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updateLinks="never" codeName="ThisWorkbook" defaultThemeVersion="124226"/>
  <xr:revisionPtr revIDLastSave="0" documentId="13_ncr:1_{AC6BC42C-2A61-487D-B2D4-6440AFCEA713}" xr6:coauthVersionLast="47" xr6:coauthVersionMax="47" xr10:uidLastSave="{00000000-0000-0000-0000-000000000000}"/>
  <workbookProtection workbookAlgorithmName="SHA-512" workbookHashValue="83lawXkeOEzmn9KZTnhwFKqj2I9RaDEUGr/UVRvVnCGmU4cJjGpNPgnQ54ft/FfXaxEd7Lt3eTMzo9+zR4689Q==" workbookSaltValue="4vsim+3hG9U2qkub52IX4g==" workbookSpinCount="100000" lockStructure="1"/>
  <bookViews>
    <workbookView xWindow="0" yWindow="0" windowWidth="17610" windowHeight="10800" tabRatio="783" xr2:uid="{00000000-000D-0000-FFFF-FFFF00000000}"/>
  </bookViews>
  <sheets>
    <sheet name="①入力シート" sheetId="91" r:id="rId1"/>
    <sheet name="②入力シート２" sheetId="113" r:id="rId2"/>
    <sheet name="③入力シート３" sheetId="114" r:id="rId3"/>
    <sheet name="④平均年齢別児童数計算表" sheetId="103" r:id="rId4"/>
    <sheet name="⑤積算表（区分３）" sheetId="97" r:id="rId5"/>
    <sheet name="⑥第４号様式" sheetId="73" r:id="rId6"/>
    <sheet name="計算式等" sheetId="115" state="hidden" r:id="rId7"/>
    <sheet name="施設情報" sheetId="109" state="hidden" r:id="rId8"/>
  </sheets>
  <externalReferences>
    <externalReference r:id="rId9"/>
    <externalReference r:id="rId10"/>
    <externalReference r:id="rId11"/>
    <externalReference r:id="rId12"/>
    <externalReference r:id="rId13"/>
    <externalReference r:id="rId14"/>
    <externalReference r:id="rId15"/>
    <externalReference r:id="rId16"/>
  </externalReferences>
  <definedNames>
    <definedName name="_Fill" localSheetId="0" hidden="1">#REF!</definedName>
    <definedName name="_Fill" localSheetId="3" hidden="1">#REF!</definedName>
    <definedName name="_Fill" localSheetId="4" hidden="1">#REF!</definedName>
    <definedName name="_Fill" hidden="1">#REF!</definedName>
    <definedName name="_xlnm._FilterDatabase" localSheetId="4" hidden="1">'⑤積算表（区分３）'!#REF!</definedName>
    <definedName name="_xlnm._FilterDatabase" localSheetId="7" hidden="1">施設情報!$A$1:$G$157</definedName>
    <definedName name="_Key1" localSheetId="0" hidden="1">#REF!</definedName>
    <definedName name="_Key1" localSheetId="3" hidden="1">#REF!</definedName>
    <definedName name="_Key1" localSheetId="4" hidden="1">#REF!</definedName>
    <definedName name="_Key1" hidden="1">#REF!</definedName>
    <definedName name="_Order1" hidden="1">255</definedName>
    <definedName name="_Qr228" localSheetId="3">#REF!</definedName>
    <definedName name="_Qr228" localSheetId="5">#REF!</definedName>
    <definedName name="_Qr228">#REF!</definedName>
    <definedName name="_Sort" localSheetId="0" hidden="1">#REF!</definedName>
    <definedName name="_Sort" localSheetId="4" hidden="1">#REF!</definedName>
    <definedName name="_Sort" hidden="1">#REF!</definedName>
    <definedName name="_xlnm.Print_Area" localSheetId="0">①入力シート!$A$1:$J$59</definedName>
    <definedName name="_xlnm.Print_Area" localSheetId="1">②入力シート２!$A$1:$AG$305</definedName>
    <definedName name="_xlnm.Print_Area" localSheetId="2">③入力シート３!$A$1:$T$305</definedName>
    <definedName name="_xlnm.Print_Area" localSheetId="3">④平均年齢別児童数計算表!$A$1:$Q$48</definedName>
    <definedName name="_xlnm.Print_Area" localSheetId="4">'⑤積算表（区分３）'!$A$1:$AF$68</definedName>
    <definedName name="_xlnm.Print_Area" localSheetId="5">⑥第４号様式!$A$1:$AM$38</definedName>
    <definedName name="その他">#REF!</definedName>
    <definedName name="っっｗ" localSheetId="3">#REF!,#REF!,#REF!,#REF!</definedName>
    <definedName name="っっｗ" localSheetId="4">#REF!,#REF!,#REF!,#REF!</definedName>
    <definedName name="っっｗ" localSheetId="5">#REF!,#REF!,#REF!,#REF!</definedName>
    <definedName name="っっｗ">#REF!,#REF!,#REF!,#REF!</definedName>
    <definedName name="引上率">[1]単価引上率!$B$2</definedName>
    <definedName name="教育単価表" localSheetId="3">'[2]こども園 本単価表（教育）'!$A$6:$BP$40</definedName>
    <definedName name="教育単価表" localSheetId="4">'[3]こども園 本単価表（教育）'!$A$6:$BP$40</definedName>
    <definedName name="教育単価表">'[4]こども園 本単価表（教育）'!$A$6:$BP$40</definedName>
    <definedName name="教育定員" localSheetId="3">'[2]積算表（教育）'!$AO$2:$AP$18</definedName>
    <definedName name="教育定員" localSheetId="4">'[3]積算表（教育）'!$AO$2:$AP$18</definedName>
    <definedName name="教育定員">'[4]積算表（教育）'!$AO$2:$AP$18</definedName>
    <definedName name="教育定員Ⅱ" localSheetId="3">'[2]積算表（教育）'!#REF!</definedName>
    <definedName name="教育定員Ⅱ" localSheetId="4">'[3]積算表（教育）'!#REF!</definedName>
    <definedName name="教育定員Ⅱ">'[4]積算表（教育）'!#REF!</definedName>
    <definedName name="第7号様式" localSheetId="4">#REF!</definedName>
    <definedName name="第7号様式" localSheetId="5">#REF!</definedName>
    <definedName name="第7号様式">#REF!</definedName>
    <definedName name="単価表" localSheetId="4">[5]保育単価表!$A$6:$BI$74</definedName>
    <definedName name="単価表">#REF!</definedName>
    <definedName name="定員" localSheetId="4">[5]処遇Ⅰ!$AO$2:$AP$18</definedName>
    <definedName name="定員">#REF!</definedName>
    <definedName name="定員Ⅱ" localSheetId="4">[5]処遇Ⅰ!#REF!</definedName>
    <definedName name="定員Ⅱ">#REF!</definedName>
    <definedName name="適リスト">#REF!</definedName>
    <definedName name="入力欄②００１">'[6]様式②－１'!$F$4,'[6]様式②－１'!$B$5,'[6]様式②－１'!$W$4:$X$7,'[6]様式②－１'!$Z$5:$AL$7,'[6]様式②－１'!$G$11:$AG$13,'[6]様式②－１'!$F$16,'[6]様式②－１'!$AC$16:$AL$18,'[6]様式②－１'!$B$21:$AL$42,'[6]様式②－１'!$E$45:$G$47,'[6]様式②－１'!$K$45:$M$47,'[6]様式②－１'!$Q$46,'[6]様式②－１'!$AI$44,'[6]様式②－１'!$AB$46,'[6]様式②－１'!$I$49:$AL$50,'[6]様式②－１'!$E$55:$AL$55,'[6]様式②－１'!$E$60:$AL$60,'[6]様式②－１'!$E$62,'[6]様式②－１'!$E$65,'[6]様式②－１'!$T$65,'[6]様式②－１'!$F$68,'[6]様式②－１'!$E$70,'[6]様式②－１'!$AH$68:$AJ$70</definedName>
    <definedName name="入力欄②０１">'[7]様式②－１'!$F$4,'[7]様式②－１'!$B$5,'[7]様式②－１'!$W$4:$X$7,'[7]様式②－１'!$Z$5:$AL$7,'[7]様式②－１'!$G$11:$AG$13,'[7]様式②－１'!$F$16,'[7]様式②－１'!$AC$16:$AL$18,'[7]様式②－１'!$B$21:$AL$42,'[7]様式②－１'!$E$45:$G$47,'[7]様式②－１'!$K$45:$M$47,'[7]様式②－１'!$Q$46,'[7]様式②－１'!$AI$44,'[7]様式②－１'!$AB$46,'[7]様式②－１'!$I$49:$AL$50,'[7]様式②－１'!$E$55:$AL$55,'[7]様式②－１'!$E$60:$AL$60,'[7]様式②－１'!$E$62,'[7]様式②－１'!$E$65,'[7]様式②－１'!$T$65,'[7]様式②－１'!$F$68,'[7]様式②－１'!$E$70,'[7]様式②－１'!$AH$68:$AJ$70</definedName>
    <definedName name="入力欄②１" localSheetId="4">#REF!,#REF!,#REF!,#REF!,#REF!,#REF!,#REF!,#REF!,#REF!,#REF!,#REF!,#REF!,#REF!,#REF!,#REF!,#REF!,#REF!,#REF!,#REF!,#REF!,#REF!,#REF!</definedName>
    <definedName name="入力欄②１" localSheetId="5">#REF!,#REF!,#REF!,#REF!,#REF!,#REF!,#REF!,#REF!,#REF!,#REF!,#REF!,#REF!,#REF!,#REF!,#REF!,#REF!,#REF!,#REF!,#REF!,#REF!,#REF!,#REF!</definedName>
    <definedName name="入力欄②１">#REF!,#REF!,#REF!,#REF!,#REF!,#REF!,#REF!,#REF!,#REF!,#REF!,#REF!,#REF!,#REF!,#REF!,#REF!,#REF!,#REF!,#REF!,#REF!,#REF!,#REF!,#REF!</definedName>
    <definedName name="入力欄②Ａ">'[6]様式②－１'!$F$4,'[6]様式②－１'!$B$5,'[6]様式②－１'!$W$4:$X$7,'[6]様式②－１'!$Z$5:$AL$7,'[6]様式②－１'!$G$11:$AG$13,'[6]様式②－１'!$F$16,'[6]様式②－１'!$AC$16:$AL$18,'[6]様式②－１'!$B$21:$AL$42,'[6]様式②－１'!$E$45:$G$47,'[6]様式②－１'!$K$45:$M$47,'[6]様式②－１'!$Q$46,'[6]様式②－１'!$AI$44,'[6]様式②－１'!$AB$46,'[6]様式②－１'!$I$49:$AL$50,'[6]様式②－１'!$E$55:$AL$55,'[6]様式②－１'!$E$60:$AL$60,'[6]様式②－１'!$E$62,'[6]様式②－１'!$E$65,'[6]様式②－１'!$T$65,'[6]様式②－１'!$F$68,'[6]様式②－１'!$E$70,'[6]様式②－１'!$AH$68:$AJ$70</definedName>
    <definedName name="入力欄③０１" localSheetId="4">[7]様式③歳出!$AG$3,[7]様式③歳出!$AK$3,[7]様式③歳出!$B$6:$AL$64,[7]様式③歳出!$G$65,[7]様式③歳出!$Q$65,[7]様式③歳出!#REF!,[7]様式③歳出!#REF!,[7]様式③歳出!#REF!,[7]様式③歳出!#REF!,[7]様式③歳出!#REF!,[7]様式③歳出!#REF!,[7]様式③歳出!#REF!,[7]様式③歳出!#REF!,[7]様式③歳出!#REF!</definedName>
    <definedName name="入力欄③０１" localSheetId="5">[7]様式③歳出!$AG$3,[7]様式③歳出!$AK$3,[7]様式③歳出!$B$6:$AL$64,[7]様式③歳出!$G$65,[7]様式③歳出!$Q$65,[7]様式③歳出!#REF!,[7]様式③歳出!#REF!,[7]様式③歳出!#REF!,[7]様式③歳出!#REF!,[7]様式③歳出!#REF!,[7]様式③歳出!#REF!,[7]様式③歳出!#REF!,[7]様式③歳出!#REF!,[7]様式③歳出!#REF!</definedName>
    <definedName name="入力欄③０１">[7]様式③歳出!$AG$3,[7]様式③歳出!$AK$3,[7]様式③歳出!$B$6:$AL$64,[7]様式③歳出!$G$65,[7]様式③歳出!$Q$65,[7]様式③歳出!#REF!,[7]様式③歳出!#REF!,[7]様式③歳出!#REF!,[7]様式③歳出!#REF!,[7]様式③歳出!#REF!,[7]様式③歳出!#REF!,[7]様式③歳出!#REF!,[7]様式③歳出!#REF!,[7]様式③歳出!#REF!</definedName>
    <definedName name="入力欄③０２">'[7]様式③ 歳入'!$AG$3,'[7]様式③ 歳入'!$AK$3,'[7]様式③ 歳入'!$B$6:$AL$64,'[7]様式③ 歳入'!$G$65:$Z$65</definedName>
    <definedName name="入力欄③１" localSheetId="4">[8]様式③歳出!$AG$3,[8]様式③歳出!$AK$3,[8]様式③歳出!$B$6:$AL$64,[8]様式③歳出!$G$65,[8]様式③歳出!$Q$65,[8]様式③歳出!#REF!,[8]様式③歳出!#REF!,[8]様式③歳出!#REF!,[8]様式③歳出!#REF!,[8]様式③歳出!#REF!,[8]様式③歳出!#REF!,[8]様式③歳出!#REF!,[8]様式③歳出!#REF!,[8]様式③歳出!#REF!</definedName>
    <definedName name="入力欄③１" localSheetId="5">[8]様式③歳出!$AG$3,[8]様式③歳出!$AK$3,[8]様式③歳出!$B$6:$AL$64,[8]様式③歳出!$G$65,[8]様式③歳出!$Q$65,[8]様式③歳出!#REF!,[8]様式③歳出!#REF!,[8]様式③歳出!#REF!,[8]様式③歳出!#REF!,[8]様式③歳出!#REF!,[8]様式③歳出!#REF!,[8]様式③歳出!#REF!,[8]様式③歳出!#REF!,[8]様式③歳出!#REF!</definedName>
    <definedName name="入力欄③１">[8]様式③歳出!$AG$3,[8]様式③歳出!$AK$3,[8]様式③歳出!$B$6:$AL$64,[8]様式③歳出!$G$65,[8]様式③歳出!$Q$65,[8]様式③歳出!#REF!,[8]様式③歳出!#REF!,[8]様式③歳出!#REF!,[8]様式③歳出!#REF!,[8]様式③歳出!#REF!,[8]様式③歳出!#REF!,[8]様式③歳出!#REF!,[8]様式③歳出!#REF!,[8]様式③歳出!#REF!</definedName>
    <definedName name="入力欄③２">'[8]様式③ 歳入'!$AG$3,'[8]様式③ 歳入'!$AK$3,'[8]様式③ 歳入'!$B$6:$AL$64,'[8]様式③ 歳入'!$G$65:$Z$65</definedName>
    <definedName name="入力欄③Ａ" localSheetId="5">[6]様式③歳出!$AG$3,[6]様式③歳出!$AK$3,[6]様式③歳出!$B$6:$AL$64,[6]様式③歳出!$G$65,[6]様式③歳出!$Q$65,[6]様式③歳出!#REF!,[6]様式③歳出!#REF!,[6]様式③歳出!#REF!,[6]様式③歳出!#REF!,[6]様式③歳出!#REF!,[6]様式③歳出!#REF!,[6]様式③歳出!#REF!,[6]様式③歳出!#REF!,[6]様式③歳出!#REF!</definedName>
    <definedName name="入力欄③Ａ">[6]様式③歳出!$AG$3,[6]様式③歳出!$AK$3,[6]様式③歳出!$B$6:$AL$64,[6]様式③歳出!$G$65,[6]様式③歳出!$Q$65,[6]様式③歳出!#REF!,[6]様式③歳出!#REF!,[6]様式③歳出!#REF!,[6]様式③歳出!#REF!,[6]様式③歳出!#REF!,[6]様式③歳出!#REF!,[6]様式③歳出!#REF!,[6]様式③歳出!#REF!,[6]様式③歳出!#REF!</definedName>
    <definedName name="入力欄③Ｂ">'[6]様式③ 歳入'!$AG$3,'[6]様式③ 歳入'!$AK$3,'[6]様式③ 歳入'!$B$6:$AL$64,'[6]様式③ 歳入'!$G$65:$Z$65</definedName>
    <definedName name="否リスト">#REF!</definedName>
    <definedName name="平均勤続年数" localSheetId="4">[5]加算区分!$B$3:$F$14</definedName>
    <definedName name="平均勤続年数">#REF!</definedName>
    <definedName name="保育単価表" localSheetId="3">'[2]保育単価表（保育）'!$A$6:$BO$78</definedName>
    <definedName name="保育単価表" localSheetId="4">'[3]保育単価表（保育）'!$A$6:$BO$78</definedName>
    <definedName name="保育単価表">'[4]保育単価表（保育）'!$A$6:$BO$78</definedName>
    <definedName name="保育定員" localSheetId="3">'[2]積算表（保育）'!$AO$2:$AP$19</definedName>
    <definedName name="保育定員" localSheetId="4">'[3]積算表（保育）'!$AO$2:$AP$19</definedName>
    <definedName name="保育定員">'[4]積算表（保育）'!$AO$2:$AP$19</definedName>
    <definedName name="保育定員Ⅱ" localSheetId="3">'[2]積算表（保育）'!#REF!</definedName>
    <definedName name="保育定員Ⅱ" localSheetId="4">'[3]積算表（保育）'!#REF!</definedName>
    <definedName name="保育定員Ⅱ">'[4]積算表（保育）'!#REF!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2" i="113" l="1"/>
  <c r="L2" i="113"/>
  <c r="I2" i="113"/>
  <c r="Q1" i="114"/>
  <c r="S2" i="114"/>
  <c r="AF2" i="113"/>
  <c r="AD1" i="113"/>
  <c r="D102" i="115"/>
  <c r="C102" i="115" a="1"/>
  <c r="C102" i="115" s="1"/>
  <c r="B102" i="115"/>
  <c r="A102" i="115" a="1"/>
  <c r="A102" i="115" s="1"/>
  <c r="F102" i="115" s="1"/>
  <c r="H101" i="115"/>
  <c r="G101" i="115"/>
  <c r="D101" i="115"/>
  <c r="C101" i="115"/>
  <c r="C101" i="115" a="1"/>
  <c r="B101" i="115"/>
  <c r="A101" i="115"/>
  <c r="A101" i="115" a="1"/>
  <c r="D100" i="115"/>
  <c r="C100" i="115" a="1"/>
  <c r="C100" i="115" s="1"/>
  <c r="B100" i="115"/>
  <c r="A100" i="115" a="1"/>
  <c r="A100" i="115" s="1"/>
  <c r="F100" i="115" s="1"/>
  <c r="D99" i="115"/>
  <c r="C99" i="115"/>
  <c r="C99" i="115" a="1"/>
  <c r="B99" i="115"/>
  <c r="A99" i="115" a="1"/>
  <c r="A99" i="115" s="1"/>
  <c r="D98" i="115"/>
  <c r="C98" i="115" a="1"/>
  <c r="C98" i="115" s="1"/>
  <c r="B98" i="115"/>
  <c r="A98" i="115" a="1"/>
  <c r="A98" i="115" s="1"/>
  <c r="F98" i="115" s="1"/>
  <c r="H97" i="115"/>
  <c r="G97" i="115"/>
  <c r="D97" i="115"/>
  <c r="C97" i="115"/>
  <c r="C97" i="115" a="1"/>
  <c r="B97" i="115"/>
  <c r="A97" i="115"/>
  <c r="A97" i="115" a="1"/>
  <c r="D96" i="115"/>
  <c r="C96" i="115" a="1"/>
  <c r="C96" i="115" s="1"/>
  <c r="B96" i="115"/>
  <c r="A96" i="115" a="1"/>
  <c r="A96" i="115" s="1"/>
  <c r="F96" i="115" s="1"/>
  <c r="D95" i="115"/>
  <c r="C95" i="115"/>
  <c r="C95" i="115" a="1"/>
  <c r="B95" i="115"/>
  <c r="A95" i="115" a="1"/>
  <c r="A95" i="115" s="1"/>
  <c r="F94" i="115"/>
  <c r="D94" i="115"/>
  <c r="C94" i="115" a="1"/>
  <c r="C94" i="115" s="1"/>
  <c r="B94" i="115"/>
  <c r="A94" i="115" a="1"/>
  <c r="A94" i="115" s="1"/>
  <c r="E94" i="115" s="1"/>
  <c r="H93" i="115"/>
  <c r="G93" i="115"/>
  <c r="D93" i="115"/>
  <c r="C93" i="115"/>
  <c r="C93" i="115" a="1"/>
  <c r="B93" i="115"/>
  <c r="A93" i="115"/>
  <c r="A93" i="115" a="1"/>
  <c r="D92" i="115"/>
  <c r="C92" i="115" a="1"/>
  <c r="C92" i="115" s="1"/>
  <c r="B92" i="115"/>
  <c r="A92" i="115" a="1"/>
  <c r="A92" i="115" s="1"/>
  <c r="F92" i="115" s="1"/>
  <c r="D91" i="115"/>
  <c r="C91" i="115"/>
  <c r="C91" i="115" a="1"/>
  <c r="B91" i="115"/>
  <c r="A91" i="115"/>
  <c r="A91" i="115" a="1"/>
  <c r="F90" i="115"/>
  <c r="D90" i="115"/>
  <c r="C90" i="115" a="1"/>
  <c r="C90" i="115" s="1"/>
  <c r="B90" i="115"/>
  <c r="A90" i="115" a="1"/>
  <c r="A90" i="115" s="1"/>
  <c r="E90" i="115" s="1"/>
  <c r="H89" i="115"/>
  <c r="G89" i="115"/>
  <c r="D89" i="115"/>
  <c r="C89" i="115"/>
  <c r="C89" i="115" a="1"/>
  <c r="B89" i="115"/>
  <c r="A89" i="115"/>
  <c r="A89" i="115" a="1"/>
  <c r="D88" i="115"/>
  <c r="C88" i="115" a="1"/>
  <c r="C88" i="115" s="1"/>
  <c r="B88" i="115"/>
  <c r="A88" i="115" a="1"/>
  <c r="A88" i="115" s="1"/>
  <c r="F88" i="115" s="1"/>
  <c r="D87" i="115"/>
  <c r="C87" i="115"/>
  <c r="C87" i="115" a="1"/>
  <c r="B87" i="115"/>
  <c r="A87" i="115" a="1"/>
  <c r="A87" i="115" s="1"/>
  <c r="F86" i="115"/>
  <c r="D86" i="115"/>
  <c r="C86" i="115" a="1"/>
  <c r="C86" i="115" s="1"/>
  <c r="B86" i="115"/>
  <c r="A86" i="115" a="1"/>
  <c r="A86" i="115" s="1"/>
  <c r="E86" i="115" s="1"/>
  <c r="H85" i="115"/>
  <c r="G85" i="115"/>
  <c r="D85" i="115"/>
  <c r="C85" i="115"/>
  <c r="C85" i="115" a="1"/>
  <c r="B85" i="115"/>
  <c r="A85" i="115"/>
  <c r="A85" i="115" a="1"/>
  <c r="F84" i="115"/>
  <c r="D84" i="115"/>
  <c r="C84" i="115" a="1"/>
  <c r="C84" i="115" s="1"/>
  <c r="B84" i="115"/>
  <c r="A84" i="115" a="1"/>
  <c r="A84" i="115" s="1"/>
  <c r="E84" i="115" s="1"/>
  <c r="D83" i="115"/>
  <c r="C83" i="115"/>
  <c r="C83" i="115" a="1"/>
  <c r="B83" i="115"/>
  <c r="A83" i="115" a="1"/>
  <c r="A83" i="115" s="1"/>
  <c r="F82" i="115"/>
  <c r="D82" i="115"/>
  <c r="C82" i="115" a="1"/>
  <c r="C82" i="115" s="1"/>
  <c r="B82" i="115"/>
  <c r="A82" i="115" a="1"/>
  <c r="A82" i="115" s="1"/>
  <c r="E82" i="115" s="1"/>
  <c r="H81" i="115"/>
  <c r="G81" i="115"/>
  <c r="D81" i="115"/>
  <c r="C81" i="115"/>
  <c r="C81" i="115" a="1"/>
  <c r="B81" i="115"/>
  <c r="A81" i="115"/>
  <c r="A81" i="115" a="1"/>
  <c r="D80" i="115"/>
  <c r="C80" i="115" a="1"/>
  <c r="C80" i="115" s="1"/>
  <c r="B80" i="115"/>
  <c r="A80" i="115" a="1"/>
  <c r="A80" i="115" s="1"/>
  <c r="F80" i="115" s="1"/>
  <c r="D79" i="115"/>
  <c r="C79" i="115"/>
  <c r="C79" i="115" a="1"/>
  <c r="B79" i="115"/>
  <c r="A79" i="115" a="1"/>
  <c r="A79" i="115" s="1"/>
  <c r="F78" i="115"/>
  <c r="D78" i="115"/>
  <c r="C78" i="115" a="1"/>
  <c r="C78" i="115" s="1"/>
  <c r="B78" i="115"/>
  <c r="A78" i="115" a="1"/>
  <c r="A78" i="115" s="1"/>
  <c r="E78" i="115" s="1"/>
  <c r="H77" i="115"/>
  <c r="G77" i="115"/>
  <c r="D77" i="115"/>
  <c r="C77" i="115"/>
  <c r="C77" i="115" a="1"/>
  <c r="B77" i="115"/>
  <c r="A77" i="115"/>
  <c r="A77" i="115" a="1"/>
  <c r="D76" i="115"/>
  <c r="C76" i="115" a="1"/>
  <c r="C76" i="115" s="1"/>
  <c r="B76" i="115"/>
  <c r="A76" i="115" a="1"/>
  <c r="A76" i="115" s="1"/>
  <c r="F76" i="115" s="1"/>
  <c r="D75" i="115"/>
  <c r="C75" i="115"/>
  <c r="C75" i="115" a="1"/>
  <c r="B75" i="115"/>
  <c r="A75" i="115"/>
  <c r="A75" i="115" a="1"/>
  <c r="F74" i="115"/>
  <c r="D74" i="115"/>
  <c r="C74" i="115" a="1"/>
  <c r="C74" i="115" s="1"/>
  <c r="B74" i="115"/>
  <c r="A74" i="115" a="1"/>
  <c r="A74" i="115" s="1"/>
  <c r="E74" i="115" s="1"/>
  <c r="H73" i="115"/>
  <c r="G73" i="115"/>
  <c r="D73" i="115"/>
  <c r="C73" i="115"/>
  <c r="C73" i="115" a="1"/>
  <c r="B73" i="115"/>
  <c r="A73" i="115"/>
  <c r="A73" i="115" a="1"/>
  <c r="F72" i="115"/>
  <c r="D72" i="115"/>
  <c r="C72" i="115" a="1"/>
  <c r="C72" i="115" s="1"/>
  <c r="B72" i="115"/>
  <c r="A72" i="115" a="1"/>
  <c r="A72" i="115" s="1"/>
  <c r="E72" i="115" s="1"/>
  <c r="D71" i="115"/>
  <c r="C71" i="115"/>
  <c r="C71" i="115" a="1"/>
  <c r="B71" i="115"/>
  <c r="A71" i="115" a="1"/>
  <c r="A71" i="115" s="1"/>
  <c r="F70" i="115"/>
  <c r="D70" i="115"/>
  <c r="C70" i="115" a="1"/>
  <c r="C70" i="115" s="1"/>
  <c r="B70" i="115"/>
  <c r="A70" i="115" a="1"/>
  <c r="A70" i="115" s="1"/>
  <c r="E70" i="115" s="1"/>
  <c r="H69" i="115"/>
  <c r="G69" i="115"/>
  <c r="D69" i="115"/>
  <c r="C69" i="115"/>
  <c r="C69" i="115" a="1"/>
  <c r="B69" i="115"/>
  <c r="A69" i="115"/>
  <c r="A69" i="115" a="1"/>
  <c r="F68" i="115"/>
  <c r="D68" i="115"/>
  <c r="C68" i="115" a="1"/>
  <c r="C68" i="115" s="1"/>
  <c r="B68" i="115"/>
  <c r="A68" i="115" a="1"/>
  <c r="A68" i="115" s="1"/>
  <c r="E68" i="115" s="1"/>
  <c r="D67" i="115"/>
  <c r="C67" i="115"/>
  <c r="C67" i="115" a="1"/>
  <c r="B67" i="115"/>
  <c r="A67" i="115" a="1"/>
  <c r="A67" i="115" s="1"/>
  <c r="E66" i="115"/>
  <c r="D66" i="115"/>
  <c r="C66" i="115"/>
  <c r="H66" i="115" s="1"/>
  <c r="C66" i="115" a="1"/>
  <c r="B66" i="115"/>
  <c r="A66" i="115" a="1"/>
  <c r="A66" i="115" s="1"/>
  <c r="F66" i="115" s="1"/>
  <c r="D65" i="115"/>
  <c r="C65" i="115"/>
  <c r="H65" i="115" s="1"/>
  <c r="C65" i="115" a="1"/>
  <c r="B65" i="115"/>
  <c r="A65" i="115"/>
  <c r="A65" i="115" a="1"/>
  <c r="F64" i="115"/>
  <c r="E64" i="115"/>
  <c r="D64" i="115"/>
  <c r="C64" i="115" a="1"/>
  <c r="C64" i="115" s="1"/>
  <c r="B64" i="115"/>
  <c r="A64" i="115" a="1"/>
  <c r="A64" i="115" s="1"/>
  <c r="G63" i="115"/>
  <c r="E63" i="115"/>
  <c r="D63" i="115"/>
  <c r="C63" i="115"/>
  <c r="H63" i="115" s="1"/>
  <c r="C63" i="115" a="1"/>
  <c r="B63" i="115"/>
  <c r="A63" i="115"/>
  <c r="F63" i="115" s="1"/>
  <c r="A63" i="115" a="1"/>
  <c r="F62" i="115"/>
  <c r="E62" i="115"/>
  <c r="D62" i="115"/>
  <c r="C62" i="115"/>
  <c r="H62" i="115" s="1"/>
  <c r="C62" i="115" a="1"/>
  <c r="B62" i="115"/>
  <c r="A62" i="115" a="1"/>
  <c r="A62" i="115" s="1"/>
  <c r="H61" i="115"/>
  <c r="G61" i="115"/>
  <c r="D61" i="115"/>
  <c r="C61" i="115"/>
  <c r="C61" i="115" a="1"/>
  <c r="B61" i="115"/>
  <c r="A61" i="115" a="1"/>
  <c r="A61" i="115" s="1"/>
  <c r="D60" i="115"/>
  <c r="C60" i="115"/>
  <c r="C60" i="115" a="1"/>
  <c r="B60" i="115"/>
  <c r="A60" i="115" a="1"/>
  <c r="A60" i="115" s="1"/>
  <c r="H59" i="115"/>
  <c r="D59" i="115"/>
  <c r="C59" i="115"/>
  <c r="G59" i="115" s="1"/>
  <c r="C59" i="115" a="1"/>
  <c r="B59" i="115"/>
  <c r="A59" i="115" a="1"/>
  <c r="A59" i="115" s="1"/>
  <c r="D58" i="115"/>
  <c r="C58" i="115"/>
  <c r="H58" i="115" s="1"/>
  <c r="C58" i="115" a="1"/>
  <c r="B58" i="115"/>
  <c r="A58" i="115" a="1"/>
  <c r="A58" i="115" s="1"/>
  <c r="D57" i="115"/>
  <c r="C57" i="115"/>
  <c r="H57" i="115" s="1"/>
  <c r="C57" i="115" a="1"/>
  <c r="B57" i="115"/>
  <c r="A57" i="115"/>
  <c r="F57" i="115" s="1"/>
  <c r="A57" i="115" a="1"/>
  <c r="F56" i="115"/>
  <c r="E56" i="115"/>
  <c r="D56" i="115"/>
  <c r="C56" i="115" a="1"/>
  <c r="C56" i="115" s="1"/>
  <c r="B56" i="115"/>
  <c r="A56" i="115" a="1"/>
  <c r="A56" i="115" s="1"/>
  <c r="G55" i="115"/>
  <c r="E55" i="115"/>
  <c r="D55" i="115"/>
  <c r="C55" i="115"/>
  <c r="H55" i="115" s="1"/>
  <c r="C55" i="115" a="1"/>
  <c r="B55" i="115"/>
  <c r="A55" i="115"/>
  <c r="F55" i="115" s="1"/>
  <c r="A55" i="115" a="1"/>
  <c r="F54" i="115"/>
  <c r="E54" i="115"/>
  <c r="D54" i="115"/>
  <c r="C54" i="115" a="1"/>
  <c r="C54" i="115" s="1"/>
  <c r="B54" i="115"/>
  <c r="A54" i="115" a="1"/>
  <c r="A54" i="115" s="1"/>
  <c r="H53" i="115"/>
  <c r="G53" i="115"/>
  <c r="D53" i="115"/>
  <c r="C53" i="115"/>
  <c r="C53" i="115" a="1"/>
  <c r="B53" i="115"/>
  <c r="A53" i="115" a="1"/>
  <c r="A53" i="115" s="1"/>
  <c r="D52" i="115"/>
  <c r="C52" i="115"/>
  <c r="C52" i="115" a="1"/>
  <c r="B52" i="115"/>
  <c r="A52" i="115" a="1"/>
  <c r="A52" i="115" s="1"/>
  <c r="H51" i="115"/>
  <c r="D51" i="115"/>
  <c r="C51" i="115"/>
  <c r="G51" i="115" s="1"/>
  <c r="C51" i="115" a="1"/>
  <c r="B51" i="115"/>
  <c r="A51" i="115"/>
  <c r="A51" i="115" a="1"/>
  <c r="D50" i="115"/>
  <c r="C50" i="115" a="1"/>
  <c r="C50" i="115" s="1"/>
  <c r="B50" i="115"/>
  <c r="A50" i="115" a="1"/>
  <c r="A50" i="115" s="1"/>
  <c r="F50" i="115" s="1"/>
  <c r="G49" i="115"/>
  <c r="E49" i="115"/>
  <c r="D49" i="115"/>
  <c r="C49" i="115"/>
  <c r="H49" i="115" s="1"/>
  <c r="C49" i="115" a="1"/>
  <c r="B49" i="115"/>
  <c r="A49" i="115"/>
  <c r="F49" i="115" s="1"/>
  <c r="A49" i="115" a="1"/>
  <c r="F48" i="115"/>
  <c r="E48" i="115"/>
  <c r="D48" i="115"/>
  <c r="C48" i="115" a="1"/>
  <c r="C48" i="115" s="1"/>
  <c r="B48" i="115"/>
  <c r="A48" i="115" a="1"/>
  <c r="A48" i="115" s="1"/>
  <c r="G47" i="115"/>
  <c r="E47" i="115"/>
  <c r="D47" i="115"/>
  <c r="C47" i="115"/>
  <c r="H47" i="115" s="1"/>
  <c r="C47" i="115" a="1"/>
  <c r="B47" i="115"/>
  <c r="A47" i="115"/>
  <c r="F47" i="115" s="1"/>
  <c r="A47" i="115" a="1"/>
  <c r="D46" i="115"/>
  <c r="C46" i="115"/>
  <c r="C46" i="115" a="1"/>
  <c r="B46" i="115"/>
  <c r="A46" i="115" a="1"/>
  <c r="A46" i="115" s="1"/>
  <c r="H45" i="115"/>
  <c r="D45" i="115"/>
  <c r="C45" i="115"/>
  <c r="G45" i="115" s="1"/>
  <c r="C45" i="115" a="1"/>
  <c r="B45" i="115"/>
  <c r="A45" i="115"/>
  <c r="F45" i="115" s="1"/>
  <c r="A45" i="115" a="1"/>
  <c r="D44" i="115"/>
  <c r="C44" i="115" a="1"/>
  <c r="C44" i="115" s="1"/>
  <c r="B44" i="115"/>
  <c r="A44" i="115" a="1"/>
  <c r="A44" i="115" s="1"/>
  <c r="E44" i="115" s="1"/>
  <c r="H43" i="115"/>
  <c r="D43" i="115"/>
  <c r="C43" i="115" a="1"/>
  <c r="C43" i="115" s="1"/>
  <c r="G43" i="115" s="1"/>
  <c r="B43" i="115"/>
  <c r="A43" i="115"/>
  <c r="F43" i="115" s="1"/>
  <c r="A43" i="115" a="1"/>
  <c r="D42" i="115"/>
  <c r="C42" i="115" a="1"/>
  <c r="C42" i="115" s="1"/>
  <c r="B42" i="115"/>
  <c r="A42" i="115" a="1"/>
  <c r="A42" i="115" s="1"/>
  <c r="E42" i="115" s="1"/>
  <c r="D41" i="115"/>
  <c r="C41" i="115" a="1"/>
  <c r="C41" i="115" s="1"/>
  <c r="B41" i="115"/>
  <c r="A41" i="115"/>
  <c r="F41" i="115" s="1"/>
  <c r="A41" i="115" a="1"/>
  <c r="D40" i="115"/>
  <c r="C40" i="115"/>
  <c r="C40" i="115" a="1"/>
  <c r="B40" i="115"/>
  <c r="A40" i="115" a="1"/>
  <c r="A40" i="115" s="1"/>
  <c r="E40" i="115" s="1"/>
  <c r="H39" i="115"/>
  <c r="D39" i="115"/>
  <c r="C39" i="115" a="1"/>
  <c r="C39" i="115" s="1"/>
  <c r="G39" i="115" s="1"/>
  <c r="B39" i="115"/>
  <c r="A39" i="115"/>
  <c r="F39" i="115" s="1"/>
  <c r="A39" i="115" a="1"/>
  <c r="D38" i="115"/>
  <c r="C38" i="115" a="1"/>
  <c r="C38" i="115" s="1"/>
  <c r="B38" i="115"/>
  <c r="A38" i="115" a="1"/>
  <c r="A38" i="115" s="1"/>
  <c r="E38" i="115" s="1"/>
  <c r="D37" i="115"/>
  <c r="C37" i="115" a="1"/>
  <c r="C37" i="115" s="1"/>
  <c r="B37" i="115"/>
  <c r="A37" i="115"/>
  <c r="F37" i="115" s="1"/>
  <c r="A37" i="115" a="1"/>
  <c r="D36" i="115"/>
  <c r="C36" i="115"/>
  <c r="C36" i="115" a="1"/>
  <c r="B36" i="115"/>
  <c r="A36" i="115" a="1"/>
  <c r="A36" i="115" s="1"/>
  <c r="E36" i="115" s="1"/>
  <c r="H35" i="115"/>
  <c r="D35" i="115"/>
  <c r="C35" i="115" a="1"/>
  <c r="C35" i="115" s="1"/>
  <c r="G35" i="115" s="1"/>
  <c r="B35" i="115"/>
  <c r="A35" i="115"/>
  <c r="F35" i="115" s="1"/>
  <c r="A35" i="115" a="1"/>
  <c r="D34" i="115"/>
  <c r="C34" i="115" a="1"/>
  <c r="C34" i="115" s="1"/>
  <c r="B34" i="115"/>
  <c r="A34" i="115" a="1"/>
  <c r="A34" i="115" s="1"/>
  <c r="E34" i="115" s="1"/>
  <c r="D33" i="115"/>
  <c r="C33" i="115" a="1"/>
  <c r="C33" i="115" s="1"/>
  <c r="B33" i="115"/>
  <c r="A33" i="115"/>
  <c r="F33" i="115" s="1"/>
  <c r="A33" i="115" a="1"/>
  <c r="G32" i="115"/>
  <c r="D32" i="115"/>
  <c r="C32" i="115" a="1"/>
  <c r="C32" i="115" s="1"/>
  <c r="H32" i="115" s="1"/>
  <c r="B32" i="115"/>
  <c r="A32" i="115" a="1"/>
  <c r="A32" i="115" s="1"/>
  <c r="E32" i="115" s="1"/>
  <c r="H31" i="115"/>
  <c r="D31" i="115"/>
  <c r="C31" i="115" a="1"/>
  <c r="C31" i="115" s="1"/>
  <c r="G31" i="115" s="1"/>
  <c r="B31" i="115"/>
  <c r="A31" i="115"/>
  <c r="F31" i="115" s="1"/>
  <c r="A31" i="115" a="1"/>
  <c r="D30" i="115"/>
  <c r="C30" i="115" a="1"/>
  <c r="C30" i="115" s="1"/>
  <c r="B30" i="115"/>
  <c r="A30" i="115" a="1"/>
  <c r="A30" i="115" s="1"/>
  <c r="E30" i="115" s="1"/>
  <c r="D29" i="115"/>
  <c r="C29" i="115" a="1"/>
  <c r="C29" i="115" s="1"/>
  <c r="B29" i="115"/>
  <c r="A29" i="115"/>
  <c r="F29" i="115" s="1"/>
  <c r="A29" i="115" a="1"/>
  <c r="D28" i="115"/>
  <c r="C28" i="115" a="1"/>
  <c r="C28" i="115" s="1"/>
  <c r="B28" i="115"/>
  <c r="A28" i="115" a="1"/>
  <c r="A28" i="115" s="1"/>
  <c r="E28" i="115" s="1"/>
  <c r="H27" i="115"/>
  <c r="D27" i="115"/>
  <c r="C27" i="115" a="1"/>
  <c r="C27" i="115" s="1"/>
  <c r="G27" i="115" s="1"/>
  <c r="B27" i="115"/>
  <c r="A27" i="115"/>
  <c r="F27" i="115" s="1"/>
  <c r="A27" i="115" a="1"/>
  <c r="D26" i="115"/>
  <c r="C26" i="115" a="1"/>
  <c r="C26" i="115" s="1"/>
  <c r="B26" i="115"/>
  <c r="A26" i="115" a="1"/>
  <c r="A26" i="115" s="1"/>
  <c r="E26" i="115" s="1"/>
  <c r="D25" i="115"/>
  <c r="C25" i="115" a="1"/>
  <c r="C25" i="115" s="1"/>
  <c r="B25" i="115"/>
  <c r="A25" i="115"/>
  <c r="F25" i="115" s="1"/>
  <c r="A25" i="115" a="1"/>
  <c r="D24" i="115"/>
  <c r="C24" i="115"/>
  <c r="C24" i="115" a="1"/>
  <c r="B24" i="115"/>
  <c r="A24" i="115" a="1"/>
  <c r="A24" i="115" s="1"/>
  <c r="E24" i="115" s="1"/>
  <c r="H23" i="115"/>
  <c r="D23" i="115"/>
  <c r="C23" i="115" a="1"/>
  <c r="C23" i="115" s="1"/>
  <c r="G23" i="115" s="1"/>
  <c r="B23" i="115"/>
  <c r="A23" i="115"/>
  <c r="F23" i="115" s="1"/>
  <c r="A23" i="115" a="1"/>
  <c r="D22" i="115"/>
  <c r="C22" i="115" a="1"/>
  <c r="C22" i="115" s="1"/>
  <c r="B22" i="115"/>
  <c r="A22" i="115" a="1"/>
  <c r="A22" i="115" s="1"/>
  <c r="E22" i="115" s="1"/>
  <c r="D21" i="115"/>
  <c r="C21" i="115" a="1"/>
  <c r="C21" i="115" s="1"/>
  <c r="B21" i="115"/>
  <c r="A21" i="115"/>
  <c r="F21" i="115" s="1"/>
  <c r="A21" i="115" a="1"/>
  <c r="D20" i="115"/>
  <c r="C20" i="115"/>
  <c r="C20" i="115" a="1"/>
  <c r="B20" i="115"/>
  <c r="A20" i="115" a="1"/>
  <c r="A20" i="115" s="1"/>
  <c r="E20" i="115" s="1"/>
  <c r="H19" i="115"/>
  <c r="D19" i="115"/>
  <c r="C19" i="115" a="1"/>
  <c r="C19" i="115" s="1"/>
  <c r="G19" i="115" s="1"/>
  <c r="B19" i="115"/>
  <c r="A19" i="115"/>
  <c r="F19" i="115" s="1"/>
  <c r="A19" i="115" a="1"/>
  <c r="D18" i="115"/>
  <c r="C18" i="115" a="1"/>
  <c r="C18" i="115" s="1"/>
  <c r="B18" i="115"/>
  <c r="A18" i="115" a="1"/>
  <c r="A18" i="115" s="1"/>
  <c r="E18" i="115" s="1"/>
  <c r="D17" i="115"/>
  <c r="C17" i="115" a="1"/>
  <c r="C17" i="115" s="1"/>
  <c r="B17" i="115"/>
  <c r="A17" i="115"/>
  <c r="F17" i="115" s="1"/>
  <c r="A17" i="115" a="1"/>
  <c r="H16" i="115"/>
  <c r="D16" i="115"/>
  <c r="C16" i="115" a="1"/>
  <c r="C16" i="115" s="1"/>
  <c r="G16" i="115" s="1"/>
  <c r="B16" i="115"/>
  <c r="A16" i="115"/>
  <c r="F16" i="115" s="1"/>
  <c r="A16" i="115" a="1"/>
  <c r="G15" i="115"/>
  <c r="F15" i="115"/>
  <c r="D15" i="115"/>
  <c r="C15" i="115" a="1"/>
  <c r="C15" i="115" s="1"/>
  <c r="H15" i="115" s="1"/>
  <c r="B15" i="115"/>
  <c r="A15" i="115" a="1"/>
  <c r="A15" i="115" s="1"/>
  <c r="E15" i="115" s="1"/>
  <c r="H14" i="115"/>
  <c r="D14" i="115"/>
  <c r="C14" i="115" a="1"/>
  <c r="C14" i="115" s="1"/>
  <c r="G14" i="115" s="1"/>
  <c r="B14" i="115"/>
  <c r="A14" i="115"/>
  <c r="F14" i="115" s="1"/>
  <c r="A14" i="115" a="1"/>
  <c r="D13" i="115"/>
  <c r="C13" i="115"/>
  <c r="C13" i="115" a="1"/>
  <c r="B13" i="115"/>
  <c r="A13" i="115" a="1"/>
  <c r="A13" i="115" s="1"/>
  <c r="H12" i="115"/>
  <c r="D12" i="115"/>
  <c r="C12" i="115" a="1"/>
  <c r="C12" i="115" s="1"/>
  <c r="G12" i="115" s="1"/>
  <c r="B12" i="115"/>
  <c r="A12" i="115"/>
  <c r="F12" i="115" s="1"/>
  <c r="A12" i="115" a="1"/>
  <c r="G11" i="115"/>
  <c r="F11" i="115"/>
  <c r="D11" i="115"/>
  <c r="C11" i="115" a="1"/>
  <c r="C11" i="115" s="1"/>
  <c r="H11" i="115" s="1"/>
  <c r="B11" i="115"/>
  <c r="A11" i="115" a="1"/>
  <c r="A11" i="115" s="1"/>
  <c r="E11" i="115" s="1"/>
  <c r="H10" i="115"/>
  <c r="D10" i="115"/>
  <c r="C10" i="115" a="1"/>
  <c r="C10" i="115" s="1"/>
  <c r="G10" i="115" s="1"/>
  <c r="B10" i="115"/>
  <c r="A10" i="115"/>
  <c r="F10" i="115" s="1"/>
  <c r="A10" i="115" a="1"/>
  <c r="D9" i="115"/>
  <c r="C9" i="115"/>
  <c r="C9" i="115" a="1"/>
  <c r="B9" i="115"/>
  <c r="A9" i="115" a="1"/>
  <c r="A9" i="115" s="1"/>
  <c r="H8" i="115"/>
  <c r="D8" i="115"/>
  <c r="C8" i="115" a="1"/>
  <c r="C8" i="115" s="1"/>
  <c r="G8" i="115" s="1"/>
  <c r="B8" i="115"/>
  <c r="A8" i="115"/>
  <c r="F8" i="115" s="1"/>
  <c r="A8" i="115" a="1"/>
  <c r="G7" i="115"/>
  <c r="F7" i="115"/>
  <c r="D7" i="115"/>
  <c r="C7" i="115" a="1"/>
  <c r="C7" i="115" s="1"/>
  <c r="H7" i="115" s="1"/>
  <c r="B7" i="115"/>
  <c r="A7" i="115" a="1"/>
  <c r="A7" i="115" s="1"/>
  <c r="E7" i="115" s="1"/>
  <c r="H6" i="115"/>
  <c r="D6" i="115"/>
  <c r="C6" i="115" a="1"/>
  <c r="C6" i="115" s="1"/>
  <c r="G6" i="115" s="1"/>
  <c r="B6" i="115"/>
  <c r="A6" i="115"/>
  <c r="F6" i="115" s="1"/>
  <c r="A6" i="115" a="1"/>
  <c r="D5" i="115"/>
  <c r="C5" i="115"/>
  <c r="C5" i="115" a="1"/>
  <c r="B5" i="115"/>
  <c r="A5" i="115" a="1"/>
  <c r="A5" i="115" s="1"/>
  <c r="H4" i="115"/>
  <c r="D4" i="115"/>
  <c r="C4" i="115" a="1"/>
  <c r="C4" i="115" s="1"/>
  <c r="G4" i="115" s="1"/>
  <c r="B4" i="115"/>
  <c r="A4" i="115"/>
  <c r="F4" i="115" s="1"/>
  <c r="A4" i="115" a="1"/>
  <c r="G3" i="115"/>
  <c r="F3" i="115"/>
  <c r="D3" i="115"/>
  <c r="C3" i="115" a="1"/>
  <c r="C3" i="115" s="1"/>
  <c r="H3" i="115" s="1"/>
  <c r="B3" i="115"/>
  <c r="A3" i="115" a="1"/>
  <c r="A3" i="115" s="1"/>
  <c r="E3" i="115" s="1"/>
  <c r="T305" i="114"/>
  <c r="I304" i="114"/>
  <c r="J304" i="114" s="1"/>
  <c r="K304" i="114" s="1"/>
  <c r="L304" i="114" s="1"/>
  <c r="M304" i="114" s="1"/>
  <c r="N304" i="114" s="1"/>
  <c r="O304" i="114" s="1"/>
  <c r="P304" i="114" s="1"/>
  <c r="Q304" i="114" s="1"/>
  <c r="R304" i="114" s="1"/>
  <c r="S304" i="114" s="1"/>
  <c r="CE303" i="114"/>
  <c r="CD303" i="114"/>
  <c r="CC303" i="114"/>
  <c r="CB303" i="114"/>
  <c r="CA303" i="114"/>
  <c r="BZ303" i="114"/>
  <c r="BY303" i="114"/>
  <c r="BX303" i="114"/>
  <c r="BW303" i="114"/>
  <c r="BV303" i="114"/>
  <c r="BU303" i="114"/>
  <c r="BT303" i="114"/>
  <c r="BG303" i="114"/>
  <c r="BG304" i="114" s="1"/>
  <c r="I303" i="114"/>
  <c r="T302" i="114"/>
  <c r="I301" i="114"/>
  <c r="CE300" i="114"/>
  <c r="CD300" i="114"/>
  <c r="CC300" i="114"/>
  <c r="CB300" i="114"/>
  <c r="CA300" i="114"/>
  <c r="BZ300" i="114"/>
  <c r="BY300" i="114"/>
  <c r="BX300" i="114"/>
  <c r="BW300" i="114"/>
  <c r="BV300" i="114"/>
  <c r="BU300" i="114"/>
  <c r="BT300" i="114"/>
  <c r="BG300" i="114"/>
  <c r="BG301" i="114" s="1"/>
  <c r="I300" i="114"/>
  <c r="J300" i="114" s="1"/>
  <c r="T299" i="114"/>
  <c r="J298" i="114"/>
  <c r="K298" i="114" s="1"/>
  <c r="L298" i="114" s="1"/>
  <c r="M298" i="114" s="1"/>
  <c r="N298" i="114" s="1"/>
  <c r="O298" i="114" s="1"/>
  <c r="P298" i="114" s="1"/>
  <c r="Q298" i="114" s="1"/>
  <c r="R298" i="114" s="1"/>
  <c r="S298" i="114" s="1"/>
  <c r="I298" i="114"/>
  <c r="CE297" i="114"/>
  <c r="CD297" i="114"/>
  <c r="CC297" i="114"/>
  <c r="CB297" i="114"/>
  <c r="CA297" i="114"/>
  <c r="BZ297" i="114"/>
  <c r="BY297" i="114"/>
  <c r="BX297" i="114"/>
  <c r="BW297" i="114"/>
  <c r="BV297" i="114"/>
  <c r="BU297" i="114"/>
  <c r="BT297" i="114"/>
  <c r="BG297" i="114"/>
  <c r="BG298" i="114" s="1"/>
  <c r="I297" i="114"/>
  <c r="T296" i="114"/>
  <c r="I295" i="114"/>
  <c r="CE294" i="114"/>
  <c r="CD294" i="114"/>
  <c r="CC294" i="114"/>
  <c r="CB294" i="114"/>
  <c r="CA294" i="114"/>
  <c r="BZ294" i="114"/>
  <c r="BY294" i="114"/>
  <c r="BX294" i="114"/>
  <c r="BW294" i="114"/>
  <c r="BV294" i="114"/>
  <c r="BU294" i="114"/>
  <c r="BT294" i="114"/>
  <c r="BG294" i="114"/>
  <c r="BG295" i="114" s="1"/>
  <c r="I294" i="114"/>
  <c r="J294" i="114" s="1"/>
  <c r="T293" i="114"/>
  <c r="I292" i="114"/>
  <c r="J292" i="114" s="1"/>
  <c r="K292" i="114" s="1"/>
  <c r="L292" i="114" s="1"/>
  <c r="M292" i="114" s="1"/>
  <c r="N292" i="114" s="1"/>
  <c r="O292" i="114" s="1"/>
  <c r="P292" i="114" s="1"/>
  <c r="Q292" i="114" s="1"/>
  <c r="R292" i="114" s="1"/>
  <c r="S292" i="114" s="1"/>
  <c r="CE291" i="114"/>
  <c r="CD291" i="114"/>
  <c r="CC291" i="114"/>
  <c r="CB291" i="114"/>
  <c r="CA291" i="114"/>
  <c r="BZ291" i="114"/>
  <c r="BY291" i="114"/>
  <c r="BX291" i="114"/>
  <c r="BW291" i="114"/>
  <c r="BV291" i="114"/>
  <c r="BU291" i="114"/>
  <c r="BT291" i="114"/>
  <c r="BG291" i="114"/>
  <c r="BG292" i="114" s="1"/>
  <c r="I291" i="114"/>
  <c r="T290" i="114"/>
  <c r="I289" i="114"/>
  <c r="CE288" i="114"/>
  <c r="CD288" i="114"/>
  <c r="CC288" i="114"/>
  <c r="CB288" i="114"/>
  <c r="CA288" i="114"/>
  <c r="BZ288" i="114"/>
  <c r="BY288" i="114"/>
  <c r="BX288" i="114"/>
  <c r="BW288" i="114"/>
  <c r="BV288" i="114"/>
  <c r="BU288" i="114"/>
  <c r="BT288" i="114"/>
  <c r="BG288" i="114"/>
  <c r="BG289" i="114" s="1"/>
  <c r="I288" i="114"/>
  <c r="J288" i="114" s="1"/>
  <c r="T287" i="114"/>
  <c r="I286" i="114"/>
  <c r="J286" i="114" s="1"/>
  <c r="K286" i="114" s="1"/>
  <c r="L286" i="114" s="1"/>
  <c r="M286" i="114" s="1"/>
  <c r="N286" i="114" s="1"/>
  <c r="O286" i="114" s="1"/>
  <c r="P286" i="114" s="1"/>
  <c r="Q286" i="114" s="1"/>
  <c r="R286" i="114" s="1"/>
  <c r="S286" i="114" s="1"/>
  <c r="CE285" i="114"/>
  <c r="CD285" i="114"/>
  <c r="CC285" i="114"/>
  <c r="CB285" i="114"/>
  <c r="CA285" i="114"/>
  <c r="BZ285" i="114"/>
  <c r="BY285" i="114"/>
  <c r="BX285" i="114"/>
  <c r="BW285" i="114"/>
  <c r="BV285" i="114"/>
  <c r="BU285" i="114"/>
  <c r="BT285" i="114"/>
  <c r="BG285" i="114"/>
  <c r="BG286" i="114" s="1"/>
  <c r="I285" i="114"/>
  <c r="T284" i="114"/>
  <c r="I283" i="114"/>
  <c r="CE282" i="114"/>
  <c r="CD282" i="114"/>
  <c r="CC282" i="114"/>
  <c r="CB282" i="114"/>
  <c r="CA282" i="114"/>
  <c r="BZ282" i="114"/>
  <c r="BY282" i="114"/>
  <c r="BX282" i="114"/>
  <c r="BW282" i="114"/>
  <c r="BV282" i="114"/>
  <c r="BU282" i="114"/>
  <c r="BT282" i="114"/>
  <c r="BG282" i="114"/>
  <c r="BG283" i="114" s="1"/>
  <c r="I282" i="114"/>
  <c r="J282" i="114" s="1"/>
  <c r="K282" i="114" s="1"/>
  <c r="L282" i="114" s="1"/>
  <c r="M282" i="114" s="1"/>
  <c r="T281" i="114"/>
  <c r="I280" i="114"/>
  <c r="J280" i="114" s="1"/>
  <c r="K280" i="114" s="1"/>
  <c r="L280" i="114" s="1"/>
  <c r="M280" i="114" s="1"/>
  <c r="N280" i="114" s="1"/>
  <c r="O280" i="114" s="1"/>
  <c r="P280" i="114" s="1"/>
  <c r="Q280" i="114" s="1"/>
  <c r="R280" i="114" s="1"/>
  <c r="S280" i="114" s="1"/>
  <c r="CE279" i="114"/>
  <c r="CD279" i="114"/>
  <c r="CC279" i="114"/>
  <c r="CB279" i="114"/>
  <c r="CA279" i="114"/>
  <c r="BZ279" i="114"/>
  <c r="BY279" i="114"/>
  <c r="BX279" i="114"/>
  <c r="BW279" i="114"/>
  <c r="BV279" i="114"/>
  <c r="BU279" i="114"/>
  <c r="BT279" i="114"/>
  <c r="BG279" i="114"/>
  <c r="BG280" i="114" s="1"/>
  <c r="I279" i="114"/>
  <c r="BH279" i="114" s="1"/>
  <c r="BH280" i="114" s="1"/>
  <c r="T278" i="114"/>
  <c r="I277" i="114"/>
  <c r="CE276" i="114"/>
  <c r="CD276" i="114"/>
  <c r="CC276" i="114"/>
  <c r="CB276" i="114"/>
  <c r="CA276" i="114"/>
  <c r="BZ276" i="114"/>
  <c r="BY276" i="114"/>
  <c r="BX276" i="114"/>
  <c r="BW276" i="114"/>
  <c r="BV276" i="114"/>
  <c r="BU276" i="114"/>
  <c r="BT276" i="114"/>
  <c r="BG276" i="114"/>
  <c r="I276" i="114"/>
  <c r="J276" i="114" s="1"/>
  <c r="T275" i="114"/>
  <c r="I274" i="114"/>
  <c r="J274" i="114" s="1"/>
  <c r="K274" i="114" s="1"/>
  <c r="L274" i="114" s="1"/>
  <c r="M274" i="114" s="1"/>
  <c r="N274" i="114" s="1"/>
  <c r="O274" i="114" s="1"/>
  <c r="P274" i="114" s="1"/>
  <c r="Q274" i="114" s="1"/>
  <c r="R274" i="114" s="1"/>
  <c r="S274" i="114" s="1"/>
  <c r="CE273" i="114"/>
  <c r="CD273" i="114"/>
  <c r="CC273" i="114"/>
  <c r="CB273" i="114"/>
  <c r="CA273" i="114"/>
  <c r="BZ273" i="114"/>
  <c r="BY273" i="114"/>
  <c r="BX273" i="114"/>
  <c r="BW273" i="114"/>
  <c r="BV273" i="114"/>
  <c r="BU273" i="114"/>
  <c r="BT273" i="114"/>
  <c r="BG273" i="114"/>
  <c r="BG274" i="114" s="1"/>
  <c r="I273" i="114"/>
  <c r="BH273" i="114" s="1"/>
  <c r="BH274" i="114" s="1"/>
  <c r="T272" i="114"/>
  <c r="I271" i="114"/>
  <c r="CE270" i="114"/>
  <c r="CD270" i="114"/>
  <c r="CC270" i="114"/>
  <c r="CB270" i="114"/>
  <c r="CA270" i="114"/>
  <c r="BZ270" i="114"/>
  <c r="BY270" i="114"/>
  <c r="BX270" i="114"/>
  <c r="BW270" i="114"/>
  <c r="BV270" i="114"/>
  <c r="BU270" i="114"/>
  <c r="BT270" i="114"/>
  <c r="BG270" i="114"/>
  <c r="I270" i="114"/>
  <c r="J270" i="114" s="1"/>
  <c r="T269" i="114"/>
  <c r="I268" i="114"/>
  <c r="J268" i="114" s="1"/>
  <c r="K268" i="114" s="1"/>
  <c r="L268" i="114" s="1"/>
  <c r="M268" i="114" s="1"/>
  <c r="N268" i="114" s="1"/>
  <c r="O268" i="114" s="1"/>
  <c r="P268" i="114" s="1"/>
  <c r="Q268" i="114" s="1"/>
  <c r="R268" i="114" s="1"/>
  <c r="S268" i="114" s="1"/>
  <c r="CE267" i="114"/>
  <c r="CD267" i="114"/>
  <c r="CC267" i="114"/>
  <c r="CB267" i="114"/>
  <c r="CA267" i="114"/>
  <c r="BZ267" i="114"/>
  <c r="BY267" i="114"/>
  <c r="BX267" i="114"/>
  <c r="BW267" i="114"/>
  <c r="BV267" i="114"/>
  <c r="BU267" i="114"/>
  <c r="BT267" i="114"/>
  <c r="BG267" i="114"/>
  <c r="BG268" i="114" s="1"/>
  <c r="I267" i="114"/>
  <c r="T266" i="114"/>
  <c r="I265" i="114"/>
  <c r="CE264" i="114"/>
  <c r="CD264" i="114"/>
  <c r="CC264" i="114"/>
  <c r="CB264" i="114"/>
  <c r="CA264" i="114"/>
  <c r="BZ264" i="114"/>
  <c r="BY264" i="114"/>
  <c r="BX264" i="114"/>
  <c r="BW264" i="114"/>
  <c r="BV264" i="114"/>
  <c r="BU264" i="114"/>
  <c r="BT264" i="114"/>
  <c r="BG264" i="114"/>
  <c r="BG265" i="114" s="1"/>
  <c r="I264" i="114"/>
  <c r="BH264" i="114" s="1"/>
  <c r="BH265" i="114" s="1"/>
  <c r="T263" i="114"/>
  <c r="I262" i="114"/>
  <c r="J262" i="114" s="1"/>
  <c r="K262" i="114" s="1"/>
  <c r="L262" i="114" s="1"/>
  <c r="M262" i="114" s="1"/>
  <c r="N262" i="114" s="1"/>
  <c r="O262" i="114" s="1"/>
  <c r="P262" i="114" s="1"/>
  <c r="Q262" i="114" s="1"/>
  <c r="R262" i="114" s="1"/>
  <c r="S262" i="114" s="1"/>
  <c r="CE261" i="114"/>
  <c r="CD261" i="114"/>
  <c r="CC261" i="114"/>
  <c r="CB261" i="114"/>
  <c r="CA261" i="114"/>
  <c r="BZ261" i="114"/>
  <c r="BY261" i="114"/>
  <c r="BX261" i="114"/>
  <c r="BW261" i="114"/>
  <c r="BV261" i="114"/>
  <c r="BU261" i="114"/>
  <c r="BT261" i="114"/>
  <c r="BG261" i="114"/>
  <c r="BG262" i="114" s="1"/>
  <c r="I261" i="114"/>
  <c r="T260" i="114"/>
  <c r="I259" i="114"/>
  <c r="CE258" i="114"/>
  <c r="CD258" i="114"/>
  <c r="CC258" i="114"/>
  <c r="CB258" i="114"/>
  <c r="CA258" i="114"/>
  <c r="BZ258" i="114"/>
  <c r="BY258" i="114"/>
  <c r="BX258" i="114"/>
  <c r="BW258" i="114"/>
  <c r="BV258" i="114"/>
  <c r="BU258" i="114"/>
  <c r="BT258" i="114"/>
  <c r="BG258" i="114"/>
  <c r="BG259" i="114" s="1"/>
  <c r="I258" i="114"/>
  <c r="T257" i="114"/>
  <c r="I256" i="114"/>
  <c r="J256" i="114" s="1"/>
  <c r="K256" i="114" s="1"/>
  <c r="L256" i="114" s="1"/>
  <c r="M256" i="114" s="1"/>
  <c r="N256" i="114" s="1"/>
  <c r="O256" i="114" s="1"/>
  <c r="P256" i="114" s="1"/>
  <c r="Q256" i="114" s="1"/>
  <c r="R256" i="114" s="1"/>
  <c r="S256" i="114" s="1"/>
  <c r="CE255" i="114"/>
  <c r="CD255" i="114"/>
  <c r="CC255" i="114"/>
  <c r="CB255" i="114"/>
  <c r="CA255" i="114"/>
  <c r="BZ255" i="114"/>
  <c r="BY255" i="114"/>
  <c r="BX255" i="114"/>
  <c r="BW255" i="114"/>
  <c r="BV255" i="114"/>
  <c r="BU255" i="114"/>
  <c r="BT255" i="114"/>
  <c r="BG255" i="114"/>
  <c r="BG256" i="114" s="1"/>
  <c r="I255" i="114"/>
  <c r="J255" i="114" s="1"/>
  <c r="T254" i="114"/>
  <c r="I253" i="114"/>
  <c r="CE252" i="114"/>
  <c r="CD252" i="114"/>
  <c r="CC252" i="114"/>
  <c r="CB252" i="114"/>
  <c r="CA252" i="114"/>
  <c r="BZ252" i="114"/>
  <c r="BY252" i="114"/>
  <c r="BX252" i="114"/>
  <c r="BW252" i="114"/>
  <c r="BV252" i="114"/>
  <c r="BU252" i="114"/>
  <c r="BT252" i="114"/>
  <c r="BG252" i="114"/>
  <c r="BG253" i="114" s="1"/>
  <c r="I252" i="114"/>
  <c r="T251" i="114"/>
  <c r="I250" i="114"/>
  <c r="J250" i="114" s="1"/>
  <c r="K250" i="114" s="1"/>
  <c r="L250" i="114" s="1"/>
  <c r="M250" i="114" s="1"/>
  <c r="N250" i="114" s="1"/>
  <c r="O250" i="114" s="1"/>
  <c r="P250" i="114" s="1"/>
  <c r="Q250" i="114" s="1"/>
  <c r="R250" i="114" s="1"/>
  <c r="S250" i="114" s="1"/>
  <c r="CE249" i="114"/>
  <c r="CD249" i="114"/>
  <c r="CC249" i="114"/>
  <c r="CB249" i="114"/>
  <c r="CA249" i="114"/>
  <c r="BZ249" i="114"/>
  <c r="BY249" i="114"/>
  <c r="BX249" i="114"/>
  <c r="BW249" i="114"/>
  <c r="BV249" i="114"/>
  <c r="BU249" i="114"/>
  <c r="BT249" i="114"/>
  <c r="BG249" i="114"/>
  <c r="BG250" i="114" s="1"/>
  <c r="I249" i="114"/>
  <c r="T248" i="114"/>
  <c r="I247" i="114"/>
  <c r="CE246" i="114"/>
  <c r="CD246" i="114"/>
  <c r="CC246" i="114"/>
  <c r="CB246" i="114"/>
  <c r="CA246" i="114"/>
  <c r="BZ246" i="114"/>
  <c r="BY246" i="114"/>
  <c r="BX246" i="114"/>
  <c r="BW246" i="114"/>
  <c r="BV246" i="114"/>
  <c r="BU246" i="114"/>
  <c r="BT246" i="114"/>
  <c r="BG246" i="114"/>
  <c r="BG247" i="114" s="1"/>
  <c r="I246" i="114"/>
  <c r="T245" i="114"/>
  <c r="I244" i="114"/>
  <c r="J244" i="114" s="1"/>
  <c r="K244" i="114" s="1"/>
  <c r="L244" i="114" s="1"/>
  <c r="M244" i="114" s="1"/>
  <c r="N244" i="114" s="1"/>
  <c r="O244" i="114" s="1"/>
  <c r="P244" i="114" s="1"/>
  <c r="Q244" i="114" s="1"/>
  <c r="R244" i="114" s="1"/>
  <c r="S244" i="114" s="1"/>
  <c r="CE243" i="114"/>
  <c r="CD243" i="114"/>
  <c r="CC243" i="114"/>
  <c r="CB243" i="114"/>
  <c r="CA243" i="114"/>
  <c r="BZ243" i="114"/>
  <c r="BY243" i="114"/>
  <c r="BX243" i="114"/>
  <c r="BW243" i="114"/>
  <c r="BV243" i="114"/>
  <c r="BU243" i="114"/>
  <c r="BT243" i="114"/>
  <c r="BG243" i="114"/>
  <c r="BG244" i="114" s="1"/>
  <c r="I243" i="114"/>
  <c r="T242" i="114"/>
  <c r="I241" i="114"/>
  <c r="CE240" i="114"/>
  <c r="CD240" i="114"/>
  <c r="CC240" i="114"/>
  <c r="CB240" i="114"/>
  <c r="CA240" i="114"/>
  <c r="BZ240" i="114"/>
  <c r="BY240" i="114"/>
  <c r="BX240" i="114"/>
  <c r="BW240" i="114"/>
  <c r="BV240" i="114"/>
  <c r="BU240" i="114"/>
  <c r="BT240" i="114"/>
  <c r="BG240" i="114"/>
  <c r="I240" i="114"/>
  <c r="J240" i="114" s="1"/>
  <c r="T239" i="114"/>
  <c r="I238" i="114"/>
  <c r="J238" i="114" s="1"/>
  <c r="K238" i="114" s="1"/>
  <c r="L238" i="114" s="1"/>
  <c r="M238" i="114" s="1"/>
  <c r="N238" i="114" s="1"/>
  <c r="O238" i="114" s="1"/>
  <c r="P238" i="114" s="1"/>
  <c r="Q238" i="114" s="1"/>
  <c r="R238" i="114" s="1"/>
  <c r="S238" i="114" s="1"/>
  <c r="CE237" i="114"/>
  <c r="CD237" i="114"/>
  <c r="CC237" i="114"/>
  <c r="CB237" i="114"/>
  <c r="CA237" i="114"/>
  <c r="BZ237" i="114"/>
  <c r="BY237" i="114"/>
  <c r="BX237" i="114"/>
  <c r="BW237" i="114"/>
  <c r="BV237" i="114"/>
  <c r="BU237" i="114"/>
  <c r="BT237" i="114"/>
  <c r="BG237" i="114"/>
  <c r="BG238" i="114" s="1"/>
  <c r="I237" i="114"/>
  <c r="T236" i="114"/>
  <c r="I235" i="114"/>
  <c r="CE234" i="114"/>
  <c r="CD234" i="114"/>
  <c r="CC234" i="114"/>
  <c r="CB234" i="114"/>
  <c r="CA234" i="114"/>
  <c r="BZ234" i="114"/>
  <c r="BY234" i="114"/>
  <c r="BX234" i="114"/>
  <c r="BW234" i="114"/>
  <c r="BV234" i="114"/>
  <c r="BU234" i="114"/>
  <c r="BT234" i="114"/>
  <c r="BG234" i="114"/>
  <c r="I234" i="114"/>
  <c r="J234" i="114" s="1"/>
  <c r="T233" i="114"/>
  <c r="I232" i="114"/>
  <c r="J232" i="114" s="1"/>
  <c r="K232" i="114" s="1"/>
  <c r="L232" i="114" s="1"/>
  <c r="M232" i="114" s="1"/>
  <c r="N232" i="114" s="1"/>
  <c r="O232" i="114" s="1"/>
  <c r="P232" i="114" s="1"/>
  <c r="Q232" i="114" s="1"/>
  <c r="R232" i="114" s="1"/>
  <c r="S232" i="114" s="1"/>
  <c r="CE231" i="114"/>
  <c r="CD231" i="114"/>
  <c r="CC231" i="114"/>
  <c r="CB231" i="114"/>
  <c r="CA231" i="114"/>
  <c r="BZ231" i="114"/>
  <c r="BY231" i="114"/>
  <c r="BX231" i="114"/>
  <c r="BW231" i="114"/>
  <c r="BV231" i="114"/>
  <c r="BU231" i="114"/>
  <c r="BT231" i="114"/>
  <c r="BG231" i="114"/>
  <c r="BG232" i="114" s="1"/>
  <c r="I231" i="114"/>
  <c r="T230" i="114"/>
  <c r="I229" i="114"/>
  <c r="CE228" i="114"/>
  <c r="CD228" i="114"/>
  <c r="CC228" i="114"/>
  <c r="CB228" i="114"/>
  <c r="CA228" i="114"/>
  <c r="BZ228" i="114"/>
  <c r="BY228" i="114"/>
  <c r="BX228" i="114"/>
  <c r="BW228" i="114"/>
  <c r="BV228" i="114"/>
  <c r="BU228" i="114"/>
  <c r="BT228" i="114"/>
  <c r="BG228" i="114"/>
  <c r="I228" i="114"/>
  <c r="J228" i="114" s="1"/>
  <c r="T227" i="114"/>
  <c r="I226" i="114"/>
  <c r="J226" i="114" s="1"/>
  <c r="K226" i="114" s="1"/>
  <c r="L226" i="114" s="1"/>
  <c r="M226" i="114" s="1"/>
  <c r="N226" i="114" s="1"/>
  <c r="O226" i="114" s="1"/>
  <c r="P226" i="114" s="1"/>
  <c r="Q226" i="114" s="1"/>
  <c r="R226" i="114" s="1"/>
  <c r="S226" i="114" s="1"/>
  <c r="CE225" i="114"/>
  <c r="CD225" i="114"/>
  <c r="CC225" i="114"/>
  <c r="CB225" i="114"/>
  <c r="CA225" i="114"/>
  <c r="BZ225" i="114"/>
  <c r="BY225" i="114"/>
  <c r="BX225" i="114"/>
  <c r="BW225" i="114"/>
  <c r="BV225" i="114"/>
  <c r="BU225" i="114"/>
  <c r="BT225" i="114"/>
  <c r="BG225" i="114"/>
  <c r="BG226" i="114" s="1"/>
  <c r="I225" i="114"/>
  <c r="T224" i="114"/>
  <c r="I223" i="114"/>
  <c r="J223" i="114" s="1"/>
  <c r="K223" i="114" s="1"/>
  <c r="L223" i="114" s="1"/>
  <c r="M223" i="114" s="1"/>
  <c r="N223" i="114" s="1"/>
  <c r="O223" i="114" s="1"/>
  <c r="P223" i="114" s="1"/>
  <c r="Q223" i="114" s="1"/>
  <c r="R223" i="114" s="1"/>
  <c r="S223" i="114" s="1"/>
  <c r="CE222" i="114"/>
  <c r="CD222" i="114"/>
  <c r="CC222" i="114"/>
  <c r="CB222" i="114"/>
  <c r="CA222" i="114"/>
  <c r="BZ222" i="114"/>
  <c r="BY222" i="114"/>
  <c r="BX222" i="114"/>
  <c r="BW222" i="114"/>
  <c r="BV222" i="114"/>
  <c r="BU222" i="114"/>
  <c r="BT222" i="114"/>
  <c r="BG222" i="114"/>
  <c r="I222" i="114"/>
  <c r="T221" i="114"/>
  <c r="I220" i="114"/>
  <c r="J220" i="114" s="1"/>
  <c r="K220" i="114" s="1"/>
  <c r="CE219" i="114"/>
  <c r="CD219" i="114"/>
  <c r="CC219" i="114"/>
  <c r="CB219" i="114"/>
  <c r="CA219" i="114"/>
  <c r="BZ219" i="114"/>
  <c r="BY219" i="114"/>
  <c r="BX219" i="114"/>
  <c r="BW219" i="114"/>
  <c r="BV219" i="114"/>
  <c r="BU219" i="114"/>
  <c r="BT219" i="114"/>
  <c r="BG219" i="114"/>
  <c r="BG220" i="114" s="1"/>
  <c r="I219" i="114"/>
  <c r="T218" i="114"/>
  <c r="I217" i="114"/>
  <c r="CE216" i="114"/>
  <c r="CD216" i="114"/>
  <c r="CC216" i="114"/>
  <c r="CB216" i="114"/>
  <c r="CA216" i="114"/>
  <c r="BZ216" i="114"/>
  <c r="BY216" i="114"/>
  <c r="BX216" i="114"/>
  <c r="BW216" i="114"/>
  <c r="BV216" i="114"/>
  <c r="BU216" i="114"/>
  <c r="BT216" i="114"/>
  <c r="BG216" i="114"/>
  <c r="I216" i="114"/>
  <c r="J216" i="114" s="1"/>
  <c r="T215" i="114"/>
  <c r="I214" i="114"/>
  <c r="J214" i="114" s="1"/>
  <c r="K214" i="114" s="1"/>
  <c r="CE213" i="114"/>
  <c r="CD213" i="114"/>
  <c r="CC213" i="114"/>
  <c r="CB213" i="114"/>
  <c r="CA213" i="114"/>
  <c r="BZ213" i="114"/>
  <c r="BY213" i="114"/>
  <c r="BX213" i="114"/>
  <c r="BW213" i="114"/>
  <c r="BV213" i="114"/>
  <c r="BU213" i="114"/>
  <c r="BT213" i="114"/>
  <c r="BG213" i="114"/>
  <c r="BG214" i="114" s="1"/>
  <c r="I213" i="114"/>
  <c r="J213" i="114" s="1"/>
  <c r="K213" i="114" s="1"/>
  <c r="T212" i="114"/>
  <c r="I211" i="114"/>
  <c r="CE210" i="114"/>
  <c r="CD210" i="114"/>
  <c r="CC210" i="114"/>
  <c r="CB210" i="114"/>
  <c r="CA210" i="114"/>
  <c r="BZ210" i="114"/>
  <c r="BY210" i="114"/>
  <c r="BX210" i="114"/>
  <c r="BW210" i="114"/>
  <c r="BV210" i="114"/>
  <c r="BU210" i="114"/>
  <c r="BT210" i="114"/>
  <c r="BG210" i="114"/>
  <c r="I210" i="114"/>
  <c r="J210" i="114" s="1"/>
  <c r="T209" i="114"/>
  <c r="I208" i="114"/>
  <c r="J208" i="114" s="1"/>
  <c r="K208" i="114" s="1"/>
  <c r="CE207" i="114"/>
  <c r="CD207" i="114"/>
  <c r="CC207" i="114"/>
  <c r="CB207" i="114"/>
  <c r="CA207" i="114"/>
  <c r="BZ207" i="114"/>
  <c r="BY207" i="114"/>
  <c r="BX207" i="114"/>
  <c r="BW207" i="114"/>
  <c r="BV207" i="114"/>
  <c r="BU207" i="114"/>
  <c r="BT207" i="114"/>
  <c r="BG207" i="114"/>
  <c r="BG208" i="114" s="1"/>
  <c r="I207" i="114"/>
  <c r="J207" i="114" s="1"/>
  <c r="K207" i="114" s="1"/>
  <c r="T206" i="114"/>
  <c r="I205" i="114"/>
  <c r="CE204" i="114"/>
  <c r="CD204" i="114"/>
  <c r="CC204" i="114"/>
  <c r="CB204" i="114"/>
  <c r="CA204" i="114"/>
  <c r="BZ204" i="114"/>
  <c r="BY204" i="114"/>
  <c r="BX204" i="114"/>
  <c r="BW204" i="114"/>
  <c r="BV204" i="114"/>
  <c r="BU204" i="114"/>
  <c r="BT204" i="114"/>
  <c r="BG204" i="114"/>
  <c r="BG205" i="114" s="1"/>
  <c r="I204" i="114"/>
  <c r="J204" i="114" s="1"/>
  <c r="T203" i="114"/>
  <c r="I202" i="114"/>
  <c r="J202" i="114" s="1"/>
  <c r="K202" i="114" s="1"/>
  <c r="CE201" i="114"/>
  <c r="CD201" i="114"/>
  <c r="CC201" i="114"/>
  <c r="CB201" i="114"/>
  <c r="CA201" i="114"/>
  <c r="BZ201" i="114"/>
  <c r="BY201" i="114"/>
  <c r="BX201" i="114"/>
  <c r="BW201" i="114"/>
  <c r="BV201" i="114"/>
  <c r="BU201" i="114"/>
  <c r="BT201" i="114"/>
  <c r="BG201" i="114"/>
  <c r="BG202" i="114" s="1"/>
  <c r="I201" i="114"/>
  <c r="J201" i="114" s="1"/>
  <c r="T200" i="114"/>
  <c r="I199" i="114"/>
  <c r="CE198" i="114"/>
  <c r="CD198" i="114"/>
  <c r="CC198" i="114"/>
  <c r="CB198" i="114"/>
  <c r="CA198" i="114"/>
  <c r="BZ198" i="114"/>
  <c r="BY198" i="114"/>
  <c r="BX198" i="114"/>
  <c r="BW198" i="114"/>
  <c r="BV198" i="114"/>
  <c r="BU198" i="114"/>
  <c r="BT198" i="114"/>
  <c r="BG198" i="114"/>
  <c r="I198" i="114"/>
  <c r="J198" i="114" s="1"/>
  <c r="T197" i="114"/>
  <c r="I196" i="114"/>
  <c r="J196" i="114" s="1"/>
  <c r="K196" i="114" s="1"/>
  <c r="CE195" i="114"/>
  <c r="CD195" i="114"/>
  <c r="CC195" i="114"/>
  <c r="CB195" i="114"/>
  <c r="CA195" i="114"/>
  <c r="BZ195" i="114"/>
  <c r="BY195" i="114"/>
  <c r="BX195" i="114"/>
  <c r="BW195" i="114"/>
  <c r="BV195" i="114"/>
  <c r="BU195" i="114"/>
  <c r="BT195" i="114"/>
  <c r="BG195" i="114"/>
  <c r="BG196" i="114" s="1"/>
  <c r="I195" i="114"/>
  <c r="T194" i="114"/>
  <c r="I193" i="114"/>
  <c r="CE192" i="114"/>
  <c r="CD192" i="114"/>
  <c r="CC192" i="114"/>
  <c r="CB192" i="114"/>
  <c r="CA192" i="114"/>
  <c r="BZ192" i="114"/>
  <c r="BY192" i="114"/>
  <c r="BX192" i="114"/>
  <c r="BW192" i="114"/>
  <c r="BV192" i="114"/>
  <c r="BU192" i="114"/>
  <c r="BT192" i="114"/>
  <c r="BG192" i="114"/>
  <c r="I192" i="114"/>
  <c r="J192" i="114" s="1"/>
  <c r="T191" i="114"/>
  <c r="I190" i="114"/>
  <c r="J190" i="114" s="1"/>
  <c r="K190" i="114" s="1"/>
  <c r="CE189" i="114"/>
  <c r="CD189" i="114"/>
  <c r="CC189" i="114"/>
  <c r="CB189" i="114"/>
  <c r="CA189" i="114"/>
  <c r="BZ189" i="114"/>
  <c r="BY189" i="114"/>
  <c r="BX189" i="114"/>
  <c r="BW189" i="114"/>
  <c r="BV189" i="114"/>
  <c r="BU189" i="114"/>
  <c r="BT189" i="114"/>
  <c r="BG189" i="114"/>
  <c r="BG190" i="114" s="1"/>
  <c r="I189" i="114"/>
  <c r="T188" i="114"/>
  <c r="I187" i="114"/>
  <c r="CE186" i="114"/>
  <c r="CD186" i="114"/>
  <c r="CC186" i="114"/>
  <c r="CB186" i="114"/>
  <c r="CA186" i="114"/>
  <c r="BZ186" i="114"/>
  <c r="BY186" i="114"/>
  <c r="BX186" i="114"/>
  <c r="BW186" i="114"/>
  <c r="BV186" i="114"/>
  <c r="BU186" i="114"/>
  <c r="BT186" i="114"/>
  <c r="BG186" i="114"/>
  <c r="I186" i="114"/>
  <c r="J186" i="114" s="1"/>
  <c r="T185" i="114"/>
  <c r="I184" i="114"/>
  <c r="J184" i="114" s="1"/>
  <c r="CE183" i="114"/>
  <c r="CD183" i="114"/>
  <c r="CC183" i="114"/>
  <c r="CB183" i="114"/>
  <c r="CA183" i="114"/>
  <c r="BZ183" i="114"/>
  <c r="BY183" i="114"/>
  <c r="BX183" i="114"/>
  <c r="BW183" i="114"/>
  <c r="BV183" i="114"/>
  <c r="BU183" i="114"/>
  <c r="BT183" i="114"/>
  <c r="BG183" i="114"/>
  <c r="BG184" i="114" s="1"/>
  <c r="I183" i="114"/>
  <c r="T182" i="114"/>
  <c r="I181" i="114"/>
  <c r="CE180" i="114"/>
  <c r="CD180" i="114"/>
  <c r="CC180" i="114"/>
  <c r="CB180" i="114"/>
  <c r="CA180" i="114"/>
  <c r="BZ180" i="114"/>
  <c r="BY180" i="114"/>
  <c r="BX180" i="114"/>
  <c r="BW180" i="114"/>
  <c r="BV180" i="114"/>
  <c r="BU180" i="114"/>
  <c r="BT180" i="114"/>
  <c r="BG180" i="114"/>
  <c r="I180" i="114"/>
  <c r="J180" i="114" s="1"/>
  <c r="T179" i="114"/>
  <c r="I178" i="114"/>
  <c r="J178" i="114" s="1"/>
  <c r="CE177" i="114"/>
  <c r="CD177" i="114"/>
  <c r="CC177" i="114"/>
  <c r="CB177" i="114"/>
  <c r="CA177" i="114"/>
  <c r="BZ177" i="114"/>
  <c r="BY177" i="114"/>
  <c r="BX177" i="114"/>
  <c r="BW177" i="114"/>
  <c r="BV177" i="114"/>
  <c r="BU177" i="114"/>
  <c r="BT177" i="114"/>
  <c r="BG177" i="114"/>
  <c r="BG178" i="114" s="1"/>
  <c r="I177" i="114"/>
  <c r="T176" i="114"/>
  <c r="I175" i="114"/>
  <c r="CE174" i="114"/>
  <c r="CD174" i="114"/>
  <c r="CC174" i="114"/>
  <c r="CB174" i="114"/>
  <c r="CA174" i="114"/>
  <c r="BZ174" i="114"/>
  <c r="BY174" i="114"/>
  <c r="BX174" i="114"/>
  <c r="BW174" i="114"/>
  <c r="BV174" i="114"/>
  <c r="BU174" i="114"/>
  <c r="BT174" i="114"/>
  <c r="BG174" i="114"/>
  <c r="I174" i="114"/>
  <c r="J174" i="114" s="1"/>
  <c r="T173" i="114"/>
  <c r="I172" i="114"/>
  <c r="J172" i="114" s="1"/>
  <c r="CE171" i="114"/>
  <c r="CD171" i="114"/>
  <c r="CC171" i="114"/>
  <c r="CB171" i="114"/>
  <c r="CA171" i="114"/>
  <c r="BZ171" i="114"/>
  <c r="BY171" i="114"/>
  <c r="BX171" i="114"/>
  <c r="BW171" i="114"/>
  <c r="BV171" i="114"/>
  <c r="BU171" i="114"/>
  <c r="BT171" i="114"/>
  <c r="BG171" i="114"/>
  <c r="BG172" i="114" s="1"/>
  <c r="I171" i="114"/>
  <c r="T170" i="114"/>
  <c r="I169" i="114"/>
  <c r="CE168" i="114"/>
  <c r="CD168" i="114"/>
  <c r="CC168" i="114"/>
  <c r="CB168" i="114"/>
  <c r="CA168" i="114"/>
  <c r="BZ168" i="114"/>
  <c r="BY168" i="114"/>
  <c r="BX168" i="114"/>
  <c r="BW168" i="114"/>
  <c r="BV168" i="114"/>
  <c r="BU168" i="114"/>
  <c r="BT168" i="114"/>
  <c r="BG168" i="114"/>
  <c r="I168" i="114"/>
  <c r="J168" i="114" s="1"/>
  <c r="T167" i="114"/>
  <c r="I166" i="114"/>
  <c r="J166" i="114" s="1"/>
  <c r="CE165" i="114"/>
  <c r="CD165" i="114"/>
  <c r="CC165" i="114"/>
  <c r="CB165" i="114"/>
  <c r="CA165" i="114"/>
  <c r="BZ165" i="114"/>
  <c r="BY165" i="114"/>
  <c r="BX165" i="114"/>
  <c r="BW165" i="114"/>
  <c r="BV165" i="114"/>
  <c r="BU165" i="114"/>
  <c r="BT165" i="114"/>
  <c r="BG165" i="114"/>
  <c r="BG166" i="114" s="1"/>
  <c r="I165" i="114"/>
  <c r="T164" i="114"/>
  <c r="I163" i="114"/>
  <c r="CE162" i="114"/>
  <c r="CD162" i="114"/>
  <c r="CC162" i="114"/>
  <c r="CB162" i="114"/>
  <c r="CA162" i="114"/>
  <c r="BZ162" i="114"/>
  <c r="BY162" i="114"/>
  <c r="BX162" i="114"/>
  <c r="BW162" i="114"/>
  <c r="BV162" i="114"/>
  <c r="BU162" i="114"/>
  <c r="BT162" i="114"/>
  <c r="BG162" i="114"/>
  <c r="I162" i="114"/>
  <c r="J162" i="114" s="1"/>
  <c r="T161" i="114"/>
  <c r="I160" i="114"/>
  <c r="J160" i="114" s="1"/>
  <c r="CE159" i="114"/>
  <c r="CD159" i="114"/>
  <c r="CC159" i="114"/>
  <c r="CB159" i="114"/>
  <c r="CA159" i="114"/>
  <c r="BZ159" i="114"/>
  <c r="BY159" i="114"/>
  <c r="BX159" i="114"/>
  <c r="BW159" i="114"/>
  <c r="BV159" i="114"/>
  <c r="BU159" i="114"/>
  <c r="BT159" i="114"/>
  <c r="BG159" i="114"/>
  <c r="BG160" i="114" s="1"/>
  <c r="I159" i="114"/>
  <c r="T158" i="114"/>
  <c r="I157" i="114"/>
  <c r="CE156" i="114"/>
  <c r="CD156" i="114"/>
  <c r="CC156" i="114"/>
  <c r="CB156" i="114"/>
  <c r="CA156" i="114"/>
  <c r="BZ156" i="114"/>
  <c r="BY156" i="114"/>
  <c r="BX156" i="114"/>
  <c r="BW156" i="114"/>
  <c r="BV156" i="114"/>
  <c r="BU156" i="114"/>
  <c r="BT156" i="114"/>
  <c r="BG156" i="114"/>
  <c r="I156" i="114"/>
  <c r="J156" i="114" s="1"/>
  <c r="T155" i="114"/>
  <c r="I154" i="114"/>
  <c r="J154" i="114" s="1"/>
  <c r="CE153" i="114"/>
  <c r="CD153" i="114"/>
  <c r="CC153" i="114"/>
  <c r="CB153" i="114"/>
  <c r="CA153" i="114"/>
  <c r="BZ153" i="114"/>
  <c r="BY153" i="114"/>
  <c r="BX153" i="114"/>
  <c r="BW153" i="114"/>
  <c r="BV153" i="114"/>
  <c r="BU153" i="114"/>
  <c r="BT153" i="114"/>
  <c r="BG153" i="114"/>
  <c r="BG154" i="114" s="1"/>
  <c r="I153" i="114"/>
  <c r="T152" i="114"/>
  <c r="I151" i="114"/>
  <c r="CE150" i="114"/>
  <c r="CD150" i="114"/>
  <c r="CC150" i="114"/>
  <c r="CB150" i="114"/>
  <c r="CA150" i="114"/>
  <c r="BZ150" i="114"/>
  <c r="BY150" i="114"/>
  <c r="BX150" i="114"/>
  <c r="BW150" i="114"/>
  <c r="BV150" i="114"/>
  <c r="BU150" i="114"/>
  <c r="BT150" i="114"/>
  <c r="BG150" i="114"/>
  <c r="I150" i="114"/>
  <c r="J150" i="114" s="1"/>
  <c r="T149" i="114"/>
  <c r="I148" i="114"/>
  <c r="J148" i="114" s="1"/>
  <c r="CE147" i="114"/>
  <c r="CD147" i="114"/>
  <c r="CC147" i="114"/>
  <c r="CB147" i="114"/>
  <c r="CA147" i="114"/>
  <c r="BZ147" i="114"/>
  <c r="BY147" i="114"/>
  <c r="BX147" i="114"/>
  <c r="BW147" i="114"/>
  <c r="BV147" i="114"/>
  <c r="BU147" i="114"/>
  <c r="BT147" i="114"/>
  <c r="BG147" i="114"/>
  <c r="BG148" i="114" s="1"/>
  <c r="I147" i="114"/>
  <c r="T146" i="114"/>
  <c r="I145" i="114"/>
  <c r="CE144" i="114"/>
  <c r="CD144" i="114"/>
  <c r="CC144" i="114"/>
  <c r="CB144" i="114"/>
  <c r="CA144" i="114"/>
  <c r="BZ144" i="114"/>
  <c r="BY144" i="114"/>
  <c r="BX144" i="114"/>
  <c r="BW144" i="114"/>
  <c r="BV144" i="114"/>
  <c r="BU144" i="114"/>
  <c r="BT144" i="114"/>
  <c r="BG144" i="114"/>
  <c r="I144" i="114"/>
  <c r="J144" i="114" s="1"/>
  <c r="T143" i="114"/>
  <c r="I142" i="114"/>
  <c r="J142" i="114" s="1"/>
  <c r="CE141" i="114"/>
  <c r="CD141" i="114"/>
  <c r="CC141" i="114"/>
  <c r="CB141" i="114"/>
  <c r="CA141" i="114"/>
  <c r="BZ141" i="114"/>
  <c r="BY141" i="114"/>
  <c r="BX141" i="114"/>
  <c r="BW141" i="114"/>
  <c r="BV141" i="114"/>
  <c r="BU141" i="114"/>
  <c r="BT141" i="114"/>
  <c r="BG141" i="114"/>
  <c r="BG142" i="114" s="1"/>
  <c r="I141" i="114"/>
  <c r="T140" i="114"/>
  <c r="I139" i="114"/>
  <c r="CE138" i="114"/>
  <c r="CD138" i="114"/>
  <c r="CC138" i="114"/>
  <c r="CB138" i="114"/>
  <c r="CA138" i="114"/>
  <c r="BZ138" i="114"/>
  <c r="BY138" i="114"/>
  <c r="BX138" i="114"/>
  <c r="BW138" i="114"/>
  <c r="BV138" i="114"/>
  <c r="BU138" i="114"/>
  <c r="BT138" i="114"/>
  <c r="BG138" i="114"/>
  <c r="I138" i="114"/>
  <c r="J138" i="114" s="1"/>
  <c r="T137" i="114"/>
  <c r="I136" i="114"/>
  <c r="J136" i="114" s="1"/>
  <c r="CE135" i="114"/>
  <c r="CD135" i="114"/>
  <c r="CC135" i="114"/>
  <c r="CB135" i="114"/>
  <c r="CA135" i="114"/>
  <c r="BZ135" i="114"/>
  <c r="BY135" i="114"/>
  <c r="BX135" i="114"/>
  <c r="BW135" i="114"/>
  <c r="BV135" i="114"/>
  <c r="BU135" i="114"/>
  <c r="BT135" i="114"/>
  <c r="BG135" i="114"/>
  <c r="BG136" i="114" s="1"/>
  <c r="I135" i="114"/>
  <c r="T134" i="114"/>
  <c r="I133" i="114"/>
  <c r="CE132" i="114"/>
  <c r="CD132" i="114"/>
  <c r="CC132" i="114"/>
  <c r="CB132" i="114"/>
  <c r="CA132" i="114"/>
  <c r="BZ132" i="114"/>
  <c r="BY132" i="114"/>
  <c r="BX132" i="114"/>
  <c r="BW132" i="114"/>
  <c r="BV132" i="114"/>
  <c r="BU132" i="114"/>
  <c r="BT132" i="114"/>
  <c r="BG132" i="114"/>
  <c r="I132" i="114"/>
  <c r="J132" i="114" s="1"/>
  <c r="T131" i="114"/>
  <c r="I130" i="114"/>
  <c r="J130" i="114" s="1"/>
  <c r="CE129" i="114"/>
  <c r="CD129" i="114"/>
  <c r="CC129" i="114"/>
  <c r="CB129" i="114"/>
  <c r="CA129" i="114"/>
  <c r="BZ129" i="114"/>
  <c r="BY129" i="114"/>
  <c r="BX129" i="114"/>
  <c r="BW129" i="114"/>
  <c r="BV129" i="114"/>
  <c r="BU129" i="114"/>
  <c r="BT129" i="114"/>
  <c r="BG129" i="114"/>
  <c r="BG130" i="114" s="1"/>
  <c r="I129" i="114"/>
  <c r="T128" i="114"/>
  <c r="I127" i="114"/>
  <c r="CE126" i="114"/>
  <c r="CD126" i="114"/>
  <c r="CC126" i="114"/>
  <c r="CB126" i="114"/>
  <c r="CA126" i="114"/>
  <c r="BZ126" i="114"/>
  <c r="BY126" i="114"/>
  <c r="BX126" i="114"/>
  <c r="BW126" i="114"/>
  <c r="BV126" i="114"/>
  <c r="BU126" i="114"/>
  <c r="BT126" i="114"/>
  <c r="BG126" i="114"/>
  <c r="I126" i="114"/>
  <c r="J126" i="114" s="1"/>
  <c r="T125" i="114"/>
  <c r="I124" i="114"/>
  <c r="J124" i="114" s="1"/>
  <c r="CE123" i="114"/>
  <c r="CD123" i="114"/>
  <c r="CC123" i="114"/>
  <c r="CB123" i="114"/>
  <c r="CA123" i="114"/>
  <c r="BZ123" i="114"/>
  <c r="BY123" i="114"/>
  <c r="BX123" i="114"/>
  <c r="BW123" i="114"/>
  <c r="BV123" i="114"/>
  <c r="BU123" i="114"/>
  <c r="BT123" i="114"/>
  <c r="BG123" i="114"/>
  <c r="BG124" i="114" s="1"/>
  <c r="I123" i="114"/>
  <c r="T122" i="114"/>
  <c r="I121" i="114"/>
  <c r="CE120" i="114"/>
  <c r="CD120" i="114"/>
  <c r="CC120" i="114"/>
  <c r="CB120" i="114"/>
  <c r="CA120" i="114"/>
  <c r="BZ120" i="114"/>
  <c r="BY120" i="114"/>
  <c r="BX120" i="114"/>
  <c r="BW120" i="114"/>
  <c r="BV120" i="114"/>
  <c r="BU120" i="114"/>
  <c r="BT120" i="114"/>
  <c r="BG120" i="114"/>
  <c r="I120" i="114"/>
  <c r="J120" i="114" s="1"/>
  <c r="T119" i="114"/>
  <c r="I118" i="114"/>
  <c r="J118" i="114" s="1"/>
  <c r="CE117" i="114"/>
  <c r="CD117" i="114"/>
  <c r="CC117" i="114"/>
  <c r="CB117" i="114"/>
  <c r="CA117" i="114"/>
  <c r="BZ117" i="114"/>
  <c r="BY117" i="114"/>
  <c r="BX117" i="114"/>
  <c r="BW117" i="114"/>
  <c r="BV117" i="114"/>
  <c r="BU117" i="114"/>
  <c r="BT117" i="114"/>
  <c r="BG117" i="114"/>
  <c r="BG118" i="114" s="1"/>
  <c r="I117" i="114"/>
  <c r="T116" i="114"/>
  <c r="I115" i="114"/>
  <c r="CE114" i="114"/>
  <c r="CD114" i="114"/>
  <c r="CC114" i="114"/>
  <c r="CB114" i="114"/>
  <c r="CA114" i="114"/>
  <c r="BZ114" i="114"/>
  <c r="BY114" i="114"/>
  <c r="BX114" i="114"/>
  <c r="BW114" i="114"/>
  <c r="BV114" i="114"/>
  <c r="BU114" i="114"/>
  <c r="BT114" i="114"/>
  <c r="BG114" i="114"/>
  <c r="I114" i="114"/>
  <c r="J114" i="114" s="1"/>
  <c r="T113" i="114"/>
  <c r="I112" i="114"/>
  <c r="J112" i="114" s="1"/>
  <c r="CE111" i="114"/>
  <c r="CD111" i="114"/>
  <c r="CC111" i="114"/>
  <c r="CB111" i="114"/>
  <c r="CA111" i="114"/>
  <c r="BZ111" i="114"/>
  <c r="BY111" i="114"/>
  <c r="BX111" i="114"/>
  <c r="BW111" i="114"/>
  <c r="BV111" i="114"/>
  <c r="BU111" i="114"/>
  <c r="BT111" i="114"/>
  <c r="BG111" i="114"/>
  <c r="BG112" i="114" s="1"/>
  <c r="I111" i="114"/>
  <c r="T110" i="114"/>
  <c r="I109" i="114"/>
  <c r="CE108" i="114"/>
  <c r="CD108" i="114"/>
  <c r="CC108" i="114"/>
  <c r="CB108" i="114"/>
  <c r="CA108" i="114"/>
  <c r="BZ108" i="114"/>
  <c r="BY108" i="114"/>
  <c r="BX108" i="114"/>
  <c r="BW108" i="114"/>
  <c r="BV108" i="114"/>
  <c r="BU108" i="114"/>
  <c r="BT108" i="114"/>
  <c r="BG108" i="114"/>
  <c r="I108" i="114"/>
  <c r="J108" i="114" s="1"/>
  <c r="T107" i="114"/>
  <c r="I106" i="114"/>
  <c r="J106" i="114" s="1"/>
  <c r="CE105" i="114"/>
  <c r="CD105" i="114"/>
  <c r="CC105" i="114"/>
  <c r="CB105" i="114"/>
  <c r="CA105" i="114"/>
  <c r="BZ105" i="114"/>
  <c r="BY105" i="114"/>
  <c r="BX105" i="114"/>
  <c r="BW105" i="114"/>
  <c r="BV105" i="114"/>
  <c r="BU105" i="114"/>
  <c r="BT105" i="114"/>
  <c r="BG105" i="114"/>
  <c r="BG106" i="114" s="1"/>
  <c r="I105" i="114"/>
  <c r="T104" i="114"/>
  <c r="I103" i="114"/>
  <c r="CE102" i="114"/>
  <c r="CD102" i="114"/>
  <c r="CC102" i="114"/>
  <c r="CB102" i="114"/>
  <c r="CA102" i="114"/>
  <c r="BZ102" i="114"/>
  <c r="BY102" i="114"/>
  <c r="BX102" i="114"/>
  <c r="BW102" i="114"/>
  <c r="BV102" i="114"/>
  <c r="BU102" i="114"/>
  <c r="BT102" i="114"/>
  <c r="BG102" i="114"/>
  <c r="I102" i="114"/>
  <c r="J102" i="114" s="1"/>
  <c r="T101" i="114"/>
  <c r="I100" i="114"/>
  <c r="J100" i="114" s="1"/>
  <c r="CE99" i="114"/>
  <c r="CD99" i="114"/>
  <c r="CC99" i="114"/>
  <c r="CB99" i="114"/>
  <c r="CA99" i="114"/>
  <c r="BZ99" i="114"/>
  <c r="BY99" i="114"/>
  <c r="BX99" i="114"/>
  <c r="BW99" i="114"/>
  <c r="BV99" i="114"/>
  <c r="BU99" i="114"/>
  <c r="BT99" i="114"/>
  <c r="BG99" i="114"/>
  <c r="BG100" i="114" s="1"/>
  <c r="I99" i="114"/>
  <c r="T98" i="114"/>
  <c r="I97" i="114"/>
  <c r="CE96" i="114"/>
  <c r="CD96" i="114"/>
  <c r="CC96" i="114"/>
  <c r="CB96" i="114"/>
  <c r="CA96" i="114"/>
  <c r="BZ96" i="114"/>
  <c r="BY96" i="114"/>
  <c r="BX96" i="114"/>
  <c r="BW96" i="114"/>
  <c r="BV96" i="114"/>
  <c r="BU96" i="114"/>
  <c r="BT96" i="114"/>
  <c r="BG96" i="114"/>
  <c r="I96" i="114"/>
  <c r="J96" i="114" s="1"/>
  <c r="T95" i="114"/>
  <c r="I94" i="114"/>
  <c r="J94" i="114" s="1"/>
  <c r="CE93" i="114"/>
  <c r="CD93" i="114"/>
  <c r="CC93" i="114"/>
  <c r="CB93" i="114"/>
  <c r="CA93" i="114"/>
  <c r="BZ93" i="114"/>
  <c r="BY93" i="114"/>
  <c r="BX93" i="114"/>
  <c r="BW93" i="114"/>
  <c r="BV93" i="114"/>
  <c r="BU93" i="114"/>
  <c r="BT93" i="114"/>
  <c r="BG93" i="114"/>
  <c r="BG94" i="114" s="1"/>
  <c r="I93" i="114"/>
  <c r="T92" i="114"/>
  <c r="I91" i="114"/>
  <c r="CE90" i="114"/>
  <c r="CD90" i="114"/>
  <c r="CC90" i="114"/>
  <c r="CB90" i="114"/>
  <c r="CA90" i="114"/>
  <c r="BZ90" i="114"/>
  <c r="BY90" i="114"/>
  <c r="BX90" i="114"/>
  <c r="BW90" i="114"/>
  <c r="BV90" i="114"/>
  <c r="BU90" i="114"/>
  <c r="BT90" i="114"/>
  <c r="BG90" i="114"/>
  <c r="I90" i="114"/>
  <c r="J90" i="114" s="1"/>
  <c r="T89" i="114"/>
  <c r="I88" i="114"/>
  <c r="J88" i="114" s="1"/>
  <c r="K88" i="114" s="1"/>
  <c r="L88" i="114" s="1"/>
  <c r="M88" i="114" s="1"/>
  <c r="N88" i="114" s="1"/>
  <c r="O88" i="114" s="1"/>
  <c r="P88" i="114" s="1"/>
  <c r="Q88" i="114" s="1"/>
  <c r="R88" i="114" s="1"/>
  <c r="S88" i="114" s="1"/>
  <c r="CE87" i="114"/>
  <c r="CD87" i="114"/>
  <c r="CC87" i="114"/>
  <c r="CB87" i="114"/>
  <c r="CA87" i="114"/>
  <c r="BZ87" i="114"/>
  <c r="BY87" i="114"/>
  <c r="BX87" i="114"/>
  <c r="BW87" i="114"/>
  <c r="BV87" i="114"/>
  <c r="BU87" i="114"/>
  <c r="BT87" i="114"/>
  <c r="BG87" i="114"/>
  <c r="BG88" i="114" s="1"/>
  <c r="I87" i="114"/>
  <c r="J87" i="114" s="1"/>
  <c r="BI87" i="114" s="1"/>
  <c r="BI88" i="114" s="1"/>
  <c r="T86" i="114"/>
  <c r="I85" i="114"/>
  <c r="CE84" i="114"/>
  <c r="CD84" i="114"/>
  <c r="CC84" i="114"/>
  <c r="CB84" i="114"/>
  <c r="CA84" i="114"/>
  <c r="BZ84" i="114"/>
  <c r="BY84" i="114"/>
  <c r="BX84" i="114"/>
  <c r="BW84" i="114"/>
  <c r="BV84" i="114"/>
  <c r="BU84" i="114"/>
  <c r="BT84" i="114"/>
  <c r="BG84" i="114"/>
  <c r="I84" i="114"/>
  <c r="J84" i="114" s="1"/>
  <c r="T83" i="114"/>
  <c r="I82" i="114"/>
  <c r="J82" i="114" s="1"/>
  <c r="K82" i="114" s="1"/>
  <c r="L82" i="114" s="1"/>
  <c r="M82" i="114" s="1"/>
  <c r="N82" i="114" s="1"/>
  <c r="O82" i="114" s="1"/>
  <c r="P82" i="114" s="1"/>
  <c r="Q82" i="114" s="1"/>
  <c r="R82" i="114" s="1"/>
  <c r="S82" i="114" s="1"/>
  <c r="CE81" i="114"/>
  <c r="CD81" i="114"/>
  <c r="CC81" i="114"/>
  <c r="CB81" i="114"/>
  <c r="CA81" i="114"/>
  <c r="BZ81" i="114"/>
  <c r="BY81" i="114"/>
  <c r="BX81" i="114"/>
  <c r="BW81" i="114"/>
  <c r="BV81" i="114"/>
  <c r="BU81" i="114"/>
  <c r="BT81" i="114"/>
  <c r="BG81" i="114"/>
  <c r="BG82" i="114" s="1"/>
  <c r="I81" i="114"/>
  <c r="T80" i="114"/>
  <c r="I79" i="114"/>
  <c r="CE78" i="114"/>
  <c r="CD78" i="114"/>
  <c r="CC78" i="114"/>
  <c r="CB78" i="114"/>
  <c r="CA78" i="114"/>
  <c r="BZ78" i="114"/>
  <c r="BY78" i="114"/>
  <c r="BX78" i="114"/>
  <c r="BW78" i="114"/>
  <c r="BV78" i="114"/>
  <c r="BU78" i="114"/>
  <c r="BT78" i="114"/>
  <c r="BG78" i="114"/>
  <c r="I78" i="114"/>
  <c r="J78" i="114" s="1"/>
  <c r="T77" i="114"/>
  <c r="I76" i="114"/>
  <c r="J76" i="114" s="1"/>
  <c r="K76" i="114" s="1"/>
  <c r="L76" i="114" s="1"/>
  <c r="M76" i="114" s="1"/>
  <c r="N76" i="114" s="1"/>
  <c r="O76" i="114" s="1"/>
  <c r="P76" i="114" s="1"/>
  <c r="Q76" i="114" s="1"/>
  <c r="R76" i="114" s="1"/>
  <c r="S76" i="114" s="1"/>
  <c r="CE75" i="114"/>
  <c r="CD75" i="114"/>
  <c r="CC75" i="114"/>
  <c r="CB75" i="114"/>
  <c r="CA75" i="114"/>
  <c r="BZ75" i="114"/>
  <c r="BY75" i="114"/>
  <c r="BX75" i="114"/>
  <c r="BW75" i="114"/>
  <c r="BV75" i="114"/>
  <c r="BU75" i="114"/>
  <c r="BT75" i="114"/>
  <c r="BG75" i="114"/>
  <c r="BG76" i="114" s="1"/>
  <c r="I75" i="114"/>
  <c r="T74" i="114"/>
  <c r="I73" i="114"/>
  <c r="CE72" i="114"/>
  <c r="CD72" i="114"/>
  <c r="CC72" i="114"/>
  <c r="CB72" i="114"/>
  <c r="CA72" i="114"/>
  <c r="BZ72" i="114"/>
  <c r="BY72" i="114"/>
  <c r="BX72" i="114"/>
  <c r="BW72" i="114"/>
  <c r="BV72" i="114"/>
  <c r="BU72" i="114"/>
  <c r="BT72" i="114"/>
  <c r="BG72" i="114"/>
  <c r="BG73" i="114" s="1"/>
  <c r="I72" i="114"/>
  <c r="J72" i="114" s="1"/>
  <c r="T71" i="114"/>
  <c r="I70" i="114"/>
  <c r="J70" i="114" s="1"/>
  <c r="K70" i="114" s="1"/>
  <c r="L70" i="114" s="1"/>
  <c r="M70" i="114" s="1"/>
  <c r="N70" i="114" s="1"/>
  <c r="O70" i="114" s="1"/>
  <c r="P70" i="114" s="1"/>
  <c r="Q70" i="114" s="1"/>
  <c r="R70" i="114" s="1"/>
  <c r="S70" i="114" s="1"/>
  <c r="CE69" i="114"/>
  <c r="CD69" i="114"/>
  <c r="CC69" i="114"/>
  <c r="CB69" i="114"/>
  <c r="CA69" i="114"/>
  <c r="BZ69" i="114"/>
  <c r="BY69" i="114"/>
  <c r="BX69" i="114"/>
  <c r="BW69" i="114"/>
  <c r="BV69" i="114"/>
  <c r="BU69" i="114"/>
  <c r="BT69" i="114"/>
  <c r="BG69" i="114"/>
  <c r="BG70" i="114" s="1"/>
  <c r="I69" i="114"/>
  <c r="T68" i="114"/>
  <c r="I67" i="114"/>
  <c r="CE66" i="114"/>
  <c r="CD66" i="114"/>
  <c r="CC66" i="114"/>
  <c r="CB66" i="114"/>
  <c r="CA66" i="114"/>
  <c r="BZ66" i="114"/>
  <c r="BY66" i="114"/>
  <c r="BX66" i="114"/>
  <c r="BW66" i="114"/>
  <c r="BV66" i="114"/>
  <c r="BU66" i="114"/>
  <c r="BT66" i="114"/>
  <c r="BG66" i="114"/>
  <c r="I66" i="114"/>
  <c r="J66" i="114" s="1"/>
  <c r="T65" i="114"/>
  <c r="I64" i="114"/>
  <c r="J64" i="114" s="1"/>
  <c r="K64" i="114" s="1"/>
  <c r="L64" i="114" s="1"/>
  <c r="M64" i="114" s="1"/>
  <c r="N64" i="114" s="1"/>
  <c r="O64" i="114" s="1"/>
  <c r="P64" i="114" s="1"/>
  <c r="Q64" i="114" s="1"/>
  <c r="R64" i="114" s="1"/>
  <c r="S64" i="114" s="1"/>
  <c r="CE63" i="114"/>
  <c r="CD63" i="114"/>
  <c r="CC63" i="114"/>
  <c r="CB63" i="114"/>
  <c r="CA63" i="114"/>
  <c r="BZ63" i="114"/>
  <c r="BY63" i="114"/>
  <c r="BX63" i="114"/>
  <c r="BW63" i="114"/>
  <c r="BV63" i="114"/>
  <c r="BU63" i="114"/>
  <c r="BT63" i="114"/>
  <c r="BG63" i="114"/>
  <c r="BG64" i="114" s="1"/>
  <c r="I63" i="114"/>
  <c r="T62" i="114"/>
  <c r="I61" i="114"/>
  <c r="CE60" i="114"/>
  <c r="CD60" i="114"/>
  <c r="CC60" i="114"/>
  <c r="CB60" i="114"/>
  <c r="CA60" i="114"/>
  <c r="BZ60" i="114"/>
  <c r="BY60" i="114"/>
  <c r="BX60" i="114"/>
  <c r="BW60" i="114"/>
  <c r="BV60" i="114"/>
  <c r="BU60" i="114"/>
  <c r="BT60" i="114"/>
  <c r="BG60" i="114"/>
  <c r="I60" i="114"/>
  <c r="J60" i="114" s="1"/>
  <c r="T59" i="114"/>
  <c r="I58" i="114"/>
  <c r="J58" i="114" s="1"/>
  <c r="K58" i="114" s="1"/>
  <c r="L58" i="114" s="1"/>
  <c r="M58" i="114" s="1"/>
  <c r="N58" i="114" s="1"/>
  <c r="O58" i="114" s="1"/>
  <c r="P58" i="114" s="1"/>
  <c r="Q58" i="114" s="1"/>
  <c r="R58" i="114" s="1"/>
  <c r="S58" i="114" s="1"/>
  <c r="CE57" i="114"/>
  <c r="CD57" i="114"/>
  <c r="CC57" i="114"/>
  <c r="CB57" i="114"/>
  <c r="CA57" i="114"/>
  <c r="BZ57" i="114"/>
  <c r="BY57" i="114"/>
  <c r="BX57" i="114"/>
  <c r="BW57" i="114"/>
  <c r="BV57" i="114"/>
  <c r="BU57" i="114"/>
  <c r="BT57" i="114"/>
  <c r="BG57" i="114"/>
  <c r="BG58" i="114" s="1"/>
  <c r="I57" i="114"/>
  <c r="J57" i="114" s="1"/>
  <c r="T56" i="114"/>
  <c r="I55" i="114"/>
  <c r="CE54" i="114"/>
  <c r="CD54" i="114"/>
  <c r="CC54" i="114"/>
  <c r="CB54" i="114"/>
  <c r="CA54" i="114"/>
  <c r="BZ54" i="114"/>
  <c r="BY54" i="114"/>
  <c r="BX54" i="114"/>
  <c r="BW54" i="114"/>
  <c r="BV54" i="114"/>
  <c r="BU54" i="114"/>
  <c r="BT54" i="114"/>
  <c r="BG54" i="114"/>
  <c r="I54" i="114"/>
  <c r="J54" i="114" s="1"/>
  <c r="T53" i="114"/>
  <c r="I52" i="114"/>
  <c r="J52" i="114" s="1"/>
  <c r="K52" i="114" s="1"/>
  <c r="L52" i="114" s="1"/>
  <c r="M52" i="114" s="1"/>
  <c r="N52" i="114" s="1"/>
  <c r="O52" i="114" s="1"/>
  <c r="P52" i="114" s="1"/>
  <c r="Q52" i="114" s="1"/>
  <c r="R52" i="114" s="1"/>
  <c r="S52" i="114" s="1"/>
  <c r="CE51" i="114"/>
  <c r="CD51" i="114"/>
  <c r="CC51" i="114"/>
  <c r="CB51" i="114"/>
  <c r="CA51" i="114"/>
  <c r="BZ51" i="114"/>
  <c r="BY51" i="114"/>
  <c r="BX51" i="114"/>
  <c r="BW51" i="114"/>
  <c r="BV51" i="114"/>
  <c r="BU51" i="114"/>
  <c r="BT51" i="114"/>
  <c r="BG51" i="114"/>
  <c r="BG52" i="114" s="1"/>
  <c r="I51" i="114"/>
  <c r="T50" i="114"/>
  <c r="I49" i="114"/>
  <c r="CE48" i="114"/>
  <c r="CD48" i="114"/>
  <c r="CC48" i="114"/>
  <c r="CB48" i="114"/>
  <c r="CA48" i="114"/>
  <c r="BZ48" i="114"/>
  <c r="BY48" i="114"/>
  <c r="BX48" i="114"/>
  <c r="BW48" i="114"/>
  <c r="BV48" i="114"/>
  <c r="BU48" i="114"/>
  <c r="BT48" i="114"/>
  <c r="BG48" i="114"/>
  <c r="BG49" i="114" s="1"/>
  <c r="I48" i="114"/>
  <c r="J48" i="114" s="1"/>
  <c r="T47" i="114"/>
  <c r="I46" i="114"/>
  <c r="J46" i="114" s="1"/>
  <c r="K46" i="114" s="1"/>
  <c r="L46" i="114" s="1"/>
  <c r="M46" i="114" s="1"/>
  <c r="N46" i="114" s="1"/>
  <c r="O46" i="114" s="1"/>
  <c r="P46" i="114" s="1"/>
  <c r="Q46" i="114" s="1"/>
  <c r="R46" i="114" s="1"/>
  <c r="S46" i="114" s="1"/>
  <c r="CE45" i="114"/>
  <c r="CD45" i="114"/>
  <c r="CC45" i="114"/>
  <c r="CB45" i="114"/>
  <c r="CA45" i="114"/>
  <c r="BZ45" i="114"/>
  <c r="BY45" i="114"/>
  <c r="BX45" i="114"/>
  <c r="BW45" i="114"/>
  <c r="BV45" i="114"/>
  <c r="BU45" i="114"/>
  <c r="BT45" i="114"/>
  <c r="BG45" i="114"/>
  <c r="BG46" i="114" s="1"/>
  <c r="I45" i="114"/>
  <c r="T44" i="114"/>
  <c r="I43" i="114"/>
  <c r="CE42" i="114"/>
  <c r="CD42" i="114"/>
  <c r="CC42" i="114"/>
  <c r="CB42" i="114"/>
  <c r="CA42" i="114"/>
  <c r="BZ42" i="114"/>
  <c r="BY42" i="114"/>
  <c r="BX42" i="114"/>
  <c r="BW42" i="114"/>
  <c r="BV42" i="114"/>
  <c r="BU42" i="114"/>
  <c r="BT42" i="114"/>
  <c r="BG42" i="114"/>
  <c r="I42" i="114"/>
  <c r="J42" i="114" s="1"/>
  <c r="T41" i="114"/>
  <c r="I40" i="114"/>
  <c r="J40" i="114" s="1"/>
  <c r="K40" i="114" s="1"/>
  <c r="L40" i="114" s="1"/>
  <c r="M40" i="114" s="1"/>
  <c r="N40" i="114" s="1"/>
  <c r="O40" i="114" s="1"/>
  <c r="P40" i="114" s="1"/>
  <c r="Q40" i="114" s="1"/>
  <c r="R40" i="114" s="1"/>
  <c r="S40" i="114" s="1"/>
  <c r="CE39" i="114"/>
  <c r="CD39" i="114"/>
  <c r="CC39" i="114"/>
  <c r="CB39" i="114"/>
  <c r="CA39" i="114"/>
  <c r="BZ39" i="114"/>
  <c r="BY39" i="114"/>
  <c r="BX39" i="114"/>
  <c r="BW39" i="114"/>
  <c r="BV39" i="114"/>
  <c r="BU39" i="114"/>
  <c r="BT39" i="114"/>
  <c r="BG39" i="114"/>
  <c r="BG40" i="114" s="1"/>
  <c r="I39" i="114"/>
  <c r="T38" i="114"/>
  <c r="I37" i="114"/>
  <c r="CE36" i="114"/>
  <c r="CD36" i="114"/>
  <c r="CC36" i="114"/>
  <c r="CB36" i="114"/>
  <c r="CA36" i="114"/>
  <c r="BZ36" i="114"/>
  <c r="BY36" i="114"/>
  <c r="BX36" i="114"/>
  <c r="BW36" i="114"/>
  <c r="BV36" i="114"/>
  <c r="BU36" i="114"/>
  <c r="BT36" i="114"/>
  <c r="BG36" i="114"/>
  <c r="I36" i="114"/>
  <c r="J36" i="114" s="1"/>
  <c r="T35" i="114"/>
  <c r="I34" i="114"/>
  <c r="J34" i="114" s="1"/>
  <c r="K34" i="114" s="1"/>
  <c r="L34" i="114" s="1"/>
  <c r="M34" i="114" s="1"/>
  <c r="N34" i="114" s="1"/>
  <c r="O34" i="114" s="1"/>
  <c r="P34" i="114" s="1"/>
  <c r="Q34" i="114" s="1"/>
  <c r="R34" i="114" s="1"/>
  <c r="S34" i="114" s="1"/>
  <c r="CE33" i="114"/>
  <c r="CD33" i="114"/>
  <c r="CC33" i="114"/>
  <c r="CB33" i="114"/>
  <c r="CA33" i="114"/>
  <c r="BZ33" i="114"/>
  <c r="BY33" i="114"/>
  <c r="BX33" i="114"/>
  <c r="BW33" i="114"/>
  <c r="BV33" i="114"/>
  <c r="BU33" i="114"/>
  <c r="BT33" i="114"/>
  <c r="BG33" i="114"/>
  <c r="BG34" i="114" s="1"/>
  <c r="I33" i="114"/>
  <c r="J33" i="114" s="1"/>
  <c r="T32" i="114"/>
  <c r="I31" i="114"/>
  <c r="CE30" i="114"/>
  <c r="CD30" i="114"/>
  <c r="CC30" i="114"/>
  <c r="CB30" i="114"/>
  <c r="CA30" i="114"/>
  <c r="BZ30" i="114"/>
  <c r="BY30" i="114"/>
  <c r="BX30" i="114"/>
  <c r="BW30" i="114"/>
  <c r="BV30" i="114"/>
  <c r="BU30" i="114"/>
  <c r="BT30" i="114"/>
  <c r="BG30" i="114"/>
  <c r="I30" i="114"/>
  <c r="BH30" i="114" s="1"/>
  <c r="BH31" i="114" s="1"/>
  <c r="T29" i="114"/>
  <c r="I28" i="114"/>
  <c r="J28" i="114" s="1"/>
  <c r="K28" i="114" s="1"/>
  <c r="L28" i="114" s="1"/>
  <c r="M28" i="114" s="1"/>
  <c r="N28" i="114" s="1"/>
  <c r="O28" i="114" s="1"/>
  <c r="P28" i="114" s="1"/>
  <c r="Q28" i="114" s="1"/>
  <c r="R28" i="114" s="1"/>
  <c r="S28" i="114" s="1"/>
  <c r="CE27" i="114"/>
  <c r="CD27" i="114"/>
  <c r="CC27" i="114"/>
  <c r="CB27" i="114"/>
  <c r="CA27" i="114"/>
  <c r="BZ27" i="114"/>
  <c r="BY27" i="114"/>
  <c r="BX27" i="114"/>
  <c r="BW27" i="114"/>
  <c r="BV27" i="114"/>
  <c r="BU27" i="114"/>
  <c r="BT27" i="114"/>
  <c r="BG27" i="114"/>
  <c r="BG28" i="114" s="1"/>
  <c r="I27" i="114"/>
  <c r="T26" i="114"/>
  <c r="I25" i="114"/>
  <c r="CE24" i="114"/>
  <c r="CD24" i="114"/>
  <c r="CC24" i="114"/>
  <c r="CB24" i="114"/>
  <c r="CA24" i="114"/>
  <c r="BZ24" i="114"/>
  <c r="BY24" i="114"/>
  <c r="BX24" i="114"/>
  <c r="BW24" i="114"/>
  <c r="BV24" i="114"/>
  <c r="BU24" i="114"/>
  <c r="BT24" i="114"/>
  <c r="BG24" i="114"/>
  <c r="I24" i="114"/>
  <c r="J24" i="114" s="1"/>
  <c r="T23" i="114"/>
  <c r="I22" i="114"/>
  <c r="J22" i="114" s="1"/>
  <c r="K22" i="114" s="1"/>
  <c r="L22" i="114" s="1"/>
  <c r="M22" i="114" s="1"/>
  <c r="N22" i="114" s="1"/>
  <c r="O22" i="114" s="1"/>
  <c r="P22" i="114" s="1"/>
  <c r="Q22" i="114" s="1"/>
  <c r="R22" i="114" s="1"/>
  <c r="S22" i="114" s="1"/>
  <c r="CE21" i="114"/>
  <c r="CD21" i="114"/>
  <c r="CC21" i="114"/>
  <c r="CB21" i="114"/>
  <c r="CA21" i="114"/>
  <c r="BZ21" i="114"/>
  <c r="BY21" i="114"/>
  <c r="BX21" i="114"/>
  <c r="BW21" i="114"/>
  <c r="BV21" i="114"/>
  <c r="BU21" i="114"/>
  <c r="BT21" i="114"/>
  <c r="BG21" i="114"/>
  <c r="BG22" i="114" s="1"/>
  <c r="I21" i="114"/>
  <c r="BH21" i="114" s="1"/>
  <c r="BH22" i="114" s="1"/>
  <c r="T20" i="114"/>
  <c r="I19" i="114"/>
  <c r="CE18" i="114"/>
  <c r="CD18" i="114"/>
  <c r="CC18" i="114"/>
  <c r="CB18" i="114"/>
  <c r="CA18" i="114"/>
  <c r="BZ18" i="114"/>
  <c r="BY18" i="114"/>
  <c r="BX18" i="114"/>
  <c r="BW18" i="114"/>
  <c r="BV18" i="114"/>
  <c r="BU18" i="114"/>
  <c r="BT18" i="114"/>
  <c r="BG18" i="114"/>
  <c r="I18" i="114"/>
  <c r="J18" i="114" s="1"/>
  <c r="T17" i="114"/>
  <c r="I16" i="114"/>
  <c r="J16" i="114" s="1"/>
  <c r="K16" i="114" s="1"/>
  <c r="L16" i="114" s="1"/>
  <c r="M16" i="114" s="1"/>
  <c r="N16" i="114" s="1"/>
  <c r="O16" i="114" s="1"/>
  <c r="P16" i="114" s="1"/>
  <c r="Q16" i="114" s="1"/>
  <c r="R16" i="114" s="1"/>
  <c r="S16" i="114" s="1"/>
  <c r="CE15" i="114"/>
  <c r="CD15" i="114"/>
  <c r="CC15" i="114"/>
  <c r="CB15" i="114"/>
  <c r="CA15" i="114"/>
  <c r="BZ15" i="114"/>
  <c r="BY15" i="114"/>
  <c r="BX15" i="114"/>
  <c r="BW15" i="114"/>
  <c r="BV15" i="114"/>
  <c r="BU15" i="114"/>
  <c r="BT15" i="114"/>
  <c r="BG15" i="114"/>
  <c r="BG16" i="114" s="1"/>
  <c r="I15" i="114"/>
  <c r="T14" i="114"/>
  <c r="I13" i="114"/>
  <c r="CE12" i="114"/>
  <c r="CD12" i="114"/>
  <c r="CC12" i="114"/>
  <c r="CB12" i="114"/>
  <c r="CA12" i="114"/>
  <c r="BZ12" i="114"/>
  <c r="BY12" i="114"/>
  <c r="BX12" i="114"/>
  <c r="BW12" i="114"/>
  <c r="BV12" i="114"/>
  <c r="BU12" i="114"/>
  <c r="BT12" i="114"/>
  <c r="BG12" i="114"/>
  <c r="I12" i="114"/>
  <c r="J12" i="114" s="1"/>
  <c r="T11" i="114"/>
  <c r="I10" i="114"/>
  <c r="J10" i="114" s="1"/>
  <c r="K10" i="114" s="1"/>
  <c r="L10" i="114" s="1"/>
  <c r="M10" i="114" s="1"/>
  <c r="N10" i="114" s="1"/>
  <c r="O10" i="114" s="1"/>
  <c r="P10" i="114" s="1"/>
  <c r="Q10" i="114" s="1"/>
  <c r="R10" i="114" s="1"/>
  <c r="S10" i="114" s="1"/>
  <c r="CE9" i="114"/>
  <c r="CD9" i="114"/>
  <c r="CC9" i="114"/>
  <c r="CB9" i="114"/>
  <c r="CA9" i="114"/>
  <c r="BZ9" i="114"/>
  <c r="BY9" i="114"/>
  <c r="BX9" i="114"/>
  <c r="BW9" i="114"/>
  <c r="BV9" i="114"/>
  <c r="BU9" i="114"/>
  <c r="BT9" i="114"/>
  <c r="BG9" i="114"/>
  <c r="BG10" i="114" s="1"/>
  <c r="I9" i="114"/>
  <c r="J9" i="114" s="1"/>
  <c r="T8" i="114"/>
  <c r="I7" i="114"/>
  <c r="CE6" i="114"/>
  <c r="CD6" i="114"/>
  <c r="CC6" i="114"/>
  <c r="CB6" i="114"/>
  <c r="CA6" i="114"/>
  <c r="BZ6" i="114"/>
  <c r="BY6" i="114"/>
  <c r="BX6" i="114"/>
  <c r="BW6" i="114"/>
  <c r="BV6" i="114"/>
  <c r="BU6" i="114"/>
  <c r="BT6" i="114"/>
  <c r="BG6" i="114"/>
  <c r="I6" i="114"/>
  <c r="J6" i="114" s="1"/>
  <c r="BG4" i="114"/>
  <c r="AG305" i="113"/>
  <c r="T305" i="113"/>
  <c r="W304" i="113"/>
  <c r="X304" i="113" s="1"/>
  <c r="Y304" i="113" s="1"/>
  <c r="Z304" i="113" s="1"/>
  <c r="AA304" i="113" s="1"/>
  <c r="AB304" i="113" s="1"/>
  <c r="AC304" i="113" s="1"/>
  <c r="AD304" i="113" s="1"/>
  <c r="AE304" i="113" s="1"/>
  <c r="AF304" i="113" s="1"/>
  <c r="V304" i="113"/>
  <c r="I304" i="113"/>
  <c r="J304" i="113" s="1"/>
  <c r="K304" i="113" s="1"/>
  <c r="L304" i="113" s="1"/>
  <c r="M304" i="113" s="1"/>
  <c r="N304" i="113" s="1"/>
  <c r="O304" i="113" s="1"/>
  <c r="P304" i="113" s="1"/>
  <c r="Q304" i="113" s="1"/>
  <c r="R304" i="113" s="1"/>
  <c r="S304" i="113" s="1"/>
  <c r="BU303" i="113"/>
  <c r="BT303" i="113"/>
  <c r="BG303" i="113"/>
  <c r="CI303" i="113" s="1"/>
  <c r="X303" i="113"/>
  <c r="W303" i="113"/>
  <c r="V303" i="113"/>
  <c r="I303" i="113"/>
  <c r="J303" i="113" s="1"/>
  <c r="K303" i="113" s="1"/>
  <c r="AG302" i="113"/>
  <c r="T302" i="113"/>
  <c r="X301" i="113"/>
  <c r="Y301" i="113" s="1"/>
  <c r="Z301" i="113" s="1"/>
  <c r="AA301" i="113" s="1"/>
  <c r="AB301" i="113" s="1"/>
  <c r="AC301" i="113" s="1"/>
  <c r="AD301" i="113" s="1"/>
  <c r="AE301" i="113" s="1"/>
  <c r="AF301" i="113" s="1"/>
  <c r="W301" i="113"/>
  <c r="V301" i="113"/>
  <c r="I301" i="113"/>
  <c r="J301" i="113" s="1"/>
  <c r="K301" i="113" s="1"/>
  <c r="L301" i="113" s="1"/>
  <c r="M301" i="113" s="1"/>
  <c r="N301" i="113" s="1"/>
  <c r="O301" i="113" s="1"/>
  <c r="P301" i="113" s="1"/>
  <c r="Q301" i="113" s="1"/>
  <c r="R301" i="113" s="1"/>
  <c r="S301" i="113" s="1"/>
  <c r="BT300" i="113"/>
  <c r="BG300" i="113"/>
  <c r="CI300" i="113" s="1"/>
  <c r="V300" i="113"/>
  <c r="BU300" i="113" s="1"/>
  <c r="I300" i="113"/>
  <c r="BH300" i="113" s="1"/>
  <c r="CJ300" i="113" s="1"/>
  <c r="AG299" i="113"/>
  <c r="T299" i="113"/>
  <c r="Y298" i="113"/>
  <c r="Z298" i="113" s="1"/>
  <c r="AA298" i="113" s="1"/>
  <c r="AB298" i="113" s="1"/>
  <c r="AC298" i="113" s="1"/>
  <c r="AD298" i="113" s="1"/>
  <c r="AE298" i="113" s="1"/>
  <c r="AF298" i="113" s="1"/>
  <c r="V298" i="113"/>
  <c r="W298" i="113" s="1"/>
  <c r="X298" i="113" s="1"/>
  <c r="I298" i="113"/>
  <c r="J298" i="113" s="1"/>
  <c r="K298" i="113" s="1"/>
  <c r="L298" i="113" s="1"/>
  <c r="M298" i="113" s="1"/>
  <c r="N298" i="113" s="1"/>
  <c r="O298" i="113" s="1"/>
  <c r="P298" i="113" s="1"/>
  <c r="Q298" i="113" s="1"/>
  <c r="R298" i="113" s="1"/>
  <c r="S298" i="113" s="1"/>
  <c r="BT297" i="113"/>
  <c r="BG297" i="113"/>
  <c r="BG298" i="113" s="1"/>
  <c r="V297" i="113"/>
  <c r="I297" i="113"/>
  <c r="AG296" i="113"/>
  <c r="T296" i="113"/>
  <c r="V295" i="113"/>
  <c r="I295" i="113"/>
  <c r="BT294" i="113"/>
  <c r="BG294" i="113"/>
  <c r="W294" i="113"/>
  <c r="V294" i="113"/>
  <c r="I294" i="113"/>
  <c r="J294" i="113" s="1"/>
  <c r="AG293" i="113"/>
  <c r="T293" i="113"/>
  <c r="W292" i="113"/>
  <c r="X292" i="113" s="1"/>
  <c r="Y292" i="113" s="1"/>
  <c r="Z292" i="113" s="1"/>
  <c r="AA292" i="113" s="1"/>
  <c r="AB292" i="113" s="1"/>
  <c r="AC292" i="113" s="1"/>
  <c r="AD292" i="113" s="1"/>
  <c r="AE292" i="113" s="1"/>
  <c r="AF292" i="113" s="1"/>
  <c r="V292" i="113"/>
  <c r="I292" i="113"/>
  <c r="J292" i="113" s="1"/>
  <c r="K292" i="113" s="1"/>
  <c r="L292" i="113" s="1"/>
  <c r="M292" i="113" s="1"/>
  <c r="N292" i="113" s="1"/>
  <c r="O292" i="113" s="1"/>
  <c r="P292" i="113" s="1"/>
  <c r="Q292" i="113" s="1"/>
  <c r="R292" i="113" s="1"/>
  <c r="S292" i="113" s="1"/>
  <c r="BU291" i="113"/>
  <c r="BT291" i="113"/>
  <c r="BG291" i="113"/>
  <c r="X291" i="113"/>
  <c r="W291" i="113"/>
  <c r="BV291" i="113" s="1"/>
  <c r="V291" i="113"/>
  <c r="I291" i="113"/>
  <c r="J291" i="113" s="1"/>
  <c r="AG290" i="113"/>
  <c r="T290" i="113"/>
  <c r="X289" i="113"/>
  <c r="Y289" i="113" s="1"/>
  <c r="Z289" i="113" s="1"/>
  <c r="AA289" i="113" s="1"/>
  <c r="AB289" i="113" s="1"/>
  <c r="AC289" i="113" s="1"/>
  <c r="AD289" i="113" s="1"/>
  <c r="AE289" i="113" s="1"/>
  <c r="AF289" i="113" s="1"/>
  <c r="W289" i="113"/>
  <c r="V289" i="113"/>
  <c r="I289" i="113"/>
  <c r="J289" i="113" s="1"/>
  <c r="K289" i="113" s="1"/>
  <c r="L289" i="113" s="1"/>
  <c r="M289" i="113" s="1"/>
  <c r="N289" i="113" s="1"/>
  <c r="O289" i="113" s="1"/>
  <c r="P289" i="113" s="1"/>
  <c r="Q289" i="113" s="1"/>
  <c r="R289" i="113" s="1"/>
  <c r="S289" i="113" s="1"/>
  <c r="BU288" i="113"/>
  <c r="BT288" i="113"/>
  <c r="BG288" i="113"/>
  <c r="Y288" i="113"/>
  <c r="V288" i="113"/>
  <c r="W288" i="113" s="1"/>
  <c r="X288" i="113" s="1"/>
  <c r="I288" i="113"/>
  <c r="J288" i="113" s="1"/>
  <c r="K288" i="113" s="1"/>
  <c r="L288" i="113" s="1"/>
  <c r="AG287" i="113"/>
  <c r="T287" i="113"/>
  <c r="Y286" i="113"/>
  <c r="Z286" i="113" s="1"/>
  <c r="AA286" i="113" s="1"/>
  <c r="AB286" i="113" s="1"/>
  <c r="AC286" i="113" s="1"/>
  <c r="AD286" i="113" s="1"/>
  <c r="AE286" i="113" s="1"/>
  <c r="AF286" i="113" s="1"/>
  <c r="V286" i="113"/>
  <c r="W286" i="113" s="1"/>
  <c r="X286" i="113" s="1"/>
  <c r="I286" i="113"/>
  <c r="J286" i="113" s="1"/>
  <c r="K286" i="113" s="1"/>
  <c r="L286" i="113" s="1"/>
  <c r="M286" i="113" s="1"/>
  <c r="N286" i="113" s="1"/>
  <c r="O286" i="113" s="1"/>
  <c r="P286" i="113" s="1"/>
  <c r="Q286" i="113" s="1"/>
  <c r="R286" i="113" s="1"/>
  <c r="S286" i="113" s="1"/>
  <c r="BT285" i="113"/>
  <c r="BG285" i="113"/>
  <c r="BG286" i="113" s="1"/>
  <c r="V285" i="113"/>
  <c r="I285" i="113"/>
  <c r="AG284" i="113"/>
  <c r="T284" i="113"/>
  <c r="V283" i="113"/>
  <c r="I283" i="113"/>
  <c r="BT282" i="113"/>
  <c r="BG282" i="113"/>
  <c r="W282" i="113"/>
  <c r="V282" i="113"/>
  <c r="I282" i="113"/>
  <c r="J282" i="113" s="1"/>
  <c r="AG281" i="113"/>
  <c r="T281" i="113"/>
  <c r="AE280" i="113"/>
  <c r="AF280" i="113" s="1"/>
  <c r="AA280" i="113"/>
  <c r="AB280" i="113" s="1"/>
  <c r="AC280" i="113" s="1"/>
  <c r="AD280" i="113" s="1"/>
  <c r="W280" i="113"/>
  <c r="X280" i="113" s="1"/>
  <c r="Y280" i="113" s="1"/>
  <c r="Z280" i="113" s="1"/>
  <c r="V280" i="113"/>
  <c r="I280" i="113"/>
  <c r="BU279" i="113"/>
  <c r="BT279" i="113"/>
  <c r="BG279" i="113"/>
  <c r="CI279" i="113" s="1"/>
  <c r="X279" i="113"/>
  <c r="W279" i="113"/>
  <c r="BV279" i="113" s="1"/>
  <c r="V279" i="113"/>
  <c r="I279" i="113"/>
  <c r="J279" i="113" s="1"/>
  <c r="K279" i="113" s="1"/>
  <c r="AG278" i="113"/>
  <c r="T278" i="113"/>
  <c r="X277" i="113"/>
  <c r="Y277" i="113" s="1"/>
  <c r="Z277" i="113" s="1"/>
  <c r="AA277" i="113" s="1"/>
  <c r="AB277" i="113" s="1"/>
  <c r="AC277" i="113" s="1"/>
  <c r="AD277" i="113" s="1"/>
  <c r="AE277" i="113" s="1"/>
  <c r="AF277" i="113" s="1"/>
  <c r="W277" i="113"/>
  <c r="V277" i="113"/>
  <c r="I277" i="113"/>
  <c r="J277" i="113" s="1"/>
  <c r="K277" i="113" s="1"/>
  <c r="L277" i="113" s="1"/>
  <c r="M277" i="113" s="1"/>
  <c r="N277" i="113" s="1"/>
  <c r="O277" i="113" s="1"/>
  <c r="P277" i="113" s="1"/>
  <c r="Q277" i="113" s="1"/>
  <c r="R277" i="113" s="1"/>
  <c r="S277" i="113" s="1"/>
  <c r="BU276" i="113"/>
  <c r="BT276" i="113"/>
  <c r="BG276" i="113"/>
  <c r="Y276" i="113"/>
  <c r="V276" i="113"/>
  <c r="W276" i="113" s="1"/>
  <c r="X276" i="113" s="1"/>
  <c r="I276" i="113"/>
  <c r="AG275" i="113"/>
  <c r="T275" i="113"/>
  <c r="Y274" i="113"/>
  <c r="Z274" i="113" s="1"/>
  <c r="AA274" i="113" s="1"/>
  <c r="AB274" i="113" s="1"/>
  <c r="AC274" i="113" s="1"/>
  <c r="AD274" i="113" s="1"/>
  <c r="AE274" i="113" s="1"/>
  <c r="AF274" i="113" s="1"/>
  <c r="V274" i="113"/>
  <c r="W274" i="113" s="1"/>
  <c r="X274" i="113" s="1"/>
  <c r="I274" i="113"/>
  <c r="J274" i="113" s="1"/>
  <c r="K274" i="113" s="1"/>
  <c r="L274" i="113" s="1"/>
  <c r="M274" i="113" s="1"/>
  <c r="N274" i="113" s="1"/>
  <c r="O274" i="113" s="1"/>
  <c r="P274" i="113" s="1"/>
  <c r="Q274" i="113" s="1"/>
  <c r="R274" i="113" s="1"/>
  <c r="S274" i="113" s="1"/>
  <c r="BT273" i="113"/>
  <c r="BG273" i="113"/>
  <c r="BG274" i="113" s="1"/>
  <c r="V273" i="113"/>
  <c r="I273" i="113"/>
  <c r="AG272" i="113"/>
  <c r="T272" i="113"/>
  <c r="V271" i="113"/>
  <c r="I271" i="113"/>
  <c r="CI270" i="113"/>
  <c r="BT270" i="113"/>
  <c r="BG270" i="113"/>
  <c r="W270" i="113"/>
  <c r="V270" i="113"/>
  <c r="I270" i="113"/>
  <c r="J270" i="113" s="1"/>
  <c r="AG269" i="113"/>
  <c r="T269" i="113"/>
  <c r="AE268" i="113"/>
  <c r="AF268" i="113" s="1"/>
  <c r="AA268" i="113"/>
  <c r="AB268" i="113" s="1"/>
  <c r="AC268" i="113" s="1"/>
  <c r="AD268" i="113" s="1"/>
  <c r="W268" i="113"/>
  <c r="X268" i="113" s="1"/>
  <c r="Y268" i="113" s="1"/>
  <c r="Z268" i="113" s="1"/>
  <c r="V268" i="113"/>
  <c r="I268" i="113"/>
  <c r="J268" i="113" s="1"/>
  <c r="K268" i="113" s="1"/>
  <c r="L268" i="113" s="1"/>
  <c r="M268" i="113" s="1"/>
  <c r="N268" i="113" s="1"/>
  <c r="O268" i="113" s="1"/>
  <c r="P268" i="113" s="1"/>
  <c r="Q268" i="113" s="1"/>
  <c r="R268" i="113" s="1"/>
  <c r="S268" i="113" s="1"/>
  <c r="BU267" i="113"/>
  <c r="BT267" i="113"/>
  <c r="BG267" i="113"/>
  <c r="CI267" i="113" s="1"/>
  <c r="X267" i="113"/>
  <c r="W267" i="113"/>
  <c r="BV267" i="113" s="1"/>
  <c r="V267" i="113"/>
  <c r="I267" i="113"/>
  <c r="J267" i="113" s="1"/>
  <c r="AG266" i="113"/>
  <c r="T266" i="113"/>
  <c r="X265" i="113"/>
  <c r="Y265" i="113" s="1"/>
  <c r="Z265" i="113" s="1"/>
  <c r="AA265" i="113" s="1"/>
  <c r="AB265" i="113" s="1"/>
  <c r="AC265" i="113" s="1"/>
  <c r="AD265" i="113" s="1"/>
  <c r="AE265" i="113" s="1"/>
  <c r="AF265" i="113" s="1"/>
  <c r="W265" i="113"/>
  <c r="V265" i="113"/>
  <c r="I265" i="113"/>
  <c r="J265" i="113" s="1"/>
  <c r="K265" i="113" s="1"/>
  <c r="L265" i="113" s="1"/>
  <c r="M265" i="113" s="1"/>
  <c r="N265" i="113" s="1"/>
  <c r="O265" i="113" s="1"/>
  <c r="P265" i="113" s="1"/>
  <c r="Q265" i="113" s="1"/>
  <c r="R265" i="113" s="1"/>
  <c r="S265" i="113" s="1"/>
  <c r="BT264" i="113"/>
  <c r="BG264" i="113"/>
  <c r="CI264" i="113" s="1"/>
  <c r="V264" i="113"/>
  <c r="BU264" i="113" s="1"/>
  <c r="I264" i="113"/>
  <c r="BH264" i="113" s="1"/>
  <c r="CJ264" i="113" s="1"/>
  <c r="AG263" i="113"/>
  <c r="T263" i="113"/>
  <c r="AG262" i="113"/>
  <c r="AC262" i="113"/>
  <c r="AD262" i="113" s="1"/>
  <c r="AE262" i="113" s="1"/>
  <c r="AF262" i="113" s="1"/>
  <c r="Y262" i="113"/>
  <c r="Z262" i="113" s="1"/>
  <c r="AA262" i="113" s="1"/>
  <c r="AB262" i="113" s="1"/>
  <c r="V262" i="113"/>
  <c r="W262" i="113" s="1"/>
  <c r="X262" i="113" s="1"/>
  <c r="I262" i="113"/>
  <c r="J262" i="113" s="1"/>
  <c r="K262" i="113" s="1"/>
  <c r="L262" i="113" s="1"/>
  <c r="M262" i="113" s="1"/>
  <c r="N262" i="113" s="1"/>
  <c r="O262" i="113" s="1"/>
  <c r="P262" i="113" s="1"/>
  <c r="Q262" i="113" s="1"/>
  <c r="R262" i="113" s="1"/>
  <c r="S262" i="113" s="1"/>
  <c r="BT261" i="113"/>
  <c r="BG261" i="113"/>
  <c r="BG262" i="113" s="1"/>
  <c r="V261" i="113"/>
  <c r="I261" i="113"/>
  <c r="AG260" i="113"/>
  <c r="T260" i="113"/>
  <c r="V259" i="113"/>
  <c r="I259" i="113"/>
  <c r="BT258" i="113"/>
  <c r="BG258" i="113"/>
  <c r="BG259" i="113" s="1"/>
  <c r="W258" i="113"/>
  <c r="V258" i="113"/>
  <c r="I258" i="113"/>
  <c r="J258" i="113" s="1"/>
  <c r="AG257" i="113"/>
  <c r="T257" i="113"/>
  <c r="W256" i="113"/>
  <c r="X256" i="113" s="1"/>
  <c r="Y256" i="113" s="1"/>
  <c r="Z256" i="113" s="1"/>
  <c r="AA256" i="113" s="1"/>
  <c r="AB256" i="113" s="1"/>
  <c r="AC256" i="113" s="1"/>
  <c r="AD256" i="113" s="1"/>
  <c r="AE256" i="113" s="1"/>
  <c r="AF256" i="113" s="1"/>
  <c r="V256" i="113"/>
  <c r="I256" i="113"/>
  <c r="J256" i="113" s="1"/>
  <c r="K256" i="113" s="1"/>
  <c r="L256" i="113" s="1"/>
  <c r="M256" i="113" s="1"/>
  <c r="N256" i="113" s="1"/>
  <c r="O256" i="113" s="1"/>
  <c r="P256" i="113" s="1"/>
  <c r="Q256" i="113" s="1"/>
  <c r="R256" i="113" s="1"/>
  <c r="S256" i="113" s="1"/>
  <c r="BU255" i="113"/>
  <c r="BT255" i="113"/>
  <c r="BG255" i="113"/>
  <c r="CI255" i="113" s="1"/>
  <c r="X255" i="113"/>
  <c r="W255" i="113"/>
  <c r="V255" i="113"/>
  <c r="I255" i="113"/>
  <c r="AG254" i="113"/>
  <c r="T254" i="113"/>
  <c r="AF253" i="113"/>
  <c r="AB253" i="113"/>
  <c r="AC253" i="113" s="1"/>
  <c r="AD253" i="113" s="1"/>
  <c r="AE253" i="113" s="1"/>
  <c r="X253" i="113"/>
  <c r="Y253" i="113" s="1"/>
  <c r="Z253" i="113" s="1"/>
  <c r="AA253" i="113" s="1"/>
  <c r="W253" i="113"/>
  <c r="V253" i="113"/>
  <c r="I253" i="113"/>
  <c r="J253" i="113" s="1"/>
  <c r="BT252" i="113"/>
  <c r="BG252" i="113"/>
  <c r="CI252" i="113" s="1"/>
  <c r="V252" i="113"/>
  <c r="BU252" i="113" s="1"/>
  <c r="I252" i="113"/>
  <c r="BH252" i="113" s="1"/>
  <c r="CJ252" i="113" s="1"/>
  <c r="AG251" i="113"/>
  <c r="T251" i="113"/>
  <c r="Y250" i="113"/>
  <c r="Z250" i="113" s="1"/>
  <c r="AA250" i="113" s="1"/>
  <c r="AB250" i="113" s="1"/>
  <c r="AC250" i="113" s="1"/>
  <c r="AD250" i="113" s="1"/>
  <c r="AE250" i="113" s="1"/>
  <c r="AF250" i="113" s="1"/>
  <c r="V250" i="113"/>
  <c r="W250" i="113" s="1"/>
  <c r="X250" i="113" s="1"/>
  <c r="I250" i="113"/>
  <c r="J250" i="113" s="1"/>
  <c r="K250" i="113" s="1"/>
  <c r="L250" i="113" s="1"/>
  <c r="M250" i="113" s="1"/>
  <c r="N250" i="113" s="1"/>
  <c r="O250" i="113" s="1"/>
  <c r="P250" i="113" s="1"/>
  <c r="Q250" i="113" s="1"/>
  <c r="R250" i="113" s="1"/>
  <c r="S250" i="113" s="1"/>
  <c r="BT249" i="113"/>
  <c r="BG249" i="113"/>
  <c r="BG250" i="113" s="1"/>
  <c r="V249" i="113"/>
  <c r="I249" i="113"/>
  <c r="AG248" i="113"/>
  <c r="T248" i="113"/>
  <c r="V247" i="113"/>
  <c r="I247" i="113"/>
  <c r="BT246" i="113"/>
  <c r="BG246" i="113"/>
  <c r="CI246" i="113" s="1"/>
  <c r="W246" i="113"/>
  <c r="V246" i="113"/>
  <c r="I246" i="113"/>
  <c r="J246" i="113" s="1"/>
  <c r="AG245" i="113"/>
  <c r="T245" i="113"/>
  <c r="AE244" i="113"/>
  <c r="AF244" i="113" s="1"/>
  <c r="AA244" i="113"/>
  <c r="AB244" i="113" s="1"/>
  <c r="AC244" i="113" s="1"/>
  <c r="AD244" i="113" s="1"/>
  <c r="W244" i="113"/>
  <c r="X244" i="113" s="1"/>
  <c r="Y244" i="113" s="1"/>
  <c r="Z244" i="113" s="1"/>
  <c r="V244" i="113"/>
  <c r="I244" i="113"/>
  <c r="J244" i="113" s="1"/>
  <c r="K244" i="113" s="1"/>
  <c r="L244" i="113" s="1"/>
  <c r="M244" i="113" s="1"/>
  <c r="N244" i="113" s="1"/>
  <c r="O244" i="113" s="1"/>
  <c r="P244" i="113" s="1"/>
  <c r="Q244" i="113" s="1"/>
  <c r="R244" i="113" s="1"/>
  <c r="S244" i="113" s="1"/>
  <c r="BU243" i="113"/>
  <c r="BT243" i="113"/>
  <c r="BG243" i="113"/>
  <c r="CI243" i="113" s="1"/>
  <c r="X243" i="113"/>
  <c r="W243" i="113"/>
  <c r="V243" i="113"/>
  <c r="J243" i="113"/>
  <c r="K243" i="113" s="1"/>
  <c r="I243" i="113"/>
  <c r="AG242" i="113"/>
  <c r="T242" i="113"/>
  <c r="BG241" i="113"/>
  <c r="X241" i="113"/>
  <c r="Y241" i="113" s="1"/>
  <c r="Z241" i="113" s="1"/>
  <c r="AA241" i="113" s="1"/>
  <c r="AB241" i="113" s="1"/>
  <c r="AC241" i="113" s="1"/>
  <c r="AD241" i="113" s="1"/>
  <c r="AE241" i="113" s="1"/>
  <c r="AF241" i="113" s="1"/>
  <c r="W241" i="113"/>
  <c r="V241" i="113"/>
  <c r="J241" i="113"/>
  <c r="K241" i="113" s="1"/>
  <c r="L241" i="113" s="1"/>
  <c r="M241" i="113" s="1"/>
  <c r="N241" i="113" s="1"/>
  <c r="O241" i="113" s="1"/>
  <c r="P241" i="113" s="1"/>
  <c r="Q241" i="113" s="1"/>
  <c r="R241" i="113" s="1"/>
  <c r="S241" i="113" s="1"/>
  <c r="I241" i="113"/>
  <c r="BT240" i="113"/>
  <c r="BG240" i="113"/>
  <c r="CI240" i="113" s="1"/>
  <c r="V240" i="113"/>
  <c r="BU240" i="113" s="1"/>
  <c r="I240" i="113"/>
  <c r="BH240" i="113" s="1"/>
  <c r="CJ240" i="113" s="1"/>
  <c r="AG239" i="113"/>
  <c r="T239" i="113"/>
  <c r="AG238" i="113"/>
  <c r="AC238" i="113"/>
  <c r="AD238" i="113" s="1"/>
  <c r="AE238" i="113" s="1"/>
  <c r="AF238" i="113" s="1"/>
  <c r="Y238" i="113"/>
  <c r="Z238" i="113" s="1"/>
  <c r="AA238" i="113" s="1"/>
  <c r="AB238" i="113" s="1"/>
  <c r="V238" i="113"/>
  <c r="W238" i="113" s="1"/>
  <c r="X238" i="113" s="1"/>
  <c r="I238" i="113"/>
  <c r="J238" i="113" s="1"/>
  <c r="K238" i="113" s="1"/>
  <c r="L238" i="113" s="1"/>
  <c r="BT237" i="113"/>
  <c r="BG237" i="113"/>
  <c r="BG238" i="113" s="1"/>
  <c r="V237" i="113"/>
  <c r="I237" i="113"/>
  <c r="AG236" i="113"/>
  <c r="T236" i="113"/>
  <c r="V235" i="113"/>
  <c r="I235" i="113"/>
  <c r="BT234" i="113"/>
  <c r="BG234" i="113"/>
  <c r="BG235" i="113" s="1"/>
  <c r="W234" i="113"/>
  <c r="V234" i="113"/>
  <c r="I234" i="113"/>
  <c r="J234" i="113" s="1"/>
  <c r="AG233" i="113"/>
  <c r="T233" i="113"/>
  <c r="W232" i="113"/>
  <c r="X232" i="113" s="1"/>
  <c r="Y232" i="113" s="1"/>
  <c r="Z232" i="113" s="1"/>
  <c r="AA232" i="113" s="1"/>
  <c r="AB232" i="113" s="1"/>
  <c r="AC232" i="113" s="1"/>
  <c r="AD232" i="113" s="1"/>
  <c r="AE232" i="113" s="1"/>
  <c r="AF232" i="113" s="1"/>
  <c r="V232" i="113"/>
  <c r="I232" i="113"/>
  <c r="J232" i="113" s="1"/>
  <c r="K232" i="113" s="1"/>
  <c r="L232" i="113" s="1"/>
  <c r="M232" i="113" s="1"/>
  <c r="N232" i="113" s="1"/>
  <c r="O232" i="113" s="1"/>
  <c r="P232" i="113" s="1"/>
  <c r="Q232" i="113" s="1"/>
  <c r="R232" i="113" s="1"/>
  <c r="S232" i="113" s="1"/>
  <c r="BU231" i="113"/>
  <c r="BT231" i="113"/>
  <c r="BG231" i="113"/>
  <c r="CI231" i="113" s="1"/>
  <c r="X231" i="113"/>
  <c r="W231" i="113"/>
  <c r="V231" i="113"/>
  <c r="I231" i="113"/>
  <c r="J231" i="113" s="1"/>
  <c r="K231" i="113" s="1"/>
  <c r="AG230" i="113"/>
  <c r="T230" i="113"/>
  <c r="AF229" i="113"/>
  <c r="AB229" i="113"/>
  <c r="AC229" i="113" s="1"/>
  <c r="AD229" i="113" s="1"/>
  <c r="AE229" i="113" s="1"/>
  <c r="X229" i="113"/>
  <c r="Y229" i="113" s="1"/>
  <c r="Z229" i="113" s="1"/>
  <c r="AA229" i="113" s="1"/>
  <c r="W229" i="113"/>
  <c r="V229" i="113"/>
  <c r="I229" i="113"/>
  <c r="J229" i="113" s="1"/>
  <c r="BT228" i="113"/>
  <c r="BG228" i="113"/>
  <c r="V228" i="113"/>
  <c r="BU228" i="113" s="1"/>
  <c r="I228" i="113"/>
  <c r="BH228" i="113" s="1"/>
  <c r="CJ228" i="113" s="1"/>
  <c r="AG227" i="113"/>
  <c r="T227" i="113"/>
  <c r="Y226" i="113"/>
  <c r="Z226" i="113" s="1"/>
  <c r="AA226" i="113" s="1"/>
  <c r="AB226" i="113" s="1"/>
  <c r="AC226" i="113" s="1"/>
  <c r="AD226" i="113" s="1"/>
  <c r="AE226" i="113" s="1"/>
  <c r="AF226" i="113" s="1"/>
  <c r="V226" i="113"/>
  <c r="W226" i="113" s="1"/>
  <c r="X226" i="113" s="1"/>
  <c r="I226" i="113"/>
  <c r="J226" i="113" s="1"/>
  <c r="K226" i="113" s="1"/>
  <c r="L226" i="113" s="1"/>
  <c r="M226" i="113" s="1"/>
  <c r="N226" i="113" s="1"/>
  <c r="O226" i="113" s="1"/>
  <c r="P226" i="113" s="1"/>
  <c r="Q226" i="113" s="1"/>
  <c r="R226" i="113" s="1"/>
  <c r="S226" i="113" s="1"/>
  <c r="BT225" i="113"/>
  <c r="BG225" i="113"/>
  <c r="BG226" i="113" s="1"/>
  <c r="V225" i="113"/>
  <c r="I225" i="113"/>
  <c r="AG224" i="113"/>
  <c r="T224" i="113"/>
  <c r="V223" i="113"/>
  <c r="I223" i="113"/>
  <c r="BT222" i="113"/>
  <c r="BG222" i="113"/>
  <c r="CI222" i="113" s="1"/>
  <c r="W222" i="113"/>
  <c r="V222" i="113"/>
  <c r="I222" i="113"/>
  <c r="J222" i="113" s="1"/>
  <c r="AG221" i="113"/>
  <c r="T221" i="113"/>
  <c r="AE220" i="113"/>
  <c r="AF220" i="113" s="1"/>
  <c r="AA220" i="113"/>
  <c r="AB220" i="113" s="1"/>
  <c r="AC220" i="113" s="1"/>
  <c r="AD220" i="113" s="1"/>
  <c r="W220" i="113"/>
  <c r="X220" i="113" s="1"/>
  <c r="Y220" i="113" s="1"/>
  <c r="Z220" i="113" s="1"/>
  <c r="V220" i="113"/>
  <c r="I220" i="113"/>
  <c r="J220" i="113" s="1"/>
  <c r="K220" i="113" s="1"/>
  <c r="L220" i="113" s="1"/>
  <c r="M220" i="113" s="1"/>
  <c r="N220" i="113" s="1"/>
  <c r="O220" i="113" s="1"/>
  <c r="P220" i="113" s="1"/>
  <c r="Q220" i="113" s="1"/>
  <c r="R220" i="113" s="1"/>
  <c r="S220" i="113" s="1"/>
  <c r="BU219" i="113"/>
  <c r="BT219" i="113"/>
  <c r="BG219" i="113"/>
  <c r="CI219" i="113" s="1"/>
  <c r="X219" i="113"/>
  <c r="W219" i="113"/>
  <c r="V219" i="113"/>
  <c r="I219" i="113"/>
  <c r="J219" i="113" s="1"/>
  <c r="AG218" i="113"/>
  <c r="T218" i="113"/>
  <c r="X217" i="113"/>
  <c r="Y217" i="113" s="1"/>
  <c r="Z217" i="113" s="1"/>
  <c r="AA217" i="113" s="1"/>
  <c r="AB217" i="113" s="1"/>
  <c r="AC217" i="113" s="1"/>
  <c r="AD217" i="113" s="1"/>
  <c r="AE217" i="113" s="1"/>
  <c r="AF217" i="113" s="1"/>
  <c r="W217" i="113"/>
  <c r="V217" i="113"/>
  <c r="I217" i="113"/>
  <c r="J217" i="113" s="1"/>
  <c r="K217" i="113" s="1"/>
  <c r="L217" i="113" s="1"/>
  <c r="M217" i="113" s="1"/>
  <c r="N217" i="113" s="1"/>
  <c r="O217" i="113" s="1"/>
  <c r="P217" i="113" s="1"/>
  <c r="Q217" i="113" s="1"/>
  <c r="R217" i="113" s="1"/>
  <c r="S217" i="113" s="1"/>
  <c r="BT216" i="113"/>
  <c r="BG216" i="113"/>
  <c r="CI216" i="113" s="1"/>
  <c r="V216" i="113"/>
  <c r="BU216" i="113" s="1"/>
  <c r="I216" i="113"/>
  <c r="AG215" i="113"/>
  <c r="T215" i="113"/>
  <c r="AG214" i="113"/>
  <c r="AC214" i="113"/>
  <c r="AD214" i="113" s="1"/>
  <c r="AE214" i="113" s="1"/>
  <c r="AF214" i="113" s="1"/>
  <c r="Y214" i="113"/>
  <c r="Z214" i="113" s="1"/>
  <c r="AA214" i="113" s="1"/>
  <c r="AB214" i="113" s="1"/>
  <c r="V214" i="113"/>
  <c r="W214" i="113" s="1"/>
  <c r="X214" i="113" s="1"/>
  <c r="I214" i="113"/>
  <c r="BT213" i="113"/>
  <c r="BG213" i="113"/>
  <c r="BG214" i="113" s="1"/>
  <c r="V213" i="113"/>
  <c r="I213" i="113"/>
  <c r="AG212" i="113"/>
  <c r="T212" i="113"/>
  <c r="V211" i="113"/>
  <c r="I211" i="113"/>
  <c r="BT210" i="113"/>
  <c r="BG210" i="113"/>
  <c r="BG211" i="113" s="1"/>
  <c r="W210" i="113"/>
  <c r="V210" i="113"/>
  <c r="I210" i="113"/>
  <c r="J210" i="113" s="1"/>
  <c r="AG209" i="113"/>
  <c r="T209" i="113"/>
  <c r="W208" i="113"/>
  <c r="X208" i="113" s="1"/>
  <c r="Y208" i="113" s="1"/>
  <c r="Z208" i="113" s="1"/>
  <c r="AA208" i="113" s="1"/>
  <c r="AB208" i="113" s="1"/>
  <c r="AC208" i="113" s="1"/>
  <c r="AD208" i="113" s="1"/>
  <c r="AE208" i="113" s="1"/>
  <c r="AF208" i="113" s="1"/>
  <c r="V208" i="113"/>
  <c r="I208" i="113"/>
  <c r="J208" i="113" s="1"/>
  <c r="K208" i="113" s="1"/>
  <c r="L208" i="113" s="1"/>
  <c r="M208" i="113" s="1"/>
  <c r="N208" i="113" s="1"/>
  <c r="O208" i="113" s="1"/>
  <c r="P208" i="113" s="1"/>
  <c r="Q208" i="113" s="1"/>
  <c r="R208" i="113" s="1"/>
  <c r="S208" i="113" s="1"/>
  <c r="BU207" i="113"/>
  <c r="BT207" i="113"/>
  <c r="BG207" i="113"/>
  <c r="X207" i="113"/>
  <c r="W207" i="113"/>
  <c r="V207" i="113"/>
  <c r="I207" i="113"/>
  <c r="AG206" i="113"/>
  <c r="T206" i="113"/>
  <c r="AF205" i="113"/>
  <c r="AB205" i="113"/>
  <c r="AC205" i="113" s="1"/>
  <c r="AD205" i="113" s="1"/>
  <c r="AE205" i="113" s="1"/>
  <c r="X205" i="113"/>
  <c r="Y205" i="113" s="1"/>
  <c r="Z205" i="113" s="1"/>
  <c r="AA205" i="113" s="1"/>
  <c r="W205" i="113"/>
  <c r="V205" i="113"/>
  <c r="I205" i="113"/>
  <c r="J205" i="113" s="1"/>
  <c r="K205" i="113" s="1"/>
  <c r="L205" i="113" s="1"/>
  <c r="M205" i="113" s="1"/>
  <c r="N205" i="113" s="1"/>
  <c r="O205" i="113" s="1"/>
  <c r="P205" i="113" s="1"/>
  <c r="Q205" i="113" s="1"/>
  <c r="R205" i="113" s="1"/>
  <c r="S205" i="113" s="1"/>
  <c r="BT204" i="113"/>
  <c r="BG204" i="113"/>
  <c r="CI204" i="113" s="1"/>
  <c r="V204" i="113"/>
  <c r="BU204" i="113" s="1"/>
  <c r="I204" i="113"/>
  <c r="AG203" i="113"/>
  <c r="T203" i="113"/>
  <c r="Y202" i="113"/>
  <c r="Z202" i="113" s="1"/>
  <c r="AA202" i="113" s="1"/>
  <c r="AB202" i="113" s="1"/>
  <c r="AC202" i="113" s="1"/>
  <c r="AD202" i="113" s="1"/>
  <c r="AE202" i="113" s="1"/>
  <c r="AF202" i="113" s="1"/>
  <c r="V202" i="113"/>
  <c r="W202" i="113" s="1"/>
  <c r="X202" i="113" s="1"/>
  <c r="I202" i="113"/>
  <c r="J202" i="113" s="1"/>
  <c r="K202" i="113" s="1"/>
  <c r="L202" i="113" s="1"/>
  <c r="M202" i="113" s="1"/>
  <c r="N202" i="113" s="1"/>
  <c r="O202" i="113" s="1"/>
  <c r="P202" i="113" s="1"/>
  <c r="Q202" i="113" s="1"/>
  <c r="R202" i="113" s="1"/>
  <c r="S202" i="113" s="1"/>
  <c r="BT201" i="113"/>
  <c r="BG201" i="113"/>
  <c r="BG202" i="113" s="1"/>
  <c r="V201" i="113"/>
  <c r="I201" i="113"/>
  <c r="AG200" i="113"/>
  <c r="T200" i="113"/>
  <c r="V199" i="113"/>
  <c r="I199" i="113"/>
  <c r="BT198" i="113"/>
  <c r="BG198" i="113"/>
  <c r="CI198" i="113" s="1"/>
  <c r="W198" i="113"/>
  <c r="V198" i="113"/>
  <c r="I198" i="113"/>
  <c r="J198" i="113" s="1"/>
  <c r="AG197" i="113"/>
  <c r="T197" i="113"/>
  <c r="AE196" i="113"/>
  <c r="AF196" i="113" s="1"/>
  <c r="AA196" i="113"/>
  <c r="AB196" i="113" s="1"/>
  <c r="AC196" i="113" s="1"/>
  <c r="AD196" i="113" s="1"/>
  <c r="W196" i="113"/>
  <c r="X196" i="113" s="1"/>
  <c r="Y196" i="113" s="1"/>
  <c r="Z196" i="113" s="1"/>
  <c r="V196" i="113"/>
  <c r="J196" i="113"/>
  <c r="K196" i="113" s="1"/>
  <c r="L196" i="113" s="1"/>
  <c r="M196" i="113" s="1"/>
  <c r="N196" i="113" s="1"/>
  <c r="O196" i="113" s="1"/>
  <c r="P196" i="113" s="1"/>
  <c r="Q196" i="113" s="1"/>
  <c r="R196" i="113" s="1"/>
  <c r="S196" i="113" s="1"/>
  <c r="I196" i="113"/>
  <c r="BU195" i="113"/>
  <c r="BT195" i="113"/>
  <c r="BG195" i="113"/>
  <c r="CI195" i="113" s="1"/>
  <c r="X195" i="113"/>
  <c r="W195" i="113"/>
  <c r="V195" i="113"/>
  <c r="I195" i="113"/>
  <c r="J195" i="113" s="1"/>
  <c r="AG194" i="113"/>
  <c r="T194" i="113"/>
  <c r="X193" i="113"/>
  <c r="Y193" i="113" s="1"/>
  <c r="Z193" i="113" s="1"/>
  <c r="AA193" i="113" s="1"/>
  <c r="AB193" i="113" s="1"/>
  <c r="AC193" i="113" s="1"/>
  <c r="AD193" i="113" s="1"/>
  <c r="AE193" i="113" s="1"/>
  <c r="AF193" i="113" s="1"/>
  <c r="W193" i="113"/>
  <c r="V193" i="113"/>
  <c r="I193" i="113"/>
  <c r="J193" i="113" s="1"/>
  <c r="K193" i="113" s="1"/>
  <c r="L193" i="113" s="1"/>
  <c r="M193" i="113" s="1"/>
  <c r="N193" i="113" s="1"/>
  <c r="O193" i="113" s="1"/>
  <c r="P193" i="113" s="1"/>
  <c r="Q193" i="113" s="1"/>
  <c r="R193" i="113" s="1"/>
  <c r="S193" i="113" s="1"/>
  <c r="BT192" i="113"/>
  <c r="BG192" i="113"/>
  <c r="CI192" i="113" s="1"/>
  <c r="V192" i="113"/>
  <c r="BU192" i="113" s="1"/>
  <c r="I192" i="113"/>
  <c r="BH192" i="113" s="1"/>
  <c r="CJ192" i="113" s="1"/>
  <c r="AG191" i="113"/>
  <c r="T191" i="113"/>
  <c r="AG190" i="113"/>
  <c r="AC190" i="113"/>
  <c r="AD190" i="113" s="1"/>
  <c r="AE190" i="113" s="1"/>
  <c r="AF190" i="113" s="1"/>
  <c r="Y190" i="113"/>
  <c r="Z190" i="113" s="1"/>
  <c r="AA190" i="113" s="1"/>
  <c r="AB190" i="113" s="1"/>
  <c r="V190" i="113"/>
  <c r="W190" i="113" s="1"/>
  <c r="X190" i="113" s="1"/>
  <c r="I190" i="113"/>
  <c r="J190" i="113" s="1"/>
  <c r="K190" i="113" s="1"/>
  <c r="L190" i="113" s="1"/>
  <c r="M190" i="113" s="1"/>
  <c r="N190" i="113" s="1"/>
  <c r="O190" i="113" s="1"/>
  <c r="P190" i="113" s="1"/>
  <c r="Q190" i="113" s="1"/>
  <c r="R190" i="113" s="1"/>
  <c r="S190" i="113" s="1"/>
  <c r="BT189" i="113"/>
  <c r="BG189" i="113"/>
  <c r="BG190" i="113" s="1"/>
  <c r="V189" i="113"/>
  <c r="I189" i="113"/>
  <c r="AG188" i="113"/>
  <c r="T188" i="113"/>
  <c r="V187" i="113"/>
  <c r="I187" i="113"/>
  <c r="BT186" i="113"/>
  <c r="BG186" i="113"/>
  <c r="BG187" i="113" s="1"/>
  <c r="W186" i="113"/>
  <c r="V186" i="113"/>
  <c r="I186" i="113"/>
  <c r="J186" i="113" s="1"/>
  <c r="AG185" i="113"/>
  <c r="T185" i="113"/>
  <c r="W184" i="113"/>
  <c r="X184" i="113" s="1"/>
  <c r="Y184" i="113" s="1"/>
  <c r="Z184" i="113" s="1"/>
  <c r="AA184" i="113" s="1"/>
  <c r="AB184" i="113" s="1"/>
  <c r="AC184" i="113" s="1"/>
  <c r="AD184" i="113" s="1"/>
  <c r="AE184" i="113" s="1"/>
  <c r="AF184" i="113" s="1"/>
  <c r="V184" i="113"/>
  <c r="I184" i="113"/>
  <c r="J184" i="113" s="1"/>
  <c r="K184" i="113" s="1"/>
  <c r="L184" i="113" s="1"/>
  <c r="M184" i="113" s="1"/>
  <c r="N184" i="113" s="1"/>
  <c r="O184" i="113" s="1"/>
  <c r="P184" i="113" s="1"/>
  <c r="Q184" i="113" s="1"/>
  <c r="R184" i="113" s="1"/>
  <c r="S184" i="113" s="1"/>
  <c r="BU183" i="113"/>
  <c r="BT183" i="113"/>
  <c r="BG183" i="113"/>
  <c r="CI183" i="113" s="1"/>
  <c r="X183" i="113"/>
  <c r="W183" i="113"/>
  <c r="V183" i="113"/>
  <c r="I183" i="113"/>
  <c r="AG182" i="113"/>
  <c r="T182" i="113"/>
  <c r="AF181" i="113"/>
  <c r="AB181" i="113"/>
  <c r="AC181" i="113" s="1"/>
  <c r="AD181" i="113" s="1"/>
  <c r="AE181" i="113" s="1"/>
  <c r="X181" i="113"/>
  <c r="Y181" i="113" s="1"/>
  <c r="Z181" i="113" s="1"/>
  <c r="AA181" i="113" s="1"/>
  <c r="W181" i="113"/>
  <c r="V181" i="113"/>
  <c r="I181" i="113"/>
  <c r="J181" i="113" s="1"/>
  <c r="BT180" i="113"/>
  <c r="BG180" i="113"/>
  <c r="CI180" i="113" s="1"/>
  <c r="V180" i="113"/>
  <c r="BU180" i="113" s="1"/>
  <c r="I180" i="113"/>
  <c r="BH180" i="113" s="1"/>
  <c r="CJ180" i="113" s="1"/>
  <c r="AG179" i="113"/>
  <c r="T179" i="113"/>
  <c r="Y178" i="113"/>
  <c r="Z178" i="113" s="1"/>
  <c r="AA178" i="113" s="1"/>
  <c r="AB178" i="113" s="1"/>
  <c r="AC178" i="113" s="1"/>
  <c r="AD178" i="113" s="1"/>
  <c r="AE178" i="113" s="1"/>
  <c r="AF178" i="113" s="1"/>
  <c r="V178" i="113"/>
  <c r="W178" i="113" s="1"/>
  <c r="X178" i="113" s="1"/>
  <c r="I178" i="113"/>
  <c r="J178" i="113" s="1"/>
  <c r="K178" i="113" s="1"/>
  <c r="L178" i="113" s="1"/>
  <c r="M178" i="113" s="1"/>
  <c r="N178" i="113" s="1"/>
  <c r="O178" i="113" s="1"/>
  <c r="P178" i="113" s="1"/>
  <c r="Q178" i="113" s="1"/>
  <c r="R178" i="113" s="1"/>
  <c r="S178" i="113" s="1"/>
  <c r="BT177" i="113"/>
  <c r="BG177" i="113"/>
  <c r="BG178" i="113" s="1"/>
  <c r="V177" i="113"/>
  <c r="I177" i="113"/>
  <c r="AG176" i="113"/>
  <c r="T176" i="113"/>
  <c r="V175" i="113"/>
  <c r="I175" i="113"/>
  <c r="BT174" i="113"/>
  <c r="BG174" i="113"/>
  <c r="CI174" i="113" s="1"/>
  <c r="W174" i="113"/>
  <c r="V174" i="113"/>
  <c r="I174" i="113"/>
  <c r="J174" i="113" s="1"/>
  <c r="AG173" i="113"/>
  <c r="T173" i="113"/>
  <c r="AE172" i="113"/>
  <c r="AF172" i="113" s="1"/>
  <c r="AA172" i="113"/>
  <c r="AB172" i="113" s="1"/>
  <c r="AC172" i="113" s="1"/>
  <c r="AD172" i="113" s="1"/>
  <c r="W172" i="113"/>
  <c r="X172" i="113" s="1"/>
  <c r="Y172" i="113" s="1"/>
  <c r="Z172" i="113" s="1"/>
  <c r="V172" i="113"/>
  <c r="I172" i="113"/>
  <c r="J172" i="113" s="1"/>
  <c r="K172" i="113" s="1"/>
  <c r="L172" i="113" s="1"/>
  <c r="M172" i="113" s="1"/>
  <c r="N172" i="113" s="1"/>
  <c r="O172" i="113" s="1"/>
  <c r="P172" i="113" s="1"/>
  <c r="Q172" i="113" s="1"/>
  <c r="R172" i="113" s="1"/>
  <c r="S172" i="113" s="1"/>
  <c r="BU171" i="113"/>
  <c r="BT171" i="113"/>
  <c r="BG171" i="113"/>
  <c r="CI171" i="113" s="1"/>
  <c r="X171" i="113"/>
  <c r="W171" i="113"/>
  <c r="V171" i="113"/>
  <c r="I171" i="113"/>
  <c r="AG170" i="113"/>
  <c r="T170" i="113"/>
  <c r="X169" i="113"/>
  <c r="Y169" i="113" s="1"/>
  <c r="Z169" i="113" s="1"/>
  <c r="AA169" i="113" s="1"/>
  <c r="AB169" i="113" s="1"/>
  <c r="AC169" i="113" s="1"/>
  <c r="AD169" i="113" s="1"/>
  <c r="AE169" i="113" s="1"/>
  <c r="AF169" i="113" s="1"/>
  <c r="W169" i="113"/>
  <c r="V169" i="113"/>
  <c r="I169" i="113"/>
  <c r="J169" i="113" s="1"/>
  <c r="K169" i="113" s="1"/>
  <c r="L169" i="113" s="1"/>
  <c r="M169" i="113" s="1"/>
  <c r="N169" i="113" s="1"/>
  <c r="O169" i="113" s="1"/>
  <c r="P169" i="113" s="1"/>
  <c r="Q169" i="113" s="1"/>
  <c r="R169" i="113" s="1"/>
  <c r="S169" i="113" s="1"/>
  <c r="BT168" i="113"/>
  <c r="BG168" i="113"/>
  <c r="V168" i="113"/>
  <c r="BU168" i="113" s="1"/>
  <c r="I168" i="113"/>
  <c r="BH168" i="113" s="1"/>
  <c r="CJ168" i="113" s="1"/>
  <c r="AG167" i="113"/>
  <c r="T167" i="113"/>
  <c r="AG166" i="113"/>
  <c r="AC166" i="113"/>
  <c r="AD166" i="113" s="1"/>
  <c r="AE166" i="113" s="1"/>
  <c r="AF166" i="113" s="1"/>
  <c r="Y166" i="113"/>
  <c r="Z166" i="113" s="1"/>
  <c r="AA166" i="113" s="1"/>
  <c r="AB166" i="113" s="1"/>
  <c r="V166" i="113"/>
  <c r="W166" i="113" s="1"/>
  <c r="X166" i="113" s="1"/>
  <c r="I166" i="113"/>
  <c r="BT165" i="113"/>
  <c r="BG165" i="113"/>
  <c r="BG166" i="113" s="1"/>
  <c r="V165" i="113"/>
  <c r="I165" i="113"/>
  <c r="AG164" i="113"/>
  <c r="T164" i="113"/>
  <c r="V163" i="113"/>
  <c r="I163" i="113"/>
  <c r="BT162" i="113"/>
  <c r="BG162" i="113"/>
  <c r="BG163" i="113" s="1"/>
  <c r="W162" i="113"/>
  <c r="V162" i="113"/>
  <c r="I162" i="113"/>
  <c r="J162" i="113" s="1"/>
  <c r="AG161" i="113"/>
  <c r="T161" i="113"/>
  <c r="W160" i="113"/>
  <c r="X160" i="113" s="1"/>
  <c r="Y160" i="113" s="1"/>
  <c r="Z160" i="113" s="1"/>
  <c r="AA160" i="113" s="1"/>
  <c r="AB160" i="113" s="1"/>
  <c r="AC160" i="113" s="1"/>
  <c r="AD160" i="113" s="1"/>
  <c r="AE160" i="113" s="1"/>
  <c r="AF160" i="113" s="1"/>
  <c r="V160" i="113"/>
  <c r="I160" i="113"/>
  <c r="J160" i="113" s="1"/>
  <c r="K160" i="113" s="1"/>
  <c r="L160" i="113" s="1"/>
  <c r="M160" i="113" s="1"/>
  <c r="N160" i="113" s="1"/>
  <c r="O160" i="113" s="1"/>
  <c r="P160" i="113" s="1"/>
  <c r="Q160" i="113" s="1"/>
  <c r="R160" i="113" s="1"/>
  <c r="S160" i="113" s="1"/>
  <c r="BU159" i="113"/>
  <c r="BT159" i="113"/>
  <c r="BG159" i="113"/>
  <c r="CI159" i="113" s="1"/>
  <c r="X159" i="113"/>
  <c r="W159" i="113"/>
  <c r="V159" i="113"/>
  <c r="I159" i="113"/>
  <c r="AG158" i="113"/>
  <c r="T158" i="113"/>
  <c r="AF157" i="113"/>
  <c r="AB157" i="113"/>
  <c r="AC157" i="113" s="1"/>
  <c r="AD157" i="113" s="1"/>
  <c r="AE157" i="113" s="1"/>
  <c r="X157" i="113"/>
  <c r="Y157" i="113" s="1"/>
  <c r="Z157" i="113" s="1"/>
  <c r="AA157" i="113" s="1"/>
  <c r="W157" i="113"/>
  <c r="V157" i="113"/>
  <c r="I157" i="113"/>
  <c r="J157" i="113" s="1"/>
  <c r="BT156" i="113"/>
  <c r="BG156" i="113"/>
  <c r="CI156" i="113" s="1"/>
  <c r="V156" i="113"/>
  <c r="BU156" i="113" s="1"/>
  <c r="I156" i="113"/>
  <c r="BH156" i="113" s="1"/>
  <c r="CJ156" i="113" s="1"/>
  <c r="AG155" i="113"/>
  <c r="T155" i="113"/>
  <c r="Y154" i="113"/>
  <c r="Z154" i="113" s="1"/>
  <c r="AA154" i="113" s="1"/>
  <c r="AB154" i="113" s="1"/>
  <c r="AC154" i="113" s="1"/>
  <c r="AD154" i="113" s="1"/>
  <c r="AE154" i="113" s="1"/>
  <c r="AF154" i="113" s="1"/>
  <c r="V154" i="113"/>
  <c r="W154" i="113" s="1"/>
  <c r="X154" i="113" s="1"/>
  <c r="I154" i="113"/>
  <c r="J154" i="113" s="1"/>
  <c r="K154" i="113" s="1"/>
  <c r="L154" i="113" s="1"/>
  <c r="M154" i="113" s="1"/>
  <c r="N154" i="113" s="1"/>
  <c r="O154" i="113" s="1"/>
  <c r="P154" i="113" s="1"/>
  <c r="Q154" i="113" s="1"/>
  <c r="R154" i="113" s="1"/>
  <c r="S154" i="113" s="1"/>
  <c r="BT153" i="113"/>
  <c r="BG153" i="113"/>
  <c r="BG154" i="113" s="1"/>
  <c r="V153" i="113"/>
  <c r="I153" i="113"/>
  <c r="AG152" i="113"/>
  <c r="T152" i="113"/>
  <c r="V151" i="113"/>
  <c r="I151" i="113"/>
  <c r="BT150" i="113"/>
  <c r="BG150" i="113"/>
  <c r="CI150" i="113" s="1"/>
  <c r="W150" i="113"/>
  <c r="V150" i="113"/>
  <c r="I150" i="113"/>
  <c r="J150" i="113" s="1"/>
  <c r="AG149" i="113"/>
  <c r="T149" i="113"/>
  <c r="AE148" i="113"/>
  <c r="AF148" i="113" s="1"/>
  <c r="AA148" i="113"/>
  <c r="AB148" i="113" s="1"/>
  <c r="AC148" i="113" s="1"/>
  <c r="AD148" i="113" s="1"/>
  <c r="W148" i="113"/>
  <c r="X148" i="113" s="1"/>
  <c r="Y148" i="113" s="1"/>
  <c r="Z148" i="113" s="1"/>
  <c r="V148" i="113"/>
  <c r="I148" i="113"/>
  <c r="J148" i="113" s="1"/>
  <c r="K148" i="113" s="1"/>
  <c r="L148" i="113" s="1"/>
  <c r="M148" i="113" s="1"/>
  <c r="N148" i="113" s="1"/>
  <c r="O148" i="113" s="1"/>
  <c r="P148" i="113" s="1"/>
  <c r="Q148" i="113" s="1"/>
  <c r="R148" i="113" s="1"/>
  <c r="S148" i="113" s="1"/>
  <c r="BU147" i="113"/>
  <c r="BT147" i="113"/>
  <c r="BG147" i="113"/>
  <c r="CI147" i="113" s="1"/>
  <c r="X147" i="113"/>
  <c r="W147" i="113"/>
  <c r="V147" i="113"/>
  <c r="I147" i="113"/>
  <c r="J147" i="113" s="1"/>
  <c r="AG146" i="113"/>
  <c r="T146" i="113"/>
  <c r="X145" i="113"/>
  <c r="Y145" i="113" s="1"/>
  <c r="Z145" i="113" s="1"/>
  <c r="AA145" i="113" s="1"/>
  <c r="AB145" i="113" s="1"/>
  <c r="AC145" i="113" s="1"/>
  <c r="AD145" i="113" s="1"/>
  <c r="AE145" i="113" s="1"/>
  <c r="AF145" i="113" s="1"/>
  <c r="W145" i="113"/>
  <c r="V145" i="113"/>
  <c r="I145" i="113"/>
  <c r="J145" i="113" s="1"/>
  <c r="K145" i="113" s="1"/>
  <c r="L145" i="113" s="1"/>
  <c r="M145" i="113" s="1"/>
  <c r="N145" i="113" s="1"/>
  <c r="O145" i="113" s="1"/>
  <c r="P145" i="113" s="1"/>
  <c r="Q145" i="113" s="1"/>
  <c r="R145" i="113" s="1"/>
  <c r="S145" i="113" s="1"/>
  <c r="BT144" i="113"/>
  <c r="BG144" i="113"/>
  <c r="CI144" i="113" s="1"/>
  <c r="V144" i="113"/>
  <c r="BU144" i="113" s="1"/>
  <c r="I144" i="113"/>
  <c r="BH144" i="113" s="1"/>
  <c r="CJ144" i="113" s="1"/>
  <c r="AG143" i="113"/>
  <c r="T143" i="113"/>
  <c r="AG142" i="113"/>
  <c r="AC142" i="113"/>
  <c r="AD142" i="113" s="1"/>
  <c r="AE142" i="113" s="1"/>
  <c r="AF142" i="113" s="1"/>
  <c r="Y142" i="113"/>
  <c r="Z142" i="113" s="1"/>
  <c r="AA142" i="113" s="1"/>
  <c r="AB142" i="113" s="1"/>
  <c r="V142" i="113"/>
  <c r="W142" i="113" s="1"/>
  <c r="X142" i="113" s="1"/>
  <c r="I142" i="113"/>
  <c r="J142" i="113" s="1"/>
  <c r="K142" i="113" s="1"/>
  <c r="L142" i="113" s="1"/>
  <c r="M142" i="113" s="1"/>
  <c r="N142" i="113" s="1"/>
  <c r="O142" i="113" s="1"/>
  <c r="P142" i="113" s="1"/>
  <c r="Q142" i="113" s="1"/>
  <c r="R142" i="113" s="1"/>
  <c r="S142" i="113" s="1"/>
  <c r="BT141" i="113"/>
  <c r="BG141" i="113"/>
  <c r="BG142" i="113" s="1"/>
  <c r="V141" i="113"/>
  <c r="I141" i="113"/>
  <c r="AG140" i="113"/>
  <c r="T140" i="113"/>
  <c r="V139" i="113"/>
  <c r="I139" i="113"/>
  <c r="BT138" i="113"/>
  <c r="BG138" i="113"/>
  <c r="BG139" i="113" s="1"/>
  <c r="W138" i="113"/>
  <c r="V138" i="113"/>
  <c r="I138" i="113"/>
  <c r="J138" i="113" s="1"/>
  <c r="AG137" i="113"/>
  <c r="T137" i="113"/>
  <c r="W136" i="113"/>
  <c r="X136" i="113" s="1"/>
  <c r="Y136" i="113" s="1"/>
  <c r="Z136" i="113" s="1"/>
  <c r="AA136" i="113" s="1"/>
  <c r="AB136" i="113" s="1"/>
  <c r="AC136" i="113" s="1"/>
  <c r="AD136" i="113" s="1"/>
  <c r="AE136" i="113" s="1"/>
  <c r="AF136" i="113" s="1"/>
  <c r="V136" i="113"/>
  <c r="I136" i="113"/>
  <c r="BU135" i="113"/>
  <c r="BT135" i="113"/>
  <c r="BG135" i="113"/>
  <c r="CI135" i="113" s="1"/>
  <c r="X135" i="113"/>
  <c r="W135" i="113"/>
  <c r="V135" i="113"/>
  <c r="I135" i="113"/>
  <c r="J135" i="113" s="1"/>
  <c r="K135" i="113" s="1"/>
  <c r="AG134" i="113"/>
  <c r="T134" i="113"/>
  <c r="AF133" i="113"/>
  <c r="AB133" i="113"/>
  <c r="AC133" i="113" s="1"/>
  <c r="AD133" i="113" s="1"/>
  <c r="AE133" i="113" s="1"/>
  <c r="X133" i="113"/>
  <c r="Y133" i="113" s="1"/>
  <c r="Z133" i="113" s="1"/>
  <c r="AA133" i="113" s="1"/>
  <c r="W133" i="113"/>
  <c r="V133" i="113"/>
  <c r="I133" i="113"/>
  <c r="J133" i="113" s="1"/>
  <c r="BT132" i="113"/>
  <c r="BG132" i="113"/>
  <c r="CI132" i="113" s="1"/>
  <c r="V132" i="113"/>
  <c r="BU132" i="113" s="1"/>
  <c r="I132" i="113"/>
  <c r="BH132" i="113" s="1"/>
  <c r="CJ132" i="113" s="1"/>
  <c r="AG131" i="113"/>
  <c r="T131" i="113"/>
  <c r="Y130" i="113"/>
  <c r="Z130" i="113" s="1"/>
  <c r="AA130" i="113" s="1"/>
  <c r="AB130" i="113" s="1"/>
  <c r="AC130" i="113" s="1"/>
  <c r="AD130" i="113" s="1"/>
  <c r="AE130" i="113" s="1"/>
  <c r="AF130" i="113" s="1"/>
  <c r="V130" i="113"/>
  <c r="W130" i="113" s="1"/>
  <c r="X130" i="113" s="1"/>
  <c r="I130" i="113"/>
  <c r="J130" i="113" s="1"/>
  <c r="K130" i="113" s="1"/>
  <c r="L130" i="113" s="1"/>
  <c r="M130" i="113" s="1"/>
  <c r="N130" i="113" s="1"/>
  <c r="O130" i="113" s="1"/>
  <c r="P130" i="113" s="1"/>
  <c r="Q130" i="113" s="1"/>
  <c r="R130" i="113" s="1"/>
  <c r="S130" i="113" s="1"/>
  <c r="BT129" i="113"/>
  <c r="BG129" i="113"/>
  <c r="BG130" i="113" s="1"/>
  <c r="V129" i="113"/>
  <c r="I129" i="113"/>
  <c r="AG128" i="113"/>
  <c r="T128" i="113"/>
  <c r="V127" i="113"/>
  <c r="I127" i="113"/>
  <c r="BT126" i="113"/>
  <c r="BG126" i="113"/>
  <c r="CI126" i="113" s="1"/>
  <c r="W126" i="113"/>
  <c r="V126" i="113"/>
  <c r="I126" i="113"/>
  <c r="J126" i="113" s="1"/>
  <c r="AG125" i="113"/>
  <c r="T125" i="113"/>
  <c r="AE124" i="113"/>
  <c r="AF124" i="113" s="1"/>
  <c r="AA124" i="113"/>
  <c r="AB124" i="113" s="1"/>
  <c r="AC124" i="113" s="1"/>
  <c r="AD124" i="113" s="1"/>
  <c r="X124" i="113"/>
  <c r="Y124" i="113" s="1"/>
  <c r="Z124" i="113" s="1"/>
  <c r="W124" i="113"/>
  <c r="V124" i="113"/>
  <c r="J124" i="113"/>
  <c r="K124" i="113" s="1"/>
  <c r="L124" i="113" s="1"/>
  <c r="M124" i="113" s="1"/>
  <c r="N124" i="113" s="1"/>
  <c r="O124" i="113" s="1"/>
  <c r="P124" i="113" s="1"/>
  <c r="Q124" i="113" s="1"/>
  <c r="R124" i="113" s="1"/>
  <c r="S124" i="113" s="1"/>
  <c r="I124" i="113"/>
  <c r="BU123" i="113"/>
  <c r="BT123" i="113"/>
  <c r="BG123" i="113"/>
  <c r="CI123" i="113" s="1"/>
  <c r="Y123" i="113"/>
  <c r="X123" i="113"/>
  <c r="BW123" i="113" s="1"/>
  <c r="W123" i="113"/>
  <c r="BV123" i="113" s="1"/>
  <c r="V123" i="113"/>
  <c r="I123" i="113"/>
  <c r="AG122" i="113"/>
  <c r="T122" i="113"/>
  <c r="W121" i="113"/>
  <c r="V121" i="113"/>
  <c r="I121" i="113"/>
  <c r="J121" i="113" s="1"/>
  <c r="K121" i="113" s="1"/>
  <c r="L121" i="113" s="1"/>
  <c r="M121" i="113" s="1"/>
  <c r="N121" i="113" s="1"/>
  <c r="O121" i="113" s="1"/>
  <c r="P121" i="113" s="1"/>
  <c r="Q121" i="113" s="1"/>
  <c r="R121" i="113" s="1"/>
  <c r="S121" i="113" s="1"/>
  <c r="BV120" i="113"/>
  <c r="BT120" i="113"/>
  <c r="BG120" i="113"/>
  <c r="X120" i="113"/>
  <c r="V120" i="113"/>
  <c r="W120" i="113" s="1"/>
  <c r="I120" i="113"/>
  <c r="J120" i="113" s="1"/>
  <c r="K120" i="113" s="1"/>
  <c r="AG119" i="113"/>
  <c r="T119" i="113"/>
  <c r="Y118" i="113"/>
  <c r="Z118" i="113" s="1"/>
  <c r="AA118" i="113" s="1"/>
  <c r="AB118" i="113" s="1"/>
  <c r="AC118" i="113" s="1"/>
  <c r="AD118" i="113" s="1"/>
  <c r="AE118" i="113" s="1"/>
  <c r="AF118" i="113" s="1"/>
  <c r="X118" i="113"/>
  <c r="V118" i="113"/>
  <c r="W118" i="113" s="1"/>
  <c r="I118" i="113"/>
  <c r="J118" i="113" s="1"/>
  <c r="K118" i="113" s="1"/>
  <c r="L118" i="113" s="1"/>
  <c r="M118" i="113" s="1"/>
  <c r="N118" i="113" s="1"/>
  <c r="O118" i="113" s="1"/>
  <c r="P118" i="113" s="1"/>
  <c r="Q118" i="113" s="1"/>
  <c r="R118" i="113" s="1"/>
  <c r="S118" i="113" s="1"/>
  <c r="BV117" i="113"/>
  <c r="BT117" i="113"/>
  <c r="BG117" i="113"/>
  <c r="CI117" i="113" s="1"/>
  <c r="Z117" i="113"/>
  <c r="AA117" i="113" s="1"/>
  <c r="Y117" i="113"/>
  <c r="BX117" i="113" s="1"/>
  <c r="W117" i="113"/>
  <c r="X117" i="113" s="1"/>
  <c r="BW117" i="113" s="1"/>
  <c r="V117" i="113"/>
  <c r="I117" i="113"/>
  <c r="AG116" i="113"/>
  <c r="T116" i="113"/>
  <c r="V115" i="113"/>
  <c r="W115" i="113" s="1"/>
  <c r="X115" i="113" s="1"/>
  <c r="Y115" i="113" s="1"/>
  <c r="Z115" i="113" s="1"/>
  <c r="AA115" i="113" s="1"/>
  <c r="AB115" i="113" s="1"/>
  <c r="AC115" i="113" s="1"/>
  <c r="AD115" i="113" s="1"/>
  <c r="AE115" i="113" s="1"/>
  <c r="AF115" i="113" s="1"/>
  <c r="I115" i="113"/>
  <c r="BT114" i="113"/>
  <c r="BG114" i="113"/>
  <c r="CI114" i="113" s="1"/>
  <c r="W114" i="113"/>
  <c r="V114" i="113"/>
  <c r="BU114" i="113" s="1"/>
  <c r="I114" i="113"/>
  <c r="J114" i="113" s="1"/>
  <c r="AG113" i="113"/>
  <c r="T113" i="113"/>
  <c r="W112" i="113"/>
  <c r="X112" i="113" s="1"/>
  <c r="Y112" i="113" s="1"/>
  <c r="Z112" i="113" s="1"/>
  <c r="AA112" i="113" s="1"/>
  <c r="AB112" i="113" s="1"/>
  <c r="AC112" i="113" s="1"/>
  <c r="AD112" i="113" s="1"/>
  <c r="AE112" i="113" s="1"/>
  <c r="AF112" i="113" s="1"/>
  <c r="V112" i="113"/>
  <c r="I112" i="113"/>
  <c r="J112" i="113" s="1"/>
  <c r="K112" i="113" s="1"/>
  <c r="L112" i="113" s="1"/>
  <c r="M112" i="113" s="1"/>
  <c r="N112" i="113" s="1"/>
  <c r="O112" i="113" s="1"/>
  <c r="P112" i="113" s="1"/>
  <c r="Q112" i="113" s="1"/>
  <c r="R112" i="113" s="1"/>
  <c r="S112" i="113" s="1"/>
  <c r="BU111" i="113"/>
  <c r="BT111" i="113"/>
  <c r="BG111" i="113"/>
  <c r="CI111" i="113" s="1"/>
  <c r="X111" i="113"/>
  <c r="BW111" i="113" s="1"/>
  <c r="W111" i="113"/>
  <c r="BV111" i="113" s="1"/>
  <c r="V111" i="113"/>
  <c r="I111" i="113"/>
  <c r="AG110" i="113"/>
  <c r="T110" i="113"/>
  <c r="X109" i="113"/>
  <c r="Y109" i="113" s="1"/>
  <c r="Z109" i="113" s="1"/>
  <c r="AA109" i="113" s="1"/>
  <c r="AB109" i="113" s="1"/>
  <c r="AC109" i="113" s="1"/>
  <c r="AD109" i="113" s="1"/>
  <c r="AE109" i="113" s="1"/>
  <c r="AF109" i="113" s="1"/>
  <c r="W109" i="113"/>
  <c r="V109" i="113"/>
  <c r="I109" i="113"/>
  <c r="J109" i="113" s="1"/>
  <c r="K109" i="113" s="1"/>
  <c r="L109" i="113" s="1"/>
  <c r="M109" i="113" s="1"/>
  <c r="N109" i="113" s="1"/>
  <c r="O109" i="113" s="1"/>
  <c r="P109" i="113" s="1"/>
  <c r="Q109" i="113" s="1"/>
  <c r="R109" i="113" s="1"/>
  <c r="S109" i="113" s="1"/>
  <c r="BV108" i="113"/>
  <c r="BU108" i="113"/>
  <c r="BT108" i="113"/>
  <c r="BG108" i="113"/>
  <c r="CI108" i="113" s="1"/>
  <c r="Y108" i="113"/>
  <c r="X108" i="113"/>
  <c r="BW108" i="113" s="1"/>
  <c r="W108" i="113"/>
  <c r="V108" i="113"/>
  <c r="I108" i="113"/>
  <c r="J108" i="113" s="1"/>
  <c r="AG107" i="113"/>
  <c r="T107" i="113"/>
  <c r="Y106" i="113"/>
  <c r="Z106" i="113" s="1"/>
  <c r="AA106" i="113" s="1"/>
  <c r="AB106" i="113" s="1"/>
  <c r="AC106" i="113" s="1"/>
  <c r="AD106" i="113" s="1"/>
  <c r="AE106" i="113" s="1"/>
  <c r="AF106" i="113" s="1"/>
  <c r="X106" i="113"/>
  <c r="W106" i="113"/>
  <c r="V106" i="113"/>
  <c r="I106" i="113"/>
  <c r="J106" i="113" s="1"/>
  <c r="K106" i="113" s="1"/>
  <c r="L106" i="113" s="1"/>
  <c r="BT105" i="113"/>
  <c r="BG105" i="113"/>
  <c r="CI105" i="113" s="1"/>
  <c r="V105" i="113"/>
  <c r="I105" i="113"/>
  <c r="AG104" i="113"/>
  <c r="T104" i="113"/>
  <c r="V103" i="113"/>
  <c r="I103" i="113"/>
  <c r="BT102" i="113"/>
  <c r="BG102" i="113"/>
  <c r="CI102" i="113" s="1"/>
  <c r="W102" i="113"/>
  <c r="V102" i="113"/>
  <c r="I102" i="113"/>
  <c r="J102" i="113" s="1"/>
  <c r="AG101" i="113"/>
  <c r="T101" i="113"/>
  <c r="W100" i="113"/>
  <c r="X100" i="113" s="1"/>
  <c r="Y100" i="113" s="1"/>
  <c r="Z100" i="113" s="1"/>
  <c r="AA100" i="113" s="1"/>
  <c r="AB100" i="113" s="1"/>
  <c r="AC100" i="113" s="1"/>
  <c r="AD100" i="113" s="1"/>
  <c r="AE100" i="113" s="1"/>
  <c r="AF100" i="113" s="1"/>
  <c r="V100" i="113"/>
  <c r="I100" i="113"/>
  <c r="J100" i="113" s="1"/>
  <c r="K100" i="113" s="1"/>
  <c r="L100" i="113" s="1"/>
  <c r="M100" i="113" s="1"/>
  <c r="N100" i="113" s="1"/>
  <c r="O100" i="113" s="1"/>
  <c r="P100" i="113" s="1"/>
  <c r="Q100" i="113" s="1"/>
  <c r="R100" i="113" s="1"/>
  <c r="S100" i="113" s="1"/>
  <c r="BU99" i="113"/>
  <c r="BT99" i="113"/>
  <c r="BG99" i="113"/>
  <c r="CI99" i="113" s="1"/>
  <c r="X99" i="113"/>
  <c r="BW99" i="113" s="1"/>
  <c r="W99" i="113"/>
  <c r="BV99" i="113" s="1"/>
  <c r="V99" i="113"/>
  <c r="I99" i="113"/>
  <c r="BH99" i="113" s="1"/>
  <c r="BH100" i="113" s="1"/>
  <c r="AG98" i="113"/>
  <c r="T98" i="113"/>
  <c r="X97" i="113"/>
  <c r="Y97" i="113" s="1"/>
  <c r="Z97" i="113" s="1"/>
  <c r="AA97" i="113" s="1"/>
  <c r="AB97" i="113" s="1"/>
  <c r="AC97" i="113" s="1"/>
  <c r="AD97" i="113" s="1"/>
  <c r="AE97" i="113" s="1"/>
  <c r="AF97" i="113" s="1"/>
  <c r="W97" i="113"/>
  <c r="V97" i="113"/>
  <c r="AG97" i="113" s="1"/>
  <c r="I97" i="113"/>
  <c r="J97" i="113" s="1"/>
  <c r="K97" i="113" s="1"/>
  <c r="L97" i="113" s="1"/>
  <c r="M97" i="113" s="1"/>
  <c r="N97" i="113" s="1"/>
  <c r="O97" i="113" s="1"/>
  <c r="P97" i="113" s="1"/>
  <c r="Q97" i="113" s="1"/>
  <c r="R97" i="113" s="1"/>
  <c r="S97" i="113" s="1"/>
  <c r="BV96" i="113"/>
  <c r="BU96" i="113"/>
  <c r="BT96" i="113"/>
  <c r="BG96" i="113"/>
  <c r="CI96" i="113" s="1"/>
  <c r="Y96" i="113"/>
  <c r="BX96" i="113" s="1"/>
  <c r="X96" i="113"/>
  <c r="BW96" i="113" s="1"/>
  <c r="W96" i="113"/>
  <c r="V96" i="113"/>
  <c r="I96" i="113"/>
  <c r="AG95" i="113"/>
  <c r="T95" i="113"/>
  <c r="Y94" i="113"/>
  <c r="X94" i="113"/>
  <c r="W94" i="113"/>
  <c r="V94" i="113"/>
  <c r="I94" i="113"/>
  <c r="J94" i="113" s="1"/>
  <c r="K94" i="113" s="1"/>
  <c r="L94" i="113" s="1"/>
  <c r="M94" i="113" s="1"/>
  <c r="N94" i="113" s="1"/>
  <c r="O94" i="113" s="1"/>
  <c r="P94" i="113" s="1"/>
  <c r="Q94" i="113" s="1"/>
  <c r="R94" i="113" s="1"/>
  <c r="S94" i="113" s="1"/>
  <c r="BT93" i="113"/>
  <c r="BG93" i="113"/>
  <c r="CI93" i="113" s="1"/>
  <c r="V93" i="113"/>
  <c r="I93" i="113"/>
  <c r="AG92" i="113"/>
  <c r="T92" i="113"/>
  <c r="V91" i="113"/>
  <c r="I91" i="113"/>
  <c r="BT90" i="113"/>
  <c r="BG90" i="113"/>
  <c r="BG91" i="113" s="1"/>
  <c r="W90" i="113"/>
  <c r="V90" i="113"/>
  <c r="I90" i="113"/>
  <c r="J90" i="113" s="1"/>
  <c r="AG89" i="113"/>
  <c r="T89" i="113"/>
  <c r="W88" i="113"/>
  <c r="X88" i="113" s="1"/>
  <c r="Y88" i="113" s="1"/>
  <c r="Z88" i="113" s="1"/>
  <c r="AA88" i="113" s="1"/>
  <c r="AB88" i="113" s="1"/>
  <c r="AC88" i="113" s="1"/>
  <c r="AD88" i="113" s="1"/>
  <c r="AE88" i="113" s="1"/>
  <c r="AF88" i="113" s="1"/>
  <c r="V88" i="113"/>
  <c r="I88" i="113"/>
  <c r="J88" i="113" s="1"/>
  <c r="K88" i="113" s="1"/>
  <c r="L88" i="113" s="1"/>
  <c r="M88" i="113" s="1"/>
  <c r="N88" i="113" s="1"/>
  <c r="O88" i="113" s="1"/>
  <c r="P88" i="113" s="1"/>
  <c r="Q88" i="113" s="1"/>
  <c r="R88" i="113" s="1"/>
  <c r="S88" i="113" s="1"/>
  <c r="BU87" i="113"/>
  <c r="BT87" i="113"/>
  <c r="BG87" i="113"/>
  <c r="CI87" i="113" s="1"/>
  <c r="X87" i="113"/>
  <c r="BW87" i="113" s="1"/>
  <c r="W87" i="113"/>
  <c r="BV87" i="113" s="1"/>
  <c r="V87" i="113"/>
  <c r="I87" i="113"/>
  <c r="AG86" i="113"/>
  <c r="T86" i="113"/>
  <c r="X85" i="113"/>
  <c r="Y85" i="113" s="1"/>
  <c r="Z85" i="113" s="1"/>
  <c r="AA85" i="113" s="1"/>
  <c r="AB85" i="113" s="1"/>
  <c r="AC85" i="113" s="1"/>
  <c r="AD85" i="113" s="1"/>
  <c r="AE85" i="113" s="1"/>
  <c r="AF85" i="113" s="1"/>
  <c r="W85" i="113"/>
  <c r="V85" i="113"/>
  <c r="I85" i="113"/>
  <c r="J85" i="113" s="1"/>
  <c r="K85" i="113" s="1"/>
  <c r="L85" i="113" s="1"/>
  <c r="M85" i="113" s="1"/>
  <c r="N85" i="113" s="1"/>
  <c r="O85" i="113" s="1"/>
  <c r="P85" i="113" s="1"/>
  <c r="Q85" i="113" s="1"/>
  <c r="R85" i="113" s="1"/>
  <c r="S85" i="113" s="1"/>
  <c r="BV84" i="113"/>
  <c r="BU84" i="113"/>
  <c r="BT84" i="113"/>
  <c r="BG84" i="113"/>
  <c r="CI84" i="113" s="1"/>
  <c r="Y84" i="113"/>
  <c r="BX84" i="113" s="1"/>
  <c r="X84" i="113"/>
  <c r="BW84" i="113" s="1"/>
  <c r="W84" i="113"/>
  <c r="V84" i="113"/>
  <c r="I84" i="113"/>
  <c r="J84" i="113" s="1"/>
  <c r="AG83" i="113"/>
  <c r="T83" i="113"/>
  <c r="Y82" i="113"/>
  <c r="Z82" i="113" s="1"/>
  <c r="AA82" i="113" s="1"/>
  <c r="AB82" i="113" s="1"/>
  <c r="AC82" i="113" s="1"/>
  <c r="AD82" i="113" s="1"/>
  <c r="AE82" i="113" s="1"/>
  <c r="AF82" i="113" s="1"/>
  <c r="X82" i="113"/>
  <c r="W82" i="113"/>
  <c r="V82" i="113"/>
  <c r="I82" i="113"/>
  <c r="J82" i="113" s="1"/>
  <c r="K82" i="113" s="1"/>
  <c r="L82" i="113" s="1"/>
  <c r="M82" i="113" s="1"/>
  <c r="N82" i="113" s="1"/>
  <c r="O82" i="113" s="1"/>
  <c r="P82" i="113" s="1"/>
  <c r="Q82" i="113" s="1"/>
  <c r="R82" i="113" s="1"/>
  <c r="S82" i="113" s="1"/>
  <c r="BT81" i="113"/>
  <c r="BG81" i="113"/>
  <c r="CI81" i="113" s="1"/>
  <c r="V81" i="113"/>
  <c r="I81" i="113"/>
  <c r="AG80" i="113"/>
  <c r="T80" i="113"/>
  <c r="V79" i="113"/>
  <c r="I79" i="113"/>
  <c r="BT78" i="113"/>
  <c r="BG78" i="113"/>
  <c r="BG79" i="113" s="1"/>
  <c r="W78" i="113"/>
  <c r="V78" i="113"/>
  <c r="I78" i="113"/>
  <c r="J78" i="113" s="1"/>
  <c r="AG77" i="113"/>
  <c r="T77" i="113"/>
  <c r="W76" i="113"/>
  <c r="X76" i="113" s="1"/>
  <c r="Y76" i="113" s="1"/>
  <c r="Z76" i="113" s="1"/>
  <c r="AA76" i="113" s="1"/>
  <c r="AB76" i="113" s="1"/>
  <c r="AC76" i="113" s="1"/>
  <c r="AD76" i="113" s="1"/>
  <c r="AE76" i="113" s="1"/>
  <c r="AF76" i="113" s="1"/>
  <c r="V76" i="113"/>
  <c r="I76" i="113"/>
  <c r="J76" i="113" s="1"/>
  <c r="K76" i="113" s="1"/>
  <c r="L76" i="113" s="1"/>
  <c r="M76" i="113" s="1"/>
  <c r="N76" i="113" s="1"/>
  <c r="O76" i="113" s="1"/>
  <c r="P76" i="113" s="1"/>
  <c r="Q76" i="113" s="1"/>
  <c r="R76" i="113" s="1"/>
  <c r="S76" i="113" s="1"/>
  <c r="BU75" i="113"/>
  <c r="BT75" i="113"/>
  <c r="BG75" i="113"/>
  <c r="CI75" i="113" s="1"/>
  <c r="X75" i="113"/>
  <c r="BW75" i="113" s="1"/>
  <c r="W75" i="113"/>
  <c r="BV75" i="113" s="1"/>
  <c r="V75" i="113"/>
  <c r="I75" i="113"/>
  <c r="AG74" i="113"/>
  <c r="T74" i="113"/>
  <c r="X73" i="113"/>
  <c r="Y73" i="113" s="1"/>
  <c r="Z73" i="113" s="1"/>
  <c r="AA73" i="113" s="1"/>
  <c r="AB73" i="113" s="1"/>
  <c r="AC73" i="113" s="1"/>
  <c r="AD73" i="113" s="1"/>
  <c r="AE73" i="113" s="1"/>
  <c r="AF73" i="113" s="1"/>
  <c r="W73" i="113"/>
  <c r="V73" i="113"/>
  <c r="AG73" i="113" s="1"/>
  <c r="I73" i="113"/>
  <c r="J73" i="113" s="1"/>
  <c r="K73" i="113" s="1"/>
  <c r="L73" i="113" s="1"/>
  <c r="M73" i="113" s="1"/>
  <c r="N73" i="113" s="1"/>
  <c r="O73" i="113" s="1"/>
  <c r="P73" i="113" s="1"/>
  <c r="Q73" i="113" s="1"/>
  <c r="R73" i="113" s="1"/>
  <c r="S73" i="113" s="1"/>
  <c r="BV72" i="113"/>
  <c r="BU72" i="113"/>
  <c r="BT72" i="113"/>
  <c r="BG72" i="113"/>
  <c r="CI72" i="113" s="1"/>
  <c r="Y72" i="113"/>
  <c r="BX72" i="113" s="1"/>
  <c r="X72" i="113"/>
  <c r="BW72" i="113" s="1"/>
  <c r="W72" i="113"/>
  <c r="V72" i="113"/>
  <c r="I72" i="113"/>
  <c r="AG71" i="113"/>
  <c r="T71" i="113"/>
  <c r="Y70" i="113"/>
  <c r="X70" i="113"/>
  <c r="W70" i="113"/>
  <c r="V70" i="113"/>
  <c r="I70" i="113"/>
  <c r="J70" i="113" s="1"/>
  <c r="K70" i="113" s="1"/>
  <c r="L70" i="113" s="1"/>
  <c r="BT69" i="113"/>
  <c r="BG69" i="113"/>
  <c r="CI69" i="113" s="1"/>
  <c r="V69" i="113"/>
  <c r="I69" i="113"/>
  <c r="AG68" i="113"/>
  <c r="T68" i="113"/>
  <c r="V67" i="113"/>
  <c r="I67" i="113"/>
  <c r="BT66" i="113"/>
  <c r="BG66" i="113"/>
  <c r="BG67" i="113" s="1"/>
  <c r="W66" i="113"/>
  <c r="V66" i="113"/>
  <c r="I66" i="113"/>
  <c r="J66" i="113" s="1"/>
  <c r="AG65" i="113"/>
  <c r="T65" i="113"/>
  <c r="W64" i="113"/>
  <c r="X64" i="113" s="1"/>
  <c r="Y64" i="113" s="1"/>
  <c r="Z64" i="113" s="1"/>
  <c r="AA64" i="113" s="1"/>
  <c r="AB64" i="113" s="1"/>
  <c r="AC64" i="113" s="1"/>
  <c r="AD64" i="113" s="1"/>
  <c r="AE64" i="113" s="1"/>
  <c r="AF64" i="113" s="1"/>
  <c r="V64" i="113"/>
  <c r="I64" i="113"/>
  <c r="J64" i="113" s="1"/>
  <c r="K64" i="113" s="1"/>
  <c r="L64" i="113" s="1"/>
  <c r="M64" i="113" s="1"/>
  <c r="N64" i="113" s="1"/>
  <c r="O64" i="113" s="1"/>
  <c r="P64" i="113" s="1"/>
  <c r="Q64" i="113" s="1"/>
  <c r="R64" i="113" s="1"/>
  <c r="S64" i="113" s="1"/>
  <c r="BU63" i="113"/>
  <c r="BT63" i="113"/>
  <c r="BG63" i="113"/>
  <c r="CI63" i="113" s="1"/>
  <c r="X63" i="113"/>
  <c r="BW63" i="113" s="1"/>
  <c r="W63" i="113"/>
  <c r="BV63" i="113" s="1"/>
  <c r="V63" i="113"/>
  <c r="I63" i="113"/>
  <c r="BH63" i="113" s="1"/>
  <c r="CJ63" i="113" s="1"/>
  <c r="AG62" i="113"/>
  <c r="T62" i="113"/>
  <c r="X61" i="113"/>
  <c r="Y61" i="113" s="1"/>
  <c r="Z61" i="113" s="1"/>
  <c r="AA61" i="113" s="1"/>
  <c r="AB61" i="113" s="1"/>
  <c r="AC61" i="113" s="1"/>
  <c r="AD61" i="113" s="1"/>
  <c r="AE61" i="113" s="1"/>
  <c r="AF61" i="113" s="1"/>
  <c r="W61" i="113"/>
  <c r="V61" i="113"/>
  <c r="AG61" i="113" s="1"/>
  <c r="I61" i="113"/>
  <c r="J61" i="113" s="1"/>
  <c r="K61" i="113" s="1"/>
  <c r="L61" i="113" s="1"/>
  <c r="M61" i="113" s="1"/>
  <c r="N61" i="113" s="1"/>
  <c r="O61" i="113" s="1"/>
  <c r="P61" i="113" s="1"/>
  <c r="Q61" i="113" s="1"/>
  <c r="R61" i="113" s="1"/>
  <c r="S61" i="113" s="1"/>
  <c r="BV60" i="113"/>
  <c r="BU60" i="113"/>
  <c r="BT60" i="113"/>
  <c r="BG60" i="113"/>
  <c r="CI60" i="113" s="1"/>
  <c r="Y60" i="113"/>
  <c r="BX60" i="113" s="1"/>
  <c r="X60" i="113"/>
  <c r="BW60" i="113" s="1"/>
  <c r="W60" i="113"/>
  <c r="V60" i="113"/>
  <c r="I60" i="113"/>
  <c r="J60" i="113" s="1"/>
  <c r="AG59" i="113"/>
  <c r="T59" i="113"/>
  <c r="Y58" i="113"/>
  <c r="Z58" i="113" s="1"/>
  <c r="AA58" i="113" s="1"/>
  <c r="AB58" i="113" s="1"/>
  <c r="AC58" i="113" s="1"/>
  <c r="AD58" i="113" s="1"/>
  <c r="AE58" i="113" s="1"/>
  <c r="AF58" i="113" s="1"/>
  <c r="X58" i="113"/>
  <c r="W58" i="113"/>
  <c r="V58" i="113"/>
  <c r="I58" i="113"/>
  <c r="J58" i="113" s="1"/>
  <c r="K58" i="113" s="1"/>
  <c r="L58" i="113" s="1"/>
  <c r="M58" i="113" s="1"/>
  <c r="N58" i="113" s="1"/>
  <c r="O58" i="113" s="1"/>
  <c r="P58" i="113" s="1"/>
  <c r="Q58" i="113" s="1"/>
  <c r="R58" i="113" s="1"/>
  <c r="S58" i="113" s="1"/>
  <c r="BT57" i="113"/>
  <c r="BG57" i="113"/>
  <c r="CI57" i="113" s="1"/>
  <c r="V57" i="113"/>
  <c r="I57" i="113"/>
  <c r="AG56" i="113"/>
  <c r="T56" i="113"/>
  <c r="V55" i="113"/>
  <c r="I55" i="113"/>
  <c r="BT54" i="113"/>
  <c r="BG54" i="113"/>
  <c r="CI54" i="113" s="1"/>
  <c r="W54" i="113"/>
  <c r="V54" i="113"/>
  <c r="I54" i="113"/>
  <c r="J54" i="113" s="1"/>
  <c r="AG53" i="113"/>
  <c r="T53" i="113"/>
  <c r="W52" i="113"/>
  <c r="X52" i="113" s="1"/>
  <c r="Y52" i="113" s="1"/>
  <c r="Z52" i="113" s="1"/>
  <c r="AA52" i="113" s="1"/>
  <c r="AB52" i="113" s="1"/>
  <c r="AC52" i="113" s="1"/>
  <c r="AD52" i="113" s="1"/>
  <c r="AE52" i="113" s="1"/>
  <c r="AF52" i="113" s="1"/>
  <c r="V52" i="113"/>
  <c r="I52" i="113"/>
  <c r="J52" i="113" s="1"/>
  <c r="K52" i="113" s="1"/>
  <c r="L52" i="113" s="1"/>
  <c r="M52" i="113" s="1"/>
  <c r="N52" i="113" s="1"/>
  <c r="O52" i="113" s="1"/>
  <c r="P52" i="113" s="1"/>
  <c r="Q52" i="113" s="1"/>
  <c r="R52" i="113" s="1"/>
  <c r="S52" i="113" s="1"/>
  <c r="BU51" i="113"/>
  <c r="BT51" i="113"/>
  <c r="BG51" i="113"/>
  <c r="CI51" i="113" s="1"/>
  <c r="X51" i="113"/>
  <c r="BW51" i="113" s="1"/>
  <c r="W51" i="113"/>
  <c r="BV51" i="113" s="1"/>
  <c r="V51" i="113"/>
  <c r="I51" i="113"/>
  <c r="AG50" i="113"/>
  <c r="T50" i="113"/>
  <c r="X49" i="113"/>
  <c r="Y49" i="113" s="1"/>
  <c r="Z49" i="113" s="1"/>
  <c r="AA49" i="113" s="1"/>
  <c r="AB49" i="113" s="1"/>
  <c r="AC49" i="113" s="1"/>
  <c r="AD49" i="113" s="1"/>
  <c r="AE49" i="113" s="1"/>
  <c r="AF49" i="113" s="1"/>
  <c r="W49" i="113"/>
  <c r="V49" i="113"/>
  <c r="I49" i="113"/>
  <c r="BV48" i="113"/>
  <c r="BU48" i="113"/>
  <c r="BT48" i="113"/>
  <c r="BG48" i="113"/>
  <c r="Y48" i="113"/>
  <c r="BX48" i="113" s="1"/>
  <c r="X48" i="113"/>
  <c r="BW48" i="113" s="1"/>
  <c r="W48" i="113"/>
  <c r="V48" i="113"/>
  <c r="I48" i="113"/>
  <c r="AG47" i="113"/>
  <c r="T47" i="113"/>
  <c r="Y46" i="113"/>
  <c r="X46" i="113"/>
  <c r="W46" i="113"/>
  <c r="V46" i="113"/>
  <c r="I46" i="113"/>
  <c r="J46" i="113" s="1"/>
  <c r="K46" i="113" s="1"/>
  <c r="L46" i="113" s="1"/>
  <c r="M46" i="113" s="1"/>
  <c r="N46" i="113" s="1"/>
  <c r="O46" i="113" s="1"/>
  <c r="P46" i="113" s="1"/>
  <c r="Q46" i="113" s="1"/>
  <c r="R46" i="113" s="1"/>
  <c r="S46" i="113" s="1"/>
  <c r="BT45" i="113"/>
  <c r="BG45" i="113"/>
  <c r="CI45" i="113" s="1"/>
  <c r="V45" i="113"/>
  <c r="I45" i="113"/>
  <c r="AG44" i="113"/>
  <c r="T44" i="113"/>
  <c r="V43" i="113"/>
  <c r="I43" i="113"/>
  <c r="BT42" i="113"/>
  <c r="BG42" i="113"/>
  <c r="CI42" i="113" s="1"/>
  <c r="W42" i="113"/>
  <c r="V42" i="113"/>
  <c r="I42" i="113"/>
  <c r="J42" i="113" s="1"/>
  <c r="AG41" i="113"/>
  <c r="T41" i="113"/>
  <c r="W40" i="113"/>
  <c r="X40" i="113" s="1"/>
  <c r="Y40" i="113" s="1"/>
  <c r="Z40" i="113" s="1"/>
  <c r="AA40" i="113" s="1"/>
  <c r="AB40" i="113" s="1"/>
  <c r="AC40" i="113" s="1"/>
  <c r="AD40" i="113" s="1"/>
  <c r="AE40" i="113" s="1"/>
  <c r="AF40" i="113" s="1"/>
  <c r="V40" i="113"/>
  <c r="I40" i="113"/>
  <c r="J40" i="113" s="1"/>
  <c r="K40" i="113" s="1"/>
  <c r="L40" i="113" s="1"/>
  <c r="M40" i="113" s="1"/>
  <c r="N40" i="113" s="1"/>
  <c r="O40" i="113" s="1"/>
  <c r="P40" i="113" s="1"/>
  <c r="Q40" i="113" s="1"/>
  <c r="R40" i="113" s="1"/>
  <c r="S40" i="113" s="1"/>
  <c r="BU39" i="113"/>
  <c r="BT39" i="113"/>
  <c r="BG39" i="113"/>
  <c r="CI39" i="113" s="1"/>
  <c r="X39" i="113"/>
  <c r="BW39" i="113" s="1"/>
  <c r="W39" i="113"/>
  <c r="BV39" i="113" s="1"/>
  <c r="V39" i="113"/>
  <c r="I39" i="113"/>
  <c r="J39" i="113" s="1"/>
  <c r="AG38" i="113"/>
  <c r="T38" i="113"/>
  <c r="X37" i="113"/>
  <c r="Y37" i="113" s="1"/>
  <c r="Z37" i="113" s="1"/>
  <c r="AA37" i="113" s="1"/>
  <c r="AB37" i="113" s="1"/>
  <c r="AC37" i="113" s="1"/>
  <c r="AD37" i="113" s="1"/>
  <c r="AE37" i="113" s="1"/>
  <c r="AF37" i="113" s="1"/>
  <c r="W37" i="113"/>
  <c r="V37" i="113"/>
  <c r="AG37" i="113" s="1"/>
  <c r="I37" i="113"/>
  <c r="J37" i="113" s="1"/>
  <c r="K37" i="113" s="1"/>
  <c r="L37" i="113" s="1"/>
  <c r="M37" i="113" s="1"/>
  <c r="N37" i="113" s="1"/>
  <c r="O37" i="113" s="1"/>
  <c r="P37" i="113" s="1"/>
  <c r="Q37" i="113" s="1"/>
  <c r="R37" i="113" s="1"/>
  <c r="S37" i="113" s="1"/>
  <c r="BV36" i="113"/>
  <c r="BU36" i="113"/>
  <c r="BT36" i="113"/>
  <c r="BG36" i="113"/>
  <c r="CI36" i="113" s="1"/>
  <c r="Y36" i="113"/>
  <c r="BX36" i="113" s="1"/>
  <c r="X36" i="113"/>
  <c r="BW36" i="113" s="1"/>
  <c r="W36" i="113"/>
  <c r="V36" i="113"/>
  <c r="I36" i="113"/>
  <c r="AG35" i="113"/>
  <c r="T35" i="113"/>
  <c r="Y34" i="113"/>
  <c r="X34" i="113"/>
  <c r="W34" i="113"/>
  <c r="V34" i="113"/>
  <c r="I34" i="113"/>
  <c r="J34" i="113" s="1"/>
  <c r="K34" i="113" s="1"/>
  <c r="L34" i="113" s="1"/>
  <c r="BT33" i="113"/>
  <c r="BG33" i="113"/>
  <c r="CI33" i="113" s="1"/>
  <c r="V33" i="113"/>
  <c r="I33" i="113"/>
  <c r="AG32" i="113"/>
  <c r="T32" i="113"/>
  <c r="V31" i="113"/>
  <c r="I31" i="113"/>
  <c r="BT30" i="113"/>
  <c r="BG30" i="113"/>
  <c r="CI30" i="113" s="1"/>
  <c r="W30" i="113"/>
  <c r="V30" i="113"/>
  <c r="I30" i="113"/>
  <c r="J30" i="113" s="1"/>
  <c r="AG29" i="113"/>
  <c r="T29" i="113"/>
  <c r="W28" i="113"/>
  <c r="X28" i="113" s="1"/>
  <c r="Y28" i="113" s="1"/>
  <c r="Z28" i="113" s="1"/>
  <c r="AA28" i="113" s="1"/>
  <c r="AB28" i="113" s="1"/>
  <c r="AC28" i="113" s="1"/>
  <c r="AD28" i="113" s="1"/>
  <c r="AE28" i="113" s="1"/>
  <c r="AF28" i="113" s="1"/>
  <c r="V28" i="113"/>
  <c r="I28" i="113"/>
  <c r="J28" i="113" s="1"/>
  <c r="K28" i="113" s="1"/>
  <c r="L28" i="113" s="1"/>
  <c r="M28" i="113" s="1"/>
  <c r="N28" i="113" s="1"/>
  <c r="O28" i="113" s="1"/>
  <c r="P28" i="113" s="1"/>
  <c r="Q28" i="113" s="1"/>
  <c r="R28" i="113" s="1"/>
  <c r="S28" i="113" s="1"/>
  <c r="BU27" i="113"/>
  <c r="BT27" i="113"/>
  <c r="BG27" i="113"/>
  <c r="CI27" i="113" s="1"/>
  <c r="X27" i="113"/>
  <c r="BW27" i="113" s="1"/>
  <c r="W27" i="113"/>
  <c r="BV27" i="113" s="1"/>
  <c r="V27" i="113"/>
  <c r="I27" i="113"/>
  <c r="AG26" i="113"/>
  <c r="T26" i="113"/>
  <c r="X25" i="113"/>
  <c r="Y25" i="113" s="1"/>
  <c r="Z25" i="113" s="1"/>
  <c r="AA25" i="113" s="1"/>
  <c r="AB25" i="113" s="1"/>
  <c r="AC25" i="113" s="1"/>
  <c r="AD25" i="113" s="1"/>
  <c r="AE25" i="113" s="1"/>
  <c r="AF25" i="113" s="1"/>
  <c r="W25" i="113"/>
  <c r="V25" i="113"/>
  <c r="I25" i="113"/>
  <c r="BV24" i="113"/>
  <c r="BU24" i="113"/>
  <c r="BT24" i="113"/>
  <c r="BG24" i="113"/>
  <c r="CI24" i="113" s="1"/>
  <c r="Y24" i="113"/>
  <c r="BX24" i="113" s="1"/>
  <c r="X24" i="113"/>
  <c r="BW24" i="113" s="1"/>
  <c r="W24" i="113"/>
  <c r="V24" i="113"/>
  <c r="I24" i="113"/>
  <c r="AG23" i="113"/>
  <c r="T23" i="113"/>
  <c r="Y22" i="113"/>
  <c r="X22" i="113"/>
  <c r="W22" i="113"/>
  <c r="V22" i="113"/>
  <c r="I22" i="113"/>
  <c r="J22" i="113" s="1"/>
  <c r="K22" i="113" s="1"/>
  <c r="L22" i="113" s="1"/>
  <c r="M22" i="113" s="1"/>
  <c r="N22" i="113" s="1"/>
  <c r="O22" i="113" s="1"/>
  <c r="P22" i="113" s="1"/>
  <c r="Q22" i="113" s="1"/>
  <c r="R22" i="113" s="1"/>
  <c r="S22" i="113" s="1"/>
  <c r="BT21" i="113"/>
  <c r="BG21" i="113"/>
  <c r="CI21" i="113" s="1"/>
  <c r="V21" i="113"/>
  <c r="I21" i="113"/>
  <c r="AG20" i="113"/>
  <c r="T20" i="113"/>
  <c r="V19" i="113"/>
  <c r="I19" i="113"/>
  <c r="BT18" i="113"/>
  <c r="BG18" i="113"/>
  <c r="W18" i="113"/>
  <c r="V18" i="113"/>
  <c r="I18" i="113"/>
  <c r="J18" i="113" s="1"/>
  <c r="AG17" i="113"/>
  <c r="T17" i="113"/>
  <c r="W16" i="113"/>
  <c r="X16" i="113" s="1"/>
  <c r="Y16" i="113" s="1"/>
  <c r="Z16" i="113" s="1"/>
  <c r="AA16" i="113" s="1"/>
  <c r="AB16" i="113" s="1"/>
  <c r="AC16" i="113" s="1"/>
  <c r="AD16" i="113" s="1"/>
  <c r="AE16" i="113" s="1"/>
  <c r="AF16" i="113" s="1"/>
  <c r="V16" i="113"/>
  <c r="I16" i="113"/>
  <c r="J16" i="113" s="1"/>
  <c r="K16" i="113" s="1"/>
  <c r="L16" i="113" s="1"/>
  <c r="M16" i="113" s="1"/>
  <c r="N16" i="113" s="1"/>
  <c r="O16" i="113" s="1"/>
  <c r="P16" i="113" s="1"/>
  <c r="Q16" i="113" s="1"/>
  <c r="R16" i="113" s="1"/>
  <c r="S16" i="113" s="1"/>
  <c r="BU15" i="113"/>
  <c r="BT15" i="113"/>
  <c r="BG15" i="113"/>
  <c r="CI15" i="113" s="1"/>
  <c r="X15" i="113"/>
  <c r="BW15" i="113" s="1"/>
  <c r="W15" i="113"/>
  <c r="BV15" i="113" s="1"/>
  <c r="V15" i="113"/>
  <c r="I15" i="113"/>
  <c r="J15" i="113" s="1"/>
  <c r="AG14" i="113"/>
  <c r="T14" i="113"/>
  <c r="X13" i="113"/>
  <c r="Y13" i="113" s="1"/>
  <c r="Z13" i="113" s="1"/>
  <c r="AA13" i="113" s="1"/>
  <c r="AB13" i="113" s="1"/>
  <c r="AC13" i="113" s="1"/>
  <c r="AD13" i="113" s="1"/>
  <c r="AE13" i="113" s="1"/>
  <c r="AF13" i="113" s="1"/>
  <c r="W13" i="113"/>
  <c r="V13" i="113"/>
  <c r="AG13" i="113" s="1"/>
  <c r="I13" i="113"/>
  <c r="J13" i="113" s="1"/>
  <c r="K13" i="113" s="1"/>
  <c r="L13" i="113" s="1"/>
  <c r="M13" i="113" s="1"/>
  <c r="N13" i="113" s="1"/>
  <c r="O13" i="113" s="1"/>
  <c r="P13" i="113" s="1"/>
  <c r="Q13" i="113" s="1"/>
  <c r="R13" i="113" s="1"/>
  <c r="S13" i="113" s="1"/>
  <c r="BV12" i="113"/>
  <c r="BU12" i="113"/>
  <c r="BT12" i="113"/>
  <c r="BG12" i="113"/>
  <c r="CI12" i="113" s="1"/>
  <c r="Y12" i="113"/>
  <c r="X12" i="113"/>
  <c r="BW12" i="113" s="1"/>
  <c r="W12" i="113"/>
  <c r="V12" i="113"/>
  <c r="I12" i="113"/>
  <c r="AG11" i="113"/>
  <c r="T11" i="113"/>
  <c r="Y10" i="113"/>
  <c r="X10" i="113"/>
  <c r="W10" i="113"/>
  <c r="V10" i="113"/>
  <c r="I10" i="113"/>
  <c r="J10" i="113" s="1"/>
  <c r="K10" i="113" s="1"/>
  <c r="L10" i="113" s="1"/>
  <c r="BT9" i="113"/>
  <c r="BG9" i="113"/>
  <c r="CI9" i="113" s="1"/>
  <c r="V9" i="113"/>
  <c r="I9" i="113"/>
  <c r="AG8" i="113"/>
  <c r="T8" i="113"/>
  <c r="W7" i="113"/>
  <c r="X7" i="113" s="1"/>
  <c r="Y7" i="113" s="1"/>
  <c r="Z7" i="113" s="1"/>
  <c r="AA7" i="113" s="1"/>
  <c r="AB7" i="113" s="1"/>
  <c r="AC7" i="113" s="1"/>
  <c r="AD7" i="113" s="1"/>
  <c r="AE7" i="113" s="1"/>
  <c r="AF7" i="113" s="1"/>
  <c r="V7" i="113"/>
  <c r="AG7" i="113" s="1"/>
  <c r="J7" i="113"/>
  <c r="K7" i="113" s="1"/>
  <c r="L7" i="113" s="1"/>
  <c r="M7" i="113" s="1"/>
  <c r="N7" i="113" s="1"/>
  <c r="O7" i="113" s="1"/>
  <c r="P7" i="113" s="1"/>
  <c r="Q7" i="113" s="1"/>
  <c r="R7" i="113" s="1"/>
  <c r="S7" i="113" s="1"/>
  <c r="I7" i="113"/>
  <c r="T7" i="113" s="1"/>
  <c r="BU6" i="113"/>
  <c r="BT6" i="113"/>
  <c r="BH6" i="113"/>
  <c r="BH7" i="113" s="1"/>
  <c r="BG6" i="113"/>
  <c r="Y6" i="113"/>
  <c r="BX6" i="113" s="1"/>
  <c r="X6" i="113"/>
  <c r="BW6" i="113" s="1"/>
  <c r="W6" i="113"/>
  <c r="BV6" i="113" s="1"/>
  <c r="V6" i="113"/>
  <c r="L6" i="113"/>
  <c r="K6" i="113"/>
  <c r="BJ6" i="113" s="1"/>
  <c r="J6" i="113"/>
  <c r="BI6" i="113" s="1"/>
  <c r="I6" i="113"/>
  <c r="AP3" i="113"/>
  <c r="Z2" i="113" s="1"/>
  <c r="AP2" i="113"/>
  <c r="AO2" i="113"/>
  <c r="O2" i="114"/>
  <c r="L2" i="114"/>
  <c r="L3" i="114" s="1"/>
  <c r="I2" i="114"/>
  <c r="BH51" i="113" l="1"/>
  <c r="CJ51" i="113" s="1"/>
  <c r="BI39" i="113"/>
  <c r="BH87" i="113"/>
  <c r="CJ87" i="113" s="1"/>
  <c r="J99" i="113"/>
  <c r="BH111" i="113"/>
  <c r="BH112" i="113" s="1"/>
  <c r="BH216" i="113"/>
  <c r="CJ216" i="113" s="1"/>
  <c r="BH75" i="113"/>
  <c r="CJ75" i="113" s="1"/>
  <c r="BI15" i="113"/>
  <c r="BH204" i="113"/>
  <c r="CJ204" i="113" s="1"/>
  <c r="BG184" i="113"/>
  <c r="BH99" i="114"/>
  <c r="BH100" i="114" s="1"/>
  <c r="J51" i="113"/>
  <c r="BH72" i="113"/>
  <c r="J75" i="113"/>
  <c r="BH96" i="113"/>
  <c r="CJ96" i="113" s="1"/>
  <c r="BG136" i="113"/>
  <c r="BH195" i="114"/>
  <c r="BH196" i="114" s="1"/>
  <c r="J72" i="113"/>
  <c r="J96" i="113"/>
  <c r="BH147" i="113"/>
  <c r="BH148" i="113" s="1"/>
  <c r="BG217" i="113"/>
  <c r="BH291" i="113"/>
  <c r="BH45" i="114"/>
  <c r="BH46" i="114" s="1"/>
  <c r="BH147" i="114"/>
  <c r="BH148" i="114" s="1"/>
  <c r="BH159" i="114"/>
  <c r="BH160" i="114" s="1"/>
  <c r="BH219" i="114"/>
  <c r="BH220" i="114" s="1"/>
  <c r="J63" i="113"/>
  <c r="J87" i="113"/>
  <c r="J111" i="113"/>
  <c r="BH303" i="113"/>
  <c r="BH69" i="114"/>
  <c r="BH70" i="114" s="1"/>
  <c r="BH237" i="114"/>
  <c r="BH238" i="114" s="1"/>
  <c r="BH243" i="114"/>
  <c r="BH244" i="114" s="1"/>
  <c r="BH249" i="114"/>
  <c r="BH250" i="114" s="1"/>
  <c r="M238" i="113"/>
  <c r="N238" i="113" s="1"/>
  <c r="O238" i="113" s="1"/>
  <c r="P238" i="113" s="1"/>
  <c r="Q238" i="113" s="1"/>
  <c r="R238" i="113" s="1"/>
  <c r="S238" i="113" s="1"/>
  <c r="BG34" i="113"/>
  <c r="BG10" i="113"/>
  <c r="BG133" i="113"/>
  <c r="BH195" i="113"/>
  <c r="BH196" i="113" s="1"/>
  <c r="BH111" i="114"/>
  <c r="BH112" i="114" s="1"/>
  <c r="BG16" i="113"/>
  <c r="BH36" i="113"/>
  <c r="K39" i="113"/>
  <c r="L39" i="113" s="1"/>
  <c r="J49" i="113"/>
  <c r="BH60" i="113"/>
  <c r="BH84" i="113"/>
  <c r="BH108" i="113"/>
  <c r="T142" i="113"/>
  <c r="BG145" i="113"/>
  <c r="BH231" i="113"/>
  <c r="BH267" i="113"/>
  <c r="BH33" i="114"/>
  <c r="BH34" i="114" s="1"/>
  <c r="J69" i="114"/>
  <c r="K69" i="114" s="1"/>
  <c r="BH87" i="114"/>
  <c r="BH88" i="114" s="1"/>
  <c r="BH123" i="114"/>
  <c r="BH124" i="114" s="1"/>
  <c r="BH171" i="114"/>
  <c r="BH172" i="114" s="1"/>
  <c r="BH222" i="114"/>
  <c r="BH223" i="114" s="1"/>
  <c r="BH225" i="114"/>
  <c r="BH226" i="114" s="1"/>
  <c r="BH231" i="114"/>
  <c r="BH232" i="114" s="1"/>
  <c r="BH246" i="114"/>
  <c r="BH247" i="114" s="1"/>
  <c r="BH135" i="114"/>
  <c r="BH136" i="114" s="1"/>
  <c r="BH183" i="114"/>
  <c r="BH184" i="114" s="1"/>
  <c r="BH258" i="114"/>
  <c r="BH259" i="114" s="1"/>
  <c r="BH12" i="113"/>
  <c r="K15" i="113"/>
  <c r="BG25" i="113"/>
  <c r="BG193" i="113"/>
  <c r="BH288" i="113"/>
  <c r="CJ288" i="113" s="1"/>
  <c r="BH9" i="114"/>
  <c r="BH10" i="114" s="1"/>
  <c r="BH57" i="114"/>
  <c r="BH58" i="114" s="1"/>
  <c r="J219" i="114"/>
  <c r="J264" i="114"/>
  <c r="K264" i="114" s="1"/>
  <c r="L264" i="114" s="1"/>
  <c r="M264" i="114" s="1"/>
  <c r="N264" i="114" s="1"/>
  <c r="BI40" i="113"/>
  <c r="CK39" i="113"/>
  <c r="AG85" i="113"/>
  <c r="AG109" i="113"/>
  <c r="BJ7" i="113"/>
  <c r="CL6" i="113"/>
  <c r="BI16" i="113"/>
  <c r="CK15" i="113"/>
  <c r="BK6" i="113"/>
  <c r="T13" i="113"/>
  <c r="BJ15" i="113"/>
  <c r="T16" i="113"/>
  <c r="AG28" i="113"/>
  <c r="T37" i="113"/>
  <c r="BJ39" i="113"/>
  <c r="T40" i="113"/>
  <c r="AG52" i="113"/>
  <c r="T61" i="113"/>
  <c r="T64" i="113"/>
  <c r="AG76" i="113"/>
  <c r="T88" i="113"/>
  <c r="AG100" i="113"/>
  <c r="T109" i="113"/>
  <c r="T112" i="113"/>
  <c r="AG25" i="113"/>
  <c r="AG49" i="113"/>
  <c r="T121" i="113"/>
  <c r="BI7" i="113"/>
  <c r="CK6" i="113"/>
  <c r="AG16" i="113"/>
  <c r="BV18" i="113"/>
  <c r="T28" i="113"/>
  <c r="AG40" i="113"/>
  <c r="BV42" i="113"/>
  <c r="T52" i="113"/>
  <c r="AG64" i="113"/>
  <c r="T73" i="113"/>
  <c r="T76" i="113"/>
  <c r="AG88" i="113"/>
  <c r="T97" i="113"/>
  <c r="T100" i="113"/>
  <c r="AG112" i="113"/>
  <c r="AB117" i="113"/>
  <c r="BZ117" i="113"/>
  <c r="CJ6" i="113"/>
  <c r="CI18" i="113"/>
  <c r="T22" i="113"/>
  <c r="T46" i="113"/>
  <c r="T58" i="113"/>
  <c r="AG58" i="113"/>
  <c r="CI66" i="113"/>
  <c r="CI78" i="113"/>
  <c r="T82" i="113"/>
  <c r="AG82" i="113"/>
  <c r="CI90" i="113"/>
  <c r="T94" i="113"/>
  <c r="CJ99" i="113"/>
  <c r="AG106" i="113"/>
  <c r="CJ111" i="113"/>
  <c r="BV114" i="113"/>
  <c r="AG115" i="113"/>
  <c r="BH129" i="113"/>
  <c r="J129" i="113"/>
  <c r="J139" i="113"/>
  <c r="BI138" i="113" s="1"/>
  <c r="BH177" i="113"/>
  <c r="J177" i="113"/>
  <c r="J187" i="113"/>
  <c r="BI186" i="113" s="1"/>
  <c r="BH201" i="113"/>
  <c r="J201" i="113"/>
  <c r="BH225" i="113"/>
  <c r="J225" i="113"/>
  <c r="BH273" i="113"/>
  <c r="J273" i="113"/>
  <c r="I3" i="113"/>
  <c r="M6" i="113"/>
  <c r="Z6" i="113"/>
  <c r="BG7" i="113"/>
  <c r="J9" i="113"/>
  <c r="W9" i="113"/>
  <c r="M10" i="113"/>
  <c r="Z10" i="113"/>
  <c r="Z12" i="113"/>
  <c r="L15" i="113"/>
  <c r="Y15" i="113"/>
  <c r="K18" i="113"/>
  <c r="X18" i="113"/>
  <c r="BH18" i="113"/>
  <c r="BU18" i="113"/>
  <c r="J19" i="113"/>
  <c r="W19" i="113"/>
  <c r="BG19" i="113"/>
  <c r="J21" i="113"/>
  <c r="W21" i="113"/>
  <c r="Z22" i="113"/>
  <c r="Z24" i="113"/>
  <c r="Y27" i="113"/>
  <c r="K30" i="113"/>
  <c r="X30" i="113"/>
  <c r="BH30" i="113"/>
  <c r="BU30" i="113"/>
  <c r="J31" i="113"/>
  <c r="W31" i="113"/>
  <c r="BG31" i="113"/>
  <c r="J33" i="113"/>
  <c r="W33" i="113"/>
  <c r="M34" i="113"/>
  <c r="Z34" i="113"/>
  <c r="Z36" i="113"/>
  <c r="Y39" i="113"/>
  <c r="K42" i="113"/>
  <c r="X42" i="113"/>
  <c r="BH42" i="113"/>
  <c r="BU42" i="113"/>
  <c r="J43" i="113"/>
  <c r="W43" i="113"/>
  <c r="BG43" i="113"/>
  <c r="J45" i="113"/>
  <c r="W45" i="113"/>
  <c r="Z46" i="113"/>
  <c r="Z48" i="113"/>
  <c r="Y51" i="113"/>
  <c r="BH52" i="113"/>
  <c r="K54" i="113"/>
  <c r="X54" i="113"/>
  <c r="BH54" i="113"/>
  <c r="BU54" i="113"/>
  <c r="J55" i="113"/>
  <c r="W55" i="113"/>
  <c r="BG55" i="113"/>
  <c r="J57" i="113"/>
  <c r="W57" i="113"/>
  <c r="Z60" i="113"/>
  <c r="Y63" i="113"/>
  <c r="BH64" i="113"/>
  <c r="K66" i="113"/>
  <c r="X66" i="113"/>
  <c r="BH66" i="113"/>
  <c r="BU66" i="113"/>
  <c r="J67" i="113"/>
  <c r="W67" i="113"/>
  <c r="J69" i="113"/>
  <c r="W69" i="113"/>
  <c r="M70" i="113"/>
  <c r="Z70" i="113"/>
  <c r="Z72" i="113"/>
  <c r="Y75" i="113"/>
  <c r="BH76" i="113"/>
  <c r="K78" i="113"/>
  <c r="X78" i="113"/>
  <c r="BH78" i="113"/>
  <c r="BU78" i="113"/>
  <c r="J79" i="113"/>
  <c r="BI78" i="113" s="1"/>
  <c r="W79" i="113"/>
  <c r="J81" i="113"/>
  <c r="W81" i="113"/>
  <c r="Z84" i="113"/>
  <c r="Y87" i="113"/>
  <c r="BH88" i="113"/>
  <c r="K90" i="113"/>
  <c r="X90" i="113"/>
  <c r="BH90" i="113"/>
  <c r="BU90" i="113"/>
  <c r="J91" i="113"/>
  <c r="W91" i="113"/>
  <c r="J93" i="113"/>
  <c r="W93" i="113"/>
  <c r="Z94" i="113"/>
  <c r="Z96" i="113"/>
  <c r="Y99" i="113"/>
  <c r="K102" i="113"/>
  <c r="X102" i="113"/>
  <c r="BH102" i="113"/>
  <c r="BU102" i="113"/>
  <c r="J103" i="113"/>
  <c r="W103" i="113"/>
  <c r="BG103" i="113"/>
  <c r="J105" i="113"/>
  <c r="W105" i="113"/>
  <c r="M106" i="113"/>
  <c r="Z108" i="113"/>
  <c r="Y111" i="113"/>
  <c r="K114" i="113"/>
  <c r="X114" i="113"/>
  <c r="BH114" i="113"/>
  <c r="BG115" i="113"/>
  <c r="J117" i="113"/>
  <c r="BU117" i="113"/>
  <c r="T118" i="113"/>
  <c r="Y120" i="113"/>
  <c r="BH120" i="113"/>
  <c r="X121" i="113"/>
  <c r="T124" i="113"/>
  <c r="K126" i="113"/>
  <c r="X126" i="113"/>
  <c r="BG127" i="113"/>
  <c r="W127" i="113"/>
  <c r="BV126" i="113" s="1"/>
  <c r="BU126" i="113"/>
  <c r="AG133" i="113"/>
  <c r="CI138" i="113"/>
  <c r="BU141" i="113"/>
  <c r="W141" i="113"/>
  <c r="BH145" i="113"/>
  <c r="BV147" i="113"/>
  <c r="T148" i="113"/>
  <c r="AG148" i="113"/>
  <c r="K150" i="113"/>
  <c r="X150" i="113"/>
  <c r="BG151" i="113"/>
  <c r="W151" i="113"/>
  <c r="AG157" i="113"/>
  <c r="CI162" i="113"/>
  <c r="BU165" i="113"/>
  <c r="W165" i="113"/>
  <c r="BH169" i="113"/>
  <c r="BV171" i="113"/>
  <c r="T172" i="113"/>
  <c r="AG172" i="113"/>
  <c r="K174" i="113"/>
  <c r="X174" i="113"/>
  <c r="BG175" i="113"/>
  <c r="W175" i="113"/>
  <c r="AG181" i="113"/>
  <c r="CI186" i="113"/>
  <c r="BU189" i="113"/>
  <c r="W189" i="113"/>
  <c r="BH193" i="113"/>
  <c r="BV195" i="113"/>
  <c r="T196" i="113"/>
  <c r="AG196" i="113"/>
  <c r="K198" i="113"/>
  <c r="X198" i="113"/>
  <c r="BG199" i="113"/>
  <c r="W199" i="113"/>
  <c r="AG205" i="113"/>
  <c r="CI210" i="113"/>
  <c r="BU213" i="113"/>
  <c r="W213" i="113"/>
  <c r="BH217" i="113"/>
  <c r="BV219" i="113"/>
  <c r="T220" i="113"/>
  <c r="AG220" i="113"/>
  <c r="K222" i="113"/>
  <c r="X222" i="113"/>
  <c r="BG223" i="113"/>
  <c r="W223" i="113"/>
  <c r="AG229" i="113"/>
  <c r="CI234" i="113"/>
  <c r="BU237" i="113"/>
  <c r="W237" i="113"/>
  <c r="BH241" i="113"/>
  <c r="BJ243" i="113"/>
  <c r="L243" i="113"/>
  <c r="BV243" i="113"/>
  <c r="T244" i="113"/>
  <c r="AG244" i="113"/>
  <c r="K246" i="113"/>
  <c r="X246" i="113"/>
  <c r="BG247" i="113"/>
  <c r="W247" i="113"/>
  <c r="AG253" i="113"/>
  <c r="CI258" i="113"/>
  <c r="BU261" i="113"/>
  <c r="W261" i="113"/>
  <c r="BH265" i="113"/>
  <c r="T268" i="113"/>
  <c r="AG268" i="113"/>
  <c r="K270" i="113"/>
  <c r="BV270" i="113"/>
  <c r="X270" i="113"/>
  <c r="BG271" i="113"/>
  <c r="W271" i="113"/>
  <c r="L279" i="113"/>
  <c r="AG280" i="113"/>
  <c r="K282" i="113"/>
  <c r="X282" i="113"/>
  <c r="BG283" i="113"/>
  <c r="W283" i="113"/>
  <c r="T292" i="113"/>
  <c r="AG292" i="113"/>
  <c r="K294" i="113"/>
  <c r="X294" i="113"/>
  <c r="BG295" i="113"/>
  <c r="W295" i="113"/>
  <c r="AG301" i="113"/>
  <c r="BY117" i="113"/>
  <c r="BX123" i="113"/>
  <c r="Z123" i="113"/>
  <c r="J211" i="113"/>
  <c r="J235" i="113"/>
  <c r="BI234" i="113" s="1"/>
  <c r="BH249" i="113"/>
  <c r="J249" i="113"/>
  <c r="BX276" i="113"/>
  <c r="Z276" i="113"/>
  <c r="BK288" i="113"/>
  <c r="M288" i="113"/>
  <c r="T301" i="113"/>
  <c r="O3" i="113"/>
  <c r="BH9" i="113"/>
  <c r="BU9" i="113"/>
  <c r="BX12" i="113"/>
  <c r="BH21" i="113"/>
  <c r="BU21" i="113"/>
  <c r="BH33" i="113"/>
  <c r="BU33" i="113"/>
  <c r="BH45" i="113"/>
  <c r="BU45" i="113"/>
  <c r="BH57" i="113"/>
  <c r="BU57" i="113"/>
  <c r="BH69" i="113"/>
  <c r="BU69" i="113"/>
  <c r="BH81" i="113"/>
  <c r="BU81" i="113"/>
  <c r="BH93" i="113"/>
  <c r="BU93" i="113"/>
  <c r="BH105" i="113"/>
  <c r="BU105" i="113"/>
  <c r="BX108" i="113"/>
  <c r="BG118" i="113"/>
  <c r="AG118" i="113"/>
  <c r="J127" i="113"/>
  <c r="BH126" i="113"/>
  <c r="T130" i="113"/>
  <c r="AG130" i="113"/>
  <c r="BH141" i="113"/>
  <c r="J141" i="113"/>
  <c r="T145" i="113"/>
  <c r="BW147" i="113"/>
  <c r="Y147" i="113"/>
  <c r="CJ147" i="113"/>
  <c r="J151" i="113"/>
  <c r="T154" i="113"/>
  <c r="AG154" i="113"/>
  <c r="BH165" i="113"/>
  <c r="J165" i="113"/>
  <c r="T169" i="113"/>
  <c r="BW171" i="113"/>
  <c r="Y171" i="113"/>
  <c r="J175" i="113"/>
  <c r="T178" i="113"/>
  <c r="AG178" i="113"/>
  <c r="BH189" i="113"/>
  <c r="J189" i="113"/>
  <c r="T193" i="113"/>
  <c r="BW195" i="113"/>
  <c r="Y195" i="113"/>
  <c r="J199" i="113"/>
  <c r="T202" i="113"/>
  <c r="AG202" i="113"/>
  <c r="BH213" i="113"/>
  <c r="J213" i="113"/>
  <c r="T217" i="113"/>
  <c r="BW219" i="113"/>
  <c r="Y219" i="113"/>
  <c r="J223" i="113"/>
  <c r="T226" i="113"/>
  <c r="AG226" i="113"/>
  <c r="BI231" i="113"/>
  <c r="BH237" i="113"/>
  <c r="J237" i="113"/>
  <c r="T241" i="113"/>
  <c r="BW243" i="113"/>
  <c r="Y243" i="113"/>
  <c r="J247" i="113"/>
  <c r="T250" i="113"/>
  <c r="AG250" i="113"/>
  <c r="BH261" i="113"/>
  <c r="J261" i="113"/>
  <c r="T265" i="113"/>
  <c r="BW267" i="113"/>
  <c r="Y267" i="113"/>
  <c r="J271" i="113"/>
  <c r="T274" i="113"/>
  <c r="AG274" i="113"/>
  <c r="T277" i="113"/>
  <c r="BW279" i="113"/>
  <c r="Y279" i="113"/>
  <c r="J283" i="113"/>
  <c r="T286" i="113"/>
  <c r="AG286" i="113"/>
  <c r="BI288" i="113"/>
  <c r="T289" i="113"/>
  <c r="BW291" i="113"/>
  <c r="Y291" i="113"/>
  <c r="J295" i="113"/>
  <c r="T298" i="113"/>
  <c r="AG298" i="113"/>
  <c r="BI303" i="113"/>
  <c r="AG124" i="113"/>
  <c r="BW135" i="113"/>
  <c r="Y135" i="113"/>
  <c r="BH153" i="113"/>
  <c r="J153" i="113"/>
  <c r="BW159" i="113"/>
  <c r="Y159" i="113"/>
  <c r="J163" i="113"/>
  <c r="BI162" i="113" s="1"/>
  <c r="BW183" i="113"/>
  <c r="Y183" i="113"/>
  <c r="BW207" i="113"/>
  <c r="Y207" i="113"/>
  <c r="BW231" i="113"/>
  <c r="Y231" i="113"/>
  <c r="BW255" i="113"/>
  <c r="Y255" i="113"/>
  <c r="J259" i="113"/>
  <c r="BI258" i="113" s="1"/>
  <c r="BH285" i="113"/>
  <c r="J285" i="113"/>
  <c r="BX288" i="113"/>
  <c r="Z288" i="113"/>
  <c r="BH297" i="113"/>
  <c r="J297" i="113"/>
  <c r="BW303" i="113"/>
  <c r="Y303" i="113"/>
  <c r="CI6" i="113"/>
  <c r="BU120" i="113"/>
  <c r="BU129" i="113"/>
  <c r="W129" i="113"/>
  <c r="BH133" i="113"/>
  <c r="L135" i="113"/>
  <c r="BV135" i="113"/>
  <c r="AG136" i="113"/>
  <c r="K138" i="113"/>
  <c r="BV138" i="113"/>
  <c r="X138" i="113"/>
  <c r="W139" i="113"/>
  <c r="AG145" i="113"/>
  <c r="BU153" i="113"/>
  <c r="W153" i="113"/>
  <c r="BH157" i="113"/>
  <c r="BV159" i="113"/>
  <c r="T160" i="113"/>
  <c r="AG160" i="113"/>
  <c r="K162" i="113"/>
  <c r="BV162" i="113"/>
  <c r="X162" i="113"/>
  <c r="W163" i="113"/>
  <c r="AG169" i="113"/>
  <c r="BU177" i="113"/>
  <c r="W177" i="113"/>
  <c r="BH181" i="113"/>
  <c r="BV183" i="113"/>
  <c r="T184" i="113"/>
  <c r="AG184" i="113"/>
  <c r="K186" i="113"/>
  <c r="BV186" i="113"/>
  <c r="X186" i="113"/>
  <c r="W187" i="113"/>
  <c r="AG193" i="113"/>
  <c r="BU201" i="113"/>
  <c r="W201" i="113"/>
  <c r="BH205" i="113"/>
  <c r="BV207" i="113"/>
  <c r="T208" i="113"/>
  <c r="AG208" i="113"/>
  <c r="K210" i="113"/>
  <c r="BV210" i="113"/>
  <c r="X210" i="113"/>
  <c r="W211" i="113"/>
  <c r="AG217" i="113"/>
  <c r="BU225" i="113"/>
  <c r="W225" i="113"/>
  <c r="BH229" i="113"/>
  <c r="BJ231" i="113"/>
  <c r="L231" i="113"/>
  <c r="BV231" i="113"/>
  <c r="T232" i="113"/>
  <c r="AG232" i="113"/>
  <c r="K234" i="113"/>
  <c r="BV234" i="113"/>
  <c r="X234" i="113"/>
  <c r="W235" i="113"/>
  <c r="AG241" i="113"/>
  <c r="BU249" i="113"/>
  <c r="W249" i="113"/>
  <c r="BH253" i="113"/>
  <c r="BV255" i="113"/>
  <c r="T256" i="113"/>
  <c r="AG256" i="113"/>
  <c r="K258" i="113"/>
  <c r="BV258" i="113"/>
  <c r="X258" i="113"/>
  <c r="W259" i="113"/>
  <c r="AG265" i="113"/>
  <c r="BU273" i="113"/>
  <c r="W273" i="113"/>
  <c r="BW276" i="113"/>
  <c r="BV276" i="113"/>
  <c r="AG277" i="113"/>
  <c r="CI282" i="113"/>
  <c r="BU285" i="113"/>
  <c r="W285" i="113"/>
  <c r="BW288" i="113"/>
  <c r="BV288" i="113"/>
  <c r="AG289" i="113"/>
  <c r="CI294" i="113"/>
  <c r="BU297" i="113"/>
  <c r="W297" i="113"/>
  <c r="BH301" i="113"/>
  <c r="BJ303" i="113"/>
  <c r="L303" i="113"/>
  <c r="BV303" i="113"/>
  <c r="T304" i="113"/>
  <c r="AG304" i="113"/>
  <c r="CI129" i="113"/>
  <c r="BH138" i="113"/>
  <c r="BU138" i="113"/>
  <c r="CI141" i="113"/>
  <c r="BH150" i="113"/>
  <c r="BU150" i="113"/>
  <c r="CI153" i="113"/>
  <c r="BH162" i="113"/>
  <c r="BU162" i="113"/>
  <c r="CI165" i="113"/>
  <c r="BH174" i="113"/>
  <c r="BU174" i="113"/>
  <c r="CI177" i="113"/>
  <c r="BH186" i="113"/>
  <c r="BU186" i="113"/>
  <c r="CI189" i="113"/>
  <c r="BH198" i="113"/>
  <c r="BU198" i="113"/>
  <c r="CI201" i="113"/>
  <c r="BH210" i="113"/>
  <c r="BU210" i="113"/>
  <c r="CI213" i="113"/>
  <c r="BH222" i="113"/>
  <c r="BU222" i="113"/>
  <c r="CI225" i="113"/>
  <c r="BH234" i="113"/>
  <c r="BU234" i="113"/>
  <c r="CI237" i="113"/>
  <c r="BH246" i="113"/>
  <c r="BU246" i="113"/>
  <c r="CI249" i="113"/>
  <c r="BH258" i="113"/>
  <c r="BU258" i="113"/>
  <c r="CI261" i="113"/>
  <c r="BH270" i="113"/>
  <c r="BU270" i="113"/>
  <c r="CI273" i="113"/>
  <c r="BH282" i="113"/>
  <c r="BU282" i="113"/>
  <c r="CI285" i="113"/>
  <c r="BH294" i="113"/>
  <c r="BU294" i="113"/>
  <c r="CI297" i="113"/>
  <c r="J132" i="113"/>
  <c r="W132" i="113"/>
  <c r="J144" i="113"/>
  <c r="W144" i="113"/>
  <c r="J156" i="113"/>
  <c r="W156" i="113"/>
  <c r="J168" i="113"/>
  <c r="W168" i="113"/>
  <c r="J180" i="113"/>
  <c r="W180" i="113"/>
  <c r="J192" i="113"/>
  <c r="W192" i="113"/>
  <c r="J204" i="113"/>
  <c r="W204" i="113"/>
  <c r="J216" i="113"/>
  <c r="W216" i="113"/>
  <c r="J228" i="113"/>
  <c r="W228" i="113"/>
  <c r="J240" i="113"/>
  <c r="W240" i="113"/>
  <c r="J252" i="113"/>
  <c r="W252" i="113"/>
  <c r="J264" i="113"/>
  <c r="W264" i="113"/>
  <c r="J300" i="113"/>
  <c r="W300" i="113"/>
  <c r="J67" i="114"/>
  <c r="BI66" i="114" s="1"/>
  <c r="BI67" i="114" s="1"/>
  <c r="J97" i="114"/>
  <c r="J121" i="114"/>
  <c r="BI120" i="114" s="1"/>
  <c r="BI121" i="114" s="1"/>
  <c r="J145" i="114"/>
  <c r="J169" i="114"/>
  <c r="BI168" i="114" s="1"/>
  <c r="BI169" i="114" s="1"/>
  <c r="J109" i="114"/>
  <c r="J133" i="114"/>
  <c r="J157" i="114"/>
  <c r="BI156" i="114" s="1"/>
  <c r="BI157" i="114" s="1"/>
  <c r="J181" i="114"/>
  <c r="BI180" i="114" s="1"/>
  <c r="BI181" i="114" s="1"/>
  <c r="K201" i="114"/>
  <c r="BI201" i="114"/>
  <c r="BI202" i="114" s="1"/>
  <c r="K300" i="114"/>
  <c r="J13" i="114"/>
  <c r="BI12" i="114" s="1"/>
  <c r="BI13" i="114" s="1"/>
  <c r="K33" i="114"/>
  <c r="BI33" i="114"/>
  <c r="BI34" i="114" s="1"/>
  <c r="K72" i="114"/>
  <c r="L190" i="114"/>
  <c r="K204" i="114"/>
  <c r="K18" i="114"/>
  <c r="J43" i="114"/>
  <c r="BI42" i="114" s="1"/>
  <c r="BI43" i="114" s="1"/>
  <c r="J91" i="114"/>
  <c r="J103" i="114"/>
  <c r="J115" i="114"/>
  <c r="J127" i="114"/>
  <c r="BI126" i="114" s="1"/>
  <c r="BI127" i="114" s="1"/>
  <c r="J139" i="114"/>
  <c r="J151" i="114"/>
  <c r="J163" i="114"/>
  <c r="J175" i="114"/>
  <c r="BI174" i="114" s="1"/>
  <c r="BI175" i="114" s="1"/>
  <c r="J187" i="114"/>
  <c r="L214" i="114"/>
  <c r="BG19" i="114"/>
  <c r="BG5" i="114" a="1"/>
  <c r="BG5" i="114" s="1"/>
  <c r="K48" i="114"/>
  <c r="K57" i="114"/>
  <c r="BI57" i="114"/>
  <c r="BI58" i="114" s="1"/>
  <c r="J211" i="114"/>
  <c r="BI210" i="114" s="1"/>
  <c r="BI211" i="114" s="1"/>
  <c r="J7" i="114"/>
  <c r="K12" i="114"/>
  <c r="BG13" i="114"/>
  <c r="J37" i="114"/>
  <c r="BI36" i="114" s="1"/>
  <c r="BI37" i="114" s="1"/>
  <c r="K42" i="114"/>
  <c r="BG43" i="114"/>
  <c r="J61" i="114"/>
  <c r="K66" i="114"/>
  <c r="BG67" i="114"/>
  <c r="J85" i="114"/>
  <c r="BI84" i="114" s="1"/>
  <c r="BI85" i="114" s="1"/>
  <c r="K90" i="114"/>
  <c r="BG91" i="114"/>
  <c r="K96" i="114"/>
  <c r="BG97" i="114"/>
  <c r="K102" i="114"/>
  <c r="BI102" i="114"/>
  <c r="BI103" i="114" s="1"/>
  <c r="BG103" i="114"/>
  <c r="K108" i="114"/>
  <c r="BI108" i="114"/>
  <c r="BI109" i="114" s="1"/>
  <c r="BG109" i="114"/>
  <c r="K114" i="114"/>
  <c r="BG115" i="114"/>
  <c r="K120" i="114"/>
  <c r="BG121" i="114"/>
  <c r="K126" i="114"/>
  <c r="BG127" i="114"/>
  <c r="K132" i="114"/>
  <c r="BI132" i="114"/>
  <c r="BI133" i="114" s="1"/>
  <c r="BG133" i="114"/>
  <c r="K138" i="114"/>
  <c r="BG139" i="114"/>
  <c r="K144" i="114"/>
  <c r="BG145" i="114"/>
  <c r="K150" i="114"/>
  <c r="BI150" i="114"/>
  <c r="BI151" i="114" s="1"/>
  <c r="BG151" i="114"/>
  <c r="K156" i="114"/>
  <c r="BG157" i="114"/>
  <c r="K162" i="114"/>
  <c r="BG163" i="114"/>
  <c r="K168" i="114"/>
  <c r="BG169" i="114"/>
  <c r="K174" i="114"/>
  <c r="BG175" i="114"/>
  <c r="K180" i="114"/>
  <c r="BG181" i="114"/>
  <c r="K186" i="114"/>
  <c r="BG187" i="114"/>
  <c r="J193" i="114"/>
  <c r="BI192" i="114" s="1"/>
  <c r="BI193" i="114" s="1"/>
  <c r="L196" i="114"/>
  <c r="L207" i="114"/>
  <c r="BJ207" i="114"/>
  <c r="BJ208" i="114" s="1"/>
  <c r="K210" i="114"/>
  <c r="BG211" i="114"/>
  <c r="J217" i="114"/>
  <c r="L220" i="114"/>
  <c r="K255" i="114"/>
  <c r="BI255" i="114"/>
  <c r="BI256" i="114" s="1"/>
  <c r="K6" i="114"/>
  <c r="BG7" i="114"/>
  <c r="J25" i="114"/>
  <c r="J31" i="114"/>
  <c r="K36" i="114"/>
  <c r="BG37" i="114"/>
  <c r="J55" i="114"/>
  <c r="K60" i="114"/>
  <c r="BI60" i="114"/>
  <c r="BI61" i="114" s="1"/>
  <c r="BG61" i="114"/>
  <c r="L69" i="114"/>
  <c r="BJ69" i="114"/>
  <c r="BJ70" i="114" s="1"/>
  <c r="J79" i="114"/>
  <c r="BI78" i="114" s="1"/>
  <c r="BI79" i="114" s="1"/>
  <c r="K84" i="114"/>
  <c r="BG85" i="114"/>
  <c r="K192" i="114"/>
  <c r="BG193" i="114"/>
  <c r="J199" i="114"/>
  <c r="L202" i="114"/>
  <c r="BI207" i="114"/>
  <c r="BI208" i="114" s="1"/>
  <c r="L213" i="114"/>
  <c r="BJ213" i="114"/>
  <c r="BJ214" i="114" s="1"/>
  <c r="K216" i="114"/>
  <c r="BG217" i="114"/>
  <c r="K288" i="114"/>
  <c r="J19" i="114"/>
  <c r="BI18" i="114" s="1"/>
  <c r="BI19" i="114" s="1"/>
  <c r="K24" i="114"/>
  <c r="BI24" i="114"/>
  <c r="BI25" i="114" s="1"/>
  <c r="BG25" i="114"/>
  <c r="BG31" i="114"/>
  <c r="J49" i="114"/>
  <c r="K54" i="114"/>
  <c r="BI54" i="114"/>
  <c r="BI55" i="114" s="1"/>
  <c r="BG55" i="114"/>
  <c r="BI69" i="114"/>
  <c r="BI70" i="114" s="1"/>
  <c r="J73" i="114"/>
  <c r="BI72" i="114" s="1"/>
  <c r="BI73" i="114" s="1"/>
  <c r="K78" i="114"/>
  <c r="BG79" i="114"/>
  <c r="K87" i="114"/>
  <c r="T88" i="114"/>
  <c r="K94" i="114"/>
  <c r="K100" i="114"/>
  <c r="K106" i="114"/>
  <c r="K112" i="114"/>
  <c r="K118" i="114"/>
  <c r="K124" i="114"/>
  <c r="K130" i="114"/>
  <c r="K136" i="114"/>
  <c r="K142" i="114"/>
  <c r="K148" i="114"/>
  <c r="K154" i="114"/>
  <c r="K160" i="114"/>
  <c r="K166" i="114"/>
  <c r="K172" i="114"/>
  <c r="K178" i="114"/>
  <c r="K184" i="114"/>
  <c r="K198" i="114"/>
  <c r="BG199" i="114"/>
  <c r="J205" i="114"/>
  <c r="BI204" i="114" s="1"/>
  <c r="BI205" i="114" s="1"/>
  <c r="L208" i="114"/>
  <c r="BI213" i="114"/>
  <c r="BI214" i="114" s="1"/>
  <c r="K294" i="114"/>
  <c r="BH6" i="114"/>
  <c r="T10" i="114"/>
  <c r="BH12" i="114"/>
  <c r="BH13" i="114" s="1"/>
  <c r="T16" i="114"/>
  <c r="BH18" i="114"/>
  <c r="BH19" i="114" s="1"/>
  <c r="T22" i="114"/>
  <c r="BH24" i="114"/>
  <c r="BH25" i="114" s="1"/>
  <c r="T28" i="114"/>
  <c r="T34" i="114"/>
  <c r="BH36" i="114"/>
  <c r="BH37" i="114" s="1"/>
  <c r="T40" i="114"/>
  <c r="BH42" i="114"/>
  <c r="BH43" i="114" s="1"/>
  <c r="T46" i="114"/>
  <c r="BH48" i="114"/>
  <c r="BH49" i="114" s="1"/>
  <c r="T52" i="114"/>
  <c r="BH54" i="114"/>
  <c r="BH55" i="114" s="1"/>
  <c r="T58" i="114"/>
  <c r="BH60" i="114"/>
  <c r="BH61" i="114" s="1"/>
  <c r="T64" i="114"/>
  <c r="BH66" i="114"/>
  <c r="BH67" i="114" s="1"/>
  <c r="T70" i="114"/>
  <c r="BH72" i="114"/>
  <c r="BH73" i="114" s="1"/>
  <c r="T76" i="114"/>
  <c r="BH78" i="114"/>
  <c r="BH79" i="114" s="1"/>
  <c r="T82" i="114"/>
  <c r="BH84" i="114"/>
  <c r="BH85" i="114" s="1"/>
  <c r="BH90" i="114"/>
  <c r="BH91" i="114" s="1"/>
  <c r="BH96" i="114"/>
  <c r="BH97" i="114" s="1"/>
  <c r="BH102" i="114"/>
  <c r="BH103" i="114" s="1"/>
  <c r="BH108" i="114"/>
  <c r="BH109" i="114" s="1"/>
  <c r="BH114" i="114"/>
  <c r="BH115" i="114" s="1"/>
  <c r="BH120" i="114"/>
  <c r="BH121" i="114" s="1"/>
  <c r="BH126" i="114"/>
  <c r="BH127" i="114" s="1"/>
  <c r="BH132" i="114"/>
  <c r="BH133" i="114" s="1"/>
  <c r="BH138" i="114"/>
  <c r="BH139" i="114" s="1"/>
  <c r="BH144" i="114"/>
  <c r="BH145" i="114" s="1"/>
  <c r="BH150" i="114"/>
  <c r="BH151" i="114" s="1"/>
  <c r="BH156" i="114"/>
  <c r="BH157" i="114" s="1"/>
  <c r="BH162" i="114"/>
  <c r="BH163" i="114" s="1"/>
  <c r="BH168" i="114"/>
  <c r="BH169" i="114" s="1"/>
  <c r="BH174" i="114"/>
  <c r="BH175" i="114" s="1"/>
  <c r="BH180" i="114"/>
  <c r="BH181" i="114" s="1"/>
  <c r="BH186" i="114"/>
  <c r="BH187" i="114" s="1"/>
  <c r="BH192" i="114"/>
  <c r="BH193" i="114" s="1"/>
  <c r="BH198" i="114"/>
  <c r="BH199" i="114" s="1"/>
  <c r="BH204" i="114"/>
  <c r="BH205" i="114" s="1"/>
  <c r="BH210" i="114"/>
  <c r="BH211" i="114" s="1"/>
  <c r="BH216" i="114"/>
  <c r="BH217" i="114" s="1"/>
  <c r="J229" i="114"/>
  <c r="J235" i="114"/>
  <c r="J241" i="114"/>
  <c r="BI240" i="114" s="1"/>
  <c r="BI241" i="114" s="1"/>
  <c r="J271" i="114"/>
  <c r="J277" i="114"/>
  <c r="N282" i="114"/>
  <c r="T286" i="114"/>
  <c r="T292" i="114"/>
  <c r="T298" i="114"/>
  <c r="J222" i="114"/>
  <c r="BG223" i="114"/>
  <c r="K228" i="114"/>
  <c r="BG229" i="114"/>
  <c r="K234" i="114"/>
  <c r="BG235" i="114"/>
  <c r="K240" i="114"/>
  <c r="BG241" i="114"/>
  <c r="J247" i="114"/>
  <c r="J253" i="114"/>
  <c r="J259" i="114"/>
  <c r="J265" i="114"/>
  <c r="K270" i="114"/>
  <c r="BG271" i="114"/>
  <c r="K276" i="114"/>
  <c r="BG277" i="114"/>
  <c r="BH282" i="114"/>
  <c r="BH283" i="114" s="1"/>
  <c r="T304" i="114"/>
  <c r="T223" i="114"/>
  <c r="T226" i="114"/>
  <c r="T232" i="114"/>
  <c r="T238" i="114"/>
  <c r="T244" i="114"/>
  <c r="T274" i="114"/>
  <c r="T280" i="114"/>
  <c r="J283" i="114"/>
  <c r="J289" i="114"/>
  <c r="BI288" i="114" s="1"/>
  <c r="BI289" i="114" s="1"/>
  <c r="J295" i="114"/>
  <c r="J301" i="114"/>
  <c r="BH228" i="114"/>
  <c r="BH229" i="114" s="1"/>
  <c r="BH234" i="114"/>
  <c r="BH235" i="114" s="1"/>
  <c r="BH240" i="114"/>
  <c r="BH241" i="114" s="1"/>
  <c r="T250" i="114"/>
  <c r="T256" i="114"/>
  <c r="T262" i="114"/>
  <c r="T268" i="114"/>
  <c r="BH270" i="114"/>
  <c r="BH271" i="114" s="1"/>
  <c r="BH276" i="114"/>
  <c r="BH277" i="114" s="1"/>
  <c r="BH288" i="114"/>
  <c r="BH289" i="114" s="1"/>
  <c r="BH294" i="114"/>
  <c r="BH295" i="114" s="1"/>
  <c r="BH300" i="114"/>
  <c r="BH301" i="114" s="1"/>
  <c r="H13" i="115"/>
  <c r="G13" i="115"/>
  <c r="E76" i="115"/>
  <c r="F83" i="115"/>
  <c r="E83" i="115"/>
  <c r="E88" i="115"/>
  <c r="H95" i="115"/>
  <c r="G95" i="115"/>
  <c r="G33" i="115"/>
  <c r="H33" i="115"/>
  <c r="H34" i="115"/>
  <c r="G34" i="115"/>
  <c r="E5" i="115"/>
  <c r="F5" i="115"/>
  <c r="G17" i="115"/>
  <c r="H17" i="115"/>
  <c r="H18" i="115"/>
  <c r="G18" i="115"/>
  <c r="H9" i="115"/>
  <c r="G9" i="115"/>
  <c r="E13" i="115"/>
  <c r="F13" i="115"/>
  <c r="F26" i="115"/>
  <c r="F42" i="115"/>
  <c r="H60" i="115"/>
  <c r="G60" i="115"/>
  <c r="G62" i="115"/>
  <c r="F65" i="115"/>
  <c r="E65" i="115"/>
  <c r="F95" i="115"/>
  <c r="E95" i="115"/>
  <c r="H5" i="115"/>
  <c r="G5" i="115"/>
  <c r="E9" i="115"/>
  <c r="F9" i="115"/>
  <c r="H20" i="115"/>
  <c r="G20" i="115"/>
  <c r="H24" i="115"/>
  <c r="G24" i="115"/>
  <c r="H28" i="115"/>
  <c r="G28" i="115"/>
  <c r="H36" i="115"/>
  <c r="G36" i="115"/>
  <c r="H40" i="115"/>
  <c r="G40" i="115"/>
  <c r="H44" i="115"/>
  <c r="G44" i="115"/>
  <c r="E31" i="115"/>
  <c r="H46" i="115"/>
  <c r="G46" i="115"/>
  <c r="F53" i="115"/>
  <c r="E53" i="115"/>
  <c r="F60" i="115"/>
  <c r="E60" i="115"/>
  <c r="F79" i="115"/>
  <c r="E79" i="115"/>
  <c r="H94" i="115"/>
  <c r="G94" i="115"/>
  <c r="E6" i="115"/>
  <c r="E10" i="115"/>
  <c r="E14" i="115"/>
  <c r="E19" i="115"/>
  <c r="F22" i="115"/>
  <c r="G29" i="115"/>
  <c r="H29" i="115"/>
  <c r="H30" i="115"/>
  <c r="G30" i="115"/>
  <c r="E35" i="115"/>
  <c r="F38" i="115"/>
  <c r="E46" i="115"/>
  <c r="F46" i="115"/>
  <c r="F51" i="115"/>
  <c r="E51" i="115"/>
  <c r="H54" i="115"/>
  <c r="G54" i="115"/>
  <c r="F58" i="115"/>
  <c r="E58" i="115"/>
  <c r="H83" i="115"/>
  <c r="G83" i="115"/>
  <c r="F87" i="115"/>
  <c r="E87" i="115"/>
  <c r="H90" i="115"/>
  <c r="G90" i="115"/>
  <c r="F91" i="115"/>
  <c r="E91" i="115"/>
  <c r="F99" i="115"/>
  <c r="E99" i="115"/>
  <c r="F18" i="115"/>
  <c r="G25" i="115"/>
  <c r="H25" i="115"/>
  <c r="H26" i="115"/>
  <c r="G26" i="115"/>
  <c r="E27" i="115"/>
  <c r="F34" i="115"/>
  <c r="G41" i="115"/>
  <c r="H41" i="115"/>
  <c r="H42" i="115"/>
  <c r="G42" i="115"/>
  <c r="E43" i="115"/>
  <c r="H50" i="115"/>
  <c r="G50" i="115"/>
  <c r="H52" i="115"/>
  <c r="G52" i="115"/>
  <c r="H67" i="115"/>
  <c r="G67" i="115"/>
  <c r="F71" i="115"/>
  <c r="E71" i="115"/>
  <c r="H79" i="115"/>
  <c r="G79" i="115"/>
  <c r="E92" i="115"/>
  <c r="H99" i="115"/>
  <c r="G99" i="115"/>
  <c r="E4" i="115"/>
  <c r="E8" i="115"/>
  <c r="E12" i="115"/>
  <c r="E16" i="115"/>
  <c r="G21" i="115"/>
  <c r="H21" i="115"/>
  <c r="H22" i="115"/>
  <c r="G22" i="115"/>
  <c r="E23" i="115"/>
  <c r="F30" i="115"/>
  <c r="G37" i="115"/>
  <c r="H37" i="115"/>
  <c r="H38" i="115"/>
  <c r="G38" i="115"/>
  <c r="E39" i="115"/>
  <c r="H56" i="115"/>
  <c r="G56" i="115"/>
  <c r="F59" i="115"/>
  <c r="E59" i="115"/>
  <c r="H64" i="115"/>
  <c r="G64" i="115"/>
  <c r="F67" i="115"/>
  <c r="E67" i="115"/>
  <c r="H74" i="115"/>
  <c r="G74" i="115"/>
  <c r="F75" i="115"/>
  <c r="E75" i="115"/>
  <c r="H78" i="115"/>
  <c r="G78" i="115"/>
  <c r="E17" i="115"/>
  <c r="E21" i="115"/>
  <c r="E25" i="115"/>
  <c r="E29" i="115"/>
  <c r="E33" i="115"/>
  <c r="E37" i="115"/>
  <c r="E41" i="115"/>
  <c r="H48" i="115"/>
  <c r="G48" i="115"/>
  <c r="E50" i="115"/>
  <c r="F52" i="115"/>
  <c r="E52" i="115"/>
  <c r="H71" i="115"/>
  <c r="G71" i="115"/>
  <c r="E80" i="115"/>
  <c r="H82" i="115"/>
  <c r="G82" i="115"/>
  <c r="H87" i="115"/>
  <c r="G87" i="115"/>
  <c r="E96" i="115"/>
  <c r="H98" i="115"/>
  <c r="G98" i="115"/>
  <c r="E100" i="115"/>
  <c r="H102" i="115"/>
  <c r="G102" i="115"/>
  <c r="F20" i="115"/>
  <c r="F24" i="115"/>
  <c r="F28" i="115"/>
  <c r="F32" i="115"/>
  <c r="F36" i="115"/>
  <c r="F40" i="115"/>
  <c r="F44" i="115"/>
  <c r="E45" i="115"/>
  <c r="E57" i="115"/>
  <c r="F61" i="115"/>
  <c r="E61" i="115"/>
  <c r="H70" i="115"/>
  <c r="G70" i="115"/>
  <c r="H75" i="115"/>
  <c r="G75" i="115"/>
  <c r="H86" i="115"/>
  <c r="G86" i="115"/>
  <c r="H91" i="115"/>
  <c r="G91" i="115"/>
  <c r="G57" i="115"/>
  <c r="G65" i="115"/>
  <c r="H68" i="115"/>
  <c r="G68" i="115"/>
  <c r="H72" i="115"/>
  <c r="G72" i="115"/>
  <c r="H76" i="115"/>
  <c r="G76" i="115"/>
  <c r="H80" i="115"/>
  <c r="G80" i="115"/>
  <c r="H84" i="115"/>
  <c r="G84" i="115"/>
  <c r="H88" i="115"/>
  <c r="G88" i="115"/>
  <c r="H92" i="115"/>
  <c r="G92" i="115"/>
  <c r="H96" i="115"/>
  <c r="G96" i="115"/>
  <c r="E98" i="115"/>
  <c r="H100" i="115"/>
  <c r="G100" i="115"/>
  <c r="E102" i="115"/>
  <c r="G58" i="115"/>
  <c r="G66" i="115"/>
  <c r="F69" i="115"/>
  <c r="E69" i="115"/>
  <c r="F73" i="115"/>
  <c r="E73" i="115"/>
  <c r="F77" i="115"/>
  <c r="E77" i="115"/>
  <c r="F81" i="115"/>
  <c r="E81" i="115"/>
  <c r="F85" i="115"/>
  <c r="E85" i="115"/>
  <c r="F89" i="115"/>
  <c r="E89" i="115"/>
  <c r="F93" i="115"/>
  <c r="E93" i="115"/>
  <c r="F97" i="115"/>
  <c r="E97" i="115"/>
  <c r="F101" i="115"/>
  <c r="E101" i="115"/>
  <c r="T238" i="113" l="1"/>
  <c r="BH292" i="113"/>
  <c r="CJ291" i="113"/>
  <c r="CJ12" i="113"/>
  <c r="BH13" i="113"/>
  <c r="BH48" i="113"/>
  <c r="J48" i="113"/>
  <c r="BI63" i="113"/>
  <c r="K63" i="113"/>
  <c r="J136" i="113"/>
  <c r="BH135" i="113"/>
  <c r="CI276" i="113"/>
  <c r="BG277" i="113"/>
  <c r="CI48" i="113"/>
  <c r="BG49" i="113"/>
  <c r="BG58" i="113"/>
  <c r="BI60" i="113"/>
  <c r="K60" i="113"/>
  <c r="J123" i="113"/>
  <c r="BH123" i="113"/>
  <c r="BH207" i="113"/>
  <c r="J207" i="113"/>
  <c r="CI228" i="113"/>
  <c r="BG229" i="113"/>
  <c r="BH24" i="113"/>
  <c r="J24" i="113"/>
  <c r="CJ36" i="113"/>
  <c r="BH37" i="113"/>
  <c r="BG40" i="113"/>
  <c r="CJ72" i="113"/>
  <c r="BH73" i="113"/>
  <c r="BI111" i="113"/>
  <c r="K111" i="113"/>
  <c r="BH27" i="113"/>
  <c r="J27" i="113"/>
  <c r="BG106" i="113"/>
  <c r="BI108" i="113"/>
  <c r="K108" i="113"/>
  <c r="K133" i="113"/>
  <c r="BH15" i="113"/>
  <c r="BG22" i="113"/>
  <c r="BH39" i="113"/>
  <c r="BG46" i="113"/>
  <c r="BG70" i="113"/>
  <c r="BI72" i="113"/>
  <c r="K72" i="113"/>
  <c r="BI75" i="113"/>
  <c r="K75" i="113"/>
  <c r="BG124" i="113"/>
  <c r="J166" i="113"/>
  <c r="BG232" i="113"/>
  <c r="J255" i="113"/>
  <c r="BH255" i="113"/>
  <c r="J276" i="113"/>
  <c r="BH276" i="113"/>
  <c r="BG13" i="113"/>
  <c r="BG28" i="113"/>
  <c r="BG37" i="113"/>
  <c r="BG82" i="113"/>
  <c r="BI84" i="113"/>
  <c r="K84" i="113"/>
  <c r="BI87" i="113"/>
  <c r="K87" i="113"/>
  <c r="CI120" i="113"/>
  <c r="CI5" i="113" s="1"/>
  <c r="BG121" i="113"/>
  <c r="CI168" i="113"/>
  <c r="BG169" i="113"/>
  <c r="K181" i="113"/>
  <c r="J183" i="113"/>
  <c r="BH183" i="113"/>
  <c r="BI219" i="113"/>
  <c r="CK219" i="113" s="1"/>
  <c r="K219" i="113"/>
  <c r="J12" i="113"/>
  <c r="AO3" i="113"/>
  <c r="V2" i="113" s="1"/>
  <c r="J25" i="113"/>
  <c r="J36" i="113"/>
  <c r="BI51" i="113"/>
  <c r="K51" i="113"/>
  <c r="BG94" i="113"/>
  <c r="BI96" i="113"/>
  <c r="K96" i="113"/>
  <c r="BH97" i="113"/>
  <c r="BI99" i="113"/>
  <c r="K99" i="113"/>
  <c r="J115" i="113"/>
  <c r="BI114" i="113" s="1"/>
  <c r="BJ120" i="113"/>
  <c r="CL120" i="113" s="1"/>
  <c r="L120" i="113"/>
  <c r="K157" i="113"/>
  <c r="J159" i="113"/>
  <c r="BH159" i="113"/>
  <c r="J171" i="113"/>
  <c r="BH171" i="113"/>
  <c r="T190" i="113"/>
  <c r="T262" i="113"/>
  <c r="BH304" i="113"/>
  <c r="CJ303" i="113"/>
  <c r="BI147" i="113"/>
  <c r="BI195" i="113"/>
  <c r="CK195" i="113" s="1"/>
  <c r="K195" i="113"/>
  <c r="CI207" i="113"/>
  <c r="BG208" i="113"/>
  <c r="K253" i="113"/>
  <c r="BI267" i="113"/>
  <c r="BH289" i="113"/>
  <c r="BI291" i="113"/>
  <c r="K9" i="114"/>
  <c r="BI9" i="114"/>
  <c r="BI10" i="114" s="1"/>
  <c r="BH39" i="114"/>
  <c r="BH40" i="114" s="1"/>
  <c r="J39" i="114"/>
  <c r="BH63" i="114"/>
  <c r="BH64" i="114" s="1"/>
  <c r="J63" i="114"/>
  <c r="BH303" i="114"/>
  <c r="BH304" i="114" s="1"/>
  <c r="J303" i="114"/>
  <c r="BG64" i="113"/>
  <c r="BG73" i="113"/>
  <c r="T85" i="113"/>
  <c r="BG88" i="113"/>
  <c r="BG97" i="113"/>
  <c r="BG112" i="113"/>
  <c r="BI120" i="113"/>
  <c r="K147" i="113"/>
  <c r="BG148" i="113"/>
  <c r="BG160" i="113"/>
  <c r="BH219" i="113"/>
  <c r="BG220" i="113"/>
  <c r="K229" i="113"/>
  <c r="BH243" i="113"/>
  <c r="K267" i="113"/>
  <c r="BG280" i="113"/>
  <c r="K291" i="113"/>
  <c r="CI291" i="113"/>
  <c r="BG292" i="113"/>
  <c r="BG304" i="113"/>
  <c r="J99" i="114"/>
  <c r="J123" i="114"/>
  <c r="J147" i="114"/>
  <c r="J171" i="114"/>
  <c r="J258" i="114"/>
  <c r="BH285" i="114"/>
  <c r="BH286" i="114" s="1"/>
  <c r="J285" i="114"/>
  <c r="J21" i="114"/>
  <c r="BH27" i="114"/>
  <c r="BH28" i="114" s="1"/>
  <c r="J27" i="114"/>
  <c r="J45" i="114"/>
  <c r="BH75" i="114"/>
  <c r="BH76" i="114" s="1"/>
  <c r="J75" i="114"/>
  <c r="K219" i="114"/>
  <c r="BI219" i="114"/>
  <c r="BI220" i="114" s="1"/>
  <c r="BH291" i="114"/>
  <c r="BH292" i="114" s="1"/>
  <c r="J291" i="114"/>
  <c r="BG52" i="113"/>
  <c r="BG61" i="113"/>
  <c r="BG76" i="113"/>
  <c r="BG85" i="113"/>
  <c r="BG100" i="113"/>
  <c r="BG109" i="113"/>
  <c r="BH117" i="113"/>
  <c r="BG157" i="113"/>
  <c r="BG172" i="113"/>
  <c r="BG181" i="113"/>
  <c r="T205" i="113"/>
  <c r="BG205" i="113"/>
  <c r="J214" i="113"/>
  <c r="BI243" i="113"/>
  <c r="BG244" i="113"/>
  <c r="BG256" i="113"/>
  <c r="BG268" i="113"/>
  <c r="J280" i="113"/>
  <c r="BH279" i="113"/>
  <c r="BJ288" i="113"/>
  <c r="CI288" i="113"/>
  <c r="BG289" i="113"/>
  <c r="J111" i="114"/>
  <c r="J135" i="114"/>
  <c r="J159" i="114"/>
  <c r="J183" i="114"/>
  <c r="J249" i="114"/>
  <c r="BH252" i="114"/>
  <c r="BH253" i="114" s="1"/>
  <c r="J252" i="114"/>
  <c r="BH267" i="114"/>
  <c r="BH268" i="114" s="1"/>
  <c r="J267" i="114"/>
  <c r="BH297" i="114"/>
  <c r="BH298" i="114" s="1"/>
  <c r="J297" i="114"/>
  <c r="BH15" i="114"/>
  <c r="BH16" i="114" s="1"/>
  <c r="BH51" i="114"/>
  <c r="BH52" i="114" s="1"/>
  <c r="BH81" i="114"/>
  <c r="BH82" i="114" s="1"/>
  <c r="BH93" i="114"/>
  <c r="BH94" i="114" s="1"/>
  <c r="BH105" i="114"/>
  <c r="BH106" i="114" s="1"/>
  <c r="BH117" i="114"/>
  <c r="BH118" i="114" s="1"/>
  <c r="BH129" i="114"/>
  <c r="BH130" i="114" s="1"/>
  <c r="BH141" i="114"/>
  <c r="BH142" i="114" s="1"/>
  <c r="BH153" i="114"/>
  <c r="BH154" i="114" s="1"/>
  <c r="BH165" i="114"/>
  <c r="BH166" i="114" s="1"/>
  <c r="BH177" i="114"/>
  <c r="BH178" i="114" s="1"/>
  <c r="BH189" i="114"/>
  <c r="BH190" i="114" s="1"/>
  <c r="BH261" i="114"/>
  <c r="BH262" i="114" s="1"/>
  <c r="BG196" i="113"/>
  <c r="BG253" i="113"/>
  <c r="BG265" i="113"/>
  <c r="BG301" i="113"/>
  <c r="J15" i="114"/>
  <c r="J30" i="114"/>
  <c r="J51" i="114"/>
  <c r="J81" i="114"/>
  <c r="J93" i="114"/>
  <c r="J105" i="114"/>
  <c r="J117" i="114"/>
  <c r="J129" i="114"/>
  <c r="J141" i="114"/>
  <c r="J153" i="114"/>
  <c r="J165" i="114"/>
  <c r="J177" i="114"/>
  <c r="J189" i="114"/>
  <c r="J195" i="114"/>
  <c r="BH201" i="114"/>
  <c r="BH202" i="114" s="1"/>
  <c r="BH207" i="114"/>
  <c r="BH208" i="114" s="1"/>
  <c r="BH213" i="114"/>
  <c r="BH214" i="114" s="1"/>
  <c r="J225" i="114"/>
  <c r="J231" i="114"/>
  <c r="J237" i="114"/>
  <c r="J243" i="114"/>
  <c r="J246" i="114"/>
  <c r="BH255" i="114"/>
  <c r="BH256" i="114" s="1"/>
  <c r="J261" i="114"/>
  <c r="J273" i="114"/>
  <c r="J279" i="114"/>
  <c r="K283" i="114"/>
  <c r="BI282" i="114"/>
  <c r="BI283" i="114" s="1"/>
  <c r="L276" i="114"/>
  <c r="K271" i="114"/>
  <c r="BJ270" i="114" s="1"/>
  <c r="BJ271" i="114" s="1"/>
  <c r="BI270" i="114"/>
  <c r="BI271" i="114" s="1"/>
  <c r="L126" i="114"/>
  <c r="L42" i="114"/>
  <c r="L201" i="114"/>
  <c r="BJ201" i="114"/>
  <c r="BJ202" i="114" s="1"/>
  <c r="K145" i="114"/>
  <c r="BI144" i="114"/>
  <c r="BI145" i="114" s="1"/>
  <c r="X300" i="113"/>
  <c r="BV300" i="113"/>
  <c r="X252" i="113"/>
  <c r="BV252" i="113"/>
  <c r="X228" i="113"/>
  <c r="BV228" i="113"/>
  <c r="X204" i="113"/>
  <c r="BV204" i="113"/>
  <c r="X180" i="113"/>
  <c r="BV180" i="113"/>
  <c r="X156" i="113"/>
  <c r="BV156" i="113"/>
  <c r="X132" i="113"/>
  <c r="BV132" i="113"/>
  <c r="BH295" i="113"/>
  <c r="CJ294" i="113"/>
  <c r="BH199" i="113"/>
  <c r="CJ198" i="113"/>
  <c r="Y210" i="113"/>
  <c r="Y138" i="113"/>
  <c r="BX135" i="113"/>
  <c r="Z135" i="113"/>
  <c r="BX267" i="113"/>
  <c r="Z267" i="113"/>
  <c r="BH262" i="113"/>
  <c r="CJ261" i="113"/>
  <c r="BX171" i="113"/>
  <c r="Z171" i="113"/>
  <c r="BH166" i="113"/>
  <c r="CJ165" i="113"/>
  <c r="BH106" i="113"/>
  <c r="CJ105" i="113"/>
  <c r="BH46" i="113"/>
  <c r="CJ45" i="113"/>
  <c r="X271" i="113"/>
  <c r="Y246" i="113"/>
  <c r="BV213" i="113"/>
  <c r="X213" i="113"/>
  <c r="Y150" i="113"/>
  <c r="BH130" i="113"/>
  <c r="CJ129" i="113"/>
  <c r="K253" i="114"/>
  <c r="BI252" i="114"/>
  <c r="BI253" i="114" s="1"/>
  <c r="L78" i="114"/>
  <c r="L6" i="114"/>
  <c r="K187" i="114"/>
  <c r="BI186" i="114"/>
  <c r="BI187" i="114" s="1"/>
  <c r="K139" i="114"/>
  <c r="BI138" i="114"/>
  <c r="BI139" i="114" s="1"/>
  <c r="K91" i="114"/>
  <c r="BI90" i="114"/>
  <c r="BI91" i="114" s="1"/>
  <c r="BV297" i="113"/>
  <c r="X297" i="113"/>
  <c r="Y234" i="113"/>
  <c r="BJ232" i="113"/>
  <c r="CL231" i="113"/>
  <c r="Y162" i="113"/>
  <c r="BX207" i="113"/>
  <c r="Z207" i="113"/>
  <c r="L222" i="113"/>
  <c r="K295" i="114"/>
  <c r="BJ294" i="114" s="1"/>
  <c r="BJ295" i="114" s="1"/>
  <c r="BI294" i="114"/>
  <c r="BI295" i="114" s="1"/>
  <c r="L228" i="114"/>
  <c r="K235" i="114"/>
  <c r="BJ234" i="114" s="1"/>
  <c r="BJ235" i="114" s="1"/>
  <c r="L87" i="114"/>
  <c r="BJ87" i="114"/>
  <c r="BJ88" i="114" s="1"/>
  <c r="M196" i="114"/>
  <c r="L150" i="114"/>
  <c r="K97" i="114"/>
  <c r="BJ96" i="114" s="1"/>
  <c r="BJ97" i="114" s="1"/>
  <c r="BI96" i="114"/>
  <c r="BI97" i="114" s="1"/>
  <c r="BH247" i="113"/>
  <c r="CJ246" i="113"/>
  <c r="BH151" i="113"/>
  <c r="CJ150" i="113"/>
  <c r="BK303" i="113"/>
  <c r="M303" i="113"/>
  <c r="Y258" i="113"/>
  <c r="Y186" i="113"/>
  <c r="BX231" i="113"/>
  <c r="Z231" i="113"/>
  <c r="BX219" i="113"/>
  <c r="Z219" i="113"/>
  <c r="BH214" i="113"/>
  <c r="CJ213" i="113"/>
  <c r="Y282" i="113"/>
  <c r="BV261" i="113"/>
  <c r="X261" i="113"/>
  <c r="BJ244" i="113"/>
  <c r="CL243" i="113"/>
  <c r="Y198" i="113"/>
  <c r="BV165" i="113"/>
  <c r="X165" i="113"/>
  <c r="X127" i="113"/>
  <c r="CK78" i="113"/>
  <c r="N6" i="113"/>
  <c r="BL6" i="113"/>
  <c r="K265" i="114"/>
  <c r="BI264" i="114"/>
  <c r="BI265" i="114" s="1"/>
  <c r="BI234" i="114"/>
  <c r="BI235" i="114" s="1"/>
  <c r="L54" i="114"/>
  <c r="L174" i="114"/>
  <c r="L102" i="114"/>
  <c r="K7" i="114"/>
  <c r="BJ6" i="114" s="1"/>
  <c r="BI6" i="114"/>
  <c r="L48" i="114"/>
  <c r="K163" i="114"/>
  <c r="BI162" i="114"/>
  <c r="BI163" i="114" s="1"/>
  <c r="K115" i="114"/>
  <c r="BI114" i="114"/>
  <c r="BI115" i="114" s="1"/>
  <c r="BH154" i="113"/>
  <c r="CJ153" i="113"/>
  <c r="K295" i="113"/>
  <c r="BI294" i="113"/>
  <c r="L174" i="113"/>
  <c r="K117" i="113"/>
  <c r="BI117" i="113"/>
  <c r="L114" i="113"/>
  <c r="BY108" i="113"/>
  <c r="AA108" i="113"/>
  <c r="BI105" i="113"/>
  <c r="K105" i="113"/>
  <c r="BX99" i="113"/>
  <c r="Z99" i="113"/>
  <c r="X91" i="113"/>
  <c r="BV90" i="113"/>
  <c r="Y90" i="113"/>
  <c r="BV81" i="113"/>
  <c r="X81" i="113"/>
  <c r="BY72" i="113"/>
  <c r="AA72" i="113"/>
  <c r="BV69" i="113"/>
  <c r="X69" i="113"/>
  <c r="BY60" i="113"/>
  <c r="AA60" i="113"/>
  <c r="BH55" i="113"/>
  <c r="CJ54" i="113"/>
  <c r="BX51" i="113"/>
  <c r="Z51" i="113"/>
  <c r="BH43" i="113"/>
  <c r="CJ42" i="113"/>
  <c r="BX39" i="113"/>
  <c r="Z39" i="113"/>
  <c r="BI33" i="113"/>
  <c r="K33" i="113"/>
  <c r="BY24" i="113"/>
  <c r="AA24" i="113"/>
  <c r="BI21" i="113"/>
  <c r="K21" i="113"/>
  <c r="BX15" i="113"/>
  <c r="Z15" i="113"/>
  <c r="BI9" i="113"/>
  <c r="K9" i="113"/>
  <c r="L234" i="114"/>
  <c r="O282" i="114"/>
  <c r="M208" i="114"/>
  <c r="L178" i="114"/>
  <c r="L166" i="114"/>
  <c r="L154" i="114"/>
  <c r="L142" i="114"/>
  <c r="L130" i="114"/>
  <c r="L118" i="114"/>
  <c r="L106" i="114"/>
  <c r="L94" i="114"/>
  <c r="K73" i="114"/>
  <c r="K49" i="114"/>
  <c r="BJ48" i="114" s="1"/>
  <c r="BJ49" i="114" s="1"/>
  <c r="M213" i="114"/>
  <c r="BK213" i="114"/>
  <c r="BK214" i="114" s="1"/>
  <c r="K199" i="114"/>
  <c r="L192" i="114"/>
  <c r="K25" i="114"/>
  <c r="K217" i="114"/>
  <c r="L210" i="114"/>
  <c r="L180" i="114"/>
  <c r="L156" i="114"/>
  <c r="L132" i="114"/>
  <c r="L108" i="114"/>
  <c r="L66" i="114"/>
  <c r="K37" i="114"/>
  <c r="L57" i="114"/>
  <c r="BJ57" i="114"/>
  <c r="BJ58" i="114" s="1"/>
  <c r="L18" i="114"/>
  <c r="L204" i="114"/>
  <c r="L72" i="114"/>
  <c r="K181" i="114"/>
  <c r="K133" i="114"/>
  <c r="K300" i="113"/>
  <c r="BI300" i="113"/>
  <c r="K252" i="113"/>
  <c r="BI252" i="113"/>
  <c r="K228" i="113"/>
  <c r="BI228" i="113"/>
  <c r="K204" i="113"/>
  <c r="BI204" i="113"/>
  <c r="K180" i="113"/>
  <c r="BI180" i="113"/>
  <c r="K156" i="113"/>
  <c r="BI156" i="113"/>
  <c r="K132" i="113"/>
  <c r="BI132" i="113"/>
  <c r="BH283" i="113"/>
  <c r="CJ282" i="113"/>
  <c r="BH235" i="113"/>
  <c r="CJ234" i="113"/>
  <c r="BH187" i="113"/>
  <c r="CJ186" i="113"/>
  <c r="BH139" i="113"/>
  <c r="CJ138" i="113"/>
  <c r="BV285" i="113"/>
  <c r="X285" i="113"/>
  <c r="BI297" i="113"/>
  <c r="K297" i="113"/>
  <c r="BI285" i="113"/>
  <c r="K285" i="113"/>
  <c r="BX255" i="113"/>
  <c r="Z255" i="113"/>
  <c r="BX159" i="113"/>
  <c r="Z159" i="113"/>
  <c r="BI304" i="113"/>
  <c r="CK303" i="113"/>
  <c r="BI289" i="113"/>
  <c r="CK288" i="113"/>
  <c r="BX279" i="113"/>
  <c r="Z279" i="113"/>
  <c r="K271" i="113"/>
  <c r="BJ270" i="113" s="1"/>
  <c r="BI237" i="113"/>
  <c r="K237" i="113"/>
  <c r="K223" i="113"/>
  <c r="BJ222" i="113" s="1"/>
  <c r="BI189" i="113"/>
  <c r="K189" i="113"/>
  <c r="K175" i="113"/>
  <c r="BI141" i="113"/>
  <c r="K141" i="113"/>
  <c r="BH127" i="113"/>
  <c r="CJ126" i="113"/>
  <c r="BH82" i="113"/>
  <c r="CJ81" i="113"/>
  <c r="BH58" i="113"/>
  <c r="CJ57" i="113"/>
  <c r="BH22" i="113"/>
  <c r="CJ21" i="113"/>
  <c r="BH10" i="113"/>
  <c r="CJ9" i="113"/>
  <c r="BL288" i="113"/>
  <c r="N288" i="113"/>
  <c r="BI249" i="113"/>
  <c r="K249" i="113"/>
  <c r="K211" i="113"/>
  <c r="Y294" i="113"/>
  <c r="X283" i="113"/>
  <c r="BV282" i="113"/>
  <c r="L270" i="113"/>
  <c r="X247" i="113"/>
  <c r="BW246" i="113" s="1"/>
  <c r="BV246" i="113"/>
  <c r="BI222" i="113"/>
  <c r="X199" i="113"/>
  <c r="BV198" i="113"/>
  <c r="BI174" i="113"/>
  <c r="X151" i="113"/>
  <c r="BV150" i="113"/>
  <c r="L126" i="113"/>
  <c r="Y121" i="113"/>
  <c r="BX111" i="113"/>
  <c r="Z111" i="113"/>
  <c r="BH103" i="113"/>
  <c r="CJ102" i="113"/>
  <c r="AA94" i="113"/>
  <c r="K91" i="113"/>
  <c r="BJ90" i="113"/>
  <c r="L90" i="113"/>
  <c r="BI81" i="113"/>
  <c r="K81" i="113"/>
  <c r="BH79" i="113"/>
  <c r="CJ78" i="113"/>
  <c r="BX75" i="113"/>
  <c r="Z75" i="113"/>
  <c r="BI69" i="113"/>
  <c r="K69" i="113"/>
  <c r="BH67" i="113"/>
  <c r="CJ66" i="113"/>
  <c r="BX63" i="113"/>
  <c r="Z63" i="113"/>
  <c r="X55" i="113"/>
  <c r="BW54" i="113" s="1"/>
  <c r="Y54" i="113"/>
  <c r="AA46" i="113"/>
  <c r="X43" i="113"/>
  <c r="BW42" i="113" s="1"/>
  <c r="Y42" i="113"/>
  <c r="BK39" i="113"/>
  <c r="M39" i="113"/>
  <c r="AA34" i="113"/>
  <c r="BH31" i="113"/>
  <c r="CJ30" i="113"/>
  <c r="BX27" i="113"/>
  <c r="Z27" i="113"/>
  <c r="BH19" i="113"/>
  <c r="CJ18" i="113"/>
  <c r="BK15" i="113"/>
  <c r="M15" i="113"/>
  <c r="AA10" i="113"/>
  <c r="BI225" i="113"/>
  <c r="K225" i="113"/>
  <c r="BI201" i="113"/>
  <c r="K201" i="113"/>
  <c r="BI177" i="113"/>
  <c r="K177" i="113"/>
  <c r="K139" i="113"/>
  <c r="BJ138" i="113" s="1"/>
  <c r="BI54" i="113"/>
  <c r="BI30" i="113"/>
  <c r="BW120" i="113"/>
  <c r="BJ121" i="113" s="1"/>
  <c r="BJ40" i="113"/>
  <c r="CL39" i="113"/>
  <c r="BJ16" i="113"/>
  <c r="CL15" i="113"/>
  <c r="K301" i="114"/>
  <c r="BJ300" i="114" s="1"/>
  <c r="BJ301" i="114" s="1"/>
  <c r="K289" i="114"/>
  <c r="K259" i="114"/>
  <c r="K247" i="114"/>
  <c r="L240" i="114"/>
  <c r="K222" i="114"/>
  <c r="BI222" i="114"/>
  <c r="BI223" i="114" s="1"/>
  <c r="K277" i="114"/>
  <c r="BJ276" i="114" s="1"/>
  <c r="BJ277" i="114" s="1"/>
  <c r="K241" i="114"/>
  <c r="K229" i="114"/>
  <c r="L294" i="114"/>
  <c r="BI198" i="114"/>
  <c r="BI199" i="114" s="1"/>
  <c r="L24" i="114"/>
  <c r="BJ288" i="114"/>
  <c r="BJ289" i="114" s="1"/>
  <c r="L288" i="114"/>
  <c r="BI216" i="114"/>
  <c r="BI217" i="114" s="1"/>
  <c r="L84" i="114"/>
  <c r="L60" i="114"/>
  <c r="BJ36" i="114"/>
  <c r="BJ37" i="114" s="1"/>
  <c r="L36" i="114"/>
  <c r="L255" i="114"/>
  <c r="BJ255" i="114"/>
  <c r="BJ256" i="114" s="1"/>
  <c r="K193" i="114"/>
  <c r="BJ186" i="114"/>
  <c r="BJ187" i="114" s="1"/>
  <c r="L186" i="114"/>
  <c r="L162" i="114"/>
  <c r="BJ138" i="114"/>
  <c r="BJ139" i="114" s="1"/>
  <c r="L138" i="114"/>
  <c r="BJ114" i="114"/>
  <c r="BJ115" i="114" s="1"/>
  <c r="L114" i="114"/>
  <c r="BJ90" i="114"/>
  <c r="BJ91" i="114" s="1"/>
  <c r="L90" i="114"/>
  <c r="K61" i="114"/>
  <c r="K211" i="114"/>
  <c r="BJ210" i="114" s="1"/>
  <c r="BJ211" i="114" s="1"/>
  <c r="M214" i="114"/>
  <c r="K175" i="114"/>
  <c r="K151" i="114"/>
  <c r="K127" i="114"/>
  <c r="BJ126" i="114" s="1"/>
  <c r="BJ127" i="114" s="1"/>
  <c r="K103" i="114"/>
  <c r="K43" i="114"/>
  <c r="M190" i="114"/>
  <c r="BI300" i="114"/>
  <c r="BI301" i="114" s="1"/>
  <c r="K169" i="114"/>
  <c r="K121" i="114"/>
  <c r="BJ120" i="114" s="1"/>
  <c r="BJ121" i="114" s="1"/>
  <c r="K67" i="114"/>
  <c r="BJ66" i="114" s="1"/>
  <c r="BJ67" i="114" s="1"/>
  <c r="X264" i="113"/>
  <c r="BV264" i="113"/>
  <c r="X240" i="113"/>
  <c r="BV240" i="113"/>
  <c r="X216" i="113"/>
  <c r="BV216" i="113"/>
  <c r="X192" i="113"/>
  <c r="BV192" i="113"/>
  <c r="X168" i="113"/>
  <c r="BV168" i="113"/>
  <c r="X144" i="113"/>
  <c r="BV144" i="113"/>
  <c r="BH271" i="113"/>
  <c r="CJ270" i="113"/>
  <c r="BH223" i="113"/>
  <c r="CJ222" i="113"/>
  <c r="BH175" i="113"/>
  <c r="CJ174" i="113"/>
  <c r="BJ304" i="113"/>
  <c r="CL303" i="113"/>
  <c r="BV273" i="113"/>
  <c r="X273" i="113"/>
  <c r="X259" i="113"/>
  <c r="L258" i="113"/>
  <c r="BV249" i="113"/>
  <c r="X249" i="113"/>
  <c r="X235" i="113"/>
  <c r="L234" i="113"/>
  <c r="BV225" i="113"/>
  <c r="X225" i="113"/>
  <c r="X211" i="113"/>
  <c r="BJ210" i="113"/>
  <c r="L210" i="113"/>
  <c r="BV201" i="113"/>
  <c r="X201" i="113"/>
  <c r="X187" i="113"/>
  <c r="BW186" i="113" s="1"/>
  <c r="L186" i="113"/>
  <c r="BV177" i="113"/>
  <c r="X177" i="113"/>
  <c r="X163" i="113"/>
  <c r="L162" i="113"/>
  <c r="BV153" i="113"/>
  <c r="X153" i="113"/>
  <c r="X139" i="113"/>
  <c r="L138" i="113"/>
  <c r="BV129" i="113"/>
  <c r="X129" i="113"/>
  <c r="BX303" i="113"/>
  <c r="Z303" i="113"/>
  <c r="BH298" i="113"/>
  <c r="CJ297" i="113"/>
  <c r="BH286" i="113"/>
  <c r="CJ285" i="113"/>
  <c r="BX291" i="113"/>
  <c r="Z291" i="113"/>
  <c r="K283" i="113"/>
  <c r="BJ282" i="113" s="1"/>
  <c r="BX243" i="113"/>
  <c r="Z243" i="113"/>
  <c r="BH238" i="113"/>
  <c r="CJ237" i="113"/>
  <c r="BI232" i="113"/>
  <c r="CK231" i="113"/>
  <c r="BX195" i="113"/>
  <c r="Z195" i="113"/>
  <c r="BH190" i="113"/>
  <c r="CJ189" i="113"/>
  <c r="BX147" i="113"/>
  <c r="Z147" i="113"/>
  <c r="BH142" i="113"/>
  <c r="CJ141" i="113"/>
  <c r="K127" i="113"/>
  <c r="BJ126" i="113" s="1"/>
  <c r="BH94" i="113"/>
  <c r="CJ93" i="113"/>
  <c r="BH34" i="113"/>
  <c r="CJ33" i="113"/>
  <c r="BK289" i="113"/>
  <c r="CM288" i="113"/>
  <c r="BY276" i="113"/>
  <c r="AA276" i="113"/>
  <c r="BH250" i="113"/>
  <c r="CJ249" i="113"/>
  <c r="K235" i="113"/>
  <c r="BJ234" i="113" s="1"/>
  <c r="X295" i="113"/>
  <c r="BV294" i="113"/>
  <c r="L282" i="113"/>
  <c r="M279" i="113"/>
  <c r="BI270" i="113"/>
  <c r="L246" i="113"/>
  <c r="BV237" i="113"/>
  <c r="X237" i="113"/>
  <c r="Y222" i="113"/>
  <c r="L198" i="113"/>
  <c r="BV189" i="113"/>
  <c r="X189" i="113"/>
  <c r="Y174" i="113"/>
  <c r="L150" i="113"/>
  <c r="BV141" i="113"/>
  <c r="X141" i="113"/>
  <c r="BI126" i="113"/>
  <c r="BH121" i="113"/>
  <c r="CJ120" i="113"/>
  <c r="BH115" i="113"/>
  <c r="CJ114" i="113"/>
  <c r="N106" i="113"/>
  <c r="X103" i="113"/>
  <c r="BW102" i="113" s="1"/>
  <c r="Y102" i="113"/>
  <c r="BV93" i="113"/>
  <c r="X93" i="113"/>
  <c r="BY84" i="113"/>
  <c r="AA84" i="113"/>
  <c r="X79" i="113"/>
  <c r="BW78" i="113"/>
  <c r="Y78" i="113"/>
  <c r="AA70" i="113"/>
  <c r="X67" i="113"/>
  <c r="BW66" i="113"/>
  <c r="Y66" i="113"/>
  <c r="BV57" i="113"/>
  <c r="X57" i="113"/>
  <c r="K55" i="113"/>
  <c r="L54" i="113"/>
  <c r="BV45" i="113"/>
  <c r="X45" i="113"/>
  <c r="K43" i="113"/>
  <c r="BJ42" i="113" s="1"/>
  <c r="L42" i="113"/>
  <c r="N34" i="113"/>
  <c r="X31" i="113"/>
  <c r="BW30" i="113"/>
  <c r="Y30" i="113"/>
  <c r="AA22" i="113"/>
  <c r="X19" i="113"/>
  <c r="BW18" i="113"/>
  <c r="Y18" i="113"/>
  <c r="N10" i="113"/>
  <c r="BI273" i="113"/>
  <c r="K273" i="113"/>
  <c r="BH226" i="113"/>
  <c r="CJ225" i="113"/>
  <c r="BH202" i="113"/>
  <c r="CJ201" i="113"/>
  <c r="BH178" i="113"/>
  <c r="CJ177" i="113"/>
  <c r="BV66" i="113"/>
  <c r="BV78" i="113"/>
  <c r="BI79" i="113" s="1"/>
  <c r="CM6" i="113"/>
  <c r="BK7" i="113"/>
  <c r="BI276" i="114"/>
  <c r="BI277" i="114" s="1"/>
  <c r="L270" i="114"/>
  <c r="BI228" i="114"/>
  <c r="BI229" i="114" s="1"/>
  <c r="BH7" i="114"/>
  <c r="O264" i="114"/>
  <c r="K205" i="114"/>
  <c r="BJ198" i="114"/>
  <c r="BJ199" i="114" s="1"/>
  <c r="L198" i="114"/>
  <c r="L184" i="114"/>
  <c r="L172" i="114"/>
  <c r="L160" i="114"/>
  <c r="L148" i="114"/>
  <c r="L136" i="114"/>
  <c r="L124" i="114"/>
  <c r="L112" i="114"/>
  <c r="L100" i="114"/>
  <c r="K19" i="114"/>
  <c r="BJ216" i="114"/>
  <c r="BJ217" i="114" s="1"/>
  <c r="L216" i="114"/>
  <c r="M202" i="114"/>
  <c r="K79" i="114"/>
  <c r="BJ78" i="114" s="1"/>
  <c r="BJ79" i="114" s="1"/>
  <c r="M69" i="114"/>
  <c r="BK69" i="114"/>
  <c r="BK70" i="114" s="1"/>
  <c r="K55" i="114"/>
  <c r="K31" i="114"/>
  <c r="M220" i="114"/>
  <c r="M207" i="114"/>
  <c r="BK207" i="114"/>
  <c r="BK208" i="114" s="1"/>
  <c r="BJ168" i="114"/>
  <c r="BJ169" i="114" s="1"/>
  <c r="L168" i="114"/>
  <c r="BJ144" i="114"/>
  <c r="BJ145" i="114" s="1"/>
  <c r="L144" i="114"/>
  <c r="L120" i="114"/>
  <c r="L96" i="114"/>
  <c r="K85" i="114"/>
  <c r="L12" i="114"/>
  <c r="BI48" i="114"/>
  <c r="BI49" i="114" s="1"/>
  <c r="L33" i="114"/>
  <c r="BJ33" i="114"/>
  <c r="BJ34" i="114" s="1"/>
  <c r="K13" i="114"/>
  <c r="BJ12" i="114" s="1"/>
  <c r="BJ13" i="114" s="1"/>
  <c r="L300" i="114"/>
  <c r="K157" i="114"/>
  <c r="K109" i="114"/>
  <c r="K264" i="113"/>
  <c r="BI264" i="113"/>
  <c r="K240" i="113"/>
  <c r="BI240" i="113"/>
  <c r="K216" i="113"/>
  <c r="BI216" i="113"/>
  <c r="K192" i="113"/>
  <c r="BI192" i="113"/>
  <c r="K168" i="113"/>
  <c r="BI168" i="113"/>
  <c r="K144" i="113"/>
  <c r="BI144" i="113"/>
  <c r="BH259" i="113"/>
  <c r="CJ258" i="113"/>
  <c r="BH211" i="113"/>
  <c r="CJ210" i="113"/>
  <c r="BH163" i="113"/>
  <c r="CJ162" i="113"/>
  <c r="BI259" i="113"/>
  <c r="CK258" i="113"/>
  <c r="BI235" i="113"/>
  <c r="CK234" i="113"/>
  <c r="BK231" i="113"/>
  <c r="M231" i="113"/>
  <c r="BI210" i="113"/>
  <c r="BI187" i="113"/>
  <c r="CK186" i="113"/>
  <c r="BI163" i="113"/>
  <c r="CK162" i="113"/>
  <c r="BI139" i="113"/>
  <c r="CK138" i="113"/>
  <c r="M135" i="113"/>
  <c r="BY288" i="113"/>
  <c r="AA288" i="113"/>
  <c r="K259" i="113"/>
  <c r="BX183" i="113"/>
  <c r="Z183" i="113"/>
  <c r="K163" i="113"/>
  <c r="BJ162" i="113" s="1"/>
  <c r="BI153" i="113"/>
  <c r="K153" i="113"/>
  <c r="BI261" i="113"/>
  <c r="K261" i="113"/>
  <c r="K247" i="113"/>
  <c r="BJ246" i="113" s="1"/>
  <c r="BI213" i="113"/>
  <c r="K213" i="113"/>
  <c r="K199" i="113"/>
  <c r="BJ198" i="113" s="1"/>
  <c r="BI165" i="113"/>
  <c r="K165" i="113"/>
  <c r="K151" i="113"/>
  <c r="BJ150" i="113" s="1"/>
  <c r="BH70" i="113"/>
  <c r="CJ69" i="113"/>
  <c r="BY123" i="113"/>
  <c r="AA123" i="113"/>
  <c r="BJ294" i="113"/>
  <c r="L294" i="113"/>
  <c r="BI282" i="113"/>
  <c r="BW270" i="113"/>
  <c r="Y270" i="113"/>
  <c r="BI246" i="113"/>
  <c r="BK243" i="113"/>
  <c r="M243" i="113"/>
  <c r="X223" i="113"/>
  <c r="BW222" i="113" s="1"/>
  <c r="BV222" i="113"/>
  <c r="BI198" i="113"/>
  <c r="X175" i="113"/>
  <c r="BW174" i="113" s="1"/>
  <c r="BV174" i="113"/>
  <c r="BI150" i="113"/>
  <c r="BW126" i="113"/>
  <c r="Y126" i="113"/>
  <c r="BX120" i="113"/>
  <c r="Z120" i="113"/>
  <c r="BW114" i="113"/>
  <c r="Y114" i="113"/>
  <c r="BV105" i="113"/>
  <c r="X105" i="113"/>
  <c r="K103" i="113"/>
  <c r="BJ102" i="113" s="1"/>
  <c r="L102" i="113"/>
  <c r="BY96" i="113"/>
  <c r="AA96" i="113"/>
  <c r="BI93" i="113"/>
  <c r="K93" i="113"/>
  <c r="BH91" i="113"/>
  <c r="CJ90" i="113"/>
  <c r="BX87" i="113"/>
  <c r="Z87" i="113"/>
  <c r="K79" i="113"/>
  <c r="BJ78" i="113" s="1"/>
  <c r="L78" i="113"/>
  <c r="N70" i="113"/>
  <c r="K67" i="113"/>
  <c r="BJ66" i="113" s="1"/>
  <c r="L66" i="113"/>
  <c r="BI57" i="113"/>
  <c r="K57" i="113"/>
  <c r="BY48" i="113"/>
  <c r="AA48" i="113"/>
  <c r="BI45" i="113"/>
  <c r="K45" i="113"/>
  <c r="BY36" i="113"/>
  <c r="AA36" i="113"/>
  <c r="BV33" i="113"/>
  <c r="X33" i="113"/>
  <c r="K31" i="113"/>
  <c r="L30" i="113"/>
  <c r="BV21" i="113"/>
  <c r="X21" i="113"/>
  <c r="K19" i="113"/>
  <c r="BJ18" i="113" s="1"/>
  <c r="L18" i="113"/>
  <c r="BY12" i="113"/>
  <c r="AA12" i="113"/>
  <c r="BV9" i="113"/>
  <c r="X9" i="113"/>
  <c r="AA6" i="113"/>
  <c r="BY6" i="113"/>
  <c r="BH274" i="113"/>
  <c r="CJ273" i="113"/>
  <c r="K187" i="113"/>
  <c r="BI129" i="113"/>
  <c r="K129" i="113"/>
  <c r="AC117" i="113"/>
  <c r="CA117" i="113"/>
  <c r="BI102" i="113"/>
  <c r="BV102" i="113"/>
  <c r="BI90" i="113"/>
  <c r="BI66" i="113"/>
  <c r="BV54" i="113"/>
  <c r="BI42" i="113"/>
  <c r="BV30" i="113"/>
  <c r="BI18" i="113"/>
  <c r="BH5" i="114" l="1" a="1"/>
  <c r="BH5" i="114" s="1"/>
  <c r="BI220" i="113"/>
  <c r="K49" i="113"/>
  <c r="BH268" i="113"/>
  <c r="CJ267" i="113"/>
  <c r="CJ108" i="113"/>
  <c r="BH109" i="113"/>
  <c r="CJ195" i="113"/>
  <c r="BH232" i="113"/>
  <c r="CJ231" i="113"/>
  <c r="CJ84" i="113"/>
  <c r="BH85" i="113"/>
  <c r="CJ60" i="113"/>
  <c r="BH61" i="113"/>
  <c r="CK114" i="113"/>
  <c r="BI115" i="113"/>
  <c r="CK84" i="113"/>
  <c r="BI85" i="113"/>
  <c r="BH256" i="113"/>
  <c r="CJ255" i="113"/>
  <c r="K291" i="114"/>
  <c r="BI291" i="114"/>
  <c r="BI292" i="114" s="1"/>
  <c r="K75" i="114"/>
  <c r="BI75" i="114"/>
  <c r="BI76" i="114" s="1"/>
  <c r="K258" i="114"/>
  <c r="BI258" i="114"/>
  <c r="BI259" i="114" s="1"/>
  <c r="K99" i="114"/>
  <c r="BI99" i="114"/>
  <c r="BI100" i="114" s="1"/>
  <c r="BJ291" i="113"/>
  <c r="L291" i="113"/>
  <c r="L229" i="113"/>
  <c r="L9" i="114"/>
  <c r="BJ9" i="114"/>
  <c r="BJ10" i="114" s="1"/>
  <c r="L253" i="113"/>
  <c r="L51" i="113"/>
  <c r="BJ51" i="113"/>
  <c r="BH184" i="113"/>
  <c r="CJ183" i="113"/>
  <c r="K115" i="113"/>
  <c r="K261" i="114"/>
  <c r="BI261" i="114"/>
  <c r="BI262" i="114" s="1"/>
  <c r="K237" i="114"/>
  <c r="BI237" i="114"/>
  <c r="BI238" i="114" s="1"/>
  <c r="BI177" i="114"/>
  <c r="BI178" i="114" s="1"/>
  <c r="K177" i="114"/>
  <c r="BI129" i="114"/>
  <c r="BI130" i="114" s="1"/>
  <c r="K129" i="114"/>
  <c r="K81" i="114"/>
  <c r="BI81" i="114"/>
  <c r="BI82" i="114" s="1"/>
  <c r="K183" i="114"/>
  <c r="BI183" i="114"/>
  <c r="BI184" i="114" s="1"/>
  <c r="K280" i="113"/>
  <c r="BI279" i="113"/>
  <c r="BH172" i="113"/>
  <c r="CJ171" i="113"/>
  <c r="L157" i="113"/>
  <c r="K166" i="113"/>
  <c r="BJ165" i="113" s="1"/>
  <c r="BJ72" i="113"/>
  <c r="L72" i="113"/>
  <c r="CJ39" i="113"/>
  <c r="BH40" i="113"/>
  <c r="BI27" i="113"/>
  <c r="K27" i="113"/>
  <c r="BI123" i="113"/>
  <c r="K123" i="113"/>
  <c r="BH136" i="113"/>
  <c r="CJ135" i="113"/>
  <c r="BI48" i="113"/>
  <c r="K48" i="113"/>
  <c r="K231" i="114"/>
  <c r="BI231" i="114"/>
  <c r="BI232" i="114" s="1"/>
  <c r="K165" i="114"/>
  <c r="BI165" i="114"/>
  <c r="BI166" i="114" s="1"/>
  <c r="K117" i="114"/>
  <c r="BI117" i="114"/>
  <c r="BI118" i="114" s="1"/>
  <c r="K51" i="114"/>
  <c r="BI51" i="114"/>
  <c r="BI52" i="114" s="1"/>
  <c r="K297" i="114"/>
  <c r="BI297" i="114"/>
  <c r="BI298" i="114" s="1"/>
  <c r="K252" i="114"/>
  <c r="BI159" i="114"/>
  <c r="BI160" i="114" s="1"/>
  <c r="K159" i="114"/>
  <c r="BI244" i="113"/>
  <c r="CK243" i="113"/>
  <c r="CJ117" i="113"/>
  <c r="BH118" i="113"/>
  <c r="K21" i="114"/>
  <c r="BI21" i="114"/>
  <c r="BI22" i="114" s="1"/>
  <c r="K171" i="114"/>
  <c r="BI171" i="114"/>
  <c r="BI172" i="114" s="1"/>
  <c r="BJ147" i="113"/>
  <c r="L147" i="113"/>
  <c r="K303" i="114"/>
  <c r="BI303" i="114"/>
  <c r="BI304" i="114" s="1"/>
  <c r="K39" i="114"/>
  <c r="BI39" i="114"/>
  <c r="BI40" i="114" s="1"/>
  <c r="BI292" i="113"/>
  <c r="CK291" i="113"/>
  <c r="BJ195" i="113"/>
  <c r="L195" i="113"/>
  <c r="BI171" i="113"/>
  <c r="K171" i="113"/>
  <c r="BJ96" i="113"/>
  <c r="L96" i="113"/>
  <c r="CK51" i="113"/>
  <c r="BI52" i="113"/>
  <c r="BI12" i="113"/>
  <c r="K12" i="113"/>
  <c r="K183" i="113"/>
  <c r="BI183" i="113"/>
  <c r="L87" i="113"/>
  <c r="BJ87" i="113"/>
  <c r="K255" i="113"/>
  <c r="BI255" i="113"/>
  <c r="CK72" i="113"/>
  <c r="BI73" i="113"/>
  <c r="BJ108" i="113"/>
  <c r="L108" i="113"/>
  <c r="CJ27" i="113"/>
  <c r="BH28" i="113"/>
  <c r="BI24" i="113"/>
  <c r="K24" i="113"/>
  <c r="K207" i="113"/>
  <c r="BI207" i="113"/>
  <c r="BJ60" i="113"/>
  <c r="L60" i="113"/>
  <c r="K136" i="113"/>
  <c r="BI135" i="113"/>
  <c r="CJ48" i="113"/>
  <c r="BH49" i="113"/>
  <c r="K279" i="114"/>
  <c r="BI279" i="114"/>
  <c r="BI280" i="114" s="1"/>
  <c r="K246" i="114"/>
  <c r="BJ246" i="114" s="1"/>
  <c r="BJ247" i="114" s="1"/>
  <c r="BI246" i="114"/>
  <c r="BI247" i="114" s="1"/>
  <c r="K225" i="114"/>
  <c r="BI225" i="114"/>
  <c r="BI226" i="114" s="1"/>
  <c r="K195" i="114"/>
  <c r="BI195" i="114"/>
  <c r="BI196" i="114" s="1"/>
  <c r="BI153" i="114"/>
  <c r="BI154" i="114" s="1"/>
  <c r="K153" i="114"/>
  <c r="BI105" i="114"/>
  <c r="BI106" i="114" s="1"/>
  <c r="K105" i="114"/>
  <c r="K30" i="114"/>
  <c r="BJ30" i="114" s="1"/>
  <c r="BJ31" i="114" s="1"/>
  <c r="BI30" i="114"/>
  <c r="BI31" i="114" s="1"/>
  <c r="BI135" i="114"/>
  <c r="BI136" i="114" s="1"/>
  <c r="K135" i="114"/>
  <c r="BJ289" i="113"/>
  <c r="CL288" i="113"/>
  <c r="K45" i="114"/>
  <c r="BI45" i="114"/>
  <c r="BI46" i="114" s="1"/>
  <c r="K285" i="114"/>
  <c r="BI285" i="114"/>
  <c r="BI286" i="114" s="1"/>
  <c r="K147" i="114"/>
  <c r="BI147" i="114"/>
  <c r="BI148" i="114" s="1"/>
  <c r="L267" i="113"/>
  <c r="BJ267" i="113"/>
  <c r="BH220" i="113"/>
  <c r="CJ219" i="113"/>
  <c r="CK120" i="113"/>
  <c r="BI121" i="113"/>
  <c r="BH160" i="113"/>
  <c r="CJ159" i="113"/>
  <c r="BK120" i="113"/>
  <c r="CM120" i="113" s="1"/>
  <c r="M120" i="113"/>
  <c r="L99" i="113"/>
  <c r="BJ99" i="113"/>
  <c r="CK96" i="113"/>
  <c r="BI97" i="113"/>
  <c r="K36" i="113"/>
  <c r="BI36" i="113"/>
  <c r="L219" i="113"/>
  <c r="BJ219" i="113"/>
  <c r="L181" i="113"/>
  <c r="CK87" i="113"/>
  <c r="BI88" i="113"/>
  <c r="CJ276" i="113"/>
  <c r="BH277" i="113"/>
  <c r="BJ75" i="113"/>
  <c r="L75" i="113"/>
  <c r="BH16" i="113"/>
  <c r="CJ15" i="113"/>
  <c r="CK108" i="113"/>
  <c r="BI109" i="113"/>
  <c r="L111" i="113"/>
  <c r="BJ111" i="113"/>
  <c r="CJ24" i="113"/>
  <c r="BH25" i="113"/>
  <c r="BH208" i="113"/>
  <c r="CJ207" i="113"/>
  <c r="CK60" i="113"/>
  <c r="BI61" i="113"/>
  <c r="L63" i="113"/>
  <c r="BJ63" i="113"/>
  <c r="BI196" i="113"/>
  <c r="K273" i="114"/>
  <c r="BI273" i="114"/>
  <c r="BI274" i="114" s="1"/>
  <c r="BI243" i="114"/>
  <c r="BI244" i="114" s="1"/>
  <c r="K243" i="114"/>
  <c r="K189" i="114"/>
  <c r="BI189" i="114"/>
  <c r="BI190" i="114" s="1"/>
  <c r="K141" i="114"/>
  <c r="BI141" i="114"/>
  <c r="BI142" i="114" s="1"/>
  <c r="BI93" i="114"/>
  <c r="BI94" i="114" s="1"/>
  <c r="K93" i="114"/>
  <c r="K15" i="114"/>
  <c r="BI15" i="114"/>
  <c r="BI16" i="114" s="1"/>
  <c r="BI267" i="114"/>
  <c r="BI268" i="114" s="1"/>
  <c r="K267" i="114"/>
  <c r="K249" i="114"/>
  <c r="BI249" i="114"/>
  <c r="BI250" i="114" s="1"/>
  <c r="K111" i="114"/>
  <c r="BI111" i="114"/>
  <c r="BI112" i="114" s="1"/>
  <c r="BH280" i="113"/>
  <c r="CJ279" i="113"/>
  <c r="K214" i="113"/>
  <c r="L219" i="114"/>
  <c r="BJ219" i="114"/>
  <c r="BJ220" i="114" s="1"/>
  <c r="K27" i="114"/>
  <c r="BI27" i="114"/>
  <c r="BI28" i="114" s="1"/>
  <c r="K123" i="114"/>
  <c r="BI123" i="114"/>
  <c r="BI124" i="114" s="1"/>
  <c r="BH244" i="113"/>
  <c r="CJ243" i="113"/>
  <c r="BI63" i="114"/>
  <c r="BI64" i="114" s="1"/>
  <c r="K63" i="114"/>
  <c r="BI268" i="113"/>
  <c r="CK267" i="113"/>
  <c r="BI148" i="113"/>
  <c r="CK147" i="113"/>
  <c r="K159" i="113"/>
  <c r="BI159" i="113"/>
  <c r="BI100" i="113"/>
  <c r="CK99" i="113"/>
  <c r="K25" i="113"/>
  <c r="BJ84" i="113"/>
  <c r="L84" i="113"/>
  <c r="K276" i="113"/>
  <c r="BI276" i="113"/>
  <c r="CK75" i="113"/>
  <c r="BI76" i="113"/>
  <c r="L133" i="113"/>
  <c r="BI112" i="113"/>
  <c r="CK111" i="113"/>
  <c r="BH124" i="113"/>
  <c r="CJ123" i="113"/>
  <c r="BI64" i="113"/>
  <c r="CK63" i="113"/>
  <c r="BJ7" i="114"/>
  <c r="CL126" i="113"/>
  <c r="BJ127" i="113"/>
  <c r="CL246" i="113"/>
  <c r="BJ247" i="113"/>
  <c r="CL102" i="113"/>
  <c r="BJ103" i="113"/>
  <c r="CL198" i="113"/>
  <c r="BJ199" i="113"/>
  <c r="CL162" i="113"/>
  <c r="CL234" i="113"/>
  <c r="CL222" i="113"/>
  <c r="BJ223" i="113"/>
  <c r="BI91" i="113"/>
  <c r="CK90" i="113"/>
  <c r="Y9" i="113"/>
  <c r="BW9" i="113"/>
  <c r="M18" i="113"/>
  <c r="Y33" i="113"/>
  <c r="BW33" i="113"/>
  <c r="L45" i="113"/>
  <c r="BJ45" i="113"/>
  <c r="L57" i="113"/>
  <c r="BJ57" i="113"/>
  <c r="L67" i="113"/>
  <c r="L79" i="113"/>
  <c r="CK93" i="113"/>
  <c r="BI94" i="113"/>
  <c r="Z114" i="113"/>
  <c r="BX114" i="113"/>
  <c r="Z126" i="113"/>
  <c r="BI151" i="113"/>
  <c r="CK150" i="113"/>
  <c r="N243" i="113"/>
  <c r="BL243" i="113"/>
  <c r="L151" i="113"/>
  <c r="CK213" i="113"/>
  <c r="BI214" i="113"/>
  <c r="L261" i="113"/>
  <c r="BJ261" i="113"/>
  <c r="L153" i="113"/>
  <c r="BJ153" i="113"/>
  <c r="BI211" i="113"/>
  <c r="CK210" i="113"/>
  <c r="BI145" i="113"/>
  <c r="CK144" i="113"/>
  <c r="BJ168" i="113"/>
  <c r="L168" i="113"/>
  <c r="BI241" i="113"/>
  <c r="CK240" i="113"/>
  <c r="BJ264" i="113"/>
  <c r="L264" i="113"/>
  <c r="L109" i="114"/>
  <c r="L13" i="114"/>
  <c r="BK12" i="114" s="1"/>
  <c r="BK13" i="114" s="1"/>
  <c r="M12" i="114"/>
  <c r="M120" i="114"/>
  <c r="L55" i="114"/>
  <c r="L19" i="114"/>
  <c r="M136" i="114"/>
  <c r="M184" i="114"/>
  <c r="L205" i="114"/>
  <c r="BK204" i="114" s="1"/>
  <c r="BK205" i="114" s="1"/>
  <c r="P264" i="114"/>
  <c r="CK273" i="113"/>
  <c r="BI274" i="113"/>
  <c r="Y19" i="113"/>
  <c r="Z30" i="113"/>
  <c r="BX30" i="113"/>
  <c r="M42" i="113"/>
  <c r="Y57" i="113"/>
  <c r="BW57" i="113"/>
  <c r="Z66" i="113"/>
  <c r="Y79" i="113"/>
  <c r="O106" i="113"/>
  <c r="Y141" i="113"/>
  <c r="BW141" i="113"/>
  <c r="Z222" i="113"/>
  <c r="M246" i="113"/>
  <c r="M282" i="113"/>
  <c r="Y295" i="113"/>
  <c r="AA147" i="113"/>
  <c r="BY147" i="113"/>
  <c r="CL138" i="113"/>
  <c r="M162" i="113"/>
  <c r="Y201" i="113"/>
  <c r="BW201" i="113"/>
  <c r="Y211" i="113"/>
  <c r="M258" i="113"/>
  <c r="BW216" i="113"/>
  <c r="Y216" i="113"/>
  <c r="L121" i="114"/>
  <c r="BK120" i="114" s="1"/>
  <c r="BK121" i="114" s="1"/>
  <c r="L43" i="114"/>
  <c r="BK42" i="114" s="1"/>
  <c r="BK43" i="114" s="1"/>
  <c r="L175" i="114"/>
  <c r="L61" i="114"/>
  <c r="BK60" i="114" s="1"/>
  <c r="BK61" i="114" s="1"/>
  <c r="M90" i="114"/>
  <c r="M186" i="114"/>
  <c r="M36" i="114"/>
  <c r="BJ60" i="114"/>
  <c r="BJ61" i="114" s="1"/>
  <c r="M288" i="114"/>
  <c r="BJ24" i="114"/>
  <c r="BJ25" i="114" s="1"/>
  <c r="L241" i="114"/>
  <c r="BK240" i="114" s="1"/>
  <c r="BK241" i="114" s="1"/>
  <c r="BJ240" i="114"/>
  <c r="BJ241" i="114" s="1"/>
  <c r="L289" i="114"/>
  <c r="CK177" i="113"/>
  <c r="BI178" i="113"/>
  <c r="CK225" i="113"/>
  <c r="BI226" i="113"/>
  <c r="AA27" i="113"/>
  <c r="BY27" i="113"/>
  <c r="AB34" i="113"/>
  <c r="M90" i="113"/>
  <c r="Z121" i="113"/>
  <c r="Y151" i="113"/>
  <c r="BI223" i="113"/>
  <c r="CK222" i="113"/>
  <c r="Y283" i="113"/>
  <c r="L249" i="113"/>
  <c r="BJ249" i="113"/>
  <c r="L175" i="113"/>
  <c r="BK174" i="113" s="1"/>
  <c r="L237" i="113"/>
  <c r="BJ237" i="113"/>
  <c r="CK285" i="113"/>
  <c r="BI286" i="113"/>
  <c r="Y285" i="113"/>
  <c r="BW285" i="113"/>
  <c r="BJ132" i="113"/>
  <c r="L132" i="113"/>
  <c r="BI181" i="113"/>
  <c r="CK180" i="113"/>
  <c r="BJ228" i="113"/>
  <c r="L228" i="113"/>
  <c r="BI301" i="113"/>
  <c r="CK300" i="113"/>
  <c r="L181" i="114"/>
  <c r="BK180" i="114" s="1"/>
  <c r="BK181" i="114" s="1"/>
  <c r="BJ72" i="114"/>
  <c r="BJ73" i="114" s="1"/>
  <c r="BJ204" i="114"/>
  <c r="BJ205" i="114" s="1"/>
  <c r="M57" i="114"/>
  <c r="BK57" i="114"/>
  <c r="BK58" i="114" s="1"/>
  <c r="M108" i="114"/>
  <c r="BJ132" i="114"/>
  <c r="BJ133" i="114" s="1"/>
  <c r="M210" i="114"/>
  <c r="M94" i="114"/>
  <c r="M142" i="114"/>
  <c r="P282" i="114"/>
  <c r="M234" i="114"/>
  <c r="CK9" i="113"/>
  <c r="BI10" i="113"/>
  <c r="L21" i="113"/>
  <c r="BJ21" i="113"/>
  <c r="AB72" i="113"/>
  <c r="BZ72" i="113"/>
  <c r="BW90" i="113"/>
  <c r="AB108" i="113"/>
  <c r="BZ108" i="113"/>
  <c r="M102" i="114"/>
  <c r="BJ174" i="114"/>
  <c r="BJ175" i="114" s="1"/>
  <c r="BJ54" i="114"/>
  <c r="BJ55" i="114" s="1"/>
  <c r="BL7" i="113"/>
  <c r="CN6" i="113"/>
  <c r="Y127" i="113"/>
  <c r="Y165" i="113"/>
  <c r="BW165" i="113"/>
  <c r="BW282" i="113"/>
  <c r="BJ283" i="113" s="1"/>
  <c r="AA231" i="113"/>
  <c r="BY231" i="113"/>
  <c r="Z186" i="113"/>
  <c r="N303" i="113"/>
  <c r="BL303" i="113"/>
  <c r="L97" i="114"/>
  <c r="L139" i="114"/>
  <c r="BK138" i="114" s="1"/>
  <c r="BK139" i="114" s="1"/>
  <c r="Z150" i="113"/>
  <c r="BX150" i="113"/>
  <c r="Z246" i="113"/>
  <c r="AA171" i="113"/>
  <c r="BY171" i="113"/>
  <c r="AA135" i="113"/>
  <c r="BY135" i="113"/>
  <c r="Z138" i="113"/>
  <c r="BW210" i="113"/>
  <c r="BW204" i="113"/>
  <c r="Y204" i="113"/>
  <c r="L145" i="114"/>
  <c r="BK144" i="114" s="1"/>
  <c r="BK145" i="114" s="1"/>
  <c r="M126" i="114"/>
  <c r="BI43" i="113"/>
  <c r="CK42" i="113"/>
  <c r="BI103" i="113"/>
  <c r="CK102" i="113"/>
  <c r="L187" i="113"/>
  <c r="BK186" i="113" s="1"/>
  <c r="CL18" i="113"/>
  <c r="BJ19" i="113"/>
  <c r="M30" i="113"/>
  <c r="CK45" i="113"/>
  <c r="BI46" i="113"/>
  <c r="CK57" i="113"/>
  <c r="BI58" i="113"/>
  <c r="O70" i="113"/>
  <c r="AB96" i="113"/>
  <c r="BZ96" i="113"/>
  <c r="L103" i="113"/>
  <c r="BK102" i="113" s="1"/>
  <c r="BI199" i="113"/>
  <c r="CK198" i="113"/>
  <c r="CM243" i="113"/>
  <c r="BK244" i="113"/>
  <c r="L199" i="113"/>
  <c r="CK261" i="113"/>
  <c r="BI262" i="113"/>
  <c r="CK153" i="113"/>
  <c r="BI154" i="113"/>
  <c r="L259" i="113"/>
  <c r="BK258" i="113" s="1"/>
  <c r="BJ144" i="113"/>
  <c r="L144" i="113"/>
  <c r="BI217" i="113"/>
  <c r="CK216" i="113"/>
  <c r="BJ240" i="113"/>
  <c r="L240" i="113"/>
  <c r="L157" i="114"/>
  <c r="BK156" i="114" s="1"/>
  <c r="BK157" i="114" s="1"/>
  <c r="M96" i="114"/>
  <c r="L31" i="114"/>
  <c r="N202" i="114"/>
  <c r="M100" i="114"/>
  <c r="M148" i="114"/>
  <c r="M198" i="114"/>
  <c r="O10" i="113"/>
  <c r="AB22" i="113"/>
  <c r="CL42" i="113"/>
  <c r="BJ43" i="113"/>
  <c r="M54" i="113"/>
  <c r="AB84" i="113"/>
  <c r="BZ84" i="113"/>
  <c r="Z102" i="113"/>
  <c r="Y189" i="113"/>
  <c r="BW189" i="113"/>
  <c r="BI271" i="113"/>
  <c r="CK270" i="113"/>
  <c r="CL282" i="113"/>
  <c r="AB276" i="113"/>
  <c r="BZ276" i="113"/>
  <c r="Y129" i="113"/>
  <c r="BW129" i="113"/>
  <c r="Y139" i="113"/>
  <c r="M186" i="113"/>
  <c r="Y225" i="113"/>
  <c r="BW225" i="113"/>
  <c r="Y235" i="113"/>
  <c r="BJ258" i="113"/>
  <c r="BW192" i="113"/>
  <c r="Y192" i="113"/>
  <c r="L169" i="114"/>
  <c r="N190" i="114"/>
  <c r="L103" i="114"/>
  <c r="N214" i="114"/>
  <c r="M162" i="114"/>
  <c r="M255" i="114"/>
  <c r="BK255" i="114"/>
  <c r="BK256" i="114" s="1"/>
  <c r="M294" i="114"/>
  <c r="L277" i="114"/>
  <c r="BK276" i="114" s="1"/>
  <c r="BK277" i="114" s="1"/>
  <c r="BJ222" i="114"/>
  <c r="BJ223" i="114" s="1"/>
  <c r="L222" i="114"/>
  <c r="L247" i="114"/>
  <c r="L301" i="114"/>
  <c r="BK300" i="114" s="1"/>
  <c r="BK301" i="114" s="1"/>
  <c r="L201" i="113"/>
  <c r="BJ201" i="113"/>
  <c r="AB10" i="113"/>
  <c r="N39" i="113"/>
  <c r="BL39" i="113"/>
  <c r="Y43" i="113"/>
  <c r="Z54" i="113"/>
  <c r="CL90" i="113"/>
  <c r="BJ91" i="113"/>
  <c r="M126" i="113"/>
  <c r="Y199" i="113"/>
  <c r="M270" i="113"/>
  <c r="Z294" i="113"/>
  <c r="BX294" i="113"/>
  <c r="CK249" i="113"/>
  <c r="BI250" i="113"/>
  <c r="L189" i="113"/>
  <c r="BJ189" i="113"/>
  <c r="CK237" i="113"/>
  <c r="BI238" i="113"/>
  <c r="AA159" i="113"/>
  <c r="BY159" i="113"/>
  <c r="L297" i="113"/>
  <c r="BJ297" i="113"/>
  <c r="BI157" i="113"/>
  <c r="CK156" i="113"/>
  <c r="BJ204" i="113"/>
  <c r="L204" i="113"/>
  <c r="BI253" i="113"/>
  <c r="CK252" i="113"/>
  <c r="M18" i="114"/>
  <c r="L37" i="114"/>
  <c r="M66" i="114"/>
  <c r="BJ108" i="114"/>
  <c r="BJ109" i="114" s="1"/>
  <c r="M180" i="114"/>
  <c r="M192" i="114"/>
  <c r="BL213" i="114"/>
  <c r="BL214" i="114" s="1"/>
  <c r="N213" i="114"/>
  <c r="M106" i="114"/>
  <c r="M154" i="114"/>
  <c r="AA15" i="113"/>
  <c r="BY15" i="113"/>
  <c r="CK21" i="113"/>
  <c r="BI22" i="113"/>
  <c r="L33" i="113"/>
  <c r="BJ33" i="113"/>
  <c r="Y69" i="113"/>
  <c r="BW69" i="113"/>
  <c r="M174" i="113"/>
  <c r="BI295" i="113"/>
  <c r="CK294" i="113"/>
  <c r="L163" i="114"/>
  <c r="BK162" i="114" s="1"/>
  <c r="BK163" i="114" s="1"/>
  <c r="BJ102" i="114"/>
  <c r="BJ103" i="114" s="1"/>
  <c r="O6" i="113"/>
  <c r="BM6" i="113"/>
  <c r="AA219" i="113"/>
  <c r="BY219" i="113"/>
  <c r="Z258" i="113"/>
  <c r="BX258" i="113"/>
  <c r="CM303" i="113"/>
  <c r="BK304" i="113"/>
  <c r="N196" i="114"/>
  <c r="L235" i="114"/>
  <c r="AA207" i="113"/>
  <c r="BY207" i="113"/>
  <c r="Y297" i="113"/>
  <c r="BW297" i="113"/>
  <c r="L91" i="114"/>
  <c r="M6" i="114"/>
  <c r="BK6" i="114"/>
  <c r="BW150" i="113"/>
  <c r="Y213" i="113"/>
  <c r="BW213" i="113"/>
  <c r="AA267" i="113"/>
  <c r="BY267" i="113"/>
  <c r="BW138" i="113"/>
  <c r="BJ139" i="113" s="1"/>
  <c r="BW180" i="113"/>
  <c r="Y180" i="113"/>
  <c r="BW300" i="113"/>
  <c r="Y300" i="113"/>
  <c r="M42" i="114"/>
  <c r="L271" i="114"/>
  <c r="L129" i="113"/>
  <c r="BJ129" i="113"/>
  <c r="AB12" i="113"/>
  <c r="BZ12" i="113"/>
  <c r="L19" i="113"/>
  <c r="BJ30" i="113"/>
  <c r="AB36" i="113"/>
  <c r="BZ36" i="113"/>
  <c r="AB48" i="113"/>
  <c r="BZ48" i="113"/>
  <c r="M66" i="113"/>
  <c r="BK66" i="113"/>
  <c r="M78" i="113"/>
  <c r="Y105" i="113"/>
  <c r="BW105" i="113"/>
  <c r="AA120" i="113"/>
  <c r="BY120" i="113"/>
  <c r="Y175" i="113"/>
  <c r="BI247" i="113"/>
  <c r="CK246" i="113"/>
  <c r="M294" i="113"/>
  <c r="AB123" i="113"/>
  <c r="BZ123" i="113"/>
  <c r="L165" i="113"/>
  <c r="L247" i="113"/>
  <c r="BK246" i="113" s="1"/>
  <c r="L163" i="113"/>
  <c r="N231" i="113"/>
  <c r="BL231" i="113"/>
  <c r="BI193" i="113"/>
  <c r="CK192" i="113"/>
  <c r="BJ216" i="113"/>
  <c r="L216" i="113"/>
  <c r="M300" i="114"/>
  <c r="M33" i="114"/>
  <c r="BK33" i="114"/>
  <c r="BK34" i="114" s="1"/>
  <c r="M168" i="114"/>
  <c r="BL207" i="114"/>
  <c r="BL208" i="114" s="1"/>
  <c r="N207" i="114"/>
  <c r="BL69" i="114"/>
  <c r="BL70" i="114" s="1"/>
  <c r="N69" i="114"/>
  <c r="M112" i="114"/>
  <c r="M160" i="114"/>
  <c r="M270" i="114"/>
  <c r="BK270" i="114"/>
  <c r="BK271" i="114" s="1"/>
  <c r="Z18" i="113"/>
  <c r="BX18" i="113"/>
  <c r="Y31" i="113"/>
  <c r="L43" i="113"/>
  <c r="BK42" i="113" s="1"/>
  <c r="BJ54" i="113"/>
  <c r="Y67" i="113"/>
  <c r="Z78" i="113"/>
  <c r="M150" i="113"/>
  <c r="Y237" i="113"/>
  <c r="BW237" i="113"/>
  <c r="N279" i="113"/>
  <c r="L235" i="113"/>
  <c r="BK234" i="113" s="1"/>
  <c r="AA243" i="113"/>
  <c r="BY243" i="113"/>
  <c r="L283" i="113"/>
  <c r="BK282" i="113" s="1"/>
  <c r="Y153" i="113"/>
  <c r="BW153" i="113"/>
  <c r="Y163" i="113"/>
  <c r="BJ186" i="113"/>
  <c r="M210" i="113"/>
  <c r="Y249" i="113"/>
  <c r="BW249" i="113"/>
  <c r="Y259" i="113"/>
  <c r="BW168" i="113"/>
  <c r="Y168" i="113"/>
  <c r="BW264" i="113"/>
  <c r="Y264" i="113"/>
  <c r="L127" i="114"/>
  <c r="BK126" i="114" s="1"/>
  <c r="BK127" i="114" s="1"/>
  <c r="L211" i="114"/>
  <c r="M138" i="114"/>
  <c r="BJ162" i="114"/>
  <c r="BJ163" i="114" s="1"/>
  <c r="L193" i="114"/>
  <c r="M84" i="114"/>
  <c r="M24" i="114"/>
  <c r="L259" i="114"/>
  <c r="BJ258" i="114"/>
  <c r="BJ259" i="114" s="1"/>
  <c r="BI31" i="113"/>
  <c r="CK30" i="113"/>
  <c r="L139" i="113"/>
  <c r="CK201" i="113"/>
  <c r="BI202" i="113"/>
  <c r="N15" i="113"/>
  <c r="BL15" i="113"/>
  <c r="CM39" i="113"/>
  <c r="BK40" i="113"/>
  <c r="AB46" i="113"/>
  <c r="AA63" i="113"/>
  <c r="BY63" i="113"/>
  <c r="L69" i="113"/>
  <c r="BJ69" i="113"/>
  <c r="AA75" i="113"/>
  <c r="BY75" i="113"/>
  <c r="L81" i="113"/>
  <c r="BJ81" i="113"/>
  <c r="L91" i="113"/>
  <c r="BK90" i="113" s="1"/>
  <c r="AA111" i="113"/>
  <c r="BY111" i="113"/>
  <c r="Y247" i="113"/>
  <c r="CL270" i="113"/>
  <c r="BJ271" i="113"/>
  <c r="BW294" i="113"/>
  <c r="O288" i="113"/>
  <c r="BM288" i="113"/>
  <c r="L141" i="113"/>
  <c r="BJ141" i="113"/>
  <c r="CK189" i="113"/>
  <c r="BI190" i="113"/>
  <c r="L271" i="113"/>
  <c r="CK297" i="113"/>
  <c r="BI298" i="113"/>
  <c r="BI133" i="113"/>
  <c r="CK132" i="113"/>
  <c r="BJ180" i="113"/>
  <c r="L180" i="113"/>
  <c r="BI229" i="113"/>
  <c r="CK228" i="113"/>
  <c r="BJ300" i="113"/>
  <c r="L300" i="113"/>
  <c r="BJ18" i="114"/>
  <c r="BJ19" i="114" s="1"/>
  <c r="M156" i="114"/>
  <c r="BJ180" i="114"/>
  <c r="BJ181" i="114" s="1"/>
  <c r="L217" i="114"/>
  <c r="BJ192" i="114"/>
  <c r="BJ193" i="114" s="1"/>
  <c r="L49" i="114"/>
  <c r="M118" i="114"/>
  <c r="M166" i="114"/>
  <c r="N208" i="114"/>
  <c r="CK33" i="113"/>
  <c r="BI34" i="113"/>
  <c r="AA51" i="113"/>
  <c r="BY51" i="113"/>
  <c r="Y81" i="113"/>
  <c r="BW81" i="113"/>
  <c r="L105" i="113"/>
  <c r="BJ105" i="113"/>
  <c r="BI118" i="113"/>
  <c r="CK117" i="113"/>
  <c r="BJ174" i="113"/>
  <c r="L115" i="114"/>
  <c r="BK114" i="114" s="1"/>
  <c r="BK115" i="114" s="1"/>
  <c r="BI7" i="114"/>
  <c r="M54" i="114"/>
  <c r="BK54" i="114"/>
  <c r="BK55" i="114" s="1"/>
  <c r="Z198" i="113"/>
  <c r="BX198" i="113"/>
  <c r="BW258" i="113"/>
  <c r="M150" i="114"/>
  <c r="M228" i="114"/>
  <c r="L295" i="114"/>
  <c r="BK294" i="114" s="1"/>
  <c r="BK295" i="114" s="1"/>
  <c r="Z162" i="113"/>
  <c r="Z234" i="113"/>
  <c r="BX234" i="113"/>
  <c r="M78" i="114"/>
  <c r="BW156" i="113"/>
  <c r="Y156" i="113"/>
  <c r="BW252" i="113"/>
  <c r="Y252" i="113"/>
  <c r="BJ42" i="114"/>
  <c r="BJ43" i="114" s="1"/>
  <c r="BI19" i="113"/>
  <c r="CK18" i="113"/>
  <c r="BI67" i="113"/>
  <c r="CK66" i="113"/>
  <c r="AD117" i="113"/>
  <c r="CB117" i="113"/>
  <c r="CK129" i="113"/>
  <c r="BI130" i="113"/>
  <c r="AB6" i="113"/>
  <c r="BZ6" i="113"/>
  <c r="Y21" i="113"/>
  <c r="BW21" i="113"/>
  <c r="L31" i="113"/>
  <c r="BK30" i="113" s="1"/>
  <c r="CL66" i="113"/>
  <c r="BJ67" i="113"/>
  <c r="CL78" i="113"/>
  <c r="BJ79" i="113"/>
  <c r="AA87" i="113"/>
  <c r="BY87" i="113"/>
  <c r="L93" i="113"/>
  <c r="BJ93" i="113"/>
  <c r="M102" i="113"/>
  <c r="Y223" i="113"/>
  <c r="Z270" i="113"/>
  <c r="BX270" i="113"/>
  <c r="BI283" i="113"/>
  <c r="CK282" i="113"/>
  <c r="CL294" i="113"/>
  <c r="BJ295" i="113"/>
  <c r="CK165" i="113"/>
  <c r="BI166" i="113"/>
  <c r="L213" i="113"/>
  <c r="BJ213" i="113"/>
  <c r="AA183" i="113"/>
  <c r="BY183" i="113"/>
  <c r="AB288" i="113"/>
  <c r="BZ288" i="113"/>
  <c r="N135" i="113"/>
  <c r="CM231" i="113"/>
  <c r="BK232" i="113"/>
  <c r="BI169" i="113"/>
  <c r="CK168" i="113"/>
  <c r="BJ192" i="113"/>
  <c r="L192" i="113"/>
  <c r="BI265" i="113"/>
  <c r="CK264" i="113"/>
  <c r="L85" i="114"/>
  <c r="BK84" i="114" s="1"/>
  <c r="BK85" i="114" s="1"/>
  <c r="M144" i="114"/>
  <c r="N220" i="114"/>
  <c r="L79" i="114"/>
  <c r="M216" i="114"/>
  <c r="M124" i="114"/>
  <c r="M172" i="114"/>
  <c r="L273" i="113"/>
  <c r="BJ273" i="113"/>
  <c r="O34" i="113"/>
  <c r="Y45" i="113"/>
  <c r="BW45" i="113"/>
  <c r="L55" i="113"/>
  <c r="AB70" i="113"/>
  <c r="Y93" i="113"/>
  <c r="BW93" i="113"/>
  <c r="Y103" i="113"/>
  <c r="BX102" i="113" s="1"/>
  <c r="BI127" i="113"/>
  <c r="CK126" i="113"/>
  <c r="CL150" i="113"/>
  <c r="BJ151" i="113"/>
  <c r="Z174" i="113"/>
  <c r="BX174" i="113"/>
  <c r="M198" i="113"/>
  <c r="L127" i="113"/>
  <c r="AA195" i="113"/>
  <c r="BY195" i="113"/>
  <c r="AA291" i="113"/>
  <c r="BY291" i="113"/>
  <c r="AA303" i="113"/>
  <c r="BY303" i="113"/>
  <c r="M138" i="113"/>
  <c r="BK138" i="113"/>
  <c r="Y177" i="113"/>
  <c r="BW177" i="113"/>
  <c r="Y187" i="113"/>
  <c r="BX186" i="113" s="1"/>
  <c r="CL210" i="113"/>
  <c r="BJ211" i="113"/>
  <c r="M234" i="113"/>
  <c r="Y273" i="113"/>
  <c r="BW273" i="113"/>
  <c r="BW144" i="113"/>
  <c r="Y144" i="113"/>
  <c r="BW240" i="113"/>
  <c r="Y240" i="113"/>
  <c r="L67" i="114"/>
  <c r="BK66" i="114" s="1"/>
  <c r="BK67" i="114" s="1"/>
  <c r="L151" i="114"/>
  <c r="M114" i="114"/>
  <c r="M60" i="114"/>
  <c r="BJ84" i="114"/>
  <c r="BJ85" i="114" s="1"/>
  <c r="L229" i="114"/>
  <c r="M240" i="114"/>
  <c r="BI55" i="113"/>
  <c r="CK54" i="113"/>
  <c r="L177" i="113"/>
  <c r="BJ177" i="113"/>
  <c r="L225" i="113"/>
  <c r="BJ225" i="113"/>
  <c r="CM15" i="113"/>
  <c r="BK16" i="113"/>
  <c r="Z42" i="113"/>
  <c r="Y55" i="113"/>
  <c r="BX54" i="113" s="1"/>
  <c r="CK69" i="113"/>
  <c r="BI70" i="113"/>
  <c r="CK81" i="113"/>
  <c r="BI82" i="113"/>
  <c r="AB94" i="113"/>
  <c r="BI175" i="113"/>
  <c r="CK174" i="113"/>
  <c r="L211" i="113"/>
  <c r="CN288" i="113"/>
  <c r="BL289" i="113"/>
  <c r="CK141" i="113"/>
  <c r="BI142" i="113"/>
  <c r="L223" i="113"/>
  <c r="BK222" i="113" s="1"/>
  <c r="AA279" i="113"/>
  <c r="BY279" i="113"/>
  <c r="AA255" i="113"/>
  <c r="BY255" i="113"/>
  <c r="L285" i="113"/>
  <c r="BJ285" i="113"/>
  <c r="BJ156" i="113"/>
  <c r="L156" i="113"/>
  <c r="BI205" i="113"/>
  <c r="CK204" i="113"/>
  <c r="BJ252" i="113"/>
  <c r="L252" i="113"/>
  <c r="L133" i="114"/>
  <c r="M72" i="114"/>
  <c r="M204" i="114"/>
  <c r="M132" i="114"/>
  <c r="BK132" i="114"/>
  <c r="BK133" i="114" s="1"/>
  <c r="BJ156" i="114"/>
  <c r="BJ157" i="114" s="1"/>
  <c r="L25" i="114"/>
  <c r="L199" i="114"/>
  <c r="L73" i="114"/>
  <c r="BK72" i="114" s="1"/>
  <c r="BK73" i="114" s="1"/>
  <c r="M130" i="114"/>
  <c r="M178" i="114"/>
  <c r="L9" i="113"/>
  <c r="BJ9" i="113"/>
  <c r="AB24" i="113"/>
  <c r="BZ24" i="113"/>
  <c r="AA39" i="113"/>
  <c r="BY39" i="113"/>
  <c r="AB60" i="113"/>
  <c r="BZ60" i="113"/>
  <c r="Z90" i="113"/>
  <c r="Y91" i="113"/>
  <c r="AA99" i="113"/>
  <c r="BY99" i="113"/>
  <c r="CK105" i="113"/>
  <c r="BI106" i="113"/>
  <c r="M114" i="113"/>
  <c r="L117" i="113"/>
  <c r="BJ117" i="113"/>
  <c r="L295" i="113"/>
  <c r="BK294" i="113" s="1"/>
  <c r="M48" i="114"/>
  <c r="L7" i="114"/>
  <c r="M174" i="114"/>
  <c r="BK174" i="114"/>
  <c r="BK175" i="114" s="1"/>
  <c r="L265" i="114"/>
  <c r="BJ264" i="114"/>
  <c r="BJ265" i="114" s="1"/>
  <c r="BW198" i="113"/>
  <c r="Y261" i="113"/>
  <c r="BW261" i="113"/>
  <c r="Z282" i="113"/>
  <c r="BX282" i="113"/>
  <c r="BJ150" i="114"/>
  <c r="BJ151" i="114" s="1"/>
  <c r="M87" i="114"/>
  <c r="BK87" i="114"/>
  <c r="BK88" i="114" s="1"/>
  <c r="BJ228" i="114"/>
  <c r="BJ229" i="114" s="1"/>
  <c r="M222" i="113"/>
  <c r="BW162" i="113"/>
  <c r="BJ163" i="113" s="1"/>
  <c r="BW234" i="113"/>
  <c r="BJ235" i="113" s="1"/>
  <c r="L187" i="114"/>
  <c r="L253" i="114"/>
  <c r="BJ252" i="114"/>
  <c r="BJ253" i="114" s="1"/>
  <c r="Y271" i="113"/>
  <c r="Z210" i="113"/>
  <c r="BX210" i="113"/>
  <c r="BW132" i="113"/>
  <c r="Y132" i="113"/>
  <c r="BW228" i="113"/>
  <c r="Y228" i="113"/>
  <c r="M201" i="114"/>
  <c r="BK201" i="114"/>
  <c r="BK202" i="114" s="1"/>
  <c r="M276" i="114"/>
  <c r="L283" i="114"/>
  <c r="BJ282" i="114"/>
  <c r="BJ283" i="114" s="1"/>
  <c r="CJ5" i="113" l="1"/>
  <c r="BI5" i="114" a="1"/>
  <c r="BI5" i="114" s="1"/>
  <c r="L49" i="113"/>
  <c r="BK84" i="113"/>
  <c r="M84" i="113"/>
  <c r="L123" i="114"/>
  <c r="BJ123" i="114"/>
  <c r="BJ124" i="114" s="1"/>
  <c r="BK219" i="114"/>
  <c r="BK220" i="114" s="1"/>
  <c r="M219" i="114"/>
  <c r="BJ267" i="114"/>
  <c r="BJ268" i="114" s="1"/>
  <c r="L267" i="114"/>
  <c r="L93" i="114"/>
  <c r="BJ93" i="114"/>
  <c r="BJ94" i="114" s="1"/>
  <c r="M63" i="113"/>
  <c r="BK63" i="113"/>
  <c r="BK111" i="113"/>
  <c r="M111" i="113"/>
  <c r="BJ220" i="113"/>
  <c r="CL219" i="113"/>
  <c r="BL120" i="113"/>
  <c r="N120" i="113"/>
  <c r="BJ268" i="113"/>
  <c r="CL267" i="113"/>
  <c r="BJ153" i="114"/>
  <c r="BJ154" i="114" s="1"/>
  <c r="L153" i="114"/>
  <c r="CL60" i="113"/>
  <c r="BJ61" i="113"/>
  <c r="CK24" i="113"/>
  <c r="BI25" i="113"/>
  <c r="BJ109" i="113"/>
  <c r="CL108" i="113"/>
  <c r="BJ255" i="113"/>
  <c r="L255" i="113"/>
  <c r="BJ183" i="113"/>
  <c r="L183" i="113"/>
  <c r="CK171" i="113"/>
  <c r="BI172" i="113"/>
  <c r="L303" i="114"/>
  <c r="BJ303" i="114"/>
  <c r="BJ304" i="114" s="1"/>
  <c r="L171" i="114"/>
  <c r="BJ171" i="114"/>
  <c r="BJ172" i="114" s="1"/>
  <c r="BJ48" i="113"/>
  <c r="L48" i="113"/>
  <c r="BJ123" i="113"/>
  <c r="L123" i="113"/>
  <c r="L280" i="113"/>
  <c r="BJ279" i="113"/>
  <c r="L81" i="114"/>
  <c r="BJ81" i="114"/>
  <c r="BJ82" i="114" s="1"/>
  <c r="L261" i="114"/>
  <c r="BJ261" i="114"/>
  <c r="BJ262" i="114" s="1"/>
  <c r="M253" i="113"/>
  <c r="M229" i="113"/>
  <c r="L99" i="114"/>
  <c r="BJ99" i="114"/>
  <c r="BJ100" i="114" s="1"/>
  <c r="L75" i="114"/>
  <c r="BJ75" i="114"/>
  <c r="BJ76" i="114" s="1"/>
  <c r="BJ85" i="113"/>
  <c r="CL84" i="113"/>
  <c r="CK159" i="113"/>
  <c r="BI160" i="113"/>
  <c r="L214" i="113"/>
  <c r="L111" i="114"/>
  <c r="BJ111" i="114"/>
  <c r="BJ112" i="114" s="1"/>
  <c r="L189" i="114"/>
  <c r="BJ189" i="114"/>
  <c r="BJ190" i="114" s="1"/>
  <c r="BJ273" i="114"/>
  <c r="BJ274" i="114" s="1"/>
  <c r="L273" i="114"/>
  <c r="BK75" i="113"/>
  <c r="M75" i="113"/>
  <c r="BK219" i="113"/>
  <c r="M219" i="113"/>
  <c r="M267" i="113"/>
  <c r="BK267" i="113"/>
  <c r="L285" i="114"/>
  <c r="BJ285" i="114"/>
  <c r="BJ286" i="114" s="1"/>
  <c r="L30" i="114"/>
  <c r="L225" i="114"/>
  <c r="BJ225" i="114"/>
  <c r="BJ226" i="114" s="1"/>
  <c r="L279" i="114"/>
  <c r="BJ279" i="114"/>
  <c r="BJ280" i="114" s="1"/>
  <c r="CK135" i="113"/>
  <c r="BI136" i="113"/>
  <c r="BI208" i="113"/>
  <c r="CK207" i="113"/>
  <c r="CL87" i="113"/>
  <c r="BJ88" i="113"/>
  <c r="BJ12" i="113"/>
  <c r="L12" i="113"/>
  <c r="BK96" i="113"/>
  <c r="M96" i="113"/>
  <c r="M195" i="113"/>
  <c r="BK195" i="113"/>
  <c r="BK147" i="113"/>
  <c r="M147" i="113"/>
  <c r="L252" i="114"/>
  <c r="BK252" i="114" s="1"/>
  <c r="BK253" i="114" s="1"/>
  <c r="L51" i="114"/>
  <c r="BJ51" i="114"/>
  <c r="BJ52" i="114" s="1"/>
  <c r="L165" i="114"/>
  <c r="BJ165" i="114"/>
  <c r="BJ166" i="114" s="1"/>
  <c r="CK48" i="113"/>
  <c r="BI49" i="113"/>
  <c r="CK123" i="113"/>
  <c r="BI124" i="113"/>
  <c r="L166" i="113"/>
  <c r="BJ129" i="114"/>
  <c r="BJ130" i="114" s="1"/>
  <c r="L129" i="114"/>
  <c r="BJ52" i="113"/>
  <c r="CL51" i="113"/>
  <c r="M291" i="113"/>
  <c r="BK291" i="113"/>
  <c r="BK121" i="113"/>
  <c r="CK276" i="113"/>
  <c r="BI277" i="113"/>
  <c r="L25" i="113"/>
  <c r="BJ159" i="113"/>
  <c r="L159" i="113"/>
  <c r="L27" i="114"/>
  <c r="BJ27" i="114"/>
  <c r="BJ28" i="114" s="1"/>
  <c r="L243" i="114"/>
  <c r="BJ243" i="114"/>
  <c r="BJ244" i="114" s="1"/>
  <c r="CL75" i="113"/>
  <c r="BJ76" i="113"/>
  <c r="CK36" i="113"/>
  <c r="BI37" i="113"/>
  <c r="BJ100" i="113"/>
  <c r="CL99" i="113"/>
  <c r="L135" i="114"/>
  <c r="BJ135" i="114"/>
  <c r="BJ136" i="114" s="1"/>
  <c r="L105" i="114"/>
  <c r="BJ105" i="114"/>
  <c r="BJ106" i="114" s="1"/>
  <c r="L136" i="113"/>
  <c r="BJ135" i="113"/>
  <c r="BJ207" i="113"/>
  <c r="L207" i="113"/>
  <c r="BK87" i="113"/>
  <c r="M87" i="113"/>
  <c r="CK12" i="113"/>
  <c r="BI13" i="113"/>
  <c r="CL96" i="113"/>
  <c r="BJ97" i="113"/>
  <c r="CL195" i="113"/>
  <c r="BJ196" i="113"/>
  <c r="L39" i="114"/>
  <c r="BJ39" i="114"/>
  <c r="BJ40" i="114" s="1"/>
  <c r="BJ148" i="113"/>
  <c r="CL147" i="113"/>
  <c r="L21" i="114"/>
  <c r="BJ21" i="114"/>
  <c r="BJ22" i="114" s="1"/>
  <c r="BJ27" i="113"/>
  <c r="L27" i="113"/>
  <c r="BK72" i="113"/>
  <c r="M72" i="113"/>
  <c r="BI280" i="113"/>
  <c r="CK279" i="113"/>
  <c r="BJ183" i="114"/>
  <c r="BJ184" i="114" s="1"/>
  <c r="L183" i="114"/>
  <c r="L237" i="114"/>
  <c r="BJ237" i="114"/>
  <c r="BJ238" i="114" s="1"/>
  <c r="L115" i="113"/>
  <c r="BJ114" i="113"/>
  <c r="BK51" i="113"/>
  <c r="M51" i="113"/>
  <c r="M9" i="114"/>
  <c r="BK9" i="114"/>
  <c r="BK10" i="114" s="1"/>
  <c r="CL291" i="113"/>
  <c r="BJ292" i="113"/>
  <c r="L258" i="114"/>
  <c r="BJ291" i="114"/>
  <c r="BJ292" i="114" s="1"/>
  <c r="L291" i="114"/>
  <c r="M133" i="113"/>
  <c r="BJ276" i="113"/>
  <c r="L276" i="113"/>
  <c r="BJ63" i="114"/>
  <c r="BJ64" i="114" s="1"/>
  <c r="L63" i="114"/>
  <c r="L249" i="114"/>
  <c r="BJ249" i="114"/>
  <c r="BJ250" i="114" s="1"/>
  <c r="L15" i="114"/>
  <c r="BJ15" i="114"/>
  <c r="BJ16" i="114" s="1"/>
  <c r="L141" i="114"/>
  <c r="BJ141" i="114"/>
  <c r="BJ142" i="114" s="1"/>
  <c r="BJ64" i="113"/>
  <c r="CL63" i="113"/>
  <c r="BJ112" i="113"/>
  <c r="CL111" i="113"/>
  <c r="M181" i="113"/>
  <c r="BJ36" i="113"/>
  <c r="L36" i="113"/>
  <c r="BK99" i="113"/>
  <c r="M99" i="113"/>
  <c r="L147" i="114"/>
  <c r="BJ147" i="114"/>
  <c r="BJ148" i="114" s="1"/>
  <c r="L45" i="114"/>
  <c r="BJ45" i="114"/>
  <c r="BJ46" i="114" s="1"/>
  <c r="L195" i="114"/>
  <c r="BJ195" i="114"/>
  <c r="BJ196" i="114" s="1"/>
  <c r="L246" i="114"/>
  <c r="BK60" i="113"/>
  <c r="M60" i="113"/>
  <c r="BJ24" i="113"/>
  <c r="L24" i="113"/>
  <c r="BK108" i="113"/>
  <c r="M108" i="113"/>
  <c r="BI256" i="113"/>
  <c r="CK255" i="113"/>
  <c r="BI184" i="113"/>
  <c r="CK183" i="113"/>
  <c r="L171" i="113"/>
  <c r="BJ171" i="113"/>
  <c r="L159" i="114"/>
  <c r="BJ159" i="114"/>
  <c r="BJ160" i="114" s="1"/>
  <c r="L297" i="114"/>
  <c r="BJ297" i="114"/>
  <c r="BJ298" i="114" s="1"/>
  <c r="L117" i="114"/>
  <c r="BJ117" i="114"/>
  <c r="BJ118" i="114" s="1"/>
  <c r="BJ231" i="114"/>
  <c r="BJ232" i="114" s="1"/>
  <c r="L231" i="114"/>
  <c r="BI28" i="113"/>
  <c r="CK27" i="113"/>
  <c r="BJ73" i="113"/>
  <c r="CL72" i="113"/>
  <c r="M157" i="113"/>
  <c r="L177" i="114"/>
  <c r="BJ177" i="114"/>
  <c r="BJ178" i="114" s="1"/>
  <c r="BK295" i="113"/>
  <c r="CM294" i="113"/>
  <c r="CM102" i="113"/>
  <c r="BK103" i="113"/>
  <c r="CM42" i="113"/>
  <c r="CM30" i="113"/>
  <c r="BK31" i="113"/>
  <c r="N48" i="114"/>
  <c r="M9" i="113"/>
  <c r="BK9" i="113"/>
  <c r="BK156" i="113"/>
  <c r="M156" i="113"/>
  <c r="AA42" i="113"/>
  <c r="BY42" i="113"/>
  <c r="BK177" i="113"/>
  <c r="M177" i="113"/>
  <c r="M229" i="114"/>
  <c r="BX240" i="113"/>
  <c r="Z240" i="113"/>
  <c r="BZ303" i="113"/>
  <c r="AB303" i="113"/>
  <c r="BJ193" i="113"/>
  <c r="CL192" i="113"/>
  <c r="BJ214" i="113"/>
  <c r="CL213" i="113"/>
  <c r="BK93" i="113"/>
  <c r="M93" i="113"/>
  <c r="M217" i="114"/>
  <c r="BK180" i="113"/>
  <c r="M180" i="113"/>
  <c r="BK141" i="113"/>
  <c r="M141" i="113"/>
  <c r="M69" i="113"/>
  <c r="BK69" i="113"/>
  <c r="M211" i="114"/>
  <c r="BL210" i="114" s="1"/>
  <c r="BL211" i="114" s="1"/>
  <c r="Z67" i="113"/>
  <c r="BL232" i="113"/>
  <c r="CN231" i="113"/>
  <c r="M19" i="113"/>
  <c r="BJ130" i="113"/>
  <c r="CL129" i="113"/>
  <c r="BK297" i="113"/>
  <c r="M297" i="113"/>
  <c r="BX228" i="113"/>
  <c r="Z228" i="113"/>
  <c r="M187" i="114"/>
  <c r="BL186" i="114" s="1"/>
  <c r="BL187" i="114" s="1"/>
  <c r="N130" i="114"/>
  <c r="BJ253" i="113"/>
  <c r="CL252" i="113"/>
  <c r="BJ226" i="113"/>
  <c r="CL225" i="113"/>
  <c r="N234" i="113"/>
  <c r="CM138" i="113"/>
  <c r="N124" i="114"/>
  <c r="BK216" i="114"/>
  <c r="BK217" i="114" s="1"/>
  <c r="BX21" i="113"/>
  <c r="Z21" i="113"/>
  <c r="N228" i="114"/>
  <c r="BK105" i="113"/>
  <c r="M105" i="113"/>
  <c r="M49" i="114"/>
  <c r="BM289" i="113"/>
  <c r="CO288" i="113"/>
  <c r="M139" i="113"/>
  <c r="M193" i="114"/>
  <c r="BX168" i="113"/>
  <c r="Z168" i="113"/>
  <c r="CL186" i="113"/>
  <c r="BJ187" i="113"/>
  <c r="BZ243" i="113"/>
  <c r="AB243" i="113"/>
  <c r="N112" i="114"/>
  <c r="O207" i="114"/>
  <c r="BM207" i="114"/>
  <c r="BM208" i="114" s="1"/>
  <c r="BK165" i="113"/>
  <c r="M165" i="113"/>
  <c r="BX300" i="113"/>
  <c r="Z300" i="113"/>
  <c r="N6" i="114"/>
  <c r="BN6" i="113"/>
  <c r="P6" i="113"/>
  <c r="N106" i="114"/>
  <c r="O213" i="114"/>
  <c r="BM213" i="114"/>
  <c r="BM214" i="114" s="1"/>
  <c r="BK189" i="113"/>
  <c r="M189" i="113"/>
  <c r="Z43" i="113"/>
  <c r="M247" i="114"/>
  <c r="N162" i="114"/>
  <c r="Z235" i="113"/>
  <c r="BX189" i="113"/>
  <c r="Z189" i="113"/>
  <c r="P10" i="113"/>
  <c r="M199" i="113"/>
  <c r="P70" i="113"/>
  <c r="BX204" i="113"/>
  <c r="Z204" i="113"/>
  <c r="BZ171" i="113"/>
  <c r="AB171" i="113"/>
  <c r="N210" i="114"/>
  <c r="BK249" i="113"/>
  <c r="M249" i="113"/>
  <c r="AC34" i="113"/>
  <c r="N288" i="114"/>
  <c r="N186" i="114"/>
  <c r="N162" i="113"/>
  <c r="BK283" i="113"/>
  <c r="CM282" i="113"/>
  <c r="Z79" i="113"/>
  <c r="M55" i="114"/>
  <c r="BL54" i="114" s="1"/>
  <c r="BL55" i="114" s="1"/>
  <c r="M109" i="114"/>
  <c r="BL108" i="114" s="1"/>
  <c r="BL109" i="114" s="1"/>
  <c r="BK153" i="113"/>
  <c r="M153" i="113"/>
  <c r="Z33" i="113"/>
  <c r="BX33" i="113"/>
  <c r="AA210" i="113"/>
  <c r="N222" i="113"/>
  <c r="AC60" i="113"/>
  <c r="CA60" i="113"/>
  <c r="M73" i="114"/>
  <c r="BJ286" i="113"/>
  <c r="CL285" i="113"/>
  <c r="M223" i="113"/>
  <c r="BL222" i="113" s="1"/>
  <c r="BK225" i="113"/>
  <c r="M225" i="113"/>
  <c r="N114" i="114"/>
  <c r="BX144" i="113"/>
  <c r="Z144" i="113"/>
  <c r="N138" i="113"/>
  <c r="BZ195" i="113"/>
  <c r="AB195" i="113"/>
  <c r="BX93" i="113"/>
  <c r="Z93" i="113"/>
  <c r="M55" i="113"/>
  <c r="BL54" i="113" s="1"/>
  <c r="P34" i="113"/>
  <c r="BJ274" i="113"/>
  <c r="CL273" i="113"/>
  <c r="N216" i="114"/>
  <c r="BL216" i="114"/>
  <c r="BL217" i="114" s="1"/>
  <c r="N144" i="114"/>
  <c r="BZ183" i="113"/>
  <c r="AB183" i="113"/>
  <c r="N102" i="113"/>
  <c r="AB87" i="113"/>
  <c r="BZ87" i="113"/>
  <c r="BX156" i="113"/>
  <c r="Z156" i="113"/>
  <c r="BY234" i="113"/>
  <c r="AA234" i="113"/>
  <c r="O208" i="114"/>
  <c r="BN288" i="113"/>
  <c r="P288" i="113"/>
  <c r="Z247" i="113"/>
  <c r="M91" i="113"/>
  <c r="AB75" i="113"/>
  <c r="BZ75" i="113"/>
  <c r="AB63" i="113"/>
  <c r="BZ63" i="113"/>
  <c r="BM15" i="113"/>
  <c r="O15" i="113"/>
  <c r="BK24" i="114"/>
  <c r="BK25" i="114" s="1"/>
  <c r="BX264" i="113"/>
  <c r="Z264" i="113"/>
  <c r="BX249" i="113"/>
  <c r="Z249" i="113"/>
  <c r="Z163" i="113"/>
  <c r="M283" i="113"/>
  <c r="M235" i="113"/>
  <c r="BK150" i="113"/>
  <c r="BX78" i="113"/>
  <c r="Z31" i="113"/>
  <c r="O69" i="114"/>
  <c r="BM69" i="114"/>
  <c r="BM70" i="114" s="1"/>
  <c r="N300" i="114"/>
  <c r="M247" i="113"/>
  <c r="BL246" i="113" s="1"/>
  <c r="BK78" i="113"/>
  <c r="CA36" i="113"/>
  <c r="AC36" i="113"/>
  <c r="CA12" i="113"/>
  <c r="AC12" i="113"/>
  <c r="M271" i="114"/>
  <c r="BL270" i="114" s="1"/>
  <c r="BL271" i="114" s="1"/>
  <c r="M91" i="114"/>
  <c r="CL33" i="113"/>
  <c r="BJ34" i="113"/>
  <c r="N180" i="114"/>
  <c r="M37" i="114"/>
  <c r="AA294" i="113"/>
  <c r="Z199" i="113"/>
  <c r="CN39" i="113"/>
  <c r="BL40" i="113"/>
  <c r="BK201" i="113"/>
  <c r="M201" i="113"/>
  <c r="BK222" i="114"/>
  <c r="BK223" i="114" s="1"/>
  <c r="M222" i="114"/>
  <c r="O214" i="114"/>
  <c r="BX192" i="113"/>
  <c r="Z192" i="113"/>
  <c r="BK187" i="113"/>
  <c r="CM186" i="113"/>
  <c r="CA276" i="113"/>
  <c r="AC276" i="113"/>
  <c r="N198" i="114"/>
  <c r="N100" i="114"/>
  <c r="M31" i="114"/>
  <c r="BK30" i="114"/>
  <c r="BK31" i="114" s="1"/>
  <c r="M157" i="114"/>
  <c r="BL156" i="114" s="1"/>
  <c r="BL157" i="114" s="1"/>
  <c r="AC96" i="113"/>
  <c r="CA96" i="113"/>
  <c r="BX246" i="113"/>
  <c r="M97" i="114"/>
  <c r="AA186" i="113"/>
  <c r="Q282" i="114"/>
  <c r="BX285" i="113"/>
  <c r="Z285" i="113"/>
  <c r="BK237" i="113"/>
  <c r="M237" i="113"/>
  <c r="Z283" i="113"/>
  <c r="BL90" i="113"/>
  <c r="N90" i="113"/>
  <c r="BK36" i="114"/>
  <c r="BK37" i="114" s="1"/>
  <c r="BK90" i="114"/>
  <c r="BK91" i="114" s="1"/>
  <c r="M43" i="114"/>
  <c r="BL42" i="114" s="1"/>
  <c r="BL43" i="114" s="1"/>
  <c r="BK259" i="113"/>
  <c r="CM258" i="113"/>
  <c r="BZ147" i="113"/>
  <c r="AB147" i="113"/>
  <c r="BL282" i="113"/>
  <c r="N282" i="113"/>
  <c r="BX66" i="113"/>
  <c r="Z19" i="113"/>
  <c r="M205" i="114"/>
  <c r="BL204" i="114" s="1"/>
  <c r="BL205" i="114" s="1"/>
  <c r="N136" i="114"/>
  <c r="BK264" i="113"/>
  <c r="M264" i="113"/>
  <c r="BK168" i="113"/>
  <c r="M168" i="113"/>
  <c r="BM243" i="113"/>
  <c r="O243" i="113"/>
  <c r="CL45" i="113"/>
  <c r="BJ46" i="113"/>
  <c r="BK18" i="113"/>
  <c r="BJ5" i="114" a="1"/>
  <c r="BJ5" i="114" s="1"/>
  <c r="BL201" i="114"/>
  <c r="BL202" i="114" s="1"/>
  <c r="N201" i="114"/>
  <c r="AA90" i="113"/>
  <c r="M25" i="114"/>
  <c r="BL24" i="114" s="1"/>
  <c r="BL25" i="114" s="1"/>
  <c r="BK235" i="113"/>
  <c r="CM234" i="113"/>
  <c r="O135" i="113"/>
  <c r="N78" i="114"/>
  <c r="BK228" i="114"/>
  <c r="BK229" i="114" s="1"/>
  <c r="M271" i="113"/>
  <c r="BK81" i="113"/>
  <c r="M81" i="113"/>
  <c r="N138" i="114"/>
  <c r="N210" i="113"/>
  <c r="N168" i="114"/>
  <c r="BJ217" i="113"/>
  <c r="CL216" i="113"/>
  <c r="M163" i="113"/>
  <c r="BL162" i="113" s="1"/>
  <c r="BJ205" i="113"/>
  <c r="CL204" i="113"/>
  <c r="CM222" i="113"/>
  <c r="BX261" i="113"/>
  <c r="Z261" i="113"/>
  <c r="N174" i="114"/>
  <c r="AB99" i="113"/>
  <c r="BZ99" i="113"/>
  <c r="BJ157" i="113"/>
  <c r="CL156" i="113"/>
  <c r="BZ279" i="113"/>
  <c r="AB279" i="113"/>
  <c r="BK213" i="113"/>
  <c r="M213" i="113"/>
  <c r="N54" i="114"/>
  <c r="CL174" i="113"/>
  <c r="BJ175" i="113"/>
  <c r="BJ301" i="113"/>
  <c r="CL300" i="113"/>
  <c r="AB111" i="113"/>
  <c r="BZ111" i="113"/>
  <c r="CN15" i="113"/>
  <c r="BL16" i="113"/>
  <c r="M259" i="114"/>
  <c r="BK258" i="114"/>
  <c r="BK259" i="114" s="1"/>
  <c r="BX153" i="113"/>
  <c r="Z153" i="113"/>
  <c r="O279" i="113"/>
  <c r="M43" i="113"/>
  <c r="BL42" i="113" s="1"/>
  <c r="BM231" i="113"/>
  <c r="O231" i="113"/>
  <c r="AB120" i="113"/>
  <c r="BK129" i="113"/>
  <c r="M129" i="113"/>
  <c r="BX213" i="113"/>
  <c r="Z213" i="113"/>
  <c r="BY258" i="113"/>
  <c r="AA258" i="113"/>
  <c r="M163" i="114"/>
  <c r="N270" i="113"/>
  <c r="BJ202" i="113"/>
  <c r="CL201" i="113"/>
  <c r="M169" i="114"/>
  <c r="BL168" i="114" s="1"/>
  <c r="BL169" i="114" s="1"/>
  <c r="AA102" i="113"/>
  <c r="AA138" i="113"/>
  <c r="BK21" i="113"/>
  <c r="M21" i="113"/>
  <c r="N94" i="114"/>
  <c r="CM90" i="113"/>
  <c r="BK91" i="113"/>
  <c r="M175" i="114"/>
  <c r="BL174" i="114" s="1"/>
  <c r="BL175" i="114" s="1"/>
  <c r="N246" i="113"/>
  <c r="AA30" i="113"/>
  <c r="BY30" i="113"/>
  <c r="N12" i="114"/>
  <c r="BL244" i="113"/>
  <c r="CN243" i="113"/>
  <c r="AA126" i="113"/>
  <c r="M67" i="113"/>
  <c r="M283" i="114"/>
  <c r="BK282" i="114"/>
  <c r="BK283" i="114" s="1"/>
  <c r="M7" i="114"/>
  <c r="CL117" i="113"/>
  <c r="BJ118" i="113"/>
  <c r="Z91" i="113"/>
  <c r="AB39" i="113"/>
  <c r="BZ39" i="113"/>
  <c r="N72" i="114"/>
  <c r="BL72" i="114"/>
  <c r="BL73" i="114" s="1"/>
  <c r="BZ255" i="113"/>
  <c r="AB255" i="113"/>
  <c r="BX273" i="113"/>
  <c r="Z273" i="113"/>
  <c r="BX132" i="113"/>
  <c r="Z132" i="113"/>
  <c r="Z271" i="113"/>
  <c r="M253" i="114"/>
  <c r="BY282" i="113"/>
  <c r="AA282" i="113"/>
  <c r="M265" i="114"/>
  <c r="BK264" i="114"/>
  <c r="BK265" i="114" s="1"/>
  <c r="BK48" i="114"/>
  <c r="BK49" i="114" s="1"/>
  <c r="M117" i="113"/>
  <c r="BK117" i="113"/>
  <c r="BX90" i="113"/>
  <c r="CL9" i="113"/>
  <c r="BJ10" i="113"/>
  <c r="N132" i="114"/>
  <c r="M133" i="114"/>
  <c r="BL132" i="114" s="1"/>
  <c r="BL133" i="114" s="1"/>
  <c r="BK285" i="113"/>
  <c r="M285" i="113"/>
  <c r="M211" i="113"/>
  <c r="BL210" i="113" s="1"/>
  <c r="AC94" i="113"/>
  <c r="BX42" i="113"/>
  <c r="BK43" i="113" s="1"/>
  <c r="BJ178" i="113"/>
  <c r="CL177" i="113"/>
  <c r="M151" i="114"/>
  <c r="BL150" i="114" s="1"/>
  <c r="BL151" i="114" s="1"/>
  <c r="M67" i="114"/>
  <c r="BL66" i="114" s="1"/>
  <c r="BL67" i="114" s="1"/>
  <c r="BX177" i="113"/>
  <c r="Z177" i="113"/>
  <c r="BZ291" i="113"/>
  <c r="AB291" i="113"/>
  <c r="M127" i="113"/>
  <c r="BL126" i="113" s="1"/>
  <c r="BK198" i="113"/>
  <c r="AA174" i="113"/>
  <c r="AC70" i="113"/>
  <c r="BK273" i="113"/>
  <c r="M273" i="113"/>
  <c r="N172" i="114"/>
  <c r="M79" i="114"/>
  <c r="BK192" i="113"/>
  <c r="M192" i="113"/>
  <c r="CA288" i="113"/>
  <c r="AC288" i="113"/>
  <c r="Z223" i="113"/>
  <c r="CL93" i="113"/>
  <c r="BJ94" i="113"/>
  <c r="M31" i="113"/>
  <c r="BL30" i="113" s="1"/>
  <c r="BK78" i="114"/>
  <c r="BK79" i="114" s="1"/>
  <c r="BX162" i="113"/>
  <c r="M295" i="114"/>
  <c r="BL294" i="114" s="1"/>
  <c r="BL295" i="114" s="1"/>
  <c r="BK150" i="114"/>
  <c r="BK151" i="114" s="1"/>
  <c r="Z81" i="113"/>
  <c r="BX81" i="113"/>
  <c r="N166" i="114"/>
  <c r="N156" i="114"/>
  <c r="BJ142" i="113"/>
  <c r="CL141" i="113"/>
  <c r="CL81" i="113"/>
  <c r="BJ82" i="113"/>
  <c r="BJ70" i="113"/>
  <c r="CL69" i="113"/>
  <c r="AC46" i="113"/>
  <c r="N24" i="114"/>
  <c r="Z259" i="113"/>
  <c r="BK210" i="113"/>
  <c r="N150" i="113"/>
  <c r="BY78" i="113"/>
  <c r="AA78" i="113"/>
  <c r="AA18" i="113"/>
  <c r="BY18" i="113"/>
  <c r="N160" i="114"/>
  <c r="BK168" i="114"/>
  <c r="BK169" i="114" s="1"/>
  <c r="BL33" i="114"/>
  <c r="BL34" i="114" s="1"/>
  <c r="N33" i="114"/>
  <c r="BK216" i="113"/>
  <c r="M216" i="113"/>
  <c r="N294" i="113"/>
  <c r="Z175" i="113"/>
  <c r="BX105" i="113"/>
  <c r="Z105" i="113"/>
  <c r="N78" i="113"/>
  <c r="AC48" i="113"/>
  <c r="CA48" i="113"/>
  <c r="CL30" i="113"/>
  <c r="BJ31" i="113"/>
  <c r="BX180" i="113"/>
  <c r="Z180" i="113"/>
  <c r="BZ267" i="113"/>
  <c r="AB267" i="113"/>
  <c r="BZ207" i="113"/>
  <c r="AB207" i="113"/>
  <c r="BZ219" i="113"/>
  <c r="AB219" i="113"/>
  <c r="Z69" i="113"/>
  <c r="BX69" i="113"/>
  <c r="M33" i="113"/>
  <c r="BK33" i="113"/>
  <c r="BZ15" i="113"/>
  <c r="AB15" i="113"/>
  <c r="BK192" i="114"/>
  <c r="BK193" i="114" s="1"/>
  <c r="BK18" i="114"/>
  <c r="BK19" i="114" s="1"/>
  <c r="BK204" i="113"/>
  <c r="M204" i="113"/>
  <c r="BJ298" i="113"/>
  <c r="CL297" i="113"/>
  <c r="BK126" i="113"/>
  <c r="O39" i="113"/>
  <c r="BM39" i="113"/>
  <c r="M301" i="114"/>
  <c r="N294" i="114"/>
  <c r="BL255" i="114"/>
  <c r="BL256" i="114" s="1"/>
  <c r="N255" i="114"/>
  <c r="M103" i="114"/>
  <c r="BL102" i="114" s="1"/>
  <c r="BL103" i="114" s="1"/>
  <c r="N186" i="113"/>
  <c r="BX129" i="113"/>
  <c r="Z129" i="113"/>
  <c r="AC84" i="113"/>
  <c r="CA84" i="113"/>
  <c r="BK54" i="113"/>
  <c r="AC22" i="113"/>
  <c r="BK96" i="114"/>
  <c r="BK97" i="114" s="1"/>
  <c r="BK240" i="113"/>
  <c r="M240" i="113"/>
  <c r="BK144" i="113"/>
  <c r="M144" i="113"/>
  <c r="M259" i="113"/>
  <c r="BL258" i="113" s="1"/>
  <c r="N30" i="113"/>
  <c r="M187" i="113"/>
  <c r="BL186" i="113" s="1"/>
  <c r="N126" i="114"/>
  <c r="BZ135" i="113"/>
  <c r="AB135" i="113"/>
  <c r="BY246" i="113"/>
  <c r="AA246" i="113"/>
  <c r="BL304" i="113"/>
  <c r="CN303" i="113"/>
  <c r="BX165" i="113"/>
  <c r="Z165" i="113"/>
  <c r="BK102" i="114"/>
  <c r="BK103" i="114" s="1"/>
  <c r="CA72" i="113"/>
  <c r="AC72" i="113"/>
  <c r="BK108" i="114"/>
  <c r="BK109" i="114" s="1"/>
  <c r="BL57" i="114"/>
  <c r="BL58" i="114" s="1"/>
  <c r="N57" i="114"/>
  <c r="BK228" i="113"/>
  <c r="M228" i="113"/>
  <c r="BK132" i="113"/>
  <c r="M132" i="113"/>
  <c r="M175" i="113"/>
  <c r="BL174" i="113" s="1"/>
  <c r="Z151" i="113"/>
  <c r="AB27" i="113"/>
  <c r="BZ27" i="113"/>
  <c r="N36" i="114"/>
  <c r="BL36" i="114"/>
  <c r="BL37" i="114" s="1"/>
  <c r="N90" i="114"/>
  <c r="BL90" i="114"/>
  <c r="BL91" i="114" s="1"/>
  <c r="M121" i="114"/>
  <c r="BL120" i="114" s="1"/>
  <c r="BL121" i="114" s="1"/>
  <c r="N258" i="113"/>
  <c r="BX201" i="113"/>
  <c r="Z201" i="113"/>
  <c r="Z295" i="113"/>
  <c r="BY294" i="113" s="1"/>
  <c r="BX222" i="113"/>
  <c r="BK223" i="113" s="1"/>
  <c r="BX141" i="113"/>
  <c r="Z141" i="113"/>
  <c r="AA66" i="113"/>
  <c r="BY66" i="113"/>
  <c r="N42" i="113"/>
  <c r="Q264" i="114"/>
  <c r="N120" i="114"/>
  <c r="M13" i="114"/>
  <c r="BJ265" i="113"/>
  <c r="CL264" i="113"/>
  <c r="BJ169" i="113"/>
  <c r="CL168" i="113"/>
  <c r="BJ262" i="113"/>
  <c r="CL261" i="113"/>
  <c r="CL57" i="113"/>
  <c r="BJ58" i="113"/>
  <c r="BK45" i="113"/>
  <c r="M45" i="113"/>
  <c r="N18" i="113"/>
  <c r="BL18" i="113"/>
  <c r="N276" i="114"/>
  <c r="N114" i="113"/>
  <c r="CA24" i="113"/>
  <c r="AC24" i="113"/>
  <c r="N178" i="114"/>
  <c r="N204" i="114"/>
  <c r="N240" i="114"/>
  <c r="Z187" i="113"/>
  <c r="BX45" i="113"/>
  <c r="Z45" i="113"/>
  <c r="M85" i="114"/>
  <c r="CA6" i="113"/>
  <c r="AC6" i="113"/>
  <c r="BY198" i="113"/>
  <c r="AA198" i="113"/>
  <c r="M115" i="114"/>
  <c r="N118" i="114"/>
  <c r="N84" i="114"/>
  <c r="BX237" i="113"/>
  <c r="Z237" i="113"/>
  <c r="CL54" i="113"/>
  <c r="BJ55" i="113"/>
  <c r="CA123" i="113"/>
  <c r="AC123" i="113"/>
  <c r="CM66" i="113"/>
  <c r="BK67" i="113"/>
  <c r="N42" i="114"/>
  <c r="BK7" i="114"/>
  <c r="BX297" i="113"/>
  <c r="Z297" i="113"/>
  <c r="M235" i="114"/>
  <c r="BL234" i="114" s="1"/>
  <c r="BL235" i="114" s="1"/>
  <c r="BM7" i="113"/>
  <c r="CO6" i="113"/>
  <c r="BK175" i="113"/>
  <c r="CM174" i="113"/>
  <c r="N154" i="114"/>
  <c r="N192" i="114"/>
  <c r="BL192" i="114"/>
  <c r="BL193" i="114" s="1"/>
  <c r="N18" i="114"/>
  <c r="BJ190" i="113"/>
  <c r="CL189" i="113"/>
  <c r="BK270" i="113"/>
  <c r="N126" i="113"/>
  <c r="AA54" i="113"/>
  <c r="AC10" i="113"/>
  <c r="M277" i="114"/>
  <c r="BL276" i="114" s="1"/>
  <c r="BL277" i="114" s="1"/>
  <c r="O190" i="114"/>
  <c r="CL258" i="113"/>
  <c r="BJ259" i="113"/>
  <c r="BX225" i="113"/>
  <c r="Z225" i="113"/>
  <c r="Z139" i="113"/>
  <c r="BY138" i="113" s="1"/>
  <c r="N54" i="113"/>
  <c r="N148" i="114"/>
  <c r="O202" i="114"/>
  <c r="N96" i="114"/>
  <c r="BL96" i="114"/>
  <c r="BL97" i="114" s="1"/>
  <c r="BJ241" i="113"/>
  <c r="CL240" i="113"/>
  <c r="BJ145" i="113"/>
  <c r="CL144" i="113"/>
  <c r="M103" i="113"/>
  <c r="M145" i="114"/>
  <c r="BX138" i="113"/>
  <c r="BK139" i="113" s="1"/>
  <c r="M139" i="114"/>
  <c r="BM303" i="113"/>
  <c r="O303" i="113"/>
  <c r="BZ231" i="113"/>
  <c r="AB231" i="113"/>
  <c r="Z127" i="113"/>
  <c r="BY126" i="113" s="1"/>
  <c r="N102" i="114"/>
  <c r="AC108" i="113"/>
  <c r="CA108" i="113"/>
  <c r="CL21" i="113"/>
  <c r="BJ22" i="113"/>
  <c r="BK234" i="114"/>
  <c r="BK235" i="114" s="1"/>
  <c r="N142" i="114"/>
  <c r="BK210" i="114"/>
  <c r="BK211" i="114" s="1"/>
  <c r="N108" i="114"/>
  <c r="M181" i="114"/>
  <c r="BJ229" i="113"/>
  <c r="CL228" i="113"/>
  <c r="BJ133" i="113"/>
  <c r="CL132" i="113"/>
  <c r="BJ250" i="113"/>
  <c r="CL249" i="113"/>
  <c r="AA121" i="113"/>
  <c r="BZ120" i="113" s="1"/>
  <c r="M289" i="114"/>
  <c r="BL288" i="114" s="1"/>
  <c r="BL289" i="114" s="1"/>
  <c r="BK288" i="114"/>
  <c r="BK289" i="114" s="1"/>
  <c r="BK186" i="114"/>
  <c r="BK187" i="114" s="1"/>
  <c r="M61" i="114"/>
  <c r="BL60" i="114" s="1"/>
  <c r="BL61" i="114" s="1"/>
  <c r="BX216" i="113"/>
  <c r="Z216" i="113"/>
  <c r="Z211" i="113"/>
  <c r="BY210" i="113" s="1"/>
  <c r="BK162" i="113"/>
  <c r="BK247" i="113"/>
  <c r="CM246" i="113"/>
  <c r="BY222" i="113"/>
  <c r="AA222" i="113"/>
  <c r="P106" i="113"/>
  <c r="N184" i="114"/>
  <c r="M19" i="114"/>
  <c r="BL18" i="114" s="1"/>
  <c r="BL19" i="114" s="1"/>
  <c r="BJ154" i="113"/>
  <c r="CL153" i="113"/>
  <c r="BK261" i="113"/>
  <c r="M261" i="113"/>
  <c r="M151" i="113"/>
  <c r="BX126" i="113"/>
  <c r="AA114" i="113"/>
  <c r="BY114" i="113"/>
  <c r="M79" i="113"/>
  <c r="BK57" i="113"/>
  <c r="M57" i="113"/>
  <c r="BL87" i="114"/>
  <c r="BL88" i="114" s="1"/>
  <c r="N87" i="114"/>
  <c r="BK252" i="113"/>
  <c r="M252" i="113"/>
  <c r="Z55" i="113"/>
  <c r="N60" i="114"/>
  <c r="BL198" i="113"/>
  <c r="N198" i="113"/>
  <c r="Z103" i="113"/>
  <c r="O220" i="114"/>
  <c r="BX252" i="113"/>
  <c r="Z252" i="113"/>
  <c r="BY162" i="113"/>
  <c r="AA162" i="113"/>
  <c r="N150" i="114"/>
  <c r="CL105" i="113"/>
  <c r="BJ106" i="113"/>
  <c r="BK300" i="113"/>
  <c r="M300" i="113"/>
  <c r="BJ166" i="113"/>
  <c r="CL165" i="113"/>
  <c r="M295" i="113"/>
  <c r="BL294" i="113" s="1"/>
  <c r="M199" i="114"/>
  <c r="BY270" i="113"/>
  <c r="AA270" i="113"/>
  <c r="CC117" i="113"/>
  <c r="AE117" i="113"/>
  <c r="AB51" i="113"/>
  <c r="BZ51" i="113"/>
  <c r="BJ181" i="113"/>
  <c r="CL180" i="113"/>
  <c r="M127" i="114"/>
  <c r="BL126" i="114" s="1"/>
  <c r="BL127" i="114" s="1"/>
  <c r="N270" i="114"/>
  <c r="BL66" i="113"/>
  <c r="N66" i="113"/>
  <c r="O196" i="114"/>
  <c r="N174" i="113"/>
  <c r="N66" i="114"/>
  <c r="BZ159" i="113"/>
  <c r="AB159" i="113"/>
  <c r="BK198" i="114"/>
  <c r="BK199" i="114" s="1"/>
  <c r="BY150" i="113"/>
  <c r="AA150" i="113"/>
  <c r="N234" i="114"/>
  <c r="BJ238" i="113"/>
  <c r="CL237" i="113"/>
  <c r="M241" i="114"/>
  <c r="BL240" i="114" s="1"/>
  <c r="BL241" i="114" s="1"/>
  <c r="BX57" i="113"/>
  <c r="Z57" i="113"/>
  <c r="BX9" i="113"/>
  <c r="Z9" i="113"/>
  <c r="CK5" i="113" l="1"/>
  <c r="M49" i="113"/>
  <c r="M246" i="114"/>
  <c r="N181" i="113"/>
  <c r="BK27" i="113"/>
  <c r="M27" i="113"/>
  <c r="N195" i="113"/>
  <c r="BL195" i="113"/>
  <c r="N229" i="113"/>
  <c r="BK255" i="113"/>
  <c r="M255" i="113"/>
  <c r="M153" i="114"/>
  <c r="BK153" i="114"/>
  <c r="BK154" i="114" s="1"/>
  <c r="BL84" i="113"/>
  <c r="N84" i="113"/>
  <c r="M297" i="114"/>
  <c r="BK297" i="114"/>
  <c r="BK298" i="114" s="1"/>
  <c r="BK171" i="113"/>
  <c r="M171" i="113"/>
  <c r="BJ25" i="113"/>
  <c r="CL24" i="113"/>
  <c r="BK36" i="113"/>
  <c r="M36" i="113"/>
  <c r="BK276" i="113"/>
  <c r="M276" i="113"/>
  <c r="M291" i="114"/>
  <c r="BK291" i="114"/>
  <c r="BK292" i="114" s="1"/>
  <c r="CM51" i="113"/>
  <c r="BK52" i="113"/>
  <c r="BK237" i="114"/>
  <c r="BK238" i="114" s="1"/>
  <c r="M237" i="114"/>
  <c r="CL27" i="113"/>
  <c r="BJ28" i="113"/>
  <c r="BJ208" i="113"/>
  <c r="CL207" i="113"/>
  <c r="BK105" i="114"/>
  <c r="BK106" i="114" s="1"/>
  <c r="M105" i="114"/>
  <c r="M27" i="114"/>
  <c r="BK27" i="114"/>
  <c r="BK28" i="114" s="1"/>
  <c r="M25" i="113"/>
  <c r="BK292" i="113"/>
  <c r="CM291" i="113"/>
  <c r="BK129" i="114"/>
  <c r="BK130" i="114" s="1"/>
  <c r="M129" i="114"/>
  <c r="M165" i="114"/>
  <c r="BK165" i="114"/>
  <c r="BK166" i="114" s="1"/>
  <c r="BL147" i="113"/>
  <c r="N147" i="113"/>
  <c r="BL96" i="113"/>
  <c r="N96" i="113"/>
  <c r="M285" i="114"/>
  <c r="BK285" i="114"/>
  <c r="BK286" i="114" s="1"/>
  <c r="CM219" i="113"/>
  <c r="BK220" i="113"/>
  <c r="M111" i="114"/>
  <c r="BK111" i="114"/>
  <c r="BK112" i="114" s="1"/>
  <c r="M75" i="114"/>
  <c r="BK75" i="114"/>
  <c r="BK76" i="114" s="1"/>
  <c r="N253" i="113"/>
  <c r="M81" i="114"/>
  <c r="BK81" i="114"/>
  <c r="BK82" i="114" s="1"/>
  <c r="CL123" i="113"/>
  <c r="BJ124" i="113"/>
  <c r="M171" i="114"/>
  <c r="BK171" i="114"/>
  <c r="BK172" i="114" s="1"/>
  <c r="CL255" i="113"/>
  <c r="BJ256" i="113"/>
  <c r="CN120" i="113"/>
  <c r="BL121" i="113"/>
  <c r="CM111" i="113"/>
  <c r="BK112" i="113"/>
  <c r="M93" i="114"/>
  <c r="BK93" i="114"/>
  <c r="BK94" i="114" s="1"/>
  <c r="CM84" i="113"/>
  <c r="BK85" i="113"/>
  <c r="BK231" i="114"/>
  <c r="BK232" i="114" s="1"/>
  <c r="M231" i="114"/>
  <c r="M24" i="113"/>
  <c r="BK24" i="113"/>
  <c r="BK45" i="114"/>
  <c r="BK46" i="114" s="1"/>
  <c r="M45" i="114"/>
  <c r="M15" i="114"/>
  <c r="BK15" i="114"/>
  <c r="BK16" i="114" s="1"/>
  <c r="N133" i="113"/>
  <c r="BL51" i="113"/>
  <c r="N51" i="113"/>
  <c r="M207" i="113"/>
  <c r="BK207" i="113"/>
  <c r="M252" i="114"/>
  <c r="BL252" i="114" s="1"/>
  <c r="BL253" i="114" s="1"/>
  <c r="CL12" i="113"/>
  <c r="BJ13" i="113"/>
  <c r="M279" i="114"/>
  <c r="BK279" i="114"/>
  <c r="BK280" i="114" s="1"/>
  <c r="N219" i="113"/>
  <c r="BL219" i="113"/>
  <c r="M273" i="114"/>
  <c r="BK273" i="114"/>
  <c r="BK274" i="114" s="1"/>
  <c r="BK123" i="113"/>
  <c r="M123" i="113"/>
  <c r="O120" i="113"/>
  <c r="BM120" i="113"/>
  <c r="CO120" i="113" s="1"/>
  <c r="N111" i="113"/>
  <c r="BL111" i="113"/>
  <c r="BL219" i="114"/>
  <c r="BL220" i="114" s="1"/>
  <c r="N219" i="114"/>
  <c r="BK177" i="114"/>
  <c r="BK178" i="114" s="1"/>
  <c r="M177" i="114"/>
  <c r="BL108" i="113"/>
  <c r="N108" i="113"/>
  <c r="BL60" i="113"/>
  <c r="N60" i="113"/>
  <c r="BK195" i="114"/>
  <c r="BK196" i="114" s="1"/>
  <c r="M195" i="114"/>
  <c r="M147" i="114"/>
  <c r="BK147" i="114"/>
  <c r="BK148" i="114" s="1"/>
  <c r="BJ37" i="113"/>
  <c r="CL36" i="113"/>
  <c r="M141" i="114"/>
  <c r="BK141" i="114"/>
  <c r="BK142" i="114" s="1"/>
  <c r="M249" i="114"/>
  <c r="BK249" i="114"/>
  <c r="BK250" i="114" s="1"/>
  <c r="BJ277" i="113"/>
  <c r="CL276" i="113"/>
  <c r="BJ115" i="113"/>
  <c r="CL114" i="113"/>
  <c r="M183" i="114"/>
  <c r="BK183" i="114"/>
  <c r="BK184" i="114" s="1"/>
  <c r="BL72" i="113"/>
  <c r="N72" i="113"/>
  <c r="N87" i="113"/>
  <c r="BL87" i="113"/>
  <c r="CL135" i="113"/>
  <c r="BJ136" i="113"/>
  <c r="M159" i="113"/>
  <c r="BK159" i="113"/>
  <c r="BL291" i="113"/>
  <c r="N291" i="113"/>
  <c r="BK148" i="113"/>
  <c r="CM147" i="113"/>
  <c r="BK97" i="113"/>
  <c r="CM96" i="113"/>
  <c r="BK225" i="114"/>
  <c r="BK226" i="114" s="1"/>
  <c r="M225" i="114"/>
  <c r="CM267" i="113"/>
  <c r="BK268" i="113"/>
  <c r="BL75" i="113"/>
  <c r="N75" i="113"/>
  <c r="M214" i="113"/>
  <c r="BJ280" i="113"/>
  <c r="CL279" i="113"/>
  <c r="M48" i="113"/>
  <c r="BK48" i="113"/>
  <c r="M183" i="113"/>
  <c r="BK183" i="113"/>
  <c r="CM63" i="113"/>
  <c r="BK64" i="113"/>
  <c r="M267" i="114"/>
  <c r="BK267" i="114"/>
  <c r="BK268" i="114" s="1"/>
  <c r="BJ172" i="113"/>
  <c r="CL171" i="113"/>
  <c r="CM99" i="113"/>
  <c r="BK100" i="113"/>
  <c r="BK246" i="114"/>
  <c r="BK247" i="114" s="1"/>
  <c r="N157" i="113"/>
  <c r="BK117" i="114"/>
  <c r="BK118" i="114" s="1"/>
  <c r="M117" i="114"/>
  <c r="M159" i="114"/>
  <c r="BK159" i="114"/>
  <c r="BK160" i="114" s="1"/>
  <c r="CM108" i="113"/>
  <c r="BK109" i="113"/>
  <c r="BK61" i="113"/>
  <c r="CM60" i="113"/>
  <c r="N99" i="113"/>
  <c r="BL99" i="113"/>
  <c r="BK63" i="114"/>
  <c r="BK64" i="114" s="1"/>
  <c r="M63" i="114"/>
  <c r="M258" i="114"/>
  <c r="BL258" i="114" s="1"/>
  <c r="BL259" i="114" s="1"/>
  <c r="BL9" i="114"/>
  <c r="BL10" i="114" s="1"/>
  <c r="N9" i="114"/>
  <c r="M115" i="113"/>
  <c r="BK114" i="113"/>
  <c r="BK73" i="113"/>
  <c r="CM72" i="113"/>
  <c r="M21" i="114"/>
  <c r="BK21" i="114"/>
  <c r="BK22" i="114" s="1"/>
  <c r="BK39" i="114"/>
  <c r="BK40" i="114" s="1"/>
  <c r="M39" i="114"/>
  <c r="BK88" i="113"/>
  <c r="CM87" i="113"/>
  <c r="M136" i="113"/>
  <c r="BK135" i="113"/>
  <c r="M135" i="114"/>
  <c r="BK135" i="114"/>
  <c r="BK136" i="114" s="1"/>
  <c r="M243" i="114"/>
  <c r="BK243" i="114"/>
  <c r="BK244" i="114" s="1"/>
  <c r="BJ160" i="113"/>
  <c r="CL159" i="113"/>
  <c r="M166" i="113"/>
  <c r="BL165" i="113" s="1"/>
  <c r="M51" i="114"/>
  <c r="BK51" i="114"/>
  <c r="BK52" i="114" s="1"/>
  <c r="BK196" i="113"/>
  <c r="CM195" i="113"/>
  <c r="M12" i="113"/>
  <c r="BK12" i="113"/>
  <c r="M30" i="114"/>
  <c r="BL267" i="113"/>
  <c r="N267" i="113"/>
  <c r="CM75" i="113"/>
  <c r="BK76" i="113"/>
  <c r="M189" i="114"/>
  <c r="BK189" i="114"/>
  <c r="BK190" i="114" s="1"/>
  <c r="M99" i="114"/>
  <c r="BK99" i="114"/>
  <c r="BK100" i="114" s="1"/>
  <c r="M261" i="114"/>
  <c r="BK261" i="114"/>
  <c r="BK262" i="114" s="1"/>
  <c r="M280" i="113"/>
  <c r="BK279" i="113"/>
  <c r="BJ49" i="113"/>
  <c r="CL48" i="113"/>
  <c r="BK303" i="114"/>
  <c r="BK304" i="114" s="1"/>
  <c r="M303" i="114"/>
  <c r="BJ184" i="113"/>
  <c r="CL183" i="113"/>
  <c r="N63" i="113"/>
  <c r="BL63" i="113"/>
  <c r="M123" i="114"/>
  <c r="BK123" i="114"/>
  <c r="BK124" i="114" s="1"/>
  <c r="BL295" i="113"/>
  <c r="CN294" i="113"/>
  <c r="BL223" i="113"/>
  <c r="CN222" i="113"/>
  <c r="BL211" i="113"/>
  <c r="CN210" i="113"/>
  <c r="BL163" i="113"/>
  <c r="CN162" i="113"/>
  <c r="O234" i="114"/>
  <c r="P196" i="114"/>
  <c r="N199" i="114"/>
  <c r="BM198" i="114" s="1"/>
  <c r="BM199" i="114" s="1"/>
  <c r="BK301" i="113"/>
  <c r="CM300" i="113"/>
  <c r="O150" i="114"/>
  <c r="O198" i="113"/>
  <c r="AA55" i="113"/>
  <c r="O87" i="114"/>
  <c r="BM87" i="114"/>
  <c r="BM88" i="114" s="1"/>
  <c r="BL57" i="113"/>
  <c r="N57" i="113"/>
  <c r="BZ114" i="113"/>
  <c r="AB114" i="113"/>
  <c r="BK262" i="113"/>
  <c r="CM261" i="113"/>
  <c r="O108" i="114"/>
  <c r="O102" i="114"/>
  <c r="CA231" i="113"/>
  <c r="AC231" i="113"/>
  <c r="BM304" i="113"/>
  <c r="CO303" i="113"/>
  <c r="N103" i="113"/>
  <c r="BM102" i="113" s="1"/>
  <c r="O148" i="114"/>
  <c r="O54" i="113"/>
  <c r="BL127" i="113"/>
  <c r="CN126" i="113"/>
  <c r="O18" i="114"/>
  <c r="O154" i="114"/>
  <c r="CB123" i="113"/>
  <c r="AD123" i="113"/>
  <c r="AB198" i="113"/>
  <c r="N85" i="114"/>
  <c r="AA187" i="113"/>
  <c r="CB24" i="113"/>
  <c r="AD24" i="113"/>
  <c r="BL45" i="113"/>
  <c r="N45" i="113"/>
  <c r="N13" i="114"/>
  <c r="O42" i="113"/>
  <c r="O90" i="114"/>
  <c r="BK133" i="113"/>
  <c r="CM132" i="113"/>
  <c r="O57" i="114"/>
  <c r="BM57" i="114"/>
  <c r="BM58" i="114" s="1"/>
  <c r="CB72" i="113"/>
  <c r="AD72" i="113"/>
  <c r="AB246" i="113"/>
  <c r="N187" i="113"/>
  <c r="BL240" i="113"/>
  <c r="N240" i="113"/>
  <c r="AD22" i="113"/>
  <c r="O255" i="114"/>
  <c r="BM255" i="114"/>
  <c r="BM256" i="114" s="1"/>
  <c r="BN39" i="113"/>
  <c r="P39" i="113"/>
  <c r="BK34" i="113"/>
  <c r="CM33" i="113"/>
  <c r="CA219" i="113"/>
  <c r="AC219" i="113"/>
  <c r="CA267" i="113"/>
  <c r="AC267" i="113"/>
  <c r="CB48" i="113"/>
  <c r="AD48" i="113"/>
  <c r="O33" i="114"/>
  <c r="BM33" i="114"/>
  <c r="BM34" i="114" s="1"/>
  <c r="AB78" i="113"/>
  <c r="O24" i="114"/>
  <c r="AD46" i="113"/>
  <c r="AA223" i="113"/>
  <c r="BK193" i="113"/>
  <c r="CM192" i="113"/>
  <c r="BK274" i="113"/>
  <c r="CM273" i="113"/>
  <c r="BK199" i="113"/>
  <c r="CM198" i="113"/>
  <c r="AD94" i="113"/>
  <c r="N283" i="114"/>
  <c r="BL282" i="114"/>
  <c r="BL283" i="114" s="1"/>
  <c r="AB126" i="113"/>
  <c r="BK22" i="113"/>
  <c r="CM21" i="113"/>
  <c r="AB138" i="113"/>
  <c r="O270" i="113"/>
  <c r="P279" i="113"/>
  <c r="O54" i="114"/>
  <c r="CA99" i="113"/>
  <c r="AC99" i="113"/>
  <c r="O174" i="114"/>
  <c r="O168" i="114"/>
  <c r="O210" i="113"/>
  <c r="O138" i="114"/>
  <c r="BL81" i="113"/>
  <c r="N81" i="113"/>
  <c r="P135" i="113"/>
  <c r="N25" i="114"/>
  <c r="BM24" i="114" s="1"/>
  <c r="BM25" i="114" s="1"/>
  <c r="O201" i="114"/>
  <c r="BM201" i="114"/>
  <c r="BM202" i="114" s="1"/>
  <c r="BN243" i="113"/>
  <c r="P243" i="113"/>
  <c r="BL264" i="113"/>
  <c r="N264" i="113"/>
  <c r="O136" i="114"/>
  <c r="N43" i="114"/>
  <c r="BM42" i="114" s="1"/>
  <c r="BM43" i="114" s="1"/>
  <c r="BY285" i="113"/>
  <c r="AA285" i="113"/>
  <c r="BY186" i="113"/>
  <c r="N157" i="114"/>
  <c r="AB294" i="113"/>
  <c r="O180" i="114"/>
  <c r="O300" i="114"/>
  <c r="AA31" i="113"/>
  <c r="BK151" i="113"/>
  <c r="CM150" i="113"/>
  <c r="N283" i="113"/>
  <c r="BM282" i="113" s="1"/>
  <c r="CA75" i="113"/>
  <c r="AC75" i="113"/>
  <c r="AA247" i="113"/>
  <c r="BZ246" i="113" s="1"/>
  <c r="CA87" i="113"/>
  <c r="AC87" i="113"/>
  <c r="O144" i="114"/>
  <c r="BL138" i="113"/>
  <c r="O114" i="114"/>
  <c r="BK226" i="113"/>
  <c r="CM225" i="113"/>
  <c r="CB60" i="113"/>
  <c r="AD60" i="113"/>
  <c r="N109" i="114"/>
  <c r="BM108" i="114" s="1"/>
  <c r="BM109" i="114" s="1"/>
  <c r="BK250" i="113"/>
  <c r="CM249" i="113"/>
  <c r="N199" i="113"/>
  <c r="BM198" i="113" s="1"/>
  <c r="AA43" i="113"/>
  <c r="BL189" i="113"/>
  <c r="N189" i="113"/>
  <c r="BL6" i="114"/>
  <c r="N165" i="113"/>
  <c r="O112" i="114"/>
  <c r="N193" i="114"/>
  <c r="BM192" i="114" s="1"/>
  <c r="BM193" i="114" s="1"/>
  <c r="N49" i="114"/>
  <c r="BL228" i="114"/>
  <c r="BL229" i="114" s="1"/>
  <c r="N187" i="114"/>
  <c r="BL297" i="113"/>
  <c r="N297" i="113"/>
  <c r="AA67" i="113"/>
  <c r="BK70" i="113"/>
  <c r="CM69" i="113"/>
  <c r="BK142" i="113"/>
  <c r="CM141" i="113"/>
  <c r="BL177" i="113"/>
  <c r="N177" i="113"/>
  <c r="BL156" i="113"/>
  <c r="N156" i="113"/>
  <c r="BL48" i="114"/>
  <c r="BL49" i="114" s="1"/>
  <c r="BY9" i="113"/>
  <c r="AA9" i="113"/>
  <c r="O66" i="114"/>
  <c r="O66" i="113"/>
  <c r="N127" i="114"/>
  <c r="BZ270" i="113"/>
  <c r="AB270" i="113"/>
  <c r="N295" i="113"/>
  <c r="BY252" i="113"/>
  <c r="AA252" i="113"/>
  <c r="P220" i="114"/>
  <c r="BL199" i="113"/>
  <c r="CN198" i="113"/>
  <c r="BL252" i="113"/>
  <c r="N252" i="113"/>
  <c r="BK58" i="113"/>
  <c r="CM57" i="113"/>
  <c r="N19" i="114"/>
  <c r="AA211" i="113"/>
  <c r="N61" i="114"/>
  <c r="BM60" i="114" s="1"/>
  <c r="BM61" i="114" s="1"/>
  <c r="N289" i="114"/>
  <c r="BM288" i="114" s="1"/>
  <c r="BM289" i="114" s="1"/>
  <c r="AB121" i="113"/>
  <c r="N181" i="114"/>
  <c r="BM180" i="114" s="1"/>
  <c r="BM181" i="114" s="1"/>
  <c r="CB108" i="113"/>
  <c r="AD108" i="113"/>
  <c r="N145" i="114"/>
  <c r="BM144" i="114" s="1"/>
  <c r="BM145" i="114" s="1"/>
  <c r="N277" i="114"/>
  <c r="BY54" i="113"/>
  <c r="N235" i="114"/>
  <c r="O42" i="114"/>
  <c r="BL84" i="114"/>
  <c r="BL85" i="114" s="1"/>
  <c r="BY45" i="113"/>
  <c r="AA45" i="113"/>
  <c r="O204" i="114"/>
  <c r="O276" i="114"/>
  <c r="BM276" i="114"/>
  <c r="BM277" i="114" s="1"/>
  <c r="BK46" i="113"/>
  <c r="CM45" i="113"/>
  <c r="BY141" i="113"/>
  <c r="AA141" i="113"/>
  <c r="N121" i="114"/>
  <c r="BM120" i="114" s="1"/>
  <c r="BM121" i="114" s="1"/>
  <c r="CA27" i="113"/>
  <c r="AC27" i="113"/>
  <c r="N175" i="113"/>
  <c r="BM174" i="113" s="1"/>
  <c r="BY165" i="113"/>
  <c r="AA165" i="113"/>
  <c r="BL31" i="113"/>
  <c r="CN30" i="113"/>
  <c r="N259" i="113"/>
  <c r="BM258" i="113" s="1"/>
  <c r="BL144" i="113"/>
  <c r="N144" i="113"/>
  <c r="BK241" i="113"/>
  <c r="CM240" i="113"/>
  <c r="CM54" i="113"/>
  <c r="BK55" i="113"/>
  <c r="BM186" i="113"/>
  <c r="O186" i="113"/>
  <c r="N301" i="114"/>
  <c r="BM300" i="114" s="1"/>
  <c r="BM301" i="114" s="1"/>
  <c r="BK127" i="113"/>
  <c r="CM126" i="113"/>
  <c r="BL33" i="113"/>
  <c r="N33" i="113"/>
  <c r="O78" i="113"/>
  <c r="AA259" i="113"/>
  <c r="O156" i="114"/>
  <c r="N31" i="113"/>
  <c r="BM30" i="113" s="1"/>
  <c r="O172" i="114"/>
  <c r="AD70" i="113"/>
  <c r="BY177" i="113"/>
  <c r="AA177" i="113"/>
  <c r="N67" i="114"/>
  <c r="BL285" i="113"/>
  <c r="N285" i="113"/>
  <c r="O132" i="114"/>
  <c r="N265" i="114"/>
  <c r="BL264" i="114"/>
  <c r="BL265" i="114" s="1"/>
  <c r="N253" i="114"/>
  <c r="BY273" i="113"/>
  <c r="AA273" i="113"/>
  <c r="CA255" i="113"/>
  <c r="AC255" i="113"/>
  <c r="O72" i="114"/>
  <c r="CA39" i="113"/>
  <c r="AC39" i="113"/>
  <c r="BL12" i="114"/>
  <c r="BL13" i="114" s="1"/>
  <c r="BZ30" i="113"/>
  <c r="AB30" i="113"/>
  <c r="N175" i="114"/>
  <c r="O94" i="114"/>
  <c r="N169" i="114"/>
  <c r="BM168" i="114" s="1"/>
  <c r="BM169" i="114" s="1"/>
  <c r="BL270" i="113"/>
  <c r="BL129" i="113"/>
  <c r="N129" i="113"/>
  <c r="BN231" i="113"/>
  <c r="P231" i="113"/>
  <c r="N259" i="114"/>
  <c r="BL213" i="113"/>
  <c r="N213" i="113"/>
  <c r="CA279" i="113"/>
  <c r="AC279" i="113"/>
  <c r="BY261" i="113"/>
  <c r="AA261" i="113"/>
  <c r="BK82" i="113"/>
  <c r="CM81" i="113"/>
  <c r="AB90" i="113"/>
  <c r="CM18" i="113"/>
  <c r="BK19" i="113"/>
  <c r="BM244" i="113"/>
  <c r="CO243" i="113"/>
  <c r="BL168" i="113"/>
  <c r="N168" i="113"/>
  <c r="BK265" i="113"/>
  <c r="CM264" i="113"/>
  <c r="N205" i="114"/>
  <c r="BM204" i="114" s="1"/>
  <c r="BM205" i="114" s="1"/>
  <c r="O282" i="113"/>
  <c r="O90" i="113"/>
  <c r="BL237" i="113"/>
  <c r="N237" i="113"/>
  <c r="N97" i="114"/>
  <c r="BM96" i="114" s="1"/>
  <c r="BM97" i="114" s="1"/>
  <c r="CB96" i="113"/>
  <c r="AD96" i="113"/>
  <c r="O100" i="114"/>
  <c r="P214" i="114"/>
  <c r="CB36" i="113"/>
  <c r="AD36" i="113"/>
  <c r="BY264" i="113"/>
  <c r="AA264" i="113"/>
  <c r="BN15" i="113"/>
  <c r="P15" i="113"/>
  <c r="CA63" i="113"/>
  <c r="AC63" i="113"/>
  <c r="P208" i="114"/>
  <c r="BY156" i="113"/>
  <c r="AA156" i="113"/>
  <c r="BL102" i="113"/>
  <c r="CA183" i="113"/>
  <c r="AC183" i="113"/>
  <c r="Q34" i="113"/>
  <c r="CA195" i="113"/>
  <c r="AC195" i="113"/>
  <c r="BY144" i="113"/>
  <c r="AA144" i="113"/>
  <c r="O222" i="113"/>
  <c r="BY33" i="113"/>
  <c r="AA33" i="113"/>
  <c r="N55" i="114"/>
  <c r="O288" i="114"/>
  <c r="BY204" i="113"/>
  <c r="AA204" i="113"/>
  <c r="Q10" i="113"/>
  <c r="AA235" i="113"/>
  <c r="BK190" i="113"/>
  <c r="CM189" i="113"/>
  <c r="P213" i="114"/>
  <c r="BN213" i="114"/>
  <c r="BN214" i="114" s="1"/>
  <c r="O6" i="114"/>
  <c r="BK166" i="113"/>
  <c r="CM165" i="113"/>
  <c r="CA243" i="113"/>
  <c r="AC243" i="113"/>
  <c r="BY168" i="113"/>
  <c r="AA168" i="113"/>
  <c r="BL105" i="113"/>
  <c r="N105" i="113"/>
  <c r="O228" i="114"/>
  <c r="O124" i="114"/>
  <c r="O130" i="114"/>
  <c r="BY228" i="113"/>
  <c r="AA228" i="113"/>
  <c r="BK298" i="113"/>
  <c r="CM297" i="113"/>
  <c r="N19" i="113"/>
  <c r="BM18" i="113" s="1"/>
  <c r="BL69" i="113"/>
  <c r="N69" i="113"/>
  <c r="N217" i="114"/>
  <c r="BM216" i="114" s="1"/>
  <c r="BM217" i="114" s="1"/>
  <c r="CA303" i="113"/>
  <c r="AC303" i="113"/>
  <c r="BK178" i="113"/>
  <c r="CM177" i="113"/>
  <c r="BK157" i="113"/>
  <c r="CM156" i="113"/>
  <c r="O48" i="114"/>
  <c r="N241" i="114"/>
  <c r="BM240" i="114" s="1"/>
  <c r="BM241" i="114" s="1"/>
  <c r="BZ150" i="113"/>
  <c r="AB150" i="113"/>
  <c r="CA159" i="113"/>
  <c r="AC159" i="113"/>
  <c r="O174" i="113"/>
  <c r="BL67" i="113"/>
  <c r="CN66" i="113"/>
  <c r="CA51" i="113"/>
  <c r="AC51" i="113"/>
  <c r="BZ162" i="113"/>
  <c r="AB162" i="113"/>
  <c r="BK253" i="113"/>
  <c r="CM252" i="113"/>
  <c r="N79" i="113"/>
  <c r="BM78" i="113" s="1"/>
  <c r="N151" i="113"/>
  <c r="BM150" i="113" s="1"/>
  <c r="O184" i="114"/>
  <c r="Q106" i="113"/>
  <c r="BY216" i="113"/>
  <c r="AA216" i="113"/>
  <c r="AA127" i="113"/>
  <c r="BZ126" i="113" s="1"/>
  <c r="N139" i="114"/>
  <c r="O96" i="114"/>
  <c r="AA139" i="113"/>
  <c r="BZ54" i="113"/>
  <c r="AB54" i="113"/>
  <c r="O192" i="114"/>
  <c r="BY297" i="113"/>
  <c r="AA297" i="113"/>
  <c r="BY237" i="113"/>
  <c r="AA237" i="113"/>
  <c r="O84" i="114"/>
  <c r="BM84" i="114"/>
  <c r="BM85" i="114" s="1"/>
  <c r="O118" i="114"/>
  <c r="N115" i="114"/>
  <c r="CB6" i="113"/>
  <c r="AD6" i="113"/>
  <c r="O240" i="114"/>
  <c r="O114" i="113"/>
  <c r="BL19" i="113"/>
  <c r="CN18" i="113"/>
  <c r="R264" i="114"/>
  <c r="BZ66" i="113"/>
  <c r="AB66" i="113"/>
  <c r="AA295" i="113"/>
  <c r="O258" i="113"/>
  <c r="BL228" i="113"/>
  <c r="N228" i="113"/>
  <c r="O30" i="113"/>
  <c r="BK145" i="113"/>
  <c r="CM144" i="113"/>
  <c r="BL187" i="113"/>
  <c r="CN186" i="113"/>
  <c r="BL204" i="113"/>
  <c r="N204" i="113"/>
  <c r="CA15" i="113"/>
  <c r="AC15" i="113"/>
  <c r="CA207" i="113"/>
  <c r="AC207" i="113"/>
  <c r="BY180" i="113"/>
  <c r="AA180" i="113"/>
  <c r="BL78" i="113"/>
  <c r="AA175" i="113"/>
  <c r="BL216" i="113"/>
  <c r="N216" i="113"/>
  <c r="O150" i="113"/>
  <c r="BY81" i="113"/>
  <c r="AA81" i="113"/>
  <c r="N295" i="114"/>
  <c r="BM294" i="114" s="1"/>
  <c r="BM295" i="114" s="1"/>
  <c r="CB288" i="113"/>
  <c r="AD288" i="113"/>
  <c r="N79" i="114"/>
  <c r="AB174" i="113"/>
  <c r="N127" i="113"/>
  <c r="N211" i="113"/>
  <c r="BK286" i="113"/>
  <c r="CM285" i="113"/>
  <c r="BK118" i="113"/>
  <c r="CM117" i="113"/>
  <c r="AB282" i="113"/>
  <c r="AA271" i="113"/>
  <c r="AA91" i="113"/>
  <c r="N7" i="114"/>
  <c r="O12" i="114"/>
  <c r="O246" i="113"/>
  <c r="BZ102" i="113"/>
  <c r="AB102" i="113"/>
  <c r="N163" i="114"/>
  <c r="BK130" i="113"/>
  <c r="CM129" i="113"/>
  <c r="BM232" i="113"/>
  <c r="CO231" i="113"/>
  <c r="BY153" i="113"/>
  <c r="AA153" i="113"/>
  <c r="CA111" i="113"/>
  <c r="AC111" i="113"/>
  <c r="BK214" i="113"/>
  <c r="CM213" i="113"/>
  <c r="BL78" i="114"/>
  <c r="BL79" i="114" s="1"/>
  <c r="BY90" i="113"/>
  <c r="BL91" i="113" s="1"/>
  <c r="BK169" i="113"/>
  <c r="CM168" i="113"/>
  <c r="BL283" i="113"/>
  <c r="CN282" i="113"/>
  <c r="CN90" i="113"/>
  <c r="BK238" i="113"/>
  <c r="CM237" i="113"/>
  <c r="N31" i="114"/>
  <c r="BL30" i="114"/>
  <c r="BL31" i="114" s="1"/>
  <c r="BL198" i="114"/>
  <c r="BL199" i="114" s="1"/>
  <c r="CB276" i="113"/>
  <c r="AD276" i="113"/>
  <c r="BL201" i="113"/>
  <c r="N201" i="113"/>
  <c r="N37" i="114"/>
  <c r="N91" i="114"/>
  <c r="N271" i="114"/>
  <c r="BM270" i="114" s="1"/>
  <c r="BM271" i="114" s="1"/>
  <c r="N247" i="113"/>
  <c r="P69" i="114"/>
  <c r="BN69" i="114"/>
  <c r="BN70" i="114" s="1"/>
  <c r="N235" i="113"/>
  <c r="AA163" i="113"/>
  <c r="BM16" i="113"/>
  <c r="CO15" i="113"/>
  <c r="N91" i="113"/>
  <c r="BO288" i="113"/>
  <c r="Q288" i="113"/>
  <c r="BZ234" i="113"/>
  <c r="AB234" i="113"/>
  <c r="O102" i="113"/>
  <c r="O216" i="114"/>
  <c r="N55" i="113"/>
  <c r="BM54" i="113" s="1"/>
  <c r="N73" i="114"/>
  <c r="BM72" i="114" s="1"/>
  <c r="BM73" i="114" s="1"/>
  <c r="BL153" i="113"/>
  <c r="N153" i="113"/>
  <c r="CA171" i="113"/>
  <c r="AC171" i="113"/>
  <c r="BY189" i="113"/>
  <c r="AA189" i="113"/>
  <c r="BL162" i="114"/>
  <c r="BL163" i="114" s="1"/>
  <c r="N247" i="114"/>
  <c r="BL246" i="114"/>
  <c r="BL247" i="114" s="1"/>
  <c r="BO6" i="113"/>
  <c r="Q6" i="113"/>
  <c r="BY300" i="113"/>
  <c r="AA300" i="113"/>
  <c r="N139" i="113"/>
  <c r="BK106" i="113"/>
  <c r="CM105" i="113"/>
  <c r="BY21" i="113"/>
  <c r="AA21" i="113"/>
  <c r="BM234" i="113"/>
  <c r="O234" i="113"/>
  <c r="N211" i="114"/>
  <c r="BM210" i="114" s="1"/>
  <c r="BM211" i="114" s="1"/>
  <c r="BL180" i="113"/>
  <c r="N180" i="113"/>
  <c r="BL93" i="113"/>
  <c r="N93" i="113"/>
  <c r="N229" i="114"/>
  <c r="BK10" i="113"/>
  <c r="CM9" i="113"/>
  <c r="BY57" i="113"/>
  <c r="AA57" i="113"/>
  <c r="CN174" i="113"/>
  <c r="O270" i="114"/>
  <c r="AF117" i="113"/>
  <c r="CD117" i="113"/>
  <c r="BL300" i="113"/>
  <c r="N300" i="113"/>
  <c r="AA103" i="113"/>
  <c r="O60" i="114"/>
  <c r="BL261" i="113"/>
  <c r="N261" i="113"/>
  <c r="BZ222" i="113"/>
  <c r="AB222" i="113"/>
  <c r="BK163" i="113"/>
  <c r="CM162" i="113"/>
  <c r="O142" i="114"/>
  <c r="BN303" i="113"/>
  <c r="P303" i="113"/>
  <c r="P202" i="114"/>
  <c r="BL55" i="113"/>
  <c r="CN54" i="113"/>
  <c r="BY225" i="113"/>
  <c r="AA225" i="113"/>
  <c r="P190" i="114"/>
  <c r="AD10" i="113"/>
  <c r="O126" i="113"/>
  <c r="BK271" i="113"/>
  <c r="CM270" i="113"/>
  <c r="O178" i="114"/>
  <c r="O18" i="113"/>
  <c r="O120" i="114"/>
  <c r="BL43" i="113"/>
  <c r="CN42" i="113"/>
  <c r="BY201" i="113"/>
  <c r="AA201" i="113"/>
  <c r="BL259" i="113"/>
  <c r="CN258" i="113"/>
  <c r="O36" i="114"/>
  <c r="BM36" i="114"/>
  <c r="BM37" i="114" s="1"/>
  <c r="AA151" i="113"/>
  <c r="BL132" i="113"/>
  <c r="N132" i="113"/>
  <c r="BK229" i="113"/>
  <c r="CM228" i="113"/>
  <c r="CA135" i="113"/>
  <c r="AC135" i="113"/>
  <c r="O126" i="114"/>
  <c r="BM126" i="114"/>
  <c r="BM127" i="114" s="1"/>
  <c r="CB84" i="113"/>
  <c r="AD84" i="113"/>
  <c r="BY129" i="113"/>
  <c r="AA129" i="113"/>
  <c r="N103" i="114"/>
  <c r="O294" i="114"/>
  <c r="BM40" i="113"/>
  <c r="CO39" i="113"/>
  <c r="BK205" i="113"/>
  <c r="CM204" i="113"/>
  <c r="BY69" i="113"/>
  <c r="AA69" i="113"/>
  <c r="BY105" i="113"/>
  <c r="AA105" i="113"/>
  <c r="BM294" i="113"/>
  <c r="O294" i="113"/>
  <c r="BK217" i="113"/>
  <c r="CM216" i="113"/>
  <c r="O160" i="114"/>
  <c r="AB18" i="113"/>
  <c r="BL150" i="113"/>
  <c r="BK211" i="113"/>
  <c r="CM210" i="113"/>
  <c r="O166" i="114"/>
  <c r="BL192" i="113"/>
  <c r="N192" i="113"/>
  <c r="BL273" i="113"/>
  <c r="N273" i="113"/>
  <c r="BY174" i="113"/>
  <c r="BL175" i="113" s="1"/>
  <c r="CA291" i="113"/>
  <c r="AC291" i="113"/>
  <c r="N151" i="114"/>
  <c r="N133" i="114"/>
  <c r="BL117" i="113"/>
  <c r="N117" i="113"/>
  <c r="BY132" i="113"/>
  <c r="AA132" i="113"/>
  <c r="N67" i="113"/>
  <c r="BL247" i="113"/>
  <c r="CN246" i="113"/>
  <c r="BL21" i="113"/>
  <c r="N21" i="113"/>
  <c r="BY102" i="113"/>
  <c r="BZ258" i="113"/>
  <c r="AB258" i="113"/>
  <c r="BY213" i="113"/>
  <c r="AA213" i="113"/>
  <c r="CA120" i="113"/>
  <c r="AC120" i="113"/>
  <c r="N43" i="113"/>
  <c r="N163" i="113"/>
  <c r="BL138" i="114"/>
  <c r="BL139" i="114" s="1"/>
  <c r="N271" i="113"/>
  <c r="O78" i="114"/>
  <c r="BM78" i="114"/>
  <c r="BM79" i="114" s="1"/>
  <c r="AA19" i="113"/>
  <c r="BZ18" i="113" s="1"/>
  <c r="CA147" i="113"/>
  <c r="AC147" i="113"/>
  <c r="AA283" i="113"/>
  <c r="BZ282" i="113" s="1"/>
  <c r="R282" i="114"/>
  <c r="BZ186" i="113"/>
  <c r="AB186" i="113"/>
  <c r="O198" i="114"/>
  <c r="BY192" i="113"/>
  <c r="AA192" i="113"/>
  <c r="BL222" i="114"/>
  <c r="BL223" i="114" s="1"/>
  <c r="N222" i="114"/>
  <c r="BK202" i="113"/>
  <c r="CM201" i="113"/>
  <c r="AA199" i="113"/>
  <c r="BL180" i="114"/>
  <c r="BL181" i="114" s="1"/>
  <c r="CB12" i="113"/>
  <c r="AD12" i="113"/>
  <c r="CM78" i="113"/>
  <c r="BK79" i="113"/>
  <c r="BL300" i="114"/>
  <c r="BL301" i="114" s="1"/>
  <c r="BY249" i="113"/>
  <c r="AA249" i="113"/>
  <c r="BN289" i="113"/>
  <c r="CP288" i="113"/>
  <c r="BL144" i="114"/>
  <c r="BL145" i="114" s="1"/>
  <c r="BY93" i="113"/>
  <c r="AA93" i="113"/>
  <c r="O138" i="113"/>
  <c r="BL114" i="114"/>
  <c r="BL115" i="114" s="1"/>
  <c r="BL225" i="113"/>
  <c r="N225" i="113"/>
  <c r="N223" i="113"/>
  <c r="BM222" i="113" s="1"/>
  <c r="BZ210" i="113"/>
  <c r="AB210" i="113"/>
  <c r="BK154" i="113"/>
  <c r="CM153" i="113"/>
  <c r="AA79" i="113"/>
  <c r="O162" i="113"/>
  <c r="O186" i="114"/>
  <c r="BM186" i="114"/>
  <c r="BM187" i="114" s="1"/>
  <c r="AD34" i="113"/>
  <c r="BL249" i="113"/>
  <c r="N249" i="113"/>
  <c r="O210" i="114"/>
  <c r="Q70" i="113"/>
  <c r="O162" i="114"/>
  <c r="BM162" i="114"/>
  <c r="BM163" i="114" s="1"/>
  <c r="O106" i="114"/>
  <c r="CP6" i="113"/>
  <c r="BN7" i="113"/>
  <c r="P207" i="114"/>
  <c r="BN207" i="114"/>
  <c r="BN208" i="114" s="1"/>
  <c r="BL234" i="113"/>
  <c r="BL141" i="113"/>
  <c r="N141" i="113"/>
  <c r="BK181" i="113"/>
  <c r="CM180" i="113"/>
  <c r="BK94" i="113"/>
  <c r="CM93" i="113"/>
  <c r="BY240" i="113"/>
  <c r="AA240" i="113"/>
  <c r="BZ42" i="113"/>
  <c r="AB42" i="113"/>
  <c r="BL9" i="113"/>
  <c r="N9" i="113"/>
  <c r="AG117" i="113"/>
  <c r="AQ3100" i="114"/>
  <c r="AQ3510" i="114"/>
  <c r="AQ2813" i="114"/>
  <c r="AQ3522" i="114"/>
  <c r="AQ1907" i="114"/>
  <c r="AQ3015" i="114"/>
  <c r="AQ3461" i="114"/>
  <c r="AQ3494" i="114"/>
  <c r="AQ2807" i="114"/>
  <c r="AQ2451" i="114"/>
  <c r="AQ2551" i="114"/>
  <c r="AQ1878" i="114"/>
  <c r="AQ1548" i="114"/>
  <c r="AQ1152" i="114"/>
  <c r="AQ3442" i="114"/>
  <c r="AQ1843" i="114"/>
  <c r="AQ3169" i="114"/>
  <c r="AQ2021" i="114"/>
  <c r="AQ2803" i="114"/>
  <c r="AQ2197" i="114"/>
  <c r="AQ3225" i="114"/>
  <c r="AQ2347" i="114"/>
  <c r="AQ3602" i="114"/>
  <c r="AQ3586" i="114"/>
  <c r="AQ1697" i="114"/>
  <c r="AQ2795" i="114"/>
  <c r="AQ1278" i="114"/>
  <c r="AQ2161" i="114"/>
  <c r="AQ2200" i="114"/>
  <c r="AQ2556" i="114"/>
  <c r="AQ1952" i="114"/>
  <c r="AQ1732" i="114"/>
  <c r="AQ3061" i="114"/>
  <c r="AQ3532" i="114"/>
  <c r="AQ3402" i="114"/>
  <c r="AQ3086" i="114"/>
  <c r="AQ2491" i="114"/>
  <c r="AQ2936" i="114"/>
  <c r="AQ3031" i="114"/>
  <c r="AQ3161" i="114"/>
  <c r="AQ3347" i="114"/>
  <c r="AQ2935" i="114"/>
  <c r="AQ3516" i="114"/>
  <c r="AQ1158" i="114"/>
  <c r="AQ2771" i="114"/>
  <c r="AQ2884" i="114"/>
  <c r="AQ3018" i="114"/>
  <c r="AQ2443" i="114"/>
  <c r="AQ3386" i="114"/>
  <c r="AQ3355" i="114"/>
  <c r="AQ2503" i="114"/>
  <c r="AQ2846" i="114"/>
  <c r="AQ2196" i="114"/>
  <c r="AQ2630" i="114"/>
  <c r="AQ3296" i="114"/>
  <c r="AQ3171" i="114"/>
  <c r="AQ2119" i="114"/>
  <c r="AQ3186" i="114"/>
  <c r="AQ1938" i="114"/>
  <c r="AQ3270" i="114"/>
  <c r="AQ1154" i="114"/>
  <c r="AQ2996" i="114"/>
  <c r="AQ1730" i="114"/>
  <c r="AQ2348" i="114"/>
  <c r="AQ3330" i="114"/>
  <c r="AQ2775" i="114"/>
  <c r="AQ2143" i="114"/>
  <c r="AQ2480" i="114"/>
  <c r="AQ3344" i="114"/>
  <c r="AQ2232" i="114"/>
  <c r="AQ2863" i="114"/>
  <c r="AQ2118" i="114"/>
  <c r="AQ3165" i="114"/>
  <c r="AQ3054" i="114"/>
  <c r="AQ3259" i="114"/>
  <c r="AQ2377" i="114"/>
  <c r="AQ1589" i="114"/>
  <c r="AQ1149" i="114"/>
  <c r="AQ2432" i="114"/>
  <c r="AQ3258" i="114"/>
  <c r="AQ3559" i="114"/>
  <c r="AQ3237" i="114"/>
  <c r="AQ2125" i="114"/>
  <c r="AQ1874" i="114"/>
  <c r="AQ3232" i="114"/>
  <c r="AQ3453" i="114"/>
  <c r="AQ2408" i="114"/>
  <c r="AQ2683" i="114"/>
  <c r="AQ3299" i="114"/>
  <c r="AQ2703" i="114"/>
  <c r="AQ3236" i="114"/>
  <c r="AQ977" i="114"/>
  <c r="AQ1229" i="114"/>
  <c r="AQ2383" i="114"/>
  <c r="AQ2483" i="114"/>
  <c r="AQ3162" i="114"/>
  <c r="AQ3283" i="114"/>
  <c r="AQ2704" i="114"/>
  <c r="AQ3422" i="114"/>
  <c r="AQ1279" i="114"/>
  <c r="AQ1723" i="114"/>
  <c r="AQ1872" i="114"/>
  <c r="AQ2659" i="114"/>
  <c r="AQ2986" i="114"/>
  <c r="AQ3366" i="114"/>
  <c r="AQ3094" i="114"/>
  <c r="AQ2769" i="114"/>
  <c r="AQ3447" i="114"/>
  <c r="AQ1819" i="114"/>
  <c r="AQ3374" i="114"/>
  <c r="AQ1255" i="114"/>
  <c r="AQ3563" i="114"/>
  <c r="AQ2412" i="114"/>
  <c r="AQ3158" i="114"/>
  <c r="AQ1448" i="114"/>
  <c r="AQ1927" i="114"/>
  <c r="AQ3081" i="114"/>
  <c r="AQ3418" i="114"/>
  <c r="AQ1049" i="114"/>
  <c r="AQ3027" i="114"/>
  <c r="AQ1712" i="114"/>
  <c r="AQ1795" i="114"/>
  <c r="AQ1950" i="114"/>
  <c r="AQ2614" i="114"/>
  <c r="AQ536" i="114"/>
  <c r="AQ3390" i="114"/>
  <c r="AQ2827" i="114"/>
  <c r="AQ3521" i="114"/>
  <c r="AQ3101" i="114"/>
  <c r="AQ3342" i="114"/>
  <c r="AQ2777" i="114"/>
  <c r="AQ2920" i="114"/>
  <c r="AQ2303" i="114"/>
  <c r="AQ3300" i="114"/>
  <c r="AQ2237" i="114"/>
  <c r="AQ3092" i="114"/>
  <c r="AQ2625" i="114"/>
  <c r="AQ3587" i="114"/>
  <c r="AQ2651" i="114"/>
  <c r="AQ3085" i="114"/>
  <c r="AQ3439" i="114"/>
  <c r="AQ3513" i="114"/>
  <c r="AQ3308" i="114"/>
  <c r="AQ3204" i="114"/>
  <c r="AQ3243" i="114"/>
  <c r="AQ2590" i="114"/>
  <c r="AQ1602" i="114"/>
  <c r="AQ2627" i="114"/>
  <c r="AQ2871" i="114"/>
  <c r="AQ2792" i="114"/>
  <c r="AQ1657" i="114"/>
  <c r="AQ3095" i="114"/>
  <c r="AQ1293" i="114"/>
  <c r="AQ967" i="114"/>
  <c r="AQ3497" i="114"/>
  <c r="AQ2520" i="114"/>
  <c r="AQ2862" i="114"/>
  <c r="AQ3441" i="114"/>
  <c r="AQ2950" i="114"/>
  <c r="AQ2599" i="114"/>
  <c r="AQ2955" i="114"/>
  <c r="AQ2230" i="114"/>
  <c r="AQ1806" i="114"/>
  <c r="AQ3570" i="114"/>
  <c r="AQ1801" i="114"/>
  <c r="AQ3547" i="114"/>
  <c r="AQ2921" i="114"/>
  <c r="AQ2631" i="114"/>
  <c r="AQ3167" i="114"/>
  <c r="AQ2372" i="114"/>
  <c r="AQ1627" i="114"/>
  <c r="AQ2915" i="114"/>
  <c r="AQ3173" i="114"/>
  <c r="AQ2591" i="114"/>
  <c r="AQ3524" i="114"/>
  <c r="AQ2734" i="114"/>
  <c r="AQ2449" i="114"/>
  <c r="AQ1660" i="114"/>
  <c r="AQ2455" i="114"/>
  <c r="AQ1854" i="114"/>
  <c r="AQ3368" i="114"/>
  <c r="AQ3106" i="114"/>
  <c r="AQ3021" i="114"/>
  <c r="AQ1591" i="114"/>
  <c r="AQ2612" i="114"/>
  <c r="AQ1747" i="114"/>
  <c r="AQ3226" i="114"/>
  <c r="AQ3526" i="114"/>
  <c r="AQ3065" i="114"/>
  <c r="AQ2519" i="114"/>
  <c r="AQ2995" i="114"/>
  <c r="AQ3496" i="114"/>
  <c r="AQ1542" i="114"/>
  <c r="AQ1187" i="114"/>
  <c r="AQ1655" i="114"/>
  <c r="AQ3006" i="114"/>
  <c r="AQ3403" i="114"/>
  <c r="AQ2239" i="114"/>
  <c r="AQ3354" i="114"/>
  <c r="AQ2486" i="114"/>
  <c r="AQ1986" i="114"/>
  <c r="AQ1231" i="114"/>
  <c r="AQ3460" i="114"/>
  <c r="AQ3175" i="114"/>
  <c r="AQ3444" i="114"/>
  <c r="AQ2384" i="114"/>
  <c r="AQ3233" i="114"/>
  <c r="AQ2726" i="114"/>
  <c r="AQ1352" i="114"/>
  <c r="AQ1121" i="114"/>
  <c r="AQ3492" i="114"/>
  <c r="AQ1120" i="114"/>
  <c r="AQ1735" i="114"/>
  <c r="AQ1296" i="114"/>
  <c r="AQ2842" i="114"/>
  <c r="AQ3223" i="114"/>
  <c r="AQ2539" i="114"/>
  <c r="AQ3379" i="114"/>
  <c r="AQ3060" i="114"/>
  <c r="AQ3150" i="114"/>
  <c r="AQ2661" i="114"/>
  <c r="AQ2341" i="114"/>
  <c r="AQ3518" i="114"/>
  <c r="AQ2444" i="114"/>
  <c r="AQ3440" i="114"/>
  <c r="AQ3310" i="114"/>
  <c r="AQ2934" i="114"/>
  <c r="AQ2267" i="114"/>
  <c r="AQ2725" i="114"/>
  <c r="AQ2058" i="114"/>
  <c r="AQ3391" i="114"/>
  <c r="AQ3297" i="114"/>
  <c r="AQ3020" i="114"/>
  <c r="AQ2375" i="114"/>
  <c r="AQ2910" i="114"/>
  <c r="AQ1877" i="114"/>
  <c r="AQ1582" i="114"/>
  <c r="AQ3026" i="114"/>
  <c r="AQ2705" i="114"/>
  <c r="AQ2263" i="114"/>
  <c r="AQ3228" i="114"/>
  <c r="AQ3592" i="114"/>
  <c r="AQ1444" i="114"/>
  <c r="AQ2653" i="114"/>
  <c r="AQ2274" i="114"/>
  <c r="AQ3449" i="114"/>
  <c r="AQ1192" i="114"/>
  <c r="AQ3426" i="114"/>
  <c r="AQ2899" i="114"/>
  <c r="AQ2811" i="114"/>
  <c r="AQ2735" i="114"/>
  <c r="AQ1998" i="114"/>
  <c r="AQ1836" i="114"/>
  <c r="AQ1280" i="114"/>
  <c r="AQ3025" i="114"/>
  <c r="AQ3372" i="114"/>
  <c r="AQ2671" i="114"/>
  <c r="AQ3235" i="114"/>
  <c r="AQ3272" i="114"/>
  <c r="AQ2744" i="114"/>
  <c r="AQ1948" i="114"/>
  <c r="AQ2663" i="114"/>
  <c r="AQ1974" i="114"/>
  <c r="AQ2287" i="114"/>
  <c r="AQ3199" i="114"/>
  <c r="AQ3454" i="114"/>
  <c r="AQ1511" i="114"/>
  <c r="AQ2238" i="114"/>
  <c r="AQ1134" i="114"/>
  <c r="AQ2988" i="114"/>
  <c r="AQ2504" i="114"/>
  <c r="AQ1654" i="114"/>
  <c r="AQ1367" i="114"/>
  <c r="AQ3127" i="114"/>
  <c r="AQ2621" i="114"/>
  <c r="AQ684" i="114"/>
  <c r="AQ792" i="114"/>
  <c r="AQ2226" i="114"/>
  <c r="AQ2228" i="114"/>
  <c r="AQ2167" i="114"/>
  <c r="AQ2917" i="114"/>
  <c r="AQ1621" i="114"/>
  <c r="AQ2563" i="114"/>
  <c r="AQ1398" i="114"/>
  <c r="AQ2922" i="114"/>
  <c r="AQ3099" i="114"/>
  <c r="AQ3170" i="114"/>
  <c r="AQ3536" i="114"/>
  <c r="AQ2560" i="114"/>
  <c r="AQ3583" i="114"/>
  <c r="AQ1159" i="114"/>
  <c r="AQ1512" i="114"/>
  <c r="AQ1445" i="114"/>
  <c r="AQ2515" i="114"/>
  <c r="AQ1334" i="114"/>
  <c r="AQ3343" i="114"/>
  <c r="AQ3584" i="114"/>
  <c r="AQ3318" i="114"/>
  <c r="AQ2865" i="114"/>
  <c r="AQ2812" i="114"/>
  <c r="AQ2448" i="114"/>
  <c r="AQ2615" i="114"/>
  <c r="AQ3087" i="114"/>
  <c r="AQ3294" i="114"/>
  <c r="AQ2773" i="114"/>
  <c r="AQ2800" i="114"/>
  <c r="AQ1476" i="114"/>
  <c r="AQ3561" i="114"/>
  <c r="AQ3078" i="114"/>
  <c r="AQ3445" i="114"/>
  <c r="AQ3282" i="114"/>
  <c r="AQ1581" i="114"/>
  <c r="AQ1650" i="114"/>
  <c r="AQ2051" i="114"/>
  <c r="AQ3603" i="114"/>
  <c r="AQ3389" i="114"/>
  <c r="AQ3311" i="114"/>
  <c r="AQ2487" i="114"/>
  <c r="AQ2804" i="114"/>
  <c r="AQ2057" i="114"/>
  <c r="AQ1694" i="114"/>
  <c r="AQ3210" i="114"/>
  <c r="AQ3511" i="114"/>
  <c r="AQ2719" i="114"/>
  <c r="AQ2227" i="114"/>
  <c r="AQ2311" i="114"/>
  <c r="AQ1766" i="114"/>
  <c r="AQ1411" i="114"/>
  <c r="AQ2561" i="114"/>
  <c r="AQ3246" i="114"/>
  <c r="AQ1619" i="114"/>
  <c r="AQ2658" i="114"/>
  <c r="AQ2306" i="114"/>
  <c r="AQ2345" i="114"/>
  <c r="AQ2370" i="114"/>
  <c r="AQ1800" i="114"/>
  <c r="AQ679" i="114"/>
  <c r="AQ2526" i="114"/>
  <c r="AQ2798" i="114"/>
  <c r="AQ2623" i="114"/>
  <c r="AQ3306" i="114"/>
  <c r="AQ2550" i="114"/>
  <c r="AQ2914" i="114"/>
  <c r="AQ1160" i="114"/>
  <c r="AQ3528" i="114"/>
  <c r="AQ3172" i="114"/>
  <c r="AQ3229" i="114"/>
  <c r="AQ2407" i="114"/>
  <c r="AQ2864" i="114"/>
  <c r="AQ3517" i="114"/>
  <c r="AQ2650" i="114"/>
  <c r="AQ2790" i="114"/>
  <c r="AQ1366" i="114"/>
  <c r="AQ3498" i="114"/>
  <c r="AQ1136" i="114"/>
  <c r="AQ3230" i="114"/>
  <c r="AQ2634" i="114"/>
  <c r="AQ3569" i="114"/>
  <c r="AQ2452" i="114"/>
  <c r="AQ2419" i="114"/>
  <c r="AQ3392" i="114"/>
  <c r="AQ3594" i="114"/>
  <c r="AQ2203" i="114"/>
  <c r="AQ1299" i="114"/>
  <c r="AQ2656" i="114"/>
  <c r="AQ3241" i="114"/>
  <c r="AQ1183" i="114"/>
  <c r="AQ1406" i="114"/>
  <c r="AQ1626" i="114"/>
  <c r="AQ3295" i="114"/>
  <c r="AQ2302" i="114"/>
  <c r="AQ3134" i="114"/>
  <c r="AQ3381" i="114"/>
  <c r="AQ3029" i="114"/>
  <c r="AQ2743" i="114"/>
  <c r="AQ2876" i="114"/>
  <c r="AQ2660" i="114"/>
  <c r="AQ1147" i="114"/>
  <c r="AQ3131" i="114"/>
  <c r="AQ2954" i="114"/>
  <c r="AQ2054" i="114"/>
  <c r="AQ3451" i="114"/>
  <c r="AQ1113" i="114"/>
  <c r="AQ2971" i="114"/>
  <c r="AQ2610" i="114"/>
  <c r="AQ2727" i="114"/>
  <c r="AQ2816" i="114"/>
  <c r="AQ3057" i="114"/>
  <c r="AQ2958" i="114"/>
  <c r="AQ3438" i="114"/>
  <c r="AQ3160" i="114"/>
  <c r="AQ2882" i="114"/>
  <c r="AQ2236" i="114"/>
  <c r="AQ3080" i="114"/>
  <c r="AQ1841" i="114"/>
  <c r="AQ3527" i="114"/>
  <c r="AQ3597" i="114"/>
  <c r="AQ2168" i="114"/>
  <c r="AQ3059" i="114"/>
  <c r="AQ782" i="114"/>
  <c r="AQ3345" i="114"/>
  <c r="AQ1692" i="114"/>
  <c r="AQ3234" i="114"/>
  <c r="AQ2949" i="114"/>
  <c r="AQ2359" i="114"/>
  <c r="AQ3313" i="114"/>
  <c r="AQ2992" i="114"/>
  <c r="AQ2106" i="114"/>
  <c r="AQ1351" i="114"/>
  <c r="AQ3187" i="114"/>
  <c r="AQ3600" i="114"/>
  <c r="AQ3242" i="114"/>
  <c r="AQ2879" i="114"/>
  <c r="AQ2723" i="114"/>
  <c r="AQ2478" i="114"/>
  <c r="AQ2162" i="114"/>
  <c r="AQ3523" i="114"/>
  <c r="AQ2742" i="114"/>
  <c r="AQ3530" i="114"/>
  <c r="AQ2937" i="114"/>
  <c r="AQ2918" i="114"/>
  <c r="AQ2410" i="114"/>
  <c r="AQ2593" i="114"/>
  <c r="AQ1587" i="114"/>
  <c r="AQ3487" i="114"/>
  <c r="AQ1135" i="114"/>
  <c r="AQ2887" i="114"/>
  <c r="AQ2275" i="114"/>
  <c r="AQ3132" i="114"/>
  <c r="AQ2872" i="114"/>
  <c r="AQ980" i="114"/>
  <c r="AQ777" i="114"/>
  <c r="AQ1423" i="114"/>
  <c r="AQ3493" i="114"/>
  <c r="AQ2192" i="114"/>
  <c r="AQ1405" i="114"/>
  <c r="AQ2736" i="114"/>
  <c r="AQ3369" i="114"/>
  <c r="AQ3278" i="114"/>
  <c r="AQ2801" i="114"/>
  <c r="AQ3305" i="114"/>
  <c r="AQ2635" i="114"/>
  <c r="AQ3331" i="114"/>
  <c r="AQ2489" i="114"/>
  <c r="AQ3588" i="114"/>
  <c r="AQ2421" i="114"/>
  <c r="AQ2597" i="114"/>
  <c r="AQ827" i="114"/>
  <c r="AQ3066" i="114"/>
  <c r="AQ2309" i="114"/>
  <c r="AQ3457" i="114"/>
  <c r="AQ3008" i="114"/>
  <c r="AQ3164" i="114"/>
  <c r="AQ1794" i="114"/>
  <c r="AQ2948" i="114"/>
  <c r="AQ937" i="114"/>
  <c r="AQ2575" i="114"/>
  <c r="AQ1586" i="114"/>
  <c r="AQ3448" i="114"/>
  <c r="AQ3303" i="114"/>
  <c r="AQ3350" i="114"/>
  <c r="AQ1475" i="114"/>
  <c r="AQ3023" i="114"/>
  <c r="AQ488" i="114"/>
  <c r="AQ3105" i="114"/>
  <c r="AQ1267" i="114"/>
  <c r="AQ2695" i="114"/>
  <c r="AQ3129" i="114"/>
  <c r="AQ2755" i="114"/>
  <c r="AQ1659" i="114"/>
  <c r="AQ2652" i="114"/>
  <c r="AQ1725" i="114"/>
  <c r="AQ3568" i="114"/>
  <c r="AQ1376" i="114"/>
  <c r="AQ3208" i="114"/>
  <c r="AQ1375" i="114"/>
  <c r="AQ1195" i="114"/>
  <c r="AQ113" i="114"/>
  <c r="AQ3594" i="113"/>
  <c r="AQ1263" i="114"/>
  <c r="AQ2849" i="114"/>
  <c r="AQ77" i="114"/>
  <c r="AQ1722" i="114"/>
  <c r="AQ2943" i="114"/>
  <c r="AQ3385" i="114"/>
  <c r="AQ1764" i="114"/>
  <c r="AQ2844" i="114"/>
  <c r="AQ580" i="114"/>
  <c r="AQ3322" i="114"/>
  <c r="AQ1443" i="114"/>
  <c r="AQ3375" i="114"/>
  <c r="AQ3601" i="114"/>
  <c r="AQ3276" i="114"/>
  <c r="AQ2011" i="114"/>
  <c r="AQ2845" i="114"/>
  <c r="AQ2557" i="114"/>
  <c r="AQ2707" i="114"/>
  <c r="AQ1603" i="114"/>
  <c r="AQ2940" i="114"/>
  <c r="AQ3209" i="114"/>
  <c r="AQ3455" i="114"/>
  <c r="AQ2190" i="114"/>
  <c r="AQ2012" i="114"/>
  <c r="AQ1315" i="114"/>
  <c r="AQ2993" i="114"/>
  <c r="AQ1438" i="114"/>
  <c r="AQ2358" i="114"/>
  <c r="AQ2772" i="114"/>
  <c r="AQ1005" i="114"/>
  <c r="AQ3462" i="113"/>
  <c r="AS3412" i="113"/>
  <c r="AQ1911" i="114"/>
  <c r="AQ2701" i="114"/>
  <c r="AQ3454" i="113"/>
  <c r="AQ2942" i="114"/>
  <c r="AQ1150" i="114"/>
  <c r="AQ3090" i="114"/>
  <c r="AQ2484" i="114"/>
  <c r="AQ2322" i="114"/>
  <c r="AQ681" i="114"/>
  <c r="AQ3156" i="114"/>
  <c r="AQ1891" i="114"/>
  <c r="AQ2985" i="114"/>
  <c r="AQ3425" i="114"/>
  <c r="AQ3595" i="114"/>
  <c r="AQ2696" i="114"/>
  <c r="AQ1834" i="114"/>
  <c r="AQ2154" i="114"/>
  <c r="AQ3388" i="114"/>
  <c r="AQ2055" i="114"/>
  <c r="AQ3022" i="114"/>
  <c r="AQ3567" i="114"/>
  <c r="AQ2956" i="114"/>
  <c r="AQ3474" i="114"/>
  <c r="AQ1696" i="114"/>
  <c r="AQ2016" i="114"/>
  <c r="AQ2655" i="114"/>
  <c r="AQ3012" i="114"/>
  <c r="AQ3277" i="114"/>
  <c r="AQ3298" i="114"/>
  <c r="AQ895" i="114"/>
  <c r="AQ162" i="114"/>
  <c r="AQ3458" i="114"/>
  <c r="AQ2953" i="114"/>
  <c r="AQ847" i="114"/>
  <c r="AQ2485" i="114"/>
  <c r="AQ1734" i="114"/>
  <c r="AQ2613" i="114"/>
  <c r="AQ2869" i="114"/>
  <c r="AQ1039" i="114"/>
  <c r="AQ1544" i="114"/>
  <c r="AQ2596" i="114"/>
  <c r="AQ2622" i="114"/>
  <c r="AQ2131" i="114"/>
  <c r="AQ2083" i="114"/>
  <c r="AQ1942" i="114"/>
  <c r="AQ2013" i="114"/>
  <c r="AQ1038" i="114"/>
  <c r="AQ1615" i="114"/>
  <c r="AQ2722" i="114"/>
  <c r="AQ3028" i="114"/>
  <c r="AQ3138" i="114"/>
  <c r="AQ2553" i="114"/>
  <c r="AQ1904" i="114"/>
  <c r="AQ2731" i="114"/>
  <c r="AQ2957" i="114"/>
  <c r="AQ2649" i="114"/>
  <c r="AQ2159" i="114"/>
  <c r="AQ3154" i="114"/>
  <c r="AQ2339" i="114"/>
  <c r="AQ2046" i="114"/>
  <c r="AQ2342" i="114"/>
  <c r="AQ1724" i="114"/>
  <c r="AQ1155" i="114"/>
  <c r="AQ1123" i="114"/>
  <c r="AQ3463" i="114"/>
  <c r="AQ2959" i="114"/>
  <c r="AQ3309" i="114"/>
  <c r="AQ2779" i="114"/>
  <c r="AQ3274" i="114"/>
  <c r="AQ3605" i="114"/>
  <c r="AQ1336" i="114"/>
  <c r="AQ2554" i="114"/>
  <c r="AQ2970" i="114"/>
  <c r="AQ3380" i="114"/>
  <c r="AQ3245" i="114"/>
  <c r="AQ2447" i="114"/>
  <c r="AQ3416" i="114"/>
  <c r="AQ2251" i="114"/>
  <c r="AQ1482" i="114"/>
  <c r="AQ1839" i="114"/>
  <c r="AQ3535" i="114"/>
  <c r="AQ3067" i="114"/>
  <c r="AQ3275" i="114"/>
  <c r="AQ2085" i="114"/>
  <c r="AQ2768" i="114"/>
  <c r="AQ2576" i="114"/>
  <c r="AQ687" i="114"/>
  <c r="AQ775" i="114"/>
  <c r="AQ3514" i="114"/>
  <c r="AQ3367" i="114"/>
  <c r="AQ3346" i="114"/>
  <c r="AQ2289" i="114"/>
  <c r="AQ825" i="114"/>
  <c r="AS3309" i="113"/>
  <c r="AQ3205" i="114"/>
  <c r="AQ1371" i="114"/>
  <c r="AQ785" i="114"/>
  <c r="AS3301" i="113"/>
  <c r="AQ3590" i="114"/>
  <c r="AQ3084" i="114"/>
  <c r="AQ2415" i="114"/>
  <c r="AQ2587" i="114"/>
  <c r="AQ1871" i="114"/>
  <c r="AQ2300" i="114"/>
  <c r="AQ3320" i="114"/>
  <c r="AQ3591" i="114"/>
  <c r="AQ3281" i="114"/>
  <c r="AQ2668" i="114"/>
  <c r="AQ2880" i="114"/>
  <c r="AQ2738" i="114"/>
  <c r="AQ783" i="114"/>
  <c r="AQ863" i="114"/>
  <c r="AQ2729" i="114"/>
  <c r="AQ2528" i="114"/>
  <c r="AQ2144" i="114"/>
  <c r="AQ1479" i="114"/>
  <c r="AQ1985" i="114"/>
  <c r="AQ2453" i="114"/>
  <c r="AQ784" i="114"/>
  <c r="AQ904" i="114"/>
  <c r="AQ2850" i="114"/>
  <c r="AQ2564" i="114"/>
  <c r="AQ3565" i="114"/>
  <c r="AQ2127" i="114"/>
  <c r="AQ324" i="114"/>
  <c r="AQ3127" i="113"/>
  <c r="AQ3371" i="114"/>
  <c r="AQ1999" i="114"/>
  <c r="AQ249" i="114"/>
  <c r="AQ3119" i="113"/>
  <c r="AQ2335" i="114"/>
  <c r="AQ2806" i="114"/>
  <c r="AQ2163" i="114"/>
  <c r="AQ3151" i="114"/>
  <c r="AQ871" i="114"/>
  <c r="AQ971" i="114"/>
  <c r="AQ2840" i="114"/>
  <c r="AQ2720" i="114"/>
  <c r="AQ1905" i="114"/>
  <c r="AQ1622" i="114"/>
  <c r="AQ2646" i="114"/>
  <c r="AQ2654" i="114"/>
  <c r="AQ920" i="114"/>
  <c r="AQ1008" i="114"/>
  <c r="AQ1945" i="114"/>
  <c r="AQ2380" i="114"/>
  <c r="AQ1332" i="114"/>
  <c r="AQ1424" i="114"/>
  <c r="AQ1710" i="114"/>
  <c r="AQ1729" i="114"/>
  <c r="AQ897" i="114"/>
  <c r="AQ1004" i="114"/>
  <c r="AQ2728" i="114"/>
  <c r="AQ3063" i="114"/>
  <c r="AQ2164" i="114"/>
  <c r="AQ799" i="114"/>
  <c r="AQ1978" i="114"/>
  <c r="AQ19" i="114"/>
  <c r="AQ1761" i="114"/>
  <c r="AQ759" i="114"/>
  <c r="AQ1866" i="114"/>
  <c r="AQ2265" i="114"/>
  <c r="AQ3163" i="114"/>
  <c r="AQ2048" i="114"/>
  <c r="AQ1804" i="114"/>
  <c r="AQ1339" i="114"/>
  <c r="AQ865" i="114"/>
  <c r="AQ2488" i="114"/>
  <c r="AQ3042" i="114"/>
  <c r="AQ3321" i="114"/>
  <c r="AQ3155" i="114"/>
  <c r="AQ2847" i="114"/>
  <c r="AQ2574" i="114"/>
  <c r="AQ1675" i="114"/>
  <c r="AQ3382" i="114"/>
  <c r="AQ1333" i="114"/>
  <c r="AQ3373" i="114"/>
  <c r="AQ3126" i="114"/>
  <c r="AQ2588" i="114"/>
  <c r="AQ3534" i="114"/>
  <c r="AQ2525" i="114"/>
  <c r="AQ1543" i="114"/>
  <c r="AQ1194" i="114"/>
  <c r="AQ1364" i="114"/>
  <c r="AQ1758" i="114"/>
  <c r="AQ1399" i="114"/>
  <c r="AQ2598" i="114"/>
  <c r="AQ2272" i="114"/>
  <c r="AQ2269" i="114"/>
  <c r="AQ1410" i="114"/>
  <c r="AQ656" i="114"/>
  <c r="AQ1910" i="114"/>
  <c r="AQ1913" i="114"/>
  <c r="AQ3582" i="114"/>
  <c r="AQ1623" i="114"/>
  <c r="AQ1223" i="114"/>
  <c r="AQ2288" i="114"/>
  <c r="AQ650" i="114"/>
  <c r="AQ942" i="114"/>
  <c r="AQ2270" i="114"/>
  <c r="AQ2070" i="114"/>
  <c r="AQ2589" i="114"/>
  <c r="AQ3030" i="114"/>
  <c r="AQ1943" i="114"/>
  <c r="AQ2919" i="114"/>
  <c r="AQ1802" i="114"/>
  <c r="AQ834" i="114"/>
  <c r="AQ1222" i="114"/>
  <c r="AQ2092" i="114"/>
  <c r="AQ993" i="114"/>
  <c r="AQ713" i="114"/>
  <c r="AQ1506" i="114"/>
  <c r="AQ3174" i="113"/>
  <c r="AQ3301" i="114"/>
  <c r="AQ1441" i="114"/>
  <c r="AQ1656" i="114"/>
  <c r="AQ3166" i="113"/>
  <c r="AQ1840" i="114"/>
  <c r="AQ2071" i="114"/>
  <c r="AQ1447" i="114"/>
  <c r="AQ2666" i="114"/>
  <c r="AQ1051" i="114"/>
  <c r="AQ761" i="114"/>
  <c r="AQ1191" i="114"/>
  <c r="AQ2240" i="114"/>
  <c r="AQ2805" i="114"/>
  <c r="AQ3417" i="114"/>
  <c r="AQ3079" i="114"/>
  <c r="AQ1638" i="114"/>
  <c r="AQ2334" i="114"/>
  <c r="AQ285" i="114"/>
  <c r="AQ1831" i="114"/>
  <c r="AQ2664" i="114"/>
  <c r="AQ2124" i="114"/>
  <c r="AQ2793" i="114"/>
  <c r="AQ3452" i="114"/>
  <c r="AQ1327" i="114"/>
  <c r="AQ1300" i="114"/>
  <c r="AQ2090" i="114"/>
  <c r="AQ3133" i="114"/>
  <c r="AQ1151" i="114"/>
  <c r="AQ3240" i="114"/>
  <c r="AQ2552" i="114"/>
  <c r="AQ739" i="114"/>
  <c r="AS2992" i="113"/>
  <c r="AQ2732" i="114"/>
  <c r="AQ2160" i="114"/>
  <c r="AQ715" i="114"/>
  <c r="AS2984" i="113"/>
  <c r="AQ2697" i="114"/>
  <c r="AQ3564" i="114"/>
  <c r="AQ1400" i="114"/>
  <c r="AQ1782" i="114"/>
  <c r="AQ1765" i="114"/>
  <c r="AQ400" i="114"/>
  <c r="AQ2826" i="114"/>
  <c r="AQ1614" i="114"/>
  <c r="AQ1762" i="114"/>
  <c r="AQ2987" i="114"/>
  <c r="AQ1261" i="114"/>
  <c r="AQ1495" i="114"/>
  <c r="AQ2035" i="114"/>
  <c r="AQ3159" i="114"/>
  <c r="AQ3525" i="114"/>
  <c r="AQ1295" i="114"/>
  <c r="AQ1494" i="114"/>
  <c r="AQ3064" i="114"/>
  <c r="AQ3115" i="114"/>
  <c r="AQ1699" i="114"/>
  <c r="AQ2095" i="114"/>
  <c r="AQ1691" i="114"/>
  <c r="AQ3279" i="114"/>
  <c r="AQ1408" i="114"/>
  <c r="AQ2130" i="114"/>
  <c r="AQ1184" i="114"/>
  <c r="AQ848" i="114"/>
  <c r="AS2808" i="113"/>
  <c r="AQ2018" i="114"/>
  <c r="AQ2632" i="114"/>
  <c r="AQ824" i="114"/>
  <c r="AQ1471" i="114"/>
  <c r="AQ3585" i="114"/>
  <c r="AQ2616" i="114"/>
  <c r="AQ1001" i="114"/>
  <c r="AQ832" i="114"/>
  <c r="AQ3378" i="114"/>
  <c r="AQ2217" i="114"/>
  <c r="AQ3176" i="114"/>
  <c r="AQ973" i="114"/>
  <c r="AQ2647" i="114"/>
  <c r="AQ1618" i="114"/>
  <c r="AQ2467" i="114"/>
  <c r="AQ829" i="114"/>
  <c r="AQ3207" i="114"/>
  <c r="AQ3302" i="114"/>
  <c r="AQ3348" i="114"/>
  <c r="AQ2191" i="114"/>
  <c r="AQ1769" i="114"/>
  <c r="AQ2626" i="114"/>
  <c r="AQ3566" i="114"/>
  <c r="AQ3017" i="114"/>
  <c r="AQ2718" i="114"/>
  <c r="AQ3464" i="114"/>
  <c r="AQ2791" i="114"/>
  <c r="AQ3088" i="114"/>
  <c r="AQ3599" i="114"/>
  <c r="AQ3157" i="114"/>
  <c r="AQ3387" i="114"/>
  <c r="AQ2521" i="114"/>
  <c r="AQ2286" i="114"/>
  <c r="AQ2628" i="114"/>
  <c r="AQ2479" i="114"/>
  <c r="AQ1947" i="114"/>
  <c r="AQ2505" i="114"/>
  <c r="AQ2946" i="114"/>
  <c r="AQ2662" i="114"/>
  <c r="AQ1856" i="114"/>
  <c r="AQ1796" i="114"/>
  <c r="AQ2323" i="114"/>
  <c r="AQ1939" i="114"/>
  <c r="AQ3055" i="114"/>
  <c r="AQ2430" i="114"/>
  <c r="AQ2466" i="114"/>
  <c r="AQ2951" i="114"/>
  <c r="AQ1050" i="114"/>
  <c r="AQ2266" i="114"/>
  <c r="AQ2877" i="114"/>
  <c r="AQ3062" i="114"/>
  <c r="AQ1926" i="114"/>
  <c r="AQ1837" i="114"/>
  <c r="AQ1797" i="114"/>
  <c r="AQ1760" i="114"/>
  <c r="AQ1193" i="114"/>
  <c r="AQ1146" i="114"/>
  <c r="AQ2898" i="114"/>
  <c r="AQ1190" i="114"/>
  <c r="AQ2381" i="114"/>
  <c r="AQ651" i="114"/>
  <c r="AQ572" i="114"/>
  <c r="AQ332" i="114"/>
  <c r="AQ1799" i="114"/>
  <c r="AQ2120" i="114"/>
  <c r="AQ512" i="114"/>
  <c r="AQ3353" i="114"/>
  <c r="AQ2195" i="114"/>
  <c r="AQ2629" i="114"/>
  <c r="AQ2754" i="114"/>
  <c r="AQ1256" i="114"/>
  <c r="AQ1434" i="114"/>
  <c r="AQ1294" i="114"/>
  <c r="AQ2418" i="114"/>
  <c r="AQ2941" i="114"/>
  <c r="AQ2577" i="114"/>
  <c r="AQ2017" i="114"/>
  <c r="AQ2157" i="114"/>
  <c r="AQ1044" i="114"/>
  <c r="AQ635" i="114"/>
  <c r="AQ2234" i="114"/>
  <c r="AQ1733" i="114"/>
  <c r="AQ3058" i="114"/>
  <c r="AQ1440" i="114"/>
  <c r="AQ3093" i="114"/>
  <c r="AQ2082" i="114"/>
  <c r="AQ3316" i="114"/>
  <c r="AQ1880" i="114"/>
  <c r="AQ3114" i="114"/>
  <c r="AQ1906" i="114"/>
  <c r="AQ3604" i="114"/>
  <c r="AQ3227" i="114"/>
  <c r="AQ1481" i="114"/>
  <c r="AQ397" i="114"/>
  <c r="AQ280" i="114"/>
  <c r="AQ3019" i="114"/>
  <c r="AQ1362" i="114"/>
  <c r="AQ357" i="114"/>
  <c r="AQ2411" i="114"/>
  <c r="AQ1977" i="114"/>
  <c r="AQ2198" i="114"/>
  <c r="AQ2724" i="114"/>
  <c r="AQ1254" i="114"/>
  <c r="AQ723" i="114"/>
  <c r="AQ1807" i="114"/>
  <c r="AQ2121" i="114"/>
  <c r="AQ3211" i="114"/>
  <c r="AQ2420" i="114"/>
  <c r="AQ3475" i="114"/>
  <c r="AQ2304" i="114"/>
  <c r="AQ3486" i="114"/>
  <c r="AQ720" i="114"/>
  <c r="AQ3013" i="114"/>
  <c r="AQ2050" i="114"/>
  <c r="AQ2841" i="114"/>
  <c r="AQ3166" i="114"/>
  <c r="AQ2199" i="114"/>
  <c r="AQ2810" i="114"/>
  <c r="AQ2179" i="114"/>
  <c r="AQ709" i="114"/>
  <c r="AQ3533" i="114"/>
  <c r="AQ2052" i="114"/>
  <c r="AQ2843" i="114"/>
  <c r="AQ2517" i="114"/>
  <c r="AQ642" i="114"/>
  <c r="AQ534" i="114"/>
  <c r="AQ426" i="114"/>
  <c r="AQ3280" i="114"/>
  <c r="AQ616" i="114"/>
  <c r="AQ502" i="114"/>
  <c r="AQ2231" i="114"/>
  <c r="AQ3489" i="114"/>
  <c r="AQ1260" i="114"/>
  <c r="AQ2648" i="114"/>
  <c r="AQ1770" i="114"/>
  <c r="AQ3499" i="114"/>
  <c r="AQ2618" i="114"/>
  <c r="AQ3089" i="114"/>
  <c r="AQ3529" i="114"/>
  <c r="AQ2994" i="114"/>
  <c r="AQ3314" i="114"/>
  <c r="AQ1262" i="114"/>
  <c r="AQ1206" i="114"/>
  <c r="AQ2214" i="114"/>
  <c r="AQ2338" i="114"/>
  <c r="AQ1330" i="114"/>
  <c r="AQ1686" i="114"/>
  <c r="AQ1693" i="114"/>
  <c r="AQ2883" i="114"/>
  <c r="AQ2216" i="114"/>
  <c r="AQ2406" i="114"/>
  <c r="AQ2094" i="114"/>
  <c r="AQ544" i="114"/>
  <c r="AQ640" i="114"/>
  <c r="AQ1731" i="114"/>
  <c r="AQ1902" i="114"/>
  <c r="AQ2797" i="114"/>
  <c r="AQ760" i="114"/>
  <c r="AQ1975" i="114"/>
  <c r="AS3380" i="113"/>
  <c r="AQ2019" i="114"/>
  <c r="AQ724" i="114"/>
  <c r="AQ1518" i="114"/>
  <c r="AS3372" i="113"/>
  <c r="AQ3174" i="114"/>
  <c r="AQ2361" i="114"/>
  <c r="AQ752" i="114"/>
  <c r="AS3462" i="113"/>
  <c r="AQ2982" i="114"/>
  <c r="AQ3096" i="114"/>
  <c r="AQ716" i="114"/>
  <c r="AQ3455" i="113"/>
  <c r="AQ3244" i="114"/>
  <c r="AQ1470" i="114"/>
  <c r="AQ612" i="114"/>
  <c r="AS3229" i="113"/>
  <c r="AQ2815" i="114"/>
  <c r="AQ1080" i="114"/>
  <c r="AQ576" i="114"/>
  <c r="AQ3211" i="113"/>
  <c r="AQ2885" i="114"/>
  <c r="AQ927" i="114"/>
  <c r="AQ1689" i="114"/>
  <c r="AQ2983" i="113"/>
  <c r="AQ3415" i="114"/>
  <c r="AQ903" i="114"/>
  <c r="AQ2730" i="114"/>
  <c r="AQ611" i="114"/>
  <c r="AQ2250" i="114"/>
  <c r="AQ1442" i="114"/>
  <c r="AQ3524" i="113"/>
  <c r="AQ1372" i="114"/>
  <c r="AQ3530" i="113"/>
  <c r="AQ1228" i="114"/>
  <c r="AQ1728" i="114"/>
  <c r="AQ1437" i="114"/>
  <c r="AQ3427" i="114"/>
  <c r="AQ1867" i="114"/>
  <c r="AQ1115" i="114"/>
  <c r="AS3269" i="113"/>
  <c r="AQ3130" i="114"/>
  <c r="AQ1472" i="114"/>
  <c r="AQ846" i="114"/>
  <c r="AS3261" i="113"/>
  <c r="AQ3007" i="114"/>
  <c r="AQ1122" i="114"/>
  <c r="AQ2774" i="114"/>
  <c r="AQ3023" i="113"/>
  <c r="AQ2594" i="114"/>
  <c r="AQ1074" i="114"/>
  <c r="AQ2493" i="114"/>
  <c r="AQ3015" i="113"/>
  <c r="AQ2193" i="114"/>
  <c r="AQ936" i="114"/>
  <c r="AQ1496" i="114"/>
  <c r="AQ3427" i="113"/>
  <c r="AQ1335" i="114"/>
  <c r="AQ896" i="114"/>
  <c r="AQ1368" i="114"/>
  <c r="AQ3413" i="113"/>
  <c r="AQ3014" i="114"/>
  <c r="AQ581" i="114"/>
  <c r="AQ3294" i="113"/>
  <c r="AQ2923" i="114"/>
  <c r="AS3605" i="113"/>
  <c r="AQ2337" i="114"/>
  <c r="AQ1473" i="114"/>
  <c r="AQ647" i="114"/>
  <c r="AQ3351" i="114"/>
  <c r="AQ1690" i="114"/>
  <c r="AQ643" i="114"/>
  <c r="AQ2950" i="113"/>
  <c r="AQ2454" i="114"/>
  <c r="AQ1578" i="114"/>
  <c r="AQ1928" i="114"/>
  <c r="AQ2942" i="113"/>
  <c r="AQ2983" i="114"/>
  <c r="AQ1117" i="114"/>
  <c r="AQ2072" i="114"/>
  <c r="AQ435" i="114"/>
  <c r="AQ2394" i="114"/>
  <c r="AQ969" i="114"/>
  <c r="AQ1624" i="114"/>
  <c r="AQ1478" i="114"/>
  <c r="AQ1292" i="114"/>
  <c r="AQ779" i="114"/>
  <c r="AQ718" i="114"/>
  <c r="AQ3353" i="113"/>
  <c r="AQ1156" i="114"/>
  <c r="AQ755" i="114"/>
  <c r="AQ666" i="114"/>
  <c r="AQ492" i="114"/>
  <c r="AQ999" i="114"/>
  <c r="AS3451" i="113"/>
  <c r="AQ493" i="114"/>
  <c r="AQ780" i="114"/>
  <c r="AQ417" i="114"/>
  <c r="AQ3016" i="114"/>
  <c r="AQ3441" i="113"/>
  <c r="AS3518" i="113"/>
  <c r="AQ2310" i="114"/>
  <c r="AQ504" i="114"/>
  <c r="AQ430" i="114"/>
  <c r="AQ330" i="114"/>
  <c r="AQ2093" i="114"/>
  <c r="AQ464" i="114"/>
  <c r="AQ414" i="114"/>
  <c r="AQ2665" i="114"/>
  <c r="AQ3312" i="114"/>
  <c r="AQ2010" i="114"/>
  <c r="AQ427" i="114"/>
  <c r="AQ1157" i="114"/>
  <c r="AQ2379" i="114"/>
  <c r="AQ1171" i="114"/>
  <c r="AQ3083" i="114"/>
  <c r="AQ1651" i="114"/>
  <c r="AQ2336" i="114"/>
  <c r="AQ2809" i="114"/>
  <c r="AQ2952" i="114"/>
  <c r="AQ2268" i="114"/>
  <c r="AQ923" i="114"/>
  <c r="AQ1189" i="114"/>
  <c r="AQ2524" i="114"/>
  <c r="AQ1220" i="114"/>
  <c r="AQ1363" i="114"/>
  <c r="AQ1474" i="114"/>
  <c r="AQ970" i="114"/>
  <c r="AQ3529" i="113"/>
  <c r="AQ1243" i="114"/>
  <c r="AQ1912" i="114"/>
  <c r="AQ929" i="114"/>
  <c r="AQ2273" i="114"/>
  <c r="AQ1516" i="114"/>
  <c r="AQ1944" i="114"/>
  <c r="AQ1040" i="114"/>
  <c r="AS3320" i="113"/>
  <c r="AQ1264" i="114"/>
  <c r="AQ1513" i="114"/>
  <c r="AQ1984" i="114"/>
  <c r="AS3312" i="113"/>
  <c r="AQ3384" i="114"/>
  <c r="AQ508" i="114"/>
  <c r="AQ931" i="114"/>
  <c r="AS3092" i="113"/>
  <c r="AQ2947" i="114"/>
  <c r="AQ2446" i="114"/>
  <c r="AQ907" i="114"/>
  <c r="AS3084" i="113"/>
  <c r="AQ2698" i="114"/>
  <c r="AQ2413" i="114"/>
  <c r="AQ940" i="114"/>
  <c r="AQ2850" i="113"/>
  <c r="AQ2378" i="114"/>
  <c r="AQ1803" i="114"/>
  <c r="AQ924" i="114"/>
  <c r="AQ2842" i="113"/>
  <c r="AQ3139" i="114"/>
  <c r="AQ91" i="114"/>
  <c r="AQ714" i="114"/>
  <c r="AQ2308" i="114"/>
  <c r="AQ3058" i="113"/>
  <c r="AQ1662" i="114"/>
  <c r="AQ646" i="114"/>
  <c r="AQ975" i="114"/>
  <c r="AQ3222" i="114"/>
  <c r="AQ702" i="114"/>
  <c r="AQ1082" i="114"/>
  <c r="AQ3134" i="113"/>
  <c r="AQ2699" i="114"/>
  <c r="AQ620" i="114"/>
  <c r="AQ1026" i="114"/>
  <c r="AQ3126" i="113"/>
  <c r="AQ1941" i="114"/>
  <c r="AQ1652" i="114"/>
  <c r="AQ1111" i="114"/>
  <c r="AQ2898" i="113"/>
  <c r="AQ1617" i="114"/>
  <c r="AQ1459" i="114"/>
  <c r="AQ1047" i="114"/>
  <c r="AQ2882" i="113"/>
  <c r="AQ1908" i="114"/>
  <c r="AQ1983" i="114"/>
  <c r="AQ1186" i="114"/>
  <c r="AQ3592" i="113"/>
  <c r="AQ1620" i="114"/>
  <c r="AQ1855" i="114"/>
  <c r="AQ1110" i="114"/>
  <c r="AS3567" i="113"/>
  <c r="AQ1012" i="114"/>
  <c r="AQ3203" i="113"/>
  <c r="AQ3415" i="113"/>
  <c r="AQ2229" i="114"/>
  <c r="AS3599" i="113"/>
  <c r="AQ1076" i="114"/>
  <c r="AQ3406" i="113"/>
  <c r="AS2800" i="113"/>
  <c r="AQ3247" i="114"/>
  <c r="AQ1014" i="114"/>
  <c r="AQ281" i="114"/>
  <c r="AQ918" i="114"/>
  <c r="AQ2878" i="114"/>
  <c r="AQ979" i="114"/>
  <c r="AQ257" i="114"/>
  <c r="AQ3304" i="114"/>
  <c r="AQ1833" i="114"/>
  <c r="AQ328" i="114"/>
  <c r="AQ342" i="114"/>
  <c r="AQ922" i="114"/>
  <c r="AQ1653" i="114"/>
  <c r="AQ291" i="114"/>
  <c r="AQ318" i="114"/>
  <c r="AQ2482" i="114"/>
  <c r="AQ1876" i="114"/>
  <c r="AQ2657" i="114"/>
  <c r="AQ209" i="114"/>
  <c r="AQ76" i="114"/>
  <c r="AQ1588" i="114"/>
  <c r="AQ1868" i="114"/>
  <c r="AQ185" i="114"/>
  <c r="AQ64" i="114"/>
  <c r="AQ255" i="114"/>
  <c r="AQ487" i="114"/>
  <c r="AQ2559" i="114"/>
  <c r="AQ500" i="114"/>
  <c r="AQ3424" i="113"/>
  <c r="AQ978" i="114"/>
  <c r="AS3423" i="113"/>
  <c r="AQ2870" i="114"/>
  <c r="AQ3562" i="114"/>
  <c r="AQ751" i="114"/>
  <c r="AQ36" i="114"/>
  <c r="AQ2839" i="114"/>
  <c r="AQ2739" i="114"/>
  <c r="AQ719" i="114"/>
  <c r="AQ2088" i="114"/>
  <c r="AQ2851" i="114"/>
  <c r="AQ2670" i="114"/>
  <c r="AQ1458" i="114"/>
  <c r="AQ1439" i="114"/>
  <c r="AQ1987" i="114"/>
  <c r="AQ3495" i="114"/>
  <c r="AQ2721" i="114"/>
  <c r="AQ3571" i="114"/>
  <c r="AQ2344" i="114"/>
  <c r="AQ3153" i="114"/>
  <c r="AQ1331" i="114"/>
  <c r="AQ2706" i="114"/>
  <c r="AQ352" i="114"/>
  <c r="AQ3307" i="114"/>
  <c r="AQ3383" i="114"/>
  <c r="AQ2808" i="114"/>
  <c r="AQ2126" i="114"/>
  <c r="AQ2873" i="114"/>
  <c r="AQ327" i="114"/>
  <c r="AQ57" i="114"/>
  <c r="AQ2014" i="114"/>
  <c r="AQ2262" i="114"/>
  <c r="AQ219" i="114"/>
  <c r="AQ2796" i="114"/>
  <c r="AQ2669" i="114"/>
  <c r="AQ1114" i="114"/>
  <c r="AQ797" i="114"/>
  <c r="AS3455" i="113"/>
  <c r="AQ2123" i="114"/>
  <c r="AQ1003" i="114"/>
  <c r="AQ781" i="114"/>
  <c r="AQ1664" i="114"/>
  <c r="AQ2989" i="114"/>
  <c r="AQ872" i="114"/>
  <c r="AQ786" i="114"/>
  <c r="AQ497" i="114"/>
  <c r="AQ3098" i="114"/>
  <c r="AQ856" i="114"/>
  <c r="AQ645" i="114"/>
  <c r="AQ3082" i="114"/>
  <c r="AQ3128" i="114"/>
  <c r="AQ1185" i="114"/>
  <c r="AQ632" i="114"/>
  <c r="AQ522" i="114"/>
  <c r="AQ2766" i="114"/>
  <c r="AQ966" i="114"/>
  <c r="AQ606" i="114"/>
  <c r="AQ498" i="114"/>
  <c r="AQ2374" i="114"/>
  <c r="AQ55" i="114"/>
  <c r="AQ567" i="114"/>
  <c r="AQ2376" i="114"/>
  <c r="AS3460" i="113"/>
  <c r="AQ1298" i="114"/>
  <c r="AS3304" i="113"/>
  <c r="AQ256" i="114"/>
  <c r="AQ1326" i="114"/>
  <c r="AQ1079" i="114"/>
  <c r="AQ396" i="114"/>
  <c r="AQ638" i="114"/>
  <c r="AQ3377" i="114"/>
  <c r="AQ1015" i="114"/>
  <c r="AQ344" i="114"/>
  <c r="AQ3201" i="114"/>
  <c r="AQ2617" i="114"/>
  <c r="AQ853" i="114"/>
  <c r="AQ934" i="114"/>
  <c r="AQ618" i="114"/>
  <c r="AQ2450" i="114"/>
  <c r="AQ789" i="114"/>
  <c r="AQ854" i="114"/>
  <c r="AQ3011" i="114"/>
  <c r="AQ2737" i="114"/>
  <c r="AQ850" i="114"/>
  <c r="AQ968" i="114"/>
  <c r="AQ213" i="114"/>
  <c r="AQ2442" i="114"/>
  <c r="AQ738" i="114"/>
  <c r="AQ615" i="114"/>
  <c r="AQ183" i="114"/>
  <c r="AQ796" i="114"/>
  <c r="AQ433" i="114"/>
  <c r="AQ3598" i="114"/>
  <c r="AQ1119" i="114"/>
  <c r="AQ181" i="114"/>
  <c r="AQ2778" i="114"/>
  <c r="AQ2934" i="113"/>
  <c r="AQ2682" i="114"/>
  <c r="AQ1302" i="114"/>
  <c r="AQ1951" i="114"/>
  <c r="AQ3422" i="113"/>
  <c r="AQ607" i="114"/>
  <c r="AQ1112" i="114"/>
  <c r="AQ1711" i="114"/>
  <c r="AQ3414" i="113"/>
  <c r="AQ2343" i="114"/>
  <c r="AQ2235" i="114"/>
  <c r="AQ631" i="114"/>
  <c r="AQ151" i="114"/>
  <c r="AQ3596" i="114"/>
  <c r="AQ3203" i="114"/>
  <c r="AQ2056" i="114"/>
  <c r="AQ127" i="114"/>
  <c r="AQ3593" i="114"/>
  <c r="AQ1625" i="114"/>
  <c r="AQ972" i="114"/>
  <c r="AQ3371" i="113"/>
  <c r="AQ3446" i="114"/>
  <c r="AQ2194" i="114"/>
  <c r="AQ933" i="114"/>
  <c r="AS3353" i="113"/>
  <c r="AQ1566" i="114"/>
  <c r="AQ2142" i="114"/>
  <c r="AQ3235" i="113"/>
  <c r="AQ2867" i="114"/>
  <c r="AQ565" i="114"/>
  <c r="AQ2938" i="114"/>
  <c r="AQ2305" i="114"/>
  <c r="AQ1554" i="114"/>
  <c r="AQ2456" i="114"/>
  <c r="AQ655" i="114"/>
  <c r="AQ2522" i="114"/>
  <c r="AQ3557" i="113"/>
  <c r="AQ2086" i="114"/>
  <c r="AQ639" i="114"/>
  <c r="AQ2084" i="114"/>
  <c r="AS3546" i="113"/>
  <c r="AQ2516" i="114"/>
  <c r="AQ1086" i="114"/>
  <c r="AQ1077" i="114"/>
  <c r="AQ1224" i="114"/>
  <c r="AQ3202" i="114"/>
  <c r="AQ1242" i="114"/>
  <c r="AQ3273" i="114"/>
  <c r="AQ3009" i="114"/>
  <c r="AQ132" i="114"/>
  <c r="AQ395" i="114"/>
  <c r="AQ2620" i="114"/>
  <c r="AS3512" i="113"/>
  <c r="AQ3560" i="114"/>
  <c r="AQ3462" i="114"/>
  <c r="AQ3520" i="114"/>
  <c r="AQ859" i="114"/>
  <c r="AS3595" i="113"/>
  <c r="AQ3554" i="113"/>
  <c r="AQ1483" i="114"/>
  <c r="AQ253" i="114"/>
  <c r="AQ3558" i="114"/>
  <c r="AQ3515" i="114"/>
  <c r="AQ2799" i="114"/>
  <c r="AQ1314" i="114"/>
  <c r="AQ2395" i="114"/>
  <c r="AQ3091" i="114"/>
  <c r="AQ1798" i="114"/>
  <c r="AQ1590" i="114"/>
  <c r="AQ1016" i="114"/>
  <c r="AQ1584" i="114"/>
  <c r="AQ1549" i="114"/>
  <c r="AQ3175" i="113"/>
  <c r="AQ1818" i="114"/>
  <c r="AQ1698" i="114"/>
  <c r="AQ1771" i="114"/>
  <c r="AS3280" i="113"/>
  <c r="AQ1510" i="114"/>
  <c r="AQ995" i="114"/>
  <c r="AQ997" i="114"/>
  <c r="AS3272" i="113"/>
  <c r="AQ2886" i="114"/>
  <c r="AQ2129" i="114"/>
  <c r="AQ835" i="114"/>
  <c r="AS3032" i="113"/>
  <c r="AQ2624" i="114"/>
  <c r="AQ1949" i="114"/>
  <c r="AQ811" i="114"/>
  <c r="AS3024" i="113"/>
  <c r="AQ1508" i="114"/>
  <c r="AS3548" i="113"/>
  <c r="AQ2914" i="113"/>
  <c r="AQ974" i="114"/>
  <c r="AQ3444" i="113"/>
  <c r="AQ2838" i="114"/>
  <c r="AQ2694" i="114"/>
  <c r="AQ187" i="114"/>
  <c r="AQ1219" i="114"/>
  <c r="AQ901" i="114"/>
  <c r="AS3450" i="113"/>
  <c r="AQ1422" i="114"/>
  <c r="AQ3438" i="113"/>
  <c r="AQ1509" i="114"/>
  <c r="AQ1695" i="114"/>
  <c r="AQ932" i="114"/>
  <c r="AQ1480" i="114"/>
  <c r="AQ926" i="114"/>
  <c r="AQ3394" i="113"/>
  <c r="AQ1081" i="114"/>
  <c r="AQ431" i="114"/>
  <c r="AQ2611" i="114"/>
  <c r="AQ994" i="114"/>
  <c r="AQ368" i="114"/>
  <c r="AQ1687" i="114"/>
  <c r="AQ496" i="114"/>
  <c r="AS3352" i="113"/>
  <c r="AQ2990" i="114"/>
  <c r="AQ66" i="114"/>
  <c r="AQ2592" i="114"/>
  <c r="AQ787" i="114"/>
  <c r="AQ1639" i="114"/>
  <c r="AS3573" i="113"/>
  <c r="AS2723" i="113"/>
  <c r="AQ510" i="114"/>
  <c r="AS3561" i="113"/>
  <c r="AS3240" i="113"/>
  <c r="AS2812" i="113"/>
  <c r="AQ80" i="114"/>
  <c r="AS3081" i="113"/>
  <c r="AS2146" i="113"/>
  <c r="AS2034" i="113"/>
  <c r="AS1950" i="113"/>
  <c r="AS962" i="113"/>
  <c r="AS2130" i="113"/>
  <c r="AS2018" i="113"/>
  <c r="AS1942" i="113"/>
  <c r="AS954" i="113"/>
  <c r="AS3297" i="113"/>
  <c r="AQ3450" i="114"/>
  <c r="AQ254" i="114"/>
  <c r="AQ3495" i="113"/>
  <c r="AQ2922" i="113"/>
  <c r="AQ3464" i="113"/>
  <c r="AQ3602" i="113"/>
  <c r="AQ3492" i="113"/>
  <c r="AQ1904" i="113"/>
  <c r="AQ1760" i="113"/>
  <c r="AQ1716" i="113"/>
  <c r="AQ720" i="113"/>
  <c r="AS1878" i="113"/>
  <c r="AS1734" i="113"/>
  <c r="AQ1700" i="113"/>
  <c r="AQ712" i="113"/>
  <c r="AQ3063" i="113"/>
  <c r="AQ2814" i="114"/>
  <c r="AS3492" i="113"/>
  <c r="AQ3097" i="113"/>
  <c r="AS3517" i="113"/>
  <c r="AQ394" i="114"/>
  <c r="AQ3351" i="113"/>
  <c r="AQ3230" i="113"/>
  <c r="AQ1759" i="114"/>
  <c r="AS3101" i="113"/>
  <c r="AQ3369" i="113"/>
  <c r="AQ1226" i="114"/>
  <c r="AS3487" i="113"/>
  <c r="AQ3589" i="114"/>
  <c r="AQ223" i="114"/>
  <c r="AQ3448" i="113"/>
  <c r="AQ1010" i="114"/>
  <c r="AQ3007" i="113"/>
  <c r="AQ360" i="114"/>
  <c r="AQ1013" i="114"/>
  <c r="AQ3317" i="114"/>
  <c r="AQ3319" i="114"/>
  <c r="AQ2770" i="114"/>
  <c r="AQ2633" i="114"/>
  <c r="AQ1838" i="114"/>
  <c r="AQ1726" i="114"/>
  <c r="AQ1763" i="114"/>
  <c r="AQ1531" i="114"/>
  <c r="AQ1041" i="114"/>
  <c r="AQ3512" i="114"/>
  <c r="AQ1337" i="114"/>
  <c r="AS3021" i="113"/>
  <c r="AQ2740" i="114"/>
  <c r="AQ2156" i="114"/>
  <c r="AQ2000" i="114"/>
  <c r="AQ1552" i="114"/>
  <c r="AQ2868" i="114"/>
  <c r="AQ3231" i="114"/>
  <c r="AQ560" i="114"/>
  <c r="AS3513" i="113"/>
  <c r="AQ1551" i="114"/>
  <c r="AQ1976" i="114"/>
  <c r="AQ1225" i="114"/>
  <c r="AQ1087" i="114"/>
  <c r="AQ857" i="114"/>
  <c r="AQ833" i="114"/>
  <c r="AQ282" i="114"/>
  <c r="AQ2059" i="114"/>
  <c r="AQ1064" i="114"/>
  <c r="AQ2096" i="114"/>
  <c r="AQ899" i="114"/>
  <c r="AS3405" i="113"/>
  <c r="AQ1547" i="114"/>
  <c r="AQ867" i="114"/>
  <c r="AQ1083" i="114"/>
  <c r="AQ1221" i="114"/>
  <c r="AQ2667" i="114"/>
  <c r="AQ756" i="114"/>
  <c r="AQ541" i="114"/>
  <c r="AQ393" i="114"/>
  <c r="AQ2371" i="114"/>
  <c r="AQ704" i="114"/>
  <c r="AQ501" i="114"/>
  <c r="AQ353" i="114"/>
  <c r="AQ3024" i="114"/>
  <c r="AQ3066" i="113"/>
  <c r="AQ582" i="114"/>
  <c r="AQ930" i="114"/>
  <c r="AQ391" i="114"/>
  <c r="AQ1592" i="114"/>
  <c r="AQ3059" i="113"/>
  <c r="AQ273" i="114"/>
  <c r="AQ2562" i="114"/>
  <c r="AS3510" i="113"/>
  <c r="AS3598" i="113"/>
  <c r="AQ1914" i="114"/>
  <c r="AQ2958" i="113"/>
  <c r="AQ1519" i="114"/>
  <c r="AQ149" i="114"/>
  <c r="AS2740" i="113"/>
  <c r="AQ3248" i="114"/>
  <c r="AQ3387" i="113"/>
  <c r="AS3535" i="113"/>
  <c r="AQ3168" i="114"/>
  <c r="AQ2866" i="113"/>
  <c r="AQ2107" i="114"/>
  <c r="AS3588" i="113"/>
  <c r="AQ218" i="114"/>
  <c r="AQ1259" i="114"/>
  <c r="AS3285" i="113"/>
  <c r="AS3486" i="113"/>
  <c r="AQ1230" i="114"/>
  <c r="AQ2774" i="113"/>
  <c r="AQ3271" i="114"/>
  <c r="AS3496" i="113"/>
  <c r="AQ150" i="114"/>
  <c r="AS3392" i="113"/>
  <c r="AQ2414" i="114"/>
  <c r="AQ211" i="114"/>
  <c r="AQ2809" i="113"/>
  <c r="AQ998" i="114"/>
  <c r="AQ3223" i="113"/>
  <c r="AS3419" i="113"/>
  <c r="AQ2946" i="113"/>
  <c r="AQ224" i="114"/>
  <c r="AQ3095" i="113"/>
  <c r="AQ200" i="114"/>
  <c r="AS2910" i="113"/>
  <c r="AQ108" i="114"/>
  <c r="AQ3043" i="113"/>
  <c r="AQ3572" i="113"/>
  <c r="AS3209" i="113"/>
  <c r="AQ3162" i="113"/>
  <c r="AQ763" i="114"/>
  <c r="AQ3383" i="113"/>
  <c r="AQ3103" i="114"/>
  <c r="AQ177" i="114"/>
  <c r="AQ2918" i="113"/>
  <c r="AQ3098" i="113"/>
  <c r="AQ271" i="114"/>
  <c r="AS3417" i="113"/>
  <c r="AQ2802" i="113"/>
  <c r="AS3438" i="113"/>
  <c r="AS2433" i="113"/>
  <c r="AQ3374" i="113"/>
  <c r="AQ2742" i="113"/>
  <c r="AQ3381" i="113"/>
  <c r="AQ3412" i="113"/>
  <c r="AQ2938" i="113"/>
  <c r="AS3557" i="113"/>
  <c r="AQ3139" i="113"/>
  <c r="AQ1550" i="114"/>
  <c r="AS3568" i="113"/>
  <c r="AS3171" i="113"/>
  <c r="AQ2790" i="113"/>
  <c r="AQ2298" i="114"/>
  <c r="AQ1266" i="114"/>
  <c r="AQ2024" i="114"/>
  <c r="AQ3206" i="114"/>
  <c r="AQ776" i="114"/>
  <c r="AQ3601" i="113"/>
  <c r="AQ1579" i="114"/>
  <c r="AQ2834" i="113"/>
  <c r="AQ331" i="114"/>
  <c r="AQ765" i="114"/>
  <c r="AQ570" i="114"/>
  <c r="AQ2916" i="114"/>
  <c r="AQ3491" i="114"/>
  <c r="AQ2911" i="114"/>
  <c r="AQ868" i="114"/>
  <c r="AQ852" i="114"/>
  <c r="AQ1545" i="114"/>
  <c r="AQ2776" i="114"/>
  <c r="AQ1350" i="114"/>
  <c r="AQ1116" i="114"/>
  <c r="AQ1042" i="114"/>
  <c r="AQ996" i="114"/>
  <c r="AQ403" i="114"/>
  <c r="AQ2481" i="114"/>
  <c r="AQ1404" i="114"/>
  <c r="AQ1148" i="114"/>
  <c r="AQ1784" i="114"/>
  <c r="AQ1402" i="114"/>
  <c r="AQ1063" i="114"/>
  <c r="AQ990" i="114"/>
  <c r="AQ3440" i="113"/>
  <c r="AQ1583" i="114"/>
  <c r="AQ722" i="114"/>
  <c r="AQ649" i="114"/>
  <c r="AQ1291" i="114"/>
  <c r="AQ2733" i="114"/>
  <c r="AQ2015" i="114"/>
  <c r="AQ1903" i="114"/>
  <c r="AS3116" i="113"/>
  <c r="AQ757" i="114"/>
  <c r="AQ728" i="114"/>
  <c r="AQ712" i="114"/>
  <c r="AQ1640" i="114"/>
  <c r="AQ184" i="114"/>
  <c r="AQ2586" i="114"/>
  <c r="AQ1890" i="114"/>
  <c r="AQ347" i="114"/>
  <c r="AQ2166" i="114"/>
  <c r="AQ1304" i="114"/>
  <c r="AQ1808" i="114"/>
  <c r="AQ3522" i="113"/>
  <c r="AS3452" i="113"/>
  <c r="AQ1188" i="114"/>
  <c r="AQ1568" i="114"/>
  <c r="AQ3514" i="113"/>
  <c r="AS3444" i="113"/>
  <c r="AQ1048" i="114"/>
  <c r="AQ3486" i="113"/>
  <c r="AQ2264" i="114"/>
  <c r="AQ1915" i="114"/>
  <c r="AQ3227" i="113"/>
  <c r="AQ921" i="114"/>
  <c r="AQ726" i="114"/>
  <c r="AQ402" i="114"/>
  <c r="AQ1338" i="114"/>
  <c r="AQ3511" i="113"/>
  <c r="AQ207" i="114"/>
  <c r="AQ2047" i="114"/>
  <c r="AQ653" i="114"/>
  <c r="AQ793" i="114"/>
  <c r="AS3208" i="113"/>
  <c r="AQ306" i="114"/>
  <c r="AQ851" i="114"/>
  <c r="AS3379" i="113"/>
  <c r="AQ938" i="114"/>
  <c r="AQ1098" i="114"/>
  <c r="AQ186" i="114"/>
  <c r="AQ584" i="114"/>
  <c r="AQ3118" i="113"/>
  <c r="AQ583" i="114"/>
  <c r="AQ1736" i="114"/>
  <c r="AQ1000" i="114"/>
  <c r="AQ3010" i="114"/>
  <c r="AQ791" i="114"/>
  <c r="AQ60" i="114"/>
  <c r="AQ1585" i="114"/>
  <c r="AS3016" i="113"/>
  <c r="AQ3022" i="113"/>
  <c r="AS3565" i="113"/>
  <c r="AQ105" i="114"/>
  <c r="AQ3523" i="113"/>
  <c r="AQ939" i="114"/>
  <c r="AQ180" i="114"/>
  <c r="AS2883" i="113"/>
  <c r="AQ882" i="114"/>
  <c r="AQ637" i="114"/>
  <c r="AQ3061" i="113"/>
  <c r="AS2879" i="113"/>
  <c r="AS2795" i="113"/>
  <c r="AS1727" i="113"/>
  <c r="AS3043" i="113"/>
  <c r="AS2871" i="113"/>
  <c r="AQ2777" i="113"/>
  <c r="AQ199" i="114"/>
  <c r="AQ465" i="114"/>
  <c r="AS3393" i="113"/>
  <c r="AQ3246" i="113"/>
  <c r="AQ2373" i="114"/>
  <c r="AQ3487" i="113"/>
  <c r="AQ2657" i="113"/>
  <c r="AQ438" i="114"/>
  <c r="AQ3428" i="113"/>
  <c r="AS2807" i="113"/>
  <c r="AQ2653" i="113"/>
  <c r="AS3457" i="113"/>
  <c r="AS3244" i="113"/>
  <c r="AS2799" i="113"/>
  <c r="AS2635" i="113"/>
  <c r="AS3410" i="113"/>
  <c r="AQ613" i="114"/>
  <c r="AQ272" i="114"/>
  <c r="AS3594" i="113"/>
  <c r="AS3012" i="113"/>
  <c r="AQ523" i="114"/>
  <c r="AS3233" i="113"/>
  <c r="AQ2178" i="114"/>
  <c r="AQ203" i="114"/>
  <c r="AQ3238" i="114"/>
  <c r="AQ1027" i="114"/>
  <c r="AS3385" i="113"/>
  <c r="AQ2913" i="114"/>
  <c r="AQ861" i="114"/>
  <c r="AQ3349" i="114"/>
  <c r="AQ935" i="114"/>
  <c r="AQ3423" i="114"/>
  <c r="AQ2514" i="114"/>
  <c r="AQ2049" i="114"/>
  <c r="AQ3343" i="113"/>
  <c r="AQ3198" i="114"/>
  <c r="AQ3521" i="113"/>
  <c r="AS3556" i="113"/>
  <c r="AQ220" i="114"/>
  <c r="AQ630" i="114"/>
  <c r="AQ2431" i="114"/>
  <c r="AQ3475" i="113"/>
  <c r="AQ652" i="114"/>
  <c r="AQ2619" i="114"/>
  <c r="AQ2527" i="114"/>
  <c r="AQ2271" i="114"/>
  <c r="AQ2912" i="114"/>
  <c r="AQ252" i="114"/>
  <c r="AQ2945" i="114"/>
  <c r="AQ667" i="114"/>
  <c r="AQ2595" i="114"/>
  <c r="AQ976" i="114"/>
  <c r="AQ3137" i="114"/>
  <c r="AQ764" i="114"/>
  <c r="AQ270" i="114"/>
  <c r="AQ3416" i="113"/>
  <c r="AQ3452" i="113"/>
  <c r="AQ3405" i="113"/>
  <c r="AQ71" i="114"/>
  <c r="AS3590" i="113"/>
  <c r="AQ2696" i="113"/>
  <c r="AS2685" i="113"/>
  <c r="AQ3410" i="113"/>
  <c r="AS3065" i="113"/>
  <c r="AQ2939" i="114"/>
  <c r="AQ3489" i="113"/>
  <c r="AQ2416" i="114"/>
  <c r="AQ1328" i="114"/>
  <c r="AQ830" i="114"/>
  <c r="AQ2767" i="114"/>
  <c r="AQ703" i="114"/>
  <c r="AQ1830" i="114"/>
  <c r="AQ1661" i="114"/>
  <c r="AQ1746" i="114"/>
  <c r="AQ3275" i="113"/>
  <c r="AQ1374" i="114"/>
  <c r="AQ436" i="114"/>
  <c r="AQ3459" i="114"/>
  <c r="AQ944" i="114"/>
  <c r="AQ2155" i="114"/>
  <c r="AQ179" i="114"/>
  <c r="AS3343" i="113"/>
  <c r="AS2872" i="113"/>
  <c r="AS3421" i="113"/>
  <c r="AQ30" i="114"/>
  <c r="AS3376" i="113"/>
  <c r="AQ690" i="114"/>
  <c r="AQ18" i="114"/>
  <c r="AS2801" i="113"/>
  <c r="AS2684" i="113"/>
  <c r="AS2518" i="113"/>
  <c r="AQ1532" i="113"/>
  <c r="AS2777" i="113"/>
  <c r="AQ2664" i="113"/>
  <c r="AS2510" i="113"/>
  <c r="AS1514" i="113"/>
  <c r="AQ3450" i="113"/>
  <c r="AS3063" i="113"/>
  <c r="AQ3447" i="113"/>
  <c r="AQ201" i="114"/>
  <c r="AS3157" i="113"/>
  <c r="AQ3138" i="113"/>
  <c r="AQ1567" i="114"/>
  <c r="AQ3409" i="113"/>
  <c r="AQ2480" i="113"/>
  <c r="AS2378" i="113"/>
  <c r="AQ2276" i="113"/>
  <c r="AQ1284" i="113"/>
  <c r="AS2454" i="113"/>
  <c r="AS2370" i="113"/>
  <c r="AQ2268" i="113"/>
  <c r="AQ1268" i="113"/>
  <c r="AQ1043" i="114"/>
  <c r="AS2827" i="113"/>
  <c r="AQ1768" i="114"/>
  <c r="AQ3263" i="113"/>
  <c r="AQ3378" i="113"/>
  <c r="AS2912" i="113"/>
  <c r="AQ198" i="114"/>
  <c r="AQ3163" i="113"/>
  <c r="AQ1982" i="114"/>
  <c r="AQ141" i="114"/>
  <c r="AS3064" i="113"/>
  <c r="AQ1663" i="114"/>
  <c r="AS3093" i="113"/>
  <c r="AQ3376" i="114"/>
  <c r="AQ633" i="114"/>
  <c r="AQ1007" i="114"/>
  <c r="AQ2340" i="114"/>
  <c r="AQ283" i="114"/>
  <c r="AQ3014" i="113"/>
  <c r="AQ943" i="114"/>
  <c r="AQ2991" i="113"/>
  <c r="AQ3414" i="114"/>
  <c r="AQ279" i="114"/>
  <c r="AQ358" i="114"/>
  <c r="AQ1207" i="114"/>
  <c r="AQ65" i="114"/>
  <c r="AS2956" i="113"/>
  <c r="AQ711" i="114"/>
  <c r="AQ3571" i="113"/>
  <c r="AQ2307" i="114"/>
  <c r="AQ437" i="114"/>
  <c r="AS3572" i="113"/>
  <c r="AQ3155" i="113"/>
  <c r="AQ2201" i="114"/>
  <c r="AS3584" i="113"/>
  <c r="AS3199" i="113"/>
  <c r="AQ2730" i="113"/>
  <c r="AQ1265" i="114"/>
  <c r="AQ3583" i="113"/>
  <c r="AS3308" i="113"/>
  <c r="AS1762" i="113"/>
  <c r="AQ401" i="114"/>
  <c r="AQ506" i="114"/>
  <c r="AS582" i="113"/>
  <c r="AQ1736" i="113"/>
  <c r="AQ286" i="114"/>
  <c r="AQ418" i="114"/>
  <c r="AQ537" i="114"/>
  <c r="AS3593" i="113"/>
  <c r="AQ2866" i="114"/>
  <c r="AQ495" i="114"/>
  <c r="AQ2953" i="113"/>
  <c r="AQ1329" i="114"/>
  <c r="AS3416" i="113"/>
  <c r="AS3057" i="113"/>
  <c r="AS3088" i="113"/>
  <c r="AQ439" i="114"/>
  <c r="AQ72" i="114"/>
  <c r="AQ3551" i="113"/>
  <c r="AQ2916" i="113"/>
  <c r="AQ147" i="114"/>
  <c r="AQ206" i="114"/>
  <c r="AS3463" i="113"/>
  <c r="AS3527" i="113"/>
  <c r="AS3300" i="113"/>
  <c r="AQ928" i="114"/>
  <c r="AS3559" i="113"/>
  <c r="AS2707" i="113"/>
  <c r="AQ470" i="114"/>
  <c r="AS3498" i="113"/>
  <c r="AQ3278" i="113"/>
  <c r="AQ2846" i="113"/>
  <c r="AQ2034" i="114"/>
  <c r="AS2976" i="113"/>
  <c r="AQ494" i="114"/>
  <c r="AQ1909" i="114"/>
  <c r="AQ507" i="114"/>
  <c r="AQ855" i="114"/>
  <c r="AQ277" i="114"/>
  <c r="AQ822" i="114"/>
  <c r="AQ1227" i="114"/>
  <c r="AQ2874" i="113"/>
  <c r="AQ398" i="114"/>
  <c r="AQ1546" i="114"/>
  <c r="AQ112" i="114"/>
  <c r="AQ2312" i="114"/>
  <c r="AQ3525" i="113"/>
  <c r="AQ594" i="114"/>
  <c r="AQ1767" i="114"/>
  <c r="AS2792" i="113"/>
  <c r="AQ294" i="114"/>
  <c r="AQ1520" i="114"/>
  <c r="AQ3562" i="113"/>
  <c r="AQ860" i="114"/>
  <c r="AS3402" i="113"/>
  <c r="AQ3270" i="113"/>
  <c r="AQ2838" i="113"/>
  <c r="AS3388" i="113"/>
  <c r="AQ3055" i="113"/>
  <c r="AQ2741" i="114"/>
  <c r="AQ3474" i="113"/>
  <c r="AQ3089" i="113"/>
  <c r="AS3566" i="113"/>
  <c r="AQ774" i="114"/>
  <c r="AS3247" i="113"/>
  <c r="AQ3085" i="113"/>
  <c r="AQ3013" i="113"/>
  <c r="AS1984" i="113"/>
  <c r="AS3239" i="113"/>
  <c r="AS3067" i="113"/>
  <c r="AQ2989" i="113"/>
  <c r="AS2948" i="113"/>
  <c r="AQ3513" i="113"/>
  <c r="AS3420" i="113"/>
  <c r="AS3449" i="113"/>
  <c r="AQ869" i="114"/>
  <c r="AQ54" i="114"/>
  <c r="AS2843" i="113"/>
  <c r="AQ469" i="114"/>
  <c r="AQ133" i="114"/>
  <c r="AQ3009" i="113"/>
  <c r="AS2839" i="113"/>
  <c r="AQ2733" i="113"/>
  <c r="AQ1675" i="113"/>
  <c r="AQ2993" i="113"/>
  <c r="AS2831" i="113"/>
  <c r="AQ2725" i="113"/>
  <c r="AQ3559" i="113"/>
  <c r="AQ578" i="114"/>
  <c r="AQ3283" i="113"/>
  <c r="AS3204" i="113"/>
  <c r="AQ1517" i="114"/>
  <c r="AQ3423" i="113"/>
  <c r="AQ3519" i="114"/>
  <c r="AQ326" i="114"/>
  <c r="AQ8" i="114"/>
  <c r="AS2755" i="113"/>
  <c r="AS2591" i="113"/>
  <c r="AQ3272" i="113"/>
  <c r="AQ3373" i="113"/>
  <c r="AQ2737" i="113"/>
  <c r="AS2583" i="113"/>
  <c r="AS3230" i="113"/>
  <c r="AQ429" i="114"/>
  <c r="AQ3585" i="113"/>
  <c r="AQ3461" i="113"/>
  <c r="AS2972" i="113"/>
  <c r="AQ1011" i="114"/>
  <c r="AQ3171" i="113"/>
  <c r="AQ2490" i="114"/>
  <c r="AQ107" i="114"/>
  <c r="AS2579" i="113"/>
  <c r="AQ3384" i="113"/>
  <c r="AQ7" i="114"/>
  <c r="AS3082" i="113"/>
  <c r="AQ182" i="114"/>
  <c r="AS3342" i="113"/>
  <c r="AQ3563" i="113"/>
  <c r="AS3018" i="113"/>
  <c r="AS2875" i="113"/>
  <c r="AQ2629" i="113"/>
  <c r="AS3278" i="113"/>
  <c r="AS3601" i="113"/>
  <c r="AQ2649" i="113"/>
  <c r="AQ146" i="114"/>
  <c r="AQ3064" i="113"/>
  <c r="AS1760" i="113"/>
  <c r="AQ1435" i="113"/>
  <c r="AQ1353" i="113"/>
  <c r="AS1247" i="113"/>
  <c r="AS2946" i="113"/>
  <c r="AS1759" i="113"/>
  <c r="AS1649" i="113"/>
  <c r="AQ1641" i="113"/>
  <c r="AS2882" i="113"/>
  <c r="AQ810" i="114"/>
  <c r="AQ43" i="114"/>
  <c r="AS3415" i="113"/>
  <c r="AQ3107" i="114"/>
  <c r="AQ63" i="114"/>
  <c r="AQ351" i="114"/>
  <c r="AS3604" i="113"/>
  <c r="AS3591" i="113"/>
  <c r="AS3085" i="113"/>
  <c r="AQ3234" i="113"/>
  <c r="AQ2766" i="113"/>
  <c r="AQ2492" i="114"/>
  <c r="AQ1477" i="114"/>
  <c r="AQ1301" i="114"/>
  <c r="AQ883" i="114"/>
  <c r="AQ3043" i="114"/>
  <c r="AQ828" i="114"/>
  <c r="AS2981" i="113"/>
  <c r="AQ1118" i="114"/>
  <c r="AQ73" i="114"/>
  <c r="AQ721" i="114"/>
  <c r="AS3563" i="113"/>
  <c r="AQ3202" i="113"/>
  <c r="AQ56" i="114"/>
  <c r="AQ3204" i="113"/>
  <c r="AQ3140" i="113"/>
  <c r="AQ3265" i="113"/>
  <c r="AS3316" i="113"/>
  <c r="AS2622" i="113"/>
  <c r="AS2590" i="113"/>
  <c r="AS3011" i="113"/>
  <c r="AS3096" i="113"/>
  <c r="AQ329" i="114"/>
  <c r="AQ2346" i="114"/>
  <c r="AQ758" i="114"/>
  <c r="AQ1805" i="114"/>
  <c r="AQ3379" i="113"/>
  <c r="AQ1674" i="114"/>
  <c r="AQ688" i="114"/>
  <c r="AQ1403" i="114"/>
  <c r="AQ3056" i="114"/>
  <c r="AQ486" i="114"/>
  <c r="AS3156" i="113"/>
  <c r="AQ2091" i="114"/>
  <c r="AS3277" i="113"/>
  <c r="AQ1507" i="114"/>
  <c r="AQ1046" i="114"/>
  <c r="AQ955" i="114"/>
  <c r="AS3349" i="113"/>
  <c r="AQ3104" i="114"/>
  <c r="AQ571" i="114"/>
  <c r="AS2776" i="113"/>
  <c r="AQ2990" i="113"/>
  <c r="AS3534" i="113"/>
  <c r="AQ450" i="114"/>
  <c r="AQ3555" i="113"/>
  <c r="AS1946" i="113"/>
  <c r="AS1802" i="113"/>
  <c r="AS1766" i="113"/>
  <c r="AS786" i="113"/>
  <c r="AS1938" i="113"/>
  <c r="AS1794" i="113"/>
  <c r="AS1758" i="113"/>
  <c r="AS762" i="113"/>
  <c r="AQ3115" i="113"/>
  <c r="AQ2433" i="114"/>
  <c r="AQ3534" i="113"/>
  <c r="AS3139" i="113"/>
  <c r="AQ3591" i="113"/>
  <c r="AQ250" i="114"/>
  <c r="AS3447" i="113"/>
  <c r="AS3268" i="113"/>
  <c r="AQ1712" i="113"/>
  <c r="AQ538" i="114"/>
  <c r="AQ284" i="114"/>
  <c r="AS542" i="113"/>
  <c r="AQ1696" i="113"/>
  <c r="AQ434" i="114"/>
  <c r="AQ69" i="114"/>
  <c r="AQ246" i="114"/>
  <c r="AS3530" i="113"/>
  <c r="AQ1530" i="114"/>
  <c r="AQ210" i="114"/>
  <c r="AS2911" i="113"/>
  <c r="AQ509" i="114"/>
  <c r="AQ6" i="114"/>
  <c r="AQ547" i="114"/>
  <c r="AS3028" i="113"/>
  <c r="AQ708" i="114"/>
  <c r="AQ3354" i="113"/>
  <c r="AQ349" i="114"/>
  <c r="AQ1078" i="114"/>
  <c r="AQ1099" i="114"/>
  <c r="AQ1946" i="114"/>
  <c r="AS3345" i="113"/>
  <c r="AQ577" i="114"/>
  <c r="AQ941" i="114"/>
  <c r="AS3264" i="113"/>
  <c r="AQ251" i="114"/>
  <c r="AQ725" i="114"/>
  <c r="AQ546" i="114"/>
  <c r="AQ1208" i="114"/>
  <c r="AS3245" i="113"/>
  <c r="AQ473" i="114"/>
  <c r="AQ894" i="114"/>
  <c r="AQ3158" i="113"/>
  <c r="AQ790" i="114"/>
  <c r="AQ540" i="114"/>
  <c r="AQ354" i="114"/>
  <c r="AQ1045" i="114"/>
  <c r="AQ3151" i="113"/>
  <c r="AQ3605" i="113"/>
  <c r="AS3020" i="113"/>
  <c r="AQ423" i="114"/>
  <c r="AS3241" i="113"/>
  <c r="AQ1835" i="114"/>
  <c r="AQ131" i="114"/>
  <c r="AQ3281" i="113"/>
  <c r="AS2888" i="113"/>
  <c r="AS3453" i="113"/>
  <c r="AS2852" i="113"/>
  <c r="AQ3269" i="113"/>
  <c r="AS3227" i="113"/>
  <c r="AQ2251" i="113"/>
  <c r="AQ2810" i="113"/>
  <c r="AQ3261" i="113"/>
  <c r="AQ3209" i="113"/>
  <c r="AS3224" i="113"/>
  <c r="AS2796" i="113"/>
  <c r="AS3008" i="113"/>
  <c r="AQ2995" i="113"/>
  <c r="AQ1370" i="114"/>
  <c r="AQ3426" i="113"/>
  <c r="AS3027" i="113"/>
  <c r="AQ3497" i="113"/>
  <c r="AQ288" i="114"/>
  <c r="AQ3205" i="113"/>
  <c r="AS3023" i="113"/>
  <c r="AS2939" i="113"/>
  <c r="AS1935" i="113"/>
  <c r="AS3187" i="113"/>
  <c r="AS3015" i="113"/>
  <c r="AQ2921" i="113"/>
  <c r="AS2880" i="113"/>
  <c r="AS3439" i="113"/>
  <c r="AQ126" i="114"/>
  <c r="AS3384" i="113"/>
  <c r="AQ2122" i="114"/>
  <c r="AQ175" i="114"/>
  <c r="AQ2801" i="113"/>
  <c r="AQ287" i="114"/>
  <c r="AS3404" i="113"/>
  <c r="AQ2165" i="114"/>
  <c r="AQ954" i="114"/>
  <c r="AQ1555" i="114"/>
  <c r="AQ1088" i="114"/>
  <c r="AS3165" i="113"/>
  <c r="AQ862" i="114"/>
  <c r="AQ474" i="114"/>
  <c r="AQ511" i="114"/>
  <c r="AQ1290" i="114"/>
  <c r="AQ216" i="114"/>
  <c r="AQ1084" i="114"/>
  <c r="AQ2158" i="114"/>
  <c r="AS3125" i="113"/>
  <c r="AQ428" i="114"/>
  <c r="AQ276" i="114"/>
  <c r="AQ3315" i="114"/>
  <c r="AQ823" i="114"/>
  <c r="AQ90" i="114"/>
  <c r="AQ3323" i="114"/>
  <c r="AQ1258" i="114"/>
  <c r="AQ3083" i="113"/>
  <c r="AQ636" i="114"/>
  <c r="AQ135" i="114"/>
  <c r="AQ275" i="114"/>
  <c r="AQ3355" i="113"/>
  <c r="AQ3386" i="113"/>
  <c r="AS2920" i="113"/>
  <c r="AQ3425" i="113"/>
  <c r="AQ3131" i="113"/>
  <c r="AQ2558" i="114"/>
  <c r="AS3600" i="113"/>
  <c r="AQ3517" i="113"/>
  <c r="AQ3208" i="113"/>
  <c r="AQ3380" i="113"/>
  <c r="AQ2899" i="113"/>
  <c r="AQ3453" i="113"/>
  <c r="AQ3160" i="113"/>
  <c r="AQ3316" i="113"/>
  <c r="AS2873" i="113"/>
  <c r="AQ359" i="114"/>
  <c r="AQ3010" i="113"/>
  <c r="AQ3082" i="113"/>
  <c r="AQ31" i="114"/>
  <c r="AQ654" i="114"/>
  <c r="AS3562" i="113"/>
  <c r="AQ753" i="114"/>
  <c r="AQ644" i="114"/>
  <c r="AS3210" i="113"/>
  <c r="AQ2955" i="113"/>
  <c r="AQ2694" i="113"/>
  <c r="AS1806" i="113"/>
  <c r="AQ3156" i="113"/>
  <c r="AQ2939" i="113"/>
  <c r="AS2670" i="113"/>
  <c r="AQ1764" i="113"/>
  <c r="AS3592" i="113"/>
  <c r="AS3207" i="113"/>
  <c r="AQ2738" i="113"/>
  <c r="AQ468" i="114"/>
  <c r="AS3461" i="113"/>
  <c r="AS3276" i="113"/>
  <c r="AQ919" i="114"/>
  <c r="AS3589" i="113"/>
  <c r="AQ2647" i="113"/>
  <c r="AS2554" i="113"/>
  <c r="AS2418" i="113"/>
  <c r="AS1430" i="113"/>
  <c r="AQ2630" i="113"/>
  <c r="AS2546" i="113"/>
  <c r="AS2410" i="113"/>
  <c r="AS1422" i="113"/>
  <c r="AQ575" i="114"/>
  <c r="AS2971" i="113"/>
  <c r="AQ320" i="114"/>
  <c r="AS3456" i="113"/>
  <c r="AS2973" i="113"/>
  <c r="AQ3054" i="113"/>
  <c r="AQ608" i="114"/>
  <c r="AS3305" i="113"/>
  <c r="AQ2380" i="113"/>
  <c r="AS2286" i="113"/>
  <c r="AQ2192" i="113"/>
  <c r="AQ1192" i="113"/>
  <c r="AQ2372" i="113"/>
  <c r="AS2270" i="113"/>
  <c r="AS2166" i="113"/>
  <c r="AQ1184" i="113"/>
  <c r="AS2506" i="113"/>
  <c r="AQ2404" i="113"/>
  <c r="AQ2300" i="113"/>
  <c r="AQ1300" i="113"/>
  <c r="AS2438" i="113"/>
  <c r="AQ2344" i="113"/>
  <c r="AQ2252" i="113"/>
  <c r="AS1470" i="113"/>
  <c r="AQ1396" i="113"/>
  <c r="AQ1392" i="113"/>
  <c r="AS1845" i="113"/>
  <c r="AS1798" i="113"/>
  <c r="AS1690" i="113"/>
  <c r="AQ1616" i="113"/>
  <c r="AQ2223" i="113"/>
  <c r="AQ1915" i="113"/>
  <c r="AQ3169" i="113"/>
  <c r="AS3007" i="113"/>
  <c r="AQ2913" i="113"/>
  <c r="AQ2848" i="114"/>
  <c r="AQ33" i="114"/>
  <c r="AQ259" i="114"/>
  <c r="AS3596" i="113"/>
  <c r="AQ3584" i="113"/>
  <c r="AQ3067" i="113"/>
  <c r="AQ3226" i="113"/>
  <c r="AQ2023" i="114"/>
  <c r="AQ1218" i="114"/>
  <c r="AQ440" i="114"/>
  <c r="AQ424" i="114"/>
  <c r="AS3029" i="113"/>
  <c r="AQ617" i="114"/>
  <c r="AQ74" i="114"/>
  <c r="AQ1580" i="114"/>
  <c r="AQ3567" i="113"/>
  <c r="AQ2087" i="114"/>
  <c r="AS3495" i="113"/>
  <c r="AQ1373" i="114"/>
  <c r="AS3132" i="113"/>
  <c r="AQ831" i="114"/>
  <c r="AS2793" i="113"/>
  <c r="AS2769" i="113"/>
  <c r="AQ2806" i="113"/>
  <c r="AQ1435" i="114"/>
  <c r="AS2466" i="113"/>
  <c r="AS2450" i="113"/>
  <c r="AQ3377" i="113"/>
  <c r="AQ864" i="114"/>
  <c r="AS3248" i="113"/>
  <c r="AQ900" i="114"/>
  <c r="AQ3206" i="113"/>
  <c r="AQ795" i="114"/>
  <c r="AS3371" i="113"/>
  <c r="AQ2555" i="114"/>
  <c r="AQ467" i="114"/>
  <c r="AS3387" i="113"/>
  <c r="AQ727" i="114"/>
  <c r="AQ3588" i="113"/>
  <c r="AQ706" i="114"/>
  <c r="AQ1369" i="114"/>
  <c r="AQ754" i="114"/>
  <c r="AQ3135" i="114"/>
  <c r="AQ3568" i="113"/>
  <c r="AQ3307" i="113"/>
  <c r="AQ3222" i="113"/>
  <c r="AQ3200" i="114"/>
  <c r="AQ3439" i="113"/>
  <c r="AQ2875" i="114"/>
  <c r="AQ858" i="114"/>
  <c r="AQ3102" i="113"/>
  <c r="AS3164" i="113"/>
  <c r="AS2744" i="113"/>
  <c r="AQ906" i="114"/>
  <c r="AQ2986" i="113"/>
  <c r="AQ2734" i="113"/>
  <c r="AS2511" i="113"/>
  <c r="AQ3603" i="113"/>
  <c r="AS2944" i="113"/>
  <c r="AQ62" i="114"/>
  <c r="AQ3493" i="113"/>
  <c r="AS2980" i="113"/>
  <c r="AS3488" i="113"/>
  <c r="AQ3199" i="113"/>
  <c r="AQ2672" i="114"/>
  <c r="AQ35" i="114"/>
  <c r="AQ3233" i="113"/>
  <c r="AS2840" i="113"/>
  <c r="AS3391" i="113"/>
  <c r="AQ3593" i="113"/>
  <c r="AQ3229" i="113"/>
  <c r="AQ3165" i="113"/>
  <c r="AS2192" i="113"/>
  <c r="AS3533" i="113"/>
  <c r="AS3211" i="113"/>
  <c r="AQ3157" i="113"/>
  <c r="AS3140" i="113"/>
  <c r="AS2736" i="113"/>
  <c r="AS3549" i="113"/>
  <c r="AQ205" i="114"/>
  <c r="AQ1170" i="114"/>
  <c r="AQ826" i="114"/>
  <c r="AS2987" i="113"/>
  <c r="AQ3393" i="113"/>
  <c r="AQ3586" i="113"/>
  <c r="AQ2089" i="114"/>
  <c r="AQ619" i="114"/>
  <c r="AQ2523" i="114"/>
  <c r="AQ898" i="114"/>
  <c r="AS3377" i="113"/>
  <c r="AQ707" i="114"/>
  <c r="AQ432" i="114"/>
  <c r="AQ3546" i="113"/>
  <c r="AQ1658" i="114"/>
  <c r="AQ136" i="114"/>
  <c r="AQ2984" i="114"/>
  <c r="AQ1869" i="114"/>
  <c r="AQ3315" i="113"/>
  <c r="AQ992" i="114"/>
  <c r="AQ561" i="114"/>
  <c r="AQ3494" i="113"/>
  <c r="AQ1979" i="114"/>
  <c r="AQ3570" i="113"/>
  <c r="AQ2538" i="114"/>
  <c r="AQ3239" i="114"/>
  <c r="AQ3267" i="113"/>
  <c r="AQ680" i="114"/>
  <c r="AQ325" i="114"/>
  <c r="AQ3385" i="113"/>
  <c r="AQ202" i="114"/>
  <c r="AQ3099" i="113"/>
  <c r="AQ3114" i="113"/>
  <c r="AQ717" i="114"/>
  <c r="AS3313" i="113"/>
  <c r="AQ2301" i="114"/>
  <c r="AQ129" i="114"/>
  <c r="AS2979" i="113"/>
  <c r="AS2655" i="113"/>
  <c r="AS3374" i="113"/>
  <c r="AS2942" i="113"/>
  <c r="AQ2937" i="113"/>
  <c r="AS2647" i="113"/>
  <c r="AQ3320" i="113"/>
  <c r="AQ323" i="114"/>
  <c r="AQ710" i="114"/>
  <c r="AS3121" i="113"/>
  <c r="AQ3318" i="113"/>
  <c r="AQ2870" i="113"/>
  <c r="AQ3031" i="113"/>
  <c r="AS3089" i="113"/>
  <c r="AQ1407" i="114"/>
  <c r="AS3560" i="113"/>
  <c r="AS3262" i="113"/>
  <c r="AS3022" i="113"/>
  <c r="AQ3172" i="113"/>
  <c r="AQ2631" i="113"/>
  <c r="AQ3224" i="113"/>
  <c r="AQ2984" i="113"/>
  <c r="AS3130" i="113"/>
  <c r="AS2558" i="113"/>
  <c r="AQ75" i="114"/>
  <c r="AS2828" i="113"/>
  <c r="AQ3006" i="113"/>
  <c r="AS3551" i="113"/>
  <c r="AQ208" i="114"/>
  <c r="AS3499" i="113"/>
  <c r="AQ1436" i="114"/>
  <c r="AQ278" i="114"/>
  <c r="AQ2702" i="114"/>
  <c r="AQ691" i="114"/>
  <c r="AS2989" i="113"/>
  <c r="AQ1870" i="114"/>
  <c r="AQ111" i="114"/>
  <c r="AQ3152" i="114"/>
  <c r="AQ2417" i="114"/>
  <c r="AQ1879" i="114"/>
  <c r="AQ1553" i="114"/>
  <c r="AQ1006" i="114"/>
  <c r="AQ222" i="114"/>
  <c r="AQ2020" i="114"/>
  <c r="AQ221" i="114"/>
  <c r="AQ2022" i="114"/>
  <c r="AQ1515" i="114"/>
  <c r="AQ1401" i="114"/>
  <c r="AQ1962" i="114"/>
  <c r="AQ788" i="114"/>
  <c r="AQ3587" i="113"/>
  <c r="AQ2881" i="114"/>
  <c r="AQ41" i="114"/>
  <c r="AQ1303" i="114"/>
  <c r="AQ1232" i="114"/>
  <c r="AQ568" i="114"/>
  <c r="AQ247" i="114"/>
  <c r="AS2919" i="113"/>
  <c r="AQ573" i="114"/>
  <c r="AQ138" i="114"/>
  <c r="AQ3556" i="113"/>
  <c r="AS2996" i="113"/>
  <c r="AQ558" i="114"/>
  <c r="AS3265" i="113"/>
  <c r="AS2338" i="113"/>
  <c r="AQ2236" i="113"/>
  <c r="AS2142" i="113"/>
  <c r="AS1142" i="113"/>
  <c r="AQ2312" i="113"/>
  <c r="AQ2228" i="113"/>
  <c r="AS2126" i="113"/>
  <c r="AS1134" i="113"/>
  <c r="AQ3519" i="113"/>
  <c r="AS2683" i="113"/>
  <c r="AQ366" i="114"/>
  <c r="AQ3330" i="113"/>
  <c r="AS3172" i="113"/>
  <c r="AQ2770" i="113"/>
  <c r="AS3200" i="113"/>
  <c r="AQ3019" i="113"/>
  <c r="AS2106" i="113"/>
  <c r="AS1986" i="113"/>
  <c r="AQ1908" i="113"/>
  <c r="AQ924" i="113"/>
  <c r="AQ2088" i="113"/>
  <c r="AS1978" i="113"/>
  <c r="AS1890" i="113"/>
  <c r="AS906" i="113"/>
  <c r="AS3249" i="113"/>
  <c r="AQ1387" i="114"/>
  <c r="AQ143" i="114"/>
  <c r="AQ3313" i="113"/>
  <c r="AS2848" i="113"/>
  <c r="AS3407" i="113"/>
  <c r="AQ319" i="114"/>
  <c r="AQ3411" i="113"/>
  <c r="AS1854" i="113"/>
  <c r="AS1710" i="113"/>
  <c r="AQ1676" i="113"/>
  <c r="AQ680" i="113"/>
  <c r="AS1838" i="113"/>
  <c r="AS1694" i="113"/>
  <c r="AS1658" i="113"/>
  <c r="AQ672" i="113"/>
  <c r="AQ3011" i="113"/>
  <c r="AQ2445" i="114"/>
  <c r="AQ3442" i="113"/>
  <c r="AS3055" i="113"/>
  <c r="AS3422" i="113"/>
  <c r="AQ39" i="114"/>
  <c r="AQ3243" i="113"/>
  <c r="AQ3170" i="113"/>
  <c r="AQ545" i="114"/>
  <c r="AQ58" i="114"/>
  <c r="AS3464" i="113"/>
  <c r="AS3382" i="113"/>
  <c r="AQ425" i="114"/>
  <c r="AQ3582" i="113"/>
  <c r="AS3424" i="113"/>
  <c r="AS574" i="113"/>
  <c r="AQ1728" i="113"/>
  <c r="AQ991" i="114"/>
  <c r="AQ322" i="114"/>
  <c r="AS566" i="113"/>
  <c r="AQ1680" i="113"/>
  <c r="AQ1075" i="114"/>
  <c r="AQ214" i="114"/>
  <c r="AS726" i="113"/>
  <c r="AS654" i="113"/>
  <c r="AS666" i="113"/>
  <c r="AQ2291" i="113"/>
  <c r="AQ960" i="113"/>
  <c r="AQ868" i="113"/>
  <c r="AS882" i="113"/>
  <c r="AS2694" i="113"/>
  <c r="AQ3535" i="113"/>
  <c r="AQ1980" i="114"/>
  <c r="AQ3407" i="113"/>
  <c r="AQ2299" i="114"/>
  <c r="AS3528" i="113"/>
  <c r="AQ3418" i="113"/>
  <c r="AQ139" i="114"/>
  <c r="AQ3367" i="113"/>
  <c r="AQ1062" i="114"/>
  <c r="AQ148" i="114"/>
  <c r="AQ705" i="114"/>
  <c r="AQ2754" i="113"/>
  <c r="AQ1688" i="114"/>
  <c r="AS2977" i="113"/>
  <c r="AQ1483" i="113"/>
  <c r="AQ420" i="114"/>
  <c r="AQ1153" i="114"/>
  <c r="AQ2793" i="113"/>
  <c r="AS2731" i="113"/>
  <c r="AQ542" i="114"/>
  <c r="AS3296" i="113"/>
  <c r="AQ1963" i="114"/>
  <c r="AQ293" i="114"/>
  <c r="AQ1446" i="114"/>
  <c r="AQ678" i="114"/>
  <c r="AQ3443" i="114"/>
  <c r="AQ462" i="114"/>
  <c r="AQ3510" i="113"/>
  <c r="AQ3259" i="113"/>
  <c r="AS2522" i="113"/>
  <c r="AS2514" i="113"/>
  <c r="AQ114" i="114"/>
  <c r="AQ3443" i="113"/>
  <c r="AQ2288" i="113"/>
  <c r="AQ2272" i="113"/>
  <c r="AS3446" i="113"/>
  <c r="AS3124" i="113"/>
  <c r="AQ1783" i="114"/>
  <c r="AQ3346" i="113"/>
  <c r="AQ1365" i="114"/>
  <c r="AQ3242" i="113"/>
  <c r="AQ3419" i="114"/>
  <c r="AQ3150" i="113"/>
  <c r="AQ419" i="114"/>
  <c r="AS3351" i="113"/>
  <c r="AQ562" i="114"/>
  <c r="AQ466" i="114"/>
  <c r="AQ3350" i="113"/>
  <c r="AQ614" i="114"/>
  <c r="AQ3569" i="113"/>
  <c r="AS3511" i="113"/>
  <c r="AQ3122" i="113"/>
  <c r="AQ491" i="114"/>
  <c r="AS3236" i="113"/>
  <c r="AS3176" i="113"/>
  <c r="AQ2878" i="113"/>
  <c r="AQ3526" i="113"/>
  <c r="AS3295" i="113"/>
  <c r="AS3279" i="113"/>
  <c r="AS2768" i="113"/>
  <c r="AS3406" i="113"/>
  <c r="AS2383" i="113"/>
  <c r="AQ2744" i="113"/>
  <c r="AQ2264" i="113"/>
  <c r="AQ2076" i="113"/>
  <c r="AS1904" i="113"/>
  <c r="AQ3121" i="113"/>
  <c r="AQ2949" i="113"/>
  <c r="AQ1548" i="113"/>
  <c r="AQ2155" i="113"/>
  <c r="AQ2074" i="113"/>
  <c r="AQ1978" i="113"/>
  <c r="AQ2741" i="113"/>
  <c r="AS2479" i="113"/>
  <c r="AS2369" i="113"/>
  <c r="AQ2361" i="113"/>
  <c r="AS2507" i="113"/>
  <c r="AS1583" i="113"/>
  <c r="AS2935" i="113"/>
  <c r="AS2771" i="113"/>
  <c r="AS2651" i="113"/>
  <c r="AS1569" i="113"/>
  <c r="AQ2865" i="113"/>
  <c r="AS2703" i="113"/>
  <c r="AQ608" i="113"/>
  <c r="AS1825" i="113"/>
  <c r="AS1662" i="113"/>
  <c r="AQ343" i="114"/>
  <c r="AQ130" i="114"/>
  <c r="AQ3596" i="113"/>
  <c r="AS1654" i="113"/>
  <c r="AQ539" i="114"/>
  <c r="AQ34" i="114"/>
  <c r="AS3520" i="113"/>
  <c r="AQ3460" i="113"/>
  <c r="AQ3136" i="114"/>
  <c r="AQ78" i="114"/>
  <c r="AS2851" i="113"/>
  <c r="AQ321" i="114"/>
  <c r="AQ3456" i="113"/>
  <c r="AS3531" i="113"/>
  <c r="AS2988" i="113"/>
  <c r="AQ3498" i="113"/>
  <c r="AQ3279" i="113"/>
  <c r="AS3129" i="113"/>
  <c r="AQ3548" i="113"/>
  <c r="AS3448" i="113"/>
  <c r="AQ3239" i="113"/>
  <c r="AQ3087" i="113"/>
  <c r="AS3062" i="113"/>
  <c r="AQ362" i="114"/>
  <c r="AQ463" i="114"/>
  <c r="AQ163" i="114"/>
  <c r="AS3014" i="113"/>
  <c r="AQ289" i="114"/>
  <c r="AS3558" i="113"/>
  <c r="AS3373" i="113"/>
  <c r="AQ548" i="113"/>
  <c r="AS3523" i="113"/>
  <c r="AS3302" i="113"/>
  <c r="AQ2019" i="113"/>
  <c r="AS778" i="113"/>
  <c r="AQ684" i="113"/>
  <c r="AS690" i="113"/>
  <c r="AQ2403" i="113"/>
  <c r="AS3114" i="113"/>
  <c r="AQ2915" i="113"/>
  <c r="AQ2663" i="113"/>
  <c r="AS1714" i="113"/>
  <c r="AS2921" i="113"/>
  <c r="AQ2795" i="113"/>
  <c r="AQ2582" i="113"/>
  <c r="AQ2224" i="113"/>
  <c r="AQ2216" i="113"/>
  <c r="AS1966" i="113"/>
  <c r="AQ2287" i="113"/>
  <c r="AQ1257" i="113"/>
  <c r="AS1184" i="113"/>
  <c r="AS2877" i="113"/>
  <c r="AS2690" i="113"/>
  <c r="AS1871" i="113"/>
  <c r="AQ2598" i="113"/>
  <c r="AS2538" i="113"/>
  <c r="AS2402" i="113"/>
  <c r="AQ1408" i="113"/>
  <c r="AQ2540" i="113"/>
  <c r="AQ2444" i="113"/>
  <c r="AS2342" i="113"/>
  <c r="AS1554" i="113"/>
  <c r="AQ363" i="114"/>
  <c r="AQ3153" i="113"/>
  <c r="AS2983" i="113"/>
  <c r="AQ2877" i="113"/>
  <c r="AS1857" i="113"/>
  <c r="AQ3137" i="113"/>
  <c r="AS2975" i="113"/>
  <c r="AQ2869" i="113"/>
  <c r="AS2832" i="113"/>
  <c r="AS3383" i="113"/>
  <c r="AQ115" i="114"/>
  <c r="AQ3342" i="113"/>
  <c r="AQ1514" i="114"/>
  <c r="AQ3600" i="113"/>
  <c r="AS2739" i="113"/>
  <c r="AQ902" i="114"/>
  <c r="AS3161" i="113"/>
  <c r="AS2899" i="113"/>
  <c r="AS2735" i="113"/>
  <c r="AQ2625" i="113"/>
  <c r="AQ1545" i="113"/>
  <c r="AQ2881" i="113"/>
  <c r="AS2727" i="113"/>
  <c r="AQ2597" i="113"/>
  <c r="AS1713" i="113"/>
  <c r="AQ3025" i="113"/>
  <c r="AS2863" i="113"/>
  <c r="AQ2769" i="113"/>
  <c r="AS1696" i="113"/>
  <c r="AS2959" i="113"/>
  <c r="AQ2805" i="113"/>
  <c r="AS970" i="113"/>
  <c r="AS1969" i="113"/>
  <c r="AS1855" i="113"/>
  <c r="AQ1785" i="113"/>
  <c r="AS2686" i="113"/>
  <c r="AS2271" i="113"/>
  <c r="AS2161" i="113"/>
  <c r="AQ2153" i="113"/>
  <c r="AQ3125" i="113"/>
  <c r="AS1870" i="113"/>
  <c r="AS1726" i="113"/>
  <c r="AQ1692" i="113"/>
  <c r="AQ704" i="113"/>
  <c r="AS1822" i="113"/>
  <c r="AS1678" i="113"/>
  <c r="AQ489" i="114"/>
  <c r="AS870" i="113"/>
  <c r="AS798" i="113"/>
  <c r="AS810" i="113"/>
  <c r="AQ2481" i="113"/>
  <c r="AQ1100" i="113"/>
  <c r="AS1006" i="113"/>
  <c r="AQ1012" i="113"/>
  <c r="AS1411" i="113"/>
  <c r="AQ3549" i="113"/>
  <c r="AQ416" i="114"/>
  <c r="AQ248" i="114"/>
  <c r="AQ3566" i="113"/>
  <c r="AS3489" i="113"/>
  <c r="AQ686" i="114"/>
  <c r="AQ3490" i="113"/>
  <c r="AQ367" i="114"/>
  <c r="AQ648" i="113"/>
  <c r="AQ3012" i="113"/>
  <c r="AS2865" i="113"/>
  <c r="AQ2632" i="113"/>
  <c r="AQ1648" i="113"/>
  <c r="AS2970" i="113"/>
  <c r="AS2841" i="113"/>
  <c r="AQ2600" i="113"/>
  <c r="AQ1640" i="113"/>
  <c r="AS3552" i="113"/>
  <c r="AS3155" i="113"/>
  <c r="AQ38" i="114"/>
  <c r="AQ345" i="114"/>
  <c r="AS3369" i="113"/>
  <c r="AQ3238" i="113"/>
  <c r="AQ849" i="114"/>
  <c r="AS3526" i="113"/>
  <c r="AQ2564" i="113"/>
  <c r="AS2486" i="113"/>
  <c r="AQ2376" i="113"/>
  <c r="AQ1388" i="113"/>
  <c r="AQ2556" i="113"/>
  <c r="AS2478" i="113"/>
  <c r="AQ2368" i="113"/>
  <c r="AQ1372" i="113"/>
  <c r="AQ2739" i="113"/>
  <c r="AS2653" i="113"/>
  <c r="AS2502" i="113"/>
  <c r="AS1506" i="113"/>
  <c r="AS2654" i="113"/>
  <c r="AS2562" i="113"/>
  <c r="AS2434" i="113"/>
  <c r="AQ1656" i="113"/>
  <c r="AS1626" i="113"/>
  <c r="AS1574" i="113"/>
  <c r="AS2115" i="113"/>
  <c r="AQ2599" i="113"/>
  <c r="AS2542" i="113"/>
  <c r="AS2290" i="113"/>
  <c r="AQ2447" i="113"/>
  <c r="AS2159" i="113"/>
  <c r="AQ3463" i="113"/>
  <c r="AS3203" i="113"/>
  <c r="AQ3133" i="113"/>
  <c r="AS3564" i="113"/>
  <c r="AS3497" i="113"/>
  <c r="AQ3167" i="113"/>
  <c r="AQ2382" i="114"/>
  <c r="AQ1842" i="114"/>
  <c r="AS1998" i="113"/>
  <c r="AQ1480" i="113"/>
  <c r="AQ2409" i="114"/>
  <c r="AQ3553" i="113"/>
  <c r="AQ564" i="114"/>
  <c r="AQ3488" i="113"/>
  <c r="AS3331" i="113"/>
  <c r="AQ3552" i="113"/>
  <c r="AQ2849" i="113"/>
  <c r="AQ2841" i="113"/>
  <c r="AS3516" i="113"/>
  <c r="AS3273" i="113"/>
  <c r="AQ2593" i="113"/>
  <c r="AQ2585" i="113"/>
  <c r="AQ32" i="114"/>
  <c r="AQ3027" i="113"/>
  <c r="AQ1182" i="114"/>
  <c r="AQ3421" i="114"/>
  <c r="AQ2502" i="114"/>
  <c r="AQ3102" i="114"/>
  <c r="AQ1386" i="114"/>
  <c r="AQ2215" i="114"/>
  <c r="AS3115" i="113"/>
  <c r="AQ3186" i="113"/>
  <c r="AQ2436" i="113"/>
  <c r="AQ2412" i="113"/>
  <c r="AS2867" i="113"/>
  <c r="AQ2954" i="113"/>
  <c r="AS2194" i="113"/>
  <c r="AQ2168" i="113"/>
  <c r="AQ3420" i="114"/>
  <c r="AQ563" i="114"/>
  <c r="AQ3446" i="113"/>
  <c r="AQ2700" i="114"/>
  <c r="AQ543" i="114"/>
  <c r="AQ2053" i="114"/>
  <c r="AQ102" i="114"/>
  <c r="AQ2360" i="114"/>
  <c r="AQ800" i="114"/>
  <c r="AQ3598" i="113"/>
  <c r="AS3440" i="113"/>
  <c r="AQ1832" i="114"/>
  <c r="AQ1085" i="114"/>
  <c r="AS3017" i="113"/>
  <c r="AQ3589" i="113"/>
  <c r="AS3529" i="113"/>
  <c r="AQ1002" i="114"/>
  <c r="AQ2726" i="113"/>
  <c r="AS3519" i="113"/>
  <c r="AQ3449" i="113"/>
  <c r="AQ3135" i="113"/>
  <c r="AS3131" i="113"/>
  <c r="AS3127" i="113"/>
  <c r="AS3119" i="113"/>
  <c r="AQ3245" i="113"/>
  <c r="AS3175" i="113"/>
  <c r="AQ2297" i="113"/>
  <c r="AS2734" i="113"/>
  <c r="AS2950" i="113"/>
  <c r="AQ2516" i="113"/>
  <c r="AQ2952" i="113"/>
  <c r="AS3443" i="113"/>
  <c r="AS2913" i="113"/>
  <c r="AS1217" i="113"/>
  <c r="AS3122" i="113"/>
  <c r="AQ2803" i="113"/>
  <c r="AS2549" i="113"/>
  <c r="AQ1689" i="113"/>
  <c r="AS1424" i="113"/>
  <c r="AQ1338" i="113"/>
  <c r="AQ1289" i="113"/>
  <c r="AS2842" i="113"/>
  <c r="AS2945" i="113"/>
  <c r="AQ2811" i="113"/>
  <c r="AS2589" i="113"/>
  <c r="AS1622" i="113"/>
  <c r="AQ2827" i="113"/>
  <c r="AQ2695" i="113"/>
  <c r="AS2526" i="113"/>
  <c r="AS2022" i="113"/>
  <c r="AQ3349" i="113"/>
  <c r="AS3355" i="113"/>
  <c r="AS3167" i="113"/>
  <c r="AQ3117" i="113"/>
  <c r="AQ2121" i="113"/>
  <c r="AS3319" i="113"/>
  <c r="AS3159" i="113"/>
  <c r="AS3099" i="113"/>
  <c r="AQ3090" i="113"/>
  <c r="AQ79" i="114"/>
  <c r="AQ292" i="114"/>
  <c r="AQ3573" i="113"/>
  <c r="AQ1940" i="114"/>
  <c r="AQ399" i="114"/>
  <c r="AQ2945" i="113"/>
  <c r="AQ472" i="114"/>
  <c r="AQ3558" i="113"/>
  <c r="AS3103" i="113"/>
  <c r="AQ2941" i="113"/>
  <c r="AQ2837" i="113"/>
  <c r="AQ1802" i="113"/>
  <c r="AS3095" i="113"/>
  <c r="AS2923" i="113"/>
  <c r="AQ2829" i="113"/>
  <c r="AQ1977" i="113"/>
  <c r="AS3231" i="113"/>
  <c r="AS3059" i="113"/>
  <c r="AS2955" i="113"/>
  <c r="AQ1963" i="113"/>
  <c r="AQ3161" i="113"/>
  <c r="AS2991" i="113"/>
  <c r="AQ2048" i="113"/>
  <c r="AQ2233" i="113"/>
  <c r="AQ2123" i="113"/>
  <c r="AS2049" i="113"/>
  <c r="AS2947" i="113"/>
  <c r="AS2545" i="113"/>
  <c r="AS2431" i="113"/>
  <c r="AQ2410" i="113"/>
  <c r="AQ2863" i="113"/>
  <c r="AQ2080" i="113"/>
  <c r="AS1970" i="113"/>
  <c r="AS1874" i="113"/>
  <c r="AS898" i="113"/>
  <c r="AQ2012" i="113"/>
  <c r="AQ1876" i="113"/>
  <c r="AS1826" i="113"/>
  <c r="AQ1068" i="113"/>
  <c r="AS974" i="113"/>
  <c r="AQ980" i="113"/>
  <c r="AQ2848" i="113"/>
  <c r="AS1282" i="113"/>
  <c r="AS1206" i="113"/>
  <c r="AS1214" i="113"/>
  <c r="AQ1661" i="113"/>
  <c r="AQ1496" i="113"/>
  <c r="AS1830" i="113"/>
  <c r="AS1686" i="113"/>
  <c r="AQ609" i="114"/>
  <c r="AS658" i="113"/>
  <c r="AS1770" i="113"/>
  <c r="AQ505" i="114"/>
  <c r="AQ610" i="114"/>
  <c r="AS830" i="113"/>
  <c r="AS3086" i="113"/>
  <c r="AQ212" i="114"/>
  <c r="AS2986" i="113"/>
  <c r="AQ2416" i="113"/>
  <c r="AQ3032" i="113"/>
  <c r="AS3571" i="113"/>
  <c r="AS2953" i="113"/>
  <c r="AS2374" i="113"/>
  <c r="AQ295" i="114"/>
  <c r="AS3550" i="113"/>
  <c r="AS2940" i="113"/>
  <c r="AQ3496" i="113"/>
  <c r="AQ415" i="114"/>
  <c r="AS3418" i="113"/>
  <c r="AQ683" i="114"/>
  <c r="AQ144" i="114"/>
  <c r="AQ2883" i="113"/>
  <c r="AQ2771" i="113"/>
  <c r="AQ2560" i="113"/>
  <c r="AQ1588" i="113"/>
  <c r="AQ2867" i="113"/>
  <c r="AS2737" i="113"/>
  <c r="AQ2552" i="113"/>
  <c r="AQ1580" i="113"/>
  <c r="AS3354" i="113"/>
  <c r="AS3098" i="113"/>
  <c r="AQ2731" i="113"/>
  <c r="AS1906" i="113"/>
  <c r="AS3066" i="113"/>
  <c r="AS2881" i="113"/>
  <c r="AS2652" i="113"/>
  <c r="AQ2408" i="113"/>
  <c r="AQ2400" i="113"/>
  <c r="AQ2148" i="113"/>
  <c r="AQ2365" i="113"/>
  <c r="AS1329" i="113"/>
  <c r="AQ1242" i="113"/>
  <c r="AS3458" i="113"/>
  <c r="AQ2871" i="113"/>
  <c r="AS2416" i="113"/>
  <c r="AQ3314" i="113"/>
  <c r="AQ235" i="114"/>
  <c r="AQ3345" i="113"/>
  <c r="AQ2409" i="113"/>
  <c r="AQ3094" i="113"/>
  <c r="AS3347" i="113"/>
  <c r="AS3275" i="113"/>
  <c r="AS2766" i="113"/>
  <c r="AQ2587" i="113"/>
  <c r="AS2512" i="113"/>
  <c r="AS1432" i="113"/>
  <c r="AQ3056" i="113"/>
  <c r="AS2834" i="113"/>
  <c r="AQ2828" i="113"/>
  <c r="AS1800" i="113"/>
  <c r="AQ2107" i="113"/>
  <c r="AS3311" i="113"/>
  <c r="AS3151" i="113"/>
  <c r="AS3091" i="113"/>
  <c r="AQ2090" i="113"/>
  <c r="AS3263" i="113"/>
  <c r="AQ3093" i="113"/>
  <c r="AS2958" i="113"/>
  <c r="AQ2363" i="113"/>
  <c r="AS2054" i="113"/>
  <c r="AQ1944" i="113"/>
  <c r="AS1858" i="113"/>
  <c r="AQ864" i="113"/>
  <c r="AS2046" i="113"/>
  <c r="AS1910" i="113"/>
  <c r="AS1842" i="113"/>
  <c r="AQ856" i="113"/>
  <c r="AQ3207" i="113"/>
  <c r="AQ3352" i="114"/>
  <c r="AQ59" i="114"/>
  <c r="AQ3241" i="113"/>
  <c r="AQ2798" i="113"/>
  <c r="AS3367" i="113"/>
  <c r="AQ1297" i="114"/>
  <c r="AS3368" i="113"/>
  <c r="AQ1804" i="113"/>
  <c r="AQ1660" i="113"/>
  <c r="AQ361" i="114"/>
  <c r="AS642" i="113"/>
  <c r="AQ1796" i="113"/>
  <c r="AQ356" i="114"/>
  <c r="AQ274" i="114"/>
  <c r="AS634" i="113"/>
  <c r="AS1930" i="113"/>
  <c r="AS1786" i="113"/>
  <c r="AQ1732" i="113"/>
  <c r="AS754" i="113"/>
  <c r="AS1862" i="113"/>
  <c r="AS1718" i="113"/>
  <c r="AQ1684" i="113"/>
  <c r="AS930" i="113"/>
  <c r="AQ836" i="113"/>
  <c r="AS850" i="113"/>
  <c r="AQ2546" i="113"/>
  <c r="AQ1140" i="113"/>
  <c r="AS1066" i="113"/>
  <c r="AS1074" i="113"/>
  <c r="AQ2991" i="114"/>
  <c r="AQ2202" i="114"/>
  <c r="AQ3159" i="113"/>
  <c r="AQ40" i="114"/>
  <c r="AS3428" i="113"/>
  <c r="AQ1948" i="113"/>
  <c r="AQ1472" i="113"/>
  <c r="AQ682" i="114"/>
  <c r="AQ1616" i="114"/>
  <c r="AQ378" i="114"/>
  <c r="AQ1727" i="114"/>
  <c r="AQ3520" i="113"/>
  <c r="AS2699" i="113"/>
  <c r="AS2695" i="113"/>
  <c r="AS2687" i="113"/>
  <c r="AS2997" i="113"/>
  <c r="AQ1009" i="114"/>
  <c r="AS3198" i="113"/>
  <c r="AS3150" i="113"/>
  <c r="AQ3262" i="113"/>
  <c r="AQ3531" i="114"/>
  <c r="AS3173" i="113"/>
  <c r="AQ905" i="114"/>
  <c r="AS3133" i="113"/>
  <c r="AQ750" i="114"/>
  <c r="AQ3091" i="113"/>
  <c r="AQ364" i="114"/>
  <c r="AQ3528" i="113"/>
  <c r="AQ2233" i="114"/>
  <c r="AS2334" i="113"/>
  <c r="AQ2308" i="113"/>
  <c r="AQ365" i="114"/>
  <c r="AQ137" i="114"/>
  <c r="AQ2092" i="113"/>
  <c r="AQ2084" i="113"/>
  <c r="AQ234" i="114"/>
  <c r="AQ2826" i="113"/>
  <c r="AS2864" i="113"/>
  <c r="AQ574" i="114"/>
  <c r="AQ2814" i="113"/>
  <c r="AQ390" i="114"/>
  <c r="AS2772" i="113"/>
  <c r="AQ503" i="114"/>
  <c r="AQ3402" i="113"/>
  <c r="AS3141" i="113"/>
  <c r="AQ174" i="114"/>
  <c r="AQ42" i="114"/>
  <c r="AQ67" i="114"/>
  <c r="AQ3370" i="113"/>
  <c r="AQ3390" i="113"/>
  <c r="AS3348" i="113"/>
  <c r="AQ3331" i="113"/>
  <c r="AQ3030" i="113"/>
  <c r="AS3307" i="113"/>
  <c r="AS3299" i="113"/>
  <c r="AS3097" i="113"/>
  <c r="AQ307" i="114"/>
  <c r="AQ3065" i="113"/>
  <c r="AQ3057" i="113"/>
  <c r="AQ3201" i="113"/>
  <c r="AS2803" i="113"/>
  <c r="AQ2311" i="113"/>
  <c r="AQ1619" i="113"/>
  <c r="AQ2160" i="113"/>
  <c r="AQ1080" i="113"/>
  <c r="AS2214" i="113"/>
  <c r="AS2094" i="113"/>
  <c r="AQ2008" i="113"/>
  <c r="AS1250" i="113"/>
  <c r="AS1154" i="113"/>
  <c r="AQ1160" i="113"/>
  <c r="AQ1550" i="113"/>
  <c r="AQ1444" i="113"/>
  <c r="AQ1376" i="113"/>
  <c r="AS1374" i="113"/>
  <c r="AS1891" i="113"/>
  <c r="AS1746" i="113"/>
  <c r="AQ2020" i="113"/>
  <c r="AS1902" i="113"/>
  <c r="AS1834" i="113"/>
  <c r="AQ848" i="113"/>
  <c r="AQ1964" i="113"/>
  <c r="AQ1820" i="113"/>
  <c r="AQ1784" i="113"/>
  <c r="AQ1008" i="113"/>
  <c r="AS2631" i="113"/>
  <c r="AQ37" i="114"/>
  <c r="AQ3016" i="113"/>
  <c r="AQ3268" i="113"/>
  <c r="AS2623" i="113"/>
  <c r="AS3555" i="113"/>
  <c r="AS2974" i="113"/>
  <c r="AS3226" i="113"/>
  <c r="AQ422" i="114"/>
  <c r="AQ3382" i="113"/>
  <c r="AQ3198" i="113"/>
  <c r="AQ2778" i="113"/>
  <c r="AS2916" i="113"/>
  <c r="AQ2987" i="113"/>
  <c r="AQ2874" i="114"/>
  <c r="AQ3458" i="113"/>
  <c r="AQ2936" i="113"/>
  <c r="AS3386" i="113"/>
  <c r="AQ2875" i="113"/>
  <c r="AQ2232" i="113"/>
  <c r="AQ217" i="114"/>
  <c r="AQ3348" i="113"/>
  <c r="AQ2851" i="113"/>
  <c r="AS2190" i="113"/>
  <c r="AS3390" i="113"/>
  <c r="AS3118" i="113"/>
  <c r="AS3274" i="113"/>
  <c r="AQ2779" i="113"/>
  <c r="AQ3128" i="113"/>
  <c r="AS2934" i="113"/>
  <c r="AQ3028" i="113"/>
  <c r="AS1264" i="113"/>
  <c r="AQ1195" i="113"/>
  <c r="AS2949" i="113"/>
  <c r="AQ2628" i="113"/>
  <c r="AQ1946" i="113"/>
  <c r="AQ1499" i="113"/>
  <c r="AQ1386" i="113"/>
  <c r="AS1359" i="113"/>
  <c r="AS2706" i="113"/>
  <c r="AS3445" i="113"/>
  <c r="AQ3459" i="113"/>
  <c r="AQ3258" i="113"/>
  <c r="AS2689" i="113"/>
  <c r="AS3205" i="113"/>
  <c r="AS3228" i="113"/>
  <c r="AQ3018" i="113"/>
  <c r="AQ2940" i="113"/>
  <c r="AS2754" i="113"/>
  <c r="AS3010" i="113"/>
  <c r="AQ1698" i="113"/>
  <c r="AQ540" i="113"/>
  <c r="AQ3451" i="113"/>
  <c r="AS3442" i="113"/>
  <c r="AS2072" i="113"/>
  <c r="AS2367" i="113"/>
  <c r="AS3136" i="113"/>
  <c r="AQ3389" i="113"/>
  <c r="AS3283" i="113"/>
  <c r="AQ2347" i="113"/>
  <c r="AQ2910" i="113"/>
  <c r="AQ3277" i="113"/>
  <c r="AS3235" i="113"/>
  <c r="AS2648" i="113"/>
  <c r="AS2238" i="113"/>
  <c r="AQ2144" i="113"/>
  <c r="AS2050" i="113"/>
  <c r="AS1062" i="113"/>
  <c r="AS2230" i="113"/>
  <c r="AQ2128" i="113"/>
  <c r="AQ2024" i="113"/>
  <c r="AQ1044" i="113"/>
  <c r="AQ3391" i="113"/>
  <c r="AQ3488" i="114"/>
  <c r="AQ290" i="114"/>
  <c r="AQ2970" i="113"/>
  <c r="AS3056" i="113"/>
  <c r="AS3597" i="113"/>
  <c r="AQ392" i="114"/>
  <c r="AQ3604" i="113"/>
  <c r="AQ2004" i="113"/>
  <c r="AQ1868" i="113"/>
  <c r="AS1818" i="113"/>
  <c r="AQ824" i="113"/>
  <c r="AQ1980" i="113"/>
  <c r="AQ1860" i="113"/>
  <c r="AQ1800" i="113"/>
  <c r="AQ816" i="113"/>
  <c r="AS2122" i="113"/>
  <c r="AS2010" i="113"/>
  <c r="AS1934" i="113"/>
  <c r="AQ940" i="113"/>
  <c r="AQ2072" i="113"/>
  <c r="AS1962" i="113"/>
  <c r="AS1866" i="113"/>
  <c r="AQ1108" i="113"/>
  <c r="AS1014" i="113"/>
  <c r="AS1038" i="113"/>
  <c r="AQ3388" i="113"/>
  <c r="AS1322" i="113"/>
  <c r="AQ1248" i="113"/>
  <c r="AS1254" i="113"/>
  <c r="AQ1711" i="113"/>
  <c r="AS3060" i="113"/>
  <c r="AS2791" i="113"/>
  <c r="AS2627" i="113"/>
  <c r="AQ3368" i="113"/>
  <c r="AQ3225" i="113"/>
  <c r="AQ2721" i="113"/>
  <c r="AQ134" i="114"/>
  <c r="AQ2522" i="113"/>
  <c r="AQ1643" i="113"/>
  <c r="AS1536" i="113"/>
  <c r="AQ1433" i="113"/>
  <c r="AQ932" i="113"/>
  <c r="AQ1962" i="113"/>
  <c r="AQ1835" i="113"/>
  <c r="AS1823" i="113"/>
  <c r="AQ2456" i="113"/>
  <c r="AS2595" i="113"/>
  <c r="AS3491" i="113"/>
  <c r="AQ2944" i="113"/>
  <c r="AS3162" i="113"/>
  <c r="AQ3564" i="113"/>
  <c r="AS3246" i="113"/>
  <c r="AS3426" i="113"/>
  <c r="AQ1401" i="113"/>
  <c r="AS1328" i="113"/>
  <c r="AQ3347" i="113"/>
  <c r="AQ3366" i="113"/>
  <c r="AS3160" i="113"/>
  <c r="AQ2651" i="113"/>
  <c r="AQ3295" i="113"/>
  <c r="AQ3306" i="113"/>
  <c r="AS3120" i="113"/>
  <c r="AS3013" i="113"/>
  <c r="AS3080" i="113"/>
  <c r="AQ421" i="114"/>
  <c r="AS3281" i="113"/>
  <c r="AQ1981" i="114"/>
  <c r="AQ215" i="114"/>
  <c r="AQ3417" i="113"/>
  <c r="AQ2982" i="113"/>
  <c r="AQ3527" i="113"/>
  <c r="AQ3042" i="113"/>
  <c r="AQ3317" i="113"/>
  <c r="AS3267" i="113"/>
  <c r="AS2303" i="113"/>
  <c r="AQ2994" i="113"/>
  <c r="AQ3309" i="113"/>
  <c r="AS3259" i="113"/>
  <c r="AQ2491" i="113"/>
  <c r="AS3547" i="113"/>
  <c r="AS2884" i="113"/>
  <c r="AQ3561" i="113"/>
  <c r="AS2480" i="113"/>
  <c r="AQ3274" i="113"/>
  <c r="AS3582" i="113"/>
  <c r="AS3315" i="113"/>
  <c r="AS2957" i="113"/>
  <c r="AS2682" i="113"/>
  <c r="AS2561" i="113"/>
  <c r="AS1496" i="113"/>
  <c r="AS3238" i="113"/>
  <c r="AS2938" i="113"/>
  <c r="AS2922" i="113"/>
  <c r="AS1879" i="113"/>
  <c r="AS2446" i="113"/>
  <c r="AS2362" i="113"/>
  <c r="AQ2260" i="113"/>
  <c r="AQ685" i="114"/>
  <c r="AS2728" i="113"/>
  <c r="AS2732" i="113"/>
  <c r="AQ566" i="114"/>
  <c r="AQ379" i="114"/>
  <c r="AQ3518" i="113"/>
  <c r="AQ1873" i="114"/>
  <c r="AQ3457" i="113"/>
  <c r="AS3225" i="113"/>
  <c r="AQ2971" i="113"/>
  <c r="AS3514" i="113"/>
  <c r="AQ3130" i="113"/>
  <c r="AQ2886" i="113"/>
  <c r="AS3583" i="113"/>
  <c r="AQ569" i="114"/>
  <c r="AQ2490" i="113"/>
  <c r="AS2866" i="113"/>
  <c r="AQ152" i="114"/>
  <c r="AS718" i="113"/>
  <c r="AQ2627" i="113"/>
  <c r="AS2598" i="113"/>
  <c r="AQ2836" i="113"/>
  <c r="AQ1244" i="113"/>
  <c r="AS1230" i="113"/>
  <c r="AQ3079" i="113"/>
  <c r="AQ3123" i="113"/>
  <c r="AS1002" i="113"/>
  <c r="AS994" i="113"/>
  <c r="AS1118" i="113"/>
  <c r="AS1290" i="113"/>
  <c r="AQ1504" i="113"/>
  <c r="AQ1658" i="113"/>
  <c r="AS1647" i="113"/>
  <c r="AS1903" i="113"/>
  <c r="AQ2219" i="113"/>
  <c r="AQ3273" i="113"/>
  <c r="AS3019" i="113"/>
  <c r="AS1568" i="113"/>
  <c r="AS2826" i="113"/>
  <c r="AS3413" i="113"/>
  <c r="AQ2665" i="113"/>
  <c r="AS2804" i="113"/>
  <c r="AS2560" i="113"/>
  <c r="AS2862" i="113"/>
  <c r="AS2814" i="113"/>
  <c r="AS3094" i="113"/>
  <c r="AQ580" i="113"/>
  <c r="AS2668" i="113"/>
  <c r="AQ2584" i="113"/>
  <c r="AQ1552" i="113"/>
  <c r="AS2358" i="113"/>
  <c r="AS2406" i="113"/>
  <c r="AS2346" i="113"/>
  <c r="AQ3408" i="113"/>
  <c r="AS1616" i="113"/>
  <c r="AS3454" i="113"/>
  <c r="AQ1257" i="114"/>
  <c r="AS3163" i="113"/>
  <c r="AS3123" i="113"/>
  <c r="AS1472" i="113"/>
  <c r="AS2868" i="113"/>
  <c r="AS1695" i="113"/>
  <c r="AQ2011" i="113"/>
  <c r="AS534" i="113"/>
  <c r="AQ346" i="114"/>
  <c r="AQ1260" i="113"/>
  <c r="AS2398" i="113"/>
  <c r="AS2294" i="113"/>
  <c r="AQ2200" i="113"/>
  <c r="AS1414" i="113"/>
  <c r="AQ1352" i="113"/>
  <c r="AS1350" i="113"/>
  <c r="AS1796" i="113"/>
  <c r="AS1646" i="113"/>
  <c r="AS1618" i="113"/>
  <c r="AS1566" i="113"/>
  <c r="AS2148" i="113"/>
  <c r="AS2550" i="113"/>
  <c r="AS2222" i="113"/>
  <c r="AQ2120" i="113"/>
  <c r="AQ2016" i="113"/>
  <c r="AS1026" i="113"/>
  <c r="AS2154" i="113"/>
  <c r="AQ2052" i="113"/>
  <c r="AQ1968" i="113"/>
  <c r="AQ1208" i="113"/>
  <c r="AS1974" i="113"/>
  <c r="AS1722" i="113"/>
  <c r="AQ2237" i="113"/>
  <c r="AQ1209" i="113"/>
  <c r="AS2994" i="113"/>
  <c r="AS2700" i="113"/>
  <c r="AS2592" i="113"/>
  <c r="AS2048" i="113"/>
  <c r="AS3271" i="113"/>
  <c r="AQ3101" i="113"/>
  <c r="AQ3029" i="113"/>
  <c r="AS2015" i="113"/>
  <c r="AS3223" i="113"/>
  <c r="AS3031" i="113"/>
  <c r="AQ2923" i="113"/>
  <c r="AS2288" i="113"/>
  <c r="AQ2201" i="113"/>
  <c r="AS2111" i="113"/>
  <c r="AQ3173" i="113"/>
  <c r="AS2625" i="113"/>
  <c r="AS2513" i="113"/>
  <c r="AS2481" i="113"/>
  <c r="AQ1425" i="113"/>
  <c r="AQ1228" i="113"/>
  <c r="AS1098" i="113"/>
  <c r="AQ1104" i="113"/>
  <c r="AQ1519" i="113"/>
  <c r="AQ1428" i="113"/>
  <c r="AQ1360" i="113"/>
  <c r="AS1358" i="113"/>
  <c r="AS1860" i="113"/>
  <c r="AQ726" i="113"/>
  <c r="AS2596" i="113"/>
  <c r="AQ405" i="113"/>
  <c r="AQ2307" i="113"/>
  <c r="AQ2959" i="113"/>
  <c r="AQ1971" i="113"/>
  <c r="AS1331" i="113"/>
  <c r="AQ1119" i="113"/>
  <c r="AS1182" i="113"/>
  <c r="AQ1048" i="113"/>
  <c r="AQ1064" i="113"/>
  <c r="AS1444" i="113"/>
  <c r="AS1386" i="113"/>
  <c r="AQ1304" i="113"/>
  <c r="AS1318" i="113"/>
  <c r="AQ1807" i="113"/>
  <c r="AS651" i="113"/>
  <c r="AQ2545" i="113"/>
  <c r="AQ365" i="113"/>
  <c r="AQ2258" i="113"/>
  <c r="AQ2454" i="113"/>
  <c r="AS1880" i="113"/>
  <c r="AQ1263" i="113"/>
  <c r="AQ846" i="113"/>
  <c r="AQ1124" i="113"/>
  <c r="AS998" i="113"/>
  <c r="AQ1004" i="113"/>
  <c r="AQ1391" i="113"/>
  <c r="AS1338" i="113"/>
  <c r="AQ1264" i="113"/>
  <c r="AS1278" i="113"/>
  <c r="AS1732" i="113"/>
  <c r="AS573" i="113"/>
  <c r="AS750" i="113"/>
  <c r="AQ756" i="113"/>
  <c r="AQ2417" i="113"/>
  <c r="AS1050" i="113"/>
  <c r="AS966" i="113"/>
  <c r="AQ972" i="113"/>
  <c r="AS3170" i="113"/>
  <c r="AQ3597" i="113"/>
  <c r="AQ3284" i="113"/>
  <c r="AQ2835" i="113"/>
  <c r="AS2090" i="113"/>
  <c r="AS3258" i="113"/>
  <c r="AQ3060" i="113"/>
  <c r="AS2701" i="113"/>
  <c r="AS2669" i="113"/>
  <c r="AS2588" i="113"/>
  <c r="AQ2340" i="113"/>
  <c r="AQ2414" i="113"/>
  <c r="AS1376" i="113"/>
  <c r="AQ1291" i="113"/>
  <c r="AQ1226" i="113"/>
  <c r="AS1153" i="113"/>
  <c r="AQ2395" i="113"/>
  <c r="AQ2796" i="113"/>
  <c r="AS2878" i="113"/>
  <c r="AQ2872" i="113"/>
  <c r="AS1657" i="113"/>
  <c r="AQ524" i="113"/>
  <c r="AS3366" i="113"/>
  <c r="AS3350" i="113"/>
  <c r="AQ2035" i="113"/>
  <c r="AQ1066" i="113"/>
  <c r="AQ2667" i="113"/>
  <c r="AS753" i="113"/>
  <c r="AQ1301" i="113"/>
  <c r="AQ420" i="113"/>
  <c r="AS919" i="113"/>
  <c r="AQ134" i="113"/>
  <c r="AS963" i="113"/>
  <c r="AS3266" i="113"/>
  <c r="AS2709" i="113"/>
  <c r="AQ2708" i="113"/>
  <c r="AQ1602" i="113"/>
  <c r="AQ3532" i="113"/>
  <c r="AS3174" i="113"/>
  <c r="AQ3168" i="113"/>
  <c r="AS1977" i="113"/>
  <c r="AS991" i="113"/>
  <c r="AQ2375" i="113"/>
  <c r="AQ682" i="113"/>
  <c r="AQ1231" i="113"/>
  <c r="AQ380" i="113"/>
  <c r="AS855" i="113"/>
  <c r="AS1693" i="113"/>
  <c r="AQ391" i="113"/>
  <c r="AS2846" i="113"/>
  <c r="AQ2634" i="113"/>
  <c r="AQ2610" i="113"/>
  <c r="AS1544" i="113"/>
  <c r="AS3318" i="113"/>
  <c r="AQ2992" i="113"/>
  <c r="AS2982" i="113"/>
  <c r="AS1912" i="113"/>
  <c r="AQ938" i="113"/>
  <c r="AS562" i="113"/>
  <c r="AQ568" i="113"/>
  <c r="AQ2162" i="113"/>
  <c r="AS862" i="113"/>
  <c r="AS790" i="113"/>
  <c r="AQ796" i="113"/>
  <c r="AS2519" i="113"/>
  <c r="AQ2843" i="113"/>
  <c r="AS2702" i="113"/>
  <c r="AQ2544" i="113"/>
  <c r="AQ1556" i="113"/>
  <c r="AS2718" i="113"/>
  <c r="AQ2646" i="113"/>
  <c r="AQ2484" i="113"/>
  <c r="AQ1840" i="113"/>
  <c r="AS1730" i="113"/>
  <c r="AQ1624" i="113"/>
  <c r="AQ2159" i="113"/>
  <c r="AS3186" i="113"/>
  <c r="AS2833" i="113"/>
  <c r="AS2482" i="113"/>
  <c r="AQ2542" i="113"/>
  <c r="AS1425" i="113"/>
  <c r="AQ2590" i="113"/>
  <c r="AQ2489" i="113"/>
  <c r="AS2448" i="113"/>
  <c r="AS1401" i="113"/>
  <c r="AQ2956" i="113"/>
  <c r="AS2794" i="113"/>
  <c r="AS2778" i="113"/>
  <c r="AS1769" i="113"/>
  <c r="AQ811" i="113"/>
  <c r="AQ1543" i="113"/>
  <c r="AQ508" i="113"/>
  <c r="AS1001" i="113"/>
  <c r="AS236" i="113"/>
  <c r="AQ675" i="113"/>
  <c r="AS723" i="113"/>
  <c r="AS835" i="113"/>
  <c r="AQ2538" i="113"/>
  <c r="AQ2411" i="113"/>
  <c r="AS2399" i="113"/>
  <c r="AS3414" i="113"/>
  <c r="AS3375" i="113"/>
  <c r="AQ3490" i="114"/>
  <c r="AQ778" i="114"/>
  <c r="AS3490" i="113"/>
  <c r="AQ3424" i="114"/>
  <c r="AQ2518" i="114"/>
  <c r="AS1342" i="113"/>
  <c r="AS1102" i="113"/>
  <c r="AQ648" i="114"/>
  <c r="AQ798" i="114"/>
  <c r="AQ3120" i="113"/>
  <c r="AQ2728" i="113"/>
  <c r="AQ2378" i="113"/>
  <c r="AQ2059" i="113"/>
  <c r="AQ3531" i="113"/>
  <c r="AQ3550" i="113"/>
  <c r="AQ3312" i="113"/>
  <c r="AS646" i="113"/>
  <c r="AQ3247" i="113"/>
  <c r="AS3009" i="113"/>
  <c r="AS2430" i="113"/>
  <c r="AS2414" i="113"/>
  <c r="AQ109" i="114"/>
  <c r="AQ3310" i="113"/>
  <c r="AQ2196" i="113"/>
  <c r="AS2178" i="113"/>
  <c r="AQ2304" i="113"/>
  <c r="AQ2256" i="113"/>
  <c r="AS1218" i="113"/>
  <c r="AS1434" i="113"/>
  <c r="AQ2985" i="113"/>
  <c r="AQ2917" i="113"/>
  <c r="AS1793" i="113"/>
  <c r="AS2112" i="113"/>
  <c r="AQ2729" i="113"/>
  <c r="AS2663" i="113"/>
  <c r="AQ178" i="114"/>
  <c r="AQ70" i="114"/>
  <c r="AS3260" i="113"/>
  <c r="AQ350" i="114"/>
  <c r="AS3153" i="113"/>
  <c r="AQ3103" i="113"/>
  <c r="AQ595" i="114"/>
  <c r="AS3389" i="113"/>
  <c r="AS2850" i="113"/>
  <c r="AQ140" i="114"/>
  <c r="AQ2583" i="113"/>
  <c r="AQ2520" i="113"/>
  <c r="AS1534" i="113"/>
  <c r="AQ2108" i="113"/>
  <c r="AS2302" i="113"/>
  <c r="AS2254" i="113"/>
  <c r="AS2951" i="113"/>
  <c r="AS2943" i="113"/>
  <c r="AQ535" i="114"/>
  <c r="AQ3375" i="113"/>
  <c r="AQ2705" i="113"/>
  <c r="AQ2697" i="113"/>
  <c r="AQ2833" i="113"/>
  <c r="AQ2773" i="113"/>
  <c r="AS1585" i="113"/>
  <c r="AQ1913" i="113"/>
  <c r="AS2691" i="113"/>
  <c r="AS3102" i="113"/>
  <c r="AS526" i="113"/>
  <c r="AQ866" i="114"/>
  <c r="AQ142" i="114"/>
  <c r="AS3524" i="113"/>
  <c r="AS686" i="113"/>
  <c r="AQ612" i="113"/>
  <c r="AS618" i="113"/>
  <c r="AQ2226" i="113"/>
  <c r="AS922" i="113"/>
  <c r="AQ828" i="113"/>
  <c r="AS834" i="113"/>
  <c r="AQ2592" i="113"/>
  <c r="AS2802" i="113"/>
  <c r="AQ3590" i="113"/>
  <c r="AS3381" i="113"/>
  <c r="AQ3231" i="113"/>
  <c r="AQ2772" i="113"/>
  <c r="AQ559" i="114"/>
  <c r="AS3137" i="113"/>
  <c r="AS2985" i="113"/>
  <c r="AS3459" i="113"/>
  <c r="AQ936" i="113"/>
  <c r="AS942" i="113"/>
  <c r="AS2704" i="113"/>
  <c r="AS1242" i="113"/>
  <c r="AS1146" i="113"/>
  <c r="AQ1152" i="113"/>
  <c r="AQ1583" i="113"/>
  <c r="AQ68" i="114"/>
  <c r="AS3294" i="113"/>
  <c r="AQ3499" i="113"/>
  <c r="AQ2947" i="113"/>
  <c r="AQ3352" i="113"/>
  <c r="AQ3080" i="113"/>
  <c r="AQ3236" i="113"/>
  <c r="AS1343" i="113"/>
  <c r="AS1249" i="113"/>
  <c r="AS1183" i="113"/>
  <c r="AQ2699" i="113"/>
  <c r="AQ2203" i="113"/>
  <c r="AS1551" i="113"/>
  <c r="AS1441" i="113"/>
  <c r="AS1409" i="113"/>
  <c r="AQ688" i="113"/>
  <c r="AQ3376" i="113"/>
  <c r="AS3030" i="113"/>
  <c r="AQ3024" i="113"/>
  <c r="AS1929" i="113"/>
  <c r="AS702" i="113"/>
  <c r="AS630" i="113"/>
  <c r="AQ636" i="113"/>
  <c r="AQ2305" i="113"/>
  <c r="AQ1367" i="113"/>
  <c r="AQ1585" i="113"/>
  <c r="AQ1001" i="113"/>
  <c r="AS2221" i="113"/>
  <c r="AS641" i="113"/>
  <c r="AQ1187" i="113"/>
  <c r="AS342" i="113"/>
  <c r="AQ70" i="113"/>
  <c r="AQ3200" i="113"/>
  <c r="AS2898" i="113"/>
  <c r="AQ2884" i="113"/>
  <c r="AS1865" i="113"/>
  <c r="AQ656" i="113"/>
  <c r="AS570" i="113"/>
  <c r="AQ576" i="113"/>
  <c r="AS2233" i="113"/>
  <c r="AS1287" i="113"/>
  <c r="AQ1506" i="113"/>
  <c r="AS944" i="113"/>
  <c r="AS1931" i="113"/>
  <c r="AQ570" i="113"/>
  <c r="AQ1107" i="113"/>
  <c r="AS282" i="113"/>
  <c r="AQ22" i="113"/>
  <c r="AQ3008" i="113"/>
  <c r="AS2810" i="113"/>
  <c r="AQ2804" i="113"/>
  <c r="AQ1793" i="113"/>
  <c r="AS614" i="113"/>
  <c r="AS530" i="113"/>
  <c r="AQ536" i="113"/>
  <c r="AQ2178" i="113"/>
  <c r="AQ1185" i="113"/>
  <c r="AS2527" i="113"/>
  <c r="AS2417" i="113"/>
  <c r="AQ451" i="114"/>
  <c r="AS2914" i="113"/>
  <c r="AS2730" i="113"/>
  <c r="AQ3565" i="113"/>
  <c r="AS1736" i="113"/>
  <c r="AS2162" i="113"/>
  <c r="AS2070" i="113"/>
  <c r="AQ1976" i="113"/>
  <c r="AS978" i="113"/>
  <c r="AS2114" i="113"/>
  <c r="AS2002" i="113"/>
  <c r="AS1926" i="113"/>
  <c r="AQ1148" i="113"/>
  <c r="AQ1076" i="113"/>
  <c r="AS1082" i="113"/>
  <c r="AQ1423" i="113"/>
  <c r="AS1362" i="113"/>
  <c r="AQ1288" i="113"/>
  <c r="AS1294" i="113"/>
  <c r="AQ1789" i="113"/>
  <c r="AS1578" i="113"/>
  <c r="AQ1801" i="113"/>
  <c r="AQ1691" i="113"/>
  <c r="AS1679" i="113"/>
  <c r="AS1614" i="113"/>
  <c r="AS2191" i="113"/>
  <c r="AS2081" i="113"/>
  <c r="AQ2073" i="113"/>
  <c r="AQ1010" i="113"/>
  <c r="AS140" i="113"/>
  <c r="AQ577" i="113"/>
  <c r="AQ2719" i="113"/>
  <c r="AS288" i="113"/>
  <c r="AS2339" i="113"/>
  <c r="AQ2374" i="113"/>
  <c r="AS564" i="113"/>
  <c r="AS823" i="113"/>
  <c r="AQ1723" i="113"/>
  <c r="AQ1642" i="113"/>
  <c r="AS1617" i="113"/>
  <c r="AQ1400" i="113"/>
  <c r="AS2113" i="113"/>
  <c r="AQ2010" i="113"/>
  <c r="AS1985" i="113"/>
  <c r="AQ961" i="113"/>
  <c r="AS1932" i="113"/>
  <c r="AQ506" i="113"/>
  <c r="AS2632" i="113"/>
  <c r="AQ248" i="113"/>
  <c r="AS2276" i="113"/>
  <c r="AS2092" i="113"/>
  <c r="AQ383" i="113"/>
  <c r="AQ739" i="113"/>
  <c r="AQ1674" i="113"/>
  <c r="AS1567" i="113"/>
  <c r="AS1535" i="113"/>
  <c r="AS1210" i="113"/>
  <c r="AQ2058" i="113"/>
  <c r="AS1951" i="113"/>
  <c r="AS1936" i="113"/>
  <c r="AQ898" i="113"/>
  <c r="AS1291" i="113"/>
  <c r="AS2256" i="113"/>
  <c r="AS2160" i="113"/>
  <c r="AS1645" i="113"/>
  <c r="AQ2718" i="113"/>
  <c r="AS2578" i="113"/>
  <c r="AQ2554" i="113"/>
  <c r="AS1479" i="113"/>
  <c r="AQ1972" i="113"/>
  <c r="AQ1836" i="113"/>
  <c r="AQ1792" i="113"/>
  <c r="AS802" i="113"/>
  <c r="AQ1912" i="113"/>
  <c r="AQ1768" i="113"/>
  <c r="AQ1724" i="113"/>
  <c r="AQ968" i="113"/>
  <c r="AS894" i="113"/>
  <c r="AQ900" i="113"/>
  <c r="AS2610" i="113"/>
  <c r="AS1190" i="113"/>
  <c r="AS1106" i="113"/>
  <c r="AQ1112" i="113"/>
  <c r="AS1539" i="113"/>
  <c r="AS1398" i="113"/>
  <c r="AS1537" i="113"/>
  <c r="AQ1434" i="113"/>
  <c r="AQ1402" i="113"/>
  <c r="AQ832" i="113"/>
  <c r="AQ1914" i="113"/>
  <c r="AS1807" i="113"/>
  <c r="AS1792" i="113"/>
  <c r="AS759" i="113"/>
  <c r="AQ3020" i="113"/>
  <c r="AS364" i="113"/>
  <c r="AS2419" i="113"/>
  <c r="AQ2847" i="113"/>
  <c r="AS2085" i="113"/>
  <c r="AS1357" i="113"/>
  <c r="AS31" i="113"/>
  <c r="AS567" i="113"/>
  <c r="AQ1482" i="113"/>
  <c r="AQ1371" i="113"/>
  <c r="AQ2794" i="114"/>
  <c r="AQ106" i="114"/>
  <c r="AQ3560" i="113"/>
  <c r="AQ110" i="114"/>
  <c r="AS3409" i="113"/>
  <c r="AQ3097" i="114"/>
  <c r="AQ1875" i="114"/>
  <c r="AQ1332" i="113"/>
  <c r="AQ1088" i="113"/>
  <c r="AS3237" i="113"/>
  <c r="AS3100" i="113"/>
  <c r="AQ145" i="114"/>
  <c r="AS3117" i="113"/>
  <c r="AS3344" i="113"/>
  <c r="AQ2234" i="113"/>
  <c r="AS3166" i="113"/>
  <c r="AQ3319" i="113"/>
  <c r="AS3126" i="113"/>
  <c r="AQ652" i="113"/>
  <c r="AQ3266" i="113"/>
  <c r="AQ3026" i="113"/>
  <c r="AQ2336" i="113"/>
  <c r="AS2310" i="113"/>
  <c r="AS2775" i="113"/>
  <c r="AQ2862" i="113"/>
  <c r="AS2086" i="113"/>
  <c r="AS2078" i="113"/>
  <c r="AQ2220" i="113"/>
  <c r="AQ2152" i="113"/>
  <c r="AQ1224" i="113"/>
  <c r="AQ1424" i="113"/>
  <c r="AQ2813" i="113"/>
  <c r="AS2743" i="113"/>
  <c r="AS1697" i="113"/>
  <c r="AQ2091" i="113"/>
  <c r="AS2575" i="113"/>
  <c r="AQ3419" i="113"/>
  <c r="AS3493" i="113"/>
  <c r="AS3429" i="113"/>
  <c r="AQ348" i="114"/>
  <c r="AQ3282" i="113"/>
  <c r="AS3168" i="113"/>
  <c r="AS3128" i="113"/>
  <c r="AS2993" i="113"/>
  <c r="AS3403" i="113"/>
  <c r="AQ2740" i="113"/>
  <c r="AQ128" i="114"/>
  <c r="AS2442" i="113"/>
  <c r="AS2394" i="113"/>
  <c r="AQ2047" i="113"/>
  <c r="AS2403" i="113"/>
  <c r="AS2218" i="113"/>
  <c r="AS2150" i="113"/>
  <c r="AQ2797" i="113"/>
  <c r="AS2779" i="113"/>
  <c r="AS3201" i="113"/>
  <c r="AQ3370" i="114"/>
  <c r="AS3602" i="113"/>
  <c r="AQ3547" i="113"/>
  <c r="AQ2669" i="113"/>
  <c r="AS2599" i="113"/>
  <c r="AS1504" i="113"/>
  <c r="AS1872" i="113"/>
  <c r="AQ1688" i="113"/>
  <c r="AQ475" i="114"/>
  <c r="AS2145" i="113"/>
  <c r="AS3303" i="113"/>
  <c r="AS3135" i="113"/>
  <c r="AQ2581" i="113"/>
  <c r="AS2415" i="113"/>
  <c r="AS2305" i="113"/>
  <c r="AQ2235" i="113"/>
  <c r="AQ2055" i="113"/>
  <c r="AQ2888" i="113"/>
  <c r="AS2662" i="113"/>
  <c r="AS2628" i="113"/>
  <c r="AQ1555" i="113"/>
  <c r="AS1840" i="113"/>
  <c r="AQ3129" i="113"/>
  <c r="AQ2957" i="113"/>
  <c r="AQ2853" i="113"/>
  <c r="AQ1833" i="113"/>
  <c r="AS3079" i="113"/>
  <c r="AS2887" i="113"/>
  <c r="AQ1356" i="113"/>
  <c r="AQ2106" i="113"/>
  <c r="AQ3100" i="113"/>
  <c r="AQ2792" i="113"/>
  <c r="AS1639" i="113"/>
  <c r="AQ104" i="114"/>
  <c r="AS3270" i="113"/>
  <c r="AQ3264" i="113"/>
  <c r="AS2008" i="113"/>
  <c r="AQ2364" i="113"/>
  <c r="AS2262" i="113"/>
  <c r="AS2158" i="113"/>
  <c r="AS1158" i="113"/>
  <c r="AQ2296" i="113"/>
  <c r="AS2202" i="113"/>
  <c r="AS2110" i="113"/>
  <c r="AS1330" i="113"/>
  <c r="AQ1256" i="113"/>
  <c r="AS1262" i="113"/>
  <c r="AQ1678" i="113"/>
  <c r="AS1546" i="113"/>
  <c r="AS1494" i="113"/>
  <c r="AS1474" i="113"/>
  <c r="AS2020" i="113"/>
  <c r="AQ2124" i="113"/>
  <c r="AQ2075" i="113"/>
  <c r="AS1968" i="113"/>
  <c r="AQ1947" i="113"/>
  <c r="AQ2633" i="113"/>
  <c r="AS2432" i="113"/>
  <c r="AQ2345" i="113"/>
  <c r="AS2304" i="113"/>
  <c r="AQ1298" i="113"/>
  <c r="AS362" i="113"/>
  <c r="AQ833" i="113"/>
  <c r="AQ2342" i="113"/>
  <c r="AS504" i="113"/>
  <c r="AS2585" i="113"/>
  <c r="AQ246" i="113"/>
  <c r="AQ2167" i="113"/>
  <c r="AS1063" i="113"/>
  <c r="AS2000" i="113"/>
  <c r="AS1873" i="113"/>
  <c r="AQ1865" i="113"/>
  <c r="AS3134" i="113"/>
  <c r="AQ2377" i="113"/>
  <c r="AQ2267" i="113"/>
  <c r="AS2255" i="113"/>
  <c r="AS1225" i="113"/>
  <c r="AS296" i="113"/>
  <c r="AQ755" i="113"/>
  <c r="AS1325" i="113"/>
  <c r="AS440" i="113"/>
  <c r="AQ2526" i="113"/>
  <c r="AQ186" i="113"/>
  <c r="AS1335" i="113"/>
  <c r="AS999" i="113"/>
  <c r="AQ1945" i="113"/>
  <c r="AS1824" i="113"/>
  <c r="AQ1803" i="113"/>
  <c r="AQ3124" i="113"/>
  <c r="AQ2299" i="113"/>
  <c r="AQ2218" i="113"/>
  <c r="AS2193" i="113"/>
  <c r="AQ1137" i="113"/>
  <c r="AS256" i="113"/>
  <c r="AQ1481" i="113"/>
  <c r="AQ1370" i="113"/>
  <c r="AQ728" i="113"/>
  <c r="AQ1867" i="113"/>
  <c r="AQ1786" i="113"/>
  <c r="AS1761" i="113"/>
  <c r="AS3330" i="113"/>
  <c r="AS3408" i="113"/>
  <c r="AQ3187" i="113"/>
  <c r="AS3025" i="113"/>
  <c r="AQ3164" i="113"/>
  <c r="AQ103" i="114"/>
  <c r="AQ355" i="114"/>
  <c r="AQ3445" i="113"/>
  <c r="AQ3280" i="113"/>
  <c r="AS2954" i="113"/>
  <c r="AQ2844" i="113"/>
  <c r="AQ1841" i="113"/>
  <c r="AQ640" i="113"/>
  <c r="AS546" i="113"/>
  <c r="AQ560" i="113"/>
  <c r="AS2215" i="113"/>
  <c r="AQ1627" i="113"/>
  <c r="AQ1832" i="113"/>
  <c r="AS1650" i="113"/>
  <c r="AS2261" i="113"/>
  <c r="AS1231" i="113"/>
  <c r="AS3314" i="113"/>
  <c r="AQ2791" i="113"/>
  <c r="AS2646" i="113"/>
  <c r="AS2365" i="113"/>
  <c r="AS1972" i="113"/>
  <c r="AQ1255" i="113"/>
  <c r="AS1652" i="113"/>
  <c r="AQ822" i="113"/>
  <c r="AQ2912" i="113"/>
  <c r="AS487" i="113"/>
  <c r="AQ2295" i="113"/>
  <c r="AQ1369" i="113"/>
  <c r="AQ1652" i="113"/>
  <c r="AS1590" i="113"/>
  <c r="AS2196" i="113"/>
  <c r="AQ3595" i="113"/>
  <c r="AQ2839" i="113"/>
  <c r="AS2574" i="113"/>
  <c r="AS2563" i="113"/>
  <c r="AS2075" i="113"/>
  <c r="AS1877" i="113"/>
  <c r="AQ1154" i="113"/>
  <c r="AQ1581" i="113"/>
  <c r="AQ757" i="113"/>
  <c r="AS2724" i="113"/>
  <c r="AQ425" i="113"/>
  <c r="AS980" i="113"/>
  <c r="AQ1243" i="113"/>
  <c r="AQ1592" i="113"/>
  <c r="AS1550" i="113"/>
  <c r="AS2133" i="113"/>
  <c r="AQ2755" i="113"/>
  <c r="AQ2662" i="113"/>
  <c r="AS2382" i="113"/>
  <c r="AS2484" i="113"/>
  <c r="AS1819" i="113"/>
  <c r="AQ1837" i="113"/>
  <c r="AS1233" i="113"/>
  <c r="AS3058" i="113"/>
  <c r="AS2447" i="113"/>
  <c r="AQ1626" i="113"/>
  <c r="AS1519" i="113"/>
  <c r="AQ1497" i="113"/>
  <c r="AQ2553" i="113"/>
  <c r="AS3061" i="113"/>
  <c r="AQ3086" i="113"/>
  <c r="AS2836" i="113"/>
  <c r="AQ2539" i="113"/>
  <c r="AQ3491" i="113"/>
  <c r="AS2844" i="113"/>
  <c r="AQ3512" i="113"/>
  <c r="AQ2732" i="113"/>
  <c r="AS2798" i="113"/>
  <c r="AQ2654" i="113"/>
  <c r="AS1575" i="113"/>
  <c r="AQ3421" i="113"/>
  <c r="AQ3088" i="113"/>
  <c r="AS3078" i="113"/>
  <c r="AS1943" i="113"/>
  <c r="AS2306" i="113"/>
  <c r="AQ1476" i="113"/>
  <c r="AQ1448" i="113"/>
  <c r="AQ2013" i="113"/>
  <c r="AS2266" i="113"/>
  <c r="AS2258" i="113"/>
  <c r="AS2006" i="113"/>
  <c r="AS2372" i="113"/>
  <c r="AS1340" i="113"/>
  <c r="AQ1695" i="113"/>
  <c r="AS941" i="113"/>
  <c r="AQ1389" i="113"/>
  <c r="AS524" i="113"/>
  <c r="AQ2482" i="113"/>
  <c r="AS259" i="113"/>
  <c r="AS345" i="113"/>
  <c r="AQ1940" i="113"/>
  <c r="AS1426" i="113"/>
  <c r="AS1410" i="113"/>
  <c r="AQ2802" i="114"/>
  <c r="AQ2830" i="113"/>
  <c r="AS3152" i="113"/>
  <c r="AQ2944" i="114"/>
  <c r="AS3169" i="113"/>
  <c r="AQ2794" i="113"/>
  <c r="AS3317" i="113"/>
  <c r="AS2058" i="113"/>
  <c r="AS794" i="113"/>
  <c r="AQ2265" i="113"/>
  <c r="AS3232" i="113"/>
  <c r="AQ3210" i="113"/>
  <c r="AS1602" i="113"/>
  <c r="AS1370" i="113"/>
  <c r="AQ471" i="114"/>
  <c r="AQ2972" i="113"/>
  <c r="AS3370" i="113"/>
  <c r="AS1503" i="113"/>
  <c r="AQ2776" i="113"/>
  <c r="AQ1072" i="113"/>
  <c r="AS2322" i="113"/>
  <c r="AS3378" i="113"/>
  <c r="AS1498" i="113"/>
  <c r="AQ3344" i="113"/>
  <c r="AS3206" i="113"/>
  <c r="AS606" i="113"/>
  <c r="AS822" i="113"/>
  <c r="AQ872" i="113"/>
  <c r="AS1552" i="113"/>
  <c r="AS276" i="113"/>
  <c r="AQ1109" i="113"/>
  <c r="AQ176" i="114"/>
  <c r="AS1408" i="113"/>
  <c r="AS202" i="113"/>
  <c r="AQ1015" i="113"/>
  <c r="AQ2668" i="113"/>
  <c r="AQ1355" i="113"/>
  <c r="AS142" i="113"/>
  <c r="AQ2164" i="113"/>
  <c r="AS1791" i="113"/>
  <c r="AQ1771" i="113"/>
  <c r="AS2047" i="113"/>
  <c r="AQ2346" i="113"/>
  <c r="AS1042" i="113"/>
  <c r="AS1258" i="113"/>
  <c r="AS439" i="113"/>
  <c r="AS1660" i="113"/>
  <c r="AQ992" i="113"/>
  <c r="AQ1220" i="113"/>
  <c r="AS399" i="113"/>
  <c r="AS1387" i="113"/>
  <c r="AS946" i="113"/>
  <c r="AQ1156" i="113"/>
  <c r="AS359" i="113"/>
  <c r="AS1586" i="113"/>
  <c r="AQ1531" i="113"/>
  <c r="AQ1514" i="113"/>
  <c r="AQ1770" i="113"/>
  <c r="AQ2089" i="113"/>
  <c r="AS854" i="113"/>
  <c r="AS1078" i="113"/>
  <c r="AS249" i="113"/>
  <c r="AQ1145" i="113"/>
  <c r="AS814" i="113"/>
  <c r="AQ1966" i="113"/>
  <c r="AS2082" i="113"/>
  <c r="AS2014" i="113"/>
  <c r="AS1782" i="113"/>
  <c r="AQ2301" i="113"/>
  <c r="AQ1279" i="113"/>
  <c r="AQ1646" i="113"/>
  <c r="AQ870" i="113"/>
  <c r="AS2918" i="113"/>
  <c r="AS471" i="113"/>
  <c r="AQ2418" i="113"/>
  <c r="AS211" i="113"/>
  <c r="AS149" i="113"/>
  <c r="AS1638" i="113"/>
  <c r="AQ1368" i="113"/>
  <c r="AS1366" i="113"/>
  <c r="AQ1871" i="113"/>
  <c r="AQ1880" i="113"/>
  <c r="AS1790" i="113"/>
  <c r="AS1642" i="113"/>
  <c r="AQ2254" i="113"/>
  <c r="AQ1191" i="113"/>
  <c r="AS1114" i="113"/>
  <c r="AQ1120" i="113"/>
  <c r="AQ1501" i="113"/>
  <c r="AS1406" i="113"/>
  <c r="AQ1336" i="113"/>
  <c r="AS1334" i="113"/>
  <c r="AQ1838" i="113"/>
  <c r="AQ3081" i="113"/>
  <c r="AS2671" i="113"/>
  <c r="AS3474" i="113"/>
  <c r="AS3006" i="113"/>
  <c r="AS2835" i="113"/>
  <c r="AS2611" i="113"/>
  <c r="AQ3240" i="113"/>
  <c r="AS2001" i="113"/>
  <c r="AQ1513" i="113"/>
  <c r="AQ1403" i="113"/>
  <c r="AS1296" i="113"/>
  <c r="AS558" i="113"/>
  <c r="AQ1818" i="113"/>
  <c r="AS1711" i="113"/>
  <c r="AQ1690" i="113"/>
  <c r="AS1438" i="113"/>
  <c r="AS670" i="113"/>
  <c r="AS538" i="113"/>
  <c r="AQ544" i="113"/>
  <c r="AQ2195" i="113"/>
  <c r="AQ896" i="113"/>
  <c r="AQ812" i="113"/>
  <c r="AS818" i="113"/>
  <c r="AS2553" i="113"/>
  <c r="AQ2437" i="113"/>
  <c r="AQ1857" i="113"/>
  <c r="AQ1286" i="113"/>
  <c r="AQ1505" i="113"/>
  <c r="AQ905" i="113"/>
  <c r="AQ1927" i="113"/>
  <c r="AQ538" i="113"/>
  <c r="AQ687" i="113"/>
  <c r="AQ632" i="113"/>
  <c r="AQ61" i="114"/>
  <c r="AQ44" i="114"/>
  <c r="AQ2131" i="113"/>
  <c r="AS846" i="113"/>
  <c r="AS758" i="113"/>
  <c r="AS774" i="113"/>
  <c r="AS2488" i="113"/>
  <c r="AS2155" i="113"/>
  <c r="AS1768" i="113"/>
  <c r="AQ1219" i="113"/>
  <c r="AQ1441" i="113"/>
  <c r="AQ827" i="113"/>
  <c r="AQ1654" i="113"/>
  <c r="AS486" i="113"/>
  <c r="AS433" i="113"/>
  <c r="AQ572" i="113"/>
  <c r="AQ3404" i="113"/>
  <c r="AQ3392" i="113"/>
  <c r="AS2055" i="113"/>
  <c r="AQ800" i="113"/>
  <c r="AQ708" i="113"/>
  <c r="AS714" i="113"/>
  <c r="AQ2434" i="113"/>
  <c r="AQ1878" i="113"/>
  <c r="AQ2225" i="113"/>
  <c r="AS3154" i="113"/>
  <c r="AS1927" i="113"/>
  <c r="AS1301" i="113"/>
  <c r="AS1576" i="113"/>
  <c r="AS928" i="113"/>
  <c r="AQ37" i="113"/>
  <c r="AS710" i="113"/>
  <c r="AS578" i="113"/>
  <c r="AQ584" i="113"/>
  <c r="AS2263" i="113"/>
  <c r="AS938" i="113"/>
  <c r="AQ852" i="113"/>
  <c r="AS858" i="113"/>
  <c r="AS2650" i="113"/>
  <c r="AQ2704" i="113"/>
  <c r="AS1911" i="113"/>
  <c r="AS1365" i="113"/>
  <c r="AS1591" i="113"/>
  <c r="AQ955" i="113"/>
  <c r="AQ2166" i="113"/>
  <c r="AS609" i="113"/>
  <c r="AQ926" i="113"/>
  <c r="AQ2373" i="113"/>
  <c r="AS1833" i="113"/>
  <c r="AS1267" i="113"/>
  <c r="AS1481" i="113"/>
  <c r="AS865" i="113"/>
  <c r="AS1837" i="113"/>
  <c r="AQ468" i="113"/>
  <c r="AQ395" i="113"/>
  <c r="AS1771" i="113"/>
  <c r="AQ1683" i="113"/>
  <c r="AS1104" i="113"/>
  <c r="AQ2707" i="113"/>
  <c r="AQ667" i="113"/>
  <c r="AS1228" i="113"/>
  <c r="AQ364" i="113"/>
  <c r="AS92" i="113"/>
  <c r="AS2108" i="113"/>
  <c r="AQ1761" i="113"/>
  <c r="AQ1182" i="113"/>
  <c r="AQ1427" i="113"/>
  <c r="AS816" i="113"/>
  <c r="AQ1509" i="113"/>
  <c r="AS418" i="113"/>
  <c r="AQ203" i="113"/>
  <c r="AQ1511" i="113"/>
  <c r="AQ1618" i="113"/>
  <c r="AS1041" i="113"/>
  <c r="AQ2405" i="113"/>
  <c r="AQ617" i="113"/>
  <c r="AQ1138" i="113"/>
  <c r="AS306" i="113"/>
  <c r="AQ38" i="113"/>
  <c r="AS129" i="113"/>
  <c r="AQ1969" i="113"/>
  <c r="AQ1622" i="113"/>
  <c r="AS1641" i="113"/>
  <c r="AS993" i="113"/>
  <c r="AS2396" i="113"/>
  <c r="AS576" i="113"/>
  <c r="AS853" i="113"/>
  <c r="AQ2309" i="113"/>
  <c r="AQ1254" i="113"/>
  <c r="AS414" i="113"/>
  <c r="AQ867" i="113"/>
  <c r="AS136" i="113"/>
  <c r="AS537" i="113"/>
  <c r="AQ307" i="113"/>
  <c r="AQ1394" i="113"/>
  <c r="AS2127" i="113"/>
  <c r="AS2017" i="113"/>
  <c r="AQ2009" i="113"/>
  <c r="AQ2845" i="113"/>
  <c r="AQ2521" i="113"/>
  <c r="AS2400" i="113"/>
  <c r="AQ2379" i="113"/>
  <c r="AS1363" i="113"/>
  <c r="AQ400" i="113"/>
  <c r="AQ897" i="113"/>
  <c r="AQ146" i="113"/>
  <c r="AQ562" i="113"/>
  <c r="AQ2658" i="113"/>
  <c r="AS286" i="113"/>
  <c r="AQ21" i="113"/>
  <c r="AS1113" i="113"/>
  <c r="AS354" i="113"/>
  <c r="AQ819" i="113"/>
  <c r="AS1915" i="113"/>
  <c r="AQ494" i="113"/>
  <c r="AS2564" i="113"/>
  <c r="AS178" i="113"/>
  <c r="AS1244" i="113"/>
  <c r="AQ1043" i="113"/>
  <c r="AQ218" i="113"/>
  <c r="AQ673" i="113"/>
  <c r="AS996" i="113"/>
  <c r="AQ322" i="113"/>
  <c r="AS2373" i="113"/>
  <c r="AQ2519" i="113"/>
  <c r="AQ671" i="113"/>
  <c r="AS905" i="113"/>
  <c r="AQ288" i="113"/>
  <c r="AQ738" i="113"/>
  <c r="AS1285" i="113"/>
  <c r="AS432" i="113"/>
  <c r="AS2515" i="113"/>
  <c r="AQ128" i="113"/>
  <c r="AQ991" i="113"/>
  <c r="AQ979" i="113"/>
  <c r="AS174" i="113"/>
  <c r="AQ610" i="113"/>
  <c r="AS2813" i="113"/>
  <c r="AQ272" i="113"/>
  <c r="AQ2302" i="113"/>
  <c r="AQ2229" i="113"/>
  <c r="AQ463" i="113"/>
  <c r="AQ851" i="113"/>
  <c r="AQ432" i="113"/>
  <c r="AS935" i="113"/>
  <c r="AS198" i="113"/>
  <c r="AQ609" i="113"/>
  <c r="AQ2807" i="113"/>
  <c r="AS278" i="113"/>
  <c r="AQ2988" i="113"/>
  <c r="AS1171" i="113"/>
  <c r="AS330" i="113"/>
  <c r="AS967" i="113"/>
  <c r="AQ206" i="113"/>
  <c r="AS616" i="113"/>
  <c r="AQ2919" i="113"/>
  <c r="AQ346" i="113"/>
  <c r="AS397" i="113"/>
  <c r="AS1191" i="113"/>
  <c r="AS1856" i="113"/>
  <c r="AQ1769" i="113"/>
  <c r="AS1728" i="113"/>
  <c r="AS2274" i="113"/>
  <c r="AQ2250" i="113"/>
  <c r="AS2143" i="113"/>
  <c r="AQ2122" i="113"/>
  <c r="AQ1074" i="113"/>
  <c r="AS200" i="113"/>
  <c r="AQ641" i="113"/>
  <c r="AS851" i="113"/>
  <c r="AQ354" i="113"/>
  <c r="AS2404" i="113"/>
  <c r="AQ2626" i="113"/>
  <c r="AS820" i="113"/>
  <c r="AS872" i="113"/>
  <c r="AQ132" i="113"/>
  <c r="AQ563" i="113"/>
  <c r="AS2693" i="113"/>
  <c r="AQ280" i="113"/>
  <c r="AS2309" i="113"/>
  <c r="AS2011" i="113"/>
  <c r="AQ319" i="113"/>
  <c r="AS791" i="113"/>
  <c r="AS1160" i="113"/>
  <c r="AQ426" i="113"/>
  <c r="AQ2527" i="113"/>
  <c r="AS130" i="113"/>
  <c r="AQ2127" i="113"/>
  <c r="AS1405" i="113"/>
  <c r="AS57" i="113"/>
  <c r="AS649" i="113"/>
  <c r="AS1676" i="113"/>
  <c r="AQ498" i="113"/>
  <c r="AQ2611" i="113"/>
  <c r="AS240" i="113"/>
  <c r="AQ2269" i="113"/>
  <c r="AQ1734" i="113"/>
  <c r="AQ113" i="113"/>
  <c r="AQ723" i="113"/>
  <c r="AQ958" i="113"/>
  <c r="AQ386" i="113"/>
  <c r="AQ2445" i="113"/>
  <c r="AS2580" i="113"/>
  <c r="AS2051" i="113"/>
  <c r="AS1317" i="113"/>
  <c r="AS7" i="113"/>
  <c r="AQ594" i="113"/>
  <c r="AS248" i="113"/>
  <c r="AS680" i="113"/>
  <c r="AS1043" i="113"/>
  <c r="AS392" i="113"/>
  <c r="AS2437" i="113"/>
  <c r="AS2557" i="113"/>
  <c r="AQ718" i="113"/>
  <c r="AQ929" i="113"/>
  <c r="AQ2467" i="113"/>
  <c r="AS295" i="113"/>
  <c r="AQ2193" i="113"/>
  <c r="AQ2215" i="113"/>
  <c r="AS1831" i="113"/>
  <c r="AQ1158" i="113"/>
  <c r="AQ607" i="113"/>
  <c r="AQ904" i="113"/>
  <c r="AQ776" i="113"/>
  <c r="AQ788" i="113"/>
  <c r="AS2505" i="113"/>
  <c r="AQ1116" i="113"/>
  <c r="AQ1040" i="113"/>
  <c r="AS1046" i="113"/>
  <c r="AQ1437" i="113"/>
  <c r="AQ289" i="113"/>
  <c r="AQ2161" i="113"/>
  <c r="AS2509" i="113"/>
  <c r="AS1863" i="113"/>
  <c r="AS1223" i="113"/>
  <c r="AS1480" i="113"/>
  <c r="AQ857" i="113"/>
  <c r="AS707" i="113"/>
  <c r="AS225" i="113"/>
  <c r="AQ2082" i="113"/>
  <c r="AQ2151" i="113"/>
  <c r="AS1767" i="113"/>
  <c r="AS1121" i="113"/>
  <c r="AQ1409" i="113"/>
  <c r="AS704" i="113"/>
  <c r="AQ1941" i="113"/>
  <c r="AQ3308" i="113"/>
  <c r="AQ1939" i="113"/>
  <c r="AQ1494" i="113"/>
  <c r="AS1624" i="113"/>
  <c r="AS929" i="113"/>
  <c r="AS2059" i="113"/>
  <c r="AQ569" i="113"/>
  <c r="AQ798" i="113"/>
  <c r="AQ181" i="113"/>
  <c r="AQ2018" i="113"/>
  <c r="AS1869" i="113"/>
  <c r="AQ1713" i="113"/>
  <c r="AQ1081" i="113"/>
  <c r="AS2773" i="113"/>
  <c r="AQ651" i="113"/>
  <c r="AS1109" i="113"/>
  <c r="AQ2579" i="113"/>
  <c r="AQ1875" i="113"/>
  <c r="AQ1327" i="113"/>
  <c r="AQ1553" i="113"/>
  <c r="AQ858" i="113"/>
  <c r="AQ1799" i="113"/>
  <c r="AQ504" i="113"/>
  <c r="AQ542" i="113"/>
  <c r="AS343" i="113"/>
  <c r="AS2201" i="113"/>
  <c r="AS2805" i="113"/>
  <c r="AQ1907" i="113"/>
  <c r="AS1284" i="113"/>
  <c r="AS1545" i="113"/>
  <c r="AS833" i="113"/>
  <c r="AS579" i="113"/>
  <c r="AQ217" i="113"/>
  <c r="AQ1407" i="113"/>
  <c r="AS619" i="113"/>
  <c r="AS2521" i="113"/>
  <c r="AS237" i="113"/>
  <c r="AQ2145" i="113"/>
  <c r="AQ2070" i="113"/>
  <c r="AQ19" i="113"/>
  <c r="AQ1478" i="113"/>
  <c r="AS1731" i="113"/>
  <c r="AQ998" i="113"/>
  <c r="AS1428" i="113"/>
  <c r="AQ582" i="113"/>
  <c r="AQ2547" i="113"/>
  <c r="AS251" i="113"/>
  <c r="AS293" i="113"/>
  <c r="AS1229" i="113"/>
  <c r="AS1589" i="113"/>
  <c r="AQ823" i="113"/>
  <c r="AQ2832" i="113"/>
  <c r="AS395" i="113"/>
  <c r="AQ2322" i="113"/>
  <c r="AS131" i="113"/>
  <c r="AQ68" i="113"/>
  <c r="AS907" i="113"/>
  <c r="AQ2736" i="113"/>
  <c r="AQ473" i="113"/>
  <c r="AQ2401" i="113"/>
  <c r="AS177" i="113"/>
  <c r="AQ2049" i="113"/>
  <c r="AS1643" i="113"/>
  <c r="AQ1911" i="113"/>
  <c r="AS2600" i="113"/>
  <c r="AS3430" i="113"/>
  <c r="AS43" i="113"/>
  <c r="AQ2362" i="114"/>
  <c r="AS1748" i="113"/>
  <c r="AS3090" i="113"/>
  <c r="AS1593" i="113"/>
  <c r="AS58" i="113"/>
  <c r="AQ2684" i="114"/>
  <c r="AQ224" i="113"/>
  <c r="AQ370" i="114"/>
  <c r="AQ765" i="113"/>
  <c r="AQ2674" i="114"/>
  <c r="AQ1954" i="114"/>
  <c r="AQ2565" i="114"/>
  <c r="AS309" i="113"/>
  <c r="AS467" i="113"/>
  <c r="AS2361" i="113"/>
  <c r="AS223" i="113"/>
  <c r="AS2057" i="113"/>
  <c r="AQ1733" i="113"/>
  <c r="AS1719" i="113"/>
  <c r="AQ1067" i="113"/>
  <c r="AQ235" i="113"/>
  <c r="AS469" i="113"/>
  <c r="AQ2889" i="113"/>
  <c r="AS1011" i="113"/>
  <c r="AQ1089" i="114"/>
  <c r="AQ3116" i="114"/>
  <c r="AS25" i="113"/>
  <c r="AQ2494" i="114"/>
  <c r="AQ1250" i="113"/>
  <c r="AQ1388" i="114"/>
  <c r="AQ2708" i="114"/>
  <c r="AS2181" i="113"/>
  <c r="AQ1786" i="114"/>
  <c r="AQ442" i="114"/>
  <c r="AS2349" i="113"/>
  <c r="AQ3356" i="114"/>
  <c r="AS2757" i="113"/>
  <c r="AS1304" i="113"/>
  <c r="AS1513" i="113"/>
  <c r="AS959" i="113"/>
  <c r="AS2012" i="113"/>
  <c r="AS577" i="113"/>
  <c r="AQ1121" i="113"/>
  <c r="AQ290" i="113"/>
  <c r="AS30" i="113"/>
  <c r="AQ26" i="113"/>
  <c r="AQ2601" i="113"/>
  <c r="AS94" i="113"/>
  <c r="AQ740" i="114"/>
  <c r="AS901" i="113"/>
  <c r="AQ164" i="114"/>
  <c r="AS1881" i="113"/>
  <c r="AQ379" i="113"/>
  <c r="AQ1353" i="114"/>
  <c r="AQ1317" i="114"/>
  <c r="AS3396" i="113"/>
  <c r="AQ1930" i="114"/>
  <c r="AQ260" i="114"/>
  <c r="AQ3189" i="114"/>
  <c r="AQ549" i="113"/>
  <c r="AQ2495" i="114"/>
  <c r="AQ683" i="113"/>
  <c r="AQ1278" i="113"/>
  <c r="AS422" i="113"/>
  <c r="AQ883" i="113"/>
  <c r="AQ144" i="113"/>
  <c r="AQ561" i="113"/>
  <c r="AQ355" i="113"/>
  <c r="AQ574" i="113"/>
  <c r="AS332" i="113"/>
  <c r="AS2710" i="113"/>
  <c r="AS421" i="113"/>
  <c r="AQ3456" i="114"/>
  <c r="AQ3224" i="114"/>
  <c r="AQ925" i="114"/>
  <c r="AQ2128" i="114"/>
  <c r="AQ1970" i="113"/>
  <c r="AS2234" i="113"/>
  <c r="AQ2000" i="113"/>
  <c r="AS1603" i="113"/>
  <c r="AQ1856" i="113"/>
  <c r="AQ3311" i="113"/>
  <c r="AS2936" i="113"/>
  <c r="AQ1762" i="113"/>
  <c r="AS2366" i="113"/>
  <c r="AS2667" i="113"/>
  <c r="AQ3096" i="113"/>
  <c r="AS1110" i="113"/>
  <c r="AS2587" i="113"/>
  <c r="AS1375" i="113"/>
  <c r="AS1681" i="113"/>
  <c r="AS2990" i="113"/>
  <c r="AQ3533" i="113"/>
  <c r="AS2797" i="113"/>
  <c r="AS2144" i="113"/>
  <c r="AQ1409" i="114"/>
  <c r="AQ258" i="114"/>
  <c r="AS522" i="113"/>
  <c r="AQ724" i="113"/>
  <c r="AS2729" i="113"/>
  <c r="AQ1387" i="113"/>
  <c r="AS2229" i="113"/>
  <c r="AS1573" i="113"/>
  <c r="AS2490" i="113"/>
  <c r="AQ1339" i="113"/>
  <c r="AQ2158" i="113"/>
  <c r="AS1509" i="113"/>
  <c r="AS2298" i="113"/>
  <c r="AS1263" i="113"/>
  <c r="AS1502" i="113"/>
  <c r="AQ2156" i="113"/>
  <c r="AS3087" i="113"/>
  <c r="AQ3017" i="113"/>
  <c r="AS1937" i="113"/>
  <c r="AS2239" i="113"/>
  <c r="AQ920" i="113"/>
  <c r="AS1170" i="113"/>
  <c r="AS2344" i="113"/>
  <c r="AQ1699" i="113"/>
  <c r="AQ860" i="113"/>
  <c r="AS1122" i="113"/>
  <c r="AQ2290" i="113"/>
  <c r="AS1640" i="113"/>
  <c r="AQ820" i="113"/>
  <c r="AQ1084" i="113"/>
  <c r="AQ1296" i="113"/>
  <c r="AQ1544" i="113"/>
  <c r="AQ2873" i="113"/>
  <c r="AS2815" i="113"/>
  <c r="AS1663" i="113"/>
  <c r="AQ1979" i="113"/>
  <c r="AQ716" i="113"/>
  <c r="AS990" i="113"/>
  <c r="AS2089" i="113"/>
  <c r="AQ1426" i="113"/>
  <c r="AQ676" i="113"/>
  <c r="AS2376" i="113"/>
  <c r="AQ1016" i="113"/>
  <c r="AQ944" i="113"/>
  <c r="AQ956" i="113"/>
  <c r="AS2886" i="113"/>
  <c r="AS199" i="113"/>
  <c r="AQ2034" i="113"/>
  <c r="AS1963" i="113"/>
  <c r="AS1720" i="113"/>
  <c r="AS1088" i="113"/>
  <c r="AS3026" i="113"/>
  <c r="AQ715" i="113"/>
  <c r="AQ2214" i="113"/>
  <c r="AQ760" i="113"/>
  <c r="AS638" i="113"/>
  <c r="AQ644" i="113"/>
  <c r="AS2312" i="113"/>
  <c r="AQ976" i="113"/>
  <c r="AS902" i="113"/>
  <c r="AS918" i="113"/>
  <c r="AQ2723" i="113"/>
  <c r="AQ137" i="113"/>
  <c r="AQ3136" i="113"/>
  <c r="AQ2948" i="113"/>
  <c r="AQ1905" i="113"/>
  <c r="AS678" i="113"/>
  <c r="AS594" i="113"/>
  <c r="AS610" i="113"/>
  <c r="AQ2274" i="113"/>
  <c r="AQ2548" i="113"/>
  <c r="AQ2452" i="113"/>
  <c r="AQ2360" i="113"/>
  <c r="AQ1364" i="113"/>
  <c r="AQ2488" i="113"/>
  <c r="AQ2396" i="113"/>
  <c r="AQ2292" i="113"/>
  <c r="AQ1512" i="113"/>
  <c r="AS1442" i="113"/>
  <c r="AQ1432" i="113"/>
  <c r="AS1908" i="113"/>
  <c r="AS1982" i="113"/>
  <c r="AQ1872" i="113"/>
  <c r="AS1682" i="113"/>
  <c r="AS2275" i="113"/>
  <c r="AS1185" i="113"/>
  <c r="AS2335" i="113"/>
  <c r="AS2225" i="113"/>
  <c r="AQ2217" i="113"/>
  <c r="AQ1910" i="113"/>
  <c r="AQ2808" i="113"/>
  <c r="AQ2624" i="113"/>
  <c r="AS2584" i="113"/>
  <c r="AQ1507" i="113"/>
  <c r="AS544" i="113"/>
  <c r="AS1080" i="113"/>
  <c r="AS294" i="113"/>
  <c r="AQ754" i="113"/>
  <c r="AS1268" i="113"/>
  <c r="AQ430" i="113"/>
  <c r="AS70" i="113"/>
  <c r="AS1353" i="113"/>
  <c r="AS2257" i="113"/>
  <c r="AQ2154" i="113"/>
  <c r="AS2129" i="113"/>
  <c r="AS1500" i="113"/>
  <c r="AS2665" i="113"/>
  <c r="AS2544" i="113"/>
  <c r="AQ2523" i="113"/>
  <c r="AQ1443" i="113"/>
  <c r="AS502" i="113"/>
  <c r="AS1016" i="113"/>
  <c r="AQ254" i="113"/>
  <c r="AQ690" i="113"/>
  <c r="AQ1039" i="113"/>
  <c r="AQ390" i="113"/>
  <c r="AS22" i="113"/>
  <c r="AQ1281" i="113"/>
  <c r="AQ2202" i="113"/>
  <c r="AS2095" i="113"/>
  <c r="AS2080" i="113"/>
  <c r="AS3083" i="113"/>
  <c r="AQ2580" i="113"/>
  <c r="AS2449" i="113"/>
  <c r="AQ2441" i="113"/>
  <c r="AS2093" i="113"/>
  <c r="AQ440" i="113"/>
  <c r="AQ2085" i="113"/>
  <c r="AQ635" i="113"/>
  <c r="AQ1139" i="113"/>
  <c r="AS326" i="113"/>
  <c r="AS792" i="113"/>
  <c r="AQ1183" i="113"/>
  <c r="AQ69" i="113"/>
  <c r="AQ2394" i="113"/>
  <c r="AS2287" i="113"/>
  <c r="AQ2266" i="113"/>
  <c r="AS2157" i="113"/>
  <c r="AS3138" i="113"/>
  <c r="AS2692" i="113"/>
  <c r="AQ2671" i="113"/>
  <c r="AQ1586" i="113"/>
  <c r="AQ619" i="113"/>
  <c r="AS1143" i="113"/>
  <c r="AQ360" i="113"/>
  <c r="AQ818" i="113"/>
  <c r="AQ1830" i="113"/>
  <c r="AQ490" i="113"/>
  <c r="AS108" i="113"/>
  <c r="AQ1782" i="113"/>
  <c r="AQ537" i="113"/>
  <c r="AQ1073" i="113"/>
  <c r="AQ286" i="113"/>
  <c r="AS728" i="113"/>
  <c r="AQ1189" i="113"/>
  <c r="AQ382" i="113"/>
  <c r="AQ8" i="113"/>
  <c r="AS1333" i="113"/>
  <c r="AQ424" i="113"/>
  <c r="AS921" i="113"/>
  <c r="AQ180" i="113"/>
  <c r="AS583" i="113"/>
  <c r="AS2629" i="113"/>
  <c r="AQ270" i="113"/>
  <c r="AS2577" i="113"/>
  <c r="AS1144" i="113"/>
  <c r="AQ492" i="113"/>
  <c r="AQ1009" i="113"/>
  <c r="AS246" i="113"/>
  <c r="AS679" i="113"/>
  <c r="AS979" i="113"/>
  <c r="AS328" i="113"/>
  <c r="AQ271" i="113"/>
  <c r="AS1255" i="113"/>
  <c r="AQ384" i="113"/>
  <c r="AS857" i="113"/>
  <c r="AQ130" i="113"/>
  <c r="AQ474" i="113"/>
  <c r="AQ2557" i="113"/>
  <c r="AS216" i="113"/>
  <c r="AQ1655" i="113"/>
  <c r="AS1081" i="113"/>
  <c r="AS657" i="113"/>
  <c r="AS1211" i="113"/>
  <c r="AS398" i="113"/>
  <c r="AS856" i="113"/>
  <c r="AS128" i="113"/>
  <c r="AS472" i="113"/>
  <c r="AQ100" i="113"/>
  <c r="AQ2684" i="113"/>
  <c r="AQ523" i="113"/>
  <c r="AQ258" i="113"/>
  <c r="AS2292" i="113"/>
  <c r="AQ2199" i="113"/>
  <c r="AQ1967" i="113"/>
  <c r="AS1192" i="113"/>
  <c r="AQ55" i="113"/>
  <c r="AQ1252" i="113"/>
  <c r="AQ2887" i="113"/>
  <c r="AQ2648" i="113"/>
  <c r="AS2582" i="113"/>
  <c r="AQ1819" i="113"/>
  <c r="AS1471" i="113"/>
  <c r="AS1360" i="113"/>
  <c r="AQ1337" i="113"/>
  <c r="AQ326" i="113"/>
  <c r="AQ2286" i="113"/>
  <c r="AQ2263" i="113"/>
  <c r="AQ1982" i="113"/>
  <c r="AQ1171" i="113"/>
  <c r="AS1651" i="113"/>
  <c r="AQ821" i="113"/>
  <c r="AS465" i="113"/>
  <c r="AS252" i="113"/>
  <c r="AQ2222" i="113"/>
  <c r="AQ1943" i="113"/>
  <c r="AS1876" i="113"/>
  <c r="AS1085" i="113"/>
  <c r="AQ1566" i="113"/>
  <c r="AS652" i="113"/>
  <c r="AS102" i="113"/>
  <c r="AQ126" i="113"/>
  <c r="AS2053" i="113"/>
  <c r="AS1364" i="113"/>
  <c r="AQ1727" i="113"/>
  <c r="AQ855" i="113"/>
  <c r="AS3234" i="113"/>
  <c r="AS507" i="113"/>
  <c r="AQ2879" i="113"/>
  <c r="AQ184" i="113"/>
  <c r="AS2147" i="113"/>
  <c r="AQ1653" i="113"/>
  <c r="AS1829" i="113"/>
  <c r="AS1004" i="113"/>
  <c r="AQ1502" i="113"/>
  <c r="AQ581" i="113"/>
  <c r="AQ58" i="113"/>
  <c r="AQ2549" i="113"/>
  <c r="AQ1998" i="113"/>
  <c r="AQ1285" i="113"/>
  <c r="AS1683" i="113"/>
  <c r="AQ791" i="113"/>
  <c r="AS2806" i="113"/>
  <c r="AS451" i="113"/>
  <c r="AS1355" i="113"/>
  <c r="AQ366" i="113"/>
  <c r="AQ2334" i="113"/>
  <c r="AQ2485" i="113"/>
  <c r="AQ2015" i="113"/>
  <c r="AS1253" i="113"/>
  <c r="AQ1693" i="113"/>
  <c r="AS797" i="113"/>
  <c r="AS401" i="113"/>
  <c r="AQ222" i="113"/>
  <c r="AS2195" i="113"/>
  <c r="AS2540" i="113"/>
  <c r="AS2035" i="113"/>
  <c r="AQ1262" i="113"/>
  <c r="AS1700" i="113"/>
  <c r="AQ901" i="113"/>
  <c r="AS691" i="113"/>
  <c r="AS2128" i="113"/>
  <c r="AS2074" i="113"/>
  <c r="AQ1864" i="113"/>
  <c r="AS2308" i="113"/>
  <c r="AS1281" i="113"/>
  <c r="AS1216" i="113"/>
  <c r="AQ3084" i="113"/>
  <c r="AQ2722" i="113"/>
  <c r="AS2705" i="113"/>
  <c r="AS2019" i="113"/>
  <c r="AS1320" i="113"/>
  <c r="AS1701" i="113"/>
  <c r="AQ902" i="113"/>
  <c r="AQ1375" i="113"/>
  <c r="AQ534" i="113"/>
  <c r="AQ24" i="113"/>
  <c r="AS2267" i="113"/>
  <c r="AQ1965" i="113"/>
  <c r="AQ1221" i="113"/>
  <c r="AQ1645" i="113"/>
  <c r="AS811" i="113"/>
  <c r="AQ2864" i="113"/>
  <c r="AQ417" i="113"/>
  <c r="AS869" i="113"/>
  <c r="AS1661" i="113"/>
  <c r="AS1795" i="113"/>
  <c r="AQ1062" i="113"/>
  <c r="AS1476" i="113"/>
  <c r="AS571" i="113"/>
  <c r="AS2520" i="113"/>
  <c r="AS283" i="113"/>
  <c r="AQ435" i="113"/>
  <c r="AQ2007" i="113"/>
  <c r="AQ1870" i="113"/>
  <c r="AQ1143" i="113"/>
  <c r="AQ1567" i="113"/>
  <c r="AS717" i="113"/>
  <c r="AQ2706" i="113"/>
  <c r="AQ361" i="113"/>
  <c r="AQ719" i="113"/>
  <c r="AQ1397" i="113"/>
  <c r="AS1717" i="113"/>
  <c r="AS972" i="113"/>
  <c r="AS1413" i="113"/>
  <c r="AQ501" i="113"/>
  <c r="AQ2449" i="113"/>
  <c r="AS235" i="113"/>
  <c r="AS255" i="113"/>
  <c r="AS134" i="113"/>
  <c r="AS2083" i="113"/>
  <c r="AS1388" i="113"/>
  <c r="AS1747" i="113"/>
  <c r="AS940" i="113"/>
  <c r="AS1427" i="113"/>
  <c r="AS523" i="113"/>
  <c r="AQ10" i="113"/>
  <c r="AS2220" i="113"/>
  <c r="AQ1442" i="113"/>
  <c r="AS895" i="113"/>
  <c r="AS1675" i="113"/>
  <c r="AS514" i="113"/>
  <c r="AQ1027" i="113"/>
  <c r="AS234" i="113"/>
  <c r="AQ2261" i="113"/>
  <c r="AQ2698" i="113"/>
  <c r="AQ2555" i="113"/>
  <c r="AS2543" i="113"/>
  <c r="AQ1459" i="113"/>
  <c r="AQ3152" i="113"/>
  <c r="AS2874" i="113"/>
  <c r="AQ2868" i="113"/>
  <c r="AQ1858" i="113"/>
  <c r="AS863" i="113"/>
  <c r="AS1820" i="113"/>
  <c r="AS560" i="113"/>
  <c r="AS1065" i="113"/>
  <c r="AQ276" i="113"/>
  <c r="AS727" i="113"/>
  <c r="AQ975" i="113"/>
  <c r="AS1315" i="113"/>
  <c r="AS799" i="113"/>
  <c r="AS1483" i="113"/>
  <c r="AQ500" i="113"/>
  <c r="AQ994" i="113"/>
  <c r="AS222" i="113"/>
  <c r="AQ643" i="113"/>
  <c r="AQ451" i="113"/>
  <c r="AQ702" i="113"/>
  <c r="AQ650" i="113"/>
  <c r="AQ1190" i="113"/>
  <c r="AS390" i="113"/>
  <c r="AQ849" i="113"/>
  <c r="AS1403" i="113"/>
  <c r="AS464" i="113"/>
  <c r="AQ92" i="113"/>
  <c r="AS2379" i="113"/>
  <c r="AQ714" i="113"/>
  <c r="AQ1315" i="113"/>
  <c r="AS438" i="113"/>
  <c r="AS920" i="113"/>
  <c r="AQ178" i="113"/>
  <c r="AQ579" i="113"/>
  <c r="AS277" i="113"/>
  <c r="AS473" i="113"/>
  <c r="AS575" i="113"/>
  <c r="AS1112" i="113"/>
  <c r="AQ328" i="113"/>
  <c r="AQ786" i="113"/>
  <c r="AS1141" i="113"/>
  <c r="AQ414" i="113"/>
  <c r="AS38" i="113"/>
  <c r="AS1436" i="113"/>
  <c r="AS927" i="113"/>
  <c r="AQ2021" i="113"/>
  <c r="AQ618" i="113"/>
  <c r="AQ1122" i="113"/>
  <c r="AS318" i="113"/>
  <c r="AS777" i="113"/>
  <c r="AQ894" i="113"/>
  <c r="AQ1134" i="113"/>
  <c r="AQ778" i="113"/>
  <c r="AS1799" i="113"/>
  <c r="AS1257" i="113"/>
  <c r="AQ1474" i="113"/>
  <c r="AS801" i="113"/>
  <c r="AQ1445" i="113"/>
  <c r="AS450" i="113"/>
  <c r="AQ363" i="113"/>
  <c r="AQ281" i="113"/>
  <c r="AQ2147" i="113"/>
  <c r="AS2411" i="113"/>
  <c r="AQ1843" i="113"/>
  <c r="AS1213" i="113"/>
  <c r="AQ1473" i="113"/>
  <c r="AQ793" i="113"/>
  <c r="AS37" i="113"/>
  <c r="AS163" i="113"/>
  <c r="AS2007" i="113"/>
  <c r="AS1805" i="113"/>
  <c r="AS1689" i="113"/>
  <c r="AS976" i="113"/>
  <c r="AQ2341" i="113"/>
  <c r="AS640" i="113"/>
  <c r="AS1045" i="113"/>
  <c r="AQ1686" i="113"/>
  <c r="AS1656" i="113"/>
  <c r="AS1089" i="113"/>
  <c r="AS2661" i="113"/>
  <c r="AS705" i="113"/>
  <c r="AS1289" i="113"/>
  <c r="AS394" i="113"/>
  <c r="AQ115" i="113"/>
  <c r="AS133" i="113"/>
  <c r="AS1126" i="113"/>
  <c r="AS361" i="113"/>
  <c r="AQ1460" i="113"/>
  <c r="AQ1621" i="113"/>
  <c r="AQ2900" i="113"/>
  <c r="AS1235" i="113"/>
  <c r="AS819" i="113"/>
  <c r="AQ2108" i="114"/>
  <c r="AQ2530" i="114"/>
  <c r="AQ2746" i="113"/>
  <c r="AS1068" i="113"/>
  <c r="AS1306" i="113"/>
  <c r="AS874" i="113"/>
  <c r="AQ908" i="114"/>
  <c r="AQ3045" i="114"/>
  <c r="AQ1083" i="113"/>
  <c r="AQ2724" i="113"/>
  <c r="AQ777" i="113"/>
  <c r="AS1319" i="113"/>
  <c r="AQ428" i="113"/>
  <c r="AQ930" i="113"/>
  <c r="AQ142" i="113"/>
  <c r="AS1027" i="113"/>
  <c r="AS997" i="113"/>
  <c r="AQ2924" i="113"/>
  <c r="AS101" i="113"/>
  <c r="AS779" i="113"/>
  <c r="AQ177" i="113"/>
  <c r="AQ3068" i="113"/>
  <c r="AS2096" i="113"/>
  <c r="AQ34" i="113"/>
  <c r="AQ2673" i="114"/>
  <c r="AQ1738" i="113"/>
  <c r="AQ946" i="114"/>
  <c r="AQ3261" i="114"/>
  <c r="AQ1269" i="113"/>
  <c r="AQ1173" i="114"/>
  <c r="AS3069" i="113"/>
  <c r="AS263" i="113"/>
  <c r="AS322" i="113"/>
  <c r="AS775" i="113"/>
  <c r="AS1437" i="113"/>
  <c r="AQ466" i="113"/>
  <c r="AQ2543" i="113"/>
  <c r="AQ208" i="113"/>
  <c r="AQ1399" i="113"/>
  <c r="AS41" i="113"/>
  <c r="AS3177" i="113"/>
  <c r="AS803" i="113"/>
  <c r="AS1288" i="113"/>
  <c r="AS1270" i="113"/>
  <c r="AS28" i="113"/>
  <c r="AS1952" i="113"/>
  <c r="AS96" i="113"/>
  <c r="AQ2578" i="114"/>
  <c r="AQ3395" i="113"/>
  <c r="AS3322" i="113"/>
  <c r="AQ945" i="113"/>
  <c r="AS695" i="113"/>
  <c r="AQ2780" i="114"/>
  <c r="AS765" i="113"/>
  <c r="AQ154" i="114"/>
  <c r="AQ1029" i="114"/>
  <c r="AQ2635" i="113"/>
  <c r="AS274" i="113"/>
  <c r="AQ2303" i="113"/>
  <c r="AS2237" i="113"/>
  <c r="AQ1981" i="113"/>
  <c r="AQ1218" i="113"/>
  <c r="AQ79" i="113"/>
  <c r="AS19" i="113"/>
  <c r="AS515" i="113"/>
  <c r="AS3284" i="113"/>
  <c r="AQ490" i="114"/>
  <c r="AS2995" i="113"/>
  <c r="AS2223" i="113"/>
  <c r="AQ2338" i="113"/>
  <c r="AS2226" i="113"/>
  <c r="AQ1984" i="113"/>
  <c r="AS1973" i="113"/>
  <c r="AQ2885" i="113"/>
  <c r="AQ3271" i="113"/>
  <c r="AS2876" i="113"/>
  <c r="AS2151" i="113"/>
  <c r="AS1295" i="113"/>
  <c r="AS2659" i="113"/>
  <c r="AS3054" i="113"/>
  <c r="AQ1471" i="113"/>
  <c r="AS3427" i="113"/>
  <c r="AQ1290" i="113"/>
  <c r="AQ1578" i="113"/>
  <c r="AQ3516" i="113"/>
  <c r="AS3242" i="113"/>
  <c r="AQ1722" i="113"/>
  <c r="AQ2057" i="113"/>
  <c r="AS3532" i="113"/>
  <c r="AQ204" i="114"/>
  <c r="AQ3515" i="113"/>
  <c r="AS738" i="113"/>
  <c r="AQ2432" i="113"/>
  <c r="AS1297" i="113"/>
  <c r="AS1981" i="113"/>
  <c r="AQ727" i="113"/>
  <c r="AS2250" i="113"/>
  <c r="AS1248" i="113"/>
  <c r="AQ1717" i="113"/>
  <c r="AS669" i="113"/>
  <c r="AQ2056" i="113"/>
  <c r="AQ1194" i="113"/>
  <c r="AS1482" i="113"/>
  <c r="AS1914" i="113"/>
  <c r="AS2915" i="113"/>
  <c r="AS2847" i="113"/>
  <c r="AQ1834" i="113"/>
  <c r="AS2224" i="113"/>
  <c r="AS926" i="113"/>
  <c r="AS1186" i="113"/>
  <c r="AS215" i="113"/>
  <c r="AQ1050" i="113"/>
  <c r="AS866" i="113"/>
  <c r="AQ1136" i="113"/>
  <c r="AS151" i="113"/>
  <c r="AS975" i="113"/>
  <c r="AS826" i="113"/>
  <c r="AS1090" i="113"/>
  <c r="AS1302" i="113"/>
  <c r="AQ1516" i="113"/>
  <c r="AS2719" i="113"/>
  <c r="AQ2661" i="113"/>
  <c r="AS1553" i="113"/>
  <c r="AS1967" i="113"/>
  <c r="AS722" i="113"/>
  <c r="AQ996" i="113"/>
  <c r="AS2219" i="113"/>
  <c r="AS800" i="113"/>
  <c r="AS682" i="113"/>
  <c r="AQ2735" i="113"/>
  <c r="AQ2852" i="113"/>
  <c r="AQ3228" i="113"/>
  <c r="AS3202" i="113"/>
  <c r="AQ1715" i="113"/>
  <c r="AS721" i="113"/>
  <c r="AS1339" i="113"/>
  <c r="AQ464" i="113"/>
  <c r="AQ931" i="113"/>
  <c r="AS186" i="113"/>
  <c r="AQ595" i="113"/>
  <c r="AQ499" i="113"/>
  <c r="AS787" i="113"/>
  <c r="AQ2443" i="113"/>
  <c r="AQ2362" i="113"/>
  <c r="AS2337" i="113"/>
  <c r="AQ2439" i="113"/>
  <c r="AS2770" i="113"/>
  <c r="AQ2840" i="113"/>
  <c r="AS2830" i="113"/>
  <c r="AQ1650" i="113"/>
  <c r="AS672" i="113"/>
  <c r="AS1999" i="113"/>
  <c r="AS1905" i="113"/>
  <c r="AS3521" i="113"/>
  <c r="AS2401" i="113"/>
  <c r="AQ2298" i="113"/>
  <c r="AS2273" i="113"/>
  <c r="AS2251" i="113"/>
  <c r="AQ1788" i="113"/>
  <c r="AQ689" i="114"/>
  <c r="AQ870" i="114"/>
  <c r="AQ616" i="113"/>
  <c r="AQ1720" i="113"/>
  <c r="AQ634" i="114"/>
  <c r="AQ794" i="114"/>
  <c r="AQ792" i="113"/>
  <c r="AQ692" i="113"/>
  <c r="AS706" i="113"/>
  <c r="AS2345" i="113"/>
  <c r="AQ1000" i="113"/>
  <c r="AQ928" i="113"/>
  <c r="AS934" i="113"/>
  <c r="AQ2800" i="113"/>
  <c r="AQ2701" i="113"/>
  <c r="AS1280" i="113"/>
  <c r="AS1215" i="113"/>
  <c r="AS3441" i="113"/>
  <c r="AS2581" i="113"/>
  <c r="AQ1657" i="113"/>
  <c r="AQ1547" i="113"/>
  <c r="AQ1515" i="113"/>
  <c r="AQ470" i="113"/>
  <c r="AS2453" i="113"/>
  <c r="AQ174" i="113"/>
  <c r="AS2164" i="113"/>
  <c r="AS1580" i="113"/>
  <c r="AQ1839" i="113"/>
  <c r="AQ1047" i="113"/>
  <c r="AQ1186" i="113"/>
  <c r="AS3306" i="113"/>
  <c r="AQ1227" i="113"/>
  <c r="AQ3276" i="113"/>
  <c r="AQ2775" i="113"/>
  <c r="AS2336" i="113"/>
  <c r="AQ1579" i="113"/>
  <c r="AQ1498" i="113"/>
  <c r="AS1440" i="113"/>
  <c r="AS420" i="113"/>
  <c r="AQ2413" i="113"/>
  <c r="AS3569" i="113"/>
  <c r="AS2117" i="113"/>
  <c r="AQ1363" i="113"/>
  <c r="AS1763" i="113"/>
  <c r="AS956" i="113"/>
  <c r="AQ943" i="113"/>
  <c r="AS1674" i="113"/>
  <c r="AS3475" i="113"/>
  <c r="AS2829" i="113"/>
  <c r="AS2656" i="113"/>
  <c r="AS2079" i="113"/>
  <c r="AQ1530" i="113"/>
  <c r="AS1423" i="113"/>
  <c r="AS1377" i="113"/>
  <c r="AS380" i="113"/>
  <c r="AS2341" i="113"/>
  <c r="AQ450" i="113"/>
  <c r="AQ2558" i="113"/>
  <c r="AQ210" i="113"/>
  <c r="AS2227" i="113"/>
  <c r="AS1836" i="113"/>
  <c r="AQ139" i="113"/>
  <c r="AS681" i="113"/>
  <c r="AQ1354" i="113"/>
  <c r="AQ1259" i="113"/>
  <c r="AQ1225" i="113"/>
  <c r="AS2738" i="113"/>
  <c r="AS1712" i="113"/>
  <c r="AQ1625" i="113"/>
  <c r="AS1584" i="113"/>
  <c r="AQ578" i="113"/>
  <c r="AS2548" i="113"/>
  <c r="AQ220" i="113"/>
  <c r="AQ2239" i="113"/>
  <c r="AQ1926" i="113"/>
  <c r="AQ1902" i="113"/>
  <c r="AS1115" i="113"/>
  <c r="AQ1975" i="113"/>
  <c r="AQ462" i="113"/>
  <c r="AQ2446" i="113"/>
  <c r="AQ148" i="113"/>
  <c r="AQ2157" i="113"/>
  <c r="AS1499" i="113"/>
  <c r="AS1828" i="113"/>
  <c r="AS939" i="113"/>
  <c r="AQ862" i="113"/>
  <c r="AQ358" i="113"/>
  <c r="AS2307" i="113"/>
  <c r="AS2412" i="113"/>
  <c r="AS2004" i="113"/>
  <c r="AQ1142" i="113"/>
  <c r="AQ1614" i="113"/>
  <c r="AQ790" i="113"/>
  <c r="AS369" i="113"/>
  <c r="AS404" i="113"/>
  <c r="AQ2399" i="113"/>
  <c r="AS2885" i="113"/>
  <c r="AQ2093" i="113"/>
  <c r="AQ1329" i="113"/>
  <c r="AS1733" i="113"/>
  <c r="AS861" i="113"/>
  <c r="AS644" i="113"/>
  <c r="AQ292" i="113"/>
  <c r="AS2260" i="113"/>
  <c r="AQ2118" i="113"/>
  <c r="AQ1951" i="113"/>
  <c r="AQ1078" i="113"/>
  <c r="AQ1551" i="113"/>
  <c r="AQ709" i="113"/>
  <c r="AQ179" i="113"/>
  <c r="AQ150" i="113"/>
  <c r="AQ2591" i="113"/>
  <c r="AS250" i="113"/>
  <c r="AS2277" i="113"/>
  <c r="AS2109" i="113"/>
  <c r="AQ1950" i="113"/>
  <c r="AS1101" i="113"/>
  <c r="AS1787" i="113"/>
  <c r="AS436" i="113"/>
  <c r="AS1571" i="113"/>
  <c r="AS795" i="113"/>
  <c r="AS2726" i="113"/>
  <c r="AS419" i="113"/>
  <c r="AS2359" i="113"/>
  <c r="AQ147" i="113"/>
  <c r="AQ90" i="113"/>
  <c r="AS1266" i="113"/>
  <c r="AS1138" i="113"/>
  <c r="AQ1144" i="113"/>
  <c r="AS1572" i="113"/>
  <c r="AS1478" i="113"/>
  <c r="AQ1404" i="113"/>
  <c r="AS1402" i="113"/>
  <c r="AQ1949" i="113"/>
  <c r="AS813" i="113"/>
  <c r="AS2721" i="113"/>
  <c r="AQ465" i="113"/>
  <c r="AQ2371" i="113"/>
  <c r="AQ149" i="113"/>
  <c r="AS2023" i="113"/>
  <c r="AS1515" i="113"/>
  <c r="AQ1638" i="113"/>
  <c r="AS715" i="113"/>
  <c r="AS2586" i="113"/>
  <c r="AQ397" i="113"/>
  <c r="AS2296" i="113"/>
  <c r="AQ2767" i="113"/>
  <c r="AS1944" i="113"/>
  <c r="AQ1246" i="113"/>
  <c r="AQ799" i="113"/>
  <c r="AS540" i="113"/>
  <c r="AS2440" i="113"/>
  <c r="AQ279" i="113"/>
  <c r="AS2153" i="113"/>
  <c r="AQ1797" i="113"/>
  <c r="AQ1730" i="113"/>
  <c r="AS1087" i="113"/>
  <c r="AQ285" i="113"/>
  <c r="AS637" i="113"/>
  <c r="AQ2515" i="113"/>
  <c r="AQ357" i="113"/>
  <c r="AS2231" i="113"/>
  <c r="AQ2407" i="113"/>
  <c r="AQ1873" i="113"/>
  <c r="AS1151" i="113"/>
  <c r="AS547" i="113"/>
  <c r="AS475" i="113"/>
  <c r="AS2375" i="113"/>
  <c r="AS239" i="113"/>
  <c r="AQ2081" i="113"/>
  <c r="AS1532" i="113"/>
  <c r="AQ1681" i="113"/>
  <c r="AQ1003" i="113"/>
  <c r="AQ111" i="113"/>
  <c r="AS860" i="113"/>
  <c r="AS2838" i="113"/>
  <c r="AS503" i="113"/>
  <c r="AQ2419" i="113"/>
  <c r="AQ205" i="113"/>
  <c r="AS2073" i="113"/>
  <c r="AQ1447" i="113"/>
  <c r="AS1369" i="113"/>
  <c r="AQ679" i="113"/>
  <c r="AQ2880" i="113"/>
  <c r="AS511" i="113"/>
  <c r="AS2439" i="113"/>
  <c r="AS213" i="113"/>
  <c r="AS2087" i="113"/>
  <c r="AS1835" i="113"/>
  <c r="AS2525" i="113"/>
  <c r="AS1086" i="113"/>
  <c r="AS958" i="113"/>
  <c r="AQ964" i="113"/>
  <c r="AS2941" i="113"/>
  <c r="AS1298" i="113"/>
  <c r="AS1226" i="113"/>
  <c r="AQ1232" i="113"/>
  <c r="AS1685" i="113"/>
  <c r="AQ505" i="113"/>
  <c r="AS2409" i="113"/>
  <c r="AQ255" i="113"/>
  <c r="AQ2129" i="113"/>
  <c r="AQ1942" i="113"/>
  <c r="AQ1763" i="113"/>
  <c r="AQ1113" i="113"/>
  <c r="AS405" i="113"/>
  <c r="AS431" i="113"/>
  <c r="AQ2337" i="113"/>
  <c r="AQ207" i="113"/>
  <c r="AS2024" i="113"/>
  <c r="AS1579" i="113"/>
  <c r="AS1688" i="113"/>
  <c r="AS961" i="113"/>
  <c r="AS79" i="113"/>
  <c r="AQ325" i="113"/>
  <c r="AQ2194" i="113"/>
  <c r="AS2698" i="113"/>
  <c r="AQ1890" i="113"/>
  <c r="AS1159" i="113"/>
  <c r="AS1447" i="113"/>
  <c r="AQ826" i="113"/>
  <c r="AQ359" i="113"/>
  <c r="AS391" i="113"/>
  <c r="AQ2273" i="113"/>
  <c r="AS143" i="113"/>
  <c r="AS1975" i="113"/>
  <c r="AQ1357" i="113"/>
  <c r="AS1623" i="113"/>
  <c r="AQ921" i="113"/>
  <c r="AQ29" i="113"/>
  <c r="AS273" i="113"/>
  <c r="AQ2130" i="113"/>
  <c r="AS2364" i="113"/>
  <c r="AS1832" i="113"/>
  <c r="AQ1114" i="113"/>
  <c r="AQ1395" i="113"/>
  <c r="AQ762" i="113"/>
  <c r="AS3346" i="113"/>
  <c r="AQ566" i="113"/>
  <c r="AQ2451" i="113"/>
  <c r="AS287" i="113"/>
  <c r="AS2167" i="113"/>
  <c r="AS2125" i="113"/>
  <c r="AS1801" i="113"/>
  <c r="AQ1099" i="113"/>
  <c r="AQ367" i="113"/>
  <c r="AS423" i="113"/>
  <c r="AQ691" i="113"/>
  <c r="AQ1103" i="113"/>
  <c r="AS400" i="113"/>
  <c r="AS2451" i="113"/>
  <c r="AQ136" i="113"/>
  <c r="AS1076" i="113"/>
  <c r="AS936" i="113"/>
  <c r="AS1615" i="113"/>
  <c r="AS1505" i="113"/>
  <c r="AS1473" i="113"/>
  <c r="AS1010" i="113"/>
  <c r="AS1983" i="113"/>
  <c r="AQ1866" i="113"/>
  <c r="AS1841" i="113"/>
  <c r="AQ834" i="113"/>
  <c r="AQ1069" i="113"/>
  <c r="AQ402" i="113"/>
  <c r="AQ2479" i="113"/>
  <c r="AS146" i="113"/>
  <c r="AS2149" i="113"/>
  <c r="AQ1542" i="113"/>
  <c r="AS81" i="113"/>
  <c r="AS631" i="113"/>
  <c r="AS2845" i="113"/>
  <c r="AS356" i="113"/>
  <c r="AS2405" i="113"/>
  <c r="AQ2660" i="113"/>
  <c r="AQ2078" i="113"/>
  <c r="AS1259" i="113"/>
  <c r="AQ439" i="113"/>
  <c r="AQ547" i="113"/>
  <c r="AQ2574" i="113"/>
  <c r="AS242" i="113"/>
  <c r="AQ2270" i="113"/>
  <c r="AS1691" i="113"/>
  <c r="AS1861" i="113"/>
  <c r="AS1084" i="113"/>
  <c r="AS1531" i="113"/>
  <c r="AS428" i="113"/>
  <c r="AQ2682" i="113"/>
  <c r="AS290" i="113"/>
  <c r="AS2340" i="113"/>
  <c r="AS2395" i="113"/>
  <c r="AS2003" i="113"/>
  <c r="AQ1157" i="113"/>
  <c r="AS3603" i="113"/>
  <c r="AS500" i="113"/>
  <c r="AS2517" i="113"/>
  <c r="AQ200" i="113"/>
  <c r="AQ2221" i="113"/>
  <c r="AQ1431" i="113"/>
  <c r="AS1797" i="113"/>
  <c r="AS1003" i="113"/>
  <c r="AQ1071" i="113"/>
  <c r="AS388" i="113"/>
  <c r="AQ1223" i="113"/>
  <c r="AQ434" i="113"/>
  <c r="AS2547" i="113"/>
  <c r="AQ198" i="113"/>
  <c r="AS2197" i="113"/>
  <c r="AQ1495" i="113"/>
  <c r="AQ73" i="113"/>
  <c r="AQ674" i="113"/>
  <c r="AQ2743" i="113"/>
  <c r="AS1049" i="113"/>
  <c r="AQ278" i="113"/>
  <c r="AQ721" i="113"/>
  <c r="AS932" i="113"/>
  <c r="AS368" i="113"/>
  <c r="AQ703" i="113"/>
  <c r="AS1316" i="113"/>
  <c r="AS849" i="113"/>
  <c r="AQ1765" i="113"/>
  <c r="AS543" i="113"/>
  <c r="AS1048" i="113"/>
  <c r="AS260" i="113"/>
  <c r="AS713" i="113"/>
  <c r="AQ685" i="113"/>
  <c r="AQ343" i="113"/>
  <c r="AS703" i="113"/>
  <c r="AQ1295" i="113"/>
  <c r="AS430" i="113"/>
  <c r="AS903" i="113"/>
  <c r="AQ2815" i="113"/>
  <c r="AQ510" i="113"/>
  <c r="AS183" i="113"/>
  <c r="AS425" i="113"/>
  <c r="AQ416" i="113"/>
  <c r="AS904" i="113"/>
  <c r="AS162" i="113"/>
  <c r="AS569" i="113"/>
  <c r="AQ2702" i="113"/>
  <c r="AQ294" i="113"/>
  <c r="AS99" i="113"/>
  <c r="AS34" i="113"/>
  <c r="AS44" i="113"/>
  <c r="AQ3536" i="113"/>
  <c r="AQ57" i="113"/>
  <c r="AQ3260" i="114"/>
  <c r="AS114" i="113"/>
  <c r="AQ3286" i="113"/>
  <c r="AS3536" i="113"/>
  <c r="AQ2492" i="113"/>
  <c r="AQ1449" i="114"/>
  <c r="AQ2890" i="113"/>
  <c r="AS1629" i="113"/>
  <c r="AQ3477" i="114"/>
  <c r="AQ801" i="113"/>
  <c r="AS839" i="113"/>
  <c r="AQ1485" i="113"/>
  <c r="AQ2423" i="114"/>
  <c r="AS148" i="113"/>
  <c r="AS584" i="113"/>
  <c r="AS2733" i="113"/>
  <c r="AQ296" i="113"/>
  <c r="AQ2366" i="113"/>
  <c r="AQ2438" i="113"/>
  <c r="AS611" i="113"/>
  <c r="AS1012" i="113"/>
  <c r="AQ2145" i="114"/>
  <c r="AQ873" i="114"/>
  <c r="AQ475" i="113"/>
  <c r="AQ2324" i="114"/>
  <c r="AS757" i="113"/>
  <c r="AQ596" i="113"/>
  <c r="AQ103" i="113"/>
  <c r="AS2036" i="113"/>
  <c r="AS227" i="113"/>
  <c r="AS2746" i="113"/>
  <c r="AQ1052" i="114"/>
  <c r="AS372" i="113"/>
  <c r="AQ2181" i="114"/>
  <c r="AS1749" i="113"/>
  <c r="AQ1665" i="113"/>
  <c r="AS948" i="113"/>
  <c r="AS2165" i="113"/>
  <c r="AQ1798" i="113"/>
  <c r="AQ1855" i="113"/>
  <c r="AS1051" i="113"/>
  <c r="AS1540" i="113"/>
  <c r="AS683" i="113"/>
  <c r="AQ131" i="113"/>
  <c r="AS385" i="113"/>
  <c r="AS1628" i="113"/>
  <c r="AS1808" i="113"/>
  <c r="AQ620" i="113"/>
  <c r="AQ1100" i="114"/>
  <c r="AS389" i="113"/>
  <c r="AS1052" i="113"/>
  <c r="AS1139" i="113"/>
  <c r="AQ596" i="114"/>
  <c r="AS3321" i="113"/>
  <c r="AQ1559" i="113"/>
  <c r="AQ260" i="113"/>
  <c r="AQ597" i="113"/>
  <c r="AQ2242" i="114"/>
  <c r="AS2493" i="113"/>
  <c r="AS2205" i="113"/>
  <c r="AS1293" i="113"/>
  <c r="AQ1582" i="113"/>
  <c r="AS812" i="113"/>
  <c r="AS2774" i="113"/>
  <c r="AS427" i="113"/>
  <c r="AQ2370" i="113"/>
  <c r="AS175" i="113"/>
  <c r="AS98" i="113"/>
  <c r="AS241" i="113"/>
  <c r="AS2240" i="113"/>
  <c r="AS965" i="113"/>
  <c r="AQ884" i="114"/>
  <c r="AQ3062" i="113"/>
  <c r="AQ3078" i="113"/>
  <c r="AQ3176" i="113"/>
  <c r="AS1222" i="113"/>
  <c r="AQ579" i="114"/>
  <c r="AS2809" i="113"/>
  <c r="AQ3599" i="113"/>
  <c r="AQ1258" i="113"/>
  <c r="AQ1210" i="113"/>
  <c r="AS3250" i="113"/>
  <c r="AS1150" i="113"/>
  <c r="AS1620" i="113"/>
  <c r="AS1557" i="113"/>
  <c r="AS1508" i="113"/>
  <c r="AS3158" i="113"/>
  <c r="AQ1374" i="113"/>
  <c r="AS650" i="113"/>
  <c r="AQ705" i="113"/>
  <c r="AQ2455" i="113"/>
  <c r="AS508" i="113"/>
  <c r="AS3425" i="113"/>
  <c r="AQ642" i="113"/>
  <c r="AS1439" i="113"/>
  <c r="AS2289" i="113"/>
  <c r="AS2272" i="113"/>
  <c r="AS2559" i="113"/>
  <c r="AQ2812" i="113"/>
  <c r="AQ1436" i="113"/>
  <c r="AQ1620" i="113"/>
  <c r="AQ1013" i="113"/>
  <c r="AQ321" i="113"/>
  <c r="AS1354" i="113"/>
  <c r="AS1570" i="113"/>
  <c r="AS955" i="113"/>
  <c r="AS261" i="113"/>
  <c r="AS1314" i="113"/>
  <c r="AS1530" i="113"/>
  <c r="AQ871" i="113"/>
  <c r="AQ677" i="113"/>
  <c r="AS1538" i="113"/>
  <c r="AS1698" i="113"/>
  <c r="AS1100" i="113"/>
  <c r="AS379" i="113"/>
  <c r="AQ999" i="113"/>
  <c r="AQ293" i="113"/>
  <c r="AQ853" i="113"/>
  <c r="AQ133" i="113"/>
  <c r="AQ935" i="113"/>
  <c r="AQ253" i="113"/>
  <c r="AQ789" i="113"/>
  <c r="AS2624" i="113"/>
  <c r="AS1155" i="113"/>
  <c r="AS403" i="113"/>
  <c r="AS973" i="113"/>
  <c r="AS1007" i="113"/>
  <c r="AS3587" i="113"/>
  <c r="AQ752" i="113"/>
  <c r="AQ1639" i="113"/>
  <c r="AS688" i="113"/>
  <c r="AQ1350" i="113"/>
  <c r="AQ634" i="113"/>
  <c r="AQ1147" i="113"/>
  <c r="AQ436" i="113"/>
  <c r="AS1260" i="113"/>
  <c r="AS559" i="113"/>
  <c r="AQ1098" i="113"/>
  <c r="AQ396" i="113"/>
  <c r="AQ1831" i="113"/>
  <c r="AS752" i="113"/>
  <c r="AQ1330" i="113"/>
  <c r="AQ763" i="113"/>
  <c r="AQ2876" i="113"/>
  <c r="AQ564" i="113"/>
  <c r="AS1119" i="113"/>
  <c r="AS470" i="113"/>
  <c r="AQ1049" i="113"/>
  <c r="AQ404" i="113"/>
  <c r="AQ907" i="113"/>
  <c r="AQ252" i="113"/>
  <c r="AQ971" i="113"/>
  <c r="AS366" i="113"/>
  <c r="AS832" i="113"/>
  <c r="AQ214" i="113"/>
  <c r="AS1156" i="113"/>
  <c r="AS506" i="113"/>
  <c r="AS1009" i="113"/>
  <c r="AQ1438" i="113"/>
  <c r="AS1518" i="113"/>
  <c r="AQ2440" i="113"/>
  <c r="AQ1758" i="113"/>
  <c r="AQ2561" i="113"/>
  <c r="AS1684" i="113"/>
  <c r="AS2456" i="113"/>
  <c r="AQ1549" i="113"/>
  <c r="AS2264" i="113"/>
  <c r="AS1619" i="113"/>
  <c r="AS2407" i="113"/>
  <c r="AQ1470" i="113"/>
  <c r="AS2199" i="113"/>
  <c r="AQ1806" i="113"/>
  <c r="AQ2622" i="113"/>
  <c r="AQ3244" i="113"/>
  <c r="AQ1726" i="113"/>
  <c r="AQ1005" i="113"/>
  <c r="AQ2142" i="113"/>
  <c r="AQ2655" i="113"/>
  <c r="AS1939" i="113"/>
  <c r="AS2293" i="113"/>
  <c r="AQ1662" i="113"/>
  <c r="AQ3177" i="114"/>
  <c r="AQ829" i="113"/>
  <c r="AQ2434" i="114"/>
  <c r="AS516" i="113"/>
  <c r="AQ1983" i="113"/>
  <c r="AS2978" i="113"/>
  <c r="AQ1460" i="114"/>
  <c r="AS33" i="113"/>
  <c r="AS3500" i="113"/>
  <c r="AQ309" i="114"/>
  <c r="AS2552" i="113"/>
  <c r="AQ1906" i="113"/>
  <c r="AQ452" i="114"/>
  <c r="AS1125" i="113"/>
  <c r="AQ2277" i="113"/>
  <c r="AQ1965" i="114"/>
  <c r="AQ1987" i="113"/>
  <c r="AS2524" i="113"/>
  <c r="AQ1028" i="113"/>
  <c r="AQ3033" i="113"/>
  <c r="AQ104" i="113"/>
  <c r="AQ2710" i="113"/>
  <c r="AQ406" i="113"/>
  <c r="AQ25" i="113"/>
  <c r="AQ1172" i="114"/>
  <c r="AQ3250" i="114"/>
  <c r="AQ3325" i="114"/>
  <c r="AQ2673" i="113"/>
  <c r="AS3333" i="113"/>
  <c r="AQ2002" i="114"/>
  <c r="AQ1701" i="113"/>
  <c r="AQ597" i="114"/>
  <c r="AS3334" i="113"/>
  <c r="AQ1773" i="114"/>
  <c r="AQ2061" i="114"/>
  <c r="AQ659" i="114"/>
  <c r="AQ1307" i="114"/>
  <c r="AS2926" i="113"/>
  <c r="AQ1894" i="113"/>
  <c r="AQ2758" i="113"/>
  <c r="AQ2182" i="113"/>
  <c r="AS1543" i="113"/>
  <c r="AQ970" i="113"/>
  <c r="AS2076" i="113"/>
  <c r="AQ539" i="113"/>
  <c r="AS1064" i="113"/>
  <c r="AS258" i="113"/>
  <c r="AS2725" i="113"/>
  <c r="AS2664" i="113"/>
  <c r="AQ1891" i="113"/>
  <c r="AS1341" i="113"/>
  <c r="AS1577" i="113"/>
  <c r="AS943" i="113"/>
  <c r="AQ2119" i="113"/>
  <c r="AS527" i="113"/>
  <c r="AQ606" i="113"/>
  <c r="AQ2053" i="113"/>
  <c r="AS1735" i="113"/>
  <c r="AQ1155" i="113"/>
  <c r="AQ1410" i="113"/>
  <c r="AS719" i="113"/>
  <c r="AS1299" i="113"/>
  <c r="AS402" i="113"/>
  <c r="AS147" i="113"/>
  <c r="AS1136" i="113"/>
  <c r="AS1400" i="113"/>
  <c r="AS831" i="113"/>
  <c r="AQ1479" i="113"/>
  <c r="AQ488" i="113"/>
  <c r="AQ993" i="113"/>
  <c r="AQ202" i="113"/>
  <c r="AS1332" i="113"/>
  <c r="AQ1287" i="113"/>
  <c r="AS1067" i="113"/>
  <c r="AQ558" i="113"/>
  <c r="AS153" i="113"/>
  <c r="AQ431" i="113"/>
  <c r="AQ740" i="113"/>
  <c r="AQ3249" i="114"/>
  <c r="AQ96" i="113"/>
  <c r="AQ1161" i="114"/>
  <c r="AQ1594" i="114"/>
  <c r="AQ2097" i="113"/>
  <c r="AS3537" i="113"/>
  <c r="AQ1628" i="114"/>
  <c r="AQ2385" i="113"/>
  <c r="AQ3428" i="114"/>
  <c r="AS1917" i="113"/>
  <c r="AQ825" i="113"/>
  <c r="AQ1590" i="113"/>
  <c r="AQ522" i="113"/>
  <c r="AS1015" i="113"/>
  <c r="AS244" i="113"/>
  <c r="AQ689" i="113"/>
  <c r="AS821" i="113"/>
  <c r="AQ959" i="113"/>
  <c r="AQ639" i="113"/>
  <c r="AS764" i="113"/>
  <c r="AS867" i="113"/>
  <c r="AQ2036" i="114"/>
  <c r="AQ67" i="113"/>
  <c r="AS982" i="113"/>
  <c r="AQ729" i="114"/>
  <c r="AQ797" i="113"/>
  <c r="AQ3356" i="113"/>
  <c r="AS1847" i="113"/>
  <c r="AQ2291" i="114"/>
  <c r="AQ82" i="114"/>
  <c r="AQ2636" i="114"/>
  <c r="AQ1521" i="113"/>
  <c r="AS477" i="113"/>
  <c r="AQ741" i="114"/>
  <c r="AQ2359" i="113"/>
  <c r="AS535" i="113"/>
  <c r="AQ2652" i="113"/>
  <c r="AQ256" i="113"/>
  <c r="AS2291" i="113"/>
  <c r="AQ2165" i="113"/>
  <c r="AQ415" i="113"/>
  <c r="AS756" i="113"/>
  <c r="AQ297" i="113"/>
  <c r="AS2384" i="113"/>
  <c r="AQ275" i="113"/>
  <c r="AQ3324" i="114"/>
  <c r="AS505" i="113"/>
  <c r="AQ1737" i="113"/>
  <c r="AS2508" i="113"/>
  <c r="AS2134" i="113"/>
  <c r="AQ3476" i="113"/>
  <c r="AS2781" i="113"/>
  <c r="AQ3212" i="114"/>
  <c r="AQ2757" i="114"/>
  <c r="AS1018" i="113"/>
  <c r="AS621" i="113"/>
  <c r="AS1991" i="113"/>
  <c r="AS1594" i="113"/>
  <c r="AS2371" i="113"/>
  <c r="AQ2586" i="113"/>
  <c r="AS2052" i="113"/>
  <c r="AS1283" i="113"/>
  <c r="AS1715" i="113"/>
  <c r="AQ918" i="113"/>
  <c r="AQ751" i="113"/>
  <c r="AQ1101" i="113"/>
  <c r="AQ2529" i="114"/>
  <c r="AS3033" i="113"/>
  <c r="AQ1117" i="113"/>
  <c r="AQ2073" i="114"/>
  <c r="AQ1085" i="113"/>
  <c r="AS2528" i="113"/>
  <c r="AS549" i="113"/>
  <c r="AQ1172" i="113"/>
  <c r="AQ2097" i="114"/>
  <c r="AQ237" i="114"/>
  <c r="AQ404" i="114"/>
  <c r="AQ1773" i="113"/>
  <c r="AQ3178" i="114"/>
  <c r="AS3045" i="113"/>
  <c r="AS2925" i="113"/>
  <c r="AQ1378" i="114"/>
  <c r="AS2206" i="113"/>
  <c r="AQ2315" i="113"/>
  <c r="AQ886" i="113"/>
  <c r="AQ910" i="113"/>
  <c r="AQ1954" i="113"/>
  <c r="AQ2278" i="113"/>
  <c r="AQ2508" i="114"/>
  <c r="AQ1053" i="114"/>
  <c r="AQ3501" i="114"/>
  <c r="AQ546" i="113"/>
  <c r="AS2666" i="113"/>
  <c r="AS226" i="113"/>
  <c r="AQ2255" i="113"/>
  <c r="AS1964" i="113"/>
  <c r="AQ249" i="113"/>
  <c r="AS776" i="113"/>
  <c r="AQ392" i="113"/>
  <c r="AS871" i="113"/>
  <c r="AS138" i="113"/>
  <c r="AQ545" i="113"/>
  <c r="AS2649" i="113"/>
  <c r="AS238" i="113"/>
  <c r="AS1979" i="113"/>
  <c r="AQ1106" i="113"/>
  <c r="AS280" i="113"/>
  <c r="AQ722" i="113"/>
  <c r="AQ1206" i="113"/>
  <c r="AS384" i="113"/>
  <c r="AQ2430" i="113"/>
  <c r="AQ3116" i="113"/>
  <c r="AS931" i="113"/>
  <c r="AS968" i="113"/>
  <c r="AS1107" i="113"/>
  <c r="AQ418" i="113"/>
  <c r="AS2516" i="113"/>
  <c r="AQ162" i="113"/>
  <c r="AS2163" i="113"/>
  <c r="AS1627" i="113"/>
  <c r="AQ97" i="113"/>
  <c r="AS357" i="113"/>
  <c r="AQ1664" i="113"/>
  <c r="AQ2348" i="113"/>
  <c r="AS66" i="113"/>
  <c r="AS2566" i="113"/>
  <c r="AQ143" i="113"/>
  <c r="AQ2745" i="113"/>
  <c r="AQ1102" i="113"/>
  <c r="AQ1569" i="114"/>
  <c r="AQ1604" i="114"/>
  <c r="AS586" i="113"/>
  <c r="AQ2565" i="113"/>
  <c r="AQ2901" i="114"/>
  <c r="AQ1749" i="114"/>
  <c r="AQ1522" i="114"/>
  <c r="AS1390" i="113"/>
  <c r="AQ2829" i="114"/>
  <c r="AS2483" i="113"/>
  <c r="AS182" i="113"/>
  <c r="AQ2191" i="113"/>
  <c r="AS1644" i="113"/>
  <c r="AQ1854" i="113"/>
  <c r="AQ1077" i="113"/>
  <c r="AQ1334" i="113"/>
  <c r="AS2708" i="113"/>
  <c r="AQ1772" i="113"/>
  <c r="AQ332" i="113"/>
  <c r="AQ295" i="113"/>
  <c r="AQ2960" i="113"/>
  <c r="AS2235" i="113"/>
  <c r="AS3476" i="113"/>
  <c r="AQ77" i="113"/>
  <c r="AQ1713" i="114"/>
  <c r="AS3465" i="113"/>
  <c r="AS2458" i="113"/>
  <c r="AQ1233" i="113"/>
  <c r="AQ2037" i="114"/>
  <c r="AQ119" i="113"/>
  <c r="AS909" i="113"/>
  <c r="AS2817" i="113"/>
  <c r="AQ1366" i="113"/>
  <c r="AS1653" i="113"/>
  <c r="AQ903" i="113"/>
  <c r="AS3042" i="113"/>
  <c r="AQ489" i="113"/>
  <c r="AQ2435" i="113"/>
  <c r="AQ219" i="113"/>
  <c r="AS221" i="113"/>
  <c r="AQ419" i="113"/>
  <c r="AS1892" i="113"/>
  <c r="AS1227" i="113"/>
  <c r="AQ1820" i="114"/>
  <c r="AQ11" i="113"/>
  <c r="AS883" i="113"/>
  <c r="AQ2672" i="113"/>
  <c r="AS1373" i="113"/>
  <c r="AQ3548" i="114"/>
  <c r="AQ2852" i="114"/>
  <c r="AQ1210" i="114"/>
  <c r="AQ2386" i="114"/>
  <c r="AQ2350" i="114"/>
  <c r="AQ442" i="113"/>
  <c r="AS165" i="113"/>
  <c r="AQ1461" i="113"/>
  <c r="AS668" i="113"/>
  <c r="AS2487" i="113"/>
  <c r="AS323" i="113"/>
  <c r="AS2200" i="113"/>
  <c r="AQ2262" i="113"/>
  <c r="AQ1842" i="113"/>
  <c r="AS1193" i="113"/>
  <c r="AQ654" i="113"/>
  <c r="AQ957" i="113"/>
  <c r="AQ3393" i="114"/>
  <c r="AQ2453" i="113"/>
  <c r="AS2612" i="113"/>
  <c r="AQ1209" i="114"/>
  <c r="AQ895" i="113"/>
  <c r="AS3286" i="113"/>
  <c r="AS6" i="113"/>
  <c r="AS1702" i="113"/>
  <c r="AQ1988" i="114"/>
  <c r="AQ154" i="113"/>
  <c r="AS1379" i="113"/>
  <c r="AS741" i="113"/>
  <c r="AQ780" i="113"/>
  <c r="AQ837" i="113"/>
  <c r="AS119" i="113"/>
  <c r="AQ623" i="114"/>
  <c r="AQ587" i="114"/>
  <c r="AS949" i="113"/>
  <c r="AS1666" i="113"/>
  <c r="AQ2326" i="114"/>
  <c r="AQ1859" i="114"/>
  <c r="AS61" i="113"/>
  <c r="AQ3467" i="114"/>
  <c r="AQ781" i="113"/>
  <c r="AQ1677" i="113"/>
  <c r="AS923" i="113"/>
  <c r="AQ3260" i="113"/>
  <c r="AS435" i="113"/>
  <c r="AS2377" i="113"/>
  <c r="AQ183" i="113"/>
  <c r="AS106" i="113"/>
  <c r="AS2597" i="113"/>
  <c r="AS2005" i="113"/>
  <c r="AQ1302" i="113"/>
  <c r="AQ1694" i="113"/>
  <c r="AQ869" i="113"/>
  <c r="AQ3403" i="113"/>
  <c r="AQ469" i="113"/>
  <c r="AQ2022" i="113"/>
  <c r="AS1947" i="113"/>
  <c r="AS1859" i="113"/>
  <c r="AS1117" i="113"/>
  <c r="AS1555" i="113"/>
  <c r="AQ646" i="113"/>
  <c r="AS2593" i="113"/>
  <c r="AQ345" i="113"/>
  <c r="AS676" i="113"/>
  <c r="AS1212" i="113"/>
  <c r="AQ1518" i="113"/>
  <c r="AQ725" i="113"/>
  <c r="AQ2683" i="113"/>
  <c r="AS387" i="113"/>
  <c r="AQ2306" i="113"/>
  <c r="AS115" i="113"/>
  <c r="AQ54" i="113"/>
  <c r="AQ102" i="113"/>
  <c r="AQ668" i="114"/>
  <c r="AS692" i="113"/>
  <c r="AQ3108" i="114"/>
  <c r="AS1737" i="113"/>
  <c r="AS417" i="113"/>
  <c r="AQ524" i="114"/>
  <c r="AS693" i="113"/>
  <c r="AS2601" i="113"/>
  <c r="AQ1378" i="113"/>
  <c r="AS1485" i="113"/>
  <c r="AS2279" i="113"/>
  <c r="AS442" i="113"/>
  <c r="AS407" i="113"/>
  <c r="AQ381" i="114"/>
  <c r="AS12" i="113"/>
  <c r="AS827" i="113"/>
  <c r="AS2633" i="113"/>
  <c r="AQ421" i="113"/>
  <c r="AQ2323" i="113"/>
  <c r="AS117" i="113"/>
  <c r="AQ1985" i="113"/>
  <c r="AS1351" i="113"/>
  <c r="AQ1159" i="113"/>
  <c r="AS1723" i="113"/>
  <c r="AS2756" i="113"/>
  <c r="AS852" i="113"/>
  <c r="AQ2180" i="113"/>
  <c r="AQ2780" i="113"/>
  <c r="AQ1783" i="113"/>
  <c r="AS491" i="113"/>
  <c r="AS10" i="113"/>
  <c r="AQ452" i="113"/>
  <c r="AQ2132" i="113"/>
  <c r="AS2602" i="113"/>
  <c r="AS3105" i="113"/>
  <c r="AS2901" i="113"/>
  <c r="AS3501" i="113"/>
  <c r="AQ3140" i="114"/>
  <c r="AQ3466" i="113"/>
  <c r="AS2236" i="113"/>
  <c r="AS1785" i="113"/>
  <c r="AQ1229" i="113"/>
  <c r="AS1448" i="113"/>
  <c r="AS847" i="113"/>
  <c r="AQ1718" i="113"/>
  <c r="AQ496" i="113"/>
  <c r="AQ507" i="113"/>
  <c r="AS755" i="113"/>
  <c r="AQ236" i="114"/>
  <c r="AS77" i="113"/>
  <c r="AQ441" i="113"/>
  <c r="AS365" i="113"/>
  <c r="AS371" i="113"/>
  <c r="AQ1809" i="114"/>
  <c r="AS1548" i="113"/>
  <c r="AS596" i="113"/>
  <c r="AS597" i="113"/>
  <c r="AQ514" i="114"/>
  <c r="AQ885" i="113"/>
  <c r="AQ3105" i="113"/>
  <c r="AQ3537" i="113"/>
  <c r="AQ512" i="113"/>
  <c r="AQ1306" i="114"/>
  <c r="AS945" i="113"/>
  <c r="AQ2149" i="113"/>
  <c r="AQ649" i="113"/>
  <c r="AQ1153" i="113"/>
  <c r="AQ344" i="113"/>
  <c r="AQ817" i="113"/>
  <c r="AS1251" i="113"/>
  <c r="AQ95" i="113"/>
  <c r="AS75" i="113"/>
  <c r="AQ1521" i="114"/>
  <c r="AS1501" i="113"/>
  <c r="AS1604" i="113"/>
  <c r="AS3525" i="113"/>
  <c r="AQ641" i="114"/>
  <c r="AS3494" i="113"/>
  <c r="AQ3154" i="113"/>
  <c r="AQ1193" i="113"/>
  <c r="AS1648" i="113"/>
  <c r="AQ2083" i="113"/>
  <c r="AQ1903" i="113"/>
  <c r="AS1843" i="113"/>
  <c r="AS1987" i="113"/>
  <c r="AS3554" i="113"/>
  <c r="AQ2050" i="113"/>
  <c r="AQ1986" i="113"/>
  <c r="AQ1725" i="113"/>
  <c r="AQ1292" i="113"/>
  <c r="AS1784" i="113"/>
  <c r="AS1839" i="113"/>
  <c r="AS2696" i="113"/>
  <c r="AQ2014" i="113"/>
  <c r="AS1407" i="113"/>
  <c r="AQ1787" i="113"/>
  <c r="AS2626" i="113"/>
  <c r="AS1361" i="113"/>
  <c r="AS2952" i="113"/>
  <c r="AQ499" i="114"/>
  <c r="AQ2442" i="113"/>
  <c r="AQ2951" i="113"/>
  <c r="AQ1280" i="113"/>
  <c r="AQ1584" i="113"/>
  <c r="AS1429" i="113"/>
  <c r="AQ2227" i="113"/>
  <c r="AS1234" i="113"/>
  <c r="AS1510" i="113"/>
  <c r="AS3522" i="113"/>
  <c r="AQ2163" i="113"/>
  <c r="AQ1188" i="113"/>
  <c r="AS1458" i="113"/>
  <c r="AQ2094" i="113"/>
  <c r="AQ2656" i="113"/>
  <c r="AQ1328" i="113"/>
  <c r="AQ1644" i="113"/>
  <c r="AS1507" i="113"/>
  <c r="AS2295" i="113"/>
  <c r="AQ1422" i="113"/>
  <c r="AS2216" i="113"/>
  <c r="AS2790" i="113"/>
  <c r="AQ2002" i="113"/>
  <c r="AS3298" i="113"/>
  <c r="AS2152" i="113"/>
  <c r="AQ2659" i="113"/>
  <c r="AS1913" i="113"/>
  <c r="AS1556" i="113"/>
  <c r="AQ2339" i="113"/>
  <c r="AS1976" i="113"/>
  <c r="AS2443" i="113"/>
  <c r="AQ3232" i="113"/>
  <c r="AQ668" i="113"/>
  <c r="AQ1649" i="113"/>
  <c r="AQ1261" i="113"/>
  <c r="AQ1554" i="113"/>
  <c r="AS1145" i="113"/>
  <c r="AQ1411" i="113"/>
  <c r="AS937" i="113"/>
  <c r="AS1495" i="113"/>
  <c r="AQ1075" i="113"/>
  <c r="AS2837" i="113"/>
  <c r="AQ882" i="113"/>
  <c r="AQ1697" i="113"/>
  <c r="AQ1335" i="113"/>
  <c r="AQ1714" i="113"/>
  <c r="AS1356" i="113"/>
  <c r="AS3411" i="113"/>
  <c r="AS3570" i="113"/>
  <c r="AQ1393" i="113"/>
  <c r="AS969" i="113"/>
  <c r="AQ2550" i="113"/>
  <c r="AQ899" i="113"/>
  <c r="AS1948" i="113"/>
  <c r="AQ706" i="113"/>
  <c r="AQ2294" i="113"/>
  <c r="AQ835" i="113"/>
  <c r="AS1692" i="113"/>
  <c r="AS632" i="113"/>
  <c r="AS1431" i="113"/>
  <c r="AQ1011" i="113"/>
  <c r="AS1435" i="113"/>
  <c r="AQ614" i="113"/>
  <c r="AQ1508" i="113"/>
  <c r="AS2198" i="113"/>
  <c r="AS1005" i="113"/>
  <c r="AS319" i="113"/>
  <c r="AQ934" i="113"/>
  <c r="AS201" i="113"/>
  <c r="AQ758" i="113"/>
  <c r="AQ2670" i="113"/>
  <c r="AS859" i="113"/>
  <c r="AS139" i="113"/>
  <c r="AQ678" i="113"/>
  <c r="AS2381" i="113"/>
  <c r="AQ1079" i="113"/>
  <c r="AQ291" i="113"/>
  <c r="AQ140" i="113"/>
  <c r="AS925" i="113"/>
  <c r="AQ394" i="113"/>
  <c r="AQ1326" i="113"/>
  <c r="AQ282" i="113"/>
  <c r="AS1148" i="113"/>
  <c r="AQ2310" i="113"/>
  <c r="AS828" i="113"/>
  <c r="AQ2972" i="114"/>
  <c r="AQ1881" i="114"/>
  <c r="AQ2818" i="114"/>
  <c r="AQ1858" i="114"/>
  <c r="AQ1265" i="113"/>
  <c r="AS499" i="113"/>
  <c r="AS74" i="113"/>
  <c r="AQ1964" i="114"/>
  <c r="AQ1029" i="113"/>
  <c r="AS3252" i="113"/>
  <c r="AQ381" i="113"/>
  <c r="AQ1283" i="113"/>
  <c r="AQ93" i="113"/>
  <c r="AS2324" i="113"/>
  <c r="AQ1245" i="114"/>
  <c r="AQ2204" i="114"/>
  <c r="AQ1767" i="113"/>
  <c r="AS673" i="113"/>
  <c r="AQ2384" i="113"/>
  <c r="AS476" i="113"/>
  <c r="AQ1294" i="113"/>
  <c r="AQ1952" i="113"/>
  <c r="AS908" i="113"/>
  <c r="AQ1766" i="113"/>
  <c r="AQ812" i="114"/>
  <c r="AS204" i="113"/>
  <c r="AQ2219" i="114"/>
  <c r="AS660" i="113"/>
  <c r="AQ2996" i="113"/>
  <c r="AQ2146" i="114"/>
  <c r="AS2314" i="113"/>
  <c r="AQ957" i="114"/>
  <c r="AQ670" i="114"/>
  <c r="AQ238" i="114"/>
  <c r="AQ3358" i="113"/>
  <c r="AQ2638" i="113"/>
  <c r="AQ2220" i="114"/>
  <c r="AQ443" i="114"/>
  <c r="AQ1989" i="113"/>
  <c r="AQ1163" i="114"/>
  <c r="AQ3213" i="114"/>
  <c r="AQ787" i="113"/>
  <c r="AS1659" i="113"/>
  <c r="AS424" i="113"/>
  <c r="AS2485" i="113"/>
  <c r="AQ152" i="113"/>
  <c r="AS1187" i="113"/>
  <c r="AQ1026" i="113"/>
  <c r="AS608" i="113"/>
  <c r="AQ1123" i="113"/>
  <c r="AS346" i="113"/>
  <c r="AS793" i="113"/>
  <c r="AQ1591" i="113"/>
  <c r="AQ422" i="113"/>
  <c r="AQ56" i="113"/>
  <c r="AS1547" i="113"/>
  <c r="AS474" i="113"/>
  <c r="AQ995" i="113"/>
  <c r="AS224" i="113"/>
  <c r="AS647" i="113"/>
  <c r="AQ2727" i="113"/>
  <c r="AS320" i="113"/>
  <c r="AQ141" i="113"/>
  <c r="AS1245" i="113"/>
  <c r="AS210" i="113"/>
  <c r="AS648" i="113"/>
  <c r="AQ941" i="113"/>
  <c r="AQ362" i="113"/>
  <c r="AQ2415" i="113"/>
  <c r="AS2722" i="113"/>
  <c r="AQ863" i="113"/>
  <c r="AS1261" i="113"/>
  <c r="AQ308" i="114"/>
  <c r="AQ1737" i="114"/>
  <c r="AS708" i="113"/>
  <c r="AQ621" i="114"/>
  <c r="AS899" i="113"/>
  <c r="AQ3044" i="114"/>
  <c r="AQ750" i="113"/>
  <c r="AQ729" i="113"/>
  <c r="AQ1065" i="114"/>
  <c r="AS3431" i="113"/>
  <c r="AQ1268" i="114"/>
  <c r="AQ3538" i="114"/>
  <c r="AQ836" i="114"/>
  <c r="AQ1450" i="114"/>
  <c r="AS1605" i="113"/>
  <c r="AQ2998" i="114"/>
  <c r="AS868" i="113"/>
  <c r="AQ378" i="113"/>
  <c r="AQ2431" i="113"/>
  <c r="AQ3372" i="113"/>
  <c r="AS2116" i="113"/>
  <c r="AS1367" i="113"/>
  <c r="AQ39" i="113"/>
  <c r="AQ109" i="113"/>
  <c r="AQ1953" i="114"/>
  <c r="AQ1017" i="113"/>
  <c r="AS18" i="113"/>
  <c r="AS2889" i="113"/>
  <c r="AS72" i="113"/>
  <c r="AQ2218" i="114"/>
  <c r="AS837" i="113"/>
  <c r="AS83" i="113"/>
  <c r="AS2457" i="113"/>
  <c r="AQ2314" i="114"/>
  <c r="AQ3141" i="113"/>
  <c r="AS1162" i="113"/>
  <c r="AS1173" i="113"/>
  <c r="AQ658" i="114"/>
  <c r="AQ1882" i="113"/>
  <c r="AQ2502" i="113"/>
  <c r="AS1907" i="113"/>
  <c r="AS1189" i="113"/>
  <c r="AS1588" i="113"/>
  <c r="AQ774" i="113"/>
  <c r="AQ2768" i="113"/>
  <c r="AQ433" i="113"/>
  <c r="AS1207" i="113"/>
  <c r="AQ3546" i="114"/>
  <c r="AQ945" i="114"/>
  <c r="AS26" i="113"/>
  <c r="AQ1425" i="114"/>
  <c r="AS1846" i="113"/>
  <c r="AS643" i="113"/>
  <c r="AQ2169" i="114"/>
  <c r="AQ251" i="113"/>
  <c r="AS3251" i="113"/>
  <c r="AQ3248" i="113"/>
  <c r="AS1893" i="113"/>
  <c r="AQ45" i="114"/>
  <c r="AQ2349" i="113"/>
  <c r="AQ1677" i="114"/>
  <c r="AQ3045" i="113"/>
  <c r="AQ477" i="113"/>
  <c r="AQ966" i="113"/>
  <c r="AQ2935" i="113"/>
  <c r="AS525" i="113"/>
  <c r="AQ2450" i="113"/>
  <c r="AQ221" i="113"/>
  <c r="AS2121" i="113"/>
  <c r="AS1933" i="113"/>
  <c r="AS2853" i="113"/>
  <c r="AQ199" i="113"/>
  <c r="AS2025" i="113"/>
  <c r="AQ101" i="113"/>
  <c r="AQ2816" i="113"/>
  <c r="AS441" i="113"/>
  <c r="AS42" i="113"/>
  <c r="AQ3574" i="113"/>
  <c r="AS110" i="113"/>
  <c r="AQ1748" i="114"/>
  <c r="AQ3284" i="114"/>
  <c r="AQ1066" i="114"/>
  <c r="AQ1354" i="114"/>
  <c r="AS2613" i="113"/>
  <c r="AQ2253" i="114"/>
  <c r="AQ1844" i="113"/>
  <c r="AS1953" i="113"/>
  <c r="AS2530" i="113"/>
  <c r="AQ1811" i="114"/>
  <c r="AQ2675" i="114"/>
  <c r="AQ3395" i="114"/>
  <c r="AQ382" i="114"/>
  <c r="AS2782" i="113"/>
  <c r="AQ3069" i="114"/>
  <c r="AQ1174" i="113"/>
  <c r="AS2242" i="113"/>
  <c r="AS1941" i="113"/>
  <c r="AS1209" i="113"/>
  <c r="AQ1615" i="113"/>
  <c r="AQ710" i="113"/>
  <c r="AS2697" i="113"/>
  <c r="AQ401" i="113"/>
  <c r="AS97" i="113"/>
  <c r="AQ318" i="113"/>
  <c r="AQ2271" i="113"/>
  <c r="AS2203" i="113"/>
  <c r="AS1971" i="113"/>
  <c r="AS1149" i="113"/>
  <c r="AS1621" i="113"/>
  <c r="AS716" i="113"/>
  <c r="AS219" i="113"/>
  <c r="AQ176" i="113"/>
  <c r="AS2132" i="113"/>
  <c r="AQ1589" i="113"/>
  <c r="AQ1805" i="113"/>
  <c r="AQ933" i="113"/>
  <c r="AS1412" i="113"/>
  <c r="AQ567" i="113"/>
  <c r="AS40" i="113"/>
  <c r="AQ1879" i="113"/>
  <c r="AS1765" i="113"/>
  <c r="AQ1045" i="113"/>
  <c r="AS1459" i="113"/>
  <c r="AS635" i="113"/>
  <c r="AS2576" i="113"/>
  <c r="AS327" i="113"/>
  <c r="AS595" i="113"/>
  <c r="AQ175" i="113"/>
  <c r="AS884" i="113"/>
  <c r="AQ9" i="113"/>
  <c r="AS1091" i="113"/>
  <c r="AQ2745" i="114"/>
  <c r="AS1804" i="113"/>
  <c r="AS452" i="113"/>
  <c r="AS68" i="113"/>
  <c r="AS3104" i="113"/>
  <c r="AQ2504" i="113"/>
  <c r="AS1197" i="113"/>
  <c r="AS1521" i="113"/>
  <c r="AQ2109" i="114"/>
  <c r="AQ2037" i="113"/>
  <c r="AS348" i="113"/>
  <c r="AQ813" i="114"/>
  <c r="AQ1111" i="113"/>
  <c r="AS1443" i="113"/>
  <c r="AS667" i="113"/>
  <c r="AQ2578" i="113"/>
  <c r="AQ329" i="113"/>
  <c r="AQ2257" i="113"/>
  <c r="AQ2596" i="113"/>
  <c r="AS788" i="113"/>
  <c r="AQ40" i="113"/>
  <c r="AQ2600" i="114"/>
  <c r="AQ495" i="113"/>
  <c r="AQ476" i="113"/>
  <c r="AQ1676" i="114"/>
  <c r="AS243" i="113"/>
  <c r="AS118" i="113"/>
  <c r="AQ467" i="113"/>
  <c r="AQ1593" i="113"/>
  <c r="AQ476" i="114"/>
  <c r="AQ1090" i="114"/>
  <c r="AQ2579" i="114"/>
  <c r="AS3575" i="113"/>
  <c r="AQ2685" i="114"/>
  <c r="AQ1018" i="114"/>
  <c r="AQ1197" i="113"/>
  <c r="AQ209" i="113"/>
  <c r="AQ2051" i="113"/>
  <c r="AQ2023" i="113"/>
  <c r="AQ1731" i="113"/>
  <c r="AS1103" i="113"/>
  <c r="AQ1377" i="113"/>
  <c r="AS751" i="113"/>
  <c r="AQ2487" i="113"/>
  <c r="AQ223" i="113"/>
  <c r="AQ2636" i="113"/>
  <c r="AS90" i="113"/>
  <c r="AS1484" i="113"/>
  <c r="AS245" i="113"/>
  <c r="AS1415" i="113"/>
  <c r="AS3188" i="113"/>
  <c r="AQ75" i="113"/>
  <c r="AS2924" i="113"/>
  <c r="AQ1124" i="114"/>
  <c r="AQ586" i="113"/>
  <c r="AQ3575" i="113"/>
  <c r="AS2711" i="113"/>
  <c r="AQ1594" i="113"/>
  <c r="AQ1988" i="113"/>
  <c r="AS1703" i="113"/>
  <c r="AS1220" i="113"/>
  <c r="AQ1458" i="113"/>
  <c r="AQ906" i="113"/>
  <c r="AQ1735" i="113"/>
  <c r="AS528" i="113"/>
  <c r="AS1047" i="113"/>
  <c r="AQ250" i="113"/>
  <c r="AS2397" i="113"/>
  <c r="AS2363" i="113"/>
  <c r="AS59" i="113"/>
  <c r="AQ32" i="113"/>
  <c r="AQ1593" i="114"/>
  <c r="AS645" i="113"/>
  <c r="AQ1484" i="113"/>
  <c r="AS1990" i="113"/>
  <c r="AS181" i="113"/>
  <c r="AS659" i="113"/>
  <c r="AS1271" i="113"/>
  <c r="AQ874" i="114"/>
  <c r="AS154" i="113"/>
  <c r="AQ2924" i="114"/>
  <c r="AQ12" i="113"/>
  <c r="AQ3429" i="113"/>
  <c r="AQ2170" i="113"/>
  <c r="AS334" i="113"/>
  <c r="AQ1390" i="114"/>
  <c r="AQ622" i="113"/>
  <c r="AS155" i="113"/>
  <c r="AS2098" i="113"/>
  <c r="AQ1317" i="113"/>
  <c r="AS1069" i="113"/>
  <c r="AQ3430" i="113"/>
  <c r="AS13" i="113"/>
  <c r="AS2071" i="113"/>
  <c r="AS2091" i="113"/>
  <c r="AQ1747" i="113"/>
  <c r="AQ1051" i="113"/>
  <c r="AQ2650" i="113"/>
  <c r="AS687" i="113"/>
  <c r="AQ1719" i="113"/>
  <c r="AQ497" i="113"/>
  <c r="AQ2402" i="113"/>
  <c r="AS247" i="113"/>
  <c r="AS2088" i="113"/>
  <c r="AQ1861" i="113"/>
  <c r="AQ1746" i="113"/>
  <c r="AS1039" i="113"/>
  <c r="AQ129" i="113"/>
  <c r="AS383" i="113"/>
  <c r="AQ2259" i="113"/>
  <c r="AQ135" i="113"/>
  <c r="AS1945" i="113"/>
  <c r="AQ1266" i="113"/>
  <c r="AS1511" i="113"/>
  <c r="AS897" i="113"/>
  <c r="AS21" i="113"/>
  <c r="AQ2831" i="113"/>
  <c r="AS1928" i="113"/>
  <c r="AS1404" i="113"/>
  <c r="AQ1617" i="113"/>
  <c r="AQ969" i="113"/>
  <c r="AS2268" i="113"/>
  <c r="AQ633" i="113"/>
  <c r="AS981" i="113"/>
  <c r="AQ1351" i="113"/>
  <c r="AQ3188" i="113"/>
  <c r="AS2634" i="113"/>
  <c r="AQ2468" i="114"/>
  <c r="AQ66" i="113"/>
  <c r="AQ1377" i="114"/>
  <c r="AS3332" i="113"/>
  <c r="AQ503" i="113"/>
  <c r="AQ657" i="114"/>
  <c r="AQ2026" i="114"/>
  <c r="AQ1389" i="114"/>
  <c r="AQ669" i="114"/>
  <c r="AQ453" i="114"/>
  <c r="AQ1053" i="113"/>
  <c r="AQ2960" i="114"/>
  <c r="AQ741" i="113"/>
  <c r="AQ1430" i="113"/>
  <c r="AS1592" i="113"/>
  <c r="AS1008" i="113"/>
  <c r="AQ2358" i="113"/>
  <c r="AS655" i="113"/>
  <c r="AQ1207" i="113"/>
  <c r="AQ356" i="113"/>
  <c r="AS78" i="113"/>
  <c r="AQ74" i="113"/>
  <c r="AS1916" i="113"/>
  <c r="AQ215" i="113"/>
  <c r="AS2348" i="113"/>
  <c r="AQ1149" i="113"/>
  <c r="AQ81" i="114"/>
  <c r="AS3068" i="113"/>
  <c r="AS563" i="113"/>
  <c r="AQ2457" i="114"/>
  <c r="AS189" i="113"/>
  <c r="AQ3213" i="113"/>
  <c r="AS2026" i="113"/>
  <c r="AQ236" i="113"/>
  <c r="AQ1893" i="113"/>
  <c r="AQ3068" i="114"/>
  <c r="AQ2711" i="113"/>
  <c r="AS510" i="113"/>
  <c r="AQ1042" i="113"/>
  <c r="AS270" i="113"/>
  <c r="AQ707" i="113"/>
  <c r="AQ1086" i="113"/>
  <c r="AQ398" i="113"/>
  <c r="AQ30" i="113"/>
  <c r="AS145" i="113"/>
  <c r="AQ1244" i="114"/>
  <c r="AQ908" i="113"/>
  <c r="AQ41" i="113"/>
  <c r="AS2816" i="113"/>
  <c r="AQ491" i="113"/>
  <c r="AS203" i="113"/>
  <c r="AS3142" i="113"/>
  <c r="AQ164" i="113"/>
  <c r="AS2313" i="113"/>
  <c r="AQ1234" i="114"/>
  <c r="AS3357" i="113"/>
  <c r="AQ348" i="113"/>
  <c r="AQ1844" i="114"/>
  <c r="AQ2637" i="113"/>
  <c r="AS2855" i="113"/>
  <c r="AS492" i="113"/>
  <c r="AQ1331" i="113"/>
  <c r="AS468" i="113"/>
  <c r="AS2565" i="113"/>
  <c r="AS218" i="113"/>
  <c r="AQ2238" i="113"/>
  <c r="AQ1909" i="113"/>
  <c r="AQ201" i="113"/>
  <c r="AQ543" i="113"/>
  <c r="AS1378" i="113"/>
  <c r="AS1558" i="113"/>
  <c r="AS112" i="113"/>
  <c r="AS2767" i="113"/>
  <c r="AS2118" i="113"/>
  <c r="AS3515" i="113"/>
  <c r="AS3585" i="113"/>
  <c r="AQ1546" i="113"/>
  <c r="AS2016" i="113"/>
  <c r="AS2455" i="113"/>
  <c r="AS257" i="113"/>
  <c r="AQ110" i="113"/>
  <c r="AQ2335" i="113"/>
  <c r="AS1965" i="113"/>
  <c r="AQ187" i="113"/>
  <c r="AS95" i="113"/>
  <c r="AQ2095" i="113"/>
  <c r="AS3310" i="113"/>
  <c r="AS73" i="113"/>
  <c r="AS1729" i="113"/>
  <c r="AQ306" i="113"/>
  <c r="AQ1282" i="113"/>
  <c r="AS1327" i="113"/>
  <c r="AS1680" i="113"/>
  <c r="AQ2524" i="113"/>
  <c r="AS1279" i="113"/>
  <c r="AQ3285" i="113"/>
  <c r="AQ3237" i="113"/>
  <c r="AS2368" i="113"/>
  <c r="AQ2920" i="113"/>
  <c r="AS1286" i="113"/>
  <c r="AS1542" i="113"/>
  <c r="AQ647" i="113"/>
  <c r="AS2539" i="113"/>
  <c r="AS1246" i="113"/>
  <c r="AQ1500" i="113"/>
  <c r="AS572" i="113"/>
  <c r="AS2253" i="113"/>
  <c r="AS1194" i="113"/>
  <c r="AQ1440" i="113"/>
  <c r="AS1099" i="113"/>
  <c r="AQ385" i="113"/>
  <c r="AS1326" i="113"/>
  <c r="AS1582" i="113"/>
  <c r="AQ711" i="113"/>
  <c r="AS2869" i="113"/>
  <c r="AS636" i="113"/>
  <c r="AQ2198" i="113"/>
  <c r="AQ493" i="113"/>
  <c r="AS1368" i="113"/>
  <c r="AQ565" i="113"/>
  <c r="AS1788" i="113"/>
  <c r="AQ429" i="113"/>
  <c r="AQ1293" i="113"/>
  <c r="AQ775" i="113"/>
  <c r="AS2741" i="113"/>
  <c r="AS1677" i="113"/>
  <c r="AQ666" i="113"/>
  <c r="AS3222" i="113"/>
  <c r="AS674" i="113"/>
  <c r="AQ1082" i="113"/>
  <c r="AS386" i="113"/>
  <c r="AS977" i="113"/>
  <c r="AQ274" i="113"/>
  <c r="AS848" i="113"/>
  <c r="AS150" i="113"/>
  <c r="AQ937" i="113"/>
  <c r="AS220" i="113"/>
  <c r="AQ795" i="113"/>
  <c r="AS2444" i="113"/>
  <c r="AQ1115" i="113"/>
  <c r="AS378" i="113"/>
  <c r="AS1135" i="113"/>
  <c r="AS426" i="113"/>
  <c r="AS3394" i="113"/>
  <c r="AS3553" i="113"/>
  <c r="AS817" i="113"/>
  <c r="AS184" i="113"/>
  <c r="AS720" i="113"/>
  <c r="AS1371" i="113"/>
  <c r="AS607" i="113"/>
  <c r="AQ830" i="113"/>
  <c r="AS671" i="113"/>
  <c r="AS1124" i="113"/>
  <c r="AS529" i="113"/>
  <c r="AS612" i="113"/>
  <c r="AQ859" i="113"/>
  <c r="AS176" i="113"/>
  <c r="AS1764" i="113"/>
  <c r="AQ72" i="113"/>
  <c r="AS2084" i="113"/>
  <c r="AS2421" i="113"/>
  <c r="AQ1439" i="113"/>
  <c r="AS531" i="113"/>
  <c r="AQ3420" i="113"/>
  <c r="AQ114" i="113"/>
  <c r="AQ2700" i="113"/>
  <c r="AQ20" i="113"/>
  <c r="AS2870" i="113"/>
  <c r="AQ76" i="113"/>
  <c r="AQ2595" i="113"/>
  <c r="AS381" i="113"/>
  <c r="AQ1503" i="113"/>
  <c r="AS489" i="113"/>
  <c r="AQ2143" i="113"/>
  <c r="AQ815" i="113"/>
  <c r="AS2452" i="113"/>
  <c r="AS23" i="113"/>
  <c r="AS2323" i="113"/>
  <c r="AS2555" i="113"/>
  <c r="AS1989" i="113"/>
  <c r="AS513" i="113"/>
  <c r="AQ423" i="113"/>
  <c r="AQ31" i="113"/>
  <c r="AQ188" i="114"/>
  <c r="AQ1917" i="113"/>
  <c r="AQ1663" i="113"/>
  <c r="AQ2517" i="113"/>
  <c r="AQ333" i="114"/>
  <c r="AQ427" i="113"/>
  <c r="AQ1316" i="113"/>
  <c r="AQ1212" i="113"/>
  <c r="AS2265" i="113"/>
  <c r="AQ927" i="113"/>
  <c r="AQ779" i="113"/>
  <c r="AQ283" i="113"/>
  <c r="AQ453" i="113"/>
  <c r="AS3143" i="113"/>
  <c r="AQ1682" i="113"/>
  <c r="AQ1446" i="113"/>
  <c r="AQ36" i="113"/>
  <c r="AS1389" i="113"/>
  <c r="AS429" i="113"/>
  <c r="AS297" i="113"/>
  <c r="AQ399" i="113"/>
  <c r="AQ3044" i="113"/>
  <c r="AQ3188" i="114"/>
  <c r="AQ1018" i="113"/>
  <c r="AQ2276" i="114"/>
  <c r="AS2170" i="113"/>
  <c r="AS1882" i="113"/>
  <c r="AQ885" i="114"/>
  <c r="AS2673" i="113"/>
  <c r="AS1450" i="113"/>
  <c r="AQ61" i="113"/>
  <c r="AQ3326" i="114"/>
  <c r="AQ982" i="113"/>
  <c r="AQ310" i="113"/>
  <c r="AQ2364" i="114"/>
  <c r="AS85" i="113"/>
  <c r="AQ3179" i="113"/>
  <c r="AQ1125" i="114"/>
  <c r="AS2435" i="113"/>
  <c r="AQ1862" i="113"/>
  <c r="AQ1869" i="113"/>
  <c r="AQ997" i="113"/>
  <c r="AS1475" i="113"/>
  <c r="AQ645" i="113"/>
  <c r="AQ94" i="113"/>
  <c r="AQ2911" i="113"/>
  <c r="AQ2541" i="113"/>
  <c r="AQ212" i="113"/>
  <c r="AS2228" i="113"/>
  <c r="AS1789" i="113"/>
  <c r="AS1875" i="113"/>
  <c r="AQ1014" i="113"/>
  <c r="AQ1118" i="113"/>
  <c r="AS396" i="113"/>
  <c r="AQ2382" i="113"/>
  <c r="AS2688" i="113"/>
  <c r="AQ2079" i="113"/>
  <c r="AS1219" i="113"/>
  <c r="AQ1679" i="113"/>
  <c r="AQ854" i="113"/>
  <c r="AQ559" i="113"/>
  <c r="AQ284" i="113"/>
  <c r="AQ2046" i="113"/>
  <c r="AS1337" i="113"/>
  <c r="AS1716" i="113"/>
  <c r="AQ919" i="113"/>
  <c r="AQ1405" i="113"/>
  <c r="AS541" i="113"/>
  <c r="AS32" i="113"/>
  <c r="AQ98" i="113"/>
  <c r="AS2636" i="113"/>
  <c r="AQ112" i="113"/>
  <c r="AQ1558" i="113"/>
  <c r="AQ118" i="113"/>
  <c r="AS91" i="113"/>
  <c r="AS2468" i="113"/>
  <c r="AQ670" i="113"/>
  <c r="AQ347" i="113"/>
  <c r="AS1520" i="113"/>
  <c r="AQ525" i="114"/>
  <c r="AQ2060" i="114"/>
  <c r="AQ3333" i="113"/>
  <c r="AS2241" i="113"/>
  <c r="AQ2601" i="114"/>
  <c r="AQ2781" i="113"/>
  <c r="AQ1623" i="113"/>
  <c r="AQ1710" i="113"/>
  <c r="AQ965" i="113"/>
  <c r="AQ1406" i="113"/>
  <c r="AQ535" i="113"/>
  <c r="AS2489" i="113"/>
  <c r="AS275" i="113"/>
  <c r="AS393" i="113"/>
  <c r="AQ638" i="113"/>
  <c r="AQ3321" i="113"/>
  <c r="AQ1877" i="113"/>
  <c r="AQ1748" i="113"/>
  <c r="AS1028" i="113"/>
  <c r="AQ1135" i="113"/>
  <c r="AQ2468" i="113"/>
  <c r="AS20" i="113"/>
  <c r="AQ2252" i="114"/>
  <c r="AQ116" i="114"/>
  <c r="AQ10" i="114"/>
  <c r="AQ1341" i="113"/>
  <c r="AQ3322" i="113"/>
  <c r="AS2529" i="113"/>
  <c r="AS2469" i="113"/>
  <c r="AQ2469" i="113"/>
  <c r="AS415" i="113"/>
  <c r="AS2297" i="113"/>
  <c r="AS179" i="113"/>
  <c r="AQ2003" i="113"/>
  <c r="AQ1477" i="113"/>
  <c r="AQ1651" i="113"/>
  <c r="AS992" i="113"/>
  <c r="AS103" i="113"/>
  <c r="AQ259" i="113"/>
  <c r="AS1772" i="113"/>
  <c r="AS789" i="113"/>
  <c r="AQ1281" i="114"/>
  <c r="AQ2290" i="114"/>
  <c r="AS1044" i="113"/>
  <c r="AQ188" i="113"/>
  <c r="AS995" i="113"/>
  <c r="AQ369" i="114"/>
  <c r="AQ1412" i="113"/>
  <c r="AS551" i="113"/>
  <c r="AS2325" i="113"/>
  <c r="AQ730" i="114"/>
  <c r="AQ1953" i="113"/>
  <c r="AQ1196" i="114"/>
  <c r="AQ1138" i="114"/>
  <c r="AS1980" i="113"/>
  <c r="AS1721" i="113"/>
  <c r="AQ1146" i="113"/>
  <c r="AS1399" i="113"/>
  <c r="AQ794" i="113"/>
  <c r="AQ1365" i="113"/>
  <c r="AS434" i="113"/>
  <c r="AQ287" i="113"/>
  <c r="AS321" i="113"/>
  <c r="AQ1929" i="114"/>
  <c r="AS565" i="113"/>
  <c r="AS1172" i="113"/>
  <c r="AQ2623" i="113"/>
  <c r="AS1305" i="113"/>
  <c r="AQ44" i="113"/>
  <c r="AS1075" i="113"/>
  <c r="AQ2036" i="113"/>
  <c r="AS2061" i="113"/>
  <c r="AS2999" i="113"/>
  <c r="AQ3477" i="113"/>
  <c r="AS45" i="113"/>
  <c r="AQ1605" i="113"/>
  <c r="AQ1928" i="113"/>
  <c r="AQ1738" i="114"/>
  <c r="AQ2171" i="114"/>
  <c r="AQ2147" i="114"/>
  <c r="AQ2110" i="113"/>
  <c r="AQ2387" i="114"/>
  <c r="AQ369" i="113"/>
  <c r="AQ2254" i="114"/>
  <c r="AQ349" i="113"/>
  <c r="AQ1283" i="114"/>
  <c r="AQ13" i="113"/>
  <c r="AS2311" i="113"/>
  <c r="AS187" i="113"/>
  <c r="AQ2017" i="113"/>
  <c r="AQ1333" i="113"/>
  <c r="AQ1603" i="113"/>
  <c r="AQ954" i="113"/>
  <c r="AS71" i="113"/>
  <c r="AS796" i="113"/>
  <c r="AQ2703" i="113"/>
  <c r="AQ437" i="113"/>
  <c r="AS2360" i="113"/>
  <c r="AS141" i="113"/>
  <c r="AS2009" i="113"/>
  <c r="AS1321" i="113"/>
  <c r="AQ1038" i="113"/>
  <c r="AQ630" i="113"/>
  <c r="AS2504" i="113"/>
  <c r="AS331" i="113"/>
  <c r="AS2217" i="113"/>
  <c r="AQ2087" i="113"/>
  <c r="AQ1794" i="113"/>
  <c r="AS1137" i="113"/>
  <c r="AS501" i="113"/>
  <c r="AS307" i="113"/>
  <c r="AS2168" i="113"/>
  <c r="AS2658" i="113"/>
  <c r="AQ1874" i="113"/>
  <c r="AQ1249" i="113"/>
  <c r="AS1497" i="113"/>
  <c r="AS864" i="113"/>
  <c r="AQ6" i="113"/>
  <c r="AS67" i="113"/>
  <c r="AQ2506" i="114"/>
  <c r="AQ331" i="113"/>
  <c r="AS729" i="113"/>
  <c r="AQ2349" i="114"/>
  <c r="AS11" i="113"/>
  <c r="AQ585" i="114"/>
  <c r="AS325" i="113"/>
  <c r="AS2204" i="113"/>
  <c r="AQ1484" i="114"/>
  <c r="AS84" i="113"/>
  <c r="AQ1714" i="114"/>
  <c r="AS2637" i="113"/>
  <c r="AQ45" i="113"/>
  <c r="AQ2420" i="113"/>
  <c r="AQ189" i="113"/>
  <c r="AQ2518" i="113"/>
  <c r="AS1864" i="113"/>
  <c r="AQ1303" i="113"/>
  <c r="AS1512" i="113"/>
  <c r="AQ922" i="113"/>
  <c r="AQ1974" i="113"/>
  <c r="AS545" i="113"/>
  <c r="AS725" i="113"/>
  <c r="AQ1007" i="113"/>
  <c r="AQ2385" i="114"/>
  <c r="AQ1087" i="113"/>
  <c r="AQ3465" i="114"/>
  <c r="AQ18" i="113"/>
  <c r="AQ2001" i="114"/>
  <c r="AQ3500" i="113"/>
  <c r="AS2594" i="113"/>
  <c r="AQ3404" i="114"/>
  <c r="AQ1498" i="114"/>
  <c r="AQ1749" i="113"/>
  <c r="AS885" i="113"/>
  <c r="AS730" i="113"/>
  <c r="AQ586" i="114"/>
  <c r="AQ1916" i="114"/>
  <c r="AS1029" i="113"/>
  <c r="AQ761" i="113"/>
  <c r="AQ1362" i="113"/>
  <c r="AQ472" i="113"/>
  <c r="AQ963" i="113"/>
  <c r="AQ204" i="113"/>
  <c r="AS615" i="113"/>
  <c r="AS548" i="113"/>
  <c r="AS27" i="113"/>
  <c r="AQ35" i="113"/>
  <c r="AQ513" i="114"/>
  <c r="AQ637" i="113"/>
  <c r="AQ2828" i="114"/>
  <c r="AQ2197" i="113"/>
  <c r="AQ3465" i="113"/>
  <c r="AQ1785" i="114"/>
  <c r="AS109" i="113"/>
  <c r="AQ380" i="114"/>
  <c r="AQ3466" i="114"/>
  <c r="AQ1450" i="113"/>
  <c r="AQ2602" i="113"/>
  <c r="AQ657" i="113"/>
  <c r="AQ3034" i="113"/>
  <c r="AQ1162" i="113"/>
  <c r="AS780" i="113"/>
  <c r="AS272" i="113"/>
  <c r="AS711" i="113"/>
  <c r="AQ1150" i="113"/>
  <c r="AS416" i="113"/>
  <c r="AQ2478" i="113"/>
  <c r="AS144" i="113"/>
  <c r="AS1123" i="113"/>
  <c r="AS2252" i="113"/>
  <c r="AQ2528" i="113"/>
  <c r="AQ20" i="114"/>
  <c r="AS964" i="113"/>
  <c r="AQ1520" i="113"/>
  <c r="AS2124" i="113"/>
  <c r="AQ1305" i="114"/>
  <c r="AQ42" i="113"/>
  <c r="AS1345" i="113"/>
  <c r="AQ2096" i="113"/>
  <c r="AQ2961" i="113"/>
  <c r="AQ1412" i="114"/>
  <c r="AQ2757" i="113"/>
  <c r="AQ2685" i="113"/>
  <c r="AQ1882" i="114"/>
  <c r="AQ3549" i="114"/>
  <c r="AS3466" i="113"/>
  <c r="AS3000" i="113"/>
  <c r="AQ814" i="114"/>
  <c r="AQ2603" i="113"/>
  <c r="AQ983" i="114"/>
  <c r="AS2603" i="113"/>
  <c r="AQ2351" i="114"/>
  <c r="AS2638" i="113"/>
  <c r="AS3432" i="113"/>
  <c r="AQ1379" i="113"/>
  <c r="AQ1398" i="113"/>
  <c r="AS490" i="113"/>
  <c r="AQ977" i="113"/>
  <c r="AS152" i="113"/>
  <c r="AS568" i="113"/>
  <c r="AQ403" i="113"/>
  <c r="AQ655" i="113"/>
  <c r="AS1105" i="113"/>
  <c r="AS3586" i="113"/>
  <c r="AQ810" i="113"/>
  <c r="AQ1359" i="113"/>
  <c r="AS462" i="113"/>
  <c r="AQ962" i="113"/>
  <c r="AS126" i="113"/>
  <c r="AQ925" i="113"/>
  <c r="AS960" i="113"/>
  <c r="AQ2230" i="113"/>
  <c r="AS656" i="113"/>
  <c r="AS1188" i="113"/>
  <c r="AS292" i="113"/>
  <c r="AS760" i="113"/>
  <c r="AS1077" i="113"/>
  <c r="AS2380" i="113"/>
  <c r="AS639" i="113"/>
  <c r="AQ1170" i="113"/>
  <c r="AS382" i="113"/>
  <c r="AS825" i="113"/>
  <c r="AQ2086" i="113"/>
  <c r="AQ502" i="113"/>
  <c r="AS135" i="113"/>
  <c r="AQ387" i="113"/>
  <c r="AS1196" i="113"/>
  <c r="AS2422" i="113"/>
  <c r="AQ211" i="113"/>
  <c r="AQ2756" i="113"/>
  <c r="AQ973" i="113"/>
  <c r="AQ2422" i="114"/>
  <c r="AS1460" i="113"/>
  <c r="AS933" i="113"/>
  <c r="AS406" i="113"/>
  <c r="AQ1173" i="113"/>
  <c r="AQ2363" i="114"/>
  <c r="AQ802" i="114"/>
  <c r="AQ1089" i="113"/>
  <c r="AQ2855" i="113"/>
  <c r="AQ1629" i="113"/>
  <c r="AS1346" i="113"/>
  <c r="AS370" i="113"/>
  <c r="AQ850" i="113"/>
  <c r="AS2917" i="113"/>
  <c r="AS512" i="113"/>
  <c r="AQ2594" i="113"/>
  <c r="AS254" i="113"/>
  <c r="AQ2406" i="113"/>
  <c r="AS677" i="113"/>
  <c r="AQ884" i="113"/>
  <c r="AQ1641" i="114"/>
  <c r="AS2077" i="113"/>
  <c r="AS262" i="113"/>
  <c r="AS76" i="113"/>
  <c r="AQ1881" i="113"/>
  <c r="AS217" i="113"/>
  <c r="AQ2240" i="113"/>
  <c r="AS694" i="113"/>
  <c r="AQ93" i="114"/>
  <c r="AQ621" i="113"/>
  <c r="AQ1810" i="114"/>
  <c r="AQ2132" i="114"/>
  <c r="AQ1282" i="114"/>
  <c r="AQ2026" i="113"/>
  <c r="AQ874" i="113"/>
  <c r="AS2420" i="113"/>
  <c r="AS132" i="113"/>
  <c r="AS2131" i="113"/>
  <c r="AS1372" i="113"/>
  <c r="AQ1790" i="113"/>
  <c r="AQ967" i="113"/>
  <c r="AQ990" i="113"/>
  <c r="AQ1685" i="113"/>
  <c r="AQ92" i="114"/>
  <c r="AQ1316" i="114"/>
  <c r="AS39" i="113"/>
  <c r="AQ2540" i="114"/>
  <c r="AS1352" i="113"/>
  <c r="AS2060" i="113"/>
  <c r="AQ27" i="113"/>
  <c r="AQ308" i="113"/>
  <c r="AS3356" i="113"/>
  <c r="AQ1306" i="113"/>
  <c r="AQ80" i="113"/>
  <c r="AS298" i="113"/>
  <c r="AQ2458" i="113"/>
  <c r="AQ909" i="113"/>
  <c r="AQ309" i="113"/>
  <c r="AS2156" i="113"/>
  <c r="AS1844" i="113"/>
  <c r="AQ1110" i="113"/>
  <c r="AS1541" i="113"/>
  <c r="AS684" i="113"/>
  <c r="AQ2666" i="113"/>
  <c r="AQ393" i="113"/>
  <c r="AQ23" i="113"/>
  <c r="AQ1230" i="113"/>
  <c r="AQ59" i="113"/>
  <c r="AQ487" i="113"/>
  <c r="AS188" i="113"/>
  <c r="AQ3092" i="113"/>
  <c r="AS2937" i="113"/>
  <c r="AQ2383" i="113"/>
  <c r="AQ2575" i="113"/>
  <c r="AQ1721" i="113"/>
  <c r="AQ1659" i="113"/>
  <c r="AQ3021" i="113"/>
  <c r="AQ2126" i="113"/>
  <c r="AQ2077" i="113"/>
  <c r="AQ1999" i="113"/>
  <c r="AS2179" i="113"/>
  <c r="AQ91" i="113"/>
  <c r="AS2269" i="113"/>
  <c r="AQ28" i="113"/>
  <c r="AQ2369" i="113"/>
  <c r="AS8" i="113"/>
  <c r="AQ2005" i="113"/>
  <c r="AS100" i="113"/>
  <c r="AS2120" i="113"/>
  <c r="AQ213" i="113"/>
  <c r="AS29" i="113"/>
  <c r="AQ1151" i="113"/>
  <c r="AS1533" i="113"/>
  <c r="AS1147" i="113"/>
  <c r="AQ1063" i="113"/>
  <c r="AS1303" i="113"/>
  <c r="AQ611" i="113"/>
  <c r="AS836" i="113"/>
  <c r="AS214" i="113"/>
  <c r="AS1161" i="113"/>
  <c r="AS1221" i="113"/>
  <c r="AQ145" i="113"/>
  <c r="AQ2756" i="114"/>
  <c r="AS740" i="113"/>
  <c r="AS1127" i="113"/>
  <c r="AQ117" i="114"/>
  <c r="AS205" i="113"/>
  <c r="AS3214" i="113"/>
  <c r="AS2347" i="113"/>
  <c r="AS1083" i="113"/>
  <c r="AS363" i="113"/>
  <c r="AS924" i="113"/>
  <c r="AQ185" i="113"/>
  <c r="AQ613" i="113"/>
  <c r="AQ2006" i="113"/>
  <c r="AS675" i="113"/>
  <c r="AS550" i="113"/>
  <c r="AQ2457" i="113"/>
  <c r="AQ2901" i="113"/>
  <c r="AQ257" i="113"/>
  <c r="AS1152" i="113"/>
  <c r="AS9" i="113"/>
  <c r="AQ441" i="114"/>
  <c r="AS3574" i="113"/>
  <c r="AQ1821" i="114"/>
  <c r="AQ1002" i="113"/>
  <c r="AQ388" i="113"/>
  <c r="AQ471" i="113"/>
  <c r="AS93" i="113"/>
  <c r="AQ1604" i="113"/>
  <c r="AQ368" i="113"/>
  <c r="AS466" i="113"/>
  <c r="AQ847" i="113"/>
  <c r="AQ766" i="114"/>
  <c r="AS279" i="113"/>
  <c r="AQ3476" i="114"/>
  <c r="AQ1340" i="114"/>
  <c r="AS2891" i="113"/>
  <c r="AQ598" i="114"/>
  <c r="AQ3478" i="114"/>
  <c r="AS358" i="113"/>
  <c r="AS1549" i="113"/>
  <c r="AQ681" i="113"/>
  <c r="AS1243" i="113"/>
  <c r="AS498" i="113"/>
  <c r="AS896" i="113"/>
  <c r="AS284" i="113"/>
  <c r="AQ1253" i="113"/>
  <c r="AQ669" i="113"/>
  <c r="AQ3177" i="113"/>
  <c r="AQ296" i="114"/>
  <c r="AS561" i="113"/>
  <c r="AQ1314" i="113"/>
  <c r="AQ1892" i="113"/>
  <c r="AQ717" i="113"/>
  <c r="AQ2025" i="113"/>
  <c r="AQ3572" i="114"/>
  <c r="AS2720" i="113"/>
  <c r="AS2021" i="113"/>
  <c r="AQ2313" i="114"/>
  <c r="AS24" i="113"/>
  <c r="AQ9" i="114"/>
  <c r="AQ2493" i="113"/>
  <c r="AQ2125" i="113"/>
  <c r="AS1445" i="113"/>
  <c r="AS2854" i="113"/>
  <c r="AQ163" i="113"/>
  <c r="AQ2180" i="114"/>
  <c r="AS453" i="113"/>
  <c r="AQ297" i="114"/>
  <c r="AQ1054" i="113"/>
  <c r="AQ693" i="114"/>
  <c r="AS1988" i="113"/>
  <c r="AQ182" i="113"/>
  <c r="AQ2397" i="113"/>
  <c r="AQ1557" i="113"/>
  <c r="AQ2190" i="113"/>
  <c r="AQ2559" i="113"/>
  <c r="AS1909" i="113"/>
  <c r="AS1449" i="113"/>
  <c r="AQ33" i="113"/>
  <c r="AQ764" i="113"/>
  <c r="AQ2541" i="114"/>
  <c r="AQ2253" i="113"/>
  <c r="AS1587" i="113"/>
  <c r="AQ585" i="113"/>
  <c r="AQ573" i="113"/>
  <c r="AQ1305" i="113"/>
  <c r="AS2567" i="113"/>
  <c r="AQ1390" i="113"/>
  <c r="AQ2179" i="113"/>
  <c r="AS620" i="113"/>
  <c r="AS104" i="113"/>
  <c r="AQ1772" i="114"/>
  <c r="AS2135" i="113"/>
  <c r="AS2232" i="113"/>
  <c r="AQ1587" i="113"/>
  <c r="AS1664" i="113"/>
  <c r="AQ801" i="114"/>
  <c r="AQ7" i="113"/>
  <c r="AQ2900" i="114"/>
  <c r="AQ106" i="113"/>
  <c r="AS2180" i="113"/>
  <c r="AQ692" i="114"/>
  <c r="AQ767" i="114"/>
  <c r="AQ3032" i="114"/>
  <c r="AQ2325" i="113"/>
  <c r="AS1461" i="113"/>
  <c r="AS1236" i="113"/>
  <c r="AQ21" i="114"/>
  <c r="AQ2709" i="114"/>
  <c r="AQ166" i="114"/>
  <c r="AQ81" i="113"/>
  <c r="AQ1534" i="114"/>
  <c r="AQ2062" i="113"/>
  <c r="AQ658" i="113"/>
  <c r="AQ3251" i="114"/>
  <c r="AQ3033" i="114"/>
  <c r="AQ1451" i="114"/>
  <c r="AS2326" i="113"/>
  <c r="AQ3035" i="113"/>
  <c r="AS1347" i="113"/>
  <c r="AS3576" i="113"/>
  <c r="AQ1643" i="114"/>
  <c r="AS875" i="113"/>
  <c r="AQ310" i="114"/>
  <c r="AS2062" i="113"/>
  <c r="AQ1929" i="113"/>
  <c r="AS1630" i="113"/>
  <c r="AQ1342" i="113"/>
  <c r="AS2674" i="113"/>
  <c r="AS2459" i="113"/>
  <c r="AQ1486" i="113"/>
  <c r="AQ802" i="113"/>
  <c r="AS1198" i="113"/>
  <c r="AQ2292" i="114"/>
  <c r="AQ2182" i="114"/>
  <c r="AQ3297" i="113"/>
  <c r="AQ2277" i="114"/>
  <c r="AQ2326" i="113"/>
  <c r="AQ1235" i="114"/>
  <c r="AS731" i="113"/>
  <c r="AQ1822" i="114"/>
  <c r="AS2962" i="113"/>
  <c r="AS1739" i="113"/>
  <c r="AQ1966" i="114"/>
  <c r="AS2038" i="113"/>
  <c r="AS3358" i="113"/>
  <c r="AQ405" i="114"/>
  <c r="AQ1213" i="113"/>
  <c r="AS1174" i="113"/>
  <c r="AQ875" i="113"/>
  <c r="AS3253" i="113"/>
  <c r="AQ1595" i="113"/>
  <c r="AQ2712" i="113"/>
  <c r="AQ1883" i="114"/>
  <c r="AQ2470" i="114"/>
  <c r="AQ2674" i="113"/>
  <c r="AQ2686" i="113"/>
  <c r="AS1992" i="113"/>
  <c r="AQ2027" i="114"/>
  <c r="AQ947" i="114"/>
  <c r="AS373" i="113"/>
  <c r="AQ3288" i="113"/>
  <c r="AQ2974" i="113"/>
  <c r="AQ1750" i="114"/>
  <c r="AS1486" i="113"/>
  <c r="AQ3110" i="114"/>
  <c r="AQ1067" i="114"/>
  <c r="AS3502" i="113"/>
  <c r="AS2818" i="113"/>
  <c r="AQ694" i="113"/>
  <c r="AQ2999" i="114"/>
  <c r="AQ1750" i="113"/>
  <c r="AQ3190" i="114"/>
  <c r="AS3046" i="113"/>
  <c r="AQ1739" i="114"/>
  <c r="AQ1571" i="114"/>
  <c r="AQ1894" i="114"/>
  <c r="AQ549" i="114"/>
  <c r="AS120" i="113"/>
  <c r="AQ1451" i="113"/>
  <c r="AQ2099" i="114"/>
  <c r="AQ1774" i="113"/>
  <c r="AQ2566" i="113"/>
  <c r="AQ189" i="114"/>
  <c r="AQ227" i="114"/>
  <c r="AS229" i="113"/>
  <c r="AQ22" i="114"/>
  <c r="AS2902" i="113"/>
  <c r="AQ2853" i="114"/>
  <c r="AQ166" i="113"/>
  <c r="AS517" i="113"/>
  <c r="AQ2206" i="114"/>
  <c r="AQ1414" i="113"/>
  <c r="AQ2460" i="114"/>
  <c r="AQ769" i="114"/>
  <c r="AS3001" i="113"/>
  <c r="AQ3574" i="114"/>
  <c r="AQ2293" i="114"/>
  <c r="AQ1342" i="114"/>
  <c r="AS1740" i="113"/>
  <c r="AQ262" i="114"/>
  <c r="AQ1812" i="114"/>
  <c r="AQ2039" i="113"/>
  <c r="AS743" i="113"/>
  <c r="AQ3468" i="114"/>
  <c r="AS494" i="113"/>
  <c r="AQ84" i="114"/>
  <c r="AQ1535" i="113"/>
  <c r="AQ2604" i="113"/>
  <c r="AQ514" i="113"/>
  <c r="AS230" i="113"/>
  <c r="AQ1212" i="114"/>
  <c r="AQ167" i="113"/>
  <c r="AQ3539" i="113"/>
  <c r="AQ599" i="114"/>
  <c r="AS662" i="113"/>
  <c r="AQ1846" i="113"/>
  <c r="AQ2316" i="113"/>
  <c r="AS3335" i="113"/>
  <c r="AQ3047" i="113"/>
  <c r="AQ1175" i="114"/>
  <c r="AQ228" i="114"/>
  <c r="AQ1751" i="113"/>
  <c r="AQ3250" i="113"/>
  <c r="AQ2975" i="114"/>
  <c r="AQ1343" i="113"/>
  <c r="AS265" i="113"/>
  <c r="AS1031" i="113"/>
  <c r="AQ14" i="113"/>
  <c r="AQ1956" i="114"/>
  <c r="AQ1607" i="114"/>
  <c r="AQ3180" i="114"/>
  <c r="AQ2567" i="114"/>
  <c r="AQ694" i="114"/>
  <c r="AQ2615" i="113"/>
  <c r="AS156" i="113"/>
  <c r="AS2281" i="113"/>
  <c r="AQ2111" i="114"/>
  <c r="AQ2687" i="114"/>
  <c r="AS876" i="113"/>
  <c r="AQ82" i="113"/>
  <c r="AQ2425" i="114"/>
  <c r="AQ2713" i="113"/>
  <c r="AQ2509" i="114"/>
  <c r="AQ2183" i="114"/>
  <c r="AS3047" i="113"/>
  <c r="AS767" i="113"/>
  <c r="AQ1140" i="114"/>
  <c r="AS2039" i="113"/>
  <c r="AQ803" i="113"/>
  <c r="AQ1774" i="114"/>
  <c r="AS3036" i="113"/>
  <c r="AQ1214" i="113"/>
  <c r="AS1070" i="113"/>
  <c r="AQ1668" i="114"/>
  <c r="AQ1414" i="114"/>
  <c r="AS1308" i="113"/>
  <c r="AQ1318" i="113"/>
  <c r="AQ12" i="114"/>
  <c r="AQ2709" i="113"/>
  <c r="AQ762" i="114"/>
  <c r="AS2811" i="113"/>
  <c r="AQ2589" i="113"/>
  <c r="AQ2367" i="113"/>
  <c r="AS2467" i="113"/>
  <c r="AQ2576" i="113"/>
  <c r="AQ2562" i="113"/>
  <c r="AS2503" i="113"/>
  <c r="AQ1517" i="113"/>
  <c r="AS2657" i="113"/>
  <c r="AS2408" i="113"/>
  <c r="AS2343" i="113"/>
  <c r="AS1655" i="113"/>
  <c r="AS2541" i="113"/>
  <c r="AS1517" i="113"/>
  <c r="AS1336" i="113"/>
  <c r="AS3282" i="113"/>
  <c r="AQ1373" i="113"/>
  <c r="AS1111" i="113"/>
  <c r="AQ1041" i="113"/>
  <c r="AS957" i="113"/>
  <c r="AQ615" i="113"/>
  <c r="AS355" i="113"/>
  <c r="AS285" i="113"/>
  <c r="AS1300" i="113"/>
  <c r="AQ2054" i="113"/>
  <c r="AS1017" i="113"/>
  <c r="AS829" i="113"/>
  <c r="AS3034" i="113"/>
  <c r="AQ1532" i="114"/>
  <c r="AS1040" i="113"/>
  <c r="AQ653" i="113"/>
  <c r="AQ2109" i="113"/>
  <c r="AS333" i="113"/>
  <c r="AQ94" i="114"/>
  <c r="AS1848" i="113"/>
  <c r="AQ2563" i="113"/>
  <c r="AQ1859" i="113"/>
  <c r="AS1477" i="113"/>
  <c r="AQ2275" i="113"/>
  <c r="AQ3132" i="113"/>
  <c r="AS2056" i="113"/>
  <c r="AQ2433" i="113"/>
  <c r="AS1783" i="113"/>
  <c r="AS308" i="113"/>
  <c r="AQ151" i="113"/>
  <c r="AQ3500" i="114"/>
  <c r="AQ2458" i="114"/>
  <c r="AS2119" i="113"/>
  <c r="AS1433" i="113"/>
  <c r="AQ225" i="114"/>
  <c r="AQ873" i="113"/>
  <c r="AQ2973" i="113"/>
  <c r="AQ3357" i="113"/>
  <c r="AS2413" i="113"/>
  <c r="AQ866" i="113"/>
  <c r="AQ1808" i="113"/>
  <c r="AQ3537" i="114"/>
  <c r="AS1416" i="113"/>
  <c r="AQ60" i="113"/>
  <c r="AQ978" i="113"/>
  <c r="AS360" i="113"/>
  <c r="AQ2612" i="113"/>
  <c r="AS873" i="113"/>
  <c r="AQ3405" i="114"/>
  <c r="AQ2241" i="113"/>
  <c r="AS661" i="113"/>
  <c r="AQ2003" i="114"/>
  <c r="AQ2503" i="113"/>
  <c r="AS824" i="113"/>
  <c r="AS1625" i="113"/>
  <c r="AQ1251" i="113"/>
  <c r="AQ1475" i="113"/>
  <c r="AS1000" i="113"/>
  <c r="AS1867" i="113"/>
  <c r="AQ753" i="113"/>
  <c r="AQ1497" i="114"/>
  <c r="AQ153" i="113"/>
  <c r="AQ333" i="113"/>
  <c r="AQ1162" i="114"/>
  <c r="AQ1105" i="113"/>
  <c r="AQ438" i="113"/>
  <c r="AQ2060" i="113"/>
  <c r="AQ1857" i="114"/>
  <c r="AQ1605" i="114"/>
  <c r="AQ2973" i="114"/>
  <c r="AS324" i="113"/>
  <c r="AQ1299" i="113"/>
  <c r="AQ1628" i="113"/>
  <c r="AQ2997" i="114"/>
  <c r="AQ1101" i="114"/>
  <c r="AQ2314" i="113"/>
  <c r="AS1516" i="113"/>
  <c r="AQ631" i="113"/>
  <c r="AS289" i="113"/>
  <c r="AS2278" i="113"/>
  <c r="AS1809" i="113"/>
  <c r="AQ3501" i="113"/>
  <c r="AQ1955" i="114"/>
  <c r="AQ1462" i="114"/>
  <c r="AQ342" i="113"/>
  <c r="AQ1245" i="113"/>
  <c r="AS617" i="113"/>
  <c r="AQ2293" i="113"/>
  <c r="AQ486" i="113"/>
  <c r="AQ1687" i="113"/>
  <c r="AQ234" i="113"/>
  <c r="AQ1141" i="113"/>
  <c r="AQ2241" i="114"/>
  <c r="AS947" i="113"/>
  <c r="AQ3109" i="114"/>
  <c r="AS983" i="113"/>
  <c r="AQ2071" i="113"/>
  <c r="AS763" i="113"/>
  <c r="AS2672" i="113"/>
  <c r="AQ2817" i="114"/>
  <c r="AS1053" i="113"/>
  <c r="AS2037" i="113"/>
  <c r="AQ583" i="113"/>
  <c r="AQ2343" i="113"/>
  <c r="AQ273" i="113"/>
  <c r="AQ1892" i="114"/>
  <c r="AS2890" i="113"/>
  <c r="AQ1533" i="113"/>
  <c r="AS127" i="113"/>
  <c r="AQ939" i="113"/>
  <c r="AS533" i="113"/>
  <c r="AS2492" i="113"/>
  <c r="AQ116" i="113"/>
  <c r="AQ1196" i="113"/>
  <c r="AS739" i="113"/>
  <c r="AS164" i="113"/>
  <c r="AQ1821" i="113"/>
  <c r="AQ1461" i="114"/>
  <c r="AQ2507" i="114"/>
  <c r="AS60" i="113"/>
  <c r="AQ3117" i="114"/>
  <c r="AQ2888" i="114"/>
  <c r="AS2385" i="113"/>
  <c r="AQ2974" i="114"/>
  <c r="AQ1211" i="114"/>
  <c r="AS3070" i="113"/>
  <c r="AQ3285" i="114"/>
  <c r="AQ886" i="114"/>
  <c r="AS1272" i="113"/>
  <c r="AS1954" i="113"/>
  <c r="AS1595" i="113"/>
  <c r="AQ46" i="113"/>
  <c r="AS1093" i="113"/>
  <c r="AQ1270" i="113"/>
  <c r="AQ2098" i="113"/>
  <c r="AS3190" i="113"/>
  <c r="AQ1606" i="113"/>
  <c r="AQ2781" i="114"/>
  <c r="AS766" i="113"/>
  <c r="AQ1787" i="114"/>
  <c r="AQ1523" i="114"/>
  <c r="AS1019" i="113"/>
  <c r="AQ2421" i="113"/>
  <c r="AQ1126" i="113"/>
  <c r="AQ1355" i="114"/>
  <c r="AQ958" i="114"/>
  <c r="AQ1595" i="114"/>
  <c r="AS1417" i="113"/>
  <c r="AQ3249" i="113"/>
  <c r="AQ3214" i="113"/>
  <c r="AS2350" i="113"/>
  <c r="AQ3357" i="114"/>
  <c r="AQ2818" i="113"/>
  <c r="AQ1883" i="113"/>
  <c r="AS2386" i="113"/>
  <c r="AS1307" i="113"/>
  <c r="AQ454" i="114"/>
  <c r="AS2747" i="113"/>
  <c r="AQ742" i="114"/>
  <c r="AQ550" i="113"/>
  <c r="AQ1174" i="114"/>
  <c r="AQ3573" i="114"/>
  <c r="AQ11" i="114"/>
  <c r="AQ2531" i="114"/>
  <c r="AQ2580" i="114"/>
  <c r="AQ477" i="114"/>
  <c r="AQ2758" i="114"/>
  <c r="AQ1341" i="114"/>
  <c r="AQ2602" i="114"/>
  <c r="AS1451" i="113"/>
  <c r="AS3538" i="113"/>
  <c r="AQ1701" i="114"/>
  <c r="AQ1522" i="113"/>
  <c r="AS3478" i="113"/>
  <c r="AS742" i="113"/>
  <c r="AQ46" i="114"/>
  <c r="AQ237" i="113"/>
  <c r="AS299" i="113"/>
  <c r="AQ1931" i="114"/>
  <c r="AQ2542" i="114"/>
  <c r="AS443" i="113"/>
  <c r="AQ2075" i="114"/>
  <c r="AQ3478" i="113"/>
  <c r="AQ334" i="113"/>
  <c r="AS2182" i="113"/>
  <c r="AQ3429" i="114"/>
  <c r="AQ1485" i="114"/>
  <c r="AQ3406" i="114"/>
  <c r="AQ2926" i="113"/>
  <c r="AQ1163" i="113"/>
  <c r="AQ3502" i="113"/>
  <c r="AS2315" i="113"/>
  <c r="AS1522" i="113"/>
  <c r="AS598" i="113"/>
  <c r="AQ1198" i="113"/>
  <c r="AQ513" i="113"/>
  <c r="AS1750" i="113"/>
  <c r="AS1918" i="113"/>
  <c r="AQ3323" i="113"/>
  <c r="AQ2925" i="114"/>
  <c r="AQ1630" i="113"/>
  <c r="AQ1318" i="114"/>
  <c r="AQ803" i="114"/>
  <c r="AQ3397" i="113"/>
  <c r="AQ3550" i="114"/>
  <c r="AS349" i="113"/>
  <c r="AS2675" i="113"/>
  <c r="AQ370" i="113"/>
  <c r="AQ2581" i="114"/>
  <c r="AQ815" i="114"/>
  <c r="AQ1380" i="113"/>
  <c r="AQ2148" i="114"/>
  <c r="AQ1198" i="114"/>
  <c r="AQ732" i="113"/>
  <c r="AQ478" i="114"/>
  <c r="AS167" i="113"/>
  <c r="AQ2531" i="113"/>
  <c r="AQ1775" i="113"/>
  <c r="AS1487" i="113"/>
  <c r="AQ1572" i="114"/>
  <c r="AQ3070" i="114"/>
  <c r="AQ1271" i="113"/>
  <c r="AQ1127" i="113"/>
  <c r="AQ550" i="114"/>
  <c r="AS697" i="113"/>
  <c r="AQ300" i="113"/>
  <c r="AS2471" i="113"/>
  <c r="AQ947" i="113"/>
  <c r="AQ1596" i="113"/>
  <c r="AQ1319" i="114"/>
  <c r="AS518" i="113"/>
  <c r="AQ1068" i="114"/>
  <c r="AS3503" i="113"/>
  <c r="AQ1523" i="113"/>
  <c r="AQ2134" i="113"/>
  <c r="AQ1020" i="114"/>
  <c r="AQ1570" i="113"/>
  <c r="AQ118" i="114"/>
  <c r="AQ1535" i="114"/>
  <c r="AQ3000" i="114"/>
  <c r="AS2615" i="113"/>
  <c r="AQ2748" i="113"/>
  <c r="AS2207" i="113"/>
  <c r="AQ959" i="114"/>
  <c r="AQ887" i="113"/>
  <c r="AS3398" i="113"/>
  <c r="AQ3324" i="113"/>
  <c r="AQ2782" i="114"/>
  <c r="AQ311" i="113"/>
  <c r="AQ1932" i="114"/>
  <c r="AQ455" i="114"/>
  <c r="AQ1884" i="114"/>
  <c r="AS3071" i="113"/>
  <c r="AS3191" i="113"/>
  <c r="AQ2975" i="113"/>
  <c r="AS335" i="113"/>
  <c r="AQ1452" i="113"/>
  <c r="AQ2365" i="114"/>
  <c r="AS1175" i="113"/>
  <c r="AQ2963" i="113"/>
  <c r="AS732" i="113"/>
  <c r="AQ2352" i="114"/>
  <c r="AQ887" i="114"/>
  <c r="AQ1380" i="114"/>
  <c r="AQ3119" i="114"/>
  <c r="AQ2039" i="114"/>
  <c r="AS2903" i="113"/>
  <c r="AQ1031" i="114"/>
  <c r="AQ3036" i="113"/>
  <c r="AQ2857" i="113"/>
  <c r="AQ2244" i="114"/>
  <c r="AQ238" i="113"/>
  <c r="AS409" i="113"/>
  <c r="AS1446" i="113"/>
  <c r="AQ2525" i="113"/>
  <c r="AS2742" i="113"/>
  <c r="AS2441" i="113"/>
  <c r="AS613" i="113"/>
  <c r="AS1232" i="113"/>
  <c r="AS1687" i="113"/>
  <c r="AQ686" i="113"/>
  <c r="AQ107" i="113"/>
  <c r="AQ813" i="113"/>
  <c r="AS36" i="113"/>
  <c r="AQ1267" i="113"/>
  <c r="AQ974" i="113"/>
  <c r="AS1157" i="113"/>
  <c r="AQ108" i="113"/>
  <c r="AS1108" i="113"/>
  <c r="AQ861" i="113"/>
  <c r="AS253" i="113"/>
  <c r="AQ1247" i="113"/>
  <c r="AQ1006" i="113"/>
  <c r="AS111" i="113"/>
  <c r="AS2849" i="113"/>
  <c r="AS1323" i="113"/>
  <c r="AS1256" i="113"/>
  <c r="AS1725" i="113"/>
  <c r="AS344" i="113"/>
  <c r="AS488" i="113"/>
  <c r="AQ2324" i="113"/>
  <c r="AS54" i="113"/>
  <c r="AQ759" i="113"/>
  <c r="AQ1211" i="113"/>
  <c r="AS2299" i="113"/>
  <c r="AQ1233" i="114"/>
  <c r="AQ407" i="113"/>
  <c r="AQ3069" i="113"/>
  <c r="AS1560" i="113"/>
  <c r="AQ83" i="114"/>
  <c r="AQ389" i="113"/>
  <c r="AQ1222" i="113"/>
  <c r="AS685" i="113"/>
  <c r="AS2445" i="113"/>
  <c r="AS539" i="113"/>
  <c r="AS1724" i="113"/>
  <c r="AS271" i="113"/>
  <c r="AS1120" i="113"/>
  <c r="AQ1429" i="113"/>
  <c r="AQ153" i="114"/>
  <c r="AQ2074" i="114"/>
  <c r="AQ1125" i="113"/>
  <c r="AS2300" i="113"/>
  <c r="AS815" i="113"/>
  <c r="AS137" i="113"/>
  <c r="AQ981" i="114"/>
  <c r="AQ3178" i="113"/>
  <c r="AQ981" i="113"/>
  <c r="AS689" i="113"/>
  <c r="AS1949" i="113"/>
  <c r="AS2491" i="113"/>
  <c r="AS585" i="113"/>
  <c r="AQ3287" i="113"/>
  <c r="AS228" i="113"/>
  <c r="AQ216" i="113"/>
  <c r="AQ541" i="113"/>
  <c r="AQ831" i="113"/>
  <c r="AQ3332" i="114"/>
  <c r="AQ2170" i="114"/>
  <c r="AQ334" i="114"/>
  <c r="AQ3106" i="113"/>
  <c r="AQ1534" i="113"/>
  <c r="AQ713" i="113"/>
  <c r="AQ1297" i="113"/>
  <c r="AQ1065" i="113"/>
  <c r="AQ324" i="113"/>
  <c r="AQ923" i="113"/>
  <c r="AS212" i="113"/>
  <c r="AQ571" i="113"/>
  <c r="AS1013" i="113"/>
  <c r="AS1140" i="113"/>
  <c r="AS2998" i="113"/>
  <c r="AQ165" i="113"/>
  <c r="AS1665" i="113"/>
  <c r="AQ320" i="113"/>
  <c r="AQ78" i="113"/>
  <c r="AQ99" i="113"/>
  <c r="AS2745" i="113"/>
  <c r="AS1738" i="113"/>
  <c r="AQ226" i="114"/>
  <c r="AQ2381" i="113"/>
  <c r="AQ814" i="113"/>
  <c r="AS2107" i="113"/>
  <c r="AS581" i="113"/>
  <c r="AQ1556" i="114"/>
  <c r="AQ2397" i="114"/>
  <c r="AQ1791" i="113"/>
  <c r="AS80" i="113"/>
  <c r="AQ2854" i="113"/>
  <c r="AS900" i="113"/>
  <c r="AQ3296" i="113"/>
  <c r="AS1559" i="113"/>
  <c r="AQ371" i="114"/>
  <c r="AQ2206" i="113"/>
  <c r="AQ2398" i="113"/>
  <c r="AQ127" i="113"/>
  <c r="AQ2943" i="113"/>
  <c r="AQ511" i="113"/>
  <c r="AQ2588" i="113"/>
  <c r="AS105" i="113"/>
  <c r="AS2259" i="113"/>
  <c r="AQ2231" i="113"/>
  <c r="AQ942" i="113"/>
  <c r="AQ117" i="113"/>
  <c r="AQ1568" i="113"/>
  <c r="AQ2325" i="114"/>
  <c r="AS1940" i="113"/>
  <c r="AS291" i="113"/>
  <c r="AQ43" i="113"/>
  <c r="AS1821" i="113"/>
  <c r="AQ548" i="114"/>
  <c r="AQ1893" i="114"/>
  <c r="AQ2514" i="113"/>
  <c r="AQ247" i="113"/>
  <c r="AQ1916" i="113"/>
  <c r="AS281" i="113"/>
  <c r="AS2961" i="113"/>
  <c r="AQ3396" i="113"/>
  <c r="AQ1938" i="113"/>
  <c r="AS55" i="113"/>
  <c r="AQ3212" i="113"/>
  <c r="AS35" i="113"/>
  <c r="AQ1137" i="114"/>
  <c r="AS2900" i="113"/>
  <c r="AQ1361" i="113"/>
  <c r="AS838" i="113"/>
  <c r="AS2097" i="113"/>
  <c r="AQ2529" i="113"/>
  <c r="AS804" i="113"/>
  <c r="AQ1700" i="114"/>
  <c r="AQ2181" i="113"/>
  <c r="AQ2613" i="113"/>
  <c r="AQ982" i="114"/>
  <c r="AQ1569" i="113"/>
  <c r="AS781" i="113"/>
  <c r="AQ1019" i="114"/>
  <c r="AS3035" i="113"/>
  <c r="AQ2459" i="114"/>
  <c r="AS622" i="113"/>
  <c r="AQ155" i="113"/>
  <c r="AQ838" i="113"/>
  <c r="AS3106" i="113"/>
  <c r="AS1237" i="113"/>
  <c r="AQ2398" i="114"/>
  <c r="AQ768" i="114"/>
  <c r="AQ2637" i="114"/>
  <c r="AQ1413" i="114"/>
  <c r="AS1128" i="113"/>
  <c r="AQ1234" i="113"/>
  <c r="AQ2424" i="114"/>
  <c r="AS1606" i="113"/>
  <c r="AQ2530" i="113"/>
  <c r="AQ2902" i="113"/>
  <c r="AQ1560" i="113"/>
  <c r="AQ1989" i="114"/>
  <c r="AS2758" i="113"/>
  <c r="AQ2027" i="113"/>
  <c r="AQ1030" i="114"/>
  <c r="AQ1139" i="114"/>
  <c r="AQ1030" i="113"/>
  <c r="AQ3334" i="114"/>
  <c r="AS46" i="113"/>
  <c r="AQ2747" i="113"/>
  <c r="AS1462" i="113"/>
  <c r="AS2614" i="113"/>
  <c r="AS478" i="113"/>
  <c r="AQ2889" i="114"/>
  <c r="AQ3262" i="114"/>
  <c r="AQ1606" i="114"/>
  <c r="AS1380" i="113"/>
  <c r="AQ1307" i="113"/>
  <c r="AQ1629" i="114"/>
  <c r="AS2424" i="113"/>
  <c r="AQ443" i="113"/>
  <c r="AS984" i="113"/>
  <c r="AQ2459" i="113"/>
  <c r="AQ1413" i="113"/>
  <c r="AQ2782" i="113"/>
  <c r="AQ3141" i="114"/>
  <c r="AQ3142" i="113"/>
  <c r="AQ190" i="113"/>
  <c r="AQ3190" i="113"/>
  <c r="AQ3046" i="114"/>
  <c r="AQ731" i="113"/>
  <c r="AQ2171" i="113"/>
  <c r="AS1163" i="113"/>
  <c r="AS696" i="113"/>
  <c r="AQ3118" i="114"/>
  <c r="AQ3070" i="113"/>
  <c r="AQ1102" i="114"/>
  <c r="AQ1462" i="113"/>
  <c r="AQ766" i="113"/>
  <c r="AQ2436" i="114"/>
  <c r="AS552" i="113"/>
  <c r="AQ2830" i="114"/>
  <c r="AS1774" i="113"/>
  <c r="AQ742" i="113"/>
  <c r="AQ2686" i="114"/>
  <c r="AQ299" i="113"/>
  <c r="AQ2038" i="113"/>
  <c r="AQ1739" i="113"/>
  <c r="AQ1427" i="114"/>
  <c r="AQ2243" i="114"/>
  <c r="AQ2747" i="114"/>
  <c r="AQ3046" i="113"/>
  <c r="AQ2962" i="113"/>
  <c r="AQ598" i="113"/>
  <c r="AS2856" i="113"/>
  <c r="AQ3538" i="113"/>
  <c r="AS2136" i="113"/>
  <c r="AS3397" i="113"/>
  <c r="AQ1499" i="114"/>
  <c r="AQ1845" i="114"/>
  <c r="AQ587" i="113"/>
  <c r="AS454" i="113"/>
  <c r="AS3323" i="113"/>
  <c r="AQ2676" i="114"/>
  <c r="AQ3479" i="113"/>
  <c r="AQ526" i="113"/>
  <c r="AQ588" i="113"/>
  <c r="AQ3034" i="114"/>
  <c r="AS121" i="113"/>
  <c r="AS1631" i="113"/>
  <c r="AQ911" i="113"/>
  <c r="AQ3191" i="113"/>
  <c r="AQ2327" i="113"/>
  <c r="AS2748" i="113"/>
  <c r="AQ156" i="114"/>
  <c r="AQ2783" i="113"/>
  <c r="AQ1175" i="113"/>
  <c r="AS1849" i="113"/>
  <c r="AQ3430" i="114"/>
  <c r="AQ3551" i="114"/>
  <c r="AQ2962" i="114"/>
  <c r="AS2495" i="113"/>
  <c r="AS1751" i="113"/>
  <c r="AS300" i="113"/>
  <c r="AQ1463" i="113"/>
  <c r="AQ2495" i="113"/>
  <c r="AQ2422" i="113"/>
  <c r="AQ1884" i="113"/>
  <c r="AQ660" i="114"/>
  <c r="AS1348" i="113"/>
  <c r="AQ3468" i="113"/>
  <c r="AQ350" i="113"/>
  <c r="AQ2759" i="113"/>
  <c r="AQ1020" i="113"/>
  <c r="AQ2316" i="114"/>
  <c r="AS311" i="113"/>
  <c r="AS1955" i="113"/>
  <c r="AS2639" i="113"/>
  <c r="AQ2134" i="114"/>
  <c r="AQ2998" i="113"/>
  <c r="AS1523" i="113"/>
  <c r="AS455" i="113"/>
  <c r="AQ3191" i="114"/>
  <c r="AS1705" i="113"/>
  <c r="AS479" i="113"/>
  <c r="AQ984" i="114"/>
  <c r="AQ409" i="113"/>
  <c r="AQ1235" i="113"/>
  <c r="AS2783" i="113"/>
  <c r="AQ1740" i="113"/>
  <c r="AQ1895" i="113"/>
  <c r="AQ121" i="113"/>
  <c r="AQ1955" i="113"/>
  <c r="AS950" i="113"/>
  <c r="AQ3071" i="113"/>
  <c r="AS3145" i="113"/>
  <c r="AQ1356" i="114"/>
  <c r="AQ599" i="113"/>
  <c r="AQ2062" i="114"/>
  <c r="AQ2471" i="113"/>
  <c r="AQ2603" i="114"/>
  <c r="AQ3398" i="113"/>
  <c r="AQ1031" i="113"/>
  <c r="AQ1702" i="114"/>
  <c r="AQ262" i="113"/>
  <c r="AS1020" i="113"/>
  <c r="AS2531" i="113"/>
  <c r="AS1164" i="113"/>
  <c r="AS782" i="113"/>
  <c r="AQ3335" i="114"/>
  <c r="AQ2577" i="113"/>
  <c r="AS2436" i="113"/>
  <c r="AS2660" i="113"/>
  <c r="AS1344" i="113"/>
  <c r="AS1265" i="113"/>
  <c r="AS3243" i="113"/>
  <c r="AQ1759" i="113"/>
  <c r="AS1699" i="113"/>
  <c r="AQ1647" i="113"/>
  <c r="AS1827" i="113"/>
  <c r="AS2551" i="113"/>
  <c r="AQ2483" i="113"/>
  <c r="AQ2720" i="113"/>
  <c r="AQ2001" i="113"/>
  <c r="AS2123" i="113"/>
  <c r="AQ1863" i="113"/>
  <c r="AQ2799" i="113"/>
  <c r="AQ1729" i="113"/>
  <c r="AS1292" i="113"/>
  <c r="AS1208" i="113"/>
  <c r="AS1581" i="113"/>
  <c r="AQ2448" i="113"/>
  <c r="AQ509" i="113"/>
  <c r="AS463" i="113"/>
  <c r="AS653" i="113"/>
  <c r="AQ138" i="113"/>
  <c r="AS1195" i="113"/>
  <c r="AQ3333" i="114"/>
  <c r="AQ1449" i="113"/>
  <c r="AS2556" i="113"/>
  <c r="AQ2469" i="114"/>
  <c r="AS1224" i="113"/>
  <c r="AS532" i="113"/>
  <c r="AQ2061" i="113"/>
  <c r="AQ1666" i="114"/>
  <c r="AS2171" i="113"/>
  <c r="AQ261" i="114"/>
  <c r="AQ2289" i="113"/>
  <c r="AS709" i="113"/>
  <c r="AS2630" i="113"/>
  <c r="AS509" i="113"/>
  <c r="AQ2466" i="113"/>
  <c r="AQ2150" i="113"/>
  <c r="AQ2146" i="113"/>
  <c r="AS437" i="113"/>
  <c r="AS3395" i="113"/>
  <c r="AS2013" i="113"/>
  <c r="AS2423" i="113"/>
  <c r="AQ2205" i="113"/>
  <c r="AQ1795" i="113"/>
  <c r="AQ105" i="113"/>
  <c r="AQ2313" i="113"/>
  <c r="AS116" i="113"/>
  <c r="AQ298" i="113"/>
  <c r="AQ2925" i="113"/>
  <c r="AS1252" i="113"/>
  <c r="AQ575" i="113"/>
  <c r="AS2780" i="113"/>
  <c r="AQ2551" i="113"/>
  <c r="AQ2817" i="113"/>
  <c r="AQ165" i="114"/>
  <c r="AS633" i="113"/>
  <c r="AS82" i="113"/>
  <c r="AQ1017" i="114"/>
  <c r="AQ1052" i="113"/>
  <c r="AS3178" i="113"/>
  <c r="AS1773" i="113"/>
  <c r="AQ2133" i="113"/>
  <c r="AS805" i="113"/>
  <c r="AS1269" i="113"/>
  <c r="AS113" i="113"/>
  <c r="AQ2486" i="113"/>
  <c r="AS56" i="113"/>
  <c r="AS1803" i="113"/>
  <c r="AQ1510" i="113"/>
  <c r="AS1079" i="113"/>
  <c r="AS1868" i="113"/>
  <c r="AS3212" i="113"/>
  <c r="AQ1070" i="113"/>
  <c r="AQ3394" i="114"/>
  <c r="AQ1533" i="114"/>
  <c r="AS761" i="113"/>
  <c r="AS329" i="113"/>
  <c r="AQ2169" i="113"/>
  <c r="AQ71" i="113"/>
  <c r="AS3213" i="113"/>
  <c r="AQ2435" i="114"/>
  <c r="AS2523" i="113"/>
  <c r="AS69" i="113"/>
  <c r="AS347" i="113"/>
  <c r="AQ1161" i="113"/>
  <c r="AS1092" i="113"/>
  <c r="AQ1570" i="114"/>
  <c r="AS971" i="113"/>
  <c r="AS185" i="113"/>
  <c r="AQ1028" i="114"/>
  <c r="AQ2396" i="114"/>
  <c r="AQ3189" i="113"/>
  <c r="AQ525" i="113"/>
  <c r="AS1054" i="113"/>
  <c r="AQ1678" i="114"/>
  <c r="AS2301" i="113"/>
  <c r="AS536" i="113"/>
  <c r="AQ330" i="113"/>
  <c r="AQ865" i="113"/>
  <c r="AS180" i="113"/>
  <c r="AS712" i="113"/>
  <c r="AQ1973" i="113"/>
  <c r="AQ327" i="113"/>
  <c r="AQ2204" i="113"/>
  <c r="AQ956" i="114"/>
  <c r="AQ622" i="114"/>
  <c r="AS3477" i="113"/>
  <c r="AS1116" i="113"/>
  <c r="AS580" i="113"/>
  <c r="AQ2025" i="114"/>
  <c r="AQ3104" i="113"/>
  <c r="AS3287" i="113"/>
  <c r="AQ1046" i="113"/>
  <c r="AQ277" i="113"/>
  <c r="AS724" i="113"/>
  <c r="AS2960" i="113"/>
  <c r="AS3044" i="113"/>
  <c r="AQ1426" i="114"/>
  <c r="AS367" i="113"/>
  <c r="AS1324" i="113"/>
  <c r="AS107" i="113"/>
  <c r="AQ1340" i="113"/>
  <c r="AQ323" i="113"/>
  <c r="AQ3332" i="113"/>
  <c r="AQ1358" i="113"/>
  <c r="AQ1665" i="114"/>
  <c r="AS2169" i="113"/>
  <c r="AQ730" i="113"/>
  <c r="AQ693" i="113"/>
  <c r="AQ2098" i="114"/>
  <c r="AQ1809" i="113"/>
  <c r="AS3189" i="113"/>
  <c r="AQ1642" i="114"/>
  <c r="AQ2746" i="114"/>
  <c r="AQ2315" i="114"/>
  <c r="AS587" i="113"/>
  <c r="AQ3539" i="114"/>
  <c r="AQ1379" i="114"/>
  <c r="AQ1019" i="113"/>
  <c r="AQ2614" i="113"/>
  <c r="AQ2386" i="113"/>
  <c r="AS1704" i="113"/>
  <c r="AS3144" i="113"/>
  <c r="AQ2496" i="114"/>
  <c r="AQ837" i="114"/>
  <c r="AQ478" i="113"/>
  <c r="AQ2997" i="113"/>
  <c r="AQ155" i="114"/>
  <c r="AQ2505" i="113"/>
  <c r="AQ2902" i="114"/>
  <c r="AS2568" i="113"/>
  <c r="AQ1918" i="113"/>
  <c r="AQ1822" i="113"/>
  <c r="AQ2110" i="114"/>
  <c r="AS1883" i="113"/>
  <c r="AS3288" i="113"/>
  <c r="AS910" i="113"/>
  <c r="AQ2350" i="113"/>
  <c r="AQ731" i="114"/>
  <c r="AQ3576" i="113"/>
  <c r="AS1391" i="113"/>
  <c r="AQ1917" i="114"/>
  <c r="AS2712" i="113"/>
  <c r="AQ2242" i="113"/>
  <c r="AS408" i="113"/>
  <c r="AQ261" i="113"/>
  <c r="AS3467" i="113"/>
  <c r="AQ2494" i="113"/>
  <c r="AQ909" i="114"/>
  <c r="AQ1667" i="114"/>
  <c r="AQ2205" i="114"/>
  <c r="AQ875" i="114"/>
  <c r="AS166" i="113"/>
  <c r="AS2280" i="113"/>
  <c r="AS840" i="113"/>
  <c r="AQ1197" i="114"/>
  <c r="AQ3179" i="114"/>
  <c r="AQ454" i="113"/>
  <c r="AQ1715" i="114"/>
  <c r="AQ1666" i="113"/>
  <c r="AQ2856" i="113"/>
  <c r="AQ1810" i="113"/>
  <c r="AS3179" i="113"/>
  <c r="AQ2133" i="114"/>
  <c r="AQ120" i="113"/>
  <c r="AQ946" i="113"/>
  <c r="AQ225" i="113"/>
  <c r="AQ1091" i="114"/>
  <c r="AQ515" i="114"/>
  <c r="AQ1246" i="114"/>
  <c r="AQ1845" i="113"/>
  <c r="AQ1090" i="113"/>
  <c r="AS1030" i="113"/>
  <c r="AQ2819" i="114"/>
  <c r="AS1894" i="113"/>
  <c r="AS190" i="113"/>
  <c r="AQ1269" i="114"/>
  <c r="AQ1557" i="114"/>
  <c r="AQ2470" i="113"/>
  <c r="AS264" i="113"/>
  <c r="AS886" i="113"/>
  <c r="AS2470" i="113"/>
  <c r="AQ3467" i="113"/>
  <c r="AQ526" i="114"/>
  <c r="AS310" i="113"/>
  <c r="AQ2566" i="114"/>
  <c r="AQ2961" i="114"/>
  <c r="AQ2038" i="114"/>
  <c r="AS2027" i="113"/>
  <c r="AQ3334" i="113"/>
  <c r="AS2494" i="113"/>
  <c r="AQ1702" i="113"/>
  <c r="AQ408" i="113"/>
  <c r="AQ2891" i="113"/>
  <c r="AQ335" i="114"/>
  <c r="AS1810" i="113"/>
  <c r="AS493" i="113"/>
  <c r="AS2028" i="113"/>
  <c r="AS1667" i="113"/>
  <c r="AS14" i="113"/>
  <c r="AQ1918" i="114"/>
  <c r="AQ743" i="114"/>
  <c r="AQ2351" i="113"/>
  <c r="AQ2710" i="114"/>
  <c r="AQ2255" i="114"/>
  <c r="AQ1561" i="113"/>
  <c r="AQ2926" i="114"/>
  <c r="AQ2687" i="113"/>
  <c r="AQ1751" i="114"/>
  <c r="AQ3252" i="114"/>
  <c r="AQ767" i="113"/>
  <c r="AQ1092" i="114"/>
  <c r="AS1392" i="113"/>
  <c r="AQ3142" i="114"/>
  <c r="AQ3327" i="114"/>
  <c r="AS1561" i="113"/>
  <c r="AQ2028" i="114"/>
  <c r="AS2425" i="113"/>
  <c r="AQ3215" i="113"/>
  <c r="AS553" i="113"/>
  <c r="AS350" i="113"/>
  <c r="AQ1463" i="114"/>
  <c r="AS623" i="113"/>
  <c r="AS206" i="113"/>
  <c r="AQ1846" i="114"/>
  <c r="AS2172" i="113"/>
  <c r="AS2604" i="113"/>
  <c r="AS3180" i="113"/>
  <c r="AQ3107" i="113"/>
  <c r="AQ47" i="114"/>
  <c r="AQ527" i="114"/>
  <c r="AS1775" i="113"/>
  <c r="AS2569" i="113"/>
  <c r="AQ1919" i="113"/>
  <c r="AS2243" i="113"/>
  <c r="AQ2279" i="113"/>
  <c r="AQ2172" i="113"/>
  <c r="AS1895" i="113"/>
  <c r="AQ406" i="114"/>
  <c r="AS3433" i="113"/>
  <c r="AQ2100" i="114"/>
  <c r="AQ1895" i="114"/>
  <c r="AS1055" i="113"/>
  <c r="AQ2207" i="113"/>
  <c r="AQ910" i="114"/>
  <c r="AQ62" i="113"/>
  <c r="AQ3502" i="114"/>
  <c r="AS1238" i="113"/>
  <c r="AQ1644" i="114"/>
  <c r="AQ1679" i="114"/>
  <c r="AQ2387" i="113"/>
  <c r="AQ1091" i="113"/>
  <c r="AS1094" i="113"/>
  <c r="AS1273" i="113"/>
  <c r="AQ1990" i="114"/>
  <c r="AQ2437" i="114"/>
  <c r="AQ455" i="113"/>
  <c r="AQ1667" i="113"/>
  <c r="AQ2532" i="114"/>
  <c r="AQ444" i="113"/>
  <c r="AS887" i="113"/>
  <c r="AQ1164" i="114"/>
  <c r="AQ190" i="114"/>
  <c r="AQ226" i="113"/>
  <c r="AQ876" i="114"/>
  <c r="AQ3479" i="114"/>
  <c r="AS1919" i="113"/>
  <c r="AQ1716" i="114"/>
  <c r="AQ239" i="114"/>
  <c r="AQ1126" i="114"/>
  <c r="AS2857" i="113"/>
  <c r="AS911" i="113"/>
  <c r="AQ948" i="114"/>
  <c r="AQ1103" i="114"/>
  <c r="AQ2471" i="114"/>
  <c r="AQ3286" i="114"/>
  <c r="AQ2099" i="113"/>
  <c r="AQ804" i="114"/>
  <c r="AS588" i="113"/>
  <c r="AQ2004" i="114"/>
  <c r="AS2963" i="113"/>
  <c r="AS444" i="113"/>
  <c r="AQ2327" i="114"/>
  <c r="AQ782" i="113"/>
  <c r="AQ1967" i="114"/>
  <c r="AQ2567" i="113"/>
  <c r="AQ1811" i="113"/>
  <c r="AQ1558" i="114"/>
  <c r="AQ1930" i="113"/>
  <c r="AQ3143" i="113"/>
  <c r="AQ838" i="114"/>
  <c r="AQ2111" i="113"/>
  <c r="AS3324" i="113"/>
  <c r="AQ311" i="114"/>
  <c r="AQ2927" i="113"/>
  <c r="AS985" i="113"/>
  <c r="AS2819" i="113"/>
  <c r="AS841" i="113"/>
  <c r="AS2927" i="113"/>
  <c r="AQ47" i="113"/>
  <c r="AQ2675" i="113"/>
  <c r="AS3215" i="113"/>
  <c r="AQ3503" i="113"/>
  <c r="AS3359" i="113"/>
  <c r="AS599" i="113"/>
  <c r="AQ1788" i="114"/>
  <c r="AQ336" i="114"/>
  <c r="AQ659" i="113"/>
  <c r="AQ2890" i="114"/>
  <c r="AQ372" i="114"/>
  <c r="AQ1284" i="114"/>
  <c r="AS2137" i="113"/>
  <c r="AS1811" i="113"/>
  <c r="AQ2063" i="113"/>
  <c r="AQ839" i="113"/>
  <c r="AQ1199" i="113"/>
  <c r="AQ1308" i="113"/>
  <c r="AS3539" i="113"/>
  <c r="AQ1487" i="113"/>
  <c r="AQ444" i="114"/>
  <c r="AS2327" i="113"/>
  <c r="AQ3396" i="114"/>
  <c r="AQ3359" i="113"/>
  <c r="AQ1247" i="114"/>
  <c r="AQ3298" i="113"/>
  <c r="AS2713" i="113"/>
  <c r="AQ2831" i="114"/>
  <c r="AS3107" i="113"/>
  <c r="AQ1486" i="114"/>
  <c r="AS3289" i="113"/>
  <c r="AS1381" i="113"/>
  <c r="AQ1308" i="114"/>
  <c r="AQ1270" i="114"/>
  <c r="AQ516" i="114"/>
  <c r="AQ2903" i="113"/>
  <c r="AQ1740" i="114"/>
  <c r="AS3577" i="113"/>
  <c r="AQ3111" i="114"/>
  <c r="AQ3214" i="114"/>
  <c r="AQ1823" i="113"/>
  <c r="AS1199" i="113"/>
  <c r="AQ156" i="113"/>
  <c r="AQ2638" i="114"/>
  <c r="AQ624" i="114"/>
  <c r="AQ2854" i="114"/>
  <c r="AQ551" i="113"/>
  <c r="AS86" i="113"/>
  <c r="AQ167" i="114"/>
  <c r="AQ23" i="114"/>
  <c r="AQ623" i="113"/>
  <c r="AQ3407" i="114"/>
  <c r="AQ2243" i="113"/>
  <c r="AS1596" i="113"/>
  <c r="AQ298" i="114"/>
  <c r="AQ671" i="114"/>
  <c r="AQ479" i="113"/>
  <c r="AS1129" i="113"/>
  <c r="AS1607" i="113"/>
  <c r="AS3468" i="113"/>
  <c r="AQ1164" i="113"/>
  <c r="AQ2543" i="114"/>
  <c r="AQ2278" i="114"/>
  <c r="AQ1452" i="114"/>
  <c r="AQ732" i="114"/>
  <c r="AS1418" i="113"/>
  <c r="AQ2399" i="114"/>
  <c r="AQ983" i="113"/>
  <c r="AS62" i="113"/>
  <c r="AQ695" i="113"/>
  <c r="AS2387" i="113"/>
  <c r="AS3479" i="113"/>
  <c r="AQ3431" i="113"/>
  <c r="AQ2903" i="114"/>
  <c r="AQ1607" i="113"/>
  <c r="AQ191" i="113"/>
  <c r="AQ1500" i="114"/>
  <c r="AQ2497" i="114"/>
  <c r="AQ743" i="113"/>
  <c r="AQ1391" i="114"/>
  <c r="AS1452" i="113"/>
  <c r="AQ1703" i="113"/>
  <c r="AQ2221" i="114"/>
  <c r="AS2892" i="113"/>
  <c r="AS2099" i="113"/>
  <c r="AS1993" i="113"/>
  <c r="AQ2388" i="114"/>
  <c r="AQ2639" i="113"/>
  <c r="AQ3047" i="114"/>
  <c r="AS191" i="113"/>
  <c r="AQ2460" i="113"/>
  <c r="AS1463" i="113"/>
  <c r="AQ2076" i="114"/>
  <c r="AQ2748" i="114"/>
  <c r="AQ1055" i="113"/>
  <c r="AQ1823" i="114"/>
  <c r="AS1884" i="113"/>
  <c r="AQ1860" i="114"/>
  <c r="AQ3289" i="113"/>
  <c r="AQ95" i="114"/>
  <c r="AQ1524" i="114"/>
  <c r="AQ3335" i="113"/>
  <c r="AQ588" i="114"/>
  <c r="AQ1630" i="114"/>
  <c r="AQ2892" i="113"/>
  <c r="AS3254" i="113"/>
  <c r="AQ2172" i="114"/>
  <c r="AQ1428" i="114"/>
  <c r="AQ2028" i="113"/>
  <c r="AQ1054" i="114"/>
  <c r="AQ1990" i="113"/>
  <c r="AQ2759" i="114"/>
  <c r="AS2351" i="113"/>
  <c r="AQ3180" i="113"/>
  <c r="AQ1236" i="114"/>
  <c r="AQ3358" i="114"/>
  <c r="AS374" i="113"/>
  <c r="AS2460" i="113"/>
  <c r="AS47" i="113"/>
  <c r="AS2063" i="113"/>
  <c r="AQ3577" i="113"/>
  <c r="AQ3263" i="114"/>
  <c r="AQ2819" i="113"/>
  <c r="AS2759" i="113"/>
  <c r="AQ383" i="114"/>
  <c r="AQ1631" i="113"/>
  <c r="AS2183" i="113"/>
  <c r="AQ2183" i="113"/>
  <c r="AS806" i="113"/>
  <c r="AQ2820" i="114"/>
  <c r="AS2316" i="113"/>
  <c r="AQ3540" i="114"/>
  <c r="AQ876" i="113"/>
  <c r="AQ2506" i="113"/>
  <c r="AQ1596" i="114"/>
  <c r="AQ335" i="113"/>
  <c r="AQ2568" i="114"/>
  <c r="AS2352" i="113"/>
  <c r="AQ1055" i="114"/>
  <c r="AS2328" i="113"/>
  <c r="AQ3503" i="114"/>
  <c r="AS1632" i="113"/>
  <c r="AQ2149" i="114"/>
  <c r="AQ840" i="113"/>
  <c r="AS2532" i="113"/>
  <c r="AQ1381" i="113"/>
  <c r="AQ2496" i="113"/>
  <c r="AQ2423" i="113"/>
  <c r="AQ351" i="113"/>
  <c r="AQ1464" i="114"/>
  <c r="AQ2891" i="114"/>
  <c r="AQ625" i="114"/>
  <c r="AS351" i="113"/>
  <c r="AQ589" i="113"/>
  <c r="AQ2256" i="114"/>
  <c r="AQ2688" i="114"/>
  <c r="AQ122" i="113"/>
  <c r="AS3336" i="113"/>
  <c r="AQ1271" i="114"/>
  <c r="AQ805" i="114"/>
  <c r="AS877" i="113"/>
  <c r="AQ3504" i="113"/>
  <c r="AQ1789" i="114"/>
  <c r="AQ2366" i="114"/>
  <c r="AS1165" i="113"/>
  <c r="AQ2855" i="114"/>
  <c r="AS3181" i="113"/>
  <c r="AS1274" i="113"/>
  <c r="AQ2244" i="113"/>
  <c r="AQ2582" i="114"/>
  <c r="AS2928" i="113"/>
  <c r="AS1130" i="113"/>
  <c r="AQ3575" i="114"/>
  <c r="AS157" i="113"/>
  <c r="AS744" i="113"/>
  <c r="AS842" i="113"/>
  <c r="AS2184" i="113"/>
  <c r="AQ2498" i="114"/>
  <c r="AQ3360" i="113"/>
  <c r="AQ479" i="114"/>
  <c r="AS1239" i="113"/>
  <c r="AQ2400" i="114"/>
  <c r="AQ2005" i="114"/>
  <c r="AQ3001" i="114"/>
  <c r="AS2893" i="113"/>
  <c r="AS480" i="113"/>
  <c r="AS2100" i="113"/>
  <c r="AQ1752" i="114"/>
  <c r="AQ1272" i="113"/>
  <c r="AS951" i="113"/>
  <c r="AS1200" i="113"/>
  <c r="AS2616" i="113"/>
  <c r="AQ2279" i="114"/>
  <c r="AS1608" i="113"/>
  <c r="AQ3215" i="114"/>
  <c r="AQ24" i="114"/>
  <c r="AQ551" i="114"/>
  <c r="AQ13" i="114"/>
  <c r="AQ2112" i="114"/>
  <c r="AQ1319" i="113"/>
  <c r="AS2749" i="113"/>
  <c r="AQ410" i="113"/>
  <c r="AQ1524" i="113"/>
  <c r="AQ312" i="113"/>
  <c r="AQ1824" i="114"/>
  <c r="AQ85" i="114"/>
  <c r="AQ1775" i="114"/>
  <c r="AQ3408" i="114"/>
  <c r="AS336" i="113"/>
  <c r="AQ877" i="113"/>
  <c r="AS2858" i="113"/>
  <c r="AQ2639" i="114"/>
  <c r="AQ119" i="114"/>
  <c r="AQ1919" i="114"/>
  <c r="AQ1885" i="114"/>
  <c r="AQ2353" i="114"/>
  <c r="AQ2472" i="113"/>
  <c r="AS1393" i="113"/>
  <c r="AQ1968" i="114"/>
  <c r="AQ3397" i="114"/>
  <c r="AS3325" i="113"/>
  <c r="AQ1344" i="113"/>
  <c r="AQ15" i="113"/>
  <c r="AQ2688" i="113"/>
  <c r="AQ2438" i="114"/>
  <c r="AQ3540" i="113"/>
  <c r="AS554" i="113"/>
  <c r="AQ589" i="114"/>
  <c r="AQ1415" i="113"/>
  <c r="AQ2029" i="113"/>
  <c r="AQ3299" i="113"/>
  <c r="AQ877" i="114"/>
  <c r="AQ337" i="114"/>
  <c r="AS1706" i="113"/>
  <c r="AS207" i="113"/>
  <c r="AQ1645" i="114"/>
  <c r="AS1419" i="113"/>
  <c r="AQ744" i="113"/>
  <c r="AQ1429" i="114"/>
  <c r="AQ1215" i="113"/>
  <c r="AS2426" i="113"/>
  <c r="AQ2184" i="113"/>
  <c r="AQ2280" i="113"/>
  <c r="AQ888" i="113"/>
  <c r="AQ816" i="114"/>
  <c r="AS1349" i="113"/>
  <c r="AQ2927" i="114"/>
  <c r="AS2820" i="113"/>
  <c r="AQ1632" i="113"/>
  <c r="AQ1920" i="113"/>
  <c r="AS2714" i="113"/>
  <c r="AQ2760" i="114"/>
  <c r="AQ227" i="113"/>
  <c r="AQ695" i="114"/>
  <c r="AQ1957" i="114"/>
  <c r="AQ912" i="113"/>
  <c r="AQ1933" i="114"/>
  <c r="AQ3541" i="114"/>
  <c r="AQ2963" i="114"/>
  <c r="AQ527" i="113"/>
  <c r="AQ3359" i="114"/>
  <c r="AS2760" i="113"/>
  <c r="AQ1392" i="114"/>
  <c r="AQ157" i="113"/>
  <c r="AQ384" i="114"/>
  <c r="AQ517" i="114"/>
  <c r="AQ2461" i="113"/>
  <c r="AS3192" i="113"/>
  <c r="AQ1861" i="114"/>
  <c r="AQ445" i="114"/>
  <c r="AS2472" i="113"/>
  <c r="AS1956" i="113"/>
  <c r="AQ2101" i="114"/>
  <c r="AQ407" i="114"/>
  <c r="AQ2858" i="113"/>
  <c r="AQ1021" i="114"/>
  <c r="AQ1453" i="114"/>
  <c r="AQ624" i="113"/>
  <c r="AQ1453" i="113"/>
  <c r="AQ239" i="113"/>
  <c r="AQ1415" i="114"/>
  <c r="AQ3264" i="114"/>
  <c r="AQ2676" i="113"/>
  <c r="AQ1199" i="114"/>
  <c r="AQ2604" i="114"/>
  <c r="AS3504" i="113"/>
  <c r="AQ1741" i="113"/>
  <c r="AQ2568" i="113"/>
  <c r="AQ600" i="113"/>
  <c r="AQ1093" i="114"/>
  <c r="AS192" i="113"/>
  <c r="AS2784" i="113"/>
  <c r="AQ960" i="114"/>
  <c r="AQ2208" i="113"/>
  <c r="AQ1165" i="113"/>
  <c r="AQ1703" i="114"/>
  <c r="AS231" i="113"/>
  <c r="AQ2317" i="114"/>
  <c r="AQ2389" i="114"/>
  <c r="AQ2029" i="114"/>
  <c r="AQ3469" i="114"/>
  <c r="AQ2317" i="113"/>
  <c r="AQ3552" i="114"/>
  <c r="AQ263" i="114"/>
  <c r="AQ1669" i="114"/>
  <c r="AQ263" i="113"/>
  <c r="AQ1776" i="113"/>
  <c r="AQ2714" i="113"/>
  <c r="AQ1032" i="113"/>
  <c r="AS3480" i="113"/>
  <c r="AQ1931" i="113"/>
  <c r="AQ1597" i="114"/>
  <c r="AQ839" i="114"/>
  <c r="AS3540" i="113"/>
  <c r="AQ768" i="113"/>
  <c r="AQ2821" i="114"/>
  <c r="AS888" i="113"/>
  <c r="AQ157" i="114"/>
  <c r="AS3037" i="113"/>
  <c r="AQ1320" i="114"/>
  <c r="AS301" i="113"/>
  <c r="AQ911" i="114"/>
  <c r="AQ1236" i="113"/>
  <c r="AQ456" i="113"/>
  <c r="AQ1562" i="113"/>
  <c r="AS1488" i="113"/>
  <c r="AQ3253" i="114"/>
  <c r="AS807" i="113"/>
  <c r="AQ1847" i="113"/>
  <c r="AS1741" i="113"/>
  <c r="AQ672" i="114"/>
  <c r="AQ373" i="114"/>
  <c r="AS698" i="113"/>
  <c r="AQ1896" i="114"/>
  <c r="AS3578" i="113"/>
  <c r="AQ1847" i="114"/>
  <c r="AQ3287" i="114"/>
  <c r="AQ1141" i="114"/>
  <c r="AS1056" i="113"/>
  <c r="AQ2749" i="113"/>
  <c r="AS2461" i="113"/>
  <c r="AQ1536" i="113"/>
  <c r="AQ2904" i="114"/>
  <c r="AS15" i="113"/>
  <c r="AQ888" i="114"/>
  <c r="AQ1536" i="114"/>
  <c r="AQ660" i="113"/>
  <c r="AS3399" i="113"/>
  <c r="AQ96" i="114"/>
  <c r="AQ1704" i="113"/>
  <c r="AQ2461" i="114"/>
  <c r="AQ2783" i="114"/>
  <c r="AQ3035" i="114"/>
  <c r="AQ1343" i="114"/>
  <c r="AS3146" i="113"/>
  <c r="AQ3181" i="113"/>
  <c r="AQ2640" i="113"/>
  <c r="AS2317" i="113"/>
  <c r="AS1896" i="113"/>
  <c r="AQ2040" i="114"/>
  <c r="AQ1127" i="114"/>
  <c r="AQ1680" i="114"/>
  <c r="AQ63" i="113"/>
  <c r="AQ3431" i="114"/>
  <c r="AS1032" i="113"/>
  <c r="AS3290" i="113"/>
  <c r="AQ1608" i="113"/>
  <c r="AQ1487" i="114"/>
  <c r="AQ3480" i="114"/>
  <c r="AQ1069" i="114"/>
  <c r="AQ1668" i="113"/>
  <c r="AS589" i="113"/>
  <c r="AS1309" i="113"/>
  <c r="AQ1285" i="114"/>
  <c r="AS168" i="113"/>
  <c r="AQ3325" i="113"/>
  <c r="AQ2677" i="114"/>
  <c r="AQ299" i="114"/>
  <c r="AQ1309" i="114"/>
  <c r="AQ456" i="114"/>
  <c r="AQ696" i="113"/>
  <c r="AQ1631" i="114"/>
  <c r="AQ2749" i="114"/>
  <c r="AQ3216" i="113"/>
  <c r="AQ733" i="113"/>
  <c r="AS2173" i="113"/>
  <c r="AS2244" i="113"/>
  <c r="AS1453" i="113"/>
  <c r="AQ2184" i="114"/>
  <c r="AS1071" i="113"/>
  <c r="AS1597" i="113"/>
  <c r="AS3360" i="113"/>
  <c r="AQ2207" i="114"/>
  <c r="AQ2928" i="113"/>
  <c r="AQ984" i="113"/>
  <c r="AQ1357" i="114"/>
  <c r="AQ804" i="113"/>
  <c r="AS912" i="113"/>
  <c r="AQ1213" i="114"/>
  <c r="AQ3399" i="113"/>
  <c r="AQ3071" i="114"/>
  <c r="AS2605" i="113"/>
  <c r="AQ528" i="114"/>
  <c r="AS312" i="113"/>
  <c r="AS2904" i="113"/>
  <c r="AQ949" i="114"/>
  <c r="AQ2100" i="113"/>
  <c r="AS986" i="113"/>
  <c r="AS663" i="113"/>
  <c r="AQ1464" i="113"/>
  <c r="AQ2711" i="114"/>
  <c r="AS48" i="113"/>
  <c r="AQ2328" i="114"/>
  <c r="AQ3037" i="113"/>
  <c r="AS1176" i="113"/>
  <c r="AS2964" i="113"/>
  <c r="AQ1488" i="113"/>
  <c r="AQ2063" i="114"/>
  <c r="AS1885" i="113"/>
  <c r="AS1464" i="113"/>
  <c r="AS2208" i="113"/>
  <c r="AQ2616" i="113"/>
  <c r="AQ1573" i="114"/>
  <c r="AQ3112" i="114"/>
  <c r="AQ168" i="113"/>
  <c r="AS445" i="113"/>
  <c r="AQ1559" i="114"/>
  <c r="AS495" i="113"/>
  <c r="AS1850" i="113"/>
  <c r="AS3048" i="113"/>
  <c r="AQ600" i="114"/>
  <c r="AQ2605" i="113"/>
  <c r="AQ2077" i="114"/>
  <c r="AS783" i="113"/>
  <c r="AQ1032" i="114"/>
  <c r="AS733" i="113"/>
  <c r="AS2282" i="113"/>
  <c r="AS2496" i="113"/>
  <c r="AS2388" i="113"/>
  <c r="AQ1021" i="113"/>
  <c r="AQ3048" i="114"/>
  <c r="AQ2388" i="113"/>
  <c r="AS1668" i="113"/>
  <c r="AQ733" i="114"/>
  <c r="AQ312" i="114"/>
  <c r="AQ661" i="114"/>
  <c r="AQ1608" i="114"/>
  <c r="AS410" i="113"/>
  <c r="AQ2426" i="114"/>
  <c r="AQ1571" i="113"/>
  <c r="AQ3192" i="113"/>
  <c r="AQ3578" i="113"/>
  <c r="AQ1176" i="113"/>
  <c r="AQ1717" i="114"/>
  <c r="AQ1165" i="114"/>
  <c r="AQ2135" i="114"/>
  <c r="AQ2352" i="113"/>
  <c r="AQ1237" i="114"/>
  <c r="AS456" i="113"/>
  <c r="AQ515" i="113"/>
  <c r="AQ783" i="113"/>
  <c r="AS2640" i="113"/>
  <c r="AS2676" i="113"/>
  <c r="AQ2173" i="113"/>
  <c r="AS63" i="113"/>
  <c r="AQ1597" i="113"/>
  <c r="AQ1956" i="113"/>
  <c r="AS1382" i="113"/>
  <c r="AQ1128" i="113"/>
  <c r="AQ371" i="113"/>
  <c r="AQ744" i="114"/>
  <c r="AS122" i="113"/>
  <c r="AQ2472" i="114"/>
  <c r="AQ229" i="114"/>
  <c r="AQ3108" i="113"/>
  <c r="AQ3290" i="113"/>
  <c r="AQ2976" i="113"/>
  <c r="AQ1309" i="113"/>
  <c r="AQ445" i="113"/>
  <c r="AS1021" i="113"/>
  <c r="AQ3143" i="114"/>
  <c r="AQ2532" i="113"/>
  <c r="AQ2999" i="113"/>
  <c r="AS3002" i="113"/>
  <c r="AQ2294" i="114"/>
  <c r="AQ2135" i="113"/>
  <c r="AS2040" i="113"/>
  <c r="AS2570" i="113"/>
  <c r="AS1524" i="113"/>
  <c r="AS266" i="113"/>
  <c r="AS3072" i="113"/>
  <c r="AQ3336" i="113"/>
  <c r="AQ2904" i="113"/>
  <c r="AS1994" i="113"/>
  <c r="AS519" i="113"/>
  <c r="AS768" i="113"/>
  <c r="AQ1813" i="114"/>
  <c r="AQ3432" i="113"/>
  <c r="AS3216" i="113"/>
  <c r="AQ3072" i="113"/>
  <c r="AQ985" i="114"/>
  <c r="AQ1248" i="114"/>
  <c r="AQ48" i="113"/>
  <c r="AS600" i="113"/>
  <c r="AQ83" i="113"/>
  <c r="AS375" i="113"/>
  <c r="AQ3120" i="114"/>
  <c r="AQ2533" i="114"/>
  <c r="AS2064" i="113"/>
  <c r="AQ1741" i="114"/>
  <c r="AQ2784" i="113"/>
  <c r="AQ1381" i="114"/>
  <c r="AQ3144" i="113"/>
  <c r="AQ2964" i="113"/>
  <c r="AQ2893" i="113"/>
  <c r="AQ2976" i="114"/>
  <c r="AQ2245" i="114"/>
  <c r="AQ336" i="113"/>
  <c r="AQ3469" i="113"/>
  <c r="AQ192" i="113"/>
  <c r="AQ3048" i="113"/>
  <c r="AQ552" i="113"/>
  <c r="AS3255" i="113"/>
  <c r="AQ2222" i="114"/>
  <c r="AS1776" i="113"/>
  <c r="AQ1752" i="113"/>
  <c r="AS2029" i="113"/>
  <c r="AQ1176" i="114"/>
  <c r="AQ2507" i="113"/>
  <c r="AS87" i="113"/>
  <c r="AS3108" i="113"/>
  <c r="AQ1885" i="113"/>
  <c r="AQ2173" i="114"/>
  <c r="AQ2064" i="113"/>
  <c r="AS1812" i="113"/>
  <c r="AQ1991" i="113"/>
  <c r="AS1920" i="113"/>
  <c r="AS624" i="113"/>
  <c r="AQ2040" i="113"/>
  <c r="AQ2544" i="114"/>
  <c r="AQ1991" i="114"/>
  <c r="AQ1092" i="113"/>
  <c r="AQ770" i="114"/>
  <c r="AQ2112" i="113"/>
  <c r="AQ480" i="113"/>
  <c r="AQ3328" i="114"/>
  <c r="AQ2820" i="113"/>
  <c r="AS2138" i="113"/>
  <c r="AQ1896" i="113"/>
  <c r="AQ2832" i="114"/>
  <c r="AQ1104" i="114"/>
  <c r="AQ1812" i="113"/>
  <c r="AQ948" i="113"/>
  <c r="AQ168" i="114"/>
  <c r="AQ3192" i="114"/>
  <c r="AQ301" i="113"/>
  <c r="AQ1056" i="113"/>
  <c r="AS3434" i="113"/>
  <c r="AS1562" i="113"/>
  <c r="AQ3480" i="113"/>
  <c r="AQ48" i="114"/>
  <c r="AQ3336" i="114"/>
  <c r="AQ2328" i="113"/>
  <c r="AQ240" i="114"/>
  <c r="AS3469" i="113"/>
  <c r="AS1752" i="113"/>
  <c r="AQ1525" i="114"/>
  <c r="AS1095" i="113"/>
  <c r="AQ1824" i="113"/>
  <c r="AQ3251" i="113"/>
  <c r="AQ191" i="114"/>
  <c r="AQ3181" i="114"/>
  <c r="AQ2510" i="114"/>
  <c r="AQ1501" i="114"/>
  <c r="AQ1200" i="113"/>
  <c r="AQ2760" i="113"/>
  <c r="CL5" i="113" l="1"/>
  <c r="N49" i="113"/>
  <c r="BM63" i="113"/>
  <c r="O63" i="113"/>
  <c r="CM279" i="113"/>
  <c r="BK280" i="113"/>
  <c r="N30" i="114"/>
  <c r="BM30" i="114" s="1"/>
  <c r="BM31" i="114" s="1"/>
  <c r="CM114" i="113"/>
  <c r="BK115" i="113"/>
  <c r="N258" i="114"/>
  <c r="BM258" i="114" s="1"/>
  <c r="BM259" i="114" s="1"/>
  <c r="BL159" i="114"/>
  <c r="BL160" i="114" s="1"/>
  <c r="N159" i="114"/>
  <c r="O157" i="113"/>
  <c r="BL267" i="114"/>
  <c r="BL268" i="114" s="1"/>
  <c r="N267" i="114"/>
  <c r="N183" i="113"/>
  <c r="BL183" i="113"/>
  <c r="BL76" i="113"/>
  <c r="CN75" i="113"/>
  <c r="N159" i="113"/>
  <c r="BL159" i="113"/>
  <c r="BM87" i="113"/>
  <c r="O87" i="113"/>
  <c r="BL183" i="114"/>
  <c r="BL184" i="114" s="1"/>
  <c r="N183" i="114"/>
  <c r="BL141" i="114"/>
  <c r="BL142" i="114" s="1"/>
  <c r="N141" i="114"/>
  <c r="N147" i="114"/>
  <c r="BL147" i="114"/>
  <c r="BL148" i="114" s="1"/>
  <c r="CN60" i="113"/>
  <c r="BL61" i="113"/>
  <c r="P120" i="113"/>
  <c r="BN120" i="113"/>
  <c r="CP120" i="113" s="1"/>
  <c r="BL273" i="114"/>
  <c r="BL274" i="114" s="1"/>
  <c r="N273" i="114"/>
  <c r="BL279" i="114"/>
  <c r="BL280" i="114" s="1"/>
  <c r="N279" i="114"/>
  <c r="CM207" i="113"/>
  <c r="BK208" i="113"/>
  <c r="O133" i="113"/>
  <c r="BL93" i="114"/>
  <c r="BL94" i="114" s="1"/>
  <c r="N93" i="114"/>
  <c r="N171" i="114"/>
  <c r="BL171" i="114"/>
  <c r="BL172" i="114" s="1"/>
  <c r="BL81" i="114"/>
  <c r="BL82" i="114" s="1"/>
  <c r="N81" i="114"/>
  <c r="BL75" i="114"/>
  <c r="BL76" i="114" s="1"/>
  <c r="N75" i="114"/>
  <c r="CN96" i="113"/>
  <c r="BL97" i="113"/>
  <c r="N165" i="114"/>
  <c r="BL165" i="114"/>
  <c r="BL166" i="114" s="1"/>
  <c r="N105" i="114"/>
  <c r="BL105" i="114"/>
  <c r="BL106" i="114" s="1"/>
  <c r="BL276" i="113"/>
  <c r="N276" i="113"/>
  <c r="N27" i="113"/>
  <c r="BL27" i="113"/>
  <c r="BN121" i="113"/>
  <c r="BK5" i="114" a="1"/>
  <c r="BK5" i="114" s="1"/>
  <c r="N280" i="113"/>
  <c r="BL279" i="113"/>
  <c r="BL99" i="114"/>
  <c r="BL100" i="114" s="1"/>
  <c r="N99" i="114"/>
  <c r="BK13" i="113"/>
  <c r="CM12" i="113"/>
  <c r="BL135" i="114"/>
  <c r="BL136" i="114" s="1"/>
  <c r="N135" i="114"/>
  <c r="N21" i="114"/>
  <c r="BL21" i="114"/>
  <c r="BL22" i="114" s="1"/>
  <c r="N115" i="113"/>
  <c r="BL114" i="113"/>
  <c r="BL100" i="113"/>
  <c r="CN99" i="113"/>
  <c r="N117" i="114"/>
  <c r="BL117" i="114"/>
  <c r="BL118" i="114" s="1"/>
  <c r="BK49" i="113"/>
  <c r="CM48" i="113"/>
  <c r="BM291" i="113"/>
  <c r="O291" i="113"/>
  <c r="O72" i="113"/>
  <c r="BM72" i="113"/>
  <c r="BL195" i="114"/>
  <c r="BL196" i="114" s="1"/>
  <c r="N195" i="114"/>
  <c r="O108" i="113"/>
  <c r="BM108" i="113"/>
  <c r="BM121" i="113"/>
  <c r="BL112" i="113"/>
  <c r="CN111" i="113"/>
  <c r="N123" i="113"/>
  <c r="BL123" i="113"/>
  <c r="CN219" i="113"/>
  <c r="BL220" i="113"/>
  <c r="N207" i="113"/>
  <c r="BL207" i="113"/>
  <c r="CM24" i="113"/>
  <c r="BK25" i="113"/>
  <c r="BM147" i="113"/>
  <c r="O147" i="113"/>
  <c r="BL129" i="114"/>
  <c r="BL130" i="114" s="1"/>
  <c r="N129" i="114"/>
  <c r="N25" i="113"/>
  <c r="BK277" i="113"/>
  <c r="CM276" i="113"/>
  <c r="BL297" i="114"/>
  <c r="BL298" i="114" s="1"/>
  <c r="N297" i="114"/>
  <c r="N153" i="114"/>
  <c r="BL153" i="114"/>
  <c r="BL154" i="114" s="1"/>
  <c r="O229" i="113"/>
  <c r="BK28" i="113"/>
  <c r="CM27" i="113"/>
  <c r="BL123" i="114"/>
  <c r="BL124" i="114" s="1"/>
  <c r="N123" i="114"/>
  <c r="BM267" i="113"/>
  <c r="O267" i="113"/>
  <c r="N12" i="113"/>
  <c r="BL12" i="113"/>
  <c r="BL51" i="114"/>
  <c r="BL52" i="114" s="1"/>
  <c r="N51" i="114"/>
  <c r="CM135" i="113"/>
  <c r="BK136" i="113"/>
  <c r="BL39" i="114"/>
  <c r="BL40" i="114" s="1"/>
  <c r="N39" i="114"/>
  <c r="O9" i="114"/>
  <c r="BM9" i="114"/>
  <c r="BM10" i="114" s="1"/>
  <c r="N63" i="114"/>
  <c r="BL63" i="114"/>
  <c r="BL64" i="114" s="1"/>
  <c r="BM99" i="113"/>
  <c r="O99" i="113"/>
  <c r="N48" i="113"/>
  <c r="BL48" i="113"/>
  <c r="N214" i="113"/>
  <c r="BM213" i="113" s="1"/>
  <c r="BL292" i="113"/>
  <c r="CN291" i="113"/>
  <c r="CN72" i="113"/>
  <c r="BL73" i="113"/>
  <c r="BL249" i="114"/>
  <c r="BL250" i="114" s="1"/>
  <c r="N249" i="114"/>
  <c r="CN108" i="113"/>
  <c r="BL109" i="113"/>
  <c r="O111" i="113"/>
  <c r="BM111" i="113"/>
  <c r="CM123" i="113"/>
  <c r="BK124" i="113"/>
  <c r="O219" i="113"/>
  <c r="BM219" i="113"/>
  <c r="BM51" i="113"/>
  <c r="O51" i="113"/>
  <c r="BL15" i="114"/>
  <c r="BL16" i="114" s="1"/>
  <c r="N15" i="114"/>
  <c r="BL24" i="113"/>
  <c r="N24" i="113"/>
  <c r="O253" i="113"/>
  <c r="BL111" i="114"/>
  <c r="BL112" i="114" s="1"/>
  <c r="N111" i="114"/>
  <c r="BL285" i="114"/>
  <c r="BL286" i="114" s="1"/>
  <c r="N285" i="114"/>
  <c r="CN147" i="113"/>
  <c r="BL148" i="113"/>
  <c r="N237" i="114"/>
  <c r="BL237" i="114"/>
  <c r="BL238" i="114" s="1"/>
  <c r="BL36" i="113"/>
  <c r="N36" i="113"/>
  <c r="N171" i="113"/>
  <c r="BL171" i="113"/>
  <c r="O84" i="113"/>
  <c r="BM84" i="113"/>
  <c r="N255" i="113"/>
  <c r="BL255" i="113"/>
  <c r="BL196" i="113"/>
  <c r="CN195" i="113"/>
  <c r="O181" i="113"/>
  <c r="CN63" i="113"/>
  <c r="BL64" i="113"/>
  <c r="BL303" i="114"/>
  <c r="BL304" i="114" s="1"/>
  <c r="N303" i="114"/>
  <c r="BL261" i="114"/>
  <c r="BL262" i="114" s="1"/>
  <c r="N261" i="114"/>
  <c r="N189" i="114"/>
  <c r="BL189" i="114"/>
  <c r="BL190" i="114" s="1"/>
  <c r="CN267" i="113"/>
  <c r="BL268" i="113"/>
  <c r="N166" i="113"/>
  <c r="N243" i="114"/>
  <c r="BL243" i="114"/>
  <c r="BL244" i="114" s="1"/>
  <c r="N136" i="113"/>
  <c r="BL135" i="113"/>
  <c r="BK184" i="113"/>
  <c r="CM183" i="113"/>
  <c r="BM75" i="113"/>
  <c r="O75" i="113"/>
  <c r="BL225" i="114"/>
  <c r="BL226" i="114" s="1"/>
  <c r="N225" i="114"/>
  <c r="BK160" i="113"/>
  <c r="CM159" i="113"/>
  <c r="BL88" i="113"/>
  <c r="CN87" i="113"/>
  <c r="O60" i="113"/>
  <c r="BM60" i="113"/>
  <c r="BL177" i="114"/>
  <c r="BL178" i="114" s="1"/>
  <c r="N177" i="114"/>
  <c r="O219" i="114"/>
  <c r="BM219" i="114"/>
  <c r="BM220" i="114" s="1"/>
  <c r="N252" i="114"/>
  <c r="BM252" i="114" s="1"/>
  <c r="BM253" i="114" s="1"/>
  <c r="CN51" i="113"/>
  <c r="BL52" i="113"/>
  <c r="N45" i="114"/>
  <c r="BL45" i="114"/>
  <c r="BL46" i="114" s="1"/>
  <c r="BL231" i="114"/>
  <c r="BL232" i="114" s="1"/>
  <c r="N231" i="114"/>
  <c r="O96" i="113"/>
  <c r="BM96" i="113"/>
  <c r="N27" i="114"/>
  <c r="BL27" i="114"/>
  <c r="BL28" i="114" s="1"/>
  <c r="BL291" i="114"/>
  <c r="BL292" i="114" s="1"/>
  <c r="N291" i="114"/>
  <c r="BK37" i="113"/>
  <c r="CM36" i="113"/>
  <c r="BK172" i="113"/>
  <c r="CM171" i="113"/>
  <c r="CN84" i="113"/>
  <c r="BL85" i="113"/>
  <c r="CM255" i="113"/>
  <c r="BK256" i="113"/>
  <c r="BM195" i="113"/>
  <c r="O195" i="113"/>
  <c r="N246" i="114"/>
  <c r="BM246" i="114" s="1"/>
  <c r="BM247" i="114" s="1"/>
  <c r="BM55" i="113"/>
  <c r="CO54" i="113"/>
  <c r="BM223" i="113"/>
  <c r="CO222" i="113"/>
  <c r="Q207" i="114"/>
  <c r="BO207" i="114"/>
  <c r="BO208" i="114" s="1"/>
  <c r="CB147" i="113"/>
  <c r="AD147" i="113"/>
  <c r="AB132" i="113"/>
  <c r="BZ132" i="113"/>
  <c r="CN132" i="113"/>
  <c r="BL133" i="113"/>
  <c r="BM9" i="113"/>
  <c r="O9" i="113"/>
  <c r="BL235" i="113"/>
  <c r="CN234" i="113"/>
  <c r="BL250" i="113"/>
  <c r="CN249" i="113"/>
  <c r="AB192" i="113"/>
  <c r="BZ192" i="113"/>
  <c r="O271" i="113"/>
  <c r="BN270" i="113" s="1"/>
  <c r="O163" i="113"/>
  <c r="BN162" i="113" s="1"/>
  <c r="AD120" i="113"/>
  <c r="BL22" i="113"/>
  <c r="CN21" i="113"/>
  <c r="O117" i="113"/>
  <c r="BM117" i="113"/>
  <c r="CB291" i="113"/>
  <c r="AD291" i="113"/>
  <c r="BM273" i="113"/>
  <c r="O273" i="113"/>
  <c r="BM19" i="113"/>
  <c r="CO18" i="113"/>
  <c r="BL10" i="113"/>
  <c r="CN9" i="113"/>
  <c r="P106" i="114"/>
  <c r="AE34" i="113"/>
  <c r="BM162" i="113"/>
  <c r="AC210" i="113"/>
  <c r="S282" i="114"/>
  <c r="P78" i="114"/>
  <c r="CN117" i="113"/>
  <c r="BL118" i="113"/>
  <c r="O133" i="114"/>
  <c r="BL274" i="113"/>
  <c r="CN273" i="113"/>
  <c r="BL151" i="113"/>
  <c r="CN150" i="113"/>
  <c r="P160" i="114"/>
  <c r="P294" i="113"/>
  <c r="BZ129" i="113"/>
  <c r="AB129" i="113"/>
  <c r="CB135" i="113"/>
  <c r="AD135" i="113"/>
  <c r="O132" i="113"/>
  <c r="BM132" i="113"/>
  <c r="P36" i="114"/>
  <c r="BZ201" i="113"/>
  <c r="AB201" i="113"/>
  <c r="AE10" i="113"/>
  <c r="BM261" i="113"/>
  <c r="O261" i="113"/>
  <c r="CN300" i="113"/>
  <c r="BL301" i="113"/>
  <c r="P270" i="114"/>
  <c r="O180" i="113"/>
  <c r="BM180" i="113"/>
  <c r="BP6" i="113"/>
  <c r="R6" i="113"/>
  <c r="BL154" i="113"/>
  <c r="CN153" i="113"/>
  <c r="CA234" i="113"/>
  <c r="AC234" i="113"/>
  <c r="O91" i="113"/>
  <c r="BN90" i="113" s="1"/>
  <c r="O235" i="113"/>
  <c r="BN234" i="113" s="1"/>
  <c r="O91" i="114"/>
  <c r="BN90" i="114" s="1"/>
  <c r="BN91" i="114" s="1"/>
  <c r="BM201" i="113"/>
  <c r="O201" i="113"/>
  <c r="O31" i="114"/>
  <c r="P246" i="113"/>
  <c r="O7" i="114"/>
  <c r="O211" i="113"/>
  <c r="BZ174" i="113"/>
  <c r="CC288" i="113"/>
  <c r="AE288" i="113"/>
  <c r="BZ81" i="113"/>
  <c r="AB81" i="113"/>
  <c r="BM151" i="113"/>
  <c r="CO150" i="113"/>
  <c r="O216" i="113"/>
  <c r="BM216" i="113"/>
  <c r="BL79" i="113"/>
  <c r="CN78" i="113"/>
  <c r="BM259" i="113"/>
  <c r="CO258" i="113"/>
  <c r="P84" i="114"/>
  <c r="AB139" i="113"/>
  <c r="R106" i="113"/>
  <c r="AC162" i="113"/>
  <c r="CB51" i="113"/>
  <c r="AD51" i="113"/>
  <c r="P174" i="113"/>
  <c r="AC150" i="113"/>
  <c r="P48" i="114"/>
  <c r="BM69" i="113"/>
  <c r="O69" i="113"/>
  <c r="BM105" i="113"/>
  <c r="O105" i="113"/>
  <c r="CB243" i="113"/>
  <c r="AD243" i="113"/>
  <c r="BM6" i="114"/>
  <c r="BZ33" i="113"/>
  <c r="AB33" i="113"/>
  <c r="R34" i="113"/>
  <c r="BL103" i="113"/>
  <c r="CN102" i="113"/>
  <c r="CB63" i="113"/>
  <c r="AD63" i="113"/>
  <c r="P100" i="114"/>
  <c r="O97" i="114"/>
  <c r="BN96" i="114" s="1"/>
  <c r="BN97" i="114" s="1"/>
  <c r="P282" i="113"/>
  <c r="AC90" i="113"/>
  <c r="BZ261" i="113"/>
  <c r="AB261" i="113"/>
  <c r="O213" i="113"/>
  <c r="BM129" i="113"/>
  <c r="O129" i="113"/>
  <c r="CA30" i="113"/>
  <c r="AC30" i="113"/>
  <c r="CB255" i="113"/>
  <c r="AD255" i="113"/>
  <c r="BM285" i="113"/>
  <c r="O285" i="113"/>
  <c r="BM156" i="114"/>
  <c r="BM157" i="114" s="1"/>
  <c r="AB259" i="113"/>
  <c r="P78" i="113"/>
  <c r="BM187" i="113"/>
  <c r="CO186" i="113"/>
  <c r="CN144" i="113"/>
  <c r="BL145" i="113"/>
  <c r="CB27" i="113"/>
  <c r="AD27" i="113"/>
  <c r="BZ141" i="113"/>
  <c r="AB141" i="113"/>
  <c r="P276" i="114"/>
  <c r="O235" i="114"/>
  <c r="BN234" i="114" s="1"/>
  <c r="BN235" i="114" s="1"/>
  <c r="CC108" i="113"/>
  <c r="AE108" i="113"/>
  <c r="O289" i="114"/>
  <c r="BN288" i="114" s="1"/>
  <c r="BN289" i="114" s="1"/>
  <c r="O127" i="114"/>
  <c r="P66" i="114"/>
  <c r="BZ9" i="113"/>
  <c r="AB9" i="113"/>
  <c r="O156" i="113"/>
  <c r="BM156" i="113"/>
  <c r="AB67" i="113"/>
  <c r="O193" i="114"/>
  <c r="BN192" i="114" s="1"/>
  <c r="BN193" i="114" s="1"/>
  <c r="BL166" i="113"/>
  <c r="CN165" i="113"/>
  <c r="BM189" i="113"/>
  <c r="O189" i="113"/>
  <c r="O199" i="113"/>
  <c r="BN198" i="113" s="1"/>
  <c r="O109" i="114"/>
  <c r="BN108" i="114" s="1"/>
  <c r="BN109" i="114" s="1"/>
  <c r="CB87" i="113"/>
  <c r="AD87" i="113"/>
  <c r="O43" i="114"/>
  <c r="CN264" i="113"/>
  <c r="BL265" i="113"/>
  <c r="P138" i="114"/>
  <c r="P174" i="114"/>
  <c r="BZ138" i="113"/>
  <c r="BN40" i="113"/>
  <c r="CP39" i="113"/>
  <c r="CN240" i="113"/>
  <c r="BL241" i="113"/>
  <c r="BM90" i="114"/>
  <c r="BM91" i="114" s="1"/>
  <c r="BL46" i="113"/>
  <c r="CN45" i="113"/>
  <c r="O85" i="114"/>
  <c r="BN84" i="114" s="1"/>
  <c r="BN85" i="114" s="1"/>
  <c r="P18" i="114"/>
  <c r="P102" i="114"/>
  <c r="P87" i="114"/>
  <c r="BN87" i="114"/>
  <c r="BN88" i="114" s="1"/>
  <c r="P198" i="113"/>
  <c r="P210" i="114"/>
  <c r="P138" i="113"/>
  <c r="BM222" i="114"/>
  <c r="BM223" i="114" s="1"/>
  <c r="O222" i="114"/>
  <c r="BZ213" i="113"/>
  <c r="AB213" i="113"/>
  <c r="O151" i="114"/>
  <c r="O192" i="113"/>
  <c r="BM192" i="113"/>
  <c r="BZ69" i="113"/>
  <c r="AB69" i="113"/>
  <c r="P120" i="114"/>
  <c r="BL262" i="113"/>
  <c r="CN261" i="113"/>
  <c r="O229" i="114"/>
  <c r="CN180" i="113"/>
  <c r="BL181" i="113"/>
  <c r="P234" i="113"/>
  <c r="O139" i="113"/>
  <c r="CQ6" i="113"/>
  <c r="BO7" i="113"/>
  <c r="O247" i="114"/>
  <c r="CB171" i="113"/>
  <c r="AD171" i="113"/>
  <c r="P216" i="114"/>
  <c r="O247" i="113"/>
  <c r="BN246" i="113" s="1"/>
  <c r="BL202" i="113"/>
  <c r="CN201" i="113"/>
  <c r="CB111" i="113"/>
  <c r="AD111" i="113"/>
  <c r="O163" i="114"/>
  <c r="BN162" i="114" s="1"/>
  <c r="BN163" i="114" s="1"/>
  <c r="BM246" i="113"/>
  <c r="AB91" i="113"/>
  <c r="O127" i="113"/>
  <c r="BN126" i="113" s="1"/>
  <c r="CN216" i="113"/>
  <c r="BL217" i="113"/>
  <c r="CB207" i="113"/>
  <c r="AD207" i="113"/>
  <c r="O204" i="113"/>
  <c r="BM204" i="113"/>
  <c r="O228" i="113"/>
  <c r="BM228" i="113"/>
  <c r="AB295" i="113"/>
  <c r="O115" i="114"/>
  <c r="BN114" i="114" s="1"/>
  <c r="BN115" i="114" s="1"/>
  <c r="P192" i="114"/>
  <c r="O139" i="114"/>
  <c r="P184" i="114"/>
  <c r="BM175" i="113"/>
  <c r="CO174" i="113"/>
  <c r="CB303" i="113"/>
  <c r="AD303" i="113"/>
  <c r="BL70" i="113"/>
  <c r="CN69" i="113"/>
  <c r="AB228" i="113"/>
  <c r="BZ228" i="113"/>
  <c r="P124" i="114"/>
  <c r="BL106" i="113"/>
  <c r="CN105" i="113"/>
  <c r="BN6" i="114"/>
  <c r="P6" i="114"/>
  <c r="R10" i="113"/>
  <c r="P288" i="114"/>
  <c r="CB195" i="113"/>
  <c r="AD195" i="113"/>
  <c r="AB156" i="113"/>
  <c r="BZ156" i="113"/>
  <c r="AB264" i="113"/>
  <c r="BZ264" i="113"/>
  <c r="CC96" i="113"/>
  <c r="AE96" i="113"/>
  <c r="BM237" i="113"/>
  <c r="O237" i="113"/>
  <c r="P90" i="113"/>
  <c r="BM283" i="113"/>
  <c r="CO282" i="113"/>
  <c r="BZ90" i="113"/>
  <c r="BL214" i="113"/>
  <c r="CN213" i="113"/>
  <c r="O259" i="114"/>
  <c r="BL130" i="113"/>
  <c r="CN129" i="113"/>
  <c r="O265" i="114"/>
  <c r="BM264" i="114"/>
  <c r="BM265" i="114" s="1"/>
  <c r="BL286" i="113"/>
  <c r="CN285" i="113"/>
  <c r="BZ177" i="113"/>
  <c r="AB177" i="113"/>
  <c r="P172" i="114"/>
  <c r="P156" i="114"/>
  <c r="CO78" i="113"/>
  <c r="BM33" i="113"/>
  <c r="O33" i="113"/>
  <c r="O301" i="114"/>
  <c r="O121" i="114"/>
  <c r="O61" i="114"/>
  <c r="O295" i="113"/>
  <c r="P66" i="113"/>
  <c r="CN156" i="113"/>
  <c r="BL157" i="113"/>
  <c r="BM297" i="113"/>
  <c r="O297" i="113"/>
  <c r="O49" i="114"/>
  <c r="BN48" i="114" s="1"/>
  <c r="BN49" i="114" s="1"/>
  <c r="BL7" i="114"/>
  <c r="BL190" i="113"/>
  <c r="CN189" i="113"/>
  <c r="CC60" i="113"/>
  <c r="AE60" i="113"/>
  <c r="BM114" i="114"/>
  <c r="BM115" i="114" s="1"/>
  <c r="P144" i="114"/>
  <c r="AB247" i="113"/>
  <c r="P300" i="114"/>
  <c r="P180" i="114"/>
  <c r="CA294" i="113"/>
  <c r="AC294" i="113"/>
  <c r="BZ285" i="113"/>
  <c r="AB285" i="113"/>
  <c r="P201" i="114"/>
  <c r="BN201" i="114"/>
  <c r="BN202" i="114" s="1"/>
  <c r="BM81" i="113"/>
  <c r="O81" i="113"/>
  <c r="BN210" i="113"/>
  <c r="P210" i="113"/>
  <c r="CB99" i="113"/>
  <c r="AD99" i="113"/>
  <c r="BM54" i="114"/>
  <c r="BM55" i="114" s="1"/>
  <c r="P270" i="113"/>
  <c r="P24" i="114"/>
  <c r="CB219" i="113"/>
  <c r="AD219" i="113"/>
  <c r="CC72" i="113"/>
  <c r="AE72" i="113"/>
  <c r="P57" i="114"/>
  <c r="BN57" i="114"/>
  <c r="BN58" i="114" s="1"/>
  <c r="P90" i="114"/>
  <c r="O13" i="114"/>
  <c r="BN12" i="114" s="1"/>
  <c r="BN13" i="114" s="1"/>
  <c r="CC24" i="113"/>
  <c r="AE24" i="113"/>
  <c r="CA198" i="113"/>
  <c r="AC198" i="113"/>
  <c r="P148" i="114"/>
  <c r="CB231" i="113"/>
  <c r="AD231" i="113"/>
  <c r="BM57" i="113"/>
  <c r="O57" i="113"/>
  <c r="CO198" i="113"/>
  <c r="AC42" i="113"/>
  <c r="BM141" i="113"/>
  <c r="O141" i="113"/>
  <c r="AB79" i="113"/>
  <c r="BM225" i="113"/>
  <c r="O225" i="113"/>
  <c r="CA186" i="113"/>
  <c r="AC186" i="113"/>
  <c r="AB283" i="113"/>
  <c r="P166" i="114"/>
  <c r="AC18" i="113"/>
  <c r="CO294" i="113"/>
  <c r="P294" i="114"/>
  <c r="Q190" i="114"/>
  <c r="BO303" i="113"/>
  <c r="Q303" i="113"/>
  <c r="P60" i="114"/>
  <c r="BZ237" i="113"/>
  <c r="AB237" i="113"/>
  <c r="BL142" i="113"/>
  <c r="CN141" i="113"/>
  <c r="P162" i="114"/>
  <c r="BM249" i="113"/>
  <c r="O249" i="113"/>
  <c r="P186" i="114"/>
  <c r="O223" i="113"/>
  <c r="BN222" i="113" s="1"/>
  <c r="BL226" i="113"/>
  <c r="CN225" i="113"/>
  <c r="BM138" i="113"/>
  <c r="BZ249" i="113"/>
  <c r="AB249" i="113"/>
  <c r="AB199" i="113"/>
  <c r="O43" i="113"/>
  <c r="BM21" i="113"/>
  <c r="O21" i="113"/>
  <c r="O67" i="113"/>
  <c r="CN192" i="113"/>
  <c r="BL193" i="113"/>
  <c r="BZ105" i="113"/>
  <c r="AB105" i="113"/>
  <c r="O103" i="114"/>
  <c r="CC84" i="113"/>
  <c r="AE84" i="113"/>
  <c r="AB151" i="113"/>
  <c r="CA150" i="113" s="1"/>
  <c r="P18" i="113"/>
  <c r="P178" i="114"/>
  <c r="P126" i="113"/>
  <c r="BZ225" i="113"/>
  <c r="AB225" i="113"/>
  <c r="Q202" i="114"/>
  <c r="BN304" i="113"/>
  <c r="CP303" i="113"/>
  <c r="AC222" i="113"/>
  <c r="AB103" i="113"/>
  <c r="CE117" i="113"/>
  <c r="BM93" i="113"/>
  <c r="O93" i="113"/>
  <c r="O211" i="114"/>
  <c r="BM235" i="113"/>
  <c r="CO234" i="113"/>
  <c r="AB300" i="113"/>
  <c r="BZ300" i="113"/>
  <c r="O73" i="114"/>
  <c r="BN72" i="114" s="1"/>
  <c r="BN73" i="114" s="1"/>
  <c r="P102" i="113"/>
  <c r="BP288" i="113"/>
  <c r="R288" i="113"/>
  <c r="O271" i="114"/>
  <c r="CA102" i="113"/>
  <c r="AC102" i="113"/>
  <c r="BM12" i="114"/>
  <c r="BM13" i="114" s="1"/>
  <c r="AB271" i="113"/>
  <c r="O79" i="114"/>
  <c r="AB180" i="113"/>
  <c r="BZ180" i="113"/>
  <c r="CN204" i="113"/>
  <c r="BL205" i="113"/>
  <c r="P30" i="113"/>
  <c r="CN228" i="113"/>
  <c r="BL229" i="113"/>
  <c r="S264" i="114"/>
  <c r="P240" i="114"/>
  <c r="P118" i="114"/>
  <c r="CA54" i="113"/>
  <c r="AC54" i="113"/>
  <c r="P96" i="114"/>
  <c r="AB127" i="113"/>
  <c r="AB216" i="113"/>
  <c r="BZ216" i="113"/>
  <c r="O151" i="113"/>
  <c r="BN150" i="113" s="1"/>
  <c r="CB159" i="113"/>
  <c r="AD159" i="113"/>
  <c r="O241" i="114"/>
  <c r="O19" i="113"/>
  <c r="BN18" i="113" s="1"/>
  <c r="BM228" i="114"/>
  <c r="BM229" i="114" s="1"/>
  <c r="AB168" i="113"/>
  <c r="BZ168" i="113"/>
  <c r="Q213" i="114"/>
  <c r="BO213" i="114"/>
  <c r="BO214" i="114" s="1"/>
  <c r="AB204" i="113"/>
  <c r="BZ204" i="113"/>
  <c r="AB144" i="113"/>
  <c r="BZ144" i="113"/>
  <c r="CB183" i="113"/>
  <c r="AD183" i="113"/>
  <c r="BO15" i="113"/>
  <c r="Q15" i="113"/>
  <c r="CC36" i="113"/>
  <c r="AE36" i="113"/>
  <c r="Q214" i="114"/>
  <c r="BL238" i="113"/>
  <c r="CN237" i="113"/>
  <c r="BM90" i="113"/>
  <c r="O168" i="113"/>
  <c r="BM168" i="113"/>
  <c r="CB279" i="113"/>
  <c r="AD279" i="113"/>
  <c r="BO231" i="113"/>
  <c r="Q231" i="113"/>
  <c r="BL271" i="113"/>
  <c r="CN270" i="113"/>
  <c r="P94" i="114"/>
  <c r="P72" i="114"/>
  <c r="O253" i="114"/>
  <c r="BM132" i="114"/>
  <c r="BM133" i="114" s="1"/>
  <c r="BL34" i="113"/>
  <c r="CN33" i="113"/>
  <c r="O259" i="113"/>
  <c r="BN258" i="113" s="1"/>
  <c r="P204" i="114"/>
  <c r="O277" i="114"/>
  <c r="BN276" i="114" s="1"/>
  <c r="BN277" i="114" s="1"/>
  <c r="O145" i="114"/>
  <c r="O181" i="114"/>
  <c r="BN180" i="114" s="1"/>
  <c r="BN181" i="114" s="1"/>
  <c r="AB211" i="113"/>
  <c r="O252" i="113"/>
  <c r="BM252" i="113"/>
  <c r="Q220" i="114"/>
  <c r="CA270" i="113"/>
  <c r="AC270" i="113"/>
  <c r="BM66" i="113"/>
  <c r="BM177" i="113"/>
  <c r="O177" i="113"/>
  <c r="BL298" i="113"/>
  <c r="CN297" i="113"/>
  <c r="P112" i="114"/>
  <c r="AB43" i="113"/>
  <c r="P114" i="114"/>
  <c r="CB75" i="113"/>
  <c r="AD75" i="113"/>
  <c r="AB31" i="113"/>
  <c r="BZ294" i="113"/>
  <c r="BM295" i="113" s="1"/>
  <c r="P136" i="114"/>
  <c r="BO243" i="113"/>
  <c r="Q243" i="113"/>
  <c r="O25" i="114"/>
  <c r="BL82" i="113"/>
  <c r="CN81" i="113"/>
  <c r="BM210" i="113"/>
  <c r="P168" i="114"/>
  <c r="P54" i="114"/>
  <c r="BM270" i="113"/>
  <c r="O283" i="114"/>
  <c r="BM282" i="114"/>
  <c r="BM283" i="114" s="1"/>
  <c r="AB223" i="113"/>
  <c r="CA78" i="113"/>
  <c r="AC78" i="113"/>
  <c r="P33" i="114"/>
  <c r="BN33" i="114"/>
  <c r="BN34" i="114" s="1"/>
  <c r="CB267" i="113"/>
  <c r="AD267" i="113"/>
  <c r="AE22" i="113"/>
  <c r="O187" i="113"/>
  <c r="BN186" i="113" s="1"/>
  <c r="P42" i="113"/>
  <c r="BZ198" i="113"/>
  <c r="BM199" i="113" s="1"/>
  <c r="P154" i="114"/>
  <c r="O103" i="113"/>
  <c r="P108" i="114"/>
  <c r="BL58" i="113"/>
  <c r="CN57" i="113"/>
  <c r="BM150" i="114"/>
  <c r="BM151" i="114" s="1"/>
  <c r="O199" i="114"/>
  <c r="BN198" i="114" s="1"/>
  <c r="BN199" i="114" s="1"/>
  <c r="BM234" i="114"/>
  <c r="BM235" i="114" s="1"/>
  <c r="AB240" i="113"/>
  <c r="BZ240" i="113"/>
  <c r="R70" i="113"/>
  <c r="P162" i="113"/>
  <c r="BZ93" i="113"/>
  <c r="AB93" i="113"/>
  <c r="CC12" i="113"/>
  <c r="AE12" i="113"/>
  <c r="P198" i="114"/>
  <c r="AB19" i="113"/>
  <c r="CA258" i="113"/>
  <c r="AC258" i="113"/>
  <c r="BN126" i="114"/>
  <c r="BN127" i="114" s="1"/>
  <c r="P126" i="114"/>
  <c r="BM126" i="113"/>
  <c r="P142" i="114"/>
  <c r="O300" i="113"/>
  <c r="BM300" i="113"/>
  <c r="BZ57" i="113"/>
  <c r="AB57" i="113"/>
  <c r="BL94" i="113"/>
  <c r="CN93" i="113"/>
  <c r="BZ21" i="113"/>
  <c r="AB21" i="113"/>
  <c r="BZ189" i="113"/>
  <c r="AB189" i="113"/>
  <c r="BM153" i="113"/>
  <c r="O153" i="113"/>
  <c r="O55" i="113"/>
  <c r="BN54" i="113" s="1"/>
  <c r="BM103" i="113"/>
  <c r="CO102" i="113"/>
  <c r="BO289" i="113"/>
  <c r="CQ288" i="113"/>
  <c r="AB163" i="113"/>
  <c r="Q69" i="114"/>
  <c r="BO69" i="114"/>
  <c r="BO70" i="114" s="1"/>
  <c r="O37" i="114"/>
  <c r="CC276" i="113"/>
  <c r="AE276" i="113"/>
  <c r="BZ153" i="113"/>
  <c r="AB153" i="113"/>
  <c r="P12" i="114"/>
  <c r="CA282" i="113"/>
  <c r="AC282" i="113"/>
  <c r="AC174" i="113"/>
  <c r="O295" i="114"/>
  <c r="P150" i="113"/>
  <c r="AB175" i="113"/>
  <c r="CB15" i="113"/>
  <c r="AD15" i="113"/>
  <c r="BM31" i="113"/>
  <c r="CO30" i="113"/>
  <c r="P258" i="113"/>
  <c r="CA66" i="113"/>
  <c r="AC66" i="113"/>
  <c r="P114" i="113"/>
  <c r="CC6" i="113"/>
  <c r="AE6" i="113"/>
  <c r="BZ297" i="113"/>
  <c r="AB297" i="113"/>
  <c r="O79" i="113"/>
  <c r="BM48" i="114"/>
  <c r="BM49" i="114" s="1"/>
  <c r="O217" i="114"/>
  <c r="P130" i="114"/>
  <c r="P228" i="114"/>
  <c r="AB235" i="113"/>
  <c r="O55" i="114"/>
  <c r="P222" i="113"/>
  <c r="Q208" i="114"/>
  <c r="BN16" i="113"/>
  <c r="CP15" i="113"/>
  <c r="O205" i="114"/>
  <c r="BN204" i="114" s="1"/>
  <c r="BN205" i="114" s="1"/>
  <c r="CN168" i="113"/>
  <c r="BL169" i="113"/>
  <c r="BN232" i="113"/>
  <c r="CP231" i="113"/>
  <c r="O169" i="114"/>
  <c r="BN168" i="114" s="1"/>
  <c r="BN169" i="114" s="1"/>
  <c r="O175" i="114"/>
  <c r="CB39" i="113"/>
  <c r="AD39" i="113"/>
  <c r="BZ273" i="113"/>
  <c r="AB273" i="113"/>
  <c r="BN132" i="114"/>
  <c r="BN133" i="114" s="1"/>
  <c r="P132" i="114"/>
  <c r="O67" i="114"/>
  <c r="AE70" i="113"/>
  <c r="O31" i="113"/>
  <c r="P186" i="113"/>
  <c r="O144" i="113"/>
  <c r="BM144" i="113"/>
  <c r="BZ165" i="113"/>
  <c r="AB165" i="113"/>
  <c r="O175" i="113"/>
  <c r="BN174" i="113" s="1"/>
  <c r="BZ45" i="113"/>
  <c r="AB45" i="113"/>
  <c r="BN42" i="114"/>
  <c r="BN43" i="114" s="1"/>
  <c r="P42" i="114"/>
  <c r="AC121" i="113"/>
  <c r="O19" i="114"/>
  <c r="CN252" i="113"/>
  <c r="BL253" i="113"/>
  <c r="AB252" i="113"/>
  <c r="BZ252" i="113"/>
  <c r="BM66" i="114"/>
  <c r="BM67" i="114" s="1"/>
  <c r="BL178" i="113"/>
  <c r="CN177" i="113"/>
  <c r="O187" i="114"/>
  <c r="BM165" i="113"/>
  <c r="O165" i="113"/>
  <c r="BL139" i="113"/>
  <c r="CN138" i="113"/>
  <c r="O283" i="113"/>
  <c r="BN282" i="113" s="1"/>
  <c r="O157" i="114"/>
  <c r="O264" i="113"/>
  <c r="BM264" i="113"/>
  <c r="BN244" i="113"/>
  <c r="CP243" i="113"/>
  <c r="Q135" i="113"/>
  <c r="BM138" i="114"/>
  <c r="BM139" i="114" s="1"/>
  <c r="BM174" i="114"/>
  <c r="BM175" i="114" s="1"/>
  <c r="Q279" i="113"/>
  <c r="CA138" i="113"/>
  <c r="AC138" i="113"/>
  <c r="CA126" i="113"/>
  <c r="AC126" i="113"/>
  <c r="AE94" i="113"/>
  <c r="AE46" i="113"/>
  <c r="BZ78" i="113"/>
  <c r="BM79" i="113" s="1"/>
  <c r="CC48" i="113"/>
  <c r="AE48" i="113"/>
  <c r="BO39" i="113"/>
  <c r="Q39" i="113"/>
  <c r="P255" i="114"/>
  <c r="BN255" i="114"/>
  <c r="BN256" i="114" s="1"/>
  <c r="O240" i="113"/>
  <c r="BM240" i="113"/>
  <c r="AC246" i="113"/>
  <c r="BM42" i="113"/>
  <c r="BM45" i="113"/>
  <c r="O45" i="113"/>
  <c r="AB187" i="113"/>
  <c r="CC123" i="113"/>
  <c r="AE123" i="113"/>
  <c r="BM18" i="114"/>
  <c r="BM19" i="114" s="1"/>
  <c r="P54" i="113"/>
  <c r="BM102" i="114"/>
  <c r="BM103" i="114" s="1"/>
  <c r="CA114" i="113"/>
  <c r="AC114" i="113"/>
  <c r="AB55" i="113"/>
  <c r="BN150" i="114"/>
  <c r="BN151" i="114" s="1"/>
  <c r="P150" i="114"/>
  <c r="Q196" i="114"/>
  <c r="P234" i="114"/>
  <c r="AR1358" i="113"/>
  <c r="AT724" i="113"/>
  <c r="AT1116" i="113"/>
  <c r="AT180" i="113"/>
  <c r="AT185" i="113"/>
  <c r="AR71" i="113"/>
  <c r="AT1868" i="113"/>
  <c r="AR2486" i="113"/>
  <c r="AR575" i="113"/>
  <c r="AT2013" i="113"/>
  <c r="AT509" i="113"/>
  <c r="AT532" i="113"/>
  <c r="AT653" i="113"/>
  <c r="AT1581" i="113"/>
  <c r="AR2799" i="113"/>
  <c r="AR2720" i="113"/>
  <c r="AR1647" i="113"/>
  <c r="AT1344" i="113"/>
  <c r="AT1348" i="113"/>
  <c r="AT281" i="113"/>
  <c r="AT291" i="113"/>
  <c r="AT105" i="113"/>
  <c r="AR2398" i="113"/>
  <c r="AT2107" i="113"/>
  <c r="AR320" i="113"/>
  <c r="AT212" i="113"/>
  <c r="AR1297" i="113"/>
  <c r="AR216" i="113"/>
  <c r="AT815" i="113"/>
  <c r="AT271" i="113"/>
  <c r="AT685" i="113"/>
  <c r="AR759" i="113"/>
  <c r="AT2849" i="113"/>
  <c r="AT253" i="113"/>
  <c r="AT1157" i="113"/>
  <c r="AR107" i="113"/>
  <c r="AT2441" i="113"/>
  <c r="AT127" i="113"/>
  <c r="AR1141" i="113"/>
  <c r="AT617" i="113"/>
  <c r="AT1516" i="113"/>
  <c r="AR753" i="113"/>
  <c r="AR1251" i="113"/>
  <c r="AR866" i="113"/>
  <c r="AT1783" i="113"/>
  <c r="AT1477" i="113"/>
  <c r="AT829" i="113"/>
  <c r="AT355" i="113"/>
  <c r="AT1111" i="113"/>
  <c r="AT2541" i="113"/>
  <c r="AT2657" i="113"/>
  <c r="AR2367" i="113"/>
  <c r="AR106" i="113"/>
  <c r="AR1390" i="113"/>
  <c r="AR33" i="113"/>
  <c r="AR2397" i="113"/>
  <c r="AT24" i="113"/>
  <c r="AT561" i="113"/>
  <c r="AT896" i="113"/>
  <c r="AT1549" i="113"/>
  <c r="AT466" i="113"/>
  <c r="AR1002" i="113"/>
  <c r="AR2006" i="113"/>
  <c r="AT363" i="113"/>
  <c r="AT214" i="113"/>
  <c r="AT1533" i="113"/>
  <c r="AT2120" i="113"/>
  <c r="AR28" i="113"/>
  <c r="AR2077" i="113"/>
  <c r="AR1721" i="113"/>
  <c r="AR487" i="113"/>
  <c r="AT684" i="113"/>
  <c r="AR27" i="113"/>
  <c r="AR990" i="113"/>
  <c r="AT132" i="113"/>
  <c r="AT677" i="113"/>
  <c r="AT2917" i="113"/>
  <c r="AR973" i="113"/>
  <c r="AR502" i="113"/>
  <c r="AT639" i="113"/>
  <c r="AT292" i="113"/>
  <c r="AR925" i="113"/>
  <c r="AR1359" i="113"/>
  <c r="AT568" i="113"/>
  <c r="AT2124" i="113"/>
  <c r="AR2478" i="113"/>
  <c r="AT272" i="113"/>
  <c r="AR35" i="113"/>
  <c r="AR963" i="113"/>
  <c r="AT2594" i="113"/>
  <c r="AT545" i="113"/>
  <c r="AT1864" i="113"/>
  <c r="AT864" i="113"/>
  <c r="AT2658" i="113"/>
  <c r="AR2087" i="113"/>
  <c r="AR1038" i="113"/>
  <c r="AT2360" i="113"/>
  <c r="AT71" i="113"/>
  <c r="AT1075" i="113"/>
  <c r="AR287" i="113"/>
  <c r="AT1399" i="113"/>
  <c r="AT995" i="113"/>
  <c r="AT992" i="113"/>
  <c r="AT179" i="113"/>
  <c r="AR1135" i="113"/>
  <c r="AT275" i="113"/>
  <c r="AR965" i="113"/>
  <c r="AT91" i="113"/>
  <c r="AT541" i="113"/>
  <c r="AT1337" i="113"/>
  <c r="AR854" i="113"/>
  <c r="AT2688" i="113"/>
  <c r="AT1789" i="113"/>
  <c r="AR2911" i="113"/>
  <c r="AR997" i="113"/>
  <c r="AR399" i="113"/>
  <c r="AR283" i="113"/>
  <c r="AR2517" i="113"/>
  <c r="AT23" i="113"/>
  <c r="AR1503" i="113"/>
  <c r="AT2870" i="113"/>
  <c r="AT531" i="113"/>
  <c r="AT1764" i="113"/>
  <c r="AT529" i="113"/>
  <c r="AT1371" i="113"/>
  <c r="AT3553" i="113"/>
  <c r="AR1115" i="113"/>
  <c r="AR937" i="113"/>
  <c r="AT386" i="113"/>
  <c r="AR666" i="113"/>
  <c r="AR429" i="113"/>
  <c r="AR493" i="113"/>
  <c r="AR711" i="113"/>
  <c r="AT1099" i="113"/>
  <c r="AR1500" i="113"/>
  <c r="AT1542" i="113"/>
  <c r="AR3237" i="113"/>
  <c r="AT1327" i="113"/>
  <c r="AT3310" i="113"/>
  <c r="AR110" i="113"/>
  <c r="AT3585" i="113"/>
  <c r="AT112" i="113"/>
  <c r="AT218" i="113"/>
  <c r="AR41" i="113"/>
  <c r="AR707" i="113"/>
  <c r="AR1149" i="113"/>
  <c r="AR2358" i="113"/>
  <c r="AR66" i="113"/>
  <c r="AR969" i="113"/>
  <c r="AR2831" i="113"/>
  <c r="AT1945" i="113"/>
  <c r="AR129" i="113"/>
  <c r="AT247" i="113"/>
  <c r="AT687" i="113"/>
  <c r="AT181" i="113"/>
  <c r="AT2397" i="113"/>
  <c r="AT1220" i="113"/>
  <c r="AR2487" i="113"/>
  <c r="AR2051" i="113"/>
  <c r="AR495" i="113"/>
  <c r="AR2257" i="113"/>
  <c r="AT1443" i="113"/>
  <c r="AR175" i="113"/>
  <c r="AR1045" i="113"/>
  <c r="AR933" i="113"/>
  <c r="AT219" i="113"/>
  <c r="AT1971" i="113"/>
  <c r="AR401" i="113"/>
  <c r="AT1209" i="113"/>
  <c r="AR199" i="113"/>
  <c r="AR2450" i="113"/>
  <c r="AR251" i="113"/>
  <c r="AR433" i="113"/>
  <c r="AT1907" i="113"/>
  <c r="AR39" i="113"/>
  <c r="AR2431" i="113"/>
  <c r="AT899" i="113"/>
  <c r="AT2722" i="113"/>
  <c r="AT648" i="113"/>
  <c r="AT320" i="113"/>
  <c r="AT1547" i="113"/>
  <c r="AT1187" i="113"/>
  <c r="AR787" i="113"/>
  <c r="AR1767" i="113"/>
  <c r="AT74" i="113"/>
  <c r="AT1148" i="113"/>
  <c r="AT925" i="113"/>
  <c r="AT2381" i="113"/>
  <c r="AR758" i="113"/>
  <c r="AT2198" i="113"/>
  <c r="AR1011" i="113"/>
  <c r="AR2294" i="113"/>
  <c r="AR2550" i="113"/>
  <c r="AT1356" i="113"/>
  <c r="AT2837" i="113"/>
  <c r="AT1145" i="113"/>
  <c r="AR3232" i="113"/>
  <c r="AT1913" i="113"/>
  <c r="AR2002" i="113"/>
  <c r="AT2295" i="113"/>
  <c r="AR2656" i="113"/>
  <c r="AT1510" i="113"/>
  <c r="AR1280" i="113"/>
  <c r="AT2952" i="113"/>
  <c r="AT1407" i="113"/>
  <c r="AT1784" i="113"/>
  <c r="AT3554" i="113"/>
  <c r="AR1193" i="113"/>
  <c r="AT3525" i="113"/>
  <c r="AT1251" i="113"/>
  <c r="AR2149" i="113"/>
  <c r="AT755" i="113"/>
  <c r="AT847" i="113"/>
  <c r="AR1783" i="113"/>
  <c r="AR1985" i="113"/>
  <c r="AT417" i="113"/>
  <c r="AR725" i="113"/>
  <c r="AR646" i="113"/>
  <c r="AR469" i="113"/>
  <c r="AT2005" i="113"/>
  <c r="AT2377" i="113"/>
  <c r="AR1677" i="113"/>
  <c r="AT1193" i="113"/>
  <c r="AT2487" i="113"/>
  <c r="AR419" i="113"/>
  <c r="AR489" i="113"/>
  <c r="AR77" i="113"/>
  <c r="AR1854" i="113"/>
  <c r="AT2483" i="113"/>
  <c r="AT357" i="113"/>
  <c r="AR418" i="113"/>
  <c r="AR3116" i="113"/>
  <c r="AT280" i="113"/>
  <c r="AT2649" i="113"/>
  <c r="AR249" i="113"/>
  <c r="AR1085" i="113"/>
  <c r="AR918" i="113"/>
  <c r="AR2586" i="113"/>
  <c r="AR275" i="113"/>
  <c r="AT2291" i="113"/>
  <c r="AR2359" i="113"/>
  <c r="AR639" i="113"/>
  <c r="AT244" i="113"/>
  <c r="AR558" i="113"/>
  <c r="AR993" i="113"/>
  <c r="AT1400" i="113"/>
  <c r="AT719" i="113"/>
  <c r="AT527" i="113"/>
  <c r="AT2664" i="113"/>
  <c r="AR970" i="113"/>
  <c r="AT2524" i="113"/>
  <c r="AT2978" i="113"/>
  <c r="AT1939" i="113"/>
  <c r="AR1726" i="113"/>
  <c r="AR1470" i="113"/>
  <c r="AR1549" i="113"/>
  <c r="AR2440" i="113"/>
  <c r="AT1156" i="113"/>
  <c r="AR252" i="113"/>
  <c r="AR564" i="113"/>
  <c r="AR1831" i="113"/>
  <c r="AT1260" i="113"/>
  <c r="AR1350" i="113"/>
  <c r="AT3587" i="113"/>
  <c r="AT2624" i="113"/>
  <c r="AR133" i="113"/>
  <c r="AT379" i="113"/>
  <c r="AT1530" i="113"/>
  <c r="AT1354" i="113"/>
  <c r="AR1436" i="113"/>
  <c r="AT2289" i="113"/>
  <c r="AT508" i="113"/>
  <c r="AT1508" i="113"/>
  <c r="AR3599" i="113"/>
  <c r="AR3078" i="113"/>
  <c r="AT98" i="113"/>
  <c r="AT2774" i="113"/>
  <c r="AT1139" i="113"/>
  <c r="AT683" i="113"/>
  <c r="AT2165" i="113"/>
  <c r="AT611" i="113"/>
  <c r="AT148" i="113"/>
  <c r="AT569" i="113"/>
  <c r="AT183" i="113"/>
  <c r="AT703" i="113"/>
  <c r="AT543" i="113"/>
  <c r="AR703" i="113"/>
  <c r="AT1049" i="113"/>
  <c r="AT2197" i="113"/>
  <c r="AR1223" i="113"/>
  <c r="AT1797" i="113"/>
  <c r="AT2517" i="113"/>
  <c r="AT2003" i="113"/>
  <c r="AT428" i="113"/>
  <c r="AT1691" i="113"/>
  <c r="AT1259" i="113"/>
  <c r="AT356" i="113"/>
  <c r="AT2149" i="113"/>
  <c r="AT1841" i="113"/>
  <c r="AT1473" i="113"/>
  <c r="AT1076" i="113"/>
  <c r="AR1103" i="113"/>
  <c r="AT2125" i="113"/>
  <c r="AT3346" i="113"/>
  <c r="AT2364" i="113"/>
  <c r="AT1623" i="113"/>
  <c r="AR2273" i="113"/>
  <c r="AT2698" i="113"/>
  <c r="AT1688" i="113"/>
  <c r="AT431" i="113"/>
  <c r="AR2129" i="113"/>
  <c r="AT1685" i="113"/>
  <c r="AR964" i="113"/>
  <c r="AT2087" i="113"/>
  <c r="AR679" i="113"/>
  <c r="AT503" i="113"/>
  <c r="AR1003" i="113"/>
  <c r="AT239" i="113"/>
  <c r="AR2407" i="113"/>
  <c r="AT637" i="113"/>
  <c r="AT2153" i="113"/>
  <c r="AR1246" i="113"/>
  <c r="AR397" i="113"/>
  <c r="AT1515" i="113"/>
  <c r="AT2721" i="113"/>
  <c r="AR1404" i="113"/>
  <c r="AT1138" i="113"/>
  <c r="AT419" i="113"/>
  <c r="AT436" i="113"/>
  <c r="AT250" i="113"/>
  <c r="AR1551" i="113"/>
  <c r="AR292" i="113"/>
  <c r="AR1329" i="113"/>
  <c r="AR790" i="113"/>
  <c r="AT2412" i="113"/>
  <c r="AT939" i="113"/>
  <c r="AR148" i="113"/>
  <c r="AT1115" i="113"/>
  <c r="AR578" i="113"/>
  <c r="AT2738" i="113"/>
  <c r="AT681" i="113"/>
  <c r="AR210" i="113"/>
  <c r="AT1423" i="113"/>
  <c r="AT1674" i="113"/>
  <c r="AT2117" i="113"/>
  <c r="AT1440" i="113"/>
  <c r="AR2775" i="113"/>
  <c r="AR1186" i="113"/>
  <c r="AT2164" i="113"/>
  <c r="AR1515" i="113"/>
  <c r="AT3441" i="113"/>
  <c r="AR2800" i="113"/>
  <c r="AT2345" i="113"/>
  <c r="AR634" i="114"/>
  <c r="AR1788" i="113"/>
  <c r="AT2401" i="113"/>
  <c r="AT672" i="113"/>
  <c r="AT2770" i="113"/>
  <c r="AR2443" i="113"/>
  <c r="AR464" i="113"/>
  <c r="AT3202" i="113"/>
  <c r="AT2219" i="113"/>
  <c r="AT1553" i="113"/>
  <c r="AT826" i="113"/>
  <c r="AT215" i="113"/>
  <c r="AR1834" i="113"/>
  <c r="AT669" i="113"/>
  <c r="AT1981" i="113"/>
  <c r="AR204" i="114"/>
  <c r="AT3242" i="113"/>
  <c r="AR1471" i="113"/>
  <c r="AT2151" i="113"/>
  <c r="AT1973" i="113"/>
  <c r="AT2223" i="113"/>
  <c r="AR1981" i="113"/>
  <c r="AT96" i="113"/>
  <c r="AR1399" i="113"/>
  <c r="AT1437" i="113"/>
  <c r="AT101" i="113"/>
  <c r="AR428" i="113"/>
  <c r="AT819" i="113"/>
  <c r="AT394" i="113"/>
  <c r="AT1656" i="113"/>
  <c r="AR2341" i="113"/>
  <c r="AT2007" i="113"/>
  <c r="AT1213" i="113"/>
  <c r="AR363" i="113"/>
  <c r="AT1799" i="113"/>
  <c r="AR2021" i="113"/>
  <c r="AR414" i="113"/>
  <c r="AT1112" i="113"/>
  <c r="AR579" i="113"/>
  <c r="AT2379" i="113"/>
  <c r="AR849" i="113"/>
  <c r="AR702" i="113"/>
  <c r="AT1315" i="113"/>
  <c r="AT1820" i="113"/>
  <c r="AT2874" i="113"/>
  <c r="AR2698" i="113"/>
  <c r="AT895" i="113"/>
  <c r="AT1427" i="113"/>
  <c r="AT255" i="113"/>
  <c r="AT972" i="113"/>
  <c r="AR361" i="113"/>
  <c r="AR2007" i="113"/>
  <c r="AT571" i="113"/>
  <c r="AT1661" i="113"/>
  <c r="AT811" i="113"/>
  <c r="AT2267" i="113"/>
  <c r="AT1320" i="113"/>
  <c r="AR3084" i="113"/>
  <c r="AR1864" i="113"/>
  <c r="AR1262" i="113"/>
  <c r="AT797" i="113"/>
  <c r="AR2485" i="113"/>
  <c r="AR791" i="113"/>
  <c r="AR2549" i="113"/>
  <c r="AT1829" i="113"/>
  <c r="AR2879" i="113"/>
  <c r="AR1727" i="113"/>
  <c r="AT102" i="113"/>
  <c r="AR1943" i="113"/>
  <c r="AR821" i="113"/>
  <c r="AR2286" i="113"/>
  <c r="AT1471" i="113"/>
  <c r="AT1192" i="113"/>
  <c r="AR100" i="113"/>
  <c r="AT398" i="113"/>
  <c r="AT216" i="113"/>
  <c r="AR384" i="113"/>
  <c r="AT679" i="113"/>
  <c r="AT1144" i="113"/>
  <c r="AR180" i="113"/>
  <c r="AR382" i="113"/>
  <c r="AR537" i="113"/>
  <c r="AR1830" i="113"/>
  <c r="AR1586" i="113"/>
  <c r="AT2287" i="113"/>
  <c r="AT792" i="113"/>
  <c r="AR2085" i="113"/>
  <c r="AR2580" i="113"/>
  <c r="AT22" i="113"/>
  <c r="AT502" i="113"/>
  <c r="AT2665" i="113"/>
  <c r="AT2257" i="113"/>
  <c r="AR754" i="113"/>
  <c r="AT2584" i="113"/>
  <c r="AR2217" i="113"/>
  <c r="AT1682" i="113"/>
  <c r="AR1432" i="113"/>
  <c r="AR2396" i="113"/>
  <c r="AR2452" i="113"/>
  <c r="AR1905" i="113"/>
  <c r="AR2723" i="113"/>
  <c r="AR644" i="113"/>
  <c r="AR715" i="113"/>
  <c r="AR956" i="113"/>
  <c r="AT2089" i="113"/>
  <c r="AR2873" i="113"/>
  <c r="AR820" i="113"/>
  <c r="AT2344" i="113"/>
  <c r="AT3087" i="113"/>
  <c r="AT2298" i="113"/>
  <c r="AT2229" i="113"/>
  <c r="AT522" i="113"/>
  <c r="AR3533" i="113"/>
  <c r="AT1110" i="113"/>
  <c r="AR1762" i="113"/>
  <c r="AR2000" i="113"/>
  <c r="AR925" i="114"/>
  <c r="AR574" i="113"/>
  <c r="AT422" i="113"/>
  <c r="AT901" i="113"/>
  <c r="AR290" i="113"/>
  <c r="AT959" i="113"/>
  <c r="AT1011" i="113"/>
  <c r="AR1733" i="113"/>
  <c r="AT3090" i="113"/>
  <c r="AT177" i="113"/>
  <c r="AR68" i="113"/>
  <c r="AR823" i="113"/>
  <c r="AT251" i="113"/>
  <c r="AT1731" i="113"/>
  <c r="AR2145" i="113"/>
  <c r="AR217" i="113"/>
  <c r="AT1284" i="113"/>
  <c r="AR542" i="113"/>
  <c r="AR1553" i="113"/>
  <c r="AT1109" i="113"/>
  <c r="AR1713" i="113"/>
  <c r="AR569" i="113"/>
  <c r="AR1939" i="113"/>
  <c r="AR1409" i="113"/>
  <c r="AR2082" i="113"/>
  <c r="AT1223" i="113"/>
  <c r="AR289" i="113"/>
  <c r="AR1116" i="113"/>
  <c r="AR607" i="113"/>
  <c r="AR929" i="113"/>
  <c r="AT392" i="113"/>
  <c r="AT1317" i="113"/>
  <c r="AR386" i="113"/>
  <c r="AR2269" i="113"/>
  <c r="AT649" i="113"/>
  <c r="AR426" i="113"/>
  <c r="AT2309" i="113"/>
  <c r="AR132" i="113"/>
  <c r="AR354" i="113"/>
  <c r="AR2122" i="113"/>
  <c r="AR1769" i="113"/>
  <c r="AR2919" i="113"/>
  <c r="AR2988" i="113"/>
  <c r="AT935" i="113"/>
  <c r="AR2229" i="113"/>
  <c r="AR610" i="113"/>
  <c r="AT2515" i="113"/>
  <c r="AT905" i="113"/>
  <c r="AR322" i="113"/>
  <c r="AR1043" i="113"/>
  <c r="AR819" i="113"/>
  <c r="AT286" i="113"/>
  <c r="AR897" i="113"/>
  <c r="AT2400" i="113"/>
  <c r="AT2017" i="113"/>
  <c r="AT136" i="113"/>
  <c r="AR2309" i="113"/>
  <c r="AT993" i="113"/>
  <c r="AT129" i="113"/>
  <c r="AR2405" i="113"/>
  <c r="AR203" i="113"/>
  <c r="AR1427" i="113"/>
  <c r="AT92" i="113"/>
  <c r="AT1104" i="113"/>
  <c r="AT1837" i="113"/>
  <c r="AR2373" i="113"/>
  <c r="AT1365" i="113"/>
  <c r="AT858" i="113"/>
  <c r="AT578" i="113"/>
  <c r="AT1576" i="113"/>
  <c r="AR2225" i="113"/>
  <c r="AT2055" i="113"/>
  <c r="AR1654" i="113"/>
  <c r="AT1768" i="113"/>
  <c r="AT846" i="113"/>
  <c r="AR538" i="113"/>
  <c r="AR1857" i="113"/>
  <c r="AR812" i="113"/>
  <c r="AT538" i="113"/>
  <c r="AT1711" i="113"/>
  <c r="AR1513" i="113"/>
  <c r="AT3006" i="113"/>
  <c r="AR1336" i="113"/>
  <c r="AT1114" i="113"/>
  <c r="AT1790" i="113"/>
  <c r="AT1638" i="113"/>
  <c r="AT2918" i="113"/>
  <c r="AT1782" i="113"/>
  <c r="AT814" i="113"/>
  <c r="AT854" i="113"/>
  <c r="AT359" i="113"/>
  <c r="AR992" i="113"/>
  <c r="AT2047" i="113"/>
  <c r="AR1355" i="113"/>
  <c r="AR1109" i="113"/>
  <c r="AT606" i="113"/>
  <c r="AT3378" i="113"/>
  <c r="AT3370" i="113"/>
  <c r="AR2265" i="113"/>
  <c r="AT3169" i="113"/>
  <c r="AR2802" i="114"/>
  <c r="AT524" i="113"/>
  <c r="AT1340" i="113"/>
  <c r="AT2266" i="113"/>
  <c r="AT1943" i="113"/>
  <c r="AT1575" i="113"/>
  <c r="AR3512" i="113"/>
  <c r="AT2836" i="113"/>
  <c r="AR1497" i="113"/>
  <c r="AT1819" i="113"/>
  <c r="AR1243" i="113"/>
  <c r="AR1581" i="113"/>
  <c r="AT2574" i="113"/>
  <c r="AR1652" i="113"/>
  <c r="AR822" i="113"/>
  <c r="AT2365" i="113"/>
  <c r="AT2261" i="113"/>
  <c r="AR560" i="113"/>
  <c r="AT2954" i="113"/>
  <c r="AR103" i="114"/>
  <c r="AT1761" i="113"/>
  <c r="AR1481" i="113"/>
  <c r="AR2218" i="113"/>
  <c r="AT1824" i="113"/>
  <c r="AT1325" i="113"/>
  <c r="AR2267" i="113"/>
  <c r="AT1873" i="113"/>
  <c r="AT504" i="113"/>
  <c r="AR1298" i="113"/>
  <c r="AR2633" i="113"/>
  <c r="AR2124" i="113"/>
  <c r="AT1546" i="113"/>
  <c r="AT1330" i="113"/>
  <c r="AT2262" i="113"/>
  <c r="AT3270" i="113"/>
  <c r="AR3100" i="113"/>
  <c r="AR2957" i="113"/>
  <c r="AT2662" i="113"/>
  <c r="AT2415" i="113"/>
  <c r="AT2145" i="113"/>
  <c r="AR2669" i="113"/>
  <c r="AT3201" i="113"/>
  <c r="AT2403" i="113"/>
  <c r="AR128" i="114"/>
  <c r="AT3128" i="113"/>
  <c r="AR3419" i="113"/>
  <c r="AR2813" i="113"/>
  <c r="AR2220" i="113"/>
  <c r="AT2775" i="113"/>
  <c r="AR652" i="113"/>
  <c r="AT3344" i="113"/>
  <c r="AT3237" i="113"/>
  <c r="AT3409" i="113"/>
  <c r="AR2794" i="114"/>
  <c r="AT1357" i="113"/>
  <c r="AR3020" i="113"/>
  <c r="AR1402" i="113"/>
  <c r="AT1539" i="113"/>
  <c r="AR900" i="113"/>
  <c r="AR1768" i="113"/>
  <c r="AR1972" i="113"/>
  <c r="AR2718" i="113"/>
  <c r="AT1291" i="113"/>
  <c r="AT1535" i="113"/>
  <c r="AT2092" i="113"/>
  <c r="AT1932" i="113"/>
  <c r="AT2113" i="113"/>
  <c r="AR1723" i="113"/>
  <c r="AT2339" i="113"/>
  <c r="AT140" i="113"/>
  <c r="AT2191" i="113"/>
  <c r="AR1801" i="113"/>
  <c r="AR1288" i="113"/>
  <c r="AR1076" i="113"/>
  <c r="AT2114" i="113"/>
  <c r="AR3565" i="113"/>
  <c r="AR1185" i="113"/>
  <c r="AR1793" i="113"/>
  <c r="AR22" i="113"/>
  <c r="AT1931" i="113"/>
  <c r="AR576" i="113"/>
  <c r="AR3200" i="113"/>
  <c r="AT2221" i="113"/>
  <c r="AR2305" i="113"/>
  <c r="AT1929" i="113"/>
  <c r="AT1409" i="113"/>
  <c r="AT1183" i="113"/>
  <c r="AR3080" i="113"/>
  <c r="AR68" i="114"/>
  <c r="AT1242" i="113"/>
  <c r="AT2985" i="113"/>
  <c r="AR3231" i="113"/>
  <c r="AR2592" i="113"/>
  <c r="AR612" i="113"/>
  <c r="AR866" i="114"/>
  <c r="AT1585" i="113"/>
  <c r="AR2705" i="113"/>
  <c r="AT2951" i="113"/>
  <c r="AR2520" i="113"/>
  <c r="AT3153" i="113"/>
  <c r="AR178" i="114"/>
  <c r="AT1793" i="113"/>
  <c r="AT1218" i="113"/>
  <c r="AR3310" i="113"/>
  <c r="AT3009" i="113"/>
  <c r="AR3531" i="113"/>
  <c r="AR648" i="114"/>
  <c r="AR3424" i="114"/>
  <c r="AT3375" i="113"/>
  <c r="AR2538" i="113"/>
  <c r="AT1001" i="113"/>
  <c r="AT1769" i="113"/>
  <c r="AT2448" i="113"/>
  <c r="AR2542" i="113"/>
  <c r="AR1624" i="113"/>
  <c r="AR2646" i="113"/>
  <c r="AR2843" i="113"/>
  <c r="AT862" i="113"/>
  <c r="AR938" i="113"/>
  <c r="AT1544" i="113"/>
  <c r="AT855" i="113"/>
  <c r="AT991" i="113"/>
  <c r="AT3266" i="113"/>
  <c r="AR420" i="113"/>
  <c r="AR1066" i="113"/>
  <c r="AR2872" i="113"/>
  <c r="AT1153" i="113"/>
  <c r="AR2340" i="113"/>
  <c r="AR3060" i="113"/>
  <c r="AR3597" i="113"/>
  <c r="AR2417" i="113"/>
  <c r="AT1732" i="113"/>
  <c r="AR1391" i="113"/>
  <c r="AR1263" i="113"/>
  <c r="AT651" i="113"/>
  <c r="AR1048" i="113"/>
  <c r="AR1971" i="113"/>
  <c r="AT1358" i="113"/>
  <c r="AT1098" i="113"/>
  <c r="AT2513" i="113"/>
  <c r="AR2201" i="113"/>
  <c r="AR3029" i="113"/>
  <c r="AT2592" i="113"/>
  <c r="AT1974" i="113"/>
  <c r="AR2016" i="113"/>
  <c r="AT2148" i="113"/>
  <c r="AT1796" i="113"/>
  <c r="AT2294" i="113"/>
  <c r="AT534" i="113"/>
  <c r="AT1472" i="113"/>
  <c r="AT3454" i="113"/>
  <c r="AT2358" i="113"/>
  <c r="AR580" i="113"/>
  <c r="AT2804" i="113"/>
  <c r="AT1568" i="113"/>
  <c r="AT1903" i="113"/>
  <c r="AT1290" i="113"/>
  <c r="AR3123" i="113"/>
  <c r="AR2627" i="113"/>
  <c r="AT3583" i="113"/>
  <c r="AR3457" i="113"/>
  <c r="AT2732" i="113"/>
  <c r="AT2362" i="113"/>
  <c r="AT1496" i="113"/>
  <c r="AT3315" i="113"/>
  <c r="AR3561" i="113"/>
  <c r="AR3309" i="113"/>
  <c r="AR3527" i="113"/>
  <c r="AR1981" i="114"/>
  <c r="AT3013" i="113"/>
  <c r="AT3160" i="113"/>
  <c r="AR1401" i="113"/>
  <c r="AT3491" i="113"/>
  <c r="AR1962" i="113"/>
  <c r="AR1643" i="113"/>
  <c r="AR3225" i="113"/>
  <c r="AT3060" i="113"/>
  <c r="AT1322" i="113"/>
  <c r="AT1866" i="113"/>
  <c r="AT1934" i="113"/>
  <c r="AR1800" i="113"/>
  <c r="AT1818" i="113"/>
  <c r="AR392" i="114"/>
  <c r="AR3488" i="114"/>
  <c r="AT2050" i="113"/>
  <c r="AR3277" i="113"/>
  <c r="AT2367" i="113"/>
  <c r="AR540" i="113"/>
  <c r="AT3228" i="113"/>
  <c r="AR3459" i="113"/>
  <c r="AR1499" i="113"/>
  <c r="AT1264" i="113"/>
  <c r="AT3274" i="113"/>
  <c r="AR217" i="114"/>
  <c r="AR2936" i="113"/>
  <c r="AT2916" i="113"/>
  <c r="AT3226" i="113"/>
  <c r="AR3268" i="113"/>
  <c r="AR1008" i="113"/>
  <c r="AT1834" i="113"/>
  <c r="AR1550" i="113"/>
  <c r="AT2214" i="113"/>
  <c r="AT2803" i="113"/>
  <c r="AT3097" i="113"/>
  <c r="AR3370" i="113"/>
  <c r="AR503" i="114"/>
  <c r="AT2864" i="113"/>
  <c r="AR137" i="114"/>
  <c r="AR2233" i="114"/>
  <c r="AR750" i="114"/>
  <c r="AR3531" i="114"/>
  <c r="AR1009" i="114"/>
  <c r="AR3520" i="113"/>
  <c r="AR1472" i="113"/>
  <c r="AR2991" i="114"/>
  <c r="AT850" i="113"/>
  <c r="AT1862" i="113"/>
  <c r="AT1930" i="113"/>
  <c r="AR1796" i="113"/>
  <c r="AR1804" i="113"/>
  <c r="AR2798" i="113"/>
  <c r="AR323" i="113"/>
  <c r="AR277" i="113"/>
  <c r="AR327" i="113"/>
  <c r="AR865" i="113"/>
  <c r="AT971" i="113"/>
  <c r="AT329" i="113"/>
  <c r="AT1079" i="113"/>
  <c r="AT113" i="113"/>
  <c r="AT1252" i="113"/>
  <c r="AT437" i="113"/>
  <c r="AT2630" i="113"/>
  <c r="AT1224" i="113"/>
  <c r="AT463" i="113"/>
  <c r="AT1208" i="113"/>
  <c r="AR1863" i="113"/>
  <c r="AR2483" i="113"/>
  <c r="AR1759" i="113"/>
  <c r="AT2660" i="113"/>
  <c r="AR1361" i="113"/>
  <c r="AR247" i="113"/>
  <c r="AT1940" i="113"/>
  <c r="AR2588" i="113"/>
  <c r="AT900" i="113"/>
  <c r="AR814" i="113"/>
  <c r="AT1140" i="113"/>
  <c r="AR923" i="113"/>
  <c r="AR713" i="113"/>
  <c r="AT1949" i="113"/>
  <c r="AT2300" i="113"/>
  <c r="AT1724" i="113"/>
  <c r="AR1222" i="113"/>
  <c r="AT1725" i="113"/>
  <c r="AT111" i="113"/>
  <c r="AR861" i="113"/>
  <c r="AR974" i="113"/>
  <c r="AR686" i="113"/>
  <c r="AR2525" i="113"/>
  <c r="AR273" i="113"/>
  <c r="AR1687" i="113"/>
  <c r="AR1245" i="113"/>
  <c r="AR1299" i="113"/>
  <c r="AT1867" i="113"/>
  <c r="AT1625" i="113"/>
  <c r="AT2413" i="113"/>
  <c r="AR2433" i="113"/>
  <c r="AR1859" i="113"/>
  <c r="AR2054" i="113"/>
  <c r="AR615" i="113"/>
  <c r="AR1373" i="113"/>
  <c r="AT1655" i="113"/>
  <c r="AR1517" i="113"/>
  <c r="AR2589" i="113"/>
  <c r="AR1587" i="113"/>
  <c r="AR573" i="113"/>
  <c r="AT1909" i="113"/>
  <c r="AR182" i="113"/>
  <c r="AT2021" i="113"/>
  <c r="AR669" i="113"/>
  <c r="AT498" i="113"/>
  <c r="AT358" i="113"/>
  <c r="AT93" i="113"/>
  <c r="AT1152" i="113"/>
  <c r="AR613" i="113"/>
  <c r="AT1083" i="113"/>
  <c r="AR611" i="113"/>
  <c r="AR1151" i="113"/>
  <c r="AT100" i="113"/>
  <c r="AT2269" i="113"/>
  <c r="AR2126" i="113"/>
  <c r="AR2575" i="113"/>
  <c r="AR23" i="113"/>
  <c r="AT1541" i="113"/>
  <c r="AT1352" i="113"/>
  <c r="AR967" i="113"/>
  <c r="AT217" i="113"/>
  <c r="AR2406" i="113"/>
  <c r="AR850" i="113"/>
  <c r="AR211" i="113"/>
  <c r="AR2086" i="113"/>
  <c r="AT2380" i="113"/>
  <c r="AT1188" i="113"/>
  <c r="AT126" i="113"/>
  <c r="AR810" i="113"/>
  <c r="AR977" i="113"/>
  <c r="AT964" i="113"/>
  <c r="AT416" i="113"/>
  <c r="AT109" i="113"/>
  <c r="AT27" i="113"/>
  <c r="AR472" i="113"/>
  <c r="AR18" i="113"/>
  <c r="AR1974" i="113"/>
  <c r="AR2518" i="113"/>
  <c r="AT1497" i="113"/>
  <c r="AT501" i="113"/>
  <c r="AT2217" i="113"/>
  <c r="AT1321" i="113"/>
  <c r="AR437" i="113"/>
  <c r="AR954" i="113"/>
  <c r="AR2623" i="113"/>
  <c r="AT434" i="113"/>
  <c r="AR1146" i="113"/>
  <c r="AT1044" i="113"/>
  <c r="AR1651" i="113"/>
  <c r="AT2297" i="113"/>
  <c r="AR1877" i="113"/>
  <c r="AT2489" i="113"/>
  <c r="AR1710" i="113"/>
  <c r="AR112" i="113"/>
  <c r="AR1405" i="113"/>
  <c r="AR2046" i="113"/>
  <c r="AR1679" i="113"/>
  <c r="AT396" i="113"/>
  <c r="AT2228" i="113"/>
  <c r="AR94" i="113"/>
  <c r="AR1869" i="113"/>
  <c r="AT429" i="113"/>
  <c r="AR927" i="113"/>
  <c r="AR31" i="113"/>
  <c r="AT2452" i="113"/>
  <c r="AT381" i="113"/>
  <c r="AR20" i="113"/>
  <c r="AR1439" i="113"/>
  <c r="AT176" i="113"/>
  <c r="AT671" i="113"/>
  <c r="AT720" i="113"/>
  <c r="AT426" i="113"/>
  <c r="AT2444" i="113"/>
  <c r="AT848" i="113"/>
  <c r="AR1082" i="113"/>
  <c r="AT1677" i="113"/>
  <c r="AT1788" i="113"/>
  <c r="AR2198" i="113"/>
  <c r="AT1582" i="113"/>
  <c r="AR1440" i="113"/>
  <c r="AT1246" i="113"/>
  <c r="AT1286" i="113"/>
  <c r="AT1279" i="113"/>
  <c r="AR1282" i="113"/>
  <c r="AT95" i="113"/>
  <c r="AT257" i="113"/>
  <c r="AT3515" i="113"/>
  <c r="AR543" i="113"/>
  <c r="AT468" i="113"/>
  <c r="AT145" i="113"/>
  <c r="AT270" i="113"/>
  <c r="AR215" i="113"/>
  <c r="AT1008" i="113"/>
  <c r="AR1351" i="113"/>
  <c r="AR1617" i="113"/>
  <c r="AT21" i="113"/>
  <c r="AR135" i="113"/>
  <c r="AT1039" i="113"/>
  <c r="AR2402" i="113"/>
  <c r="AR2650" i="113"/>
  <c r="AT645" i="113"/>
  <c r="AR250" i="113"/>
  <c r="AR75" i="113"/>
  <c r="AT751" i="113"/>
  <c r="AR209" i="113"/>
  <c r="AR40" i="113"/>
  <c r="AR329" i="113"/>
  <c r="AR1111" i="113"/>
  <c r="AT327" i="113"/>
  <c r="AT1765" i="113"/>
  <c r="AR1805" i="113"/>
  <c r="AT716" i="113"/>
  <c r="AR2271" i="113"/>
  <c r="AT2697" i="113"/>
  <c r="AT1941" i="113"/>
  <c r="AT1933" i="113"/>
  <c r="AT525" i="113"/>
  <c r="AT643" i="113"/>
  <c r="AR2768" i="113"/>
  <c r="AT72" i="113"/>
  <c r="AT1367" i="113"/>
  <c r="AR378" i="113"/>
  <c r="AT708" i="113"/>
  <c r="AR2415" i="113"/>
  <c r="AT210" i="113"/>
  <c r="AR2727" i="113"/>
  <c r="AR422" i="113"/>
  <c r="AT2485" i="113"/>
  <c r="AR1766" i="113"/>
  <c r="AR93" i="113"/>
  <c r="AT499" i="113"/>
  <c r="AR282" i="113"/>
  <c r="AR140" i="113"/>
  <c r="AR678" i="113"/>
  <c r="AR934" i="113"/>
  <c r="AR1508" i="113"/>
  <c r="AT1431" i="113"/>
  <c r="AR706" i="113"/>
  <c r="AT969" i="113"/>
  <c r="AR1714" i="113"/>
  <c r="AR1075" i="113"/>
  <c r="AR1261" i="113"/>
  <c r="AT2443" i="113"/>
  <c r="AR2659" i="113"/>
  <c r="AT2790" i="113"/>
  <c r="AT1507" i="113"/>
  <c r="AR1188" i="113"/>
  <c r="AR2227" i="113"/>
  <c r="AR2951" i="113"/>
  <c r="AT1361" i="113"/>
  <c r="AR2014" i="113"/>
  <c r="AR1292" i="113"/>
  <c r="AR1903" i="113"/>
  <c r="AR3154" i="113"/>
  <c r="AT1501" i="113"/>
  <c r="AR817" i="113"/>
  <c r="AT1548" i="113"/>
  <c r="AR507" i="113"/>
  <c r="AR1229" i="113"/>
  <c r="AT852" i="113"/>
  <c r="AR421" i="113"/>
  <c r="AR102" i="113"/>
  <c r="AT1212" i="113"/>
  <c r="AT1117" i="113"/>
  <c r="AR3403" i="113"/>
  <c r="AT2597" i="113"/>
  <c r="AT435" i="113"/>
  <c r="AR895" i="113"/>
  <c r="AR2262" i="113"/>
  <c r="AT668" i="113"/>
  <c r="AT221" i="113"/>
  <c r="AR903" i="113"/>
  <c r="AT2235" i="113"/>
  <c r="AT1644" i="113"/>
  <c r="AR1102" i="113"/>
  <c r="AR97" i="113"/>
  <c r="AT1107" i="113"/>
  <c r="AR2430" i="113"/>
  <c r="AR1106" i="113"/>
  <c r="AR545" i="113"/>
  <c r="AT1964" i="113"/>
  <c r="AR1117" i="113"/>
  <c r="AT1715" i="113"/>
  <c r="AT2371" i="113"/>
  <c r="AT756" i="113"/>
  <c r="AR256" i="113"/>
  <c r="AR797" i="113"/>
  <c r="AR959" i="113"/>
  <c r="AR825" i="113"/>
  <c r="AR1287" i="113"/>
  <c r="AR488" i="113"/>
  <c r="AT1136" i="113"/>
  <c r="AR1155" i="113"/>
  <c r="AR2119" i="113"/>
  <c r="AT2725" i="113"/>
  <c r="AT1543" i="113"/>
  <c r="AR1906" i="113"/>
  <c r="AR1983" i="113"/>
  <c r="AR2655" i="113"/>
  <c r="AR3244" i="113"/>
  <c r="AT2407" i="113"/>
  <c r="AT1684" i="113"/>
  <c r="AR1438" i="113"/>
  <c r="AR214" i="113"/>
  <c r="AR1049" i="113"/>
  <c r="AR2876" i="113"/>
  <c r="AR396" i="113"/>
  <c r="AR436" i="113"/>
  <c r="AT688" i="113"/>
  <c r="AT1007" i="113"/>
  <c r="AR789" i="113"/>
  <c r="AR853" i="113"/>
  <c r="AT1100" i="113"/>
  <c r="AT1314" i="113"/>
  <c r="AR321" i="113"/>
  <c r="AR2812" i="113"/>
  <c r="AT1439" i="113"/>
  <c r="AR705" i="113"/>
  <c r="AT1620" i="113"/>
  <c r="AT2809" i="113"/>
  <c r="AR3062" i="113"/>
  <c r="AT175" i="113"/>
  <c r="AT812" i="113"/>
  <c r="AT389" i="113"/>
  <c r="AT1540" i="113"/>
  <c r="AR103" i="113"/>
  <c r="AR2438" i="113"/>
  <c r="AT34" i="113"/>
  <c r="AT904" i="113"/>
  <c r="AT903" i="113"/>
  <c r="AR685" i="113"/>
  <c r="AR1765" i="113"/>
  <c r="AT932" i="113"/>
  <c r="AR674" i="113"/>
  <c r="AR198" i="113"/>
  <c r="AT388" i="113"/>
  <c r="AR1431" i="113"/>
  <c r="AT500" i="113"/>
  <c r="AT2395" i="113"/>
  <c r="AT1531" i="113"/>
  <c r="AR2270" i="113"/>
  <c r="AR2078" i="113"/>
  <c r="AT2845" i="113"/>
  <c r="AT146" i="113"/>
  <c r="AR1866" i="113"/>
  <c r="AT1505" i="113"/>
  <c r="AR136" i="113"/>
  <c r="AT423" i="113"/>
  <c r="AT287" i="113"/>
  <c r="AR1395" i="113"/>
  <c r="AT273" i="113"/>
  <c r="AR1357" i="113"/>
  <c r="AT391" i="113"/>
  <c r="AR2194" i="113"/>
  <c r="AT1579" i="113"/>
  <c r="AR1113" i="113"/>
  <c r="AR255" i="113"/>
  <c r="AT1226" i="113"/>
  <c r="AT958" i="113"/>
  <c r="AT213" i="113"/>
  <c r="AT1369" i="113"/>
  <c r="AT2838" i="113"/>
  <c r="AR1681" i="113"/>
  <c r="AT2375" i="113"/>
  <c r="AT2231" i="113"/>
  <c r="AR285" i="113"/>
  <c r="AR279" i="113"/>
  <c r="AT1944" i="113"/>
  <c r="AT2586" i="113"/>
  <c r="AR149" i="113"/>
  <c r="AT813" i="113"/>
  <c r="AT1478" i="113"/>
  <c r="AR90" i="113"/>
  <c r="AT2726" i="113"/>
  <c r="AT1787" i="113"/>
  <c r="AR2591" i="113"/>
  <c r="AR1078" i="113"/>
  <c r="AT644" i="113"/>
  <c r="AR2093" i="113"/>
  <c r="AR1614" i="113"/>
  <c r="AT2307" i="113"/>
  <c r="AT1828" i="113"/>
  <c r="AR2446" i="113"/>
  <c r="AR1902" i="113"/>
  <c r="AT1584" i="113"/>
  <c r="AR1225" i="113"/>
  <c r="AR139" i="113"/>
  <c r="AR2558" i="113"/>
  <c r="AT2079" i="113"/>
  <c r="AT956" i="113"/>
  <c r="AT3569" i="113"/>
  <c r="AR1498" i="113"/>
  <c r="AR3276" i="113"/>
  <c r="AR1047" i="113"/>
  <c r="AR174" i="113"/>
  <c r="AR1547" i="113"/>
  <c r="AT1215" i="113"/>
  <c r="AT934" i="113"/>
  <c r="AT706" i="113"/>
  <c r="AR1720" i="113"/>
  <c r="AT2251" i="113"/>
  <c r="AT3521" i="113"/>
  <c r="AR1650" i="113"/>
  <c r="AR2439" i="113"/>
  <c r="AT787" i="113"/>
  <c r="AT1339" i="113"/>
  <c r="AR3228" i="113"/>
  <c r="AR996" i="113"/>
  <c r="AR2661" i="113"/>
  <c r="AT975" i="113"/>
  <c r="AT1186" i="113"/>
  <c r="AT2847" i="113"/>
  <c r="AR1717" i="113"/>
  <c r="AT1297" i="113"/>
  <c r="AT3532" i="113"/>
  <c r="AR3516" i="113"/>
  <c r="AT3054" i="113"/>
  <c r="AT2876" i="113"/>
  <c r="AR1984" i="113"/>
  <c r="AR490" i="114"/>
  <c r="AT2237" i="113"/>
  <c r="AT28" i="113"/>
  <c r="AR208" i="113"/>
  <c r="AT322" i="113"/>
  <c r="AT997" i="113"/>
  <c r="AT1319" i="113"/>
  <c r="AR1621" i="113"/>
  <c r="AT1289" i="113"/>
  <c r="AR1686" i="113"/>
  <c r="AT976" i="113"/>
  <c r="AT37" i="113"/>
  <c r="AT2411" i="113"/>
  <c r="AR1445" i="113"/>
  <c r="AR1134" i="113"/>
  <c r="AT927" i="113"/>
  <c r="AT1141" i="113"/>
  <c r="AT575" i="113"/>
  <c r="AR178" i="113"/>
  <c r="AR92" i="113"/>
  <c r="AT390" i="113"/>
  <c r="AR643" i="113"/>
  <c r="AR975" i="113"/>
  <c r="AT863" i="113"/>
  <c r="AR3152" i="113"/>
  <c r="AR2261" i="113"/>
  <c r="AR1442" i="113"/>
  <c r="AT940" i="113"/>
  <c r="AT235" i="113"/>
  <c r="AT1717" i="113"/>
  <c r="AT717" i="113"/>
  <c r="AR435" i="113"/>
  <c r="AT1476" i="113"/>
  <c r="AT869" i="113"/>
  <c r="AR1645" i="113"/>
  <c r="AR24" i="113"/>
  <c r="AT2019" i="113"/>
  <c r="AT1216" i="113"/>
  <c r="AT2074" i="113"/>
  <c r="AT2540" i="113"/>
  <c r="AR1693" i="113"/>
  <c r="AR2334" i="113"/>
  <c r="AT1683" i="113"/>
  <c r="AR581" i="113"/>
  <c r="AR1653" i="113"/>
  <c r="AT507" i="113"/>
  <c r="AT1364" i="113"/>
  <c r="AT652" i="113"/>
  <c r="AR2222" i="113"/>
  <c r="AT1651" i="113"/>
  <c r="AR326" i="113"/>
  <c r="AT2582" i="113"/>
  <c r="AR1967" i="113"/>
  <c r="AT472" i="113"/>
  <c r="AT1211" i="113"/>
  <c r="AR2557" i="113"/>
  <c r="AT1255" i="113"/>
  <c r="AT246" i="113"/>
  <c r="AT2577" i="113"/>
  <c r="AT921" i="113"/>
  <c r="AR1189" i="113"/>
  <c r="AR1782" i="113"/>
  <c r="AR818" i="113"/>
  <c r="AT2692" i="113"/>
  <c r="AR2394" i="113"/>
  <c r="AT326" i="113"/>
  <c r="AT2093" i="113"/>
  <c r="AT3083" i="113"/>
  <c r="AR390" i="113"/>
  <c r="AR1443" i="113"/>
  <c r="AT1500" i="113"/>
  <c r="AT1353" i="113"/>
  <c r="AT1080" i="113"/>
  <c r="AR2624" i="113"/>
  <c r="AT2225" i="113"/>
  <c r="AR1872" i="113"/>
  <c r="AT1442" i="113"/>
  <c r="AR2488" i="113"/>
  <c r="AR2548" i="113"/>
  <c r="AR2948" i="113"/>
  <c r="AT918" i="113"/>
  <c r="AT638" i="113"/>
  <c r="AT3026" i="113"/>
  <c r="AT2376" i="113"/>
  <c r="AT990" i="113"/>
  <c r="AR1544" i="113"/>
  <c r="AT1640" i="113"/>
  <c r="AR920" i="113"/>
  <c r="AR2156" i="113"/>
  <c r="AT1509" i="113"/>
  <c r="AR1387" i="113"/>
  <c r="AR1409" i="114"/>
  <c r="AT2990" i="113"/>
  <c r="AR3096" i="113"/>
  <c r="AT2936" i="113"/>
  <c r="AT2234" i="113"/>
  <c r="AR3224" i="114"/>
  <c r="AR355" i="113"/>
  <c r="AR1278" i="113"/>
  <c r="AT94" i="113"/>
  <c r="AR1121" i="113"/>
  <c r="AT1513" i="113"/>
  <c r="AT469" i="113"/>
  <c r="AT2057" i="113"/>
  <c r="AR1911" i="113"/>
  <c r="AR2401" i="113"/>
  <c r="AT131" i="113"/>
  <c r="AT1589" i="113"/>
  <c r="AR2547" i="113"/>
  <c r="AR1478" i="113"/>
  <c r="AT237" i="113"/>
  <c r="AT579" i="113"/>
  <c r="AR1907" i="113"/>
  <c r="AR504" i="113"/>
  <c r="AR1327" i="113"/>
  <c r="AR651" i="113"/>
  <c r="AT1869" i="113"/>
  <c r="AT929" i="113"/>
  <c r="AR3308" i="113"/>
  <c r="AT1121" i="113"/>
  <c r="AT707" i="113"/>
  <c r="AT1863" i="113"/>
  <c r="AR1437" i="113"/>
  <c r="AT2505" i="113"/>
  <c r="AT1831" i="113"/>
  <c r="AR718" i="113"/>
  <c r="AT1043" i="113"/>
  <c r="AT2051" i="113"/>
  <c r="AR958" i="113"/>
  <c r="AT240" i="113"/>
  <c r="AT1405" i="113"/>
  <c r="AT791" i="113"/>
  <c r="AR280" i="113"/>
  <c r="AT820" i="113"/>
  <c r="AT851" i="113"/>
  <c r="AT2143" i="113"/>
  <c r="AT1856" i="113"/>
  <c r="AT616" i="113"/>
  <c r="AT278" i="113"/>
  <c r="AR432" i="113"/>
  <c r="AR2302" i="113"/>
  <c r="AT174" i="113"/>
  <c r="AT432" i="113"/>
  <c r="AR671" i="113"/>
  <c r="AT996" i="113"/>
  <c r="AT1244" i="113"/>
  <c r="AT354" i="113"/>
  <c r="AR2658" i="113"/>
  <c r="AR400" i="113"/>
  <c r="AR2521" i="113"/>
  <c r="AT2127" i="113"/>
  <c r="AR867" i="113"/>
  <c r="AT853" i="113"/>
  <c r="AT1641" i="113"/>
  <c r="AR38" i="113"/>
  <c r="AT1041" i="113"/>
  <c r="AT418" i="113"/>
  <c r="AR1182" i="113"/>
  <c r="AR364" i="113"/>
  <c r="AR1683" i="113"/>
  <c r="AT865" i="113"/>
  <c r="AR926" i="113"/>
  <c r="AT1911" i="113"/>
  <c r="AR852" i="113"/>
  <c r="AT710" i="113"/>
  <c r="AT1301" i="113"/>
  <c r="AR2434" i="113"/>
  <c r="AR3404" i="113"/>
  <c r="AR827" i="113"/>
  <c r="AT2155" i="113"/>
  <c r="AR61" i="114"/>
  <c r="AR905" i="113"/>
  <c r="AR2437" i="113"/>
  <c r="AR896" i="113"/>
  <c r="AT670" i="113"/>
  <c r="AT558" i="113"/>
  <c r="AT2001" i="113"/>
  <c r="AR3081" i="113"/>
  <c r="AT1406" i="113"/>
  <c r="AR1191" i="113"/>
  <c r="AR1871" i="113"/>
  <c r="AT149" i="113"/>
  <c r="AR1646" i="113"/>
  <c r="AT2014" i="113"/>
  <c r="AR1145" i="113"/>
  <c r="AR2089" i="113"/>
  <c r="AR1156" i="113"/>
  <c r="AT1660" i="113"/>
  <c r="AT1791" i="113"/>
  <c r="AR2668" i="113"/>
  <c r="AT276" i="113"/>
  <c r="AT3206" i="113"/>
  <c r="AR1072" i="113"/>
  <c r="AR471" i="114"/>
  <c r="AT794" i="113"/>
  <c r="AR2944" i="114"/>
  <c r="AT1426" i="113"/>
  <c r="AR1389" i="113"/>
  <c r="AT2372" i="113"/>
  <c r="AR2013" i="113"/>
  <c r="AT3078" i="113"/>
  <c r="AR2654" i="113"/>
  <c r="AT2844" i="113"/>
  <c r="AR3086" i="113"/>
  <c r="AT2447" i="113"/>
  <c r="AT2484" i="113"/>
  <c r="AR425" i="113"/>
  <c r="AR1154" i="113"/>
  <c r="AR2839" i="113"/>
  <c r="AR1369" i="113"/>
  <c r="AT1652" i="113"/>
  <c r="AT2646" i="113"/>
  <c r="AT1650" i="113"/>
  <c r="AR640" i="113"/>
  <c r="AR3280" i="113"/>
  <c r="AR3164" i="113"/>
  <c r="AR1786" i="113"/>
  <c r="AT256" i="113"/>
  <c r="AR2299" i="113"/>
  <c r="AR1945" i="113"/>
  <c r="AR755" i="113"/>
  <c r="AR2377" i="113"/>
  <c r="AT2000" i="113"/>
  <c r="AR2342" i="113"/>
  <c r="AT2304" i="113"/>
  <c r="AR1947" i="113"/>
  <c r="AT2020" i="113"/>
  <c r="AR1678" i="113"/>
  <c r="AT2110" i="113"/>
  <c r="AR2364" i="113"/>
  <c r="AR104" i="114"/>
  <c r="AR1356" i="113"/>
  <c r="AR3129" i="113"/>
  <c r="AR2055" i="113"/>
  <c r="AR2581" i="113"/>
  <c r="AR1688" i="113"/>
  <c r="AR3547" i="113"/>
  <c r="AR2797" i="113"/>
  <c r="AR2047" i="113"/>
  <c r="AR2740" i="113"/>
  <c r="AT3168" i="113"/>
  <c r="AT2575" i="113"/>
  <c r="AR1424" i="113"/>
  <c r="AT2078" i="113"/>
  <c r="AR2336" i="113"/>
  <c r="AT3126" i="113"/>
  <c r="AT3117" i="113"/>
  <c r="AR1332" i="113"/>
  <c r="AR110" i="114"/>
  <c r="AR1371" i="113"/>
  <c r="AT2085" i="113"/>
  <c r="AT759" i="113"/>
  <c r="AR1434" i="113"/>
  <c r="AR1112" i="113"/>
  <c r="AT894" i="113"/>
  <c r="AR1912" i="113"/>
  <c r="AT1479" i="113"/>
  <c r="AT1645" i="113"/>
  <c r="AR898" i="113"/>
  <c r="AT1567" i="113"/>
  <c r="AR248" i="113"/>
  <c r="AR961" i="113"/>
  <c r="AR1400" i="113"/>
  <c r="AT823" i="113"/>
  <c r="AT288" i="113"/>
  <c r="AR1010" i="113"/>
  <c r="AT1614" i="113"/>
  <c r="AT1578" i="113"/>
  <c r="AT1362" i="113"/>
  <c r="AR1148" i="113"/>
  <c r="AR1976" i="113"/>
  <c r="AT2730" i="113"/>
  <c r="AR536" i="113"/>
  <c r="AR2804" i="113"/>
  <c r="AT282" i="113"/>
  <c r="AR1506" i="113"/>
  <c r="AT570" i="113"/>
  <c r="AR70" i="113"/>
  <c r="AR1001" i="113"/>
  <c r="AR636" i="113"/>
  <c r="AR3024" i="113"/>
  <c r="AT1441" i="113"/>
  <c r="AT1249" i="113"/>
  <c r="AR3352" i="113"/>
  <c r="AR1583" i="113"/>
  <c r="AT2704" i="113"/>
  <c r="AT3137" i="113"/>
  <c r="AT3381" i="113"/>
  <c r="AR828" i="113"/>
  <c r="AT686" i="113"/>
  <c r="AT526" i="113"/>
  <c r="AR2773" i="113"/>
  <c r="AR3375" i="113"/>
  <c r="AT2254" i="113"/>
  <c r="AR2583" i="113"/>
  <c r="AR350" i="114"/>
  <c r="AT2663" i="113"/>
  <c r="AR2917" i="113"/>
  <c r="AR2256" i="113"/>
  <c r="AR109" i="114"/>
  <c r="AT646" i="113"/>
  <c r="AR2378" i="113"/>
  <c r="AT1102" i="113"/>
  <c r="AT3490" i="113"/>
  <c r="AT3414" i="113"/>
  <c r="AT723" i="113"/>
  <c r="AR508" i="113"/>
  <c r="AT2794" i="113"/>
  <c r="AR2489" i="113"/>
  <c r="AT2482" i="113"/>
  <c r="AT1730" i="113"/>
  <c r="AT2718" i="113"/>
  <c r="AT2519" i="113"/>
  <c r="AR2162" i="113"/>
  <c r="AT1912" i="113"/>
  <c r="AT2846" i="113"/>
  <c r="AR380" i="113"/>
  <c r="AT1977" i="113"/>
  <c r="AT963" i="113"/>
  <c r="AR1301" i="113"/>
  <c r="AT3350" i="113"/>
  <c r="AT2878" i="113"/>
  <c r="AR1226" i="113"/>
  <c r="AT2588" i="113"/>
  <c r="AT3258" i="113"/>
  <c r="AT3170" i="113"/>
  <c r="AR756" i="113"/>
  <c r="AT1278" i="113"/>
  <c r="AR1004" i="113"/>
  <c r="AR2258" i="113"/>
  <c r="AT1318" i="113"/>
  <c r="AT1182" i="113"/>
  <c r="AR2307" i="113"/>
  <c r="AR1360" i="113"/>
  <c r="AR1228" i="113"/>
  <c r="AT2625" i="113"/>
  <c r="AT2288" i="113"/>
  <c r="AR3101" i="113"/>
  <c r="AT2700" i="113"/>
  <c r="AR1968" i="113"/>
  <c r="AR2120" i="113"/>
  <c r="AT1566" i="113"/>
  <c r="AT1350" i="113"/>
  <c r="AT2398" i="113"/>
  <c r="AR2011" i="113"/>
  <c r="AT3123" i="113"/>
  <c r="AT1616" i="113"/>
  <c r="AR1552" i="113"/>
  <c r="AT3094" i="113"/>
  <c r="AR2665" i="113"/>
  <c r="AT3019" i="113"/>
  <c r="AT1647" i="113"/>
  <c r="AT1118" i="113"/>
  <c r="AR3079" i="113"/>
  <c r="AT718" i="113"/>
  <c r="AR3130" i="113"/>
  <c r="AR1873" i="114"/>
  <c r="AT2728" i="113"/>
  <c r="AT2446" i="113"/>
  <c r="AT2561" i="113"/>
  <c r="AT3582" i="113"/>
  <c r="AT2884" i="113"/>
  <c r="AT2303" i="113"/>
  <c r="AR2982" i="113"/>
  <c r="AT3281" i="113"/>
  <c r="AT3120" i="113"/>
  <c r="AR3366" i="113"/>
  <c r="AR3564" i="113"/>
  <c r="AT2595" i="113"/>
  <c r="AR932" i="113"/>
  <c r="AR2522" i="113"/>
  <c r="AR3368" i="113"/>
  <c r="AR1711" i="113"/>
  <c r="AR3388" i="113"/>
  <c r="AT1962" i="113"/>
  <c r="AT2010" i="113"/>
  <c r="AR1860" i="113"/>
  <c r="AR1868" i="113"/>
  <c r="AT3597" i="113"/>
  <c r="AR1044" i="113"/>
  <c r="AR2144" i="113"/>
  <c r="AR2910" i="113"/>
  <c r="AT2072" i="113"/>
  <c r="AT3010" i="113"/>
  <c r="AT3205" i="113"/>
  <c r="AT3445" i="113"/>
  <c r="AR1946" i="113"/>
  <c r="AR3028" i="113"/>
  <c r="AT3118" i="113"/>
  <c r="AR2232" i="113"/>
  <c r="AR3458" i="113"/>
  <c r="AR3198" i="113"/>
  <c r="AT2974" i="113"/>
  <c r="AR3016" i="113"/>
  <c r="AR1784" i="113"/>
  <c r="AT1902" i="113"/>
  <c r="AT1154" i="113"/>
  <c r="AR1080" i="113"/>
  <c r="AR3201" i="113"/>
  <c r="AT3299" i="113"/>
  <c r="AR67" i="114"/>
  <c r="AT2772" i="113"/>
  <c r="AR2826" i="113"/>
  <c r="AR365" i="114"/>
  <c r="AR3528" i="113"/>
  <c r="AT3133" i="113"/>
  <c r="AR3262" i="113"/>
  <c r="AT2687" i="113"/>
  <c r="AR1727" i="114"/>
  <c r="AR1948" i="113"/>
  <c r="AT1074" i="113"/>
  <c r="AT930" i="113"/>
  <c r="AT754" i="113"/>
  <c r="AT634" i="113"/>
  <c r="AT642" i="113"/>
  <c r="AT3368" i="113"/>
  <c r="AR3241" i="113"/>
  <c r="AT107" i="113"/>
  <c r="AR1046" i="113"/>
  <c r="AR1973" i="113"/>
  <c r="AT536" i="113"/>
  <c r="AT69" i="113"/>
  <c r="AT761" i="113"/>
  <c r="AR1510" i="113"/>
  <c r="AT633" i="113"/>
  <c r="AR105" i="113"/>
  <c r="AR2146" i="113"/>
  <c r="AT709" i="113"/>
  <c r="AT2556" i="113"/>
  <c r="AR509" i="113"/>
  <c r="AT1292" i="113"/>
  <c r="AT2123" i="113"/>
  <c r="AT2551" i="113"/>
  <c r="AT3243" i="113"/>
  <c r="AT2436" i="113"/>
  <c r="AT35" i="113"/>
  <c r="AR2514" i="113"/>
  <c r="AR2231" i="113"/>
  <c r="AR2943" i="113"/>
  <c r="AR1791" i="113"/>
  <c r="AR2381" i="113"/>
  <c r="AT1013" i="113"/>
  <c r="AR324" i="113"/>
  <c r="AR831" i="113"/>
  <c r="AT689" i="113"/>
  <c r="AR1429" i="113"/>
  <c r="AT539" i="113"/>
  <c r="AR389" i="113"/>
  <c r="AT1256" i="113"/>
  <c r="AR1006" i="113"/>
  <c r="AT1108" i="113"/>
  <c r="AT36" i="113"/>
  <c r="AT1687" i="113"/>
  <c r="AT533" i="113"/>
  <c r="AR2343" i="113"/>
  <c r="AR486" i="113"/>
  <c r="AT289" i="113"/>
  <c r="AT324" i="113"/>
  <c r="AT1000" i="113"/>
  <c r="AT824" i="113"/>
  <c r="AT1433" i="113"/>
  <c r="AT2056" i="113"/>
  <c r="AR653" i="113"/>
  <c r="AT1300" i="113"/>
  <c r="AT957" i="113"/>
  <c r="AT1336" i="113"/>
  <c r="AT2343" i="113"/>
  <c r="AT2503" i="113"/>
  <c r="AT2811" i="113"/>
  <c r="AT2232" i="113"/>
  <c r="AT1587" i="113"/>
  <c r="AR2559" i="113"/>
  <c r="AT1445" i="113"/>
  <c r="AT2720" i="113"/>
  <c r="AR1253" i="113"/>
  <c r="AT1243" i="113"/>
  <c r="AT279" i="113"/>
  <c r="AR471" i="113"/>
  <c r="AR257" i="113"/>
  <c r="AR185" i="113"/>
  <c r="AR145" i="113"/>
  <c r="AR1063" i="113"/>
  <c r="AT29" i="113"/>
  <c r="AR2005" i="113"/>
  <c r="AR91" i="113"/>
  <c r="AR3021" i="113"/>
  <c r="AT2937" i="113"/>
  <c r="AR393" i="113"/>
  <c r="AR1110" i="113"/>
  <c r="AT39" i="113"/>
  <c r="AR1790" i="113"/>
  <c r="AT76" i="113"/>
  <c r="AT254" i="113"/>
  <c r="AT1346" i="113"/>
  <c r="AR387" i="113"/>
  <c r="AT825" i="113"/>
  <c r="AT1077" i="113"/>
  <c r="AR2230" i="113"/>
  <c r="AR962" i="113"/>
  <c r="AT3586" i="113"/>
  <c r="AR1398" i="113"/>
  <c r="AT2252" i="113"/>
  <c r="AR1150" i="113"/>
  <c r="AR2197" i="113"/>
  <c r="AT615" i="113"/>
  <c r="AR1362" i="113"/>
  <c r="AR1007" i="113"/>
  <c r="AR922" i="113"/>
  <c r="AT325" i="113"/>
  <c r="AR1249" i="113"/>
  <c r="AT1137" i="113"/>
  <c r="AT2504" i="113"/>
  <c r="AT2009" i="113"/>
  <c r="AR2703" i="113"/>
  <c r="AR1333" i="113"/>
  <c r="AT565" i="113"/>
  <c r="AR1365" i="113"/>
  <c r="AT1721" i="113"/>
  <c r="AT789" i="113"/>
  <c r="AR1477" i="113"/>
  <c r="AT415" i="113"/>
  <c r="AR638" i="113"/>
  <c r="AR535" i="113"/>
  <c r="AR1623" i="113"/>
  <c r="AR98" i="113"/>
  <c r="AR919" i="113"/>
  <c r="AR284" i="113"/>
  <c r="AT1219" i="113"/>
  <c r="AR1118" i="113"/>
  <c r="AR212" i="113"/>
  <c r="AR645" i="113"/>
  <c r="AR1862" i="113"/>
  <c r="AR36" i="113"/>
  <c r="AT2265" i="113"/>
  <c r="AR423" i="113"/>
  <c r="AR815" i="113"/>
  <c r="AR2595" i="113"/>
  <c r="AR2700" i="113"/>
  <c r="AT2084" i="113"/>
  <c r="AR859" i="113"/>
  <c r="AR830" i="113"/>
  <c r="AT184" i="113"/>
  <c r="AT1135" i="113"/>
  <c r="AR795" i="113"/>
  <c r="AR274" i="113"/>
  <c r="AT674" i="113"/>
  <c r="AT2741" i="113"/>
  <c r="AR565" i="113"/>
  <c r="AT636" i="113"/>
  <c r="AT1326" i="113"/>
  <c r="AT2253" i="113"/>
  <c r="AT2539" i="113"/>
  <c r="AR2920" i="113"/>
  <c r="AR2524" i="113"/>
  <c r="AT1729" i="113"/>
  <c r="AT1965" i="113"/>
  <c r="AT2016" i="113"/>
  <c r="AT2118" i="113"/>
  <c r="AR201" i="113"/>
  <c r="AR1331" i="113"/>
  <c r="AR30" i="113"/>
  <c r="AR1042" i="113"/>
  <c r="AR74" i="113"/>
  <c r="AR1430" i="113"/>
  <c r="AR633" i="113"/>
  <c r="AT1404" i="113"/>
  <c r="AT897" i="113"/>
  <c r="AR2259" i="113"/>
  <c r="AR1861" i="113"/>
  <c r="AR497" i="113"/>
  <c r="AT2091" i="113"/>
  <c r="AR32" i="113"/>
  <c r="AT1047" i="113"/>
  <c r="AT245" i="113"/>
  <c r="AT1103" i="113"/>
  <c r="AR467" i="113"/>
  <c r="AT788" i="113"/>
  <c r="AR2578" i="113"/>
  <c r="AT68" i="113"/>
  <c r="AT2576" i="113"/>
  <c r="AT40" i="113"/>
  <c r="AR1589" i="113"/>
  <c r="AT1621" i="113"/>
  <c r="AR318" i="113"/>
  <c r="AR710" i="113"/>
  <c r="AT110" i="113"/>
  <c r="AT2121" i="113"/>
  <c r="AR2935" i="113"/>
  <c r="AT26" i="113"/>
  <c r="AT1588" i="113"/>
  <c r="AT18" i="113"/>
  <c r="AT2116" i="113"/>
  <c r="AT868" i="113"/>
  <c r="AT1261" i="113"/>
  <c r="AR362" i="113"/>
  <c r="AT1245" i="113"/>
  <c r="AT647" i="113"/>
  <c r="AT793" i="113"/>
  <c r="AT424" i="113"/>
  <c r="AR1294" i="113"/>
  <c r="AR1283" i="113"/>
  <c r="AR1265" i="113"/>
  <c r="AR1326" i="113"/>
  <c r="AR291" i="113"/>
  <c r="AT139" i="113"/>
  <c r="AT319" i="113"/>
  <c r="AR614" i="113"/>
  <c r="AT632" i="113"/>
  <c r="AT1948" i="113"/>
  <c r="AR1393" i="113"/>
  <c r="AR1335" i="113"/>
  <c r="AT1495" i="113"/>
  <c r="AR1649" i="113"/>
  <c r="AT1976" i="113"/>
  <c r="AT2152" i="113"/>
  <c r="AT2216" i="113"/>
  <c r="AR1644" i="113"/>
  <c r="AR2163" i="113"/>
  <c r="AT1429" i="113"/>
  <c r="AR2442" i="113"/>
  <c r="AT2626" i="113"/>
  <c r="AT2696" i="113"/>
  <c r="AR1725" i="113"/>
  <c r="AR2083" i="113"/>
  <c r="AT3494" i="113"/>
  <c r="AT75" i="113"/>
  <c r="AR1153" i="113"/>
  <c r="AT365" i="113"/>
  <c r="AR496" i="113"/>
  <c r="AT1785" i="113"/>
  <c r="AT1723" i="113"/>
  <c r="AT2633" i="113"/>
  <c r="AR2306" i="113"/>
  <c r="AT676" i="113"/>
  <c r="AT1859" i="113"/>
  <c r="AR869" i="113"/>
  <c r="AT106" i="113"/>
  <c r="AR3260" i="113"/>
  <c r="AR2453" i="113"/>
  <c r="AT2200" i="113"/>
  <c r="AT1373" i="113"/>
  <c r="AR219" i="113"/>
  <c r="AT1653" i="113"/>
  <c r="AR1334" i="113"/>
  <c r="AR2191" i="113"/>
  <c r="AR143" i="113"/>
  <c r="AT2163" i="113"/>
  <c r="AT968" i="113"/>
  <c r="AT384" i="113"/>
  <c r="AT1979" i="113"/>
  <c r="AT138" i="113"/>
  <c r="AR2255" i="113"/>
  <c r="AR1101" i="113"/>
  <c r="AT1283" i="113"/>
  <c r="AT2508" i="113"/>
  <c r="AR415" i="113"/>
  <c r="AR2652" i="113"/>
  <c r="AR67" i="113"/>
  <c r="AT821" i="113"/>
  <c r="AR96" i="113"/>
  <c r="AT1332" i="113"/>
  <c r="AR1479" i="113"/>
  <c r="AT147" i="113"/>
  <c r="AR2053" i="113"/>
  <c r="AT1577" i="113"/>
  <c r="AR539" i="113"/>
  <c r="AR25" i="113"/>
  <c r="AT2552" i="113"/>
  <c r="AR829" i="113"/>
  <c r="AR2142" i="113"/>
  <c r="AR2622" i="113"/>
  <c r="AT1619" i="113"/>
  <c r="AR2561" i="113"/>
  <c r="AT1009" i="113"/>
  <c r="AT832" i="113"/>
  <c r="AT470" i="113"/>
  <c r="AR1330" i="113"/>
  <c r="AR1098" i="113"/>
  <c r="AR1147" i="113"/>
  <c r="AR1639" i="113"/>
  <c r="AT973" i="113"/>
  <c r="AR253" i="113"/>
  <c r="AR293" i="113"/>
  <c r="AT1538" i="113"/>
  <c r="AT955" i="113"/>
  <c r="AR1013" i="113"/>
  <c r="AT2559" i="113"/>
  <c r="AR642" i="113"/>
  <c r="AT650" i="113"/>
  <c r="AT1150" i="113"/>
  <c r="AR579" i="114"/>
  <c r="AT965" i="113"/>
  <c r="AR2370" i="113"/>
  <c r="AR1582" i="113"/>
  <c r="AT385" i="113"/>
  <c r="AR1855" i="113"/>
  <c r="AT757" i="113"/>
  <c r="AR2366" i="113"/>
  <c r="AT99" i="113"/>
  <c r="AR416" i="113"/>
  <c r="AT430" i="113"/>
  <c r="AT713" i="113"/>
  <c r="AT849" i="113"/>
  <c r="AR721" i="113"/>
  <c r="AR73" i="113"/>
  <c r="AT2547" i="113"/>
  <c r="AR1071" i="113"/>
  <c r="AR2221" i="113"/>
  <c r="AT3603" i="113"/>
  <c r="AT2340" i="113"/>
  <c r="AT1084" i="113"/>
  <c r="AT242" i="113"/>
  <c r="AR2660" i="113"/>
  <c r="AT631" i="113"/>
  <c r="AR2479" i="113"/>
  <c r="AT1983" i="113"/>
  <c r="AT1615" i="113"/>
  <c r="AT2451" i="113"/>
  <c r="AR1099" i="113"/>
  <c r="AR2451" i="113"/>
  <c r="AR1114" i="113"/>
  <c r="AR29" i="113"/>
  <c r="AT1975" i="113"/>
  <c r="AR359" i="113"/>
  <c r="AR325" i="113"/>
  <c r="AR207" i="113"/>
  <c r="AR1763" i="113"/>
  <c r="AT2409" i="113"/>
  <c r="AT1298" i="113"/>
  <c r="AT2525" i="113"/>
  <c r="AT2439" i="113"/>
  <c r="AT2073" i="113"/>
  <c r="AT860" i="113"/>
  <c r="AT1532" i="113"/>
  <c r="AT1151" i="113"/>
  <c r="AR357" i="113"/>
  <c r="AR1730" i="113"/>
  <c r="AT2440" i="113"/>
  <c r="AR2767" i="113"/>
  <c r="AT715" i="113"/>
  <c r="AR2371" i="113"/>
  <c r="AR1949" i="113"/>
  <c r="AT1572" i="113"/>
  <c r="AR147" i="113"/>
  <c r="AT795" i="113"/>
  <c r="AT1101" i="113"/>
  <c r="AR179" i="113"/>
  <c r="AR2118" i="113"/>
  <c r="AT861" i="113"/>
  <c r="AT2885" i="113"/>
  <c r="AR1142" i="113"/>
  <c r="AR358" i="113"/>
  <c r="AT1499" i="113"/>
  <c r="AR462" i="113"/>
  <c r="AR220" i="113"/>
  <c r="AR1625" i="113"/>
  <c r="AR1259" i="113"/>
  <c r="AT1836" i="113"/>
  <c r="AT2341" i="113"/>
  <c r="AT2656" i="113"/>
  <c r="AT1763" i="113"/>
  <c r="AR2413" i="113"/>
  <c r="AR1579" i="113"/>
  <c r="AR1227" i="113"/>
  <c r="AR1839" i="113"/>
  <c r="AT2453" i="113"/>
  <c r="AR1657" i="113"/>
  <c r="AT1280" i="113"/>
  <c r="AR928" i="113"/>
  <c r="AR792" i="113"/>
  <c r="AR616" i="113"/>
  <c r="AT2273" i="113"/>
  <c r="AT1905" i="113"/>
  <c r="AT2830" i="113"/>
  <c r="AT2337" i="113"/>
  <c r="AR499" i="113"/>
  <c r="AT721" i="113"/>
  <c r="AR2735" i="113"/>
  <c r="AT722" i="113"/>
  <c r="AT2719" i="113"/>
  <c r="AR1136" i="113"/>
  <c r="AT926" i="113"/>
  <c r="AT2915" i="113"/>
  <c r="AT1248" i="113"/>
  <c r="AR2432" i="113"/>
  <c r="AR2057" i="113"/>
  <c r="AR1578" i="113"/>
  <c r="AT2659" i="113"/>
  <c r="AR3271" i="113"/>
  <c r="AT2226" i="113"/>
  <c r="AT19" i="113"/>
  <c r="AR2303" i="113"/>
  <c r="AT1288" i="113"/>
  <c r="AR2543" i="113"/>
  <c r="AR34" i="113"/>
  <c r="AR142" i="113"/>
  <c r="AR2724" i="113"/>
  <c r="AT361" i="113"/>
  <c r="AT705" i="113"/>
  <c r="AT1045" i="113"/>
  <c r="AT1689" i="113"/>
  <c r="AR793" i="113"/>
  <c r="AR2147" i="113"/>
  <c r="AR1474" i="113"/>
  <c r="AR894" i="113"/>
  <c r="AT1436" i="113"/>
  <c r="AR786" i="113"/>
  <c r="AT473" i="113"/>
  <c r="AT920" i="113"/>
  <c r="AT464" i="113"/>
  <c r="AR1190" i="113"/>
  <c r="AR994" i="113"/>
  <c r="AR276" i="113"/>
  <c r="AR1858" i="113"/>
  <c r="AT2543" i="113"/>
  <c r="AT234" i="113"/>
  <c r="AT2220" i="113"/>
  <c r="AT2083" i="113"/>
  <c r="AR2449" i="113"/>
  <c r="AR1397" i="113"/>
  <c r="AR1143" i="113"/>
  <c r="AT283" i="113"/>
  <c r="AR1062" i="113"/>
  <c r="AR417" i="113"/>
  <c r="AR1221" i="113"/>
  <c r="AR534" i="113"/>
  <c r="AT2705" i="113"/>
  <c r="AT1281" i="113"/>
  <c r="AT2128" i="113"/>
  <c r="AT2195" i="113"/>
  <c r="AT1253" i="113"/>
  <c r="AT1355" i="113"/>
  <c r="AR1285" i="113"/>
  <c r="AR1502" i="113"/>
  <c r="AT2147" i="113"/>
  <c r="AT3234" i="113"/>
  <c r="AT2053" i="113"/>
  <c r="AT1085" i="113"/>
  <c r="AT252" i="113"/>
  <c r="AR1982" i="113"/>
  <c r="AR1337" i="113"/>
  <c r="AR2648" i="113"/>
  <c r="AR2199" i="113"/>
  <c r="AT128" i="113"/>
  <c r="AT1081" i="113"/>
  <c r="AR130" i="113"/>
  <c r="AR271" i="113"/>
  <c r="AR1009" i="113"/>
  <c r="AR270" i="113"/>
  <c r="AR424" i="113"/>
  <c r="AR286" i="113"/>
  <c r="AT108" i="113"/>
  <c r="AR360" i="113"/>
  <c r="AT2157" i="113"/>
  <c r="AR69" i="113"/>
  <c r="AR1139" i="113"/>
  <c r="AR2441" i="113"/>
  <c r="AT2080" i="113"/>
  <c r="AR1039" i="113"/>
  <c r="AR2523" i="113"/>
  <c r="AT2129" i="113"/>
  <c r="AT70" i="113"/>
  <c r="AT544" i="113"/>
  <c r="AR2808" i="113"/>
  <c r="AT2335" i="113"/>
  <c r="AT1982" i="113"/>
  <c r="AR1512" i="113"/>
  <c r="AR1364" i="113"/>
  <c r="AT610" i="113"/>
  <c r="AR3136" i="113"/>
  <c r="AT902" i="113"/>
  <c r="AR760" i="113"/>
  <c r="AT1720" i="113"/>
  <c r="AR676" i="113"/>
  <c r="AR716" i="113"/>
  <c r="AR1296" i="113"/>
  <c r="AR2290" i="113"/>
  <c r="AT1937" i="113"/>
  <c r="AT1502" i="113"/>
  <c r="AR2158" i="113"/>
  <c r="AT2729" i="113"/>
  <c r="AT2144" i="113"/>
  <c r="AT1681" i="113"/>
  <c r="AT2667" i="113"/>
  <c r="AR3311" i="113"/>
  <c r="AR1970" i="113"/>
  <c r="AR3456" i="114"/>
  <c r="AR561" i="113"/>
  <c r="AR683" i="113"/>
  <c r="AR26" i="113"/>
  <c r="AT577" i="113"/>
  <c r="AR1250" i="113"/>
  <c r="AR1067" i="113"/>
  <c r="AT2361" i="113"/>
  <c r="AT1643" i="113"/>
  <c r="AR473" i="113"/>
  <c r="AT395" i="113"/>
  <c r="AT1229" i="113"/>
  <c r="AT1428" i="113"/>
  <c r="AR19" i="113"/>
  <c r="AT2521" i="113"/>
  <c r="AT833" i="113"/>
  <c r="AT2805" i="113"/>
  <c r="AR1799" i="113"/>
  <c r="AR1875" i="113"/>
  <c r="AT2773" i="113"/>
  <c r="AR2018" i="113"/>
  <c r="AT1624" i="113"/>
  <c r="AR1941" i="113"/>
  <c r="AT1767" i="113"/>
  <c r="AR857" i="113"/>
  <c r="AT2509" i="113"/>
  <c r="AT1046" i="113"/>
  <c r="AR788" i="113"/>
  <c r="AR2215" i="113"/>
  <c r="AT2557" i="113"/>
  <c r="AT680" i="113"/>
  <c r="AT2580" i="113"/>
  <c r="AR723" i="113"/>
  <c r="AR498" i="113"/>
  <c r="AR2127" i="113"/>
  <c r="AR319" i="113"/>
  <c r="AT2693" i="113"/>
  <c r="AR2626" i="113"/>
  <c r="AR641" i="113"/>
  <c r="AR2250" i="113"/>
  <c r="AT1191" i="113"/>
  <c r="AR206" i="113"/>
  <c r="AR2807" i="113"/>
  <c r="AR851" i="113"/>
  <c r="AR272" i="113"/>
  <c r="AR991" i="113"/>
  <c r="AT1285" i="113"/>
  <c r="AR2519" i="113"/>
  <c r="AR673" i="113"/>
  <c r="AT178" i="113"/>
  <c r="AT1113" i="113"/>
  <c r="AR562" i="113"/>
  <c r="AT1363" i="113"/>
  <c r="AR2845" i="113"/>
  <c r="AR1394" i="113"/>
  <c r="AT414" i="113"/>
  <c r="AT576" i="113"/>
  <c r="AR1622" i="113"/>
  <c r="AR1138" i="113"/>
  <c r="AR1618" i="113"/>
  <c r="AR1509" i="113"/>
  <c r="AR1761" i="113"/>
  <c r="AT1228" i="113"/>
  <c r="AR395" i="113"/>
  <c r="AT1481" i="113"/>
  <c r="AT609" i="113"/>
  <c r="AR2704" i="113"/>
  <c r="AT938" i="113"/>
  <c r="AR37" i="113"/>
  <c r="AT1927" i="113"/>
  <c r="AT714" i="113"/>
  <c r="AR572" i="113"/>
  <c r="AR1441" i="113"/>
  <c r="AT2488" i="113"/>
  <c r="AR632" i="113"/>
  <c r="AR1505" i="113"/>
  <c r="AT2553" i="113"/>
  <c r="AR2195" i="113"/>
  <c r="AT1438" i="113"/>
  <c r="AT1296" i="113"/>
  <c r="AR3240" i="113"/>
  <c r="AR1838" i="113"/>
  <c r="AR1501" i="113"/>
  <c r="AR2254" i="113"/>
  <c r="AT1366" i="113"/>
  <c r="AT211" i="113"/>
  <c r="AR1279" i="113"/>
  <c r="AT2082" i="113"/>
  <c r="AT249" i="113"/>
  <c r="AR1514" i="113"/>
  <c r="AT399" i="113"/>
  <c r="AT1258" i="113"/>
  <c r="AR2164" i="113"/>
  <c r="AT1408" i="113"/>
  <c r="AT1552" i="113"/>
  <c r="AR3344" i="113"/>
  <c r="AR2776" i="113"/>
  <c r="AT1370" i="113"/>
  <c r="AT3317" i="113"/>
  <c r="AT3152" i="113"/>
  <c r="AR1940" i="113"/>
  <c r="AT941" i="113"/>
  <c r="AT2006" i="113"/>
  <c r="AR1476" i="113"/>
  <c r="AR3088" i="113"/>
  <c r="AT2798" i="113"/>
  <c r="AR3491" i="113"/>
  <c r="AT3061" i="113"/>
  <c r="AT3058" i="113"/>
  <c r="AR2662" i="113"/>
  <c r="AT2724" i="113"/>
  <c r="AT1877" i="113"/>
  <c r="AR3595" i="113"/>
  <c r="AR2295" i="113"/>
  <c r="AR1255" i="113"/>
  <c r="AR2791" i="113"/>
  <c r="AR1832" i="113"/>
  <c r="AR1841" i="113"/>
  <c r="AR3445" i="113"/>
  <c r="AT3025" i="113"/>
  <c r="AR1867" i="113"/>
  <c r="AR1137" i="113"/>
  <c r="AR3124" i="113"/>
  <c r="AT999" i="113"/>
  <c r="AT1225" i="113"/>
  <c r="AT3134" i="113"/>
  <c r="AR246" i="113"/>
  <c r="AR833" i="113"/>
  <c r="AR2345" i="113"/>
  <c r="AT1968" i="113"/>
  <c r="AT1474" i="113"/>
  <c r="AT1262" i="113"/>
  <c r="AR2296" i="113"/>
  <c r="AT2008" i="113"/>
  <c r="AT1639" i="113"/>
  <c r="AT3079" i="113"/>
  <c r="AT1840" i="113"/>
  <c r="AR2235" i="113"/>
  <c r="AT3135" i="113"/>
  <c r="AT1872" i="113"/>
  <c r="AT3602" i="113"/>
  <c r="AT2150" i="113"/>
  <c r="AT2394" i="113"/>
  <c r="AT3403" i="113"/>
  <c r="AR348" i="114"/>
  <c r="AR2091" i="113"/>
  <c r="AR1224" i="113"/>
  <c r="AT2086" i="113"/>
  <c r="AR3026" i="113"/>
  <c r="AT3166" i="113"/>
  <c r="AR145" i="114"/>
  <c r="AR1875" i="114"/>
  <c r="AR3560" i="113"/>
  <c r="AT567" i="113"/>
  <c r="AR2847" i="113"/>
  <c r="AT1792" i="113"/>
  <c r="AT1537" i="113"/>
  <c r="AT1106" i="113"/>
  <c r="AR968" i="113"/>
  <c r="AR1792" i="113"/>
  <c r="AR2554" i="113"/>
  <c r="AT2160" i="113"/>
  <c r="AT1936" i="113"/>
  <c r="AR1674" i="113"/>
  <c r="AT2632" i="113"/>
  <c r="AT1985" i="113"/>
  <c r="AT1617" i="113"/>
  <c r="AT564" i="113"/>
  <c r="AR2719" i="113"/>
  <c r="AR2073" i="113"/>
  <c r="AT1679" i="113"/>
  <c r="AR1789" i="113"/>
  <c r="AR1423" i="113"/>
  <c r="AT1926" i="113"/>
  <c r="AT2070" i="113"/>
  <c r="AT2914" i="113"/>
  <c r="AT530" i="113"/>
  <c r="AT2810" i="113"/>
  <c r="AR1107" i="113"/>
  <c r="AT1287" i="113"/>
  <c r="AT1865" i="113"/>
  <c r="AR1187" i="113"/>
  <c r="AR1585" i="113"/>
  <c r="AT630" i="113"/>
  <c r="AR3376" i="113"/>
  <c r="AT1551" i="113"/>
  <c r="AT1343" i="113"/>
  <c r="AR2947" i="113"/>
  <c r="AR1152" i="113"/>
  <c r="AR936" i="113"/>
  <c r="AR559" i="114"/>
  <c r="AR3590" i="113"/>
  <c r="AT922" i="113"/>
  <c r="AT3524" i="113"/>
  <c r="AT2691" i="113"/>
  <c r="AR2833" i="113"/>
  <c r="AR535" i="114"/>
  <c r="AT2302" i="113"/>
  <c r="AR140" i="114"/>
  <c r="AT3260" i="113"/>
  <c r="AR2729" i="113"/>
  <c r="AR2985" i="113"/>
  <c r="AR2304" i="113"/>
  <c r="AT2414" i="113"/>
  <c r="AR3312" i="113"/>
  <c r="AR2728" i="113"/>
  <c r="AT1342" i="113"/>
  <c r="AR778" i="114"/>
  <c r="AT2399" i="113"/>
  <c r="AR675" i="113"/>
  <c r="AR1543" i="113"/>
  <c r="AR2956" i="113"/>
  <c r="AR2590" i="113"/>
  <c r="AT2833" i="113"/>
  <c r="AR1840" i="113"/>
  <c r="AR2544" i="113"/>
  <c r="AR796" i="113"/>
  <c r="AR568" i="113"/>
  <c r="AT2982" i="113"/>
  <c r="AR391" i="113"/>
  <c r="AR682" i="113"/>
  <c r="AR3168" i="113"/>
  <c r="AR134" i="113"/>
  <c r="AT753" i="113"/>
  <c r="AT3366" i="113"/>
  <c r="AR2796" i="113"/>
  <c r="AR1291" i="113"/>
  <c r="AT2669" i="113"/>
  <c r="AT2090" i="113"/>
  <c r="AR972" i="113"/>
  <c r="AT750" i="113"/>
  <c r="AR1264" i="113"/>
  <c r="AT998" i="113"/>
  <c r="AR365" i="113"/>
  <c r="AT1444" i="113"/>
  <c r="AR1119" i="113"/>
  <c r="AT2596" i="113"/>
  <c r="AR1428" i="113"/>
  <c r="AR1425" i="113"/>
  <c r="AR3173" i="113"/>
  <c r="AT3223" i="113"/>
  <c r="AT3271" i="113"/>
  <c r="AR2237" i="113"/>
  <c r="AR2052" i="113"/>
  <c r="AT2222" i="113"/>
  <c r="AT1618" i="113"/>
  <c r="AR1352" i="113"/>
  <c r="AR1260" i="113"/>
  <c r="AT1695" i="113"/>
  <c r="AT3163" i="113"/>
  <c r="AR3408" i="113"/>
  <c r="AR2584" i="113"/>
  <c r="AT2862" i="113"/>
  <c r="AT3413" i="113"/>
  <c r="AR3273" i="113"/>
  <c r="AR1658" i="113"/>
  <c r="AT994" i="113"/>
  <c r="AR1244" i="113"/>
  <c r="AT2866" i="113"/>
  <c r="AT3514" i="113"/>
  <c r="AR3518" i="113"/>
  <c r="AR685" i="114"/>
  <c r="AT2938" i="113"/>
  <c r="AT2682" i="113"/>
  <c r="AR3274" i="113"/>
  <c r="AT3547" i="113"/>
  <c r="AT3267" i="113"/>
  <c r="AR3417" i="113"/>
  <c r="AR421" i="114"/>
  <c r="AR3306" i="113"/>
  <c r="AR3347" i="113"/>
  <c r="AT3162" i="113"/>
  <c r="AT1823" i="113"/>
  <c r="AR1433" i="113"/>
  <c r="AR134" i="114"/>
  <c r="AT2627" i="113"/>
  <c r="AT1254" i="113"/>
  <c r="AT1038" i="113"/>
  <c r="AR2072" i="113"/>
  <c r="AT2122" i="113"/>
  <c r="AR1980" i="113"/>
  <c r="AR2004" i="113"/>
  <c r="AT3056" i="113"/>
  <c r="AR2128" i="113"/>
  <c r="AT2648" i="113"/>
  <c r="AR3389" i="113"/>
  <c r="AT3442" i="113"/>
  <c r="AR2940" i="113"/>
  <c r="AT2689" i="113"/>
  <c r="AT1359" i="113"/>
  <c r="AR2628" i="113"/>
  <c r="AT2934" i="113"/>
  <c r="AT2190" i="113"/>
  <c r="AR2875" i="113"/>
  <c r="AR2874" i="114"/>
  <c r="AR3382" i="113"/>
  <c r="AT3555" i="113"/>
  <c r="AR37" i="114"/>
  <c r="AR1964" i="113"/>
  <c r="AR2020" i="113"/>
  <c r="AT1250" i="113"/>
  <c r="AR2160" i="113"/>
  <c r="AR3057" i="113"/>
  <c r="AT3307" i="113"/>
  <c r="AR174" i="114"/>
  <c r="AR390" i="114"/>
  <c r="AR2084" i="113"/>
  <c r="AR2308" i="113"/>
  <c r="AR364" i="114"/>
  <c r="AR905" i="114"/>
  <c r="AT3150" i="113"/>
  <c r="AT2695" i="113"/>
  <c r="AR1616" i="114"/>
  <c r="AR40" i="114"/>
  <c r="AR1140" i="113"/>
  <c r="AR1684" i="113"/>
  <c r="AR1732" i="113"/>
  <c r="AR274" i="114"/>
  <c r="AR361" i="114"/>
  <c r="AR1297" i="114"/>
  <c r="AR59" i="114"/>
  <c r="AT1910" i="113"/>
  <c r="AR1944" i="113"/>
  <c r="AT3263" i="113"/>
  <c r="AT3311" i="113"/>
  <c r="AR3056" i="113"/>
  <c r="AT2766" i="113"/>
  <c r="AR2409" i="113"/>
  <c r="AR2871" i="113"/>
  <c r="AR2365" i="113"/>
  <c r="AT2652" i="113"/>
  <c r="AT3098" i="113"/>
  <c r="AR2867" i="113"/>
  <c r="AR2883" i="113"/>
  <c r="AR415" i="114"/>
  <c r="AT2374" i="113"/>
  <c r="AR212" i="114"/>
  <c r="AR505" i="114"/>
  <c r="AR1496" i="113"/>
  <c r="AT1282" i="113"/>
  <c r="AT1826" i="113"/>
  <c r="AT1874" i="113"/>
  <c r="AR2410" i="113"/>
  <c r="AT2049" i="113"/>
  <c r="AT2991" i="113"/>
  <c r="AT3059" i="113"/>
  <c r="AT3095" i="113"/>
  <c r="AR3558" i="113"/>
  <c r="AR1940" i="114"/>
  <c r="AT3159" i="113"/>
  <c r="AR3349" i="113"/>
  <c r="AT2589" i="113"/>
  <c r="AR1289" i="113"/>
  <c r="AR2803" i="113"/>
  <c r="AT3443" i="113"/>
  <c r="AT2734" i="113"/>
  <c r="AT3127" i="113"/>
  <c r="AT3519" i="113"/>
  <c r="AR3589" i="113"/>
  <c r="AT3440" i="113"/>
  <c r="AR543" i="114"/>
  <c r="AR3420" i="114"/>
  <c r="AR2412" i="113"/>
  <c r="AR1182" i="114"/>
  <c r="AR2593" i="113"/>
  <c r="AR2849" i="113"/>
  <c r="AR3553" i="113"/>
  <c r="AR3167" i="113"/>
  <c r="AT3203" i="113"/>
  <c r="AT2542" i="113"/>
  <c r="AT2434" i="113"/>
  <c r="AT2653" i="113"/>
  <c r="AT2478" i="113"/>
  <c r="AT2486" i="113"/>
  <c r="AT3369" i="113"/>
  <c r="AT3552" i="113"/>
  <c r="AR1648" i="113"/>
  <c r="AR648" i="113"/>
  <c r="AR3566" i="113"/>
  <c r="AR1012" i="113"/>
  <c r="AT810" i="113"/>
  <c r="AR704" i="113"/>
  <c r="AR3125" i="113"/>
  <c r="AT2686" i="113"/>
  <c r="AT970" i="113"/>
  <c r="AT2863" i="113"/>
  <c r="AT2727" i="113"/>
  <c r="AT2735" i="113"/>
  <c r="AR3600" i="113"/>
  <c r="AT2832" i="113"/>
  <c r="AT1857" i="113"/>
  <c r="AR363" i="114"/>
  <c r="AR1408" i="113"/>
  <c r="AT2690" i="113"/>
  <c r="AR2287" i="113"/>
  <c r="AR2582" i="113"/>
  <c r="AR2663" i="113"/>
  <c r="AR684" i="113"/>
  <c r="AT3373" i="113"/>
  <c r="AR463" i="114"/>
  <c r="AR3239" i="113"/>
  <c r="AR3279" i="113"/>
  <c r="AR321" i="114"/>
  <c r="AR34" i="114"/>
  <c r="AR130" i="114"/>
  <c r="AT2703" i="113"/>
  <c r="AT2771" i="113"/>
  <c r="AR2361" i="113"/>
  <c r="AR1978" i="113"/>
  <c r="AR2949" i="113"/>
  <c r="AR2264" i="113"/>
  <c r="AT3295" i="113"/>
  <c r="AR491" i="114"/>
  <c r="AR614" i="114"/>
  <c r="AT3351" i="113"/>
  <c r="AR3242" i="113"/>
  <c r="AT3446" i="113"/>
  <c r="AT2514" i="113"/>
  <c r="AR462" i="114"/>
  <c r="AT3296" i="113"/>
  <c r="AR1153" i="114"/>
  <c r="AR705" i="114"/>
  <c r="AR3418" i="113"/>
  <c r="AR1980" i="114"/>
  <c r="AR2291" i="113"/>
  <c r="AR1680" i="113"/>
  <c r="AR1728" i="113"/>
  <c r="AR425" i="114"/>
  <c r="AR3170" i="113"/>
  <c r="AT3055" i="113"/>
  <c r="AR672" i="113"/>
  <c r="AR680" i="113"/>
  <c r="AR3411" i="113"/>
  <c r="AR3313" i="113"/>
  <c r="AR924" i="113"/>
  <c r="AT3200" i="113"/>
  <c r="AR3519" i="113"/>
  <c r="AT1142" i="113"/>
  <c r="AT3265" i="113"/>
  <c r="AR573" i="114"/>
  <c r="AR41" i="114"/>
  <c r="AR1401" i="114"/>
  <c r="AR1006" i="114"/>
  <c r="AR111" i="114"/>
  <c r="AR278" i="114"/>
  <c r="AR3006" i="113"/>
  <c r="AT3130" i="113"/>
  <c r="AR3172" i="113"/>
  <c r="AR1407" i="114"/>
  <c r="AR710" i="114"/>
  <c r="AT2942" i="113"/>
  <c r="AR129" i="114"/>
  <c r="AR3114" i="113"/>
  <c r="AR325" i="114"/>
  <c r="AR1979" i="114"/>
  <c r="AR3315" i="113"/>
  <c r="AR1658" i="114"/>
  <c r="AT3377" i="113"/>
  <c r="AR3586" i="113"/>
  <c r="AT3549" i="113"/>
  <c r="AT2192" i="113"/>
  <c r="AT2840" i="113"/>
  <c r="AT3488" i="113"/>
  <c r="AT2944" i="113"/>
  <c r="AR2986" i="113"/>
  <c r="AR3439" i="113"/>
  <c r="AR3568" i="113"/>
  <c r="AR706" i="114"/>
  <c r="AR2555" i="114"/>
  <c r="AR900" i="114"/>
  <c r="AR1435" i="114"/>
  <c r="AR831" i="114"/>
  <c r="AR2087" i="114"/>
  <c r="AR617" i="114"/>
  <c r="AR3226" i="113"/>
  <c r="AR2848" i="114"/>
  <c r="AR2223" i="113"/>
  <c r="AR1392" i="113"/>
  <c r="AR2344" i="113"/>
  <c r="AR2404" i="113"/>
  <c r="AR2372" i="113"/>
  <c r="AR2380" i="113"/>
  <c r="AT2973" i="113"/>
  <c r="AR575" i="114"/>
  <c r="AR2630" i="113"/>
  <c r="AT3589" i="113"/>
  <c r="AR468" i="114"/>
  <c r="AR1764" i="113"/>
  <c r="AR2955" i="113"/>
  <c r="AR31" i="114"/>
  <c r="AT2873" i="113"/>
  <c r="AR3380" i="113"/>
  <c r="AR2558" i="114"/>
  <c r="AR3386" i="113"/>
  <c r="AR3083" i="113"/>
  <c r="AR276" i="114"/>
  <c r="AR1084" i="114"/>
  <c r="AT3165" i="113"/>
  <c r="AR2801" i="113"/>
  <c r="AR126" i="114"/>
  <c r="AT3015" i="113"/>
  <c r="AR3205" i="113"/>
  <c r="AR1370" i="114"/>
  <c r="AR3209" i="113"/>
  <c r="AT3227" i="113"/>
  <c r="AR131" i="114"/>
  <c r="AT3020" i="113"/>
  <c r="AR354" i="114"/>
  <c r="AR894" i="114"/>
  <c r="AR251" i="114"/>
  <c r="AT3345" i="113"/>
  <c r="AR708" i="114"/>
  <c r="AR210" i="114"/>
  <c r="AR434" i="114"/>
  <c r="AR538" i="114"/>
  <c r="AR250" i="114"/>
  <c r="AT1794" i="113"/>
  <c r="AT1802" i="113"/>
  <c r="AT2776" i="113"/>
  <c r="AR1507" i="114"/>
  <c r="AR486" i="114"/>
  <c r="AR3379" i="113"/>
  <c r="AT3096" i="113"/>
  <c r="AT3316" i="113"/>
  <c r="AR3202" i="113"/>
  <c r="AR1118" i="114"/>
  <c r="AR1477" i="114"/>
  <c r="AT3591" i="113"/>
  <c r="AT3415" i="113"/>
  <c r="AT1759" i="113"/>
  <c r="AR1435" i="113"/>
  <c r="AR2649" i="113"/>
  <c r="AT2875" i="113"/>
  <c r="AR182" i="114"/>
  <c r="AR107" i="114"/>
  <c r="AR3461" i="113"/>
  <c r="AT2583" i="113"/>
  <c r="AT2591" i="113"/>
  <c r="AR1517" i="114"/>
  <c r="AR2725" i="113"/>
  <c r="AR2733" i="113"/>
  <c r="AR469" i="114"/>
  <c r="AT3449" i="113"/>
  <c r="AR2989" i="113"/>
  <c r="AR3085" i="113"/>
  <c r="AR2741" i="114"/>
  <c r="AR3270" i="113"/>
  <c r="AT2792" i="113"/>
  <c r="AR1546" i="114"/>
  <c r="AR822" i="114"/>
  <c r="AR1909" i="114"/>
  <c r="AR3278" i="113"/>
  <c r="AT3300" i="113"/>
  <c r="AR2916" i="113"/>
  <c r="AT1324" i="113"/>
  <c r="AT580" i="113"/>
  <c r="AT712" i="113"/>
  <c r="AT2301" i="113"/>
  <c r="AT2523" i="113"/>
  <c r="AR1070" i="113"/>
  <c r="AT1803" i="113"/>
  <c r="AR2551" i="113"/>
  <c r="AR1795" i="113"/>
  <c r="AR2150" i="113"/>
  <c r="AR2289" i="113"/>
  <c r="AR138" i="113"/>
  <c r="AR2448" i="113"/>
  <c r="AR1729" i="113"/>
  <c r="AR2001" i="113"/>
  <c r="AT1827" i="113"/>
  <c r="AT1265" i="113"/>
  <c r="AR2577" i="113"/>
  <c r="AR1938" i="113"/>
  <c r="AT1821" i="113"/>
  <c r="AT2259" i="113"/>
  <c r="AR127" i="113"/>
  <c r="AT581" i="113"/>
  <c r="AR99" i="113"/>
  <c r="AR571" i="113"/>
  <c r="AR1065" i="113"/>
  <c r="AR541" i="113"/>
  <c r="AT137" i="113"/>
  <c r="AT1120" i="113"/>
  <c r="AT2445" i="113"/>
  <c r="AT2299" i="113"/>
  <c r="AT1323" i="113"/>
  <c r="AR1247" i="113"/>
  <c r="AR108" i="113"/>
  <c r="AR813" i="113"/>
  <c r="AT613" i="113"/>
  <c r="AR939" i="113"/>
  <c r="AR2071" i="113"/>
  <c r="AR2293" i="113"/>
  <c r="AR631" i="113"/>
  <c r="AR1105" i="113"/>
  <c r="AR1475" i="113"/>
  <c r="AT360" i="113"/>
  <c r="AT2119" i="113"/>
  <c r="AR3132" i="113"/>
  <c r="AT1040" i="113"/>
  <c r="AT285" i="113"/>
  <c r="AR1041" i="113"/>
  <c r="AT1517" i="113"/>
  <c r="AT2408" i="113"/>
  <c r="AR2576" i="113"/>
  <c r="AT1347" i="113"/>
  <c r="AT104" i="113"/>
  <c r="AR2253" i="113"/>
  <c r="AR2190" i="113"/>
  <c r="AR2125" i="113"/>
  <c r="AR717" i="113"/>
  <c r="AT284" i="113"/>
  <c r="AR681" i="113"/>
  <c r="AR847" i="113"/>
  <c r="AR388" i="113"/>
  <c r="AT675" i="113"/>
  <c r="AT924" i="113"/>
  <c r="AT1221" i="113"/>
  <c r="AT1147" i="113"/>
  <c r="AR213" i="113"/>
  <c r="AR2369" i="113"/>
  <c r="AR1999" i="113"/>
  <c r="AR1659" i="113"/>
  <c r="AR3092" i="113"/>
  <c r="AR2666" i="113"/>
  <c r="AT2156" i="113"/>
  <c r="AR1685" i="113"/>
  <c r="AT1372" i="113"/>
  <c r="AT2077" i="113"/>
  <c r="AR2594" i="113"/>
  <c r="AT933" i="113"/>
  <c r="AT135" i="113"/>
  <c r="AT382" i="113"/>
  <c r="AT760" i="113"/>
  <c r="AT960" i="113"/>
  <c r="AT462" i="113"/>
  <c r="AT1105" i="113"/>
  <c r="AT1345" i="113"/>
  <c r="AT144" i="113"/>
  <c r="AT711" i="113"/>
  <c r="AR637" i="113"/>
  <c r="AR204" i="113"/>
  <c r="AR761" i="113"/>
  <c r="AT725" i="113"/>
  <c r="AT1512" i="113"/>
  <c r="AT67" i="113"/>
  <c r="AR1874" i="113"/>
  <c r="AR1794" i="113"/>
  <c r="AR630" i="113"/>
  <c r="AT141" i="113"/>
  <c r="AT796" i="113"/>
  <c r="AR2017" i="113"/>
  <c r="AT321" i="113"/>
  <c r="AR794" i="113"/>
  <c r="AT1980" i="113"/>
  <c r="AT103" i="113"/>
  <c r="AR2003" i="113"/>
  <c r="AT20" i="113"/>
  <c r="AT393" i="113"/>
  <c r="AR1406" i="113"/>
  <c r="AR670" i="113"/>
  <c r="AT32" i="113"/>
  <c r="AT1716" i="113"/>
  <c r="AR559" i="113"/>
  <c r="AR2079" i="113"/>
  <c r="AT1875" i="113"/>
  <c r="AR2541" i="113"/>
  <c r="AT1475" i="113"/>
  <c r="AT2435" i="113"/>
  <c r="AR1682" i="113"/>
  <c r="AR427" i="113"/>
  <c r="AT2555" i="113"/>
  <c r="AR2143" i="113"/>
  <c r="AR76" i="113"/>
  <c r="AR3420" i="113"/>
  <c r="AR72" i="113"/>
  <c r="AT612" i="113"/>
  <c r="AT607" i="113"/>
  <c r="AT817" i="113"/>
  <c r="AT378" i="113"/>
  <c r="AT220" i="113"/>
  <c r="AT977" i="113"/>
  <c r="AT3222" i="113"/>
  <c r="AR1293" i="113"/>
  <c r="AT1368" i="113"/>
  <c r="AT2869" i="113"/>
  <c r="AR385" i="113"/>
  <c r="AT572" i="113"/>
  <c r="AR647" i="113"/>
  <c r="AT2368" i="113"/>
  <c r="AT1680" i="113"/>
  <c r="AT73" i="113"/>
  <c r="AR2335" i="113"/>
  <c r="AR1546" i="113"/>
  <c r="AT2767" i="113"/>
  <c r="AR1909" i="113"/>
  <c r="AR491" i="113"/>
  <c r="AR398" i="113"/>
  <c r="AT563" i="113"/>
  <c r="AR356" i="113"/>
  <c r="AR503" i="113"/>
  <c r="AT2268" i="113"/>
  <c r="AT1928" i="113"/>
  <c r="AT1511" i="113"/>
  <c r="AT383" i="113"/>
  <c r="AT2088" i="113"/>
  <c r="AR1719" i="113"/>
  <c r="AT2071" i="113"/>
  <c r="AT2363" i="113"/>
  <c r="AT528" i="113"/>
  <c r="AT90" i="113"/>
  <c r="AR1731" i="113"/>
  <c r="AT243" i="113"/>
  <c r="AR2596" i="113"/>
  <c r="AT667" i="113"/>
  <c r="AT1804" i="113"/>
  <c r="AT635" i="113"/>
  <c r="AR567" i="113"/>
  <c r="AR176" i="113"/>
  <c r="AT1149" i="113"/>
  <c r="AT97" i="113"/>
  <c r="AR1615" i="113"/>
  <c r="AR101" i="113"/>
  <c r="AR221" i="113"/>
  <c r="AR966" i="113"/>
  <c r="AT1207" i="113"/>
  <c r="AT1189" i="113"/>
  <c r="AR109" i="113"/>
  <c r="AR3372" i="113"/>
  <c r="AR750" i="113"/>
  <c r="AR863" i="113"/>
  <c r="AR941" i="113"/>
  <c r="AR141" i="113"/>
  <c r="AR995" i="113"/>
  <c r="AT608" i="113"/>
  <c r="AT1659" i="113"/>
  <c r="AT673" i="113"/>
  <c r="AR381" i="113"/>
  <c r="AT828" i="113"/>
  <c r="AR394" i="113"/>
  <c r="AR1079" i="113"/>
  <c r="AT859" i="113"/>
  <c r="AT1005" i="113"/>
  <c r="AT1435" i="113"/>
  <c r="AT1692" i="113"/>
  <c r="AR899" i="113"/>
  <c r="AT3411" i="113"/>
  <c r="AR1697" i="113"/>
  <c r="AT937" i="113"/>
  <c r="AR668" i="113"/>
  <c r="AR2339" i="113"/>
  <c r="AT3298" i="113"/>
  <c r="AR1422" i="113"/>
  <c r="AR1328" i="113"/>
  <c r="AT3522" i="113"/>
  <c r="AR1584" i="113"/>
  <c r="AR499" i="114"/>
  <c r="AR1787" i="113"/>
  <c r="AT1839" i="113"/>
  <c r="AR2050" i="113"/>
  <c r="AT1648" i="113"/>
  <c r="AR641" i="114"/>
  <c r="AR95" i="113"/>
  <c r="AR649" i="113"/>
  <c r="AT77" i="113"/>
  <c r="AR1718" i="113"/>
  <c r="AT2236" i="113"/>
  <c r="AT1351" i="113"/>
  <c r="AT827" i="113"/>
  <c r="AT387" i="113"/>
  <c r="AT2593" i="113"/>
  <c r="AT1947" i="113"/>
  <c r="AR1694" i="113"/>
  <c r="AR183" i="113"/>
  <c r="AT923" i="113"/>
  <c r="AR957" i="113"/>
  <c r="AT323" i="113"/>
  <c r="AT1227" i="113"/>
  <c r="AR2435" i="113"/>
  <c r="AR1366" i="113"/>
  <c r="AR1077" i="113"/>
  <c r="AT182" i="113"/>
  <c r="AT66" i="113"/>
  <c r="AT2516" i="113"/>
  <c r="AT931" i="113"/>
  <c r="AR722" i="113"/>
  <c r="AT238" i="113"/>
  <c r="AR392" i="113"/>
  <c r="AT2666" i="113"/>
  <c r="AR751" i="113"/>
  <c r="AT2052" i="113"/>
  <c r="AT505" i="113"/>
  <c r="AR2165" i="113"/>
  <c r="AT535" i="113"/>
  <c r="AT867" i="113"/>
  <c r="AR689" i="113"/>
  <c r="AR431" i="113"/>
  <c r="AR202" i="113"/>
  <c r="AT831" i="113"/>
  <c r="AT1299" i="113"/>
  <c r="AR606" i="113"/>
  <c r="AT1341" i="113"/>
  <c r="AT2076" i="113"/>
  <c r="AR104" i="113"/>
  <c r="AT33" i="113"/>
  <c r="AT2293" i="113"/>
  <c r="AR1005" i="113"/>
  <c r="AT2199" i="113"/>
  <c r="AT2264" i="113"/>
  <c r="AR1758" i="113"/>
  <c r="AT506" i="113"/>
  <c r="AR971" i="113"/>
  <c r="AT1119" i="113"/>
  <c r="AT752" i="113"/>
  <c r="AT559" i="113"/>
  <c r="AR634" i="113"/>
  <c r="AR752" i="113"/>
  <c r="AT1155" i="113"/>
  <c r="AR935" i="113"/>
  <c r="AR999" i="113"/>
  <c r="AR677" i="113"/>
  <c r="AT1570" i="113"/>
  <c r="AR1620" i="113"/>
  <c r="AT2272" i="113"/>
  <c r="AT3425" i="113"/>
  <c r="AT3158" i="113"/>
  <c r="AR1258" i="113"/>
  <c r="AT1222" i="113"/>
  <c r="AT241" i="113"/>
  <c r="AT427" i="113"/>
  <c r="AT1293" i="113"/>
  <c r="AR131" i="113"/>
  <c r="AR1798" i="113"/>
  <c r="AT1012" i="113"/>
  <c r="AT2733" i="113"/>
  <c r="AR2702" i="113"/>
  <c r="AT425" i="113"/>
  <c r="AR1295" i="113"/>
  <c r="AT1048" i="113"/>
  <c r="AT1316" i="113"/>
  <c r="AR278" i="113"/>
  <c r="AR1495" i="113"/>
  <c r="AR434" i="113"/>
  <c r="AT1003" i="113"/>
  <c r="AR200" i="113"/>
  <c r="AR1157" i="113"/>
  <c r="AT290" i="113"/>
  <c r="AT1861" i="113"/>
  <c r="AR2574" i="113"/>
  <c r="AT2405" i="113"/>
  <c r="AR1542" i="113"/>
  <c r="AR1069" i="113"/>
  <c r="AT1010" i="113"/>
  <c r="AT936" i="113"/>
  <c r="AT400" i="113"/>
  <c r="AT1801" i="113"/>
  <c r="AR566" i="113"/>
  <c r="AT1832" i="113"/>
  <c r="AR921" i="113"/>
  <c r="AT143" i="113"/>
  <c r="AR826" i="113"/>
  <c r="AT961" i="113"/>
  <c r="AR2337" i="113"/>
  <c r="AR1942" i="113"/>
  <c r="AR505" i="113"/>
  <c r="AT2941" i="113"/>
  <c r="AT1835" i="113"/>
  <c r="AR2880" i="113"/>
  <c r="AR205" i="113"/>
  <c r="AR111" i="113"/>
  <c r="AR2081" i="113"/>
  <c r="AR1873" i="113"/>
  <c r="AR2515" i="113"/>
  <c r="AR1797" i="113"/>
  <c r="AT540" i="113"/>
  <c r="AT2296" i="113"/>
  <c r="AR1638" i="113"/>
  <c r="AR465" i="113"/>
  <c r="AT1402" i="113"/>
  <c r="AR1144" i="113"/>
  <c r="AT2359" i="113"/>
  <c r="AT1571" i="113"/>
  <c r="AT2109" i="113"/>
  <c r="AR709" i="113"/>
  <c r="AT2260" i="113"/>
  <c r="AT1733" i="113"/>
  <c r="AR2399" i="113"/>
  <c r="AT2004" i="113"/>
  <c r="AR862" i="113"/>
  <c r="AR2157" i="113"/>
  <c r="AR1975" i="113"/>
  <c r="AT2548" i="113"/>
  <c r="AT1712" i="113"/>
  <c r="AR1354" i="113"/>
  <c r="AT2227" i="113"/>
  <c r="AT380" i="113"/>
  <c r="AT2829" i="113"/>
  <c r="AR1363" i="113"/>
  <c r="AT420" i="113"/>
  <c r="AT2336" i="113"/>
  <c r="AT3306" i="113"/>
  <c r="AT1580" i="113"/>
  <c r="AR470" i="113"/>
  <c r="AT2581" i="113"/>
  <c r="AR2701" i="113"/>
  <c r="AR1000" i="113"/>
  <c r="AR794" i="114"/>
  <c r="AR689" i="114"/>
  <c r="AR2298" i="113"/>
  <c r="AT1999" i="113"/>
  <c r="AR2840" i="113"/>
  <c r="AR2362" i="113"/>
  <c r="AR931" i="113"/>
  <c r="AR1715" i="113"/>
  <c r="AT682" i="113"/>
  <c r="AT1967" i="113"/>
  <c r="AR1516" i="113"/>
  <c r="AT866" i="113"/>
  <c r="AT2224" i="113"/>
  <c r="AR2056" i="113"/>
  <c r="AT2250" i="113"/>
  <c r="AR3515" i="113"/>
  <c r="AR1722" i="113"/>
  <c r="AR1290" i="113"/>
  <c r="AT1295" i="113"/>
  <c r="AR2885" i="113"/>
  <c r="AR2338" i="113"/>
  <c r="AR1218" i="113"/>
  <c r="AT274" i="113"/>
  <c r="AT41" i="113"/>
  <c r="AR466" i="113"/>
  <c r="AR177" i="113"/>
  <c r="AR930" i="113"/>
  <c r="AR1083" i="113"/>
  <c r="AT133" i="113"/>
  <c r="AT2661" i="113"/>
  <c r="AT640" i="113"/>
  <c r="AT1805" i="113"/>
  <c r="AR1473" i="113"/>
  <c r="AR281" i="113"/>
  <c r="AT1257" i="113"/>
  <c r="AT318" i="113"/>
  <c r="AT38" i="113"/>
  <c r="AR328" i="113"/>
  <c r="AT277" i="113"/>
  <c r="AR714" i="113"/>
  <c r="AT1403" i="113"/>
  <c r="AR650" i="113"/>
  <c r="AR500" i="113"/>
  <c r="AT560" i="113"/>
  <c r="AR2868" i="113"/>
  <c r="AR2555" i="113"/>
  <c r="AT1675" i="113"/>
  <c r="AT523" i="113"/>
  <c r="AT134" i="113"/>
  <c r="AR501" i="113"/>
  <c r="AR719" i="113"/>
  <c r="AR1870" i="113"/>
  <c r="AT2520" i="113"/>
  <c r="AT1795" i="113"/>
  <c r="AR2864" i="113"/>
  <c r="AR1965" i="113"/>
  <c r="AR902" i="113"/>
  <c r="AR2722" i="113"/>
  <c r="AT2308" i="113"/>
  <c r="AR901" i="113"/>
  <c r="AT401" i="113"/>
  <c r="AR2015" i="113"/>
  <c r="AT2806" i="113"/>
  <c r="AR1998" i="113"/>
  <c r="AT1004" i="113"/>
  <c r="AR184" i="113"/>
  <c r="AR855" i="113"/>
  <c r="AR126" i="113"/>
  <c r="AT1876" i="113"/>
  <c r="AT465" i="113"/>
  <c r="AR2263" i="113"/>
  <c r="AT1360" i="113"/>
  <c r="AR1252" i="113"/>
  <c r="AT2292" i="113"/>
  <c r="AT856" i="113"/>
  <c r="AR1655" i="113"/>
  <c r="AT857" i="113"/>
  <c r="AT328" i="113"/>
  <c r="AR492" i="113"/>
  <c r="AT2629" i="113"/>
  <c r="AT1333" i="113"/>
  <c r="AR1073" i="113"/>
  <c r="AR490" i="113"/>
  <c r="AT1143" i="113"/>
  <c r="AR2266" i="113"/>
  <c r="AR1183" i="113"/>
  <c r="AR635" i="113"/>
  <c r="AT2449" i="113"/>
  <c r="AR1281" i="113"/>
  <c r="AR254" i="113"/>
  <c r="AT2544" i="113"/>
  <c r="AR2154" i="113"/>
  <c r="AR430" i="113"/>
  <c r="AR1507" i="113"/>
  <c r="AR1910" i="113"/>
  <c r="AT1185" i="113"/>
  <c r="AT1908" i="113"/>
  <c r="AR2292" i="113"/>
  <c r="AR2360" i="113"/>
  <c r="AT678" i="113"/>
  <c r="AR137" i="113"/>
  <c r="AR976" i="113"/>
  <c r="AR2214" i="113"/>
  <c r="AT1963" i="113"/>
  <c r="AR1426" i="113"/>
  <c r="AR1979" i="113"/>
  <c r="AR1084" i="113"/>
  <c r="AR860" i="113"/>
  <c r="AR3017" i="113"/>
  <c r="AT1263" i="113"/>
  <c r="AT1573" i="113"/>
  <c r="AR724" i="113"/>
  <c r="AT2797" i="113"/>
  <c r="AT2587" i="113"/>
  <c r="AT2366" i="113"/>
  <c r="AR1856" i="113"/>
  <c r="AR2128" i="114"/>
  <c r="AT421" i="113"/>
  <c r="AR144" i="113"/>
  <c r="AR379" i="113"/>
  <c r="AT30" i="113"/>
  <c r="AT2012" i="113"/>
  <c r="AT25" i="113"/>
  <c r="AT1719" i="113"/>
  <c r="AT467" i="113"/>
  <c r="AR2049" i="113"/>
  <c r="AR2736" i="113"/>
  <c r="AR2832" i="113"/>
  <c r="AT293" i="113"/>
  <c r="AR998" i="113"/>
  <c r="AR2070" i="113"/>
  <c r="AR1407" i="113"/>
  <c r="AT1545" i="113"/>
  <c r="AT2201" i="113"/>
  <c r="AR858" i="113"/>
  <c r="AR2579" i="113"/>
  <c r="AR1081" i="113"/>
  <c r="AR181" i="113"/>
  <c r="AR1494" i="113"/>
  <c r="AT704" i="113"/>
  <c r="AR2151" i="113"/>
  <c r="AT1480" i="113"/>
  <c r="AR2161" i="113"/>
  <c r="AR1040" i="113"/>
  <c r="AR904" i="113"/>
  <c r="AR2193" i="113"/>
  <c r="AT2437" i="113"/>
  <c r="AT248" i="113"/>
  <c r="AR2445" i="113"/>
  <c r="AR113" i="113"/>
  <c r="AT1676" i="113"/>
  <c r="AT130" i="113"/>
  <c r="AT2011" i="113"/>
  <c r="AR563" i="113"/>
  <c r="AT2404" i="113"/>
  <c r="AR1074" i="113"/>
  <c r="AT1728" i="113"/>
  <c r="AT397" i="113"/>
  <c r="AT967" i="113"/>
  <c r="AR609" i="113"/>
  <c r="AR463" i="113"/>
  <c r="AT2813" i="113"/>
  <c r="AR128" i="113"/>
  <c r="AR288" i="113"/>
  <c r="AT2373" i="113"/>
  <c r="AR218" i="113"/>
  <c r="AR494" i="113"/>
  <c r="AR21" i="113"/>
  <c r="AR146" i="113"/>
  <c r="AR2379" i="113"/>
  <c r="AR2009" i="113"/>
  <c r="AT537" i="113"/>
  <c r="AR1254" i="113"/>
  <c r="AT2396" i="113"/>
  <c r="AR1969" i="113"/>
  <c r="AR617" i="113"/>
  <c r="AR1511" i="113"/>
  <c r="AT816" i="113"/>
  <c r="AT2108" i="113"/>
  <c r="AR667" i="113"/>
  <c r="AR468" i="113"/>
  <c r="AT1833" i="113"/>
  <c r="AR955" i="113"/>
  <c r="AT2650" i="113"/>
  <c r="AT2263" i="113"/>
  <c r="AT928" i="113"/>
  <c r="AT3154" i="113"/>
  <c r="AR708" i="113"/>
  <c r="AT433" i="113"/>
  <c r="AR1219" i="113"/>
  <c r="AT758" i="113"/>
  <c r="AR687" i="113"/>
  <c r="AR1286" i="113"/>
  <c r="AT818" i="113"/>
  <c r="AR544" i="113"/>
  <c r="AR1690" i="113"/>
  <c r="AR1403" i="113"/>
  <c r="AT2835" i="113"/>
  <c r="AT1334" i="113"/>
  <c r="AR1120" i="113"/>
  <c r="AT1642" i="113"/>
  <c r="AR1368" i="113"/>
  <c r="AT471" i="113"/>
  <c r="AR2301" i="113"/>
  <c r="AR1966" i="113"/>
  <c r="AT1078" i="113"/>
  <c r="AT1586" i="113"/>
  <c r="AR1220" i="113"/>
  <c r="AT1042" i="113"/>
  <c r="AT142" i="113"/>
  <c r="AR176" i="114"/>
  <c r="AT822" i="113"/>
  <c r="AT1498" i="113"/>
  <c r="AT1503" i="113"/>
  <c r="AT3232" i="113"/>
  <c r="AR2794" i="113"/>
  <c r="AR2830" i="113"/>
  <c r="AR2482" i="113"/>
  <c r="AR1695" i="113"/>
  <c r="AT2258" i="113"/>
  <c r="AT2306" i="113"/>
  <c r="AR3421" i="113"/>
  <c r="AR2732" i="113"/>
  <c r="AR2539" i="113"/>
  <c r="AR2553" i="113"/>
  <c r="AR1837" i="113"/>
  <c r="AT1550" i="113"/>
  <c r="AR757" i="113"/>
  <c r="AT2075" i="113"/>
  <c r="AT2196" i="113"/>
  <c r="AR2912" i="113"/>
  <c r="AT1972" i="113"/>
  <c r="AT3314" i="113"/>
  <c r="AT2215" i="113"/>
  <c r="AR2844" i="113"/>
  <c r="AR355" i="114"/>
  <c r="AT3408" i="113"/>
  <c r="AR1370" i="113"/>
  <c r="AT2193" i="113"/>
  <c r="AR1803" i="113"/>
  <c r="AT1335" i="113"/>
  <c r="AT2255" i="113"/>
  <c r="AR1865" i="113"/>
  <c r="AT2585" i="113"/>
  <c r="AT362" i="113"/>
  <c r="AT2432" i="113"/>
  <c r="AR2075" i="113"/>
  <c r="AT1494" i="113"/>
  <c r="AR1256" i="113"/>
  <c r="AT2158" i="113"/>
  <c r="AR3264" i="113"/>
  <c r="AR2792" i="113"/>
  <c r="AR1833" i="113"/>
  <c r="AT2628" i="113"/>
  <c r="AT2305" i="113"/>
  <c r="AT3303" i="113"/>
  <c r="AT1504" i="113"/>
  <c r="AR3370" i="114"/>
  <c r="AT2218" i="113"/>
  <c r="AT2442" i="113"/>
  <c r="AT2993" i="113"/>
  <c r="AT3493" i="113"/>
  <c r="AT1697" i="113"/>
  <c r="AR2152" i="113"/>
  <c r="AR2862" i="113"/>
  <c r="AR3266" i="113"/>
  <c r="AR2234" i="113"/>
  <c r="AT3100" i="113"/>
  <c r="AR3097" i="114"/>
  <c r="AR106" i="114"/>
  <c r="AT31" i="113"/>
  <c r="AT364" i="113"/>
  <c r="AR832" i="113"/>
  <c r="AT1398" i="113"/>
  <c r="AT1190" i="113"/>
  <c r="AR1724" i="113"/>
  <c r="AR1836" i="113"/>
  <c r="AT2578" i="113"/>
  <c r="AT2256" i="113"/>
  <c r="AT1210" i="113"/>
  <c r="AR383" i="113"/>
  <c r="AR506" i="113"/>
  <c r="AR2010" i="113"/>
  <c r="AR1642" i="113"/>
  <c r="AR2374" i="113"/>
  <c r="AR577" i="113"/>
  <c r="AT2081" i="113"/>
  <c r="AR1691" i="113"/>
  <c r="AT1294" i="113"/>
  <c r="AT1082" i="113"/>
  <c r="AT2002" i="113"/>
  <c r="AT2162" i="113"/>
  <c r="AT2417" i="113"/>
  <c r="AT614" i="113"/>
  <c r="AR3008" i="113"/>
  <c r="AR570" i="113"/>
  <c r="AT2233" i="113"/>
  <c r="AR2884" i="113"/>
  <c r="AT641" i="113"/>
  <c r="AR1367" i="113"/>
  <c r="AT702" i="113"/>
  <c r="AR688" i="113"/>
  <c r="AR2699" i="113"/>
  <c r="AR3236" i="113"/>
  <c r="AT3294" i="113"/>
  <c r="AT1146" i="113"/>
  <c r="AT3459" i="113"/>
  <c r="AR2772" i="113"/>
  <c r="AT2802" i="113"/>
  <c r="AR2226" i="113"/>
  <c r="AR142" i="114"/>
  <c r="AR1913" i="113"/>
  <c r="AR2697" i="113"/>
  <c r="AT2943" i="113"/>
  <c r="AT1534" i="113"/>
  <c r="AT3389" i="113"/>
  <c r="AR70" i="114"/>
  <c r="AT2112" i="113"/>
  <c r="AT1434" i="113"/>
  <c r="AR2196" i="113"/>
  <c r="AT2430" i="113"/>
  <c r="AR3550" i="113"/>
  <c r="AR3120" i="113"/>
  <c r="AR2518" i="114"/>
  <c r="AR3490" i="114"/>
  <c r="AR2411" i="113"/>
  <c r="AT236" i="113"/>
  <c r="AR811" i="113"/>
  <c r="AT1401" i="113"/>
  <c r="AT1425" i="113"/>
  <c r="AR2159" i="113"/>
  <c r="AR2484" i="113"/>
  <c r="AT2702" i="113"/>
  <c r="AT790" i="113"/>
  <c r="AT562" i="113"/>
  <c r="AR2992" i="113"/>
  <c r="AT1693" i="113"/>
  <c r="AR2375" i="113"/>
  <c r="AR3532" i="113"/>
  <c r="AT919" i="113"/>
  <c r="AR2667" i="113"/>
  <c r="AT1657" i="113"/>
  <c r="AR2395" i="113"/>
  <c r="AR2414" i="113"/>
  <c r="AT2701" i="113"/>
  <c r="AR2835" i="113"/>
  <c r="AT966" i="113"/>
  <c r="AT573" i="113"/>
  <c r="AT1338" i="113"/>
  <c r="AR846" i="113"/>
  <c r="AR2545" i="113"/>
  <c r="AR1064" i="113"/>
  <c r="AT1331" i="113"/>
  <c r="AT1860" i="113"/>
  <c r="AR1104" i="113"/>
  <c r="AT2481" i="113"/>
  <c r="AT2111" i="113"/>
  <c r="AT2015" i="113"/>
  <c r="AT2048" i="113"/>
  <c r="AT1722" i="113"/>
  <c r="AT2154" i="113"/>
  <c r="AT2550" i="113"/>
  <c r="AT1646" i="113"/>
  <c r="AR2200" i="113"/>
  <c r="AR346" i="114"/>
  <c r="AT2868" i="113"/>
  <c r="AR1257" i="114"/>
  <c r="AT2406" i="113"/>
  <c r="AT2668" i="113"/>
  <c r="AT2560" i="113"/>
  <c r="AT2826" i="113"/>
  <c r="AR2219" i="113"/>
  <c r="AR1504" i="113"/>
  <c r="AT1002" i="113"/>
  <c r="AR2836" i="113"/>
  <c r="AR569" i="114"/>
  <c r="AT3225" i="113"/>
  <c r="AR566" i="114"/>
  <c r="AR2260" i="113"/>
  <c r="AT3238" i="113"/>
  <c r="AT2957" i="113"/>
  <c r="AT2480" i="113"/>
  <c r="AT3259" i="113"/>
  <c r="AR3317" i="113"/>
  <c r="AR215" i="114"/>
  <c r="AT3080" i="113"/>
  <c r="AR2651" i="113"/>
  <c r="AT1328" i="113"/>
  <c r="AR2944" i="113"/>
  <c r="AR1835" i="113"/>
  <c r="AT1536" i="113"/>
  <c r="AR2721" i="113"/>
  <c r="AT2791" i="113"/>
  <c r="AR1248" i="113"/>
  <c r="AR1108" i="113"/>
  <c r="AR940" i="113"/>
  <c r="AR816" i="113"/>
  <c r="AR824" i="113"/>
  <c r="AR3604" i="113"/>
  <c r="AR290" i="114"/>
  <c r="AT2230" i="113"/>
  <c r="AT3235" i="113"/>
  <c r="AT3136" i="113"/>
  <c r="AR3451" i="113"/>
  <c r="AR3018" i="113"/>
  <c r="AR3258" i="113"/>
  <c r="AR1386" i="113"/>
  <c r="AT2949" i="113"/>
  <c r="AR3128" i="113"/>
  <c r="AR3348" i="113"/>
  <c r="AT3386" i="113"/>
  <c r="AR2987" i="113"/>
  <c r="AR422" i="114"/>
  <c r="AT2623" i="113"/>
  <c r="AT2631" i="113"/>
  <c r="AR848" i="113"/>
  <c r="AR1444" i="113"/>
  <c r="AR2008" i="113"/>
  <c r="AR1619" i="113"/>
  <c r="AR3065" i="113"/>
  <c r="AT3348" i="113"/>
  <c r="AR3402" i="113"/>
  <c r="AR574" i="114"/>
  <c r="AR2092" i="113"/>
  <c r="AT2334" i="113"/>
  <c r="AR3091" i="113"/>
  <c r="AT3173" i="113"/>
  <c r="AT3198" i="113"/>
  <c r="AT2699" i="113"/>
  <c r="AR682" i="114"/>
  <c r="AR3159" i="113"/>
  <c r="AR2546" i="113"/>
  <c r="AT1718" i="113"/>
  <c r="AT1786" i="113"/>
  <c r="AR356" i="114"/>
  <c r="AR1660" i="113"/>
  <c r="AT3367" i="113"/>
  <c r="AR3352" i="114"/>
  <c r="AT2046" i="113"/>
  <c r="AT2054" i="113"/>
  <c r="AR2090" i="113"/>
  <c r="AT1800" i="113"/>
  <c r="AT1432" i="113"/>
  <c r="AT3275" i="113"/>
  <c r="AR3345" i="113"/>
  <c r="AT3458" i="113"/>
  <c r="AR2148" i="113"/>
  <c r="AT2881" i="113"/>
  <c r="AR1580" i="113"/>
  <c r="AR1588" i="113"/>
  <c r="AR144" i="114"/>
  <c r="AR3496" i="113"/>
  <c r="AT2953" i="113"/>
  <c r="AT3086" i="113"/>
  <c r="AR609" i="114"/>
  <c r="AR1661" i="113"/>
  <c r="AR2848" i="113"/>
  <c r="AR1876" i="113"/>
  <c r="AT1970" i="113"/>
  <c r="AT2431" i="113"/>
  <c r="AR2123" i="113"/>
  <c r="AR3161" i="113"/>
  <c r="AT3231" i="113"/>
  <c r="AR1802" i="113"/>
  <c r="AR472" i="114"/>
  <c r="AR292" i="114"/>
  <c r="AR2121" i="113"/>
  <c r="AR2695" i="113"/>
  <c r="AR2811" i="113"/>
  <c r="AT1424" i="113"/>
  <c r="AT3122" i="113"/>
  <c r="AR2952" i="113"/>
  <c r="AR2297" i="113"/>
  <c r="AT3131" i="113"/>
  <c r="AR2726" i="113"/>
  <c r="AT3017" i="113"/>
  <c r="AR3598" i="113"/>
  <c r="AR2700" i="114"/>
  <c r="AT2194" i="113"/>
  <c r="AR2436" i="113"/>
  <c r="AR3027" i="113"/>
  <c r="AT3273" i="113"/>
  <c r="AR3552" i="113"/>
  <c r="AR2409" i="114"/>
  <c r="AT3497" i="113"/>
  <c r="AT2159" i="113"/>
  <c r="AT2115" i="113"/>
  <c r="AT2654" i="113"/>
  <c r="AR2739" i="113"/>
  <c r="AR2556" i="113"/>
  <c r="AT3526" i="113"/>
  <c r="AR345" i="114"/>
  <c r="AR1640" i="113"/>
  <c r="AR2632" i="113"/>
  <c r="AR3490" i="113"/>
  <c r="AR248" i="114"/>
  <c r="AT1006" i="113"/>
  <c r="AR489" i="114"/>
  <c r="AR1692" i="113"/>
  <c r="AR2153" i="113"/>
  <c r="AR1785" i="113"/>
  <c r="AR2805" i="113"/>
  <c r="AR3025" i="113"/>
  <c r="AR2881" i="113"/>
  <c r="AT3161" i="113"/>
  <c r="AR1514" i="114"/>
  <c r="AR2869" i="113"/>
  <c r="AR2877" i="113"/>
  <c r="AT2342" i="113"/>
  <c r="AT2402" i="113"/>
  <c r="AT2877" i="113"/>
  <c r="AT1966" i="113"/>
  <c r="AR2795" i="113"/>
  <c r="AR2915" i="113"/>
  <c r="AR2019" i="113"/>
  <c r="AT3558" i="113"/>
  <c r="AR362" i="114"/>
  <c r="AT3448" i="113"/>
  <c r="AT2988" i="113"/>
  <c r="AR3136" i="114"/>
  <c r="AR539" i="114"/>
  <c r="AR343" i="114"/>
  <c r="AR2865" i="113"/>
  <c r="AT2935" i="113"/>
  <c r="AT2369" i="113"/>
  <c r="AR2074" i="113"/>
  <c r="AR3121" i="113"/>
  <c r="AT3406" i="113"/>
  <c r="AR3526" i="113"/>
  <c r="AR3122" i="113"/>
  <c r="AR3350" i="113"/>
  <c r="AR419" i="114"/>
  <c r="AR1365" i="114"/>
  <c r="AR2272" i="113"/>
  <c r="AT2522" i="113"/>
  <c r="AR3443" i="114"/>
  <c r="AR542" i="114"/>
  <c r="AR420" i="114"/>
  <c r="AR148" i="114"/>
  <c r="AT3528" i="113"/>
  <c r="AT2694" i="113"/>
  <c r="AT666" i="113"/>
  <c r="AT566" i="113"/>
  <c r="AT574" i="113"/>
  <c r="AT3382" i="113"/>
  <c r="AR3243" i="113"/>
  <c r="AR3442" i="113"/>
  <c r="AT1658" i="113"/>
  <c r="AR1676" i="113"/>
  <c r="AR319" i="114"/>
  <c r="AR143" i="114"/>
  <c r="AR1908" i="113"/>
  <c r="AR2770" i="113"/>
  <c r="AT1134" i="113"/>
  <c r="AT2142" i="113"/>
  <c r="AR558" i="114"/>
  <c r="AT2919" i="113"/>
  <c r="AR2881" i="114"/>
  <c r="AR1515" i="114"/>
  <c r="AR1553" i="114"/>
  <c r="AR1870" i="114"/>
  <c r="AR1436" i="114"/>
  <c r="AT2828" i="113"/>
  <c r="AR2984" i="113"/>
  <c r="AT3022" i="113"/>
  <c r="AT3089" i="113"/>
  <c r="AR323" i="114"/>
  <c r="AT3374" i="113"/>
  <c r="AR2301" i="114"/>
  <c r="AR3099" i="113"/>
  <c r="AR680" i="114"/>
  <c r="AR3494" i="113"/>
  <c r="AR1869" i="114"/>
  <c r="AR3546" i="113"/>
  <c r="AR898" i="114"/>
  <c r="AT2987" i="113"/>
  <c r="AT2736" i="113"/>
  <c r="AR3165" i="113"/>
  <c r="AR3233" i="113"/>
  <c r="AT2980" i="113"/>
  <c r="AR3603" i="113"/>
  <c r="AT3164" i="113"/>
  <c r="AR3200" i="114"/>
  <c r="AR3135" i="114"/>
  <c r="AR3588" i="113"/>
  <c r="AT3371" i="113"/>
  <c r="AR864" i="114"/>
  <c r="AR2806" i="113"/>
  <c r="AT3132" i="113"/>
  <c r="AR3567" i="113"/>
  <c r="AT3029" i="113"/>
  <c r="AR3584" i="113"/>
  <c r="AR2913" i="113"/>
  <c r="AR1616" i="113"/>
  <c r="AR1396" i="113"/>
  <c r="AT2438" i="113"/>
  <c r="AT2506" i="113"/>
  <c r="AR1192" i="113"/>
  <c r="AT3305" i="113"/>
  <c r="AT3456" i="113"/>
  <c r="AT1422" i="113"/>
  <c r="AT1430" i="113"/>
  <c r="AR919" i="114"/>
  <c r="AR2738" i="113"/>
  <c r="AR2939" i="113"/>
  <c r="AR644" i="114"/>
  <c r="AR3082" i="113"/>
  <c r="AR3316" i="113"/>
  <c r="AR3208" i="113"/>
  <c r="AR3131" i="113"/>
  <c r="AR275" i="114"/>
  <c r="AR1258" i="114"/>
  <c r="AR428" i="114"/>
  <c r="AR216" i="114"/>
  <c r="AR2165" i="114"/>
  <c r="AR175" i="114"/>
  <c r="AT3439" i="113"/>
  <c r="AT1935" i="113"/>
  <c r="AR288" i="114"/>
  <c r="AT3008" i="113"/>
  <c r="AR3261" i="113"/>
  <c r="AR3269" i="113"/>
  <c r="AR1835" i="114"/>
  <c r="AR3605" i="113"/>
  <c r="AR540" i="114"/>
  <c r="AR473" i="114"/>
  <c r="AT3264" i="113"/>
  <c r="AR1946" i="114"/>
  <c r="AT3028" i="113"/>
  <c r="AT3530" i="113"/>
  <c r="AR1696" i="113"/>
  <c r="AR1712" i="113"/>
  <c r="AR3591" i="113"/>
  <c r="AT1938" i="113"/>
  <c r="AT1946" i="113"/>
  <c r="AR571" i="114"/>
  <c r="AT3277" i="113"/>
  <c r="AR3056" i="114"/>
  <c r="AR1805" i="114"/>
  <c r="AT3011" i="113"/>
  <c r="AR3265" i="113"/>
  <c r="AT3563" i="113"/>
  <c r="AT2981" i="113"/>
  <c r="AR2766" i="113"/>
  <c r="AT3604" i="113"/>
  <c r="AT2882" i="113"/>
  <c r="AT2946" i="113"/>
  <c r="AT1760" i="113"/>
  <c r="AT3601" i="113"/>
  <c r="AT3018" i="113"/>
  <c r="AT3082" i="113"/>
  <c r="AR3171" i="113"/>
  <c r="AR3585" i="113"/>
  <c r="AR2737" i="113"/>
  <c r="AR326" i="114"/>
  <c r="AT3204" i="113"/>
  <c r="AT2831" i="113"/>
  <c r="AT2839" i="113"/>
  <c r="AT2843" i="113"/>
  <c r="AT3420" i="113"/>
  <c r="AT3239" i="113"/>
  <c r="AR774" i="114"/>
  <c r="AR3055" i="113"/>
  <c r="AT3402" i="113"/>
  <c r="AR1767" i="114"/>
  <c r="AR398" i="114"/>
  <c r="AR277" i="114"/>
  <c r="AR494" i="114"/>
  <c r="AR470" i="114"/>
  <c r="AT3527" i="113"/>
  <c r="AR3551" i="113"/>
  <c r="AR3207" i="113"/>
  <c r="AR2363" i="113"/>
  <c r="AR2828" i="113"/>
  <c r="AT3347" i="113"/>
  <c r="AR1242" i="113"/>
  <c r="AT1906" i="113"/>
  <c r="AR2560" i="113"/>
  <c r="AT2940" i="113"/>
  <c r="AT830" i="113"/>
  <c r="AT1214" i="113"/>
  <c r="AR2012" i="113"/>
  <c r="AT2545" i="113"/>
  <c r="AR1963" i="113"/>
  <c r="AR2837" i="113"/>
  <c r="AR3090" i="113"/>
  <c r="AR2827" i="113"/>
  <c r="AR1689" i="113"/>
  <c r="AR2516" i="113"/>
  <c r="AR3135" i="113"/>
  <c r="AR1085" i="114"/>
  <c r="AR3446" i="113"/>
  <c r="AT3115" i="113"/>
  <c r="AT3516" i="113"/>
  <c r="AR1480" i="113"/>
  <c r="AR2447" i="113"/>
  <c r="AT1506" i="113"/>
  <c r="AR1388" i="113"/>
  <c r="AR38" i="114"/>
  <c r="AT2865" i="113"/>
  <c r="AR416" i="114"/>
  <c r="AT1678" i="113"/>
  <c r="AT2161" i="113"/>
  <c r="AT1696" i="113"/>
  <c r="AR1545" i="113"/>
  <c r="AR3342" i="113"/>
  <c r="AT2983" i="113"/>
  <c r="AT2538" i="113"/>
  <c r="AR2216" i="113"/>
  <c r="AT3114" i="113"/>
  <c r="AR289" i="114"/>
  <c r="AR3548" i="113"/>
  <c r="AR3460" i="113"/>
  <c r="AT1825" i="113"/>
  <c r="AT1583" i="113"/>
  <c r="AR2155" i="113"/>
  <c r="AT2768" i="113"/>
  <c r="AT3511" i="113"/>
  <c r="AR3150" i="113"/>
  <c r="AR2288" i="113"/>
  <c r="AR678" i="114"/>
  <c r="AT2977" i="113"/>
  <c r="AR2299" i="114"/>
  <c r="AR214" i="114"/>
  <c r="AT3424" i="113"/>
  <c r="AR39" i="114"/>
  <c r="AT1694" i="113"/>
  <c r="AT3407" i="113"/>
  <c r="AT2106" i="113"/>
  <c r="AT2126" i="113"/>
  <c r="AR3556" i="113"/>
  <c r="AR3587" i="113"/>
  <c r="AR2417" i="114"/>
  <c r="AR208" i="114"/>
  <c r="AR3224" i="113"/>
  <c r="AR2870" i="113"/>
  <c r="AT2655" i="113"/>
  <c r="AR202" i="114"/>
  <c r="AR561" i="114"/>
  <c r="AR432" i="114"/>
  <c r="AR826" i="114"/>
  <c r="AR3229" i="113"/>
  <c r="AR3493" i="113"/>
  <c r="AR858" i="114"/>
  <c r="AR754" i="114"/>
  <c r="AR795" i="114"/>
  <c r="AT2769" i="113"/>
  <c r="AR1580" i="114"/>
  <c r="AT3596" i="113"/>
  <c r="AT1690" i="113"/>
  <c r="AR1300" i="113"/>
  <c r="AR2192" i="113"/>
  <c r="AR320" i="114"/>
  <c r="AT2554" i="113"/>
  <c r="AT3207" i="113"/>
  <c r="AR753" i="114"/>
  <c r="AR3160" i="113"/>
  <c r="AR3425" i="113"/>
  <c r="AR823" i="114"/>
  <c r="AR1290" i="114"/>
  <c r="AR2122" i="114"/>
  <c r="AT2939" i="113"/>
  <c r="AT2796" i="113"/>
  <c r="AT3453" i="113"/>
  <c r="AR3151" i="113"/>
  <c r="AT3245" i="113"/>
  <c r="AR1078" i="114"/>
  <c r="AR246" i="114"/>
  <c r="AT3268" i="113"/>
  <c r="AT786" i="113"/>
  <c r="AT3349" i="113"/>
  <c r="AR1403" i="114"/>
  <c r="AT2590" i="113"/>
  <c r="AR721" i="114"/>
  <c r="AR3234" i="113"/>
  <c r="AR1641" i="113"/>
  <c r="AR3064" i="113"/>
  <c r="AR3563" i="113"/>
  <c r="AR1011" i="114"/>
  <c r="AR3373" i="113"/>
  <c r="AR578" i="114"/>
  <c r="AR3009" i="113"/>
  <c r="AR3513" i="113"/>
  <c r="AT3566" i="113"/>
  <c r="AR860" i="114"/>
  <c r="AR2874" i="113"/>
  <c r="AT2976" i="113"/>
  <c r="AR206" i="114"/>
  <c r="AT3057" i="113"/>
  <c r="AR495" i="114"/>
  <c r="AR418" i="114"/>
  <c r="AT1762" i="113"/>
  <c r="AR2730" i="113"/>
  <c r="AR3155" i="113"/>
  <c r="AT2956" i="113"/>
  <c r="AR3414" i="114"/>
  <c r="AR2340" i="114"/>
  <c r="AT3093" i="113"/>
  <c r="AR3163" i="113"/>
  <c r="AR3263" i="113"/>
  <c r="AR2268" i="113"/>
  <c r="AR2480" i="113"/>
  <c r="AR3447" i="113"/>
  <c r="AT2510" i="113"/>
  <c r="AT2684" i="113"/>
  <c r="AT3421" i="113"/>
  <c r="AR2155" i="114"/>
  <c r="AR1661" i="114"/>
  <c r="AR830" i="114"/>
  <c r="AR2939" i="114"/>
  <c r="AR2696" i="113"/>
  <c r="AR3452" i="113"/>
  <c r="AR976" i="114"/>
  <c r="AR2912" i="114"/>
  <c r="AR630" i="114"/>
  <c r="AR3198" i="114"/>
  <c r="AR3423" i="114"/>
  <c r="AR2913" i="114"/>
  <c r="AT3233" i="113"/>
  <c r="AR613" i="114"/>
  <c r="AT3457" i="113"/>
  <c r="AR3487" i="113"/>
  <c r="AR2777" i="113"/>
  <c r="AT2879" i="113"/>
  <c r="AR180" i="114"/>
  <c r="AT3565" i="113"/>
  <c r="AR60" i="114"/>
  <c r="AR3118" i="113"/>
  <c r="AT3208" i="113"/>
  <c r="AR207" i="114"/>
  <c r="AR2264" i="114"/>
  <c r="AR3514" i="113"/>
  <c r="AR347" i="114"/>
  <c r="AR757" i="114"/>
  <c r="AR2733" i="114"/>
  <c r="AR1583" i="114"/>
  <c r="AR1148" i="114"/>
  <c r="AR1042" i="114"/>
  <c r="AR852" i="114"/>
  <c r="AR2916" i="114"/>
  <c r="AR3601" i="113"/>
  <c r="AR2790" i="113"/>
  <c r="AT3557" i="113"/>
  <c r="AR3374" i="113"/>
  <c r="AT3417" i="113"/>
  <c r="AR177" i="114"/>
  <c r="AR108" i="114"/>
  <c r="AR2946" i="113"/>
  <c r="AR2809" i="113"/>
  <c r="AR3271" i="114"/>
  <c r="AR218" i="114"/>
  <c r="AR3387" i="113"/>
  <c r="AT3510" i="113"/>
  <c r="AR930" i="114"/>
  <c r="AR704" i="114"/>
  <c r="AR756" i="114"/>
  <c r="AR867" i="114"/>
  <c r="AR282" i="114"/>
  <c r="AR1976" i="114"/>
  <c r="AR3231" i="114"/>
  <c r="AR2740" i="114"/>
  <c r="AR1041" i="114"/>
  <c r="AR2633" i="114"/>
  <c r="AR360" i="114"/>
  <c r="AR3589" i="114"/>
  <c r="AT3101" i="113"/>
  <c r="AR394" i="114"/>
  <c r="AR3063" i="113"/>
  <c r="AR1760" i="113"/>
  <c r="AR3495" i="113"/>
  <c r="AT954" i="113"/>
  <c r="AT2146" i="113"/>
  <c r="AT3561" i="113"/>
  <c r="AR66" i="114"/>
  <c r="AR1687" i="114"/>
  <c r="AR1081" i="114"/>
  <c r="AR1695" i="114"/>
  <c r="AR901" i="114"/>
  <c r="AR3444" i="113"/>
  <c r="AR1508" i="114"/>
  <c r="AR2129" i="114"/>
  <c r="AR1510" i="114"/>
  <c r="AR1798" i="114"/>
  <c r="AR3558" i="114"/>
  <c r="AR859" i="114"/>
  <c r="AR2620" i="114"/>
  <c r="AR3273" i="114"/>
  <c r="AR2516" i="114"/>
  <c r="AR2086" i="114"/>
  <c r="AR2938" i="114"/>
  <c r="AT3353" i="113"/>
  <c r="AR3371" i="113"/>
  <c r="AR127" i="114"/>
  <c r="AR631" i="114"/>
  <c r="AR1112" i="114"/>
  <c r="AR181" i="114"/>
  <c r="AR796" i="114"/>
  <c r="AR213" i="114"/>
  <c r="AR3011" i="114"/>
  <c r="AR934" i="114"/>
  <c r="AR344" i="114"/>
  <c r="AR1079" i="114"/>
  <c r="AR1298" i="114"/>
  <c r="AR55" i="114"/>
  <c r="AR966" i="114"/>
  <c r="AR3128" i="114"/>
  <c r="AR3098" i="114"/>
  <c r="AR781" i="114"/>
  <c r="AR797" i="114"/>
  <c r="AR219" i="114"/>
  <c r="AR327" i="114"/>
  <c r="AR3383" i="114"/>
  <c r="AR3153" i="114"/>
  <c r="AR1439" i="114"/>
  <c r="AR2839" i="114"/>
  <c r="AR2870" i="114"/>
  <c r="AR2559" i="114"/>
  <c r="AR185" i="114"/>
  <c r="AR209" i="114"/>
  <c r="AR318" i="114"/>
  <c r="AR342" i="114"/>
  <c r="AR257" i="114"/>
  <c r="AT2800" i="113"/>
  <c r="AR2229" i="114"/>
  <c r="AT3567" i="113"/>
  <c r="AR1186" i="114"/>
  <c r="AR1047" i="114"/>
  <c r="AR1941" i="114"/>
  <c r="AR1082" i="114"/>
  <c r="AR646" i="114"/>
  <c r="AR2842" i="113"/>
  <c r="AR940" i="114"/>
  <c r="AR2446" i="114"/>
  <c r="AR508" i="114"/>
  <c r="AR1513" i="114"/>
  <c r="AR1516" i="114"/>
  <c r="AR3529" i="113"/>
  <c r="AR1220" i="114"/>
  <c r="AR2268" i="114"/>
  <c r="AR1651" i="114"/>
  <c r="AR427" i="114"/>
  <c r="AR414" i="114"/>
  <c r="AR504" i="114"/>
  <c r="AR417" i="114"/>
  <c r="AR999" i="114"/>
  <c r="AR3353" i="113"/>
  <c r="AR1478" i="114"/>
  <c r="AR1117" i="114"/>
  <c r="AR2950" i="113"/>
  <c r="AR647" i="114"/>
  <c r="AR581" i="114"/>
  <c r="AR896" i="114"/>
  <c r="AR3015" i="113"/>
  <c r="AR2774" i="114"/>
  <c r="AR1472" i="114"/>
  <c r="AR1867" i="114"/>
  <c r="AR3530" i="113"/>
  <c r="AR611" i="114"/>
  <c r="AR2983" i="113"/>
  <c r="AR576" i="114"/>
  <c r="AR1470" i="114"/>
  <c r="AR3096" i="114"/>
  <c r="AR724" i="114"/>
  <c r="AR760" i="114"/>
  <c r="AR640" i="114"/>
  <c r="AR1693" i="114"/>
  <c r="AR1262" i="114"/>
  <c r="AR2618" i="114"/>
  <c r="AR2231" i="114"/>
  <c r="AR426" i="114"/>
  <c r="AR2843" i="114"/>
  <c r="AR2810" i="114"/>
  <c r="AR2050" i="114"/>
  <c r="AR2304" i="114"/>
  <c r="AR2724" i="114"/>
  <c r="AR357" i="114"/>
  <c r="AR397" i="114"/>
  <c r="AR1906" i="114"/>
  <c r="AR1440" i="114"/>
  <c r="AR635" i="114"/>
  <c r="AR2941" i="114"/>
  <c r="AR2629" i="114"/>
  <c r="AR1799" i="114"/>
  <c r="AR1190" i="114"/>
  <c r="AR1797" i="114"/>
  <c r="AR2266" i="114"/>
  <c r="AR1796" i="114"/>
  <c r="AR2479" i="114"/>
  <c r="AR3157" i="114"/>
  <c r="AR2718" i="114"/>
  <c r="AR1769" i="114"/>
  <c r="AR3207" i="114"/>
  <c r="AR973" i="114"/>
  <c r="AR2616" i="114"/>
  <c r="AR2632" i="114"/>
  <c r="AR1184" i="114"/>
  <c r="AR3064" i="114"/>
  <c r="AR1261" i="114"/>
  <c r="AR400" i="114"/>
  <c r="AR2697" i="114"/>
  <c r="AR2732" i="114"/>
  <c r="AR1151" i="114"/>
  <c r="AR1327" i="114"/>
  <c r="AR2664" i="114"/>
  <c r="AR3079" i="114"/>
  <c r="AR761" i="114"/>
  <c r="AR1656" i="114"/>
  <c r="AR713" i="114"/>
  <c r="AR1802" i="114"/>
  <c r="AR2270" i="114"/>
  <c r="AR3582" i="114"/>
  <c r="AR2272" i="114"/>
  <c r="AR1543" i="114"/>
  <c r="AR3373" i="114"/>
  <c r="AR3155" i="114"/>
  <c r="AR2048" i="114"/>
  <c r="AR759" i="114"/>
  <c r="AR3063" i="114"/>
  <c r="AR1729" i="114"/>
  <c r="AR1008" i="114"/>
  <c r="AR1622" i="114"/>
  <c r="AR971" i="114"/>
  <c r="AR2335" i="114"/>
  <c r="AR3127" i="113"/>
  <c r="AR904" i="114"/>
  <c r="AR1479" i="114"/>
  <c r="AR2738" i="114"/>
  <c r="AR3591" i="114"/>
  <c r="AR2415" i="114"/>
  <c r="AR785" i="114"/>
  <c r="AR825" i="114"/>
  <c r="AR775" i="114"/>
  <c r="AR3275" i="114"/>
  <c r="AR3245" i="114"/>
  <c r="AR3605" i="114"/>
  <c r="AR1724" i="114"/>
  <c r="AR3154" i="114"/>
  <c r="AR2731" i="114"/>
  <c r="AR2722" i="114"/>
  <c r="AR1942" i="114"/>
  <c r="AR1544" i="114"/>
  <c r="AR2485" i="114"/>
  <c r="AR895" i="114"/>
  <c r="AR2655" i="114"/>
  <c r="AR3567" i="114"/>
  <c r="AR2154" i="114"/>
  <c r="AR3425" i="114"/>
  <c r="AR2484" i="114"/>
  <c r="AR3454" i="113"/>
  <c r="AR1005" i="114"/>
  <c r="AR2012" i="114"/>
  <c r="AR2940" i="114"/>
  <c r="AR3276" i="114"/>
  <c r="AR580" i="114"/>
  <c r="AR2943" i="114"/>
  <c r="AR1263" i="114"/>
  <c r="AR3568" i="114"/>
  <c r="AR3129" i="114"/>
  <c r="AR1475" i="114"/>
  <c r="AR1586" i="114"/>
  <c r="AR3164" i="114"/>
  <c r="AR827" i="114"/>
  <c r="AR3305" i="114"/>
  <c r="AR2736" i="114"/>
  <c r="AR777" i="114"/>
  <c r="AR1587" i="114"/>
  <c r="AR2937" i="114"/>
  <c r="AR2478" i="114"/>
  <c r="AR3600" i="114"/>
  <c r="AR3234" i="114"/>
  <c r="AR3059" i="114"/>
  <c r="AR3080" i="114"/>
  <c r="AR3438" i="114"/>
  <c r="AR1113" i="114"/>
  <c r="AR3131" i="114"/>
  <c r="AR3029" i="114"/>
  <c r="AR3295" i="114"/>
  <c r="AR2656" i="114"/>
  <c r="AR3569" i="114"/>
  <c r="AR2650" i="114"/>
  <c r="AR3229" i="114"/>
  <c r="AR2550" i="114"/>
  <c r="AR679" i="114"/>
  <c r="AR2306" i="114"/>
  <c r="AR1766" i="114"/>
  <c r="AR1694" i="114"/>
  <c r="AR3311" i="114"/>
  <c r="AR1650" i="114"/>
  <c r="AR3561" i="114"/>
  <c r="AR3294" i="114"/>
  <c r="AR2812" i="114"/>
  <c r="AR1334" i="114"/>
  <c r="AR3583" i="114"/>
  <c r="AR1398" i="114"/>
  <c r="AR2226" i="114"/>
  <c r="AR3127" i="114"/>
  <c r="AR1511" i="114"/>
  <c r="AR2663" i="114"/>
  <c r="AR3372" i="114"/>
  <c r="AR2811" i="114"/>
  <c r="AR1444" i="114"/>
  <c r="AR2705" i="114"/>
  <c r="AR2910" i="114"/>
  <c r="AR2725" i="114"/>
  <c r="AR3440" i="114"/>
  <c r="AR2661" i="114"/>
  <c r="AR3223" i="114"/>
  <c r="AR3492" i="114"/>
  <c r="AR3444" i="114"/>
  <c r="AR1655" i="114"/>
  <c r="AR2519" i="114"/>
  <c r="AR2612" i="114"/>
  <c r="AR2449" i="114"/>
  <c r="AR3173" i="114"/>
  <c r="AR2631" i="114"/>
  <c r="AR2955" i="114"/>
  <c r="AR2520" i="114"/>
  <c r="AR3095" i="114"/>
  <c r="AR2627" i="114"/>
  <c r="AR3308" i="114"/>
  <c r="AR2651" i="114"/>
  <c r="AR2237" i="114"/>
  <c r="AR2777" i="114"/>
  <c r="AR536" i="114"/>
  <c r="AR1049" i="114"/>
  <c r="AR2412" i="114"/>
  <c r="AR3447" i="114"/>
  <c r="AR2986" i="114"/>
  <c r="AR3422" i="114"/>
  <c r="AR1229" i="114"/>
  <c r="AR3299" i="114"/>
  <c r="AR1874" i="114"/>
  <c r="AR1149" i="114"/>
  <c r="AR3165" i="114"/>
  <c r="AR3344" i="114"/>
  <c r="AR1154" i="114"/>
  <c r="AR3171" i="114"/>
  <c r="AR2846" i="114"/>
  <c r="AR2884" i="114"/>
  <c r="AR3347" i="114"/>
  <c r="AR3532" i="114"/>
  <c r="AR2200" i="114"/>
  <c r="AR3586" i="114"/>
  <c r="AR2803" i="114"/>
  <c r="AR1152" i="114"/>
  <c r="AR2807" i="114"/>
  <c r="AR1907" i="114"/>
  <c r="AR3100" i="114"/>
  <c r="AR856" i="113"/>
  <c r="AR3093" i="113"/>
  <c r="AT2834" i="113"/>
  <c r="AR3094" i="113"/>
  <c r="AT1329" i="113"/>
  <c r="AR2731" i="113"/>
  <c r="AR2771" i="113"/>
  <c r="AT3550" i="113"/>
  <c r="AR610" i="114"/>
  <c r="AT1206" i="113"/>
  <c r="AT898" i="113"/>
  <c r="AT2947" i="113"/>
  <c r="AT2955" i="113"/>
  <c r="AR2941" i="113"/>
  <c r="AT3099" i="113"/>
  <c r="AT1622" i="113"/>
  <c r="AT2549" i="113"/>
  <c r="AT2950" i="113"/>
  <c r="AR3449" i="113"/>
  <c r="AR1832" i="114"/>
  <c r="AR563" i="114"/>
  <c r="AR3421" i="114"/>
  <c r="AR2841" i="113"/>
  <c r="AT1998" i="113"/>
  <c r="AT2290" i="113"/>
  <c r="AT2502" i="113"/>
  <c r="AR2376" i="113"/>
  <c r="AT3155" i="113"/>
  <c r="AR3012" i="113"/>
  <c r="AR3549" i="113"/>
  <c r="AT1822" i="113"/>
  <c r="AT2271" i="113"/>
  <c r="AR2769" i="113"/>
  <c r="AR2625" i="113"/>
  <c r="AT3383" i="113"/>
  <c r="AR3153" i="113"/>
  <c r="AT1871" i="113"/>
  <c r="AR2224" i="113"/>
  <c r="AR2403" i="113"/>
  <c r="AT3014" i="113"/>
  <c r="AT3129" i="113"/>
  <c r="AT3520" i="113"/>
  <c r="AR608" i="113"/>
  <c r="AT2507" i="113"/>
  <c r="AR1548" i="113"/>
  <c r="AT3279" i="113"/>
  <c r="AR3569" i="113"/>
  <c r="AR3419" i="114"/>
  <c r="AR3443" i="113"/>
  <c r="AR293" i="114"/>
  <c r="AR1688" i="114"/>
  <c r="AR3407" i="113"/>
  <c r="AR1075" i="114"/>
  <c r="AR3582" i="113"/>
  <c r="AT3422" i="113"/>
  <c r="AT1838" i="113"/>
  <c r="AT2848" i="113"/>
  <c r="AR3019" i="113"/>
  <c r="AR2228" i="113"/>
  <c r="AR138" i="114"/>
  <c r="AR788" i="114"/>
  <c r="AR3152" i="114"/>
  <c r="AT3551" i="113"/>
  <c r="AR2631" i="113"/>
  <c r="AT3121" i="113"/>
  <c r="AT2979" i="113"/>
  <c r="AR3385" i="113"/>
  <c r="AR992" i="114"/>
  <c r="AR707" i="114"/>
  <c r="AR205" i="114"/>
  <c r="AR3593" i="113"/>
  <c r="AR62" i="114"/>
  <c r="AR2875" i="114"/>
  <c r="AR1369" i="114"/>
  <c r="AR3206" i="113"/>
  <c r="AT2793" i="113"/>
  <c r="AR74" i="114"/>
  <c r="AR33" i="114"/>
  <c r="AT1798" i="113"/>
  <c r="AR2300" i="113"/>
  <c r="AT2286" i="113"/>
  <c r="AT2971" i="113"/>
  <c r="AR2647" i="113"/>
  <c r="AT3592" i="113"/>
  <c r="AT3562" i="113"/>
  <c r="AR3453" i="113"/>
  <c r="AT2920" i="113"/>
  <c r="AR3315" i="114"/>
  <c r="AR862" i="114"/>
  <c r="AT3384" i="113"/>
  <c r="AT3023" i="113"/>
  <c r="AT3224" i="113"/>
  <c r="AR3281" i="113"/>
  <c r="AR1045" i="114"/>
  <c r="AR725" i="114"/>
  <c r="AR349" i="114"/>
  <c r="AR69" i="114"/>
  <c r="AT3447" i="113"/>
  <c r="AT1766" i="113"/>
  <c r="AR1046" i="114"/>
  <c r="AR688" i="114"/>
  <c r="AT2622" i="113"/>
  <c r="AR73" i="114"/>
  <c r="AT3085" i="113"/>
  <c r="AT1649" i="113"/>
  <c r="AR146" i="114"/>
  <c r="AT3342" i="113"/>
  <c r="AT2972" i="113"/>
  <c r="AR3272" i="113"/>
  <c r="AR3559" i="113"/>
  <c r="AR133" i="114"/>
  <c r="AT2948" i="113"/>
  <c r="AR3089" i="113"/>
  <c r="AR3562" i="113"/>
  <c r="AR1227" i="114"/>
  <c r="AR2846" i="113"/>
  <c r="AR147" i="114"/>
  <c r="AT3416" i="113"/>
  <c r="AR2866" i="114"/>
  <c r="AR286" i="114"/>
  <c r="AT3308" i="113"/>
  <c r="AT3199" i="113"/>
  <c r="AR437" i="114"/>
  <c r="AR65" i="114"/>
  <c r="AR2991" i="113"/>
  <c r="AR1007" i="114"/>
  <c r="AT3064" i="113"/>
  <c r="AR198" i="114"/>
  <c r="AR1768" i="114"/>
  <c r="AT2370" i="113"/>
  <c r="AR3409" i="113"/>
  <c r="AT3063" i="113"/>
  <c r="AR2664" i="113"/>
  <c r="AT2801" i="113"/>
  <c r="AT2872" i="113"/>
  <c r="AR3459" i="114"/>
  <c r="AR1830" i="114"/>
  <c r="AR1328" i="114"/>
  <c r="AT3065" i="113"/>
  <c r="AT3590" i="113"/>
  <c r="AR3416" i="113"/>
  <c r="AR2595" i="114"/>
  <c r="AR2271" i="114"/>
  <c r="AR220" i="114"/>
  <c r="AR3343" i="113"/>
  <c r="AR935" i="114"/>
  <c r="AT3385" i="113"/>
  <c r="AT3012" i="113"/>
  <c r="AT3410" i="113"/>
  <c r="AR2653" i="113"/>
  <c r="AR2373" i="114"/>
  <c r="AT2871" i="113"/>
  <c r="AR3061" i="113"/>
  <c r="AR939" i="114"/>
  <c r="AR3022" i="113"/>
  <c r="AR791" i="114"/>
  <c r="AR938" i="114"/>
  <c r="AR793" i="114"/>
  <c r="AR3511" i="113"/>
  <c r="AR3486" i="113"/>
  <c r="AR1188" i="114"/>
  <c r="AR2586" i="114"/>
  <c r="AT3116" i="113"/>
  <c r="AR1291" i="114"/>
  <c r="AR3440" i="113"/>
  <c r="AR1404" i="114"/>
  <c r="AR1116" i="114"/>
  <c r="AR868" i="114"/>
  <c r="AR570" i="114"/>
  <c r="AR776" i="114"/>
  <c r="AT3171" i="113"/>
  <c r="AR2938" i="113"/>
  <c r="AT2433" i="113"/>
  <c r="AR271" i="114"/>
  <c r="AR3383" i="113"/>
  <c r="AT2910" i="113"/>
  <c r="AT3419" i="113"/>
  <c r="AR211" i="114"/>
  <c r="AR2774" i="113"/>
  <c r="AT3588" i="113"/>
  <c r="AT2740" i="113"/>
  <c r="AR273" i="114"/>
  <c r="AR3024" i="114"/>
  <c r="AR2371" i="114"/>
  <c r="AR2667" i="114"/>
  <c r="AR1547" i="114"/>
  <c r="AR833" i="114"/>
  <c r="AR1551" i="114"/>
  <c r="AR2868" i="114"/>
  <c r="AT3021" i="113"/>
  <c r="AR1763" i="114"/>
  <c r="AR2770" i="114"/>
  <c r="AR3007" i="113"/>
  <c r="AT3487" i="113"/>
  <c r="AR1759" i="114"/>
  <c r="AT3517" i="113"/>
  <c r="AR712" i="113"/>
  <c r="AR1904" i="113"/>
  <c r="AR254" i="114"/>
  <c r="AT1942" i="113"/>
  <c r="AT3081" i="113"/>
  <c r="AT2723" i="113"/>
  <c r="AR2990" i="114"/>
  <c r="AR994" i="114"/>
  <c r="AR926" i="114"/>
  <c r="AR1509" i="114"/>
  <c r="AR1219" i="114"/>
  <c r="AR974" i="114"/>
  <c r="AT3024" i="113"/>
  <c r="AT3272" i="113"/>
  <c r="AT3280" i="113"/>
  <c r="AR3091" i="114"/>
  <c r="AR253" i="114"/>
  <c r="AR3520" i="114"/>
  <c r="AR395" i="114"/>
  <c r="AR3202" i="114"/>
  <c r="AT3546" i="113"/>
  <c r="AR3557" i="113"/>
  <c r="AR565" i="114"/>
  <c r="AR933" i="114"/>
  <c r="AR972" i="114"/>
  <c r="AR2056" i="114"/>
  <c r="AR2235" i="114"/>
  <c r="AR607" i="114"/>
  <c r="AR1119" i="114"/>
  <c r="AR183" i="114"/>
  <c r="AR968" i="114"/>
  <c r="AR854" i="114"/>
  <c r="AR853" i="114"/>
  <c r="AR3377" i="114"/>
  <c r="AR1326" i="114"/>
  <c r="AT3460" i="113"/>
  <c r="AR2374" i="114"/>
  <c r="AR2766" i="114"/>
  <c r="AR3082" i="114"/>
  <c r="AR497" i="114"/>
  <c r="AR1003" i="114"/>
  <c r="AR1114" i="114"/>
  <c r="AR2262" i="114"/>
  <c r="AR2873" i="114"/>
  <c r="AR3307" i="114"/>
  <c r="AR2344" i="114"/>
  <c r="AR2088" i="114"/>
  <c r="AR36" i="114"/>
  <c r="AT3423" i="113"/>
  <c r="AR487" i="114"/>
  <c r="AR1868" i="114"/>
  <c r="AR2657" i="114"/>
  <c r="AR291" i="114"/>
  <c r="AR328" i="114"/>
  <c r="AR2878" i="114"/>
  <c r="AR3406" i="113"/>
  <c r="AR3415" i="113"/>
  <c r="AR1110" i="114"/>
  <c r="AR1983" i="114"/>
  <c r="AR1617" i="114"/>
  <c r="AR3126" i="113"/>
  <c r="AR702" i="114"/>
  <c r="AR3058" i="113"/>
  <c r="AR924" i="114"/>
  <c r="AR2413" i="114"/>
  <c r="AR2947" i="114"/>
  <c r="AR3384" i="114"/>
  <c r="AR1264" i="114"/>
  <c r="AR2273" i="114"/>
  <c r="AR970" i="114"/>
  <c r="AR2524" i="114"/>
  <c r="AR2952" i="114"/>
  <c r="AR3083" i="114"/>
  <c r="AR2010" i="114"/>
  <c r="AR464" i="114"/>
  <c r="AT3518" i="113"/>
  <c r="AR780" i="114"/>
  <c r="AR492" i="114"/>
  <c r="AR718" i="114"/>
  <c r="AR1624" i="114"/>
  <c r="AR2983" i="114"/>
  <c r="AR643" i="114"/>
  <c r="AR1473" i="114"/>
  <c r="AR3014" i="114"/>
  <c r="AR1335" i="114"/>
  <c r="AR1074" i="114"/>
  <c r="AR3007" i="114"/>
  <c r="AR3130" i="114"/>
  <c r="AR1437" i="114"/>
  <c r="AR1372" i="114"/>
  <c r="AR2730" i="114"/>
  <c r="AR1689" i="114"/>
  <c r="AR1080" i="114"/>
  <c r="AR3244" i="114"/>
  <c r="AR2982" i="114"/>
  <c r="AR2019" i="114"/>
  <c r="AR2797" i="114"/>
  <c r="AR544" i="114"/>
  <c r="AR1686" i="114"/>
  <c r="AR3314" i="114"/>
  <c r="AR2648" i="114"/>
  <c r="AR502" i="114"/>
  <c r="AR534" i="114"/>
  <c r="AR2052" i="114"/>
  <c r="AR2199" i="114"/>
  <c r="AR3013" i="114"/>
  <c r="AR2121" i="114"/>
  <c r="AR2198" i="114"/>
  <c r="AR1362" i="114"/>
  <c r="AR1481" i="114"/>
  <c r="AR3316" i="114"/>
  <c r="AR3058" i="114"/>
  <c r="AR1044" i="114"/>
  <c r="AR1294" i="114"/>
  <c r="AR2195" i="114"/>
  <c r="AR572" i="114"/>
  <c r="AR1146" i="114"/>
  <c r="AR1837" i="114"/>
  <c r="AR2951" i="114"/>
  <c r="AR2662" i="114"/>
  <c r="AR2628" i="114"/>
  <c r="AR3599" i="114"/>
  <c r="AR3017" i="114"/>
  <c r="AR2191" i="114"/>
  <c r="AR829" i="114"/>
  <c r="AR3378" i="114"/>
  <c r="AR3585" i="114"/>
  <c r="AR2018" i="114"/>
  <c r="AR1408" i="114"/>
  <c r="AR1295" i="114"/>
  <c r="AR2987" i="114"/>
  <c r="AR1765" i="114"/>
  <c r="AT2984" i="113"/>
  <c r="AT2992" i="113"/>
  <c r="AR3133" i="114"/>
  <c r="AR3452" i="114"/>
  <c r="AR1831" i="114"/>
  <c r="AR3417" i="114"/>
  <c r="AR2666" i="114"/>
  <c r="AR1441" i="114"/>
  <c r="AR993" i="114"/>
  <c r="AR2919" i="114"/>
  <c r="AR650" i="114"/>
  <c r="AR1913" i="114"/>
  <c r="AR1399" i="114"/>
  <c r="AR2525" i="114"/>
  <c r="AR1333" i="114"/>
  <c r="AR2488" i="114"/>
  <c r="AR3163" i="114"/>
  <c r="AR1761" i="114"/>
  <c r="AR2728" i="114"/>
  <c r="AR1332" i="114"/>
  <c r="AR920" i="114"/>
  <c r="AR1905" i="114"/>
  <c r="AR3151" i="114"/>
  <c r="AR3119" i="113"/>
  <c r="AR324" i="114"/>
  <c r="AR784" i="114"/>
  <c r="AR2729" i="114"/>
  <c r="AR2880" i="114"/>
  <c r="AR2300" i="114"/>
  <c r="AR3084" i="114"/>
  <c r="AR1371" i="114"/>
  <c r="AR3346" i="114"/>
  <c r="AR687" i="114"/>
  <c r="AR1839" i="114"/>
  <c r="AR3380" i="114"/>
  <c r="AR3274" i="114"/>
  <c r="AR2342" i="114"/>
  <c r="AR2159" i="114"/>
  <c r="AR1904" i="114"/>
  <c r="AR1615" i="114"/>
  <c r="AR2083" i="114"/>
  <c r="AR1039" i="114"/>
  <c r="AR847" i="114"/>
  <c r="AR3298" i="114"/>
  <c r="AR2016" i="114"/>
  <c r="AR3022" i="114"/>
  <c r="AR1834" i="114"/>
  <c r="AR2985" i="114"/>
  <c r="AR3090" i="114"/>
  <c r="AR2701" i="114"/>
  <c r="AR2772" i="114"/>
  <c r="AR2190" i="114"/>
  <c r="AR2557" i="114"/>
  <c r="AR3601" i="114"/>
  <c r="AR2844" i="114"/>
  <c r="AR1722" i="114"/>
  <c r="AR3594" i="113"/>
  <c r="AR1725" i="114"/>
  <c r="AR2695" i="114"/>
  <c r="AR3350" i="114"/>
  <c r="AR937" i="114"/>
  <c r="AR3008" i="114"/>
  <c r="AR2597" i="114"/>
  <c r="AR2801" i="114"/>
  <c r="AR1405" i="114"/>
  <c r="AR2872" i="114"/>
  <c r="AR2593" i="114"/>
  <c r="AR3530" i="114"/>
  <c r="AR2723" i="114"/>
  <c r="AR2992" i="114"/>
  <c r="AR1692" i="114"/>
  <c r="AR3597" i="114"/>
  <c r="AR2236" i="114"/>
  <c r="AR3057" i="114"/>
  <c r="AR3451" i="114"/>
  <c r="AR1147" i="114"/>
  <c r="AR3381" i="114"/>
  <c r="AR1406" i="114"/>
  <c r="AR1299" i="114"/>
  <c r="AR3230" i="114"/>
  <c r="AR3517" i="114"/>
  <c r="AR3172" i="114"/>
  <c r="AR3306" i="114"/>
  <c r="AR1800" i="114"/>
  <c r="AR2658" i="114"/>
  <c r="AR2227" i="114"/>
  <c r="AR2057" i="114"/>
  <c r="AR3389" i="114"/>
  <c r="AR1581" i="114"/>
  <c r="AR1476" i="114"/>
  <c r="AR3087" i="114"/>
  <c r="AR2865" i="114"/>
  <c r="AR2515" i="114"/>
  <c r="AR2560" i="114"/>
  <c r="AR1621" i="114"/>
  <c r="AR792" i="114"/>
  <c r="AR1367" i="114"/>
  <c r="AR3454" i="114"/>
  <c r="AR1948" i="114"/>
  <c r="AR3025" i="114"/>
  <c r="AR1192" i="114"/>
  <c r="AR3592" i="114"/>
  <c r="AR3026" i="114"/>
  <c r="AR2375" i="114"/>
  <c r="AR2267" i="114"/>
  <c r="AR2444" i="114"/>
  <c r="AR3150" i="114"/>
  <c r="AR2842" i="114"/>
  <c r="AR1121" i="114"/>
  <c r="AR3460" i="114"/>
  <c r="AR1187" i="114"/>
  <c r="AR3065" i="114"/>
  <c r="AR3021" i="114"/>
  <c r="AR2734" i="114"/>
  <c r="AR2915" i="114"/>
  <c r="AR2921" i="114"/>
  <c r="AR2950" i="114"/>
  <c r="AR3497" i="114"/>
  <c r="AR1657" i="114"/>
  <c r="AR2590" i="114"/>
  <c r="AR3513" i="114"/>
  <c r="AR3587" i="114"/>
  <c r="AR3300" i="114"/>
  <c r="AR3342" i="114"/>
  <c r="AR2614" i="114"/>
  <c r="AR3418" i="114"/>
  <c r="AR3563" i="114"/>
  <c r="AR2769" i="114"/>
  <c r="AR2659" i="114"/>
  <c r="AR2704" i="114"/>
  <c r="AR977" i="114"/>
  <c r="AR2408" i="114"/>
  <c r="AR2125" i="114"/>
  <c r="AR1589" i="114"/>
  <c r="AR2118" i="114"/>
  <c r="AR2480" i="114"/>
  <c r="AR3270" i="114"/>
  <c r="AR3296" i="114"/>
  <c r="AR3386" i="114"/>
  <c r="AR2771" i="114"/>
  <c r="AR3161" i="114"/>
  <c r="AR3061" i="114"/>
  <c r="AR2161" i="114"/>
  <c r="AR3602" i="114"/>
  <c r="AR2021" i="114"/>
  <c r="AR1548" i="114"/>
  <c r="AR3494" i="114"/>
  <c r="AR3522" i="114"/>
  <c r="AR864" i="113"/>
  <c r="AT3091" i="113"/>
  <c r="AT2512" i="113"/>
  <c r="AR3314" i="113"/>
  <c r="AR2400" i="113"/>
  <c r="AR2552" i="113"/>
  <c r="AR683" i="114"/>
  <c r="AR2416" i="113"/>
  <c r="AT1686" i="113"/>
  <c r="AT974" i="113"/>
  <c r="AR2080" i="113"/>
  <c r="AR2233" i="113"/>
  <c r="AR1977" i="113"/>
  <c r="AR2945" i="113"/>
  <c r="AR3117" i="113"/>
  <c r="AT2945" i="113"/>
  <c r="AT1217" i="113"/>
  <c r="AR3245" i="113"/>
  <c r="AR1002" i="114"/>
  <c r="AR102" i="114"/>
  <c r="AR2954" i="113"/>
  <c r="AR32" i="114"/>
  <c r="AR3488" i="113"/>
  <c r="AT3564" i="113"/>
  <c r="AT1574" i="113"/>
  <c r="AR1372" i="113"/>
  <c r="AR849" i="114"/>
  <c r="AT2841" i="113"/>
  <c r="AR686" i="114"/>
  <c r="AR1100" i="113"/>
  <c r="AT1726" i="113"/>
  <c r="AT1855" i="113"/>
  <c r="AT1713" i="113"/>
  <c r="AR902" i="114"/>
  <c r="AT2975" i="113"/>
  <c r="AR2444" i="113"/>
  <c r="AT1184" i="113"/>
  <c r="AT2921" i="113"/>
  <c r="AT3302" i="113"/>
  <c r="AT3062" i="113"/>
  <c r="AT3531" i="113"/>
  <c r="AT1654" i="113"/>
  <c r="AT1569" i="113"/>
  <c r="AT2479" i="113"/>
  <c r="AT1904" i="113"/>
  <c r="AR2878" i="113"/>
  <c r="AR466" i="114"/>
  <c r="AR3346" i="113"/>
  <c r="AR3259" i="113"/>
  <c r="AT2731" i="113"/>
  <c r="AR3367" i="113"/>
  <c r="AR868" i="113"/>
  <c r="AR322" i="114"/>
  <c r="AR58" i="114"/>
  <c r="AR2445" i="114"/>
  <c r="AT1710" i="113"/>
  <c r="AT1978" i="113"/>
  <c r="AT3172" i="113"/>
  <c r="AR2236" i="113"/>
  <c r="AR247" i="114"/>
  <c r="AR221" i="114"/>
  <c r="AT2989" i="113"/>
  <c r="AR75" i="114"/>
  <c r="AT3262" i="113"/>
  <c r="AT2647" i="113"/>
  <c r="AT3313" i="113"/>
  <c r="AR3267" i="113"/>
  <c r="AR2984" i="114"/>
  <c r="AR2523" i="114"/>
  <c r="AR3157" i="113"/>
  <c r="AR35" i="114"/>
  <c r="AT2511" i="113"/>
  <c r="AR3222" i="113"/>
  <c r="AT3387" i="113"/>
  <c r="AR3377" i="113"/>
  <c r="AR1373" i="114"/>
  <c r="AR424" i="114"/>
  <c r="AT3007" i="113"/>
  <c r="AT1470" i="113"/>
  <c r="AR1184" i="113"/>
  <c r="AR608" i="114"/>
  <c r="AT2410" i="113"/>
  <c r="AT3276" i="113"/>
  <c r="AR3156" i="113"/>
  <c r="AR3010" i="113"/>
  <c r="AR3517" i="113"/>
  <c r="AR135" i="114"/>
  <c r="AT3125" i="113"/>
  <c r="AT3404" i="113"/>
  <c r="AT2880" i="113"/>
  <c r="AR3497" i="113"/>
  <c r="AR2810" i="113"/>
  <c r="AT3241" i="113"/>
  <c r="AR790" i="114"/>
  <c r="AR941" i="114"/>
  <c r="AR509" i="114"/>
  <c r="AT542" i="113"/>
  <c r="AR3115" i="113"/>
  <c r="AR3555" i="113"/>
  <c r="AR2091" i="114"/>
  <c r="AR758" i="114"/>
  <c r="AR3204" i="113"/>
  <c r="AR828" i="114"/>
  <c r="AR351" i="114"/>
  <c r="AT1247" i="113"/>
  <c r="AT3278" i="113"/>
  <c r="AR3384" i="113"/>
  <c r="AR429" i="114"/>
  <c r="AR3519" i="114"/>
  <c r="AR2993" i="113"/>
  <c r="AR54" i="114"/>
  <c r="AT1984" i="113"/>
  <c r="AT3388" i="113"/>
  <c r="AR3525" i="113"/>
  <c r="AR855" i="114"/>
  <c r="AT3559" i="113"/>
  <c r="AR72" i="114"/>
  <c r="AR1329" i="114"/>
  <c r="AT3593" i="113"/>
  <c r="AR506" i="114"/>
  <c r="AR3583" i="113"/>
  <c r="AT3584" i="113"/>
  <c r="AR2307" i="114"/>
  <c r="AR358" i="114"/>
  <c r="AR3014" i="113"/>
  <c r="AR633" i="114"/>
  <c r="AR141" i="114"/>
  <c r="AT2912" i="113"/>
  <c r="AT2827" i="113"/>
  <c r="AR1284" i="113"/>
  <c r="AT3157" i="113"/>
  <c r="AR3450" i="113"/>
  <c r="AT2777" i="113"/>
  <c r="AT3376" i="113"/>
  <c r="AT3343" i="113"/>
  <c r="AR436" i="114"/>
  <c r="AR703" i="114"/>
  <c r="AR2416" i="114"/>
  <c r="AR3410" i="113"/>
  <c r="AR71" i="114"/>
  <c r="AR270" i="114"/>
  <c r="AR2945" i="114"/>
  <c r="AR2619" i="114"/>
  <c r="AT3556" i="113"/>
  <c r="AR2049" i="114"/>
  <c r="AR3349" i="114"/>
  <c r="AR3238" i="114"/>
  <c r="AT3594" i="113"/>
  <c r="AT2799" i="113"/>
  <c r="AT2807" i="113"/>
  <c r="AR465" i="114"/>
  <c r="AT1727" i="113"/>
  <c r="AR637" i="114"/>
  <c r="AR3523" i="113"/>
  <c r="AT3016" i="113"/>
  <c r="AR3010" i="114"/>
  <c r="AT3379" i="113"/>
  <c r="AR653" i="114"/>
  <c r="AR921" i="114"/>
  <c r="AR1048" i="114"/>
  <c r="AT3452" i="113"/>
  <c r="AR184" i="114"/>
  <c r="AR1903" i="114"/>
  <c r="AR649" i="114"/>
  <c r="AR990" i="114"/>
  <c r="AR2481" i="114"/>
  <c r="AR2776" i="114"/>
  <c r="AR2911" i="114"/>
  <c r="AR2834" i="113"/>
  <c r="AR3206" i="114"/>
  <c r="AT3568" i="113"/>
  <c r="AR3412" i="113"/>
  <c r="AT3438" i="113"/>
  <c r="AR3098" i="113"/>
  <c r="AR3162" i="113"/>
  <c r="AR200" i="114"/>
  <c r="AR3223" i="113"/>
  <c r="AR2414" i="114"/>
  <c r="AT3486" i="113"/>
  <c r="AR2866" i="113"/>
  <c r="AR149" i="114"/>
  <c r="AR3059" i="113"/>
  <c r="AR353" i="114"/>
  <c r="AR393" i="114"/>
  <c r="AR1221" i="114"/>
  <c r="AT3405" i="113"/>
  <c r="AR857" i="114"/>
  <c r="AT3513" i="113"/>
  <c r="AR1552" i="114"/>
  <c r="AR1337" i="114"/>
  <c r="AR1726" i="114"/>
  <c r="AR3317" i="114"/>
  <c r="AR1010" i="114"/>
  <c r="AR1226" i="114"/>
  <c r="AR3230" i="113"/>
  <c r="AR3097" i="113"/>
  <c r="AR720" i="113"/>
  <c r="AR3492" i="113"/>
  <c r="AR3450" i="114"/>
  <c r="AT2018" i="113"/>
  <c r="AT2812" i="113"/>
  <c r="AR787" i="114"/>
  <c r="AT3352" i="113"/>
  <c r="AR2611" i="114"/>
  <c r="AR1480" i="114"/>
  <c r="AR3438" i="113"/>
  <c r="AR2694" i="114"/>
  <c r="AR2914" i="113"/>
  <c r="AR1949" i="114"/>
  <c r="AR997" i="114"/>
  <c r="AR1549" i="114"/>
  <c r="AR2799" i="114"/>
  <c r="AR3554" i="113"/>
  <c r="AR3560" i="114"/>
  <c r="AR132" i="114"/>
  <c r="AR1224" i="114"/>
  <c r="AR2084" i="114"/>
  <c r="AR2522" i="114"/>
  <c r="AR2867" i="114"/>
  <c r="AR2194" i="114"/>
  <c r="AR1625" i="114"/>
  <c r="AR3203" i="114"/>
  <c r="AR2343" i="114"/>
  <c r="AR3422" i="113"/>
  <c r="AR3598" i="114"/>
  <c r="AR615" i="114"/>
  <c r="AR850" i="114"/>
  <c r="AR789" i="114"/>
  <c r="AR2617" i="114"/>
  <c r="AR638" i="114"/>
  <c r="AR256" i="114"/>
  <c r="AR2376" i="114"/>
  <c r="AR498" i="114"/>
  <c r="AR632" i="114"/>
  <c r="AR645" i="114"/>
  <c r="AR786" i="114"/>
  <c r="AR2123" i="114"/>
  <c r="AR2669" i="114"/>
  <c r="AR2014" i="114"/>
  <c r="AR2126" i="114"/>
  <c r="AR352" i="114"/>
  <c r="AR2721" i="114"/>
  <c r="AR719" i="114"/>
  <c r="AR751" i="114"/>
  <c r="AR3424" i="113"/>
  <c r="AR255" i="114"/>
  <c r="AR1588" i="114"/>
  <c r="AR1876" i="114"/>
  <c r="AR1653" i="114"/>
  <c r="AR1833" i="114"/>
  <c r="AR918" i="114"/>
  <c r="AR1076" i="114"/>
  <c r="AR3203" i="113"/>
  <c r="AR1620" i="114"/>
  <c r="AR1908" i="114"/>
  <c r="AR1111" i="114"/>
  <c r="AR2699" i="114"/>
  <c r="AR3222" i="114"/>
  <c r="AR2308" i="114"/>
  <c r="AR1803" i="114"/>
  <c r="AR2698" i="114"/>
  <c r="AT3092" i="113"/>
  <c r="AT3312" i="113"/>
  <c r="AR1040" i="114"/>
  <c r="AR929" i="114"/>
  <c r="AR1474" i="114"/>
  <c r="AR1189" i="114"/>
  <c r="AR2809" i="114"/>
  <c r="AR2379" i="114"/>
  <c r="AR3312" i="114"/>
  <c r="AR2093" i="114"/>
  <c r="AR3441" i="113"/>
  <c r="AR493" i="114"/>
  <c r="AR755" i="114"/>
  <c r="AR779" i="114"/>
  <c r="AR969" i="114"/>
  <c r="AR2942" i="113"/>
  <c r="AR1690" i="114"/>
  <c r="AR2337" i="114"/>
  <c r="AR3413" i="113"/>
  <c r="AR936" i="114"/>
  <c r="AR2594" i="114"/>
  <c r="AT3261" i="113"/>
  <c r="AT3269" i="113"/>
  <c r="AR1728" i="114"/>
  <c r="AR3524" i="113"/>
  <c r="AR903" i="114"/>
  <c r="AR927" i="114"/>
  <c r="AT3229" i="113"/>
  <c r="AR3455" i="113"/>
  <c r="AR752" i="114"/>
  <c r="AT3380" i="113"/>
  <c r="AR1902" i="114"/>
  <c r="AR2406" i="114"/>
  <c r="AR1330" i="114"/>
  <c r="AR3529" i="114"/>
  <c r="AR1260" i="114"/>
  <c r="AR616" i="114"/>
  <c r="AR642" i="114"/>
  <c r="AR3533" i="114"/>
  <c r="AR3166" i="114"/>
  <c r="AR720" i="114"/>
  <c r="AR723" i="114"/>
  <c r="AR1977" i="114"/>
  <c r="AR3019" i="114"/>
  <c r="AR3227" i="114"/>
  <c r="AR2082" i="114"/>
  <c r="AR1733" i="114"/>
  <c r="AR2157" i="114"/>
  <c r="AR1434" i="114"/>
  <c r="AR3353" i="114"/>
  <c r="AR651" i="114"/>
  <c r="AR1193" i="114"/>
  <c r="AR3062" i="114"/>
  <c r="AR3055" i="114"/>
  <c r="AR2946" i="114"/>
  <c r="AR2521" i="114"/>
  <c r="AR3088" i="114"/>
  <c r="AR3566" i="114"/>
  <c r="AR3348" i="114"/>
  <c r="AR1618" i="114"/>
  <c r="AR832" i="114"/>
  <c r="AR1471" i="114"/>
  <c r="AT2808" i="113"/>
  <c r="AR3279" i="114"/>
  <c r="AR3525" i="114"/>
  <c r="AR1762" i="114"/>
  <c r="AR1400" i="114"/>
  <c r="AR715" i="114"/>
  <c r="AR2552" i="114"/>
  <c r="AR2090" i="114"/>
  <c r="AR2793" i="114"/>
  <c r="AR285" i="114"/>
  <c r="AR2805" i="114"/>
  <c r="AR1840" i="114"/>
  <c r="AR3301" i="114"/>
  <c r="AR2092" i="114"/>
  <c r="AR1943" i="114"/>
  <c r="AR1223" i="114"/>
  <c r="AR1910" i="114"/>
  <c r="AR1758" i="114"/>
  <c r="AR2588" i="114"/>
  <c r="AR3382" i="114"/>
  <c r="AR865" i="114"/>
  <c r="AR2265" i="114"/>
  <c r="AR1978" i="114"/>
  <c r="AR1004" i="114"/>
  <c r="AR2380" i="114"/>
  <c r="AR2654" i="114"/>
  <c r="AR2720" i="114"/>
  <c r="AR2163" i="114"/>
  <c r="AR249" i="114"/>
  <c r="AR2127" i="114"/>
  <c r="AR2453" i="114"/>
  <c r="AR863" i="114"/>
  <c r="AR2668" i="114"/>
  <c r="AR1871" i="114"/>
  <c r="AR3590" i="114"/>
  <c r="AR3205" i="114"/>
  <c r="AR3367" i="114"/>
  <c r="AR2768" i="114"/>
  <c r="AR3416" i="114"/>
  <c r="AR2554" i="114"/>
  <c r="AR3309" i="114"/>
  <c r="AR2046" i="114"/>
  <c r="AR2649" i="114"/>
  <c r="AR2553" i="114"/>
  <c r="AR1038" i="114"/>
  <c r="AR2622" i="114"/>
  <c r="AR2869" i="114"/>
  <c r="AR2953" i="114"/>
  <c r="AR3277" i="114"/>
  <c r="AR1696" i="114"/>
  <c r="AR2055" i="114"/>
  <c r="AR2696" i="114"/>
  <c r="AR3156" i="114"/>
  <c r="AR1150" i="114"/>
  <c r="AR1911" i="114"/>
  <c r="AR1438" i="114"/>
  <c r="AR3455" i="114"/>
  <c r="AR2845" i="114"/>
  <c r="AR3375" i="114"/>
  <c r="AR1764" i="114"/>
  <c r="AR77" i="114"/>
  <c r="AR113" i="114"/>
  <c r="AR2652" i="114"/>
  <c r="AR488" i="114"/>
  <c r="AR3303" i="114"/>
  <c r="AR2948" i="114"/>
  <c r="AR3457" i="114"/>
  <c r="AR3588" i="114"/>
  <c r="AR3278" i="114"/>
  <c r="AR2192" i="114"/>
  <c r="AR3132" i="114"/>
  <c r="AR2410" i="114"/>
  <c r="AR3523" i="114"/>
  <c r="AR2879" i="114"/>
  <c r="AR3313" i="114"/>
  <c r="AR3345" i="114"/>
  <c r="AR3527" i="114"/>
  <c r="AR2882" i="114"/>
  <c r="AR2727" i="114"/>
  <c r="AR2054" i="114"/>
  <c r="AR2660" i="114"/>
  <c r="AR3134" i="114"/>
  <c r="AR1183" i="114"/>
  <c r="AR3594" i="114"/>
  <c r="AR1366" i="114"/>
  <c r="AR2864" i="114"/>
  <c r="AR3528" i="114"/>
  <c r="AR2623" i="114"/>
  <c r="AR2370" i="114"/>
  <c r="AR1619" i="114"/>
  <c r="AR2719" i="114"/>
  <c r="AR2804" i="114"/>
  <c r="AR3603" i="114"/>
  <c r="AR3445" i="114"/>
  <c r="AR2800" i="114"/>
  <c r="AR2615" i="114"/>
  <c r="AR3584" i="114"/>
  <c r="AR1445" i="114"/>
  <c r="AR3170" i="114"/>
  <c r="AR2917" i="114"/>
  <c r="AR684" i="114"/>
  <c r="AR1654" i="114"/>
  <c r="AR3199" i="114"/>
  <c r="AR3272" i="114"/>
  <c r="AR1836" i="114"/>
  <c r="AR3449" i="114"/>
  <c r="AR3228" i="114"/>
  <c r="AR1582" i="114"/>
  <c r="AR3020" i="114"/>
  <c r="AR2934" i="114"/>
  <c r="AR3518" i="114"/>
  <c r="AR3060" i="114"/>
  <c r="AR1296" i="114"/>
  <c r="AR2726" i="114"/>
  <c r="AR2486" i="114"/>
  <c r="AR1542" i="114"/>
  <c r="AR3526" i="114"/>
  <c r="AR3368" i="114"/>
  <c r="AR3524" i="114"/>
  <c r="AR2372" i="114"/>
  <c r="AR1801" i="114"/>
  <c r="AR3441" i="114"/>
  <c r="AR967" i="114"/>
  <c r="AR2792" i="114"/>
  <c r="AR3243" i="114"/>
  <c r="AR3439" i="114"/>
  <c r="AR2625" i="114"/>
  <c r="AR2303" i="114"/>
  <c r="AR3101" i="114"/>
  <c r="AR1795" i="114"/>
  <c r="AR3081" i="114"/>
  <c r="AR1255" i="114"/>
  <c r="AR3094" i="114"/>
  <c r="AR1872" i="114"/>
  <c r="AR3162" i="114"/>
  <c r="AR3236" i="114"/>
  <c r="AR3453" i="114"/>
  <c r="AR3237" i="114"/>
  <c r="AR2377" i="114"/>
  <c r="AR2863" i="114"/>
  <c r="AR2775" i="114"/>
  <c r="AR1938" i="114"/>
  <c r="AR2630" i="114"/>
  <c r="AR2443" i="114"/>
  <c r="AR3516" i="114"/>
  <c r="AR2936" i="114"/>
  <c r="AR1732" i="114"/>
  <c r="AR2795" i="114"/>
  <c r="AR3225" i="114"/>
  <c r="AR3169" i="114"/>
  <c r="AR2551" i="114"/>
  <c r="AR3461" i="114"/>
  <c r="AR2813" i="114"/>
  <c r="AT1858" i="113"/>
  <c r="AR2408" i="113"/>
  <c r="AT1830" i="113"/>
  <c r="AR2829" i="113"/>
  <c r="AT2913" i="113"/>
  <c r="AT2867" i="113"/>
  <c r="AR1656" i="113"/>
  <c r="AT3489" i="113"/>
  <c r="AR2597" i="113"/>
  <c r="AR1257" i="113"/>
  <c r="AR3456" i="113"/>
  <c r="AR2076" i="113"/>
  <c r="AR3510" i="113"/>
  <c r="AR991" i="114"/>
  <c r="AR2088" i="113"/>
  <c r="AR2020" i="114"/>
  <c r="AR2937" i="113"/>
  <c r="AR2089" i="114"/>
  <c r="AR3307" i="113"/>
  <c r="AR1218" i="114"/>
  <c r="AR3054" i="113"/>
  <c r="AR359" i="114"/>
  <c r="AR287" i="114"/>
  <c r="AR423" i="114"/>
  <c r="AR284" i="114"/>
  <c r="AR329" i="114"/>
  <c r="AR1353" i="113"/>
  <c r="AR3423" i="113"/>
  <c r="AR2838" i="113"/>
  <c r="AT3088" i="113"/>
  <c r="AR1265" i="114"/>
  <c r="AR283" i="114"/>
  <c r="AR1043" i="114"/>
  <c r="AT2518" i="113"/>
  <c r="AR2767" i="114"/>
  <c r="AR3137" i="114"/>
  <c r="AR2514" i="114"/>
  <c r="AT3244" i="113"/>
  <c r="AT2883" i="113"/>
  <c r="AR851" i="114"/>
  <c r="AR3522" i="113"/>
  <c r="AR1402" i="114"/>
  <c r="AR1579" i="114"/>
  <c r="AR2802" i="113"/>
  <c r="AR998" i="114"/>
  <c r="AT3598" i="113"/>
  <c r="AR1083" i="114"/>
  <c r="AR2156" i="114"/>
  <c r="AR3448" i="113"/>
  <c r="AR1716" i="113"/>
  <c r="AT3240" i="113"/>
  <c r="AR932" i="114"/>
  <c r="AR2624" i="114"/>
  <c r="AT3595" i="113"/>
  <c r="AR639" i="114"/>
  <c r="AR3593" i="114"/>
  <c r="AR433" i="114"/>
  <c r="AR3201" i="114"/>
  <c r="AR606" i="114"/>
  <c r="AT3455" i="113"/>
  <c r="AR1331" i="114"/>
  <c r="AR500" i="114"/>
  <c r="AR922" i="114"/>
  <c r="AR1012" i="114"/>
  <c r="AR3134" i="113"/>
  <c r="AT3084" i="113"/>
  <c r="AR1912" i="114"/>
  <c r="AR1157" i="114"/>
  <c r="AT3451" i="113"/>
  <c r="AR1578" i="114"/>
  <c r="AR2193" i="114"/>
  <c r="AR1228" i="114"/>
  <c r="AR612" i="114"/>
  <c r="AR1731" i="114"/>
  <c r="AR3489" i="114"/>
  <c r="AR2841" i="114"/>
  <c r="AR280" i="114"/>
  <c r="AR2017" i="114"/>
  <c r="AR1760" i="114"/>
  <c r="AR3387" i="114"/>
  <c r="AR2647" i="114"/>
  <c r="AR1691" i="114"/>
  <c r="AR2160" i="114"/>
  <c r="AR2334" i="114"/>
  <c r="AR1222" i="114"/>
  <c r="AR1364" i="114"/>
  <c r="AR1866" i="114"/>
  <c r="AR2646" i="114"/>
  <c r="AR3565" i="114"/>
  <c r="AR2587" i="114"/>
  <c r="AR2085" i="114"/>
  <c r="AR2339" i="114"/>
  <c r="AR2596" i="114"/>
  <c r="AR2956" i="114"/>
  <c r="AR2942" i="114"/>
  <c r="AR2011" i="114"/>
  <c r="AR3208" i="114"/>
  <c r="AR1794" i="114"/>
  <c r="AR3493" i="114"/>
  <c r="AR3242" i="114"/>
  <c r="AR3160" i="114"/>
  <c r="AR2302" i="114"/>
  <c r="AR2407" i="114"/>
  <c r="AR2561" i="114"/>
  <c r="AR3078" i="114"/>
  <c r="AR1512" i="114"/>
  <c r="AR2988" i="114"/>
  <c r="AR2653" i="114"/>
  <c r="AR3310" i="114"/>
  <c r="AR3233" i="114"/>
  <c r="AR1660" i="114"/>
  <c r="AR2862" i="114"/>
  <c r="AR3085" i="114"/>
  <c r="AR3027" i="114"/>
  <c r="AR1723" i="114"/>
  <c r="AR3559" i="114"/>
  <c r="AR2119" i="114"/>
  <c r="AR3086" i="114"/>
  <c r="AR3442" i="114"/>
  <c r="AT3151" i="113"/>
  <c r="AT2737" i="113"/>
  <c r="AR1068" i="113"/>
  <c r="AR399" i="114"/>
  <c r="AT3119" i="113"/>
  <c r="AR2585" i="113"/>
  <c r="AR2368" i="113"/>
  <c r="AR2481" i="113"/>
  <c r="AT2739" i="113"/>
  <c r="AT1714" i="113"/>
  <c r="AR3596" i="113"/>
  <c r="AT3236" i="113"/>
  <c r="AR2793" i="113"/>
  <c r="AR545" i="114"/>
  <c r="AT2683" i="113"/>
  <c r="AR2702" i="114"/>
  <c r="AR717" i="114"/>
  <c r="AT3533" i="113"/>
  <c r="AR467" i="114"/>
  <c r="AR3169" i="113"/>
  <c r="AT2546" i="113"/>
  <c r="AT3600" i="113"/>
  <c r="AR2921" i="113"/>
  <c r="AR3158" i="113"/>
  <c r="AT1758" i="113"/>
  <c r="AR56" i="114"/>
  <c r="AR2629" i="113"/>
  <c r="AR1675" i="113"/>
  <c r="AR112" i="114"/>
  <c r="AR2953" i="113"/>
  <c r="AR2201" i="114"/>
  <c r="AR3376" i="114"/>
  <c r="AT2378" i="113"/>
  <c r="AR30" i="114"/>
  <c r="AR3489" i="113"/>
  <c r="AR252" i="114"/>
  <c r="AR861" i="114"/>
  <c r="AR2657" i="113"/>
  <c r="AR105" i="114"/>
  <c r="AR2047" i="114"/>
  <c r="AR712" i="114"/>
  <c r="AR996" i="114"/>
  <c r="AR2298" i="114"/>
  <c r="AR2918" i="113"/>
  <c r="AT3496" i="113"/>
  <c r="AR391" i="114"/>
  <c r="AR899" i="114"/>
  <c r="AR3512" i="114"/>
  <c r="AR3369" i="113"/>
  <c r="AR3602" i="113"/>
  <c r="AR2592" i="114"/>
  <c r="AT3450" i="113"/>
  <c r="AR995" i="114"/>
  <c r="AT3512" i="113"/>
  <c r="AR2305" i="114"/>
  <c r="AR3596" i="114"/>
  <c r="AR2442" i="114"/>
  <c r="AR396" i="114"/>
  <c r="AR1185" i="114"/>
  <c r="AR2796" i="114"/>
  <c r="AR3495" i="114"/>
  <c r="AR64" i="114"/>
  <c r="AR3304" i="114"/>
  <c r="AR3592" i="113"/>
  <c r="AR975" i="114"/>
  <c r="AR931" i="114"/>
  <c r="AR1363" i="114"/>
  <c r="AR2665" i="114"/>
  <c r="AR1156" i="114"/>
  <c r="AR3351" i="114"/>
  <c r="AR3023" i="113"/>
  <c r="AR1442" i="114"/>
  <c r="AR716" i="114"/>
  <c r="AR2883" i="114"/>
  <c r="AR3280" i="114"/>
  <c r="AR3486" i="114"/>
  <c r="AR3604" i="114"/>
  <c r="AR1256" i="114"/>
  <c r="AR2877" i="114"/>
  <c r="AR2791" i="114"/>
  <c r="AR1001" i="114"/>
  <c r="AR3159" i="114"/>
  <c r="AR3240" i="114"/>
  <c r="AR1191" i="114"/>
  <c r="AR2589" i="114"/>
  <c r="AR3126" i="114"/>
  <c r="AR2164" i="114"/>
  <c r="AR2840" i="114"/>
  <c r="AR1985" i="114"/>
  <c r="AT3301" i="113"/>
  <c r="AR2447" i="114"/>
  <c r="AR2957" i="114"/>
  <c r="AR2613" i="114"/>
  <c r="AR3388" i="114"/>
  <c r="AT3412" i="113"/>
  <c r="AR1443" i="114"/>
  <c r="AR1659" i="114"/>
  <c r="AR2309" i="114"/>
  <c r="AR3487" i="114"/>
  <c r="AR2949" i="114"/>
  <c r="AR2610" i="114"/>
  <c r="AR3241" i="114"/>
  <c r="AR2914" i="114"/>
  <c r="AR3511" i="114"/>
  <c r="AR2773" i="114"/>
  <c r="AR3099" i="114"/>
  <c r="AR1974" i="114"/>
  <c r="AR2263" i="114"/>
  <c r="AR2341" i="114"/>
  <c r="AR3006" i="114"/>
  <c r="AR2591" i="114"/>
  <c r="AR1293" i="114"/>
  <c r="AR3092" i="114"/>
  <c r="AR3158" i="114"/>
  <c r="AR2483" i="114"/>
  <c r="AR3054" i="114"/>
  <c r="AR2196" i="114"/>
  <c r="AR2556" i="114"/>
  <c r="AR2451" i="114"/>
  <c r="AR2587" i="113"/>
  <c r="AT3418" i="113"/>
  <c r="AR2863" i="113"/>
  <c r="AT3167" i="113"/>
  <c r="AT3529" i="113"/>
  <c r="AR564" i="114"/>
  <c r="AR3238" i="113"/>
  <c r="AT1870" i="113"/>
  <c r="AR3137" i="113"/>
  <c r="AT3523" i="113"/>
  <c r="AT2651" i="113"/>
  <c r="AR562" i="114"/>
  <c r="AR139" i="114"/>
  <c r="AR3011" i="113"/>
  <c r="AT2338" i="113"/>
  <c r="AT2558" i="113"/>
  <c r="AR3239" i="114"/>
  <c r="AR3199" i="113"/>
  <c r="AT2450" i="113"/>
  <c r="AR2252" i="113"/>
  <c r="AT3461" i="113"/>
  <c r="AR636" i="114"/>
  <c r="AT3027" i="113"/>
  <c r="AR577" i="114"/>
  <c r="AR2990" i="113"/>
  <c r="AR1301" i="114"/>
  <c r="AT2579" i="113"/>
  <c r="AR869" i="114"/>
  <c r="AR507" i="114"/>
  <c r="AR537" i="114"/>
  <c r="AR711" i="114"/>
  <c r="AR1982" i="114"/>
  <c r="AR201" i="114"/>
  <c r="AR179" i="114"/>
  <c r="AT2685" i="113"/>
  <c r="AR652" i="114"/>
  <c r="AR203" i="114"/>
  <c r="AR199" i="114"/>
  <c r="AR1585" i="114"/>
  <c r="AR3227" i="113"/>
  <c r="AR2015" i="114"/>
  <c r="AR1545" i="114"/>
  <c r="AR1550" i="114"/>
  <c r="AT3209" i="113"/>
  <c r="AR1259" i="114"/>
  <c r="AR501" i="114"/>
  <c r="AR1225" i="114"/>
  <c r="AR1838" i="114"/>
  <c r="AR3351" i="113"/>
  <c r="AT3297" i="113"/>
  <c r="AR496" i="114"/>
  <c r="AR2838" i="114"/>
  <c r="AR1584" i="114"/>
  <c r="AR3009" i="114"/>
  <c r="AR3235" i="113"/>
  <c r="AR3414" i="113"/>
  <c r="AR2737" i="114"/>
  <c r="AT3304" i="113"/>
  <c r="AR856" i="114"/>
  <c r="AR57" i="114"/>
  <c r="AR2739" i="114"/>
  <c r="AR76" i="114"/>
  <c r="AR281" i="114"/>
  <c r="AR2882" i="113"/>
  <c r="AR714" i="114"/>
  <c r="AR1984" i="114"/>
  <c r="AR923" i="114"/>
  <c r="AR430" i="114"/>
  <c r="AR1292" i="114"/>
  <c r="AT3605" i="113"/>
  <c r="AR846" i="114"/>
  <c r="AR3415" i="114"/>
  <c r="AT3372" i="113"/>
  <c r="AR2338" i="114"/>
  <c r="AR2517" i="114"/>
  <c r="AR1254" i="114"/>
  <c r="AR3093" i="114"/>
  <c r="AR2120" i="114"/>
  <c r="AR1939" i="114"/>
  <c r="AR2626" i="114"/>
  <c r="AR824" i="114"/>
  <c r="AR1614" i="114"/>
  <c r="AR1300" i="114"/>
  <c r="AR3166" i="113"/>
  <c r="AR1623" i="114"/>
  <c r="AR2847" i="114"/>
  <c r="AR897" i="114"/>
  <c r="AR2806" i="114"/>
  <c r="AR783" i="114"/>
  <c r="AT3309" i="113"/>
  <c r="AR1336" i="114"/>
  <c r="AR3028" i="114"/>
  <c r="AR3458" i="114"/>
  <c r="AR3595" i="114"/>
  <c r="AR2993" i="114"/>
  <c r="AR3385" i="114"/>
  <c r="AR3023" i="114"/>
  <c r="AR2489" i="114"/>
  <c r="AR2918" i="114"/>
  <c r="AR782" i="114"/>
  <c r="AR2954" i="114"/>
  <c r="AR2452" i="114"/>
  <c r="AR2798" i="114"/>
  <c r="AR2487" i="114"/>
  <c r="AR2448" i="114"/>
  <c r="AR2228" i="114"/>
  <c r="AR3235" i="114"/>
  <c r="AR1877" i="114"/>
  <c r="AR3379" i="114"/>
  <c r="AR3496" i="114"/>
  <c r="AR3167" i="114"/>
  <c r="AR2871" i="114"/>
  <c r="AR2920" i="114"/>
  <c r="AR3374" i="114"/>
  <c r="AR2703" i="114"/>
  <c r="AR2232" i="114"/>
  <c r="AR3018" i="114"/>
  <c r="AR1697" i="114"/>
  <c r="AR3015" i="114"/>
  <c r="AT2416" i="113"/>
  <c r="AR2053" i="114"/>
  <c r="AR2540" i="113"/>
  <c r="AR960" i="113"/>
  <c r="AR136" i="114"/>
  <c r="AR2694" i="113"/>
  <c r="AT3156" i="113"/>
  <c r="AR928" i="114"/>
  <c r="AT1514" i="113"/>
  <c r="AR272" i="114"/>
  <c r="AR722" i="114"/>
  <c r="AR3168" i="114"/>
  <c r="AT3492" i="113"/>
  <c r="AR3515" i="114"/>
  <c r="AR2450" i="114"/>
  <c r="AR3562" i="114"/>
  <c r="AR2378" i="114"/>
  <c r="AR435" i="114"/>
  <c r="AR1975" i="114"/>
  <c r="AR2234" i="114"/>
  <c r="AR848" i="114"/>
  <c r="AR2269" i="114"/>
  <c r="AR3281" i="114"/>
  <c r="AR3012" i="114"/>
  <c r="AR3448" i="114"/>
  <c r="AR2876" i="114"/>
  <c r="AR3343" i="114"/>
  <c r="AR1120" i="114"/>
  <c r="AR3521" i="114"/>
  <c r="AR2935" i="114"/>
  <c r="AQ1128" i="114"/>
  <c r="AQ16" i="113"/>
  <c r="AQ446" i="113"/>
  <c r="AQ2761" i="114"/>
  <c r="AR3109" i="114"/>
  <c r="AS3182" i="113"/>
  <c r="AQ1249" i="114"/>
  <c r="AQ2030" i="113"/>
  <c r="AQ3073" i="113"/>
  <c r="AQ2497" i="113"/>
  <c r="AQ1430" i="114"/>
  <c r="AQ2174" i="113"/>
  <c r="AQ3576" i="114"/>
  <c r="AQ385" i="114"/>
  <c r="AS64" i="113"/>
  <c r="AQ158" i="113"/>
  <c r="AQ2784" i="114"/>
  <c r="AS1177" i="113"/>
  <c r="AQ2606" i="113"/>
  <c r="AS889" i="113"/>
  <c r="AQ408" i="114"/>
  <c r="AQ1382" i="113"/>
  <c r="AR3320" i="114"/>
  <c r="AQ1886" i="114"/>
  <c r="AQ1056" i="114"/>
  <c r="AS496" i="113"/>
  <c r="AQ264" i="113"/>
  <c r="AQ2905" i="113"/>
  <c r="AQ123" i="113"/>
  <c r="AQ313" i="113"/>
  <c r="AS1057" i="113"/>
  <c r="AS3435" i="113"/>
  <c r="AQ590" i="114"/>
  <c r="AQ2856" i="114"/>
  <c r="AQ1177" i="113"/>
  <c r="AQ2208" i="114"/>
  <c r="AS2353" i="113"/>
  <c r="AQ1537" i="113"/>
  <c r="AQ1572" i="113"/>
  <c r="AQ2006" i="114"/>
  <c r="AQ3579" i="113"/>
  <c r="AQ1033" i="114"/>
  <c r="AQ313" i="114"/>
  <c r="AQ3038" i="113"/>
  <c r="AQ49" i="114"/>
  <c r="AS2245" i="113"/>
  <c r="AQ1525" i="113"/>
  <c r="AQ2499" i="114"/>
  <c r="AS2715" i="113"/>
  <c r="AQ1358" i="114"/>
  <c r="AS520" i="113"/>
  <c r="AQ3337" i="114"/>
  <c r="AQ337" i="113"/>
  <c r="AQ1382" i="114"/>
  <c r="AQ784" i="113"/>
  <c r="AQ2892" i="114"/>
  <c r="AS1489" i="113"/>
  <c r="AQ446" i="114"/>
  <c r="AS1921" i="113"/>
  <c r="AR3321" i="114"/>
  <c r="AQ2223" i="114"/>
  <c r="AQ1502" i="114"/>
  <c r="AS3361" i="113"/>
  <c r="AQ2833" i="114"/>
  <c r="AQ64" i="113"/>
  <c r="AQ1238" i="114"/>
  <c r="AS49" i="113"/>
  <c r="AS1598" i="113"/>
  <c r="AQ1272" i="114"/>
  <c r="AS88" i="113"/>
  <c r="AQ1489" i="113"/>
  <c r="AQ889" i="113"/>
  <c r="AQ745" i="113"/>
  <c r="AQ2964" i="114"/>
  <c r="AR3103" i="114"/>
  <c r="AQ3300" i="113"/>
  <c r="AR3327" i="114"/>
  <c r="AQ1105" i="114"/>
  <c r="AQ2136" i="114"/>
  <c r="AS769" i="113"/>
  <c r="AQ2354" i="114"/>
  <c r="AQ372" i="113"/>
  <c r="AS267" i="113"/>
  <c r="AS411" i="113"/>
  <c r="AS2389" i="113"/>
  <c r="AS1275" i="113"/>
  <c r="AQ1454" i="113"/>
  <c r="AQ3217" i="113"/>
  <c r="AQ2030" i="114"/>
  <c r="AS2462" i="113"/>
  <c r="AQ158" i="114"/>
  <c r="AS1072" i="113"/>
  <c r="AS952" i="113"/>
  <c r="AS16" i="113"/>
  <c r="AQ1310" i="113"/>
  <c r="AQ1320" i="113"/>
  <c r="AS2677" i="113"/>
  <c r="AQ696" i="114"/>
  <c r="AQ2245" i="113"/>
  <c r="AQ1813" i="113"/>
  <c r="AS601" i="113"/>
  <c r="AS3256" i="113"/>
  <c r="AQ3337" i="113"/>
  <c r="AS2185" i="113"/>
  <c r="AQ2473" i="113"/>
  <c r="AQ516" i="113"/>
  <c r="AQ3288" i="114"/>
  <c r="AQ3145" i="113"/>
  <c r="AQ878" i="114"/>
  <c r="AS1753" i="113"/>
  <c r="AS2859" i="113"/>
  <c r="AQ697" i="113"/>
  <c r="AQ2859" i="113"/>
  <c r="AQ230" i="114"/>
  <c r="AQ912" i="114"/>
  <c r="AQ1310" i="114"/>
  <c r="AS3481" i="113"/>
  <c r="AS1201" i="113"/>
  <c r="AQ241" i="114"/>
  <c r="AS1742" i="113"/>
  <c r="AQ1598" i="113"/>
  <c r="AQ2113" i="113"/>
  <c r="AQ2329" i="114"/>
  <c r="AS2174" i="113"/>
  <c r="AQ1465" i="113"/>
  <c r="AQ169" i="114"/>
  <c r="AS169" i="113"/>
  <c r="AS1995" i="113"/>
  <c r="AS2929" i="113"/>
  <c r="AR3108" i="114"/>
  <c r="AQ734" i="114"/>
  <c r="AQ2617" i="113"/>
  <c r="AS2821" i="113"/>
  <c r="AQ3072" i="114"/>
  <c r="AR3102" i="114"/>
  <c r="AQ961" i="114"/>
  <c r="AQ1321" i="114"/>
  <c r="AQ2977" i="113"/>
  <c r="AQ1670" i="114"/>
  <c r="AS2065" i="113"/>
  <c r="AS1563" i="113"/>
  <c r="AS1022" i="113"/>
  <c r="AS3541" i="113"/>
  <c r="AQ480" i="114"/>
  <c r="AS1897" i="113"/>
  <c r="AR3112" i="114"/>
  <c r="AQ1669" i="113"/>
  <c r="AQ1825" i="114"/>
  <c r="AS3109" i="113"/>
  <c r="AQ1094" i="114"/>
  <c r="AS3003" i="113"/>
  <c r="AQ2508" i="113"/>
  <c r="AQ3182" i="113"/>
  <c r="AQ3291" i="113"/>
  <c r="AS2571" i="113"/>
  <c r="AS2329" i="113"/>
  <c r="AQ1537" i="114"/>
  <c r="AS1131" i="113"/>
  <c r="AQ3409" i="114"/>
  <c r="AQ2929" i="113"/>
  <c r="AQ518" i="114"/>
  <c r="AR3107" i="114"/>
  <c r="AQ1286" i="114"/>
  <c r="AS302" i="113"/>
  <c r="AQ1992" i="113"/>
  <c r="AQ2894" i="113"/>
  <c r="AQ2367" i="114"/>
  <c r="AQ2041" i="113"/>
  <c r="AQ1563" i="113"/>
  <c r="AS446" i="113"/>
  <c r="AS2139" i="113"/>
  <c r="AS2641" i="113"/>
  <c r="AS2283" i="113"/>
  <c r="AQ3400" i="113"/>
  <c r="AQ2136" i="113"/>
  <c r="AR3110" i="114"/>
  <c r="AR3328" i="114"/>
  <c r="AQ2246" i="114"/>
  <c r="AQ734" i="113"/>
  <c r="AS2041" i="113"/>
  <c r="AQ3326" i="113"/>
  <c r="AS313" i="113"/>
  <c r="AQ1825" i="113"/>
  <c r="AQ1897" i="114"/>
  <c r="AQ1574" i="114"/>
  <c r="AS1033" i="113"/>
  <c r="AQ86" i="114"/>
  <c r="AQ2280" i="114"/>
  <c r="AS481" i="113"/>
  <c r="AR3105" i="114"/>
  <c r="AQ2318" i="114"/>
  <c r="AQ986" i="114"/>
  <c r="AQ1022" i="114"/>
  <c r="AS555" i="113"/>
  <c r="AQ2318" i="113"/>
  <c r="AQ2439" i="114"/>
  <c r="AQ1057" i="113"/>
  <c r="AS664" i="113"/>
  <c r="AS2533" i="113"/>
  <c r="AQ3049" i="114"/>
  <c r="AR3325" i="114"/>
  <c r="AS1454" i="113"/>
  <c r="AT2986" i="113"/>
  <c r="AR3133" i="113"/>
  <c r="AR3087" i="113"/>
  <c r="AT1854" i="113"/>
  <c r="AR2734" i="113"/>
  <c r="AR2158" i="114"/>
  <c r="AR63" i="114"/>
  <c r="AR401" i="114"/>
  <c r="AR3275" i="113"/>
  <c r="AT2795" i="113"/>
  <c r="AR3491" i="114"/>
  <c r="AR541" i="114"/>
  <c r="AT962" i="113"/>
  <c r="AR1077" i="114"/>
  <c r="AR567" i="114"/>
  <c r="AR2482" i="114"/>
  <c r="AR1944" i="114"/>
  <c r="AR1368" i="114"/>
  <c r="AR3089" i="114"/>
  <c r="AR2381" i="114"/>
  <c r="AR3564" i="114"/>
  <c r="AR1804" i="114"/>
  <c r="AR3514" i="114"/>
  <c r="AR681" i="114"/>
  <c r="AR3369" i="114"/>
  <c r="AR2790" i="114"/>
  <c r="AR2621" i="114"/>
  <c r="AR3226" i="114"/>
  <c r="AR3366" i="114"/>
  <c r="AR2197" i="114"/>
  <c r="AQ552" i="114"/>
  <c r="AQ1862" i="114"/>
  <c r="AQ2209" i="113"/>
  <c r="AQ49" i="113"/>
  <c r="AQ2462" i="114"/>
  <c r="AQ3361" i="113"/>
  <c r="AR3326" i="114"/>
  <c r="AQ457" i="113"/>
  <c r="AQ2329" i="113"/>
  <c r="AQ661" i="113"/>
  <c r="AQ1200" i="114"/>
  <c r="AS1525" i="113"/>
  <c r="AQ1609" i="113"/>
  <c r="AS3049" i="113"/>
  <c r="AQ2462" i="113"/>
  <c r="AQ1393" i="114"/>
  <c r="AQ2389" i="113"/>
  <c r="AS3400" i="113"/>
  <c r="AQ84" i="113"/>
  <c r="AS2761" i="113"/>
  <c r="AQ3505" i="113"/>
  <c r="AQ3481" i="113"/>
  <c r="AS2965" i="113"/>
  <c r="AQ1848" i="114"/>
  <c r="AS2606" i="113"/>
  <c r="AQ2102" i="114"/>
  <c r="AQ3481" i="114"/>
  <c r="AQ1958" i="114"/>
  <c r="AQ1897" i="113"/>
  <c r="AQ2928" i="114"/>
  <c r="AS3505" i="113"/>
  <c r="AS808" i="113"/>
  <c r="AS2750" i="113"/>
  <c r="AS590" i="113"/>
  <c r="AQ771" i="114"/>
  <c r="AQ2678" i="114"/>
  <c r="AQ2905" i="114"/>
  <c r="AQ2750" i="113"/>
  <c r="AQ1465" i="114"/>
  <c r="AQ1598" i="114"/>
  <c r="AQ1718" i="114"/>
  <c r="AS352" i="113"/>
  <c r="AQ529" i="114"/>
  <c r="AQ3254" i="114"/>
  <c r="AS2894" i="113"/>
  <c r="AQ2295" i="114"/>
  <c r="AQ3432" i="114"/>
  <c r="AS1813" i="113"/>
  <c r="AQ1920" i="114"/>
  <c r="AQ3553" i="114"/>
  <c r="AQ3504" i="114"/>
  <c r="AS457" i="113"/>
  <c r="AQ1848" i="113"/>
  <c r="AQ1166" i="113"/>
  <c r="AQ2041" i="114"/>
  <c r="AQ806" i="114"/>
  <c r="AQ3433" i="113"/>
  <c r="AQ1932" i="113"/>
  <c r="AQ411" i="113"/>
  <c r="AQ1776" i="114"/>
  <c r="AQ2712" i="114"/>
  <c r="AS987" i="113"/>
  <c r="AQ1214" i="114"/>
  <c r="AQ2064" i="114"/>
  <c r="AQ240" i="113"/>
  <c r="AS3073" i="113"/>
  <c r="AQ2101" i="113"/>
  <c r="AQ338" i="114"/>
  <c r="AS208" i="113"/>
  <c r="AQ2569" i="114"/>
  <c r="AQ2545" i="114"/>
  <c r="AS2497" i="113"/>
  <c r="AS1633" i="113"/>
  <c r="AQ985" i="113"/>
  <c r="AS734" i="113"/>
  <c r="AS3470" i="113"/>
  <c r="AQ2113" i="114"/>
  <c r="AQ2424" i="113"/>
  <c r="AQ2390" i="114"/>
  <c r="AQ3109" i="113"/>
  <c r="AQ878" i="113"/>
  <c r="AS3326" i="113"/>
  <c r="AQ3144" i="114"/>
  <c r="AQ374" i="114"/>
  <c r="AQ2185" i="113"/>
  <c r="AR2048" i="113"/>
  <c r="AT2970" i="113"/>
  <c r="AR2741" i="113"/>
  <c r="AR568" i="114"/>
  <c r="AT3495" i="113"/>
  <c r="AR2251" i="113"/>
  <c r="AT3230" i="113"/>
  <c r="AR279" i="114"/>
  <c r="AR3405" i="113"/>
  <c r="AR1000" i="114"/>
  <c r="AR3381" i="113"/>
  <c r="AR560" i="114"/>
  <c r="AR431" i="114"/>
  <c r="AR3446" i="114"/>
  <c r="AR2989" i="114"/>
  <c r="AT3599" i="113"/>
  <c r="AR2336" i="114"/>
  <c r="AR1115" i="114"/>
  <c r="AR709" i="114"/>
  <c r="AR1947" i="114"/>
  <c r="AR2124" i="114"/>
  <c r="AR1945" i="114"/>
  <c r="AR1155" i="114"/>
  <c r="AR3209" i="114"/>
  <c r="AR2162" i="114"/>
  <c r="AR2345" i="114"/>
  <c r="AR2735" i="114"/>
  <c r="AR2230" i="114"/>
  <c r="AR3232" i="114"/>
  <c r="AR3510" i="114"/>
  <c r="AQ169" i="113"/>
  <c r="AQ264" i="114"/>
  <c r="AQ2785" i="113"/>
  <c r="AQ3252" i="113"/>
  <c r="AQ1921" i="113"/>
  <c r="AQ3360" i="114"/>
  <c r="AS784" i="113"/>
  <c r="AQ3470" i="114"/>
  <c r="AQ2174" i="114"/>
  <c r="AQ2257" i="114"/>
  <c r="AQ553" i="113"/>
  <c r="AQ601" i="114"/>
  <c r="AQ590" i="113"/>
  <c r="AQ1934" i="114"/>
  <c r="AQ3329" i="114"/>
  <c r="AQ1142" i="114"/>
  <c r="AQ1093" i="113"/>
  <c r="AS2785" i="113"/>
  <c r="AS1420" i="113"/>
  <c r="AQ3193" i="113"/>
  <c r="AQ1166" i="114"/>
  <c r="AQ1177" i="114"/>
  <c r="AQ3470" i="113"/>
  <c r="AQ2065" i="113"/>
  <c r="AS376" i="113"/>
  <c r="AQ2750" i="114"/>
  <c r="AS3193" i="113"/>
  <c r="AQ1704" i="114"/>
  <c r="AQ1345" i="113"/>
  <c r="AQ528" i="113"/>
  <c r="AS3579" i="113"/>
  <c r="AQ626" i="114"/>
  <c r="AQ1705" i="113"/>
  <c r="AQ840" i="114"/>
  <c r="AQ1992" i="114"/>
  <c r="AQ625" i="113"/>
  <c r="AQ1022" i="113"/>
  <c r="AS1609" i="113"/>
  <c r="AQ745" i="114"/>
  <c r="AQ1790" i="114"/>
  <c r="AQ3265" i="114"/>
  <c r="AQ1344" i="114"/>
  <c r="AQ769" i="113"/>
  <c r="AS3038" i="113"/>
  <c r="AQ457" i="114"/>
  <c r="AQ2150" i="114"/>
  <c r="AQ1237" i="113"/>
  <c r="AQ3113" i="114"/>
  <c r="AS625" i="113"/>
  <c r="AS2905" i="113"/>
  <c r="AS699" i="113"/>
  <c r="AR3106" i="114"/>
  <c r="AQ97" i="114"/>
  <c r="AR3111" i="114"/>
  <c r="AS193" i="113"/>
  <c r="AQ1633" i="113"/>
  <c r="AQ913" i="113"/>
  <c r="AQ2965" i="113"/>
  <c r="AQ3216" i="114"/>
  <c r="AQ601" i="113"/>
  <c r="AQ1777" i="113"/>
  <c r="AS843" i="113"/>
  <c r="AQ1070" i="114"/>
  <c r="AS1886" i="113"/>
  <c r="AQ1560" i="114"/>
  <c r="AS2427" i="113"/>
  <c r="AQ2353" i="113"/>
  <c r="AQ352" i="113"/>
  <c r="AQ2534" i="114"/>
  <c r="AS232" i="113"/>
  <c r="AQ1609" i="114"/>
  <c r="AQ1969" i="114"/>
  <c r="AS1465" i="113"/>
  <c r="AS1096" i="113"/>
  <c r="AQ1526" i="114"/>
  <c r="AS1166" i="113"/>
  <c r="AQ1129" i="113"/>
  <c r="AQ1632" i="114"/>
  <c r="AS3337" i="113"/>
  <c r="AS1240" i="113"/>
  <c r="AQ1681" i="114"/>
  <c r="AQ1416" i="113"/>
  <c r="AQ2822" i="114"/>
  <c r="AS3217" i="113"/>
  <c r="AQ1416" i="114"/>
  <c r="AS878" i="113"/>
  <c r="AQ673" i="114"/>
  <c r="AS745" i="113"/>
  <c r="AQ1216" i="113"/>
  <c r="AQ2401" i="114"/>
  <c r="AQ805" i="113"/>
  <c r="AQ2977" i="114"/>
  <c r="AS2209" i="113"/>
  <c r="AS2473" i="113"/>
  <c r="AQ662" i="114"/>
  <c r="AS3147" i="113"/>
  <c r="AQ2689" i="114"/>
  <c r="AQ2185" i="114"/>
  <c r="AQ1957" i="113"/>
  <c r="AQ1488" i="114"/>
  <c r="AQ1753" i="113"/>
  <c r="AQ1742" i="113"/>
  <c r="AS1777" i="113"/>
  <c r="AQ2427" i="114"/>
  <c r="AQ2821" i="113"/>
  <c r="AQ2533" i="113"/>
  <c r="AQ1814" i="114"/>
  <c r="AQ3036" i="114"/>
  <c r="AQ25" i="114"/>
  <c r="AQ1742" i="114"/>
  <c r="AS1669" i="113"/>
  <c r="AR3318" i="114"/>
  <c r="AQ192" i="114"/>
  <c r="AQ481" i="113"/>
  <c r="AS1957" i="113"/>
  <c r="AQ3182" i="114"/>
  <c r="AT2842" i="113"/>
  <c r="AT1969" i="113"/>
  <c r="AT3124" i="113"/>
  <c r="AT3560" i="113"/>
  <c r="AT2270" i="113"/>
  <c r="AT2911" i="113"/>
  <c r="AR3013" i="113"/>
  <c r="AR3378" i="113"/>
  <c r="AR3521" i="113"/>
  <c r="AT3444" i="113"/>
  <c r="AR3095" i="113"/>
  <c r="AR1013" i="114"/>
  <c r="AT3548" i="113"/>
  <c r="AR2934" i="113"/>
  <c r="AR2808" i="114"/>
  <c r="AR1652" i="114"/>
  <c r="AR3016" i="114"/>
  <c r="AR2885" i="114"/>
  <c r="AR2411" i="114"/>
  <c r="AR3302" i="114"/>
  <c r="AR1506" i="114"/>
  <c r="AR3371" i="114"/>
  <c r="AR2013" i="114"/>
  <c r="AR2849" i="114"/>
  <c r="AR1841" i="114"/>
  <c r="AR2051" i="114"/>
  <c r="AR3297" i="114"/>
  <c r="AR3204" i="114"/>
  <c r="AR1730" i="114"/>
  <c r="AQ2640" i="114"/>
  <c r="AS2318" i="113"/>
  <c r="AQ841" i="113"/>
  <c r="AQ2281" i="113"/>
  <c r="AQ228" i="113"/>
  <c r="AQ1033" i="113"/>
  <c r="AQ3542" i="114"/>
  <c r="AS3291" i="113"/>
  <c r="AQ2689" i="113"/>
  <c r="AR3323" i="114"/>
  <c r="AS1310" i="113"/>
  <c r="AS337" i="113"/>
  <c r="AQ2641" i="113"/>
  <c r="AR3104" i="114"/>
  <c r="AR3319" i="114"/>
  <c r="AQ950" i="114"/>
  <c r="AQ2511" i="114"/>
  <c r="AS123" i="113"/>
  <c r="AQ2677" i="113"/>
  <c r="AQ3049" i="113"/>
  <c r="AQ300" i="114"/>
  <c r="AQ3002" i="114"/>
  <c r="AT1349" i="113"/>
  <c r="AS2617" i="113"/>
  <c r="AQ3398" i="114"/>
  <c r="AQ817" i="114"/>
  <c r="AQ2583" i="114"/>
  <c r="AQ3121" i="114"/>
  <c r="AQ302" i="113"/>
  <c r="AS1707" i="113"/>
  <c r="AQ2473" i="114"/>
  <c r="AQ120" i="114"/>
  <c r="AQ1753" i="114"/>
  <c r="AQ2715" i="113"/>
  <c r="AQ1646" i="114"/>
  <c r="AR3324" i="114"/>
  <c r="AQ1454" i="114"/>
  <c r="AQ2761" i="113"/>
  <c r="AQ193" i="113"/>
  <c r="AQ1273" i="113"/>
  <c r="AQ2605" i="114"/>
  <c r="AQ949" i="113"/>
  <c r="AQ889" i="114"/>
  <c r="AQ1886" i="113"/>
  <c r="AR3322" i="114"/>
  <c r="AQ2078" i="114"/>
  <c r="AS2030" i="113"/>
  <c r="AQ3541" i="113"/>
  <c r="AS1394" i="113"/>
  <c r="AS1851" i="113"/>
  <c r="AQ2569" i="113"/>
  <c r="AQ3000" i="113"/>
  <c r="AS1383" i="113"/>
  <c r="AQ1201" i="113"/>
  <c r="AQ14" i="114"/>
  <c r="AS158" i="113"/>
  <c r="AS913" i="113"/>
  <c r="AS2101" i="113"/>
  <c r="AQ3193" i="114"/>
  <c r="AU1730" i="114" l="1"/>
  <c r="AU3204" i="114"/>
  <c r="AU3297" i="114"/>
  <c r="AU2051" i="114"/>
  <c r="AU1841" i="114"/>
  <c r="AU2849" i="114"/>
  <c r="AU2013" i="114"/>
  <c r="AU3371" i="114"/>
  <c r="AU1506" i="114"/>
  <c r="AU3302" i="114"/>
  <c r="AU2411" i="114"/>
  <c r="AU2885" i="114"/>
  <c r="AU3016" i="114"/>
  <c r="AU1652" i="114"/>
  <c r="AU2808" i="114"/>
  <c r="AU2934" i="113"/>
  <c r="AU1013" i="114"/>
  <c r="AU3095" i="113"/>
  <c r="AU3521" i="113"/>
  <c r="AU3378" i="113"/>
  <c r="AU3013" i="113"/>
  <c r="AU3510" i="114"/>
  <c r="AU3232" i="114"/>
  <c r="AU2230" i="114"/>
  <c r="AU2735" i="114"/>
  <c r="AU2345" i="114"/>
  <c r="AU2162" i="114"/>
  <c r="AU3209" i="114"/>
  <c r="AU1155" i="114"/>
  <c r="AU1945" i="114"/>
  <c r="AU2124" i="114"/>
  <c r="AU1947" i="114"/>
  <c r="AU709" i="114"/>
  <c r="AU1115" i="114"/>
  <c r="AU2336" i="114"/>
  <c r="AU2989" i="114"/>
  <c r="AU3446" i="114"/>
  <c r="AU431" i="114"/>
  <c r="AU3381" i="113"/>
  <c r="AU1000" i="114"/>
  <c r="AU3405" i="113"/>
  <c r="AU279" i="114"/>
  <c r="AU2251" i="113"/>
  <c r="AU2741" i="113"/>
  <c r="AU2048" i="113"/>
  <c r="AU2197" i="114"/>
  <c r="AU3366" i="114"/>
  <c r="AU3226" i="114"/>
  <c r="AU2621" i="114"/>
  <c r="AU2790" i="114"/>
  <c r="AU3369" i="114"/>
  <c r="AU581" i="114"/>
  <c r="AU681" i="114"/>
  <c r="AU3514" i="114"/>
  <c r="AU1804" i="114"/>
  <c r="AU3564" i="114"/>
  <c r="AU2381" i="114"/>
  <c r="AU3089" i="114"/>
  <c r="AU1368" i="114"/>
  <c r="AU1944" i="114"/>
  <c r="AU2482" i="114"/>
  <c r="AU1077" i="114"/>
  <c r="AU3491" i="114"/>
  <c r="AU3275" i="113"/>
  <c r="AU401" i="114"/>
  <c r="AU63" i="114"/>
  <c r="AU2158" i="114"/>
  <c r="AU2734" i="113"/>
  <c r="AU3087" i="113"/>
  <c r="AU3133" i="113"/>
  <c r="AU2935" i="114"/>
  <c r="AU3521" i="114"/>
  <c r="AU1120" i="114"/>
  <c r="AU3343" i="114"/>
  <c r="AU2876" i="114"/>
  <c r="AU3448" i="114"/>
  <c r="AU3012" i="114"/>
  <c r="AU3281" i="114"/>
  <c r="AU2269" i="114"/>
  <c r="AU848" i="114"/>
  <c r="AU2234" i="114"/>
  <c r="AU1975" i="114"/>
  <c r="AU435" i="114"/>
  <c r="AU2378" i="114"/>
  <c r="AU3562" i="114"/>
  <c r="AU2450" i="114"/>
  <c r="AU3515" i="114"/>
  <c r="AU3168" i="114"/>
  <c r="AU722" i="114"/>
  <c r="AU272" i="114"/>
  <c r="AU928" i="114"/>
  <c r="AU2694" i="113"/>
  <c r="AU136" i="114"/>
  <c r="AU960" i="113"/>
  <c r="AU2540" i="113"/>
  <c r="AU2053" i="114"/>
  <c r="AU3015" i="114"/>
  <c r="AU1697" i="114"/>
  <c r="AU3018" i="114"/>
  <c r="AU2232" i="114"/>
  <c r="AU2703" i="114"/>
  <c r="AU3374" i="114"/>
  <c r="AU2920" i="114"/>
  <c r="AU2871" i="114"/>
  <c r="AU3167" i="114"/>
  <c r="AU3496" i="114"/>
  <c r="AU3379" i="114"/>
  <c r="AU1877" i="114"/>
  <c r="AU3235" i="114"/>
  <c r="AU2228" i="114"/>
  <c r="AU2448" i="114"/>
  <c r="AU2487" i="114"/>
  <c r="AU2798" i="114"/>
  <c r="AU2452" i="114"/>
  <c r="AU2954" i="114"/>
  <c r="AU782" i="114"/>
  <c r="AU2918" i="114"/>
  <c r="AU2489" i="114"/>
  <c r="AU3023" i="114"/>
  <c r="AU3385" i="114"/>
  <c r="AU2993" i="114"/>
  <c r="AU3595" i="114"/>
  <c r="AU3458" i="114"/>
  <c r="AU3028" i="114"/>
  <c r="AU1336" i="114"/>
  <c r="AU783" i="114"/>
  <c r="AU2806" i="114"/>
  <c r="AU897" i="114"/>
  <c r="AU2847" i="114"/>
  <c r="AU1623" i="114"/>
  <c r="AU3166" i="113"/>
  <c r="AU1300" i="114"/>
  <c r="AU1614" i="114"/>
  <c r="AU824" i="114"/>
  <c r="AU2626" i="114"/>
  <c r="AU1939" i="114"/>
  <c r="AU2120" i="114"/>
  <c r="AU3093" i="114"/>
  <c r="AU1254" i="114"/>
  <c r="AU2517" i="114"/>
  <c r="AU2338" i="114"/>
  <c r="AU3415" i="114"/>
  <c r="AU846" i="114"/>
  <c r="AU1292" i="114"/>
  <c r="AU430" i="114"/>
  <c r="AU923" i="114"/>
  <c r="AU1984" i="114"/>
  <c r="AU714" i="114"/>
  <c r="AU2882" i="113"/>
  <c r="AU281" i="114"/>
  <c r="AU76" i="114"/>
  <c r="AU2739" i="114"/>
  <c r="AU856" i="114"/>
  <c r="AU2737" i="114"/>
  <c r="AU3414" i="113"/>
  <c r="AU3235" i="113"/>
  <c r="AU3009" i="114"/>
  <c r="AU1584" i="114"/>
  <c r="AU2838" i="114"/>
  <c r="AU496" i="114"/>
  <c r="AU3351" i="113"/>
  <c r="AU1838" i="114"/>
  <c r="AU1225" i="114"/>
  <c r="AU1259" i="114"/>
  <c r="AU1550" i="114"/>
  <c r="AU1545" i="114"/>
  <c r="AU2015" i="114"/>
  <c r="AU3227" i="113"/>
  <c r="AU1585" i="114"/>
  <c r="AU199" i="114"/>
  <c r="AU203" i="114"/>
  <c r="AU652" i="114"/>
  <c r="AU179" i="114"/>
  <c r="AU201" i="114"/>
  <c r="AU1982" i="114"/>
  <c r="AU711" i="114"/>
  <c r="AU869" i="114"/>
  <c r="AU1301" i="114"/>
  <c r="AU2990" i="113"/>
  <c r="AU536" i="114"/>
  <c r="AU636" i="114"/>
  <c r="AU2252" i="113"/>
  <c r="AU3199" i="113"/>
  <c r="AU3239" i="114"/>
  <c r="AU3011" i="113"/>
  <c r="AU139" i="114"/>
  <c r="AU3137" i="113"/>
  <c r="AU3238" i="113"/>
  <c r="AU2863" i="113"/>
  <c r="AU2587" i="113"/>
  <c r="AU2451" i="114"/>
  <c r="AU2556" i="114"/>
  <c r="AU2196" i="114"/>
  <c r="AU3054" i="114"/>
  <c r="AU2483" i="114"/>
  <c r="AU3158" i="114"/>
  <c r="AU3092" i="114"/>
  <c r="AU1293" i="114"/>
  <c r="AU2591" i="114"/>
  <c r="AU3006" i="114"/>
  <c r="AU2341" i="114"/>
  <c r="AU2263" i="114"/>
  <c r="AU1974" i="114"/>
  <c r="AU3099" i="114"/>
  <c r="AU2773" i="114"/>
  <c r="AU3511" i="114"/>
  <c r="AU2914" i="114"/>
  <c r="AU3241" i="114"/>
  <c r="AU2610" i="114"/>
  <c r="AU2949" i="114"/>
  <c r="AU3487" i="114"/>
  <c r="AU2309" i="114"/>
  <c r="AU1659" i="114"/>
  <c r="AU1443" i="114"/>
  <c r="AU3388" i="114"/>
  <c r="AU2613" i="114"/>
  <c r="AU2957" i="114"/>
  <c r="AU2447" i="114"/>
  <c r="AU1985" i="114"/>
  <c r="AU2840" i="114"/>
  <c r="AU2164" i="114"/>
  <c r="AU3126" i="114"/>
  <c r="AU2589" i="114"/>
  <c r="AU1191" i="114"/>
  <c r="AU3240" i="114"/>
  <c r="AU3159" i="114"/>
  <c r="AU1001" i="114"/>
  <c r="AU2791" i="114"/>
  <c r="AU2877" i="114"/>
  <c r="AU1256" i="114"/>
  <c r="AU3604" i="114"/>
  <c r="AU3486" i="114"/>
  <c r="AU3280" i="114"/>
  <c r="AU2883" i="114"/>
  <c r="AU716" i="114"/>
  <c r="AU1442" i="114"/>
  <c r="AU3023" i="113"/>
  <c r="AU3351" i="114"/>
  <c r="AU1156" i="114"/>
  <c r="AU2665" i="114"/>
  <c r="AU1363" i="114"/>
  <c r="AU931" i="114"/>
  <c r="AU975" i="114"/>
  <c r="AU3592" i="113"/>
  <c r="AU3304" i="114"/>
  <c r="AU64" i="114"/>
  <c r="AU54" i="114"/>
  <c r="AU3495" i="114"/>
  <c r="AU2796" i="114"/>
  <c r="AU1185" i="114"/>
  <c r="AU396" i="114"/>
  <c r="AU2442" i="114"/>
  <c r="AU3596" i="114"/>
  <c r="AU2305" i="114"/>
  <c r="AU995" i="114"/>
  <c r="AU2592" i="114"/>
  <c r="AU3602" i="113"/>
  <c r="AU3369" i="113"/>
  <c r="AU3512" i="114"/>
  <c r="AU899" i="114"/>
  <c r="AU391" i="114"/>
  <c r="AU2918" i="113"/>
  <c r="AU2298" i="114"/>
  <c r="AU996" i="114"/>
  <c r="AU712" i="114"/>
  <c r="AU2047" i="114"/>
  <c r="AU105" i="114"/>
  <c r="AU2657" i="113"/>
  <c r="AU861" i="114"/>
  <c r="AU252" i="114"/>
  <c r="AU3489" i="113"/>
  <c r="AU30" i="114"/>
  <c r="AU3376" i="114"/>
  <c r="AU2201" i="114"/>
  <c r="AU2953" i="113"/>
  <c r="AU112" i="114"/>
  <c r="AU1675" i="113"/>
  <c r="AU2629" i="113"/>
  <c r="AU3158" i="113"/>
  <c r="AU2921" i="113"/>
  <c r="AU3169" i="113"/>
  <c r="AU467" i="114"/>
  <c r="AU717" i="114"/>
  <c r="AU2702" i="114"/>
  <c r="AU2793" i="113"/>
  <c r="AU3596" i="113"/>
  <c r="AU2481" i="113"/>
  <c r="AU2368" i="113"/>
  <c r="AU2585" i="113"/>
  <c r="AU399" i="114"/>
  <c r="AU3442" i="114"/>
  <c r="AU3086" i="114"/>
  <c r="AU2119" i="114"/>
  <c r="AU3559" i="114"/>
  <c r="AU1723" i="114"/>
  <c r="AU3027" i="114"/>
  <c r="AU3085" i="114"/>
  <c r="AU2862" i="114"/>
  <c r="AU1660" i="114"/>
  <c r="AU3233" i="114"/>
  <c r="AU3310" i="114"/>
  <c r="AU2653" i="114"/>
  <c r="AU2988" i="114"/>
  <c r="AU1512" i="114"/>
  <c r="AU3078" i="114"/>
  <c r="AU2561" i="114"/>
  <c r="AU2407" i="114"/>
  <c r="AU2302" i="114"/>
  <c r="AU3160" i="114"/>
  <c r="AU3242" i="114"/>
  <c r="AU3493" i="114"/>
  <c r="AU1794" i="114"/>
  <c r="AU3208" i="114"/>
  <c r="AU2011" i="114"/>
  <c r="AU2942" i="114"/>
  <c r="AU2956" i="114"/>
  <c r="AU2596" i="114"/>
  <c r="AU2339" i="114"/>
  <c r="AU2085" i="114"/>
  <c r="AU2587" i="114"/>
  <c r="AU3565" i="114"/>
  <c r="AU2646" i="114"/>
  <c r="AU1866" i="114"/>
  <c r="AU1364" i="114"/>
  <c r="AU1222" i="114"/>
  <c r="AU2334" i="114"/>
  <c r="AU2160" i="114"/>
  <c r="AU1691" i="114"/>
  <c r="AU2647" i="114"/>
  <c r="AU3387" i="114"/>
  <c r="AU1760" i="114"/>
  <c r="AU2017" i="114"/>
  <c r="AU280" i="114"/>
  <c r="AU2841" i="114"/>
  <c r="AU3489" i="114"/>
  <c r="AU1731" i="114"/>
  <c r="AU512" i="114"/>
  <c r="AU612" i="114"/>
  <c r="AU1228" i="114"/>
  <c r="AU2193" i="114"/>
  <c r="AU1578" i="114"/>
  <c r="AU1157" i="114"/>
  <c r="AU1912" i="114"/>
  <c r="AU3134" i="113"/>
  <c r="AU1012" i="114"/>
  <c r="AU922" i="114"/>
  <c r="AU1331" i="114"/>
  <c r="AU506" i="114"/>
  <c r="AU606" i="114"/>
  <c r="AU3201" i="114"/>
  <c r="AU433" i="114"/>
  <c r="AU3593" i="114"/>
  <c r="AU539" i="114"/>
  <c r="AU639" i="114"/>
  <c r="AU2624" i="114"/>
  <c r="AU932" i="114"/>
  <c r="AU1716" i="113"/>
  <c r="AU3448" i="113"/>
  <c r="AU2156" i="114"/>
  <c r="AU1083" i="114"/>
  <c r="AU998" i="114"/>
  <c r="AU2802" i="113"/>
  <c r="AU1579" i="114"/>
  <c r="AU1402" i="114"/>
  <c r="AU3522" i="113"/>
  <c r="AU851" i="114"/>
  <c r="AU2514" i="114"/>
  <c r="AU3137" i="114"/>
  <c r="AU2767" i="114"/>
  <c r="AU1043" i="114"/>
  <c r="AU283" i="114"/>
  <c r="AU1265" i="114"/>
  <c r="AU2838" i="113"/>
  <c r="AU3423" i="113"/>
  <c r="AU1353" i="113"/>
  <c r="AU329" i="114"/>
  <c r="AU284" i="114"/>
  <c r="AU423" i="114"/>
  <c r="AU287" i="114"/>
  <c r="AU359" i="114"/>
  <c r="AU3054" i="113"/>
  <c r="AU1218" i="114"/>
  <c r="AU3307" i="113"/>
  <c r="AU2089" i="114"/>
  <c r="AU2937" i="113"/>
  <c r="AU2020" i="114"/>
  <c r="AU2088" i="113"/>
  <c r="AU991" i="114"/>
  <c r="AU3510" i="113"/>
  <c r="AU2076" i="113"/>
  <c r="AU3456" i="113"/>
  <c r="AU1257" i="113"/>
  <c r="AU2597" i="113"/>
  <c r="AU1656" i="113"/>
  <c r="AU2829" i="113"/>
  <c r="AU2408" i="113"/>
  <c r="AU2813" i="114"/>
  <c r="AU3461" i="114"/>
  <c r="AU2551" i="114"/>
  <c r="AU3169" i="114"/>
  <c r="AU3225" i="114"/>
  <c r="AU2795" i="114"/>
  <c r="AU1732" i="114"/>
  <c r="AU2936" i="114"/>
  <c r="AU3516" i="114"/>
  <c r="AU2443" i="114"/>
  <c r="AU2630" i="114"/>
  <c r="AU1938" i="114"/>
  <c r="AU2775" i="114"/>
  <c r="AU2863" i="114"/>
  <c r="AU2377" i="114"/>
  <c r="AU3237" i="114"/>
  <c r="AU3453" i="114"/>
  <c r="AU3236" i="114"/>
  <c r="AU3162" i="114"/>
  <c r="AU1872" i="114"/>
  <c r="AU3094" i="114"/>
  <c r="AU1255" i="114"/>
  <c r="AU3081" i="114"/>
  <c r="AU1795" i="114"/>
  <c r="AU3101" i="114"/>
  <c r="AU2303" i="114"/>
  <c r="AU2625" i="114"/>
  <c r="AU3439" i="114"/>
  <c r="AU3243" i="114"/>
  <c r="AU2792" i="114"/>
  <c r="AU967" i="114"/>
  <c r="AU3441" i="114"/>
  <c r="AU1801" i="114"/>
  <c r="AU2372" i="114"/>
  <c r="AU3524" i="114"/>
  <c r="AU3368" i="114"/>
  <c r="AU3526" i="114"/>
  <c r="AU1542" i="114"/>
  <c r="AU2486" i="114"/>
  <c r="AU2726" i="114"/>
  <c r="AU1296" i="114"/>
  <c r="AU3060" i="114"/>
  <c r="AU3518" i="114"/>
  <c r="AU2934" i="114"/>
  <c r="AU3020" i="114"/>
  <c r="AU1582" i="114"/>
  <c r="AU3228" i="114"/>
  <c r="AU3449" i="114"/>
  <c r="AU1836" i="114"/>
  <c r="AU3272" i="114"/>
  <c r="AU3199" i="114"/>
  <c r="AU1654" i="114"/>
  <c r="AU684" i="114"/>
  <c r="AU584" i="114"/>
  <c r="AU2917" i="114"/>
  <c r="AU3170" i="114"/>
  <c r="AU1445" i="114"/>
  <c r="AU3584" i="114"/>
  <c r="AU2615" i="114"/>
  <c r="AU2800" i="114"/>
  <c r="AU3445" i="114"/>
  <c r="AU3603" i="114"/>
  <c r="AU2804" i="114"/>
  <c r="AU2719" i="114"/>
  <c r="AU1619" i="114"/>
  <c r="AU2370" i="114"/>
  <c r="AU2623" i="114"/>
  <c r="AU3528" i="114"/>
  <c r="AU2864" i="114"/>
  <c r="AU1366" i="114"/>
  <c r="AU3594" i="114"/>
  <c r="AU1183" i="114"/>
  <c r="AU3134" i="114"/>
  <c r="AU2660" i="114"/>
  <c r="AU2054" i="114"/>
  <c r="AU2727" i="114"/>
  <c r="AU2882" i="114"/>
  <c r="AU3527" i="114"/>
  <c r="AU3345" i="114"/>
  <c r="AU3313" i="114"/>
  <c r="AU2879" i="114"/>
  <c r="AU3523" i="114"/>
  <c r="AU2410" i="114"/>
  <c r="AU3132" i="114"/>
  <c r="AU2192" i="114"/>
  <c r="AU3278" i="114"/>
  <c r="AU3588" i="114"/>
  <c r="AU3457" i="114"/>
  <c r="AU2948" i="114"/>
  <c r="AU3303" i="114"/>
  <c r="AU488" i="114"/>
  <c r="AU2652" i="114"/>
  <c r="AU113" i="114"/>
  <c r="AU77" i="114"/>
  <c r="AU1764" i="114"/>
  <c r="AU3375" i="114"/>
  <c r="AU2845" i="114"/>
  <c r="AU3455" i="114"/>
  <c r="AU1438" i="114"/>
  <c r="AU1911" i="114"/>
  <c r="AU1150" i="114"/>
  <c r="AU3156" i="114"/>
  <c r="AU2696" i="114"/>
  <c r="AU2055" i="114"/>
  <c r="AU1696" i="114"/>
  <c r="AU3277" i="114"/>
  <c r="AU2953" i="114"/>
  <c r="AU2869" i="114"/>
  <c r="AU2622" i="114"/>
  <c r="AU1038" i="114"/>
  <c r="AU2553" i="114"/>
  <c r="AU2649" i="114"/>
  <c r="AU2046" i="114"/>
  <c r="AU3309" i="114"/>
  <c r="AU2554" i="114"/>
  <c r="AU3416" i="114"/>
  <c r="AU2768" i="114"/>
  <c r="AU3367" i="114"/>
  <c r="AU3205" i="114"/>
  <c r="AU3590" i="114"/>
  <c r="AU1871" i="114"/>
  <c r="AU2668" i="114"/>
  <c r="AU863" i="114"/>
  <c r="AU2453" i="114"/>
  <c r="AU2127" i="114"/>
  <c r="AU249" i="114"/>
  <c r="AU2163" i="114"/>
  <c r="AU2720" i="114"/>
  <c r="AU2654" i="114"/>
  <c r="AU2380" i="114"/>
  <c r="AU1004" i="114"/>
  <c r="AU1978" i="114"/>
  <c r="AU2265" i="114"/>
  <c r="AU865" i="114"/>
  <c r="AU3382" i="114"/>
  <c r="AU2588" i="114"/>
  <c r="AU1758" i="114"/>
  <c r="AU1910" i="114"/>
  <c r="AU1223" i="114"/>
  <c r="AU1943" i="114"/>
  <c r="AU2092" i="114"/>
  <c r="AU3301" i="114"/>
  <c r="AU1840" i="114"/>
  <c r="AU2805" i="114"/>
  <c r="AU285" i="114"/>
  <c r="AU2793" i="114"/>
  <c r="AU2090" i="114"/>
  <c r="AU2552" i="114"/>
  <c r="AU715" i="114"/>
  <c r="AU1400" i="114"/>
  <c r="AU1762" i="114"/>
  <c r="AU3525" i="114"/>
  <c r="AU3279" i="114"/>
  <c r="AU1471" i="114"/>
  <c r="AU832" i="114"/>
  <c r="AU1618" i="114"/>
  <c r="AU3348" i="114"/>
  <c r="AU3566" i="114"/>
  <c r="AU3088" i="114"/>
  <c r="AU2521" i="114"/>
  <c r="AU2946" i="114"/>
  <c r="AU3055" i="114"/>
  <c r="AU3062" i="114"/>
  <c r="AU1193" i="114"/>
  <c r="AU651" i="114"/>
  <c r="AU551" i="114"/>
  <c r="AU3353" i="114"/>
  <c r="AU1434" i="114"/>
  <c r="AU2157" i="114"/>
  <c r="AU1733" i="114"/>
  <c r="AU2082" i="114"/>
  <c r="AU3227" i="114"/>
  <c r="AU3019" i="114"/>
  <c r="AU1977" i="114"/>
  <c r="AU723" i="114"/>
  <c r="AU720" i="114"/>
  <c r="AU3166" i="114"/>
  <c r="AU3533" i="114"/>
  <c r="AU642" i="114"/>
  <c r="AU542" i="114"/>
  <c r="AU516" i="114"/>
  <c r="AU616" i="114"/>
  <c r="AU1260" i="114"/>
  <c r="AU3529" i="114"/>
  <c r="AU1330" i="114"/>
  <c r="AU2406" i="114"/>
  <c r="AU1902" i="114"/>
  <c r="AU752" i="114"/>
  <c r="AU3455" i="113"/>
  <c r="AU927" i="114"/>
  <c r="AU903" i="114"/>
  <c r="AU3524" i="113"/>
  <c r="AU1728" i="114"/>
  <c r="AU2594" i="114"/>
  <c r="AU936" i="114"/>
  <c r="AU3413" i="113"/>
  <c r="AU2337" i="114"/>
  <c r="AU1690" i="114"/>
  <c r="AU2942" i="113"/>
  <c r="AU969" i="114"/>
  <c r="AU779" i="114"/>
  <c r="AU755" i="114"/>
  <c r="AU493" i="114"/>
  <c r="AU3441" i="113"/>
  <c r="AU2093" i="114"/>
  <c r="AU3312" i="114"/>
  <c r="AU2379" i="114"/>
  <c r="AU2809" i="114"/>
  <c r="AU1189" i="114"/>
  <c r="AU1474" i="114"/>
  <c r="AU929" i="114"/>
  <c r="AU1040" i="114"/>
  <c r="AU2698" i="114"/>
  <c r="AU1803" i="114"/>
  <c r="AU2308" i="114"/>
  <c r="AU3222" i="114"/>
  <c r="AU2699" i="114"/>
  <c r="AU1111" i="114"/>
  <c r="AU1908" i="114"/>
  <c r="AU1620" i="114"/>
  <c r="AU3203" i="113"/>
  <c r="AU1076" i="114"/>
  <c r="AU918" i="114"/>
  <c r="AU1833" i="114"/>
  <c r="AU1653" i="114"/>
  <c r="AU1876" i="114"/>
  <c r="AU1588" i="114"/>
  <c r="AU255" i="114"/>
  <c r="AU3424" i="113"/>
  <c r="AU751" i="114"/>
  <c r="AU719" i="114"/>
  <c r="AU2721" i="114"/>
  <c r="AU352" i="114"/>
  <c r="AU2126" i="114"/>
  <c r="AU2014" i="114"/>
  <c r="AU2669" i="114"/>
  <c r="AU2123" i="114"/>
  <c r="AU786" i="114"/>
  <c r="AU545" i="114"/>
  <c r="AU645" i="114"/>
  <c r="AU632" i="114"/>
  <c r="AU498" i="114"/>
  <c r="AU2376" i="114"/>
  <c r="AU256" i="114"/>
  <c r="AU638" i="114"/>
  <c r="AU538" i="114"/>
  <c r="AU2617" i="114"/>
  <c r="AU789" i="114"/>
  <c r="AU850" i="114"/>
  <c r="AU615" i="114"/>
  <c r="AU515" i="114"/>
  <c r="AU3598" i="114"/>
  <c r="AU3422" i="113"/>
  <c r="AU2343" i="114"/>
  <c r="AU3203" i="114"/>
  <c r="AU1625" i="114"/>
  <c r="AU2194" i="114"/>
  <c r="AU2867" i="114"/>
  <c r="AU2522" i="114"/>
  <c r="AU2084" i="114"/>
  <c r="AU1224" i="114"/>
  <c r="AU132" i="114"/>
  <c r="AU3560" i="114"/>
  <c r="AU3554" i="113"/>
  <c r="AU2799" i="114"/>
  <c r="AU1549" i="114"/>
  <c r="AU997" i="114"/>
  <c r="AU1949" i="114"/>
  <c r="AU2914" i="113"/>
  <c r="AU2694" i="114"/>
  <c r="AU3438" i="113"/>
  <c r="AU1480" i="114"/>
  <c r="AU2611" i="114"/>
  <c r="AU787" i="114"/>
  <c r="AU3450" i="114"/>
  <c r="AU3492" i="113"/>
  <c r="AU720" i="113"/>
  <c r="AU3097" i="113"/>
  <c r="AU3230" i="113"/>
  <c r="AU1226" i="114"/>
  <c r="AU1010" i="114"/>
  <c r="AU3317" i="114"/>
  <c r="AU1726" i="114"/>
  <c r="AU1337" i="114"/>
  <c r="AU1552" i="114"/>
  <c r="AU857" i="114"/>
  <c r="AU1221" i="114"/>
  <c r="AU393" i="114"/>
  <c r="AU353" i="114"/>
  <c r="AU3059" i="113"/>
  <c r="AU149" i="114"/>
  <c r="AU2866" i="113"/>
  <c r="AU2414" i="114"/>
  <c r="AU3223" i="113"/>
  <c r="AU200" i="114"/>
  <c r="AU3162" i="113"/>
  <c r="AU3098" i="113"/>
  <c r="AU3412" i="113"/>
  <c r="AU3206" i="114"/>
  <c r="AU2834" i="113"/>
  <c r="AU2911" i="114"/>
  <c r="AU2776" i="114"/>
  <c r="AU2481" i="114"/>
  <c r="AU990" i="114"/>
  <c r="AU549" i="114"/>
  <c r="AU649" i="114"/>
  <c r="AU1903" i="114"/>
  <c r="AU184" i="114"/>
  <c r="AU1048" i="114"/>
  <c r="AU921" i="114"/>
  <c r="AU653" i="114"/>
  <c r="AU3010" i="114"/>
  <c r="AU3523" i="113"/>
  <c r="AU637" i="114"/>
  <c r="AU537" i="114"/>
  <c r="AU465" i="114"/>
  <c r="AU3238" i="114"/>
  <c r="AU3349" i="114"/>
  <c r="AU2049" i="114"/>
  <c r="AU2619" i="114"/>
  <c r="AU2945" i="114"/>
  <c r="AU270" i="114"/>
  <c r="AU71" i="114"/>
  <c r="AU3410" i="113"/>
  <c r="AU2416" i="114"/>
  <c r="AU703" i="114"/>
  <c r="AU436" i="114"/>
  <c r="AU3450" i="113"/>
  <c r="AU1284" i="113"/>
  <c r="AU141" i="114"/>
  <c r="AU633" i="114"/>
  <c r="AU3014" i="113"/>
  <c r="AU358" i="114"/>
  <c r="AU2307" i="114"/>
  <c r="AU3583" i="113"/>
  <c r="AU1329" i="114"/>
  <c r="AU72" i="114"/>
  <c r="AU855" i="114"/>
  <c r="AU3525" i="113"/>
  <c r="AU2993" i="113"/>
  <c r="AU3519" i="114"/>
  <c r="AU429" i="114"/>
  <c r="AU3384" i="113"/>
  <c r="AU351" i="114"/>
  <c r="AU828" i="114"/>
  <c r="AU3204" i="113"/>
  <c r="AU758" i="114"/>
  <c r="AU2091" i="114"/>
  <c r="AU3555" i="113"/>
  <c r="AU3115" i="113"/>
  <c r="AU941" i="114"/>
  <c r="AU790" i="114"/>
  <c r="AU2810" i="113"/>
  <c r="AU3497" i="113"/>
  <c r="AU135" i="114"/>
  <c r="AU3517" i="113"/>
  <c r="AU3010" i="113"/>
  <c r="AU3156" i="113"/>
  <c r="AU508" i="114"/>
  <c r="AU608" i="114"/>
  <c r="AU1184" i="113"/>
  <c r="AU424" i="114"/>
  <c r="AU1373" i="114"/>
  <c r="AU3377" i="113"/>
  <c r="AU3222" i="113"/>
  <c r="AU35" i="114"/>
  <c r="AU3157" i="113"/>
  <c r="AU2523" i="114"/>
  <c r="AU2984" i="114"/>
  <c r="AU3267" i="113"/>
  <c r="AU75" i="114"/>
  <c r="AU221" i="114"/>
  <c r="AU247" i="114"/>
  <c r="AU2236" i="113"/>
  <c r="AU2445" i="114"/>
  <c r="AU322" i="114"/>
  <c r="AU868" i="113"/>
  <c r="AU3367" i="113"/>
  <c r="AU3259" i="113"/>
  <c r="AU3346" i="113"/>
  <c r="AU466" i="114"/>
  <c r="AU2878" i="113"/>
  <c r="AU2444" i="113"/>
  <c r="AU902" i="114"/>
  <c r="AU1100" i="113"/>
  <c r="AU686" i="114"/>
  <c r="AU586" i="114"/>
  <c r="AU849" i="114"/>
  <c r="AU1372" i="113"/>
  <c r="AU3488" i="113"/>
  <c r="AU32" i="114"/>
  <c r="AU2954" i="113"/>
  <c r="AU102" i="114"/>
  <c r="AU1002" i="114"/>
  <c r="AU3245" i="113"/>
  <c r="AU3117" i="113"/>
  <c r="AU2945" i="113"/>
  <c r="AU1977" i="113"/>
  <c r="AU2233" i="113"/>
  <c r="AU2080" i="113"/>
  <c r="AU2416" i="113"/>
  <c r="AU583" i="114"/>
  <c r="AU683" i="114"/>
  <c r="AU2552" i="113"/>
  <c r="AU2400" i="113"/>
  <c r="AU3314" i="113"/>
  <c r="AU864" i="113"/>
  <c r="AU3522" i="114"/>
  <c r="AU3494" i="114"/>
  <c r="AU1548" i="114"/>
  <c r="AU2021" i="114"/>
  <c r="AU3602" i="114"/>
  <c r="AU2161" i="114"/>
  <c r="AU3061" i="114"/>
  <c r="AU3161" i="114"/>
  <c r="AU2771" i="114"/>
  <c r="AU3386" i="114"/>
  <c r="AU3296" i="114"/>
  <c r="AU3270" i="114"/>
  <c r="AU2480" i="114"/>
  <c r="AU2118" i="114"/>
  <c r="AU1589" i="114"/>
  <c r="AU2125" i="114"/>
  <c r="AU2408" i="114"/>
  <c r="AU977" i="114"/>
  <c r="AU2704" i="114"/>
  <c r="AU2659" i="114"/>
  <c r="AU2769" i="114"/>
  <c r="AU3563" i="114"/>
  <c r="AU3418" i="114"/>
  <c r="AU2614" i="114"/>
  <c r="AU3342" i="114"/>
  <c r="AU3300" i="114"/>
  <c r="AU3587" i="114"/>
  <c r="AU3513" i="114"/>
  <c r="AU2590" i="114"/>
  <c r="AU1657" i="114"/>
  <c r="AU3497" i="114"/>
  <c r="AU2950" i="114"/>
  <c r="AU2921" i="114"/>
  <c r="AU2915" i="114"/>
  <c r="AU2734" i="114"/>
  <c r="AU3021" i="114"/>
  <c r="AU3065" i="114"/>
  <c r="AU1187" i="114"/>
  <c r="AU3460" i="114"/>
  <c r="AU1121" i="114"/>
  <c r="AU2842" i="114"/>
  <c r="AU3150" i="114"/>
  <c r="AU2444" i="114"/>
  <c r="AU2267" i="114"/>
  <c r="AU2375" i="114"/>
  <c r="AU3026" i="114"/>
  <c r="AU3592" i="114"/>
  <c r="AU1192" i="114"/>
  <c r="AU3025" i="114"/>
  <c r="AU1948" i="114"/>
  <c r="AU3454" i="114"/>
  <c r="AU1367" i="114"/>
  <c r="AU792" i="114"/>
  <c r="AU1621" i="114"/>
  <c r="AU2560" i="114"/>
  <c r="AU2515" i="114"/>
  <c r="AU2865" i="114"/>
  <c r="AU3087" i="114"/>
  <c r="AU1476" i="114"/>
  <c r="AU1581" i="114"/>
  <c r="AU3389" i="114"/>
  <c r="AU2057" i="114"/>
  <c r="AU2227" i="114"/>
  <c r="AU2658" i="114"/>
  <c r="AU1800" i="114"/>
  <c r="AU3306" i="114"/>
  <c r="AU3172" i="114"/>
  <c r="AU3517" i="114"/>
  <c r="AU3230" i="114"/>
  <c r="AU1299" i="114"/>
  <c r="AU1406" i="114"/>
  <c r="AU3381" i="114"/>
  <c r="AU1147" i="114"/>
  <c r="AU3451" i="114"/>
  <c r="AU3057" i="114"/>
  <c r="AU2236" i="114"/>
  <c r="AU3597" i="114"/>
  <c r="AU1692" i="114"/>
  <c r="AU2992" i="114"/>
  <c r="AU2723" i="114"/>
  <c r="AU3530" i="114"/>
  <c r="AU2593" i="114"/>
  <c r="AU2872" i="114"/>
  <c r="AU1405" i="114"/>
  <c r="AU2801" i="114"/>
  <c r="AU2597" i="114"/>
  <c r="AU3008" i="114"/>
  <c r="AU937" i="114"/>
  <c r="AU3350" i="114"/>
  <c r="AU2695" i="114"/>
  <c r="AU1725" i="114"/>
  <c r="AU3594" i="113"/>
  <c r="AU1722" i="114"/>
  <c r="AU2844" i="114"/>
  <c r="AU3601" i="114"/>
  <c r="AU2557" i="114"/>
  <c r="AU2190" i="114"/>
  <c r="AU2772" i="114"/>
  <c r="AU2701" i="114"/>
  <c r="AU3090" i="114"/>
  <c r="AU2985" i="114"/>
  <c r="AU1834" i="114"/>
  <c r="AU3022" i="114"/>
  <c r="AU2016" i="114"/>
  <c r="AU3298" i="114"/>
  <c r="AU847" i="114"/>
  <c r="AU1039" i="114"/>
  <c r="AU2083" i="114"/>
  <c r="AU1615" i="114"/>
  <c r="AU1904" i="114"/>
  <c r="AU2159" i="114"/>
  <c r="AU2342" i="114"/>
  <c r="AU3274" i="114"/>
  <c r="AU3380" i="114"/>
  <c r="AU1839" i="114"/>
  <c r="AU687" i="114"/>
  <c r="AU587" i="114"/>
  <c r="AU3346" i="114"/>
  <c r="AU1371" i="114"/>
  <c r="AU3084" i="114"/>
  <c r="AU2300" i="114"/>
  <c r="AU2880" i="114"/>
  <c r="AU2729" i="114"/>
  <c r="AU784" i="114"/>
  <c r="AU324" i="114"/>
  <c r="AU3119" i="113"/>
  <c r="AU3151" i="114"/>
  <c r="AU1905" i="114"/>
  <c r="AU920" i="114"/>
  <c r="AU1332" i="114"/>
  <c r="AU2728" i="114"/>
  <c r="AU1761" i="114"/>
  <c r="AU3163" i="114"/>
  <c r="AU2488" i="114"/>
  <c r="AU1333" i="114"/>
  <c r="AU2525" i="114"/>
  <c r="AU1399" i="114"/>
  <c r="AU1913" i="114"/>
  <c r="AU550" i="114"/>
  <c r="AU650" i="114"/>
  <c r="AU2919" i="114"/>
  <c r="AU993" i="114"/>
  <c r="AU1441" i="114"/>
  <c r="AU2666" i="114"/>
  <c r="AU3417" i="114"/>
  <c r="AU1831" i="114"/>
  <c r="AU3452" i="114"/>
  <c r="AU3133" i="114"/>
  <c r="AU1765" i="114"/>
  <c r="AU2987" i="114"/>
  <c r="AU1295" i="114"/>
  <c r="AU1408" i="114"/>
  <c r="AU2018" i="114"/>
  <c r="AU3585" i="114"/>
  <c r="AU3378" i="114"/>
  <c r="AU829" i="114"/>
  <c r="AU2191" i="114"/>
  <c r="AU3017" i="114"/>
  <c r="AU3599" i="114"/>
  <c r="AU2628" i="114"/>
  <c r="AU2662" i="114"/>
  <c r="AU2951" i="114"/>
  <c r="AU1837" i="114"/>
  <c r="AU1146" i="114"/>
  <c r="AU2195" i="114"/>
  <c r="AU1294" i="114"/>
  <c r="AU1044" i="114"/>
  <c r="AU3058" i="114"/>
  <c r="AU3316" i="114"/>
  <c r="AU1481" i="114"/>
  <c r="AU1362" i="114"/>
  <c r="AU2198" i="114"/>
  <c r="AU2121" i="114"/>
  <c r="AU3013" i="114"/>
  <c r="AU2199" i="114"/>
  <c r="AU2052" i="114"/>
  <c r="AU2648" i="114"/>
  <c r="AU3314" i="114"/>
  <c r="AU1686" i="114"/>
  <c r="AU2797" i="114"/>
  <c r="AU2019" i="114"/>
  <c r="AU2982" i="114"/>
  <c r="AU3244" i="114"/>
  <c r="AU1080" i="114"/>
  <c r="AU1689" i="114"/>
  <c r="AU2730" i="114"/>
  <c r="AU1372" i="114"/>
  <c r="AU1437" i="114"/>
  <c r="AU3130" i="114"/>
  <c r="AU3007" i="114"/>
  <c r="AU1074" i="114"/>
  <c r="AU1335" i="114"/>
  <c r="AU3014" i="114"/>
  <c r="AU1473" i="114"/>
  <c r="AU543" i="114"/>
  <c r="AU643" i="114"/>
  <c r="AU2983" i="114"/>
  <c r="AU1624" i="114"/>
  <c r="AU718" i="114"/>
  <c r="AU492" i="114"/>
  <c r="AU780" i="114"/>
  <c r="AU464" i="114"/>
  <c r="AU2010" i="114"/>
  <c r="AU3083" i="114"/>
  <c r="AU2952" i="114"/>
  <c r="AU2524" i="114"/>
  <c r="AU970" i="114"/>
  <c r="AU2273" i="114"/>
  <c r="AU1264" i="114"/>
  <c r="AU3384" i="114"/>
  <c r="AU2947" i="114"/>
  <c r="AU2413" i="114"/>
  <c r="AU924" i="114"/>
  <c r="AU3058" i="113"/>
  <c r="AU702" i="114"/>
  <c r="AU3126" i="113"/>
  <c r="AU1617" i="114"/>
  <c r="AU1983" i="114"/>
  <c r="AU1110" i="114"/>
  <c r="AU3415" i="113"/>
  <c r="AU3406" i="113"/>
  <c r="AU2878" i="114"/>
  <c r="AU328" i="114"/>
  <c r="AU291" i="114"/>
  <c r="AU2657" i="114"/>
  <c r="AU1868" i="114"/>
  <c r="AU487" i="114"/>
  <c r="AU36" i="114"/>
  <c r="AU2088" i="114"/>
  <c r="AU2344" i="114"/>
  <c r="AU3307" i="114"/>
  <c r="AU2873" i="114"/>
  <c r="AU2262" i="114"/>
  <c r="AU1114" i="114"/>
  <c r="AU1003" i="114"/>
  <c r="AU497" i="114"/>
  <c r="AU3082" i="114"/>
  <c r="AU2766" i="114"/>
  <c r="AU2374" i="114"/>
  <c r="AU1326" i="114"/>
  <c r="AU3377" i="114"/>
  <c r="AU853" i="114"/>
  <c r="AU854" i="114"/>
  <c r="AU968" i="114"/>
  <c r="AU183" i="114"/>
  <c r="AU1119" i="114"/>
  <c r="AU607" i="114"/>
  <c r="AU507" i="114"/>
  <c r="AU2235" i="114"/>
  <c r="AU2056" i="114"/>
  <c r="AU972" i="114"/>
  <c r="AU933" i="114"/>
  <c r="AU3557" i="113"/>
  <c r="AU3202" i="114"/>
  <c r="AU395" i="114"/>
  <c r="AU3520" i="114"/>
  <c r="AU253" i="114"/>
  <c r="AU3091" i="114"/>
  <c r="AU974" i="114"/>
  <c r="AU1219" i="114"/>
  <c r="AU1509" i="114"/>
  <c r="AU926" i="114"/>
  <c r="AU994" i="114"/>
  <c r="AU2990" i="114"/>
  <c r="AU254" i="114"/>
  <c r="AU1904" i="113"/>
  <c r="AU712" i="113"/>
  <c r="AU1759" i="114"/>
  <c r="AU3007" i="113"/>
  <c r="AU2770" i="114"/>
  <c r="AU1763" i="114"/>
  <c r="AU2868" i="114"/>
  <c r="AU1551" i="114"/>
  <c r="AU833" i="114"/>
  <c r="AU1547" i="114"/>
  <c r="AU2667" i="114"/>
  <c r="AU2371" i="114"/>
  <c r="AU3024" i="114"/>
  <c r="AU273" i="114"/>
  <c r="AU2774" i="113"/>
  <c r="AU211" i="114"/>
  <c r="AU3383" i="113"/>
  <c r="AU271" i="114"/>
  <c r="AU2938" i="113"/>
  <c r="AU776" i="114"/>
  <c r="AU868" i="114"/>
  <c r="AU1116" i="114"/>
  <c r="AU1404" i="114"/>
  <c r="AU3440" i="113"/>
  <c r="AU1291" i="114"/>
  <c r="AU2586" i="114"/>
  <c r="AU1188" i="114"/>
  <c r="AU3486" i="113"/>
  <c r="AU3511" i="113"/>
  <c r="AU793" i="114"/>
  <c r="AU938" i="114"/>
  <c r="AU791" i="114"/>
  <c r="AU3022" i="113"/>
  <c r="AU939" i="114"/>
  <c r="AU3061" i="113"/>
  <c r="AU2373" i="114"/>
  <c r="AU2653" i="113"/>
  <c r="AU935" i="114"/>
  <c r="AU3343" i="113"/>
  <c r="AU220" i="114"/>
  <c r="AU2271" i="114"/>
  <c r="AU2595" i="114"/>
  <c r="AU3416" i="113"/>
  <c r="AU1328" i="114"/>
  <c r="AU1830" i="114"/>
  <c r="AU3459" i="114"/>
  <c r="AU2664" i="113"/>
  <c r="AU3409" i="113"/>
  <c r="AU1768" i="114"/>
  <c r="AU198" i="114"/>
  <c r="AU1007" i="114"/>
  <c r="AU2991" i="113"/>
  <c r="AU65" i="114"/>
  <c r="AU55" i="114"/>
  <c r="AU437" i="114"/>
  <c r="AU286" i="114"/>
  <c r="AU2866" i="114"/>
  <c r="AU147" i="114"/>
  <c r="AU2846" i="113"/>
  <c r="AU1227" i="114"/>
  <c r="AU3562" i="113"/>
  <c r="AU3089" i="113"/>
  <c r="AU133" i="114"/>
  <c r="AU3559" i="113"/>
  <c r="AU3272" i="113"/>
  <c r="AU146" i="114"/>
  <c r="AU73" i="114"/>
  <c r="AU588" i="114"/>
  <c r="AU688" i="114"/>
  <c r="AU1046" i="114"/>
  <c r="AU69" i="114"/>
  <c r="AU59" i="114"/>
  <c r="AU349" i="114"/>
  <c r="AU725" i="114"/>
  <c r="AU1045" i="114"/>
  <c r="AU3281" i="113"/>
  <c r="AU862" i="114"/>
  <c r="AU3315" i="114"/>
  <c r="AU3453" i="113"/>
  <c r="AU2647" i="113"/>
  <c r="AU2300" i="113"/>
  <c r="AU33" i="114"/>
  <c r="AU74" i="114"/>
  <c r="AU3206" i="113"/>
  <c r="AU1369" i="114"/>
  <c r="AU2875" i="114"/>
  <c r="AU62" i="114"/>
  <c r="AU3593" i="113"/>
  <c r="AU205" i="114"/>
  <c r="AU707" i="114"/>
  <c r="AU992" i="114"/>
  <c r="AU3385" i="113"/>
  <c r="AU2631" i="113"/>
  <c r="AU3152" i="114"/>
  <c r="AU788" i="114"/>
  <c r="AU138" i="114"/>
  <c r="AU2228" i="113"/>
  <c r="AU3019" i="113"/>
  <c r="AU3582" i="113"/>
  <c r="AU1075" i="114"/>
  <c r="AU3407" i="113"/>
  <c r="AU1688" i="114"/>
  <c r="AU293" i="114"/>
  <c r="AU3443" i="113"/>
  <c r="AU3419" i="114"/>
  <c r="AU3569" i="113"/>
  <c r="AU1548" i="113"/>
  <c r="AU608" i="113"/>
  <c r="AU2403" i="113"/>
  <c r="AU2224" i="113"/>
  <c r="AU3153" i="113"/>
  <c r="AU2625" i="113"/>
  <c r="AU2769" i="113"/>
  <c r="AU3549" i="113"/>
  <c r="AU3012" i="113"/>
  <c r="AU2376" i="113"/>
  <c r="AU2841" i="113"/>
  <c r="AU3421" i="114"/>
  <c r="AU1832" i="114"/>
  <c r="AU3449" i="113"/>
  <c r="AU2941" i="113"/>
  <c r="AU510" i="114"/>
  <c r="AU610" i="114"/>
  <c r="AU2771" i="113"/>
  <c r="AU2731" i="113"/>
  <c r="AU3094" i="113"/>
  <c r="AU3093" i="113"/>
  <c r="AU856" i="113"/>
  <c r="AU3100" i="114"/>
  <c r="AU1907" i="114"/>
  <c r="AU2807" i="114"/>
  <c r="AU1152" i="114"/>
  <c r="AU2803" i="114"/>
  <c r="AU3586" i="114"/>
  <c r="AU2200" i="114"/>
  <c r="AU3532" i="114"/>
  <c r="AU3347" i="114"/>
  <c r="AU2884" i="114"/>
  <c r="AU2846" i="114"/>
  <c r="AU3171" i="114"/>
  <c r="AU1154" i="114"/>
  <c r="AU3344" i="114"/>
  <c r="AU3165" i="114"/>
  <c r="AU1149" i="114"/>
  <c r="AU1874" i="114"/>
  <c r="AU3299" i="114"/>
  <c r="AU1229" i="114"/>
  <c r="AU3422" i="114"/>
  <c r="AU2986" i="114"/>
  <c r="AU3447" i="114"/>
  <c r="AU2412" i="114"/>
  <c r="AU1049" i="114"/>
  <c r="AU2777" i="114"/>
  <c r="AU2237" i="114"/>
  <c r="AU2651" i="114"/>
  <c r="AU3308" i="114"/>
  <c r="AU2627" i="114"/>
  <c r="AU3095" i="114"/>
  <c r="AU2520" i="114"/>
  <c r="AU2955" i="114"/>
  <c r="AU2631" i="114"/>
  <c r="AU3173" i="114"/>
  <c r="AU2449" i="114"/>
  <c r="AU2612" i="114"/>
  <c r="AU2519" i="114"/>
  <c r="AU1655" i="114"/>
  <c r="AU3444" i="114"/>
  <c r="AU3492" i="114"/>
  <c r="AU3223" i="114"/>
  <c r="AU2661" i="114"/>
  <c r="AU3440" i="114"/>
  <c r="AU2725" i="114"/>
  <c r="AU2910" i="114"/>
  <c r="AU2705" i="114"/>
  <c r="AU1444" i="114"/>
  <c r="AU2811" i="114"/>
  <c r="AU3372" i="114"/>
  <c r="AU2663" i="114"/>
  <c r="AU1511" i="114"/>
  <c r="AU3127" i="114"/>
  <c r="AU2226" i="114"/>
  <c r="AU1398" i="114"/>
  <c r="AU3583" i="114"/>
  <c r="AU1334" i="114"/>
  <c r="AU2812" i="114"/>
  <c r="AU3294" i="114"/>
  <c r="AU3561" i="114"/>
  <c r="AU1650" i="114"/>
  <c r="AU3311" i="114"/>
  <c r="AU1694" i="114"/>
  <c r="AU1766" i="114"/>
  <c r="AU2306" i="114"/>
  <c r="AU579" i="114"/>
  <c r="AU679" i="114"/>
  <c r="AU2550" i="114"/>
  <c r="AU3229" i="114"/>
  <c r="AU2650" i="114"/>
  <c r="AU3569" i="114"/>
  <c r="AU2656" i="114"/>
  <c r="AU3295" i="114"/>
  <c r="AU3029" i="114"/>
  <c r="AU3131" i="114"/>
  <c r="AU1113" i="114"/>
  <c r="AU3438" i="114"/>
  <c r="AU3080" i="114"/>
  <c r="AU3059" i="114"/>
  <c r="AU3234" i="114"/>
  <c r="AU3600" i="114"/>
  <c r="AU2478" i="114"/>
  <c r="AU2937" i="114"/>
  <c r="AU1587" i="114"/>
  <c r="AU777" i="114"/>
  <c r="AU2736" i="114"/>
  <c r="AU3305" i="114"/>
  <c r="AU827" i="114"/>
  <c r="AU3164" i="114"/>
  <c r="AU1586" i="114"/>
  <c r="AU1475" i="114"/>
  <c r="AU3129" i="114"/>
  <c r="AU3568" i="114"/>
  <c r="AU1263" i="114"/>
  <c r="AU2943" i="114"/>
  <c r="AU3276" i="114"/>
  <c r="AU2940" i="114"/>
  <c r="AU2012" i="114"/>
  <c r="AU1005" i="114"/>
  <c r="AU3454" i="113"/>
  <c r="AU2484" i="114"/>
  <c r="AU3425" i="114"/>
  <c r="AU2154" i="114"/>
  <c r="AU3567" i="114"/>
  <c r="AU2655" i="114"/>
  <c r="AU895" i="114"/>
  <c r="AU2485" i="114"/>
  <c r="AU1544" i="114"/>
  <c r="AU1942" i="114"/>
  <c r="AU2722" i="114"/>
  <c r="AU2731" i="114"/>
  <c r="AU3154" i="114"/>
  <c r="AU1724" i="114"/>
  <c r="AU3605" i="114"/>
  <c r="AU3245" i="114"/>
  <c r="AU3275" i="114"/>
  <c r="AU775" i="114"/>
  <c r="AU825" i="114"/>
  <c r="AU785" i="114"/>
  <c r="AU2415" i="114"/>
  <c r="AU3591" i="114"/>
  <c r="AU2738" i="114"/>
  <c r="AU1479" i="114"/>
  <c r="AU904" i="114"/>
  <c r="AU3127" i="113"/>
  <c r="AU2335" i="114"/>
  <c r="AU971" i="114"/>
  <c r="AU1622" i="114"/>
  <c r="AU1008" i="114"/>
  <c r="AU1729" i="114"/>
  <c r="AU3063" i="114"/>
  <c r="AU759" i="114"/>
  <c r="AU2048" i="114"/>
  <c r="AU3155" i="114"/>
  <c r="AU3373" i="114"/>
  <c r="AU1543" i="114"/>
  <c r="AU2272" i="114"/>
  <c r="AU3582" i="114"/>
  <c r="AU2270" i="114"/>
  <c r="AU1802" i="114"/>
  <c r="AU713" i="114"/>
  <c r="AU1656" i="114"/>
  <c r="AU761" i="114"/>
  <c r="AU3079" i="114"/>
  <c r="AU2664" i="114"/>
  <c r="AU1327" i="114"/>
  <c r="AU1151" i="114"/>
  <c r="AU2732" i="114"/>
  <c r="AU2697" i="114"/>
  <c r="AU400" i="114"/>
  <c r="AU1261" i="114"/>
  <c r="AU3064" i="114"/>
  <c r="AU1184" i="114"/>
  <c r="AU2632" i="114"/>
  <c r="AU2616" i="114"/>
  <c r="AU973" i="114"/>
  <c r="AU3207" i="114"/>
  <c r="AU1769" i="114"/>
  <c r="AU2718" i="114"/>
  <c r="AU3157" i="114"/>
  <c r="AU2479" i="114"/>
  <c r="AU1796" i="114"/>
  <c r="AU2266" i="114"/>
  <c r="AU1797" i="114"/>
  <c r="AU1190" i="114"/>
  <c r="AU1799" i="114"/>
  <c r="AU2629" i="114"/>
  <c r="AU2941" i="114"/>
  <c r="AU535" i="114"/>
  <c r="AU635" i="114"/>
  <c r="AU1440" i="114"/>
  <c r="AU1906" i="114"/>
  <c r="AU397" i="114"/>
  <c r="AU357" i="114"/>
  <c r="AU2724" i="114"/>
  <c r="AU2304" i="114"/>
  <c r="AU2050" i="114"/>
  <c r="AU2810" i="114"/>
  <c r="AU2843" i="114"/>
  <c r="AU426" i="114"/>
  <c r="AU2231" i="114"/>
  <c r="AU2618" i="114"/>
  <c r="AU1262" i="114"/>
  <c r="AU1693" i="114"/>
  <c r="AU640" i="114"/>
  <c r="AU540" i="114"/>
  <c r="AU760" i="114"/>
  <c r="AU724" i="114"/>
  <c r="AU3096" i="114"/>
  <c r="AU1470" i="114"/>
  <c r="AU2983" i="113"/>
  <c r="AU611" i="114"/>
  <c r="AU511" i="114"/>
  <c r="AU3530" i="113"/>
  <c r="AU1867" i="114"/>
  <c r="AU1472" i="114"/>
  <c r="AU2774" i="114"/>
  <c r="AU3015" i="113"/>
  <c r="AU896" i="114"/>
  <c r="AU647" i="114"/>
  <c r="AU547" i="114"/>
  <c r="AU2950" i="113"/>
  <c r="AU1117" i="114"/>
  <c r="AU1478" i="114"/>
  <c r="AU3353" i="113"/>
  <c r="AU999" i="114"/>
  <c r="AU417" i="114"/>
  <c r="AU414" i="114"/>
  <c r="AU427" i="114"/>
  <c r="AU1651" i="114"/>
  <c r="AU2268" i="114"/>
  <c r="AU1220" i="114"/>
  <c r="AU3529" i="113"/>
  <c r="AU1516" i="114"/>
  <c r="AU1513" i="114"/>
  <c r="AU2446" i="114"/>
  <c r="AU940" i="114"/>
  <c r="AU2842" i="113"/>
  <c r="AU546" i="114"/>
  <c r="AU646" i="114"/>
  <c r="AU1082" i="114"/>
  <c r="AU1941" i="114"/>
  <c r="AU1047" i="114"/>
  <c r="AU1186" i="114"/>
  <c r="AU2229" i="114"/>
  <c r="AU257" i="114"/>
  <c r="AU342" i="114"/>
  <c r="AU318" i="114"/>
  <c r="AU209" i="114"/>
  <c r="AU185" i="114"/>
  <c r="AU2559" i="114"/>
  <c r="AU2870" i="114"/>
  <c r="AU2839" i="114"/>
  <c r="AU1439" i="114"/>
  <c r="AU3153" i="114"/>
  <c r="AU3383" i="114"/>
  <c r="AU327" i="114"/>
  <c r="AU219" i="114"/>
  <c r="AU797" i="114"/>
  <c r="AU781" i="114"/>
  <c r="AU3098" i="114"/>
  <c r="AU3128" i="114"/>
  <c r="AU966" i="114"/>
  <c r="AU1298" i="114"/>
  <c r="AU1079" i="114"/>
  <c r="AU344" i="114"/>
  <c r="AU934" i="114"/>
  <c r="AU3011" i="114"/>
  <c r="AU213" i="114"/>
  <c r="AU796" i="114"/>
  <c r="AU181" i="114"/>
  <c r="AU1112" i="114"/>
  <c r="AU631" i="114"/>
  <c r="AU127" i="114"/>
  <c r="AU3371" i="113"/>
  <c r="AU2938" i="114"/>
  <c r="AU2086" i="114"/>
  <c r="AU2516" i="114"/>
  <c r="AU3273" i="114"/>
  <c r="AU2620" i="114"/>
  <c r="AU859" i="114"/>
  <c r="AU3558" i="114"/>
  <c r="AU1798" i="114"/>
  <c r="AU1510" i="114"/>
  <c r="AU2129" i="114"/>
  <c r="AU1508" i="114"/>
  <c r="AU3444" i="113"/>
  <c r="AU901" i="114"/>
  <c r="AU1695" i="114"/>
  <c r="AU1081" i="114"/>
  <c r="AU1687" i="114"/>
  <c r="AU66" i="114"/>
  <c r="AU56" i="114"/>
  <c r="AU3495" i="113"/>
  <c r="AU1760" i="113"/>
  <c r="AU3063" i="113"/>
  <c r="AU394" i="114"/>
  <c r="AU3589" i="114"/>
  <c r="AU360" i="114"/>
  <c r="AU2633" i="114"/>
  <c r="AU1041" i="114"/>
  <c r="AU2740" i="114"/>
  <c r="AU3231" i="114"/>
  <c r="AU1976" i="114"/>
  <c r="AU282" i="114"/>
  <c r="AU867" i="114"/>
  <c r="AU756" i="114"/>
  <c r="AU704" i="114"/>
  <c r="AU930" i="114"/>
  <c r="AU3387" i="113"/>
  <c r="AU218" i="114"/>
  <c r="AU3271" i="114"/>
  <c r="AU2809" i="113"/>
  <c r="AU2946" i="113"/>
  <c r="AU108" i="114"/>
  <c r="AU177" i="114"/>
  <c r="AU3374" i="113"/>
  <c r="AU2790" i="113"/>
  <c r="AU3601" i="113"/>
  <c r="AU2916" i="114"/>
  <c r="AU852" i="114"/>
  <c r="AU1042" i="114"/>
  <c r="AU1148" i="114"/>
  <c r="AU1583" i="114"/>
  <c r="AU2733" i="114"/>
  <c r="AU757" i="114"/>
  <c r="AU347" i="114"/>
  <c r="AU3514" i="113"/>
  <c r="AU2264" i="114"/>
  <c r="AU207" i="114"/>
  <c r="AU3118" i="113"/>
  <c r="AU60" i="114"/>
  <c r="AU180" i="114"/>
  <c r="AU2777" i="113"/>
  <c r="AU3487" i="113"/>
  <c r="AU613" i="114"/>
  <c r="AU513" i="114"/>
  <c r="AU2913" i="114"/>
  <c r="AU3423" i="114"/>
  <c r="AU3198" i="114"/>
  <c r="AU630" i="114"/>
  <c r="AU2912" i="114"/>
  <c r="AU976" i="114"/>
  <c r="AU3452" i="113"/>
  <c r="AU2696" i="113"/>
  <c r="AU2939" i="114"/>
  <c r="AU830" i="114"/>
  <c r="AU1661" i="114"/>
  <c r="AU2155" i="114"/>
  <c r="AU3447" i="113"/>
  <c r="AU2480" i="113"/>
  <c r="AU2268" i="113"/>
  <c r="AU3263" i="113"/>
  <c r="AU3163" i="113"/>
  <c r="AU2340" i="114"/>
  <c r="AU3414" i="114"/>
  <c r="AU3155" i="113"/>
  <c r="AU2730" i="113"/>
  <c r="AU418" i="114"/>
  <c r="AU495" i="114"/>
  <c r="AU206" i="114"/>
  <c r="AU2874" i="113"/>
  <c r="AU860" i="114"/>
  <c r="AU3513" i="113"/>
  <c r="AU3009" i="113"/>
  <c r="AU3373" i="113"/>
  <c r="AU1011" i="114"/>
  <c r="AU3563" i="113"/>
  <c r="AU3064" i="113"/>
  <c r="AU1641" i="113"/>
  <c r="AU3234" i="113"/>
  <c r="AU721" i="114"/>
  <c r="AU1403" i="114"/>
  <c r="AU246" i="114"/>
  <c r="AU1078" i="114"/>
  <c r="AU3151" i="113"/>
  <c r="AU2122" i="114"/>
  <c r="AU1290" i="114"/>
  <c r="AU823" i="114"/>
  <c r="AU3425" i="113"/>
  <c r="AU3160" i="113"/>
  <c r="AU753" i="114"/>
  <c r="AU320" i="114"/>
  <c r="AU2192" i="113"/>
  <c r="AU1300" i="113"/>
  <c r="AU1580" i="114"/>
  <c r="AU795" i="114"/>
  <c r="AU754" i="114"/>
  <c r="AU858" i="114"/>
  <c r="AU3493" i="113"/>
  <c r="AU3229" i="113"/>
  <c r="AU826" i="114"/>
  <c r="AU432" i="114"/>
  <c r="AU202" i="114"/>
  <c r="AU2870" i="113"/>
  <c r="AU3224" i="113"/>
  <c r="AU208" i="114"/>
  <c r="AU2417" i="114"/>
  <c r="AU3587" i="113"/>
  <c r="AU3556" i="113"/>
  <c r="AU39" i="114"/>
  <c r="AU214" i="114"/>
  <c r="AU2299" i="114"/>
  <c r="AU678" i="114"/>
  <c r="AU578" i="114"/>
  <c r="AU2288" i="113"/>
  <c r="AU3150" i="113"/>
  <c r="AU2155" i="113"/>
  <c r="AU3460" i="113"/>
  <c r="AU3548" i="113"/>
  <c r="AU289" i="114"/>
  <c r="AU2216" i="113"/>
  <c r="AU3342" i="113"/>
  <c r="AU1545" i="113"/>
  <c r="AU416" i="114"/>
  <c r="AU38" i="114"/>
  <c r="AU2447" i="113"/>
  <c r="AU1480" i="113"/>
  <c r="AU3446" i="113"/>
  <c r="AU1085" i="114"/>
  <c r="AU3135" i="113"/>
  <c r="AU2516" i="113"/>
  <c r="AU1689" i="113"/>
  <c r="AU2827" i="113"/>
  <c r="AU3090" i="113"/>
  <c r="AU2837" i="113"/>
  <c r="AU1963" i="113"/>
  <c r="AU2012" i="113"/>
  <c r="AU2560" i="113"/>
  <c r="AU1242" i="113"/>
  <c r="AU2828" i="113"/>
  <c r="AU2363" i="113"/>
  <c r="AU3207" i="113"/>
  <c r="AU3551" i="113"/>
  <c r="AU470" i="114"/>
  <c r="AU494" i="114"/>
  <c r="AU277" i="114"/>
  <c r="AU398" i="114"/>
  <c r="AU1767" i="114"/>
  <c r="AU3055" i="113"/>
  <c r="AU774" i="114"/>
  <c r="AU326" i="114"/>
  <c r="AU2737" i="113"/>
  <c r="AU3585" i="113"/>
  <c r="AU3171" i="113"/>
  <c r="AU2766" i="113"/>
  <c r="AU3265" i="113"/>
  <c r="AU1805" i="114"/>
  <c r="AU3056" i="114"/>
  <c r="AU3591" i="113"/>
  <c r="AU1712" i="113"/>
  <c r="AU1696" i="113"/>
  <c r="AU1946" i="114"/>
  <c r="AU473" i="114"/>
  <c r="AU3605" i="113"/>
  <c r="AU1835" i="114"/>
  <c r="AU3269" i="113"/>
  <c r="AU3261" i="113"/>
  <c r="AU288" i="114"/>
  <c r="AU175" i="114"/>
  <c r="AU2165" i="114"/>
  <c r="AU216" i="114"/>
  <c r="AU428" i="114"/>
  <c r="AU1258" i="114"/>
  <c r="AU275" i="114"/>
  <c r="AU3131" i="113"/>
  <c r="AU3208" i="113"/>
  <c r="AU3316" i="113"/>
  <c r="AU3082" i="113"/>
  <c r="AU544" i="114"/>
  <c r="AU644" i="114"/>
  <c r="AU2939" i="113"/>
  <c r="AU2738" i="113"/>
  <c r="AU919" i="114"/>
  <c r="AU1192" i="113"/>
  <c r="AU1616" i="113"/>
  <c r="AU2913" i="113"/>
  <c r="AU3584" i="113"/>
  <c r="AU3567" i="113"/>
  <c r="AU2806" i="113"/>
  <c r="AU864" i="114"/>
  <c r="AU3588" i="113"/>
  <c r="AU3135" i="114"/>
  <c r="AU3200" i="114"/>
  <c r="AU3603" i="113"/>
  <c r="AU3233" i="113"/>
  <c r="AU3165" i="113"/>
  <c r="AU898" i="114"/>
  <c r="AU3546" i="113"/>
  <c r="AU1869" i="114"/>
  <c r="AU3494" i="113"/>
  <c r="AU580" i="114"/>
  <c r="AU680" i="114"/>
  <c r="AU3099" i="113"/>
  <c r="AU2301" i="114"/>
  <c r="AU323" i="114"/>
  <c r="AU2984" i="113"/>
  <c r="AU1436" i="114"/>
  <c r="AU1870" i="114"/>
  <c r="AU1553" i="114"/>
  <c r="AU1515" i="114"/>
  <c r="AU2881" i="114"/>
  <c r="AU2770" i="113"/>
  <c r="AU1908" i="113"/>
  <c r="AU143" i="114"/>
  <c r="AU319" i="114"/>
  <c r="AU1676" i="113"/>
  <c r="AU3442" i="113"/>
  <c r="AU3243" i="113"/>
  <c r="AU148" i="114"/>
  <c r="AU420" i="114"/>
  <c r="AU3443" i="114"/>
  <c r="AU2272" i="113"/>
  <c r="AU1365" i="114"/>
  <c r="AU419" i="114"/>
  <c r="AU3350" i="113"/>
  <c r="AU3122" i="113"/>
  <c r="AU3526" i="113"/>
  <c r="AU3121" i="113"/>
  <c r="AU2074" i="113"/>
  <c r="AU2865" i="113"/>
  <c r="AU343" i="114"/>
  <c r="AU3136" i="114"/>
  <c r="AU362" i="114"/>
  <c r="AU2019" i="113"/>
  <c r="AU2915" i="113"/>
  <c r="AU2795" i="113"/>
  <c r="AU2877" i="113"/>
  <c r="AU2869" i="113"/>
  <c r="AU1514" i="114"/>
  <c r="AU2881" i="113"/>
  <c r="AU3025" i="113"/>
  <c r="AU2805" i="113"/>
  <c r="AU1785" i="113"/>
  <c r="AU2153" i="113"/>
  <c r="AU1692" i="113"/>
  <c r="AU489" i="114"/>
  <c r="AU248" i="114"/>
  <c r="AU3490" i="113"/>
  <c r="AU2632" i="113"/>
  <c r="AU1640" i="113"/>
  <c r="AU345" i="114"/>
  <c r="AU2556" i="113"/>
  <c r="AU2739" i="113"/>
  <c r="AU2409" i="114"/>
  <c r="AU3552" i="113"/>
  <c r="AU3027" i="113"/>
  <c r="AU2436" i="113"/>
  <c r="AU2700" i="114"/>
  <c r="AU3598" i="113"/>
  <c r="AU2726" i="113"/>
  <c r="AU2297" i="113"/>
  <c r="AU2952" i="113"/>
  <c r="AU2811" i="113"/>
  <c r="AU2695" i="113"/>
  <c r="AU2121" i="113"/>
  <c r="AU292" i="114"/>
  <c r="AU472" i="114"/>
  <c r="AU1802" i="113"/>
  <c r="AU3161" i="113"/>
  <c r="AU2123" i="113"/>
  <c r="AU1876" i="113"/>
  <c r="AU2848" i="113"/>
  <c r="AU1661" i="113"/>
  <c r="AU609" i="114"/>
  <c r="AU509" i="114"/>
  <c r="AU3496" i="113"/>
  <c r="AU144" i="114"/>
  <c r="AU1588" i="113"/>
  <c r="AU1580" i="113"/>
  <c r="AU2148" i="113"/>
  <c r="AU3345" i="113"/>
  <c r="AU2090" i="113"/>
  <c r="AU3352" i="114"/>
  <c r="AU1660" i="113"/>
  <c r="AU356" i="114"/>
  <c r="AU2546" i="113"/>
  <c r="AU3159" i="113"/>
  <c r="AU582" i="114"/>
  <c r="AU682" i="114"/>
  <c r="AU3091" i="113"/>
  <c r="AU2092" i="113"/>
  <c r="AU3402" i="113"/>
  <c r="AU3065" i="113"/>
  <c r="AU1619" i="113"/>
  <c r="AU2008" i="113"/>
  <c r="AU1444" i="113"/>
  <c r="AU848" i="113"/>
  <c r="AU422" i="114"/>
  <c r="AU2987" i="113"/>
  <c r="AU3348" i="113"/>
  <c r="AU3128" i="113"/>
  <c r="AU3258" i="113"/>
  <c r="AU3018" i="113"/>
  <c r="AU3451" i="113"/>
  <c r="AU290" i="114"/>
  <c r="AU3604" i="113"/>
  <c r="AU824" i="113"/>
  <c r="AU816" i="113"/>
  <c r="AU940" i="113"/>
  <c r="AU1108" i="113"/>
  <c r="AU1248" i="113"/>
  <c r="AU2721" i="113"/>
  <c r="AU1835" i="113"/>
  <c r="AU2944" i="113"/>
  <c r="AU2651" i="113"/>
  <c r="AU215" i="114"/>
  <c r="AU3317" i="113"/>
  <c r="AU2260" i="113"/>
  <c r="AU2836" i="113"/>
  <c r="AU1504" i="113"/>
  <c r="AU2219" i="113"/>
  <c r="AU1257" i="114"/>
  <c r="AU346" i="114"/>
  <c r="AU2200" i="113"/>
  <c r="AU1104" i="113"/>
  <c r="AU2545" i="113"/>
  <c r="AU846" i="113"/>
  <c r="AU2835" i="113"/>
  <c r="AU2414" i="113"/>
  <c r="AU2395" i="113"/>
  <c r="AU2667" i="113"/>
  <c r="AU3532" i="113"/>
  <c r="AU2375" i="113"/>
  <c r="AU2992" i="113"/>
  <c r="AU2484" i="113"/>
  <c r="AU2159" i="113"/>
  <c r="AU811" i="113"/>
  <c r="AU2411" i="113"/>
  <c r="AU3490" i="114"/>
  <c r="AU2518" i="114"/>
  <c r="AU3120" i="113"/>
  <c r="AU3550" i="113"/>
  <c r="AU2196" i="113"/>
  <c r="AU70" i="114"/>
  <c r="AU2697" i="113"/>
  <c r="AU1913" i="113"/>
  <c r="AU142" i="114"/>
  <c r="AU2226" i="113"/>
  <c r="AU2772" i="113"/>
  <c r="AU3236" i="113"/>
  <c r="AU2699" i="113"/>
  <c r="AU688" i="113"/>
  <c r="AU1367" i="113"/>
  <c r="AU2884" i="113"/>
  <c r="AU570" i="113"/>
  <c r="AU3008" i="113"/>
  <c r="AU1691" i="113"/>
  <c r="AU577" i="113"/>
  <c r="AU2374" i="113"/>
  <c r="AU1642" i="113"/>
  <c r="AU2010" i="113"/>
  <c r="AU506" i="113"/>
  <c r="AU383" i="113"/>
  <c r="AU1836" i="113"/>
  <c r="AU1724" i="113"/>
  <c r="AU832" i="113"/>
  <c r="AU106" i="114"/>
  <c r="AU3097" i="114"/>
  <c r="AU2234" i="113"/>
  <c r="AU3266" i="113"/>
  <c r="AU2862" i="113"/>
  <c r="AU2152" i="113"/>
  <c r="AU3370" i="114"/>
  <c r="AU1833" i="113"/>
  <c r="AU2792" i="113"/>
  <c r="AU3264" i="113"/>
  <c r="AU1256" i="113"/>
  <c r="AU2075" i="113"/>
  <c r="AU1865" i="113"/>
  <c r="AU1803" i="113"/>
  <c r="AU1370" i="113"/>
  <c r="AU355" i="114"/>
  <c r="AU2844" i="113"/>
  <c r="AU2912" i="113"/>
  <c r="AU757" i="113"/>
  <c r="AU1837" i="113"/>
  <c r="AU2553" i="113"/>
  <c r="AU2539" i="113"/>
  <c r="AU2732" i="113"/>
  <c r="AU3421" i="113"/>
  <c r="AU1695" i="113"/>
  <c r="AU2482" i="113"/>
  <c r="AU2830" i="113"/>
  <c r="AU2794" i="113"/>
  <c r="AU176" i="114"/>
  <c r="AU1220" i="113"/>
  <c r="AU1966" i="113"/>
  <c r="AU2301" i="113"/>
  <c r="AU1368" i="113"/>
  <c r="AU1120" i="113"/>
  <c r="AU1403" i="113"/>
  <c r="AU1690" i="113"/>
  <c r="AU544" i="113"/>
  <c r="AU1286" i="113"/>
  <c r="AU687" i="113"/>
  <c r="AU1219" i="113"/>
  <c r="AU708" i="113"/>
  <c r="AU955" i="113"/>
  <c r="AU468" i="113"/>
  <c r="AU667" i="113"/>
  <c r="AU1511" i="113"/>
  <c r="AU617" i="113"/>
  <c r="AU1969" i="113"/>
  <c r="AU1254" i="113"/>
  <c r="AU2009" i="113"/>
  <c r="AU2379" i="113"/>
  <c r="AU146" i="113"/>
  <c r="AU21" i="113"/>
  <c r="AU218" i="113"/>
  <c r="AU288" i="113"/>
  <c r="AU128" i="113"/>
  <c r="AU463" i="113"/>
  <c r="AU609" i="113"/>
  <c r="AU1074" i="113"/>
  <c r="AU563" i="113"/>
  <c r="AU113" i="113"/>
  <c r="AU2445" i="113"/>
  <c r="AU2193" i="113"/>
  <c r="AU904" i="113"/>
  <c r="AU1040" i="113"/>
  <c r="AU2161" i="113"/>
  <c r="AU2151" i="113"/>
  <c r="AU1494" i="113"/>
  <c r="AU181" i="113"/>
  <c r="AU1081" i="113"/>
  <c r="AU2579" i="113"/>
  <c r="AU858" i="113"/>
  <c r="AU1407" i="113"/>
  <c r="AU2070" i="113"/>
  <c r="AU998" i="113"/>
  <c r="AU2832" i="113"/>
  <c r="AU2736" i="113"/>
  <c r="AU2049" i="113"/>
  <c r="AU379" i="113"/>
  <c r="AU144" i="113"/>
  <c r="AU2128" i="114"/>
  <c r="AU1856" i="113"/>
  <c r="AU724" i="113"/>
  <c r="AU3017" i="113"/>
  <c r="AU860" i="113"/>
  <c r="AU1084" i="113"/>
  <c r="AU1979" i="113"/>
  <c r="AU1426" i="113"/>
  <c r="AU2214" i="113"/>
  <c r="AU976" i="113"/>
  <c r="AU137" i="113"/>
  <c r="AU2360" i="113"/>
  <c r="AU2292" i="113"/>
  <c r="AU1910" i="113"/>
  <c r="AU1507" i="113"/>
  <c r="AU430" i="113"/>
  <c r="AU2154" i="113"/>
  <c r="AU254" i="113"/>
  <c r="AU1281" i="113"/>
  <c r="AU635" i="113"/>
  <c r="AU1183" i="113"/>
  <c r="AU2266" i="113"/>
  <c r="AU1655" i="113"/>
  <c r="AU1252" i="113"/>
  <c r="AU2263" i="113"/>
  <c r="AU126" i="113"/>
  <c r="AU855" i="113"/>
  <c r="AU184" i="113"/>
  <c r="AU1998" i="113"/>
  <c r="AU2015" i="113"/>
  <c r="AU901" i="113"/>
  <c r="AU2722" i="113"/>
  <c r="AU902" i="113"/>
  <c r="AU1965" i="113"/>
  <c r="AU2864" i="113"/>
  <c r="AU1870" i="113"/>
  <c r="AU719" i="113"/>
  <c r="AU501" i="113"/>
  <c r="AU2555" i="113"/>
  <c r="AU2868" i="113"/>
  <c r="AU500" i="113"/>
  <c r="AU650" i="113"/>
  <c r="AU714" i="113"/>
  <c r="AU328" i="113"/>
  <c r="AU281" i="113"/>
  <c r="AU1473" i="113"/>
  <c r="AU1083" i="113"/>
  <c r="AU930" i="113"/>
  <c r="AU177" i="113"/>
  <c r="AU466" i="113"/>
  <c r="AU1218" i="113"/>
  <c r="AU2338" i="113"/>
  <c r="AU2885" i="113"/>
  <c r="AU1290" i="113"/>
  <c r="AU1722" i="113"/>
  <c r="AU3515" i="113"/>
  <c r="AU2056" i="113"/>
  <c r="AU1516" i="113"/>
  <c r="AU1715" i="113"/>
  <c r="AU931" i="113"/>
  <c r="AU2362" i="113"/>
  <c r="AU2840" i="113"/>
  <c r="AU2298" i="113"/>
  <c r="AU689" i="114"/>
  <c r="AU589" i="114"/>
  <c r="AU794" i="114"/>
  <c r="AU1000" i="113"/>
  <c r="AU2701" i="113"/>
  <c r="AU470" i="113"/>
  <c r="AU1363" i="113"/>
  <c r="AU1354" i="113"/>
  <c r="AU1975" i="113"/>
  <c r="AU2157" i="113"/>
  <c r="AU862" i="113"/>
  <c r="AU2399" i="113"/>
  <c r="AU709" i="113"/>
  <c r="AU1144" i="113"/>
  <c r="AU465" i="113"/>
  <c r="AU1638" i="113"/>
  <c r="AU1797" i="113"/>
  <c r="AU2515" i="113"/>
  <c r="AU1873" i="113"/>
  <c r="AU2081" i="113"/>
  <c r="AU111" i="113"/>
  <c r="AU2880" i="113"/>
  <c r="AU505" i="113"/>
  <c r="AU1942" i="113"/>
  <c r="AU2337" i="113"/>
  <c r="AU826" i="113"/>
  <c r="AU921" i="113"/>
  <c r="AU566" i="113"/>
  <c r="AU1542" i="113"/>
  <c r="AU2574" i="113"/>
  <c r="AU1157" i="113"/>
  <c r="AU434" i="113"/>
  <c r="AU1495" i="113"/>
  <c r="AU278" i="113"/>
  <c r="AU1295" i="113"/>
  <c r="AU2702" i="113"/>
  <c r="AU1798" i="113"/>
  <c r="AU131" i="113"/>
  <c r="AU1258" i="113"/>
  <c r="AU1620" i="113"/>
  <c r="AU677" i="113"/>
  <c r="AU999" i="113"/>
  <c r="AU935" i="113"/>
  <c r="AU752" i="113"/>
  <c r="AU634" i="113"/>
  <c r="AU971" i="113"/>
  <c r="AU1758" i="113"/>
  <c r="AU1005" i="113"/>
  <c r="AU104" i="113"/>
  <c r="AU606" i="113"/>
  <c r="AU431" i="113"/>
  <c r="AU689" i="113"/>
  <c r="AU2165" i="113"/>
  <c r="AU751" i="113"/>
  <c r="AU392" i="113"/>
  <c r="AU722" i="113"/>
  <c r="AU1077" i="113"/>
  <c r="AU1366" i="113"/>
  <c r="AU2435" i="113"/>
  <c r="AU957" i="113"/>
  <c r="AU183" i="113"/>
  <c r="AU1694" i="113"/>
  <c r="AU1718" i="113"/>
  <c r="AU649" i="113"/>
  <c r="AU95" i="113"/>
  <c r="AU641" i="114"/>
  <c r="AU541" i="114"/>
  <c r="AU2050" i="113"/>
  <c r="AU1787" i="113"/>
  <c r="AU499" i="114"/>
  <c r="AU1584" i="113"/>
  <c r="AU1328" i="113"/>
  <c r="AU1422" i="113"/>
  <c r="AU2339" i="113"/>
  <c r="AU668" i="113"/>
  <c r="AU1697" i="113"/>
  <c r="AU899" i="113"/>
  <c r="AU1079" i="113"/>
  <c r="AU394" i="113"/>
  <c r="AU381" i="113"/>
  <c r="AU995" i="113"/>
  <c r="AU141" i="113"/>
  <c r="AU941" i="113"/>
  <c r="AU863" i="113"/>
  <c r="AU750" i="113"/>
  <c r="AU3372" i="113"/>
  <c r="AU109" i="113"/>
  <c r="AU966" i="113"/>
  <c r="AU221" i="113"/>
  <c r="AU101" i="113"/>
  <c r="AU1615" i="113"/>
  <c r="AU176" i="113"/>
  <c r="AU567" i="113"/>
  <c r="AU2596" i="113"/>
  <c r="AU1731" i="113"/>
  <c r="AU1719" i="113"/>
  <c r="AU503" i="113"/>
  <c r="AU356" i="113"/>
  <c r="AU398" i="113"/>
  <c r="AU1909" i="113"/>
  <c r="AU1546" i="113"/>
  <c r="AU2335" i="113"/>
  <c r="AU647" i="113"/>
  <c r="AU385" i="113"/>
  <c r="AU1293" i="113"/>
  <c r="AU72" i="113"/>
  <c r="AU3420" i="113"/>
  <c r="AU76" i="113"/>
  <c r="AU2143" i="113"/>
  <c r="AU427" i="113"/>
  <c r="AU1682" i="113"/>
  <c r="AU2541" i="113"/>
  <c r="AU2079" i="113"/>
  <c r="AU559" i="113"/>
  <c r="AU670" i="113"/>
  <c r="AU1406" i="113"/>
  <c r="AU2003" i="113"/>
  <c r="AU794" i="113"/>
  <c r="AU2017" i="113"/>
  <c r="AU630" i="113"/>
  <c r="AU1794" i="113"/>
  <c r="AU1874" i="113"/>
  <c r="AU761" i="113"/>
  <c r="AU637" i="113"/>
  <c r="AU2594" i="113"/>
  <c r="AU1685" i="113"/>
  <c r="AU2666" i="113"/>
  <c r="AU3092" i="113"/>
  <c r="AU1659" i="113"/>
  <c r="AU1999" i="113"/>
  <c r="AU2369" i="113"/>
  <c r="AU213" i="113"/>
  <c r="AU388" i="113"/>
  <c r="AU847" i="113"/>
  <c r="AU681" i="113"/>
  <c r="AU717" i="113"/>
  <c r="AU2125" i="113"/>
  <c r="AU2190" i="113"/>
  <c r="AU2253" i="113"/>
  <c r="AU2576" i="113"/>
  <c r="AU1041" i="113"/>
  <c r="AU3132" i="113"/>
  <c r="AU1475" i="113"/>
  <c r="AU1105" i="113"/>
  <c r="AU631" i="113"/>
  <c r="AU2293" i="113"/>
  <c r="AU2071" i="113"/>
  <c r="AU939" i="113"/>
  <c r="AU813" i="113"/>
  <c r="AU108" i="113"/>
  <c r="AU1247" i="113"/>
  <c r="AU541" i="113"/>
  <c r="AU571" i="113"/>
  <c r="AU99" i="113"/>
  <c r="AU127" i="113"/>
  <c r="AU1938" i="113"/>
  <c r="AU2577" i="113"/>
  <c r="AU2001" i="113"/>
  <c r="AU1729" i="113"/>
  <c r="AU2448" i="113"/>
  <c r="AU138" i="113"/>
  <c r="AU2289" i="113"/>
  <c r="AU2150" i="113"/>
  <c r="AU1795" i="113"/>
  <c r="AU2551" i="113"/>
  <c r="AU2916" i="113"/>
  <c r="AU3278" i="113"/>
  <c r="AU1909" i="114"/>
  <c r="AU822" i="114"/>
  <c r="AU1546" i="114"/>
  <c r="AU3270" i="113"/>
  <c r="AU2741" i="114"/>
  <c r="AU3085" i="113"/>
  <c r="AU2989" i="113"/>
  <c r="AU469" i="114"/>
  <c r="AU2733" i="113"/>
  <c r="AU2725" i="113"/>
  <c r="AU1517" i="114"/>
  <c r="AU3461" i="113"/>
  <c r="AU107" i="114"/>
  <c r="AU182" i="114"/>
  <c r="AU2649" i="113"/>
  <c r="AU1435" i="113"/>
  <c r="AU1477" i="114"/>
  <c r="AU1118" i="114"/>
  <c r="AU3202" i="113"/>
  <c r="AU3379" i="113"/>
  <c r="AU486" i="114"/>
  <c r="AU1507" i="114"/>
  <c r="AU250" i="114"/>
  <c r="AU434" i="114"/>
  <c r="AU210" i="114"/>
  <c r="AU708" i="114"/>
  <c r="AU251" i="114"/>
  <c r="AU894" i="114"/>
  <c r="AU354" i="114"/>
  <c r="AU131" i="114"/>
  <c r="AU3209" i="113"/>
  <c r="AU1370" i="114"/>
  <c r="AU3205" i="113"/>
  <c r="AU126" i="114"/>
  <c r="AU2801" i="113"/>
  <c r="AU1084" i="114"/>
  <c r="AU276" i="114"/>
  <c r="AU3083" i="113"/>
  <c r="AU3386" i="113"/>
  <c r="AU2558" i="114"/>
  <c r="AU3380" i="113"/>
  <c r="AU31" i="114"/>
  <c r="AU2955" i="113"/>
  <c r="AU1764" i="113"/>
  <c r="AU468" i="114"/>
  <c r="AU2630" i="113"/>
  <c r="AU2380" i="113"/>
  <c r="AU2372" i="113"/>
  <c r="AU2404" i="113"/>
  <c r="AU2344" i="113"/>
  <c r="AU2223" i="113"/>
  <c r="AU2848" i="114"/>
  <c r="AU3226" i="113"/>
  <c r="AU617" i="114"/>
  <c r="AU517" i="114"/>
  <c r="AU2087" i="114"/>
  <c r="AU831" i="114"/>
  <c r="AU1435" i="114"/>
  <c r="AU900" i="114"/>
  <c r="AU2555" i="114"/>
  <c r="AU706" i="114"/>
  <c r="AU3568" i="113"/>
  <c r="AU3439" i="113"/>
  <c r="AU2986" i="113"/>
  <c r="AU3586" i="113"/>
  <c r="AU1658" i="114"/>
  <c r="AU3315" i="113"/>
  <c r="AU1979" i="114"/>
  <c r="AU325" i="114"/>
  <c r="AU3114" i="113"/>
  <c r="AU129" i="114"/>
  <c r="AU710" i="114"/>
  <c r="AU1407" i="114"/>
  <c r="AU3172" i="113"/>
  <c r="AU3006" i="113"/>
  <c r="AU278" i="114"/>
  <c r="AU111" i="114"/>
  <c r="AU1006" i="114"/>
  <c r="AU1401" i="114"/>
  <c r="AU41" i="114"/>
  <c r="AU3519" i="113"/>
  <c r="AU924" i="113"/>
  <c r="AU3313" i="113"/>
  <c r="AU3411" i="113"/>
  <c r="AU680" i="113"/>
  <c r="AU672" i="113"/>
  <c r="AU3170" i="113"/>
  <c r="AU425" i="114"/>
  <c r="AU1728" i="113"/>
  <c r="AU1680" i="113"/>
  <c r="AU2291" i="113"/>
  <c r="AU1980" i="114"/>
  <c r="AU3418" i="113"/>
  <c r="AU705" i="114"/>
  <c r="AU1153" i="114"/>
  <c r="AU462" i="114"/>
  <c r="AU3242" i="113"/>
  <c r="AU514" i="114"/>
  <c r="AU614" i="114"/>
  <c r="AU491" i="114"/>
  <c r="AU2264" i="113"/>
  <c r="AU2949" i="113"/>
  <c r="AU1978" i="113"/>
  <c r="AU2361" i="113"/>
  <c r="AU130" i="114"/>
  <c r="AU34" i="114"/>
  <c r="AU321" i="114"/>
  <c r="AU3279" i="113"/>
  <c r="AU3239" i="113"/>
  <c r="AU463" i="114"/>
  <c r="AU684" i="113"/>
  <c r="AU2663" i="113"/>
  <c r="AU2582" i="113"/>
  <c r="AU2287" i="113"/>
  <c r="AU1408" i="113"/>
  <c r="AU363" i="114"/>
  <c r="AU3600" i="113"/>
  <c r="AU3125" i="113"/>
  <c r="AU704" i="113"/>
  <c r="AU1012" i="113"/>
  <c r="AU3566" i="113"/>
  <c r="AU648" i="113"/>
  <c r="AU1648" i="113"/>
  <c r="AU3167" i="113"/>
  <c r="AU3553" i="113"/>
  <c r="AU2849" i="113"/>
  <c r="AU2593" i="113"/>
  <c r="AU1182" i="114"/>
  <c r="AU2412" i="113"/>
  <c r="AU3420" i="114"/>
  <c r="AU3589" i="113"/>
  <c r="AU2803" i="113"/>
  <c r="AU1289" i="113"/>
  <c r="AU3349" i="113"/>
  <c r="AU1940" i="114"/>
  <c r="AU3558" i="113"/>
  <c r="AU2410" i="113"/>
  <c r="AU1496" i="113"/>
  <c r="AU212" i="114"/>
  <c r="AU415" i="114"/>
  <c r="AU2883" i="113"/>
  <c r="AU2867" i="113"/>
  <c r="AU2365" i="113"/>
  <c r="AU2871" i="113"/>
  <c r="AU2409" i="113"/>
  <c r="AU3056" i="113"/>
  <c r="AU1944" i="113"/>
  <c r="AU1297" i="114"/>
  <c r="AU361" i="114"/>
  <c r="AU274" i="114"/>
  <c r="AU1732" i="113"/>
  <c r="AU1684" i="113"/>
  <c r="AU1140" i="113"/>
  <c r="AU40" i="114"/>
  <c r="AU1616" i="114"/>
  <c r="AU905" i="114"/>
  <c r="AU364" i="114"/>
  <c r="AU2308" i="113"/>
  <c r="AU2084" i="113"/>
  <c r="AU390" i="114"/>
  <c r="AU174" i="114"/>
  <c r="AU3057" i="113"/>
  <c r="AU2160" i="113"/>
  <c r="AU2020" i="113"/>
  <c r="AU1964" i="113"/>
  <c r="AU37" i="114"/>
  <c r="AU3382" i="113"/>
  <c r="AU2874" i="114"/>
  <c r="AU2875" i="113"/>
  <c r="AU2628" i="113"/>
  <c r="AU2940" i="113"/>
  <c r="AU3389" i="113"/>
  <c r="AU2128" i="113"/>
  <c r="AU2004" i="113"/>
  <c r="AU1980" i="113"/>
  <c r="AU2072" i="113"/>
  <c r="AU134" i="114"/>
  <c r="AU1433" i="113"/>
  <c r="AU3347" i="113"/>
  <c r="AU3306" i="113"/>
  <c r="AU421" i="114"/>
  <c r="AU3417" i="113"/>
  <c r="AU3274" i="113"/>
  <c r="AU585" i="114"/>
  <c r="AU685" i="114"/>
  <c r="AU3518" i="113"/>
  <c r="AU1244" i="113"/>
  <c r="AU1658" i="113"/>
  <c r="AU3273" i="113"/>
  <c r="AU2584" i="113"/>
  <c r="AU3408" i="113"/>
  <c r="AU1260" i="113"/>
  <c r="AU1352" i="113"/>
  <c r="AU2052" i="113"/>
  <c r="AU2237" i="113"/>
  <c r="AU3173" i="113"/>
  <c r="AU1425" i="113"/>
  <c r="AU1428" i="113"/>
  <c r="AU1119" i="113"/>
  <c r="AU365" i="113"/>
  <c r="AU1264" i="113"/>
  <c r="AU972" i="113"/>
  <c r="AU1291" i="113"/>
  <c r="AU2796" i="113"/>
  <c r="AU134" i="113"/>
  <c r="AU3168" i="113"/>
  <c r="AU682" i="113"/>
  <c r="AU391" i="113"/>
  <c r="AU568" i="113"/>
  <c r="AU796" i="113"/>
  <c r="AU2544" i="113"/>
  <c r="AU1840" i="113"/>
  <c r="AU2590" i="113"/>
  <c r="AU2956" i="113"/>
  <c r="AU1543" i="113"/>
  <c r="AU675" i="113"/>
  <c r="AU778" i="114"/>
  <c r="AU2728" i="113"/>
  <c r="AU3312" i="113"/>
  <c r="AU2304" i="113"/>
  <c r="AU2985" i="113"/>
  <c r="AU2729" i="113"/>
  <c r="AU140" i="114"/>
  <c r="AU2833" i="113"/>
  <c r="AU3590" i="113"/>
  <c r="AU936" i="113"/>
  <c r="AU1152" i="113"/>
  <c r="AU2947" i="113"/>
  <c r="AU3376" i="113"/>
  <c r="AU1585" i="113"/>
  <c r="AU1187" i="113"/>
  <c r="AU1107" i="113"/>
  <c r="AU1423" i="113"/>
  <c r="AU1789" i="113"/>
  <c r="AU2073" i="113"/>
  <c r="AU2719" i="113"/>
  <c r="AU1674" i="113"/>
  <c r="AU2554" i="113"/>
  <c r="AU1792" i="113"/>
  <c r="AU968" i="113"/>
  <c r="AU2847" i="113"/>
  <c r="AU3560" i="113"/>
  <c r="AU1875" i="114"/>
  <c r="AU145" i="114"/>
  <c r="AU3026" i="113"/>
  <c r="AU1224" i="113"/>
  <c r="AU2091" i="113"/>
  <c r="AU348" i="114"/>
  <c r="AU2235" i="113"/>
  <c r="AU2296" i="113"/>
  <c r="AU2345" i="113"/>
  <c r="AU833" i="113"/>
  <c r="AU246" i="113"/>
  <c r="AU3124" i="113"/>
  <c r="AU1137" i="113"/>
  <c r="AU1867" i="113"/>
  <c r="AU3445" i="113"/>
  <c r="AU1841" i="113"/>
  <c r="AU1832" i="113"/>
  <c r="AU2791" i="113"/>
  <c r="AU1255" i="113"/>
  <c r="AU2295" i="113"/>
  <c r="AU3595" i="113"/>
  <c r="AU2662" i="113"/>
  <c r="AU3491" i="113"/>
  <c r="AU3088" i="113"/>
  <c r="AU1476" i="113"/>
  <c r="AU1940" i="113"/>
  <c r="AU2776" i="113"/>
  <c r="AU3344" i="113"/>
  <c r="AU2164" i="113"/>
  <c r="AU1514" i="113"/>
  <c r="AU1279" i="113"/>
  <c r="AU2254" i="113"/>
  <c r="AU1501" i="113"/>
  <c r="AU1838" i="113"/>
  <c r="AU3240" i="113"/>
  <c r="AU2195" i="113"/>
  <c r="AU1505" i="113"/>
  <c r="AU632" i="113"/>
  <c r="AU1441" i="113"/>
  <c r="AU572" i="113"/>
  <c r="AU37" i="113"/>
  <c r="AU2704" i="113"/>
  <c r="AU395" i="113"/>
  <c r="AU1761" i="113"/>
  <c r="AU1509" i="113"/>
  <c r="AU1618" i="113"/>
  <c r="AU1138" i="113"/>
  <c r="AU1622" i="113"/>
  <c r="AU2845" i="113"/>
  <c r="AU562" i="113"/>
  <c r="AU673" i="113"/>
  <c r="AU2519" i="113"/>
  <c r="AU991" i="113"/>
  <c r="AU272" i="113"/>
  <c r="AU851" i="113"/>
  <c r="AU2807" i="113"/>
  <c r="AU2250" i="113"/>
  <c r="AU641" i="113"/>
  <c r="AU2626" i="113"/>
  <c r="AU319" i="113"/>
  <c r="AU2127" i="113"/>
  <c r="AU498" i="113"/>
  <c r="AU723" i="113"/>
  <c r="AU2215" i="113"/>
  <c r="AU788" i="113"/>
  <c r="AU857" i="113"/>
  <c r="AU1941" i="113"/>
  <c r="AU2018" i="113"/>
  <c r="AU1875" i="113"/>
  <c r="AU1799" i="113"/>
  <c r="AU19" i="113"/>
  <c r="AU473" i="113"/>
  <c r="AU1250" i="113"/>
  <c r="AU26" i="113"/>
  <c r="AU683" i="113"/>
  <c r="AU561" i="113"/>
  <c r="AU3456" i="114"/>
  <c r="AU1970" i="113"/>
  <c r="AU3311" i="113"/>
  <c r="AU2158" i="113"/>
  <c r="AU2290" i="113"/>
  <c r="AU1296" i="113"/>
  <c r="AU716" i="113"/>
  <c r="AU676" i="113"/>
  <c r="AU760" i="113"/>
  <c r="AU3136" i="113"/>
  <c r="AU1364" i="113"/>
  <c r="AU1512" i="113"/>
  <c r="AU2808" i="113"/>
  <c r="AU2523" i="113"/>
  <c r="AU1039" i="113"/>
  <c r="AU2441" i="113"/>
  <c r="AU1139" i="113"/>
  <c r="AU69" i="113"/>
  <c r="AU360" i="113"/>
  <c r="AU286" i="113"/>
  <c r="AU424" i="113"/>
  <c r="AU270" i="113"/>
  <c r="AU1009" i="113"/>
  <c r="AU271" i="113"/>
  <c r="AU130" i="113"/>
  <c r="AU2199" i="113"/>
  <c r="AU2648" i="113"/>
  <c r="AU1337" i="113"/>
  <c r="AU1982" i="113"/>
  <c r="AU1502" i="113"/>
  <c r="AU1285" i="113"/>
  <c r="AU534" i="113"/>
  <c r="AU1221" i="113"/>
  <c r="AU417" i="113"/>
  <c r="AU1143" i="113"/>
  <c r="AU2449" i="113"/>
  <c r="AU1858" i="113"/>
  <c r="AU276" i="113"/>
  <c r="AU994" i="113"/>
  <c r="AU1190" i="113"/>
  <c r="AU786" i="113"/>
  <c r="AU894" i="113"/>
  <c r="AU1474" i="113"/>
  <c r="AU2147" i="113"/>
  <c r="AU793" i="113"/>
  <c r="AU2724" i="113"/>
  <c r="AU142" i="113"/>
  <c r="AU34" i="113"/>
  <c r="AU2543" i="113"/>
  <c r="AU2303" i="113"/>
  <c r="AU3271" i="113"/>
  <c r="AU1578" i="113"/>
  <c r="AU2057" i="113"/>
  <c r="AU2432" i="113"/>
  <c r="AU1136" i="113"/>
  <c r="AU2735" i="113"/>
  <c r="AU499" i="113"/>
  <c r="AU616" i="113"/>
  <c r="AU792" i="113"/>
  <c r="AU928" i="113"/>
  <c r="AU1657" i="113"/>
  <c r="AU1839" i="113"/>
  <c r="AU1227" i="113"/>
  <c r="AU1579" i="113"/>
  <c r="AU2413" i="113"/>
  <c r="AU1259" i="113"/>
  <c r="AU1625" i="113"/>
  <c r="AU220" i="113"/>
  <c r="AU462" i="113"/>
  <c r="AU358" i="113"/>
  <c r="AU1142" i="113"/>
  <c r="AU2118" i="113"/>
  <c r="AU179" i="113"/>
  <c r="AU147" i="113"/>
  <c r="AU1949" i="113"/>
  <c r="AU2371" i="113"/>
  <c r="AU2767" i="113"/>
  <c r="AU1730" i="113"/>
  <c r="AU357" i="113"/>
  <c r="AU1763" i="113"/>
  <c r="AU325" i="113"/>
  <c r="AU359" i="113"/>
  <c r="AU29" i="113"/>
  <c r="AU1114" i="113"/>
  <c r="AU2451" i="113"/>
  <c r="AU1099" i="113"/>
  <c r="AU2479" i="113"/>
  <c r="AU2660" i="113"/>
  <c r="AU2221" i="113"/>
  <c r="AU73" i="113"/>
  <c r="AU721" i="113"/>
  <c r="AU416" i="113"/>
  <c r="AU2366" i="113"/>
  <c r="AU1855" i="113"/>
  <c r="AU1582" i="113"/>
  <c r="AU2370" i="113"/>
  <c r="AU642" i="113"/>
  <c r="AU1013" i="113"/>
  <c r="AU293" i="113"/>
  <c r="AU253" i="113"/>
  <c r="AU1639" i="113"/>
  <c r="AU1147" i="113"/>
  <c r="AU1098" i="113"/>
  <c r="AU1330" i="113"/>
  <c r="AU2561" i="113"/>
  <c r="AU2622" i="113"/>
  <c r="AU2142" i="113"/>
  <c r="AU829" i="113"/>
  <c r="AU25" i="113"/>
  <c r="AU539" i="113"/>
  <c r="AU2053" i="113"/>
  <c r="AU1479" i="113"/>
  <c r="AU96" i="113"/>
  <c r="AU67" i="113"/>
  <c r="AU2652" i="113"/>
  <c r="AU415" i="113"/>
  <c r="AU1101" i="113"/>
  <c r="AU2255" i="113"/>
  <c r="AU143" i="113"/>
  <c r="AU2191" i="113"/>
  <c r="AU1334" i="113"/>
  <c r="AU219" i="113"/>
  <c r="AU2453" i="113"/>
  <c r="AU3260" i="113"/>
  <c r="AU869" i="113"/>
  <c r="AU2306" i="113"/>
  <c r="AU1153" i="113"/>
  <c r="AU2083" i="113"/>
  <c r="AU1725" i="113"/>
  <c r="AU2442" i="113"/>
  <c r="AU2163" i="113"/>
  <c r="AU1644" i="113"/>
  <c r="AU1649" i="113"/>
  <c r="AU1335" i="113"/>
  <c r="AU614" i="113"/>
  <c r="AU291" i="113"/>
  <c r="AU1326" i="113"/>
  <c r="AU1265" i="113"/>
  <c r="AU1283" i="113"/>
  <c r="AU1294" i="113"/>
  <c r="AU362" i="113"/>
  <c r="AU2935" i="113"/>
  <c r="AU710" i="113"/>
  <c r="AU318" i="113"/>
  <c r="AU1589" i="113"/>
  <c r="AU2578" i="113"/>
  <c r="AU467" i="113"/>
  <c r="AU32" i="113"/>
  <c r="AU1861" i="113"/>
  <c r="AU2259" i="113"/>
  <c r="AU633" i="113"/>
  <c r="AU1430" i="113"/>
  <c r="AU74" i="113"/>
  <c r="AU1042" i="113"/>
  <c r="AU30" i="113"/>
  <c r="AU1331" i="113"/>
  <c r="AU2524" i="113"/>
  <c r="AU2920" i="113"/>
  <c r="AU565" i="113"/>
  <c r="AU274" i="113"/>
  <c r="AU795" i="113"/>
  <c r="AU830" i="113"/>
  <c r="AU859" i="113"/>
  <c r="AU2700" i="113"/>
  <c r="AU2595" i="113"/>
  <c r="AU815" i="113"/>
  <c r="AU423" i="113"/>
  <c r="AU36" i="113"/>
  <c r="AU1862" i="113"/>
  <c r="AU645" i="113"/>
  <c r="AU212" i="113"/>
  <c r="AU1118" i="113"/>
  <c r="AU284" i="113"/>
  <c r="AU919" i="113"/>
  <c r="AU98" i="113"/>
  <c r="AU1623" i="113"/>
  <c r="AU535" i="113"/>
  <c r="AU638" i="113"/>
  <c r="AU1477" i="113"/>
  <c r="AU1365" i="113"/>
  <c r="AU1333" i="113"/>
  <c r="AU2703" i="113"/>
  <c r="AU1249" i="113"/>
  <c r="AU922" i="113"/>
  <c r="AU1007" i="113"/>
  <c r="AU1362" i="113"/>
  <c r="AU2197" i="113"/>
  <c r="AU1150" i="113"/>
  <c r="AU1398" i="113"/>
  <c r="AU962" i="113"/>
  <c r="AU2230" i="113"/>
  <c r="AU387" i="113"/>
  <c r="AU1790" i="113"/>
  <c r="AU1110" i="113"/>
  <c r="AU393" i="113"/>
  <c r="AU3021" i="113"/>
  <c r="AU91" i="113"/>
  <c r="AU2005" i="113"/>
  <c r="AU145" i="113"/>
  <c r="AU185" i="113"/>
  <c r="AU257" i="113"/>
  <c r="AU471" i="113"/>
  <c r="AU1253" i="113"/>
  <c r="AU2559" i="113"/>
  <c r="AU653" i="113"/>
  <c r="AU2343" i="113"/>
  <c r="AU1006" i="113"/>
  <c r="AU389" i="113"/>
  <c r="AU1429" i="113"/>
  <c r="AU831" i="113"/>
  <c r="AU324" i="113"/>
  <c r="AU2381" i="113"/>
  <c r="AU1791" i="113"/>
  <c r="AU2943" i="113"/>
  <c r="AU2231" i="113"/>
  <c r="AU2514" i="113"/>
  <c r="AU509" i="113"/>
  <c r="AU2146" i="113"/>
  <c r="AU105" i="113"/>
  <c r="AU1510" i="113"/>
  <c r="AU1973" i="113"/>
  <c r="AU1046" i="113"/>
  <c r="AU3241" i="113"/>
  <c r="AU1948" i="113"/>
  <c r="AU1727" i="114"/>
  <c r="AU3262" i="113"/>
  <c r="AU3528" i="113"/>
  <c r="AU365" i="114"/>
  <c r="AU2826" i="113"/>
  <c r="AU67" i="114"/>
  <c r="AU57" i="114"/>
  <c r="AU3201" i="113"/>
  <c r="AU1080" i="113"/>
  <c r="AU1784" i="113"/>
  <c r="AU3016" i="113"/>
  <c r="AU3198" i="113"/>
  <c r="AU3458" i="113"/>
  <c r="AU2232" i="113"/>
  <c r="AU3028" i="113"/>
  <c r="AU1946" i="113"/>
  <c r="AU2910" i="113"/>
  <c r="AU2144" i="113"/>
  <c r="AU1044" i="113"/>
  <c r="AU1868" i="113"/>
  <c r="AU1860" i="113"/>
  <c r="AU3388" i="113"/>
  <c r="AU1711" i="113"/>
  <c r="AU3368" i="113"/>
  <c r="AU2522" i="113"/>
  <c r="AU932" i="113"/>
  <c r="AU3564" i="113"/>
  <c r="AU3366" i="113"/>
  <c r="AU2982" i="113"/>
  <c r="AU1873" i="114"/>
  <c r="AU3130" i="113"/>
  <c r="AU3079" i="113"/>
  <c r="AU2665" i="113"/>
  <c r="AU1552" i="113"/>
  <c r="AU2011" i="113"/>
  <c r="AU2120" i="113"/>
  <c r="AU1968" i="113"/>
  <c r="AU3101" i="113"/>
  <c r="AU1228" i="113"/>
  <c r="AU1360" i="113"/>
  <c r="AU2307" i="113"/>
  <c r="AU2258" i="113"/>
  <c r="AU1004" i="113"/>
  <c r="AU756" i="113"/>
  <c r="AU1226" i="113"/>
  <c r="AU1301" i="113"/>
  <c r="AU380" i="113"/>
  <c r="AU2162" i="113"/>
  <c r="AU2489" i="113"/>
  <c r="AU508" i="113"/>
  <c r="AU2378" i="113"/>
  <c r="AU109" i="114"/>
  <c r="AU2256" i="113"/>
  <c r="AU2917" i="113"/>
  <c r="AU350" i="114"/>
  <c r="AU2583" i="113"/>
  <c r="AU3375" i="113"/>
  <c r="AU2773" i="113"/>
  <c r="AU828" i="113"/>
  <c r="AU1583" i="113"/>
  <c r="AU3352" i="113"/>
  <c r="AU3024" i="113"/>
  <c r="AU636" i="113"/>
  <c r="AU1001" i="113"/>
  <c r="AU70" i="113"/>
  <c r="AU1506" i="113"/>
  <c r="AU2804" i="113"/>
  <c r="AU536" i="113"/>
  <c r="AU1976" i="113"/>
  <c r="AU1148" i="113"/>
  <c r="AU1010" i="113"/>
  <c r="AU1400" i="113"/>
  <c r="AU961" i="113"/>
  <c r="AU248" i="113"/>
  <c r="AU898" i="113"/>
  <c r="AU1912" i="113"/>
  <c r="AU1112" i="113"/>
  <c r="AU1434" i="113"/>
  <c r="AU1371" i="113"/>
  <c r="AU110" i="114"/>
  <c r="AU1332" i="113"/>
  <c r="AU2336" i="113"/>
  <c r="AU1424" i="113"/>
  <c r="AU2740" i="113"/>
  <c r="AU2047" i="113"/>
  <c r="AU2797" i="113"/>
  <c r="AU3547" i="113"/>
  <c r="AU1688" i="113"/>
  <c r="AU2581" i="113"/>
  <c r="AU2055" i="113"/>
  <c r="AU3129" i="113"/>
  <c r="AU1356" i="113"/>
  <c r="AU104" i="114"/>
  <c r="AU2364" i="113"/>
  <c r="AU1678" i="113"/>
  <c r="AU1947" i="113"/>
  <c r="AU2342" i="113"/>
  <c r="AU2377" i="113"/>
  <c r="AU755" i="113"/>
  <c r="AU1945" i="113"/>
  <c r="AU2299" i="113"/>
  <c r="AU1786" i="113"/>
  <c r="AU3164" i="113"/>
  <c r="AU3280" i="113"/>
  <c r="AU640" i="113"/>
  <c r="AU1369" i="113"/>
  <c r="AU2839" i="113"/>
  <c r="AU1154" i="113"/>
  <c r="AU425" i="113"/>
  <c r="AU3086" i="113"/>
  <c r="AU2654" i="113"/>
  <c r="AU2013" i="113"/>
  <c r="AU2944" i="114"/>
  <c r="AU471" i="114"/>
  <c r="AU2668" i="113"/>
  <c r="AU1156" i="113"/>
  <c r="AU2089" i="113"/>
  <c r="AU1145" i="113"/>
  <c r="AU1646" i="113"/>
  <c r="AU1871" i="113"/>
  <c r="AU1191" i="113"/>
  <c r="AU3081" i="113"/>
  <c r="AU896" i="113"/>
  <c r="AU2437" i="113"/>
  <c r="AU905" i="113"/>
  <c r="AU61" i="114"/>
  <c r="AU827" i="113"/>
  <c r="AU3404" i="113"/>
  <c r="AU2434" i="113"/>
  <c r="AU852" i="113"/>
  <c r="AU926" i="113"/>
  <c r="AU1683" i="113"/>
  <c r="AU364" i="113"/>
  <c r="AU1182" i="113"/>
  <c r="AU38" i="113"/>
  <c r="AU867" i="113"/>
  <c r="AU2521" i="113"/>
  <c r="AU400" i="113"/>
  <c r="AU2658" i="113"/>
  <c r="AU671" i="113"/>
  <c r="AU2302" i="113"/>
  <c r="AU432" i="113"/>
  <c r="AU280" i="113"/>
  <c r="AU958" i="113"/>
  <c r="AU718" i="113"/>
  <c r="AU1437" i="113"/>
  <c r="AU3308" i="113"/>
  <c r="AU651" i="113"/>
  <c r="AU1327" i="113"/>
  <c r="AU504" i="113"/>
  <c r="AU1907" i="113"/>
  <c r="AU1478" i="113"/>
  <c r="AU2547" i="113"/>
  <c r="AU2401" i="113"/>
  <c r="AU1911" i="113"/>
  <c r="AU1121" i="113"/>
  <c r="AU1278" i="113"/>
  <c r="AU355" i="113"/>
  <c r="AU3224" i="114"/>
  <c r="AU3096" i="113"/>
  <c r="AU1409" i="114"/>
  <c r="AU2156" i="113"/>
  <c r="AU920" i="113"/>
  <c r="AU1544" i="113"/>
  <c r="AU2948" i="113"/>
  <c r="AU2548" i="113"/>
  <c r="AU2488" i="113"/>
  <c r="AU1872" i="113"/>
  <c r="AU2624" i="113"/>
  <c r="AU1443" i="113"/>
  <c r="AU390" i="113"/>
  <c r="AU2394" i="113"/>
  <c r="AU818" i="113"/>
  <c r="AU1782" i="113"/>
  <c r="AU1189" i="113"/>
  <c r="AU2557" i="113"/>
  <c r="AU1967" i="113"/>
  <c r="AU326" i="113"/>
  <c r="AU2222" i="113"/>
  <c r="AU1653" i="113"/>
  <c r="AU581" i="113"/>
  <c r="AU2334" i="113"/>
  <c r="AU1693" i="113"/>
  <c r="AU24" i="113"/>
  <c r="AU1645" i="113"/>
  <c r="AU435" i="113"/>
  <c r="AU1442" i="113"/>
  <c r="AU2261" i="113"/>
  <c r="AU3152" i="113"/>
  <c r="AU975" i="113"/>
  <c r="AU643" i="113"/>
  <c r="AU92" i="113"/>
  <c r="AU178" i="113"/>
  <c r="AU1134" i="113"/>
  <c r="AU1445" i="113"/>
  <c r="AU1686" i="113"/>
  <c r="AU1621" i="113"/>
  <c r="AU490" i="114"/>
  <c r="AU1984" i="113"/>
  <c r="AU3516" i="113"/>
  <c r="AU1717" i="113"/>
  <c r="AU2661" i="113"/>
  <c r="AU996" i="113"/>
  <c r="AU3228" i="113"/>
  <c r="AU2439" i="113"/>
  <c r="AU1650" i="113"/>
  <c r="AU1720" i="113"/>
  <c r="AU1547" i="113"/>
  <c r="AU174" i="113"/>
  <c r="AU1047" i="113"/>
  <c r="AU3276" i="113"/>
  <c r="AU1498" i="113"/>
  <c r="AU2558" i="113"/>
  <c r="AU139" i="113"/>
  <c r="AU1225" i="113"/>
  <c r="AU1902" i="113"/>
  <c r="AU2446" i="113"/>
  <c r="AU1614" i="113"/>
  <c r="AU2093" i="113"/>
  <c r="AU1078" i="113"/>
  <c r="AU2591" i="113"/>
  <c r="AU90" i="113"/>
  <c r="AU149" i="113"/>
  <c r="AU279" i="113"/>
  <c r="AU285" i="113"/>
  <c r="AU1681" i="113"/>
  <c r="AU255" i="113"/>
  <c r="AU1113" i="113"/>
  <c r="AU2194" i="113"/>
  <c r="AU1357" i="113"/>
  <c r="AU136" i="113"/>
  <c r="AU1866" i="113"/>
  <c r="AU2078" i="113"/>
  <c r="AU2270" i="113"/>
  <c r="AU1431" i="113"/>
  <c r="AU674" i="113"/>
  <c r="AU1765" i="113"/>
  <c r="AU685" i="113"/>
  <c r="AU2438" i="113"/>
  <c r="AU103" i="113"/>
  <c r="AU3062" i="113"/>
  <c r="AU705" i="113"/>
  <c r="AU2812" i="113"/>
  <c r="AU321" i="113"/>
  <c r="AU853" i="113"/>
  <c r="AU789" i="113"/>
  <c r="AU436" i="113"/>
  <c r="AU396" i="113"/>
  <c r="AU2876" i="113"/>
  <c r="AU1049" i="113"/>
  <c r="AU214" i="113"/>
  <c r="AU1438" i="113"/>
  <c r="AU3244" i="113"/>
  <c r="AU2655" i="113"/>
  <c r="AU1983" i="113"/>
  <c r="AU1906" i="113"/>
  <c r="AU2119" i="113"/>
  <c r="AU1155" i="113"/>
  <c r="AU1287" i="113"/>
  <c r="AU825" i="113"/>
  <c r="AU959" i="113"/>
  <c r="AU797" i="113"/>
  <c r="AU256" i="113"/>
  <c r="AU1117" i="113"/>
  <c r="AU545" i="113"/>
  <c r="AU1106" i="113"/>
  <c r="AU2430" i="113"/>
  <c r="AU97" i="113"/>
  <c r="AU1102" i="113"/>
  <c r="AU903" i="113"/>
  <c r="AU2262" i="113"/>
  <c r="AU895" i="113"/>
  <c r="AU3403" i="113"/>
  <c r="AU102" i="113"/>
  <c r="AU421" i="113"/>
  <c r="AU1229" i="113"/>
  <c r="AU507" i="113"/>
  <c r="AU817" i="113"/>
  <c r="AU3154" i="113"/>
  <c r="AU1903" i="113"/>
  <c r="AU1292" i="113"/>
  <c r="AU2014" i="113"/>
  <c r="AU2951" i="113"/>
  <c r="AU2227" i="113"/>
  <c r="AU1188" i="113"/>
  <c r="AU2659" i="113"/>
  <c r="AU1261" i="113"/>
  <c r="AU1075" i="113"/>
  <c r="AU1714" i="113"/>
  <c r="AU706" i="113"/>
  <c r="AU1508" i="113"/>
  <c r="AU934" i="113"/>
  <c r="AU678" i="113"/>
  <c r="AU140" i="113"/>
  <c r="AU282" i="113"/>
  <c r="AU93" i="113"/>
  <c r="AU1766" i="113"/>
  <c r="AU422" i="113"/>
  <c r="AU2727" i="113"/>
  <c r="AU2415" i="113"/>
  <c r="AU378" i="113"/>
  <c r="AU2768" i="113"/>
  <c r="AU2271" i="113"/>
  <c r="AU1805" i="113"/>
  <c r="AU1111" i="113"/>
  <c r="AU329" i="113"/>
  <c r="AU40" i="113"/>
  <c r="AU75" i="113"/>
  <c r="AU250" i="113"/>
  <c r="AU2650" i="113"/>
  <c r="AU2402" i="113"/>
  <c r="AU135" i="113"/>
  <c r="AU1617" i="113"/>
  <c r="AU1351" i="113"/>
  <c r="AU215" i="113"/>
  <c r="AU543" i="113"/>
  <c r="AU1282" i="113"/>
  <c r="AU1440" i="113"/>
  <c r="AU2198" i="113"/>
  <c r="AU1082" i="113"/>
  <c r="AU1439" i="113"/>
  <c r="AU20" i="113"/>
  <c r="AU31" i="113"/>
  <c r="AU927" i="113"/>
  <c r="AU1869" i="113"/>
  <c r="AU94" i="113"/>
  <c r="AU1679" i="113"/>
  <c r="AU2046" i="113"/>
  <c r="AU1405" i="113"/>
  <c r="AU112" i="113"/>
  <c r="AU1710" i="113"/>
  <c r="AU1877" i="113"/>
  <c r="AU1651" i="113"/>
  <c r="AU1146" i="113"/>
  <c r="AU2623" i="113"/>
  <c r="AU954" i="113"/>
  <c r="AU437" i="113"/>
  <c r="AU2518" i="113"/>
  <c r="AU1974" i="113"/>
  <c r="AU18" i="113"/>
  <c r="AU472" i="113"/>
  <c r="AU977" i="113"/>
  <c r="AU810" i="113"/>
  <c r="AU2086" i="113"/>
  <c r="AU211" i="113"/>
  <c r="AU850" i="113"/>
  <c r="AU2406" i="113"/>
  <c r="AU967" i="113"/>
  <c r="AU23" i="113"/>
  <c r="AU2575" i="113"/>
  <c r="AU2126" i="113"/>
  <c r="AU1151" i="113"/>
  <c r="AU611" i="113"/>
  <c r="AU613" i="113"/>
  <c r="AU669" i="113"/>
  <c r="AU182" i="113"/>
  <c r="AU573" i="113"/>
  <c r="AU1587" i="113"/>
  <c r="AU2589" i="113"/>
  <c r="AU1517" i="113"/>
  <c r="AU1373" i="113"/>
  <c r="AU615" i="113"/>
  <c r="AU2054" i="113"/>
  <c r="AU1859" i="113"/>
  <c r="AU2433" i="113"/>
  <c r="AU1299" i="113"/>
  <c r="AU1245" i="113"/>
  <c r="AU1687" i="113"/>
  <c r="AU273" i="113"/>
  <c r="AU2525" i="113"/>
  <c r="AU686" i="113"/>
  <c r="AU974" i="113"/>
  <c r="AU861" i="113"/>
  <c r="AU1222" i="113"/>
  <c r="AU713" i="113"/>
  <c r="AU923" i="113"/>
  <c r="AU814" i="113"/>
  <c r="AU2588" i="113"/>
  <c r="AU247" i="113"/>
  <c r="AU1361" i="113"/>
  <c r="AU1759" i="113"/>
  <c r="AU2483" i="113"/>
  <c r="AU1863" i="113"/>
  <c r="AU865" i="113"/>
  <c r="AU327" i="113"/>
  <c r="AU277" i="113"/>
  <c r="AU323" i="113"/>
  <c r="AU2798" i="113"/>
  <c r="AU1804" i="113"/>
  <c r="AU1796" i="113"/>
  <c r="AU2991" i="114"/>
  <c r="AU1472" i="113"/>
  <c r="AU3520" i="113"/>
  <c r="AU1009" i="114"/>
  <c r="AU3531" i="114"/>
  <c r="AU750" i="114"/>
  <c r="AU2233" i="114"/>
  <c r="AU137" i="114"/>
  <c r="AU3370" i="113"/>
  <c r="AU1550" i="113"/>
  <c r="AU1008" i="113"/>
  <c r="AU3268" i="113"/>
  <c r="AU2936" i="113"/>
  <c r="AU217" i="114"/>
  <c r="AU1499" i="113"/>
  <c r="AU3459" i="113"/>
  <c r="AU540" i="113"/>
  <c r="AU3277" i="113"/>
  <c r="AU3488" i="114"/>
  <c r="AU392" i="114"/>
  <c r="AU1800" i="113"/>
  <c r="AU3225" i="113"/>
  <c r="AU1643" i="113"/>
  <c r="AU1962" i="113"/>
  <c r="AU1401" i="113"/>
  <c r="AU1981" i="114"/>
  <c r="AU3527" i="113"/>
  <c r="AU3309" i="113"/>
  <c r="AU3561" i="113"/>
  <c r="AU3457" i="113"/>
  <c r="AU2627" i="113"/>
  <c r="AU3123" i="113"/>
  <c r="AU580" i="113"/>
  <c r="AU2016" i="113"/>
  <c r="AU3029" i="113"/>
  <c r="AU2201" i="113"/>
  <c r="AU1971" i="113"/>
  <c r="AU1048" i="113"/>
  <c r="AU1263" i="113"/>
  <c r="AU2417" i="113"/>
  <c r="AU3597" i="113"/>
  <c r="AU3060" i="113"/>
  <c r="AU2340" i="113"/>
  <c r="AU2872" i="113"/>
  <c r="AU420" i="113"/>
  <c r="AU938" i="113"/>
  <c r="AU2843" i="113"/>
  <c r="AU2646" i="113"/>
  <c r="AU1624" i="113"/>
  <c r="AU2542" i="113"/>
  <c r="AU2538" i="113"/>
  <c r="AU3424" i="114"/>
  <c r="AU648" i="114"/>
  <c r="AU548" i="114"/>
  <c r="AU3531" i="113"/>
  <c r="AU3310" i="113"/>
  <c r="AU178" i="114"/>
  <c r="AU2520" i="113"/>
  <c r="AU2705" i="113"/>
  <c r="AU866" i="114"/>
  <c r="AU612" i="113"/>
  <c r="AU2592" i="113"/>
  <c r="AU3231" i="113"/>
  <c r="AU58" i="114"/>
  <c r="AU68" i="114"/>
  <c r="AU3080" i="113"/>
  <c r="AU2305" i="113"/>
  <c r="AU3200" i="113"/>
  <c r="AU576" i="113"/>
  <c r="AU22" i="113"/>
  <c r="AU1793" i="113"/>
  <c r="AU1185" i="113"/>
  <c r="AU3565" i="113"/>
  <c r="AU1076" i="113"/>
  <c r="AU1288" i="113"/>
  <c r="AU1801" i="113"/>
  <c r="AU1723" i="113"/>
  <c r="AU2718" i="113"/>
  <c r="AU1972" i="113"/>
  <c r="AU1768" i="113"/>
  <c r="AU900" i="113"/>
  <c r="AU1402" i="113"/>
  <c r="AU3020" i="113"/>
  <c r="AU2794" i="114"/>
  <c r="AU652" i="113"/>
  <c r="AU2220" i="113"/>
  <c r="AU2813" i="113"/>
  <c r="AU3419" i="113"/>
  <c r="AU128" i="114"/>
  <c r="AU2669" i="113"/>
  <c r="AU2957" i="113"/>
  <c r="AU3100" i="113"/>
  <c r="AU2124" i="113"/>
  <c r="AU2633" i="113"/>
  <c r="AU1298" i="113"/>
  <c r="AU2267" i="113"/>
  <c r="AU2218" i="113"/>
  <c r="AU1481" i="113"/>
  <c r="AU103" i="114"/>
  <c r="AU560" i="113"/>
  <c r="AU822" i="113"/>
  <c r="AU1652" i="113"/>
  <c r="AU1581" i="113"/>
  <c r="AU1243" i="113"/>
  <c r="AU1497" i="113"/>
  <c r="AU3512" i="113"/>
  <c r="AU2802" i="114"/>
  <c r="AU2265" i="113"/>
  <c r="AU1109" i="113"/>
  <c r="AU1355" i="113"/>
  <c r="AU992" i="113"/>
  <c r="AU1336" i="113"/>
  <c r="AU1513" i="113"/>
  <c r="AU812" i="113"/>
  <c r="AU1857" i="113"/>
  <c r="AU538" i="113"/>
  <c r="AU1654" i="113"/>
  <c r="AU2225" i="113"/>
  <c r="AU2373" i="113"/>
  <c r="AU1427" i="113"/>
  <c r="AU2405" i="113"/>
  <c r="AU2309" i="113"/>
  <c r="AU897" i="113"/>
  <c r="AU819" i="113"/>
  <c r="AU1043" i="113"/>
  <c r="AU322" i="113"/>
  <c r="AU610" i="113"/>
  <c r="AU2229" i="113"/>
  <c r="AU2988" i="113"/>
  <c r="AU2919" i="113"/>
  <c r="AU1769" i="113"/>
  <c r="AU2122" i="113"/>
  <c r="AU354" i="113"/>
  <c r="AU132" i="113"/>
  <c r="AU426" i="113"/>
  <c r="AU2269" i="113"/>
  <c r="AU386" i="113"/>
  <c r="AU929" i="113"/>
  <c r="AU607" i="113"/>
  <c r="AU1116" i="113"/>
  <c r="AU289" i="113"/>
  <c r="AU2082" i="113"/>
  <c r="AU1409" i="113"/>
  <c r="AU1939" i="113"/>
  <c r="AU569" i="113"/>
  <c r="AU1713" i="113"/>
  <c r="AU1553" i="113"/>
  <c r="AU542" i="113"/>
  <c r="AU217" i="113"/>
  <c r="AU2145" i="113"/>
  <c r="AU823" i="113"/>
  <c r="AU68" i="113"/>
  <c r="AU1733" i="113"/>
  <c r="AU290" i="113"/>
  <c r="AU574" i="113"/>
  <c r="AU925" i="114"/>
  <c r="AU2000" i="113"/>
  <c r="AU1762" i="113"/>
  <c r="AU3533" i="113"/>
  <c r="AU820" i="113"/>
  <c r="AU2873" i="113"/>
  <c r="AU956" i="113"/>
  <c r="AU715" i="113"/>
  <c r="AU644" i="113"/>
  <c r="AU2723" i="113"/>
  <c r="AU1905" i="113"/>
  <c r="AU2452" i="113"/>
  <c r="AU2396" i="113"/>
  <c r="AU1432" i="113"/>
  <c r="AU2217" i="113"/>
  <c r="AU754" i="113"/>
  <c r="AU2580" i="113"/>
  <c r="AU2085" i="113"/>
  <c r="AU1586" i="113"/>
  <c r="AU1830" i="113"/>
  <c r="AU537" i="113"/>
  <c r="AU382" i="113"/>
  <c r="AU180" i="113"/>
  <c r="AU384" i="113"/>
  <c r="AU100" i="113"/>
  <c r="AU2286" i="113"/>
  <c r="AU821" i="113"/>
  <c r="AU1943" i="113"/>
  <c r="AU1727" i="113"/>
  <c r="AU2879" i="113"/>
  <c r="AU2549" i="113"/>
  <c r="AU791" i="113"/>
  <c r="AU2485" i="113"/>
  <c r="AU1262" i="113"/>
  <c r="AU1864" i="113"/>
  <c r="AU3084" i="113"/>
  <c r="AU2007" i="113"/>
  <c r="AU361" i="113"/>
  <c r="AU2698" i="113"/>
  <c r="AU702" i="113"/>
  <c r="AU849" i="113"/>
  <c r="AU579" i="113"/>
  <c r="AU414" i="113"/>
  <c r="AU2021" i="113"/>
  <c r="AU363" i="113"/>
  <c r="AU2341" i="113"/>
  <c r="AU428" i="113"/>
  <c r="AU1399" i="113"/>
  <c r="AU1981" i="113"/>
  <c r="AU1471" i="113"/>
  <c r="AU204" i="114"/>
  <c r="AU1834" i="113"/>
  <c r="AU464" i="113"/>
  <c r="AU2443" i="113"/>
  <c r="AU1788" i="113"/>
  <c r="AU634" i="114"/>
  <c r="AU534" i="114"/>
  <c r="AU2800" i="113"/>
  <c r="AU1515" i="113"/>
  <c r="AU1186" i="113"/>
  <c r="AU2775" i="113"/>
  <c r="AU210" i="113"/>
  <c r="AU578" i="113"/>
  <c r="AU148" i="113"/>
  <c r="AU790" i="113"/>
  <c r="AU1329" i="113"/>
  <c r="AU292" i="113"/>
  <c r="AU1551" i="113"/>
  <c r="AU1404" i="113"/>
  <c r="AU397" i="113"/>
  <c r="AU1246" i="113"/>
  <c r="AU2407" i="113"/>
  <c r="AU1003" i="113"/>
  <c r="AU679" i="113"/>
  <c r="AU964" i="113"/>
  <c r="AU2129" i="113"/>
  <c r="AU2273" i="113"/>
  <c r="AU1103" i="113"/>
  <c r="AU1223" i="113"/>
  <c r="AU703" i="113"/>
  <c r="AU3078" i="113"/>
  <c r="AU3599" i="113"/>
  <c r="AU1436" i="113"/>
  <c r="AU133" i="113"/>
  <c r="AU1350" i="113"/>
  <c r="AU1831" i="113"/>
  <c r="AU564" i="113"/>
  <c r="AU252" i="113"/>
  <c r="AU2440" i="113"/>
  <c r="AU1549" i="113"/>
  <c r="AU1470" i="113"/>
  <c r="AU1726" i="113"/>
  <c r="AU970" i="113"/>
  <c r="AU993" i="113"/>
  <c r="AU558" i="113"/>
  <c r="AU639" i="113"/>
  <c r="AU2359" i="113"/>
  <c r="AU275" i="113"/>
  <c r="AU2586" i="113"/>
  <c r="AU918" i="113"/>
  <c r="AU1085" i="113"/>
  <c r="AU249" i="113"/>
  <c r="AU3116" i="113"/>
  <c r="AU418" i="113"/>
  <c r="AU1854" i="113"/>
  <c r="AU77" i="113"/>
  <c r="AU419" i="113"/>
  <c r="AU1677" i="113"/>
  <c r="AU469" i="113"/>
  <c r="AU646" i="113"/>
  <c r="AU725" i="113"/>
  <c r="AU1985" i="113"/>
  <c r="AU1783" i="113"/>
  <c r="AU2149" i="113"/>
  <c r="AU1193" i="113"/>
  <c r="AU1280" i="113"/>
  <c r="AU2656" i="113"/>
  <c r="AU2002" i="113"/>
  <c r="AU3232" i="113"/>
  <c r="AU2550" i="113"/>
  <c r="AU2294" i="113"/>
  <c r="AU1011" i="113"/>
  <c r="AU758" i="113"/>
  <c r="AU1767" i="113"/>
  <c r="AU787" i="113"/>
  <c r="AU2431" i="113"/>
  <c r="AU39" i="113"/>
  <c r="AU433" i="113"/>
  <c r="AU251" i="113"/>
  <c r="AU2450" i="113"/>
  <c r="AU401" i="113"/>
  <c r="AU933" i="113"/>
  <c r="AU1045" i="113"/>
  <c r="AU175" i="113"/>
  <c r="AU2257" i="113"/>
  <c r="AU2051" i="113"/>
  <c r="AU2487" i="113"/>
  <c r="AU129" i="113"/>
  <c r="AU2831" i="113"/>
  <c r="AU969" i="113"/>
  <c r="AU66" i="113"/>
  <c r="AU2358" i="113"/>
  <c r="AU1149" i="113"/>
  <c r="AU707" i="113"/>
  <c r="AU41" i="113"/>
  <c r="AU110" i="113"/>
  <c r="AU3237" i="113"/>
  <c r="AU1500" i="113"/>
  <c r="AU711" i="113"/>
  <c r="AU429" i="113"/>
  <c r="AU666" i="113"/>
  <c r="AU937" i="113"/>
  <c r="AU1115" i="113"/>
  <c r="AU1503" i="113"/>
  <c r="AU2517" i="113"/>
  <c r="AU283" i="113"/>
  <c r="AU399" i="113"/>
  <c r="AU997" i="113"/>
  <c r="AU2911" i="113"/>
  <c r="AU854" i="113"/>
  <c r="AU965" i="113"/>
  <c r="AU1135" i="113"/>
  <c r="AU287" i="113"/>
  <c r="AU1038" i="113"/>
  <c r="AU2087" i="113"/>
  <c r="AU963" i="113"/>
  <c r="AU35" i="113"/>
  <c r="AU2478" i="113"/>
  <c r="AU1359" i="113"/>
  <c r="AU925" i="113"/>
  <c r="AU502" i="113"/>
  <c r="AU973" i="113"/>
  <c r="AU990" i="113"/>
  <c r="AU27" i="113"/>
  <c r="AU1721" i="113"/>
  <c r="AU2077" i="113"/>
  <c r="AU28" i="113"/>
  <c r="AU2006" i="113"/>
  <c r="AU1002" i="113"/>
  <c r="AU2397" i="113"/>
  <c r="AU33" i="113"/>
  <c r="AU106" i="113"/>
  <c r="AU2367" i="113"/>
  <c r="AU866" i="113"/>
  <c r="AU1251" i="113"/>
  <c r="AU753" i="113"/>
  <c r="AU1141" i="113"/>
  <c r="AU107" i="113"/>
  <c r="AU759" i="113"/>
  <c r="AU216" i="113"/>
  <c r="AU1297" i="113"/>
  <c r="AU320" i="113"/>
  <c r="AU2398" i="113"/>
  <c r="AU1647" i="113"/>
  <c r="AU2720" i="113"/>
  <c r="AU2799" i="113"/>
  <c r="AU575" i="113"/>
  <c r="AU2486" i="113"/>
  <c r="AU71" i="113"/>
  <c r="AU1358" i="113"/>
  <c r="O49" i="113"/>
  <c r="CM5" i="113"/>
  <c r="AU552" i="114"/>
  <c r="O246" i="114"/>
  <c r="P96" i="113"/>
  <c r="BN96" i="113"/>
  <c r="BM45" i="114"/>
  <c r="BM46" i="114" s="1"/>
  <c r="O45" i="114"/>
  <c r="CO60" i="113"/>
  <c r="BM61" i="113"/>
  <c r="BN75" i="113"/>
  <c r="P75" i="113"/>
  <c r="CN135" i="113"/>
  <c r="BL136" i="113"/>
  <c r="O303" i="114"/>
  <c r="BM303" i="114"/>
  <c r="BM304" i="114" s="1"/>
  <c r="CN255" i="113"/>
  <c r="BL256" i="113"/>
  <c r="CN171" i="113"/>
  <c r="BL172" i="113"/>
  <c r="BM285" i="114"/>
  <c r="BM286" i="114" s="1"/>
  <c r="O285" i="114"/>
  <c r="P253" i="113"/>
  <c r="BN219" i="113"/>
  <c r="P219" i="113"/>
  <c r="BN111" i="113"/>
  <c r="P111" i="113"/>
  <c r="BN99" i="113"/>
  <c r="P99" i="113"/>
  <c r="CN12" i="113"/>
  <c r="BL13" i="113"/>
  <c r="BM123" i="114"/>
  <c r="BM124" i="114" s="1"/>
  <c r="O123" i="114"/>
  <c r="P229" i="113"/>
  <c r="O25" i="113"/>
  <c r="BM148" i="113"/>
  <c r="CO147" i="113"/>
  <c r="BM207" i="113"/>
  <c r="O207" i="113"/>
  <c r="O123" i="113"/>
  <c r="BM123" i="113"/>
  <c r="CO108" i="113"/>
  <c r="BM109" i="113"/>
  <c r="CO72" i="113"/>
  <c r="BM73" i="113"/>
  <c r="BL280" i="113"/>
  <c r="CN279" i="113"/>
  <c r="BL28" i="113"/>
  <c r="CN27" i="113"/>
  <c r="O81" i="114"/>
  <c r="BM81" i="114"/>
  <c r="BM82" i="114" s="1"/>
  <c r="O93" i="114"/>
  <c r="BM93" i="114"/>
  <c r="BM94" i="114" s="1"/>
  <c r="BM88" i="113"/>
  <c r="CO87" i="113"/>
  <c r="O258" i="114"/>
  <c r="BL5" i="114" a="1"/>
  <c r="BL5" i="114" s="1"/>
  <c r="BN195" i="113"/>
  <c r="P195" i="113"/>
  <c r="BM231" i="114"/>
  <c r="BM232" i="114" s="1"/>
  <c r="O231" i="114"/>
  <c r="P219" i="114"/>
  <c r="BN219" i="114"/>
  <c r="BN220" i="114" s="1"/>
  <c r="P60" i="113"/>
  <c r="BN60" i="113"/>
  <c r="BM76" i="113"/>
  <c r="CO75" i="113"/>
  <c r="O136" i="113"/>
  <c r="BM135" i="113"/>
  <c r="O166" i="113"/>
  <c r="BN165" i="113" s="1"/>
  <c r="BM189" i="114"/>
  <c r="BM190" i="114" s="1"/>
  <c r="O189" i="114"/>
  <c r="P181" i="113"/>
  <c r="BM255" i="113"/>
  <c r="O255" i="113"/>
  <c r="BM171" i="113"/>
  <c r="O171" i="113"/>
  <c r="O237" i="114"/>
  <c r="BM237" i="114"/>
  <c r="BM238" i="114" s="1"/>
  <c r="BM24" i="113"/>
  <c r="O24" i="113"/>
  <c r="BN51" i="113"/>
  <c r="P51" i="113"/>
  <c r="O214" i="113"/>
  <c r="CO99" i="113"/>
  <c r="BM100" i="113"/>
  <c r="P9" i="114"/>
  <c r="BN9" i="114"/>
  <c r="BN10" i="114" s="1"/>
  <c r="BM12" i="113"/>
  <c r="O12" i="113"/>
  <c r="BM129" i="114"/>
  <c r="BM130" i="114" s="1"/>
  <c r="O129" i="114"/>
  <c r="P108" i="113"/>
  <c r="BN108" i="113"/>
  <c r="P72" i="113"/>
  <c r="BN72" i="113"/>
  <c r="BM21" i="114"/>
  <c r="BM22" i="114" s="1"/>
  <c r="O21" i="114"/>
  <c r="O280" i="113"/>
  <c r="BM279" i="113"/>
  <c r="BM27" i="113"/>
  <c r="O27" i="113"/>
  <c r="O105" i="114"/>
  <c r="BM105" i="114"/>
  <c r="BM106" i="114" s="1"/>
  <c r="BM279" i="114"/>
  <c r="BM280" i="114" s="1"/>
  <c r="O279" i="114"/>
  <c r="O183" i="114"/>
  <c r="BM183" i="114"/>
  <c r="BM184" i="114" s="1"/>
  <c r="BL160" i="113"/>
  <c r="CN159" i="113"/>
  <c r="CN183" i="113"/>
  <c r="BL184" i="113"/>
  <c r="P157" i="113"/>
  <c r="CO195" i="113"/>
  <c r="BM196" i="113"/>
  <c r="BM27" i="114"/>
  <c r="BM28" i="114" s="1"/>
  <c r="O27" i="114"/>
  <c r="O177" i="114"/>
  <c r="BM177" i="114"/>
  <c r="BM178" i="114" s="1"/>
  <c r="O225" i="114"/>
  <c r="BM225" i="114"/>
  <c r="BM226" i="114" s="1"/>
  <c r="O261" i="114"/>
  <c r="BM261" i="114"/>
  <c r="BM262" i="114" s="1"/>
  <c r="CO84" i="113"/>
  <c r="BM85" i="113"/>
  <c r="O36" i="113"/>
  <c r="BM36" i="113"/>
  <c r="O111" i="114"/>
  <c r="BM111" i="114"/>
  <c r="BM112" i="114" s="1"/>
  <c r="CN24" i="113"/>
  <c r="BL25" i="113"/>
  <c r="BM52" i="113"/>
  <c r="CO51" i="113"/>
  <c r="BL49" i="113"/>
  <c r="CN48" i="113"/>
  <c r="O39" i="114"/>
  <c r="BM39" i="114"/>
  <c r="BM40" i="114" s="1"/>
  <c r="BM51" i="114"/>
  <c r="BM52" i="114" s="1"/>
  <c r="O51" i="114"/>
  <c r="BN267" i="113"/>
  <c r="P267" i="113"/>
  <c r="O153" i="114"/>
  <c r="BM153" i="114"/>
  <c r="BM154" i="114" s="1"/>
  <c r="BM195" i="114"/>
  <c r="BM196" i="114" s="1"/>
  <c r="O195" i="114"/>
  <c r="BN291" i="113"/>
  <c r="P291" i="113"/>
  <c r="BL115" i="113"/>
  <c r="CN114" i="113"/>
  <c r="O135" i="114"/>
  <c r="BM135" i="114"/>
  <c r="BM136" i="114" s="1"/>
  <c r="BM99" i="114"/>
  <c r="BM100" i="114" s="1"/>
  <c r="O99" i="114"/>
  <c r="BM276" i="113"/>
  <c r="O276" i="113"/>
  <c r="BM75" i="114"/>
  <c r="BM76" i="114" s="1"/>
  <c r="O75" i="114"/>
  <c r="P133" i="113"/>
  <c r="BO120" i="113"/>
  <c r="CQ120" i="113" s="1"/>
  <c r="Q120" i="113"/>
  <c r="BM147" i="114"/>
  <c r="BM148" i="114" s="1"/>
  <c r="O147" i="114"/>
  <c r="O159" i="113"/>
  <c r="BM159" i="113"/>
  <c r="O183" i="113"/>
  <c r="BM183" i="113"/>
  <c r="O159" i="114"/>
  <c r="BM159" i="114"/>
  <c r="BM160" i="114" s="1"/>
  <c r="P63" i="113"/>
  <c r="BN63" i="113"/>
  <c r="O291" i="114"/>
  <c r="BM291" i="114"/>
  <c r="BM292" i="114" s="1"/>
  <c r="CO96" i="113"/>
  <c r="BM97" i="113"/>
  <c r="O252" i="114"/>
  <c r="BN252" i="114" s="1"/>
  <c r="BN253" i="114" s="1"/>
  <c r="O243" i="114"/>
  <c r="BM243" i="114"/>
  <c r="BM244" i="114" s="1"/>
  <c r="P84" i="113"/>
  <c r="BN84" i="113"/>
  <c r="CN36" i="113"/>
  <c r="BL37" i="113"/>
  <c r="O15" i="114"/>
  <c r="BM15" i="114"/>
  <c r="BM16" i="114" s="1"/>
  <c r="BM220" i="113"/>
  <c r="CO219" i="113"/>
  <c r="BM112" i="113"/>
  <c r="CO111" i="113"/>
  <c r="O249" i="114"/>
  <c r="BM249" i="114"/>
  <c r="BM250" i="114" s="1"/>
  <c r="O48" i="113"/>
  <c r="BM48" i="113"/>
  <c r="BM63" i="114"/>
  <c r="BM64" i="114" s="1"/>
  <c r="O63" i="114"/>
  <c r="CO267" i="113"/>
  <c r="BM268" i="113"/>
  <c r="O297" i="114"/>
  <c r="BM297" i="114"/>
  <c r="BM298" i="114" s="1"/>
  <c r="BN147" i="113"/>
  <c r="P147" i="113"/>
  <c r="BL208" i="113"/>
  <c r="CN207" i="113"/>
  <c r="BL124" i="113"/>
  <c r="CN123" i="113"/>
  <c r="BM292" i="113"/>
  <c r="CO291" i="113"/>
  <c r="O117" i="114"/>
  <c r="BM117" i="114"/>
  <c r="BM118" i="114" s="1"/>
  <c r="O115" i="113"/>
  <c r="BM114" i="113"/>
  <c r="CN276" i="113"/>
  <c r="BL277" i="113"/>
  <c r="BM165" i="114"/>
  <c r="BM166" i="114" s="1"/>
  <c r="O165" i="114"/>
  <c r="O171" i="114"/>
  <c r="BM171" i="114"/>
  <c r="BM172" i="114" s="1"/>
  <c r="O273" i="114"/>
  <c r="BM273" i="114"/>
  <c r="BM274" i="114" s="1"/>
  <c r="O141" i="114"/>
  <c r="BM141" i="114"/>
  <c r="BM142" i="114" s="1"/>
  <c r="BN87" i="113"/>
  <c r="P87" i="113"/>
  <c r="BM267" i="114"/>
  <c r="BM268" i="114" s="1"/>
  <c r="O267" i="114"/>
  <c r="O30" i="114"/>
  <c r="BM64" i="113"/>
  <c r="CO63" i="113"/>
  <c r="AU3112" i="114"/>
  <c r="AU3111" i="114"/>
  <c r="AU3110" i="114"/>
  <c r="AU3106" i="114"/>
  <c r="AU3105" i="114"/>
  <c r="AU3104" i="114"/>
  <c r="AU3103" i="114"/>
  <c r="AU3107" i="114"/>
  <c r="AU3102" i="114"/>
  <c r="AU3108" i="114"/>
  <c r="AU3109" i="114"/>
  <c r="AU3328" i="114"/>
  <c r="AU3327" i="114"/>
  <c r="AU3326" i="114"/>
  <c r="AU3325" i="114"/>
  <c r="AU3319" i="114"/>
  <c r="AU3320" i="114"/>
  <c r="AU3322" i="114"/>
  <c r="AU3323" i="114"/>
  <c r="AU3318" i="114"/>
  <c r="AU3321" i="114"/>
  <c r="AU3324" i="114"/>
  <c r="CP234" i="113"/>
  <c r="BN235" i="113"/>
  <c r="CP246" i="113"/>
  <c r="CP162" i="113"/>
  <c r="CP174" i="113"/>
  <c r="CP18" i="113"/>
  <c r="Q54" i="113"/>
  <c r="CO45" i="113"/>
  <c r="BM46" i="113"/>
  <c r="P187" i="114"/>
  <c r="BO186" i="114" s="1"/>
  <c r="BO187" i="114" s="1"/>
  <c r="Q42" i="114"/>
  <c r="P31" i="113"/>
  <c r="BO30" i="113" s="1"/>
  <c r="P175" i="114"/>
  <c r="BO174" i="114" s="1"/>
  <c r="BO175" i="114" s="1"/>
  <c r="Q130" i="114"/>
  <c r="AC297" i="113"/>
  <c r="CA297" i="113"/>
  <c r="AD282" i="113"/>
  <c r="P153" i="113"/>
  <c r="BN153" i="113"/>
  <c r="Q126" i="114"/>
  <c r="S70" i="113"/>
  <c r="Q154" i="114"/>
  <c r="Q54" i="114"/>
  <c r="P177" i="113"/>
  <c r="BN177" i="113"/>
  <c r="R220" i="114"/>
  <c r="P145" i="114"/>
  <c r="BO144" i="114" s="1"/>
  <c r="BO145" i="114" s="1"/>
  <c r="P151" i="113"/>
  <c r="BO150" i="113" s="1"/>
  <c r="S288" i="113"/>
  <c r="BQ288" i="113"/>
  <c r="Q178" i="114"/>
  <c r="P43" i="113"/>
  <c r="BO42" i="113" s="1"/>
  <c r="P141" i="113"/>
  <c r="BN141" i="113"/>
  <c r="AE219" i="113"/>
  <c r="CC219" i="113"/>
  <c r="CO81" i="113"/>
  <c r="BM82" i="113"/>
  <c r="AD294" i="113"/>
  <c r="R196" i="114"/>
  <c r="CP54" i="113"/>
  <c r="BN55" i="113"/>
  <c r="BM43" i="113"/>
  <c r="CO42" i="113"/>
  <c r="CA246" i="113"/>
  <c r="BN247" i="113" s="1"/>
  <c r="CQ39" i="113"/>
  <c r="BO40" i="113"/>
  <c r="AD126" i="113"/>
  <c r="R135" i="113"/>
  <c r="P19" i="114"/>
  <c r="BM145" i="113"/>
  <c r="CO144" i="113"/>
  <c r="AE39" i="113"/>
  <c r="CC39" i="113"/>
  <c r="R208" i="114"/>
  <c r="P55" i="114"/>
  <c r="P217" i="114"/>
  <c r="BO216" i="114" s="1"/>
  <c r="BO217" i="114" s="1"/>
  <c r="P295" i="114"/>
  <c r="BO294" i="114" s="1"/>
  <c r="BO295" i="114" s="1"/>
  <c r="AC163" i="113"/>
  <c r="AC21" i="113"/>
  <c r="CA21" i="113"/>
  <c r="BN300" i="113"/>
  <c r="P300" i="113"/>
  <c r="Q198" i="114"/>
  <c r="AC223" i="113"/>
  <c r="BM211" i="113"/>
  <c r="CO210" i="113"/>
  <c r="CO177" i="113"/>
  <c r="BM178" i="113"/>
  <c r="BM169" i="113"/>
  <c r="CO168" i="113"/>
  <c r="CA204" i="113"/>
  <c r="AC204" i="113"/>
  <c r="P241" i="114"/>
  <c r="Q118" i="114"/>
  <c r="R202" i="114"/>
  <c r="CO249" i="113"/>
  <c r="BM250" i="113"/>
  <c r="Q60" i="114"/>
  <c r="P225" i="113"/>
  <c r="BN225" i="113"/>
  <c r="AF24" i="113"/>
  <c r="CD24" i="113"/>
  <c r="AE99" i="113"/>
  <c r="CC99" i="113"/>
  <c r="AC285" i="113"/>
  <c r="CA285" i="113"/>
  <c r="Q300" i="114"/>
  <c r="P33" i="113"/>
  <c r="BN33" i="113"/>
  <c r="P259" i="114"/>
  <c r="BN258" i="114"/>
  <c r="BN259" i="114" s="1"/>
  <c r="CB114" i="113"/>
  <c r="AD114" i="113"/>
  <c r="AC187" i="113"/>
  <c r="Q255" i="114"/>
  <c r="BO255" i="114"/>
  <c r="BO256" i="114" s="1"/>
  <c r="AF48" i="113"/>
  <c r="CD48" i="113"/>
  <c r="AF46" i="113"/>
  <c r="BM265" i="113"/>
  <c r="CO264" i="113"/>
  <c r="P157" i="114"/>
  <c r="BO156" i="114" s="1"/>
  <c r="BO157" i="114" s="1"/>
  <c r="P283" i="113"/>
  <c r="BO282" i="113" s="1"/>
  <c r="P165" i="113"/>
  <c r="CA252" i="113"/>
  <c r="AC252" i="113"/>
  <c r="AC45" i="113"/>
  <c r="CA45" i="113"/>
  <c r="AC165" i="113"/>
  <c r="CA165" i="113"/>
  <c r="BN144" i="113"/>
  <c r="P144" i="113"/>
  <c r="P169" i="114"/>
  <c r="BO168" i="114" s="1"/>
  <c r="BO169" i="114" s="1"/>
  <c r="P205" i="114"/>
  <c r="BO204" i="114" s="1"/>
  <c r="BO205" i="114" s="1"/>
  <c r="AC235" i="113"/>
  <c r="Q228" i="114"/>
  <c r="Q258" i="113"/>
  <c r="AC175" i="113"/>
  <c r="AD174" i="113"/>
  <c r="CB174" i="113"/>
  <c r="Q12" i="114"/>
  <c r="P37" i="114"/>
  <c r="BO36" i="114" s="1"/>
  <c r="BO37" i="114" s="1"/>
  <c r="P55" i="113"/>
  <c r="BO54" i="113" s="1"/>
  <c r="AC57" i="113"/>
  <c r="CA57" i="113"/>
  <c r="AD258" i="113"/>
  <c r="Q162" i="113"/>
  <c r="CA240" i="113"/>
  <c r="AC240" i="113"/>
  <c r="P199" i="114"/>
  <c r="P103" i="113"/>
  <c r="Q42" i="113"/>
  <c r="AF22" i="113"/>
  <c r="Q33" i="114"/>
  <c r="BO33" i="114"/>
  <c r="BO34" i="114" s="1"/>
  <c r="BM271" i="113"/>
  <c r="CO270" i="113"/>
  <c r="CQ243" i="113"/>
  <c r="BO244" i="113"/>
  <c r="AC31" i="113"/>
  <c r="AE75" i="113"/>
  <c r="CC75" i="113"/>
  <c r="AD270" i="113"/>
  <c r="BN252" i="113"/>
  <c r="P252" i="113"/>
  <c r="P181" i="114"/>
  <c r="BO180" i="114" s="1"/>
  <c r="BO181" i="114" s="1"/>
  <c r="P277" i="114"/>
  <c r="BN168" i="113"/>
  <c r="P168" i="113"/>
  <c r="R214" i="114"/>
  <c r="CQ15" i="113"/>
  <c r="BO16" i="113"/>
  <c r="CA168" i="113"/>
  <c r="AC168" i="113"/>
  <c r="AE159" i="113"/>
  <c r="CC159" i="113"/>
  <c r="CA216" i="113"/>
  <c r="AC216" i="113"/>
  <c r="Q240" i="114"/>
  <c r="Q30" i="113"/>
  <c r="Q102" i="113"/>
  <c r="P73" i="114"/>
  <c r="BO72" i="114" s="1"/>
  <c r="BO73" i="114" s="1"/>
  <c r="CO93" i="113"/>
  <c r="BM94" i="113"/>
  <c r="AC103" i="113"/>
  <c r="CA222" i="113"/>
  <c r="AC225" i="113"/>
  <c r="CA225" i="113"/>
  <c r="P103" i="114"/>
  <c r="BO102" i="114" s="1"/>
  <c r="BO103" i="114" s="1"/>
  <c r="P21" i="113"/>
  <c r="BN21" i="113"/>
  <c r="AC249" i="113"/>
  <c r="CA249" i="113"/>
  <c r="Q186" i="114"/>
  <c r="BN60" i="114"/>
  <c r="BN61" i="114" s="1"/>
  <c r="Q294" i="114"/>
  <c r="AD18" i="113"/>
  <c r="AC283" i="113"/>
  <c r="CO225" i="113"/>
  <c r="BM226" i="113"/>
  <c r="AD42" i="113"/>
  <c r="P57" i="113"/>
  <c r="BN57" i="113"/>
  <c r="AF72" i="113"/>
  <c r="CD72" i="113"/>
  <c r="Q270" i="113"/>
  <c r="BN300" i="114"/>
  <c r="BN301" i="114" s="1"/>
  <c r="Q144" i="114"/>
  <c r="P49" i="114"/>
  <c r="BO48" i="114" s="1"/>
  <c r="BO49" i="114" s="1"/>
  <c r="P295" i="113"/>
  <c r="BO294" i="113" s="1"/>
  <c r="CO33" i="113"/>
  <c r="BM34" i="113"/>
  <c r="Q156" i="114"/>
  <c r="P265" i="114"/>
  <c r="BN264" i="114"/>
  <c r="BN265" i="114" s="1"/>
  <c r="Q90" i="113"/>
  <c r="AF96" i="113"/>
  <c r="CD96" i="113"/>
  <c r="CA156" i="113"/>
  <c r="AC156" i="113"/>
  <c r="S10" i="113"/>
  <c r="CA228" i="113"/>
  <c r="AC228" i="113"/>
  <c r="BN228" i="113"/>
  <c r="P228" i="113"/>
  <c r="AC91" i="113"/>
  <c r="AC69" i="113"/>
  <c r="CA69" i="113"/>
  <c r="AC213" i="113"/>
  <c r="CA213" i="113"/>
  <c r="Q138" i="113"/>
  <c r="Q87" i="114"/>
  <c r="BO87" i="114"/>
  <c r="BO88" i="114" s="1"/>
  <c r="Q102" i="114"/>
  <c r="BN18" i="114"/>
  <c r="BN19" i="114" s="1"/>
  <c r="P189" i="113"/>
  <c r="BN189" i="113"/>
  <c r="BM157" i="113"/>
  <c r="CO156" i="113"/>
  <c r="Q66" i="114"/>
  <c r="P235" i="114"/>
  <c r="P285" i="113"/>
  <c r="BN285" i="113"/>
  <c r="P129" i="113"/>
  <c r="BN129" i="113"/>
  <c r="CO213" i="113"/>
  <c r="BM214" i="113"/>
  <c r="CA90" i="113"/>
  <c r="BM7" i="114"/>
  <c r="BM5" i="114" a="1"/>
  <c r="BM5" i="114" s="1"/>
  <c r="P105" i="113"/>
  <c r="BN105" i="113"/>
  <c r="CO69" i="113"/>
  <c r="BM70" i="113"/>
  <c r="Q246" i="113"/>
  <c r="P201" i="113"/>
  <c r="BN201" i="113"/>
  <c r="P91" i="113"/>
  <c r="Q270" i="114"/>
  <c r="AF10" i="113"/>
  <c r="BN36" i="114"/>
  <c r="BN37" i="114" s="1"/>
  <c r="AE135" i="113"/>
  <c r="CC135" i="113"/>
  <c r="Q294" i="113"/>
  <c r="AF34" i="113"/>
  <c r="P273" i="113"/>
  <c r="BN273" i="113"/>
  <c r="BM118" i="113"/>
  <c r="CO117" i="113"/>
  <c r="AE120" i="113"/>
  <c r="CC120" i="113"/>
  <c r="P271" i="113"/>
  <c r="BO270" i="113" s="1"/>
  <c r="CA192" i="113"/>
  <c r="AC192" i="113"/>
  <c r="AD246" i="113"/>
  <c r="AE15" i="113"/>
  <c r="CC15" i="113"/>
  <c r="CP150" i="113"/>
  <c r="BN151" i="113"/>
  <c r="BM301" i="113"/>
  <c r="CO300" i="113"/>
  <c r="AC19" i="113"/>
  <c r="CB18" i="113" s="1"/>
  <c r="P25" i="114"/>
  <c r="BO24" i="114" s="1"/>
  <c r="BO25" i="114" s="1"/>
  <c r="Q112" i="114"/>
  <c r="Q204" i="114"/>
  <c r="R231" i="113"/>
  <c r="BP231" i="113"/>
  <c r="P79" i="114"/>
  <c r="BO78" i="114" s="1"/>
  <c r="BO79" i="114" s="1"/>
  <c r="P211" i="114"/>
  <c r="AF84" i="113"/>
  <c r="CD84" i="113"/>
  <c r="P67" i="113"/>
  <c r="BO66" i="113" s="1"/>
  <c r="CQ303" i="113"/>
  <c r="BO304" i="113"/>
  <c r="Q57" i="114"/>
  <c r="BO57" i="114"/>
  <c r="BO58" i="114" s="1"/>
  <c r="BN24" i="114"/>
  <c r="BN25" i="114" s="1"/>
  <c r="AC93" i="113"/>
  <c r="CA93" i="113"/>
  <c r="BN54" i="114"/>
  <c r="BN55" i="114" s="1"/>
  <c r="R243" i="113"/>
  <c r="BP243" i="113"/>
  <c r="BM253" i="113"/>
  <c r="CO252" i="113"/>
  <c r="Q72" i="114"/>
  <c r="CQ231" i="113"/>
  <c r="BO232" i="113"/>
  <c r="R15" i="113"/>
  <c r="BP15" i="113"/>
  <c r="T264" i="114"/>
  <c r="AD102" i="113"/>
  <c r="CB102" i="113"/>
  <c r="CR288" i="113"/>
  <c r="BP289" i="113"/>
  <c r="P93" i="113"/>
  <c r="BN93" i="113"/>
  <c r="AD222" i="113"/>
  <c r="CB222" i="113"/>
  <c r="Q18" i="113"/>
  <c r="P223" i="113"/>
  <c r="BO222" i="113" s="1"/>
  <c r="R190" i="114"/>
  <c r="Q166" i="114"/>
  <c r="CO141" i="113"/>
  <c r="BM142" i="113"/>
  <c r="Q90" i="114"/>
  <c r="CP210" i="113"/>
  <c r="BN66" i="113"/>
  <c r="AC177" i="113"/>
  <c r="CA177" i="113"/>
  <c r="P229" i="114"/>
  <c r="Q234" i="114"/>
  <c r="Q150" i="114"/>
  <c r="CD123" i="113"/>
  <c r="AF123" i="113"/>
  <c r="P45" i="113"/>
  <c r="BN45" i="113"/>
  <c r="BM241" i="113"/>
  <c r="CO240" i="113"/>
  <c r="AF94" i="113"/>
  <c r="R279" i="113"/>
  <c r="BN264" i="113"/>
  <c r="P264" i="113"/>
  <c r="CO165" i="113"/>
  <c r="BM166" i="113"/>
  <c r="AD121" i="113"/>
  <c r="Q186" i="113"/>
  <c r="P67" i="114"/>
  <c r="AC273" i="113"/>
  <c r="CA273" i="113"/>
  <c r="Q222" i="113"/>
  <c r="BN228" i="114"/>
  <c r="BN229" i="114" s="1"/>
  <c r="Q114" i="113"/>
  <c r="CP258" i="113"/>
  <c r="BN259" i="113"/>
  <c r="Q150" i="113"/>
  <c r="CA174" i="113"/>
  <c r="BN175" i="113" s="1"/>
  <c r="AC189" i="113"/>
  <c r="CA189" i="113"/>
  <c r="BM127" i="113"/>
  <c r="CO126" i="113"/>
  <c r="AF12" i="113"/>
  <c r="CD12" i="113"/>
  <c r="BN42" i="113"/>
  <c r="AE267" i="113"/>
  <c r="CC267" i="113"/>
  <c r="AD78" i="113"/>
  <c r="CB78" i="113"/>
  <c r="Q168" i="114"/>
  <c r="Q136" i="114"/>
  <c r="AC43" i="113"/>
  <c r="P259" i="113"/>
  <c r="BO258" i="113" s="1"/>
  <c r="P253" i="114"/>
  <c r="AE279" i="113"/>
  <c r="CC279" i="113"/>
  <c r="BM91" i="113"/>
  <c r="CO90" i="113"/>
  <c r="AF36" i="113"/>
  <c r="CD36" i="113"/>
  <c r="AE183" i="113"/>
  <c r="CC183" i="113"/>
  <c r="CA144" i="113"/>
  <c r="AC144" i="113"/>
  <c r="AC127" i="113"/>
  <c r="CB126" i="113" s="1"/>
  <c r="AD54" i="113"/>
  <c r="BN240" i="114"/>
  <c r="BN241" i="114" s="1"/>
  <c r="BN30" i="113"/>
  <c r="CA180" i="113"/>
  <c r="AC180" i="113"/>
  <c r="AC271" i="113"/>
  <c r="P271" i="114"/>
  <c r="BN102" i="113"/>
  <c r="AC151" i="113"/>
  <c r="AC105" i="113"/>
  <c r="CA105" i="113"/>
  <c r="CO21" i="113"/>
  <c r="BM22" i="113"/>
  <c r="AC199" i="113"/>
  <c r="BN186" i="114"/>
  <c r="BN187" i="114" s="1"/>
  <c r="Q162" i="114"/>
  <c r="AC237" i="113"/>
  <c r="CA237" i="113"/>
  <c r="R303" i="113"/>
  <c r="BP303" i="113"/>
  <c r="BN294" i="114"/>
  <c r="BN295" i="114" s="1"/>
  <c r="CA18" i="113"/>
  <c r="BN19" i="113" s="1"/>
  <c r="AC79" i="113"/>
  <c r="CA42" i="113"/>
  <c r="CO57" i="113"/>
  <c r="BM58" i="113"/>
  <c r="AE231" i="113"/>
  <c r="CC231" i="113"/>
  <c r="AD198" i="113"/>
  <c r="CB198" i="113"/>
  <c r="P13" i="114"/>
  <c r="Q24" i="114"/>
  <c r="CP270" i="113"/>
  <c r="BN271" i="113"/>
  <c r="P81" i="113"/>
  <c r="BN81" i="113"/>
  <c r="Q201" i="114"/>
  <c r="BO201" i="114"/>
  <c r="BO202" i="114" s="1"/>
  <c r="Q180" i="114"/>
  <c r="BN144" i="114"/>
  <c r="BN145" i="114" s="1"/>
  <c r="AF60" i="113"/>
  <c r="CD60" i="113"/>
  <c r="BN156" i="114"/>
  <c r="BN157" i="114" s="1"/>
  <c r="CP90" i="113"/>
  <c r="BN91" i="113"/>
  <c r="AE195" i="113"/>
  <c r="CC195" i="113"/>
  <c r="Q6" i="114"/>
  <c r="Q124" i="114"/>
  <c r="Q184" i="114"/>
  <c r="P115" i="114"/>
  <c r="BM205" i="113"/>
  <c r="CO204" i="113"/>
  <c r="BM247" i="113"/>
  <c r="CO246" i="113"/>
  <c r="Q216" i="114"/>
  <c r="P139" i="113"/>
  <c r="BO138" i="113" s="1"/>
  <c r="P151" i="114"/>
  <c r="BN138" i="113"/>
  <c r="Q198" i="113"/>
  <c r="BN102" i="114"/>
  <c r="BN103" i="114" s="1"/>
  <c r="P85" i="114"/>
  <c r="BO84" i="114" s="1"/>
  <c r="BO85" i="114" s="1"/>
  <c r="Q174" i="114"/>
  <c r="P43" i="114"/>
  <c r="AE87" i="113"/>
  <c r="CC87" i="113"/>
  <c r="P109" i="114"/>
  <c r="CO189" i="113"/>
  <c r="BM190" i="113"/>
  <c r="P193" i="114"/>
  <c r="BN156" i="113"/>
  <c r="P156" i="113"/>
  <c r="BN66" i="114"/>
  <c r="BN67" i="114" s="1"/>
  <c r="P289" i="114"/>
  <c r="Q276" i="114"/>
  <c r="BO276" i="114"/>
  <c r="BO277" i="114" s="1"/>
  <c r="AC141" i="113"/>
  <c r="CA141" i="113"/>
  <c r="AC259" i="113"/>
  <c r="CO285" i="113"/>
  <c r="BM286" i="113"/>
  <c r="AD30" i="113"/>
  <c r="CB30" i="113"/>
  <c r="CO129" i="113"/>
  <c r="BM130" i="113"/>
  <c r="AC261" i="113"/>
  <c r="CA261" i="113"/>
  <c r="Q282" i="113"/>
  <c r="P97" i="114"/>
  <c r="AE63" i="113"/>
  <c r="CC63" i="113"/>
  <c r="S34" i="113"/>
  <c r="T34" i="113" s="1"/>
  <c r="CO105" i="113"/>
  <c r="BM106" i="113"/>
  <c r="Q48" i="114"/>
  <c r="Q174" i="113"/>
  <c r="AD162" i="113"/>
  <c r="CB162" i="113"/>
  <c r="S106" i="113"/>
  <c r="Q84" i="114"/>
  <c r="BM217" i="113"/>
  <c r="CO216" i="113"/>
  <c r="AC81" i="113"/>
  <c r="CA81" i="113"/>
  <c r="CO201" i="113"/>
  <c r="BM202" i="113"/>
  <c r="AD234" i="113"/>
  <c r="CB234" i="113"/>
  <c r="BN270" i="114"/>
  <c r="BN271" i="114" s="1"/>
  <c r="AC201" i="113"/>
  <c r="CA201" i="113"/>
  <c r="BM133" i="113"/>
  <c r="CO132" i="113"/>
  <c r="BN294" i="113"/>
  <c r="P133" i="114"/>
  <c r="Q78" i="114"/>
  <c r="AD210" i="113"/>
  <c r="Q106" i="114"/>
  <c r="CO273" i="113"/>
  <c r="BM274" i="113"/>
  <c r="BN117" i="113"/>
  <c r="P117" i="113"/>
  <c r="CB120" i="113"/>
  <c r="BP207" i="114"/>
  <c r="BP208" i="114" s="1"/>
  <c r="R207" i="114"/>
  <c r="BN240" i="113"/>
  <c r="P240" i="113"/>
  <c r="AD138" i="113"/>
  <c r="CB138" i="113"/>
  <c r="CP186" i="113"/>
  <c r="BN187" i="113"/>
  <c r="AD66" i="113"/>
  <c r="BP69" i="114"/>
  <c r="BP70" i="114" s="1"/>
  <c r="R69" i="114"/>
  <c r="P187" i="113"/>
  <c r="Q114" i="114"/>
  <c r="AC211" i="113"/>
  <c r="Q94" i="114"/>
  <c r="P19" i="113"/>
  <c r="BO18" i="113" s="1"/>
  <c r="Q126" i="113"/>
  <c r="P249" i="113"/>
  <c r="BN249" i="113"/>
  <c r="AD186" i="113"/>
  <c r="CB186" i="113"/>
  <c r="Q210" i="113"/>
  <c r="AC247" i="113"/>
  <c r="CB246" i="113" s="1"/>
  <c r="P297" i="113"/>
  <c r="BN297" i="113"/>
  <c r="Q66" i="113"/>
  <c r="P61" i="114"/>
  <c r="BO60" i="114" s="1"/>
  <c r="BO61" i="114" s="1"/>
  <c r="P121" i="114"/>
  <c r="BO120" i="114" s="1"/>
  <c r="BO121" i="114" s="1"/>
  <c r="P301" i="114"/>
  <c r="Q172" i="114"/>
  <c r="P237" i="113"/>
  <c r="BN237" i="113"/>
  <c r="CA264" i="113"/>
  <c r="AC264" i="113"/>
  <c r="Q288" i="114"/>
  <c r="BN7" i="114"/>
  <c r="P139" i="114"/>
  <c r="BO138" i="114" s="1"/>
  <c r="BO139" i="114" s="1"/>
  <c r="AC295" i="113"/>
  <c r="BN204" i="113"/>
  <c r="P204" i="113"/>
  <c r="P163" i="114"/>
  <c r="BN216" i="114"/>
  <c r="BN217" i="114" s="1"/>
  <c r="P247" i="114"/>
  <c r="BN246" i="114"/>
  <c r="BN247" i="114" s="1"/>
  <c r="Q120" i="114"/>
  <c r="BM193" i="113"/>
  <c r="CO192" i="113"/>
  <c r="BN222" i="114"/>
  <c r="BN223" i="114" s="1"/>
  <c r="P222" i="114"/>
  <c r="Q210" i="114"/>
  <c r="BO210" i="114"/>
  <c r="BO211" i="114" s="1"/>
  <c r="CP198" i="113"/>
  <c r="BN199" i="113"/>
  <c r="BN174" i="114"/>
  <c r="BN175" i="114" s="1"/>
  <c r="Q138" i="114"/>
  <c r="P199" i="113"/>
  <c r="AC67" i="113"/>
  <c r="CB66" i="113" s="1"/>
  <c r="AC9" i="113"/>
  <c r="CA9" i="113"/>
  <c r="AF108" i="113"/>
  <c r="CD108" i="113"/>
  <c r="AE27" i="113"/>
  <c r="CC27" i="113"/>
  <c r="Q78" i="113"/>
  <c r="AE255" i="113"/>
  <c r="CC255" i="113"/>
  <c r="CP282" i="113"/>
  <c r="BN283" i="113"/>
  <c r="Q100" i="114"/>
  <c r="AC33" i="113"/>
  <c r="CA33" i="113"/>
  <c r="AE243" i="113"/>
  <c r="CC243" i="113"/>
  <c r="CA162" i="113"/>
  <c r="BN163" i="113" s="1"/>
  <c r="AC139" i="113"/>
  <c r="BN216" i="113"/>
  <c r="P216" i="113"/>
  <c r="P211" i="113"/>
  <c r="BO210" i="113" s="1"/>
  <c r="P91" i="114"/>
  <c r="S6" i="113"/>
  <c r="BQ6" i="113"/>
  <c r="BM181" i="113"/>
  <c r="CO180" i="113"/>
  <c r="P261" i="113"/>
  <c r="BN261" i="113"/>
  <c r="BN132" i="113"/>
  <c r="P132" i="113"/>
  <c r="AC129" i="113"/>
  <c r="CA129" i="113"/>
  <c r="Q160" i="114"/>
  <c r="BN78" i="114"/>
  <c r="BN79" i="114" s="1"/>
  <c r="CA210" i="113"/>
  <c r="BN211" i="113" s="1"/>
  <c r="AE291" i="113"/>
  <c r="CC291" i="113"/>
  <c r="P9" i="113"/>
  <c r="BN9" i="113"/>
  <c r="AE147" i="113"/>
  <c r="CC147" i="113"/>
  <c r="R39" i="113"/>
  <c r="BP39" i="113"/>
  <c r="P175" i="113"/>
  <c r="CP222" i="113"/>
  <c r="BN223" i="113"/>
  <c r="AF6" i="113"/>
  <c r="CD6" i="113"/>
  <c r="AF276" i="113"/>
  <c r="CD276" i="113"/>
  <c r="Q142" i="114"/>
  <c r="Q108" i="114"/>
  <c r="AC55" i="113"/>
  <c r="AF70" i="113"/>
  <c r="Q132" i="114"/>
  <c r="P79" i="113"/>
  <c r="AC153" i="113"/>
  <c r="CA153" i="113"/>
  <c r="CO153" i="113"/>
  <c r="BM154" i="113"/>
  <c r="P283" i="114"/>
  <c r="BN282" i="114"/>
  <c r="BN283" i="114" s="1"/>
  <c r="BM67" i="113"/>
  <c r="CO66" i="113"/>
  <c r="BP213" i="114"/>
  <c r="BP214" i="114" s="1"/>
  <c r="R213" i="114"/>
  <c r="Q96" i="114"/>
  <c r="BO96" i="114"/>
  <c r="BO97" i="114" s="1"/>
  <c r="CA300" i="113"/>
  <c r="AC300" i="113"/>
  <c r="CP126" i="113"/>
  <c r="BN127" i="113"/>
  <c r="BM139" i="113"/>
  <c r="CO138" i="113"/>
  <c r="Q148" i="114"/>
  <c r="CO297" i="113"/>
  <c r="BM298" i="113"/>
  <c r="CO237" i="113"/>
  <c r="BM238" i="113"/>
  <c r="AE303" i="113"/>
  <c r="CC303" i="113"/>
  <c r="Q192" i="114"/>
  <c r="BO192" i="114"/>
  <c r="BO193" i="114" s="1"/>
  <c r="BM229" i="113"/>
  <c r="CO228" i="113"/>
  <c r="AE207" i="113"/>
  <c r="CC207" i="113"/>
  <c r="P127" i="113"/>
  <c r="BO126" i="113" s="1"/>
  <c r="AE111" i="113"/>
  <c r="CC111" i="113"/>
  <c r="P247" i="113"/>
  <c r="BO246" i="113" s="1"/>
  <c r="AE171" i="113"/>
  <c r="CC171" i="113"/>
  <c r="Q234" i="113"/>
  <c r="BN120" i="114"/>
  <c r="BN121" i="114" s="1"/>
  <c r="BN192" i="113"/>
  <c r="P192" i="113"/>
  <c r="BN210" i="114"/>
  <c r="BN211" i="114" s="1"/>
  <c r="Q18" i="114"/>
  <c r="BO18" i="114"/>
  <c r="BO19" i="114" s="1"/>
  <c r="BN138" i="114"/>
  <c r="BN139" i="114" s="1"/>
  <c r="P127" i="114"/>
  <c r="BN78" i="113"/>
  <c r="P213" i="113"/>
  <c r="BN213" i="113"/>
  <c r="AD90" i="113"/>
  <c r="CB90" i="113"/>
  <c r="P69" i="113"/>
  <c r="BN69" i="113"/>
  <c r="AD150" i="113"/>
  <c r="CB150" i="113"/>
  <c r="AE51" i="113"/>
  <c r="CC51" i="113"/>
  <c r="AF288" i="113"/>
  <c r="CD288" i="113"/>
  <c r="AG288" i="113"/>
  <c r="P7" i="114"/>
  <c r="P31" i="114"/>
  <c r="BN30" i="114"/>
  <c r="BN31" i="114" s="1"/>
  <c r="P235" i="113"/>
  <c r="CR6" i="113"/>
  <c r="BP7" i="113"/>
  <c r="BN180" i="113"/>
  <c r="P180" i="113"/>
  <c r="CO261" i="113"/>
  <c r="BM262" i="113"/>
  <c r="Q36" i="114"/>
  <c r="T282" i="114"/>
  <c r="BM163" i="113"/>
  <c r="CO162" i="113"/>
  <c r="P163" i="113"/>
  <c r="CO9" i="113"/>
  <c r="BM10" i="113"/>
  <c r="CA132" i="113"/>
  <c r="AC132" i="113"/>
  <c r="AQ3434" i="113"/>
  <c r="AS3074" i="113"/>
  <c r="AS338" i="113"/>
  <c r="AR60" i="113"/>
  <c r="AS50" i="113"/>
  <c r="AR61" i="113"/>
  <c r="AR64" i="113"/>
  <c r="AS1073" i="113"/>
  <c r="AT3399" i="113"/>
  <c r="AT347" i="113"/>
  <c r="AQ626" i="113"/>
  <c r="AT489" i="113"/>
  <c r="AQ1287" i="114"/>
  <c r="AQ2114" i="114"/>
  <c r="AQ591" i="113"/>
  <c r="AT1072" i="113"/>
  <c r="AT802" i="113"/>
  <c r="AT1410" i="113"/>
  <c r="AT1063" i="113"/>
  <c r="AT3251" i="113"/>
  <c r="AQ1527" i="114"/>
  <c r="AS2354" i="113"/>
  <c r="AQ602" i="114"/>
  <c r="AQ2247" i="114"/>
  <c r="AT777" i="113"/>
  <c r="AQ2786" i="113"/>
  <c r="AS844" i="113"/>
  <c r="AS2762" i="113"/>
  <c r="AT79" i="113"/>
  <c r="AT1233" i="113"/>
  <c r="AQ2534" i="113"/>
  <c r="AR16" i="113"/>
  <c r="AT511" i="113"/>
  <c r="AT3397" i="113"/>
  <c r="AR1212" i="113"/>
  <c r="AT780" i="113"/>
  <c r="AS556" i="113"/>
  <c r="AS3110" i="113"/>
  <c r="AQ2282" i="113"/>
  <c r="AQ1959" i="114"/>
  <c r="AS700" i="113"/>
  <c r="AS412" i="113"/>
  <c r="AQ1743" i="114"/>
  <c r="AQ3338" i="113"/>
  <c r="AQ2512" i="114"/>
  <c r="AT512" i="113"/>
  <c r="AQ962" i="114"/>
  <c r="AQ517" i="113"/>
  <c r="AT774" i="113"/>
  <c r="AT775" i="113"/>
  <c r="AT200" i="113"/>
  <c r="AQ1143" i="114"/>
  <c r="AQ301" i="114"/>
  <c r="AQ1754" i="114"/>
  <c r="AT1230" i="113"/>
  <c r="AQ3554" i="114"/>
  <c r="AR783" i="113"/>
  <c r="AQ662" i="113"/>
  <c r="AS2066" i="113"/>
  <c r="AT662" i="113"/>
  <c r="AS890" i="113"/>
  <c r="AS591" i="113"/>
  <c r="AQ85" i="113"/>
  <c r="AQ229" i="113"/>
  <c r="AQ1215" i="114"/>
  <c r="AQ482" i="113"/>
  <c r="AS1778" i="113"/>
  <c r="AT779" i="113"/>
  <c r="AT342" i="113"/>
  <c r="AQ2535" i="114"/>
  <c r="AQ3110" i="113"/>
  <c r="AT206" i="113"/>
  <c r="AS159" i="113"/>
  <c r="AT198" i="113"/>
  <c r="AQ841" i="114"/>
  <c r="AR343" i="113"/>
  <c r="AR784" i="113"/>
  <c r="AQ2500" i="114"/>
  <c r="AT376" i="113"/>
  <c r="AQ1849" i="113"/>
  <c r="AQ2642" i="113"/>
  <c r="AT230" i="113"/>
  <c r="AS1599" i="113"/>
  <c r="AS3257" i="113"/>
  <c r="AQ2463" i="114"/>
  <c r="AT343" i="113"/>
  <c r="AQ373" i="113"/>
  <c r="AQ353" i="113"/>
  <c r="AT949" i="113"/>
  <c r="AQ1095" i="114"/>
  <c r="AR346" i="113"/>
  <c r="AR14" i="113"/>
  <c r="AT516" i="113"/>
  <c r="AS2618" i="113"/>
  <c r="AT60" i="113"/>
  <c r="AR3397" i="113"/>
  <c r="AQ409" i="114"/>
  <c r="AT490" i="113"/>
  <c r="AT229" i="113"/>
  <c r="AT231" i="113"/>
  <c r="AT784" i="113"/>
  <c r="AQ2474" i="113"/>
  <c r="AS809" i="113"/>
  <c r="AT3254" i="113"/>
  <c r="AT369" i="113"/>
  <c r="AT3246" i="113"/>
  <c r="AQ1993" i="114"/>
  <c r="AT3391" i="113"/>
  <c r="AQ2463" i="113"/>
  <c r="AQ265" i="114"/>
  <c r="AT947" i="113"/>
  <c r="AS1311" i="113"/>
  <c r="AS2678" i="113"/>
  <c r="AQ265" i="113"/>
  <c r="AQ2065" i="114"/>
  <c r="AQ2296" i="114"/>
  <c r="AT776" i="113"/>
  <c r="AS303" i="113"/>
  <c r="AQ1273" i="114"/>
  <c r="AR3399" i="113"/>
  <c r="AQ3253" i="113"/>
  <c r="AS735" i="113"/>
  <c r="AQ2042" i="113"/>
  <c r="AQ1610" i="113"/>
  <c r="AT64" i="113"/>
  <c r="AS1634" i="113"/>
  <c r="AQ3001" i="113"/>
  <c r="AQ2209" i="114"/>
  <c r="AQ1167" i="114"/>
  <c r="AT373" i="113"/>
  <c r="AQ529" i="113"/>
  <c r="AS521" i="113"/>
  <c r="AS2895" i="113"/>
  <c r="AT800" i="113"/>
  <c r="AQ987" i="114"/>
  <c r="AR15" i="113"/>
  <c r="AS209" i="113"/>
  <c r="AQ879" i="113"/>
  <c r="AT656" i="113"/>
  <c r="AQ2785" i="114"/>
  <c r="AS1167" i="113"/>
  <c r="AQ1431" i="114"/>
  <c r="AR3113" i="114"/>
  <c r="AR776" i="113"/>
  <c r="AQ3482" i="114"/>
  <c r="AR1216" i="113"/>
  <c r="AQ3471" i="114"/>
  <c r="AS1034" i="113"/>
  <c r="AS2210" i="113"/>
  <c r="AT202" i="113"/>
  <c r="AT803" i="113"/>
  <c r="AR3329" i="114"/>
  <c r="AS2966" i="113"/>
  <c r="AS3327" i="113"/>
  <c r="AR347" i="113"/>
  <c r="AS2284" i="113"/>
  <c r="AS3542" i="113"/>
  <c r="AS2751" i="113"/>
  <c r="AS233" i="113"/>
  <c r="AQ1538" i="114"/>
  <c r="AQ3482" i="113"/>
  <c r="AQ1863" i="114"/>
  <c r="AT3256" i="113"/>
  <c r="AQ1217" i="113"/>
  <c r="AQ481" i="114"/>
  <c r="AT88" i="113"/>
  <c r="AQ2151" i="114"/>
  <c r="AQ2823" i="114"/>
  <c r="AT1414" i="113"/>
  <c r="AQ2224" i="114"/>
  <c r="AR1215" i="113"/>
  <c r="AS1958" i="113"/>
  <c r="AS3338" i="113"/>
  <c r="AS2822" i="113"/>
  <c r="AQ3050" i="113"/>
  <c r="AQ1634" i="113"/>
  <c r="AT204" i="113"/>
  <c r="AT1087" i="113"/>
  <c r="AQ2966" i="113"/>
  <c r="AQ1887" i="114"/>
  <c r="AT1231" i="113"/>
  <c r="AT6" i="113"/>
  <c r="AQ1993" i="113"/>
  <c r="AT87" i="113"/>
  <c r="AQ951" i="114"/>
  <c r="AT807" i="113"/>
  <c r="AT1415" i="113"/>
  <c r="AQ2607" i="113"/>
  <c r="AT203" i="113"/>
  <c r="AT799" i="113"/>
  <c r="AT951" i="113"/>
  <c r="AQ3505" i="114"/>
  <c r="AQ986" i="113"/>
  <c r="AQ818" i="114"/>
  <c r="AQ2258" i="114"/>
  <c r="AQ1201" i="114"/>
  <c r="AT510" i="113"/>
  <c r="AT62" i="113"/>
  <c r="AQ735" i="114"/>
  <c r="AT1238" i="113"/>
  <c r="AS626" i="113"/>
  <c r="AT352" i="113"/>
  <c r="AQ2186" i="114"/>
  <c r="AQ2319" i="113"/>
  <c r="AR777" i="113"/>
  <c r="AQ3543" i="114"/>
  <c r="AT1067" i="113"/>
  <c r="AQ1466" i="114"/>
  <c r="AQ193" i="114"/>
  <c r="AR779" i="113"/>
  <c r="AS2572" i="113"/>
  <c r="AQ3289" i="114"/>
  <c r="AR3390" i="113"/>
  <c r="AR7" i="113"/>
  <c r="AS1276" i="113"/>
  <c r="AT520" i="113"/>
  <c r="AQ241" i="113"/>
  <c r="AQ3037" i="114"/>
  <c r="AQ2330" i="114"/>
  <c r="AS3482" i="113"/>
  <c r="AS2860" i="113"/>
  <c r="AQ159" i="114"/>
  <c r="AT346" i="113"/>
  <c r="AQ242" i="114"/>
  <c r="AQ1706" i="113"/>
  <c r="AQ1815" i="114"/>
  <c r="AT370" i="113"/>
  <c r="AT495" i="113"/>
  <c r="AT16" i="113"/>
  <c r="AT3390" i="113"/>
  <c r="AT1086" i="113"/>
  <c r="AT1411" i="113"/>
  <c r="AQ231" i="114"/>
  <c r="AQ1058" i="113"/>
  <c r="AQ303" i="113"/>
  <c r="AS377" i="113"/>
  <c r="AS170" i="113"/>
  <c r="AT374" i="113"/>
  <c r="AT372" i="113"/>
  <c r="AT12" i="113"/>
  <c r="AT1237" i="113"/>
  <c r="AQ2678" i="113"/>
  <c r="AQ2606" i="114"/>
  <c r="AT515" i="113"/>
  <c r="AT61" i="113"/>
  <c r="AT513" i="113"/>
  <c r="AQ2906" i="114"/>
  <c r="AS194" i="113"/>
  <c r="AS2474" i="113"/>
  <c r="AQ1106" i="114"/>
  <c r="AQ3327" i="113"/>
  <c r="AT201" i="113"/>
  <c r="AR62" i="113"/>
  <c r="AQ2762" i="113"/>
  <c r="AQ2822" i="113"/>
  <c r="AS1610" i="113"/>
  <c r="AQ1814" i="113"/>
  <c r="AS785" i="113"/>
  <c r="AQ1633" i="114"/>
  <c r="AQ2751" i="113"/>
  <c r="AQ1922" i="113"/>
  <c r="AS1058" i="113"/>
  <c r="AQ602" i="113"/>
  <c r="AS3580" i="113"/>
  <c r="AQ65" i="113"/>
  <c r="AT349" i="113"/>
  <c r="AQ2428" i="114"/>
  <c r="AS2042" i="113"/>
  <c r="AQ2716" i="113"/>
  <c r="AQ3122" i="114"/>
  <c r="AT945" i="113"/>
  <c r="AT232" i="113"/>
  <c r="AT1095" i="113"/>
  <c r="AQ913" i="114"/>
  <c r="AS17" i="113"/>
  <c r="AQ1417" i="114"/>
  <c r="AQ1311" i="113"/>
  <c r="AS2102" i="113"/>
  <c r="AQ1202" i="113"/>
  <c r="AT366" i="113"/>
  <c r="AQ2690" i="114"/>
  <c r="AQ2402" i="114"/>
  <c r="AS1814" i="113"/>
  <c r="AQ1034" i="113"/>
  <c r="AQ50" i="114"/>
  <c r="AQ2330" i="113"/>
  <c r="AS988" i="113"/>
  <c r="AQ1311" i="114"/>
  <c r="AR345" i="113"/>
  <c r="AQ2498" i="113"/>
  <c r="AT657" i="113"/>
  <c r="AS1996" i="113"/>
  <c r="AT222" i="113"/>
  <c r="AQ785" i="113"/>
  <c r="AQ1791" i="114"/>
  <c r="AT3396" i="113"/>
  <c r="AT3400" i="113"/>
  <c r="AQ746" i="114"/>
  <c r="AQ386" i="114"/>
  <c r="AQ1682" i="114"/>
  <c r="AQ3401" i="113"/>
  <c r="AR3400" i="113"/>
  <c r="AQ1466" i="113"/>
  <c r="AQ1705" i="114"/>
  <c r="AT782" i="113"/>
  <c r="AQ2978" i="113"/>
  <c r="AT487" i="113"/>
  <c r="AS1898" i="113"/>
  <c r="AR350" i="113"/>
  <c r="AS1241" i="113"/>
  <c r="AQ554" i="113"/>
  <c r="AT371" i="113"/>
  <c r="AR13" i="113"/>
  <c r="AS482" i="113"/>
  <c r="AT1412" i="113"/>
  <c r="AQ2114" i="113"/>
  <c r="AT491" i="113"/>
  <c r="AT3395" i="113"/>
  <c r="AQ1777" i="114"/>
  <c r="AQ1250" i="114"/>
  <c r="AQ2713" i="114"/>
  <c r="AQ2368" i="114"/>
  <c r="AT783" i="113"/>
  <c r="AS1564" i="113"/>
  <c r="AT1236" i="113"/>
  <c r="AT1089" i="113"/>
  <c r="AQ627" i="114"/>
  <c r="AQ1023" i="114"/>
  <c r="AS447" i="113"/>
  <c r="AT805" i="113"/>
  <c r="AQ2641" i="114"/>
  <c r="AR3394" i="113"/>
  <c r="AS1466" i="113"/>
  <c r="AT1096" i="113"/>
  <c r="AQ2175" i="113"/>
  <c r="AS3362" i="113"/>
  <c r="AQ1023" i="113"/>
  <c r="AQ1921" i="114"/>
  <c r="AT3252" i="113"/>
  <c r="AQ26" i="114"/>
  <c r="AS2642" i="113"/>
  <c r="AR344" i="113"/>
  <c r="AT13" i="113"/>
  <c r="AS1670" i="113"/>
  <c r="AQ2031" i="113"/>
  <c r="AR781" i="113"/>
  <c r="AQ1057" i="114"/>
  <c r="AT948" i="113"/>
  <c r="AQ2546" i="114"/>
  <c r="AT1066" i="113"/>
  <c r="AT654" i="113"/>
  <c r="AQ697" i="114"/>
  <c r="AR3396" i="113"/>
  <c r="AT494" i="113"/>
  <c r="AT3248" i="113"/>
  <c r="AQ2103" i="114"/>
  <c r="AS2175" i="113"/>
  <c r="AS1887" i="113"/>
  <c r="AS1526" i="113"/>
  <c r="AQ1526" i="113"/>
  <c r="AT226" i="113"/>
  <c r="AQ15" i="114"/>
  <c r="AT659" i="113"/>
  <c r="AT952" i="113"/>
  <c r="AR1208" i="113"/>
  <c r="AQ2007" i="114"/>
  <c r="AR1211" i="113"/>
  <c r="AQ1346" i="113"/>
  <c r="AT1092" i="113"/>
  <c r="AR59" i="113"/>
  <c r="AS2330" i="113"/>
  <c r="AT11" i="113"/>
  <c r="AQ3050" i="114"/>
  <c r="AS353" i="113"/>
  <c r="AT488" i="113"/>
  <c r="AQ3292" i="113"/>
  <c r="AT486" i="113"/>
  <c r="AT493" i="113"/>
  <c r="AQ890" i="113"/>
  <c r="AT3249" i="113"/>
  <c r="AT81" i="113"/>
  <c r="AT207" i="113"/>
  <c r="AS2534" i="113"/>
  <c r="AS268" i="113"/>
  <c r="AQ3362" i="113"/>
  <c r="AQ2834" i="114"/>
  <c r="AQ674" i="114"/>
  <c r="AS3436" i="113"/>
  <c r="AQ950" i="113"/>
  <c r="AS1708" i="113"/>
  <c r="AT778" i="113"/>
  <c r="AS3148" i="113"/>
  <c r="AQ124" i="113"/>
  <c r="AS3183" i="113"/>
  <c r="AR782" i="113"/>
  <c r="AQ1503" i="114"/>
  <c r="AS1852" i="113"/>
  <c r="AT496" i="113"/>
  <c r="AQ770" i="113"/>
  <c r="AQ1647" i="114"/>
  <c r="AT655" i="113"/>
  <c r="AR55" i="113"/>
  <c r="AQ50" i="113"/>
  <c r="AT83" i="113"/>
  <c r="AQ879" i="114"/>
  <c r="AT517" i="113"/>
  <c r="AQ3471" i="113"/>
  <c r="AQ1167" i="113"/>
  <c r="AS314" i="113"/>
  <c r="AQ2079" i="114"/>
  <c r="AQ1071" i="114"/>
  <c r="AQ1321" i="113"/>
  <c r="AS1754" i="113"/>
  <c r="AS746" i="113"/>
  <c r="AS953" i="113"/>
  <c r="AQ1417" i="113"/>
  <c r="AT1062" i="113"/>
  <c r="AT223" i="113"/>
  <c r="AQ3410" i="114"/>
  <c r="AQ2509" i="113"/>
  <c r="AQ412" i="113"/>
  <c r="AQ159" i="113"/>
  <c r="AT84" i="113"/>
  <c r="AT3253" i="113"/>
  <c r="AQ3146" i="113"/>
  <c r="AQ1575" i="114"/>
  <c r="AQ2584" i="114"/>
  <c r="AQ121" i="114"/>
  <c r="AT3393" i="113"/>
  <c r="AS2906" i="113"/>
  <c r="AQ458" i="113"/>
  <c r="AQ3194" i="114"/>
  <c r="AS2031" i="113"/>
  <c r="AQ1970" i="114"/>
  <c r="AQ1670" i="113"/>
  <c r="AR3392" i="113"/>
  <c r="AT801" i="113"/>
  <c r="AQ519" i="114"/>
  <c r="AT55" i="113"/>
  <c r="AQ2965" i="114"/>
  <c r="AQ2929" i="114"/>
  <c r="AT54" i="113"/>
  <c r="AT944" i="113"/>
  <c r="AS3039" i="113"/>
  <c r="AT7" i="113"/>
  <c r="AT3394" i="113"/>
  <c r="AR780" i="113"/>
  <c r="AS2140" i="113"/>
  <c r="AQ87" i="114"/>
  <c r="AQ1274" i="113"/>
  <c r="AT519" i="113"/>
  <c r="AT59" i="113"/>
  <c r="AS3471" i="113"/>
  <c r="AQ2895" i="113"/>
  <c r="AQ2857" i="114"/>
  <c r="AQ1826" i="113"/>
  <c r="AR3393" i="113"/>
  <c r="AS3004" i="113"/>
  <c r="AT1093" i="113"/>
  <c r="AS1743" i="113"/>
  <c r="AT1094" i="113"/>
  <c r="AT10" i="113"/>
  <c r="AT1235" i="113"/>
  <c r="AS65" i="113"/>
  <c r="AT3398" i="113"/>
  <c r="AQ746" i="113"/>
  <c r="AT1420" i="113"/>
  <c r="AQ1898" i="114"/>
  <c r="AQ1754" i="113"/>
  <c r="AQ1958" i="113"/>
  <c r="AQ2570" i="114"/>
  <c r="AT808" i="113"/>
  <c r="AT63" i="113"/>
  <c r="AQ3074" i="113"/>
  <c r="AT9" i="113"/>
  <c r="AT227" i="113"/>
  <c r="AQ1383" i="113"/>
  <c r="AQ698" i="113"/>
  <c r="AQ1599" i="114"/>
  <c r="AS914" i="113"/>
  <c r="AQ1238" i="113"/>
  <c r="AS2716" i="113"/>
  <c r="AS2786" i="113"/>
  <c r="AR1206" i="113"/>
  <c r="AS2428" i="113"/>
  <c r="AT663" i="113"/>
  <c r="AQ194" i="113"/>
  <c r="AQ1743" i="113"/>
  <c r="AQ2679" i="114"/>
  <c r="AT942" i="113"/>
  <c r="AQ3218" i="113"/>
  <c r="AT661" i="113"/>
  <c r="AS497" i="113"/>
  <c r="AQ339" i="114"/>
  <c r="AQ2102" i="113"/>
  <c r="AR775" i="113"/>
  <c r="AT1240" i="113"/>
  <c r="AQ1490" i="113"/>
  <c r="AQ3580" i="113"/>
  <c r="AS602" i="113"/>
  <c r="AS2319" i="113"/>
  <c r="AQ2391" i="114"/>
  <c r="AT1071" i="113"/>
  <c r="AR11" i="113"/>
  <c r="AT208" i="113"/>
  <c r="AQ530" i="114"/>
  <c r="AT804" i="113"/>
  <c r="AT351" i="113"/>
  <c r="AQ2031" i="114"/>
  <c r="AR8" i="113"/>
  <c r="AS2390" i="113"/>
  <c r="AQ1887" i="113"/>
  <c r="AS879" i="113"/>
  <c r="AS3050" i="113"/>
  <c r="AR342" i="113"/>
  <c r="AQ98" i="114"/>
  <c r="AT15" i="113"/>
  <c r="AQ772" i="114"/>
  <c r="AQ1610" i="114"/>
  <c r="AQ3183" i="113"/>
  <c r="AS1922" i="113"/>
  <c r="AQ2930" i="113"/>
  <c r="AQ2390" i="113"/>
  <c r="AQ1935" i="114"/>
  <c r="AT1065" i="113"/>
  <c r="AT806" i="113"/>
  <c r="AT1416" i="113"/>
  <c r="AT946" i="113"/>
  <c r="AQ1455" i="113"/>
  <c r="AQ375" i="114"/>
  <c r="AT367" i="113"/>
  <c r="AT492" i="113"/>
  <c r="AQ3039" i="113"/>
  <c r="AQ1599" i="113"/>
  <c r="AS1132" i="113"/>
  <c r="AT199" i="113"/>
  <c r="AS1202" i="113"/>
  <c r="AS2498" i="113"/>
  <c r="AQ170" i="113"/>
  <c r="AR1210" i="113"/>
  <c r="AT86" i="113"/>
  <c r="AS665" i="113"/>
  <c r="AT85" i="113"/>
  <c r="AQ1178" i="114"/>
  <c r="AT1091" i="113"/>
  <c r="AS1178" i="113"/>
  <c r="AT348" i="113"/>
  <c r="AS458" i="113"/>
  <c r="AQ1849" i="114"/>
  <c r="AT224" i="113"/>
  <c r="AT225" i="113"/>
  <c r="AT1418" i="113"/>
  <c r="AT1088" i="113"/>
  <c r="AQ3073" i="114"/>
  <c r="AQ1383" i="114"/>
  <c r="AQ1239" i="114"/>
  <c r="AR57" i="113"/>
  <c r="AR774" i="113"/>
  <c r="AT1239" i="113"/>
  <c r="AR1209" i="113"/>
  <c r="AQ3361" i="114"/>
  <c r="AT798" i="113"/>
  <c r="AQ553" i="114"/>
  <c r="AR1213" i="113"/>
  <c r="AQ1178" i="113"/>
  <c r="AQ338" i="113"/>
  <c r="AQ2281" i="114"/>
  <c r="AQ1561" i="114"/>
  <c r="AQ1933" i="113"/>
  <c r="AQ2319" i="114"/>
  <c r="AQ3003" i="114"/>
  <c r="AT3250" i="113"/>
  <c r="AS2607" i="113"/>
  <c r="AS3292" i="113"/>
  <c r="AR10" i="113"/>
  <c r="AQ17" i="113"/>
  <c r="AQ3577" i="114"/>
  <c r="AQ842" i="113"/>
  <c r="AT664" i="113"/>
  <c r="AT344" i="113"/>
  <c r="AQ2066" i="113"/>
  <c r="AS1384" i="113"/>
  <c r="AQ1671" i="114"/>
  <c r="AQ447" i="113"/>
  <c r="AQ1898" i="113"/>
  <c r="AQ3542" i="113"/>
  <c r="AS3401" i="113"/>
  <c r="AR58" i="113"/>
  <c r="AT1417" i="113"/>
  <c r="AT1070" i="113"/>
  <c r="AQ663" i="114"/>
  <c r="AQ807" i="114"/>
  <c r="AT1413" i="113"/>
  <c r="AQ2570" i="113"/>
  <c r="AQ2860" i="113"/>
  <c r="AT82" i="113"/>
  <c r="AQ3399" i="114"/>
  <c r="AQ735" i="113"/>
  <c r="AS1097" i="113"/>
  <c r="AR63" i="113"/>
  <c r="AR3395" i="113"/>
  <c r="AT514" i="113"/>
  <c r="AS2930" i="113"/>
  <c r="AS3506" i="113"/>
  <c r="AQ2042" i="114"/>
  <c r="AQ314" i="113"/>
  <c r="AQ2690" i="113"/>
  <c r="AQ2762" i="114"/>
  <c r="AQ2474" i="114"/>
  <c r="AQ1826" i="114"/>
  <c r="AT1234" i="113"/>
  <c r="AR349" i="113"/>
  <c r="AR3391" i="113"/>
  <c r="AQ914" i="113"/>
  <c r="AR348" i="113"/>
  <c r="AT57" i="113"/>
  <c r="AT3392" i="113"/>
  <c r="AR1214" i="113"/>
  <c r="AQ591" i="114"/>
  <c r="AQ3194" i="113"/>
  <c r="AQ2618" i="113"/>
  <c r="AT345" i="113"/>
  <c r="AR352" i="113"/>
  <c r="AT58" i="113"/>
  <c r="AQ3266" i="114"/>
  <c r="AT950" i="113"/>
  <c r="AT943" i="113"/>
  <c r="AT1232" i="113"/>
  <c r="AQ806" i="113"/>
  <c r="AQ2440" i="114"/>
  <c r="AT781" i="113"/>
  <c r="AQ3301" i="113"/>
  <c r="AQ2137" i="114"/>
  <c r="AQ2751" i="114"/>
  <c r="AQ2355" i="114"/>
  <c r="AQ1094" i="113"/>
  <c r="AQ2354" i="113"/>
  <c r="AT78" i="113"/>
  <c r="AQ1034" i="114"/>
  <c r="AT8" i="113"/>
  <c r="AQ1778" i="113"/>
  <c r="AT350" i="113"/>
  <c r="AT1090" i="113"/>
  <c r="AR351" i="113"/>
  <c r="AT518" i="113"/>
  <c r="AT80" i="113"/>
  <c r="AQ1345" i="114"/>
  <c r="AQ1573" i="113"/>
  <c r="AT56" i="113"/>
  <c r="AQ2893" i="114"/>
  <c r="AQ2175" i="114"/>
  <c r="AT375" i="113"/>
  <c r="AQ314" i="114"/>
  <c r="AS3218" i="113"/>
  <c r="AS2186" i="113"/>
  <c r="AT205" i="113"/>
  <c r="AQ1719" i="114"/>
  <c r="AQ3433" i="114"/>
  <c r="AT228" i="113"/>
  <c r="AQ2246" i="113"/>
  <c r="AQ2186" i="113"/>
  <c r="AQ3183" i="114"/>
  <c r="AR12" i="113"/>
  <c r="AQ3145" i="114"/>
  <c r="AS2463" i="113"/>
  <c r="AQ1322" i="114"/>
  <c r="AS1023" i="113"/>
  <c r="AQ2425" i="113"/>
  <c r="AQ890" i="114"/>
  <c r="AS124" i="113"/>
  <c r="AQ1489" i="114"/>
  <c r="AR1207" i="113"/>
  <c r="AR778" i="113"/>
  <c r="AQ2978" i="114"/>
  <c r="AQ458" i="114"/>
  <c r="AQ1359" i="114"/>
  <c r="AT368" i="113"/>
  <c r="AR54" i="113"/>
  <c r="AR56" i="113"/>
  <c r="AQ1130" i="113"/>
  <c r="AS89" i="113"/>
  <c r="AQ2210" i="113"/>
  <c r="AS1455" i="113"/>
  <c r="AQ170" i="114"/>
  <c r="AQ2137" i="113"/>
  <c r="AQ1394" i="114"/>
  <c r="AQ1455" i="114"/>
  <c r="AS1490" i="113"/>
  <c r="AT1068" i="113"/>
  <c r="AQ3217" i="114"/>
  <c r="AS1395" i="113"/>
  <c r="AT1419" i="113"/>
  <c r="AT3247" i="113"/>
  <c r="AS1421" i="113"/>
  <c r="AT660" i="113"/>
  <c r="AT1064" i="113"/>
  <c r="AS2246" i="113"/>
  <c r="AR6" i="113"/>
  <c r="AS770" i="113"/>
  <c r="AT3255" i="113"/>
  <c r="AQ447" i="114"/>
  <c r="AQ1564" i="113"/>
  <c r="AQ1129" i="114"/>
  <c r="AQ1538" i="113"/>
  <c r="AQ3506" i="113"/>
  <c r="AT14" i="113"/>
  <c r="AT658" i="113"/>
  <c r="AQ3255" i="114"/>
  <c r="AR9" i="113"/>
  <c r="AS3194" i="113"/>
  <c r="AQ2906" i="113"/>
  <c r="AQ3338" i="114"/>
  <c r="AR3398" i="113"/>
  <c r="AT1069" i="113"/>
  <c r="CN5" i="113" l="1"/>
  <c r="P49" i="113"/>
  <c r="AU50" i="114"/>
  <c r="AU553" i="114"/>
  <c r="Q87" i="113"/>
  <c r="BO87" i="113"/>
  <c r="P165" i="114"/>
  <c r="BN165" i="114"/>
  <c r="BN166" i="114" s="1"/>
  <c r="CO114" i="113"/>
  <c r="BM115" i="113"/>
  <c r="P63" i="114"/>
  <c r="BN63" i="114"/>
  <c r="BN64" i="114" s="1"/>
  <c r="BO63" i="113"/>
  <c r="Q63" i="113"/>
  <c r="BN183" i="113"/>
  <c r="P183" i="113"/>
  <c r="Q133" i="113"/>
  <c r="BM277" i="113"/>
  <c r="CO276" i="113"/>
  <c r="BN135" i="114"/>
  <c r="BN136" i="114" s="1"/>
  <c r="P135" i="114"/>
  <c r="CP291" i="113"/>
  <c r="BN292" i="113"/>
  <c r="P153" i="114"/>
  <c r="BN153" i="114"/>
  <c r="BN154" i="114" s="1"/>
  <c r="BN36" i="113"/>
  <c r="P36" i="113"/>
  <c r="P261" i="114"/>
  <c r="BN261" i="114"/>
  <c r="BN262" i="114" s="1"/>
  <c r="BN177" i="114"/>
  <c r="BN178" i="114" s="1"/>
  <c r="P177" i="114"/>
  <c r="P183" i="114"/>
  <c r="BN183" i="114"/>
  <c r="BN184" i="114" s="1"/>
  <c r="P105" i="114"/>
  <c r="BN105" i="114"/>
  <c r="BN106" i="114" s="1"/>
  <c r="BM280" i="113"/>
  <c r="CO279" i="113"/>
  <c r="BN73" i="113"/>
  <c r="CP72" i="113"/>
  <c r="BN129" i="114"/>
  <c r="BN130" i="114" s="1"/>
  <c r="P129" i="114"/>
  <c r="P214" i="113"/>
  <c r="CO24" i="113"/>
  <c r="BM25" i="113"/>
  <c r="BM172" i="113"/>
  <c r="CO171" i="113"/>
  <c r="P189" i="114"/>
  <c r="BN189" i="114"/>
  <c r="BN190" i="114" s="1"/>
  <c r="P136" i="113"/>
  <c r="BN135" i="113"/>
  <c r="BO60" i="113"/>
  <c r="Q60" i="113"/>
  <c r="P258" i="114"/>
  <c r="BN93" i="114"/>
  <c r="BN94" i="114" s="1"/>
  <c r="P93" i="114"/>
  <c r="BN123" i="113"/>
  <c r="P123" i="113"/>
  <c r="BN100" i="113"/>
  <c r="CP99" i="113"/>
  <c r="CP219" i="113"/>
  <c r="BN220" i="113"/>
  <c r="BO75" i="113"/>
  <c r="Q75" i="113"/>
  <c r="P45" i="114"/>
  <c r="BN45" i="114"/>
  <c r="BN46" i="114" s="1"/>
  <c r="P246" i="114"/>
  <c r="BO121" i="113"/>
  <c r="P30" i="114"/>
  <c r="BO30" i="114" s="1"/>
  <c r="BO31" i="114" s="1"/>
  <c r="CP87" i="113"/>
  <c r="BN88" i="113"/>
  <c r="P273" i="114"/>
  <c r="BN273" i="114"/>
  <c r="BN274" i="114" s="1"/>
  <c r="P115" i="113"/>
  <c r="BN114" i="113"/>
  <c r="BN297" i="114"/>
  <c r="BN298" i="114" s="1"/>
  <c r="P297" i="114"/>
  <c r="P249" i="114"/>
  <c r="BN249" i="114"/>
  <c r="BN250" i="114" s="1"/>
  <c r="BN243" i="114"/>
  <c r="BN244" i="114" s="1"/>
  <c r="P243" i="114"/>
  <c r="BM160" i="113"/>
  <c r="CO159" i="113"/>
  <c r="BP120" i="113"/>
  <c r="R120" i="113"/>
  <c r="BN75" i="114"/>
  <c r="BN76" i="114" s="1"/>
  <c r="P75" i="114"/>
  <c r="P99" i="114"/>
  <c r="BN99" i="114"/>
  <c r="BN100" i="114" s="1"/>
  <c r="P195" i="114"/>
  <c r="BN195" i="114"/>
  <c r="BN196" i="114" s="1"/>
  <c r="BO267" i="113"/>
  <c r="Q267" i="113"/>
  <c r="P27" i="114"/>
  <c r="BN27" i="114"/>
  <c r="BN28" i="114" s="1"/>
  <c r="P279" i="114"/>
  <c r="BN279" i="114"/>
  <c r="BN280" i="114" s="1"/>
  <c r="BN27" i="113"/>
  <c r="P27" i="113"/>
  <c r="P280" i="113"/>
  <c r="BN279" i="113"/>
  <c r="BO72" i="113"/>
  <c r="Q72" i="113"/>
  <c r="BO9" i="114"/>
  <c r="BO10" i="114" s="1"/>
  <c r="Q9" i="114"/>
  <c r="BO51" i="113"/>
  <c r="Q51" i="113"/>
  <c r="P255" i="113"/>
  <c r="BN255" i="113"/>
  <c r="Q195" i="113"/>
  <c r="BO195" i="113"/>
  <c r="BN207" i="113"/>
  <c r="P207" i="113"/>
  <c r="P25" i="113"/>
  <c r="Q111" i="113"/>
  <c r="BO111" i="113"/>
  <c r="Q253" i="113"/>
  <c r="P303" i="114"/>
  <c r="BN303" i="114"/>
  <c r="BN304" i="114" s="1"/>
  <c r="BN76" i="113"/>
  <c r="CP75" i="113"/>
  <c r="P267" i="114"/>
  <c r="BN267" i="114"/>
  <c r="BN268" i="114" s="1"/>
  <c r="Q147" i="113"/>
  <c r="BO147" i="113"/>
  <c r="CO48" i="113"/>
  <c r="BM49" i="113"/>
  <c r="CP84" i="113"/>
  <c r="BN85" i="113"/>
  <c r="P252" i="114"/>
  <c r="P291" i="114"/>
  <c r="BN291" i="114"/>
  <c r="BN292" i="114" s="1"/>
  <c r="P159" i="114"/>
  <c r="BN159" i="114"/>
  <c r="BN160" i="114" s="1"/>
  <c r="P159" i="113"/>
  <c r="BN159" i="113"/>
  <c r="CP267" i="113"/>
  <c r="BN268" i="113"/>
  <c r="P39" i="114"/>
  <c r="BN39" i="114"/>
  <c r="BN40" i="114" s="1"/>
  <c r="P111" i="114"/>
  <c r="BN111" i="114"/>
  <c r="BN112" i="114" s="1"/>
  <c r="P225" i="114"/>
  <c r="BN225" i="114"/>
  <c r="BN226" i="114" s="1"/>
  <c r="Q157" i="113"/>
  <c r="BM28" i="113"/>
  <c r="CO27" i="113"/>
  <c r="P21" i="114"/>
  <c r="BN21" i="114"/>
  <c r="BN22" i="114" s="1"/>
  <c r="BN109" i="113"/>
  <c r="CP108" i="113"/>
  <c r="BN12" i="113"/>
  <c r="P12" i="113"/>
  <c r="BN52" i="113"/>
  <c r="CP51" i="113"/>
  <c r="P237" i="114"/>
  <c r="BN237" i="114"/>
  <c r="BN238" i="114" s="1"/>
  <c r="CO255" i="113"/>
  <c r="BM256" i="113"/>
  <c r="P166" i="113"/>
  <c r="BO165" i="113" s="1"/>
  <c r="BO219" i="114"/>
  <c r="BO220" i="114" s="1"/>
  <c r="Q219" i="114"/>
  <c r="BN196" i="113"/>
  <c r="CP195" i="113"/>
  <c r="BN81" i="114"/>
  <c r="BN82" i="114" s="1"/>
  <c r="P81" i="114"/>
  <c r="BM208" i="113"/>
  <c r="CO207" i="113"/>
  <c r="Q229" i="113"/>
  <c r="CP111" i="113"/>
  <c r="BN112" i="113"/>
  <c r="P285" i="114"/>
  <c r="BN285" i="114"/>
  <c r="BN286" i="114" s="1"/>
  <c r="BN97" i="113"/>
  <c r="CP96" i="113"/>
  <c r="P141" i="114"/>
  <c r="BN141" i="114"/>
  <c r="BN142" i="114" s="1"/>
  <c r="P171" i="114"/>
  <c r="BN171" i="114"/>
  <c r="BN172" i="114" s="1"/>
  <c r="P117" i="114"/>
  <c r="BN117" i="114"/>
  <c r="BN118" i="114" s="1"/>
  <c r="BN148" i="113"/>
  <c r="CP147" i="113"/>
  <c r="P48" i="113"/>
  <c r="BN48" i="113"/>
  <c r="BN15" i="114"/>
  <c r="P15" i="114"/>
  <c r="BO84" i="113"/>
  <c r="Q84" i="113"/>
  <c r="CP63" i="113"/>
  <c r="BN64" i="113"/>
  <c r="BM184" i="113"/>
  <c r="CO183" i="113"/>
  <c r="P147" i="114"/>
  <c r="BN147" i="114"/>
  <c r="BN148" i="114" s="1"/>
  <c r="BN276" i="113"/>
  <c r="P276" i="113"/>
  <c r="BO291" i="113"/>
  <c r="Q291" i="113"/>
  <c r="BN51" i="114"/>
  <c r="BN52" i="114" s="1"/>
  <c r="P51" i="114"/>
  <c r="CO36" i="113"/>
  <c r="BM37" i="113"/>
  <c r="BO108" i="113"/>
  <c r="Q108" i="113"/>
  <c r="CO12" i="113"/>
  <c r="BM13" i="113"/>
  <c r="P24" i="113"/>
  <c r="BN24" i="113"/>
  <c r="P171" i="113"/>
  <c r="BN171" i="113"/>
  <c r="Q181" i="113"/>
  <c r="CO135" i="113"/>
  <c r="BM136" i="113"/>
  <c r="BN61" i="113"/>
  <c r="CP60" i="113"/>
  <c r="BN231" i="114"/>
  <c r="BN232" i="114" s="1"/>
  <c r="P231" i="114"/>
  <c r="BM124" i="113"/>
  <c r="CO123" i="113"/>
  <c r="BN123" i="114"/>
  <c r="BN124" i="114" s="1"/>
  <c r="P123" i="114"/>
  <c r="Q99" i="113"/>
  <c r="BO99" i="113"/>
  <c r="Q219" i="113"/>
  <c r="BO219" i="113"/>
  <c r="BO96" i="113"/>
  <c r="Q96" i="113"/>
  <c r="AU1215" i="113"/>
  <c r="AU1212" i="113"/>
  <c r="AU1211" i="113"/>
  <c r="AU1207" i="113"/>
  <c r="AU1209" i="113"/>
  <c r="AU1208" i="113"/>
  <c r="AU1210" i="113"/>
  <c r="AU1206" i="113"/>
  <c r="AU1213" i="113"/>
  <c r="AU1214" i="113"/>
  <c r="AU3399" i="113"/>
  <c r="AU3398" i="113"/>
  <c r="AU3395" i="113"/>
  <c r="AU3394" i="113"/>
  <c r="AU3392" i="113"/>
  <c r="AU3390" i="113"/>
  <c r="AU3391" i="113"/>
  <c r="AU3393" i="113"/>
  <c r="AU3396" i="113"/>
  <c r="AU3397" i="113"/>
  <c r="AU783" i="113"/>
  <c r="AU779" i="113"/>
  <c r="AU776" i="113"/>
  <c r="AU775" i="113"/>
  <c r="AU774" i="113"/>
  <c r="AU778" i="113"/>
  <c r="AU777" i="113"/>
  <c r="AU780" i="113"/>
  <c r="AU781" i="113"/>
  <c r="AU782" i="113"/>
  <c r="AU3329" i="114"/>
  <c r="AU1072" i="113"/>
  <c r="AU208" i="113"/>
  <c r="AU13" i="113"/>
  <c r="AU11" i="113"/>
  <c r="AU8" i="113"/>
  <c r="AU9" i="113"/>
  <c r="AU10" i="113"/>
  <c r="AU6" i="113"/>
  <c r="AU7" i="113"/>
  <c r="AU12" i="113"/>
  <c r="AU14" i="113"/>
  <c r="AU15" i="113"/>
  <c r="AU1070" i="113"/>
  <c r="AU1069" i="113"/>
  <c r="AU1068" i="113"/>
  <c r="AU1067" i="113"/>
  <c r="AU1065" i="113"/>
  <c r="AU1062" i="113"/>
  <c r="AU1064" i="113"/>
  <c r="AU1066" i="113"/>
  <c r="AU1063" i="113"/>
  <c r="AU1071" i="113"/>
  <c r="AU495" i="113"/>
  <c r="AU494" i="113"/>
  <c r="AU493" i="113"/>
  <c r="AU492" i="113"/>
  <c r="AU491" i="113"/>
  <c r="AU488" i="113"/>
  <c r="AU487" i="113"/>
  <c r="AU486" i="113"/>
  <c r="AU489" i="113"/>
  <c r="AU490" i="113"/>
  <c r="AU1216" i="113"/>
  <c r="AU352" i="113"/>
  <c r="AU349" i="113"/>
  <c r="AU346" i="113"/>
  <c r="AU342" i="113"/>
  <c r="AU345" i="113"/>
  <c r="AU344" i="113"/>
  <c r="AU343" i="113"/>
  <c r="AU347" i="113"/>
  <c r="AU348" i="113"/>
  <c r="AU350" i="113"/>
  <c r="AU351" i="113"/>
  <c r="AU63" i="113"/>
  <c r="AU61" i="113"/>
  <c r="AU59" i="113"/>
  <c r="AU54" i="113"/>
  <c r="AU56" i="113"/>
  <c r="AU55" i="113"/>
  <c r="AU58" i="113"/>
  <c r="AU57" i="113"/>
  <c r="AU60" i="113"/>
  <c r="AU62" i="113"/>
  <c r="AU530" i="114"/>
  <c r="AU207" i="113"/>
  <c r="AU206" i="113"/>
  <c r="AU205" i="113"/>
  <c r="AU199" i="113"/>
  <c r="AU202" i="113"/>
  <c r="AU201" i="113"/>
  <c r="AU200" i="113"/>
  <c r="AU198" i="113"/>
  <c r="AU203" i="113"/>
  <c r="AU204" i="113"/>
  <c r="AU3113" i="114"/>
  <c r="AU64" i="113"/>
  <c r="AU784" i="113"/>
  <c r="AU16" i="113"/>
  <c r="AU496" i="113"/>
  <c r="AU3400" i="113"/>
  <c r="CQ54" i="113"/>
  <c r="BO139" i="113"/>
  <c r="CQ138" i="113"/>
  <c r="CQ258" i="113"/>
  <c r="R288" i="114"/>
  <c r="BO237" i="113"/>
  <c r="Q237" i="113"/>
  <c r="Q301" i="114"/>
  <c r="BP300" i="114" s="1"/>
  <c r="BP301" i="114" s="1"/>
  <c r="R66" i="113"/>
  <c r="BO211" i="113"/>
  <c r="CQ210" i="113"/>
  <c r="BN250" i="113"/>
  <c r="CP249" i="113"/>
  <c r="BO127" i="113"/>
  <c r="CQ126" i="113"/>
  <c r="AD211" i="113"/>
  <c r="Q187" i="113"/>
  <c r="BP186" i="113" s="1"/>
  <c r="S69" i="114"/>
  <c r="T69" i="114" s="1"/>
  <c r="BQ69" i="114"/>
  <c r="BQ70" i="114" s="1"/>
  <c r="S207" i="114"/>
  <c r="T207" i="114" s="1"/>
  <c r="BQ207" i="114"/>
  <c r="BQ208" i="114" s="1"/>
  <c r="BN118" i="113"/>
  <c r="CP117" i="113"/>
  <c r="CB210" i="113"/>
  <c r="Q133" i="114"/>
  <c r="AD81" i="113"/>
  <c r="CB81" i="113"/>
  <c r="T106" i="113"/>
  <c r="R174" i="113"/>
  <c r="CD63" i="113"/>
  <c r="AF63" i="113"/>
  <c r="CQ282" i="113"/>
  <c r="Q289" i="114"/>
  <c r="Q193" i="114"/>
  <c r="BP192" i="114" s="1"/>
  <c r="BP193" i="114" s="1"/>
  <c r="Q109" i="114"/>
  <c r="Q151" i="114"/>
  <c r="BP150" i="114" s="1"/>
  <c r="BP151" i="114" s="1"/>
  <c r="Q115" i="114"/>
  <c r="BP114" i="114" s="1"/>
  <c r="BP115" i="114" s="1"/>
  <c r="R6" i="114"/>
  <c r="BP6" i="114"/>
  <c r="CE60" i="113"/>
  <c r="AG60" i="113"/>
  <c r="BP201" i="114"/>
  <c r="BP202" i="114" s="1"/>
  <c r="R201" i="114"/>
  <c r="CB237" i="113"/>
  <c r="AD237" i="113"/>
  <c r="AD199" i="113"/>
  <c r="AD151" i="113"/>
  <c r="CC150" i="113" s="1"/>
  <c r="Q271" i="114"/>
  <c r="BP270" i="114" s="1"/>
  <c r="BP271" i="114" s="1"/>
  <c r="CC54" i="113"/>
  <c r="AE54" i="113"/>
  <c r="CE36" i="113"/>
  <c r="CD279" i="113"/>
  <c r="AF279" i="113"/>
  <c r="AG279" i="113" s="1"/>
  <c r="CD267" i="113"/>
  <c r="AF267" i="113"/>
  <c r="Q67" i="114"/>
  <c r="BP66" i="114" s="1"/>
  <c r="BP67" i="114" s="1"/>
  <c r="R186" i="113"/>
  <c r="BN265" i="113"/>
  <c r="CP264" i="113"/>
  <c r="S279" i="113"/>
  <c r="BN46" i="113"/>
  <c r="CP45" i="113"/>
  <c r="BO150" i="114"/>
  <c r="BO151" i="114" s="1"/>
  <c r="Q229" i="114"/>
  <c r="BP228" i="114" s="1"/>
  <c r="BP229" i="114" s="1"/>
  <c r="R166" i="114"/>
  <c r="AE222" i="113"/>
  <c r="CE84" i="113"/>
  <c r="AG84" i="113"/>
  <c r="CB192" i="113"/>
  <c r="AD192" i="113"/>
  <c r="AF120" i="113"/>
  <c r="BO273" i="113"/>
  <c r="Q273" i="113"/>
  <c r="R294" i="113"/>
  <c r="AG10" i="113"/>
  <c r="R270" i="114"/>
  <c r="BO247" i="113"/>
  <c r="CQ246" i="113"/>
  <c r="BO285" i="113"/>
  <c r="Q285" i="113"/>
  <c r="Q235" i="114"/>
  <c r="CB228" i="113"/>
  <c r="AD228" i="113"/>
  <c r="R90" i="113"/>
  <c r="Q265" i="114"/>
  <c r="BO264" i="114"/>
  <c r="BO265" i="114" s="1"/>
  <c r="R144" i="114"/>
  <c r="R270" i="113"/>
  <c r="BO57" i="113"/>
  <c r="Q57" i="113"/>
  <c r="R186" i="114"/>
  <c r="CB225" i="113"/>
  <c r="AD225" i="113"/>
  <c r="BO31" i="113"/>
  <c r="CQ30" i="113"/>
  <c r="CD159" i="113"/>
  <c r="AF159" i="113"/>
  <c r="Q181" i="114"/>
  <c r="BP180" i="114" s="1"/>
  <c r="BP181" i="114" s="1"/>
  <c r="AE270" i="113"/>
  <c r="R42" i="113"/>
  <c r="Q199" i="114"/>
  <c r="BP198" i="114" s="1"/>
  <c r="BP199" i="114" s="1"/>
  <c r="AE258" i="113"/>
  <c r="AD57" i="113"/>
  <c r="CB57" i="113"/>
  <c r="R12" i="114"/>
  <c r="AD235" i="113"/>
  <c r="CB165" i="113"/>
  <c r="AD165" i="113"/>
  <c r="Q33" i="113"/>
  <c r="BO33" i="113"/>
  <c r="CB285" i="113"/>
  <c r="AD285" i="113"/>
  <c r="CE24" i="113"/>
  <c r="AG24" i="113"/>
  <c r="BO225" i="113"/>
  <c r="Q225" i="113"/>
  <c r="BN301" i="113"/>
  <c r="CP300" i="113"/>
  <c r="Q295" i="114"/>
  <c r="BP294" i="114" s="1"/>
  <c r="BP295" i="114" s="1"/>
  <c r="Q55" i="114"/>
  <c r="Q19" i="114"/>
  <c r="BP18" i="114" s="1"/>
  <c r="BP19" i="114" s="1"/>
  <c r="S135" i="113"/>
  <c r="S196" i="114"/>
  <c r="BR288" i="113"/>
  <c r="T288" i="113"/>
  <c r="BN178" i="113"/>
  <c r="CP177" i="113"/>
  <c r="T70" i="113"/>
  <c r="BO153" i="113"/>
  <c r="Q153" i="113"/>
  <c r="R42" i="114"/>
  <c r="Q163" i="113"/>
  <c r="BP162" i="113" s="1"/>
  <c r="CE6" i="113"/>
  <c r="AG6" i="113"/>
  <c r="BN10" i="113"/>
  <c r="CP9" i="113"/>
  <c r="BN262" i="113"/>
  <c r="CP261" i="113"/>
  <c r="Q163" i="114"/>
  <c r="BP162" i="114" s="1"/>
  <c r="BP163" i="114" s="1"/>
  <c r="CO5" i="113"/>
  <c r="R36" i="114"/>
  <c r="Q31" i="114"/>
  <c r="AE150" i="113"/>
  <c r="AE90" i="113"/>
  <c r="CC90" i="113"/>
  <c r="Q127" i="114"/>
  <c r="CD171" i="113"/>
  <c r="AF171" i="113"/>
  <c r="CD207" i="113"/>
  <c r="AF207" i="113"/>
  <c r="R192" i="114"/>
  <c r="CB300" i="113"/>
  <c r="AD300" i="113"/>
  <c r="BO132" i="114"/>
  <c r="BO133" i="114" s="1"/>
  <c r="AD55" i="113"/>
  <c r="S39" i="113"/>
  <c r="BQ39" i="113"/>
  <c r="Q9" i="113"/>
  <c r="BO9" i="113"/>
  <c r="CB129" i="113"/>
  <c r="AD129" i="113"/>
  <c r="BO261" i="113"/>
  <c r="Q261" i="113"/>
  <c r="BR6" i="113"/>
  <c r="BO216" i="113"/>
  <c r="Q216" i="113"/>
  <c r="CD243" i="113"/>
  <c r="AF243" i="113"/>
  <c r="R100" i="114"/>
  <c r="Q199" i="113"/>
  <c r="Q222" i="114"/>
  <c r="BO222" i="114"/>
  <c r="BO223" i="114" s="1"/>
  <c r="BO204" i="113"/>
  <c r="Q204" i="113"/>
  <c r="AD295" i="113"/>
  <c r="CB264" i="113"/>
  <c r="AD264" i="113"/>
  <c r="Q121" i="114"/>
  <c r="BP120" i="114" s="1"/>
  <c r="BP121" i="114" s="1"/>
  <c r="BN298" i="113"/>
  <c r="CP297" i="113"/>
  <c r="R210" i="113"/>
  <c r="BO249" i="113"/>
  <c r="Q249" i="113"/>
  <c r="R126" i="113"/>
  <c r="BO114" i="114"/>
  <c r="BO115" i="114" s="1"/>
  <c r="CC138" i="113"/>
  <c r="AE138" i="113"/>
  <c r="CC210" i="113"/>
  <c r="AE210" i="113"/>
  <c r="R78" i="114"/>
  <c r="CP294" i="113"/>
  <c r="BN295" i="113"/>
  <c r="CC234" i="113"/>
  <c r="AE234" i="113"/>
  <c r="R282" i="113"/>
  <c r="CB141" i="113"/>
  <c r="AD141" i="113"/>
  <c r="R174" i="114"/>
  <c r="BO198" i="113"/>
  <c r="R216" i="114"/>
  <c r="R184" i="114"/>
  <c r="CP81" i="113"/>
  <c r="BN82" i="113"/>
  <c r="CC198" i="113"/>
  <c r="AE198" i="113"/>
  <c r="BP304" i="113"/>
  <c r="CR303" i="113"/>
  <c r="BO162" i="114"/>
  <c r="BO163" i="114" s="1"/>
  <c r="AD271" i="113"/>
  <c r="CP30" i="113"/>
  <c r="BN31" i="113"/>
  <c r="CB144" i="113"/>
  <c r="AD144" i="113"/>
  <c r="CD183" i="113"/>
  <c r="AF183" i="113"/>
  <c r="Q259" i="113"/>
  <c r="AD43" i="113"/>
  <c r="R168" i="114"/>
  <c r="CP42" i="113"/>
  <c r="BN43" i="113"/>
  <c r="AG94" i="113"/>
  <c r="BO45" i="113"/>
  <c r="Q45" i="113"/>
  <c r="R150" i="114"/>
  <c r="CP66" i="113"/>
  <c r="BN67" i="113"/>
  <c r="S190" i="114"/>
  <c r="CQ18" i="113"/>
  <c r="BO19" i="113"/>
  <c r="CP93" i="113"/>
  <c r="BN94" i="113"/>
  <c r="CR15" i="113"/>
  <c r="BP16" i="113"/>
  <c r="Q79" i="114"/>
  <c r="BP78" i="114" s="1"/>
  <c r="BP79" i="114" s="1"/>
  <c r="R204" i="114"/>
  <c r="R112" i="114"/>
  <c r="AF15" i="113"/>
  <c r="CD15" i="113"/>
  <c r="Q91" i="113"/>
  <c r="BP90" i="113" s="1"/>
  <c r="R246" i="113"/>
  <c r="BN130" i="113"/>
  <c r="CP129" i="113"/>
  <c r="BO66" i="114"/>
  <c r="BO67" i="114" s="1"/>
  <c r="BN190" i="113"/>
  <c r="CP189" i="113"/>
  <c r="BP87" i="114"/>
  <c r="BP88" i="114" s="1"/>
  <c r="R87" i="114"/>
  <c r="CB213" i="113"/>
  <c r="AD213" i="113"/>
  <c r="AD91" i="113"/>
  <c r="CB156" i="113"/>
  <c r="AD156" i="113"/>
  <c r="Q295" i="113"/>
  <c r="BP294" i="113" s="1"/>
  <c r="CB42" i="113"/>
  <c r="AD283" i="113"/>
  <c r="R294" i="114"/>
  <c r="Q73" i="114"/>
  <c r="R30" i="113"/>
  <c r="CB216" i="113"/>
  <c r="AD216" i="113"/>
  <c r="CB168" i="113"/>
  <c r="AD168" i="113"/>
  <c r="BO168" i="113"/>
  <c r="Q168" i="113"/>
  <c r="BO252" i="113"/>
  <c r="Q252" i="113"/>
  <c r="BP33" i="114"/>
  <c r="BP34" i="114" s="1"/>
  <c r="R33" i="114"/>
  <c r="Q103" i="113"/>
  <c r="BP102" i="113" s="1"/>
  <c r="CB240" i="113"/>
  <c r="AD240" i="113"/>
  <c r="BO162" i="113"/>
  <c r="Q55" i="113"/>
  <c r="R258" i="113"/>
  <c r="Q205" i="114"/>
  <c r="BP204" i="114" s="1"/>
  <c r="BP205" i="114" s="1"/>
  <c r="BO144" i="113"/>
  <c r="Q144" i="113"/>
  <c r="BN166" i="113"/>
  <c r="CP165" i="113"/>
  <c r="AG46" i="113"/>
  <c r="BP255" i="114"/>
  <c r="BP256" i="114" s="1"/>
  <c r="R255" i="114"/>
  <c r="CC114" i="113"/>
  <c r="AE114" i="113"/>
  <c r="BO300" i="114"/>
  <c r="BO301" i="114" s="1"/>
  <c r="Q241" i="114"/>
  <c r="BP240" i="114" s="1"/>
  <c r="BP241" i="114" s="1"/>
  <c r="BO198" i="114"/>
  <c r="BO199" i="114" s="1"/>
  <c r="S208" i="114"/>
  <c r="T208" i="114" s="1"/>
  <c r="CB294" i="113"/>
  <c r="BN142" i="113"/>
  <c r="CP141" i="113"/>
  <c r="Q43" i="113"/>
  <c r="BP42" i="113" s="1"/>
  <c r="Q151" i="113"/>
  <c r="BO177" i="113"/>
  <c r="Q177" i="113"/>
  <c r="BO54" i="114"/>
  <c r="BO55" i="114" s="1"/>
  <c r="BO126" i="114"/>
  <c r="BO127" i="114" s="1"/>
  <c r="CB282" i="113"/>
  <c r="BO283" i="113" s="1"/>
  <c r="Q187" i="114"/>
  <c r="R54" i="113"/>
  <c r="T6" i="113"/>
  <c r="Q79" i="113"/>
  <c r="BP78" i="113" s="1"/>
  <c r="BP40" i="113"/>
  <c r="CR39" i="113"/>
  <c r="R78" i="113"/>
  <c r="CE108" i="113"/>
  <c r="AG108" i="113"/>
  <c r="R210" i="114"/>
  <c r="CB132" i="113"/>
  <c r="AD132" i="113"/>
  <c r="BO180" i="113"/>
  <c r="Q180" i="113"/>
  <c r="Q235" i="113"/>
  <c r="CP69" i="113"/>
  <c r="BN70" i="113"/>
  <c r="BN214" i="113"/>
  <c r="CP213" i="113"/>
  <c r="BO234" i="113"/>
  <c r="Q247" i="113"/>
  <c r="BP246" i="113" s="1"/>
  <c r="AF111" i="113"/>
  <c r="CD111" i="113"/>
  <c r="S213" i="114"/>
  <c r="BQ213" i="114"/>
  <c r="BQ214" i="114" s="1"/>
  <c r="R132" i="114"/>
  <c r="BO108" i="114"/>
  <c r="BO109" i="114" s="1"/>
  <c r="CE276" i="113"/>
  <c r="AG276" i="113"/>
  <c r="CD291" i="113"/>
  <c r="AF291" i="113"/>
  <c r="R160" i="114"/>
  <c r="BO132" i="113"/>
  <c r="Q132" i="113"/>
  <c r="Q91" i="114"/>
  <c r="BN217" i="113"/>
  <c r="CP216" i="113"/>
  <c r="AD139" i="113"/>
  <c r="CD255" i="113"/>
  <c r="AF255" i="113"/>
  <c r="AF27" i="113"/>
  <c r="CD27" i="113"/>
  <c r="AD9" i="113"/>
  <c r="CB9" i="113"/>
  <c r="R120" i="114"/>
  <c r="BN205" i="113"/>
  <c r="CP204" i="113"/>
  <c r="Q139" i="114"/>
  <c r="BP138" i="114" s="1"/>
  <c r="BP139" i="114" s="1"/>
  <c r="Q61" i="114"/>
  <c r="BP60" i="114" s="1"/>
  <c r="BP61" i="114" s="1"/>
  <c r="BO297" i="113"/>
  <c r="Q297" i="113"/>
  <c r="Q19" i="113"/>
  <c r="BP18" i="113" s="1"/>
  <c r="R114" i="114"/>
  <c r="BO240" i="113"/>
  <c r="Q240" i="113"/>
  <c r="CB201" i="113"/>
  <c r="AD201" i="113"/>
  <c r="AE162" i="113"/>
  <c r="R48" i="114"/>
  <c r="Q97" i="114"/>
  <c r="BP96" i="114" s="1"/>
  <c r="BP97" i="114" s="1"/>
  <c r="AD259" i="113"/>
  <c r="CC258" i="113" s="1"/>
  <c r="BO156" i="113"/>
  <c r="Q156" i="113"/>
  <c r="CD87" i="113"/>
  <c r="AF87" i="113"/>
  <c r="R198" i="113"/>
  <c r="R124" i="114"/>
  <c r="CD195" i="113"/>
  <c r="AF195" i="113"/>
  <c r="BO81" i="113"/>
  <c r="Q81" i="113"/>
  <c r="R24" i="114"/>
  <c r="AD79" i="113"/>
  <c r="BQ303" i="113"/>
  <c r="S303" i="113"/>
  <c r="R162" i="114"/>
  <c r="AD127" i="113"/>
  <c r="AG36" i="113"/>
  <c r="AE78" i="113"/>
  <c r="CC78" i="113"/>
  <c r="BO151" i="113"/>
  <c r="CQ150" i="113"/>
  <c r="BO223" i="113"/>
  <c r="CQ222" i="113"/>
  <c r="AE121" i="113"/>
  <c r="CE123" i="113"/>
  <c r="AG123" i="113"/>
  <c r="BO234" i="114"/>
  <c r="BO235" i="114" s="1"/>
  <c r="CB177" i="113"/>
  <c r="AD177" i="113"/>
  <c r="BO90" i="114"/>
  <c r="BO91" i="114" s="1"/>
  <c r="Q223" i="113"/>
  <c r="BP222" i="113" s="1"/>
  <c r="R18" i="113"/>
  <c r="BO93" i="113"/>
  <c r="Q93" i="113"/>
  <c r="AE102" i="113"/>
  <c r="BQ15" i="113"/>
  <c r="S15" i="113"/>
  <c r="R72" i="114"/>
  <c r="BP72" i="114"/>
  <c r="BP73" i="114" s="1"/>
  <c r="BP244" i="113"/>
  <c r="CR243" i="113"/>
  <c r="AD93" i="113"/>
  <c r="CB93" i="113"/>
  <c r="Q67" i="113"/>
  <c r="BP232" i="113"/>
  <c r="CR231" i="113"/>
  <c r="Q25" i="114"/>
  <c r="BP24" i="114" s="1"/>
  <c r="BP25" i="114" s="1"/>
  <c r="Q271" i="113"/>
  <c r="BP270" i="113" s="1"/>
  <c r="AG34" i="113"/>
  <c r="CD135" i="113"/>
  <c r="AF135" i="113"/>
  <c r="AG135" i="113"/>
  <c r="BN202" i="113"/>
  <c r="CP201" i="113"/>
  <c r="BN106" i="113"/>
  <c r="CP105" i="113"/>
  <c r="BO129" i="113"/>
  <c r="Q129" i="113"/>
  <c r="R66" i="114"/>
  <c r="BO189" i="113"/>
  <c r="Q189" i="113"/>
  <c r="BO228" i="113"/>
  <c r="Q228" i="113"/>
  <c r="T10" i="113"/>
  <c r="CE96" i="113"/>
  <c r="AG96" i="113"/>
  <c r="R156" i="114"/>
  <c r="Q49" i="114"/>
  <c r="BP48" i="114" s="1"/>
  <c r="BP49" i="114" s="1"/>
  <c r="CE72" i="113"/>
  <c r="AG72" i="113"/>
  <c r="CC42" i="113"/>
  <c r="AE42" i="113"/>
  <c r="CP21" i="113"/>
  <c r="BN22" i="113"/>
  <c r="Q103" i="114"/>
  <c r="BP102" i="114" s="1"/>
  <c r="BP103" i="114" s="1"/>
  <c r="AD103" i="113"/>
  <c r="CC102" i="113" s="1"/>
  <c r="BO102" i="113"/>
  <c r="BO240" i="114"/>
  <c r="BO241" i="114" s="1"/>
  <c r="BN169" i="113"/>
  <c r="CP168" i="113"/>
  <c r="BN253" i="113"/>
  <c r="CP252" i="113"/>
  <c r="AF75" i="113"/>
  <c r="CD75" i="113"/>
  <c r="AG22" i="113"/>
  <c r="R162" i="113"/>
  <c r="Q37" i="114"/>
  <c r="AE174" i="113"/>
  <c r="BO228" i="114"/>
  <c r="BO229" i="114" s="1"/>
  <c r="Q169" i="114"/>
  <c r="BP168" i="114" s="1"/>
  <c r="BP169" i="114" s="1"/>
  <c r="BN145" i="113"/>
  <c r="CP144" i="113"/>
  <c r="AD45" i="113"/>
  <c r="CB45" i="113"/>
  <c r="Q165" i="113"/>
  <c r="Q157" i="114"/>
  <c r="AD187" i="113"/>
  <c r="Q259" i="114"/>
  <c r="BO258" i="114"/>
  <c r="BO259" i="114" s="1"/>
  <c r="R300" i="114"/>
  <c r="CD99" i="113"/>
  <c r="AF99" i="113"/>
  <c r="R60" i="114"/>
  <c r="S202" i="114"/>
  <c r="CB204" i="113"/>
  <c r="AD204" i="113"/>
  <c r="R198" i="114"/>
  <c r="AD21" i="113"/>
  <c r="CB21" i="113"/>
  <c r="CC126" i="113"/>
  <c r="AE126" i="113"/>
  <c r="CC294" i="113"/>
  <c r="AE294" i="113"/>
  <c r="CD219" i="113"/>
  <c r="AF219" i="113"/>
  <c r="BO141" i="113"/>
  <c r="Q141" i="113"/>
  <c r="R178" i="114"/>
  <c r="Q145" i="114"/>
  <c r="BP144" i="114" s="1"/>
  <c r="BP145" i="114" s="1"/>
  <c r="R54" i="114"/>
  <c r="R126" i="114"/>
  <c r="BP126" i="114"/>
  <c r="BP127" i="114" s="1"/>
  <c r="CC282" i="113"/>
  <c r="AE282" i="113"/>
  <c r="CB297" i="113"/>
  <c r="AD297" i="113"/>
  <c r="Q175" i="114"/>
  <c r="BP174" i="114" s="1"/>
  <c r="BP175" i="114" s="1"/>
  <c r="Q7" i="114"/>
  <c r="CP78" i="113"/>
  <c r="BN79" i="113"/>
  <c r="BN193" i="113"/>
  <c r="CP192" i="113"/>
  <c r="R148" i="114"/>
  <c r="R96" i="114"/>
  <c r="R142" i="114"/>
  <c r="BQ7" i="113"/>
  <c r="CS6" i="113"/>
  <c r="Q247" i="114"/>
  <c r="BO246" i="114"/>
  <c r="BO247" i="114" s="1"/>
  <c r="BN181" i="113"/>
  <c r="CP180" i="113"/>
  <c r="CE288" i="113"/>
  <c r="AF51" i="113"/>
  <c r="CD51" i="113"/>
  <c r="Q69" i="113"/>
  <c r="BO69" i="113"/>
  <c r="BO213" i="113"/>
  <c r="Q213" i="113"/>
  <c r="R18" i="114"/>
  <c r="BO192" i="113"/>
  <c r="Q192" i="113"/>
  <c r="BP234" i="113"/>
  <c r="R234" i="113"/>
  <c r="Q127" i="113"/>
  <c r="BP126" i="113" s="1"/>
  <c r="CD303" i="113"/>
  <c r="AF303" i="113"/>
  <c r="Q283" i="114"/>
  <c r="BO282" i="114"/>
  <c r="BO283" i="114" s="1"/>
  <c r="CB153" i="113"/>
  <c r="AD153" i="113"/>
  <c r="AG70" i="113"/>
  <c r="R108" i="114"/>
  <c r="BP108" i="114"/>
  <c r="BP109" i="114" s="1"/>
  <c r="Q175" i="113"/>
  <c r="BP174" i="113" s="1"/>
  <c r="CD147" i="113"/>
  <c r="AF147" i="113"/>
  <c r="BN133" i="113"/>
  <c r="CP132" i="113"/>
  <c r="Q211" i="113"/>
  <c r="BP210" i="113" s="1"/>
  <c r="CB33" i="113"/>
  <c r="AD33" i="113"/>
  <c r="BO78" i="113"/>
  <c r="AD67" i="113"/>
  <c r="R138" i="114"/>
  <c r="BO288" i="114"/>
  <c r="BO289" i="114" s="1"/>
  <c r="BN238" i="113"/>
  <c r="CP237" i="113"/>
  <c r="R172" i="114"/>
  <c r="CQ66" i="113"/>
  <c r="BO67" i="113"/>
  <c r="AD247" i="113"/>
  <c r="AE186" i="113"/>
  <c r="R94" i="114"/>
  <c r="CC66" i="113"/>
  <c r="AE66" i="113"/>
  <c r="BN241" i="113"/>
  <c r="CP240" i="113"/>
  <c r="BO117" i="113"/>
  <c r="Q117" i="113"/>
  <c r="R106" i="114"/>
  <c r="R84" i="114"/>
  <c r="BO174" i="113"/>
  <c r="CB261" i="113"/>
  <c r="AD261" i="113"/>
  <c r="AE30" i="113"/>
  <c r="CC30" i="113"/>
  <c r="R276" i="114"/>
  <c r="BN157" i="113"/>
  <c r="CP156" i="113"/>
  <c r="Q43" i="114"/>
  <c r="Q85" i="114"/>
  <c r="CP138" i="113"/>
  <c r="BN139" i="113"/>
  <c r="Q139" i="113"/>
  <c r="BO6" i="114"/>
  <c r="R180" i="114"/>
  <c r="Q13" i="114"/>
  <c r="BP12" i="114" s="1"/>
  <c r="BP13" i="114" s="1"/>
  <c r="CD231" i="113"/>
  <c r="AF231" i="113"/>
  <c r="CB105" i="113"/>
  <c r="AD105" i="113"/>
  <c r="CP102" i="113"/>
  <c r="BN103" i="113"/>
  <c r="CB180" i="113"/>
  <c r="AD180" i="113"/>
  <c r="CB54" i="113"/>
  <c r="BO55" i="113" s="1"/>
  <c r="AG183" i="113"/>
  <c r="Q253" i="114"/>
  <c r="BO252" i="114"/>
  <c r="BO253" i="114" s="1"/>
  <c r="R136" i="114"/>
  <c r="CE12" i="113"/>
  <c r="AG12" i="113"/>
  <c r="CB189" i="113"/>
  <c r="AD189" i="113"/>
  <c r="BP150" i="113"/>
  <c r="R150" i="113"/>
  <c r="R114" i="113"/>
  <c r="R222" i="113"/>
  <c r="CB273" i="113"/>
  <c r="AD273" i="113"/>
  <c r="BO186" i="113"/>
  <c r="BO264" i="113"/>
  <c r="Q264" i="113"/>
  <c r="R234" i="114"/>
  <c r="R90" i="114"/>
  <c r="BP90" i="114"/>
  <c r="BP91" i="114" s="1"/>
  <c r="BQ243" i="113"/>
  <c r="S243" i="113"/>
  <c r="BP57" i="114"/>
  <c r="BP58" i="114" s="1"/>
  <c r="R57" i="114"/>
  <c r="Q211" i="114"/>
  <c r="BP210" i="114" s="1"/>
  <c r="BP211" i="114" s="1"/>
  <c r="BQ231" i="113"/>
  <c r="S231" i="113"/>
  <c r="AD19" i="113"/>
  <c r="CC246" i="113"/>
  <c r="AE246" i="113"/>
  <c r="BN274" i="113"/>
  <c r="CP273" i="113"/>
  <c r="BO295" i="113"/>
  <c r="CQ294" i="113"/>
  <c r="BO270" i="114"/>
  <c r="BO271" i="114" s="1"/>
  <c r="BO201" i="113"/>
  <c r="Q201" i="113"/>
  <c r="BO105" i="113"/>
  <c r="Q105" i="113"/>
  <c r="BN286" i="113"/>
  <c r="CP285" i="113"/>
  <c r="R102" i="114"/>
  <c r="BP138" i="113"/>
  <c r="R138" i="113"/>
  <c r="AD69" i="113"/>
  <c r="CB69" i="113"/>
  <c r="BN229" i="113"/>
  <c r="CP228" i="113"/>
  <c r="BO90" i="113"/>
  <c r="CQ270" i="113"/>
  <c r="CP57" i="113"/>
  <c r="BN58" i="113"/>
  <c r="CC18" i="113"/>
  <c r="AE18" i="113"/>
  <c r="CB249" i="113"/>
  <c r="AD249" i="113"/>
  <c r="BO21" i="113"/>
  <c r="Q21" i="113"/>
  <c r="R102" i="113"/>
  <c r="R240" i="114"/>
  <c r="S214" i="114"/>
  <c r="Q277" i="114"/>
  <c r="CB270" i="113"/>
  <c r="BO271" i="113" s="1"/>
  <c r="AD31" i="113"/>
  <c r="BO43" i="113"/>
  <c r="CQ42" i="113"/>
  <c r="CB258" i="113"/>
  <c r="BO259" i="113" s="1"/>
  <c r="BO12" i="114"/>
  <c r="BO13" i="114" s="1"/>
  <c r="AD175" i="113"/>
  <c r="R228" i="114"/>
  <c r="CB252" i="113"/>
  <c r="AD252" i="113"/>
  <c r="Q283" i="113"/>
  <c r="CE48" i="113"/>
  <c r="AG48" i="113"/>
  <c r="CP33" i="113"/>
  <c r="BN34" i="113"/>
  <c r="BN226" i="113"/>
  <c r="CP225" i="113"/>
  <c r="R118" i="114"/>
  <c r="AD223" i="113"/>
  <c r="BO300" i="113"/>
  <c r="Q300" i="113"/>
  <c r="AD163" i="113"/>
  <c r="Q217" i="114"/>
  <c r="BP216" i="114" s="1"/>
  <c r="BP217" i="114" s="1"/>
  <c r="AF39" i="113"/>
  <c r="CD39" i="113"/>
  <c r="BQ289" i="113"/>
  <c r="CS288" i="113"/>
  <c r="S220" i="114"/>
  <c r="R154" i="114"/>
  <c r="BN154" i="113"/>
  <c r="CP153" i="113"/>
  <c r="R130" i="114"/>
  <c r="Q31" i="113"/>
  <c r="BO42" i="114"/>
  <c r="BO43" i="114" s="1"/>
  <c r="AQ3435" i="113"/>
  <c r="AQ2571" i="113"/>
  <c r="AQ699" i="113"/>
  <c r="AR2359" i="114"/>
  <c r="AR2291" i="114"/>
  <c r="AS2931" i="113"/>
  <c r="AQ2607" i="114"/>
  <c r="AQ2176" i="113"/>
  <c r="AR408" i="113"/>
  <c r="AT1384" i="113"/>
  <c r="AQ482" i="114"/>
  <c r="AQ2979" i="114"/>
  <c r="AT1995" i="113"/>
  <c r="AT261" i="113"/>
  <c r="AQ2680" i="114"/>
  <c r="AT548" i="113"/>
  <c r="AS160" i="113"/>
  <c r="AQ16" i="114"/>
  <c r="AR2437" i="114"/>
  <c r="AT410" i="113"/>
  <c r="AT3287" i="113"/>
  <c r="AT3146" i="113"/>
  <c r="AR768" i="114"/>
  <c r="AR2431" i="114"/>
  <c r="AT122" i="113"/>
  <c r="AT2562" i="113"/>
  <c r="AT3435" i="113"/>
  <c r="AQ3123" i="114"/>
  <c r="AS1203" i="113"/>
  <c r="AR2217" i="114"/>
  <c r="AR2367" i="114"/>
  <c r="AT2280" i="113"/>
  <c r="AT1705" i="113"/>
  <c r="AR2715" i="113"/>
  <c r="AT1991" i="113"/>
  <c r="AQ663" i="113"/>
  <c r="AS1611" i="113"/>
  <c r="AS483" i="113"/>
  <c r="AS1755" i="113"/>
  <c r="AQ1611" i="114"/>
  <c r="AQ3506" i="114"/>
  <c r="AQ374" i="113"/>
  <c r="AQ3290" i="114"/>
  <c r="AQ2331" i="114"/>
  <c r="AS3075" i="113"/>
  <c r="AT2424" i="113"/>
  <c r="AT2860" i="113"/>
  <c r="AT266" i="113"/>
  <c r="AR2499" i="114"/>
  <c r="AR2856" i="113"/>
  <c r="AT2997" i="113"/>
  <c r="AQ2356" i="114"/>
  <c r="AQ880" i="113"/>
  <c r="AQ2210" i="114"/>
  <c r="AQ51" i="114"/>
  <c r="AT697" i="113"/>
  <c r="AQ603" i="113"/>
  <c r="AQ592" i="113"/>
  <c r="AR2708" i="113"/>
  <c r="AQ1251" i="114"/>
  <c r="AT1376" i="113"/>
  <c r="AR1555" i="113"/>
  <c r="AQ1202" i="114"/>
  <c r="AQ171" i="114"/>
  <c r="AT1268" i="113"/>
  <c r="AT2563" i="113"/>
  <c r="AT1845" i="113"/>
  <c r="AT1703" i="113"/>
  <c r="AS1959" i="113"/>
  <c r="AQ1994" i="113"/>
  <c r="AS339" i="113"/>
  <c r="AQ1528" i="114"/>
  <c r="AQ1539" i="113"/>
  <c r="AT3143" i="113"/>
  <c r="AQ3184" i="113"/>
  <c r="AQ1888" i="114"/>
  <c r="AS2475" i="113"/>
  <c r="AR2427" i="114"/>
  <c r="AQ2066" i="114"/>
  <c r="AQ3147" i="113"/>
  <c r="AR3574" i="113"/>
  <c r="AS2967" i="113"/>
  <c r="AS2619" i="113"/>
  <c r="AT981" i="113"/>
  <c r="AS3437" i="113"/>
  <c r="AT1561" i="113"/>
  <c r="AT3570" i="113"/>
  <c r="AS3339" i="113"/>
  <c r="AS2176" i="113"/>
  <c r="AQ1936" i="114"/>
  <c r="AQ3074" i="114"/>
  <c r="AT1123" i="113"/>
  <c r="AR2511" i="114"/>
  <c r="AQ1648" i="114"/>
  <c r="AQ2824" i="114"/>
  <c r="AT1073" i="113"/>
  <c r="AS880" i="113"/>
  <c r="AQ3578" i="114"/>
  <c r="AR2368" i="114"/>
  <c r="AR2296" i="114"/>
  <c r="AT1844" i="113"/>
  <c r="AQ304" i="113"/>
  <c r="AT2425" i="113"/>
  <c r="AR2494" i="114"/>
  <c r="AT2131" i="113"/>
  <c r="AR2358" i="114"/>
  <c r="AQ555" i="113"/>
  <c r="AQ1827" i="113"/>
  <c r="AQ2441" i="114"/>
  <c r="AR3577" i="113"/>
  <c r="AT258" i="113"/>
  <c r="AT2275" i="113"/>
  <c r="AT2714" i="113"/>
  <c r="AQ1323" i="114"/>
  <c r="AT3285" i="113"/>
  <c r="AR3291" i="113"/>
  <c r="AT2136" i="113"/>
  <c r="AR2492" i="114"/>
  <c r="AQ160" i="114"/>
  <c r="AS315" i="113"/>
  <c r="AT2859" i="113"/>
  <c r="AT2852" i="113"/>
  <c r="AT1124" i="113"/>
  <c r="AT1557" i="113"/>
  <c r="AQ2080" i="114"/>
  <c r="AT1850" i="113"/>
  <c r="AQ2032" i="114"/>
  <c r="AT1562" i="113"/>
  <c r="AT3579" i="113"/>
  <c r="AS459" i="113"/>
  <c r="AQ195" i="113"/>
  <c r="AQ771" i="113"/>
  <c r="AQ3038" i="114"/>
  <c r="AT838" i="113"/>
  <c r="AQ1576" i="114"/>
  <c r="AQ2211" i="113"/>
  <c r="AR406" i="113"/>
  <c r="AR3572" i="113"/>
  <c r="AQ842" i="114"/>
  <c r="AQ2966" i="114"/>
  <c r="AQ1491" i="113"/>
  <c r="AT2419" i="113"/>
  <c r="AQ1539" i="114"/>
  <c r="AR121" i="113"/>
  <c r="AR2578" i="114"/>
  <c r="AS1059" i="113"/>
  <c r="AQ1611" i="113"/>
  <c r="AQ448" i="114"/>
  <c r="AQ1456" i="113"/>
  <c r="AS1133" i="113"/>
  <c r="AS3195" i="113"/>
  <c r="AT3578" i="113"/>
  <c r="AQ266" i="114"/>
  <c r="AT1558" i="113"/>
  <c r="AR2852" i="113"/>
  <c r="AR410" i="113"/>
  <c r="AT2139" i="113"/>
  <c r="AS1168" i="113"/>
  <c r="AT2713" i="113"/>
  <c r="AT1564" i="113"/>
  <c r="AT412" i="113"/>
  <c r="AQ315" i="113"/>
  <c r="AQ1565" i="113"/>
  <c r="AQ2907" i="113"/>
  <c r="AQ1072" i="114"/>
  <c r="AR2421" i="114"/>
  <c r="AT3576" i="113"/>
  <c r="AS1527" i="113"/>
  <c r="AR2710" i="113"/>
  <c r="AQ627" i="113"/>
  <c r="AQ1058" i="114"/>
  <c r="AQ2426" i="113"/>
  <c r="AT1274" i="113"/>
  <c r="AT1273" i="113"/>
  <c r="AQ99" i="114"/>
  <c r="AQ171" i="113"/>
  <c r="AQ2391" i="113"/>
  <c r="AQ2642" i="114"/>
  <c r="AQ554" i="114"/>
  <c r="AT834" i="113"/>
  <c r="AT1707" i="113"/>
  <c r="AR2218" i="114"/>
  <c r="AT1852" i="113"/>
  <c r="AR2435" i="114"/>
  <c r="AT3284" i="113"/>
  <c r="AT3291" i="113"/>
  <c r="AQ2714" i="114"/>
  <c r="AS1899" i="113"/>
  <c r="AQ2501" i="114"/>
  <c r="AQ2115" i="114"/>
  <c r="AQ2104" i="114"/>
  <c r="AR117" i="113"/>
  <c r="AQ459" i="113"/>
  <c r="AQ1395" i="114"/>
  <c r="AQ194" i="114"/>
  <c r="AT1382" i="113"/>
  <c r="AQ1035" i="113"/>
  <c r="AT405" i="113"/>
  <c r="AR2423" i="114"/>
  <c r="AT2278" i="113"/>
  <c r="AT1378" i="113"/>
  <c r="AQ2752" i="114"/>
  <c r="AS3543" i="113"/>
  <c r="AR2490" i="114"/>
  <c r="AQ2282" i="114"/>
  <c r="AT3148" i="113"/>
  <c r="AQ2247" i="113"/>
  <c r="AQ2259" i="114"/>
  <c r="AR1559" i="113"/>
  <c r="AQ2619" i="113"/>
  <c r="AT1375" i="113"/>
  <c r="AQ1384" i="114"/>
  <c r="AS3040" i="113"/>
  <c r="AS747" i="113"/>
  <c r="AQ1024" i="113"/>
  <c r="AT2708" i="113"/>
  <c r="AT268" i="113"/>
  <c r="AT3138" i="113"/>
  <c r="AR2712" i="113"/>
  <c r="AQ518" i="113"/>
  <c r="AS2391" i="113"/>
  <c r="AQ1239" i="113"/>
  <c r="AR407" i="113"/>
  <c r="AT2707" i="113"/>
  <c r="AT406" i="113"/>
  <c r="AQ2679" i="113"/>
  <c r="AT1559" i="113"/>
  <c r="AT3428" i="113"/>
  <c r="AR3401" i="113"/>
  <c r="AS2535" i="113"/>
  <c r="AT1125" i="113"/>
  <c r="AQ1706" i="114"/>
  <c r="AT3430" i="113"/>
  <c r="AS171" i="113"/>
  <c r="AT2421" i="113"/>
  <c r="AQ2152" i="114"/>
  <c r="AR2366" i="114"/>
  <c r="AQ880" i="114"/>
  <c r="AS1179" i="113"/>
  <c r="AQ3472" i="114"/>
  <c r="AT844" i="113"/>
  <c r="AT2709" i="113"/>
  <c r="AQ3184" i="114"/>
  <c r="AT123" i="113"/>
  <c r="AT2568" i="113"/>
  <c r="AR2574" i="114"/>
  <c r="AT3573" i="113"/>
  <c r="AQ1467" i="114"/>
  <c r="AS1635" i="113"/>
  <c r="AQ987" i="113"/>
  <c r="AS771" i="113"/>
  <c r="AQ2861" i="113"/>
  <c r="AQ27" i="114"/>
  <c r="AT1708" i="113"/>
  <c r="AR2432" i="114"/>
  <c r="AR3579" i="113"/>
  <c r="AQ1418" i="113"/>
  <c r="AT3433" i="113"/>
  <c r="AR2426" i="114"/>
  <c r="AT1702" i="113"/>
  <c r="AS1491" i="113"/>
  <c r="AQ3543" i="113"/>
  <c r="AR770" i="114"/>
  <c r="AT1993" i="113"/>
  <c r="AR1556" i="113"/>
  <c r="AR2713" i="113"/>
  <c r="AS2103" i="113"/>
  <c r="AQ1779" i="113"/>
  <c r="AS1853" i="113"/>
  <c r="AT407" i="113"/>
  <c r="AQ2043" i="114"/>
  <c r="AT1127" i="113"/>
  <c r="AQ2187" i="113"/>
  <c r="AQ3293" i="113"/>
  <c r="AR2224" i="114"/>
  <c r="AT1129" i="113"/>
  <c r="AS2429" i="113"/>
  <c r="AQ664" i="114"/>
  <c r="AT2998" i="113"/>
  <c r="AQ1744" i="114"/>
  <c r="AQ2571" i="114"/>
  <c r="AQ1888" i="113"/>
  <c r="AQ3339" i="113"/>
  <c r="AT987" i="113"/>
  <c r="AT3577" i="113"/>
  <c r="AQ1275" i="113"/>
  <c r="AT1241" i="113"/>
  <c r="AT118" i="113"/>
  <c r="AR1558" i="113"/>
  <c r="AQ2008" i="114"/>
  <c r="AQ1203" i="113"/>
  <c r="AT2133" i="113"/>
  <c r="AT209" i="113"/>
  <c r="AQ1815" i="113"/>
  <c r="AS3472" i="113"/>
  <c r="AT1701" i="113"/>
  <c r="AS413" i="113"/>
  <c r="AR1562" i="113"/>
  <c r="AS304" i="113"/>
  <c r="AR409" i="113"/>
  <c r="AR2582" i="114"/>
  <c r="AQ1744" i="113"/>
  <c r="AR3288" i="113"/>
  <c r="AR2434" i="114"/>
  <c r="AT2135" i="113"/>
  <c r="AR2219" i="114"/>
  <c r="AQ3195" i="113"/>
  <c r="AT3147" i="113"/>
  <c r="AR2295" i="114"/>
  <c r="AR2419" i="114"/>
  <c r="AS448" i="113"/>
  <c r="AR2493" i="114"/>
  <c r="AQ1384" i="113"/>
  <c r="AS2331" i="113"/>
  <c r="AQ2547" i="114"/>
  <c r="AT1986" i="113"/>
  <c r="AT841" i="113"/>
  <c r="AQ843" i="113"/>
  <c r="AQ3146" i="114"/>
  <c r="AQ88" i="114"/>
  <c r="AT262" i="113"/>
  <c r="AR3289" i="113"/>
  <c r="AQ3483" i="113"/>
  <c r="AQ2752" i="113"/>
  <c r="AT1996" i="113"/>
  <c r="AT988" i="113"/>
  <c r="AR2851" i="113"/>
  <c r="AT353" i="113"/>
  <c r="AQ915" i="113"/>
  <c r="AS2643" i="113"/>
  <c r="AT1271" i="113"/>
  <c r="AS2717" i="113"/>
  <c r="AQ1527" i="113"/>
  <c r="AQ1418" i="114"/>
  <c r="AR2854" i="113"/>
  <c r="AQ530" i="113"/>
  <c r="AQ302" i="114"/>
  <c r="AQ2608" i="113"/>
  <c r="AT3401" i="113"/>
  <c r="AQ2475" i="113"/>
  <c r="AQ1288" i="114"/>
  <c r="AQ1467" i="113"/>
  <c r="AQ807" i="113"/>
  <c r="AQ1274" i="114"/>
  <c r="AS2763" i="113"/>
  <c r="AT692" i="113"/>
  <c r="AR764" i="114"/>
  <c r="AR122" i="113"/>
  <c r="AQ2499" i="113"/>
  <c r="AT65" i="113"/>
  <c r="AR1564" i="113"/>
  <c r="AQ2510" i="113"/>
  <c r="AT265" i="113"/>
  <c r="AR2497" i="114"/>
  <c r="AS592" i="113"/>
  <c r="AQ1683" i="114"/>
  <c r="AS891" i="113"/>
  <c r="AT1990" i="113"/>
  <c r="AS2608" i="113"/>
  <c r="AT2853" i="113"/>
  <c r="AT2140" i="113"/>
  <c r="AR762" i="114"/>
  <c r="AT809" i="113"/>
  <c r="AT2565" i="113"/>
  <c r="AS125" i="113"/>
  <c r="AS195" i="113"/>
  <c r="AT3574" i="113"/>
  <c r="AT2420" i="113"/>
  <c r="AQ2225" i="114"/>
  <c r="AQ1322" i="113"/>
  <c r="AS1779" i="113"/>
  <c r="AR2711" i="113"/>
  <c r="AQ1971" i="114"/>
  <c r="AS3293" i="113"/>
  <c r="AR771" i="114"/>
  <c r="AT2567" i="113"/>
  <c r="AQ1634" i="114"/>
  <c r="AR2579" i="114"/>
  <c r="AT1272" i="113"/>
  <c r="AR3570" i="113"/>
  <c r="AT1555" i="113"/>
  <c r="AQ698" i="114"/>
  <c r="AQ2858" i="114"/>
  <c r="AR2503" i="114"/>
  <c r="AT402" i="113"/>
  <c r="AT553" i="113"/>
  <c r="AT2855" i="113"/>
  <c r="AQ736" i="114"/>
  <c r="AQ1707" i="113"/>
  <c r="AQ86" i="113"/>
  <c r="AT696" i="113"/>
  <c r="AS2067" i="113"/>
  <c r="AR2294" i="114"/>
  <c r="AT3571" i="113"/>
  <c r="AT3141" i="113"/>
  <c r="AT836" i="113"/>
  <c r="AT121" i="113"/>
  <c r="AT1126" i="113"/>
  <c r="AR114" i="113"/>
  <c r="AT3144" i="113"/>
  <c r="AR2293" i="114"/>
  <c r="AR2855" i="113"/>
  <c r="AT263" i="113"/>
  <c r="AQ808" i="114"/>
  <c r="AS51" i="113"/>
  <c r="AR65" i="113"/>
  <c r="AR2438" i="114"/>
  <c r="AQ1600" i="114"/>
  <c r="AR3580" i="113"/>
  <c r="AT1380" i="113"/>
  <c r="AS736" i="113"/>
  <c r="AT690" i="113"/>
  <c r="AQ3483" i="114"/>
  <c r="AT3001" i="113"/>
  <c r="AR2440" i="114"/>
  <c r="AT986" i="113"/>
  <c r="AT2994" i="113"/>
  <c r="AT1851" i="113"/>
  <c r="AQ531" i="114"/>
  <c r="AS1312" i="113"/>
  <c r="AT1706" i="113"/>
  <c r="AQ2320" i="113"/>
  <c r="AS2464" i="113"/>
  <c r="AQ3219" i="113"/>
  <c r="AQ2355" i="113"/>
  <c r="AQ1504" i="114"/>
  <c r="AT1374" i="113"/>
  <c r="AT3572" i="113"/>
  <c r="AQ243" i="114"/>
  <c r="AT1270" i="113"/>
  <c r="AT978" i="113"/>
  <c r="AT694" i="113"/>
  <c r="AQ592" i="114"/>
  <c r="AT1704" i="113"/>
  <c r="AS557" i="113"/>
  <c r="AT1699" i="113"/>
  <c r="AQ2464" i="114"/>
  <c r="AT3290" i="113"/>
  <c r="AR2507" i="114"/>
  <c r="AT3139" i="113"/>
  <c r="AT2712" i="113"/>
  <c r="AT983" i="113"/>
  <c r="AS2285" i="113"/>
  <c r="AR3284" i="113"/>
  <c r="AT2130" i="113"/>
  <c r="AS2141" i="113"/>
  <c r="AQ1096" i="114"/>
  <c r="AQ2138" i="114"/>
  <c r="AQ2967" i="113"/>
  <c r="AT2858" i="113"/>
  <c r="AR1217" i="113"/>
  <c r="AS1671" i="113"/>
  <c r="AR2583" i="114"/>
  <c r="AQ1672" i="114"/>
  <c r="AS845" i="113"/>
  <c r="AR2706" i="113"/>
  <c r="AR118" i="113"/>
  <c r="AT3140" i="113"/>
  <c r="AQ2717" i="113"/>
  <c r="AR2424" i="114"/>
  <c r="AQ2297" i="114"/>
  <c r="AT2715" i="113"/>
  <c r="AT835" i="113"/>
  <c r="AT1847" i="113"/>
  <c r="AT264" i="113"/>
  <c r="AS1815" i="113"/>
  <c r="AR119" i="113"/>
  <c r="AQ315" i="114"/>
  <c r="AT1122" i="113"/>
  <c r="AQ1179" i="114"/>
  <c r="AR2496" i="114"/>
  <c r="AS989" i="113"/>
  <c r="AT408" i="113"/>
  <c r="AQ3472" i="113"/>
  <c r="AQ3111" i="113"/>
  <c r="AT693" i="113"/>
  <c r="AT2422" i="113"/>
  <c r="AT699" i="113"/>
  <c r="AQ3328" i="113"/>
  <c r="AR2709" i="113"/>
  <c r="AT1989" i="113"/>
  <c r="AQ2930" i="114"/>
  <c r="AQ340" i="114"/>
  <c r="AQ3400" i="114"/>
  <c r="AT1097" i="113"/>
  <c r="AT2277" i="113"/>
  <c r="AQ3051" i="114"/>
  <c r="AT837" i="113"/>
  <c r="AQ376" i="114"/>
  <c r="AQ2763" i="113"/>
  <c r="AR2580" i="114"/>
  <c r="AQ747" i="113"/>
  <c r="AS2499" i="113"/>
  <c r="AQ483" i="113"/>
  <c r="AT985" i="113"/>
  <c r="AQ1130" i="114"/>
  <c r="AT404" i="113"/>
  <c r="AT2137" i="113"/>
  <c r="AQ1216" i="114"/>
  <c r="AT2282" i="113"/>
  <c r="AQ1816" i="114"/>
  <c r="AR1560" i="113"/>
  <c r="AQ2115" i="113"/>
  <c r="AS1277" i="113"/>
  <c r="AT1563" i="113"/>
  <c r="AS1600" i="113"/>
  <c r="AT842" i="113"/>
  <c r="AR2286" i="114"/>
  <c r="AQ1432" i="114"/>
  <c r="AT120" i="113"/>
  <c r="AS3507" i="113"/>
  <c r="AT3432" i="113"/>
  <c r="AQ2032" i="113"/>
  <c r="AQ2138" i="113"/>
  <c r="AS2032" i="113"/>
  <c r="AR2505" i="114"/>
  <c r="AT550" i="113"/>
  <c r="AR2504" i="114"/>
  <c r="AS915" i="113"/>
  <c r="AT552" i="113"/>
  <c r="AQ3002" i="113"/>
  <c r="AR412" i="113"/>
  <c r="AQ3256" i="114"/>
  <c r="AQ1600" i="113"/>
  <c r="AR3286" i="113"/>
  <c r="AS3149" i="113"/>
  <c r="AR769" i="114"/>
  <c r="AQ230" i="113"/>
  <c r="AT1267" i="113"/>
  <c r="AQ2331" i="113"/>
  <c r="AR2221" i="114"/>
  <c r="AQ952" i="114"/>
  <c r="AR2439" i="114"/>
  <c r="AQ2103" i="113"/>
  <c r="AS1923" i="113"/>
  <c r="AR763" i="114"/>
  <c r="AR2500" i="114"/>
  <c r="AQ1827" i="114"/>
  <c r="AS2907" i="113"/>
  <c r="AT2710" i="113"/>
  <c r="AR2220" i="114"/>
  <c r="AR2361" i="114"/>
  <c r="AT116" i="113"/>
  <c r="AQ1994" i="114"/>
  <c r="AS2573" i="113"/>
  <c r="AQ2248" i="114"/>
  <c r="AQ1490" i="114"/>
  <c r="AT2995" i="113"/>
  <c r="AQ1720" i="114"/>
  <c r="AT555" i="113"/>
  <c r="AQ413" i="113"/>
  <c r="AQ3267" i="114"/>
  <c r="AR2495" i="114"/>
  <c r="AT521" i="113"/>
  <c r="AT1554" i="113"/>
  <c r="AT3289" i="113"/>
  <c r="AQ963" i="114"/>
  <c r="AT547" i="113"/>
  <c r="AT2566" i="113"/>
  <c r="AT698" i="113"/>
  <c r="AT1994" i="113"/>
  <c r="AT1848" i="113"/>
  <c r="AT982" i="113"/>
  <c r="AT691" i="113"/>
  <c r="AT1843" i="113"/>
  <c r="AQ2067" i="113"/>
  <c r="AQ1347" i="113"/>
  <c r="AQ2835" i="114"/>
  <c r="AS2211" i="113"/>
  <c r="AQ2907" i="114"/>
  <c r="AQ339" i="113"/>
  <c r="AR2214" i="114"/>
  <c r="AR3575" i="113"/>
  <c r="AR2491" i="114"/>
  <c r="AS1456" i="113"/>
  <c r="AT556" i="113"/>
  <c r="AQ2691" i="114"/>
  <c r="AT3003" i="113"/>
  <c r="AT409" i="113"/>
  <c r="AT2851" i="113"/>
  <c r="AQ2786" i="114"/>
  <c r="AT1377" i="113"/>
  <c r="AQ747" i="114"/>
  <c r="AQ773" i="114"/>
  <c r="AQ2464" i="113"/>
  <c r="AT2426" i="113"/>
  <c r="AR2288" i="114"/>
  <c r="AT3004" i="113"/>
  <c r="AQ1035" i="114"/>
  <c r="AQ2535" i="113"/>
  <c r="AT1130" i="113"/>
  <c r="AQ125" i="113"/>
  <c r="AT3002" i="113"/>
  <c r="AQ1456" i="114"/>
  <c r="AS1396" i="113"/>
  <c r="AT1276" i="113"/>
  <c r="AR2577" i="114"/>
  <c r="AT1846" i="113"/>
  <c r="AT1383" i="113"/>
  <c r="AT124" i="113"/>
  <c r="AQ1144" i="114"/>
  <c r="AR2420" i="114"/>
  <c r="AT2279" i="113"/>
  <c r="AT2570" i="113"/>
  <c r="AT3283" i="113"/>
  <c r="AT2418" i="113"/>
  <c r="AS2320" i="113"/>
  <c r="AQ51" i="113"/>
  <c r="AS3051" i="113"/>
  <c r="AQ3555" i="114"/>
  <c r="AQ2763" i="114"/>
  <c r="AS2752" i="113"/>
  <c r="AQ628" i="114"/>
  <c r="AQ520" i="114"/>
  <c r="AQ1899" i="114"/>
  <c r="AQ1360" i="114"/>
  <c r="AQ2536" i="114"/>
  <c r="AS2187" i="113"/>
  <c r="AQ914" i="114"/>
  <c r="AQ1095" i="113"/>
  <c r="AT3426" i="113"/>
  <c r="AQ448" i="113"/>
  <c r="AR2222" i="114"/>
  <c r="AQ3581" i="113"/>
  <c r="AR2436" i="114"/>
  <c r="AT403" i="113"/>
  <c r="AR405" i="113"/>
  <c r="AR2576" i="114"/>
  <c r="AR2430" i="114"/>
  <c r="AR2860" i="113"/>
  <c r="AT1988" i="113"/>
  <c r="AR2360" i="114"/>
  <c r="AQ2643" i="113"/>
  <c r="AQ232" i="114"/>
  <c r="AS701" i="113"/>
  <c r="AR2418" i="114"/>
  <c r="AQ1923" i="113"/>
  <c r="AQ160" i="113"/>
  <c r="AQ3339" i="114"/>
  <c r="AQ2176" i="114"/>
  <c r="AQ2475" i="114"/>
  <c r="AS3483" i="113"/>
  <c r="AR2859" i="113"/>
  <c r="AQ1574" i="113"/>
  <c r="AT1275" i="113"/>
  <c r="AR2422" i="114"/>
  <c r="AQ1312" i="113"/>
  <c r="AQ1024" i="114"/>
  <c r="AS2787" i="113"/>
  <c r="AT980" i="113"/>
  <c r="AQ1179" i="113"/>
  <c r="AS2355" i="113"/>
  <c r="AQ1168" i="114"/>
  <c r="AR2714" i="113"/>
  <c r="AR2290" i="114"/>
  <c r="AT267" i="113"/>
  <c r="AS3219" i="113"/>
  <c r="AR2428" i="114"/>
  <c r="AR2362" i="114"/>
  <c r="AT1266" i="113"/>
  <c r="AQ3040" i="113"/>
  <c r="AQ2691" i="113"/>
  <c r="AR3283" i="113"/>
  <c r="AQ242" i="113"/>
  <c r="AR767" i="114"/>
  <c r="AS3184" i="113"/>
  <c r="AS627" i="113"/>
  <c r="AT979" i="113"/>
  <c r="AT3257" i="113"/>
  <c r="AR2292" i="114"/>
  <c r="AT2423" i="113"/>
  <c r="AR2215" i="114"/>
  <c r="AQ387" i="114"/>
  <c r="AR2216" i="114"/>
  <c r="AT2716" i="113"/>
  <c r="AQ2513" i="114"/>
  <c r="AR2575" i="114"/>
  <c r="AT3436" i="113"/>
  <c r="AT2572" i="113"/>
  <c r="AQ2283" i="113"/>
  <c r="AR2512" i="114"/>
  <c r="AR2223" i="114"/>
  <c r="AR2716" i="113"/>
  <c r="AT839" i="113"/>
  <c r="AT2850" i="113"/>
  <c r="AT2854" i="113"/>
  <c r="AR404" i="113"/>
  <c r="AQ3302" i="113"/>
  <c r="AT233" i="113"/>
  <c r="AT2138" i="113"/>
  <c r="AT2276" i="113"/>
  <c r="AT2132" i="113"/>
  <c r="AR115" i="113"/>
  <c r="AT1132" i="113"/>
  <c r="AQ1934" i="113"/>
  <c r="AT1381" i="113"/>
  <c r="AQ1755" i="113"/>
  <c r="AT1131" i="113"/>
  <c r="AR2287" i="114"/>
  <c r="AT843" i="113"/>
  <c r="AS3005" i="113"/>
  <c r="AQ2787" i="113"/>
  <c r="AT1987" i="113"/>
  <c r="AQ1922" i="114"/>
  <c r="AQ2429" i="114"/>
  <c r="AT114" i="113"/>
  <c r="AR2581" i="114"/>
  <c r="AQ819" i="114"/>
  <c r="AT1849" i="113"/>
  <c r="AQ1959" i="113"/>
  <c r="AT2134" i="113"/>
  <c r="AR2364" i="114"/>
  <c r="AT1269" i="113"/>
  <c r="AT665" i="113"/>
  <c r="AR3287" i="113"/>
  <c r="AQ2187" i="114"/>
  <c r="AT2706" i="113"/>
  <c r="AS1565" i="113"/>
  <c r="AR2853" i="113"/>
  <c r="AQ2585" i="114"/>
  <c r="AT2274" i="113"/>
  <c r="AR3292" i="113"/>
  <c r="AQ2896" i="113"/>
  <c r="AQ675" i="114"/>
  <c r="AQ1562" i="114"/>
  <c r="AQ3411" i="114"/>
  <c r="AR2506" i="114"/>
  <c r="AR2365" i="114"/>
  <c r="AR1554" i="113"/>
  <c r="AQ1107" i="114"/>
  <c r="AQ266" i="113"/>
  <c r="AQ1850" i="114"/>
  <c r="AT2427" i="113"/>
  <c r="AS269" i="113"/>
  <c r="AR3571" i="113"/>
  <c r="AT117" i="113"/>
  <c r="AT2569" i="113"/>
  <c r="AQ410" i="114"/>
  <c r="AQ3254" i="113"/>
  <c r="AR2363" i="114"/>
  <c r="AQ1168" i="113"/>
  <c r="AT984" i="113"/>
  <c r="AT1556" i="113"/>
  <c r="AR2858" i="113"/>
  <c r="AR402" i="113"/>
  <c r="AR403" i="113"/>
  <c r="AR3578" i="113"/>
  <c r="AQ3507" i="113"/>
  <c r="AT3427" i="113"/>
  <c r="AQ1864" i="114"/>
  <c r="AS1709" i="113"/>
  <c r="AS1467" i="113"/>
  <c r="AR765" i="114"/>
  <c r="AQ1792" i="114"/>
  <c r="AT2428" i="113"/>
  <c r="AQ891" i="114"/>
  <c r="AT700" i="113"/>
  <c r="AT3431" i="113"/>
  <c r="AT1560" i="113"/>
  <c r="AR2584" i="114"/>
  <c r="AQ3051" i="113"/>
  <c r="AR1561" i="113"/>
  <c r="AS2896" i="113"/>
  <c r="AQ1960" i="114"/>
  <c r="AR353" i="113"/>
  <c r="AQ1755" i="114"/>
  <c r="AR772" i="114"/>
  <c r="AQ3218" i="114"/>
  <c r="AT411" i="113"/>
  <c r="AR3290" i="113"/>
  <c r="AQ2043" i="113"/>
  <c r="AQ736" i="113"/>
  <c r="AT695" i="113"/>
  <c r="AT554" i="113"/>
  <c r="AQ3362" i="114"/>
  <c r="AQ603" i="114"/>
  <c r="AQ1635" i="113"/>
  <c r="AR2289" i="114"/>
  <c r="AR3573" i="113"/>
  <c r="AS1035" i="113"/>
  <c r="AR785" i="113"/>
  <c r="AT89" i="113"/>
  <c r="AQ3544" i="114"/>
  <c r="AT953" i="113"/>
  <c r="AR2498" i="114"/>
  <c r="AS1888" i="113"/>
  <c r="AT3000" i="113"/>
  <c r="AT785" i="113"/>
  <c r="AT2857" i="113"/>
  <c r="AT497" i="113"/>
  <c r="AR2510" i="114"/>
  <c r="AQ1671" i="113"/>
  <c r="AQ2403" i="114"/>
  <c r="AT2571" i="113"/>
  <c r="AS603" i="113"/>
  <c r="AQ1312" i="114"/>
  <c r="AT1700" i="113"/>
  <c r="AQ1131" i="113"/>
  <c r="AT377" i="113"/>
  <c r="AT2711" i="113"/>
  <c r="AS3581" i="113"/>
  <c r="AT1992" i="113"/>
  <c r="AT546" i="113"/>
  <c r="AR2508" i="114"/>
  <c r="AT2856" i="113"/>
  <c r="AS2861" i="113"/>
  <c r="AS2679" i="113"/>
  <c r="AT549" i="113"/>
  <c r="AQ3195" i="114"/>
  <c r="AQ3434" i="114"/>
  <c r="AT3142" i="113"/>
  <c r="AR411" i="113"/>
  <c r="AR2850" i="113"/>
  <c r="AR116" i="113"/>
  <c r="AQ3004" i="114"/>
  <c r="AQ2931" i="113"/>
  <c r="AR1563" i="113"/>
  <c r="AS2247" i="113"/>
  <c r="AQ1059" i="113"/>
  <c r="AR120" i="113"/>
  <c r="AQ1346" i="114"/>
  <c r="AQ891" i="113"/>
  <c r="AT2281" i="113"/>
  <c r="AS3363" i="113"/>
  <c r="AT260" i="113"/>
  <c r="AS3111" i="113"/>
  <c r="AQ2823" i="113"/>
  <c r="AT3282" i="113"/>
  <c r="AR2707" i="113"/>
  <c r="AT1421" i="113"/>
  <c r="AT3429" i="113"/>
  <c r="AR17" i="113"/>
  <c r="AT840" i="113"/>
  <c r="AT17" i="113"/>
  <c r="AS3328" i="113"/>
  <c r="AR2857" i="113"/>
  <c r="AT3286" i="113"/>
  <c r="AQ3363" i="113"/>
  <c r="AT259" i="113"/>
  <c r="AT115" i="113"/>
  <c r="AR766" i="114"/>
  <c r="AS2043" i="113"/>
  <c r="AR3282" i="113"/>
  <c r="AS1997" i="113"/>
  <c r="AR123" i="113"/>
  <c r="AT3145" i="113"/>
  <c r="AQ2392" i="114"/>
  <c r="AQ2369" i="114"/>
  <c r="AQ1899" i="113"/>
  <c r="AR3576" i="113"/>
  <c r="AT551" i="113"/>
  <c r="AT3575" i="113"/>
  <c r="AT2999" i="113"/>
  <c r="AT1379" i="113"/>
  <c r="AQ1240" i="114"/>
  <c r="AS2823" i="113"/>
  <c r="AT3292" i="113"/>
  <c r="AT3434" i="113"/>
  <c r="AS1024" i="113"/>
  <c r="AQ2894" i="114"/>
  <c r="AQ3075" i="113"/>
  <c r="AQ1850" i="113"/>
  <c r="AQ951" i="113"/>
  <c r="AT1698" i="113"/>
  <c r="AR2433" i="114"/>
  <c r="AT1842" i="113"/>
  <c r="AQ2320" i="114"/>
  <c r="AR124" i="113"/>
  <c r="AT3580" i="113"/>
  <c r="AT3288" i="113"/>
  <c r="AQ2979" i="113"/>
  <c r="AQ1778" i="114"/>
  <c r="AT1128" i="113"/>
  <c r="AR1557" i="113"/>
  <c r="AR2509" i="114"/>
  <c r="AR2502" i="114"/>
  <c r="AR2425" i="114"/>
  <c r="AQ988" i="114"/>
  <c r="AT2284" i="113"/>
  <c r="AR3285" i="113"/>
  <c r="AT2564" i="113"/>
  <c r="AT2283" i="113"/>
  <c r="AT2996" i="113"/>
  <c r="AS1385" i="113"/>
  <c r="AQ122" i="114"/>
  <c r="AQ459" i="114"/>
  <c r="AT119" i="113"/>
  <c r="AS1744" i="113"/>
  <c r="Q49" i="113" l="1"/>
  <c r="AU51" i="114"/>
  <c r="CQ219" i="113"/>
  <c r="BO220" i="113"/>
  <c r="Q123" i="114"/>
  <c r="BO123" i="114"/>
  <c r="BO124" i="114" s="1"/>
  <c r="BO231" i="114"/>
  <c r="BO232" i="114" s="1"/>
  <c r="Q231" i="114"/>
  <c r="BO171" i="113"/>
  <c r="Q171" i="113"/>
  <c r="CQ291" i="113"/>
  <c r="BO292" i="113"/>
  <c r="Q147" i="114"/>
  <c r="BO147" i="114"/>
  <c r="BO148" i="114" s="1"/>
  <c r="BN16" i="114"/>
  <c r="BN5" i="114" a="1"/>
  <c r="BN5" i="114" s="1"/>
  <c r="Q171" i="114"/>
  <c r="BO171" i="114"/>
  <c r="BO172" i="114" s="1"/>
  <c r="Q81" i="114"/>
  <c r="BO81" i="114"/>
  <c r="BO82" i="114" s="1"/>
  <c r="BP219" i="114"/>
  <c r="BP220" i="114" s="1"/>
  <c r="R219" i="114"/>
  <c r="R253" i="113"/>
  <c r="Q25" i="113"/>
  <c r="BP195" i="113"/>
  <c r="R195" i="113"/>
  <c r="CQ51" i="113"/>
  <c r="BO52" i="113"/>
  <c r="BO73" i="113"/>
  <c r="CQ72" i="113"/>
  <c r="BN28" i="113"/>
  <c r="CP27" i="113"/>
  <c r="Q27" i="114"/>
  <c r="BO27" i="114"/>
  <c r="BO28" i="114" s="1"/>
  <c r="BO195" i="114"/>
  <c r="BO196" i="114" s="1"/>
  <c r="Q195" i="114"/>
  <c r="BO249" i="114"/>
  <c r="BO250" i="114" s="1"/>
  <c r="Q249" i="114"/>
  <c r="Q115" i="113"/>
  <c r="BO114" i="113"/>
  <c r="Q246" i="114"/>
  <c r="BO76" i="113"/>
  <c r="CQ75" i="113"/>
  <c r="BN136" i="113"/>
  <c r="CP135" i="113"/>
  <c r="Q214" i="113"/>
  <c r="BO105" i="114"/>
  <c r="BO106" i="114" s="1"/>
  <c r="Q105" i="114"/>
  <c r="BN37" i="113"/>
  <c r="CP36" i="113"/>
  <c r="R63" i="113"/>
  <c r="BP63" i="113"/>
  <c r="CQ87" i="113"/>
  <c r="BO88" i="113"/>
  <c r="R219" i="113"/>
  <c r="BP219" i="113"/>
  <c r="BN25" i="113"/>
  <c r="CP24" i="113"/>
  <c r="BP108" i="113"/>
  <c r="R108" i="113"/>
  <c r="BO51" i="114"/>
  <c r="BO52" i="114" s="1"/>
  <c r="Q51" i="114"/>
  <c r="Q276" i="113"/>
  <c r="BO276" i="113"/>
  <c r="R84" i="113"/>
  <c r="BP84" i="113"/>
  <c r="BN49" i="113"/>
  <c r="CP48" i="113"/>
  <c r="R229" i="113"/>
  <c r="Q12" i="113"/>
  <c r="BO12" i="113"/>
  <c r="R157" i="113"/>
  <c r="Q111" i="114"/>
  <c r="BO111" i="114"/>
  <c r="BO112" i="114" s="1"/>
  <c r="Q159" i="114"/>
  <c r="BO159" i="114"/>
  <c r="BO160" i="114" s="1"/>
  <c r="Q252" i="114"/>
  <c r="Q267" i="114"/>
  <c r="BO267" i="114"/>
  <c r="BO268" i="114" s="1"/>
  <c r="CQ111" i="113"/>
  <c r="BO112" i="113"/>
  <c r="BO207" i="113"/>
  <c r="Q207" i="113"/>
  <c r="BN256" i="113"/>
  <c r="CP255" i="113"/>
  <c r="R9" i="114"/>
  <c r="BP9" i="114"/>
  <c r="BP10" i="114" s="1"/>
  <c r="CP279" i="113"/>
  <c r="BN280" i="113"/>
  <c r="R267" i="113"/>
  <c r="BP267" i="113"/>
  <c r="S120" i="113"/>
  <c r="BQ120" i="113"/>
  <c r="CS120" i="113" s="1"/>
  <c r="Q243" i="114"/>
  <c r="BO243" i="114"/>
  <c r="BO244" i="114" s="1"/>
  <c r="BO297" i="114"/>
  <c r="BO298" i="114" s="1"/>
  <c r="Q297" i="114"/>
  <c r="Q30" i="114"/>
  <c r="BO123" i="113"/>
  <c r="Q123" i="113"/>
  <c r="Q258" i="114"/>
  <c r="Q136" i="113"/>
  <c r="BO135" i="113"/>
  <c r="Q129" i="114"/>
  <c r="BO129" i="114"/>
  <c r="BO130" i="114" s="1"/>
  <c r="Q135" i="114"/>
  <c r="BO135" i="114"/>
  <c r="BO136" i="114" s="1"/>
  <c r="R133" i="113"/>
  <c r="CQ63" i="113"/>
  <c r="BO64" i="113"/>
  <c r="R87" i="113"/>
  <c r="BP87" i="113"/>
  <c r="R96" i="113"/>
  <c r="BP96" i="113"/>
  <c r="BO100" i="113"/>
  <c r="CQ99" i="113"/>
  <c r="R181" i="113"/>
  <c r="BO24" i="113"/>
  <c r="Q24" i="113"/>
  <c r="CQ108" i="113"/>
  <c r="BO109" i="113"/>
  <c r="BN277" i="113"/>
  <c r="CP276" i="113"/>
  <c r="BO85" i="113"/>
  <c r="CQ84" i="113"/>
  <c r="Q48" i="113"/>
  <c r="BO48" i="113"/>
  <c r="Q117" i="114"/>
  <c r="BO117" i="114"/>
  <c r="BO118" i="114" s="1"/>
  <c r="Q141" i="114"/>
  <c r="BO141" i="114"/>
  <c r="BO142" i="114" s="1"/>
  <c r="Q285" i="114"/>
  <c r="BO285" i="114"/>
  <c r="BO286" i="114" s="1"/>
  <c r="Q166" i="113"/>
  <c r="Q237" i="114"/>
  <c r="BO237" i="114"/>
  <c r="BO238" i="114" s="1"/>
  <c r="CP12" i="113"/>
  <c r="BN13" i="113"/>
  <c r="Q21" i="114"/>
  <c r="BO21" i="114"/>
  <c r="BO22" i="114" s="1"/>
  <c r="BN160" i="113"/>
  <c r="CP159" i="113"/>
  <c r="CQ147" i="113"/>
  <c r="BO148" i="113"/>
  <c r="BO303" i="114"/>
  <c r="BO304" i="114" s="1"/>
  <c r="Q303" i="114"/>
  <c r="R111" i="113"/>
  <c r="BP111" i="113"/>
  <c r="CP207" i="113"/>
  <c r="BN208" i="113"/>
  <c r="BO255" i="113"/>
  <c r="Q255" i="113"/>
  <c r="Q280" i="113"/>
  <c r="BO279" i="113"/>
  <c r="Q279" i="114"/>
  <c r="BO279" i="114"/>
  <c r="BO280" i="114" s="1"/>
  <c r="CQ267" i="113"/>
  <c r="BO268" i="113"/>
  <c r="BO99" i="114"/>
  <c r="BO100" i="114" s="1"/>
  <c r="Q99" i="114"/>
  <c r="BP121" i="113"/>
  <c r="CR120" i="113"/>
  <c r="Q273" i="114"/>
  <c r="BO273" i="114"/>
  <c r="BO274" i="114" s="1"/>
  <c r="Q45" i="114"/>
  <c r="BO45" i="114"/>
  <c r="BO46" i="114" s="1"/>
  <c r="CP123" i="113"/>
  <c r="BN124" i="113"/>
  <c r="R60" i="113"/>
  <c r="BP60" i="113"/>
  <c r="BO183" i="114"/>
  <c r="BO184" i="114" s="1"/>
  <c r="Q183" i="114"/>
  <c r="Q261" i="114"/>
  <c r="BO261" i="114"/>
  <c r="BO262" i="114" s="1"/>
  <c r="BO153" i="114"/>
  <c r="BO154" i="114" s="1"/>
  <c r="Q153" i="114"/>
  <c r="Q183" i="113"/>
  <c r="BO183" i="113"/>
  <c r="CQ96" i="113"/>
  <c r="BO97" i="113"/>
  <c r="R99" i="113"/>
  <c r="BP99" i="113"/>
  <c r="CP171" i="113"/>
  <c r="BN172" i="113"/>
  <c r="R291" i="113"/>
  <c r="BP291" i="113"/>
  <c r="BO15" i="114"/>
  <c r="BO16" i="114" s="1"/>
  <c r="Q15" i="114"/>
  <c r="Q225" i="114"/>
  <c r="BO225" i="114"/>
  <c r="BO226" i="114" s="1"/>
  <c r="Q39" i="114"/>
  <c r="BO39" i="114"/>
  <c r="BO40" i="114" s="1"/>
  <c r="Q159" i="113"/>
  <c r="BO159" i="113"/>
  <c r="Q291" i="114"/>
  <c r="BO291" i="114"/>
  <c r="BO292" i="114" s="1"/>
  <c r="R147" i="113"/>
  <c r="BP147" i="113"/>
  <c r="CQ195" i="113"/>
  <c r="BO196" i="113"/>
  <c r="R51" i="113"/>
  <c r="BP51" i="113"/>
  <c r="BP72" i="113"/>
  <c r="R72" i="113"/>
  <c r="BO27" i="113"/>
  <c r="Q27" i="113"/>
  <c r="BO75" i="114"/>
  <c r="BO76" i="114" s="1"/>
  <c r="Q75" i="114"/>
  <c r="BN115" i="113"/>
  <c r="CP114" i="113"/>
  <c r="R75" i="113"/>
  <c r="BP75" i="113"/>
  <c r="Q93" i="114"/>
  <c r="BO93" i="114"/>
  <c r="BO94" i="114" s="1"/>
  <c r="CQ60" i="113"/>
  <c r="BO61" i="113"/>
  <c r="Q189" i="114"/>
  <c r="BO189" i="114"/>
  <c r="BO190" i="114" s="1"/>
  <c r="Q177" i="114"/>
  <c r="BO177" i="114"/>
  <c r="BO178" i="114" s="1"/>
  <c r="BO36" i="113"/>
  <c r="Q36" i="113"/>
  <c r="BN184" i="113"/>
  <c r="CP183" i="113"/>
  <c r="BO63" i="114"/>
  <c r="BO64" i="114" s="1"/>
  <c r="Q63" i="114"/>
  <c r="Q165" i="114"/>
  <c r="BO165" i="114"/>
  <c r="BO166" i="114" s="1"/>
  <c r="AU3579" i="113"/>
  <c r="AU3578" i="113"/>
  <c r="AU3577" i="113"/>
  <c r="AU3576" i="113"/>
  <c r="AU3575" i="113"/>
  <c r="AU3572" i="113"/>
  <c r="AU3571" i="113"/>
  <c r="AU3573" i="113"/>
  <c r="AU3570" i="113"/>
  <c r="AU3574" i="113"/>
  <c r="AU3291" i="113"/>
  <c r="AU3290" i="113"/>
  <c r="AU3282" i="113"/>
  <c r="AU3283" i="113"/>
  <c r="AU3285" i="113"/>
  <c r="AU3284" i="113"/>
  <c r="AU3286" i="113"/>
  <c r="AU3287" i="113"/>
  <c r="AU3288" i="113"/>
  <c r="AU3289" i="113"/>
  <c r="AU2427" i="114"/>
  <c r="AU2426" i="114"/>
  <c r="AU2425" i="114"/>
  <c r="AU2424" i="114"/>
  <c r="AU2423" i="114"/>
  <c r="AU2420" i="114"/>
  <c r="AU2421" i="114"/>
  <c r="AU2419" i="114"/>
  <c r="AU2418" i="114"/>
  <c r="AU2422" i="114"/>
  <c r="AU2512" i="114"/>
  <c r="AU2507" i="114"/>
  <c r="AU2505" i="114"/>
  <c r="AU2504" i="114"/>
  <c r="AU2502" i="114"/>
  <c r="AU2503" i="114"/>
  <c r="AU2506" i="114"/>
  <c r="AU2508" i="114"/>
  <c r="AU2509" i="114"/>
  <c r="AU2510" i="114"/>
  <c r="AU2511" i="114"/>
  <c r="AU2857" i="113"/>
  <c r="AU2855" i="113"/>
  <c r="AU2851" i="113"/>
  <c r="AU2852" i="113"/>
  <c r="AU2853" i="113"/>
  <c r="AU2850" i="113"/>
  <c r="AU2854" i="113"/>
  <c r="AU2856" i="113"/>
  <c r="AU2858" i="113"/>
  <c r="AU2859" i="113"/>
  <c r="AU2367" i="114"/>
  <c r="AU2364" i="114"/>
  <c r="AU2362" i="114"/>
  <c r="AU2361" i="114"/>
  <c r="AU2360" i="114"/>
  <c r="AU2358" i="114"/>
  <c r="AU2359" i="114"/>
  <c r="AU2363" i="114"/>
  <c r="AU2365" i="114"/>
  <c r="AU2366" i="114"/>
  <c r="AU531" i="114"/>
  <c r="AU2439" i="114"/>
  <c r="AU2437" i="114"/>
  <c r="AU2435" i="114"/>
  <c r="AU2434" i="114"/>
  <c r="AU2431" i="114"/>
  <c r="AU2432" i="114"/>
  <c r="AU2433" i="114"/>
  <c r="AU2430" i="114"/>
  <c r="AU2436" i="114"/>
  <c r="AU2438" i="114"/>
  <c r="AU2584" i="114"/>
  <c r="AU2860" i="113"/>
  <c r="AU124" i="113"/>
  <c r="AU353" i="113"/>
  <c r="AU2500" i="114"/>
  <c r="AU497" i="113"/>
  <c r="AU2224" i="114"/>
  <c r="AU1073" i="113"/>
  <c r="AU1217" i="113"/>
  <c r="AU772" i="114"/>
  <c r="AU2581" i="114"/>
  <c r="AU2578" i="114"/>
  <c r="AU2575" i="114"/>
  <c r="AU2574" i="114"/>
  <c r="AU2576" i="114"/>
  <c r="AU2577" i="114"/>
  <c r="AU2579" i="114"/>
  <c r="AU2580" i="114"/>
  <c r="AU2582" i="114"/>
  <c r="AU2583" i="114"/>
  <c r="AU2713" i="113"/>
  <c r="AU2712" i="113"/>
  <c r="AU2711" i="113"/>
  <c r="AU2710" i="113"/>
  <c r="AU2709" i="113"/>
  <c r="AU2706" i="113"/>
  <c r="AU2707" i="113"/>
  <c r="AU2708" i="113"/>
  <c r="AU2714" i="113"/>
  <c r="AU2715" i="113"/>
  <c r="AU2368" i="114"/>
  <c r="AU2440" i="114"/>
  <c r="AU412" i="113"/>
  <c r="AU785" i="113"/>
  <c r="AU2496" i="114"/>
  <c r="AU2495" i="114"/>
  <c r="AU2490" i="114"/>
  <c r="AU2493" i="114"/>
  <c r="AU2491" i="114"/>
  <c r="AU2492" i="114"/>
  <c r="AU2494" i="114"/>
  <c r="AU2497" i="114"/>
  <c r="AU2498" i="114"/>
  <c r="AU2499" i="114"/>
  <c r="AU2223" i="114"/>
  <c r="AU2221" i="114"/>
  <c r="AU2220" i="114"/>
  <c r="AU2219" i="114"/>
  <c r="AU2217" i="114"/>
  <c r="AU2215" i="114"/>
  <c r="AU2216" i="114"/>
  <c r="AU2214" i="114"/>
  <c r="AU2218" i="114"/>
  <c r="AU2222" i="114"/>
  <c r="AU2295" i="114"/>
  <c r="AU2291" i="114"/>
  <c r="AU2289" i="114"/>
  <c r="AU2287" i="114"/>
  <c r="AU2288" i="114"/>
  <c r="AU2286" i="114"/>
  <c r="AU2290" i="114"/>
  <c r="AU2292" i="114"/>
  <c r="AU2293" i="114"/>
  <c r="AU2294" i="114"/>
  <c r="AU771" i="114"/>
  <c r="AU769" i="114"/>
  <c r="AU768" i="114"/>
  <c r="AU767" i="114"/>
  <c r="AU766" i="114"/>
  <c r="AU762" i="114"/>
  <c r="AU764" i="114"/>
  <c r="AU765" i="114"/>
  <c r="AU763" i="114"/>
  <c r="AU770" i="114"/>
  <c r="AU1563" i="113"/>
  <c r="AU1561" i="113"/>
  <c r="AU1559" i="113"/>
  <c r="AU1558" i="113"/>
  <c r="AU1557" i="113"/>
  <c r="AU1555" i="113"/>
  <c r="AU1554" i="113"/>
  <c r="AU1556" i="113"/>
  <c r="AU1560" i="113"/>
  <c r="AU1562" i="113"/>
  <c r="AU2716" i="113"/>
  <c r="AU65" i="113"/>
  <c r="AU17" i="113"/>
  <c r="AU3401" i="113"/>
  <c r="AU2296" i="114"/>
  <c r="AU3292" i="113"/>
  <c r="AU2428" i="114"/>
  <c r="AU121" i="113"/>
  <c r="AU119" i="113"/>
  <c r="AU118" i="113"/>
  <c r="AU117" i="113"/>
  <c r="AU116" i="113"/>
  <c r="AU115" i="113"/>
  <c r="AU114" i="113"/>
  <c r="AU120" i="113"/>
  <c r="AU122" i="113"/>
  <c r="AU123" i="113"/>
  <c r="AU411" i="113"/>
  <c r="AU410" i="113"/>
  <c r="AU407" i="113"/>
  <c r="AU404" i="113"/>
  <c r="AU403" i="113"/>
  <c r="AU405" i="113"/>
  <c r="AU402" i="113"/>
  <c r="AU406" i="113"/>
  <c r="AU408" i="113"/>
  <c r="AU409" i="113"/>
  <c r="AU209" i="113"/>
  <c r="AU3580" i="113"/>
  <c r="AU1564" i="113"/>
  <c r="BP211" i="113"/>
  <c r="CR210" i="113"/>
  <c r="BP127" i="113"/>
  <c r="CR126" i="113"/>
  <c r="BP271" i="113"/>
  <c r="CR270" i="113"/>
  <c r="BP43" i="113"/>
  <c r="CR42" i="113"/>
  <c r="BP103" i="113"/>
  <c r="CR102" i="113"/>
  <c r="BP79" i="113"/>
  <c r="CR78" i="113"/>
  <c r="AE163" i="113"/>
  <c r="R277" i="114"/>
  <c r="BQ276" i="114" s="1"/>
  <c r="BQ277" i="114" s="1"/>
  <c r="S102" i="113"/>
  <c r="BP139" i="113"/>
  <c r="CR138" i="113"/>
  <c r="BP264" i="113"/>
  <c r="R264" i="113"/>
  <c r="BP151" i="113"/>
  <c r="CR150" i="113"/>
  <c r="S136" i="114"/>
  <c r="S276" i="114"/>
  <c r="S84" i="114"/>
  <c r="S106" i="114"/>
  <c r="AE247" i="113"/>
  <c r="CQ78" i="113"/>
  <c r="BO79" i="113"/>
  <c r="BO193" i="113"/>
  <c r="CQ192" i="113"/>
  <c r="BO70" i="113"/>
  <c r="CQ69" i="113"/>
  <c r="S54" i="114"/>
  <c r="T54" i="114" s="1"/>
  <c r="BO142" i="113"/>
  <c r="CQ141" i="113"/>
  <c r="CC45" i="113"/>
  <c r="AE45" i="113"/>
  <c r="R37" i="114"/>
  <c r="BQ36" i="114" s="1"/>
  <c r="BQ37" i="114" s="1"/>
  <c r="AF42" i="113"/>
  <c r="BP228" i="113"/>
  <c r="R228" i="113"/>
  <c r="R67" i="113"/>
  <c r="BQ66" i="113" s="1"/>
  <c r="BP93" i="113"/>
  <c r="R93" i="113"/>
  <c r="BR303" i="113"/>
  <c r="T303" i="113"/>
  <c r="BO298" i="113"/>
  <c r="CQ297" i="113"/>
  <c r="CE27" i="113"/>
  <c r="AG27" i="113"/>
  <c r="S132" i="114"/>
  <c r="BO235" i="113"/>
  <c r="CQ234" i="113"/>
  <c r="S54" i="113"/>
  <c r="R55" i="113"/>
  <c r="BQ54" i="113" s="1"/>
  <c r="BO253" i="113"/>
  <c r="CQ252" i="113"/>
  <c r="S30" i="113"/>
  <c r="S174" i="114"/>
  <c r="S210" i="113"/>
  <c r="BR7" i="113"/>
  <c r="CT6" i="113"/>
  <c r="AI7" i="113"/>
  <c r="AI6" i="113"/>
  <c r="S192" i="114"/>
  <c r="CD150" i="113"/>
  <c r="AF150" i="113"/>
  <c r="S42" i="114"/>
  <c r="AF258" i="113"/>
  <c r="CD270" i="113"/>
  <c r="AF270" i="113"/>
  <c r="CC225" i="113"/>
  <c r="AE225" i="113"/>
  <c r="S270" i="113"/>
  <c r="BP91" i="113"/>
  <c r="CR90" i="113"/>
  <c r="BP295" i="113"/>
  <c r="CR294" i="113"/>
  <c r="CC192" i="113"/>
  <c r="AE192" i="113"/>
  <c r="S166" i="114"/>
  <c r="CC237" i="113"/>
  <c r="AE237" i="113"/>
  <c r="CR174" i="113"/>
  <c r="BR207" i="114"/>
  <c r="BR208" i="114" s="1"/>
  <c r="S66" i="113"/>
  <c r="R31" i="113"/>
  <c r="BQ30" i="113" s="1"/>
  <c r="BP300" i="113"/>
  <c r="R300" i="113"/>
  <c r="AE31" i="113"/>
  <c r="T214" i="114"/>
  <c r="S240" i="114"/>
  <c r="BO106" i="113"/>
  <c r="CQ105" i="113"/>
  <c r="S57" i="114"/>
  <c r="BQ57" i="114"/>
  <c r="BQ58" i="114" s="1"/>
  <c r="BR243" i="113"/>
  <c r="T243" i="113"/>
  <c r="BO265" i="113"/>
  <c r="CQ264" i="113"/>
  <c r="S222" i="113"/>
  <c r="S114" i="113"/>
  <c r="CC180" i="113"/>
  <c r="AE180" i="113"/>
  <c r="CC105" i="113"/>
  <c r="AE105" i="113"/>
  <c r="CE231" i="113"/>
  <c r="AG231" i="113"/>
  <c r="S180" i="114"/>
  <c r="BP117" i="113"/>
  <c r="R117" i="113"/>
  <c r="CC33" i="113"/>
  <c r="AE33" i="113"/>
  <c r="CE147" i="113"/>
  <c r="AG147" i="113"/>
  <c r="S108" i="114"/>
  <c r="R283" i="114"/>
  <c r="BP282" i="114"/>
  <c r="BP283" i="114" s="1"/>
  <c r="S234" i="113"/>
  <c r="BP69" i="113"/>
  <c r="R69" i="113"/>
  <c r="S96" i="114"/>
  <c r="R7" i="114"/>
  <c r="CC297" i="113"/>
  <c r="AE297" i="113"/>
  <c r="R145" i="114"/>
  <c r="BQ144" i="114" s="1"/>
  <c r="BQ145" i="114" s="1"/>
  <c r="CE219" i="113"/>
  <c r="AG219" i="113"/>
  <c r="CC204" i="113"/>
  <c r="AE204" i="113"/>
  <c r="T202" i="114"/>
  <c r="BP165" i="113"/>
  <c r="R165" i="113"/>
  <c r="S162" i="113"/>
  <c r="CE75" i="113"/>
  <c r="AG75" i="113"/>
  <c r="R103" i="114"/>
  <c r="BQ102" i="114" s="1"/>
  <c r="BQ103" i="114" s="1"/>
  <c r="R49" i="114"/>
  <c r="BQ48" i="114" s="1"/>
  <c r="BQ49" i="114" s="1"/>
  <c r="BO229" i="113"/>
  <c r="CQ228" i="113"/>
  <c r="R25" i="114"/>
  <c r="BQ24" i="114" s="1"/>
  <c r="BQ25" i="114" s="1"/>
  <c r="BQ16" i="113"/>
  <c r="CS15" i="113"/>
  <c r="BO94" i="113"/>
  <c r="CQ93" i="113"/>
  <c r="R223" i="113"/>
  <c r="CC177" i="113"/>
  <c r="AE177" i="113"/>
  <c r="AE127" i="113"/>
  <c r="BQ304" i="113"/>
  <c r="CS303" i="113"/>
  <c r="BP81" i="113"/>
  <c r="R81" i="113"/>
  <c r="S124" i="114"/>
  <c r="R97" i="114"/>
  <c r="CC162" i="113"/>
  <c r="R61" i="114"/>
  <c r="BQ60" i="114" s="1"/>
  <c r="BQ61" i="114" s="1"/>
  <c r="CE255" i="113"/>
  <c r="AG255" i="113"/>
  <c r="S160" i="114"/>
  <c r="R235" i="113"/>
  <c r="BQ234" i="113" s="1"/>
  <c r="S210" i="114"/>
  <c r="S78" i="113"/>
  <c r="BP54" i="113"/>
  <c r="BP177" i="113"/>
  <c r="R177" i="113"/>
  <c r="S255" i="114"/>
  <c r="BQ255" i="114"/>
  <c r="BQ256" i="114" s="1"/>
  <c r="BP144" i="113"/>
  <c r="R144" i="113"/>
  <c r="BO163" i="113"/>
  <c r="CQ162" i="113"/>
  <c r="S33" i="114"/>
  <c r="BQ33" i="114"/>
  <c r="BQ34" i="114" s="1"/>
  <c r="BP168" i="113"/>
  <c r="R168" i="113"/>
  <c r="CC216" i="113"/>
  <c r="AE216" i="113"/>
  <c r="R73" i="114"/>
  <c r="BQ72" i="114" s="1"/>
  <c r="BQ73" i="114" s="1"/>
  <c r="AE283" i="113"/>
  <c r="AE91" i="113"/>
  <c r="S246" i="113"/>
  <c r="BO46" i="113"/>
  <c r="CQ45" i="113"/>
  <c r="AE43" i="113"/>
  <c r="CC144" i="113"/>
  <c r="AE144" i="113"/>
  <c r="AE271" i="113"/>
  <c r="S216" i="114"/>
  <c r="CC141" i="113"/>
  <c r="AE141" i="113"/>
  <c r="AF234" i="113"/>
  <c r="AF138" i="113"/>
  <c r="CC264" i="113"/>
  <c r="AE264" i="113"/>
  <c r="AE295" i="113"/>
  <c r="R222" i="114"/>
  <c r="BP222" i="114"/>
  <c r="BP223" i="114" s="1"/>
  <c r="BP261" i="113"/>
  <c r="R261" i="113"/>
  <c r="BO10" i="113"/>
  <c r="CQ9" i="113"/>
  <c r="AE55" i="113"/>
  <c r="CC300" i="113"/>
  <c r="AE300" i="113"/>
  <c r="CE207" i="113"/>
  <c r="AG207" i="113"/>
  <c r="R127" i="114"/>
  <c r="BQ126" i="114" s="1"/>
  <c r="BQ127" i="114" s="1"/>
  <c r="R31" i="114"/>
  <c r="BP30" i="114"/>
  <c r="BP31" i="114" s="1"/>
  <c r="BP36" i="114"/>
  <c r="BP37" i="114" s="1"/>
  <c r="BP153" i="113"/>
  <c r="R153" i="113"/>
  <c r="R19" i="114"/>
  <c r="BQ18" i="114" s="1"/>
  <c r="BQ19" i="114" s="1"/>
  <c r="BP225" i="113"/>
  <c r="R225" i="113"/>
  <c r="BP33" i="113"/>
  <c r="R33" i="113"/>
  <c r="AE235" i="113"/>
  <c r="CD234" i="113" s="1"/>
  <c r="S12" i="114"/>
  <c r="R199" i="114"/>
  <c r="BQ198" i="114" s="1"/>
  <c r="BQ199" i="114" s="1"/>
  <c r="CC270" i="113"/>
  <c r="S186" i="114"/>
  <c r="S90" i="113"/>
  <c r="BO286" i="113"/>
  <c r="CQ285" i="113"/>
  <c r="S270" i="114"/>
  <c r="BO274" i="113"/>
  <c r="CQ273" i="113"/>
  <c r="CR186" i="113"/>
  <c r="CE267" i="113"/>
  <c r="AG267" i="113"/>
  <c r="R271" i="114"/>
  <c r="BQ270" i="114" s="1"/>
  <c r="BQ271" i="114" s="1"/>
  <c r="R193" i="114"/>
  <c r="BQ192" i="114" s="1"/>
  <c r="BQ193" i="114" s="1"/>
  <c r="CE63" i="113"/>
  <c r="AG63" i="113"/>
  <c r="CC81" i="113"/>
  <c r="AE81" i="113"/>
  <c r="R301" i="114"/>
  <c r="BQ300" i="114" s="1"/>
  <c r="BQ301" i="114" s="1"/>
  <c r="S288" i="114"/>
  <c r="S130" i="114"/>
  <c r="T220" i="114"/>
  <c r="CC252" i="113"/>
  <c r="AE252" i="113"/>
  <c r="CD18" i="113"/>
  <c r="AF18" i="113"/>
  <c r="BP201" i="113"/>
  <c r="R201" i="113"/>
  <c r="BR231" i="113"/>
  <c r="T231" i="113"/>
  <c r="BQ244" i="113"/>
  <c r="CS243" i="113"/>
  <c r="R85" i="114"/>
  <c r="BO175" i="113"/>
  <c r="CQ174" i="113"/>
  <c r="BP235" i="113"/>
  <c r="CR234" i="113"/>
  <c r="BP213" i="113"/>
  <c r="R213" i="113"/>
  <c r="S126" i="114"/>
  <c r="S300" i="114"/>
  <c r="BP129" i="113"/>
  <c r="R129" i="113"/>
  <c r="CC93" i="113"/>
  <c r="AE93" i="113"/>
  <c r="BP19" i="113"/>
  <c r="CR18" i="113"/>
  <c r="AF121" i="113"/>
  <c r="AE79" i="113"/>
  <c r="CD78" i="113" s="1"/>
  <c r="S198" i="113"/>
  <c r="BP156" i="113"/>
  <c r="R156" i="113"/>
  <c r="CC201" i="113"/>
  <c r="AE201" i="113"/>
  <c r="R139" i="114"/>
  <c r="BQ138" i="114" s="1"/>
  <c r="BQ139" i="114" s="1"/>
  <c r="CC9" i="113"/>
  <c r="AE9" i="113"/>
  <c r="R91" i="114"/>
  <c r="BQ90" i="114" s="1"/>
  <c r="BQ91" i="114" s="1"/>
  <c r="CE291" i="113"/>
  <c r="AG291" i="113"/>
  <c r="CE111" i="113"/>
  <c r="AG111" i="113"/>
  <c r="BP180" i="113"/>
  <c r="R180" i="113"/>
  <c r="R79" i="113"/>
  <c r="BO178" i="113"/>
  <c r="CQ177" i="113"/>
  <c r="BO145" i="113"/>
  <c r="CQ144" i="113"/>
  <c r="CC240" i="113"/>
  <c r="AE240" i="113"/>
  <c r="BP247" i="113"/>
  <c r="CR246" i="113"/>
  <c r="R259" i="113"/>
  <c r="BQ258" i="113" s="1"/>
  <c r="S78" i="114"/>
  <c r="BP249" i="113"/>
  <c r="R249" i="113"/>
  <c r="BP204" i="113"/>
  <c r="R204" i="113"/>
  <c r="BP216" i="113"/>
  <c r="R216" i="113"/>
  <c r="BO262" i="113"/>
  <c r="CQ261" i="113"/>
  <c r="R163" i="114"/>
  <c r="BQ162" i="114" s="1"/>
  <c r="BQ163" i="114" s="1"/>
  <c r="R55" i="114"/>
  <c r="BQ54" i="114" s="1"/>
  <c r="BQ55" i="114" s="1"/>
  <c r="BO226" i="113"/>
  <c r="CQ225" i="113"/>
  <c r="CC228" i="113"/>
  <c r="AE228" i="113"/>
  <c r="CE120" i="113"/>
  <c r="AG120" i="113"/>
  <c r="AE151" i="113"/>
  <c r="R289" i="114"/>
  <c r="CE39" i="113"/>
  <c r="AG39" i="113"/>
  <c r="BO301" i="113"/>
  <c r="CQ300" i="113"/>
  <c r="S228" i="114"/>
  <c r="BP21" i="113"/>
  <c r="R21" i="113"/>
  <c r="CC69" i="113"/>
  <c r="AE69" i="113"/>
  <c r="BO187" i="113"/>
  <c r="CQ186" i="113"/>
  <c r="CR222" i="113"/>
  <c r="CC189" i="113"/>
  <c r="AE189" i="113"/>
  <c r="R253" i="114"/>
  <c r="BP252" i="114"/>
  <c r="BP253" i="114" s="1"/>
  <c r="BO7" i="114"/>
  <c r="BO118" i="113"/>
  <c r="CQ117" i="113"/>
  <c r="CD186" i="113"/>
  <c r="AF186" i="113"/>
  <c r="S138" i="114"/>
  <c r="CC153" i="113"/>
  <c r="AE153" i="113"/>
  <c r="R127" i="113"/>
  <c r="BQ126" i="113" s="1"/>
  <c r="S148" i="114"/>
  <c r="S178" i="114"/>
  <c r="CC21" i="113"/>
  <c r="AE21" i="113"/>
  <c r="CE99" i="113"/>
  <c r="AG99" i="113"/>
  <c r="AE187" i="113"/>
  <c r="BO166" i="113"/>
  <c r="CQ165" i="113"/>
  <c r="CD174" i="113"/>
  <c r="AF174" i="113"/>
  <c r="BP163" i="113"/>
  <c r="CR162" i="113"/>
  <c r="S66" i="114"/>
  <c r="BO82" i="113"/>
  <c r="CQ81" i="113"/>
  <c r="BP240" i="113"/>
  <c r="R240" i="113"/>
  <c r="BR213" i="114"/>
  <c r="BR214" i="114" s="1"/>
  <c r="T213" i="114"/>
  <c r="R187" i="114"/>
  <c r="BQ186" i="114" s="1"/>
  <c r="BQ187" i="114" s="1"/>
  <c r="S258" i="113"/>
  <c r="BO169" i="113"/>
  <c r="CQ168" i="113"/>
  <c r="S87" i="114"/>
  <c r="BQ87" i="114"/>
  <c r="BQ88" i="114" s="1"/>
  <c r="S204" i="114"/>
  <c r="T190" i="114"/>
  <c r="BO199" i="113"/>
  <c r="CQ198" i="113"/>
  <c r="R199" i="113"/>
  <c r="BP9" i="113"/>
  <c r="R9" i="113"/>
  <c r="S36" i="114"/>
  <c r="R163" i="113"/>
  <c r="BQ162" i="113" s="1"/>
  <c r="BO154" i="113"/>
  <c r="CQ153" i="113"/>
  <c r="T196" i="114"/>
  <c r="CC285" i="113"/>
  <c r="AE285" i="113"/>
  <c r="S42" i="113"/>
  <c r="CE159" i="113"/>
  <c r="AG159" i="113"/>
  <c r="BP57" i="113"/>
  <c r="R57" i="113"/>
  <c r="R235" i="114"/>
  <c r="BQ234" i="114" s="1"/>
  <c r="BQ235" i="114" s="1"/>
  <c r="AF222" i="113"/>
  <c r="BP7" i="114"/>
  <c r="R151" i="114"/>
  <c r="BQ150" i="114" s="1"/>
  <c r="BQ151" i="114" s="1"/>
  <c r="R133" i="114"/>
  <c r="BR69" i="114"/>
  <c r="BR70" i="114" s="1"/>
  <c r="BP237" i="113"/>
  <c r="R237" i="113"/>
  <c r="S154" i="114"/>
  <c r="R217" i="114"/>
  <c r="BQ216" i="114" s="1"/>
  <c r="BQ217" i="114" s="1"/>
  <c r="AE223" i="113"/>
  <c r="AE175" i="113"/>
  <c r="BO22" i="113"/>
  <c r="CQ21" i="113"/>
  <c r="S138" i="113"/>
  <c r="S102" i="114"/>
  <c r="BO202" i="113"/>
  <c r="CQ201" i="113"/>
  <c r="CD246" i="113"/>
  <c r="AF246" i="113"/>
  <c r="AE19" i="113"/>
  <c r="BQ232" i="113"/>
  <c r="CS231" i="113"/>
  <c r="S90" i="114"/>
  <c r="BP234" i="114"/>
  <c r="BP235" i="114" s="1"/>
  <c r="CC273" i="113"/>
  <c r="AE273" i="113"/>
  <c r="S150" i="113"/>
  <c r="R13" i="114"/>
  <c r="BQ12" i="114" s="1"/>
  <c r="BQ13" i="114" s="1"/>
  <c r="R139" i="113"/>
  <c r="R43" i="114"/>
  <c r="BQ42" i="114" s="1"/>
  <c r="BQ43" i="114" s="1"/>
  <c r="BP276" i="114"/>
  <c r="BP277" i="114" s="1"/>
  <c r="CD30" i="113"/>
  <c r="AF30" i="113"/>
  <c r="BP84" i="114"/>
  <c r="BP85" i="114" s="1"/>
  <c r="AF66" i="113"/>
  <c r="S94" i="114"/>
  <c r="CC186" i="113"/>
  <c r="BP187" i="113" s="1"/>
  <c r="S172" i="114"/>
  <c r="AE67" i="113"/>
  <c r="CD66" i="113" s="1"/>
  <c r="R211" i="113"/>
  <c r="R175" i="113"/>
  <c r="BP192" i="113"/>
  <c r="R192" i="113"/>
  <c r="S18" i="114"/>
  <c r="BO214" i="113"/>
  <c r="CQ213" i="113"/>
  <c r="CE51" i="113"/>
  <c r="AG51" i="113"/>
  <c r="S142" i="114"/>
  <c r="CD282" i="113"/>
  <c r="AF282" i="113"/>
  <c r="BP54" i="114"/>
  <c r="BP55" i="114" s="1"/>
  <c r="BP141" i="113"/>
  <c r="R141" i="113"/>
  <c r="CD294" i="113"/>
  <c r="AF294" i="113"/>
  <c r="AF126" i="113"/>
  <c r="S60" i="114"/>
  <c r="R157" i="114"/>
  <c r="BQ156" i="114" s="1"/>
  <c r="BQ157" i="114" s="1"/>
  <c r="CC174" i="113"/>
  <c r="BP175" i="113" s="1"/>
  <c r="BO103" i="113"/>
  <c r="CQ102" i="113"/>
  <c r="BP156" i="114"/>
  <c r="BP157" i="114" s="1"/>
  <c r="BP189" i="113"/>
  <c r="R189" i="113"/>
  <c r="BO130" i="113"/>
  <c r="CQ129" i="113"/>
  <c r="CE135" i="113"/>
  <c r="S72" i="114"/>
  <c r="AF102" i="113"/>
  <c r="S18" i="113"/>
  <c r="AF78" i="113"/>
  <c r="S162" i="114"/>
  <c r="CE195" i="113"/>
  <c r="AG195" i="113"/>
  <c r="BP198" i="113"/>
  <c r="BO157" i="113"/>
  <c r="CQ156" i="113"/>
  <c r="S48" i="114"/>
  <c r="BO241" i="113"/>
  <c r="CQ240" i="113"/>
  <c r="S114" i="114"/>
  <c r="BP297" i="113"/>
  <c r="R297" i="113"/>
  <c r="AE139" i="113"/>
  <c r="BP132" i="113"/>
  <c r="R132" i="113"/>
  <c r="BP132" i="114"/>
  <c r="BP133" i="114" s="1"/>
  <c r="R247" i="113"/>
  <c r="BQ246" i="113" s="1"/>
  <c r="BO181" i="113"/>
  <c r="CQ180" i="113"/>
  <c r="R151" i="113"/>
  <c r="BQ150" i="113" s="1"/>
  <c r="R241" i="114"/>
  <c r="BQ240" i="114" s="1"/>
  <c r="BQ241" i="114" s="1"/>
  <c r="CD114" i="113"/>
  <c r="AF114" i="113"/>
  <c r="R205" i="114"/>
  <c r="BP258" i="113"/>
  <c r="BP252" i="113"/>
  <c r="R252" i="113"/>
  <c r="CC168" i="113"/>
  <c r="AE168" i="113"/>
  <c r="BP30" i="113"/>
  <c r="R295" i="113"/>
  <c r="CC156" i="113"/>
  <c r="AE156" i="113"/>
  <c r="R91" i="113"/>
  <c r="BQ90" i="113" s="1"/>
  <c r="CE15" i="113"/>
  <c r="AG15" i="113"/>
  <c r="R79" i="114"/>
  <c r="BQ78" i="114" s="1"/>
  <c r="BQ79" i="114" s="1"/>
  <c r="S150" i="114"/>
  <c r="CE183" i="113"/>
  <c r="AF198" i="113"/>
  <c r="S184" i="114"/>
  <c r="S282" i="113"/>
  <c r="CD210" i="113"/>
  <c r="AF210" i="113"/>
  <c r="BO250" i="113"/>
  <c r="CQ249" i="113"/>
  <c r="BO205" i="113"/>
  <c r="CQ204" i="113"/>
  <c r="S100" i="114"/>
  <c r="BO217" i="113"/>
  <c r="CQ216" i="113"/>
  <c r="CC129" i="113"/>
  <c r="AE129" i="113"/>
  <c r="BQ40" i="113"/>
  <c r="CS39" i="113"/>
  <c r="CE171" i="113"/>
  <c r="AG171" i="113"/>
  <c r="CD90" i="113"/>
  <c r="AF90" i="113"/>
  <c r="BP42" i="114"/>
  <c r="BP43" i="114" s="1"/>
  <c r="BR289" i="113"/>
  <c r="CT288" i="113"/>
  <c r="T135" i="113"/>
  <c r="R295" i="114"/>
  <c r="BQ294" i="114" s="1"/>
  <c r="BQ295" i="114" s="1"/>
  <c r="CC165" i="113"/>
  <c r="AE165" i="113"/>
  <c r="CC57" i="113"/>
  <c r="AE57" i="113"/>
  <c r="R181" i="114"/>
  <c r="BO58" i="113"/>
  <c r="CQ57" i="113"/>
  <c r="S144" i="114"/>
  <c r="R265" i="114"/>
  <c r="BP264" i="114"/>
  <c r="BP265" i="114" s="1"/>
  <c r="S294" i="113"/>
  <c r="CD120" i="113"/>
  <c r="BQ121" i="113" s="1"/>
  <c r="CC222" i="113"/>
  <c r="BP223" i="113" s="1"/>
  <c r="R229" i="114"/>
  <c r="BQ228" i="114" s="1"/>
  <c r="BQ229" i="114" s="1"/>
  <c r="T279" i="113"/>
  <c r="R67" i="114"/>
  <c r="CD54" i="113"/>
  <c r="AF54" i="113"/>
  <c r="AE199" i="113"/>
  <c r="CD198" i="113" s="1"/>
  <c r="S201" i="114"/>
  <c r="BQ201" i="114"/>
  <c r="BQ202" i="114" s="1"/>
  <c r="S6" i="114"/>
  <c r="BQ6" i="114"/>
  <c r="R109" i="114"/>
  <c r="S174" i="113"/>
  <c r="R187" i="113"/>
  <c r="BQ186" i="113" s="1"/>
  <c r="BP66" i="113"/>
  <c r="BO238" i="113"/>
  <c r="CQ237" i="113"/>
  <c r="S118" i="114"/>
  <c r="R283" i="113"/>
  <c r="BQ282" i="113" s="1"/>
  <c r="CC249" i="113"/>
  <c r="AE249" i="113"/>
  <c r="CQ90" i="113"/>
  <c r="BO91" i="113"/>
  <c r="BP105" i="113"/>
  <c r="R105" i="113"/>
  <c r="R211" i="114"/>
  <c r="S234" i="114"/>
  <c r="CC261" i="113"/>
  <c r="AE261" i="113"/>
  <c r="CE303" i="113"/>
  <c r="AG303" i="113"/>
  <c r="R247" i="114"/>
  <c r="BP246" i="114"/>
  <c r="BP247" i="114" s="1"/>
  <c r="R175" i="114"/>
  <c r="S198" i="114"/>
  <c r="R259" i="114"/>
  <c r="BP258" i="114"/>
  <c r="BP259" i="114" s="1"/>
  <c r="R169" i="114"/>
  <c r="AE103" i="113"/>
  <c r="CD102" i="113" s="1"/>
  <c r="S156" i="114"/>
  <c r="BO190" i="113"/>
  <c r="CQ189" i="113"/>
  <c r="R271" i="113"/>
  <c r="BR15" i="113"/>
  <c r="T15" i="113"/>
  <c r="S24" i="114"/>
  <c r="CE87" i="113"/>
  <c r="AG87" i="113"/>
  <c r="AE259" i="113"/>
  <c r="CD162" i="113"/>
  <c r="AF162" i="113"/>
  <c r="R19" i="113"/>
  <c r="S120" i="114"/>
  <c r="BO133" i="113"/>
  <c r="CQ132" i="113"/>
  <c r="CC132" i="113"/>
  <c r="AE132" i="113"/>
  <c r="R43" i="113"/>
  <c r="R103" i="113"/>
  <c r="S294" i="114"/>
  <c r="CC213" i="113"/>
  <c r="AE213" i="113"/>
  <c r="S112" i="114"/>
  <c r="BP45" i="113"/>
  <c r="R45" i="113"/>
  <c r="S168" i="114"/>
  <c r="BQ168" i="114"/>
  <c r="BQ169" i="114" s="1"/>
  <c r="BP282" i="113"/>
  <c r="S126" i="113"/>
  <c r="R121" i="114"/>
  <c r="CE243" i="113"/>
  <c r="AG243" i="113"/>
  <c r="BR39" i="113"/>
  <c r="T39" i="113"/>
  <c r="BO34" i="113"/>
  <c r="CQ33" i="113"/>
  <c r="BP186" i="114"/>
  <c r="BP187" i="114" s="1"/>
  <c r="BP285" i="113"/>
  <c r="R285" i="113"/>
  <c r="BP273" i="113"/>
  <c r="R273" i="113"/>
  <c r="S186" i="113"/>
  <c r="CE279" i="113"/>
  <c r="R115" i="114"/>
  <c r="BQ114" i="114" s="1"/>
  <c r="BQ115" i="114" s="1"/>
  <c r="AE211" i="113"/>
  <c r="BP288" i="114"/>
  <c r="BP289" i="114" s="1"/>
  <c r="AR1382" i="114"/>
  <c r="AS2044" i="113"/>
  <c r="AR3036" i="113"/>
  <c r="AR517" i="114"/>
  <c r="AR583" i="114"/>
  <c r="AT2750" i="113"/>
  <c r="AT1744" i="113"/>
  <c r="AS2068" i="113"/>
  <c r="AR1790" i="114"/>
  <c r="AS2968" i="113"/>
  <c r="AQ700" i="113"/>
  <c r="AR440" i="113"/>
  <c r="AQ1649" i="114"/>
  <c r="AR1019" i="113"/>
  <c r="AR1663" i="114"/>
  <c r="AR1159" i="113"/>
  <c r="AR1927" i="114"/>
  <c r="AR1380" i="113"/>
  <c r="AQ52" i="113"/>
  <c r="AR1647" i="114"/>
  <c r="AR2454" i="114"/>
  <c r="AQ3508" i="113"/>
  <c r="AR590" i="113"/>
  <c r="AR1135" i="114"/>
  <c r="AR1088" i="114"/>
  <c r="AR2029" i="113"/>
  <c r="AQ2824" i="113"/>
  <c r="AR592" i="114"/>
  <c r="AR1735" i="113"/>
  <c r="AR520" i="114"/>
  <c r="AR1384" i="113"/>
  <c r="AS196" i="113"/>
  <c r="AR659" i="114"/>
  <c r="AT2028" i="113"/>
  <c r="AR1379" i="113"/>
  <c r="AT2598" i="113"/>
  <c r="AR2461" i="114"/>
  <c r="AR1020" i="114"/>
  <c r="AS3076" i="113"/>
  <c r="AR2675" i="114"/>
  <c r="AR3293" i="113"/>
  <c r="AQ1937" i="114"/>
  <c r="AR231" i="114"/>
  <c r="AR338" i="114"/>
  <c r="AR2861" i="113"/>
  <c r="AQ28" i="114"/>
  <c r="AR2744" i="114"/>
  <c r="AR2310" i="113"/>
  <c r="AT731" i="113"/>
  <c r="AR1086" i="114"/>
  <c r="AQ604" i="113"/>
  <c r="AR589" i="113"/>
  <c r="AR2816" i="114"/>
  <c r="AR2748" i="114"/>
  <c r="AR81" i="114"/>
  <c r="AR2382" i="114"/>
  <c r="AR2096" i="114"/>
  <c r="AR1066" i="114"/>
  <c r="AQ1708" i="113"/>
  <c r="AT1023" i="113"/>
  <c r="AQ1323" i="113"/>
  <c r="AS161" i="113"/>
  <c r="AR2821" i="114"/>
  <c r="AR2348" i="114"/>
  <c r="AQ2620" i="113"/>
  <c r="AR229" i="114"/>
  <c r="AR2392" i="114"/>
  <c r="AT1133" i="113"/>
  <c r="AT3179" i="113"/>
  <c r="AQ1468" i="113"/>
  <c r="AT445" i="113"/>
  <c r="AT1743" i="113"/>
  <c r="AR1888" i="114"/>
  <c r="AQ2548" i="114"/>
  <c r="AQ3436" i="113"/>
  <c r="AR154" i="113"/>
  <c r="AT1879" i="113"/>
  <c r="AT2175" i="113"/>
  <c r="AR2320" i="113"/>
  <c r="AT296" i="113"/>
  <c r="AR1573" i="114"/>
  <c r="AQ341" i="114"/>
  <c r="AT2608" i="113"/>
  <c r="AR1863" i="114"/>
  <c r="AQ1289" i="114"/>
  <c r="AR1090" i="114"/>
  <c r="AR1572" i="114"/>
  <c r="AR1599" i="113"/>
  <c r="AT294" i="113"/>
  <c r="AQ2680" i="113"/>
  <c r="AQ100" i="114"/>
  <c r="AS2392" i="113"/>
  <c r="AR1734" i="113"/>
  <c r="AR1377" i="113"/>
  <c r="AR439" i="113"/>
  <c r="AR623" i="114"/>
  <c r="AR981" i="114"/>
  <c r="AS1816" i="113"/>
  <c r="AR3540" i="114"/>
  <c r="AT590" i="113"/>
  <c r="AR438" i="114"/>
  <c r="AR2027" i="113"/>
  <c r="AR2749" i="113"/>
  <c r="AR1451" i="113"/>
  <c r="AR3178" i="113"/>
  <c r="AR1355" i="114"/>
  <c r="AR1500" i="114"/>
  <c r="AR1596" i="113"/>
  <c r="AR2101" i="114"/>
  <c r="AR1375" i="114"/>
  <c r="AQ844" i="113"/>
  <c r="AT3037" i="113"/>
  <c r="AR1352" i="114"/>
  <c r="AT1595" i="113"/>
  <c r="AR728" i="114"/>
  <c r="AS2788" i="113"/>
  <c r="AQ1169" i="114"/>
  <c r="AQ231" i="113"/>
  <c r="AQ1756" i="114"/>
  <c r="AR1356" i="114"/>
  <c r="AQ1096" i="113"/>
  <c r="AR10" i="114"/>
  <c r="AR1288" i="114"/>
  <c r="AQ172" i="114"/>
  <c r="AR339" i="114"/>
  <c r="AR3034" i="113"/>
  <c r="AR1734" i="114"/>
  <c r="AT2892" i="113"/>
  <c r="AR2820" i="114"/>
  <c r="AS484" i="113"/>
  <c r="AR3538" i="114"/>
  <c r="AQ2511" i="113"/>
  <c r="AR980" i="114"/>
  <c r="AR1643" i="114"/>
  <c r="AR1095" i="114"/>
  <c r="AR799" i="114"/>
  <c r="AS3544" i="113"/>
  <c r="AR1670" i="114"/>
  <c r="AR446" i="114"/>
  <c r="AR7" i="114"/>
  <c r="AR301" i="113"/>
  <c r="AR3319" i="113"/>
  <c r="AR3000" i="114"/>
  <c r="AR2998" i="114"/>
  <c r="AT1389" i="113"/>
  <c r="AR591" i="113"/>
  <c r="AR11" i="114"/>
  <c r="AR943" i="114"/>
  <c r="AT3323" i="113"/>
  <c r="AR874" i="113"/>
  <c r="AS2680" i="113"/>
  <c r="AR1208" i="114"/>
  <c r="AR1929" i="114"/>
  <c r="AQ748" i="114"/>
  <c r="AQ1132" i="113"/>
  <c r="AS1900" i="113"/>
  <c r="AR2822" i="114"/>
  <c r="AQ195" i="114"/>
  <c r="AT3183" i="113"/>
  <c r="AR2819" i="114"/>
  <c r="AT2313" i="113"/>
  <c r="AR1286" i="114"/>
  <c r="AT1597" i="113"/>
  <c r="AR590" i="114"/>
  <c r="AR1574" i="114"/>
  <c r="AR1887" i="113"/>
  <c r="AR3176" i="114"/>
  <c r="AR3248" i="114"/>
  <c r="AS2764" i="113"/>
  <c r="AQ1419" i="114"/>
  <c r="AR438" i="113"/>
  <c r="AQ1419" i="113"/>
  <c r="AR1018" i="114"/>
  <c r="AT2314" i="113"/>
  <c r="AQ3401" i="114"/>
  <c r="AT582" i="113"/>
  <c r="AR734" i="113"/>
  <c r="AR2312" i="114"/>
  <c r="AQ267" i="114"/>
  <c r="AR1018" i="113"/>
  <c r="AT877" i="113"/>
  <c r="AR3399" i="114"/>
  <c r="AR1664" i="114"/>
  <c r="AR2029" i="114"/>
  <c r="AR2031" i="113"/>
  <c r="AT1740" i="113"/>
  <c r="AT1022" i="113"/>
  <c r="AT1593" i="113"/>
  <c r="AR1287" i="114"/>
  <c r="AQ2681" i="114"/>
  <c r="AR88" i="114"/>
  <c r="AQ665" i="114"/>
  <c r="AR1072" i="114"/>
  <c r="AS1672" i="113"/>
  <c r="AT701" i="113"/>
  <c r="AQ532" i="114"/>
  <c r="AR1807" i="114"/>
  <c r="AQ196" i="113"/>
  <c r="AR1374" i="113"/>
  <c r="AQ449" i="113"/>
  <c r="AS3473" i="113"/>
  <c r="AR2894" i="113"/>
  <c r="AQ2153" i="114"/>
  <c r="AR2028" i="114"/>
  <c r="AR3466" i="113"/>
  <c r="AR1358" i="114"/>
  <c r="AR2102" i="114"/>
  <c r="AR1646" i="114"/>
  <c r="AQ820" i="114"/>
  <c r="AQ809" i="114"/>
  <c r="AT1312" i="113"/>
  <c r="AR1134" i="114"/>
  <c r="AR945" i="114"/>
  <c r="AR1886" i="114"/>
  <c r="AR872" i="113"/>
  <c r="AR662" i="114"/>
  <c r="AT3319" i="113"/>
  <c r="AR1736" i="113"/>
  <c r="AS316" i="113"/>
  <c r="AR1524" i="114"/>
  <c r="AR1138" i="114"/>
  <c r="AR150" i="114"/>
  <c r="AQ2836" i="114"/>
  <c r="AR2150" i="114"/>
  <c r="AT1163" i="113"/>
  <c r="AR3534" i="114"/>
  <c r="AR2244" i="114"/>
  <c r="AQ1108" i="114"/>
  <c r="AT3040" i="113"/>
  <c r="AR729" i="113"/>
  <c r="AS1180" i="113"/>
  <c r="AT3034" i="113"/>
  <c r="AQ2139" i="114"/>
  <c r="AQ3340" i="114"/>
  <c r="AR1812" i="114"/>
  <c r="AR1501" i="114"/>
  <c r="AR1789" i="114"/>
  <c r="AR1231" i="114"/>
  <c r="AR655" i="114"/>
  <c r="AR2384" i="114"/>
  <c r="AQ1563" i="114"/>
  <c r="AT1020" i="113"/>
  <c r="AR1496" i="114"/>
  <c r="AR1787" i="114"/>
  <c r="AR619" i="114"/>
  <c r="AR1166" i="114"/>
  <c r="AQ1923" i="114"/>
  <c r="AQ521" i="114"/>
  <c r="AR1446" i="113"/>
  <c r="AR441" i="113"/>
  <c r="AQ3041" i="113"/>
  <c r="AQ3412" i="114"/>
  <c r="AR2030" i="114"/>
  <c r="AR1137" i="114"/>
  <c r="AQ2249" i="114"/>
  <c r="AT159" i="113"/>
  <c r="AT301" i="113"/>
  <c r="AR1021" i="114"/>
  <c r="AR877" i="114"/>
  <c r="AT1387" i="113"/>
  <c r="AQ1793" i="114"/>
  <c r="AQ3255" i="113"/>
  <c r="AQ3075" i="114"/>
  <c r="AQ161" i="113"/>
  <c r="AR1376" i="114"/>
  <c r="AT2172" i="113"/>
  <c r="AT304" i="113"/>
  <c r="AR1144" i="114"/>
  <c r="AR589" i="114"/>
  <c r="AT2745" i="113"/>
  <c r="AR2608" i="113"/>
  <c r="AR1425" i="114"/>
  <c r="AR3468" i="114"/>
  <c r="AR3033" i="113"/>
  <c r="AR1136" i="114"/>
  <c r="AQ881" i="113"/>
  <c r="AR331" i="114"/>
  <c r="AR1096" i="114"/>
  <c r="AR1879" i="113"/>
  <c r="AR2749" i="114"/>
  <c r="AR2317" i="113"/>
  <c r="AS737" i="113"/>
  <c r="AR1091" i="114"/>
  <c r="AT1884" i="113"/>
  <c r="AR443" i="114"/>
  <c r="AQ244" i="114"/>
  <c r="AR1302" i="114"/>
  <c r="AS1060" i="113"/>
  <c r="AR1641" i="114"/>
  <c r="AQ1779" i="114"/>
  <c r="AT2455" i="113"/>
  <c r="AT2176" i="113"/>
  <c r="AT1456" i="113"/>
  <c r="AR1740" i="113"/>
  <c r="AQ1241" i="114"/>
  <c r="AR3581" i="113"/>
  <c r="AS3340" i="113"/>
  <c r="AR878" i="114"/>
  <c r="AR3397" i="114"/>
  <c r="AR1862" i="114"/>
  <c r="AT2429" i="113"/>
  <c r="AR1305" i="113"/>
  <c r="AR3002" i="114"/>
  <c r="AR985" i="114"/>
  <c r="AS2908" i="113"/>
  <c r="AR3470" i="113"/>
  <c r="AR2464" i="113"/>
  <c r="AR2747" i="114"/>
  <c r="AR2454" i="113"/>
  <c r="AT1018" i="113"/>
  <c r="AR2997" i="114"/>
  <c r="AR1593" i="114"/>
  <c r="AR1525" i="114"/>
  <c r="AR1786" i="114"/>
  <c r="AR2100" i="114"/>
  <c r="AR1158" i="114"/>
  <c r="AQ3291" i="114"/>
  <c r="AR518" i="114"/>
  <c r="AR2169" i="113"/>
  <c r="AR373" i="114"/>
  <c r="AR2605" i="113"/>
  <c r="AR1167" i="113"/>
  <c r="AT2024" i="113"/>
  <c r="AQ1276" i="113"/>
  <c r="AT1451" i="113"/>
  <c r="AQ3340" i="113"/>
  <c r="AT2170" i="113"/>
  <c r="AR1456" i="114"/>
  <c r="AT1164" i="113"/>
  <c r="AQ676" i="114"/>
  <c r="AS2321" i="113"/>
  <c r="AR2023" i="114"/>
  <c r="AR2750" i="114"/>
  <c r="AR880" i="113"/>
  <c r="AT3033" i="113"/>
  <c r="AQ2105" i="114"/>
  <c r="AQ1924" i="113"/>
  <c r="AT297" i="113"/>
  <c r="AT1161" i="113"/>
  <c r="AR1743" i="113"/>
  <c r="AR2168" i="113"/>
  <c r="AS340" i="113"/>
  <c r="AT1168" i="113"/>
  <c r="AR1141" i="114"/>
  <c r="AT557" i="113"/>
  <c r="AT295" i="113"/>
  <c r="AR2240" i="114"/>
  <c r="AT2171" i="113"/>
  <c r="AR2994" i="114"/>
  <c r="AR1597" i="114"/>
  <c r="AR3253" i="114"/>
  <c r="AR1449" i="114"/>
  <c r="AQ2427" i="113"/>
  <c r="AT2888" i="113"/>
  <c r="AQ3112" i="113"/>
  <c r="AT1446" i="113"/>
  <c r="AS892" i="113"/>
  <c r="AQ3257" i="114"/>
  <c r="AT152" i="113"/>
  <c r="AQ1995" i="114"/>
  <c r="AT2606" i="113"/>
  <c r="AT871" i="113"/>
  <c r="AR3390" i="114"/>
  <c r="AR3175" i="113"/>
  <c r="AQ2081" i="114"/>
  <c r="AR514" i="114"/>
  <c r="AR15" i="114"/>
  <c r="AT2605" i="113"/>
  <c r="AT1880" i="113"/>
  <c r="AR413" i="113"/>
  <c r="AR1350" i="114"/>
  <c r="AT589" i="113"/>
  <c r="AR1638" i="114"/>
  <c r="AR2531" i="114"/>
  <c r="AR2319" i="113"/>
  <c r="AT1600" i="113"/>
  <c r="AR2529" i="114"/>
  <c r="AT3462" i="113"/>
  <c r="AR2889" i="113"/>
  <c r="AR2144" i="114"/>
  <c r="AR1926" i="114"/>
  <c r="AR3321" i="113"/>
  <c r="AT3175" i="113"/>
  <c r="AR303" i="113"/>
  <c r="AQ604" i="114"/>
  <c r="AR2888" i="113"/>
  <c r="AT1277" i="113"/>
  <c r="AT1455" i="113"/>
  <c r="AQ1900" i="114"/>
  <c r="AR3471" i="113"/>
  <c r="AR2462" i="113"/>
  <c r="AR874" i="114"/>
  <c r="AT2315" i="113"/>
  <c r="AT726" i="113"/>
  <c r="AR2464" i="114"/>
  <c r="AT3472" i="113"/>
  <c r="AT2029" i="113"/>
  <c r="AQ2908" i="113"/>
  <c r="AR2031" i="114"/>
  <c r="AR2752" i="113"/>
  <c r="AT1311" i="113"/>
  <c r="AR1024" i="113"/>
  <c r="AR369" i="114"/>
  <c r="AR586" i="114"/>
  <c r="AR2891" i="113"/>
  <c r="AQ2764" i="113"/>
  <c r="AR3183" i="114"/>
  <c r="AR2320" i="114"/>
  <c r="AT154" i="113"/>
  <c r="AQ2931" i="114"/>
  <c r="AT2604" i="113"/>
  <c r="AT448" i="113"/>
  <c r="AT2607" i="113"/>
  <c r="AR2169" i="114"/>
  <c r="AR2752" i="114"/>
  <c r="AS2536" i="113"/>
  <c r="AR1278" i="114"/>
  <c r="AR987" i="114"/>
  <c r="AT3467" i="113"/>
  <c r="AQ2897" i="113"/>
  <c r="AR2455" i="113"/>
  <c r="AR2168" i="114"/>
  <c r="AT2318" i="113"/>
  <c r="AQ2980" i="114"/>
  <c r="AQ1361" i="114"/>
  <c r="AR2245" i="114"/>
  <c r="AT2463" i="113"/>
  <c r="AQ2980" i="113"/>
  <c r="AQ460" i="113"/>
  <c r="AR2742" i="114"/>
  <c r="AQ2932" i="113"/>
  <c r="AR1210" i="114"/>
  <c r="AR1166" i="113"/>
  <c r="AS1889" i="113"/>
  <c r="AR879" i="114"/>
  <c r="AQ2787" i="114"/>
  <c r="AQ2044" i="113"/>
  <c r="AT2311" i="113"/>
  <c r="AR2670" i="114"/>
  <c r="AR952" i="114"/>
  <c r="AR368" i="114"/>
  <c r="AR16" i="114"/>
  <c r="AQ2753" i="113"/>
  <c r="AQ1324" i="114"/>
  <c r="AR1424" i="114"/>
  <c r="AR3462" i="114"/>
  <c r="AR618" i="114"/>
  <c r="AT1453" i="113"/>
  <c r="AT592" i="113"/>
  <c r="AR2742" i="113"/>
  <c r="AR1959" i="114"/>
  <c r="AR2814" i="114"/>
  <c r="AR2745" i="114"/>
  <c r="AR1503" i="114"/>
  <c r="AS1528" i="113"/>
  <c r="AR1860" i="114"/>
  <c r="AR872" i="114"/>
  <c r="AR1885" i="114"/>
  <c r="AR627" i="114"/>
  <c r="AR803" i="114"/>
  <c r="AR1163" i="113"/>
  <c r="AR2022" i="113"/>
  <c r="AR1735" i="114"/>
  <c r="AR660" i="114"/>
  <c r="AR1742" i="114"/>
  <c r="AR2460" i="113"/>
  <c r="AQ2692" i="113"/>
  <c r="AR1206" i="114"/>
  <c r="AQ1721" i="114"/>
  <c r="AQ89" i="114"/>
  <c r="AQ2393" i="114"/>
  <c r="AT3181" i="113"/>
  <c r="AR1164" i="114"/>
  <c r="AR800" i="114"/>
  <c r="AR658" i="114"/>
  <c r="AR736" i="113"/>
  <c r="AT1308" i="113"/>
  <c r="AT2717" i="113"/>
  <c r="AT298" i="113"/>
  <c r="AQ748" i="113"/>
  <c r="AT2457" i="113"/>
  <c r="AQ953" i="114"/>
  <c r="AQ3196" i="113"/>
  <c r="AQ1313" i="114"/>
  <c r="AR1360" i="114"/>
  <c r="AR735" i="113"/>
  <c r="AR2008" i="114"/>
  <c r="AR1710" i="114"/>
  <c r="AR1015" i="114"/>
  <c r="AR3182" i="114"/>
  <c r="AQ3268" i="114"/>
  <c r="AQ2177" i="113"/>
  <c r="AT3471" i="113"/>
  <c r="AT1390" i="113"/>
  <c r="AQ1491" i="114"/>
  <c r="AT2891" i="113"/>
  <c r="AT875" i="113"/>
  <c r="AR3536" i="114"/>
  <c r="AR1380" i="114"/>
  <c r="AR1711" i="114"/>
  <c r="AR2501" i="114"/>
  <c r="AR1309" i="113"/>
  <c r="AR1955" i="114"/>
  <c r="AR1882" i="113"/>
  <c r="AR1808" i="114"/>
  <c r="AR3252" i="114"/>
  <c r="AT2894" i="113"/>
  <c r="AR340" i="114"/>
  <c r="AR1302" i="113"/>
  <c r="AR226" i="114"/>
  <c r="AS3041" i="113"/>
  <c r="AR1354" i="114"/>
  <c r="AR79" i="114"/>
  <c r="AR1671" i="114"/>
  <c r="AR3182" i="113"/>
  <c r="AQ172" i="113"/>
  <c r="AQ2825" i="114"/>
  <c r="AR2747" i="113"/>
  <c r="AQ233" i="114"/>
  <c r="AQ2608" i="114"/>
  <c r="AR2080" i="114"/>
  <c r="AR1935" i="114"/>
  <c r="AQ340" i="113"/>
  <c r="AQ2404" i="114"/>
  <c r="AT3581" i="113"/>
  <c r="AR808" i="114"/>
  <c r="AT1734" i="113"/>
  <c r="AQ2332" i="114"/>
  <c r="AT880" i="113"/>
  <c r="AR1856" i="114"/>
  <c r="AR3463" i="114"/>
  <c r="AR984" i="114"/>
  <c r="AR1376" i="113"/>
  <c r="AT2890" i="113"/>
  <c r="AT872" i="113"/>
  <c r="AR1016" i="113"/>
  <c r="AR1666" i="114"/>
  <c r="AR441" i="114"/>
  <c r="AR2030" i="113"/>
  <c r="AR3466" i="114"/>
  <c r="AS3508" i="113"/>
  <c r="AT1159" i="113"/>
  <c r="AR1015" i="113"/>
  <c r="AT2461" i="113"/>
  <c r="AR582" i="113"/>
  <c r="AR3465" i="113"/>
  <c r="AR302" i="113"/>
  <c r="AR3318" i="113"/>
  <c r="AS2356" i="113"/>
  <c r="AT586" i="113"/>
  <c r="AR1886" i="113"/>
  <c r="AR3324" i="113"/>
  <c r="AR1215" i="114"/>
  <c r="AR804" i="114"/>
  <c r="AR3181" i="113"/>
  <c r="AR222" i="114"/>
  <c r="AS1313" i="113"/>
  <c r="AR1312" i="113"/>
  <c r="AR2429" i="114"/>
  <c r="AT1307" i="113"/>
  <c r="AR1815" i="114"/>
  <c r="AT2167" i="113"/>
  <c r="AQ1169" i="113"/>
  <c r="AT3326" i="113"/>
  <c r="AR2599" i="113"/>
  <c r="AR2175" i="114"/>
  <c r="AR3247" i="114"/>
  <c r="AR2077" i="114"/>
  <c r="AR1523" i="114"/>
  <c r="AS1397" i="113"/>
  <c r="AQ3147" i="114"/>
  <c r="AR1016" i="114"/>
  <c r="AQ2476" i="114"/>
  <c r="AR2673" i="114"/>
  <c r="AT2456" i="113"/>
  <c r="AT2319" i="113"/>
  <c r="AR1454" i="114"/>
  <c r="AQ3507" i="114"/>
  <c r="AS2620" i="113"/>
  <c r="AT1165" i="113"/>
  <c r="AQ2356" i="113"/>
  <c r="AQ2044" i="114"/>
  <c r="AS1457" i="113"/>
  <c r="AR2149" i="114"/>
  <c r="AR1384" i="114"/>
  <c r="AQ664" i="113"/>
  <c r="AR150" i="113"/>
  <c r="AR2000" i="114"/>
  <c r="AR230" i="114"/>
  <c r="AR2717" i="113"/>
  <c r="AT303" i="113"/>
  <c r="AR1567" i="114"/>
  <c r="AR332" i="114"/>
  <c r="AR880" i="114"/>
  <c r="AR3181" i="114"/>
  <c r="AR3251" i="114"/>
  <c r="AT155" i="113"/>
  <c r="AQ1707" i="114"/>
  <c r="AR444" i="113"/>
  <c r="AT1167" i="113"/>
  <c r="AR3398" i="114"/>
  <c r="AS2033" i="113"/>
  <c r="AR1594" i="114"/>
  <c r="AQ1865" i="114"/>
  <c r="AQ2715" i="114"/>
  <c r="AR978" i="114"/>
  <c r="AR159" i="114"/>
  <c r="AR2892" i="113"/>
  <c r="AT2459" i="113"/>
  <c r="AR445" i="114"/>
  <c r="AQ1131" i="114"/>
  <c r="AR2225" i="114"/>
  <c r="AR3255" i="114"/>
  <c r="AR1020" i="113"/>
  <c r="AR1857" i="114"/>
  <c r="AR151" i="114"/>
  <c r="AR2176" i="114"/>
  <c r="AQ2321" i="114"/>
  <c r="AR1526" i="114"/>
  <c r="AR2676" i="114"/>
  <c r="AT157" i="113"/>
  <c r="AR732" i="114"/>
  <c r="AR3471" i="114"/>
  <c r="AQ1935" i="113"/>
  <c r="AT1449" i="113"/>
  <c r="AT1886" i="113"/>
  <c r="AQ1036" i="114"/>
  <c r="AR2513" i="114"/>
  <c r="AR2315" i="114"/>
  <c r="AR1566" i="114"/>
  <c r="AR336" i="114"/>
  <c r="AQ1457" i="113"/>
  <c r="AR1883" i="113"/>
  <c r="AR1809" i="114"/>
  <c r="AR2318" i="113"/>
  <c r="AR1311" i="114"/>
  <c r="AR585" i="114"/>
  <c r="AR2744" i="113"/>
  <c r="AR1449" i="113"/>
  <c r="AQ3185" i="113"/>
  <c r="AR1351" i="114"/>
  <c r="AR1494" i="114"/>
  <c r="AR1590" i="113"/>
  <c r="AR1234" i="114"/>
  <c r="AT873" i="113"/>
  <c r="AR1240" i="114"/>
  <c r="AQ305" i="113"/>
  <c r="AQ964" i="114"/>
  <c r="AR1960" i="114"/>
  <c r="AR2166" i="114"/>
  <c r="AR2003" i="114"/>
  <c r="AR6" i="114"/>
  <c r="AR1423" i="114"/>
  <c r="AR727" i="113"/>
  <c r="AR375" i="114"/>
  <c r="AR2534" i="114"/>
  <c r="AT2886" i="113"/>
  <c r="AR2148" i="114"/>
  <c r="AR1784" i="114"/>
  <c r="AR626" i="114"/>
  <c r="AR1167" i="114"/>
  <c r="AQ3003" i="113"/>
  <c r="AR157" i="113"/>
  <c r="AR1864" i="114"/>
  <c r="AR1743" i="114"/>
  <c r="AR3544" i="114"/>
  <c r="AQ2764" i="114"/>
  <c r="AR582" i="114"/>
  <c r="AS2753" i="113"/>
  <c r="AR1168" i="114"/>
  <c r="AR2745" i="113"/>
  <c r="AR3325" i="113"/>
  <c r="AR448" i="114"/>
  <c r="AQ377" i="114"/>
  <c r="AT989" i="113"/>
  <c r="AQ916" i="113"/>
  <c r="AT3184" i="113"/>
  <c r="AR1430" i="114"/>
  <c r="AQ1889" i="114"/>
  <c r="AQ1180" i="113"/>
  <c r="AR13" i="114"/>
  <c r="AT3177" i="113"/>
  <c r="AQ556" i="113"/>
  <c r="AR1017" i="114"/>
  <c r="AT1447" i="113"/>
  <c r="AR1161" i="114"/>
  <c r="AR1017" i="113"/>
  <c r="AR2313" i="114"/>
  <c r="AT1590" i="113"/>
  <c r="AR1216" i="114"/>
  <c r="AR3184" i="113"/>
  <c r="AR1880" i="113"/>
  <c r="AS52" i="113"/>
  <c r="AQ1635" i="114"/>
  <c r="AR294" i="113"/>
  <c r="AR1378" i="114"/>
  <c r="AS172" i="113"/>
  <c r="AR447" i="113"/>
  <c r="AQ3484" i="114"/>
  <c r="AR1744" i="113"/>
  <c r="AT3470" i="113"/>
  <c r="AR2890" i="113"/>
  <c r="AQ484" i="113"/>
  <c r="AR1568" i="114"/>
  <c r="AT591" i="113"/>
  <c r="AR1931" i="114"/>
  <c r="AR2026" i="113"/>
  <c r="AR2459" i="113"/>
  <c r="AR1285" i="114"/>
  <c r="AR3183" i="113"/>
  <c r="AR2743" i="114"/>
  <c r="AR82" i="114"/>
  <c r="AR2387" i="114"/>
  <c r="AQ629" i="114"/>
  <c r="AR1071" i="114"/>
  <c r="AQ2536" i="113"/>
  <c r="AR1279" i="114"/>
  <c r="AQ2788" i="113"/>
  <c r="AR83" i="114"/>
  <c r="AR2389" i="114"/>
  <c r="AT3182" i="113"/>
  <c r="AT2027" i="113"/>
  <c r="AQ411" i="114"/>
  <c r="AR152" i="113"/>
  <c r="AR2316" i="114"/>
  <c r="AR2316" i="113"/>
  <c r="AR160" i="114"/>
  <c r="AS2609" i="113"/>
  <c r="AR1450" i="114"/>
  <c r="AR1359" i="114"/>
  <c r="AQ1672" i="113"/>
  <c r="AR1785" i="114"/>
  <c r="AT1742" i="113"/>
  <c r="AS3196" i="113"/>
  <c r="AT3320" i="113"/>
  <c r="AQ1505" i="114"/>
  <c r="AS3052" i="113"/>
  <c r="AR2239" i="114"/>
  <c r="AR1644" i="114"/>
  <c r="AR2457" i="114"/>
  <c r="AR798" i="114"/>
  <c r="AR1792" i="114"/>
  <c r="AQ1745" i="114"/>
  <c r="AQ2033" i="114"/>
  <c r="AR2028" i="113"/>
  <c r="AR296" i="113"/>
  <c r="AR1882" i="114"/>
  <c r="AR2996" i="114"/>
  <c r="AQ1601" i="114"/>
  <c r="AT440" i="113"/>
  <c r="AQ1540" i="114"/>
  <c r="AR2351" i="114"/>
  <c r="AR947" i="114"/>
  <c r="AR1878" i="114"/>
  <c r="AQ2609" i="113"/>
  <c r="AR3178" i="114"/>
  <c r="AR1212" i="114"/>
  <c r="AT1394" i="113"/>
  <c r="AR3467" i="114"/>
  <c r="AR2099" i="114"/>
  <c r="AR2459" i="114"/>
  <c r="AR988" i="114"/>
  <c r="AT874" i="113"/>
  <c r="AR2456" i="113"/>
  <c r="AR225" i="114"/>
  <c r="AQ989" i="114"/>
  <c r="AR734" i="114"/>
  <c r="AQ3329" i="113"/>
  <c r="AR1736" i="114"/>
  <c r="AR337" i="114"/>
  <c r="AR2536" i="114"/>
  <c r="AR1592" i="113"/>
  <c r="AQ2500" i="113"/>
  <c r="AQ1780" i="113"/>
  <c r="AQ2283" i="114"/>
  <c r="AS3364" i="113"/>
  <c r="AR1642" i="114"/>
  <c r="AR2895" i="113"/>
  <c r="AT2316" i="113"/>
  <c r="AQ3545" i="114"/>
  <c r="AT584" i="113"/>
  <c r="AR447" i="114"/>
  <c r="AR2318" i="114"/>
  <c r="AT3030" i="113"/>
  <c r="AR2352" i="114"/>
  <c r="AR2023" i="113"/>
  <c r="AR2995" i="114"/>
  <c r="AR1662" i="114"/>
  <c r="AR440" i="114"/>
  <c r="AR3323" i="113"/>
  <c r="AR1160" i="113"/>
  <c r="AT2030" i="113"/>
  <c r="AQ2188" i="113"/>
  <c r="AQ460" i="114"/>
  <c r="AR1806" i="114"/>
  <c r="AR78" i="114"/>
  <c r="AQ3473" i="113"/>
  <c r="AT2032" i="113"/>
  <c r="AT732" i="113"/>
  <c r="AR1087" i="114"/>
  <c r="AQ1073" i="114"/>
  <c r="AR2369" i="114"/>
  <c r="AT1309" i="113"/>
  <c r="AR583" i="113"/>
  <c r="AR3469" i="113"/>
  <c r="AR950" i="114"/>
  <c r="AT3321" i="113"/>
  <c r="AS1468" i="113"/>
  <c r="AS2824" i="113"/>
  <c r="AR1211" i="114"/>
  <c r="AR2072" i="114"/>
  <c r="AR1282" i="114"/>
  <c r="AR1161" i="113"/>
  <c r="AT3322" i="113"/>
  <c r="AR2238" i="114"/>
  <c r="AR2172" i="114"/>
  <c r="AT2861" i="113"/>
  <c r="AT156" i="113"/>
  <c r="AQ3052" i="114"/>
  <c r="AS449" i="113"/>
  <c r="AT442" i="113"/>
  <c r="AR87" i="114"/>
  <c r="AR1497" i="114"/>
  <c r="AR2390" i="114"/>
  <c r="AQ303" i="114"/>
  <c r="AT3325" i="113"/>
  <c r="AT588" i="113"/>
  <c r="AQ593" i="114"/>
  <c r="AT1565" i="113"/>
  <c r="AQ388" i="114"/>
  <c r="AR1283" i="114"/>
  <c r="AR2104" i="114"/>
  <c r="AR3537" i="114"/>
  <c r="AT1599" i="113"/>
  <c r="AR727" i="114"/>
  <c r="AR1520" i="114"/>
  <c r="AS772" i="113"/>
  <c r="AT1393" i="113"/>
  <c r="AR1737" i="113"/>
  <c r="AQ1059" i="114"/>
  <c r="AR1308" i="114"/>
  <c r="AR2172" i="113"/>
  <c r="AR367" i="114"/>
  <c r="AR1571" i="114"/>
  <c r="AR1063" i="114"/>
  <c r="AT2310" i="113"/>
  <c r="AQ123" i="114"/>
  <c r="AR510" i="114"/>
  <c r="AR2174" i="113"/>
  <c r="AT2174" i="113"/>
  <c r="AT1997" i="113"/>
  <c r="AQ1684" i="114"/>
  <c r="AR1448" i="113"/>
  <c r="AR1284" i="114"/>
  <c r="AQ1960" i="113"/>
  <c r="AR2458" i="114"/>
  <c r="AR1738" i="113"/>
  <c r="AT1166" i="113"/>
  <c r="AR2006" i="114"/>
  <c r="AR2032" i="113"/>
  <c r="AT2141" i="113"/>
  <c r="AT2749" i="113"/>
  <c r="AQ3052" i="113"/>
  <c r="AR733" i="113"/>
  <c r="AR1669" i="114"/>
  <c r="AT1386" i="113"/>
  <c r="AT876" i="113"/>
  <c r="AR1311" i="113"/>
  <c r="AR1957" i="114"/>
  <c r="AR3176" i="113"/>
  <c r="AR2355" i="114"/>
  <c r="AR85" i="114"/>
  <c r="AQ915" i="114"/>
  <c r="AR3030" i="113"/>
  <c r="AR158" i="114"/>
  <c r="AR1236" i="114"/>
  <c r="AR654" i="114"/>
  <c r="AR1024" i="114"/>
  <c r="AQ3484" i="113"/>
  <c r="AS3329" i="113"/>
  <c r="AR1932" i="114"/>
  <c r="AR1069" i="114"/>
  <c r="AR1814" i="114"/>
  <c r="AS916" i="113"/>
  <c r="AR2441" i="114"/>
  <c r="AT2744" i="113"/>
  <c r="AQ737" i="113"/>
  <c r="AQ1036" i="113"/>
  <c r="AR1164" i="113"/>
  <c r="AR1357" i="114"/>
  <c r="AR2317" i="114"/>
  <c r="AR2094" i="114"/>
  <c r="AR2527" i="114"/>
  <c r="AR2076" i="114"/>
  <c r="AR1213" i="114"/>
  <c r="AT1392" i="113"/>
  <c r="AR1429" i="114"/>
  <c r="AR1160" i="114"/>
  <c r="AQ2643" i="114"/>
  <c r="AR153" i="113"/>
  <c r="AT1887" i="113"/>
  <c r="AR1717" i="114"/>
  <c r="AT2285" i="113"/>
  <c r="AT2031" i="113"/>
  <c r="AR1645" i="114"/>
  <c r="AQ483" i="114"/>
  <c r="AR155" i="113"/>
  <c r="AT1885" i="113"/>
  <c r="AR2672" i="114"/>
  <c r="AT3149" i="113"/>
  <c r="AR1310" i="113"/>
  <c r="AS2500" i="113"/>
  <c r="AR2350" i="114"/>
  <c r="AR1233" i="114"/>
  <c r="AS604" i="113"/>
  <c r="AR372" i="114"/>
  <c r="AR879" i="113"/>
  <c r="AR735" i="114"/>
  <c r="AR1306" i="113"/>
  <c r="AR3396" i="114"/>
  <c r="AQ2392" i="113"/>
  <c r="AR2243" i="114"/>
  <c r="AQ808" i="113"/>
  <c r="AR1310" i="114"/>
  <c r="AQ1756" i="113"/>
  <c r="AR664" i="114"/>
  <c r="AR1672" i="114"/>
  <c r="AR1998" i="114"/>
  <c r="AR591" i="114"/>
  <c r="AT2751" i="113"/>
  <c r="AR1744" i="114"/>
  <c r="AR1591" i="114"/>
  <c r="AT446" i="113"/>
  <c r="AR1447" i="114"/>
  <c r="AQ1203" i="114"/>
  <c r="AT2895" i="113"/>
  <c r="AS1960" i="113"/>
  <c r="AR3539" i="114"/>
  <c r="AQ2212" i="113"/>
  <c r="AT727" i="113"/>
  <c r="AT150" i="113"/>
  <c r="AQ952" i="113"/>
  <c r="AR443" i="113"/>
  <c r="AT3466" i="113"/>
  <c r="AR1014" i="113"/>
  <c r="AR1667" i="114"/>
  <c r="AR2751" i="113"/>
  <c r="AT269" i="113"/>
  <c r="AR732" i="113"/>
  <c r="AR1879" i="114"/>
  <c r="AT2464" i="113"/>
  <c r="AR3328" i="113"/>
  <c r="AS628" i="113"/>
  <c r="AR2886" i="113"/>
  <c r="AR1422" i="114"/>
  <c r="AR2075" i="114"/>
  <c r="AR2004" i="114"/>
  <c r="AT728" i="113"/>
  <c r="AR1093" i="114"/>
  <c r="AR1741" i="113"/>
  <c r="AR2145" i="114"/>
  <c r="AR2142" i="114"/>
  <c r="AR586" i="113"/>
  <c r="AQ1145" i="114"/>
  <c r="AR948" i="114"/>
  <c r="AT1016" i="113"/>
  <c r="AQ2465" i="113"/>
  <c r="AS1025" i="113"/>
  <c r="AR3003" i="114"/>
  <c r="AR1599" i="114"/>
  <c r="AR1519" i="114"/>
  <c r="AT2023" i="113"/>
  <c r="AR730" i="113"/>
  <c r="AR1884" i="114"/>
  <c r="AR1239" i="114"/>
  <c r="AR3001" i="114"/>
  <c r="AR1590" i="114"/>
  <c r="AR1214" i="114"/>
  <c r="AQ1457" i="114"/>
  <c r="AQ1575" i="113"/>
  <c r="AT2893" i="113"/>
  <c r="AR584" i="113"/>
  <c r="AR1451" i="114"/>
  <c r="AT2312" i="113"/>
  <c r="AR2388" i="114"/>
  <c r="AR621" i="114"/>
  <c r="AQ3076" i="113"/>
  <c r="AR1448" i="114"/>
  <c r="AR1067" i="114"/>
  <c r="AR304" i="113"/>
  <c r="AT1302" i="113"/>
  <c r="AR1936" i="114"/>
  <c r="AS3220" i="113"/>
  <c r="AR942" i="114"/>
  <c r="AR1883" i="114"/>
  <c r="AR2604" i="113"/>
  <c r="AR3174" i="114"/>
  <c r="AR3254" i="114"/>
  <c r="AR1453" i="114"/>
  <c r="AR1811" i="114"/>
  <c r="AT2169" i="113"/>
  <c r="AR736" i="114"/>
  <c r="AR2603" i="113"/>
  <c r="AR2173" i="114"/>
  <c r="AR1600" i="114"/>
  <c r="AS1036" i="113"/>
  <c r="AQ1995" i="113"/>
  <c r="AR446" i="113"/>
  <c r="AR3031" i="113"/>
  <c r="AQ2692" i="114"/>
  <c r="AT1450" i="113"/>
  <c r="AT2454" i="113"/>
  <c r="AQ1385" i="114"/>
  <c r="AQ2465" i="114"/>
  <c r="AR1139" i="114"/>
  <c r="AQ1025" i="113"/>
  <c r="AR152" i="114"/>
  <c r="AT1883" i="113"/>
  <c r="AS881" i="113"/>
  <c r="AR877" i="113"/>
  <c r="AR2311" i="113"/>
  <c r="AR802" i="114"/>
  <c r="AR733" i="114"/>
  <c r="AT3180" i="113"/>
  <c r="AQ881" i="114"/>
  <c r="AQ2859" i="114"/>
  <c r="AT1448" i="113"/>
  <c r="AR1168" i="113"/>
  <c r="AR1309" i="114"/>
  <c r="AR1528" i="114"/>
  <c r="AR1715" i="114"/>
  <c r="AR1570" i="114"/>
  <c r="AR335" i="114"/>
  <c r="AT1709" i="113"/>
  <c r="AR444" i="114"/>
  <c r="AT299" i="113"/>
  <c r="AR2175" i="113"/>
  <c r="AR1714" i="114"/>
  <c r="AR1600" i="113"/>
  <c r="AS1204" i="113"/>
  <c r="AQ1961" i="114"/>
  <c r="AR1881" i="113"/>
  <c r="AR2671" i="114"/>
  <c r="AS1492" i="113"/>
  <c r="AR1307" i="114"/>
  <c r="AS2332" i="113"/>
  <c r="AQ1180" i="114"/>
  <c r="AR374" i="114"/>
  <c r="AT1591" i="113"/>
  <c r="AT2752" i="113"/>
  <c r="AR1504" i="114"/>
  <c r="AR1092" i="114"/>
  <c r="AR3037" i="113"/>
  <c r="AR442" i="114"/>
  <c r="AQ2033" i="113"/>
  <c r="AQ3544" i="113"/>
  <c r="AR1810" i="114"/>
  <c r="AR3177" i="113"/>
  <c r="AR2751" i="114"/>
  <c r="AQ2644" i="113"/>
  <c r="AQ2188" i="114"/>
  <c r="AR624" i="114"/>
  <c r="AS748" i="113"/>
  <c r="AR1094" i="114"/>
  <c r="AR657" i="114"/>
  <c r="AT1385" i="113"/>
  <c r="AQ2968" i="113"/>
  <c r="AR1816" i="114"/>
  <c r="AR1999" i="114"/>
  <c r="AR1502" i="114"/>
  <c r="AR1855" i="114"/>
  <c r="AR1070" i="114"/>
  <c r="AQ2211" i="114"/>
  <c r="AR1303" i="114"/>
  <c r="AR2166" i="113"/>
  <c r="AR370" i="114"/>
  <c r="AQ1577" i="114"/>
  <c r="AR628" i="114"/>
  <c r="AR1598" i="113"/>
  <c r="AR155" i="114"/>
  <c r="AR2385" i="114"/>
  <c r="AR876" i="113"/>
  <c r="AT1882" i="113"/>
  <c r="AR728" i="113"/>
  <c r="AS2177" i="113"/>
  <c r="AR875" i="114"/>
  <c r="AT2748" i="113"/>
  <c r="AR2347" i="114"/>
  <c r="AR1142" i="114"/>
  <c r="AQ1492" i="113"/>
  <c r="AR1569" i="114"/>
  <c r="AR1720" i="114"/>
  <c r="AT1015" i="113"/>
  <c r="AS2476" i="113"/>
  <c r="AS3484" i="113"/>
  <c r="AR2460" i="114"/>
  <c r="AQ1817" i="114"/>
  <c r="AR983" i="114"/>
  <c r="AQ3124" i="114"/>
  <c r="AS1636" i="113"/>
  <c r="AR3180" i="114"/>
  <c r="AR2346" i="114"/>
  <c r="AQ1385" i="113"/>
  <c r="AR1014" i="114"/>
  <c r="AQ892" i="114"/>
  <c r="AR3393" i="114"/>
  <c r="AT587" i="113"/>
  <c r="AT1310" i="113"/>
  <c r="AR2152" i="114"/>
  <c r="AR2746" i="113"/>
  <c r="AR1952" i="114"/>
  <c r="AQ316" i="113"/>
  <c r="AR2746" i="114"/>
  <c r="AR1495" i="114"/>
  <c r="AR1019" i="114"/>
  <c r="AT3005" i="113"/>
  <c r="AR1303" i="113"/>
  <c r="AR1958" i="114"/>
  <c r="AT3031" i="113"/>
  <c r="AR2349" i="114"/>
  <c r="AR86" i="114"/>
  <c r="AR1788" i="114"/>
  <c r="AR625" i="114"/>
  <c r="AT735" i="113"/>
  <c r="AQ2284" i="113"/>
  <c r="AR1209" i="114"/>
  <c r="AR2027" i="114"/>
  <c r="AR1237" i="114"/>
  <c r="AT2026" i="113"/>
  <c r="AR946" i="114"/>
  <c r="AR2313" i="113"/>
  <c r="AR3535" i="114"/>
  <c r="AR2463" i="114"/>
  <c r="AR2750" i="113"/>
  <c r="AR1455" i="113"/>
  <c r="AR1596" i="114"/>
  <c r="AR2743" i="113"/>
  <c r="AR1859" i="114"/>
  <c r="AQ1396" i="114"/>
  <c r="AR3035" i="113"/>
  <c r="AR156" i="114"/>
  <c r="AR2462" i="114"/>
  <c r="AT870" i="113"/>
  <c r="AR3391" i="114"/>
  <c r="AR1668" i="114"/>
  <c r="AR2024" i="114"/>
  <c r="AR12" i="114"/>
  <c r="AR2463" i="113"/>
  <c r="AT1017" i="113"/>
  <c r="AR1738" i="114"/>
  <c r="AT1853" i="113"/>
  <c r="AT2462" i="113"/>
  <c r="AQ593" i="113"/>
  <c r="AR3464" i="113"/>
  <c r="AR951" i="114"/>
  <c r="AR1881" i="114"/>
  <c r="AR875" i="113"/>
  <c r="AT158" i="113"/>
  <c r="AT2573" i="113"/>
  <c r="AR1312" i="114"/>
  <c r="AR1576" i="114"/>
  <c r="AR1450" i="113"/>
  <c r="AT3032" i="113"/>
  <c r="AR730" i="114"/>
  <c r="AR1381" i="114"/>
  <c r="AT1594" i="113"/>
  <c r="AR1427" i="114"/>
  <c r="AR949" i="114"/>
  <c r="AR2824" i="114"/>
  <c r="AT3318" i="113"/>
  <c r="AT1303" i="113"/>
  <c r="AR1956" i="114"/>
  <c r="AQ772" i="113"/>
  <c r="AR3177" i="114"/>
  <c r="AT125" i="113"/>
  <c r="AQ2260" i="114"/>
  <c r="AT160" i="113"/>
  <c r="AT1395" i="113"/>
  <c r="AQ1540" i="113"/>
  <c r="AR1023" i="114"/>
  <c r="AT879" i="113"/>
  <c r="AR3542" i="114"/>
  <c r="AR2032" i="114"/>
  <c r="AR2817" i="114"/>
  <c r="AR3179" i="114"/>
  <c r="AR1381" i="113"/>
  <c r="AT2889" i="113"/>
  <c r="AT878" i="113"/>
  <c r="AR1023" i="113"/>
  <c r="AR1665" i="114"/>
  <c r="AQ449" i="114"/>
  <c r="AR2024" i="113"/>
  <c r="AR1719" i="114"/>
  <c r="AQ1217" i="114"/>
  <c r="AT3176" i="113"/>
  <c r="AR295" i="113"/>
  <c r="AR1783" i="114"/>
  <c r="AS2212" i="113"/>
  <c r="AR224" i="114"/>
  <c r="AT3465" i="113"/>
  <c r="AR2354" i="114"/>
  <c r="AR2311" i="114"/>
  <c r="AR1575" i="114"/>
  <c r="AT1304" i="113"/>
  <c r="AR584" i="114"/>
  <c r="AR334" i="114"/>
  <c r="AR2601" i="113"/>
  <c r="AR588" i="114"/>
  <c r="AR1598" i="114"/>
  <c r="AR333" i="114"/>
  <c r="AR2078" i="114"/>
  <c r="AR1456" i="113"/>
  <c r="AR2310" i="114"/>
  <c r="AR2528" i="114"/>
  <c r="AR1639" i="114"/>
  <c r="AR3327" i="113"/>
  <c r="AT439" i="113"/>
  <c r="AQ243" i="113"/>
  <c r="AR1592" i="114"/>
  <c r="AQ1828" i="113"/>
  <c r="AQ519" i="113"/>
  <c r="AR3250" i="114"/>
  <c r="AR3246" i="114"/>
  <c r="AR1162" i="113"/>
  <c r="AT300" i="113"/>
  <c r="AQ17" i="114"/>
  <c r="AR445" i="113"/>
  <c r="AR2246" i="114"/>
  <c r="AR663" i="114"/>
  <c r="AT2742" i="113"/>
  <c r="AR1307" i="113"/>
  <c r="AR1950" i="114"/>
  <c r="AQ3185" i="114"/>
  <c r="AR232" i="114"/>
  <c r="AQ1889" i="113"/>
  <c r="AR3464" i="114"/>
  <c r="AR2315" i="113"/>
  <c r="AR1597" i="113"/>
  <c r="AR1089" i="114"/>
  <c r="AT3469" i="113"/>
  <c r="AR1022" i="113"/>
  <c r="AR2147" i="114"/>
  <c r="AQ1060" i="113"/>
  <c r="AR3467" i="113"/>
  <c r="AR297" i="113"/>
  <c r="AR3326" i="113"/>
  <c r="AR151" i="113"/>
  <c r="AS1924" i="113"/>
  <c r="AR807" i="114"/>
  <c r="AR2356" i="114"/>
  <c r="AR1140" i="114"/>
  <c r="AR1158" i="113"/>
  <c r="AQ2248" i="113"/>
  <c r="AR2606" i="113"/>
  <c r="AT3039" i="113"/>
  <c r="AT1878" i="113"/>
  <c r="AR1431" i="114"/>
  <c r="AR1593" i="113"/>
  <c r="AQ2895" i="114"/>
  <c r="AT1454" i="113"/>
  <c r="AR805" i="114"/>
  <c r="AR2167" i="114"/>
  <c r="AR1280" i="114"/>
  <c r="AQ3303" i="113"/>
  <c r="AR1739" i="114"/>
  <c r="AT2458" i="113"/>
  <c r="AQ1433" i="114"/>
  <c r="AR153" i="114"/>
  <c r="AR726" i="113"/>
  <c r="AR223" i="114"/>
  <c r="AT1738" i="113"/>
  <c r="AT1019" i="113"/>
  <c r="AT1596" i="113"/>
  <c r="AQ531" i="113"/>
  <c r="AR2312" i="113"/>
  <c r="AR1595" i="113"/>
  <c r="AR2098" i="114"/>
  <c r="AQ1745" i="113"/>
  <c r="AR1432" i="114"/>
  <c r="AS1612" i="113"/>
  <c r="AR2677" i="114"/>
  <c r="AR1454" i="113"/>
  <c r="AR1791" i="114"/>
  <c r="AR2095" i="114"/>
  <c r="AR1165" i="114"/>
  <c r="AQ3219" i="114"/>
  <c r="AR513" i="114"/>
  <c r="AR2248" i="114"/>
  <c r="AR366" i="114"/>
  <c r="AQ1673" i="114"/>
  <c r="AR3174" i="113"/>
  <c r="AQ3148" i="113"/>
  <c r="AR1230" i="114"/>
  <c r="AR1453" i="113"/>
  <c r="AR1858" i="114"/>
  <c r="AR2386" i="114"/>
  <c r="AR2171" i="113"/>
  <c r="AR2533" i="114"/>
  <c r="AT3036" i="113"/>
  <c r="AR1383" i="113"/>
  <c r="AS2897" i="113"/>
  <c r="AR3394" i="114"/>
  <c r="AR1304" i="114"/>
  <c r="AR1374" i="114"/>
  <c r="AS1780" i="113"/>
  <c r="AT413" i="113"/>
  <c r="AR1304" i="113"/>
  <c r="AR1953" i="114"/>
  <c r="AT2746" i="113"/>
  <c r="AR2680" i="114"/>
  <c r="AR1426" i="114"/>
  <c r="AR1813" i="114"/>
  <c r="AR3039" i="113"/>
  <c r="AQ161" i="114"/>
  <c r="AR2455" i="114"/>
  <c r="AR2818" i="114"/>
  <c r="AR592" i="113"/>
  <c r="AQ2332" i="113"/>
  <c r="AR661" i="114"/>
  <c r="AQ1972" i="114"/>
  <c r="AT2600" i="113"/>
  <c r="AR587" i="114"/>
  <c r="AT153" i="113"/>
  <c r="AS2188" i="113"/>
  <c r="AR2151" i="114"/>
  <c r="AR1885" i="113"/>
  <c r="AR2391" i="114"/>
  <c r="AR1934" i="114"/>
  <c r="AR2314" i="114"/>
  <c r="AR2458" i="113"/>
  <c r="AR3322" i="113"/>
  <c r="AR2530" i="114"/>
  <c r="AR1281" i="114"/>
  <c r="AR1498" i="114"/>
  <c r="AR1782" i="114"/>
  <c r="AS2248" i="113"/>
  <c r="AR1159" i="114"/>
  <c r="AQ2067" i="114"/>
  <c r="AR511" i="114"/>
  <c r="AR2893" i="113"/>
  <c r="AR1951" i="114"/>
  <c r="AR2383" i="114"/>
  <c r="AR622" i="114"/>
  <c r="AT2022" i="113"/>
  <c r="AQ1347" i="114"/>
  <c r="AR158" i="113"/>
  <c r="AR1377" i="114"/>
  <c r="AR1716" i="114"/>
  <c r="AR1064" i="114"/>
  <c r="AR299" i="113"/>
  <c r="AR80" i="114"/>
  <c r="AR2173" i="113"/>
  <c r="AR3004" i="114"/>
  <c r="AR1741" i="114"/>
  <c r="AR84" i="114"/>
  <c r="AR1933" i="114"/>
  <c r="AR1930" i="114"/>
  <c r="AR2025" i="114"/>
  <c r="AR1594" i="113"/>
  <c r="AR2103" i="114"/>
  <c r="AT1388" i="113"/>
  <c r="AR1162" i="114"/>
  <c r="AR801" i="114"/>
  <c r="AR376" i="114"/>
  <c r="AR1737" i="114"/>
  <c r="AT2320" i="113"/>
  <c r="AR2001" i="114"/>
  <c r="AR298" i="113"/>
  <c r="AR3320" i="113"/>
  <c r="AR870" i="113"/>
  <c r="AQ1612" i="114"/>
  <c r="AT443" i="113"/>
  <c r="AR876" i="114"/>
  <c r="AR1021" i="113"/>
  <c r="AS305" i="113"/>
  <c r="AR1527" i="114"/>
  <c r="AR871" i="113"/>
  <c r="AQ1816" i="113"/>
  <c r="AR3472" i="114"/>
  <c r="AT151" i="113"/>
  <c r="AQ1240" i="113"/>
  <c r="AT2599" i="113"/>
  <c r="AQ628" i="113"/>
  <c r="AT3293" i="113"/>
  <c r="AR2241" i="114"/>
  <c r="AQ843" i="114"/>
  <c r="AQ1828" i="114"/>
  <c r="AQ316" i="114"/>
  <c r="AT2025" i="113"/>
  <c r="AQ3363" i="114"/>
  <c r="AQ1529" i="114"/>
  <c r="AQ2537" i="114"/>
  <c r="AQ267" i="113"/>
  <c r="AR1884" i="113"/>
  <c r="AR1308" i="113"/>
  <c r="AR1718" i="114"/>
  <c r="AR1378" i="113"/>
  <c r="AR442" i="113"/>
  <c r="AT3464" i="113"/>
  <c r="AQ2068" i="113"/>
  <c r="AR2143" i="114"/>
  <c r="AR982" i="114"/>
  <c r="AT583" i="113"/>
  <c r="AR1928" i="114"/>
  <c r="AS2932" i="113"/>
  <c r="AT1741" i="113"/>
  <c r="AT1021" i="113"/>
  <c r="AT1598" i="113"/>
  <c r="AQ3556" i="114"/>
  <c r="AR1065" i="114"/>
  <c r="AR439" i="114"/>
  <c r="AR2025" i="113"/>
  <c r="AR300" i="113"/>
  <c r="AR1880" i="114"/>
  <c r="AR2999" i="114"/>
  <c r="AR2074" i="114"/>
  <c r="AR1521" i="114"/>
  <c r="AQ1348" i="113"/>
  <c r="AR2170" i="114"/>
  <c r="AQ52" i="114"/>
  <c r="AR3180" i="113"/>
  <c r="AR3256" i="114"/>
  <c r="AR2456" i="114"/>
  <c r="AQ2908" i="114"/>
  <c r="AQ892" i="113"/>
  <c r="AT734" i="113"/>
  <c r="AR1232" i="114"/>
  <c r="AQ2476" i="113"/>
  <c r="AR2602" i="113"/>
  <c r="AR2146" i="114"/>
  <c r="AR585" i="113"/>
  <c r="AR3468" i="113"/>
  <c r="AR944" i="114"/>
  <c r="AR1887" i="114"/>
  <c r="AR873" i="113"/>
  <c r="AR2247" i="114"/>
  <c r="AQ1468" i="114"/>
  <c r="AT1888" i="113"/>
  <c r="AR1143" i="114"/>
  <c r="AR2176" i="113"/>
  <c r="AR2002" i="114"/>
  <c r="AR2598" i="113"/>
  <c r="AR3175" i="114"/>
  <c r="AR3249" i="114"/>
  <c r="AR125" i="113"/>
  <c r="AT3327" i="113"/>
  <c r="AR1742" i="113"/>
  <c r="AQ1275" i="114"/>
  <c r="AR1306" i="114"/>
  <c r="AR3472" i="113"/>
  <c r="AT3463" i="113"/>
  <c r="AT2743" i="113"/>
  <c r="AT845" i="113"/>
  <c r="AR2319" i="114"/>
  <c r="AR2026" i="114"/>
  <c r="AR8" i="114"/>
  <c r="AR587" i="113"/>
  <c r="AT3324" i="113"/>
  <c r="AT3038" i="113"/>
  <c r="AR2353" i="114"/>
  <c r="AR2535" i="114"/>
  <c r="AR2079" i="114"/>
  <c r="AT3178" i="113"/>
  <c r="AQ1601" i="113"/>
  <c r="AR1235" i="114"/>
  <c r="AR1739" i="113"/>
  <c r="AQ699" i="114"/>
  <c r="AR1305" i="114"/>
  <c r="AT1396" i="113"/>
  <c r="AQ1612" i="113"/>
  <c r="AT1592" i="113"/>
  <c r="AS1745" i="113"/>
  <c r="AR1163" i="114"/>
  <c r="AQ1851" i="113"/>
  <c r="AR519" i="114"/>
  <c r="AR1379" i="114"/>
  <c r="AR1712" i="114"/>
  <c r="AR1565" i="113"/>
  <c r="AQ1252" i="114"/>
  <c r="AR2071" i="114"/>
  <c r="AR726" i="114"/>
  <c r="AR2823" i="114"/>
  <c r="AT2602" i="113"/>
  <c r="AR1640" i="114"/>
  <c r="AT3328" i="113"/>
  <c r="AQ1204" i="113"/>
  <c r="AR656" i="114"/>
  <c r="AT729" i="113"/>
  <c r="AQ3039" i="114"/>
  <c r="AQ1528" i="113"/>
  <c r="AT2173" i="113"/>
  <c r="AQ3005" i="114"/>
  <c r="AR1499" i="114"/>
  <c r="AT3437" i="113"/>
  <c r="AQ1313" i="113"/>
  <c r="AR1954" i="114"/>
  <c r="AR3179" i="113"/>
  <c r="AR448" i="113"/>
  <c r="AR1428" i="114"/>
  <c r="AQ3473" i="114"/>
  <c r="AQ2321" i="113"/>
  <c r="AT730" i="113"/>
  <c r="AQ1097" i="114"/>
  <c r="AR806" i="114"/>
  <c r="AT3468" i="113"/>
  <c r="AQ3435" i="114"/>
  <c r="AR3470" i="114"/>
  <c r="AR2314" i="113"/>
  <c r="AT733" i="113"/>
  <c r="AR2097" i="114"/>
  <c r="AR1068" i="114"/>
  <c r="AR3400" i="114"/>
  <c r="AT1306" i="113"/>
  <c r="AR1648" i="114"/>
  <c r="AR159" i="113"/>
  <c r="AR1740" i="114"/>
  <c r="AS1169" i="113"/>
  <c r="AQ375" i="113"/>
  <c r="AT1024" i="113"/>
  <c r="AR979" i="114"/>
  <c r="AT1014" i="113"/>
  <c r="AS1756" i="113"/>
  <c r="AR3032" i="113"/>
  <c r="AQ737" i="114"/>
  <c r="AR1878" i="113"/>
  <c r="AQ3220" i="113"/>
  <c r="AR1238" i="114"/>
  <c r="AQ555" i="114"/>
  <c r="AR1382" i="113"/>
  <c r="AT302" i="113"/>
  <c r="AQ1851" i="114"/>
  <c r="AS1601" i="113"/>
  <c r="AR157" i="114"/>
  <c r="AR1888" i="113"/>
  <c r="AR2461" i="113"/>
  <c r="AR2607" i="113"/>
  <c r="AR2526" i="114"/>
  <c r="AQ1900" i="113"/>
  <c r="AR2073" i="114"/>
  <c r="AR1518" i="114"/>
  <c r="AT1391" i="113"/>
  <c r="AQ87" i="113"/>
  <c r="AR1022" i="114"/>
  <c r="AQ2139" i="113"/>
  <c r="AR516" i="114"/>
  <c r="AR1383" i="114"/>
  <c r="AT2166" i="113"/>
  <c r="AR160" i="113"/>
  <c r="AR2748" i="113"/>
  <c r="AR1452" i="113"/>
  <c r="AR2297" i="114"/>
  <c r="AR1713" i="114"/>
  <c r="AT1881" i="113"/>
  <c r="AT2168" i="113"/>
  <c r="AR2896" i="113"/>
  <c r="AR731" i="113"/>
  <c r="AR227" i="114"/>
  <c r="AR2815" i="114"/>
  <c r="AR3469" i="114"/>
  <c r="AR515" i="114"/>
  <c r="AR3038" i="113"/>
  <c r="AQ3364" i="113"/>
  <c r="AS2465" i="113"/>
  <c r="AQ3579" i="114"/>
  <c r="AR2679" i="114"/>
  <c r="AR620" i="114"/>
  <c r="AT1739" i="113"/>
  <c r="AT1735" i="113"/>
  <c r="AT3174" i="113"/>
  <c r="AR2167" i="113"/>
  <c r="AR2005" i="114"/>
  <c r="AQ1636" i="113"/>
  <c r="AR3463" i="113"/>
  <c r="AR2242" i="114"/>
  <c r="AR2174" i="114"/>
  <c r="AR2585" i="114"/>
  <c r="AR1854" i="114"/>
  <c r="AT1162" i="113"/>
  <c r="AR1446" i="114"/>
  <c r="AQ2967" i="114"/>
  <c r="AT2601" i="113"/>
  <c r="AT1158" i="113"/>
  <c r="AR3395" i="114"/>
  <c r="AT585" i="113"/>
  <c r="AT1736" i="113"/>
  <c r="AT2747" i="113"/>
  <c r="AR1375" i="113"/>
  <c r="AT2603" i="113"/>
  <c r="AT1160" i="113"/>
  <c r="AR2887" i="113"/>
  <c r="AT2460" i="113"/>
  <c r="AR2022" i="114"/>
  <c r="AR14" i="114"/>
  <c r="AR3541" i="114"/>
  <c r="AR3184" i="114"/>
  <c r="AR228" i="114"/>
  <c r="AR2170" i="113"/>
  <c r="AQ3196" i="114"/>
  <c r="AS2644" i="113"/>
  <c r="AT1452" i="113"/>
  <c r="AR1447" i="113"/>
  <c r="AQ988" i="113"/>
  <c r="AT736" i="113"/>
  <c r="AQ2572" i="114"/>
  <c r="AR1062" i="114"/>
  <c r="AR773" i="114"/>
  <c r="AR2171" i="114"/>
  <c r="AR588" i="113"/>
  <c r="AR3462" i="113"/>
  <c r="AR1165" i="113"/>
  <c r="AQ2009" i="114"/>
  <c r="AS2104" i="113"/>
  <c r="AR2007" i="114"/>
  <c r="AR2532" i="114"/>
  <c r="AR2070" i="114"/>
  <c r="AT444" i="113"/>
  <c r="AQ2104" i="113"/>
  <c r="AQ2116" i="113"/>
  <c r="AQ1025" i="114"/>
  <c r="AT447" i="113"/>
  <c r="AT1305" i="113"/>
  <c r="AR1595" i="114"/>
  <c r="AT441" i="113"/>
  <c r="AR1455" i="114"/>
  <c r="AQ2572" i="113"/>
  <c r="AT2887" i="113"/>
  <c r="AT2317" i="113"/>
  <c r="AR3543" i="114"/>
  <c r="AR1861" i="114"/>
  <c r="AR154" i="114"/>
  <c r="AR371" i="114"/>
  <c r="AR1207" i="114"/>
  <c r="AR9" i="114"/>
  <c r="AT3035" i="113"/>
  <c r="AQ2177" i="114"/>
  <c r="AR1522" i="114"/>
  <c r="AR873" i="114"/>
  <c r="AR731" i="114"/>
  <c r="AS3185" i="113"/>
  <c r="AR330" i="114"/>
  <c r="AQ2753" i="114"/>
  <c r="AR1452" i="114"/>
  <c r="AR2678" i="114"/>
  <c r="AR870" i="114"/>
  <c r="AS3112" i="113"/>
  <c r="AR986" i="114"/>
  <c r="AS593" i="113"/>
  <c r="AQ2116" i="114"/>
  <c r="AR2457" i="113"/>
  <c r="AR729" i="114"/>
  <c r="AR3465" i="114"/>
  <c r="AR878" i="113"/>
  <c r="AR871" i="114"/>
  <c r="AR2674" i="114"/>
  <c r="AR1591" i="113"/>
  <c r="AR2600" i="113"/>
  <c r="AT438" i="113"/>
  <c r="AR3040" i="113"/>
  <c r="AR156" i="113"/>
  <c r="AQ2357" i="114"/>
  <c r="AS460" i="113"/>
  <c r="AT1737" i="113"/>
  <c r="AR512" i="114"/>
  <c r="AT2896" i="113"/>
  <c r="AR3392" i="114"/>
  <c r="AR1353" i="114"/>
  <c r="CP5" i="113" l="1"/>
  <c r="BO5" i="114" a="1"/>
  <c r="BO5" i="114" s="1"/>
  <c r="R49" i="113"/>
  <c r="AU1384" i="113"/>
  <c r="AU52" i="114"/>
  <c r="AU1383" i="113"/>
  <c r="AU1381" i="113"/>
  <c r="AU1376" i="113"/>
  <c r="AU1382" i="113"/>
  <c r="AU1379" i="113"/>
  <c r="AU1375" i="113"/>
  <c r="AU1374" i="113"/>
  <c r="AU1378" i="113"/>
  <c r="AU1377" i="113"/>
  <c r="AU1380" i="113"/>
  <c r="BP165" i="114"/>
  <c r="BP166" i="114" s="1"/>
  <c r="R165" i="114"/>
  <c r="BP177" i="114"/>
  <c r="BP178" i="114" s="1"/>
  <c r="R177" i="114"/>
  <c r="S75" i="113"/>
  <c r="BQ75" i="113"/>
  <c r="BP73" i="113"/>
  <c r="CR72" i="113"/>
  <c r="BP291" i="114"/>
  <c r="BP292" i="114" s="1"/>
  <c r="R291" i="114"/>
  <c r="BP39" i="114"/>
  <c r="BP40" i="114" s="1"/>
  <c r="R39" i="114"/>
  <c r="BP153" i="114"/>
  <c r="BP154" i="114" s="1"/>
  <c r="R153" i="114"/>
  <c r="R183" i="114"/>
  <c r="BP183" i="114"/>
  <c r="BP184" i="114" s="1"/>
  <c r="BP99" i="114"/>
  <c r="BP100" i="114" s="1"/>
  <c r="R99" i="114"/>
  <c r="R280" i="113"/>
  <c r="BP279" i="113"/>
  <c r="S181" i="113"/>
  <c r="BQ96" i="113"/>
  <c r="S96" i="113"/>
  <c r="T96" i="113" s="1"/>
  <c r="BP135" i="114"/>
  <c r="BP136" i="114" s="1"/>
  <c r="R135" i="114"/>
  <c r="R136" i="113"/>
  <c r="BP135" i="113"/>
  <c r="BO124" i="113"/>
  <c r="CQ123" i="113"/>
  <c r="CR267" i="113"/>
  <c r="BP268" i="113"/>
  <c r="R207" i="113"/>
  <c r="BP207" i="113"/>
  <c r="BP159" i="114"/>
  <c r="BP160" i="114" s="1"/>
  <c r="R159" i="114"/>
  <c r="BO13" i="113"/>
  <c r="CQ12" i="113"/>
  <c r="BP276" i="113"/>
  <c r="R276" i="113"/>
  <c r="S108" i="113"/>
  <c r="T108" i="113" s="1"/>
  <c r="BQ108" i="113"/>
  <c r="BP220" i="113"/>
  <c r="CR219" i="113"/>
  <c r="R249" i="114"/>
  <c r="BP249" i="114"/>
  <c r="BP250" i="114" s="1"/>
  <c r="S195" i="113"/>
  <c r="T195" i="113" s="1"/>
  <c r="BQ195" i="113"/>
  <c r="S219" i="114"/>
  <c r="BQ219" i="114"/>
  <c r="BQ220" i="114" s="1"/>
  <c r="R171" i="113"/>
  <c r="BP171" i="113"/>
  <c r="BP63" i="114"/>
  <c r="BP64" i="114" s="1"/>
  <c r="R63" i="114"/>
  <c r="BP36" i="113"/>
  <c r="R36" i="113"/>
  <c r="BP27" i="113"/>
  <c r="R27" i="113"/>
  <c r="BP52" i="113"/>
  <c r="CR51" i="113"/>
  <c r="BP148" i="113"/>
  <c r="CR147" i="113"/>
  <c r="CQ159" i="113"/>
  <c r="BO160" i="113"/>
  <c r="BP292" i="113"/>
  <c r="CR291" i="113"/>
  <c r="CR99" i="113"/>
  <c r="BP100" i="113"/>
  <c r="BP273" i="114"/>
  <c r="BP274" i="114" s="1"/>
  <c r="R273" i="114"/>
  <c r="BP279" i="114"/>
  <c r="BP280" i="114" s="1"/>
  <c r="R279" i="114"/>
  <c r="R255" i="113"/>
  <c r="BP255" i="113"/>
  <c r="CR111" i="113"/>
  <c r="BP112" i="113"/>
  <c r="BP285" i="114"/>
  <c r="BP286" i="114" s="1"/>
  <c r="R285" i="114"/>
  <c r="BP117" i="114"/>
  <c r="BP118" i="114" s="1"/>
  <c r="R117" i="114"/>
  <c r="CR87" i="113"/>
  <c r="BP88" i="113"/>
  <c r="R30" i="114"/>
  <c r="BP243" i="114"/>
  <c r="BP244" i="114" s="1"/>
  <c r="R243" i="114"/>
  <c r="BQ267" i="113"/>
  <c r="S267" i="113"/>
  <c r="T267" i="113" s="1"/>
  <c r="S9" i="114"/>
  <c r="BQ9" i="114"/>
  <c r="BQ10" i="114" s="1"/>
  <c r="BO208" i="113"/>
  <c r="CQ207" i="113"/>
  <c r="BP267" i="114"/>
  <c r="BP268" i="114" s="1"/>
  <c r="R267" i="114"/>
  <c r="R12" i="113"/>
  <c r="BP12" i="113"/>
  <c r="CR84" i="113"/>
  <c r="BP85" i="113"/>
  <c r="BP51" i="114"/>
  <c r="BP52" i="114" s="1"/>
  <c r="R51" i="114"/>
  <c r="CR108" i="113"/>
  <c r="BP109" i="113"/>
  <c r="BQ219" i="113"/>
  <c r="S219" i="113"/>
  <c r="BP64" i="113"/>
  <c r="CR63" i="113"/>
  <c r="R105" i="114"/>
  <c r="BP105" i="114"/>
  <c r="BP106" i="114" s="1"/>
  <c r="R246" i="114"/>
  <c r="BQ246" i="114" s="1"/>
  <c r="BQ247" i="114" s="1"/>
  <c r="BP27" i="114"/>
  <c r="BP28" i="114" s="1"/>
  <c r="R27" i="114"/>
  <c r="BP196" i="113"/>
  <c r="CR195" i="113"/>
  <c r="R171" i="114"/>
  <c r="BP171" i="114"/>
  <c r="BP172" i="114" s="1"/>
  <c r="R147" i="114"/>
  <c r="BP147" i="114"/>
  <c r="BP148" i="114" s="1"/>
  <c r="BO172" i="113"/>
  <c r="CQ171" i="113"/>
  <c r="BP123" i="114"/>
  <c r="BP124" i="114" s="1"/>
  <c r="R123" i="114"/>
  <c r="CQ36" i="113"/>
  <c r="BO37" i="113"/>
  <c r="BP189" i="114"/>
  <c r="BP190" i="114" s="1"/>
  <c r="R189" i="114"/>
  <c r="BP93" i="114"/>
  <c r="BP94" i="114" s="1"/>
  <c r="R93" i="114"/>
  <c r="CQ27" i="113"/>
  <c r="BO28" i="113"/>
  <c r="S51" i="113"/>
  <c r="BQ51" i="113"/>
  <c r="BQ147" i="113"/>
  <c r="S147" i="113"/>
  <c r="R159" i="113"/>
  <c r="BP159" i="113"/>
  <c r="R225" i="114"/>
  <c r="BP225" i="114"/>
  <c r="BP226" i="114" s="1"/>
  <c r="S291" i="113"/>
  <c r="BQ291" i="113"/>
  <c r="BQ99" i="113"/>
  <c r="S99" i="113"/>
  <c r="CQ183" i="113"/>
  <c r="BO184" i="113"/>
  <c r="BP61" i="113"/>
  <c r="CR60" i="113"/>
  <c r="CQ255" i="113"/>
  <c r="BO256" i="113"/>
  <c r="S111" i="113"/>
  <c r="BQ111" i="113"/>
  <c r="BP21" i="114"/>
  <c r="BP22" i="114" s="1"/>
  <c r="R21" i="114"/>
  <c r="BP237" i="114"/>
  <c r="BP238" i="114" s="1"/>
  <c r="R237" i="114"/>
  <c r="BO49" i="113"/>
  <c r="CQ48" i="113"/>
  <c r="BP24" i="113"/>
  <c r="R24" i="113"/>
  <c r="S87" i="113"/>
  <c r="BQ87" i="113"/>
  <c r="S133" i="113"/>
  <c r="T133" i="113" s="1"/>
  <c r="BP129" i="114"/>
  <c r="BP130" i="114" s="1"/>
  <c r="R129" i="114"/>
  <c r="R258" i="114"/>
  <c r="R297" i="114"/>
  <c r="BP297" i="114"/>
  <c r="BP298" i="114" s="1"/>
  <c r="R252" i="114"/>
  <c r="R111" i="114"/>
  <c r="BP111" i="114"/>
  <c r="BP112" i="114" s="1"/>
  <c r="S229" i="113"/>
  <c r="S84" i="113"/>
  <c r="BQ84" i="113"/>
  <c r="S63" i="113"/>
  <c r="BQ63" i="113"/>
  <c r="BO115" i="113"/>
  <c r="CQ114" i="113"/>
  <c r="BP195" i="114"/>
  <c r="BP196" i="114" s="1"/>
  <c r="R195" i="114"/>
  <c r="R25" i="113"/>
  <c r="BP231" i="114"/>
  <c r="BP232" i="114" s="1"/>
  <c r="R231" i="114"/>
  <c r="BP76" i="113"/>
  <c r="CR75" i="113"/>
  <c r="R75" i="114"/>
  <c r="BP75" i="114"/>
  <c r="BP76" i="114" s="1"/>
  <c r="S72" i="113"/>
  <c r="BQ72" i="113"/>
  <c r="R15" i="114"/>
  <c r="BP15" i="114"/>
  <c r="BP16" i="114" s="1"/>
  <c r="R183" i="113"/>
  <c r="BP183" i="113"/>
  <c r="BP261" i="114"/>
  <c r="BP262" i="114" s="1"/>
  <c r="R261" i="114"/>
  <c r="S60" i="113"/>
  <c r="T60" i="113" s="1"/>
  <c r="BQ60" i="113"/>
  <c r="BP45" i="114"/>
  <c r="BP46" i="114" s="1"/>
  <c r="R45" i="114"/>
  <c r="BO280" i="113"/>
  <c r="CQ279" i="113"/>
  <c r="BP303" i="114"/>
  <c r="BP304" i="114" s="1"/>
  <c r="R303" i="114"/>
  <c r="R166" i="113"/>
  <c r="BP141" i="114"/>
  <c r="BP142" i="114" s="1"/>
  <c r="R141" i="114"/>
  <c r="R48" i="113"/>
  <c r="BP48" i="113"/>
  <c r="BO25" i="113"/>
  <c r="CQ24" i="113"/>
  <c r="BP97" i="113"/>
  <c r="CR96" i="113"/>
  <c r="CQ135" i="113"/>
  <c r="BO136" i="113"/>
  <c r="BP123" i="113"/>
  <c r="R123" i="113"/>
  <c r="BR120" i="113"/>
  <c r="CT120" i="113" s="1"/>
  <c r="T120" i="113"/>
  <c r="S157" i="113"/>
  <c r="CQ276" i="113"/>
  <c r="BO277" i="113"/>
  <c r="R214" i="113"/>
  <c r="R115" i="113"/>
  <c r="BP114" i="113"/>
  <c r="S253" i="113"/>
  <c r="BP81" i="114"/>
  <c r="BP82" i="114" s="1"/>
  <c r="R81" i="114"/>
  <c r="AU1285" i="114"/>
  <c r="AU1284" i="114"/>
  <c r="AU1283" i="114"/>
  <c r="AU1281" i="114"/>
  <c r="AU1279" i="114"/>
  <c r="AU1278" i="114"/>
  <c r="AU1280" i="114"/>
  <c r="AU1282" i="114"/>
  <c r="AU1286" i="114"/>
  <c r="AU1287" i="114"/>
  <c r="AU3469" i="114"/>
  <c r="AU3468" i="114"/>
  <c r="AU3463" i="114"/>
  <c r="AU3464" i="114"/>
  <c r="AU3462" i="114"/>
  <c r="AU3465" i="114"/>
  <c r="AU3466" i="114"/>
  <c r="AU3467" i="114"/>
  <c r="AU3470" i="114"/>
  <c r="AU3471" i="114"/>
  <c r="AU1814" i="114"/>
  <c r="AU1813" i="114"/>
  <c r="AU1812" i="114"/>
  <c r="AU1811" i="114"/>
  <c r="AU1809" i="114"/>
  <c r="AU1807" i="114"/>
  <c r="AU1806" i="114"/>
  <c r="AU1808" i="114"/>
  <c r="AU1810" i="114"/>
  <c r="AU1815" i="114"/>
  <c r="AU2749" i="114"/>
  <c r="AU2748" i="114"/>
  <c r="AU2747" i="114"/>
  <c r="AU2745" i="114"/>
  <c r="AU2744" i="114"/>
  <c r="AU2743" i="114"/>
  <c r="AU2742" i="114"/>
  <c r="AU2746" i="114"/>
  <c r="AU2750" i="114"/>
  <c r="AU2751" i="114"/>
  <c r="AU1358" i="114"/>
  <c r="AU1357" i="114"/>
  <c r="AU1356" i="114"/>
  <c r="AU1353" i="114"/>
  <c r="AU1351" i="114"/>
  <c r="AU1352" i="114"/>
  <c r="AU1350" i="114"/>
  <c r="AU1354" i="114"/>
  <c r="AU1355" i="114"/>
  <c r="AU1359" i="114"/>
  <c r="AU2355" i="114"/>
  <c r="AU2353" i="114"/>
  <c r="AU2352" i="114"/>
  <c r="AU2351" i="114"/>
  <c r="AU2350" i="114"/>
  <c r="AU2347" i="114"/>
  <c r="AU2348" i="114"/>
  <c r="AU2346" i="114"/>
  <c r="AU2349" i="114"/>
  <c r="AU2354" i="114"/>
  <c r="AU3327" i="113"/>
  <c r="AU3325" i="113"/>
  <c r="AU3323" i="113"/>
  <c r="AU3321" i="113"/>
  <c r="AU3320" i="113"/>
  <c r="AU3318" i="113"/>
  <c r="AU3319" i="113"/>
  <c r="AU3322" i="113"/>
  <c r="AU3324" i="113"/>
  <c r="AU3326" i="113"/>
  <c r="AU1885" i="114"/>
  <c r="AU1884" i="114"/>
  <c r="AU1880" i="114"/>
  <c r="AU1878" i="114"/>
  <c r="AU1879" i="114"/>
  <c r="AU1881" i="114"/>
  <c r="AU1882" i="114"/>
  <c r="AU1883" i="114"/>
  <c r="AU1886" i="114"/>
  <c r="AU1887" i="114"/>
  <c r="AU2006" i="114"/>
  <c r="AU2004" i="114"/>
  <c r="AU2003" i="114"/>
  <c r="AU2000" i="114"/>
  <c r="AU1998" i="114"/>
  <c r="AU1999" i="114"/>
  <c r="AU2001" i="114"/>
  <c r="AU2002" i="114"/>
  <c r="AU2005" i="114"/>
  <c r="AU2007" i="114"/>
  <c r="AU375" i="114"/>
  <c r="AU370" i="114"/>
  <c r="AU369" i="114"/>
  <c r="AU368" i="114"/>
  <c r="AU366" i="114"/>
  <c r="AU367" i="114"/>
  <c r="AU371" i="114"/>
  <c r="AU372" i="114"/>
  <c r="AU373" i="114"/>
  <c r="AU374" i="114"/>
  <c r="AU1718" i="114"/>
  <c r="AU1715" i="114"/>
  <c r="AU1714" i="114"/>
  <c r="AU1713" i="114"/>
  <c r="AU1712" i="114"/>
  <c r="AU1710" i="114"/>
  <c r="AU1711" i="114"/>
  <c r="AU1716" i="114"/>
  <c r="AU1717" i="114"/>
  <c r="AU1719" i="114"/>
  <c r="AU2678" i="114"/>
  <c r="AU2677" i="114"/>
  <c r="AU2675" i="114"/>
  <c r="AU2673" i="114"/>
  <c r="AU2670" i="114"/>
  <c r="AU2672" i="114"/>
  <c r="AU2671" i="114"/>
  <c r="AU2674" i="114"/>
  <c r="AU2676" i="114"/>
  <c r="AU2679" i="114"/>
  <c r="AU3543" i="114"/>
  <c r="AU3542" i="114"/>
  <c r="AU3541" i="114"/>
  <c r="AU3540" i="114"/>
  <c r="AU3539" i="114"/>
  <c r="AU3536" i="114"/>
  <c r="AU3535" i="114"/>
  <c r="AU3534" i="114"/>
  <c r="AU3537" i="114"/>
  <c r="AU3538" i="114"/>
  <c r="AU3399" i="114"/>
  <c r="AU3396" i="114"/>
  <c r="AU3395" i="114"/>
  <c r="AU3393" i="114"/>
  <c r="AU3391" i="114"/>
  <c r="AU3390" i="114"/>
  <c r="AU3392" i="114"/>
  <c r="AU3394" i="114"/>
  <c r="AU3397" i="114"/>
  <c r="AU3398" i="114"/>
  <c r="AU1023" i="113"/>
  <c r="AU1021" i="113"/>
  <c r="AU1017" i="113"/>
  <c r="AU1014" i="113"/>
  <c r="AU1016" i="113"/>
  <c r="AU1015" i="113"/>
  <c r="AU1018" i="113"/>
  <c r="AU1019" i="113"/>
  <c r="AU1020" i="113"/>
  <c r="AU1022" i="113"/>
  <c r="AU2895" i="113"/>
  <c r="AU2893" i="113"/>
  <c r="AU2889" i="113"/>
  <c r="AU2886" i="113"/>
  <c r="AU2888" i="113"/>
  <c r="AU2887" i="113"/>
  <c r="AU2890" i="113"/>
  <c r="AU2891" i="113"/>
  <c r="AU2892" i="113"/>
  <c r="AU2894" i="113"/>
  <c r="AU2463" i="114"/>
  <c r="AU2462" i="114"/>
  <c r="AU2461" i="114"/>
  <c r="AU2457" i="114"/>
  <c r="AU2455" i="114"/>
  <c r="AU2456" i="114"/>
  <c r="AU2454" i="114"/>
  <c r="AU2458" i="114"/>
  <c r="AU2459" i="114"/>
  <c r="AU2460" i="114"/>
  <c r="AU1095" i="114"/>
  <c r="AU1094" i="114"/>
  <c r="AU1091" i="114"/>
  <c r="AU1089" i="114"/>
  <c r="AU1088" i="114"/>
  <c r="AU1087" i="114"/>
  <c r="AU1086" i="114"/>
  <c r="AU1090" i="114"/>
  <c r="AU1092" i="114"/>
  <c r="AU1093" i="114"/>
  <c r="AU1239" i="114"/>
  <c r="AU1238" i="114"/>
  <c r="AU1236" i="114"/>
  <c r="AU1235" i="114"/>
  <c r="AU1233" i="114"/>
  <c r="AU1231" i="114"/>
  <c r="AU1232" i="114"/>
  <c r="AU1230" i="114"/>
  <c r="AU1234" i="114"/>
  <c r="AU1237" i="114"/>
  <c r="AU2103" i="114"/>
  <c r="AU2101" i="114"/>
  <c r="AU2099" i="114"/>
  <c r="AU2097" i="114"/>
  <c r="AU2095" i="114"/>
  <c r="AU2094" i="114"/>
  <c r="AU2096" i="114"/>
  <c r="AU2098" i="114"/>
  <c r="AU2100" i="114"/>
  <c r="AU2102" i="114"/>
  <c r="AU527" i="114"/>
  <c r="AU627" i="114"/>
  <c r="AU526" i="114"/>
  <c r="AU626" i="114"/>
  <c r="AU525" i="114"/>
  <c r="AU625" i="114"/>
  <c r="AU524" i="114"/>
  <c r="AU624" i="114"/>
  <c r="AU523" i="114"/>
  <c r="AU623" i="114"/>
  <c r="AU621" i="114"/>
  <c r="AU620" i="114"/>
  <c r="AU520" i="114"/>
  <c r="AU618" i="114"/>
  <c r="AU518" i="114"/>
  <c r="AU619" i="114"/>
  <c r="AU519" i="114"/>
  <c r="AU522" i="114"/>
  <c r="AU622" i="114"/>
  <c r="AU1527" i="114"/>
  <c r="AU1526" i="114"/>
  <c r="AU1524" i="114"/>
  <c r="AU1523" i="114"/>
  <c r="AU1522" i="114"/>
  <c r="AU1519" i="114"/>
  <c r="AU1520" i="114"/>
  <c r="AU1518" i="114"/>
  <c r="AU1521" i="114"/>
  <c r="AU1525" i="114"/>
  <c r="AU1215" i="114"/>
  <c r="AU1213" i="114"/>
  <c r="AU1207" i="114"/>
  <c r="AU1208" i="114"/>
  <c r="AU1206" i="114"/>
  <c r="AU1209" i="114"/>
  <c r="AU1210" i="114"/>
  <c r="AU1211" i="114"/>
  <c r="AU1212" i="114"/>
  <c r="AU1214" i="114"/>
  <c r="AU3255" i="114"/>
  <c r="AU3254" i="114"/>
  <c r="AU3253" i="114"/>
  <c r="AU3251" i="114"/>
  <c r="AU3250" i="114"/>
  <c r="AU3247" i="114"/>
  <c r="AU3246" i="114"/>
  <c r="AU3248" i="114"/>
  <c r="AU3249" i="114"/>
  <c r="AU3252" i="114"/>
  <c r="AU3472" i="114"/>
  <c r="AU1384" i="114"/>
  <c r="AU2320" i="114"/>
  <c r="AU2752" i="114"/>
  <c r="AU2032" i="113"/>
  <c r="AU1144" i="114"/>
  <c r="AU1744" i="114"/>
  <c r="AU564" i="114"/>
  <c r="AU664" i="114"/>
  <c r="AU1648" i="114"/>
  <c r="AU160" i="114"/>
  <c r="AU2008" i="114"/>
  <c r="AU1744" i="113"/>
  <c r="AU1168" i="114"/>
  <c r="AU736" i="114"/>
  <c r="AU1600" i="114"/>
  <c r="AU2680" i="114"/>
  <c r="AU880" i="114"/>
  <c r="AU2585" i="114"/>
  <c r="AU3184" i="114"/>
  <c r="AU2536" i="114"/>
  <c r="AU2464" i="114"/>
  <c r="AU1096" i="114"/>
  <c r="AU2104" i="114"/>
  <c r="AU2608" i="113"/>
  <c r="AU2861" i="113"/>
  <c r="AU1216" i="114"/>
  <c r="AU1455" i="113"/>
  <c r="AU1454" i="113"/>
  <c r="AU1453" i="113"/>
  <c r="AU1450" i="113"/>
  <c r="AU1449" i="113"/>
  <c r="AU1448" i="113"/>
  <c r="AU1447" i="113"/>
  <c r="AU1446" i="113"/>
  <c r="AU1451" i="113"/>
  <c r="AU1452" i="113"/>
  <c r="AU1959" i="114"/>
  <c r="AU1957" i="114"/>
  <c r="AU1956" i="114"/>
  <c r="AU1955" i="114"/>
  <c r="AU1952" i="114"/>
  <c r="AU1950" i="114"/>
  <c r="AU1951" i="114"/>
  <c r="AU1953" i="114"/>
  <c r="AU1954" i="114"/>
  <c r="AU1958" i="114"/>
  <c r="AU229" i="114"/>
  <c r="AU227" i="114"/>
  <c r="AU226" i="114"/>
  <c r="AU223" i="114"/>
  <c r="AU222" i="114"/>
  <c r="AU224" i="114"/>
  <c r="AU225" i="114"/>
  <c r="AU228" i="114"/>
  <c r="AU230" i="114"/>
  <c r="AU231" i="114"/>
  <c r="AU2319" i="114"/>
  <c r="AU2317" i="114"/>
  <c r="AU2316" i="114"/>
  <c r="AU2310" i="114"/>
  <c r="AU2312" i="114"/>
  <c r="AU2311" i="114"/>
  <c r="AU2313" i="114"/>
  <c r="AU2314" i="114"/>
  <c r="AU2315" i="114"/>
  <c r="AU2318" i="114"/>
  <c r="AU2029" i="113"/>
  <c r="AU2027" i="113"/>
  <c r="AU2026" i="113"/>
  <c r="AU2025" i="113"/>
  <c r="AU2024" i="113"/>
  <c r="AU2023" i="113"/>
  <c r="AU2022" i="113"/>
  <c r="AU2028" i="113"/>
  <c r="AU2030" i="113"/>
  <c r="AU2031" i="113"/>
  <c r="AU15" i="114"/>
  <c r="AU13" i="114"/>
  <c r="AU12" i="114"/>
  <c r="AU7" i="114"/>
  <c r="AU8" i="114"/>
  <c r="AU6" i="114"/>
  <c r="AU9" i="114"/>
  <c r="AU10" i="114"/>
  <c r="AU11" i="114"/>
  <c r="AU14" i="114"/>
  <c r="AU3469" i="113"/>
  <c r="AU3466" i="113"/>
  <c r="AU3465" i="113"/>
  <c r="AU3464" i="113"/>
  <c r="AU3462" i="113"/>
  <c r="AU3463" i="113"/>
  <c r="AU3467" i="113"/>
  <c r="AU3468" i="113"/>
  <c r="AU3470" i="113"/>
  <c r="AU3471" i="113"/>
  <c r="AU1143" i="114"/>
  <c r="AU1135" i="114"/>
  <c r="AU1134" i="114"/>
  <c r="AU1136" i="114"/>
  <c r="AU1137" i="114"/>
  <c r="AU1138" i="114"/>
  <c r="AU1139" i="114"/>
  <c r="AU1140" i="114"/>
  <c r="AU1141" i="114"/>
  <c r="AU1142" i="114"/>
  <c r="AU1741" i="114"/>
  <c r="AU1740" i="114"/>
  <c r="AU1739" i="114"/>
  <c r="AU1738" i="114"/>
  <c r="AU1737" i="114"/>
  <c r="AU1735" i="114"/>
  <c r="AU1736" i="114"/>
  <c r="AU1734" i="114"/>
  <c r="AU1742" i="114"/>
  <c r="AU1743" i="114"/>
  <c r="AU1311" i="114"/>
  <c r="AU1309" i="114"/>
  <c r="AU1307" i="114"/>
  <c r="AU1305" i="114"/>
  <c r="AU1303" i="114"/>
  <c r="AU1302" i="114"/>
  <c r="AU1304" i="114"/>
  <c r="AU1306" i="114"/>
  <c r="AU1308" i="114"/>
  <c r="AU1310" i="114"/>
  <c r="AU521" i="114"/>
  <c r="AU159" i="113"/>
  <c r="AU157" i="113"/>
  <c r="AU153" i="113"/>
  <c r="AU150" i="113"/>
  <c r="AU152" i="113"/>
  <c r="AU151" i="113"/>
  <c r="AU154" i="113"/>
  <c r="AU155" i="113"/>
  <c r="AU156" i="113"/>
  <c r="AU158" i="113"/>
  <c r="AU1021" i="114"/>
  <c r="AU1019" i="114"/>
  <c r="AU1018" i="114"/>
  <c r="AU1017" i="114"/>
  <c r="AU1016" i="114"/>
  <c r="AU1015" i="114"/>
  <c r="AU1014" i="114"/>
  <c r="AU1020" i="114"/>
  <c r="AU1022" i="114"/>
  <c r="AU1023" i="114"/>
  <c r="AU445" i="113"/>
  <c r="AU444" i="113"/>
  <c r="AU443" i="113"/>
  <c r="AU442" i="113"/>
  <c r="AU441" i="113"/>
  <c r="AU438" i="113"/>
  <c r="AU440" i="113"/>
  <c r="AU439" i="113"/>
  <c r="AU446" i="113"/>
  <c r="AU447" i="113"/>
  <c r="AU987" i="114"/>
  <c r="AU985" i="114"/>
  <c r="AU983" i="114"/>
  <c r="AU982" i="114"/>
  <c r="AU979" i="114"/>
  <c r="AU978" i="114"/>
  <c r="AU980" i="114"/>
  <c r="AU981" i="114"/>
  <c r="AU984" i="114"/>
  <c r="AU986" i="114"/>
  <c r="AU3037" i="113"/>
  <c r="AU3036" i="113"/>
  <c r="AU3035" i="113"/>
  <c r="AU3034" i="113"/>
  <c r="AU3033" i="113"/>
  <c r="AU3032" i="113"/>
  <c r="AU3031" i="113"/>
  <c r="AU3030" i="113"/>
  <c r="AU3038" i="113"/>
  <c r="AU3039" i="113"/>
  <c r="AU2319" i="113"/>
  <c r="AU2318" i="113"/>
  <c r="AU2317" i="113"/>
  <c r="AU2315" i="113"/>
  <c r="AU2314" i="113"/>
  <c r="AU2313" i="113"/>
  <c r="AU2310" i="113"/>
  <c r="AU2311" i="113"/>
  <c r="AU2312" i="113"/>
  <c r="AU2316" i="113"/>
  <c r="AU1503" i="114"/>
  <c r="AU1502" i="114"/>
  <c r="AU1501" i="114"/>
  <c r="AU1496" i="114"/>
  <c r="AU1495" i="114"/>
  <c r="AU1494" i="114"/>
  <c r="AU1497" i="114"/>
  <c r="AU1498" i="114"/>
  <c r="AU1499" i="114"/>
  <c r="AU1500" i="114"/>
  <c r="AU87" i="114"/>
  <c r="AU85" i="114"/>
  <c r="AU81" i="114"/>
  <c r="AU78" i="114"/>
  <c r="AU79" i="114"/>
  <c r="AU80" i="114"/>
  <c r="AU82" i="114"/>
  <c r="AU83" i="114"/>
  <c r="AU84" i="114"/>
  <c r="AU86" i="114"/>
  <c r="AU2535" i="114"/>
  <c r="AU2532" i="114"/>
  <c r="AU2531" i="114"/>
  <c r="AU2528" i="114"/>
  <c r="AU2526" i="114"/>
  <c r="AU2527" i="114"/>
  <c r="AU2529" i="114"/>
  <c r="AU2530" i="114"/>
  <c r="AU2533" i="114"/>
  <c r="AU2534" i="114"/>
  <c r="AU3003" i="114"/>
  <c r="AU3001" i="114"/>
  <c r="AU3000" i="114"/>
  <c r="AU2999" i="114"/>
  <c r="AU2997" i="114"/>
  <c r="AU2994" i="114"/>
  <c r="AU2995" i="114"/>
  <c r="AU2996" i="114"/>
  <c r="AU2998" i="114"/>
  <c r="AU3002" i="114"/>
  <c r="AU879" i="113"/>
  <c r="AU878" i="113"/>
  <c r="AU877" i="113"/>
  <c r="AU875" i="113"/>
  <c r="AU872" i="113"/>
  <c r="AU870" i="113"/>
  <c r="AU871" i="113"/>
  <c r="AU873" i="113"/>
  <c r="AU874" i="113"/>
  <c r="AU876" i="113"/>
  <c r="AU2607" i="113"/>
  <c r="AU2606" i="113"/>
  <c r="AU2605" i="113"/>
  <c r="AU2604" i="113"/>
  <c r="AU2603" i="113"/>
  <c r="AU2600" i="113"/>
  <c r="AU2598" i="113"/>
  <c r="AU2599" i="113"/>
  <c r="AU2601" i="113"/>
  <c r="AU2602" i="113"/>
  <c r="AU2247" i="114"/>
  <c r="AU2242" i="114"/>
  <c r="AU2239" i="114"/>
  <c r="AU2240" i="114"/>
  <c r="AU2238" i="114"/>
  <c r="AU2241" i="114"/>
  <c r="AU2243" i="114"/>
  <c r="AU2244" i="114"/>
  <c r="AU2245" i="114"/>
  <c r="AU2246" i="114"/>
  <c r="AU1575" i="114"/>
  <c r="AU1573" i="114"/>
  <c r="AU1572" i="114"/>
  <c r="AU1571" i="114"/>
  <c r="AU1569" i="114"/>
  <c r="AU1567" i="114"/>
  <c r="AU1566" i="114"/>
  <c r="AU1568" i="114"/>
  <c r="AU1570" i="114"/>
  <c r="AU1574" i="114"/>
  <c r="AU1960" i="114"/>
  <c r="AU1360" i="114"/>
  <c r="AU16" i="114"/>
  <c r="AU1565" i="113"/>
  <c r="AU2152" i="114"/>
  <c r="AU160" i="113"/>
  <c r="AU808" i="114"/>
  <c r="AU1600" i="113"/>
  <c r="AU2501" i="114"/>
  <c r="AU2080" i="114"/>
  <c r="AU1456" i="114"/>
  <c r="AU2176" i="114"/>
  <c r="AU88" i="114"/>
  <c r="AU2896" i="113"/>
  <c r="AU340" i="114"/>
  <c r="AU3004" i="114"/>
  <c r="AU2441" i="114"/>
  <c r="AU880" i="113"/>
  <c r="AU1888" i="113"/>
  <c r="AU1312" i="113"/>
  <c r="AU2513" i="114"/>
  <c r="AU3293" i="113"/>
  <c r="AU2032" i="114"/>
  <c r="AU1576" i="114"/>
  <c r="AU1671" i="114"/>
  <c r="AU1669" i="114"/>
  <c r="AU1667" i="114"/>
  <c r="AU1665" i="114"/>
  <c r="AU1664" i="114"/>
  <c r="AU1662" i="114"/>
  <c r="AU1663" i="114"/>
  <c r="AU1666" i="114"/>
  <c r="AU1668" i="114"/>
  <c r="AU1670" i="114"/>
  <c r="AU2147" i="114"/>
  <c r="AU2146" i="114"/>
  <c r="AU2145" i="114"/>
  <c r="AU2143" i="114"/>
  <c r="AU2144" i="114"/>
  <c r="AU2142" i="114"/>
  <c r="AU2148" i="114"/>
  <c r="AU2149" i="114"/>
  <c r="AU2150" i="114"/>
  <c r="AU2151" i="114"/>
  <c r="AU807" i="114"/>
  <c r="AU806" i="114"/>
  <c r="AU805" i="114"/>
  <c r="AU804" i="114"/>
  <c r="AU803" i="114"/>
  <c r="AU800" i="114"/>
  <c r="AU799" i="114"/>
  <c r="AU798" i="114"/>
  <c r="AU801" i="114"/>
  <c r="AU802" i="114"/>
  <c r="AU563" i="114"/>
  <c r="AU663" i="114"/>
  <c r="AU561" i="114"/>
  <c r="AU661" i="114"/>
  <c r="AU560" i="114"/>
  <c r="AU660" i="114"/>
  <c r="AU559" i="114"/>
  <c r="AU659" i="114"/>
  <c r="AU656" i="114"/>
  <c r="AU655" i="114"/>
  <c r="AU555" i="114"/>
  <c r="AU654" i="114"/>
  <c r="AU554" i="114"/>
  <c r="AU657" i="114"/>
  <c r="AU558" i="114"/>
  <c r="AU658" i="114"/>
  <c r="AU562" i="114"/>
  <c r="AU662" i="114"/>
  <c r="AU1067" i="114"/>
  <c r="AU1065" i="114"/>
  <c r="AU1064" i="114"/>
  <c r="AU1063" i="114"/>
  <c r="AU1062" i="114"/>
  <c r="AU1066" i="114"/>
  <c r="AU1068" i="114"/>
  <c r="AU1069" i="114"/>
  <c r="AU1070" i="114"/>
  <c r="AU1071" i="114"/>
  <c r="AU1739" i="113"/>
  <c r="AU1737" i="113"/>
  <c r="AU1734" i="113"/>
  <c r="AU1735" i="113"/>
  <c r="AU1736" i="113"/>
  <c r="AU1738" i="113"/>
  <c r="AU1740" i="113"/>
  <c r="AU1741" i="113"/>
  <c r="AU1742" i="113"/>
  <c r="AU1743" i="113"/>
  <c r="AU1166" i="114"/>
  <c r="AU1165" i="114"/>
  <c r="AU1163" i="114"/>
  <c r="AU1161" i="114"/>
  <c r="AU1159" i="114"/>
  <c r="AU1158" i="114"/>
  <c r="AU1160" i="114"/>
  <c r="AU1162" i="114"/>
  <c r="AU1164" i="114"/>
  <c r="AU1167" i="114"/>
  <c r="AU879" i="114"/>
  <c r="AU878" i="114"/>
  <c r="AU877" i="114"/>
  <c r="AU874" i="114"/>
  <c r="AU872" i="114"/>
  <c r="AU871" i="114"/>
  <c r="AU870" i="114"/>
  <c r="AU873" i="114"/>
  <c r="AU875" i="114"/>
  <c r="AU876" i="114"/>
  <c r="AU1395" i="113"/>
  <c r="AU1393" i="113"/>
  <c r="AU1392" i="113"/>
  <c r="AU1391" i="113"/>
  <c r="AU1390" i="113"/>
  <c r="AU1389" i="113"/>
  <c r="AU1388" i="113"/>
  <c r="AU1386" i="113"/>
  <c r="AU1387" i="113"/>
  <c r="AU1394" i="113"/>
  <c r="AU1455" i="114"/>
  <c r="AU1454" i="114"/>
  <c r="AU1453" i="114"/>
  <c r="AU1449" i="114"/>
  <c r="AU1447" i="114"/>
  <c r="AU1446" i="114"/>
  <c r="AU1448" i="114"/>
  <c r="AU1450" i="114"/>
  <c r="AU1451" i="114"/>
  <c r="AU1452" i="114"/>
  <c r="AU1863" i="114"/>
  <c r="AU1862" i="114"/>
  <c r="AU1858" i="114"/>
  <c r="AU1857" i="114"/>
  <c r="AU1855" i="114"/>
  <c r="AU1854" i="114"/>
  <c r="AU1856" i="114"/>
  <c r="AU1859" i="114"/>
  <c r="AU1860" i="114"/>
  <c r="AU1861" i="114"/>
  <c r="AU1431" i="114"/>
  <c r="AU1430" i="114"/>
  <c r="AU1427" i="114"/>
  <c r="AU1423" i="114"/>
  <c r="AU1422" i="114"/>
  <c r="AU1424" i="114"/>
  <c r="AU1425" i="114"/>
  <c r="AU1426" i="114"/>
  <c r="AU1428" i="114"/>
  <c r="AU1429" i="114"/>
  <c r="AU532" i="114"/>
  <c r="AU1887" i="113"/>
  <c r="AU1886" i="113"/>
  <c r="AU1885" i="113"/>
  <c r="AU1884" i="113"/>
  <c r="AU1881" i="113"/>
  <c r="AU1880" i="113"/>
  <c r="AU1879" i="113"/>
  <c r="AU1878" i="113"/>
  <c r="AU1882" i="113"/>
  <c r="AU1883" i="113"/>
  <c r="AU2823" i="114"/>
  <c r="AU2822" i="114"/>
  <c r="AU2821" i="114"/>
  <c r="AU2820" i="114"/>
  <c r="AU2819" i="114"/>
  <c r="AU2818" i="114"/>
  <c r="AU2817" i="114"/>
  <c r="AU2816" i="114"/>
  <c r="AU2815" i="114"/>
  <c r="AU2814" i="114"/>
  <c r="AU3183" i="113"/>
  <c r="AU3181" i="113"/>
  <c r="AU3179" i="113"/>
  <c r="AU3178" i="113"/>
  <c r="AU3177" i="113"/>
  <c r="AU3174" i="113"/>
  <c r="AU3175" i="113"/>
  <c r="AU3176" i="113"/>
  <c r="AU3180" i="113"/>
  <c r="AU3182" i="113"/>
  <c r="AU2463" i="113"/>
  <c r="AU2459" i="113"/>
  <c r="AU2457" i="113"/>
  <c r="AU2454" i="113"/>
  <c r="AU2456" i="113"/>
  <c r="AU2455" i="113"/>
  <c r="AU2458" i="113"/>
  <c r="AU2460" i="113"/>
  <c r="AU2461" i="113"/>
  <c r="AU2462" i="113"/>
  <c r="AU303" i="113"/>
  <c r="AU302" i="113"/>
  <c r="AU301" i="113"/>
  <c r="AU300" i="113"/>
  <c r="AU298" i="113"/>
  <c r="AU297" i="113"/>
  <c r="AU294" i="113"/>
  <c r="AU296" i="113"/>
  <c r="AU295" i="113"/>
  <c r="AU299" i="113"/>
  <c r="AU951" i="114"/>
  <c r="AU949" i="114"/>
  <c r="AU947" i="114"/>
  <c r="AU945" i="114"/>
  <c r="AU944" i="114"/>
  <c r="AU943" i="114"/>
  <c r="AU942" i="114"/>
  <c r="AU946" i="114"/>
  <c r="AU948" i="114"/>
  <c r="AU950" i="114"/>
  <c r="AU1167" i="113"/>
  <c r="AU1166" i="113"/>
  <c r="AU1165" i="113"/>
  <c r="AU1164" i="113"/>
  <c r="AU1160" i="113"/>
  <c r="AU1158" i="113"/>
  <c r="AU1159" i="113"/>
  <c r="AU1161" i="113"/>
  <c r="AU1162" i="113"/>
  <c r="AU1163" i="113"/>
  <c r="AU2176" i="113"/>
  <c r="AU1288" i="114"/>
  <c r="AU1816" i="114"/>
  <c r="AU3472" i="113"/>
  <c r="AU1672" i="114"/>
  <c r="AU1312" i="114"/>
  <c r="AU1888" i="114"/>
  <c r="AU1072" i="114"/>
  <c r="AU773" i="114"/>
  <c r="AU2392" i="114"/>
  <c r="AU3040" i="113"/>
  <c r="AU2320" i="113"/>
  <c r="AU1396" i="113"/>
  <c r="AU3544" i="114"/>
  <c r="AU2717" i="113"/>
  <c r="AU1024" i="113"/>
  <c r="AU528" i="114"/>
  <c r="AU628" i="114"/>
  <c r="AU2824" i="114"/>
  <c r="AU1936" i="114"/>
  <c r="AU3184" i="113"/>
  <c r="AU448" i="114"/>
  <c r="AU2248" i="114"/>
  <c r="AU1528" i="114"/>
  <c r="AU952" i="114"/>
  <c r="AU2173" i="113"/>
  <c r="AU2170" i="113"/>
  <c r="AU2169" i="113"/>
  <c r="AU2166" i="113"/>
  <c r="AU2168" i="113"/>
  <c r="AU2167" i="113"/>
  <c r="AU2171" i="113"/>
  <c r="AU2172" i="113"/>
  <c r="AU2174" i="113"/>
  <c r="AU2175" i="113"/>
  <c r="AU1383" i="114"/>
  <c r="AU1380" i="114"/>
  <c r="AU1377" i="114"/>
  <c r="AU1375" i="114"/>
  <c r="AU1376" i="114"/>
  <c r="AU1374" i="114"/>
  <c r="AU1378" i="114"/>
  <c r="AU1379" i="114"/>
  <c r="AU1381" i="114"/>
  <c r="AU1382" i="114"/>
  <c r="AU1647" i="114"/>
  <c r="AU1646" i="114"/>
  <c r="AU1645" i="114"/>
  <c r="AU1642" i="114"/>
  <c r="AU1641" i="114"/>
  <c r="AU1640" i="114"/>
  <c r="AU1638" i="114"/>
  <c r="AU1639" i="114"/>
  <c r="AU1643" i="114"/>
  <c r="AU1644" i="114"/>
  <c r="AU159" i="114"/>
  <c r="AU157" i="114"/>
  <c r="AU155" i="114"/>
  <c r="AU154" i="114"/>
  <c r="AU151" i="114"/>
  <c r="AU152" i="114"/>
  <c r="AU150" i="114"/>
  <c r="AU153" i="114"/>
  <c r="AU156" i="114"/>
  <c r="AU158" i="114"/>
  <c r="AU1598" i="113"/>
  <c r="AU1597" i="113"/>
  <c r="AU1595" i="113"/>
  <c r="AU1593" i="113"/>
  <c r="AU1590" i="113"/>
  <c r="AU1592" i="113"/>
  <c r="AU1591" i="113"/>
  <c r="AU1594" i="113"/>
  <c r="AU1596" i="113"/>
  <c r="AU1599" i="113"/>
  <c r="AU1791" i="114"/>
  <c r="AU1790" i="114"/>
  <c r="AU1789" i="114"/>
  <c r="AU1787" i="114"/>
  <c r="AU1786" i="114"/>
  <c r="AU1785" i="114"/>
  <c r="AU1783" i="114"/>
  <c r="AU1782" i="114"/>
  <c r="AU1784" i="114"/>
  <c r="AU1788" i="114"/>
  <c r="AU2388" i="114"/>
  <c r="AU2386" i="114"/>
  <c r="AU2382" i="114"/>
  <c r="AU2384" i="114"/>
  <c r="AU2383" i="114"/>
  <c r="AU2385" i="114"/>
  <c r="AU2387" i="114"/>
  <c r="AU2389" i="114"/>
  <c r="AU2390" i="114"/>
  <c r="AU2391" i="114"/>
  <c r="AU735" i="114"/>
  <c r="AU733" i="114"/>
  <c r="AU731" i="114"/>
  <c r="AU728" i="114"/>
  <c r="AU727" i="114"/>
  <c r="AU726" i="114"/>
  <c r="AU729" i="114"/>
  <c r="AU730" i="114"/>
  <c r="AU732" i="114"/>
  <c r="AU734" i="114"/>
  <c r="AU2079" i="114"/>
  <c r="AU2078" i="114"/>
  <c r="AU2077" i="114"/>
  <c r="AU2071" i="114"/>
  <c r="AU2072" i="114"/>
  <c r="AU2070" i="114"/>
  <c r="AU2073" i="114"/>
  <c r="AU2074" i="114"/>
  <c r="AU2075" i="114"/>
  <c r="AU2076" i="114"/>
  <c r="AU1599" i="114"/>
  <c r="AU1598" i="114"/>
  <c r="AU1595" i="114"/>
  <c r="AU1594" i="114"/>
  <c r="AU1593" i="114"/>
  <c r="AU1590" i="114"/>
  <c r="AU1591" i="114"/>
  <c r="AU1592" i="114"/>
  <c r="AU1596" i="114"/>
  <c r="AU1597" i="114"/>
  <c r="AU3183" i="114"/>
  <c r="AU3181" i="114"/>
  <c r="AU3179" i="114"/>
  <c r="AU3178" i="114"/>
  <c r="AU3177" i="114"/>
  <c r="AU3176" i="114"/>
  <c r="AU3175" i="114"/>
  <c r="AU3174" i="114"/>
  <c r="AU3180" i="114"/>
  <c r="AU3182" i="114"/>
  <c r="AU2175" i="114"/>
  <c r="AU2173" i="114"/>
  <c r="AU2169" i="114"/>
  <c r="AU2168" i="114"/>
  <c r="AU2167" i="114"/>
  <c r="AU2166" i="114"/>
  <c r="AU2170" i="114"/>
  <c r="AU2171" i="114"/>
  <c r="AU2172" i="114"/>
  <c r="AU2174" i="114"/>
  <c r="AU339" i="114"/>
  <c r="AU337" i="114"/>
  <c r="AU335" i="114"/>
  <c r="AU332" i="114"/>
  <c r="AU330" i="114"/>
  <c r="AU331" i="114"/>
  <c r="AU333" i="114"/>
  <c r="AU334" i="114"/>
  <c r="AU336" i="114"/>
  <c r="AU338" i="114"/>
  <c r="AU2751" i="113"/>
  <c r="AU2750" i="113"/>
  <c r="AU2748" i="113"/>
  <c r="AU2747" i="113"/>
  <c r="AU2742" i="113"/>
  <c r="AU2744" i="113"/>
  <c r="AU2743" i="113"/>
  <c r="AU2745" i="113"/>
  <c r="AU2746" i="113"/>
  <c r="AU2749" i="113"/>
  <c r="AU1311" i="113"/>
  <c r="AU1310" i="113"/>
  <c r="AU1309" i="113"/>
  <c r="AU1308" i="113"/>
  <c r="AU1307" i="113"/>
  <c r="AU1306" i="113"/>
  <c r="AU1304" i="113"/>
  <c r="AU1302" i="113"/>
  <c r="AU1303" i="113"/>
  <c r="AU1305" i="113"/>
  <c r="AU735" i="113"/>
  <c r="AU733" i="113"/>
  <c r="AU731" i="113"/>
  <c r="AU729" i="113"/>
  <c r="AU726" i="113"/>
  <c r="AU727" i="113"/>
  <c r="AU728" i="113"/>
  <c r="AU730" i="113"/>
  <c r="AU732" i="113"/>
  <c r="AU734" i="113"/>
  <c r="AU1935" i="114"/>
  <c r="AU1933" i="114"/>
  <c r="AU1932" i="114"/>
  <c r="AU1929" i="114"/>
  <c r="AU1928" i="114"/>
  <c r="AU1926" i="114"/>
  <c r="AU1927" i="114"/>
  <c r="AU1930" i="114"/>
  <c r="AU1931" i="114"/>
  <c r="AU1934" i="114"/>
  <c r="AU447" i="114"/>
  <c r="AU445" i="114"/>
  <c r="AU442" i="114"/>
  <c r="AU441" i="114"/>
  <c r="AU438" i="114"/>
  <c r="AU440" i="114"/>
  <c r="AU439" i="114"/>
  <c r="AU443" i="114"/>
  <c r="AU444" i="114"/>
  <c r="AU446" i="114"/>
  <c r="AU2031" i="114"/>
  <c r="AU2029" i="114"/>
  <c r="AU2027" i="114"/>
  <c r="AU2023" i="114"/>
  <c r="AU2022" i="114"/>
  <c r="AU2024" i="114"/>
  <c r="AU2025" i="114"/>
  <c r="AU2026" i="114"/>
  <c r="AU2028" i="114"/>
  <c r="AU2030" i="114"/>
  <c r="AU591" i="113"/>
  <c r="AU589" i="113"/>
  <c r="AU587" i="113"/>
  <c r="AU585" i="113"/>
  <c r="AU583" i="113"/>
  <c r="AU584" i="113"/>
  <c r="AU582" i="113"/>
  <c r="AU586" i="113"/>
  <c r="AU588" i="113"/>
  <c r="AU590" i="113"/>
  <c r="AU413" i="113"/>
  <c r="AU1456" i="113"/>
  <c r="AU232" i="114"/>
  <c r="AU125" i="113"/>
  <c r="AU2356" i="114"/>
  <c r="AU3328" i="113"/>
  <c r="AU1024" i="114"/>
  <c r="AU1792" i="114"/>
  <c r="AU448" i="113"/>
  <c r="AU2297" i="114"/>
  <c r="AU376" i="114"/>
  <c r="AU2225" i="114"/>
  <c r="AU988" i="114"/>
  <c r="AU1720" i="114"/>
  <c r="AU1504" i="114"/>
  <c r="AU3400" i="114"/>
  <c r="AU1864" i="114"/>
  <c r="AU1432" i="114"/>
  <c r="AU2369" i="114"/>
  <c r="AU2752" i="113"/>
  <c r="AU1240" i="114"/>
  <c r="AU736" i="113"/>
  <c r="AU2429" i="114"/>
  <c r="AU2464" i="113"/>
  <c r="AU304" i="113"/>
  <c r="AU592" i="113"/>
  <c r="AU3581" i="113"/>
  <c r="AU3256" i="114"/>
  <c r="AU1168" i="113"/>
  <c r="BQ247" i="113"/>
  <c r="CS246" i="113"/>
  <c r="CS126" i="113"/>
  <c r="BQ55" i="113"/>
  <c r="CS54" i="113"/>
  <c r="BQ283" i="113"/>
  <c r="CS282" i="113"/>
  <c r="BQ67" i="113"/>
  <c r="CS66" i="113"/>
  <c r="BQ235" i="113"/>
  <c r="CS234" i="113"/>
  <c r="AF211" i="113"/>
  <c r="CE210" i="113" s="1"/>
  <c r="BQ187" i="113"/>
  <c r="CS186" i="113"/>
  <c r="BP286" i="113"/>
  <c r="CR285" i="113"/>
  <c r="S121" i="114"/>
  <c r="T112" i="114"/>
  <c r="T294" i="114"/>
  <c r="S43" i="113"/>
  <c r="BR42" i="113" s="1"/>
  <c r="S271" i="113"/>
  <c r="S259" i="114"/>
  <c r="BQ258" i="114"/>
  <c r="BQ259" i="114" s="1"/>
  <c r="S247" i="114"/>
  <c r="BQ105" i="113"/>
  <c r="S105" i="113"/>
  <c r="T118" i="114"/>
  <c r="S187" i="113"/>
  <c r="BR186" i="113" s="1"/>
  <c r="BQ7" i="114"/>
  <c r="BR201" i="114"/>
  <c r="BR202" i="114" s="1"/>
  <c r="T201" i="114"/>
  <c r="S67" i="114"/>
  <c r="BR66" i="114" s="1"/>
  <c r="BR67" i="114" s="1"/>
  <c r="S265" i="114"/>
  <c r="BQ264" i="114"/>
  <c r="BQ265" i="114" s="1"/>
  <c r="CD57" i="113"/>
  <c r="AF57" i="113"/>
  <c r="AG90" i="113"/>
  <c r="T282" i="113"/>
  <c r="S205" i="114"/>
  <c r="BR204" i="114" s="1"/>
  <c r="BR205" i="114" s="1"/>
  <c r="S151" i="113"/>
  <c r="BR150" i="113" s="1"/>
  <c r="CR132" i="113"/>
  <c r="BP133" i="113"/>
  <c r="BP199" i="113"/>
  <c r="CR198" i="113"/>
  <c r="T162" i="114"/>
  <c r="S157" i="114"/>
  <c r="BR156" i="114" s="1"/>
  <c r="BR157" i="114" s="1"/>
  <c r="AG282" i="113"/>
  <c r="S192" i="113"/>
  <c r="BQ192" i="113"/>
  <c r="T172" i="114"/>
  <c r="AG30" i="113"/>
  <c r="S139" i="113"/>
  <c r="CD273" i="113"/>
  <c r="AF273" i="113"/>
  <c r="AF19" i="113"/>
  <c r="BQ138" i="113"/>
  <c r="AF175" i="113"/>
  <c r="BQ237" i="113"/>
  <c r="S237" i="113"/>
  <c r="S151" i="114"/>
  <c r="BR150" i="114" s="1"/>
  <c r="BR151" i="114" s="1"/>
  <c r="S235" i="114"/>
  <c r="BR234" i="114" s="1"/>
  <c r="BR235" i="114" s="1"/>
  <c r="T36" i="114"/>
  <c r="S199" i="113"/>
  <c r="BR198" i="113" s="1"/>
  <c r="S240" i="113"/>
  <c r="BQ240" i="113"/>
  <c r="T148" i="114"/>
  <c r="CD153" i="113"/>
  <c r="AF153" i="113"/>
  <c r="CE186" i="113"/>
  <c r="AG186" i="113"/>
  <c r="CD189" i="113"/>
  <c r="AF189" i="113"/>
  <c r="AF151" i="113"/>
  <c r="S163" i="114"/>
  <c r="BR162" i="114" s="1"/>
  <c r="BR163" i="114" s="1"/>
  <c r="CR216" i="113"/>
  <c r="BP217" i="113"/>
  <c r="BP250" i="113"/>
  <c r="CR249" i="113"/>
  <c r="S259" i="113"/>
  <c r="S91" i="114"/>
  <c r="CR156" i="113"/>
  <c r="BP157" i="113"/>
  <c r="T300" i="114"/>
  <c r="BP214" i="113"/>
  <c r="CR213" i="113"/>
  <c r="BQ201" i="113"/>
  <c r="S201" i="113"/>
  <c r="T288" i="114"/>
  <c r="T90" i="113"/>
  <c r="BP34" i="113"/>
  <c r="CR33" i="113"/>
  <c r="T246" i="113"/>
  <c r="S73" i="114"/>
  <c r="BR72" i="114" s="1"/>
  <c r="BR73" i="114" s="1"/>
  <c r="S168" i="113"/>
  <c r="BQ168" i="113"/>
  <c r="S144" i="113"/>
  <c r="BQ144" i="113"/>
  <c r="BQ177" i="113"/>
  <c r="S177" i="113"/>
  <c r="BP55" i="113"/>
  <c r="CR54" i="113"/>
  <c r="T210" i="114"/>
  <c r="BP82" i="113"/>
  <c r="CR81" i="113"/>
  <c r="S223" i="113"/>
  <c r="BR222" i="113" s="1"/>
  <c r="BQ165" i="113"/>
  <c r="S165" i="113"/>
  <c r="CD297" i="113"/>
  <c r="AF297" i="113"/>
  <c r="T96" i="114"/>
  <c r="T108" i="114"/>
  <c r="T180" i="114"/>
  <c r="BR57" i="114"/>
  <c r="BR58" i="114" s="1"/>
  <c r="T57" i="114"/>
  <c r="AF31" i="113"/>
  <c r="CR300" i="113"/>
  <c r="BP301" i="113"/>
  <c r="CD237" i="113"/>
  <c r="AF237" i="113"/>
  <c r="AF192" i="113"/>
  <c r="CD192" i="113"/>
  <c r="CD225" i="113"/>
  <c r="AF225" i="113"/>
  <c r="AG270" i="113"/>
  <c r="T132" i="114"/>
  <c r="BP94" i="113"/>
  <c r="CR93" i="113"/>
  <c r="CE42" i="113"/>
  <c r="AG42" i="113"/>
  <c r="T106" i="114"/>
  <c r="T276" i="114"/>
  <c r="S264" i="113"/>
  <c r="BQ264" i="113"/>
  <c r="S277" i="114"/>
  <c r="T156" i="114"/>
  <c r="T228" i="114"/>
  <c r="S115" i="114"/>
  <c r="BR114" i="114" s="1"/>
  <c r="BR115" i="114" s="1"/>
  <c r="BQ273" i="113"/>
  <c r="S273" i="113"/>
  <c r="BR40" i="113"/>
  <c r="CT39" i="113"/>
  <c r="T126" i="113"/>
  <c r="T168" i="114"/>
  <c r="CD213" i="113"/>
  <c r="AF213" i="113"/>
  <c r="S103" i="113"/>
  <c r="BR102" i="113" s="1"/>
  <c r="AF259" i="113"/>
  <c r="T24" i="114"/>
  <c r="AF103" i="113"/>
  <c r="BP106" i="113"/>
  <c r="CR105" i="113"/>
  <c r="CD249" i="113"/>
  <c r="AF249" i="113"/>
  <c r="T174" i="113"/>
  <c r="T6" i="114"/>
  <c r="AF199" i="113"/>
  <c r="T294" i="113"/>
  <c r="S181" i="114"/>
  <c r="CD129" i="113"/>
  <c r="AF129" i="113"/>
  <c r="T100" i="114"/>
  <c r="S295" i="113"/>
  <c r="BR294" i="113" s="1"/>
  <c r="S252" i="113"/>
  <c r="BQ252" i="113"/>
  <c r="CE114" i="113"/>
  <c r="AG114" i="113"/>
  <c r="AF139" i="113"/>
  <c r="T114" i="114"/>
  <c r="T48" i="114"/>
  <c r="T18" i="113"/>
  <c r="AG126" i="113"/>
  <c r="BQ141" i="113"/>
  <c r="S141" i="113"/>
  <c r="CR192" i="113"/>
  <c r="BP193" i="113"/>
  <c r="S175" i="113"/>
  <c r="S13" i="114"/>
  <c r="BR12" i="114" s="1"/>
  <c r="BR13" i="114" s="1"/>
  <c r="AG246" i="113"/>
  <c r="AF223" i="113"/>
  <c r="CE222" i="113" s="1"/>
  <c r="BP238" i="113"/>
  <c r="CR237" i="113"/>
  <c r="AG222" i="113"/>
  <c r="BQ57" i="113"/>
  <c r="S57" i="113"/>
  <c r="T42" i="113"/>
  <c r="CD285" i="113"/>
  <c r="AF285" i="113"/>
  <c r="BQ9" i="113"/>
  <c r="S9" i="113"/>
  <c r="BR87" i="114"/>
  <c r="BR88" i="114" s="1"/>
  <c r="T87" i="114"/>
  <c r="BR258" i="113"/>
  <c r="T258" i="113"/>
  <c r="CR240" i="113"/>
  <c r="BP241" i="113"/>
  <c r="CD21" i="113"/>
  <c r="AF21" i="113"/>
  <c r="BQ21" i="113"/>
  <c r="S21" i="113"/>
  <c r="S204" i="113"/>
  <c r="BQ204" i="113"/>
  <c r="S79" i="113"/>
  <c r="BR78" i="113" s="1"/>
  <c r="CD9" i="113"/>
  <c r="AF9" i="113"/>
  <c r="CD201" i="113"/>
  <c r="AF201" i="113"/>
  <c r="T198" i="113"/>
  <c r="CD93" i="113"/>
  <c r="AF93" i="113"/>
  <c r="BQ129" i="113"/>
  <c r="S129" i="113"/>
  <c r="S85" i="114"/>
  <c r="BP202" i="113"/>
  <c r="CR201" i="113"/>
  <c r="T130" i="114"/>
  <c r="S301" i="114"/>
  <c r="BR300" i="114" s="1"/>
  <c r="BR301" i="114" s="1"/>
  <c r="BQ91" i="113"/>
  <c r="CS90" i="113"/>
  <c r="T12" i="114"/>
  <c r="BQ225" i="113"/>
  <c r="S225" i="113"/>
  <c r="S31" i="114"/>
  <c r="BQ30" i="114"/>
  <c r="BQ31" i="114" s="1"/>
  <c r="AF300" i="113"/>
  <c r="CD300" i="113"/>
  <c r="S222" i="114"/>
  <c r="BQ222" i="114"/>
  <c r="BQ223" i="114" s="1"/>
  <c r="AG138" i="113"/>
  <c r="T216" i="114"/>
  <c r="AF43" i="113"/>
  <c r="CR168" i="113"/>
  <c r="BP169" i="113"/>
  <c r="CR144" i="113"/>
  <c r="BP145" i="113"/>
  <c r="BR255" i="114"/>
  <c r="BR256" i="114" s="1"/>
  <c r="T255" i="114"/>
  <c r="BP178" i="113"/>
  <c r="CR177" i="113"/>
  <c r="T78" i="113"/>
  <c r="S235" i="113"/>
  <c r="S97" i="114"/>
  <c r="BR96" i="114" s="1"/>
  <c r="BR97" i="114" s="1"/>
  <c r="AF127" i="113"/>
  <c r="CE126" i="113" s="1"/>
  <c r="S25" i="114"/>
  <c r="BR24" i="114" s="1"/>
  <c r="BR25" i="114" s="1"/>
  <c r="BP166" i="113"/>
  <c r="CR165" i="113"/>
  <c r="BQ69" i="113"/>
  <c r="S69" i="113"/>
  <c r="S117" i="113"/>
  <c r="BQ117" i="113"/>
  <c r="AF180" i="113"/>
  <c r="CD180" i="113"/>
  <c r="T222" i="113"/>
  <c r="T192" i="114"/>
  <c r="S67" i="113"/>
  <c r="CD42" i="113"/>
  <c r="BQ84" i="114"/>
  <c r="BQ85" i="114" s="1"/>
  <c r="T136" i="114"/>
  <c r="CR264" i="113"/>
  <c r="BP265" i="113"/>
  <c r="AF163" i="113"/>
  <c r="BP274" i="113"/>
  <c r="CR273" i="113"/>
  <c r="BQ45" i="113"/>
  <c r="S45" i="113"/>
  <c r="AF132" i="113"/>
  <c r="CD132" i="113"/>
  <c r="BQ120" i="114"/>
  <c r="BQ121" i="114" s="1"/>
  <c r="S19" i="113"/>
  <c r="S169" i="114"/>
  <c r="BR168" i="114" s="1"/>
  <c r="BR169" i="114" s="1"/>
  <c r="S175" i="114"/>
  <c r="BR174" i="114" s="1"/>
  <c r="BR175" i="114" s="1"/>
  <c r="BQ174" i="113"/>
  <c r="AG54" i="113"/>
  <c r="S229" i="114"/>
  <c r="BR228" i="114" s="1"/>
  <c r="BR229" i="114" s="1"/>
  <c r="BQ294" i="113"/>
  <c r="T144" i="114"/>
  <c r="CD165" i="113"/>
  <c r="AF165" i="113"/>
  <c r="S295" i="114"/>
  <c r="BR294" i="114" s="1"/>
  <c r="BR295" i="114" s="1"/>
  <c r="AG210" i="113"/>
  <c r="T184" i="114"/>
  <c r="S91" i="113"/>
  <c r="BP31" i="113"/>
  <c r="CR30" i="113"/>
  <c r="CR252" i="113"/>
  <c r="BP253" i="113"/>
  <c r="BQ297" i="113"/>
  <c r="S297" i="113"/>
  <c r="BQ18" i="113"/>
  <c r="T72" i="114"/>
  <c r="BQ189" i="113"/>
  <c r="S189" i="113"/>
  <c r="T60" i="114"/>
  <c r="CD126" i="113"/>
  <c r="BQ127" i="113" s="1"/>
  <c r="BP142" i="113"/>
  <c r="CR141" i="113"/>
  <c r="S211" i="113"/>
  <c r="T94" i="114"/>
  <c r="T150" i="113"/>
  <c r="S217" i="114"/>
  <c r="CD222" i="113"/>
  <c r="BP58" i="113"/>
  <c r="CR57" i="113"/>
  <c r="BQ42" i="113"/>
  <c r="S163" i="113"/>
  <c r="BR162" i="113" s="1"/>
  <c r="BP10" i="113"/>
  <c r="CR9" i="113"/>
  <c r="BQ204" i="114"/>
  <c r="BQ205" i="114" s="1"/>
  <c r="BQ259" i="113"/>
  <c r="CS258" i="113"/>
  <c r="BQ66" i="114"/>
  <c r="BQ67" i="114" s="1"/>
  <c r="CE174" i="113"/>
  <c r="AG174" i="113"/>
  <c r="AF187" i="113"/>
  <c r="CD69" i="113"/>
  <c r="AF69" i="113"/>
  <c r="BP22" i="113"/>
  <c r="CR21" i="113"/>
  <c r="CR204" i="113"/>
  <c r="BP205" i="113"/>
  <c r="T78" i="114"/>
  <c r="S180" i="113"/>
  <c r="BQ180" i="113"/>
  <c r="BQ198" i="113"/>
  <c r="AG121" i="113"/>
  <c r="BP130" i="113"/>
  <c r="CR129" i="113"/>
  <c r="T126" i="114"/>
  <c r="CE18" i="113"/>
  <c r="AG18" i="113"/>
  <c r="AF252" i="113"/>
  <c r="CD252" i="113"/>
  <c r="CD81" i="113"/>
  <c r="AF81" i="113"/>
  <c r="S193" i="114"/>
  <c r="AF235" i="113"/>
  <c r="BP226" i="113"/>
  <c r="CR225" i="113"/>
  <c r="BQ153" i="113"/>
  <c r="S153" i="113"/>
  <c r="S127" i="114"/>
  <c r="BR126" i="114" s="1"/>
  <c r="BR127" i="114" s="1"/>
  <c r="BQ261" i="113"/>
  <c r="S261" i="113"/>
  <c r="AF295" i="113"/>
  <c r="CD138" i="113"/>
  <c r="CD141" i="113"/>
  <c r="AF141" i="113"/>
  <c r="AF271" i="113"/>
  <c r="AF91" i="113"/>
  <c r="AF216" i="113"/>
  <c r="CD216" i="113"/>
  <c r="BQ78" i="113"/>
  <c r="T160" i="114"/>
  <c r="T124" i="114"/>
  <c r="CD177" i="113"/>
  <c r="AF177" i="113"/>
  <c r="S49" i="114"/>
  <c r="BR48" i="114" s="1"/>
  <c r="BR49" i="114" s="1"/>
  <c r="T162" i="113"/>
  <c r="S7" i="114"/>
  <c r="BP70" i="113"/>
  <c r="CR69" i="113"/>
  <c r="S283" i="114"/>
  <c r="BQ282" i="114"/>
  <c r="BQ283" i="114" s="1"/>
  <c r="CR117" i="113"/>
  <c r="BP118" i="113"/>
  <c r="BQ222" i="113"/>
  <c r="BR244" i="113"/>
  <c r="CT243" i="113"/>
  <c r="T240" i="114"/>
  <c r="S31" i="113"/>
  <c r="BR30" i="113" s="1"/>
  <c r="BR270" i="113"/>
  <c r="T270" i="113"/>
  <c r="CE258" i="113"/>
  <c r="AG258" i="113"/>
  <c r="CE150" i="113"/>
  <c r="AG150" i="113"/>
  <c r="BR210" i="113"/>
  <c r="T210" i="113"/>
  <c r="BQ174" i="114"/>
  <c r="BQ175" i="114" s="1"/>
  <c r="T30" i="113"/>
  <c r="S55" i="113"/>
  <c r="BR304" i="113"/>
  <c r="CT303" i="113"/>
  <c r="S228" i="113"/>
  <c r="BQ228" i="113"/>
  <c r="S37" i="114"/>
  <c r="BR36" i="114" s="1"/>
  <c r="BR37" i="114" s="1"/>
  <c r="T84" i="114"/>
  <c r="T102" i="113"/>
  <c r="T102" i="114"/>
  <c r="T90" i="114"/>
  <c r="T186" i="113"/>
  <c r="BQ285" i="113"/>
  <c r="S285" i="113"/>
  <c r="BP283" i="113"/>
  <c r="CR282" i="113"/>
  <c r="BP46" i="113"/>
  <c r="CR45" i="113"/>
  <c r="BR120" i="114"/>
  <c r="BR121" i="114" s="1"/>
  <c r="T120" i="114"/>
  <c r="CE162" i="113"/>
  <c r="AG162" i="113"/>
  <c r="BR16" i="113"/>
  <c r="CT15" i="113"/>
  <c r="T198" i="114"/>
  <c r="CD261" i="113"/>
  <c r="AF261" i="113"/>
  <c r="S211" i="114"/>
  <c r="S283" i="113"/>
  <c r="BR282" i="113" s="1"/>
  <c r="BP67" i="113"/>
  <c r="CR66" i="113"/>
  <c r="S109" i="114"/>
  <c r="CE198" i="113"/>
  <c r="AG198" i="113"/>
  <c r="S79" i="114"/>
  <c r="BR78" i="114" s="1"/>
  <c r="BR79" i="114" s="1"/>
  <c r="AF156" i="113"/>
  <c r="CD156" i="113"/>
  <c r="AF168" i="113"/>
  <c r="CD168" i="113"/>
  <c r="BP259" i="113"/>
  <c r="CR258" i="113"/>
  <c r="S241" i="114"/>
  <c r="BR240" i="114" s="1"/>
  <c r="BR241" i="114" s="1"/>
  <c r="S247" i="113"/>
  <c r="S132" i="113"/>
  <c r="BQ132" i="113"/>
  <c r="BP298" i="113"/>
  <c r="CR297" i="113"/>
  <c r="CE78" i="113"/>
  <c r="AG78" i="113"/>
  <c r="CE102" i="113"/>
  <c r="AG102" i="113"/>
  <c r="BP190" i="113"/>
  <c r="CR189" i="113"/>
  <c r="CE294" i="113"/>
  <c r="AG294" i="113"/>
  <c r="T142" i="114"/>
  <c r="T18" i="114"/>
  <c r="AF67" i="113"/>
  <c r="CE66" i="113"/>
  <c r="AG66" i="113"/>
  <c r="S43" i="114"/>
  <c r="BR42" i="114" s="1"/>
  <c r="BR43" i="114" s="1"/>
  <c r="BQ151" i="113"/>
  <c r="CS150" i="113"/>
  <c r="T138" i="113"/>
  <c r="T154" i="114"/>
  <c r="S133" i="114"/>
  <c r="BR132" i="114" s="1"/>
  <c r="BR133" i="114" s="1"/>
  <c r="T204" i="114"/>
  <c r="S187" i="114"/>
  <c r="BR186" i="114" s="1"/>
  <c r="BR187" i="114" s="1"/>
  <c r="T66" i="114"/>
  <c r="T178" i="114"/>
  <c r="S127" i="113"/>
  <c r="T138" i="114"/>
  <c r="S253" i="114"/>
  <c r="BQ252" i="114"/>
  <c r="BQ253" i="114" s="1"/>
  <c r="S289" i="114"/>
  <c r="BR288" i="114" s="1"/>
  <c r="BR289" i="114" s="1"/>
  <c r="AF228" i="113"/>
  <c r="CD228" i="113"/>
  <c r="S55" i="114"/>
  <c r="BR54" i="114" s="1"/>
  <c r="BR55" i="114" s="1"/>
  <c r="S216" i="113"/>
  <c r="BQ216" i="113"/>
  <c r="BQ249" i="113"/>
  <c r="S249" i="113"/>
  <c r="AF240" i="113"/>
  <c r="CD240" i="113"/>
  <c r="CR180" i="113"/>
  <c r="BP181" i="113"/>
  <c r="S139" i="114"/>
  <c r="BR138" i="114" s="1"/>
  <c r="BR139" i="114" s="1"/>
  <c r="S156" i="113"/>
  <c r="BQ156" i="113"/>
  <c r="AF79" i="113"/>
  <c r="BQ213" i="113"/>
  <c r="S213" i="113"/>
  <c r="BR232" i="113"/>
  <c r="CT231" i="113"/>
  <c r="BQ288" i="114"/>
  <c r="BQ289" i="114" s="1"/>
  <c r="S271" i="114"/>
  <c r="BR270" i="114" s="1"/>
  <c r="BR271" i="114" s="1"/>
  <c r="T270" i="114"/>
  <c r="T186" i="114"/>
  <c r="S199" i="114"/>
  <c r="BQ33" i="113"/>
  <c r="S33" i="113"/>
  <c r="S19" i="114"/>
  <c r="BP154" i="113"/>
  <c r="CR153" i="113"/>
  <c r="AF55" i="113"/>
  <c r="BP262" i="113"/>
  <c r="CR261" i="113"/>
  <c r="AF264" i="113"/>
  <c r="CD264" i="113"/>
  <c r="CE234" i="113"/>
  <c r="AG234" i="113"/>
  <c r="AF144" i="113"/>
  <c r="CD144" i="113"/>
  <c r="AF283" i="113"/>
  <c r="BR33" i="114"/>
  <c r="BR34" i="114" s="1"/>
  <c r="T33" i="114"/>
  <c r="BQ210" i="114"/>
  <c r="BQ211" i="114" s="1"/>
  <c r="S61" i="114"/>
  <c r="BR60" i="114" s="1"/>
  <c r="BR61" i="114" s="1"/>
  <c r="BQ81" i="113"/>
  <c r="S81" i="113"/>
  <c r="S103" i="114"/>
  <c r="BQ163" i="113"/>
  <c r="CS162" i="113"/>
  <c r="AF204" i="113"/>
  <c r="CD204" i="113"/>
  <c r="S145" i="114"/>
  <c r="BR144" i="114" s="1"/>
  <c r="BR145" i="114" s="1"/>
  <c r="BQ96" i="114"/>
  <c r="BQ97" i="114" s="1"/>
  <c r="T234" i="113"/>
  <c r="BQ108" i="114"/>
  <c r="BQ109" i="114" s="1"/>
  <c r="CD33" i="113"/>
  <c r="AF33" i="113"/>
  <c r="BQ180" i="114"/>
  <c r="BQ181" i="114" s="1"/>
  <c r="CD105" i="113"/>
  <c r="AF105" i="113"/>
  <c r="T114" i="113"/>
  <c r="S300" i="113"/>
  <c r="BQ300" i="113"/>
  <c r="T66" i="113"/>
  <c r="T166" i="114"/>
  <c r="BQ270" i="113"/>
  <c r="CD258" i="113"/>
  <c r="T42" i="114"/>
  <c r="BQ210" i="113"/>
  <c r="T174" i="114"/>
  <c r="BQ31" i="113"/>
  <c r="CS30" i="113"/>
  <c r="T54" i="113"/>
  <c r="BQ132" i="114"/>
  <c r="BQ133" i="114" s="1"/>
  <c r="BQ93" i="113"/>
  <c r="S93" i="113"/>
  <c r="CR228" i="113"/>
  <c r="BP229" i="113"/>
  <c r="CD45" i="113"/>
  <c r="AF45" i="113"/>
  <c r="AF247" i="113"/>
  <c r="BQ102" i="113"/>
  <c r="T150" i="114"/>
  <c r="T234" i="114"/>
  <c r="AR1818" i="113"/>
  <c r="AT3069" i="113"/>
  <c r="AQ1348" i="114"/>
  <c r="AR2244" i="113"/>
  <c r="AT2177" i="113"/>
  <c r="AR943" i="113"/>
  <c r="AT3067" i="113"/>
  <c r="AR49" i="114"/>
  <c r="AT3535" i="113"/>
  <c r="AS53" i="113"/>
  <c r="AR2114" i="114"/>
  <c r="AR1707" i="113"/>
  <c r="AT912" i="113"/>
  <c r="AR2330" i="114"/>
  <c r="AT2205" i="113"/>
  <c r="AR306" i="114"/>
  <c r="AR530" i="114"/>
  <c r="AS3365" i="113"/>
  <c r="AR1708" i="113"/>
  <c r="AT2203" i="113"/>
  <c r="AT451" i="113"/>
  <c r="AR1793" i="114"/>
  <c r="AT1812" i="113"/>
  <c r="AR451" i="113"/>
  <c r="AT3047" i="113"/>
  <c r="AR382" i="114"/>
  <c r="AR3476" i="113"/>
  <c r="AT3196" i="113"/>
  <c r="AR2468" i="114"/>
  <c r="AS2621" i="113"/>
  <c r="AR1199" i="113"/>
  <c r="AR311" i="114"/>
  <c r="AT916" i="113"/>
  <c r="AR2467" i="114"/>
  <c r="AR2256" i="114"/>
  <c r="AT1028" i="113"/>
  <c r="AR3482" i="114"/>
  <c r="AR740" i="114"/>
  <c r="AR1826" i="114"/>
  <c r="AT333" i="113"/>
  <c r="AQ1133" i="113"/>
  <c r="AT1175" i="113"/>
  <c r="AR3474" i="113"/>
  <c r="AR1822" i="114"/>
  <c r="AT331" i="113"/>
  <c r="AR2971" i="113"/>
  <c r="AR882" i="114"/>
  <c r="AR26" i="114"/>
  <c r="AT2321" i="113"/>
  <c r="AT190" i="113"/>
  <c r="AR2538" i="114"/>
  <c r="AR1271" i="113"/>
  <c r="AR768" i="113"/>
  <c r="AR1828" i="113"/>
  <c r="AR1313" i="114"/>
  <c r="AR3363" i="113"/>
  <c r="AQ557" i="113"/>
  <c r="AR765" i="113"/>
  <c r="AR837" i="113"/>
  <c r="AR3043" i="113"/>
  <c r="AT1748" i="113"/>
  <c r="AS917" i="113"/>
  <c r="AR2692" i="113"/>
  <c r="AQ2909" i="113"/>
  <c r="AT2066" i="113"/>
  <c r="AT1770" i="113"/>
  <c r="AQ2393" i="113"/>
  <c r="AT1034" i="113"/>
  <c r="AR625" i="113"/>
  <c r="AR1240" i="113"/>
  <c r="AT1772" i="113"/>
  <c r="AR308" i="114"/>
  <c r="AT885" i="113"/>
  <c r="AR889" i="114"/>
  <c r="AR2571" i="113"/>
  <c r="AR3192" i="113"/>
  <c r="AT1957" i="113"/>
  <c r="AQ1181" i="113"/>
  <c r="AT2613" i="113"/>
  <c r="AT2820" i="113"/>
  <c r="AT2964" i="113"/>
  <c r="AT2635" i="113"/>
  <c r="AR1073" i="114"/>
  <c r="AR676" i="114"/>
  <c r="AR2526" i="113"/>
  <c r="AR2542" i="114"/>
  <c r="AR1890" i="113"/>
  <c r="AT2923" i="113"/>
  <c r="AQ917" i="113"/>
  <c r="AT1482" i="113"/>
  <c r="AR2034" i="113"/>
  <c r="AQ2213" i="113"/>
  <c r="AR43" i="113"/>
  <c r="AR1198" i="113"/>
  <c r="AR659" i="113"/>
  <c r="AT2532" i="113"/>
  <c r="AQ1781" i="113"/>
  <c r="AT2610" i="113"/>
  <c r="AR2906" i="114"/>
  <c r="AT3211" i="113"/>
  <c r="AT482" i="113"/>
  <c r="AR2971" i="114"/>
  <c r="AT3338" i="113"/>
  <c r="AR335" i="113"/>
  <c r="AT2096" i="113"/>
  <c r="AR1824" i="114"/>
  <c r="AS2393" i="113"/>
  <c r="AR1123" i="113"/>
  <c r="AQ3113" i="113"/>
  <c r="AT2329" i="113"/>
  <c r="AR2398" i="114"/>
  <c r="AT2385" i="113"/>
  <c r="AR2974" i="113"/>
  <c r="AT1891" i="113"/>
  <c r="AR910" i="113"/>
  <c r="AR1276" i="113"/>
  <c r="AQ1132" i="114"/>
  <c r="AT3503" i="113"/>
  <c r="AR1770" i="113"/>
  <c r="AR2834" i="114"/>
  <c r="AQ1349" i="113"/>
  <c r="AR2274" i="113"/>
  <c r="AT3501" i="113"/>
  <c r="AT3193" i="113"/>
  <c r="AT621" i="113"/>
  <c r="AR1176" i="114"/>
  <c r="AR2611" i="113"/>
  <c r="AR17" i="114"/>
  <c r="AR2403" i="114"/>
  <c r="AR2252" i="114"/>
  <c r="AQ1613" i="114"/>
  <c r="AR3074" i="113"/>
  <c r="AT1483" i="113"/>
  <c r="AR737" i="114"/>
  <c r="AR1920" i="113"/>
  <c r="AR1605" i="114"/>
  <c r="AR2250" i="114"/>
  <c r="AR1464" i="114"/>
  <c r="AT1603" i="113"/>
  <c r="AT2644" i="113"/>
  <c r="AR629" i="114"/>
  <c r="AR2180" i="114"/>
  <c r="AR2907" i="114"/>
  <c r="AR1898" i="113"/>
  <c r="AT2931" i="113"/>
  <c r="AR604" i="113"/>
  <c r="AR3191" i="114"/>
  <c r="AT3482" i="113"/>
  <c r="AT2924" i="113"/>
  <c r="AR2565" i="114"/>
  <c r="AR770" i="113"/>
  <c r="AR2825" i="114"/>
  <c r="AR1636" i="113"/>
  <c r="AR1807" i="113"/>
  <c r="AR1701" i="113"/>
  <c r="AT2204" i="113"/>
  <c r="AT2034" i="113"/>
  <c r="AR2105" i="114"/>
  <c r="AR1810" i="113"/>
  <c r="AR2564" i="113"/>
  <c r="AR2467" i="113"/>
  <c r="AR480" i="113"/>
  <c r="AR3071" i="113"/>
  <c r="AQ665" i="113"/>
  <c r="AR1468" i="113"/>
  <c r="AR1235" i="113"/>
  <c r="AR3102" i="113"/>
  <c r="AR22" i="114"/>
  <c r="AQ461" i="114"/>
  <c r="AR3481" i="114"/>
  <c r="AR2279" i="113"/>
  <c r="AR3106" i="113"/>
  <c r="AR3331" i="113"/>
  <c r="AR2242" i="113"/>
  <c r="AS2909" i="113"/>
  <c r="AR2354" i="113"/>
  <c r="AS1817" i="113"/>
  <c r="AR2818" i="113"/>
  <c r="AT3332" i="113"/>
  <c r="AT620" i="113"/>
  <c r="AR3257" i="114"/>
  <c r="AT2095" i="113"/>
  <c r="AR2060" i="113"/>
  <c r="AS2069" i="113"/>
  <c r="AT624" i="113"/>
  <c r="AT2188" i="113"/>
  <c r="AR3260" i="114"/>
  <c r="AT166" i="113"/>
  <c r="AT3194" i="113"/>
  <c r="AR1059" i="113"/>
  <c r="AT2781" i="113"/>
  <c r="AT1313" i="113"/>
  <c r="AR697" i="113"/>
  <c r="AR762" i="113"/>
  <c r="AR2600" i="114"/>
  <c r="AT2786" i="113"/>
  <c r="AT1457" i="113"/>
  <c r="AR172" i="113"/>
  <c r="AR2490" i="113"/>
  <c r="AR2930" i="113"/>
  <c r="AR2606" i="114"/>
  <c r="AT1202" i="113"/>
  <c r="AR2037" i="114"/>
  <c r="AR1537" i="113"/>
  <c r="AT765" i="113"/>
  <c r="AR2562" i="114"/>
  <c r="AR454" i="113"/>
  <c r="AR2978" i="114"/>
  <c r="AR979" i="113"/>
  <c r="AT762" i="113"/>
  <c r="AR2106" i="113"/>
  <c r="AT1172" i="113"/>
  <c r="AS2333" i="113"/>
  <c r="AT2384" i="113"/>
  <c r="AR1124" i="113"/>
  <c r="AT2471" i="113"/>
  <c r="AR1238" i="113"/>
  <c r="AT2238" i="113"/>
  <c r="AS3485" i="113"/>
  <c r="AR2833" i="114"/>
  <c r="AR742" i="113"/>
  <c r="AR2282" i="113"/>
  <c r="AT2240" i="113"/>
  <c r="AR18" i="114"/>
  <c r="AR2179" i="114"/>
  <c r="AR3190" i="113"/>
  <c r="AT314" i="113"/>
  <c r="AR1340" i="113"/>
  <c r="AR2787" i="113"/>
  <c r="AR1822" i="113"/>
  <c r="AT2353" i="113"/>
  <c r="AR2153" i="114"/>
  <c r="AR2475" i="114"/>
  <c r="AT2616" i="113"/>
  <c r="AR1202" i="113"/>
  <c r="AT1056" i="113"/>
  <c r="AT2104" i="113"/>
  <c r="AR3362" i="113"/>
  <c r="AR386" i="114"/>
  <c r="AR960" i="114"/>
  <c r="AT2784" i="113"/>
  <c r="AR531" i="114"/>
  <c r="AQ605" i="114"/>
  <c r="AT2387" i="113"/>
  <c r="AT1525" i="113"/>
  <c r="AR2064" i="113"/>
  <c r="AR1756" i="113"/>
  <c r="AS749" i="113"/>
  <c r="AR3337" i="113"/>
  <c r="AT2097" i="113"/>
  <c r="AR1664" i="113"/>
  <c r="AT2639" i="113"/>
  <c r="AR2764" i="113"/>
  <c r="AT1747" i="113"/>
  <c r="AR2042" i="113"/>
  <c r="AT3360" i="113"/>
  <c r="AT593" i="113"/>
  <c r="AT315" i="113"/>
  <c r="AR3220" i="113"/>
  <c r="AR695" i="113"/>
  <c r="AR239" i="114"/>
  <c r="AR309" i="114"/>
  <c r="AT310" i="113"/>
  <c r="AT449" i="113"/>
  <c r="AR3042" i="114"/>
  <c r="AR336" i="113"/>
  <c r="AR3430" i="113"/>
  <c r="AR2960" i="113"/>
  <c r="AQ304" i="114"/>
  <c r="AR1486" i="113"/>
  <c r="AR907" i="113"/>
  <c r="AS2825" i="113"/>
  <c r="AR2255" i="114"/>
  <c r="AR549" i="113"/>
  <c r="AR1482" i="113"/>
  <c r="AR1674" i="114"/>
  <c r="AR2816" i="113"/>
  <c r="AT2536" i="113"/>
  <c r="AR307" i="113"/>
  <c r="AQ749" i="113"/>
  <c r="AQ533" i="114"/>
  <c r="AR1919" i="113"/>
  <c r="AT748" i="113"/>
  <c r="AR1251" i="114"/>
  <c r="AT195" i="113"/>
  <c r="AR3123" i="114"/>
  <c r="AR1105" i="114"/>
  <c r="AR1649" i="114"/>
  <c r="AR1249" i="114"/>
  <c r="AS1961" i="113"/>
  <c r="AR1346" i="113"/>
  <c r="AT2637" i="113"/>
  <c r="AT3499" i="113"/>
  <c r="AR984" i="113"/>
  <c r="AR2108" i="114"/>
  <c r="AR378" i="114"/>
  <c r="AR957" i="114"/>
  <c r="AR1827" i="114"/>
  <c r="AR1050" i="113"/>
  <c r="AR3356" i="113"/>
  <c r="AR387" i="114"/>
  <c r="AR961" i="114"/>
  <c r="AR3192" i="114"/>
  <c r="AR699" i="113"/>
  <c r="AT2529" i="113"/>
  <c r="AR2116" i="114"/>
  <c r="AT51" i="113"/>
  <c r="AT1052" i="113"/>
  <c r="AR2470" i="113"/>
  <c r="AQ1037" i="113"/>
  <c r="AT3214" i="113"/>
  <c r="AR3547" i="114"/>
  <c r="AR3479" i="114"/>
  <c r="AR2394" i="114"/>
  <c r="AT2389" i="113"/>
  <c r="AR1128" i="113"/>
  <c r="AR3108" i="113"/>
  <c r="AT2331" i="113"/>
  <c r="AR2186" i="113"/>
  <c r="AT2391" i="113"/>
  <c r="AR2976" i="113"/>
  <c r="AT3072" i="113"/>
  <c r="AT3187" i="113"/>
  <c r="AR3473" i="113"/>
  <c r="AR1628" i="113"/>
  <c r="AQ2765" i="113"/>
  <c r="AR1267" i="113"/>
  <c r="AR238" i="114"/>
  <c r="AR2284" i="113"/>
  <c r="AT1201" i="113"/>
  <c r="AT1630" i="113"/>
  <c r="AR554" i="113"/>
  <c r="AR241" i="114"/>
  <c r="AR2572" i="114"/>
  <c r="AT2208" i="113"/>
  <c r="AR1180" i="114"/>
  <c r="AT2186" i="113"/>
  <c r="AT3339" i="113"/>
  <c r="AT2181" i="113"/>
  <c r="AT454" i="113"/>
  <c r="AR2820" i="113"/>
  <c r="AR3483" i="113"/>
  <c r="AR2100" i="113"/>
  <c r="AT1605" i="113"/>
  <c r="AQ3545" i="113"/>
  <c r="AQ2765" i="114"/>
  <c r="AR2384" i="113"/>
  <c r="AR25" i="114"/>
  <c r="AS2189" i="113"/>
  <c r="AR47" i="114"/>
  <c r="AR1103" i="114"/>
  <c r="AR92" i="114"/>
  <c r="AR3186" i="113"/>
  <c r="AR803" i="113"/>
  <c r="AT764" i="113"/>
  <c r="AT2760" i="113"/>
  <c r="AR1635" i="113"/>
  <c r="AS2477" i="113"/>
  <c r="AR2399" i="114"/>
  <c r="AT337" i="113"/>
  <c r="AR3534" i="113"/>
  <c r="AR2929" i="113"/>
  <c r="AT1170" i="113"/>
  <c r="AR2566" i="113"/>
  <c r="AR1825" i="113"/>
  <c r="AR2899" i="113"/>
  <c r="AR3143" i="113"/>
  <c r="AR2781" i="113"/>
  <c r="AR196" i="113"/>
  <c r="AR942" i="113"/>
  <c r="AR2904" i="113"/>
  <c r="AR46" i="114"/>
  <c r="AR764" i="113"/>
  <c r="AR312" i="114"/>
  <c r="AQ1205" i="113"/>
  <c r="AR2968" i="113"/>
  <c r="AR739" i="113"/>
  <c r="AQ2896" i="114"/>
  <c r="AT3540" i="113"/>
  <c r="AR3542" i="113"/>
  <c r="AR1603" i="114"/>
  <c r="AR3069" i="113"/>
  <c r="AR546" i="113"/>
  <c r="AT3543" i="113"/>
  <c r="AR3535" i="113"/>
  <c r="AQ1277" i="113"/>
  <c r="AR1028" i="113"/>
  <c r="AR3335" i="114"/>
  <c r="AQ2609" i="114"/>
  <c r="AT3075" i="113"/>
  <c r="AR1608" i="114"/>
  <c r="AR476" i="113"/>
  <c r="AR744" i="114"/>
  <c r="AT628" i="113"/>
  <c r="AT2103" i="113"/>
  <c r="AR1671" i="113"/>
  <c r="AT3188" i="113"/>
  <c r="AR741" i="114"/>
  <c r="AT3052" i="113"/>
  <c r="AQ3413" i="114"/>
  <c r="AR2547" i="114"/>
  <c r="AT1524" i="113"/>
  <c r="AR2238" i="113"/>
  <c r="AT2759" i="113"/>
  <c r="AR3187" i="113"/>
  <c r="AR2103" i="113"/>
  <c r="AQ2117" i="114"/>
  <c r="AR1612" i="114"/>
  <c r="AT3109" i="113"/>
  <c r="AT3330" i="113"/>
  <c r="AR2094" i="113"/>
  <c r="AR2109" i="114"/>
  <c r="AT2619" i="113"/>
  <c r="AR2900" i="114"/>
  <c r="AR315" i="114"/>
  <c r="AT3331" i="113"/>
  <c r="AT3329" i="113"/>
  <c r="AR3107" i="113"/>
  <c r="AR1631" i="113"/>
  <c r="AT2473" i="113"/>
  <c r="AR804" i="113"/>
  <c r="AT2180" i="113"/>
  <c r="AR2038" i="114"/>
  <c r="AR1632" i="113"/>
  <c r="AT2469" i="113"/>
  <c r="AT2101" i="113"/>
  <c r="AT1609" i="113"/>
  <c r="AT3210" i="113"/>
  <c r="AT1173" i="113"/>
  <c r="AR1539" i="113"/>
  <c r="AR2208" i="113"/>
  <c r="AR1092" i="113"/>
  <c r="AR2177" i="113"/>
  <c r="AR1247" i="114"/>
  <c r="AR3427" i="113"/>
  <c r="AR2210" i="113"/>
  <c r="AR836" i="113"/>
  <c r="AT3500" i="113"/>
  <c r="AR1915" i="113"/>
  <c r="AT475" i="113"/>
  <c r="AT42" i="113"/>
  <c r="AQ1757" i="113"/>
  <c r="AR171" i="113"/>
  <c r="AR1749" i="113"/>
  <c r="AT161" i="113"/>
  <c r="AT1527" i="113"/>
  <c r="AR1319" i="114"/>
  <c r="AR3336" i="113"/>
  <c r="AR1751" i="113"/>
  <c r="AT2908" i="113"/>
  <c r="AT2821" i="113"/>
  <c r="AT2965" i="113"/>
  <c r="AR1458" i="114"/>
  <c r="AR1815" i="113"/>
  <c r="AR3214" i="113"/>
  <c r="AT1634" i="113"/>
  <c r="AR2529" i="113"/>
  <c r="AR2540" i="114"/>
  <c r="AT2782" i="113"/>
  <c r="AR772" i="113"/>
  <c r="AR3340" i="113"/>
  <c r="AR2900" i="113"/>
  <c r="AT3112" i="113"/>
  <c r="AT1601" i="113"/>
  <c r="AT600" i="113"/>
  <c r="AT1029" i="113"/>
  <c r="AR2243" i="113"/>
  <c r="AR1684" i="114"/>
  <c r="AQ1973" i="114"/>
  <c r="AT2498" i="113"/>
  <c r="AR595" i="114"/>
  <c r="AR2241" i="113"/>
  <c r="AR816" i="114"/>
  <c r="AR1610" i="114"/>
  <c r="AQ2261" i="114"/>
  <c r="AR3330" i="114"/>
  <c r="AT2245" i="113"/>
  <c r="AR2322" i="114"/>
  <c r="AR1026" i="114"/>
  <c r="AR527" i="114"/>
  <c r="AT3361" i="113"/>
  <c r="AR2400" i="114"/>
  <c r="AT2383" i="113"/>
  <c r="AR3536" i="113"/>
  <c r="AR528" i="114"/>
  <c r="AT3359" i="113"/>
  <c r="AS197" i="113"/>
  <c r="AR1610" i="113"/>
  <c r="AR2034" i="114"/>
  <c r="AR1457" i="114"/>
  <c r="AR3264" i="114"/>
  <c r="AT769" i="113"/>
  <c r="AR47" i="113"/>
  <c r="AR1197" i="113"/>
  <c r="AR655" i="113"/>
  <c r="AT2527" i="113"/>
  <c r="AT3475" i="113"/>
  <c r="AR50" i="113"/>
  <c r="AR1201" i="113"/>
  <c r="AS1037" i="113"/>
  <c r="AR2546" i="114"/>
  <c r="AR2966" i="113"/>
  <c r="AR2096" i="113"/>
  <c r="AR1232" i="113"/>
  <c r="AT1174" i="113"/>
  <c r="AR3334" i="113"/>
  <c r="AR3411" i="114"/>
  <c r="AR1035" i="113"/>
  <c r="AQ2285" i="113"/>
  <c r="AT1171" i="113"/>
  <c r="AR599" i="114"/>
  <c r="AT162" i="113"/>
  <c r="AR1036" i="114"/>
  <c r="AR240" i="114"/>
  <c r="AR1662" i="113"/>
  <c r="AQ101" i="114"/>
  <c r="AT594" i="113"/>
  <c r="AR628" i="113"/>
  <c r="AQ2681" i="113"/>
  <c r="AR97" i="114"/>
  <c r="AQ3197" i="113"/>
  <c r="AR2391" i="113"/>
  <c r="AR1025" i="114"/>
  <c r="AR2671" i="113"/>
  <c r="AR3339" i="114"/>
  <c r="AR192" i="113"/>
  <c r="AR1820" i="114"/>
  <c r="AT622" i="113"/>
  <c r="AQ3220" i="114"/>
  <c r="AR1665" i="113"/>
  <c r="AT1031" i="113"/>
  <c r="AR618" i="113"/>
  <c r="AQ3053" i="114"/>
  <c r="AR669" i="114"/>
  <c r="AR1675" i="114"/>
  <c r="AT1032" i="113"/>
  <c r="AR624" i="113"/>
  <c r="AT763" i="113"/>
  <c r="AR1126" i="113"/>
  <c r="AT1179" i="113"/>
  <c r="AR1533" i="113"/>
  <c r="AR748" i="113"/>
  <c r="AR2332" i="113"/>
  <c r="AT883" i="113"/>
  <c r="AR3219" i="113"/>
  <c r="AT1528" i="113"/>
  <c r="AR694" i="113"/>
  <c r="AS1901" i="113"/>
  <c r="AT457" i="113"/>
  <c r="AT2634" i="113"/>
  <c r="AR1577" i="114"/>
  <c r="AR1385" i="114"/>
  <c r="AR3195" i="114"/>
  <c r="AR166" i="114"/>
  <c r="AR165" i="113"/>
  <c r="AR1395" i="114"/>
  <c r="AR909" i="113"/>
  <c r="AQ484" i="114"/>
  <c r="AT2534" i="113"/>
  <c r="AR2566" i="114"/>
  <c r="AT626" i="113"/>
  <c r="AR1171" i="114"/>
  <c r="AR983" i="113"/>
  <c r="AT915" i="113"/>
  <c r="AR2115" i="113"/>
  <c r="AQ893" i="113"/>
  <c r="AR2038" i="113"/>
  <c r="AR337" i="113"/>
  <c r="AR2685" i="113"/>
  <c r="AR1747" i="114"/>
  <c r="AR1233" i="113"/>
  <c r="AR3111" i="113"/>
  <c r="AR599" i="113"/>
  <c r="AR1530" i="114"/>
  <c r="AR1032" i="113"/>
  <c r="AR2276" i="113"/>
  <c r="AR3105" i="113"/>
  <c r="AR2185" i="114"/>
  <c r="AQ1780" i="114"/>
  <c r="AR1034" i="114"/>
  <c r="AR2967" i="113"/>
  <c r="AR1460" i="113"/>
  <c r="AR2831" i="114"/>
  <c r="AR1347" i="113"/>
  <c r="AR1898" i="114"/>
  <c r="AR331" i="113"/>
  <c r="AR1178" i="114"/>
  <c r="AR2832" i="114"/>
  <c r="AR1338" i="113"/>
  <c r="AS2105" i="113"/>
  <c r="AR2066" i="113"/>
  <c r="AR3333" i="113"/>
  <c r="AR3052" i="113"/>
  <c r="AT2907" i="113"/>
  <c r="AT1771" i="113"/>
  <c r="AT1491" i="113"/>
  <c r="AR2908" i="113"/>
  <c r="AR807" i="113"/>
  <c r="AR2205" i="113"/>
  <c r="AR475" i="113"/>
  <c r="AT1485" i="113"/>
  <c r="AR1169" i="113"/>
  <c r="AR3048" i="114"/>
  <c r="AT1665" i="113"/>
  <c r="AR914" i="113"/>
  <c r="AQ2045" i="114"/>
  <c r="AT2535" i="113"/>
  <c r="AR2326" i="113"/>
  <c r="AR460" i="114"/>
  <c r="AR3189" i="114"/>
  <c r="AR1698" i="113"/>
  <c r="AR2347" i="113"/>
  <c r="AR811" i="114"/>
  <c r="AT2764" i="113"/>
  <c r="AQ1060" i="114"/>
  <c r="AR1178" i="113"/>
  <c r="AT1518" i="113"/>
  <c r="AT1892" i="113"/>
  <c r="AQ1852" i="113"/>
  <c r="AR3148" i="113"/>
  <c r="AQ2969" i="113"/>
  <c r="AT2474" i="113"/>
  <c r="AR805" i="113"/>
  <c r="AR2475" i="113"/>
  <c r="AR169" i="113"/>
  <c r="AR2959" i="113"/>
  <c r="AR340" i="113"/>
  <c r="AR2182" i="113"/>
  <c r="AR671" i="114"/>
  <c r="AR1678" i="114"/>
  <c r="AR3335" i="113"/>
  <c r="AQ2357" i="113"/>
  <c r="AR42" i="114"/>
  <c r="AR1819" i="113"/>
  <c r="AS3077" i="113"/>
  <c r="AR3144" i="113"/>
  <c r="AQ2249" i="113"/>
  <c r="AR2897" i="113"/>
  <c r="AR944" i="113"/>
  <c r="AT3073" i="113"/>
  <c r="AR48" i="114"/>
  <c r="AT3541" i="113"/>
  <c r="AT1055" i="113"/>
  <c r="AR3340" i="114"/>
  <c r="AR657" i="113"/>
  <c r="AR620" i="113"/>
  <c r="AQ376" i="113"/>
  <c r="AT2354" i="113"/>
  <c r="AT3337" i="113"/>
  <c r="AT2819" i="113"/>
  <c r="AR2259" i="114"/>
  <c r="AQ268" i="114"/>
  <c r="AT2351" i="113"/>
  <c r="AR915" i="113"/>
  <c r="AQ1420" i="114"/>
  <c r="AR191" i="113"/>
  <c r="AR2682" i="114"/>
  <c r="AR743" i="114"/>
  <c r="AR1896" i="113"/>
  <c r="AT2928" i="113"/>
  <c r="AT2968" i="113"/>
  <c r="AQ2501" i="113"/>
  <c r="AT887" i="113"/>
  <c r="AR3498" i="113"/>
  <c r="AT3045" i="113"/>
  <c r="AR1627" i="113"/>
  <c r="AT2468" i="113"/>
  <c r="AR2382" i="113"/>
  <c r="AR3537" i="113"/>
  <c r="AR1605" i="113"/>
  <c r="AR1467" i="114"/>
  <c r="AT3216" i="113"/>
  <c r="AR1058" i="113"/>
  <c r="AQ2788" i="114"/>
  <c r="AR890" i="113"/>
  <c r="AR3481" i="113"/>
  <c r="AR1821" i="114"/>
  <c r="AT336" i="113"/>
  <c r="AR2970" i="113"/>
  <c r="AQ893" i="114"/>
  <c r="AR19" i="114"/>
  <c r="AR1179" i="114"/>
  <c r="AR1433" i="114"/>
  <c r="AR839" i="113"/>
  <c r="AR1824" i="113"/>
  <c r="AR314" i="113"/>
  <c r="AQ2573" i="114"/>
  <c r="AR1755" i="113"/>
  <c r="AR460" i="113"/>
  <c r="AQ2968" i="114"/>
  <c r="AR311" i="113"/>
  <c r="AR50" i="114"/>
  <c r="AR2688" i="114"/>
  <c r="AR1775" i="113"/>
  <c r="AT2179" i="113"/>
  <c r="AQ809" i="113"/>
  <c r="AR3068" i="113"/>
  <c r="AR2926" i="113"/>
  <c r="AR988" i="113"/>
  <c r="AR2615" i="113"/>
  <c r="AR168" i="113"/>
  <c r="AR380" i="114"/>
  <c r="AR2757" i="113"/>
  <c r="AQ1852" i="114"/>
  <c r="AR2618" i="113"/>
  <c r="AT2755" i="113"/>
  <c r="AR739" i="114"/>
  <c r="AR2974" i="114"/>
  <c r="AR2761" i="114"/>
  <c r="AT334" i="113"/>
  <c r="AR2033" i="114"/>
  <c r="AR1031" i="113"/>
  <c r="AT2814" i="113"/>
  <c r="AT2960" i="113"/>
  <c r="AT2641" i="113"/>
  <c r="AR881" i="114"/>
  <c r="AT2035" i="113"/>
  <c r="AQ2537" i="113"/>
  <c r="AT2967" i="113"/>
  <c r="AR1897" i="113"/>
  <c r="AT2930" i="113"/>
  <c r="AR1679" i="114"/>
  <c r="AR3404" i="114"/>
  <c r="AR477" i="113"/>
  <c r="AT484" i="113"/>
  <c r="AR3500" i="113"/>
  <c r="AT3043" i="113"/>
  <c r="AR593" i="114"/>
  <c r="AR2497" i="113"/>
  <c r="AT891" i="113"/>
  <c r="AR2687" i="114"/>
  <c r="AT2499" i="113"/>
  <c r="AS3509" i="113"/>
  <c r="AQ3304" i="113"/>
  <c r="AR1392" i="114"/>
  <c r="AR3073" i="113"/>
  <c r="AR2465" i="114"/>
  <c r="AQ1469" i="113"/>
  <c r="AQ88" i="113"/>
  <c r="AQ2825" i="113"/>
  <c r="AT1169" i="113"/>
  <c r="AT2476" i="113"/>
  <c r="AR1464" i="113"/>
  <c r="AR2570" i="113"/>
  <c r="AT1923" i="113"/>
  <c r="AR1104" i="114"/>
  <c r="AR1027" i="113"/>
  <c r="AR801" i="113"/>
  <c r="AR339" i="113"/>
  <c r="AQ1564" i="114"/>
  <c r="AT2246" i="113"/>
  <c r="AT3474" i="113"/>
  <c r="AR2828" i="114"/>
  <c r="AR740" i="113"/>
  <c r="AR2278" i="113"/>
  <c r="AT3507" i="113"/>
  <c r="AT2061" i="113"/>
  <c r="AS629" i="113"/>
  <c r="AR1173" i="114"/>
  <c r="AT2202" i="113"/>
  <c r="AR2674" i="113"/>
  <c r="AT618" i="113"/>
  <c r="AR3330" i="113"/>
  <c r="AR459" i="113"/>
  <c r="AQ1181" i="114"/>
  <c r="AT1460" i="113"/>
  <c r="AR1668" i="113"/>
  <c r="AQ1829" i="114"/>
  <c r="AR834" i="113"/>
  <c r="AR2977" i="114"/>
  <c r="AR1086" i="113"/>
  <c r="AR602" i="114"/>
  <c r="AR3553" i="114"/>
  <c r="AR1611" i="113"/>
  <c r="AR661" i="113"/>
  <c r="AT3071" i="113"/>
  <c r="AT2060" i="113"/>
  <c r="AR3550" i="114"/>
  <c r="AR1604" i="113"/>
  <c r="AQ1901" i="114"/>
  <c r="AT305" i="113"/>
  <c r="AT3508" i="113"/>
  <c r="AR3473" i="114"/>
  <c r="AT3066" i="113"/>
  <c r="AR3050" i="114"/>
  <c r="AR1348" i="113"/>
  <c r="AR1813" i="113"/>
  <c r="AR1704" i="113"/>
  <c r="AT2206" i="113"/>
  <c r="AT2039" i="113"/>
  <c r="AR233" i="114"/>
  <c r="AR1809" i="113"/>
  <c r="AR2568" i="113"/>
  <c r="AR2471" i="113"/>
  <c r="AR166" i="113"/>
  <c r="AT1607" i="113"/>
  <c r="AR99" i="114"/>
  <c r="AT596" i="113"/>
  <c r="AR1275" i="113"/>
  <c r="AT1917" i="113"/>
  <c r="AR1091" i="113"/>
  <c r="AR1900" i="113"/>
  <c r="AR2469" i="114"/>
  <c r="AR3434" i="113"/>
  <c r="AT1914" i="113"/>
  <c r="AR838" i="113"/>
  <c r="AR2932" i="113"/>
  <c r="AR3112" i="113"/>
  <c r="AR2476" i="114"/>
  <c r="AR1052" i="113"/>
  <c r="AR3337" i="114"/>
  <c r="AQ197" i="113"/>
  <c r="AR1823" i="114"/>
  <c r="AT335" i="113"/>
  <c r="AR2323" i="114"/>
  <c r="AR3334" i="114"/>
  <c r="AR187" i="113"/>
  <c r="AR2642" i="113"/>
  <c r="AR1751" i="114"/>
  <c r="AR1779" i="113"/>
  <c r="AR1535" i="113"/>
  <c r="AR3075" i="113"/>
  <c r="AR458" i="113"/>
  <c r="AS2789" i="113"/>
  <c r="AT2620" i="113"/>
  <c r="AR692" i="113"/>
  <c r="AR771" i="113"/>
  <c r="AR2603" i="114"/>
  <c r="AT2779" i="113"/>
  <c r="AT3364" i="113"/>
  <c r="AT772" i="113"/>
  <c r="AR2495" i="113"/>
  <c r="AT888" i="113"/>
  <c r="AT1053" i="113"/>
  <c r="AR1483" i="113"/>
  <c r="AR1612" i="113"/>
  <c r="AR1961" i="114"/>
  <c r="AT2673" i="113"/>
  <c r="AQ2212" i="114"/>
  <c r="AT1773" i="113"/>
  <c r="AR341" i="114"/>
  <c r="AR2824" i="113"/>
  <c r="AT2670" i="113"/>
  <c r="AR2567" i="113"/>
  <c r="AR2680" i="113"/>
  <c r="AT1806" i="113"/>
  <c r="AS3113" i="113"/>
  <c r="AR3213" i="113"/>
  <c r="AR602" i="113"/>
  <c r="AR1703" i="113"/>
  <c r="AQ1241" i="113"/>
  <c r="AT2352" i="113"/>
  <c r="AT884" i="113"/>
  <c r="AR2528" i="113"/>
  <c r="AT2963" i="113"/>
  <c r="AQ3364" i="114"/>
  <c r="AR891" i="113"/>
  <c r="AR162" i="114"/>
  <c r="AQ2789" i="113"/>
  <c r="AR3556" i="114"/>
  <c r="AR2202" i="113"/>
  <c r="AT3362" i="113"/>
  <c r="AR1966" i="114"/>
  <c r="AT1397" i="113"/>
  <c r="AR2476" i="113"/>
  <c r="AR2471" i="114"/>
  <c r="AT2611" i="113"/>
  <c r="AR1194" i="113"/>
  <c r="AS1061" i="113"/>
  <c r="AR809" i="114"/>
  <c r="AR2473" i="114"/>
  <c r="AR379" i="114"/>
  <c r="AR956" i="114"/>
  <c r="AR1955" i="113"/>
  <c r="AR2814" i="113"/>
  <c r="AR3431" i="113"/>
  <c r="AT2495" i="113"/>
  <c r="AR3338" i="114"/>
  <c r="AR188" i="113"/>
  <c r="AR2397" i="114"/>
  <c r="AT339" i="113"/>
  <c r="AR3543" i="113"/>
  <c r="AR522" i="114"/>
  <c r="AT3355" i="113"/>
  <c r="AR2902" i="113"/>
  <c r="AR2686" i="113"/>
  <c r="AR243" i="114"/>
  <c r="AQ916" i="114"/>
  <c r="AR3051" i="114"/>
  <c r="AT1666" i="113"/>
  <c r="AR1122" i="113"/>
  <c r="AT3505" i="113"/>
  <c r="AR3259" i="114"/>
  <c r="AR3043" i="114"/>
  <c r="AT1663" i="113"/>
  <c r="AQ124" i="114"/>
  <c r="AT2531" i="113"/>
  <c r="AT3476" i="113"/>
  <c r="AT599" i="113"/>
  <c r="AR1956" i="113"/>
  <c r="AT1604" i="113"/>
  <c r="AQ3148" i="114"/>
  <c r="AR1491" i="113"/>
  <c r="AR1676" i="114"/>
  <c r="AR1607" i="114"/>
  <c r="AR3072" i="113"/>
  <c r="AR553" i="113"/>
  <c r="AR1489" i="113"/>
  <c r="AR1683" i="114"/>
  <c r="AR2822" i="113"/>
  <c r="AR2465" i="113"/>
  <c r="AR767" i="113"/>
  <c r="AR481" i="113"/>
  <c r="AT1921" i="113"/>
  <c r="AR2036" i="113"/>
  <c r="AR2785" i="113"/>
  <c r="AR3258" i="114"/>
  <c r="AR1892" i="113"/>
  <c r="AS2933" i="113"/>
  <c r="AT3333" i="113"/>
  <c r="AR2782" i="113"/>
  <c r="AT2322" i="113"/>
  <c r="AR1772" i="113"/>
  <c r="AR769" i="113"/>
  <c r="AR2107" i="113"/>
  <c r="AR1054" i="113"/>
  <c r="AR3506" i="113"/>
  <c r="AQ2189" i="113"/>
  <c r="AT1755" i="113"/>
  <c r="AR45" i="114"/>
  <c r="AR2182" i="114"/>
  <c r="AT3110" i="113"/>
  <c r="AQ2105" i="113"/>
  <c r="AR2684" i="114"/>
  <c r="AT2497" i="113"/>
  <c r="AR52" i="113"/>
  <c r="AR1808" i="113"/>
  <c r="AR2923" i="113"/>
  <c r="AR2691" i="114"/>
  <c r="AT2492" i="113"/>
  <c r="AT1490" i="113"/>
  <c r="AR1540" i="114"/>
  <c r="AT2326" i="113"/>
  <c r="AR27" i="114"/>
  <c r="AR916" i="113"/>
  <c r="AR1971" i="114"/>
  <c r="AR2401" i="114"/>
  <c r="AT2382" i="113"/>
  <c r="AR1130" i="113"/>
  <c r="AR3103" i="113"/>
  <c r="AT2323" i="113"/>
  <c r="AR2396" i="114"/>
  <c r="AT2386" i="113"/>
  <c r="AR2975" i="113"/>
  <c r="AT3068" i="113"/>
  <c r="AS3197" i="113"/>
  <c r="AQ1529" i="113"/>
  <c r="AR2534" i="113"/>
  <c r="AR2326" i="114"/>
  <c r="AQ3580" i="114"/>
  <c r="AT2526" i="113"/>
  <c r="AR2570" i="114"/>
  <c r="AT619" i="113"/>
  <c r="AR1175" i="114"/>
  <c r="AR986" i="113"/>
  <c r="AT2530" i="113"/>
  <c r="AQ2117" i="113"/>
  <c r="AR2643" i="113"/>
  <c r="AR162" i="113"/>
  <c r="AT1898" i="113"/>
  <c r="AR2607" i="114"/>
  <c r="AR3407" i="114"/>
  <c r="AR1033" i="113"/>
  <c r="AS317" i="113"/>
  <c r="AR449" i="113"/>
  <c r="AR244" i="114"/>
  <c r="AR3410" i="114"/>
  <c r="AR1030" i="113"/>
  <c r="AR2689" i="114"/>
  <c r="AS2501" i="113"/>
  <c r="AR165" i="114"/>
  <c r="AR1890" i="114"/>
  <c r="AR1171" i="113"/>
  <c r="AT3542" i="113"/>
  <c r="AR95" i="114"/>
  <c r="AR3195" i="113"/>
  <c r="AR799" i="113"/>
  <c r="AT766" i="113"/>
  <c r="AT2754" i="113"/>
  <c r="AR96" i="114"/>
  <c r="AR3188" i="113"/>
  <c r="AQ2405" i="114"/>
  <c r="AT330" i="113"/>
  <c r="AR2331" i="114"/>
  <c r="AR2178" i="114"/>
  <c r="AT1662" i="113"/>
  <c r="AR94" i="114"/>
  <c r="AR2184" i="113"/>
  <c r="AR666" i="114"/>
  <c r="AR1127" i="113"/>
  <c r="AT2241" i="113"/>
  <c r="AR1175" i="113"/>
  <c r="AR2183" i="113"/>
  <c r="AR668" i="114"/>
  <c r="AR2979" i="113"/>
  <c r="AR888" i="113"/>
  <c r="AT3481" i="113"/>
  <c r="AR2670" i="113"/>
  <c r="AT1955" i="113"/>
  <c r="AQ196" i="114"/>
  <c r="AR44" i="113"/>
  <c r="AR1272" i="113"/>
  <c r="AT1899" i="113"/>
  <c r="AR1094" i="113"/>
  <c r="AR1108" i="114"/>
  <c r="AR2474" i="114"/>
  <c r="AR3433" i="113"/>
  <c r="AT1893" i="113"/>
  <c r="AR840" i="113"/>
  <c r="AR2351" i="113"/>
  <c r="AR815" i="114"/>
  <c r="AR675" i="114"/>
  <c r="AT2609" i="113"/>
  <c r="AR2500" i="113"/>
  <c r="AS461" i="113"/>
  <c r="AQ749" i="114"/>
  <c r="AR3401" i="114"/>
  <c r="AT2098" i="113"/>
  <c r="AR2063" i="113"/>
  <c r="AT2062" i="113"/>
  <c r="AR746" i="114"/>
  <c r="AR892" i="113"/>
  <c r="AR2530" i="113"/>
  <c r="AR2539" i="114"/>
  <c r="AR2690" i="114"/>
  <c r="AT3070" i="113"/>
  <c r="AR2330" i="113"/>
  <c r="AT2966" i="113"/>
  <c r="AQ1541" i="114"/>
  <c r="AR1034" i="113"/>
  <c r="AT312" i="113"/>
  <c r="AT2332" i="113"/>
  <c r="AR1529" i="114"/>
  <c r="AR1532" i="114"/>
  <c r="AR3475" i="114"/>
  <c r="AR3193" i="113"/>
  <c r="AR892" i="114"/>
  <c r="AR2009" i="114"/>
  <c r="AR3044" i="113"/>
  <c r="AR1895" i="114"/>
  <c r="AR330" i="113"/>
  <c r="AR2682" i="113"/>
  <c r="AR1487" i="113"/>
  <c r="AT46" i="113"/>
  <c r="AR1896" i="114"/>
  <c r="AR334" i="113"/>
  <c r="AT2212" i="113"/>
  <c r="AR1461" i="113"/>
  <c r="AQ3341" i="113"/>
  <c r="AR1179" i="113"/>
  <c r="AR529" i="114"/>
  <c r="AR820" i="114"/>
  <c r="AR1538" i="113"/>
  <c r="AR2204" i="113"/>
  <c r="AR1090" i="113"/>
  <c r="AR1528" i="113"/>
  <c r="AQ1253" i="114"/>
  <c r="AR3432" i="113"/>
  <c r="AR2203" i="113"/>
  <c r="AR842" i="113"/>
  <c r="AT3502" i="113"/>
  <c r="AR3266" i="114"/>
  <c r="AT2676" i="113"/>
  <c r="AR3142" i="113"/>
  <c r="AT338" i="113"/>
  <c r="AR3436" i="113"/>
  <c r="AR2346" i="113"/>
  <c r="AR482" i="113"/>
  <c r="AQ3341" i="114"/>
  <c r="AR959" i="114"/>
  <c r="AQ2068" i="114"/>
  <c r="AR3191" i="113"/>
  <c r="AR2762" i="113"/>
  <c r="AR911" i="113"/>
  <c r="AR1386" i="114"/>
  <c r="AR1530" i="113"/>
  <c r="AR2473" i="113"/>
  <c r="AR1088" i="113"/>
  <c r="AR593" i="113"/>
  <c r="AR1527" i="113"/>
  <c r="AR3435" i="113"/>
  <c r="AR2469" i="113"/>
  <c r="AR2113" i="113"/>
  <c r="AT2243" i="113"/>
  <c r="AR1177" i="113"/>
  <c r="AT1900" i="113"/>
  <c r="AT3186" i="113"/>
  <c r="AT1774" i="113"/>
  <c r="AT3192" i="113"/>
  <c r="AR2247" i="113"/>
  <c r="AT2043" i="113"/>
  <c r="AR2686" i="114"/>
  <c r="AT3049" i="113"/>
  <c r="AR2931" i="113"/>
  <c r="AR2245" i="113"/>
  <c r="AR819" i="114"/>
  <c r="AT1195" i="113"/>
  <c r="AR3066" i="113"/>
  <c r="AR385" i="114"/>
  <c r="AR672" i="114"/>
  <c r="AR1629" i="113"/>
  <c r="AQ3365" i="113"/>
  <c r="AT2823" i="113"/>
  <c r="AS2969" i="113"/>
  <c r="AR3216" i="113"/>
  <c r="AT1036" i="113"/>
  <c r="AT1754" i="113"/>
  <c r="AT2816" i="113"/>
  <c r="AT2962" i="113"/>
  <c r="AR2065" i="113"/>
  <c r="AT2642" i="113"/>
  <c r="AQ3125" i="114"/>
  <c r="AT308" i="113"/>
  <c r="AR1865" i="114"/>
  <c r="AR2496" i="113"/>
  <c r="AR1699" i="113"/>
  <c r="AR3051" i="113"/>
  <c r="AT1752" i="113"/>
  <c r="AR484" i="113"/>
  <c r="AR2493" i="113"/>
  <c r="AQ2573" i="113"/>
  <c r="AT2185" i="113"/>
  <c r="AR2040" i="114"/>
  <c r="AR3357" i="113"/>
  <c r="AR1673" i="114"/>
  <c r="AR2905" i="114"/>
  <c r="AR1230" i="113"/>
  <c r="AS1181" i="113"/>
  <c r="AR2187" i="114"/>
  <c r="AR3402" i="114"/>
  <c r="AR2544" i="114"/>
  <c r="AQ700" i="114"/>
  <c r="AT1177" i="113"/>
  <c r="AR2922" i="113"/>
  <c r="AT171" i="113"/>
  <c r="AR2620" i="113"/>
  <c r="AR3104" i="113"/>
  <c r="AT2898" i="113"/>
  <c r="AR2349" i="113"/>
  <c r="AR2327" i="114"/>
  <c r="AR1754" i="113"/>
  <c r="AR305" i="113"/>
  <c r="AR1967" i="114"/>
  <c r="AT2496" i="113"/>
  <c r="AR3338" i="113"/>
  <c r="AR1747" i="113"/>
  <c r="AT2041" i="113"/>
  <c r="AT49" i="113"/>
  <c r="AT2210" i="113"/>
  <c r="AT889" i="113"/>
  <c r="AT742" i="113"/>
  <c r="AR1952" i="113"/>
  <c r="AR2925" i="113"/>
  <c r="AR841" i="113"/>
  <c r="AT1954" i="113"/>
  <c r="AR2755" i="113"/>
  <c r="AT3213" i="113"/>
  <c r="AT479" i="113"/>
  <c r="AR1526" i="113"/>
  <c r="AR381" i="114"/>
  <c r="AR963" i="114"/>
  <c r="AT1459" i="113"/>
  <c r="AR1031" i="114"/>
  <c r="AT2065" i="113"/>
  <c r="AQ520" i="113"/>
  <c r="AR1244" i="114"/>
  <c r="AT168" i="113"/>
  <c r="AR3212" i="113"/>
  <c r="AR3508" i="113"/>
  <c r="AR693" i="113"/>
  <c r="AT1916" i="113"/>
  <c r="AR1106" i="114"/>
  <c r="AT2643" i="113"/>
  <c r="AR2692" i="114"/>
  <c r="AT3473" i="113"/>
  <c r="AT3107" i="113"/>
  <c r="AR163" i="114"/>
  <c r="AT450" i="113"/>
  <c r="AR2211" i="113"/>
  <c r="AR2332" i="114"/>
  <c r="AR2044" i="114"/>
  <c r="AR2498" i="113"/>
  <c r="AR1700" i="113"/>
  <c r="AR3049" i="113"/>
  <c r="AS2045" i="113"/>
  <c r="AT52" i="113"/>
  <c r="AQ1817" i="113"/>
  <c r="AR2565" i="113"/>
  <c r="AR738" i="114"/>
  <c r="AT892" i="113"/>
  <c r="AR3263" i="114"/>
  <c r="AR813" i="114"/>
  <c r="AR2823" i="113"/>
  <c r="AR2041" i="113"/>
  <c r="AR1461" i="114"/>
  <c r="AR626" i="113"/>
  <c r="AR844" i="113"/>
  <c r="AR2817" i="113"/>
  <c r="AT47" i="113"/>
  <c r="AR2212" i="113"/>
  <c r="AR2472" i="114"/>
  <c r="AR1241" i="114"/>
  <c r="AT2533" i="113"/>
  <c r="AR3426" i="113"/>
  <c r="AS1613" i="113"/>
  <c r="AR458" i="114"/>
  <c r="AR743" i="113"/>
  <c r="AR1891" i="114"/>
  <c r="AR1828" i="114"/>
  <c r="AR1177" i="114"/>
  <c r="AR2826" i="114"/>
  <c r="AR1342" i="113"/>
  <c r="AT1520" i="113"/>
  <c r="AR2059" i="113"/>
  <c r="AR2183" i="114"/>
  <c r="AR98" i="114"/>
  <c r="AT882" i="113"/>
  <c r="AR667" i="114"/>
  <c r="AS1469" i="113"/>
  <c r="AR1670" i="113"/>
  <c r="AQ1324" i="113"/>
  <c r="AR2906" i="113"/>
  <c r="AR597" i="113"/>
  <c r="AT1458" i="113"/>
  <c r="AR1030" i="114"/>
  <c r="AT3041" i="113"/>
  <c r="AR3479" i="113"/>
  <c r="AR1466" i="114"/>
  <c r="AR164" i="113"/>
  <c r="AR1663" i="113"/>
  <c r="AT1915" i="113"/>
  <c r="AR316" i="114"/>
  <c r="AR457" i="113"/>
  <c r="AT2040" i="113"/>
  <c r="AT50" i="113"/>
  <c r="AR3361" i="113"/>
  <c r="AR2677" i="113"/>
  <c r="AR3507" i="113"/>
  <c r="AT460" i="113"/>
  <c r="AT2758" i="113"/>
  <c r="AR1056" i="113"/>
  <c r="AS1205" i="113"/>
  <c r="AR600" i="113"/>
  <c r="AR1531" i="114"/>
  <c r="AR3478" i="114"/>
  <c r="AR1953" i="113"/>
  <c r="AT2788" i="113"/>
  <c r="AR1817" i="114"/>
  <c r="AR453" i="114"/>
  <c r="AR745" i="113"/>
  <c r="AR1963" i="114"/>
  <c r="AR1314" i="114"/>
  <c r="AR596" i="114"/>
  <c r="AR3045" i="114"/>
  <c r="AR1313" i="113"/>
  <c r="AT2239" i="113"/>
  <c r="AR1626" i="113"/>
  <c r="AT2466" i="113"/>
  <c r="AR802" i="113"/>
  <c r="AT2183" i="113"/>
  <c r="AR2043" i="114"/>
  <c r="AR2965" i="113"/>
  <c r="AR3544" i="113"/>
  <c r="AR2181" i="113"/>
  <c r="AT2390" i="113"/>
  <c r="AR1677" i="114"/>
  <c r="AT2058" i="113"/>
  <c r="AR1463" i="113"/>
  <c r="AS2645" i="113"/>
  <c r="AR3046" i="114"/>
  <c r="AT1671" i="113"/>
  <c r="AR1129" i="113"/>
  <c r="AT3506" i="113"/>
  <c r="AR1923" i="113"/>
  <c r="AR2753" i="113"/>
  <c r="AT3111" i="113"/>
  <c r="AQ244" i="113"/>
  <c r="AR2355" i="113"/>
  <c r="AT44" i="113"/>
  <c r="AR1756" i="114"/>
  <c r="AR2821" i="113"/>
  <c r="AR455" i="113"/>
  <c r="AT598" i="113"/>
  <c r="AR2637" i="113"/>
  <c r="AR1029" i="114"/>
  <c r="AS2765" i="113"/>
  <c r="AQ1397" i="114"/>
  <c r="AR1170" i="114"/>
  <c r="AR1533" i="114"/>
  <c r="AR3476" i="114"/>
  <c r="AR3548" i="114"/>
  <c r="AR2177" i="114"/>
  <c r="AR3475" i="113"/>
  <c r="AT1816" i="113"/>
  <c r="AR1893" i="113"/>
  <c r="AT2922" i="113"/>
  <c r="AT2068" i="113"/>
  <c r="AR3188" i="114"/>
  <c r="AR168" i="114"/>
  <c r="AR3505" i="113"/>
  <c r="AS3053" i="113"/>
  <c r="AR1630" i="113"/>
  <c r="AT2472" i="113"/>
  <c r="AT48" i="113"/>
  <c r="AQ2933" i="113"/>
  <c r="AT1811" i="113"/>
  <c r="AR2348" i="113"/>
  <c r="AR2962" i="113"/>
  <c r="AT2824" i="113"/>
  <c r="AR800" i="113"/>
  <c r="AR2472" i="113"/>
  <c r="AQ485" i="113"/>
  <c r="AT1489" i="113"/>
  <c r="AT737" i="113"/>
  <c r="AR51" i="113"/>
  <c r="AR2067" i="113"/>
  <c r="AR2180" i="113"/>
  <c r="AT2063" i="113"/>
  <c r="AT907" i="113"/>
  <c r="AR526" i="114"/>
  <c r="AT738" i="113"/>
  <c r="AR3052" i="114"/>
  <c r="AT741" i="113"/>
  <c r="AR3139" i="113"/>
  <c r="AR2754" i="114"/>
  <c r="AR1169" i="114"/>
  <c r="AR951" i="113"/>
  <c r="AT739" i="113"/>
  <c r="AQ53" i="114"/>
  <c r="AT1890" i="113"/>
  <c r="AR2605" i="114"/>
  <c r="AR1339" i="113"/>
  <c r="AR691" i="113"/>
  <c r="AR670" i="114"/>
  <c r="AQ1924" i="114"/>
  <c r="AR2613" i="113"/>
  <c r="AR2039" i="114"/>
  <c r="AT1959" i="113"/>
  <c r="AR2763" i="113"/>
  <c r="AQ3256" i="113"/>
  <c r="AR2610" i="113"/>
  <c r="AR1773" i="113"/>
  <c r="AR742" i="114"/>
  <c r="AT603" i="113"/>
  <c r="AR2779" i="113"/>
  <c r="AR1026" i="113"/>
  <c r="AR3185" i="113"/>
  <c r="AR1777" i="113"/>
  <c r="AR1387" i="114"/>
  <c r="AR2979" i="114"/>
  <c r="AR3555" i="114"/>
  <c r="AR1753" i="114"/>
  <c r="AR2042" i="114"/>
  <c r="AR1388" i="114"/>
  <c r="AQ2981" i="114"/>
  <c r="AR748" i="114"/>
  <c r="AR1889" i="114"/>
  <c r="AR316" i="113"/>
  <c r="AR171" i="114"/>
  <c r="AT191" i="113"/>
  <c r="AR3116" i="114"/>
  <c r="AR654" i="113"/>
  <c r="AR309" i="113"/>
  <c r="AT3195" i="113"/>
  <c r="AR49" i="113"/>
  <c r="AR1203" i="113"/>
  <c r="AR2325" i="113"/>
  <c r="AR338" i="113"/>
  <c r="AR1172" i="114"/>
  <c r="AT602" i="113"/>
  <c r="AR2468" i="113"/>
  <c r="AR1457" i="113"/>
  <c r="AR1217" i="114"/>
  <c r="AT2674" i="113"/>
  <c r="AQ1996" i="114"/>
  <c r="AT1775" i="113"/>
  <c r="AR2536" i="113"/>
  <c r="AR1204" i="113"/>
  <c r="AT2678" i="113"/>
  <c r="AR2562" i="113"/>
  <c r="AR2209" i="113"/>
  <c r="AR1101" i="114"/>
  <c r="AT2490" i="113"/>
  <c r="AR2329" i="113"/>
  <c r="AT1631" i="113"/>
  <c r="AR1273" i="113"/>
  <c r="AT1896" i="113"/>
  <c r="AQ2140" i="114"/>
  <c r="AR3041" i="113"/>
  <c r="AR3355" i="113"/>
  <c r="AR1891" i="113"/>
  <c r="AR1490" i="113"/>
  <c r="AT163" i="113"/>
  <c r="AR947" i="113"/>
  <c r="AT1610" i="113"/>
  <c r="AR1396" i="114"/>
  <c r="AT1632" i="113"/>
  <c r="AR2961" i="113"/>
  <c r="AT2470" i="113"/>
  <c r="AR1170" i="113"/>
  <c r="AT1198" i="113"/>
  <c r="AR3070" i="113"/>
  <c r="AT1026" i="113"/>
  <c r="AR623" i="113"/>
  <c r="AR2980" i="114"/>
  <c r="AT1526" i="113"/>
  <c r="AR2035" i="114"/>
  <c r="AR2901" i="113"/>
  <c r="AR2640" i="113"/>
  <c r="AR1750" i="114"/>
  <c r="AR662" i="113"/>
  <c r="AR891" i="114"/>
  <c r="AT2067" i="113"/>
  <c r="AR3549" i="114"/>
  <c r="AR1606" i="113"/>
  <c r="AR1951" i="113"/>
  <c r="AT1780" i="113"/>
  <c r="AR1145" i="114"/>
  <c r="AR3005" i="114"/>
  <c r="AR3120" i="114"/>
  <c r="AT1956" i="113"/>
  <c r="AQ2333" i="113"/>
  <c r="AT483" i="113"/>
  <c r="AR2688" i="113"/>
  <c r="AT2355" i="113"/>
  <c r="AR2388" i="113"/>
  <c r="AR2324" i="113"/>
  <c r="AT478" i="113"/>
  <c r="AR1492" i="113"/>
  <c r="AR885" i="114"/>
  <c r="AR2281" i="113"/>
  <c r="AT595" i="113"/>
  <c r="AS893" i="113"/>
  <c r="AS173" i="113"/>
  <c r="AR1922" i="113"/>
  <c r="AR3499" i="113"/>
  <c r="AT2926" i="113"/>
  <c r="AR167" i="114"/>
  <c r="AT169" i="113"/>
  <c r="AR3261" i="114"/>
  <c r="AR3329" i="113"/>
  <c r="AT1627" i="113"/>
  <c r="AR3406" i="114"/>
  <c r="AT3534" i="113"/>
  <c r="AR2275" i="113"/>
  <c r="AR1320" i="114"/>
  <c r="AR384" i="114"/>
  <c r="AR958" i="114"/>
  <c r="AR1818" i="114"/>
  <c r="AR1057" i="113"/>
  <c r="AQ2333" i="114"/>
  <c r="AR3333" i="114"/>
  <c r="AR194" i="113"/>
  <c r="AR2634" i="113"/>
  <c r="AR1748" i="114"/>
  <c r="AT3479" i="113"/>
  <c r="AT3219" i="113"/>
  <c r="AT452" i="113"/>
  <c r="AR887" i="114"/>
  <c r="AR3554" i="114"/>
  <c r="AR1609" i="113"/>
  <c r="AR660" i="113"/>
  <c r="AQ317" i="113"/>
  <c r="AT3190" i="113"/>
  <c r="AT186" i="113"/>
  <c r="AR3115" i="114"/>
  <c r="AR455" i="114"/>
  <c r="AR3359" i="113"/>
  <c r="AR45" i="113"/>
  <c r="AR665" i="114"/>
  <c r="AR1972" i="114"/>
  <c r="AR2619" i="113"/>
  <c r="AQ2549" i="114"/>
  <c r="AR172" i="114"/>
  <c r="AT3102" i="113"/>
  <c r="AR1705" i="113"/>
  <c r="AR2612" i="113"/>
  <c r="AR1921" i="113"/>
  <c r="AR2836" i="114"/>
  <c r="AT3108" i="113"/>
  <c r="AQ3040" i="114"/>
  <c r="AT910" i="113"/>
  <c r="AT2757" i="113"/>
  <c r="AR1248" i="114"/>
  <c r="AR2402" i="114"/>
  <c r="AR2062" i="113"/>
  <c r="AQ2932" i="114"/>
  <c r="AT2349" i="113"/>
  <c r="AR170" i="114"/>
  <c r="AR2533" i="113"/>
  <c r="AT2959" i="113"/>
  <c r="AQ1204" i="114"/>
  <c r="AT2346" i="113"/>
  <c r="AT3334" i="113"/>
  <c r="AR2756" i="114"/>
  <c r="AR2609" i="113"/>
  <c r="AT2347" i="113"/>
  <c r="AR3267" i="114"/>
  <c r="AR886" i="113"/>
  <c r="AT2038" i="113"/>
  <c r="AT167" i="113"/>
  <c r="AT1751" i="113"/>
  <c r="AR2685" i="114"/>
  <c r="AT3044" i="113"/>
  <c r="AR2928" i="113"/>
  <c r="AT170" i="113"/>
  <c r="AR1914" i="113"/>
  <c r="AR483" i="113"/>
  <c r="AT2247" i="113"/>
  <c r="AR808" i="113"/>
  <c r="AR980" i="113"/>
  <c r="AR1968" i="114"/>
  <c r="AR1318" i="114"/>
  <c r="AR1097" i="114"/>
  <c r="AT2679" i="113"/>
  <c r="AR2181" i="114"/>
  <c r="AT1523" i="113"/>
  <c r="AR2061" i="113"/>
  <c r="AR3210" i="113"/>
  <c r="AR2548" i="114"/>
  <c r="AR1918" i="113"/>
  <c r="AT2756" i="113"/>
  <c r="AR2356" i="113"/>
  <c r="AT192" i="113"/>
  <c r="AR2178" i="113"/>
  <c r="AR674" i="114"/>
  <c r="AR1125" i="113"/>
  <c r="AT2244" i="113"/>
  <c r="AQ3269" i="114"/>
  <c r="AR3049" i="114"/>
  <c r="AS1673" i="113"/>
  <c r="AQ1636" i="114"/>
  <c r="AR315" i="113"/>
  <c r="AT3478" i="113"/>
  <c r="AR2676" i="113"/>
  <c r="AR383" i="114"/>
  <c r="AQ2189" i="114"/>
  <c r="AQ1541" i="113"/>
  <c r="AS773" i="113"/>
  <c r="AR2568" i="114"/>
  <c r="AQ461" i="113"/>
  <c r="AT601" i="113"/>
  <c r="AR981" i="113"/>
  <c r="AT767" i="113"/>
  <c r="AR2109" i="113"/>
  <c r="AT2612" i="113"/>
  <c r="AT1050" i="113"/>
  <c r="AR884" i="113"/>
  <c r="AR2691" i="113"/>
  <c r="AR1035" i="114"/>
  <c r="AR698" i="113"/>
  <c r="AR90" i="114"/>
  <c r="AR1603" i="113"/>
  <c r="AR2104" i="113"/>
  <c r="AR2644" i="113"/>
  <c r="AR954" i="114"/>
  <c r="AR737" i="113"/>
  <c r="AR1520" i="113"/>
  <c r="AR3552" i="114"/>
  <c r="AQ1613" i="113"/>
  <c r="AR163" i="113"/>
  <c r="AT2392" i="113"/>
  <c r="AR1518" i="113"/>
  <c r="AR459" i="114"/>
  <c r="AR744" i="113"/>
  <c r="AT2614" i="113"/>
  <c r="AR2531" i="113"/>
  <c r="AT2905" i="113"/>
  <c r="AR989" i="114"/>
  <c r="AQ2693" i="114"/>
  <c r="AT3051" i="113"/>
  <c r="AR1505" i="114"/>
  <c r="AR1814" i="113"/>
  <c r="AR2927" i="113"/>
  <c r="AR2683" i="114"/>
  <c r="AT2494" i="113"/>
  <c r="AR2964" i="113"/>
  <c r="AR3412" i="114"/>
  <c r="AR3477" i="113"/>
  <c r="AT3191" i="113"/>
  <c r="AR2251" i="114"/>
  <c r="AR2783" i="113"/>
  <c r="AR3217" i="113"/>
  <c r="AT2033" i="113"/>
  <c r="AR696" i="113"/>
  <c r="AT1919" i="113"/>
  <c r="AR1098" i="114"/>
  <c r="AR3211" i="113"/>
  <c r="AR1745" i="113"/>
  <c r="AT1484" i="113"/>
  <c r="AR3122" i="114"/>
  <c r="AR1025" i="113"/>
  <c r="AQ3292" i="114"/>
  <c r="AR1096" i="113"/>
  <c r="AR3045" i="113"/>
  <c r="AT453" i="113"/>
  <c r="AR3336" i="114"/>
  <c r="AR962" i="114"/>
  <c r="AR664" i="113"/>
  <c r="AR3042" i="113"/>
  <c r="AR478" i="113"/>
  <c r="AR1393" i="114"/>
  <c r="AR1524" i="113"/>
  <c r="AR2246" i="113"/>
  <c r="AT1664" i="113"/>
  <c r="AQ2716" i="114"/>
  <c r="AR1343" i="113"/>
  <c r="AR2535" i="113"/>
  <c r="AR2545" i="114"/>
  <c r="AT2780" i="113"/>
  <c r="AR2608" i="114"/>
  <c r="AT3484" i="113"/>
  <c r="AR3403" i="114"/>
  <c r="AR1029" i="113"/>
  <c r="AR3502" i="113"/>
  <c r="AT3042" i="113"/>
  <c r="AR169" i="114"/>
  <c r="AR1460" i="114"/>
  <c r="AT1612" i="113"/>
  <c r="AR3484" i="114"/>
  <c r="AR1970" i="114"/>
  <c r="AQ1325" i="114"/>
  <c r="AT2500" i="113"/>
  <c r="AT2675" i="113"/>
  <c r="AR594" i="114"/>
  <c r="AR1964" i="114"/>
  <c r="AR1315" i="114"/>
  <c r="AT1777" i="113"/>
  <c r="AQ605" i="113"/>
  <c r="AR2248" i="113"/>
  <c r="AQ532" i="113"/>
  <c r="AR2758" i="113"/>
  <c r="AR2598" i="114"/>
  <c r="AR817" i="114"/>
  <c r="AR2323" i="113"/>
  <c r="AT480" i="113"/>
  <c r="AR2690" i="113"/>
  <c r="AT2348" i="113"/>
  <c r="AQ2045" i="113"/>
  <c r="AT3215" i="113"/>
  <c r="AQ1061" i="113"/>
  <c r="AQ2981" i="113"/>
  <c r="AT745" i="113"/>
  <c r="AR595" i="113"/>
  <c r="AT1750" i="113"/>
  <c r="AR1965" i="114"/>
  <c r="AQ2477" i="114"/>
  <c r="AR1274" i="113"/>
  <c r="AT1918" i="113"/>
  <c r="AR1093" i="113"/>
  <c r="AR1036" i="113"/>
  <c r="AR2470" i="114"/>
  <c r="AR3428" i="113"/>
  <c r="AT1922" i="113"/>
  <c r="AR835" i="113"/>
  <c r="AR2617" i="113"/>
  <c r="AR812" i="114"/>
  <c r="AT3074" i="113"/>
  <c r="AQ1576" i="113"/>
  <c r="AR2494" i="113"/>
  <c r="AR913" i="113"/>
  <c r="AR3050" i="113"/>
  <c r="AR2602" i="114"/>
  <c r="AR523" i="114"/>
  <c r="AR186" i="113"/>
  <c r="AR1132" i="113"/>
  <c r="AT2211" i="113"/>
  <c r="AT459" i="113"/>
  <c r="AQ1685" i="114"/>
  <c r="AR2492" i="113"/>
  <c r="AR2977" i="113"/>
  <c r="AT2818" i="113"/>
  <c r="AQ1469" i="114"/>
  <c r="AR627" i="113"/>
  <c r="AR3044" i="114"/>
  <c r="AT1669" i="113"/>
  <c r="AR908" i="113"/>
  <c r="AR1459" i="114"/>
  <c r="AT1606" i="113"/>
  <c r="AR42" i="113"/>
  <c r="AR1200" i="113"/>
  <c r="AR1107" i="114"/>
  <c r="AR1270" i="113"/>
  <c r="AR2110" i="114"/>
  <c r="AR1604" i="114"/>
  <c r="AR1958" i="113"/>
  <c r="AQ341" i="113"/>
  <c r="AR2683" i="113"/>
  <c r="AQ1493" i="113"/>
  <c r="AT45" i="113"/>
  <c r="AR1893" i="114"/>
  <c r="AR333" i="113"/>
  <c r="AR1672" i="113"/>
  <c r="AR1466" i="113"/>
  <c r="AR2184" i="114"/>
  <c r="AQ821" i="114"/>
  <c r="AR2815" i="113"/>
  <c r="AR2563" i="113"/>
  <c r="AQ1829" i="113"/>
  <c r="AR2903" i="113"/>
  <c r="AR3140" i="113"/>
  <c r="AR2786" i="113"/>
  <c r="AR881" i="113"/>
  <c r="AR945" i="113"/>
  <c r="AR170" i="113"/>
  <c r="AT332" i="113"/>
  <c r="AT2491" i="113"/>
  <c r="AT165" i="113"/>
  <c r="AT313" i="113"/>
  <c r="AR2681" i="114"/>
  <c r="AR2687" i="113"/>
  <c r="AR242" i="114"/>
  <c r="AT1059" i="113"/>
  <c r="AR1954" i="113"/>
  <c r="AR1721" i="114"/>
  <c r="AT1180" i="113"/>
  <c r="AS2681" i="113"/>
  <c r="AR598" i="114"/>
  <c r="AR2037" i="113"/>
  <c r="AR1536" i="114"/>
  <c r="AR3480" i="113"/>
  <c r="AR1531" i="113"/>
  <c r="AT2184" i="113"/>
  <c r="AR1095" i="113"/>
  <c r="AR1389" i="114"/>
  <c r="AR1519" i="113"/>
  <c r="AQ3437" i="113"/>
  <c r="AQ2477" i="113"/>
  <c r="AR2112" i="113"/>
  <c r="AR3110" i="113"/>
  <c r="AR1173" i="113"/>
  <c r="AT3105" i="113"/>
  <c r="AR1702" i="113"/>
  <c r="AR2321" i="114"/>
  <c r="AQ3436" i="114"/>
  <c r="AQ2621" i="113"/>
  <c r="AT2762" i="113"/>
  <c r="AT1950" i="113"/>
  <c r="AR1344" i="113"/>
  <c r="AR2280" i="113"/>
  <c r="AR2616" i="113"/>
  <c r="AT3477" i="113"/>
  <c r="AR2601" i="114"/>
  <c r="AR161" i="113"/>
  <c r="AR2395" i="114"/>
  <c r="AR2283" i="113"/>
  <c r="AT1462" i="113"/>
  <c r="AR1027" i="114"/>
  <c r="AQ1936" i="113"/>
  <c r="AR2905" i="113"/>
  <c r="AQ29" i="114"/>
  <c r="AR2638" i="113"/>
  <c r="AR1754" i="114"/>
  <c r="AT307" i="113"/>
  <c r="AR2033" i="113"/>
  <c r="AR1889" i="113"/>
  <c r="AR1176" i="113"/>
  <c r="AR1812" i="113"/>
  <c r="AR1894" i="114"/>
  <c r="AT3076" i="113"/>
  <c r="AR3190" i="114"/>
  <c r="AR1706" i="113"/>
  <c r="AR2352" i="113"/>
  <c r="AR818" i="114"/>
  <c r="AT1924" i="113"/>
  <c r="AR3194" i="114"/>
  <c r="AQ1708" i="114"/>
  <c r="AT770" i="113"/>
  <c r="AR2036" i="114"/>
  <c r="AQ965" i="114"/>
  <c r="AT1463" i="113"/>
  <c r="AR3262" i="114"/>
  <c r="AR1534" i="113"/>
  <c r="AR2474" i="113"/>
  <c r="AR1087" i="113"/>
  <c r="AR604" i="114"/>
  <c r="AT1808" i="113"/>
  <c r="AR3429" i="113"/>
  <c r="AR2207" i="113"/>
  <c r="AR843" i="113"/>
  <c r="AR1819" i="114"/>
  <c r="AT1746" i="113"/>
  <c r="AR1746" i="113"/>
  <c r="AR3146" i="113"/>
  <c r="AR2537" i="114"/>
  <c r="AR2491" i="113"/>
  <c r="AR1776" i="113"/>
  <c r="AR2755" i="114"/>
  <c r="AR1172" i="113"/>
  <c r="AR1899" i="113"/>
  <c r="AR2107" i="114"/>
  <c r="AR1680" i="114"/>
  <c r="AR2757" i="114"/>
  <c r="AQ3485" i="113"/>
  <c r="AT2897" i="113"/>
  <c r="AR2679" i="113"/>
  <c r="AR1609" i="114"/>
  <c r="AR2466" i="113"/>
  <c r="AR548" i="113"/>
  <c r="AT2929" i="113"/>
  <c r="AT1953" i="113"/>
  <c r="AR2761" i="113"/>
  <c r="AS3221" i="113"/>
  <c r="AT477" i="113"/>
  <c r="AR1525" i="113"/>
  <c r="AT1958" i="113"/>
  <c r="AR2756" i="113"/>
  <c r="AT1467" i="113"/>
  <c r="AQ1037" i="114"/>
  <c r="AR20" i="114"/>
  <c r="AT2638" i="113"/>
  <c r="AR23" i="114"/>
  <c r="AT2672" i="113"/>
  <c r="AR2636" i="113"/>
  <c r="AR1749" i="114"/>
  <c r="AR663" i="113"/>
  <c r="AR884" i="114"/>
  <c r="AR21" i="114"/>
  <c r="AQ3557" i="114"/>
  <c r="AR1752" i="114"/>
  <c r="AT1199" i="113"/>
  <c r="AT2680" i="113"/>
  <c r="AT1519" i="113"/>
  <c r="AR1602" i="113"/>
  <c r="AR1827" i="113"/>
  <c r="AR312" i="113"/>
  <c r="AR2567" i="114"/>
  <c r="AR1752" i="113"/>
  <c r="AT2902" i="113"/>
  <c r="AQ989" i="113"/>
  <c r="AS2537" i="113"/>
  <c r="AQ1996" i="113"/>
  <c r="AR1488" i="113"/>
  <c r="AR2385" i="113"/>
  <c r="AR1666" i="113"/>
  <c r="AR2564" i="114"/>
  <c r="AT1894" i="113"/>
  <c r="AR596" i="113"/>
  <c r="AT1776" i="113"/>
  <c r="AR2386" i="113"/>
  <c r="AR1463" i="114"/>
  <c r="AR621" i="113"/>
  <c r="AR2116" i="113"/>
  <c r="AT1778" i="113"/>
  <c r="AT1051" i="113"/>
  <c r="AR3076" i="113"/>
  <c r="AR2466" i="114"/>
  <c r="AT3544" i="113"/>
  <c r="AQ1757" i="114"/>
  <c r="AR1895" i="113"/>
  <c r="AT2036" i="113"/>
  <c r="AT2356" i="113"/>
  <c r="AR3354" i="113"/>
  <c r="AR91" i="114"/>
  <c r="AR2898" i="114"/>
  <c r="AR2389" i="113"/>
  <c r="AT196" i="113"/>
  <c r="AR747" i="113"/>
  <c r="AR193" i="113"/>
  <c r="AR1540" i="113"/>
  <c r="AR51" i="114"/>
  <c r="AT2187" i="113"/>
  <c r="AQ3509" i="113"/>
  <c r="AT2207" i="113"/>
  <c r="AT1054" i="113"/>
  <c r="AT1033" i="113"/>
  <c r="AT3354" i="113"/>
  <c r="AR2572" i="113"/>
  <c r="AT2209" i="113"/>
  <c r="AR2604" i="114"/>
  <c r="AR161" i="114"/>
  <c r="AR1250" i="114"/>
  <c r="AT1204" i="113"/>
  <c r="AR1462" i="113"/>
  <c r="AR987" i="113"/>
  <c r="AR195" i="113"/>
  <c r="AR1535" i="114"/>
  <c r="AR3477" i="114"/>
  <c r="AR1959" i="113"/>
  <c r="AR1180" i="113"/>
  <c r="AR1900" i="114"/>
  <c r="AR1539" i="114"/>
  <c r="AR3480" i="114"/>
  <c r="AR1969" i="114"/>
  <c r="AR1322" i="114"/>
  <c r="AR2924" i="113"/>
  <c r="AT2099" i="113"/>
  <c r="AR2328" i="114"/>
  <c r="AT481" i="113"/>
  <c r="AT1521" i="113"/>
  <c r="AR2058" i="113"/>
  <c r="AR2764" i="114"/>
  <c r="AR1459" i="113"/>
  <c r="AR2186" i="114"/>
  <c r="AT2100" i="113"/>
  <c r="AQ1673" i="113"/>
  <c r="AR747" i="114"/>
  <c r="AT2761" i="113"/>
  <c r="AR1537" i="114"/>
  <c r="AT906" i="113"/>
  <c r="AR1266" i="113"/>
  <c r="AR763" i="113"/>
  <c r="AR700" i="113"/>
  <c r="AT316" i="113"/>
  <c r="AR2675" i="113"/>
  <c r="AR555" i="113"/>
  <c r="AR766" i="113"/>
  <c r="AR2980" i="113"/>
  <c r="AR3047" i="113"/>
  <c r="AT2042" i="113"/>
  <c r="AR1811" i="113"/>
  <c r="AR2976" i="114"/>
  <c r="AT1194" i="113"/>
  <c r="AT43" i="113"/>
  <c r="AR453" i="113"/>
  <c r="AR1174" i="114"/>
  <c r="AQ2645" i="113"/>
  <c r="AR1033" i="114"/>
  <c r="AR1774" i="113"/>
  <c r="AR450" i="113"/>
  <c r="AT2900" i="113"/>
  <c r="AR1538" i="114"/>
  <c r="AQ3485" i="114"/>
  <c r="AR2641" i="113"/>
  <c r="AS1925" i="113"/>
  <c r="AR388" i="114"/>
  <c r="AR2754" i="113"/>
  <c r="AR451" i="114"/>
  <c r="AR741" i="113"/>
  <c r="AR1897" i="114"/>
  <c r="AR377" i="114"/>
  <c r="AT2906" i="113"/>
  <c r="AQ2837" i="114"/>
  <c r="AR746" i="113"/>
  <c r="AR2044" i="113"/>
  <c r="AR3545" i="114"/>
  <c r="AR3193" i="114"/>
  <c r="AR1957" i="113"/>
  <c r="AT3480" i="113"/>
  <c r="AT886" i="113"/>
  <c r="AT193" i="113"/>
  <c r="AT2618" i="113"/>
  <c r="AQ2909" i="114"/>
  <c r="AQ2140" i="113"/>
  <c r="AT913" i="113"/>
  <c r="AR1771" i="113"/>
  <c r="AT2615" i="113"/>
  <c r="AR2901" i="114"/>
  <c r="AT3217" i="113"/>
  <c r="AR1053" i="113"/>
  <c r="AT1809" i="113"/>
  <c r="AR906" i="113"/>
  <c r="AT3537" i="113"/>
  <c r="AR2978" i="113"/>
  <c r="AT1025" i="113"/>
  <c r="AT747" i="113"/>
  <c r="AR3145" i="113"/>
  <c r="AR2763" i="114"/>
  <c r="AR1468" i="114"/>
  <c r="AQ953" i="113"/>
  <c r="AT744" i="113"/>
  <c r="AQ556" i="114"/>
  <c r="AT1897" i="113"/>
  <c r="AT455" i="113"/>
  <c r="AR1755" i="114"/>
  <c r="AR449" i="114"/>
  <c r="AT2958" i="113"/>
  <c r="AR1268" i="113"/>
  <c r="AR237" i="114"/>
  <c r="AR52" i="114"/>
  <c r="AR3196" i="113"/>
  <c r="AS1637" i="113"/>
  <c r="AR551" i="113"/>
  <c r="AR235" i="114"/>
  <c r="AR952" i="113"/>
  <c r="AQ3508" i="114"/>
  <c r="AR2672" i="113"/>
  <c r="AR1534" i="114"/>
  <c r="AT1813" i="113"/>
  <c r="AR1602" i="114"/>
  <c r="AR2253" i="114"/>
  <c r="AR3218" i="113"/>
  <c r="AT881" i="113"/>
  <c r="AR810" i="114"/>
  <c r="AR1611" i="114"/>
  <c r="AR2258" i="114"/>
  <c r="AR2102" i="113"/>
  <c r="AR2113" i="114"/>
  <c r="AR2973" i="113"/>
  <c r="AQ53" i="113"/>
  <c r="AQ317" i="114"/>
  <c r="AT2528" i="113"/>
  <c r="AT189" i="113"/>
  <c r="AR3121" i="114"/>
  <c r="AR656" i="113"/>
  <c r="AR310" i="113"/>
  <c r="AT3189" i="113"/>
  <c r="AT194" i="113"/>
  <c r="AR3118" i="114"/>
  <c r="AR2331" i="113"/>
  <c r="AR332" i="113"/>
  <c r="AT2903" i="113"/>
  <c r="AR2325" i="114"/>
  <c r="AR953" i="114"/>
  <c r="AR2097" i="113"/>
  <c r="AT3212" i="113"/>
  <c r="AR1051" i="113"/>
  <c r="AQ232" i="113"/>
  <c r="AR883" i="113"/>
  <c r="AR2040" i="113"/>
  <c r="AQ773" i="113"/>
  <c r="AQ2512" i="113"/>
  <c r="AT2904" i="113"/>
  <c r="AT1668" i="113"/>
  <c r="AR1237" i="113"/>
  <c r="AR3109" i="113"/>
  <c r="AT2059" i="113"/>
  <c r="AR450" i="114"/>
  <c r="AR3474" i="114"/>
  <c r="AR2277" i="113"/>
  <c r="AS2249" i="113"/>
  <c r="AR601" i="113"/>
  <c r="AR2239" i="113"/>
  <c r="AT2899" i="113"/>
  <c r="AT1178" i="113"/>
  <c r="AR2903" i="114"/>
  <c r="AT309" i="113"/>
  <c r="AR1242" i="114"/>
  <c r="AR2404" i="114"/>
  <c r="AT1626" i="113"/>
  <c r="AR2963" i="113"/>
  <c r="AT2467" i="113"/>
  <c r="AT2328" i="113"/>
  <c r="AT1203" i="113"/>
  <c r="AQ3077" i="113"/>
  <c r="AT1030" i="113"/>
  <c r="AR619" i="113"/>
  <c r="AR2187" i="113"/>
  <c r="AR1394" i="114"/>
  <c r="AQ412" i="114"/>
  <c r="AR1607" i="113"/>
  <c r="AR1462" i="114"/>
  <c r="AT1602" i="113"/>
  <c r="AT2753" i="113"/>
  <c r="AT1670" i="113"/>
  <c r="AS3341" i="113"/>
  <c r="AR2101" i="113"/>
  <c r="AR2111" i="114"/>
  <c r="AT1920" i="113"/>
  <c r="AQ3149" i="113"/>
  <c r="AR3048" i="113"/>
  <c r="AR2112" i="114"/>
  <c r="AR1536" i="113"/>
  <c r="AT768" i="113"/>
  <c r="AR2569" i="114"/>
  <c r="AR452" i="113"/>
  <c r="AR2972" i="114"/>
  <c r="AR982" i="113"/>
  <c r="AT771" i="113"/>
  <c r="AR2108" i="113"/>
  <c r="AT1176" i="113"/>
  <c r="AT2324" i="113"/>
  <c r="AT604" i="113"/>
  <c r="AR3538" i="113"/>
  <c r="AT3504" i="113"/>
  <c r="AR603" i="114"/>
  <c r="AR2778" i="113"/>
  <c r="AR1917" i="113"/>
  <c r="AR3504" i="113"/>
  <c r="AT2925" i="113"/>
  <c r="AQ173" i="114"/>
  <c r="AR2780" i="113"/>
  <c r="AR1174" i="113"/>
  <c r="AT3220" i="113"/>
  <c r="AT1633" i="113"/>
  <c r="AR2830" i="114"/>
  <c r="AT172" i="113"/>
  <c r="AR2635" i="113"/>
  <c r="AR2970" i="114"/>
  <c r="AT1196" i="113"/>
  <c r="AR3067" i="113"/>
  <c r="AT1488" i="113"/>
  <c r="AR1816" i="113"/>
  <c r="AQ1925" i="113"/>
  <c r="AR1606" i="114"/>
  <c r="AR2257" i="114"/>
  <c r="AT3046" i="113"/>
  <c r="AS1493" i="113"/>
  <c r="AR1321" i="114"/>
  <c r="AQ389" i="114"/>
  <c r="AR2599" i="114"/>
  <c r="AR313" i="113"/>
  <c r="AT2242" i="113"/>
  <c r="AT2094" i="113"/>
  <c r="AR1669" i="113"/>
  <c r="AR2753" i="114"/>
  <c r="AT743" i="113"/>
  <c r="AR3332" i="113"/>
  <c r="AT2102" i="113"/>
  <c r="AR1667" i="113"/>
  <c r="AT2787" i="113"/>
  <c r="AT1060" i="113"/>
  <c r="AT2037" i="113"/>
  <c r="AT1058" i="113"/>
  <c r="AQ677" i="114"/>
  <c r="AT1486" i="113"/>
  <c r="AR1937" i="114"/>
  <c r="AT3106" i="113"/>
  <c r="AQ1709" i="113"/>
  <c r="AR2614" i="113"/>
  <c r="AR1916" i="113"/>
  <c r="AR3185" i="114"/>
  <c r="AT3104" i="113"/>
  <c r="AQ1276" i="114"/>
  <c r="AT909" i="113"/>
  <c r="AR1778" i="113"/>
  <c r="AR2543" i="114"/>
  <c r="AR1894" i="113"/>
  <c r="AR1099" i="114"/>
  <c r="AR1532" i="113"/>
  <c r="AT2178" i="113"/>
  <c r="AQ1097" i="113"/>
  <c r="AR1391" i="114"/>
  <c r="AR1523" i="113"/>
  <c r="AR985" i="113"/>
  <c r="AT2182" i="113"/>
  <c r="AR2110" i="113"/>
  <c r="AT2783" i="113"/>
  <c r="AR3482" i="113"/>
  <c r="AS2213" i="113"/>
  <c r="AR2972" i="113"/>
  <c r="AR1252" i="114"/>
  <c r="AR1245" i="114"/>
  <c r="AR48" i="113"/>
  <c r="AR3114" i="114"/>
  <c r="AT456" i="113"/>
  <c r="AR3364" i="113"/>
  <c r="AR1243" i="114"/>
  <c r="AT1952" i="113"/>
  <c r="AR2760" i="113"/>
  <c r="AR2958" i="113"/>
  <c r="AR2829" i="114"/>
  <c r="AR1681" i="114"/>
  <c r="AR2188" i="113"/>
  <c r="AR1962" i="114"/>
  <c r="AR1316" i="114"/>
  <c r="AR1324" i="114"/>
  <c r="AT2671" i="113"/>
  <c r="AR600" i="114"/>
  <c r="AS1529" i="113"/>
  <c r="AR1323" i="114"/>
  <c r="AR3215" i="113"/>
  <c r="AR2260" i="114"/>
  <c r="AR3265" i="114"/>
  <c r="AR474" i="113"/>
  <c r="AR3483" i="114"/>
  <c r="AT623" i="113"/>
  <c r="AT2636" i="113"/>
  <c r="AR964" i="114"/>
  <c r="AR690" i="113"/>
  <c r="AT1895" i="113"/>
  <c r="AT458" i="113"/>
  <c r="AT2785" i="113"/>
  <c r="AR2321" i="113"/>
  <c r="AR1892" i="114"/>
  <c r="AR1780" i="113"/>
  <c r="AR950" i="113"/>
  <c r="AR2387" i="113"/>
  <c r="AR889" i="113"/>
  <c r="AT1465" i="113"/>
  <c r="AT597" i="113"/>
  <c r="AR2350" i="113"/>
  <c r="AR457" i="114"/>
  <c r="AR1465" i="113"/>
  <c r="AT1749" i="113"/>
  <c r="AQ2644" i="114"/>
  <c r="AS3545" i="113"/>
  <c r="AR2324" i="114"/>
  <c r="AT1197" i="113"/>
  <c r="AT1629" i="113"/>
  <c r="AR550" i="113"/>
  <c r="AT3538" i="113"/>
  <c r="AR2329" i="114"/>
  <c r="AT1779" i="113"/>
  <c r="AR3196" i="114"/>
  <c r="AT746" i="113"/>
  <c r="AR2254" i="114"/>
  <c r="AR454" i="114"/>
  <c r="AT2327" i="113"/>
  <c r="AR1390" i="114"/>
  <c r="AR1522" i="113"/>
  <c r="AR3546" i="114"/>
  <c r="AR1746" i="114"/>
  <c r="AR2041" i="114"/>
  <c r="AR1060" i="113"/>
  <c r="AR2973" i="114"/>
  <c r="AR452" i="114"/>
  <c r="AR738" i="113"/>
  <c r="AQ1637" i="113"/>
  <c r="AR1484" i="113"/>
  <c r="AR948" i="113"/>
  <c r="AT3358" i="113"/>
  <c r="AR2835" i="114"/>
  <c r="AR1345" i="113"/>
  <c r="AR2322" i="113"/>
  <c r="AS485" i="113"/>
  <c r="AR2975" i="114"/>
  <c r="AT1951" i="113"/>
  <c r="AR2759" i="113"/>
  <c r="AS341" i="113"/>
  <c r="AR658" i="113"/>
  <c r="AT2677" i="113"/>
  <c r="AQ3004" i="113"/>
  <c r="AR1823" i="113"/>
  <c r="AR2907" i="113"/>
  <c r="AR3141" i="113"/>
  <c r="AR2784" i="113"/>
  <c r="AR3484" i="113"/>
  <c r="AR949" i="113"/>
  <c r="AR890" i="114"/>
  <c r="AR44" i="114"/>
  <c r="AQ245" i="114"/>
  <c r="AR307" i="114"/>
  <c r="AT3363" i="113"/>
  <c r="AR1131" i="113"/>
  <c r="AR883" i="114"/>
  <c r="AR556" i="113"/>
  <c r="AR2353" i="113"/>
  <c r="AR1100" i="114"/>
  <c r="AR3332" i="114"/>
  <c r="AR955" i="114"/>
  <c r="AR1385" i="113"/>
  <c r="AQ3053" i="113"/>
  <c r="AR167" i="113"/>
  <c r="AR456" i="113"/>
  <c r="AR1521" i="113"/>
  <c r="AR1750" i="113"/>
  <c r="AR190" i="113"/>
  <c r="AR2532" i="113"/>
  <c r="AR314" i="114"/>
  <c r="AR2081" i="114"/>
  <c r="AT1810" i="113"/>
  <c r="AT187" i="113"/>
  <c r="AR1608" i="113"/>
  <c r="AQ1109" i="114"/>
  <c r="AR1601" i="113"/>
  <c r="AT1814" i="113"/>
  <c r="AT1807" i="113"/>
  <c r="AR456" i="114"/>
  <c r="AR3360" i="113"/>
  <c r="AS1781" i="113"/>
  <c r="AR547" i="113"/>
  <c r="AT1815" i="113"/>
  <c r="AR1195" i="113"/>
  <c r="AR2099" i="113"/>
  <c r="AR2106" i="114"/>
  <c r="AR2393" i="114"/>
  <c r="AT3103" i="113"/>
  <c r="AT3336" i="113"/>
  <c r="AQ1901" i="113"/>
  <c r="AR2115" i="114"/>
  <c r="AR93" i="114"/>
  <c r="AR3194" i="113"/>
  <c r="AR313" i="114"/>
  <c r="AR1236" i="113"/>
  <c r="AQ2069" i="113"/>
  <c r="AR2827" i="114"/>
  <c r="AR2327" i="113"/>
  <c r="AT474" i="113"/>
  <c r="AR2689" i="113"/>
  <c r="AT2350" i="113"/>
  <c r="AR2383" i="113"/>
  <c r="AR2328" i="113"/>
  <c r="AT476" i="113"/>
  <c r="AR1289" i="114"/>
  <c r="AT740" i="113"/>
  <c r="AR603" i="113"/>
  <c r="AT2465" i="113"/>
  <c r="AR2240" i="113"/>
  <c r="AQ2428" i="113"/>
  <c r="AR1820" i="113"/>
  <c r="AR886" i="114"/>
  <c r="AR3138" i="113"/>
  <c r="AT164" i="113"/>
  <c r="AT2248" i="113"/>
  <c r="AR946" i="113"/>
  <c r="AR888" i="114"/>
  <c r="AR43" i="114"/>
  <c r="AR3331" i="114"/>
  <c r="AR3339" i="113"/>
  <c r="AR1055" i="113"/>
  <c r="AT2822" i="113"/>
  <c r="AR1753" i="113"/>
  <c r="AR2249" i="114"/>
  <c r="AT1522" i="113"/>
  <c r="AR1317" i="114"/>
  <c r="AR594" i="113"/>
  <c r="AT627" i="113"/>
  <c r="AR2188" i="114"/>
  <c r="AT2815" i="113"/>
  <c r="AT2961" i="113"/>
  <c r="AR2098" i="113"/>
  <c r="AR3046" i="113"/>
  <c r="AR24" i="114"/>
  <c r="AR3117" i="114"/>
  <c r="AT1027" i="113"/>
  <c r="AR622" i="113"/>
  <c r="AR3047" i="114"/>
  <c r="AR673" i="114"/>
  <c r="AR1682" i="114"/>
  <c r="AR1465" i="114"/>
  <c r="AT1611" i="113"/>
  <c r="AR46" i="113"/>
  <c r="AR1196" i="113"/>
  <c r="AR1102" i="114"/>
  <c r="AR1821" i="113"/>
  <c r="AT1889" i="113"/>
  <c r="AR236" i="114"/>
  <c r="AT2617" i="113"/>
  <c r="AR2899" i="114"/>
  <c r="AR806" i="113"/>
  <c r="AT914" i="113"/>
  <c r="AT2763" i="113"/>
  <c r="AR3409" i="114"/>
  <c r="AR3501" i="113"/>
  <c r="AT2640" i="113"/>
  <c r="AR2179" i="113"/>
  <c r="AT1753" i="113"/>
  <c r="AR524" i="114"/>
  <c r="AT3356" i="113"/>
  <c r="AR2185" i="113"/>
  <c r="AT2388" i="113"/>
  <c r="AR3541" i="113"/>
  <c r="AT1035" i="113"/>
  <c r="AQ629" i="113"/>
  <c r="AT188" i="113"/>
  <c r="AR3119" i="114"/>
  <c r="AQ173" i="113"/>
  <c r="AR1269" i="113"/>
  <c r="AR1341" i="113"/>
  <c r="AT2932" i="113"/>
  <c r="AT306" i="113"/>
  <c r="AR1924" i="113"/>
  <c r="AQ2693" i="113"/>
  <c r="AR234" i="114"/>
  <c r="AR310" i="114"/>
  <c r="AQ1961" i="113"/>
  <c r="AR1960" i="113"/>
  <c r="AR521" i="114"/>
  <c r="AR1806" i="113"/>
  <c r="AR597" i="114"/>
  <c r="AR3478" i="113"/>
  <c r="AT3498" i="113"/>
  <c r="AQ844" i="114"/>
  <c r="AR2788" i="113"/>
  <c r="AR1458" i="113"/>
  <c r="AR3147" i="113"/>
  <c r="AR2819" i="113"/>
  <c r="AR28" i="114"/>
  <c r="AQ2284" i="114"/>
  <c r="AR1467" i="113"/>
  <c r="AR2569" i="113"/>
  <c r="AT1200" i="113"/>
  <c r="AR912" i="113"/>
  <c r="AR2499" i="113"/>
  <c r="AR1825" i="114"/>
  <c r="AT1492" i="113"/>
  <c r="AR2673" i="113"/>
  <c r="AR1633" i="113"/>
  <c r="AR3189" i="113"/>
  <c r="AR2039" i="113"/>
  <c r="AT3185" i="113"/>
  <c r="AR2678" i="113"/>
  <c r="AR525" i="114"/>
  <c r="AT3357" i="113"/>
  <c r="AT3218" i="113"/>
  <c r="AR3503" i="113"/>
  <c r="AT2064" i="113"/>
  <c r="AR3187" i="114"/>
  <c r="AT1461" i="113"/>
  <c r="AR1032" i="114"/>
  <c r="AQ1420" i="113"/>
  <c r="AR2898" i="113"/>
  <c r="AR598" i="113"/>
  <c r="AT1466" i="113"/>
  <c r="AR1028" i="114"/>
  <c r="AT311" i="113"/>
  <c r="AR1745" i="114"/>
  <c r="AT1960" i="113"/>
  <c r="AS1757" i="113"/>
  <c r="AT2493" i="113"/>
  <c r="AR3405" i="114"/>
  <c r="AR1950" i="113"/>
  <c r="AR3124" i="114"/>
  <c r="AR2684" i="113"/>
  <c r="AT3539" i="113"/>
  <c r="AT1057" i="113"/>
  <c r="AR1899" i="114"/>
  <c r="AR1361" i="114"/>
  <c r="AT1636" i="113"/>
  <c r="AQ3197" i="114"/>
  <c r="AR552" i="113"/>
  <c r="AR1601" i="114"/>
  <c r="AR2758" i="114"/>
  <c r="AT2778" i="113"/>
  <c r="AT2817" i="113"/>
  <c r="AQ3076" i="114"/>
  <c r="AT911" i="113"/>
  <c r="AR2563" i="114"/>
  <c r="AR745" i="114"/>
  <c r="AS605" i="113"/>
  <c r="AR978" i="113"/>
  <c r="AT908" i="113"/>
  <c r="AR2114" i="113"/>
  <c r="AR887" i="113"/>
  <c r="AR2043" i="113"/>
  <c r="AR2902" i="114"/>
  <c r="AR1089" i="113"/>
  <c r="AS2357" i="113"/>
  <c r="AR3539" i="113"/>
  <c r="AR2762" i="114"/>
  <c r="AT2325" i="113"/>
  <c r="AR2095" i="113"/>
  <c r="AT1608" i="113"/>
  <c r="AR3540" i="113"/>
  <c r="AR2759" i="114"/>
  <c r="AR2035" i="113"/>
  <c r="AR2392" i="113"/>
  <c r="AR3358" i="113"/>
  <c r="AR2527" i="113"/>
  <c r="AT3340" i="113"/>
  <c r="AT1464" i="113"/>
  <c r="AR100" i="114"/>
  <c r="AT1756" i="113"/>
  <c r="AT1635" i="113"/>
  <c r="AR1634" i="113"/>
  <c r="AT2475" i="113"/>
  <c r="AT2330" i="113"/>
  <c r="AR2908" i="114"/>
  <c r="AT1628" i="113"/>
  <c r="AR189" i="113"/>
  <c r="AR2639" i="113"/>
  <c r="AT2927" i="113"/>
  <c r="AR2904" i="114"/>
  <c r="AT1487" i="113"/>
  <c r="AT1745" i="113"/>
  <c r="AQ701" i="113"/>
  <c r="AR2206" i="113"/>
  <c r="AR479" i="113"/>
  <c r="AQ3221" i="113"/>
  <c r="AR532" i="114"/>
  <c r="AT340" i="113"/>
  <c r="AT1667" i="113"/>
  <c r="AT3335" i="113"/>
  <c r="AT3483" i="113"/>
  <c r="AT625" i="113"/>
  <c r="AQ845" i="113"/>
  <c r="AR1826" i="113"/>
  <c r="AR308" i="113"/>
  <c r="AR2571" i="114"/>
  <c r="AR1748" i="113"/>
  <c r="AT2901" i="113"/>
  <c r="AQ1492" i="114"/>
  <c r="AR306" i="113"/>
  <c r="AQ2860" i="114"/>
  <c r="AR1485" i="113"/>
  <c r="AR2390" i="113"/>
  <c r="AR2068" i="113"/>
  <c r="AR798" i="113"/>
  <c r="AT3048" i="113"/>
  <c r="AR1231" i="113"/>
  <c r="AR882" i="113"/>
  <c r="AR601" i="114"/>
  <c r="AR3408" i="114"/>
  <c r="AR2541" i="114"/>
  <c r="AQ268" i="113"/>
  <c r="AR885" i="113"/>
  <c r="AT890" i="113"/>
  <c r="AR1234" i="113"/>
  <c r="AT3050" i="113"/>
  <c r="AR3551" i="114"/>
  <c r="AR1246" i="114"/>
  <c r="AT3536" i="113"/>
  <c r="AT1468" i="113"/>
  <c r="AR164" i="114"/>
  <c r="AT2044" i="113"/>
  <c r="AT1672" i="113"/>
  <c r="AR1239" i="113"/>
  <c r="AR814" i="114"/>
  <c r="AR3186" i="114"/>
  <c r="AR2760" i="114"/>
  <c r="AR3268" i="114"/>
  <c r="AR2111" i="113"/>
  <c r="AR2357" i="114"/>
  <c r="AR89" i="114"/>
  <c r="CQ5" i="113" l="1"/>
  <c r="S49" i="113"/>
  <c r="BP5" i="114" a="1"/>
  <c r="BP5" i="114" s="1"/>
  <c r="AU2977" i="113"/>
  <c r="AU2973" i="113"/>
  <c r="AU2970" i="113"/>
  <c r="AU2971" i="113"/>
  <c r="AU2972" i="113"/>
  <c r="AU2974" i="113"/>
  <c r="AU2975" i="113"/>
  <c r="AU2976" i="113"/>
  <c r="AU2978" i="113"/>
  <c r="AU2979" i="113"/>
  <c r="AU2571" i="113"/>
  <c r="AU2565" i="113"/>
  <c r="AU2568" i="113"/>
  <c r="AU2564" i="113"/>
  <c r="AU2566" i="113"/>
  <c r="AU2567" i="113"/>
  <c r="AU2562" i="113"/>
  <c r="AU2570" i="113"/>
  <c r="AU2563" i="113"/>
  <c r="AU2569" i="113"/>
  <c r="AU556" i="114"/>
  <c r="AU53" i="114"/>
  <c r="AU45" i="114"/>
  <c r="AU46" i="114"/>
  <c r="AU44" i="114"/>
  <c r="AU47" i="114"/>
  <c r="AU43" i="114"/>
  <c r="AU48" i="114"/>
  <c r="AU49" i="114"/>
  <c r="AU42" i="114"/>
  <c r="AU2115" i="113"/>
  <c r="AU2114" i="113"/>
  <c r="AU2111" i="113"/>
  <c r="AU2109" i="113"/>
  <c r="AU2106" i="113"/>
  <c r="AU2108" i="113"/>
  <c r="AU2107" i="113"/>
  <c r="AU2110" i="113"/>
  <c r="AU2112" i="113"/>
  <c r="AU2113" i="113"/>
  <c r="AU843" i="113"/>
  <c r="AU842" i="113"/>
  <c r="AU836" i="113"/>
  <c r="AU839" i="113"/>
  <c r="AU838" i="113"/>
  <c r="AU835" i="113"/>
  <c r="AU840" i="113"/>
  <c r="AU841" i="113"/>
  <c r="AU834" i="113"/>
  <c r="AU837" i="113"/>
  <c r="AU2980" i="113"/>
  <c r="AU808" i="113"/>
  <c r="AU952" i="113"/>
  <c r="AU2572" i="114"/>
  <c r="AU951" i="113"/>
  <c r="AU948" i="113"/>
  <c r="AU945" i="113"/>
  <c r="AU942" i="113"/>
  <c r="AU949" i="113"/>
  <c r="AU947" i="113"/>
  <c r="AU946" i="113"/>
  <c r="AU944" i="113"/>
  <c r="AU943" i="113"/>
  <c r="AU950" i="113"/>
  <c r="AU987" i="113"/>
  <c r="AU986" i="113"/>
  <c r="AU983" i="113"/>
  <c r="AU978" i="113"/>
  <c r="AU984" i="113"/>
  <c r="AU981" i="113"/>
  <c r="AU979" i="113"/>
  <c r="AU982" i="113"/>
  <c r="AU980" i="113"/>
  <c r="AU985" i="113"/>
  <c r="AU3435" i="113"/>
  <c r="AU3426" i="113"/>
  <c r="AU3429" i="113"/>
  <c r="AU3432" i="113"/>
  <c r="AU3427" i="113"/>
  <c r="AU3430" i="113"/>
  <c r="AU3434" i="113"/>
  <c r="AU3428" i="113"/>
  <c r="AU3433" i="113"/>
  <c r="AU3431" i="113"/>
  <c r="AU555" i="113"/>
  <c r="AU548" i="113"/>
  <c r="AU551" i="113"/>
  <c r="AU554" i="113"/>
  <c r="AU550" i="113"/>
  <c r="AU547" i="113"/>
  <c r="AU546" i="113"/>
  <c r="AU553" i="113"/>
  <c r="AU549" i="113"/>
  <c r="AU552" i="113"/>
  <c r="AU2283" i="113"/>
  <c r="AU2276" i="113"/>
  <c r="AU2279" i="113"/>
  <c r="AU2277" i="113"/>
  <c r="AU2281" i="113"/>
  <c r="AU2282" i="113"/>
  <c r="AU2278" i="113"/>
  <c r="AU2274" i="113"/>
  <c r="AU2275" i="113"/>
  <c r="AU2280" i="113"/>
  <c r="AU1385" i="113"/>
  <c r="AU664" i="113"/>
  <c r="AU1540" i="113"/>
  <c r="AU1132" i="113"/>
  <c r="AU1708" i="113"/>
  <c r="AU2572" i="113"/>
  <c r="AU3148" i="113"/>
  <c r="AU1240" i="113"/>
  <c r="AU2116" i="113"/>
  <c r="AU844" i="113"/>
  <c r="AU663" i="113"/>
  <c r="AU662" i="113"/>
  <c r="AU661" i="113"/>
  <c r="AU657" i="113"/>
  <c r="AU660" i="113"/>
  <c r="AU656" i="113"/>
  <c r="AU654" i="113"/>
  <c r="AU658" i="113"/>
  <c r="AU655" i="113"/>
  <c r="AU659" i="113"/>
  <c r="AU806" i="113"/>
  <c r="AU799" i="113"/>
  <c r="AU803" i="113"/>
  <c r="AU801" i="113"/>
  <c r="AU804" i="113"/>
  <c r="AU802" i="113"/>
  <c r="AU805" i="113"/>
  <c r="AU798" i="113"/>
  <c r="AU800" i="113"/>
  <c r="AU807" i="113"/>
  <c r="AU699" i="113"/>
  <c r="AU696" i="113"/>
  <c r="AU693" i="113"/>
  <c r="AU694" i="113"/>
  <c r="AU698" i="113"/>
  <c r="AU690" i="113"/>
  <c r="AU692" i="113"/>
  <c r="AU697" i="113"/>
  <c r="AU691" i="113"/>
  <c r="AU695" i="113"/>
  <c r="AU2687" i="113"/>
  <c r="AU2685" i="113"/>
  <c r="AU2684" i="113"/>
  <c r="AU2683" i="113"/>
  <c r="AU2682" i="113"/>
  <c r="AU2686" i="113"/>
  <c r="AU2688" i="113"/>
  <c r="AU2689" i="113"/>
  <c r="AU2690" i="113"/>
  <c r="AU2691" i="113"/>
  <c r="AU1131" i="113"/>
  <c r="AU1123" i="113"/>
  <c r="AU1130" i="113"/>
  <c r="AU1128" i="113"/>
  <c r="AU1124" i="113"/>
  <c r="AU1127" i="113"/>
  <c r="AU1125" i="113"/>
  <c r="AU1122" i="113"/>
  <c r="AU1126" i="113"/>
  <c r="AU1129" i="113"/>
  <c r="AU1705" i="113"/>
  <c r="AU1703" i="113"/>
  <c r="AU1698" i="113"/>
  <c r="AU1706" i="113"/>
  <c r="AU1699" i="113"/>
  <c r="AU1702" i="113"/>
  <c r="AU1700" i="113"/>
  <c r="AU1704" i="113"/>
  <c r="AU1701" i="113"/>
  <c r="AU1707" i="113"/>
  <c r="AU3147" i="113"/>
  <c r="AU3145" i="113"/>
  <c r="AU3139" i="113"/>
  <c r="AU3146" i="113"/>
  <c r="AU3140" i="113"/>
  <c r="AU3143" i="113"/>
  <c r="AU3141" i="113"/>
  <c r="AU3142" i="113"/>
  <c r="AU3138" i="113"/>
  <c r="AU3144" i="113"/>
  <c r="AU2571" i="114"/>
  <c r="AU2567" i="114"/>
  <c r="AU2564" i="114"/>
  <c r="AU2570" i="114"/>
  <c r="AU2566" i="114"/>
  <c r="AU2563" i="114"/>
  <c r="AU2565" i="114"/>
  <c r="AU2568" i="114"/>
  <c r="AU2562" i="114"/>
  <c r="AU2569" i="114"/>
  <c r="AU1095" i="113"/>
  <c r="AU1088" i="113"/>
  <c r="AU1089" i="113"/>
  <c r="AU1087" i="113"/>
  <c r="AU1090" i="113"/>
  <c r="AU1092" i="113"/>
  <c r="AU1086" i="113"/>
  <c r="AU1091" i="113"/>
  <c r="AU1093" i="113"/>
  <c r="AU1094" i="113"/>
  <c r="AU1828" i="113"/>
  <c r="AU700" i="113"/>
  <c r="AU2692" i="113"/>
  <c r="AU2284" i="113"/>
  <c r="AU1825" i="113"/>
  <c r="AU1823" i="113"/>
  <c r="AU1822" i="113"/>
  <c r="AU1820" i="113"/>
  <c r="AU1819" i="113"/>
  <c r="AU1818" i="113"/>
  <c r="AU1821" i="113"/>
  <c r="AU1824" i="113"/>
  <c r="AU1826" i="113"/>
  <c r="AU1827" i="113"/>
  <c r="AU1537" i="113"/>
  <c r="AU1536" i="113"/>
  <c r="AU1535" i="113"/>
  <c r="AU1532" i="113"/>
  <c r="AU1531" i="113"/>
  <c r="AU1530" i="113"/>
  <c r="AU1533" i="113"/>
  <c r="AU1534" i="113"/>
  <c r="AU1538" i="113"/>
  <c r="AU1539" i="113"/>
  <c r="AU1275" i="113"/>
  <c r="AU1274" i="113"/>
  <c r="AU1272" i="113"/>
  <c r="AU1269" i="113"/>
  <c r="AU1273" i="113"/>
  <c r="AU1271" i="113"/>
  <c r="AU1266" i="113"/>
  <c r="AU1270" i="113"/>
  <c r="AU1268" i="113"/>
  <c r="AU1267" i="113"/>
  <c r="AU1239" i="113"/>
  <c r="AU1231" i="113"/>
  <c r="AU1230" i="113"/>
  <c r="AU1232" i="113"/>
  <c r="AU1234" i="113"/>
  <c r="AU1233" i="113"/>
  <c r="AU1235" i="113"/>
  <c r="AU1237" i="113"/>
  <c r="AU1236" i="113"/>
  <c r="AU1238" i="113"/>
  <c r="AU988" i="113"/>
  <c r="AU1276" i="113"/>
  <c r="AU3436" i="113"/>
  <c r="AU556" i="113"/>
  <c r="AU1096" i="113"/>
  <c r="T253" i="113"/>
  <c r="S141" i="114"/>
  <c r="BQ141" i="114"/>
  <c r="BQ142" i="114" s="1"/>
  <c r="S15" i="114"/>
  <c r="T15" i="114" s="1"/>
  <c r="BQ15" i="114"/>
  <c r="BQ16" i="114" s="1"/>
  <c r="BQ75" i="114"/>
  <c r="BQ76" i="114" s="1"/>
  <c r="S75" i="114"/>
  <c r="S25" i="113"/>
  <c r="BQ85" i="113"/>
  <c r="CS84" i="113"/>
  <c r="S111" i="114"/>
  <c r="T111" i="114" s="1"/>
  <c r="BQ111" i="114"/>
  <c r="BQ112" i="114" s="1"/>
  <c r="S258" i="114"/>
  <c r="BQ88" i="113"/>
  <c r="CS87" i="113"/>
  <c r="S21" i="114"/>
  <c r="T21" i="114" s="1"/>
  <c r="BQ21" i="114"/>
  <c r="BQ22" i="114" s="1"/>
  <c r="BQ292" i="113"/>
  <c r="CS291" i="113"/>
  <c r="BP160" i="113"/>
  <c r="CR159" i="113"/>
  <c r="BQ52" i="113"/>
  <c r="CS51" i="113"/>
  <c r="S93" i="114"/>
  <c r="BQ93" i="114"/>
  <c r="BQ94" i="114" s="1"/>
  <c r="S147" i="114"/>
  <c r="T147" i="114" s="1"/>
  <c r="BQ147" i="114"/>
  <c r="BQ148" i="114" s="1"/>
  <c r="BR219" i="113"/>
  <c r="T219" i="113"/>
  <c r="S51" i="114"/>
  <c r="T51" i="114" s="1"/>
  <c r="BQ51" i="114"/>
  <c r="BQ52" i="114" s="1"/>
  <c r="BR9" i="114"/>
  <c r="BR10" i="114" s="1"/>
  <c r="T9" i="114"/>
  <c r="S243" i="114"/>
  <c r="BQ243" i="114"/>
  <c r="BQ244" i="114" s="1"/>
  <c r="CR36" i="113"/>
  <c r="BP37" i="113"/>
  <c r="BQ171" i="113"/>
  <c r="S171" i="113"/>
  <c r="T171" i="113" s="1"/>
  <c r="BQ207" i="113"/>
  <c r="S207" i="113"/>
  <c r="T207" i="113" s="1"/>
  <c r="T181" i="113"/>
  <c r="BR75" i="113"/>
  <c r="T75" i="113"/>
  <c r="CR114" i="113"/>
  <c r="BP115" i="113"/>
  <c r="CS60" i="113"/>
  <c r="BQ61" i="113"/>
  <c r="BP184" i="113"/>
  <c r="CR183" i="113"/>
  <c r="BQ73" i="113"/>
  <c r="CS72" i="113"/>
  <c r="BQ231" i="114"/>
  <c r="BQ232" i="114" s="1"/>
  <c r="S231" i="114"/>
  <c r="S195" i="114"/>
  <c r="T195" i="114" s="1"/>
  <c r="BQ195" i="114"/>
  <c r="BQ196" i="114" s="1"/>
  <c r="CS63" i="113"/>
  <c r="BQ64" i="113"/>
  <c r="BR84" i="113"/>
  <c r="S252" i="114"/>
  <c r="T252" i="114" s="1"/>
  <c r="S129" i="114"/>
  <c r="BQ129" i="114"/>
  <c r="BQ130" i="114" s="1"/>
  <c r="BR87" i="113"/>
  <c r="T87" i="113"/>
  <c r="BR291" i="113"/>
  <c r="T291" i="113"/>
  <c r="BQ159" i="113"/>
  <c r="S159" i="113"/>
  <c r="T159" i="113" s="1"/>
  <c r="BR51" i="113"/>
  <c r="T51" i="113"/>
  <c r="S27" i="114"/>
  <c r="BQ27" i="114"/>
  <c r="BQ28" i="114" s="1"/>
  <c r="S105" i="114"/>
  <c r="BQ105" i="114"/>
  <c r="BQ106" i="114" s="1"/>
  <c r="BQ220" i="113"/>
  <c r="CS219" i="113"/>
  <c r="CR12" i="113"/>
  <c r="BP13" i="113"/>
  <c r="BQ285" i="114"/>
  <c r="BQ286" i="114" s="1"/>
  <c r="S285" i="114"/>
  <c r="BP256" i="113"/>
  <c r="CR255" i="113"/>
  <c r="BQ273" i="114"/>
  <c r="BQ274" i="114" s="1"/>
  <c r="S273" i="114"/>
  <c r="T273" i="114" s="1"/>
  <c r="S27" i="113"/>
  <c r="T27" i="113" s="1"/>
  <c r="BQ27" i="113"/>
  <c r="S63" i="114"/>
  <c r="BQ63" i="114"/>
  <c r="BQ64" i="114" s="1"/>
  <c r="BR195" i="113"/>
  <c r="S276" i="113"/>
  <c r="BQ276" i="113"/>
  <c r="S159" i="114"/>
  <c r="BQ159" i="114"/>
  <c r="BQ160" i="114" s="1"/>
  <c r="BP136" i="113"/>
  <c r="CR135" i="113"/>
  <c r="BP280" i="113"/>
  <c r="CR279" i="113"/>
  <c r="BQ39" i="114"/>
  <c r="BQ40" i="114" s="1"/>
  <c r="S39" i="114"/>
  <c r="T39" i="114" s="1"/>
  <c r="BQ177" i="114"/>
  <c r="BQ178" i="114" s="1"/>
  <c r="S177" i="114"/>
  <c r="BR121" i="113"/>
  <c r="S81" i="114"/>
  <c r="BQ81" i="114"/>
  <c r="BQ82" i="114" s="1"/>
  <c r="S115" i="113"/>
  <c r="BQ114" i="113"/>
  <c r="BQ123" i="113"/>
  <c r="S123" i="113"/>
  <c r="CR48" i="113"/>
  <c r="BP49" i="113"/>
  <c r="S166" i="113"/>
  <c r="BR60" i="113"/>
  <c r="BQ183" i="113"/>
  <c r="S183" i="113"/>
  <c r="BR72" i="113"/>
  <c r="BR63" i="113"/>
  <c r="T63" i="113"/>
  <c r="T229" i="113"/>
  <c r="S24" i="113"/>
  <c r="BQ24" i="113"/>
  <c r="S237" i="114"/>
  <c r="T237" i="114" s="1"/>
  <c r="BQ237" i="114"/>
  <c r="BQ238" i="114" s="1"/>
  <c r="CS111" i="113"/>
  <c r="BQ112" i="113"/>
  <c r="T99" i="113"/>
  <c r="BR99" i="113"/>
  <c r="BR147" i="113"/>
  <c r="T147" i="113"/>
  <c r="S189" i="114"/>
  <c r="T189" i="114" s="1"/>
  <c r="BQ189" i="114"/>
  <c r="BQ190" i="114" s="1"/>
  <c r="S171" i="114"/>
  <c r="BQ171" i="114"/>
  <c r="BQ172" i="114" s="1"/>
  <c r="S12" i="113"/>
  <c r="BQ12" i="113"/>
  <c r="BR267" i="113"/>
  <c r="S117" i="114"/>
  <c r="BQ117" i="114"/>
  <c r="BQ118" i="114" s="1"/>
  <c r="BQ255" i="113"/>
  <c r="S255" i="113"/>
  <c r="T255" i="113" s="1"/>
  <c r="BP28" i="113"/>
  <c r="CR27" i="113"/>
  <c r="T219" i="114"/>
  <c r="BR219" i="114"/>
  <c r="BR220" i="114" s="1"/>
  <c r="CS108" i="113"/>
  <c r="BQ109" i="113"/>
  <c r="CR276" i="113"/>
  <c r="BP277" i="113"/>
  <c r="S136" i="113"/>
  <c r="BQ135" i="113"/>
  <c r="BR96" i="113"/>
  <c r="S280" i="113"/>
  <c r="T280" i="113" s="1"/>
  <c r="BQ279" i="113"/>
  <c r="BQ183" i="114"/>
  <c r="BQ184" i="114" s="1"/>
  <c r="S183" i="114"/>
  <c r="T183" i="114" s="1"/>
  <c r="T72" i="113"/>
  <c r="S214" i="113"/>
  <c r="T157" i="113"/>
  <c r="BP124" i="113"/>
  <c r="CR123" i="113"/>
  <c r="BQ48" i="113"/>
  <c r="S48" i="113"/>
  <c r="T48" i="113" s="1"/>
  <c r="S303" i="114"/>
  <c r="BQ303" i="114"/>
  <c r="BQ304" i="114" s="1"/>
  <c r="BQ45" i="114"/>
  <c r="BQ46" i="114" s="1"/>
  <c r="S45" i="114"/>
  <c r="T45" i="114" s="1"/>
  <c r="BQ261" i="114"/>
  <c r="BQ262" i="114" s="1"/>
  <c r="S261" i="114"/>
  <c r="T84" i="113"/>
  <c r="S297" i="114"/>
  <c r="T297" i="114" s="1"/>
  <c r="BQ297" i="114"/>
  <c r="BQ298" i="114" s="1"/>
  <c r="CR24" i="113"/>
  <c r="BP25" i="113"/>
  <c r="BR111" i="113"/>
  <c r="T111" i="113"/>
  <c r="BQ100" i="113"/>
  <c r="CS99" i="113"/>
  <c r="S225" i="114"/>
  <c r="BQ225" i="114"/>
  <c r="BQ226" i="114" s="1"/>
  <c r="BQ148" i="113"/>
  <c r="CS147" i="113"/>
  <c r="S123" i="114"/>
  <c r="BQ123" i="114"/>
  <c r="BQ124" i="114" s="1"/>
  <c r="S246" i="114"/>
  <c r="T246" i="114" s="1"/>
  <c r="S267" i="114"/>
  <c r="BQ267" i="114"/>
  <c r="BQ268" i="114" s="1"/>
  <c r="CS267" i="113"/>
  <c r="BQ268" i="113"/>
  <c r="S30" i="114"/>
  <c r="T30" i="114" s="1"/>
  <c r="S279" i="114"/>
  <c r="BQ279" i="114"/>
  <c r="BQ280" i="114" s="1"/>
  <c r="S36" i="113"/>
  <c r="BQ36" i="113"/>
  <c r="BP172" i="113"/>
  <c r="CR171" i="113"/>
  <c r="BQ196" i="113"/>
  <c r="CS195" i="113"/>
  <c r="BQ249" i="114"/>
  <c r="BQ250" i="114" s="1"/>
  <c r="S249" i="114"/>
  <c r="BR108" i="113"/>
  <c r="BP208" i="113"/>
  <c r="CR207" i="113"/>
  <c r="BQ135" i="114"/>
  <c r="BQ136" i="114" s="1"/>
  <c r="S135" i="114"/>
  <c r="CS96" i="113"/>
  <c r="BQ97" i="113"/>
  <c r="S99" i="114"/>
  <c r="BQ99" i="114"/>
  <c r="BQ100" i="114" s="1"/>
  <c r="S153" i="114"/>
  <c r="BQ153" i="114"/>
  <c r="BQ154" i="114" s="1"/>
  <c r="S291" i="114"/>
  <c r="T291" i="114" s="1"/>
  <c r="BQ291" i="114"/>
  <c r="BQ292" i="114" s="1"/>
  <c r="BQ76" i="113"/>
  <c r="CS75" i="113"/>
  <c r="S165" i="114"/>
  <c r="BQ165" i="114"/>
  <c r="BQ166" i="114" s="1"/>
  <c r="AU2329" i="114"/>
  <c r="AU2327" i="114"/>
  <c r="AU2322" i="114"/>
  <c r="AU2323" i="114"/>
  <c r="AU2324" i="114"/>
  <c r="AU2325" i="114"/>
  <c r="AU2326" i="114"/>
  <c r="AU2328" i="114"/>
  <c r="AU2330" i="114"/>
  <c r="AU2331" i="114"/>
  <c r="AU3543" i="113"/>
  <c r="AU3538" i="113"/>
  <c r="AU3534" i="113"/>
  <c r="AU3535" i="113"/>
  <c r="AU3536" i="113"/>
  <c r="AU3537" i="113"/>
  <c r="AU3539" i="113"/>
  <c r="AU3540" i="113"/>
  <c r="AU3541" i="113"/>
  <c r="AU3542" i="113"/>
  <c r="AU1683" i="114"/>
  <c r="AU1681" i="114"/>
  <c r="AU1679" i="114"/>
  <c r="AU1677" i="114"/>
  <c r="AU1674" i="114"/>
  <c r="AU1675" i="114"/>
  <c r="AU1676" i="114"/>
  <c r="AU1678" i="114"/>
  <c r="AU1680" i="114"/>
  <c r="AU1682" i="114"/>
  <c r="AU911" i="113"/>
  <c r="AU909" i="113"/>
  <c r="AU908" i="113"/>
  <c r="AU907" i="113"/>
  <c r="AU906" i="113"/>
  <c r="AU910" i="113"/>
  <c r="AU912" i="113"/>
  <c r="AU913" i="113"/>
  <c r="AU914" i="113"/>
  <c r="AU915" i="113"/>
  <c r="AU171" i="114"/>
  <c r="AU169" i="114"/>
  <c r="AU163" i="114"/>
  <c r="AU162" i="114"/>
  <c r="AU164" i="114"/>
  <c r="AU165" i="114"/>
  <c r="AU166" i="114"/>
  <c r="AU167" i="114"/>
  <c r="AU168" i="114"/>
  <c r="AU170" i="114"/>
  <c r="AU2930" i="113"/>
  <c r="AU2928" i="113"/>
  <c r="AU2927" i="113"/>
  <c r="AU2926" i="113"/>
  <c r="AU2925" i="113"/>
  <c r="AU2922" i="113"/>
  <c r="AU2923" i="113"/>
  <c r="AU2924" i="113"/>
  <c r="AU2929" i="113"/>
  <c r="AU2931" i="113"/>
  <c r="AU501" i="114"/>
  <c r="AU601" i="114"/>
  <c r="AU500" i="114"/>
  <c r="AU600" i="114"/>
  <c r="AU502" i="114"/>
  <c r="AU602" i="114"/>
  <c r="AU503" i="114"/>
  <c r="AU603" i="114"/>
  <c r="AU2181" i="114"/>
  <c r="AU2179" i="114"/>
  <c r="AU2178" i="114"/>
  <c r="AU2180" i="114"/>
  <c r="AU2182" i="114"/>
  <c r="AU2183" i="114"/>
  <c r="AU2184" i="114"/>
  <c r="AU2185" i="114"/>
  <c r="AU2186" i="114"/>
  <c r="AU2187" i="114"/>
  <c r="AU3338" i="113"/>
  <c r="AU3337" i="113"/>
  <c r="AU3333" i="113"/>
  <c r="AU3330" i="113"/>
  <c r="AU3331" i="113"/>
  <c r="AU3332" i="113"/>
  <c r="AU3334" i="113"/>
  <c r="AU3335" i="113"/>
  <c r="AU3336" i="113"/>
  <c r="AU3339" i="113"/>
  <c r="AU603" i="113"/>
  <c r="AU601" i="113"/>
  <c r="AU597" i="113"/>
  <c r="AU596" i="113"/>
  <c r="AU595" i="113"/>
  <c r="AU594" i="113"/>
  <c r="AU598" i="113"/>
  <c r="AU599" i="113"/>
  <c r="AU600" i="113"/>
  <c r="AU602" i="113"/>
  <c r="AU27" i="114"/>
  <c r="AU25" i="114"/>
  <c r="AU24" i="114"/>
  <c r="AU23" i="114"/>
  <c r="AU20" i="114"/>
  <c r="AU19" i="114"/>
  <c r="AU18" i="114"/>
  <c r="AU21" i="114"/>
  <c r="AU22" i="114"/>
  <c r="AU26" i="114"/>
  <c r="AU1779" i="113"/>
  <c r="AU1777" i="113"/>
  <c r="AU1773" i="113"/>
  <c r="AU1771" i="113"/>
  <c r="AU1770" i="113"/>
  <c r="AU1772" i="113"/>
  <c r="AU1774" i="113"/>
  <c r="AU1775" i="113"/>
  <c r="AU1776" i="113"/>
  <c r="AU1778" i="113"/>
  <c r="AU2042" i="114"/>
  <c r="AU2035" i="114"/>
  <c r="AU2034" i="114"/>
  <c r="AU2036" i="114"/>
  <c r="AU2037" i="114"/>
  <c r="AU2038" i="114"/>
  <c r="AU2039" i="114"/>
  <c r="AU2040" i="114"/>
  <c r="AU2041" i="114"/>
  <c r="AU2043" i="114"/>
  <c r="AU171" i="113"/>
  <c r="AU170" i="113"/>
  <c r="AU169" i="113"/>
  <c r="AU168" i="113"/>
  <c r="AU165" i="113"/>
  <c r="AU163" i="113"/>
  <c r="AU162" i="113"/>
  <c r="AU164" i="113"/>
  <c r="AU166" i="113"/>
  <c r="AU167" i="113"/>
  <c r="AU481" i="113"/>
  <c r="AU480" i="113"/>
  <c r="AU477" i="113"/>
  <c r="AU475" i="113"/>
  <c r="AU474" i="113"/>
  <c r="AU476" i="113"/>
  <c r="AU478" i="113"/>
  <c r="AU479" i="113"/>
  <c r="AU482" i="113"/>
  <c r="AU483" i="113"/>
  <c r="AU1103" i="114"/>
  <c r="AU1102" i="114"/>
  <c r="AU1101" i="114"/>
  <c r="AU1099" i="114"/>
  <c r="AU1098" i="114"/>
  <c r="AU1100" i="114"/>
  <c r="AU1104" i="114"/>
  <c r="AU1105" i="114"/>
  <c r="AU1106" i="114"/>
  <c r="AU1107" i="114"/>
  <c r="AU2605" i="114"/>
  <c r="AU2604" i="114"/>
  <c r="AU2603" i="114"/>
  <c r="AU2601" i="114"/>
  <c r="AU2598" i="114"/>
  <c r="AU2599" i="114"/>
  <c r="AU2600" i="114"/>
  <c r="AU2602" i="114"/>
  <c r="AU2606" i="114"/>
  <c r="AU2607" i="114"/>
  <c r="AU315" i="114"/>
  <c r="AU312" i="114"/>
  <c r="AU311" i="114"/>
  <c r="AU309" i="114"/>
  <c r="AU306" i="114"/>
  <c r="AU307" i="114"/>
  <c r="AU308" i="114"/>
  <c r="AU310" i="114"/>
  <c r="AU313" i="114"/>
  <c r="AU314" i="114"/>
  <c r="AU2390" i="113"/>
  <c r="AU2389" i="113"/>
  <c r="AU2388" i="113"/>
  <c r="AU2386" i="113"/>
  <c r="AU2385" i="113"/>
  <c r="AU2384" i="113"/>
  <c r="AU2383" i="113"/>
  <c r="AU2382" i="113"/>
  <c r="AU2387" i="113"/>
  <c r="AU2391" i="113"/>
  <c r="AU2041" i="113"/>
  <c r="AU2037" i="113"/>
  <c r="AU2035" i="113"/>
  <c r="AU2034" i="113"/>
  <c r="AU2036" i="113"/>
  <c r="AU2038" i="113"/>
  <c r="AU2039" i="113"/>
  <c r="AU2040" i="113"/>
  <c r="AU2042" i="113"/>
  <c r="AU2043" i="113"/>
  <c r="AU3481" i="113"/>
  <c r="AU3479" i="113"/>
  <c r="AU3476" i="113"/>
  <c r="AU3475" i="113"/>
  <c r="AU3474" i="113"/>
  <c r="AU3477" i="113"/>
  <c r="AU3478" i="113"/>
  <c r="AU3480" i="113"/>
  <c r="AU3482" i="113"/>
  <c r="AU3483" i="113"/>
  <c r="AU1179" i="113"/>
  <c r="AU1170" i="113"/>
  <c r="AU1171" i="113"/>
  <c r="AU1172" i="113"/>
  <c r="AU1173" i="113"/>
  <c r="AU1174" i="113"/>
  <c r="AU1175" i="113"/>
  <c r="AU1176" i="113"/>
  <c r="AU1177" i="113"/>
  <c r="AU1178" i="113"/>
  <c r="AU3267" i="114"/>
  <c r="AU3263" i="114"/>
  <c r="AU3261" i="114"/>
  <c r="AU3259" i="114"/>
  <c r="AU3258" i="114"/>
  <c r="AU3260" i="114"/>
  <c r="AU3262" i="114"/>
  <c r="AU3264" i="114"/>
  <c r="AU3265" i="114"/>
  <c r="AU3266" i="114"/>
  <c r="AU1923" i="113"/>
  <c r="AU1917" i="113"/>
  <c r="AU1915" i="113"/>
  <c r="AU1914" i="113"/>
  <c r="AU1916" i="113"/>
  <c r="AU1918" i="113"/>
  <c r="AU1919" i="113"/>
  <c r="AU1920" i="113"/>
  <c r="AU1921" i="113"/>
  <c r="AU1922" i="113"/>
  <c r="AU819" i="114"/>
  <c r="AU817" i="114"/>
  <c r="AU813" i="114"/>
  <c r="AU812" i="114"/>
  <c r="AU810" i="114"/>
  <c r="AU811" i="114"/>
  <c r="AU814" i="114"/>
  <c r="AU815" i="114"/>
  <c r="AU816" i="114"/>
  <c r="AU818" i="114"/>
  <c r="AU1313" i="113"/>
  <c r="AU1684" i="114"/>
  <c r="AU1180" i="114"/>
  <c r="AU576" i="114"/>
  <c r="AU676" i="114"/>
  <c r="AU341" i="114"/>
  <c r="AU3196" i="114"/>
  <c r="AU2536" i="113"/>
  <c r="AU1601" i="114"/>
  <c r="AU2188" i="114"/>
  <c r="AU3340" i="113"/>
  <c r="AU305" i="113"/>
  <c r="AU2465" i="113"/>
  <c r="AU316" i="113"/>
  <c r="AU28" i="114"/>
  <c r="AU1889" i="113"/>
  <c r="AU1468" i="114"/>
  <c r="AU1397" i="113"/>
  <c r="AU1169" i="114"/>
  <c r="AU565" i="114"/>
  <c r="AU665" i="114"/>
  <c r="AU748" i="113"/>
  <c r="AU2249" i="114"/>
  <c r="AU2609" i="113"/>
  <c r="AU244" i="114"/>
  <c r="AU881" i="113"/>
  <c r="AU3005" i="114"/>
  <c r="AU3556" i="114"/>
  <c r="AU892" i="113"/>
  <c r="AU196" i="113"/>
  <c r="AU100" i="114"/>
  <c r="AU3484" i="113"/>
  <c r="AU1145" i="114"/>
  <c r="AU3473" i="113"/>
  <c r="AU3112" i="113"/>
  <c r="AU3257" i="114"/>
  <c r="AU1529" i="114"/>
  <c r="AU2620" i="113"/>
  <c r="AU820" i="114"/>
  <c r="AU2897" i="113"/>
  <c r="AU3401" i="114"/>
  <c r="AU1036" i="114"/>
  <c r="AU1900" i="114"/>
  <c r="AU2332" i="113"/>
  <c r="AU1756" i="114"/>
  <c r="AU748" i="114"/>
  <c r="AU1817" i="114"/>
  <c r="AU460" i="113"/>
  <c r="AU3473" i="114"/>
  <c r="AU1179" i="114"/>
  <c r="AU1177" i="114"/>
  <c r="AU1175" i="114"/>
  <c r="AU1174" i="114"/>
  <c r="AU1173" i="114"/>
  <c r="AU1170" i="114"/>
  <c r="AU1171" i="114"/>
  <c r="AU1172" i="114"/>
  <c r="AU1176" i="114"/>
  <c r="AU1178" i="114"/>
  <c r="AU2978" i="114"/>
  <c r="AU2976" i="114"/>
  <c r="AU2974" i="114"/>
  <c r="AU2973" i="114"/>
  <c r="AU2972" i="114"/>
  <c r="AU2971" i="114"/>
  <c r="AU2970" i="114"/>
  <c r="AU2975" i="114"/>
  <c r="AU2977" i="114"/>
  <c r="AU2979" i="114"/>
  <c r="AU1525" i="113"/>
  <c r="AU1523" i="113"/>
  <c r="AU1522" i="113"/>
  <c r="AU1521" i="113"/>
  <c r="AU1518" i="113"/>
  <c r="AU1519" i="113"/>
  <c r="AU1520" i="113"/>
  <c r="AU1524" i="113"/>
  <c r="AU1526" i="113"/>
  <c r="AU1527" i="113"/>
  <c r="AU1251" i="114"/>
  <c r="AU1250" i="114"/>
  <c r="AU1249" i="114"/>
  <c r="AU1247" i="114"/>
  <c r="AU1245" i="114"/>
  <c r="AU1242" i="114"/>
  <c r="AU1243" i="114"/>
  <c r="AU1244" i="114"/>
  <c r="AU1246" i="114"/>
  <c r="AU1248" i="114"/>
  <c r="AU2469" i="114"/>
  <c r="AU2468" i="114"/>
  <c r="AU2466" i="114"/>
  <c r="AU2467" i="114"/>
  <c r="AU2470" i="114"/>
  <c r="AU2471" i="114"/>
  <c r="AU2472" i="114"/>
  <c r="AU2473" i="114"/>
  <c r="AU2474" i="114"/>
  <c r="AU2475" i="114"/>
  <c r="AU3362" i="113"/>
  <c r="AU3361" i="113"/>
  <c r="AU3359" i="113"/>
  <c r="AU3357" i="113"/>
  <c r="AU3356" i="113"/>
  <c r="AU3355" i="113"/>
  <c r="AU3354" i="113"/>
  <c r="AU3358" i="113"/>
  <c r="AU3360" i="113"/>
  <c r="AU3363" i="113"/>
  <c r="AU2679" i="113"/>
  <c r="AU2677" i="113"/>
  <c r="AU2675" i="113"/>
  <c r="AU2673" i="113"/>
  <c r="AU2670" i="113"/>
  <c r="AU2671" i="113"/>
  <c r="AU2672" i="113"/>
  <c r="AU2674" i="113"/>
  <c r="AU2676" i="113"/>
  <c r="AU2678" i="113"/>
  <c r="AU3075" i="113"/>
  <c r="AU3073" i="113"/>
  <c r="AU3071" i="113"/>
  <c r="AU3070" i="113"/>
  <c r="AU3069" i="113"/>
  <c r="AU3067" i="113"/>
  <c r="AU3066" i="113"/>
  <c r="AU3068" i="113"/>
  <c r="AU3072" i="113"/>
  <c r="AU3074" i="113"/>
  <c r="AU2257" i="114"/>
  <c r="AU2255" i="114"/>
  <c r="AU2253" i="114"/>
  <c r="AU2252" i="114"/>
  <c r="AU2250" i="114"/>
  <c r="AU2251" i="114"/>
  <c r="AU2254" i="114"/>
  <c r="AU2256" i="114"/>
  <c r="AU2258" i="114"/>
  <c r="AU2259" i="114"/>
  <c r="AU2546" i="114"/>
  <c r="AU2543" i="114"/>
  <c r="AU2542" i="114"/>
  <c r="AU2541" i="114"/>
  <c r="AU2540" i="114"/>
  <c r="AU2539" i="114"/>
  <c r="AU2538" i="114"/>
  <c r="AU2544" i="114"/>
  <c r="AU2545" i="114"/>
  <c r="AU2547" i="114"/>
  <c r="AU1035" i="113"/>
  <c r="AU1033" i="113"/>
  <c r="AU1031" i="113"/>
  <c r="AU1029" i="113"/>
  <c r="AU1028" i="113"/>
  <c r="AU1026" i="113"/>
  <c r="AU1027" i="113"/>
  <c r="AU1030" i="113"/>
  <c r="AU1032" i="113"/>
  <c r="AU1034" i="113"/>
  <c r="AU3482" i="114"/>
  <c r="AU3481" i="114"/>
  <c r="AU3477" i="114"/>
  <c r="AU3476" i="114"/>
  <c r="AU3475" i="114"/>
  <c r="AU3474" i="114"/>
  <c r="AU3478" i="114"/>
  <c r="AU3479" i="114"/>
  <c r="AU3480" i="114"/>
  <c r="AU3483" i="114"/>
  <c r="AU747" i="113"/>
  <c r="AU745" i="113"/>
  <c r="AU742" i="113"/>
  <c r="AU741" i="113"/>
  <c r="AU738" i="113"/>
  <c r="AU739" i="113"/>
  <c r="AU740" i="113"/>
  <c r="AU743" i="113"/>
  <c r="AU744" i="113"/>
  <c r="AU746" i="113"/>
  <c r="AU1347" i="113"/>
  <c r="AU1343" i="113"/>
  <c r="AU1342" i="113"/>
  <c r="AU1341" i="113"/>
  <c r="AU1340" i="113"/>
  <c r="AU1339" i="113"/>
  <c r="AU1338" i="113"/>
  <c r="AU1344" i="113"/>
  <c r="AU1345" i="113"/>
  <c r="AU1346" i="113"/>
  <c r="AU2763" i="113"/>
  <c r="AU2761" i="113"/>
  <c r="AU2760" i="113"/>
  <c r="AU2759" i="113"/>
  <c r="AU2757" i="113"/>
  <c r="AU2755" i="113"/>
  <c r="AU2754" i="113"/>
  <c r="AU2756" i="113"/>
  <c r="AU2758" i="113"/>
  <c r="AU2762" i="113"/>
  <c r="AU963" i="114"/>
  <c r="AU959" i="114"/>
  <c r="AU957" i="114"/>
  <c r="AU956" i="114"/>
  <c r="AU954" i="114"/>
  <c r="AU955" i="114"/>
  <c r="AU958" i="114"/>
  <c r="AU960" i="114"/>
  <c r="AU961" i="114"/>
  <c r="AU962" i="114"/>
  <c r="AU195" i="113"/>
  <c r="AU194" i="113"/>
  <c r="AU191" i="113"/>
  <c r="AU190" i="113"/>
  <c r="AU189" i="113"/>
  <c r="AU187" i="113"/>
  <c r="AU186" i="113"/>
  <c r="AU188" i="113"/>
  <c r="AU192" i="113"/>
  <c r="AU193" i="113"/>
  <c r="AU625" i="113"/>
  <c r="AU618" i="113"/>
  <c r="AU619" i="113"/>
  <c r="AU620" i="113"/>
  <c r="AU621" i="113"/>
  <c r="AU622" i="113"/>
  <c r="AU623" i="113"/>
  <c r="AU624" i="113"/>
  <c r="AU626" i="113"/>
  <c r="AU627" i="113"/>
  <c r="AU2113" i="114"/>
  <c r="AU2111" i="114"/>
  <c r="AU2107" i="114"/>
  <c r="AU2106" i="114"/>
  <c r="AU2108" i="114"/>
  <c r="AU2109" i="114"/>
  <c r="AU2110" i="114"/>
  <c r="AU2112" i="114"/>
  <c r="AU2114" i="114"/>
  <c r="AU2115" i="114"/>
  <c r="AU1322" i="114"/>
  <c r="AU1321" i="114"/>
  <c r="AU1319" i="114"/>
  <c r="AU1316" i="114"/>
  <c r="AU1314" i="114"/>
  <c r="AU1315" i="114"/>
  <c r="AU1317" i="114"/>
  <c r="AU1318" i="114"/>
  <c r="AU1320" i="114"/>
  <c r="AU1323" i="114"/>
  <c r="AU2067" i="113"/>
  <c r="AU2065" i="113"/>
  <c r="AU2061" i="113"/>
  <c r="AU2060" i="113"/>
  <c r="AU2058" i="113"/>
  <c r="AU2059" i="113"/>
  <c r="AU2062" i="113"/>
  <c r="AU2063" i="113"/>
  <c r="AU2064" i="113"/>
  <c r="AU2066" i="113"/>
  <c r="AU1671" i="113"/>
  <c r="AU1669" i="113"/>
  <c r="AU1665" i="113"/>
  <c r="AU1664" i="113"/>
  <c r="AU1663" i="113"/>
  <c r="AU1662" i="113"/>
  <c r="AU1666" i="113"/>
  <c r="AU1667" i="113"/>
  <c r="AU1668" i="113"/>
  <c r="AU1670" i="113"/>
  <c r="AU1035" i="114"/>
  <c r="AU1033" i="114"/>
  <c r="AU1032" i="114"/>
  <c r="AU1031" i="114"/>
  <c r="AU1030" i="114"/>
  <c r="AU1029" i="114"/>
  <c r="AU1027" i="114"/>
  <c r="AU1026" i="114"/>
  <c r="AU1028" i="114"/>
  <c r="AU1034" i="114"/>
  <c r="AU1755" i="114"/>
  <c r="AU1754" i="114"/>
  <c r="AU1753" i="114"/>
  <c r="AU1749" i="114"/>
  <c r="AU1748" i="114"/>
  <c r="AU1747" i="114"/>
  <c r="AU1746" i="114"/>
  <c r="AU1750" i="114"/>
  <c r="AU1751" i="114"/>
  <c r="AU1752" i="114"/>
  <c r="AU1611" i="113"/>
  <c r="AU1607" i="113"/>
  <c r="AU1606" i="113"/>
  <c r="AU1605" i="113"/>
  <c r="AU1602" i="113"/>
  <c r="AU1603" i="113"/>
  <c r="AU1604" i="113"/>
  <c r="AU1608" i="113"/>
  <c r="AU1609" i="113"/>
  <c r="AU1610" i="113"/>
  <c r="AU3123" i="114"/>
  <c r="AU3121" i="114"/>
  <c r="AU3119" i="114"/>
  <c r="AU3115" i="114"/>
  <c r="AU3114" i="114"/>
  <c r="AU3116" i="114"/>
  <c r="AU3117" i="114"/>
  <c r="AU3118" i="114"/>
  <c r="AU3120" i="114"/>
  <c r="AU3122" i="114"/>
  <c r="AU1203" i="113"/>
  <c r="AU1199" i="113"/>
  <c r="AU1197" i="113"/>
  <c r="AU1196" i="113"/>
  <c r="AU1195" i="113"/>
  <c r="AU1194" i="113"/>
  <c r="AU1198" i="113"/>
  <c r="AU1200" i="113"/>
  <c r="AU1201" i="113"/>
  <c r="AU1202" i="113"/>
  <c r="AU2907" i="114"/>
  <c r="AU2906" i="114"/>
  <c r="AU2904" i="114"/>
  <c r="AU2903" i="114"/>
  <c r="AU2902" i="114"/>
  <c r="AU2901" i="114"/>
  <c r="AU2898" i="114"/>
  <c r="AU2899" i="114"/>
  <c r="AU2900" i="114"/>
  <c r="AU2905" i="114"/>
  <c r="AU3195" i="113"/>
  <c r="AU3194" i="113"/>
  <c r="AU3191" i="113"/>
  <c r="AU3189" i="113"/>
  <c r="AU3186" i="113"/>
  <c r="AU3187" i="113"/>
  <c r="AU3188" i="113"/>
  <c r="AU3190" i="113"/>
  <c r="AU3192" i="113"/>
  <c r="AU3193" i="113"/>
  <c r="AU3544" i="113"/>
  <c r="AU916" i="113"/>
  <c r="AU340" i="113"/>
  <c r="AU1816" i="113"/>
  <c r="AU3412" i="114"/>
  <c r="AU1468" i="113"/>
  <c r="AU737" i="114"/>
  <c r="AU1540" i="114"/>
  <c r="AU2908" i="113"/>
  <c r="AU1169" i="113"/>
  <c r="AU953" i="114"/>
  <c r="AU3340" i="114"/>
  <c r="AU1780" i="113"/>
  <c r="AU2260" i="114"/>
  <c r="AU2104" i="113"/>
  <c r="AU881" i="114"/>
  <c r="AU2548" i="114"/>
  <c r="AU1745" i="113"/>
  <c r="AU1073" i="114"/>
  <c r="AU3508" i="113"/>
  <c r="AU3484" i="114"/>
  <c r="AU2692" i="114"/>
  <c r="AU1972" i="114"/>
  <c r="AU1577" i="114"/>
  <c r="AU772" i="113"/>
  <c r="AU2764" i="113"/>
  <c r="AU2537" i="114"/>
  <c r="AU2608" i="114"/>
  <c r="AU964" i="114"/>
  <c r="AU2321" i="113"/>
  <c r="AU989" i="114"/>
  <c r="AU449" i="113"/>
  <c r="AU2044" i="113"/>
  <c r="AU161" i="113"/>
  <c r="AU1745" i="114"/>
  <c r="AU17" i="114"/>
  <c r="AU2033" i="113"/>
  <c r="AU2321" i="114"/>
  <c r="AU1180" i="113"/>
  <c r="AU3220" i="113"/>
  <c r="AU3268" i="114"/>
  <c r="AU1924" i="113"/>
  <c r="AU2068" i="113"/>
  <c r="AU1960" i="113"/>
  <c r="AU2356" i="113"/>
  <c r="AU2681" i="114"/>
  <c r="AU1721" i="114"/>
  <c r="AU377" i="114"/>
  <c r="AU2009" i="114"/>
  <c r="AU1828" i="114"/>
  <c r="AU3124" i="114"/>
  <c r="AU2188" i="113"/>
  <c r="AU1361" i="114"/>
  <c r="AU337" i="113"/>
  <c r="AU333" i="113"/>
  <c r="AU331" i="113"/>
  <c r="AU330" i="113"/>
  <c r="AU332" i="113"/>
  <c r="AU334" i="113"/>
  <c r="AU335" i="113"/>
  <c r="AU336" i="113"/>
  <c r="AU338" i="113"/>
  <c r="AU339" i="113"/>
  <c r="AU1059" i="113"/>
  <c r="AU1054" i="113"/>
  <c r="AU1053" i="113"/>
  <c r="AU1052" i="113"/>
  <c r="AU1050" i="113"/>
  <c r="AU1051" i="113"/>
  <c r="AU1055" i="113"/>
  <c r="AU1056" i="113"/>
  <c r="AU1057" i="113"/>
  <c r="AU1058" i="113"/>
  <c r="AU572" i="114"/>
  <c r="AU672" i="114"/>
  <c r="AU571" i="114"/>
  <c r="AU671" i="114"/>
  <c r="AU570" i="114"/>
  <c r="AU670" i="114"/>
  <c r="AU569" i="114"/>
  <c r="AU669" i="114"/>
  <c r="AU566" i="114"/>
  <c r="AU666" i="114"/>
  <c r="AU567" i="114"/>
  <c r="AU667" i="114"/>
  <c r="AU568" i="114"/>
  <c r="AU668" i="114"/>
  <c r="AU573" i="114"/>
  <c r="AU673" i="114"/>
  <c r="AU574" i="114"/>
  <c r="AU674" i="114"/>
  <c r="AU575" i="114"/>
  <c r="AU675" i="114"/>
  <c r="AU3195" i="114"/>
  <c r="AU3193" i="114"/>
  <c r="AU3191" i="114"/>
  <c r="AU3189" i="114"/>
  <c r="AU3187" i="114"/>
  <c r="AU3186" i="114"/>
  <c r="AU3188" i="114"/>
  <c r="AU3190" i="114"/>
  <c r="AU3192" i="114"/>
  <c r="AU3194" i="114"/>
  <c r="AU2496" i="113"/>
  <c r="AU2495" i="113"/>
  <c r="AU2493" i="113"/>
  <c r="AU2492" i="113"/>
  <c r="AU2491" i="113"/>
  <c r="AU2490" i="113"/>
  <c r="AU2494" i="113"/>
  <c r="AU2497" i="113"/>
  <c r="AU2498" i="113"/>
  <c r="AU2499" i="113"/>
  <c r="AU1814" i="113"/>
  <c r="AU1813" i="113"/>
  <c r="AU1811" i="113"/>
  <c r="AU1809" i="113"/>
  <c r="AU1808" i="113"/>
  <c r="AU1807" i="113"/>
  <c r="AU1806" i="113"/>
  <c r="AU1810" i="113"/>
  <c r="AU1812" i="113"/>
  <c r="AU1815" i="113"/>
  <c r="AU1466" i="113"/>
  <c r="AU1464" i="113"/>
  <c r="AU1463" i="113"/>
  <c r="AU1462" i="113"/>
  <c r="AU1461" i="113"/>
  <c r="AU1460" i="113"/>
  <c r="AU1459" i="113"/>
  <c r="AU1458" i="113"/>
  <c r="AU1465" i="113"/>
  <c r="AU1467" i="113"/>
  <c r="AU2906" i="113"/>
  <c r="AU2903" i="113"/>
  <c r="AU2901" i="113"/>
  <c r="AU2900" i="113"/>
  <c r="AU2898" i="113"/>
  <c r="AU2899" i="113"/>
  <c r="AU2902" i="113"/>
  <c r="AU2904" i="113"/>
  <c r="AU2905" i="113"/>
  <c r="AU2907" i="113"/>
  <c r="AU890" i="114"/>
  <c r="AU889" i="114"/>
  <c r="AU885" i="114"/>
  <c r="AU882" i="114"/>
  <c r="AU883" i="114"/>
  <c r="AU884" i="114"/>
  <c r="AU886" i="114"/>
  <c r="AU887" i="114"/>
  <c r="AU888" i="114"/>
  <c r="AU891" i="114"/>
  <c r="AU314" i="113"/>
  <c r="AU313" i="113"/>
  <c r="AU311" i="113"/>
  <c r="AU310" i="113"/>
  <c r="AU308" i="113"/>
  <c r="AU307" i="113"/>
  <c r="AU306" i="113"/>
  <c r="AU309" i="113"/>
  <c r="AU312" i="113"/>
  <c r="AU315" i="113"/>
  <c r="AU2475" i="113"/>
  <c r="AU2473" i="113"/>
  <c r="AU2471" i="113"/>
  <c r="AU2469" i="113"/>
  <c r="AU2468" i="113"/>
  <c r="AU2466" i="113"/>
  <c r="AU2467" i="113"/>
  <c r="AU2470" i="113"/>
  <c r="AU2472" i="113"/>
  <c r="AU2474" i="113"/>
  <c r="AU2207" i="113"/>
  <c r="AU2205" i="113"/>
  <c r="AU2204" i="113"/>
  <c r="AU2202" i="113"/>
  <c r="AU2203" i="113"/>
  <c r="AU2206" i="113"/>
  <c r="AU2208" i="113"/>
  <c r="AU2209" i="113"/>
  <c r="AU2210" i="113"/>
  <c r="AU2211" i="113"/>
  <c r="AU771" i="113"/>
  <c r="AU768" i="113"/>
  <c r="AU767" i="113"/>
  <c r="AU765" i="113"/>
  <c r="AU762" i="113"/>
  <c r="AU763" i="113"/>
  <c r="AU764" i="113"/>
  <c r="AU766" i="113"/>
  <c r="AU769" i="113"/>
  <c r="AU770" i="113"/>
  <c r="AU243" i="114"/>
  <c r="AU239" i="114"/>
  <c r="AU237" i="114"/>
  <c r="AU236" i="114"/>
  <c r="AU235" i="114"/>
  <c r="AU234" i="114"/>
  <c r="AU238" i="114"/>
  <c r="AU240" i="114"/>
  <c r="AU241" i="114"/>
  <c r="AU242" i="114"/>
  <c r="AU1491" i="113"/>
  <c r="AU1490" i="113"/>
  <c r="AU1489" i="113"/>
  <c r="AU1487" i="113"/>
  <c r="AU1486" i="113"/>
  <c r="AU1485" i="113"/>
  <c r="AU1482" i="113"/>
  <c r="AU1483" i="113"/>
  <c r="AU1484" i="113"/>
  <c r="AU1488" i="113"/>
  <c r="AU891" i="113"/>
  <c r="AU889" i="113"/>
  <c r="AU888" i="113"/>
  <c r="AU887" i="113"/>
  <c r="AU886" i="113"/>
  <c r="AU883" i="113"/>
  <c r="AU882" i="113"/>
  <c r="AU884" i="113"/>
  <c r="AU885" i="113"/>
  <c r="AU890" i="113"/>
  <c r="AU3111" i="113"/>
  <c r="AU3107" i="113"/>
  <c r="AU3105" i="113"/>
  <c r="AU3103" i="113"/>
  <c r="AU3102" i="113"/>
  <c r="AU3104" i="113"/>
  <c r="AU3106" i="113"/>
  <c r="AU3108" i="113"/>
  <c r="AU3109" i="113"/>
  <c r="AU3110" i="113"/>
  <c r="AU2619" i="113"/>
  <c r="AU2616" i="113"/>
  <c r="AU2614" i="113"/>
  <c r="AU2613" i="113"/>
  <c r="AU2611" i="113"/>
  <c r="AU2610" i="113"/>
  <c r="AU2612" i="113"/>
  <c r="AU2615" i="113"/>
  <c r="AU2617" i="113"/>
  <c r="AU2618" i="113"/>
  <c r="AU2355" i="113"/>
  <c r="AU2351" i="113"/>
  <c r="AU2349" i="113"/>
  <c r="AU2347" i="113"/>
  <c r="AU2346" i="113"/>
  <c r="AU2348" i="113"/>
  <c r="AU2350" i="113"/>
  <c r="AU2352" i="113"/>
  <c r="AU2353" i="113"/>
  <c r="AU2354" i="113"/>
  <c r="AU3051" i="113"/>
  <c r="AU3045" i="113"/>
  <c r="AU3043" i="113"/>
  <c r="AU3042" i="113"/>
  <c r="AU3044" i="113"/>
  <c r="AU3046" i="113"/>
  <c r="AU3047" i="113"/>
  <c r="AU3048" i="113"/>
  <c r="AU3049" i="113"/>
  <c r="AU3050" i="113"/>
  <c r="AU2823" i="113"/>
  <c r="AU2822" i="113"/>
  <c r="AU2817" i="113"/>
  <c r="AU2815" i="113"/>
  <c r="AU2814" i="113"/>
  <c r="AU2816" i="113"/>
  <c r="AU2818" i="113"/>
  <c r="AU2819" i="113"/>
  <c r="AU2820" i="113"/>
  <c r="AU2821" i="113"/>
  <c r="AU2763" i="114"/>
  <c r="AU2762" i="114"/>
  <c r="AU2761" i="114"/>
  <c r="AU2759" i="114"/>
  <c r="AU2754" i="114"/>
  <c r="AU2755" i="114"/>
  <c r="AU2756" i="114"/>
  <c r="AU2757" i="114"/>
  <c r="AU2758" i="114"/>
  <c r="AU2760" i="114"/>
  <c r="AU2787" i="113"/>
  <c r="AU2786" i="113"/>
  <c r="AU2785" i="113"/>
  <c r="AU2783" i="113"/>
  <c r="AU2782" i="113"/>
  <c r="AU2781" i="113"/>
  <c r="AU2778" i="113"/>
  <c r="AU2779" i="113"/>
  <c r="AU2780" i="113"/>
  <c r="AU2784" i="113"/>
  <c r="AU2247" i="113"/>
  <c r="AU2246" i="113"/>
  <c r="AU2245" i="113"/>
  <c r="AU2244" i="113"/>
  <c r="AU2243" i="113"/>
  <c r="AU2242" i="113"/>
  <c r="AU2241" i="113"/>
  <c r="AU2240" i="113"/>
  <c r="AU2238" i="113"/>
  <c r="AU2239" i="113"/>
  <c r="AU1755" i="113"/>
  <c r="AU1754" i="113"/>
  <c r="AU1746" i="113"/>
  <c r="AU1747" i="113"/>
  <c r="AU1748" i="113"/>
  <c r="AU1749" i="113"/>
  <c r="AU1750" i="113"/>
  <c r="AU1751" i="113"/>
  <c r="AU1752" i="113"/>
  <c r="AU1753" i="113"/>
  <c r="AU747" i="114"/>
  <c r="AU746" i="114"/>
  <c r="AU745" i="114"/>
  <c r="AU744" i="114"/>
  <c r="AU742" i="114"/>
  <c r="AU741" i="114"/>
  <c r="AU740" i="114"/>
  <c r="AU738" i="114"/>
  <c r="AU739" i="114"/>
  <c r="AU743" i="114"/>
  <c r="AU459" i="113"/>
  <c r="AU458" i="113"/>
  <c r="AU457" i="113"/>
  <c r="AU454" i="113"/>
  <c r="AU453" i="113"/>
  <c r="AU451" i="113"/>
  <c r="AU450" i="113"/>
  <c r="AU452" i="113"/>
  <c r="AU455" i="113"/>
  <c r="AU456" i="113"/>
  <c r="AU1395" i="114"/>
  <c r="AU1394" i="114"/>
  <c r="AU1393" i="114"/>
  <c r="AU1392" i="114"/>
  <c r="AU1391" i="114"/>
  <c r="AU1387" i="114"/>
  <c r="AU1386" i="114"/>
  <c r="AU1388" i="114"/>
  <c r="AU1389" i="114"/>
  <c r="AU1390" i="114"/>
  <c r="AU1060" i="113"/>
  <c r="AU593" i="113"/>
  <c r="AU737" i="113"/>
  <c r="AU2177" i="114"/>
  <c r="AU2500" i="113"/>
  <c r="AU504" i="114"/>
  <c r="AU604" i="114"/>
  <c r="AU2081" i="114"/>
  <c r="AU1793" i="114"/>
  <c r="AU1601" i="113"/>
  <c r="AU161" i="114"/>
  <c r="AU1649" i="114"/>
  <c r="AU1528" i="113"/>
  <c r="AU1252" i="114"/>
  <c r="AU2476" i="114"/>
  <c r="AU3364" i="113"/>
  <c r="AU2177" i="113"/>
  <c r="AU2680" i="113"/>
  <c r="AU3185" i="113"/>
  <c r="AU1433" i="114"/>
  <c r="AU3076" i="113"/>
  <c r="AU1900" i="113"/>
  <c r="AU2476" i="113"/>
  <c r="AU2212" i="113"/>
  <c r="AU809" i="114"/>
  <c r="AU1036" i="113"/>
  <c r="AU2153" i="114"/>
  <c r="AU1108" i="114"/>
  <c r="AU2644" i="113"/>
  <c r="AU89" i="114"/>
  <c r="AU2392" i="113"/>
  <c r="AU3041" i="113"/>
  <c r="AU628" i="113"/>
  <c r="AU1025" i="114"/>
  <c r="AU1313" i="114"/>
  <c r="AU529" i="114"/>
  <c r="AU629" i="114"/>
  <c r="AU1241" i="114"/>
  <c r="AU2248" i="113"/>
  <c r="AU1889" i="114"/>
  <c r="AU2404" i="114"/>
  <c r="AU3329" i="113"/>
  <c r="AU2908" i="114"/>
  <c r="AU3196" i="113"/>
  <c r="AU1396" i="114"/>
  <c r="AU1610" i="114"/>
  <c r="AU1606" i="114"/>
  <c r="AU1603" i="114"/>
  <c r="AU1602" i="114"/>
  <c r="AU1604" i="114"/>
  <c r="AU1605" i="114"/>
  <c r="AU1607" i="114"/>
  <c r="AU1608" i="114"/>
  <c r="AU1609" i="114"/>
  <c r="AU1611" i="114"/>
  <c r="AU2533" i="113"/>
  <c r="AU2531" i="113"/>
  <c r="AU2527" i="113"/>
  <c r="AU2526" i="113"/>
  <c r="AU2528" i="113"/>
  <c r="AU2529" i="113"/>
  <c r="AU2530" i="113"/>
  <c r="AU2532" i="113"/>
  <c r="AU2534" i="113"/>
  <c r="AU2535" i="113"/>
  <c r="AU3409" i="114"/>
  <c r="AU3408" i="114"/>
  <c r="AU3407" i="114"/>
  <c r="AU3405" i="114"/>
  <c r="AU3403" i="114"/>
  <c r="AU3402" i="114"/>
  <c r="AU3404" i="114"/>
  <c r="AU3406" i="114"/>
  <c r="AU3410" i="114"/>
  <c r="AU3411" i="114"/>
  <c r="AU1538" i="114"/>
  <c r="AU1537" i="114"/>
  <c r="AU1536" i="114"/>
  <c r="AU1535" i="114"/>
  <c r="AU1533" i="114"/>
  <c r="AU1532" i="114"/>
  <c r="AU1530" i="114"/>
  <c r="AU1531" i="114"/>
  <c r="AU1534" i="114"/>
  <c r="AU1539" i="114"/>
  <c r="AU457" i="114"/>
  <c r="AU455" i="114"/>
  <c r="AU453" i="114"/>
  <c r="AU450" i="114"/>
  <c r="AU451" i="114"/>
  <c r="AU452" i="114"/>
  <c r="AU454" i="114"/>
  <c r="AU456" i="114"/>
  <c r="AU458" i="114"/>
  <c r="AU459" i="114"/>
  <c r="AU2833" i="114"/>
  <c r="AU2831" i="114"/>
  <c r="AU2827" i="114"/>
  <c r="AU2826" i="114"/>
  <c r="AU2828" i="114"/>
  <c r="AU2829" i="114"/>
  <c r="AU2830" i="114"/>
  <c r="AU2832" i="114"/>
  <c r="AU2834" i="114"/>
  <c r="AU2835" i="114"/>
  <c r="AU385" i="114"/>
  <c r="AU381" i="114"/>
  <c r="AU380" i="114"/>
  <c r="AU378" i="114"/>
  <c r="AU379" i="114"/>
  <c r="AU382" i="114"/>
  <c r="AU383" i="114"/>
  <c r="AU384" i="114"/>
  <c r="AU386" i="114"/>
  <c r="AU387" i="114"/>
  <c r="AU3337" i="114"/>
  <c r="AU3335" i="114"/>
  <c r="AU3333" i="114"/>
  <c r="AU3332" i="114"/>
  <c r="AU3331" i="114"/>
  <c r="AU3330" i="114"/>
  <c r="AU3334" i="114"/>
  <c r="AU3336" i="114"/>
  <c r="AU3338" i="114"/>
  <c r="AU3339" i="114"/>
  <c r="AU533" i="114"/>
  <c r="AU1467" i="114"/>
  <c r="AU1465" i="114"/>
  <c r="AU1463" i="114"/>
  <c r="AU1460" i="114"/>
  <c r="AU1458" i="114"/>
  <c r="AU1459" i="114"/>
  <c r="AU1461" i="114"/>
  <c r="AU1462" i="114"/>
  <c r="AU1464" i="114"/>
  <c r="AU1466" i="114"/>
  <c r="AU2103" i="113"/>
  <c r="AU2102" i="113"/>
  <c r="AU2101" i="113"/>
  <c r="AU2100" i="113"/>
  <c r="AU2099" i="113"/>
  <c r="AU2097" i="113"/>
  <c r="AU2094" i="113"/>
  <c r="AU2095" i="113"/>
  <c r="AU2096" i="113"/>
  <c r="AU2098" i="113"/>
  <c r="AU1899" i="113"/>
  <c r="AU1898" i="113"/>
  <c r="AU1897" i="113"/>
  <c r="AU1895" i="113"/>
  <c r="AU1894" i="113"/>
  <c r="AU1893" i="113"/>
  <c r="AU1890" i="113"/>
  <c r="AU1891" i="113"/>
  <c r="AU1892" i="113"/>
  <c r="AU1896" i="113"/>
  <c r="AU3505" i="113"/>
  <c r="AU3504" i="113"/>
  <c r="AU3503" i="113"/>
  <c r="AU3501" i="113"/>
  <c r="AU3498" i="113"/>
  <c r="AU3499" i="113"/>
  <c r="AU3500" i="113"/>
  <c r="AU3502" i="113"/>
  <c r="AU3506" i="113"/>
  <c r="AU3507" i="113"/>
  <c r="AU2689" i="114"/>
  <c r="AU2687" i="114"/>
  <c r="AU2685" i="114"/>
  <c r="AU2684" i="114"/>
  <c r="AU2682" i="114"/>
  <c r="AU2683" i="114"/>
  <c r="AU2686" i="114"/>
  <c r="AU2688" i="114"/>
  <c r="AU2690" i="114"/>
  <c r="AU2691" i="114"/>
  <c r="AU1970" i="114"/>
  <c r="AU1969" i="114"/>
  <c r="AU1966" i="114"/>
  <c r="AU1965" i="114"/>
  <c r="AU1962" i="114"/>
  <c r="AU1963" i="114"/>
  <c r="AU1964" i="114"/>
  <c r="AU1967" i="114"/>
  <c r="AU1968" i="114"/>
  <c r="AU1971" i="114"/>
  <c r="AU2643" i="113"/>
  <c r="AU2641" i="113"/>
  <c r="AU2638" i="113"/>
  <c r="AU2637" i="113"/>
  <c r="AU2636" i="113"/>
  <c r="AU2634" i="113"/>
  <c r="AU2635" i="113"/>
  <c r="AU2639" i="113"/>
  <c r="AU2640" i="113"/>
  <c r="AU2642" i="113"/>
  <c r="AU3555" i="114"/>
  <c r="AU3553" i="114"/>
  <c r="AU3551" i="114"/>
  <c r="AU3549" i="114"/>
  <c r="AU3546" i="114"/>
  <c r="AU3547" i="114"/>
  <c r="AU3548" i="114"/>
  <c r="AU3550" i="114"/>
  <c r="AU3552" i="114"/>
  <c r="AU3554" i="114"/>
  <c r="AU51" i="113"/>
  <c r="AU49" i="113"/>
  <c r="AU48" i="113"/>
  <c r="AU47" i="113"/>
  <c r="AU46" i="113"/>
  <c r="AU45" i="113"/>
  <c r="AU44" i="113"/>
  <c r="AU43" i="113"/>
  <c r="AU42" i="113"/>
  <c r="AU50" i="113"/>
  <c r="AU99" i="114"/>
  <c r="AU95" i="114"/>
  <c r="AU93" i="114"/>
  <c r="AU90" i="114"/>
  <c r="AU91" i="114"/>
  <c r="AU92" i="114"/>
  <c r="AU94" i="114"/>
  <c r="AU96" i="114"/>
  <c r="AU97" i="114"/>
  <c r="AU98" i="114"/>
  <c r="AU1635" i="113"/>
  <c r="AU1633" i="113"/>
  <c r="AU1631" i="113"/>
  <c r="AU1630" i="113"/>
  <c r="AU1629" i="113"/>
  <c r="AU1628" i="113"/>
  <c r="AU1626" i="113"/>
  <c r="AU1627" i="113"/>
  <c r="AU1632" i="113"/>
  <c r="AU1634" i="113"/>
  <c r="AU2967" i="113"/>
  <c r="AU2965" i="113"/>
  <c r="AU2963" i="113"/>
  <c r="AU2960" i="113"/>
  <c r="AU2958" i="113"/>
  <c r="AU2959" i="113"/>
  <c r="AU2961" i="113"/>
  <c r="AU2962" i="113"/>
  <c r="AU2964" i="113"/>
  <c r="AU2966" i="113"/>
  <c r="AU3218" i="113"/>
  <c r="AU3217" i="113"/>
  <c r="AU3215" i="113"/>
  <c r="AU3214" i="113"/>
  <c r="AU3213" i="113"/>
  <c r="AU3212" i="113"/>
  <c r="AU3210" i="113"/>
  <c r="AU3211" i="113"/>
  <c r="AU3216" i="113"/>
  <c r="AU3219" i="113"/>
  <c r="AU1959" i="113"/>
  <c r="AU1957" i="113"/>
  <c r="AU1955" i="113"/>
  <c r="AU1954" i="113"/>
  <c r="AU1953" i="113"/>
  <c r="AU1950" i="113"/>
  <c r="AU1951" i="113"/>
  <c r="AU1952" i="113"/>
  <c r="AU1956" i="113"/>
  <c r="AU1958" i="113"/>
  <c r="AU1899" i="114"/>
  <c r="AU1897" i="114"/>
  <c r="AU1895" i="114"/>
  <c r="AU1894" i="114"/>
  <c r="AU1893" i="114"/>
  <c r="AU1891" i="114"/>
  <c r="AU1890" i="114"/>
  <c r="AU1892" i="114"/>
  <c r="AU1896" i="114"/>
  <c r="AU1898" i="114"/>
  <c r="AU2331" i="113"/>
  <c r="AU2330" i="113"/>
  <c r="AU2329" i="113"/>
  <c r="AU2327" i="113"/>
  <c r="AU2325" i="113"/>
  <c r="AU2324" i="113"/>
  <c r="AU2322" i="113"/>
  <c r="AU2323" i="113"/>
  <c r="AU2326" i="113"/>
  <c r="AU2328" i="113"/>
  <c r="AU1827" i="114"/>
  <c r="AU1826" i="114"/>
  <c r="AU1825" i="114"/>
  <c r="AU1821" i="114"/>
  <c r="AU1818" i="114"/>
  <c r="AU1819" i="114"/>
  <c r="AU1820" i="114"/>
  <c r="AU1822" i="114"/>
  <c r="AU1823" i="114"/>
  <c r="AU1824" i="114"/>
  <c r="AU2403" i="114"/>
  <c r="AU2402" i="114"/>
  <c r="AU2401" i="114"/>
  <c r="AU2399" i="114"/>
  <c r="AU2398" i="114"/>
  <c r="AU2397" i="114"/>
  <c r="AU2394" i="114"/>
  <c r="AU2395" i="114"/>
  <c r="AU2396" i="114"/>
  <c r="AU2400" i="114"/>
  <c r="AU2187" i="113"/>
  <c r="AU2186" i="113"/>
  <c r="AU2185" i="113"/>
  <c r="AU2184" i="113"/>
  <c r="AU2181" i="113"/>
  <c r="AU2180" i="113"/>
  <c r="AU2179" i="113"/>
  <c r="AU2178" i="113"/>
  <c r="AU2182" i="113"/>
  <c r="AU2183" i="113"/>
  <c r="AU3051" i="114"/>
  <c r="AU3050" i="114"/>
  <c r="AU3049" i="114"/>
  <c r="AU3047" i="114"/>
  <c r="AU3045" i="114"/>
  <c r="AU3042" i="114"/>
  <c r="AU3043" i="114"/>
  <c r="AU3044" i="114"/>
  <c r="AU3046" i="114"/>
  <c r="AU3048" i="114"/>
  <c r="AU2033" i="114"/>
  <c r="AU449" i="114"/>
  <c r="AU1937" i="114"/>
  <c r="AU2753" i="113"/>
  <c r="AU172" i="114"/>
  <c r="AU2332" i="114"/>
  <c r="AU3185" i="114"/>
  <c r="AU1612" i="114"/>
  <c r="AU2932" i="113"/>
  <c r="AU2980" i="114"/>
  <c r="AU2393" i="114"/>
  <c r="AU460" i="114"/>
  <c r="AU2836" i="114"/>
  <c r="AU892" i="114"/>
  <c r="AU1385" i="114"/>
  <c r="AU388" i="114"/>
  <c r="AU604" i="113"/>
  <c r="AU2825" i="114"/>
  <c r="AU1865" i="114"/>
  <c r="AU1457" i="114"/>
  <c r="AU1673" i="114"/>
  <c r="AU2044" i="114"/>
  <c r="AU172" i="113"/>
  <c r="AU484" i="113"/>
  <c r="AU1348" i="113"/>
  <c r="AU316" i="114"/>
  <c r="AU1505" i="114"/>
  <c r="AU1492" i="113"/>
  <c r="AU52" i="113"/>
  <c r="AU1636" i="113"/>
  <c r="AU2968" i="113"/>
  <c r="AU2116" i="114"/>
  <c r="AU233" i="114"/>
  <c r="AU1961" i="114"/>
  <c r="AU1457" i="113"/>
  <c r="AU1324" i="114"/>
  <c r="AU1217" i="114"/>
  <c r="AU2105" i="114"/>
  <c r="AU1097" i="114"/>
  <c r="AU2465" i="114"/>
  <c r="AU1672" i="113"/>
  <c r="AU1025" i="113"/>
  <c r="AU3545" i="114"/>
  <c r="AU3052" i="113"/>
  <c r="AU2824" i="113"/>
  <c r="AU2764" i="114"/>
  <c r="AU2788" i="113"/>
  <c r="AU1612" i="113"/>
  <c r="AU1756" i="113"/>
  <c r="AU2357" i="114"/>
  <c r="AU1204" i="113"/>
  <c r="AU2753" i="114"/>
  <c r="AU3052" i="114"/>
  <c r="AU1289" i="114"/>
  <c r="CT162" i="113"/>
  <c r="BR163" i="113"/>
  <c r="CT186" i="113"/>
  <c r="BR187" i="113"/>
  <c r="CS93" i="113"/>
  <c r="BQ94" i="113"/>
  <c r="BQ271" i="113"/>
  <c r="CS270" i="113"/>
  <c r="T199" i="114"/>
  <c r="BR300" i="113"/>
  <c r="T300" i="113"/>
  <c r="T145" i="114"/>
  <c r="BR81" i="113"/>
  <c r="T81" i="113"/>
  <c r="AG283" i="113"/>
  <c r="T19" i="114"/>
  <c r="AG79" i="113"/>
  <c r="BR249" i="113"/>
  <c r="T249" i="113"/>
  <c r="T55" i="114"/>
  <c r="T187" i="114"/>
  <c r="BR18" i="114"/>
  <c r="BR19" i="114" s="1"/>
  <c r="BQ133" i="113"/>
  <c r="CS132" i="113"/>
  <c r="T283" i="113"/>
  <c r="CT102" i="113"/>
  <c r="BR103" i="113"/>
  <c r="BQ229" i="113"/>
  <c r="CS228" i="113"/>
  <c r="T55" i="113"/>
  <c r="T7" i="114"/>
  <c r="CE177" i="113"/>
  <c r="AG177" i="113"/>
  <c r="BQ79" i="113"/>
  <c r="CS78" i="113"/>
  <c r="AG271" i="113"/>
  <c r="AG295" i="113"/>
  <c r="BR153" i="113"/>
  <c r="T153" i="113"/>
  <c r="AG235" i="113"/>
  <c r="BQ43" i="113"/>
  <c r="CS42" i="113"/>
  <c r="CT150" i="113"/>
  <c r="BR151" i="113"/>
  <c r="CS297" i="113"/>
  <c r="BQ298" i="113"/>
  <c r="T175" i="114"/>
  <c r="T19" i="113"/>
  <c r="BR45" i="113"/>
  <c r="T45" i="113"/>
  <c r="CS117" i="113"/>
  <c r="BQ118" i="113"/>
  <c r="T97" i="114"/>
  <c r="AG43" i="113"/>
  <c r="BR222" i="114"/>
  <c r="BR223" i="114" s="1"/>
  <c r="T222" i="114"/>
  <c r="T31" i="114"/>
  <c r="BR30" i="114"/>
  <c r="BR31" i="114" s="1"/>
  <c r="CS225" i="113"/>
  <c r="BQ226" i="113"/>
  <c r="CE93" i="113"/>
  <c r="AG93" i="113"/>
  <c r="CE9" i="113"/>
  <c r="AG9" i="113"/>
  <c r="BR204" i="113"/>
  <c r="T204" i="113"/>
  <c r="CT258" i="113"/>
  <c r="BR259" i="113"/>
  <c r="CS9" i="113"/>
  <c r="BQ10" i="113"/>
  <c r="CT42" i="113"/>
  <c r="BR43" i="113"/>
  <c r="T175" i="113"/>
  <c r="CS141" i="113"/>
  <c r="BQ142" i="113"/>
  <c r="BR18" i="113"/>
  <c r="T295" i="113"/>
  <c r="AG199" i="113"/>
  <c r="BR174" i="113"/>
  <c r="T103" i="113"/>
  <c r="CS273" i="113"/>
  <c r="BQ274" i="113"/>
  <c r="T277" i="114"/>
  <c r="BR276" i="114"/>
  <c r="BR277" i="114" s="1"/>
  <c r="BR165" i="113"/>
  <c r="T165" i="113"/>
  <c r="BQ145" i="113"/>
  <c r="CS144" i="113"/>
  <c r="T73" i="114"/>
  <c r="AG151" i="113"/>
  <c r="AG175" i="113"/>
  <c r="CE282" i="113"/>
  <c r="BR283" i="113" s="1"/>
  <c r="AG247" i="113"/>
  <c r="T103" i="114"/>
  <c r="AG55" i="113"/>
  <c r="BQ157" i="113"/>
  <c r="CS156" i="113"/>
  <c r="CS249" i="113"/>
  <c r="BQ250" i="113"/>
  <c r="T253" i="114"/>
  <c r="BR252" i="114"/>
  <c r="BR253" i="114" s="1"/>
  <c r="BR132" i="113"/>
  <c r="T132" i="113"/>
  <c r="CE156" i="113"/>
  <c r="AG156" i="113"/>
  <c r="T109" i="114"/>
  <c r="T211" i="114"/>
  <c r="BR285" i="113"/>
  <c r="T285" i="113"/>
  <c r="BR228" i="113"/>
  <c r="T228" i="113"/>
  <c r="CT210" i="113"/>
  <c r="BR211" i="113"/>
  <c r="CE141" i="113"/>
  <c r="AG141" i="113"/>
  <c r="BR261" i="113"/>
  <c r="T261" i="113"/>
  <c r="CS153" i="113"/>
  <c r="BQ154" i="113"/>
  <c r="T193" i="114"/>
  <c r="CE252" i="113"/>
  <c r="AG252" i="113"/>
  <c r="BQ199" i="113"/>
  <c r="CS198" i="113"/>
  <c r="CR5" i="113"/>
  <c r="T217" i="114"/>
  <c r="T91" i="113"/>
  <c r="T295" i="114"/>
  <c r="CE54" i="113"/>
  <c r="CS45" i="113"/>
  <c r="BQ46" i="113"/>
  <c r="T67" i="113"/>
  <c r="BR192" i="114"/>
  <c r="BR193" i="114" s="1"/>
  <c r="CT222" i="113"/>
  <c r="BR223" i="113"/>
  <c r="BR117" i="113"/>
  <c r="T117" i="113"/>
  <c r="T235" i="113"/>
  <c r="T85" i="114"/>
  <c r="CT198" i="113"/>
  <c r="BR199" i="113"/>
  <c r="BR21" i="113"/>
  <c r="T21" i="113"/>
  <c r="CE285" i="113"/>
  <c r="AG285" i="113"/>
  <c r="BR57" i="113"/>
  <c r="T57" i="113"/>
  <c r="CE246" i="113"/>
  <c r="AG139" i="113"/>
  <c r="T181" i="114"/>
  <c r="CE249" i="113"/>
  <c r="AG249" i="113"/>
  <c r="BR198" i="114"/>
  <c r="BR199" i="114" s="1"/>
  <c r="AG259" i="113"/>
  <c r="CE213" i="113"/>
  <c r="AG213" i="113"/>
  <c r="T115" i="114"/>
  <c r="BQ265" i="113"/>
  <c r="CS264" i="113"/>
  <c r="BR180" i="114"/>
  <c r="BR181" i="114" s="1"/>
  <c r="BR108" i="114"/>
  <c r="BR109" i="114" s="1"/>
  <c r="CS165" i="113"/>
  <c r="BQ166" i="113"/>
  <c r="BR177" i="113"/>
  <c r="T177" i="113"/>
  <c r="BR144" i="113"/>
  <c r="T91" i="114"/>
  <c r="BQ241" i="113"/>
  <c r="CS240" i="113"/>
  <c r="T151" i="114"/>
  <c r="BQ139" i="113"/>
  <c r="CS138" i="113"/>
  <c r="T139" i="113"/>
  <c r="BQ193" i="113"/>
  <c r="CS192" i="113"/>
  <c r="CT282" i="113"/>
  <c r="T265" i="114"/>
  <c r="BR264" i="114"/>
  <c r="BR265" i="114" s="1"/>
  <c r="BQ5" i="114" a="1"/>
  <c r="BQ5" i="114" s="1"/>
  <c r="BR105" i="113"/>
  <c r="T105" i="113"/>
  <c r="T247" i="114"/>
  <c r="BR246" i="114"/>
  <c r="BR247" i="114" s="1"/>
  <c r="T271" i="113"/>
  <c r="AG211" i="113"/>
  <c r="CS81" i="113"/>
  <c r="BQ82" i="113"/>
  <c r="BR33" i="113"/>
  <c r="T33" i="113"/>
  <c r="BQ103" i="113"/>
  <c r="CS102" i="113"/>
  <c r="CE45" i="113"/>
  <c r="AG45" i="113"/>
  <c r="BR93" i="113"/>
  <c r="T93" i="113"/>
  <c r="BR54" i="113"/>
  <c r="BR66" i="113"/>
  <c r="CE33" i="113"/>
  <c r="AG33" i="113"/>
  <c r="BR234" i="113"/>
  <c r="CE204" i="113"/>
  <c r="AG204" i="113"/>
  <c r="T61" i="114"/>
  <c r="CE144" i="113"/>
  <c r="AG144" i="113"/>
  <c r="CE264" i="113"/>
  <c r="AG264" i="113"/>
  <c r="CS33" i="113"/>
  <c r="BQ34" i="113"/>
  <c r="T271" i="114"/>
  <c r="BR213" i="113"/>
  <c r="T213" i="113"/>
  <c r="BR156" i="113"/>
  <c r="T156" i="113"/>
  <c r="BQ217" i="113"/>
  <c r="CS216" i="113"/>
  <c r="CE228" i="113"/>
  <c r="AG228" i="113"/>
  <c r="T127" i="113"/>
  <c r="BR138" i="113"/>
  <c r="AG67" i="113"/>
  <c r="T247" i="113"/>
  <c r="T79" i="114"/>
  <c r="CE261" i="113"/>
  <c r="AG261" i="113"/>
  <c r="CS285" i="113"/>
  <c r="BQ286" i="113"/>
  <c r="BR84" i="114"/>
  <c r="BR85" i="114" s="1"/>
  <c r="CT30" i="113"/>
  <c r="T31" i="113"/>
  <c r="CE216" i="113"/>
  <c r="AG216" i="113"/>
  <c r="CS261" i="113"/>
  <c r="BQ262" i="113"/>
  <c r="CE81" i="113"/>
  <c r="AG81" i="113"/>
  <c r="BQ181" i="113"/>
  <c r="CS180" i="113"/>
  <c r="CE69" i="113"/>
  <c r="AG69" i="113"/>
  <c r="AG187" i="113"/>
  <c r="BR102" i="114"/>
  <c r="BR103" i="114" s="1"/>
  <c r="T211" i="113"/>
  <c r="BR189" i="113"/>
  <c r="T189" i="113"/>
  <c r="BQ19" i="113"/>
  <c r="CS18" i="113"/>
  <c r="CE165" i="113"/>
  <c r="AG165" i="113"/>
  <c r="BQ295" i="113"/>
  <c r="CS294" i="113"/>
  <c r="AG163" i="113"/>
  <c r="BR69" i="113"/>
  <c r="T69" i="113"/>
  <c r="T25" i="114"/>
  <c r="BR216" i="114"/>
  <c r="BR217" i="114" s="1"/>
  <c r="CE138" i="113"/>
  <c r="CE300" i="113"/>
  <c r="AG300" i="113"/>
  <c r="BR129" i="113"/>
  <c r="T129" i="113"/>
  <c r="CE201" i="113"/>
  <c r="AG201" i="113"/>
  <c r="T79" i="113"/>
  <c r="CS21" i="113"/>
  <c r="BQ22" i="113"/>
  <c r="CS57" i="113"/>
  <c r="BQ58" i="113"/>
  <c r="BR90" i="114"/>
  <c r="BR91" i="114" s="1"/>
  <c r="BQ253" i="113"/>
  <c r="CS252" i="113"/>
  <c r="BR6" i="114"/>
  <c r="AG103" i="113"/>
  <c r="BR126" i="113"/>
  <c r="BR264" i="113"/>
  <c r="T264" i="113"/>
  <c r="CE270" i="113"/>
  <c r="CE192" i="113"/>
  <c r="AG192" i="113"/>
  <c r="CE297" i="113"/>
  <c r="AG297" i="113"/>
  <c r="T223" i="113"/>
  <c r="BR210" i="114"/>
  <c r="BR211" i="114" s="1"/>
  <c r="CS177" i="113"/>
  <c r="BQ178" i="113"/>
  <c r="BQ169" i="113"/>
  <c r="CS168" i="113"/>
  <c r="BR246" i="113"/>
  <c r="BR201" i="113"/>
  <c r="T201" i="113"/>
  <c r="T259" i="113"/>
  <c r="CE189" i="113"/>
  <c r="AG189" i="113"/>
  <c r="CE153" i="113"/>
  <c r="AG153" i="113"/>
  <c r="BR240" i="113"/>
  <c r="T240" i="113"/>
  <c r="T235" i="114"/>
  <c r="BR237" i="113"/>
  <c r="T237" i="113"/>
  <c r="AG19" i="113"/>
  <c r="BR192" i="113"/>
  <c r="T192" i="113"/>
  <c r="T151" i="113"/>
  <c r="CE57" i="113"/>
  <c r="AG57" i="113"/>
  <c r="T67" i="114"/>
  <c r="CS105" i="113"/>
  <c r="BQ106" i="113"/>
  <c r="T43" i="113"/>
  <c r="T121" i="114"/>
  <c r="BQ211" i="113"/>
  <c r="CS210" i="113"/>
  <c r="BQ301" i="113"/>
  <c r="CS300" i="113"/>
  <c r="CE105" i="113"/>
  <c r="AG105" i="113"/>
  <c r="CS213" i="113"/>
  <c r="BQ214" i="113"/>
  <c r="T139" i="114"/>
  <c r="CE240" i="113"/>
  <c r="AG240" i="113"/>
  <c r="BR216" i="113"/>
  <c r="T216" i="113"/>
  <c r="T289" i="114"/>
  <c r="T133" i="114"/>
  <c r="T43" i="114"/>
  <c r="T241" i="114"/>
  <c r="CE168" i="113"/>
  <c r="AG168" i="113"/>
  <c r="T37" i="114"/>
  <c r="CT270" i="113"/>
  <c r="BR271" i="113"/>
  <c r="BQ223" i="113"/>
  <c r="CS222" i="113"/>
  <c r="T283" i="114"/>
  <c r="BR282" i="114"/>
  <c r="BR283" i="114" s="1"/>
  <c r="T49" i="114"/>
  <c r="AG91" i="113"/>
  <c r="T127" i="114"/>
  <c r="BR180" i="113"/>
  <c r="T180" i="113"/>
  <c r="T163" i="113"/>
  <c r="CS189" i="113"/>
  <c r="BQ190" i="113"/>
  <c r="BR297" i="113"/>
  <c r="T297" i="113"/>
  <c r="T229" i="114"/>
  <c r="BQ175" i="113"/>
  <c r="CS174" i="113"/>
  <c r="T169" i="114"/>
  <c r="CE132" i="113"/>
  <c r="AG132" i="113"/>
  <c r="CE180" i="113"/>
  <c r="AG180" i="113"/>
  <c r="CS69" i="113"/>
  <c r="BQ70" i="113"/>
  <c r="AG127" i="113"/>
  <c r="CT78" i="113"/>
  <c r="BR79" i="113"/>
  <c r="BR225" i="113"/>
  <c r="T225" i="113"/>
  <c r="T301" i="114"/>
  <c r="CS129" i="113"/>
  <c r="BQ130" i="113"/>
  <c r="BQ205" i="113"/>
  <c r="CS204" i="113"/>
  <c r="CE21" i="113"/>
  <c r="AG21" i="113"/>
  <c r="BR9" i="113"/>
  <c r="T9" i="113"/>
  <c r="AG223" i="113"/>
  <c r="T13" i="114"/>
  <c r="BR141" i="113"/>
  <c r="T141" i="113"/>
  <c r="BR252" i="113"/>
  <c r="T252" i="113"/>
  <c r="CE129" i="113"/>
  <c r="AG129" i="113"/>
  <c r="CT294" i="113"/>
  <c r="BR295" i="113"/>
  <c r="BR273" i="113"/>
  <c r="T273" i="113"/>
  <c r="CE225" i="113"/>
  <c r="AG225" i="113"/>
  <c r="CE237" i="113"/>
  <c r="AG237" i="113"/>
  <c r="AG31" i="113"/>
  <c r="T144" i="113"/>
  <c r="BR168" i="113"/>
  <c r="T168" i="113"/>
  <c r="BR90" i="113"/>
  <c r="CS201" i="113"/>
  <c r="BQ202" i="113"/>
  <c r="T163" i="114"/>
  <c r="T199" i="113"/>
  <c r="CS237" i="113"/>
  <c r="BQ238" i="113"/>
  <c r="CE273" i="113"/>
  <c r="AG273" i="113"/>
  <c r="CE30" i="113"/>
  <c r="BR31" i="113" s="1"/>
  <c r="T157" i="114"/>
  <c r="T205" i="114"/>
  <c r="CE90" i="113"/>
  <c r="T187" i="113"/>
  <c r="T259" i="114"/>
  <c r="BR258" i="114"/>
  <c r="BR259" i="114" s="1"/>
  <c r="AR1276" i="114"/>
  <c r="AR1052" i="114"/>
  <c r="AQ1997" i="113"/>
  <c r="AR2781" i="114"/>
  <c r="AR477" i="114"/>
  <c r="AR3256" i="113"/>
  <c r="AR2710" i="114"/>
  <c r="AR1781" i="113"/>
  <c r="AQ2141" i="114"/>
  <c r="AR124" i="114"/>
  <c r="AR1705" i="114"/>
  <c r="AR53" i="114"/>
  <c r="AR2851" i="114"/>
  <c r="AR2959" i="114"/>
  <c r="AR2784" i="114"/>
  <c r="AT1061" i="113"/>
  <c r="AR2930" i="114"/>
  <c r="AR1924" i="114"/>
  <c r="AR3216" i="114"/>
  <c r="AR1344" i="114"/>
  <c r="AR1559" i="114"/>
  <c r="AR2645" i="113"/>
  <c r="AR1181" i="114"/>
  <c r="AQ2141" i="113"/>
  <c r="AR371" i="113"/>
  <c r="AT3365" i="113"/>
  <c r="AR341" i="113"/>
  <c r="AR1131" i="114"/>
  <c r="AR117" i="114"/>
  <c r="AR3215" i="114"/>
  <c r="AR1700" i="114"/>
  <c r="AR474" i="114"/>
  <c r="AR2285" i="113"/>
  <c r="AR2708" i="114"/>
  <c r="AR405" i="114"/>
  <c r="AR3507" i="114"/>
  <c r="AT3221" i="113"/>
  <c r="AR2909" i="114"/>
  <c r="AR694" i="114"/>
  <c r="AR1568" i="113"/>
  <c r="AR1779" i="114"/>
  <c r="AR3053" i="114"/>
  <c r="AR480" i="114"/>
  <c r="AR476" i="114"/>
  <c r="AQ521" i="113"/>
  <c r="AR3436" i="114"/>
  <c r="AR553" i="114"/>
  <c r="AR53" i="113"/>
  <c r="AR3291" i="114"/>
  <c r="AT1613" i="113"/>
  <c r="AR1343" i="114"/>
  <c r="AR1558" i="114"/>
  <c r="AR1541" i="114"/>
  <c r="AR2281" i="114"/>
  <c r="AR222" i="113"/>
  <c r="AR3139" i="114"/>
  <c r="AT1925" i="113"/>
  <c r="AR194" i="114"/>
  <c r="AR1934" i="113"/>
  <c r="AR1414" i="114"/>
  <c r="AR3289" i="114"/>
  <c r="AR1347" i="114"/>
  <c r="AR1917" i="114"/>
  <c r="AR893" i="113"/>
  <c r="AR3282" i="114"/>
  <c r="AR695" i="114"/>
  <c r="AR1573" i="113"/>
  <c r="AR3341" i="113"/>
  <c r="AR1829" i="113"/>
  <c r="AR259" i="113"/>
  <c r="AR264" i="114"/>
  <c r="AR2996" i="113"/>
  <c r="AR3220" i="114"/>
  <c r="AR2426" i="113"/>
  <c r="AR1842" i="113"/>
  <c r="AR1993" i="114"/>
  <c r="AR699" i="114"/>
  <c r="AR3578" i="114"/>
  <c r="AR1529" i="113"/>
  <c r="AT1673" i="113"/>
  <c r="AR2283" i="114"/>
  <c r="AR225" i="113"/>
  <c r="AR3144" i="114"/>
  <c r="AR196" i="114"/>
  <c r="AR1059" i="114"/>
  <c r="AR2966" i="114"/>
  <c r="AR2782" i="114"/>
  <c r="AR529" i="113"/>
  <c r="AR3036" i="114"/>
  <c r="AR1269" i="114"/>
  <c r="AR2067" i="114"/>
  <c r="AR2276" i="114"/>
  <c r="AR223" i="113"/>
  <c r="AR1992" i="114"/>
  <c r="AR2925" i="114"/>
  <c r="AR1277" i="113"/>
  <c r="AR3361" i="114"/>
  <c r="AR2209" i="114"/>
  <c r="AR374" i="113"/>
  <c r="AR3485" i="113"/>
  <c r="AR3502" i="114"/>
  <c r="AR1846" i="113"/>
  <c r="AR697" i="114"/>
  <c r="AR1567" i="113"/>
  <c r="AR1774" i="114"/>
  <c r="AR1348" i="114"/>
  <c r="AR267" i="113"/>
  <c r="AR263" i="114"/>
  <c r="AR2999" i="113"/>
  <c r="AR989" i="113"/>
  <c r="AR2856" i="114"/>
  <c r="AR2967" i="114"/>
  <c r="AR1986" i="114"/>
  <c r="AR692" i="114"/>
  <c r="AR1571" i="113"/>
  <c r="AQ1781" i="114"/>
  <c r="AR1493" i="113"/>
  <c r="AR189" i="114"/>
  <c r="AR912" i="114"/>
  <c r="AR2640" i="114"/>
  <c r="AT629" i="113"/>
  <c r="AR3035" i="114"/>
  <c r="AR1266" i="114"/>
  <c r="AR2060" i="114"/>
  <c r="AR525" i="113"/>
  <c r="AR1124" i="114"/>
  <c r="AR123" i="114"/>
  <c r="AR3254" i="113"/>
  <c r="AR193" i="114"/>
  <c r="AR907" i="114"/>
  <c r="AQ2645" i="114"/>
  <c r="AR3290" i="114"/>
  <c r="AR3149" i="113"/>
  <c r="AQ2429" i="113"/>
  <c r="AR258" i="114"/>
  <c r="AR2994" i="113"/>
  <c r="AR2929" i="114"/>
  <c r="AR1241" i="113"/>
  <c r="AR3362" i="114"/>
  <c r="AR1673" i="113"/>
  <c r="AR2894" i="114"/>
  <c r="AR1709" i="113"/>
  <c r="AR1482" i="114"/>
  <c r="AR1576" i="113"/>
  <c r="AR260" i="113"/>
  <c r="AR1417" i="114"/>
  <c r="AR3299" i="113"/>
  <c r="AQ1925" i="114"/>
  <c r="AR240" i="113"/>
  <c r="AR1200" i="114"/>
  <c r="AR79" i="113"/>
  <c r="AR2213" i="113"/>
  <c r="AR555" i="114"/>
  <c r="AR3141" i="114"/>
  <c r="AQ3305" i="113"/>
  <c r="AR235" i="113"/>
  <c r="AR1055" i="114"/>
  <c r="AR3053" i="113"/>
  <c r="AR369" i="113"/>
  <c r="AR475" i="114"/>
  <c r="AR3073" i="114"/>
  <c r="AR1268" i="114"/>
  <c r="AR461" i="114"/>
  <c r="AT3053" i="113"/>
  <c r="AR1921" i="114"/>
  <c r="AT1493" i="113"/>
  <c r="AR1272" i="114"/>
  <c r="AR3286" i="114"/>
  <c r="AR88" i="113"/>
  <c r="AR373" i="113"/>
  <c r="AR2681" i="113"/>
  <c r="AR3571" i="114"/>
  <c r="AT1757" i="113"/>
  <c r="AQ1493" i="114"/>
  <c r="AR2133" i="114"/>
  <c r="AR693" i="114"/>
  <c r="AR1566" i="113"/>
  <c r="AQ2285" i="114"/>
  <c r="AR295" i="114"/>
  <c r="AR519" i="113"/>
  <c r="AR1627" i="114"/>
  <c r="AQ1421" i="113"/>
  <c r="AR838" i="114"/>
  <c r="AR528" i="113"/>
  <c r="AR120" i="114"/>
  <c r="AR1626" i="114"/>
  <c r="AR2638" i="114"/>
  <c r="AT1781" i="113"/>
  <c r="AR186" i="114"/>
  <c r="AR1411" i="113"/>
  <c r="AR1994" i="113"/>
  <c r="AR546" i="114"/>
  <c r="AR1927" i="113"/>
  <c r="AR1411" i="114"/>
  <c r="AR605" i="114"/>
  <c r="AR1053" i="114"/>
  <c r="AR1987" i="113"/>
  <c r="AR1315" i="113"/>
  <c r="AR524" i="113"/>
  <c r="AR3427" i="114"/>
  <c r="AQ845" i="114"/>
  <c r="AR2061" i="114"/>
  <c r="AR549" i="114"/>
  <c r="AR1935" i="113"/>
  <c r="AR3147" i="114"/>
  <c r="AR485" i="113"/>
  <c r="AR665" i="113"/>
  <c r="AR2424" i="113"/>
  <c r="AR1845" i="113"/>
  <c r="AR3000" i="113"/>
  <c r="AR2926" i="114"/>
  <c r="AR2644" i="114"/>
  <c r="AR3354" i="114"/>
  <c r="AT2357" i="113"/>
  <c r="AR482" i="114"/>
  <c r="AR701" i="113"/>
  <c r="AR1489" i="114"/>
  <c r="AR1996" i="114"/>
  <c r="AR2427" i="113"/>
  <c r="AR267" i="114"/>
  <c r="AR2998" i="113"/>
  <c r="AT2789" i="113"/>
  <c r="AR1054" i="114"/>
  <c r="AR1993" i="113"/>
  <c r="AR1314" i="113"/>
  <c r="AR515" i="113"/>
  <c r="AR2428" i="113"/>
  <c r="AQ1709" i="114"/>
  <c r="AT2825" i="113"/>
  <c r="AR2135" i="114"/>
  <c r="AR3269" i="114"/>
  <c r="AR239" i="113"/>
  <c r="AT2105" i="113"/>
  <c r="AQ3509" i="114"/>
  <c r="AR375" i="113"/>
  <c r="AR906" i="114"/>
  <c r="AR3431" i="114"/>
  <c r="AR1056" i="114"/>
  <c r="AQ3293" i="114"/>
  <c r="AR1345" i="114"/>
  <c r="AR389" i="114"/>
  <c r="AR2922" i="114"/>
  <c r="AR376" i="113"/>
  <c r="AR3356" i="114"/>
  <c r="AQ2213" i="114"/>
  <c r="AR1560" i="114"/>
  <c r="AT341" i="113"/>
  <c r="AT3509" i="113"/>
  <c r="AR2135" i="113"/>
  <c r="AR3504" i="114"/>
  <c r="AR1637" i="113"/>
  <c r="AR605" i="113"/>
  <c r="AR2924" i="114"/>
  <c r="AR1780" i="114"/>
  <c r="AR3218" i="114"/>
  <c r="AR3217" i="114"/>
  <c r="AR2134" i="114"/>
  <c r="AR1961" i="113"/>
  <c r="AR242" i="113"/>
  <c r="AQ1205" i="114"/>
  <c r="AR1572" i="113"/>
  <c r="AR1770" i="114"/>
  <c r="AR3197" i="114"/>
  <c r="AR2278" i="114"/>
  <c r="AR230" i="113"/>
  <c r="AR303" i="114"/>
  <c r="AR2969" i="113"/>
  <c r="AR2136" i="114"/>
  <c r="AR1829" i="114"/>
  <c r="AR1706" i="114"/>
  <c r="AQ1997" i="114"/>
  <c r="AR2211" i="114"/>
  <c r="AR1554" i="114"/>
  <c r="AR1613" i="113"/>
  <c r="AR548" i="114"/>
  <c r="AR1930" i="113"/>
  <c r="AR1419" i="114"/>
  <c r="AR3545" i="113"/>
  <c r="AR192" i="114"/>
  <c r="AR908" i="114"/>
  <c r="AR2641" i="114"/>
  <c r="AR3074" i="114"/>
  <c r="AR1341" i="114"/>
  <c r="AR1555" i="114"/>
  <c r="AR1852" i="113"/>
  <c r="AR2859" i="114"/>
  <c r="AR1850" i="113"/>
  <c r="AR1989" i="114"/>
  <c r="AR2886" i="114"/>
  <c r="AR3004" i="113"/>
  <c r="AR1488" i="114"/>
  <c r="AT2969" i="113"/>
  <c r="AR1987" i="114"/>
  <c r="AR2138" i="114"/>
  <c r="AR1469" i="114"/>
  <c r="AR234" i="113"/>
  <c r="AR1195" i="114"/>
  <c r="AR80" i="113"/>
  <c r="AR1778" i="114"/>
  <c r="AR2189" i="113"/>
  <c r="AR2279" i="114"/>
  <c r="AR226" i="113"/>
  <c r="AR3146" i="114"/>
  <c r="AR2357" i="113"/>
  <c r="AR2131" i="114"/>
  <c r="AT2681" i="113"/>
  <c r="AR241" i="113"/>
  <c r="AR1419" i="113"/>
  <c r="AR2139" i="113"/>
  <c r="AR3498" i="114"/>
  <c r="AR1925" i="113"/>
  <c r="AR1633" i="114"/>
  <c r="AR1846" i="114"/>
  <c r="AR2643" i="114"/>
  <c r="AR3070" i="114"/>
  <c r="AR520" i="113"/>
  <c r="AR263" i="113"/>
  <c r="AR261" i="114"/>
  <c r="AR3003" i="113"/>
  <c r="AR2136" i="113"/>
  <c r="AR3505" i="114"/>
  <c r="AT917" i="113"/>
  <c r="AR1973" i="114"/>
  <c r="AR1198" i="114"/>
  <c r="AR78" i="113"/>
  <c r="AQ305" i="114"/>
  <c r="AR2068" i="114"/>
  <c r="AR2423" i="113"/>
  <c r="AR1843" i="113"/>
  <c r="AR1988" i="114"/>
  <c r="AR1708" i="114"/>
  <c r="AQ1061" i="114"/>
  <c r="AR2965" i="114"/>
  <c r="AR2779" i="114"/>
  <c r="AR1199" i="114"/>
  <c r="AR1575" i="113"/>
  <c r="AR2537" i="113"/>
  <c r="AR1129" i="114"/>
  <c r="AR118" i="114"/>
  <c r="AR3219" i="114"/>
  <c r="AR3302" i="113"/>
  <c r="AR1919" i="114"/>
  <c r="AT605" i="113"/>
  <c r="AT2621" i="113"/>
  <c r="AR2208" i="114"/>
  <c r="AQ377" i="113"/>
  <c r="AR2549" i="114"/>
  <c r="AT1181" i="113"/>
  <c r="AR1126" i="114"/>
  <c r="AQ125" i="114"/>
  <c r="AR3249" i="113"/>
  <c r="AT2333" i="113"/>
  <c r="AR1988" i="113"/>
  <c r="AQ2717" i="114"/>
  <c r="AQ1277" i="114"/>
  <c r="AR696" i="114"/>
  <c r="AR2506" i="113"/>
  <c r="AR1415" i="114"/>
  <c r="AR259" i="114"/>
  <c r="AR3364" i="114"/>
  <c r="AR304" i="114"/>
  <c r="AR1635" i="114"/>
  <c r="AR911" i="114"/>
  <c r="AR2634" i="114"/>
  <c r="AR2189" i="114"/>
  <c r="AR3426" i="114"/>
  <c r="AR843" i="114"/>
  <c r="AR2062" i="114"/>
  <c r="AR526" i="113"/>
  <c r="AR1130" i="114"/>
  <c r="AR119" i="114"/>
  <c r="AR3214" i="114"/>
  <c r="AR190" i="114"/>
  <c r="AR914" i="114"/>
  <c r="AR2636" i="114"/>
  <c r="AR3068" i="114"/>
  <c r="AR1996" i="113"/>
  <c r="AR2854" i="114"/>
  <c r="AR2963" i="114"/>
  <c r="AR2783" i="114"/>
  <c r="AR478" i="114"/>
  <c r="AR809" i="113"/>
  <c r="AR1483" i="114"/>
  <c r="AR3077" i="113"/>
  <c r="AR510" i="113"/>
  <c r="AR2573" i="113"/>
  <c r="AR1704" i="114"/>
  <c r="AR2716" i="114"/>
  <c r="AR2858" i="114"/>
  <c r="AR2961" i="114"/>
  <c r="AR2786" i="114"/>
  <c r="AR3485" i="114"/>
  <c r="AR3430" i="114"/>
  <c r="AR835" i="114"/>
  <c r="AQ3257" i="113"/>
  <c r="AR2137" i="114"/>
  <c r="AR173" i="114"/>
  <c r="AR237" i="113"/>
  <c r="AT485" i="113"/>
  <c r="AR1342" i="114"/>
  <c r="AR1918" i="114"/>
  <c r="AT2909" i="113"/>
  <c r="AT2501" i="113"/>
  <c r="AR3435" i="114"/>
  <c r="AR1274" i="114"/>
  <c r="AR407" i="114"/>
  <c r="AR3572" i="114"/>
  <c r="AR2621" i="113"/>
  <c r="AR1132" i="114"/>
  <c r="AR1843" i="114"/>
  <c r="AR1413" i="113"/>
  <c r="AR2503" i="113"/>
  <c r="AR2788" i="114"/>
  <c r="AR2418" i="113"/>
  <c r="AQ1853" i="113"/>
  <c r="AR2997" i="113"/>
  <c r="AR409" i="114"/>
  <c r="AR3573" i="114"/>
  <c r="AR2105" i="113"/>
  <c r="AT1637" i="113"/>
  <c r="AR3075" i="114"/>
  <c r="AR1931" i="113"/>
  <c r="AR2132" i="113"/>
  <c r="AR523" i="113"/>
  <c r="AR3253" i="113"/>
  <c r="AR2693" i="113"/>
  <c r="AR3365" i="113"/>
  <c r="AR1317" i="113"/>
  <c r="AR3509" i="113"/>
  <c r="AR121" i="114"/>
  <c r="AR1097" i="113"/>
  <c r="AR484" i="114"/>
  <c r="AR260" i="114"/>
  <c r="AR1061" i="113"/>
  <c r="AR1253" i="114"/>
  <c r="AR3197" i="113"/>
  <c r="AR2785" i="114"/>
  <c r="AR2981" i="114"/>
  <c r="AQ3581" i="114"/>
  <c r="AR1629" i="114"/>
  <c r="AR1410" i="113"/>
  <c r="AR2573" i="114"/>
  <c r="AR266" i="114"/>
  <c r="AQ413" i="114"/>
  <c r="AR2045" i="114"/>
  <c r="AR551" i="114"/>
  <c r="AR3142" i="114"/>
  <c r="AR1050" i="114"/>
  <c r="AR1323" i="113"/>
  <c r="AR1267" i="114"/>
  <c r="AR224" i="113"/>
  <c r="AR1205" i="113"/>
  <c r="AR1844" i="114"/>
  <c r="AR3287" i="114"/>
  <c r="AR839" i="114"/>
  <c r="AR530" i="113"/>
  <c r="AR1564" i="114"/>
  <c r="AR1845" i="114"/>
  <c r="AR518" i="113"/>
  <c r="AR690" i="114"/>
  <c r="AR173" i="113"/>
  <c r="AR1196" i="114"/>
  <c r="AR300" i="114"/>
  <c r="AR511" i="113"/>
  <c r="AR1701" i="114"/>
  <c r="AR1989" i="113"/>
  <c r="AR268" i="114"/>
  <c r="AR844" i="114"/>
  <c r="AR2133" i="113"/>
  <c r="AR2207" i="114"/>
  <c r="AR372" i="113"/>
  <c r="AR1469" i="113"/>
  <c r="AR187" i="114"/>
  <c r="AQ917" i="114"/>
  <c r="AR1413" i="114"/>
  <c r="AR3285" i="114"/>
  <c r="AR1631" i="114"/>
  <c r="AR1847" i="114"/>
  <c r="AR1417" i="113"/>
  <c r="AQ2513" i="113"/>
  <c r="AR2202" i="114"/>
  <c r="AR367" i="113"/>
  <c r="AR3557" i="114"/>
  <c r="AR1037" i="113"/>
  <c r="AR1201" i="114"/>
  <c r="AR81" i="113"/>
  <c r="AR294" i="114"/>
  <c r="AR1204" i="114"/>
  <c r="AQ2861" i="114"/>
  <c r="AR1847" i="113"/>
  <c r="AR1990" i="114"/>
  <c r="AR1636" i="114"/>
  <c r="AR1058" i="114"/>
  <c r="AR1992" i="113"/>
  <c r="AQ1325" i="113"/>
  <c r="AR1202" i="114"/>
  <c r="AR83" i="113"/>
  <c r="AR298" i="114"/>
  <c r="AT1205" i="113"/>
  <c r="AR188" i="114"/>
  <c r="AR915" i="114"/>
  <c r="AR1418" i="114"/>
  <c r="AT2045" i="113"/>
  <c r="AR3030" i="114"/>
  <c r="AR1270" i="114"/>
  <c r="AR2065" i="114"/>
  <c r="AR522" i="113"/>
  <c r="AR3434" i="114"/>
  <c r="AR834" i="114"/>
  <c r="AR3251" i="113"/>
  <c r="AR195" i="114"/>
  <c r="AR1324" i="113"/>
  <c r="AT3485" i="113"/>
  <c r="AR2635" i="114"/>
  <c r="AR841" i="114"/>
  <c r="AR1995" i="113"/>
  <c r="AR910" i="114"/>
  <c r="AQ233" i="113"/>
  <c r="AR1852" i="114"/>
  <c r="AR2421" i="113"/>
  <c r="AR1849" i="113"/>
  <c r="AR1991" i="114"/>
  <c r="AR2889" i="114"/>
  <c r="AR3580" i="114"/>
  <c r="AR3358" i="114"/>
  <c r="AR3221" i="113"/>
  <c r="AR479" i="114"/>
  <c r="AR412" i="114"/>
  <c r="AR2709" i="114"/>
  <c r="AR1420" i="113"/>
  <c r="AR2419" i="113"/>
  <c r="AR1848" i="113"/>
  <c r="AR1995" i="114"/>
  <c r="AR2511" i="113"/>
  <c r="AR3432" i="114"/>
  <c r="AR840" i="114"/>
  <c r="AR3252" i="113"/>
  <c r="AR3300" i="113"/>
  <c r="AT3341" i="113"/>
  <c r="AR238" i="113"/>
  <c r="AT3197" i="113"/>
  <c r="AR1340" i="114"/>
  <c r="AR1556" i="114"/>
  <c r="AR917" i="113"/>
  <c r="AR1181" i="113"/>
  <c r="AR3429" i="114"/>
  <c r="AR837" i="114"/>
  <c r="AR3255" i="113"/>
  <c r="AR2059" i="114"/>
  <c r="AR2890" i="114"/>
  <c r="AR2512" i="113"/>
  <c r="AR3363" i="114"/>
  <c r="AR2204" i="114"/>
  <c r="AR366" i="113"/>
  <c r="AR245" i="114"/>
  <c r="AR3341" i="114"/>
  <c r="AR411" i="114"/>
  <c r="AR3506" i="114"/>
  <c r="AT893" i="113"/>
  <c r="AR317" i="113"/>
  <c r="AQ2897" i="114"/>
  <c r="AR1541" i="113"/>
  <c r="AR2274" i="114"/>
  <c r="AR227" i="113"/>
  <c r="AR3140" i="114"/>
  <c r="AR2117" i="113"/>
  <c r="AR2850" i="114"/>
  <c r="AR2962" i="114"/>
  <c r="AR2765" i="113"/>
  <c r="AR533" i="114"/>
  <c r="AR2249" i="113"/>
  <c r="AR1123" i="114"/>
  <c r="AR842" i="114"/>
  <c r="AR3247" i="113"/>
  <c r="AR3295" i="113"/>
  <c r="AR1916" i="114"/>
  <c r="AR1037" i="114"/>
  <c r="AT2393" i="113"/>
  <c r="AR1346" i="114"/>
  <c r="AR1561" i="114"/>
  <c r="AT2189" i="113"/>
  <c r="AR2765" i="114"/>
  <c r="AR3433" i="114"/>
  <c r="AR836" i="114"/>
  <c r="AR3246" i="113"/>
  <c r="AR1321" i="113"/>
  <c r="AR517" i="113"/>
  <c r="AR557" i="113"/>
  <c r="AR2707" i="114"/>
  <c r="AR403" i="114"/>
  <c r="AR3576" i="114"/>
  <c r="AR1397" i="114"/>
  <c r="AR1109" i="114"/>
  <c r="AR698" i="114"/>
  <c r="AR1570" i="113"/>
  <c r="AR1775" i="114"/>
  <c r="AT749" i="113"/>
  <c r="AR481" i="114"/>
  <c r="AR268" i="113"/>
  <c r="AR2713" i="114"/>
  <c r="AR3143" i="114"/>
  <c r="AR3296" i="113"/>
  <c r="AR1922" i="114"/>
  <c r="AT1817" i="113"/>
  <c r="AR2282" i="114"/>
  <c r="AR86" i="113"/>
  <c r="AR299" i="114"/>
  <c r="AR317" i="114"/>
  <c r="AR552" i="114"/>
  <c r="AR1933" i="113"/>
  <c r="AQ1421" i="114"/>
  <c r="AR29" i="114"/>
  <c r="AR3297" i="113"/>
  <c r="AR1923" i="114"/>
  <c r="AR2140" i="114"/>
  <c r="AR265" i="113"/>
  <c r="AR265" i="114"/>
  <c r="AR2502" i="113"/>
  <c r="AR2931" i="114"/>
  <c r="AR3212" i="114"/>
  <c r="AR2825" i="113"/>
  <c r="AR2887" i="114"/>
  <c r="AR1491" i="114"/>
  <c r="AR258" i="113"/>
  <c r="AQ3005" i="113"/>
  <c r="AR2134" i="113"/>
  <c r="AT2765" i="113"/>
  <c r="AR1849" i="114"/>
  <c r="AR1486" i="114"/>
  <c r="AR2706" i="114"/>
  <c r="AR402" i="114"/>
  <c r="AR101" i="114"/>
  <c r="AR1850" i="114"/>
  <c r="AR2510" i="113"/>
  <c r="AR264" i="113"/>
  <c r="AR2995" i="113"/>
  <c r="AR3501" i="114"/>
  <c r="AR2045" i="113"/>
  <c r="AQ1937" i="113"/>
  <c r="AR2981" i="113"/>
  <c r="AR1990" i="113"/>
  <c r="AR527" i="113"/>
  <c r="AR3032" i="114"/>
  <c r="AR2064" i="114"/>
  <c r="AQ557" i="114"/>
  <c r="AR3145" i="114"/>
  <c r="AR1628" i="114"/>
  <c r="AR1418" i="113"/>
  <c r="AQ1133" i="114"/>
  <c r="AR3250" i="113"/>
  <c r="AR2928" i="114"/>
  <c r="AQ3365" i="114"/>
  <c r="AR1634" i="114"/>
  <c r="AR1777" i="114"/>
  <c r="AR3040" i="114"/>
  <c r="AR1702" i="114"/>
  <c r="AQ1577" i="113"/>
  <c r="AR629" i="113"/>
  <c r="AR82" i="113"/>
  <c r="AT2249" i="113"/>
  <c r="AR556" i="114"/>
  <c r="AR3069" i="114"/>
  <c r="AR1932" i="113"/>
  <c r="AR2132" i="114"/>
  <c r="AR677" i="114"/>
  <c r="AR2275" i="114"/>
  <c r="AQ485" i="114"/>
  <c r="AR232" i="113"/>
  <c r="AR1485" i="114"/>
  <c r="AR2131" i="113"/>
  <c r="AR3500" i="114"/>
  <c r="AT173" i="113"/>
  <c r="AR1685" i="114"/>
  <c r="AR406" i="114"/>
  <c r="AR3570" i="114"/>
  <c r="AT3113" i="113"/>
  <c r="AR1901" i="113"/>
  <c r="AR2892" i="114"/>
  <c r="AR2212" i="114"/>
  <c r="AR1487" i="114"/>
  <c r="AR2712" i="114"/>
  <c r="AQ1349" i="114"/>
  <c r="AR1915" i="114"/>
  <c r="AT1469" i="113"/>
  <c r="AR2277" i="114"/>
  <c r="AR229" i="113"/>
  <c r="AQ3149" i="114"/>
  <c r="AR2693" i="114"/>
  <c r="AR550" i="114"/>
  <c r="AR1928" i="113"/>
  <c r="AR1412" i="114"/>
  <c r="AR3288" i="114"/>
  <c r="AR3298" i="113"/>
  <c r="AR1920" i="114"/>
  <c r="AT1037" i="113"/>
  <c r="AT461" i="113"/>
  <c r="AR2137" i="113"/>
  <c r="AR3503" i="114"/>
  <c r="AR3113" i="113"/>
  <c r="AQ1637" i="114"/>
  <c r="AR913" i="114"/>
  <c r="AR2637" i="114"/>
  <c r="AR3072" i="114"/>
  <c r="AR3148" i="114"/>
  <c r="AR266" i="113"/>
  <c r="AR1416" i="113"/>
  <c r="AR2505" i="113"/>
  <c r="AR2130" i="113"/>
  <c r="AR532" i="113"/>
  <c r="AR1322" i="113"/>
  <c r="AQ3077" i="114"/>
  <c r="AQ245" i="113"/>
  <c r="AR2780" i="114"/>
  <c r="AR2642" i="114"/>
  <c r="AR302" i="114"/>
  <c r="AR2280" i="114"/>
  <c r="AR87" i="113"/>
  <c r="AR301" i="114"/>
  <c r="AR2968" i="114"/>
  <c r="AR2857" i="114"/>
  <c r="AR2964" i="114"/>
  <c r="AQ2789" i="114"/>
  <c r="AQ533" i="113"/>
  <c r="AR1051" i="114"/>
  <c r="AR1991" i="113"/>
  <c r="AR1320" i="113"/>
  <c r="AR1194" i="114"/>
  <c r="AR84" i="113"/>
  <c r="AR296" i="114"/>
  <c r="AR2477" i="114"/>
  <c r="AR2932" i="114"/>
  <c r="AR1851" i="114"/>
  <c r="AR1414" i="113"/>
  <c r="AR3067" i="114"/>
  <c r="AR1128" i="114"/>
  <c r="AR122" i="114"/>
  <c r="AQ3221" i="114"/>
  <c r="AT2933" i="113"/>
  <c r="AR2923" i="114"/>
  <c r="AR2896" i="114"/>
  <c r="AR3355" i="114"/>
  <c r="AR1630" i="114"/>
  <c r="AR1848" i="114"/>
  <c r="AR1415" i="113"/>
  <c r="AR2507" i="113"/>
  <c r="AR953" i="113"/>
  <c r="AR2852" i="114"/>
  <c r="AR2960" i="114"/>
  <c r="AR2787" i="114"/>
  <c r="AR2895" i="114"/>
  <c r="AR1133" i="113"/>
  <c r="AR1490" i="114"/>
  <c r="AT1529" i="113"/>
  <c r="AR514" i="113"/>
  <c r="AR2284" i="114"/>
  <c r="AR2715" i="114"/>
  <c r="AR3437" i="113"/>
  <c r="AR2853" i="114"/>
  <c r="AQ2969" i="114"/>
  <c r="AR1339" i="114"/>
  <c r="AR1562" i="114"/>
  <c r="AT1961" i="113"/>
  <c r="AR547" i="114"/>
  <c r="AR231" i="113"/>
  <c r="AR3138" i="114"/>
  <c r="AR191" i="114"/>
  <c r="AR2420" i="113"/>
  <c r="AR3508" i="114"/>
  <c r="AR261" i="113"/>
  <c r="AR262" i="114"/>
  <c r="AR2509" i="113"/>
  <c r="AR1127" i="114"/>
  <c r="AR115" i="114"/>
  <c r="AR3211" i="114"/>
  <c r="AT2477" i="113"/>
  <c r="AR2893" i="114"/>
  <c r="AR3076" i="114"/>
  <c r="AR3360" i="114"/>
  <c r="AR3292" i="114"/>
  <c r="AQ269" i="113"/>
  <c r="AR1412" i="113"/>
  <c r="AR2504" i="113"/>
  <c r="AT53" i="113"/>
  <c r="AR3037" i="114"/>
  <c r="AR1275" i="114"/>
  <c r="AR1319" i="113"/>
  <c r="AR513" i="113"/>
  <c r="AR1060" i="114"/>
  <c r="AR1703" i="114"/>
  <c r="AT2645" i="113"/>
  <c r="AR3303" i="113"/>
  <c r="AR1757" i="114"/>
  <c r="AR236" i="113"/>
  <c r="AT773" i="113"/>
  <c r="AQ3041" i="114"/>
  <c r="AR1986" i="113"/>
  <c r="AR1316" i="113"/>
  <c r="AR3001" i="113"/>
  <c r="AR1125" i="114"/>
  <c r="AR114" i="114"/>
  <c r="AR3210" i="114"/>
  <c r="AR1338" i="114"/>
  <c r="AQ1565" i="114"/>
  <c r="AR2333" i="113"/>
  <c r="AR2909" i="113"/>
  <c r="AR2205" i="114"/>
  <c r="AR370" i="113"/>
  <c r="AR1757" i="113"/>
  <c r="AR749" i="113"/>
  <c r="AR1122" i="114"/>
  <c r="AR116" i="114"/>
  <c r="AR1203" i="114"/>
  <c r="AR1574" i="113"/>
  <c r="AR1776" i="114"/>
  <c r="AR2140" i="113"/>
  <c r="AR2425" i="113"/>
  <c r="AR1851" i="113"/>
  <c r="AR3002" i="113"/>
  <c r="AR845" i="113"/>
  <c r="AR2855" i="114"/>
  <c r="AR2958" i="114"/>
  <c r="AR2778" i="114"/>
  <c r="AR691" i="114"/>
  <c r="AR1569" i="113"/>
  <c r="AR1772" i="114"/>
  <c r="AT3545" i="113"/>
  <c r="AR3357" i="114"/>
  <c r="AR1057" i="114"/>
  <c r="AR3038" i="114"/>
  <c r="AR1318" i="113"/>
  <c r="AR773" i="113"/>
  <c r="AR2203" i="114"/>
  <c r="AR3284" i="114"/>
  <c r="AR531" i="113"/>
  <c r="AR700" i="114"/>
  <c r="AR2333" i="114"/>
  <c r="AR512" i="113"/>
  <c r="AR2860" i="114"/>
  <c r="AR1707" i="114"/>
  <c r="AR410" i="114"/>
  <c r="AR3577" i="114"/>
  <c r="AR3125" i="114"/>
  <c r="AR461" i="113"/>
  <c r="AR1197" i="114"/>
  <c r="AQ89" i="113"/>
  <c r="AR1771" i="114"/>
  <c r="AR2609" i="114"/>
  <c r="AR516" i="113"/>
  <c r="AR1492" i="114"/>
  <c r="AR2714" i="114"/>
  <c r="AR1901" i="114"/>
  <c r="AR2206" i="114"/>
  <c r="AR368" i="113"/>
  <c r="AR2405" i="114"/>
  <c r="AR554" i="114"/>
  <c r="AR1929" i="113"/>
  <c r="AR1416" i="114"/>
  <c r="AR3283" i="114"/>
  <c r="AR1632" i="114"/>
  <c r="AQ1853" i="114"/>
  <c r="AR2639" i="114"/>
  <c r="AR3066" i="114"/>
  <c r="AR2210" i="114"/>
  <c r="AR1563" i="114"/>
  <c r="AR965" i="114"/>
  <c r="AR2501" i="113"/>
  <c r="AQ701" i="114"/>
  <c r="AR3574" i="114"/>
  <c r="AR1325" i="114"/>
  <c r="AR1420" i="114"/>
  <c r="AR262" i="113"/>
  <c r="AQ269" i="114"/>
  <c r="AR2508" i="113"/>
  <c r="AR916" i="114"/>
  <c r="AR2422" i="113"/>
  <c r="AR1844" i="113"/>
  <c r="AR1994" i="114"/>
  <c r="AR404" i="114"/>
  <c r="AR3575" i="114"/>
  <c r="AR749" i="114"/>
  <c r="AQ3437" i="114"/>
  <c r="AR1273" i="114"/>
  <c r="AR2063" i="114"/>
  <c r="AR2130" i="114"/>
  <c r="AR197" i="113"/>
  <c r="AR243" i="113"/>
  <c r="AT3077" i="113"/>
  <c r="AR3301" i="113"/>
  <c r="AR1914" i="114"/>
  <c r="AR1817" i="113"/>
  <c r="AT2069" i="113"/>
  <c r="AR3031" i="114"/>
  <c r="AR1271" i="114"/>
  <c r="AR2066" i="114"/>
  <c r="AR2933" i="113"/>
  <c r="AT317" i="113"/>
  <c r="AR1410" i="114"/>
  <c r="AR2711" i="114"/>
  <c r="AR3579" i="114"/>
  <c r="AR483" i="114"/>
  <c r="AT1901" i="113"/>
  <c r="AR3039" i="114"/>
  <c r="AR1557" i="114"/>
  <c r="AR297" i="114"/>
  <c r="AR228" i="113"/>
  <c r="AR2069" i="113"/>
  <c r="AT2537" i="113"/>
  <c r="AR2789" i="113"/>
  <c r="AR1936" i="113"/>
  <c r="AR3499" i="114"/>
  <c r="AR2393" i="113"/>
  <c r="AR2117" i="114"/>
  <c r="AR2927" i="114"/>
  <c r="AR3034" i="114"/>
  <c r="AR2058" i="114"/>
  <c r="AR2139" i="114"/>
  <c r="AR1699" i="114"/>
  <c r="AR3294" i="113"/>
  <c r="AT2213" i="113"/>
  <c r="AR3033" i="114"/>
  <c r="AQ2069" i="114"/>
  <c r="AR2891" i="114"/>
  <c r="AR1484" i="114"/>
  <c r="AR2138" i="113"/>
  <c r="AR2261" i="114"/>
  <c r="AR408" i="114"/>
  <c r="AR2837" i="114"/>
  <c r="AR2888" i="114"/>
  <c r="AR3304" i="113"/>
  <c r="AR2477" i="113"/>
  <c r="AR1349" i="113"/>
  <c r="AR1698" i="114"/>
  <c r="AR1773" i="114"/>
  <c r="AT197" i="113"/>
  <c r="AR85" i="113"/>
  <c r="AR821" i="114"/>
  <c r="AR244" i="113"/>
  <c r="AR1842" i="114"/>
  <c r="AR893" i="114"/>
  <c r="AR3428" i="114"/>
  <c r="AR3248" i="113"/>
  <c r="AQ2933" i="114"/>
  <c r="AR3213" i="114"/>
  <c r="AR909" i="114"/>
  <c r="AR3071" i="114"/>
  <c r="AQ197" i="114"/>
  <c r="AR3413" i="114"/>
  <c r="AR1926" i="113"/>
  <c r="AR1613" i="114"/>
  <c r="AR3359" i="114"/>
  <c r="AU531" i="113" l="1"/>
  <c r="AU529" i="113"/>
  <c r="AU527" i="113"/>
  <c r="AU524" i="113"/>
  <c r="AU523" i="113"/>
  <c r="AU522" i="113"/>
  <c r="AU525" i="113"/>
  <c r="AU526" i="113"/>
  <c r="AU528" i="113"/>
  <c r="AU530" i="113"/>
  <c r="AU532" i="113"/>
  <c r="T49" i="113"/>
  <c r="AU3284" i="114"/>
  <c r="AU3288" i="114"/>
  <c r="AU3283" i="114"/>
  <c r="AU3282" i="114"/>
  <c r="AU3286" i="114"/>
  <c r="AU3289" i="114"/>
  <c r="AU3285" i="114"/>
  <c r="AU3287" i="114"/>
  <c r="AU3290" i="114"/>
  <c r="AU3291" i="114"/>
  <c r="AU3073" i="114"/>
  <c r="AU3068" i="114"/>
  <c r="AU3074" i="114"/>
  <c r="AU3072" i="114"/>
  <c r="AU3067" i="114"/>
  <c r="AU3071" i="114"/>
  <c r="AU3066" i="114"/>
  <c r="AU3070" i="114"/>
  <c r="AU3069" i="114"/>
  <c r="AU3075" i="114"/>
  <c r="AU2510" i="113"/>
  <c r="AU2509" i="113"/>
  <c r="AU2507" i="113"/>
  <c r="AU2506" i="113"/>
  <c r="AU2503" i="113"/>
  <c r="AU2502" i="113"/>
  <c r="AU2504" i="113"/>
  <c r="AU2505" i="113"/>
  <c r="AU2508" i="113"/>
  <c r="AU2511" i="113"/>
  <c r="AU3003" i="113"/>
  <c r="AU2996" i="113"/>
  <c r="AU2994" i="113"/>
  <c r="AU3001" i="113"/>
  <c r="AU2995" i="113"/>
  <c r="AU2999" i="113"/>
  <c r="AU3000" i="113"/>
  <c r="AU2998" i="113"/>
  <c r="AU2997" i="113"/>
  <c r="AU3002" i="113"/>
  <c r="AU1995" i="114"/>
  <c r="AU1994" i="114"/>
  <c r="AU1988" i="114"/>
  <c r="AU1991" i="114"/>
  <c r="AU1987" i="114"/>
  <c r="AU1993" i="114"/>
  <c r="AU1990" i="114"/>
  <c r="AU1989" i="114"/>
  <c r="AU1992" i="114"/>
  <c r="AU1986" i="114"/>
  <c r="AU2787" i="114"/>
  <c r="AU2786" i="114"/>
  <c r="AU2778" i="114"/>
  <c r="AU2785" i="114"/>
  <c r="AU2783" i="114"/>
  <c r="AU2784" i="114"/>
  <c r="AU2779" i="114"/>
  <c r="AU2782" i="114"/>
  <c r="AU2781" i="114"/>
  <c r="AU2780" i="114"/>
  <c r="AU1323" i="113"/>
  <c r="AU1322" i="113"/>
  <c r="AU1321" i="113"/>
  <c r="AU1320" i="113"/>
  <c r="AU1315" i="113"/>
  <c r="AU1314" i="113"/>
  <c r="AU1316" i="113"/>
  <c r="AU1317" i="113"/>
  <c r="AU1318" i="113"/>
  <c r="AU1319" i="113"/>
  <c r="AU2067" i="114"/>
  <c r="AU2065" i="114"/>
  <c r="AU2058" i="114"/>
  <c r="AU2066" i="114"/>
  <c r="AU2064" i="114"/>
  <c r="AU2060" i="114"/>
  <c r="AU2063" i="114"/>
  <c r="AU2059" i="114"/>
  <c r="AU2061" i="114"/>
  <c r="AU2062" i="114"/>
  <c r="AU3255" i="113"/>
  <c r="AU3253" i="113"/>
  <c r="AU3248" i="113"/>
  <c r="AU3252" i="113"/>
  <c r="AU3246" i="113"/>
  <c r="AU3251" i="113"/>
  <c r="AU3250" i="113"/>
  <c r="AU3247" i="113"/>
  <c r="AU3249" i="113"/>
  <c r="AU3254" i="113"/>
  <c r="AU3219" i="114"/>
  <c r="AU3217" i="114"/>
  <c r="AU3214" i="114"/>
  <c r="AU3211" i="114"/>
  <c r="AU3210" i="114"/>
  <c r="AU3215" i="114"/>
  <c r="AU3213" i="114"/>
  <c r="AU3212" i="114"/>
  <c r="AU3216" i="114"/>
  <c r="AU3218" i="114"/>
  <c r="AU3362" i="114"/>
  <c r="AU3356" i="114"/>
  <c r="AU3359" i="114"/>
  <c r="AU3355" i="114"/>
  <c r="AU3354" i="114"/>
  <c r="AU3361" i="114"/>
  <c r="AU3357" i="114"/>
  <c r="AU3360" i="114"/>
  <c r="AU3358" i="114"/>
  <c r="AU3363" i="114"/>
  <c r="AU1491" i="114"/>
  <c r="AU1488" i="114"/>
  <c r="AU1484" i="114"/>
  <c r="AU1487" i="114"/>
  <c r="AU1482" i="114"/>
  <c r="AU1490" i="114"/>
  <c r="AU1485" i="114"/>
  <c r="AU1486" i="114"/>
  <c r="AU1489" i="114"/>
  <c r="AU1483" i="114"/>
  <c r="AU2712" i="114"/>
  <c r="AU2709" i="114"/>
  <c r="AU2710" i="114"/>
  <c r="AU2708" i="114"/>
  <c r="AU2713" i="114"/>
  <c r="AU2706" i="114"/>
  <c r="AU2711" i="114"/>
  <c r="AU2707" i="114"/>
  <c r="AU2714" i="114"/>
  <c r="AU2715" i="114"/>
  <c r="AU1707" i="114"/>
  <c r="AU1701" i="114"/>
  <c r="AU1704" i="114"/>
  <c r="AU1703" i="114"/>
  <c r="AU1702" i="114"/>
  <c r="AU1700" i="114"/>
  <c r="AU1705" i="114"/>
  <c r="AU1699" i="114"/>
  <c r="AU1698" i="114"/>
  <c r="AU1706" i="114"/>
  <c r="AU243" i="113"/>
  <c r="AU242" i="113"/>
  <c r="AU241" i="113"/>
  <c r="AU239" i="113"/>
  <c r="AU237" i="113"/>
  <c r="AU234" i="113"/>
  <c r="AU235" i="113"/>
  <c r="AU236" i="113"/>
  <c r="AU238" i="113"/>
  <c r="AU240" i="113"/>
  <c r="AU1779" i="114"/>
  <c r="AU1773" i="114"/>
  <c r="AU1774" i="114"/>
  <c r="AU1772" i="114"/>
  <c r="AU1775" i="114"/>
  <c r="AU1770" i="114"/>
  <c r="AU1776" i="114"/>
  <c r="AU1777" i="114"/>
  <c r="AU1771" i="114"/>
  <c r="AU1778" i="114"/>
  <c r="AU298" i="114"/>
  <c r="AU300" i="114"/>
  <c r="AU297" i="114"/>
  <c r="AU294" i="114"/>
  <c r="AU296" i="114"/>
  <c r="AU295" i="114"/>
  <c r="AU299" i="114"/>
  <c r="AU301" i="114"/>
  <c r="AU302" i="114"/>
  <c r="AU303" i="114"/>
  <c r="AU3140" i="114"/>
  <c r="AU3143" i="114"/>
  <c r="AU3146" i="114"/>
  <c r="AU3139" i="114"/>
  <c r="AU3144" i="114"/>
  <c r="AU3145" i="114"/>
  <c r="AU3141" i="114"/>
  <c r="AU3138" i="114"/>
  <c r="AU3142" i="114"/>
  <c r="AU3147" i="114"/>
  <c r="AU1419" i="114"/>
  <c r="AU1411" i="114"/>
  <c r="AU1415" i="114"/>
  <c r="AU1412" i="114"/>
  <c r="AU1416" i="114"/>
  <c r="AU1410" i="114"/>
  <c r="AU1417" i="114"/>
  <c r="AU1414" i="114"/>
  <c r="AU1413" i="114"/>
  <c r="AU1418" i="114"/>
  <c r="AU2642" i="114"/>
  <c r="AU2635" i="114"/>
  <c r="AU2640" i="114"/>
  <c r="AU2636" i="114"/>
  <c r="AU2641" i="114"/>
  <c r="AU2637" i="114"/>
  <c r="AU2634" i="114"/>
  <c r="AU2638" i="114"/>
  <c r="AU2639" i="114"/>
  <c r="AU2643" i="114"/>
  <c r="AU1419" i="113"/>
  <c r="AU1417" i="113"/>
  <c r="AU1410" i="113"/>
  <c r="AU1418" i="113"/>
  <c r="AU1415" i="113"/>
  <c r="AU1411" i="113"/>
  <c r="AU1413" i="113"/>
  <c r="AU1414" i="113"/>
  <c r="AU1412" i="113"/>
  <c r="AU1416" i="113"/>
  <c r="AU262" i="114"/>
  <c r="AU260" i="114"/>
  <c r="AU261" i="114"/>
  <c r="AU264" i="114"/>
  <c r="AU265" i="114"/>
  <c r="AU259" i="114"/>
  <c r="AU266" i="114"/>
  <c r="AU263" i="114"/>
  <c r="AU258" i="114"/>
  <c r="AU267" i="114"/>
  <c r="AU1851" i="113"/>
  <c r="AU1845" i="113"/>
  <c r="AU1848" i="113"/>
  <c r="AU1844" i="113"/>
  <c r="AU1843" i="113"/>
  <c r="AU1849" i="113"/>
  <c r="AU1846" i="113"/>
  <c r="AU1842" i="113"/>
  <c r="AU1847" i="113"/>
  <c r="AU1850" i="113"/>
  <c r="AU2967" i="114"/>
  <c r="AU2964" i="114"/>
  <c r="AU2960" i="114"/>
  <c r="AU2961" i="114"/>
  <c r="AU2958" i="114"/>
  <c r="AU2962" i="114"/>
  <c r="AU2963" i="114"/>
  <c r="AU2959" i="114"/>
  <c r="AU2965" i="114"/>
  <c r="AU2966" i="114"/>
  <c r="AU1995" i="113"/>
  <c r="AU1992" i="113"/>
  <c r="AU1990" i="113"/>
  <c r="AU1989" i="113"/>
  <c r="AU1988" i="113"/>
  <c r="AU1991" i="113"/>
  <c r="AU1987" i="113"/>
  <c r="AU1993" i="113"/>
  <c r="AU1986" i="113"/>
  <c r="AU1994" i="113"/>
  <c r="AU1275" i="114"/>
  <c r="AU1272" i="114"/>
  <c r="AU1269" i="114"/>
  <c r="AU1270" i="114"/>
  <c r="AU1268" i="114"/>
  <c r="AU1271" i="114"/>
  <c r="AU1267" i="114"/>
  <c r="AU1266" i="114"/>
  <c r="AU1273" i="114"/>
  <c r="AU1274" i="114"/>
  <c r="AU843" i="114"/>
  <c r="AU835" i="114"/>
  <c r="AU837" i="114"/>
  <c r="AU841" i="114"/>
  <c r="AU838" i="114"/>
  <c r="AU840" i="114"/>
  <c r="AU836" i="114"/>
  <c r="AU834" i="114"/>
  <c r="AU839" i="114"/>
  <c r="AU842" i="114"/>
  <c r="AU123" i="114"/>
  <c r="AU122" i="114"/>
  <c r="AU118" i="114"/>
  <c r="AU116" i="114"/>
  <c r="AU119" i="114"/>
  <c r="AU115" i="114"/>
  <c r="AU114" i="114"/>
  <c r="AU117" i="114"/>
  <c r="AU120" i="114"/>
  <c r="AU121" i="114"/>
  <c r="AU1924" i="114"/>
  <c r="AU1780" i="114"/>
  <c r="AU1564" i="114"/>
  <c r="AU1241" i="113"/>
  <c r="AU376" i="113"/>
  <c r="AU304" i="114"/>
  <c r="AU2896" i="114"/>
  <c r="AU2644" i="114"/>
  <c r="AU1277" i="113"/>
  <c r="AU1541" i="113"/>
  <c r="AU3076" i="114"/>
  <c r="AU3580" i="114"/>
  <c r="AU2512" i="113"/>
  <c r="AU3304" i="113"/>
  <c r="AU1097" i="113"/>
  <c r="AU3004" i="113"/>
  <c r="AU88" i="113"/>
  <c r="AU2212" i="114"/>
  <c r="AU1709" i="113"/>
  <c r="AU1133" i="113"/>
  <c r="AU232" i="113"/>
  <c r="AU2693" i="113"/>
  <c r="AU701" i="113"/>
  <c r="AU809" i="113"/>
  <c r="AU1936" i="113"/>
  <c r="AU1324" i="113"/>
  <c r="AU412" i="114"/>
  <c r="AU3256" i="113"/>
  <c r="AU2285" i="113"/>
  <c r="AU268" i="113"/>
  <c r="AU3364" i="114"/>
  <c r="AU268" i="114"/>
  <c r="AU557" i="113"/>
  <c r="AU1492" i="114"/>
  <c r="AU2284" i="114"/>
  <c r="AU2428" i="113"/>
  <c r="AU2860" i="114"/>
  <c r="AU2573" i="113"/>
  <c r="AU1060" i="114"/>
  <c r="AU3040" i="114"/>
  <c r="AU244" i="113"/>
  <c r="AU124" i="114"/>
  <c r="AU1923" i="114"/>
  <c r="AU1921" i="114"/>
  <c r="AU1916" i="114"/>
  <c r="AU1922" i="114"/>
  <c r="AU1920" i="114"/>
  <c r="AU1914" i="114"/>
  <c r="AU1919" i="114"/>
  <c r="AU1915" i="114"/>
  <c r="AU1917" i="114"/>
  <c r="AU1918" i="114"/>
  <c r="AU1558" i="114"/>
  <c r="AU1557" i="114"/>
  <c r="AU1556" i="114"/>
  <c r="AU1559" i="114"/>
  <c r="AU1562" i="114"/>
  <c r="AU1555" i="114"/>
  <c r="AU1561" i="114"/>
  <c r="AU1560" i="114"/>
  <c r="AU1554" i="114"/>
  <c r="AU1563" i="114"/>
  <c r="AU374" i="113"/>
  <c r="AU368" i="113"/>
  <c r="AU367" i="113"/>
  <c r="AU370" i="113"/>
  <c r="AU366" i="113"/>
  <c r="AU372" i="113"/>
  <c r="AU369" i="113"/>
  <c r="AU371" i="113"/>
  <c r="AU373" i="113"/>
  <c r="AU375" i="113"/>
  <c r="AU3504" i="114"/>
  <c r="AU3500" i="114"/>
  <c r="AU3503" i="114"/>
  <c r="AU3505" i="114"/>
  <c r="AU3502" i="114"/>
  <c r="AU3499" i="114"/>
  <c r="AU3498" i="114"/>
  <c r="AU3501" i="114"/>
  <c r="AU3506" i="114"/>
  <c r="AU3507" i="114"/>
  <c r="AU3573" i="114"/>
  <c r="AU3571" i="114"/>
  <c r="AU3576" i="114"/>
  <c r="AU3572" i="114"/>
  <c r="AU3575" i="114"/>
  <c r="AU3570" i="114"/>
  <c r="AU3577" i="114"/>
  <c r="AU3574" i="114"/>
  <c r="AU3578" i="114"/>
  <c r="AU3579" i="114"/>
  <c r="AU1573" i="113"/>
  <c r="AU1571" i="113"/>
  <c r="AU1568" i="113"/>
  <c r="AU1566" i="113"/>
  <c r="AU1567" i="113"/>
  <c r="AU1569" i="113"/>
  <c r="AU1570" i="113"/>
  <c r="AU1572" i="113"/>
  <c r="AU1574" i="113"/>
  <c r="AU1575" i="113"/>
  <c r="AU80" i="113"/>
  <c r="AU78" i="113"/>
  <c r="AU83" i="113"/>
  <c r="AU82" i="113"/>
  <c r="AU79" i="113"/>
  <c r="AU81" i="113"/>
  <c r="AU84" i="113"/>
  <c r="AU85" i="113"/>
  <c r="AU86" i="113"/>
  <c r="AU87" i="113"/>
  <c r="AU230" i="113"/>
  <c r="AU229" i="113"/>
  <c r="AU227" i="113"/>
  <c r="AU223" i="113"/>
  <c r="AU226" i="113"/>
  <c r="AU222" i="113"/>
  <c r="AU225" i="113"/>
  <c r="AU224" i="113"/>
  <c r="AU228" i="113"/>
  <c r="AU231" i="113"/>
  <c r="AU1935" i="113"/>
  <c r="AU1933" i="113"/>
  <c r="AU1930" i="113"/>
  <c r="AU1927" i="113"/>
  <c r="AU1926" i="113"/>
  <c r="AU1928" i="113"/>
  <c r="AU1929" i="113"/>
  <c r="AU1931" i="113"/>
  <c r="AU1932" i="113"/>
  <c r="AU1934" i="113"/>
  <c r="AU915" i="114"/>
  <c r="AU907" i="114"/>
  <c r="AU910" i="114"/>
  <c r="AU906" i="114"/>
  <c r="AU912" i="114"/>
  <c r="AU914" i="114"/>
  <c r="AU908" i="114"/>
  <c r="AU913" i="114"/>
  <c r="AU911" i="114"/>
  <c r="AU909" i="114"/>
  <c r="AU1846" i="114"/>
  <c r="AU1842" i="114"/>
  <c r="AU1845" i="114"/>
  <c r="AU1847" i="114"/>
  <c r="AU1850" i="114"/>
  <c r="AU1844" i="114"/>
  <c r="AU1848" i="114"/>
  <c r="AU1849" i="114"/>
  <c r="AU1843" i="114"/>
  <c r="AU1851" i="114"/>
  <c r="AU266" i="113"/>
  <c r="AU262" i="113"/>
  <c r="AU261" i="113"/>
  <c r="AU258" i="113"/>
  <c r="AU263" i="113"/>
  <c r="AU259" i="113"/>
  <c r="AU265" i="113"/>
  <c r="AU260" i="113"/>
  <c r="AU264" i="113"/>
  <c r="AU267" i="113"/>
  <c r="AU2427" i="113"/>
  <c r="AU2418" i="113"/>
  <c r="AU2425" i="113"/>
  <c r="AU2424" i="113"/>
  <c r="AU2419" i="113"/>
  <c r="AU2422" i="113"/>
  <c r="AU2423" i="113"/>
  <c r="AU2421" i="113"/>
  <c r="AU2420" i="113"/>
  <c r="AU2426" i="113"/>
  <c r="AU2859" i="114"/>
  <c r="AU2853" i="114"/>
  <c r="AU2856" i="114"/>
  <c r="AU2857" i="114"/>
  <c r="AU2852" i="114"/>
  <c r="AU2858" i="114"/>
  <c r="AU2855" i="114"/>
  <c r="AU2850" i="114"/>
  <c r="AU2854" i="114"/>
  <c r="AU2851" i="114"/>
  <c r="AU1059" i="114"/>
  <c r="AU1052" i="114"/>
  <c r="AU1056" i="114"/>
  <c r="AU1058" i="114"/>
  <c r="AU1050" i="114"/>
  <c r="AU1057" i="114"/>
  <c r="AU1055" i="114"/>
  <c r="AU1051" i="114"/>
  <c r="AU1053" i="114"/>
  <c r="AU1054" i="114"/>
  <c r="AU3039" i="114"/>
  <c r="AU3038" i="114"/>
  <c r="AU3037" i="114"/>
  <c r="AU3033" i="114"/>
  <c r="AU3036" i="114"/>
  <c r="AU3030" i="114"/>
  <c r="AU3034" i="114"/>
  <c r="AU3031" i="114"/>
  <c r="AU3032" i="114"/>
  <c r="AU3035" i="114"/>
  <c r="AU3435" i="114"/>
  <c r="AU3427" i="114"/>
  <c r="AU3426" i="114"/>
  <c r="AU3430" i="114"/>
  <c r="AU3429" i="114"/>
  <c r="AU3431" i="114"/>
  <c r="AU3428" i="114"/>
  <c r="AU3432" i="114"/>
  <c r="AU3433" i="114"/>
  <c r="AU3434" i="114"/>
  <c r="AU1123" i="114"/>
  <c r="AU1126" i="114"/>
  <c r="AU1124" i="114"/>
  <c r="AU1128" i="114"/>
  <c r="AU1129" i="114"/>
  <c r="AU1122" i="114"/>
  <c r="AU1130" i="114"/>
  <c r="AU1127" i="114"/>
  <c r="AU1125" i="114"/>
  <c r="AU1131" i="114"/>
  <c r="AU2931" i="114"/>
  <c r="AU2930" i="114"/>
  <c r="AU2924" i="114"/>
  <c r="AU2928" i="114"/>
  <c r="AU2929" i="114"/>
  <c r="AU2922" i="114"/>
  <c r="AU2927" i="114"/>
  <c r="AU2923" i="114"/>
  <c r="AU2926" i="114"/>
  <c r="AU2925" i="114"/>
  <c r="AU2893" i="114"/>
  <c r="AU2889" i="114"/>
  <c r="AU2890" i="114"/>
  <c r="AU2888" i="114"/>
  <c r="AU2887" i="114"/>
  <c r="AU2886" i="114"/>
  <c r="AU2891" i="114"/>
  <c r="AU2892" i="114"/>
  <c r="AU2894" i="114"/>
  <c r="AU2895" i="114"/>
  <c r="AU483" i="114"/>
  <c r="AU482" i="114"/>
  <c r="AU478" i="114"/>
  <c r="AU476" i="114"/>
  <c r="AU480" i="114"/>
  <c r="AU479" i="114"/>
  <c r="AU477" i="114"/>
  <c r="AU474" i="114"/>
  <c r="AU481" i="114"/>
  <c r="AU475" i="114"/>
  <c r="AU517" i="113"/>
  <c r="AU516" i="113"/>
  <c r="AU514" i="113"/>
  <c r="AU515" i="113"/>
  <c r="AU512" i="113"/>
  <c r="AU511" i="113"/>
  <c r="AU510" i="113"/>
  <c r="AU513" i="113"/>
  <c r="AU518" i="113"/>
  <c r="AU519" i="113"/>
  <c r="AU2139" i="114"/>
  <c r="AU2133" i="114"/>
  <c r="AU2136" i="114"/>
  <c r="AU2132" i="114"/>
  <c r="AU2130" i="114"/>
  <c r="AU2134" i="114"/>
  <c r="AU2131" i="114"/>
  <c r="AU2135" i="114"/>
  <c r="AU2137" i="114"/>
  <c r="AU2138" i="114"/>
  <c r="AU3303" i="113"/>
  <c r="AU3300" i="113"/>
  <c r="AU3299" i="113"/>
  <c r="AU3297" i="113"/>
  <c r="AU3294" i="113"/>
  <c r="AU3295" i="113"/>
  <c r="AU3296" i="113"/>
  <c r="AU3298" i="113"/>
  <c r="AU3301" i="113"/>
  <c r="AU3302" i="113"/>
  <c r="AU1347" i="114"/>
  <c r="AU1342" i="114"/>
  <c r="AU1338" i="114"/>
  <c r="AU1343" i="114"/>
  <c r="AU1345" i="114"/>
  <c r="AU1340" i="114"/>
  <c r="AU1344" i="114"/>
  <c r="AU1339" i="114"/>
  <c r="AU1341" i="114"/>
  <c r="AU1346" i="114"/>
  <c r="AU2211" i="114"/>
  <c r="AU2210" i="114"/>
  <c r="AU2208" i="114"/>
  <c r="AU2209" i="114"/>
  <c r="AU2206" i="114"/>
  <c r="AU2202" i="114"/>
  <c r="AU2205" i="114"/>
  <c r="AU2204" i="114"/>
  <c r="AU2207" i="114"/>
  <c r="AU2203" i="114"/>
  <c r="AU2138" i="113"/>
  <c r="AU2134" i="113"/>
  <c r="AU2130" i="113"/>
  <c r="AU2135" i="113"/>
  <c r="AU2131" i="113"/>
  <c r="AU2137" i="113"/>
  <c r="AU2136" i="113"/>
  <c r="AU2133" i="113"/>
  <c r="AU2132" i="113"/>
  <c r="AU2139" i="113"/>
  <c r="AU411" i="114"/>
  <c r="AU405" i="114"/>
  <c r="AU402" i="114"/>
  <c r="AU409" i="114"/>
  <c r="AU408" i="114"/>
  <c r="AU403" i="114"/>
  <c r="AU407" i="114"/>
  <c r="AU404" i="114"/>
  <c r="AU406" i="114"/>
  <c r="AU410" i="114"/>
  <c r="AU699" i="114"/>
  <c r="AU599" i="114"/>
  <c r="AU596" i="114"/>
  <c r="AU696" i="114"/>
  <c r="AU690" i="114"/>
  <c r="AU590" i="114"/>
  <c r="AU595" i="114"/>
  <c r="AU695" i="114"/>
  <c r="AU692" i="114"/>
  <c r="AU592" i="114"/>
  <c r="AU594" i="114"/>
  <c r="AU694" i="114"/>
  <c r="AU693" i="114"/>
  <c r="AU593" i="114"/>
  <c r="AU597" i="114"/>
  <c r="AU697" i="114"/>
  <c r="AU691" i="114"/>
  <c r="AU591" i="114"/>
  <c r="AU598" i="114"/>
  <c r="AU698" i="114"/>
  <c r="AU1203" i="114"/>
  <c r="AU1199" i="114"/>
  <c r="AU1197" i="114"/>
  <c r="AU1195" i="114"/>
  <c r="AU1198" i="114"/>
  <c r="AU1202" i="114"/>
  <c r="AU1196" i="114"/>
  <c r="AU1200" i="114"/>
  <c r="AU1201" i="114"/>
  <c r="AU1194" i="114"/>
  <c r="AU2282" i="114"/>
  <c r="AU2280" i="114"/>
  <c r="AU2275" i="114"/>
  <c r="AU2278" i="114"/>
  <c r="AU2277" i="114"/>
  <c r="AU2274" i="114"/>
  <c r="AU2276" i="114"/>
  <c r="AU2279" i="114"/>
  <c r="AU2281" i="114"/>
  <c r="AU2283" i="114"/>
  <c r="AU557" i="114"/>
  <c r="AU195" i="114"/>
  <c r="AU194" i="114"/>
  <c r="AU187" i="114"/>
  <c r="AU188" i="114"/>
  <c r="AU193" i="114"/>
  <c r="AU191" i="114"/>
  <c r="AU186" i="114"/>
  <c r="AU189" i="114"/>
  <c r="AU190" i="114"/>
  <c r="AU192" i="114"/>
  <c r="AU1635" i="114"/>
  <c r="AU1626" i="114"/>
  <c r="AU1632" i="114"/>
  <c r="AU1633" i="114"/>
  <c r="AU1627" i="114"/>
  <c r="AU1634" i="114"/>
  <c r="AU1631" i="114"/>
  <c r="AU1629" i="114"/>
  <c r="AU1628" i="114"/>
  <c r="AU1630" i="114"/>
  <c r="AU3436" i="114"/>
  <c r="AU1132" i="114"/>
  <c r="AU2932" i="114"/>
  <c r="AU3292" i="114"/>
  <c r="AU3148" i="114"/>
  <c r="AU1420" i="114"/>
  <c r="AU3508" i="114"/>
  <c r="AU484" i="114"/>
  <c r="AU520" i="113"/>
  <c r="AU1829" i="113"/>
  <c r="AU2140" i="114"/>
  <c r="AU1576" i="113"/>
  <c r="AU2573" i="114"/>
  <c r="AU1348" i="114"/>
  <c r="AU3149" i="113"/>
  <c r="AU1996" i="114"/>
  <c r="AU2788" i="114"/>
  <c r="AU2140" i="113"/>
  <c r="AU665" i="113"/>
  <c r="AU1420" i="113"/>
  <c r="AU916" i="114"/>
  <c r="AU2068" i="114"/>
  <c r="AU1852" i="114"/>
  <c r="AU700" i="114"/>
  <c r="AU3220" i="114"/>
  <c r="AU1204" i="114"/>
  <c r="AU1852" i="113"/>
  <c r="AU3437" i="113"/>
  <c r="AU989" i="113"/>
  <c r="AU2968" i="114"/>
  <c r="AU953" i="113"/>
  <c r="AU2716" i="114"/>
  <c r="AU845" i="113"/>
  <c r="AU2117" i="113"/>
  <c r="AU1996" i="113"/>
  <c r="AU1708" i="114"/>
  <c r="AU196" i="114"/>
  <c r="AU1276" i="114"/>
  <c r="AU844" i="114"/>
  <c r="AU1636" i="114"/>
  <c r="AU2981" i="113"/>
  <c r="BR279" i="114"/>
  <c r="BR280" i="114" s="1"/>
  <c r="BR261" i="114"/>
  <c r="BR262" i="114" s="1"/>
  <c r="T261" i="114"/>
  <c r="BQ49" i="113"/>
  <c r="CS48" i="113"/>
  <c r="T214" i="113"/>
  <c r="CT96" i="113"/>
  <c r="BR97" i="113"/>
  <c r="BR255" i="113"/>
  <c r="BR268" i="113"/>
  <c r="CT267" i="113"/>
  <c r="T171" i="114"/>
  <c r="BR171" i="114"/>
  <c r="BR172" i="114" s="1"/>
  <c r="BR237" i="114"/>
  <c r="BR238" i="114" s="1"/>
  <c r="CS183" i="113"/>
  <c r="BQ184" i="113"/>
  <c r="T115" i="113"/>
  <c r="BR114" i="113"/>
  <c r="BR177" i="114"/>
  <c r="BR178" i="114" s="1"/>
  <c r="T177" i="114"/>
  <c r="BR276" i="113"/>
  <c r="BR273" i="114"/>
  <c r="BR274" i="114" s="1"/>
  <c r="BR285" i="114"/>
  <c r="BR286" i="114" s="1"/>
  <c r="BR292" i="113"/>
  <c r="CT291" i="113"/>
  <c r="BR129" i="114"/>
  <c r="BR130" i="114" s="1"/>
  <c r="T129" i="114"/>
  <c r="T231" i="114"/>
  <c r="BR231" i="114"/>
  <c r="BR232" i="114" s="1"/>
  <c r="BR147" i="114"/>
  <c r="BR148" i="114" s="1"/>
  <c r="T25" i="113"/>
  <c r="T276" i="113"/>
  <c r="BR153" i="114"/>
  <c r="BR154" i="114" s="1"/>
  <c r="T153" i="114"/>
  <c r="BQ37" i="113"/>
  <c r="CS36" i="113"/>
  <c r="BR267" i="114"/>
  <c r="BR268" i="114" s="1"/>
  <c r="T267" i="114"/>
  <c r="T123" i="114"/>
  <c r="BR123" i="114"/>
  <c r="BR124" i="114" s="1"/>
  <c r="T225" i="114"/>
  <c r="BR225" i="114"/>
  <c r="BR226" i="114" s="1"/>
  <c r="BR112" i="113"/>
  <c r="CT111" i="113"/>
  <c r="BQ136" i="113"/>
  <c r="CS135" i="113"/>
  <c r="BQ256" i="113"/>
  <c r="CS255" i="113"/>
  <c r="CS12" i="113"/>
  <c r="BQ13" i="113"/>
  <c r="CT147" i="113"/>
  <c r="BR148" i="113"/>
  <c r="BQ25" i="113"/>
  <c r="CS24" i="113"/>
  <c r="CT63" i="113"/>
  <c r="BR64" i="113"/>
  <c r="BR61" i="113"/>
  <c r="CT60" i="113"/>
  <c r="BR123" i="113"/>
  <c r="T123" i="113"/>
  <c r="CT195" i="113"/>
  <c r="BR196" i="113"/>
  <c r="BQ28" i="113"/>
  <c r="CS27" i="113"/>
  <c r="BR27" i="114"/>
  <c r="BR28" i="114" s="1"/>
  <c r="T27" i="114"/>
  <c r="BR159" i="113"/>
  <c r="BR171" i="113"/>
  <c r="BR220" i="113"/>
  <c r="CT219" i="113"/>
  <c r="BR111" i="114"/>
  <c r="BR112" i="114" s="1"/>
  <c r="BR75" i="114"/>
  <c r="BR76" i="114" s="1"/>
  <c r="T75" i="114"/>
  <c r="BR15" i="114"/>
  <c r="BR16" i="114" s="1"/>
  <c r="T285" i="114"/>
  <c r="T279" i="114"/>
  <c r="T165" i="114"/>
  <c r="BR165" i="114"/>
  <c r="BR166" i="114" s="1"/>
  <c r="BR135" i="114"/>
  <c r="BR136" i="114" s="1"/>
  <c r="T135" i="114"/>
  <c r="BR109" i="113"/>
  <c r="CT108" i="113"/>
  <c r="BR36" i="113"/>
  <c r="T36" i="113"/>
  <c r="BR297" i="114"/>
  <c r="BR298" i="114" s="1"/>
  <c r="T303" i="114"/>
  <c r="BR303" i="114"/>
  <c r="BR304" i="114" s="1"/>
  <c r="BQ280" i="113"/>
  <c r="CS279" i="113"/>
  <c r="T136" i="113"/>
  <c r="BR135" i="113"/>
  <c r="BR12" i="113"/>
  <c r="T12" i="113"/>
  <c r="BR100" i="113"/>
  <c r="CT99" i="113"/>
  <c r="BR24" i="113"/>
  <c r="T24" i="113"/>
  <c r="CT72" i="113"/>
  <c r="BR73" i="113"/>
  <c r="T166" i="113"/>
  <c r="CS123" i="113"/>
  <c r="BQ124" i="113"/>
  <c r="BR81" i="114"/>
  <c r="BR82" i="114" s="1"/>
  <c r="T81" i="114"/>
  <c r="BR159" i="114"/>
  <c r="BR160" i="114" s="1"/>
  <c r="T159" i="114"/>
  <c r="BR27" i="113"/>
  <c r="CS159" i="113"/>
  <c r="BQ160" i="113"/>
  <c r="BR88" i="113"/>
  <c r="CT87" i="113"/>
  <c r="BR85" i="113"/>
  <c r="CT84" i="113"/>
  <c r="BR207" i="113"/>
  <c r="BQ172" i="113"/>
  <c r="CS171" i="113"/>
  <c r="T243" i="114"/>
  <c r="BR243" i="114"/>
  <c r="BR244" i="114" s="1"/>
  <c r="BR93" i="114"/>
  <c r="BR94" i="114" s="1"/>
  <c r="T93" i="114"/>
  <c r="T258" i="114"/>
  <c r="BR291" i="114"/>
  <c r="BR292" i="114" s="1"/>
  <c r="BR99" i="114"/>
  <c r="BR100" i="114" s="1"/>
  <c r="T99" i="114"/>
  <c r="BR249" i="114"/>
  <c r="BR250" i="114" s="1"/>
  <c r="T249" i="114"/>
  <c r="BR45" i="114"/>
  <c r="BR46" i="114" s="1"/>
  <c r="BR48" i="113"/>
  <c r="BR183" i="114"/>
  <c r="BR184" i="114" s="1"/>
  <c r="BR279" i="113"/>
  <c r="BR117" i="114"/>
  <c r="BR118" i="114" s="1"/>
  <c r="T117" i="114"/>
  <c r="BR189" i="114"/>
  <c r="BR190" i="114" s="1"/>
  <c r="BR183" i="113"/>
  <c r="T183" i="113"/>
  <c r="CS114" i="113"/>
  <c r="BQ115" i="113"/>
  <c r="BR39" i="114"/>
  <c r="BR40" i="114" s="1"/>
  <c r="BQ277" i="113"/>
  <c r="CS276" i="113"/>
  <c r="T63" i="114"/>
  <c r="BR63" i="114"/>
  <c r="BR64" i="114" s="1"/>
  <c r="BR105" i="114"/>
  <c r="BR106" i="114" s="1"/>
  <c r="T105" i="114"/>
  <c r="CT51" i="113"/>
  <c r="BR52" i="113"/>
  <c r="BR195" i="114"/>
  <c r="BR196" i="114" s="1"/>
  <c r="CT75" i="113"/>
  <c r="BR76" i="113"/>
  <c r="BQ208" i="113"/>
  <c r="CS207" i="113"/>
  <c r="BR51" i="114"/>
  <c r="BR52" i="114" s="1"/>
  <c r="BR21" i="114"/>
  <c r="BR22" i="114" s="1"/>
  <c r="BR141" i="114"/>
  <c r="BR142" i="114" s="1"/>
  <c r="T141" i="114"/>
  <c r="AU53" i="113"/>
  <c r="AU2645" i="113"/>
  <c r="AU3509" i="113"/>
  <c r="AU1901" i="113"/>
  <c r="AU461" i="114"/>
  <c r="AU1613" i="114"/>
  <c r="AU461" i="113"/>
  <c r="AU2249" i="113"/>
  <c r="AU3053" i="113"/>
  <c r="AU2909" i="113"/>
  <c r="AU1061" i="113"/>
  <c r="AU3197" i="113"/>
  <c r="AU1613" i="113"/>
  <c r="AU1037" i="114"/>
  <c r="AU629" i="113"/>
  <c r="AU965" i="114"/>
  <c r="AU1349" i="113"/>
  <c r="AU749" i="113"/>
  <c r="AU1037" i="113"/>
  <c r="AU2549" i="114"/>
  <c r="AU1181" i="114"/>
  <c r="AU3485" i="113"/>
  <c r="AU2045" i="113"/>
  <c r="AU3053" i="114"/>
  <c r="AU2405" i="114"/>
  <c r="AU1829" i="114"/>
  <c r="AU3557" i="114"/>
  <c r="AU1757" i="113"/>
  <c r="AU2765" i="114"/>
  <c r="AU245" i="114"/>
  <c r="AU773" i="113"/>
  <c r="AU1469" i="113"/>
  <c r="AU1817" i="113"/>
  <c r="AU2501" i="113"/>
  <c r="AU3197" i="114"/>
  <c r="AU577" i="114"/>
  <c r="AU677" i="114"/>
  <c r="AU341" i="113"/>
  <c r="AU197" i="113"/>
  <c r="AU2765" i="113"/>
  <c r="AU3485" i="114"/>
  <c r="AU2261" i="114"/>
  <c r="AU2609" i="114"/>
  <c r="AU505" i="114"/>
  <c r="AU605" i="114"/>
  <c r="AU2933" i="113"/>
  <c r="AU2189" i="113"/>
  <c r="AU1901" i="114"/>
  <c r="AU1961" i="113"/>
  <c r="AU3221" i="113"/>
  <c r="AU1637" i="113"/>
  <c r="AU3341" i="114"/>
  <c r="AU2789" i="113"/>
  <c r="AU2825" i="113"/>
  <c r="AU3113" i="113"/>
  <c r="AU893" i="113"/>
  <c r="AU2213" i="113"/>
  <c r="AU2117" i="114"/>
  <c r="AU3077" i="113"/>
  <c r="AU2681" i="113"/>
  <c r="AU2477" i="114"/>
  <c r="AU1253" i="114"/>
  <c r="AU821" i="114"/>
  <c r="AU1925" i="113"/>
  <c r="AU3269" i="114"/>
  <c r="AU317" i="114"/>
  <c r="AU2045" i="114"/>
  <c r="AU605" i="113"/>
  <c r="AU2189" i="114"/>
  <c r="AU173" i="114"/>
  <c r="AU1685" i="114"/>
  <c r="AU2333" i="114"/>
  <c r="AU2333" i="113"/>
  <c r="AU2969" i="113"/>
  <c r="AU101" i="114"/>
  <c r="AU1973" i="114"/>
  <c r="AU2693" i="114"/>
  <c r="AU2105" i="113"/>
  <c r="AU1469" i="114"/>
  <c r="AU389" i="114"/>
  <c r="AU2837" i="114"/>
  <c r="AU1541" i="114"/>
  <c r="AU3413" i="114"/>
  <c r="AU2537" i="113"/>
  <c r="AU1397" i="114"/>
  <c r="AU749" i="114"/>
  <c r="AU2357" i="113"/>
  <c r="AU2621" i="113"/>
  <c r="AU1493" i="113"/>
  <c r="AU2477" i="113"/>
  <c r="AU317" i="113"/>
  <c r="AU893" i="114"/>
  <c r="AU2909" i="114"/>
  <c r="AU1205" i="113"/>
  <c r="AU3125" i="114"/>
  <c r="AU1757" i="114"/>
  <c r="AU1673" i="113"/>
  <c r="AU2069" i="113"/>
  <c r="AU1325" i="114"/>
  <c r="AU3365" i="113"/>
  <c r="AU1529" i="113"/>
  <c r="AU2981" i="114"/>
  <c r="AU1181" i="113"/>
  <c r="AU2393" i="113"/>
  <c r="AU1109" i="114"/>
  <c r="AU485" i="113"/>
  <c r="AU173" i="113"/>
  <c r="AU1781" i="113"/>
  <c r="AU29" i="114"/>
  <c r="AU3341" i="113"/>
  <c r="AU917" i="113"/>
  <c r="AU3545" i="113"/>
  <c r="CT90" i="113"/>
  <c r="BR91" i="113"/>
  <c r="BR253" i="113"/>
  <c r="CT252" i="113"/>
  <c r="BR241" i="113"/>
  <c r="CT240" i="113"/>
  <c r="CT246" i="113"/>
  <c r="BR247" i="113"/>
  <c r="CT126" i="113"/>
  <c r="BR127" i="113"/>
  <c r="BR214" i="113"/>
  <c r="CT213" i="113"/>
  <c r="CT66" i="113"/>
  <c r="BR67" i="113"/>
  <c r="BR145" i="113"/>
  <c r="CT144" i="113"/>
  <c r="BR58" i="113"/>
  <c r="CT57" i="113"/>
  <c r="BR22" i="113"/>
  <c r="CT21" i="113"/>
  <c r="BR229" i="113"/>
  <c r="CT228" i="113"/>
  <c r="BR133" i="113"/>
  <c r="CT132" i="113"/>
  <c r="BR154" i="113"/>
  <c r="CT153" i="113"/>
  <c r="BR250" i="113"/>
  <c r="CT249" i="113"/>
  <c r="BR301" i="113"/>
  <c r="CT300" i="113"/>
  <c r="BR217" i="113"/>
  <c r="CT216" i="113"/>
  <c r="BR238" i="113"/>
  <c r="CT237" i="113"/>
  <c r="BR265" i="113"/>
  <c r="CT264" i="113"/>
  <c r="CT69" i="113"/>
  <c r="BR70" i="113"/>
  <c r="CT54" i="113"/>
  <c r="BR55" i="113"/>
  <c r="BR34" i="113"/>
  <c r="CT33" i="113"/>
  <c r="CT105" i="113"/>
  <c r="BR106" i="113"/>
  <c r="BR166" i="113"/>
  <c r="CT165" i="113"/>
  <c r="BR205" i="113"/>
  <c r="CT204" i="113"/>
  <c r="CT45" i="113"/>
  <c r="BR46" i="113"/>
  <c r="BR82" i="113"/>
  <c r="CT81" i="113"/>
  <c r="BR169" i="113"/>
  <c r="CT168" i="113"/>
  <c r="BR274" i="113"/>
  <c r="CT273" i="113"/>
  <c r="BR142" i="113"/>
  <c r="CT141" i="113"/>
  <c r="CT9" i="113"/>
  <c r="BR10" i="113"/>
  <c r="BR298" i="113"/>
  <c r="CT297" i="113"/>
  <c r="BR193" i="113"/>
  <c r="CT192" i="113"/>
  <c r="BR5" i="114" a="1"/>
  <c r="BR5" i="114" s="1"/>
  <c r="BR7" i="114"/>
  <c r="BR130" i="113"/>
  <c r="CT129" i="113"/>
  <c r="BR190" i="113"/>
  <c r="CT189" i="113"/>
  <c r="BR157" i="113"/>
  <c r="CT156" i="113"/>
  <c r="BR178" i="113"/>
  <c r="CT177" i="113"/>
  <c r="BR118" i="113"/>
  <c r="CT117" i="113"/>
  <c r="BR262" i="113"/>
  <c r="CT261" i="113"/>
  <c r="BR286" i="113"/>
  <c r="CT285" i="113"/>
  <c r="CT18" i="113"/>
  <c r="BR19" i="113"/>
  <c r="BR226" i="113"/>
  <c r="CT225" i="113"/>
  <c r="BR181" i="113"/>
  <c r="CT180" i="113"/>
  <c r="BR202" i="113"/>
  <c r="CT201" i="113"/>
  <c r="CT138" i="113"/>
  <c r="BR139" i="113"/>
  <c r="CT234" i="113"/>
  <c r="BR235" i="113"/>
  <c r="BR94" i="113"/>
  <c r="CT93" i="113"/>
  <c r="CT174" i="113"/>
  <c r="BR175" i="113"/>
  <c r="AR1277" i="114"/>
  <c r="AR3293" i="114"/>
  <c r="AR1997" i="113"/>
  <c r="AR2285" i="114"/>
  <c r="AR3077" i="114"/>
  <c r="AR1637" i="114"/>
  <c r="AR3509" i="114"/>
  <c r="AR2141" i="114"/>
  <c r="AR1349" i="114"/>
  <c r="AR3437" i="114"/>
  <c r="AR2213" i="114"/>
  <c r="AR3005" i="113"/>
  <c r="AR557" i="114"/>
  <c r="AR3305" i="113"/>
  <c r="AR2513" i="113"/>
  <c r="AR1421" i="113"/>
  <c r="AR1853" i="114"/>
  <c r="AR3149" i="114"/>
  <c r="AR2141" i="113"/>
  <c r="AR3221" i="114"/>
  <c r="AR377" i="113"/>
  <c r="AR2897" i="114"/>
  <c r="AR1709" i="114"/>
  <c r="AR1937" i="113"/>
  <c r="AR3041" i="114"/>
  <c r="AR1421" i="114"/>
  <c r="AR2861" i="114"/>
  <c r="AR1997" i="114"/>
  <c r="AR2969" i="114"/>
  <c r="AR1853" i="113"/>
  <c r="AR1577" i="113"/>
  <c r="AR2429" i="113"/>
  <c r="AR125" i="114"/>
  <c r="AR1565" i="114"/>
  <c r="AR269" i="114"/>
  <c r="AR2069" i="114"/>
  <c r="AR2645" i="114"/>
  <c r="AR1325" i="113"/>
  <c r="AR1493" i="114"/>
  <c r="AR1925" i="114"/>
  <c r="AR1205" i="114"/>
  <c r="AR3257" i="113"/>
  <c r="AR845" i="114"/>
  <c r="AR2933" i="114"/>
  <c r="AR269" i="113"/>
  <c r="AR3365" i="114"/>
  <c r="AR197" i="114"/>
  <c r="AR2717" i="114"/>
  <c r="AR1133" i="114"/>
  <c r="AR917" i="114"/>
  <c r="AR413" i="114"/>
  <c r="AR233" i="113"/>
  <c r="AR2789" i="114"/>
  <c r="AR521" i="113"/>
  <c r="AR1061" i="114"/>
  <c r="AR305" i="114"/>
  <c r="AR3581" i="114"/>
  <c r="AR701" i="114"/>
  <c r="AR485" i="114"/>
  <c r="AR533" i="113"/>
  <c r="AR245" i="113"/>
  <c r="AR1781" i="114"/>
  <c r="AR89" i="113"/>
  <c r="CS5" i="113" l="1"/>
  <c r="AU533" i="113"/>
  <c r="AU125" i="114"/>
  <c r="AU1997" i="113"/>
  <c r="AU1637" i="114"/>
  <c r="AU197" i="114"/>
  <c r="AU701" i="114"/>
  <c r="AU413" i="114"/>
  <c r="AU2141" i="113"/>
  <c r="AU2213" i="114"/>
  <c r="AU1349" i="114"/>
  <c r="AU3305" i="113"/>
  <c r="AU2141" i="114"/>
  <c r="AU521" i="113"/>
  <c r="AU485" i="114"/>
  <c r="AU2897" i="114"/>
  <c r="AU2933" i="114"/>
  <c r="AU1133" i="114"/>
  <c r="AU3437" i="114"/>
  <c r="AU3041" i="114"/>
  <c r="AU1061" i="114"/>
  <c r="AU2861" i="114"/>
  <c r="AU2429" i="113"/>
  <c r="AU269" i="113"/>
  <c r="AU1853" i="114"/>
  <c r="AU917" i="114"/>
  <c r="AU1937" i="113"/>
  <c r="AU233" i="113"/>
  <c r="AU89" i="113"/>
  <c r="AU1577" i="113"/>
  <c r="AU3581" i="114"/>
  <c r="AU3509" i="114"/>
  <c r="AU377" i="113"/>
  <c r="AU1565" i="114"/>
  <c r="AU1925" i="114"/>
  <c r="AU2285" i="114"/>
  <c r="AU1205" i="114"/>
  <c r="AU845" i="114"/>
  <c r="AU1277" i="114"/>
  <c r="AU2969" i="114"/>
  <c r="AU1853" i="113"/>
  <c r="AU269" i="114"/>
  <c r="AU1421" i="113"/>
  <c r="AU2645" i="114"/>
  <c r="AU1421" i="114"/>
  <c r="AU3149" i="114"/>
  <c r="AU305" i="114"/>
  <c r="AU1781" i="114"/>
  <c r="AU245" i="113"/>
  <c r="AU1709" i="114"/>
  <c r="AU2717" i="114"/>
  <c r="AU1493" i="114"/>
  <c r="AU3365" i="114"/>
  <c r="AU3221" i="114"/>
  <c r="AU3257" i="113"/>
  <c r="AU2069" i="114"/>
  <c r="AU1325" i="113"/>
  <c r="AU2789" i="114"/>
  <c r="AU1997" i="114"/>
  <c r="AU3005" i="113"/>
  <c r="AU2513" i="113"/>
  <c r="AU3077" i="114"/>
  <c r="AU3293" i="114"/>
  <c r="BR277" i="113"/>
  <c r="CT276" i="113"/>
  <c r="BR256" i="113"/>
  <c r="CT255" i="113"/>
  <c r="BR49" i="113"/>
  <c r="CT48" i="113"/>
  <c r="BR25" i="113"/>
  <c r="CT24" i="113"/>
  <c r="BR13" i="113"/>
  <c r="CT12" i="113"/>
  <c r="BR172" i="113"/>
  <c r="CT171" i="113"/>
  <c r="BR280" i="113"/>
  <c r="CT279" i="113"/>
  <c r="BR208" i="113"/>
  <c r="CT207" i="113"/>
  <c r="BR115" i="113"/>
  <c r="CT114" i="113"/>
  <c r="BR28" i="113"/>
  <c r="CT27" i="113"/>
  <c r="CT135" i="113"/>
  <c r="BR136" i="113"/>
  <c r="BR37" i="113"/>
  <c r="CT36" i="113"/>
  <c r="CT159" i="113"/>
  <c r="BR160" i="113"/>
  <c r="CT123" i="113"/>
  <c r="BR124" i="113"/>
  <c r="BR184" i="113"/>
  <c r="CT183" i="113"/>
  <c r="CT5" i="113" l="1"/>
  <c r="Q41" i="103"/>
  <c r="G6" i="91" l="1"/>
  <c r="D8" i="91"/>
  <c r="E5" i="91"/>
  <c r="E42" i="103" l="1"/>
  <c r="Q42" i="103" s="1"/>
  <c r="E41" i="103"/>
  <c r="E40" i="103"/>
  <c r="Q40" i="103" s="1"/>
  <c r="Q39" i="103"/>
  <c r="E39" i="103"/>
  <c r="E43" i="103" s="1"/>
  <c r="E30" i="103"/>
  <c r="O29" i="103"/>
  <c r="N29" i="103"/>
  <c r="K29" i="103"/>
  <c r="J29" i="103"/>
  <c r="G29" i="103"/>
  <c r="F29" i="103"/>
  <c r="E27" i="103"/>
  <c r="P26" i="103"/>
  <c r="O26" i="103"/>
  <c r="L26" i="103"/>
  <c r="K26" i="103"/>
  <c r="H26" i="103"/>
  <c r="G26" i="103"/>
  <c r="P19" i="103"/>
  <c r="P29" i="103" s="1"/>
  <c r="O19" i="103"/>
  <c r="N19" i="103"/>
  <c r="M19" i="103"/>
  <c r="M29" i="103" s="1"/>
  <c r="L19" i="103"/>
  <c r="L29" i="103" s="1"/>
  <c r="K19" i="103"/>
  <c r="J19" i="103"/>
  <c r="I19" i="103"/>
  <c r="I29" i="103" s="1"/>
  <c r="H19" i="103"/>
  <c r="H29" i="103" s="1"/>
  <c r="G19" i="103"/>
  <c r="F19" i="103"/>
  <c r="Q18" i="103"/>
  <c r="Q17" i="103"/>
  <c r="P15" i="103"/>
  <c r="P16" i="103" s="1"/>
  <c r="O15" i="103"/>
  <c r="O16" i="103" s="1"/>
  <c r="O27" i="103" s="1"/>
  <c r="O28" i="103" s="1"/>
  <c r="N15" i="103"/>
  <c r="N16" i="103" s="1"/>
  <c r="N27" i="103" s="1"/>
  <c r="N28" i="103" s="1"/>
  <c r="M15" i="103"/>
  <c r="M16" i="103" s="1"/>
  <c r="L15" i="103"/>
  <c r="L16" i="103" s="1"/>
  <c r="K15" i="103"/>
  <c r="K16" i="103" s="1"/>
  <c r="K27" i="103" s="1"/>
  <c r="K28" i="103" s="1"/>
  <c r="J15" i="103"/>
  <c r="J16" i="103" s="1"/>
  <c r="J27" i="103" s="1"/>
  <c r="J28" i="103" s="1"/>
  <c r="I15" i="103"/>
  <c r="I16" i="103" s="1"/>
  <c r="H15" i="103"/>
  <c r="H16" i="103" s="1"/>
  <c r="G15" i="103"/>
  <c r="G16" i="103" s="1"/>
  <c r="G27" i="103" s="1"/>
  <c r="G28" i="103" s="1"/>
  <c r="F15" i="103"/>
  <c r="F16" i="103" s="1"/>
  <c r="F27" i="103" s="1"/>
  <c r="F28" i="103" s="1"/>
  <c r="E15" i="103"/>
  <c r="E20" i="103" s="1"/>
  <c r="P14" i="103"/>
  <c r="O14" i="103"/>
  <c r="N14" i="103"/>
  <c r="N26" i="103" s="1"/>
  <c r="M14" i="103"/>
  <c r="M26" i="103" s="1"/>
  <c r="L14" i="103"/>
  <c r="K14" i="103"/>
  <c r="J14" i="103"/>
  <c r="J26" i="103" s="1"/>
  <c r="I14" i="103"/>
  <c r="I26" i="103" s="1"/>
  <c r="H14" i="103"/>
  <c r="G14" i="103"/>
  <c r="F14" i="103"/>
  <c r="F26" i="103" s="1"/>
  <c r="Q26" i="103" s="1"/>
  <c r="Q13" i="103"/>
  <c r="AA47" i="97"/>
  <c r="AA44" i="97"/>
  <c r="F49" i="91"/>
  <c r="X61" i="97"/>
  <c r="X58" i="97"/>
  <c r="X52" i="97"/>
  <c r="AG29" i="73" s="1"/>
  <c r="AG34" i="73" s="1"/>
  <c r="T38" i="97"/>
  <c r="AC38" i="97" s="1"/>
  <c r="T37" i="97"/>
  <c r="AC37" i="97" s="1"/>
  <c r="T36" i="97"/>
  <c r="AC36" i="97" s="1"/>
  <c r="T35" i="97"/>
  <c r="AC35" i="97" s="1"/>
  <c r="T34" i="97"/>
  <c r="AC34" i="97" s="1"/>
  <c r="T33" i="97"/>
  <c r="AC33" i="97" s="1"/>
  <c r="T32" i="97"/>
  <c r="AC32" i="97" s="1"/>
  <c r="T31" i="97"/>
  <c r="AC31" i="97" s="1"/>
  <c r="T30" i="97"/>
  <c r="AC30" i="97" s="1"/>
  <c r="T29" i="97"/>
  <c r="AC29" i="97" s="1"/>
  <c r="T28" i="97"/>
  <c r="AC28" i="97" s="1"/>
  <c r="T27" i="97"/>
  <c r="T26" i="97"/>
  <c r="T25" i="97"/>
  <c r="S19" i="97" s="1"/>
  <c r="M21" i="97"/>
  <c r="M20" i="97"/>
  <c r="M19" i="97"/>
  <c r="H14" i="97"/>
  <c r="X12" i="97"/>
  <c r="AG17" i="73" s="1"/>
  <c r="AG25" i="73" s="1"/>
  <c r="X63" i="97" l="1"/>
  <c r="X62" i="97"/>
  <c r="X41" i="97"/>
  <c r="X45" i="97"/>
  <c r="X48" i="97"/>
  <c r="R14" i="97"/>
  <c r="AC14" i="97"/>
  <c r="Q20" i="103"/>
  <c r="Q29" i="103"/>
  <c r="Q43" i="103"/>
  <c r="Q15" i="103"/>
  <c r="H27" i="103"/>
  <c r="H28" i="103" s="1"/>
  <c r="L27" i="103"/>
  <c r="L28" i="103" s="1"/>
  <c r="P27" i="103"/>
  <c r="P28" i="103" s="1"/>
  <c r="I27" i="103"/>
  <c r="I28" i="103" s="1"/>
  <c r="M27" i="103"/>
  <c r="M28" i="103" s="1"/>
  <c r="AG24" i="73"/>
  <c r="X59" i="97"/>
  <c r="W19" i="97"/>
  <c r="AG22" i="73"/>
  <c r="AG21" i="73"/>
  <c r="AG23" i="73"/>
  <c r="Q27" i="103" l="1"/>
  <c r="Q28" i="103" l="1"/>
  <c r="Q30" i="103"/>
  <c r="AC11" i="73" l="1"/>
  <c r="AC9" i="73"/>
  <c r="AC8" i="73"/>
  <c r="AG6" i="73"/>
  <c r="W20" i="97" l="1"/>
  <c r="AC22" i="97" s="1"/>
  <c r="S20" i="97"/>
  <c r="V7" i="97"/>
  <c r="V5" i="97"/>
  <c r="M5" i="103" s="1"/>
  <c r="V4" i="97"/>
  <c r="Z2" i="97"/>
  <c r="AA40" i="97" l="1"/>
  <c r="AA46" i="97" l="1"/>
  <c r="AA43" i="97"/>
  <c r="D50" i="91" l="1"/>
  <c r="D51" i="91"/>
  <c r="X60" i="97"/>
  <c r="F55" i="91" s="1"/>
  <c r="X42" i="9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M16" authorId="0" shapeId="0" xr:uid="{09F476FD-16C1-4FC9-B8D5-4B95CB6D3151}">
      <text>
        <r>
          <rPr>
            <sz val="9"/>
            <color indexed="81"/>
            <rFont val="MS P ゴシック"/>
            <family val="3"/>
            <charset val="128"/>
          </rPr>
          <t>MN列は最後に非表示にします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11" authorId="0" shapeId="0" xr:uid="{230902D4-00F3-4F8A-9559-0D8AECE7FA11}">
      <text>
        <r>
          <rPr>
            <sz val="9"/>
            <color indexed="10"/>
            <rFont val="MS P ゴシック"/>
            <family val="3"/>
            <charset val="128"/>
          </rPr>
          <t>（１）前年度の利用子ども数の実績</t>
        </r>
        <r>
          <rPr>
            <sz val="9"/>
            <color indexed="10"/>
            <rFont val="MS P ゴシック"/>
            <family val="3"/>
            <charset val="128"/>
          </rPr>
          <t>の４月の利用子ども数が「０」人の場合は伸び率を算出するため「１」人を入力してください。</t>
        </r>
      </text>
    </comment>
    <comment ref="Q26" authorId="0" shapeId="0" xr:uid="{A30CE48A-0854-48A0-9B3F-3DB3DEFCF271}">
      <text>
        <r>
          <rPr>
            <sz val="9"/>
            <color indexed="10"/>
            <rFont val="MS P ゴシック"/>
            <family val="3"/>
            <charset val="128"/>
          </rPr>
          <t>①入力シートの
年齢別児童数（１号）にはこの数字を転記してください</t>
        </r>
      </text>
    </comment>
    <comment ref="E39" authorId="0" shapeId="0" xr:uid="{1E12F44D-0DEC-4326-B6CB-9020654FF19D}">
      <text>
        <r>
          <rPr>
            <b/>
            <sz val="9"/>
            <color indexed="81"/>
            <rFont val="MS P ゴシック"/>
            <family val="3"/>
            <charset val="128"/>
          </rPr>
          <t>E39～43数式入れました</t>
        </r>
      </text>
    </comment>
    <comment ref="D41" authorId="0" shapeId="0" xr:uid="{C03261EA-2767-4CB5-BF29-9817A34911E2}">
      <text>
        <r>
          <rPr>
            <b/>
            <sz val="9"/>
            <color indexed="81"/>
            <rFont val="MS P ゴシック"/>
            <family val="3"/>
            <charset val="128"/>
          </rPr>
          <t>なぜか文字がなかったので追記</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<sst xmlns="http://schemas.openxmlformats.org/spreadsheetml/2006/main" count="2117" uniqueCount="692">
  <si>
    <t>施設・事業種別</t>
    <rPh sb="0" eb="2">
      <t>シセツ</t>
    </rPh>
    <rPh sb="3" eb="5">
      <t>ジギョウ</t>
    </rPh>
    <rPh sb="5" eb="7">
      <t>シュベツ</t>
    </rPh>
    <phoneticPr fontId="1"/>
  </si>
  <si>
    <t>市町村</t>
    <rPh sb="0" eb="3">
      <t>シチョウソン</t>
    </rPh>
    <phoneticPr fontId="1"/>
  </si>
  <si>
    <t>施設・事業所番号</t>
    <rPh sb="0" eb="2">
      <t>シセツ</t>
    </rPh>
    <rPh sb="3" eb="6">
      <t>ジギョウショ</t>
    </rPh>
    <rPh sb="6" eb="8">
      <t>バンゴウ</t>
    </rPh>
    <phoneticPr fontId="1"/>
  </si>
  <si>
    <t>施設・事業所名称</t>
    <rPh sb="0" eb="2">
      <t>シセツ</t>
    </rPh>
    <rPh sb="3" eb="6">
      <t>ジギョウショ</t>
    </rPh>
    <rPh sb="6" eb="8">
      <t>メイショウ</t>
    </rPh>
    <phoneticPr fontId="1"/>
  </si>
  <si>
    <t>代表者職・氏名</t>
    <rPh sb="0" eb="3">
      <t>ダイヒョウシャ</t>
    </rPh>
    <rPh sb="3" eb="4">
      <t>ショク</t>
    </rPh>
    <rPh sb="5" eb="7">
      <t>シメイ</t>
    </rPh>
    <phoneticPr fontId="1"/>
  </si>
  <si>
    <t>施設・事業種別</t>
    <rPh sb="0" eb="2">
      <t>シセツ</t>
    </rPh>
    <rPh sb="3" eb="5">
      <t>ジギョウ</t>
    </rPh>
    <rPh sb="5" eb="7">
      <t>シュベツ</t>
    </rPh>
    <phoneticPr fontId="4"/>
  </si>
  <si>
    <t>施設・事業所番号</t>
    <rPh sb="0" eb="2">
      <t>シセツ</t>
    </rPh>
    <rPh sb="3" eb="6">
      <t>ジギョウショ</t>
    </rPh>
    <rPh sb="6" eb="8">
      <t>バンゴウ</t>
    </rPh>
    <phoneticPr fontId="4"/>
  </si>
  <si>
    <t>横浜市長</t>
    <rPh sb="0" eb="2">
      <t>ヨコハマ</t>
    </rPh>
    <rPh sb="2" eb="4">
      <t>シチョウ</t>
    </rPh>
    <phoneticPr fontId="1"/>
  </si>
  <si>
    <t>下記について、相違ないことを証明いたします。</t>
    <rPh sb="0" eb="2">
      <t>カキ</t>
    </rPh>
    <rPh sb="7" eb="9">
      <t>ソウイ</t>
    </rPh>
    <rPh sb="14" eb="16">
      <t>ショウメイ</t>
    </rPh>
    <phoneticPr fontId="1"/>
  </si>
  <si>
    <t>加算額の算定に用いる職員数について</t>
    <phoneticPr fontId="1"/>
  </si>
  <si>
    <t>人</t>
    <rPh sb="0" eb="1">
      <t>ニン</t>
    </rPh>
    <phoneticPr fontId="1"/>
  </si>
  <si>
    <t>②</t>
    <phoneticPr fontId="1"/>
  </si>
  <si>
    <t>３歳児配置改善加算</t>
    <rPh sb="1" eb="3">
      <t>サイジ</t>
    </rPh>
    <rPh sb="3" eb="5">
      <t>ハイチ</t>
    </rPh>
    <rPh sb="5" eb="7">
      <t>カイゼン</t>
    </rPh>
    <rPh sb="7" eb="9">
      <t>カサン</t>
    </rPh>
    <phoneticPr fontId="1"/>
  </si>
  <si>
    <t>加算対象人数の基礎となる職員数</t>
    <rPh sb="0" eb="2">
      <t>カサン</t>
    </rPh>
    <rPh sb="2" eb="4">
      <t>タイショウ</t>
    </rPh>
    <rPh sb="4" eb="6">
      <t>ニンズウ</t>
    </rPh>
    <rPh sb="7" eb="9">
      <t>キソ</t>
    </rPh>
    <rPh sb="12" eb="14">
      <t>ショクイン</t>
    </rPh>
    <rPh sb="14" eb="15">
      <t>スウ</t>
    </rPh>
    <phoneticPr fontId="1"/>
  </si>
  <si>
    <t>加算対象人数</t>
    <rPh sb="0" eb="2">
      <t>カサン</t>
    </rPh>
    <rPh sb="2" eb="4">
      <t>タイショウ</t>
    </rPh>
    <rPh sb="4" eb="6">
      <t>ニンズウ</t>
    </rPh>
    <phoneticPr fontId="1"/>
  </si>
  <si>
    <t>円</t>
    <rPh sb="0" eb="1">
      <t>エン</t>
    </rPh>
    <phoneticPr fontId="1"/>
  </si>
  <si>
    <t>月</t>
    <rPh sb="0" eb="1">
      <t>ツキ</t>
    </rPh>
    <phoneticPr fontId="1"/>
  </si>
  <si>
    <t>施設・事業所名</t>
    <rPh sb="0" eb="2">
      <t>シセツ</t>
    </rPh>
    <rPh sb="3" eb="6">
      <t>ジギョウショ</t>
    </rPh>
    <rPh sb="6" eb="7">
      <t>メイ</t>
    </rPh>
    <phoneticPr fontId="4"/>
  </si>
  <si>
    <t>定員区分</t>
    <rPh sb="0" eb="2">
      <t>テイイン</t>
    </rPh>
    <rPh sb="2" eb="4">
      <t>クブン</t>
    </rPh>
    <phoneticPr fontId="4"/>
  </si>
  <si>
    <t>（２）職員処遇改善費の要件について</t>
    <rPh sb="3" eb="5">
      <t>ショクイン</t>
    </rPh>
    <rPh sb="5" eb="7">
      <t>ショグウ</t>
    </rPh>
    <rPh sb="7" eb="9">
      <t>カイゼン</t>
    </rPh>
    <rPh sb="9" eb="10">
      <t>ヒ</t>
    </rPh>
    <rPh sb="11" eb="13">
      <t>ヨウケン</t>
    </rPh>
    <phoneticPr fontId="1"/>
  </si>
  <si>
    <t>→</t>
    <phoneticPr fontId="1"/>
  </si>
  <si>
    <t>賃金改善実施月数</t>
    <rPh sb="0" eb="2">
      <t>チンギン</t>
    </rPh>
    <rPh sb="2" eb="4">
      <t>カイゼン</t>
    </rPh>
    <rPh sb="4" eb="6">
      <t>ジッシ</t>
    </rPh>
    <rPh sb="6" eb="8">
      <t>ツキスウ</t>
    </rPh>
    <phoneticPr fontId="1"/>
  </si>
  <si>
    <t>４歳以上児</t>
    <rPh sb="1" eb="2">
      <t>サイ</t>
    </rPh>
    <rPh sb="2" eb="4">
      <t>イジョウ</t>
    </rPh>
    <rPh sb="4" eb="5">
      <t>ジ</t>
    </rPh>
    <phoneticPr fontId="1"/>
  </si>
  <si>
    <t>÷</t>
    <phoneticPr fontId="1"/>
  </si>
  <si>
    <t>＝</t>
    <phoneticPr fontId="1"/>
  </si>
  <si>
    <t>合計（小数点第１位四捨五入）</t>
    <phoneticPr fontId="1"/>
  </si>
  <si>
    <t>各種加算
の
適用状況</t>
    <rPh sb="0" eb="2">
      <t>カクシュ</t>
    </rPh>
    <rPh sb="2" eb="4">
      <t>カサン</t>
    </rPh>
    <rPh sb="7" eb="9">
      <t>テキヨウ</t>
    </rPh>
    <rPh sb="9" eb="11">
      <t>ジョウキョウ</t>
    </rPh>
    <phoneticPr fontId="1"/>
  </si>
  <si>
    <t xml:space="preserve"> （＋1）</t>
    <phoneticPr fontId="1"/>
  </si>
  <si>
    <t xml:space="preserve"> （＋0.5）</t>
    <phoneticPr fontId="1"/>
  </si>
  <si>
    <t>２．職員処遇改善費</t>
    <rPh sb="2" eb="4">
      <t>ショクイン</t>
    </rPh>
    <rPh sb="4" eb="6">
      <t>ショグウ</t>
    </rPh>
    <rPh sb="6" eb="8">
      <t>カイゼン</t>
    </rPh>
    <rPh sb="8" eb="9">
      <t>ヒ</t>
    </rPh>
    <phoneticPr fontId="1"/>
  </si>
  <si>
    <t>横浜市</t>
    <rPh sb="0" eb="3">
      <t>ヨコハマシ</t>
    </rPh>
    <phoneticPr fontId="1"/>
  </si>
  <si>
    <t>①</t>
    <phoneticPr fontId="1"/>
  </si>
  <si>
    <t>栄養管理加算（A：配置）</t>
    <rPh sb="0" eb="2">
      <t>エイヨウ</t>
    </rPh>
    <rPh sb="2" eb="4">
      <t>カンリ</t>
    </rPh>
    <rPh sb="4" eb="6">
      <t>カサン</t>
    </rPh>
    <rPh sb="9" eb="11">
      <t>ハイチ</t>
    </rPh>
    <phoneticPr fontId="1"/>
  </si>
  <si>
    <t>職員処遇改善費の加算対象職員数「人数Ｃ」</t>
    <rPh sb="0" eb="2">
      <t>ショクイン</t>
    </rPh>
    <rPh sb="2" eb="4">
      <t>ショグウ</t>
    </rPh>
    <rPh sb="4" eb="6">
      <t>カイゼン</t>
    </rPh>
    <rPh sb="6" eb="7">
      <t>ヒ</t>
    </rPh>
    <rPh sb="8" eb="10">
      <t>カサン</t>
    </rPh>
    <rPh sb="10" eb="12">
      <t>タイショウ</t>
    </rPh>
    <rPh sb="12" eb="14">
      <t>ショクイン</t>
    </rPh>
    <rPh sb="14" eb="15">
      <t>スウ</t>
    </rPh>
    <rPh sb="16" eb="18">
      <t>ニンズウ</t>
    </rPh>
    <phoneticPr fontId="1"/>
  </si>
  <si>
    <t>代表者職・氏名</t>
    <rPh sb="0" eb="3">
      <t>ダイヒョウシャ</t>
    </rPh>
    <rPh sb="3" eb="4">
      <t>ショク</t>
    </rPh>
    <rPh sb="5" eb="7">
      <t>シメイ</t>
    </rPh>
    <phoneticPr fontId="10"/>
  </si>
  <si>
    <t>市町村</t>
    <phoneticPr fontId="1"/>
  </si>
  <si>
    <t>横浜市</t>
    <phoneticPr fontId="1"/>
  </si>
  <si>
    <t>a.</t>
    <phoneticPr fontId="1"/>
  </si>
  <si>
    <t>b.</t>
    <phoneticPr fontId="1"/>
  </si>
  <si>
    <t>c.</t>
    <phoneticPr fontId="1"/>
  </si>
  <si>
    <t>d.</t>
    <phoneticPr fontId="1"/>
  </si>
  <si>
    <t>e.</t>
    <phoneticPr fontId="1"/>
  </si>
  <si>
    <t>施設・事業所名</t>
    <rPh sb="0" eb="2">
      <t>シセツ</t>
    </rPh>
    <rPh sb="3" eb="6">
      <t>ジギョウショ</t>
    </rPh>
    <rPh sb="6" eb="7">
      <t>メイ</t>
    </rPh>
    <phoneticPr fontId="1"/>
  </si>
  <si>
    <t>平均
子ども数</t>
    <rPh sb="0" eb="2">
      <t>ヘイキン</t>
    </rPh>
    <phoneticPr fontId="1"/>
  </si>
  <si>
    <t>実績</t>
    <rPh sb="0" eb="2">
      <t>ジッセキ</t>
    </rPh>
    <phoneticPr fontId="1"/>
  </si>
  <si>
    <t>４歳以上児</t>
    <rPh sb="1" eb="2">
      <t>サイ</t>
    </rPh>
    <rPh sb="4" eb="5">
      <t>ジ</t>
    </rPh>
    <phoneticPr fontId="1"/>
  </si>
  <si>
    <t>子ども数</t>
    <rPh sb="0" eb="1">
      <t>コ</t>
    </rPh>
    <rPh sb="3" eb="4">
      <t>カズ</t>
    </rPh>
    <phoneticPr fontId="1"/>
  </si>
  <si>
    <t>伸び率</t>
    <rPh sb="0" eb="1">
      <t>ノ</t>
    </rPh>
    <rPh sb="2" eb="3">
      <t>リツ</t>
    </rPh>
    <phoneticPr fontId="1"/>
  </si>
  <si>
    <t xml:space="preserve"> </t>
    <phoneticPr fontId="1"/>
  </si>
  <si>
    <t>合計</t>
    <rPh sb="0" eb="2">
      <t>ゴウケイ</t>
    </rPh>
    <phoneticPr fontId="1"/>
  </si>
  <si>
    <t>（２）当年度の見込平均利用子ども数</t>
    <rPh sb="3" eb="6">
      <t>トウネンド</t>
    </rPh>
    <rPh sb="7" eb="9">
      <t>ミコミ</t>
    </rPh>
    <rPh sb="9" eb="11">
      <t>ヘイキン</t>
    </rPh>
    <rPh sb="11" eb="13">
      <t>リヨウ</t>
    </rPh>
    <rPh sb="13" eb="14">
      <t>コ</t>
    </rPh>
    <rPh sb="16" eb="17">
      <t>スウ</t>
    </rPh>
    <phoneticPr fontId="1"/>
  </si>
  <si>
    <t>※各月の初日人数は各施設の面積基準を下回らないこと。</t>
    <rPh sb="1" eb="3">
      <t>カクツキ</t>
    </rPh>
    <rPh sb="4" eb="6">
      <t>ショニチ</t>
    </rPh>
    <rPh sb="6" eb="8">
      <t>ニンズウ</t>
    </rPh>
    <rPh sb="9" eb="12">
      <t>カクシセツ</t>
    </rPh>
    <rPh sb="13" eb="15">
      <t>メンセキ</t>
    </rPh>
    <rPh sb="15" eb="17">
      <t>キジュン</t>
    </rPh>
    <rPh sb="18" eb="20">
      <t>シタマワ</t>
    </rPh>
    <phoneticPr fontId="1"/>
  </si>
  <si>
    <t>見込み</t>
    <rPh sb="0" eb="2">
      <t>ミコ</t>
    </rPh>
    <phoneticPr fontId="1"/>
  </si>
  <si>
    <t>（２）により難い理由（（３）の算出結果を使用する場合に記入）</t>
    <rPh sb="6" eb="7">
      <t>ガタ</t>
    </rPh>
    <rPh sb="8" eb="10">
      <t>リユウ</t>
    </rPh>
    <rPh sb="15" eb="17">
      <t>サンシュツ</t>
    </rPh>
    <rPh sb="17" eb="19">
      <t>ケッカ</t>
    </rPh>
    <rPh sb="20" eb="22">
      <t>シヨウ</t>
    </rPh>
    <rPh sb="24" eb="26">
      <t>バアイ</t>
    </rPh>
    <rPh sb="27" eb="29">
      <t>キニュウ</t>
    </rPh>
    <phoneticPr fontId="1"/>
  </si>
  <si>
    <t>４歳以上児配置改善加算</t>
    <rPh sb="1" eb="4">
      <t>サイイジョウ</t>
    </rPh>
    <rPh sb="4" eb="5">
      <t>ジ</t>
    </rPh>
    <rPh sb="5" eb="7">
      <t>ハイチ</t>
    </rPh>
    <rPh sb="7" eb="9">
      <t>カイゼン</t>
    </rPh>
    <rPh sb="9" eb="11">
      <t>カサン</t>
    </rPh>
    <phoneticPr fontId="1"/>
  </si>
  <si>
    <t>職員処遇改善費の加算対象職員数の最大人数（①－②）③</t>
    <rPh sb="0" eb="2">
      <t>ショクイン</t>
    </rPh>
    <rPh sb="2" eb="4">
      <t>ショグウ</t>
    </rPh>
    <rPh sb="4" eb="6">
      <t>カイゼン</t>
    </rPh>
    <rPh sb="6" eb="7">
      <t>ヒ</t>
    </rPh>
    <rPh sb="8" eb="10">
      <t>カサン</t>
    </rPh>
    <rPh sb="10" eb="12">
      <t>タイショウ</t>
    </rPh>
    <rPh sb="12" eb="15">
      <t>ショクインスウ</t>
    </rPh>
    <rPh sb="16" eb="20">
      <t>サイダイニンズウ</t>
    </rPh>
    <phoneticPr fontId="1"/>
  </si>
  <si>
    <t>職員処遇改善費の加算対象職員数「人数Ｃ」※２</t>
    <phoneticPr fontId="1"/>
  </si>
  <si>
    <t>【施設情報について】</t>
    <rPh sb="1" eb="5">
      <t>シセツジョウホウ</t>
    </rPh>
    <phoneticPr fontId="4"/>
  </si>
  <si>
    <t>市町村</t>
    <rPh sb="0" eb="3">
      <t>シチョウソン</t>
    </rPh>
    <phoneticPr fontId="4"/>
  </si>
  <si>
    <t>横浜市</t>
    <rPh sb="0" eb="3">
      <t>ヨコハマシ</t>
    </rPh>
    <phoneticPr fontId="4"/>
  </si>
  <si>
    <t>施設・事業所番号</t>
    <rPh sb="0" eb="2">
      <t>シセツ</t>
    </rPh>
    <rPh sb="3" eb="8">
      <t>ジギョウショバンゴウ</t>
    </rPh>
    <phoneticPr fontId="4"/>
  </si>
  <si>
    <t>施設・事業所名称</t>
    <rPh sb="0" eb="2">
      <t>シセツ</t>
    </rPh>
    <rPh sb="3" eb="8">
      <t>ジギョウショメイショウ</t>
    </rPh>
    <phoneticPr fontId="4"/>
  </si>
  <si>
    <t>代表者職・氏名</t>
    <rPh sb="0" eb="3">
      <t>ダイヒョウシャ</t>
    </rPh>
    <rPh sb="3" eb="4">
      <t>ショク</t>
    </rPh>
    <rPh sb="5" eb="7">
      <t>シメイ</t>
    </rPh>
    <phoneticPr fontId="4"/>
  </si>
  <si>
    <t>人</t>
    <rPh sb="0" eb="1">
      <t>ヒト</t>
    </rPh>
    <phoneticPr fontId="4"/>
  </si>
  <si>
    <t>該当</t>
    <rPh sb="0" eb="2">
      <t>ガイトウ</t>
    </rPh>
    <phoneticPr fontId="1"/>
  </si>
  <si>
    <t>【処遇改善等加算Ⅲ及び向上支援費加算Ⅲ】　</t>
    <rPh sb="1" eb="3">
      <t>ショグウ</t>
    </rPh>
    <rPh sb="3" eb="6">
      <t>カイゼントウ</t>
    </rPh>
    <rPh sb="6" eb="8">
      <t>カサン</t>
    </rPh>
    <rPh sb="9" eb="10">
      <t>オヨ</t>
    </rPh>
    <rPh sb="11" eb="18">
      <t>コウジョウシエンヒカサン</t>
    </rPh>
    <phoneticPr fontId="4"/>
  </si>
  <si>
    <t>処遇改善等加算Ⅲ　加算の適用</t>
    <rPh sb="0" eb="5">
      <t>ショグウカイゼントウ</t>
    </rPh>
    <rPh sb="5" eb="7">
      <t>カサン</t>
    </rPh>
    <rPh sb="9" eb="11">
      <t>カサン</t>
    </rPh>
    <rPh sb="12" eb="14">
      <t>テキヨウ</t>
    </rPh>
    <phoneticPr fontId="4"/>
  </si>
  <si>
    <t>利用定員</t>
    <rPh sb="0" eb="4">
      <t>リヨウテイイン</t>
    </rPh>
    <phoneticPr fontId="4"/>
  </si>
  <si>
    <t>年齢別児童数※</t>
    <rPh sb="0" eb="6">
      <t>ネンレイベツジドウスウ</t>
    </rPh>
    <phoneticPr fontId="4"/>
  </si>
  <si>
    <t>４歳以上児配置改善加算</t>
    <phoneticPr fontId="1"/>
  </si>
  <si>
    <t>３歳児配置改善加算</t>
  </si>
  <si>
    <t>職員処遇改善費の加算対象職員数の最大人数（参考）</t>
    <rPh sb="21" eb="23">
      <t>サンコウ</t>
    </rPh>
    <phoneticPr fontId="1"/>
  </si>
  <si>
    <t>＞＠40000</t>
    <phoneticPr fontId="1"/>
  </si>
  <si>
    <t>手当</t>
    <rPh sb="0" eb="2">
      <t>テアテ</t>
    </rPh>
    <phoneticPr fontId="1"/>
  </si>
  <si>
    <t>min対象</t>
    <rPh sb="3" eb="5">
      <t>タイショウ</t>
    </rPh>
    <phoneticPr fontId="4"/>
  </si>
  <si>
    <t>基本給</t>
    <rPh sb="0" eb="3">
      <t>キホンキュウ</t>
    </rPh>
    <phoneticPr fontId="1"/>
  </si>
  <si>
    <t>min</t>
    <phoneticPr fontId="1"/>
  </si>
  <si>
    <t>印刷行</t>
    <rPh sb="0" eb="3">
      <t>インサツギョウ</t>
    </rPh>
    <phoneticPr fontId="1"/>
  </si>
  <si>
    <t>月数</t>
    <rPh sb="0" eb="2">
      <t>ツキスウ</t>
    </rPh>
    <phoneticPr fontId="1"/>
  </si>
  <si>
    <t>金額</t>
    <rPh sb="0" eb="2">
      <t>キンガク</t>
    </rPh>
    <phoneticPr fontId="1"/>
  </si>
  <si>
    <t>月（年度当初から何か月目）</t>
    <rPh sb="0" eb="1">
      <t>ツキ</t>
    </rPh>
    <rPh sb="2" eb="6">
      <t>ネンドトウショ</t>
    </rPh>
    <rPh sb="8" eb="9">
      <t>ナン</t>
    </rPh>
    <rPh sb="10" eb="12">
      <t>ゲツメ</t>
    </rPh>
    <phoneticPr fontId="1"/>
  </si>
  <si>
    <t>基本給等</t>
    <rPh sb="0" eb="3">
      <t>キホンキュウ</t>
    </rPh>
    <rPh sb="3" eb="4">
      <t>トウ</t>
    </rPh>
    <phoneticPr fontId="1"/>
  </si>
  <si>
    <t>職員</t>
    <rPh sb="0" eb="2">
      <t>ショクイン</t>
    </rPh>
    <phoneticPr fontId="1"/>
  </si>
  <si>
    <t>3月</t>
  </si>
  <si>
    <t>2月</t>
  </si>
  <si>
    <t>1月</t>
  </si>
  <si>
    <t>12月</t>
  </si>
  <si>
    <t>11月</t>
  </si>
  <si>
    <t>10月</t>
  </si>
  <si>
    <t>9月</t>
  </si>
  <si>
    <t>8月</t>
  </si>
  <si>
    <t>7月</t>
  </si>
  <si>
    <t>6月</t>
  </si>
  <si>
    <t>5月</t>
    <rPh sb="1" eb="2">
      <t>ガツ</t>
    </rPh>
    <phoneticPr fontId="1"/>
  </si>
  <si>
    <t>4月</t>
    <rPh sb="1" eb="2">
      <t>ガツ</t>
    </rPh>
    <phoneticPr fontId="1"/>
  </si>
  <si>
    <t>改善した給与項目</t>
    <rPh sb="0" eb="2">
      <t>カイゼン</t>
    </rPh>
    <rPh sb="4" eb="8">
      <t>キュウヨコウモク</t>
    </rPh>
    <phoneticPr fontId="4"/>
  </si>
  <si>
    <t>経験年数</t>
    <rPh sb="0" eb="4">
      <t>ケイケンネンスウ</t>
    </rPh>
    <phoneticPr fontId="1"/>
  </si>
  <si>
    <t>職種</t>
    <rPh sb="0" eb="2">
      <t>ショクシュ</t>
    </rPh>
    <phoneticPr fontId="1"/>
  </si>
  <si>
    <t>相当する職名</t>
    <rPh sb="0" eb="2">
      <t>ソウトウ</t>
    </rPh>
    <rPh sb="4" eb="6">
      <t>ショクメイ</t>
    </rPh>
    <phoneticPr fontId="1"/>
  </si>
  <si>
    <t>職名</t>
    <rPh sb="0" eb="2">
      <t>ショクメイ</t>
    </rPh>
    <phoneticPr fontId="1"/>
  </si>
  <si>
    <t>氏名</t>
    <rPh sb="0" eb="2">
      <t>シメイ</t>
    </rPh>
    <phoneticPr fontId="4"/>
  </si>
  <si>
    <t>職員処遇改善費（人数C）</t>
    <rPh sb="0" eb="2">
      <t>ショクイン</t>
    </rPh>
    <rPh sb="2" eb="4">
      <t>ショグウ</t>
    </rPh>
    <rPh sb="4" eb="6">
      <t>カイゼン</t>
    </rPh>
    <rPh sb="6" eb="7">
      <t>ヒ</t>
    </rPh>
    <rPh sb="8" eb="10">
      <t>ニンズウ</t>
    </rPh>
    <phoneticPr fontId="1"/>
  </si>
  <si>
    <t>副主任保育士等に係る賃金改善について</t>
    <rPh sb="0" eb="7">
      <t>フクシュニンホイクシトウ</t>
    </rPh>
    <rPh sb="8" eb="9">
      <t>カカ</t>
    </rPh>
    <rPh sb="10" eb="14">
      <t>チンギンカイゼン</t>
    </rPh>
    <phoneticPr fontId="4"/>
  </si>
  <si>
    <t>4月の合計</t>
    <rPh sb="1" eb="2">
      <t>ガツ</t>
    </rPh>
    <rPh sb="3" eb="5">
      <t>ゴウケイ</t>
    </rPh>
    <phoneticPr fontId="1"/>
  </si>
  <si>
    <t>改善すべき額</t>
    <rPh sb="0" eb="2">
      <t>カイゼン</t>
    </rPh>
    <rPh sb="5" eb="6">
      <t>ガク</t>
    </rPh>
    <phoneticPr fontId="1"/>
  </si>
  <si>
    <t>職員処遇改善費</t>
    <phoneticPr fontId="1"/>
  </si>
  <si>
    <t>４月の改善額</t>
    <rPh sb="1" eb="2">
      <t>ガツ</t>
    </rPh>
    <rPh sb="3" eb="6">
      <t>カイゼンガク</t>
    </rPh>
    <phoneticPr fontId="1"/>
  </si>
  <si>
    <t>C</t>
    <phoneticPr fontId="1"/>
  </si>
  <si>
    <t>B</t>
    <phoneticPr fontId="1"/>
  </si>
  <si>
    <t>A</t>
    <phoneticPr fontId="1"/>
  </si>
  <si>
    <t>max</t>
    <phoneticPr fontId="1"/>
  </si>
  <si>
    <t>改善人数</t>
    <rPh sb="0" eb="4">
      <t>カイゼンニンズウ</t>
    </rPh>
    <phoneticPr fontId="1"/>
  </si>
  <si>
    <t>職務分野別リーダー等に係る賃金改善について</t>
    <rPh sb="0" eb="2">
      <t>ショクム</t>
    </rPh>
    <rPh sb="2" eb="4">
      <t>ブンヤ</t>
    </rPh>
    <rPh sb="4" eb="5">
      <t>ベツ</t>
    </rPh>
    <rPh sb="9" eb="10">
      <t>トウ</t>
    </rPh>
    <rPh sb="11" eb="12">
      <t>カカ</t>
    </rPh>
    <rPh sb="13" eb="15">
      <t>チンギン</t>
    </rPh>
    <rPh sb="15" eb="17">
      <t>カイゼン</t>
    </rPh>
    <phoneticPr fontId="4"/>
  </si>
  <si>
    <t>職員処遇</t>
    <rPh sb="0" eb="4">
      <t>ショクインショグウ</t>
    </rPh>
    <phoneticPr fontId="1"/>
  </si>
  <si>
    <t>副園長</t>
    <phoneticPr fontId="1"/>
  </si>
  <si>
    <t>副園長・教頭</t>
    <phoneticPr fontId="1"/>
  </si>
  <si>
    <t>教頭</t>
    <phoneticPr fontId="1"/>
  </si>
  <si>
    <t>保育教諭</t>
  </si>
  <si>
    <t>主任保育士</t>
    <phoneticPr fontId="1"/>
  </si>
  <si>
    <t>教諭</t>
    <phoneticPr fontId="1"/>
  </si>
  <si>
    <t>主幹教諭</t>
    <phoneticPr fontId="1"/>
  </si>
  <si>
    <t>保育士</t>
    <rPh sb="0" eb="3">
      <t>ホイクシ</t>
    </rPh>
    <phoneticPr fontId="1"/>
  </si>
  <si>
    <t>保育従事者（無資格）</t>
    <rPh sb="0" eb="2">
      <t>ホイク</t>
    </rPh>
    <rPh sb="2" eb="5">
      <t>ジュウジシャ</t>
    </rPh>
    <rPh sb="6" eb="9">
      <t>ムシカク</t>
    </rPh>
    <phoneticPr fontId="1"/>
  </si>
  <si>
    <t>栄養士</t>
    <rPh sb="0" eb="3">
      <t>エイヨウシ</t>
    </rPh>
    <phoneticPr fontId="1"/>
  </si>
  <si>
    <t>調理員</t>
    <rPh sb="0" eb="3">
      <t>チョウリイン</t>
    </rPh>
    <phoneticPr fontId="1"/>
  </si>
  <si>
    <t>保健師・助産師・看護師・准看護師</t>
    <rPh sb="0" eb="3">
      <t>ホケンシ</t>
    </rPh>
    <rPh sb="4" eb="7">
      <t>ジョサンシ</t>
    </rPh>
    <rPh sb="8" eb="11">
      <t>カンゴシ</t>
    </rPh>
    <rPh sb="12" eb="16">
      <t>ジュンカンゴシ</t>
    </rPh>
    <phoneticPr fontId="1"/>
  </si>
  <si>
    <t>事務職員</t>
    <rPh sb="0" eb="2">
      <t>ジム</t>
    </rPh>
    <rPh sb="2" eb="4">
      <t>ショクイン</t>
    </rPh>
    <phoneticPr fontId="1"/>
  </si>
  <si>
    <t>家庭的保育者</t>
    <rPh sb="0" eb="3">
      <t>カテイテキ</t>
    </rPh>
    <rPh sb="3" eb="6">
      <t>ホイクシャ</t>
    </rPh>
    <phoneticPr fontId="1"/>
  </si>
  <si>
    <t>家庭的保育補助者</t>
    <rPh sb="0" eb="3">
      <t>カテイテキ</t>
    </rPh>
    <rPh sb="3" eb="5">
      <t>ホイク</t>
    </rPh>
    <rPh sb="5" eb="8">
      <t>ホジョシャ</t>
    </rPh>
    <phoneticPr fontId="1"/>
  </si>
  <si>
    <t>子育て支援員</t>
    <rPh sb="0" eb="2">
      <t>コソダ</t>
    </rPh>
    <rPh sb="3" eb="5">
      <t>シエン</t>
    </rPh>
    <rPh sb="5" eb="6">
      <t>イン</t>
    </rPh>
    <phoneticPr fontId="1"/>
  </si>
  <si>
    <t>その他の職員</t>
    <rPh sb="2" eb="3">
      <t>タ</t>
    </rPh>
    <rPh sb="4" eb="6">
      <t>ショクイン</t>
    </rPh>
    <phoneticPr fontId="1"/>
  </si>
  <si>
    <t>職員処遇改善費　加算の適用※</t>
    <rPh sb="0" eb="7">
      <t>ショクインショグウカイゼンヒ</t>
    </rPh>
    <rPh sb="8" eb="10">
      <t>カサン</t>
    </rPh>
    <rPh sb="11" eb="13">
      <t>テキヨウ</t>
    </rPh>
    <phoneticPr fontId="4"/>
  </si>
  <si>
    <t>非該当</t>
    <phoneticPr fontId="1"/>
  </si>
  <si>
    <t>向上支援費加算Ⅲ　加算の適用※</t>
    <rPh sb="0" eb="2">
      <t>コウジョウ</t>
    </rPh>
    <rPh sb="2" eb="5">
      <t>シエンピ</t>
    </rPh>
    <rPh sb="4" eb="5">
      <t>ヒ</t>
    </rPh>
    <rPh sb="5" eb="7">
      <t>カサン</t>
    </rPh>
    <phoneticPr fontId="4"/>
  </si>
  <si>
    <t>【①入力シート年齢別児童数に４月時点の利用子ども数を利用する場合は、入力不要です。】</t>
    <rPh sb="2" eb="4">
      <t>ニュウリョク</t>
    </rPh>
    <rPh sb="26" eb="28">
      <t>リヨウ</t>
    </rPh>
    <rPh sb="30" eb="32">
      <t>バアイ</t>
    </rPh>
    <rPh sb="34" eb="38">
      <t>ニュウリョクフヨウ</t>
    </rPh>
    <phoneticPr fontId="1"/>
  </si>
  <si>
    <t>４歳以上児</t>
    <phoneticPr fontId="1"/>
  </si>
  <si>
    <t>【職員処遇改善費が非該当の場合は以下は入力不要】</t>
  </si>
  <si>
    <t>担当者名※</t>
    <rPh sb="0" eb="4">
      <t>タントウシャメイ</t>
    </rPh>
    <phoneticPr fontId="1"/>
  </si>
  <si>
    <t>担当者電話番号※</t>
    <rPh sb="0" eb="3">
      <t>タントウシャ</t>
    </rPh>
    <rPh sb="3" eb="7">
      <t>デンワバンゴウ</t>
    </rPh>
    <phoneticPr fontId="1"/>
  </si>
  <si>
    <t xml:space="preserve"> （－下回る人数）</t>
    <rPh sb="3" eb="5">
      <t>シタマワ</t>
    </rPh>
    <rPh sb="6" eb="8">
      <t>ニンズウ</t>
    </rPh>
    <phoneticPr fontId="1"/>
  </si>
  <si>
    <t>副園長・教頭配置加算</t>
    <rPh sb="0" eb="3">
      <t>フクエンチョウ</t>
    </rPh>
    <rPh sb="4" eb="6">
      <t>キョウトウ</t>
    </rPh>
    <rPh sb="6" eb="8">
      <t>ハイチ</t>
    </rPh>
    <rPh sb="8" eb="10">
      <t>カサン</t>
    </rPh>
    <phoneticPr fontId="1"/>
  </si>
  <si>
    <t xml:space="preserve"> （＋0.8）</t>
    <phoneticPr fontId="1"/>
  </si>
  <si>
    <t>事務負担対応加配加算</t>
    <rPh sb="0" eb="2">
      <t>ジム</t>
    </rPh>
    <rPh sb="2" eb="4">
      <t>フタン</t>
    </rPh>
    <rPh sb="4" eb="6">
      <t>タイオウ</t>
    </rPh>
    <rPh sb="6" eb="8">
      <t>カハイ</t>
    </rPh>
    <rPh sb="8" eb="10">
      <t>カサン</t>
    </rPh>
    <phoneticPr fontId="1"/>
  </si>
  <si>
    <t>m.</t>
    <phoneticPr fontId="1"/>
  </si>
  <si>
    <t>指導充実加配加算</t>
    <rPh sb="0" eb="2">
      <t>シドウ</t>
    </rPh>
    <rPh sb="2" eb="4">
      <t>ジュウジツ</t>
    </rPh>
    <rPh sb="4" eb="6">
      <t>カハイ</t>
    </rPh>
    <rPh sb="6" eb="8">
      <t>カサン</t>
    </rPh>
    <phoneticPr fontId="1"/>
  </si>
  <si>
    <t>l.</t>
    <phoneticPr fontId="1"/>
  </si>
  <si>
    <t>事務職員配置加算</t>
    <rPh sb="0" eb="2">
      <t>ジム</t>
    </rPh>
    <rPh sb="2" eb="4">
      <t>ショクイン</t>
    </rPh>
    <rPh sb="4" eb="6">
      <t>ハイチ</t>
    </rPh>
    <rPh sb="6" eb="8">
      <t>カサン</t>
    </rPh>
    <phoneticPr fontId="1"/>
  </si>
  <si>
    <t>k.</t>
    <phoneticPr fontId="1"/>
  </si>
  <si>
    <t xml:space="preserve"> （＋2or3）</t>
    <phoneticPr fontId="1"/>
  </si>
  <si>
    <t>給食実施加算（自園調理）</t>
    <rPh sb="0" eb="2">
      <t>キュウショク</t>
    </rPh>
    <rPh sb="2" eb="4">
      <t>ジッシ</t>
    </rPh>
    <rPh sb="4" eb="6">
      <t>カサン</t>
    </rPh>
    <rPh sb="7" eb="8">
      <t>ジ</t>
    </rPh>
    <rPh sb="8" eb="9">
      <t>エン</t>
    </rPh>
    <rPh sb="9" eb="11">
      <t>チョウリ</t>
    </rPh>
    <phoneticPr fontId="1"/>
  </si>
  <si>
    <t>i.</t>
    <phoneticPr fontId="1"/>
  </si>
  <si>
    <t xml:space="preserve"> （＋0.8or1.5）</t>
    <phoneticPr fontId="1"/>
  </si>
  <si>
    <t>通園送迎加算</t>
    <rPh sb="0" eb="2">
      <t>ツウエン</t>
    </rPh>
    <rPh sb="2" eb="4">
      <t>ソウゲイ</t>
    </rPh>
    <rPh sb="4" eb="6">
      <t>カサン</t>
    </rPh>
    <phoneticPr fontId="1"/>
  </si>
  <si>
    <t>チーム保育加配加算</t>
    <rPh sb="3" eb="5">
      <t>ホイク</t>
    </rPh>
    <rPh sb="5" eb="7">
      <t>カハイ</t>
    </rPh>
    <rPh sb="7" eb="9">
      <t>カサン</t>
    </rPh>
    <phoneticPr fontId="1"/>
  </si>
  <si>
    <t>講師配置加算</t>
    <rPh sb="0" eb="2">
      <t>コウシ</t>
    </rPh>
    <rPh sb="2" eb="4">
      <t>ハイチ</t>
    </rPh>
    <rPh sb="4" eb="6">
      <t>カサン</t>
    </rPh>
    <phoneticPr fontId="1"/>
  </si>
  <si>
    <t>３歳児・満３歳児合計</t>
    <rPh sb="1" eb="3">
      <t>サイジ</t>
    </rPh>
    <rPh sb="4" eb="5">
      <t>マン</t>
    </rPh>
    <rPh sb="6" eb="8">
      <t>サイジ</t>
    </rPh>
    <rPh sb="8" eb="10">
      <t>ゴウケイ</t>
    </rPh>
    <phoneticPr fontId="1"/>
  </si>
  <si>
    <t>満３歳児</t>
    <rPh sb="0" eb="1">
      <t>マン</t>
    </rPh>
    <rPh sb="2" eb="4">
      <t>サイジ</t>
    </rPh>
    <phoneticPr fontId="1"/>
  </si>
  <si>
    <t>３歳児
(満３歳児を除く)</t>
    <rPh sb="5" eb="6">
      <t>マン</t>
    </rPh>
    <rPh sb="7" eb="9">
      <t>サイジ</t>
    </rPh>
    <rPh sb="10" eb="11">
      <t>ノゾ</t>
    </rPh>
    <phoneticPr fontId="1"/>
  </si>
  <si>
    <t>満３歳児対応加配加算</t>
    <phoneticPr fontId="1"/>
  </si>
  <si>
    <t>講師配置加算</t>
    <phoneticPr fontId="1"/>
  </si>
  <si>
    <t>通園送迎加算</t>
    <phoneticPr fontId="1"/>
  </si>
  <si>
    <t>事務職員配置加算</t>
    <phoneticPr fontId="1"/>
  </si>
  <si>
    <t>指導充実加配加算</t>
    <phoneticPr fontId="1"/>
  </si>
  <si>
    <t>事務負担対応加配加算</t>
    <phoneticPr fontId="1"/>
  </si>
  <si>
    <t>副園長・教頭配置加算</t>
    <phoneticPr fontId="1"/>
  </si>
  <si>
    <t>年齢別配置基準を下回る場合
※下回る人数を入力してください</t>
    <phoneticPr fontId="1"/>
  </si>
  <si>
    <t>子ども数は、月初日利用子ども数を入力すること。</t>
    <rPh sb="0" eb="1">
      <t>コ</t>
    </rPh>
    <rPh sb="3" eb="4">
      <t>カズ</t>
    </rPh>
    <rPh sb="6" eb="7">
      <t>ツキ</t>
    </rPh>
    <rPh sb="7" eb="9">
      <t>ショニチ</t>
    </rPh>
    <rPh sb="9" eb="11">
      <t>リヨウ</t>
    </rPh>
    <rPh sb="16" eb="18">
      <t>ニュウリョク</t>
    </rPh>
    <phoneticPr fontId="1"/>
  </si>
  <si>
    <t>（１）前年度の利用子ども数の実績</t>
    <rPh sb="3" eb="6">
      <t>ゼンネンド</t>
    </rPh>
    <rPh sb="4" eb="6">
      <t>ネンド</t>
    </rPh>
    <rPh sb="7" eb="9">
      <t>リヨウ</t>
    </rPh>
    <rPh sb="9" eb="10">
      <t>コ</t>
    </rPh>
    <rPh sb="12" eb="13">
      <t>カズ</t>
    </rPh>
    <rPh sb="14" eb="16">
      <t>ジッセキ</t>
    </rPh>
    <phoneticPr fontId="1"/>
  </si>
  <si>
    <t>３歳児(満３歳児を除く)</t>
    <rPh sb="1" eb="2">
      <t>サイ</t>
    </rPh>
    <rPh sb="2" eb="3">
      <t>ジ</t>
    </rPh>
    <rPh sb="4" eb="5">
      <t>マン</t>
    </rPh>
    <rPh sb="6" eb="8">
      <t>サイジ</t>
    </rPh>
    <rPh sb="9" eb="10">
      <t>ノゾ</t>
    </rPh>
    <phoneticPr fontId="1"/>
  </si>
  <si>
    <t>満３歳児</t>
    <rPh sb="0" eb="1">
      <t>マン</t>
    </rPh>
    <rPh sb="2" eb="3">
      <t>サイ</t>
    </rPh>
    <rPh sb="3" eb="4">
      <t>ジ</t>
    </rPh>
    <phoneticPr fontId="1"/>
  </si>
  <si>
    <t>見込み（４月実績×（１）で算出された伸び率）</t>
    <rPh sb="0" eb="2">
      <t>ミコ</t>
    </rPh>
    <rPh sb="5" eb="6">
      <t>ガツ</t>
    </rPh>
    <rPh sb="6" eb="8">
      <t>ジッセキ</t>
    </rPh>
    <rPh sb="13" eb="15">
      <t>サンシュツ</t>
    </rPh>
    <rPh sb="18" eb="19">
      <t>ノ</t>
    </rPh>
    <rPh sb="20" eb="21">
      <t>リツ</t>
    </rPh>
    <phoneticPr fontId="1"/>
  </si>
  <si>
    <t>３歳児満３歳児合計</t>
    <rPh sb="3" eb="4">
      <t>マン</t>
    </rPh>
    <rPh sb="5" eb="7">
      <t>サイジ</t>
    </rPh>
    <rPh sb="7" eb="9">
      <t>ゴウケイ</t>
    </rPh>
    <phoneticPr fontId="1"/>
  </si>
  <si>
    <t>子ども数</t>
    <rPh sb="0" eb="1">
      <t>コ</t>
    </rPh>
    <rPh sb="3" eb="4">
      <t>スウ</t>
    </rPh>
    <phoneticPr fontId="1"/>
  </si>
  <si>
    <t>（３）当年度の見込平均利用子ども数（（２）により難い場合）</t>
    <rPh sb="3" eb="6">
      <t>トウネンド</t>
    </rPh>
    <rPh sb="7" eb="9">
      <t>ミコ</t>
    </rPh>
    <rPh sb="9" eb="11">
      <t>ヘイキン</t>
    </rPh>
    <rPh sb="11" eb="13">
      <t>リヨウ</t>
    </rPh>
    <rPh sb="13" eb="14">
      <t>コ</t>
    </rPh>
    <rPh sb="16" eb="17">
      <t>カズ</t>
    </rPh>
    <rPh sb="24" eb="25">
      <t>ガタ</t>
    </rPh>
    <rPh sb="26" eb="28">
      <t>バアイ</t>
    </rPh>
    <phoneticPr fontId="1"/>
  </si>
  <si>
    <t>幼稚園</t>
  </si>
  <si>
    <t>平均年齢別児童数計算表（幼稚園）</t>
    <rPh sb="12" eb="15">
      <t>ヨウチエン</t>
    </rPh>
    <phoneticPr fontId="1"/>
  </si>
  <si>
    <t>幼稚園</t>
    <rPh sb="0" eb="3">
      <t>ヨウチエン</t>
    </rPh>
    <phoneticPr fontId="10"/>
  </si>
  <si>
    <t>幼稚園</t>
    <rPh sb="0" eb="3">
      <t>ヨウチエン</t>
    </rPh>
    <phoneticPr fontId="1"/>
  </si>
  <si>
    <t>利用定員</t>
    <rPh sb="0" eb="2">
      <t>リヨウ</t>
    </rPh>
    <rPh sb="2" eb="4">
      <t>テイイン</t>
    </rPh>
    <phoneticPr fontId="4"/>
  </si>
  <si>
    <t>満３歳児対応加配加算</t>
    <rPh sb="0" eb="1">
      <t>マン</t>
    </rPh>
    <rPh sb="2" eb="4">
      <t>サイジ</t>
    </rPh>
    <phoneticPr fontId="1"/>
  </si>
  <si>
    <t>（＋加配人数）</t>
    <rPh sb="2" eb="4">
      <t>カハイ</t>
    </rPh>
    <rPh sb="4" eb="6">
      <t>ニンズウ</t>
    </rPh>
    <phoneticPr fontId="1"/>
  </si>
  <si>
    <t>f.</t>
    <phoneticPr fontId="1"/>
  </si>
  <si>
    <t>主幹教諭等専任加算</t>
    <rPh sb="0" eb="2">
      <t>シュカン</t>
    </rPh>
    <rPh sb="2" eb="4">
      <t>キョウユ</t>
    </rPh>
    <rPh sb="4" eb="5">
      <t>ナド</t>
    </rPh>
    <rPh sb="5" eb="7">
      <t>センニン</t>
    </rPh>
    <rPh sb="7" eb="9">
      <t>カサン</t>
    </rPh>
    <phoneticPr fontId="1"/>
  </si>
  <si>
    <t>g.</t>
    <phoneticPr fontId="1"/>
  </si>
  <si>
    <t>h.</t>
    <phoneticPr fontId="1"/>
  </si>
  <si>
    <t>j.</t>
    <phoneticPr fontId="1"/>
  </si>
  <si>
    <t xml:space="preserve"> （－１）</t>
    <phoneticPr fontId="1"/>
  </si>
  <si>
    <t>年齢別配置基準を下回る場合
※下回る人数を入力してください</t>
    <rPh sb="0" eb="2">
      <t>ネンレイ</t>
    </rPh>
    <rPh sb="2" eb="3">
      <t>ベツ</t>
    </rPh>
    <rPh sb="3" eb="5">
      <t>ハイチ</t>
    </rPh>
    <rPh sb="5" eb="7">
      <t>キジュン</t>
    </rPh>
    <rPh sb="8" eb="10">
      <t>シタマワ</t>
    </rPh>
    <rPh sb="11" eb="13">
      <t>バアイ</t>
    </rPh>
    <phoneticPr fontId="1"/>
  </si>
  <si>
    <t>「人数Ａ」及び「人数Ｂ」の算定の基礎となる職員数
　　（ａ～mの合計：小数点第１位四捨五入）</t>
    <rPh sb="1" eb="3">
      <t>ニンズウ</t>
    </rPh>
    <rPh sb="5" eb="6">
      <t>オヨ</t>
    </rPh>
    <rPh sb="8" eb="10">
      <t>ニンズウ</t>
    </rPh>
    <rPh sb="13" eb="15">
      <t>サンテイ</t>
    </rPh>
    <rPh sb="16" eb="18">
      <t>キソ</t>
    </rPh>
    <rPh sb="21" eb="24">
      <t>ショクインスウ</t>
    </rPh>
    <rPh sb="32" eb="34">
      <t>ゴウケイ</t>
    </rPh>
    <rPh sb="35" eb="38">
      <t>ショウスウテン</t>
    </rPh>
    <rPh sb="38" eb="39">
      <t>ダイ</t>
    </rPh>
    <rPh sb="40" eb="41">
      <t>イ</t>
    </rPh>
    <rPh sb="41" eb="45">
      <t>シシャゴニュウ</t>
    </rPh>
    <phoneticPr fontId="1"/>
  </si>
  <si>
    <t>主幹教諭等専任加算</t>
    <phoneticPr fontId="1"/>
  </si>
  <si>
    <t>職員処遇改善費の対象となる職員数①※1</t>
    <rPh sb="0" eb="2">
      <t>ショクイン</t>
    </rPh>
    <rPh sb="2" eb="4">
      <t>ショグウ</t>
    </rPh>
    <rPh sb="4" eb="6">
      <t>カイゼン</t>
    </rPh>
    <rPh sb="6" eb="7">
      <t>ヒ</t>
    </rPh>
    <rPh sb="8" eb="10">
      <t>タイショウ</t>
    </rPh>
    <rPh sb="13" eb="16">
      <t>ショクインスウ</t>
    </rPh>
    <phoneticPr fontId="1"/>
  </si>
  <si>
    <t>-</t>
    <phoneticPr fontId="1"/>
  </si>
  <si>
    <t>※処遇改善等加算Ⅲを適用する場合のみ、向上支援費加算Ⅲの適用が可能です。
※「向上支援費加算Ⅲ」は、保育所、認定こども園（２・３号）、小規模保育事業Ａ型・　Ｂ型、
　事業所内保育事業が対象です。</t>
    <rPh sb="1" eb="6">
      <t>ショグウカイゼントウ</t>
    </rPh>
    <rPh sb="6" eb="8">
      <t>カサン</t>
    </rPh>
    <rPh sb="10" eb="12">
      <t>テキヨウ</t>
    </rPh>
    <rPh sb="14" eb="16">
      <t>バアイ</t>
    </rPh>
    <rPh sb="19" eb="26">
      <t>コウジョウシエンヒカサン</t>
    </rPh>
    <rPh sb="28" eb="30">
      <t>テキヨウ</t>
    </rPh>
    <rPh sb="31" eb="33">
      <t>カノウ</t>
    </rPh>
    <phoneticPr fontId="1"/>
  </si>
  <si>
    <t>【処遇改善等加算区分３が非該当の場合は以下は入力不要】</t>
    <rPh sb="1" eb="3">
      <t>ショグウ</t>
    </rPh>
    <rPh sb="3" eb="5">
      <t>カイゼン</t>
    </rPh>
    <rPh sb="5" eb="6">
      <t>トウ</t>
    </rPh>
    <rPh sb="6" eb="8">
      <t>カサン</t>
    </rPh>
    <rPh sb="8" eb="10">
      <t>クブン</t>
    </rPh>
    <rPh sb="12" eb="15">
      <t>ヒガイトウ</t>
    </rPh>
    <rPh sb="16" eb="18">
      <t>バアイ</t>
    </rPh>
    <rPh sb="19" eb="21">
      <t>イカ</t>
    </rPh>
    <rPh sb="22" eb="26">
      <t>ニュウリョクフヨウ</t>
    </rPh>
    <phoneticPr fontId="1"/>
  </si>
  <si>
    <t>基準人数A</t>
    <rPh sb="0" eb="2">
      <t>キジュン</t>
    </rPh>
    <rPh sb="2" eb="4">
      <t>ニンズウ</t>
    </rPh>
    <phoneticPr fontId="1"/>
  </si>
  <si>
    <t>修了人数A</t>
    <rPh sb="0" eb="2">
      <t>シュウリョウ</t>
    </rPh>
    <rPh sb="2" eb="4">
      <t>ニンズウ</t>
    </rPh>
    <phoneticPr fontId="1"/>
  </si>
  <si>
    <t>基準人数Ｂ</t>
    <rPh sb="0" eb="2">
      <t>キジュン</t>
    </rPh>
    <rPh sb="2" eb="4">
      <t>ニンズウ</t>
    </rPh>
    <phoneticPr fontId="1"/>
  </si>
  <si>
    <t>修了人数Ｂ</t>
    <rPh sb="0" eb="2">
      <t>シュウリョウ</t>
    </rPh>
    <rPh sb="2" eb="4">
      <t>ニンズウ</t>
    </rPh>
    <phoneticPr fontId="1"/>
  </si>
  <si>
    <t>※２産育休や病休を取得しているため賃金改善できない場合、算定から除くことができます。</t>
    <rPh sb="2" eb="3">
      <t>サン</t>
    </rPh>
    <rPh sb="3" eb="5">
      <t>イクキュウ</t>
    </rPh>
    <rPh sb="6" eb="8">
      <t>ビョウキュウ</t>
    </rPh>
    <rPh sb="9" eb="11">
      <t>シュトク</t>
    </rPh>
    <rPh sb="17" eb="19">
      <t>チンギン</t>
    </rPh>
    <rPh sb="19" eb="21">
      <t>カイゼン</t>
    </rPh>
    <rPh sb="25" eb="27">
      <t>バアイ</t>
    </rPh>
    <rPh sb="28" eb="30">
      <t>サンテイ</t>
    </rPh>
    <rPh sb="32" eb="33">
      <t>ノゾ</t>
    </rPh>
    <phoneticPr fontId="1"/>
  </si>
  <si>
    <t>　　研修要件を満たせない職員は原則人数Ｃの算定から除きます。</t>
    <phoneticPr fontId="1"/>
  </si>
  <si>
    <t>【処遇改善等加算区分３が非該当の場合は、入力不要です】</t>
    <rPh sb="1" eb="3">
      <t>ショグウ</t>
    </rPh>
    <rPh sb="3" eb="5">
      <t>カイゼン</t>
    </rPh>
    <rPh sb="5" eb="6">
      <t>トウ</t>
    </rPh>
    <rPh sb="6" eb="8">
      <t>カサン</t>
    </rPh>
    <rPh sb="8" eb="10">
      <t>クブン</t>
    </rPh>
    <rPh sb="12" eb="15">
      <t>ヒガイトウ</t>
    </rPh>
    <rPh sb="16" eb="18">
      <t>バアイ</t>
    </rPh>
    <rPh sb="20" eb="24">
      <t>ニュウリョクフヨウ</t>
    </rPh>
    <phoneticPr fontId="1"/>
  </si>
  <si>
    <t>処遇改善等加算区分３</t>
    <rPh sb="0" eb="2">
      <t>ショグウ</t>
    </rPh>
    <rPh sb="2" eb="4">
      <t>カイゼン</t>
    </rPh>
    <rPh sb="4" eb="5">
      <t>トウ</t>
    </rPh>
    <rPh sb="5" eb="7">
      <t>カサン</t>
    </rPh>
    <rPh sb="7" eb="9">
      <t>クブン</t>
    </rPh>
    <phoneticPr fontId="1"/>
  </si>
  <si>
    <t>記載人数A</t>
    <rPh sb="0" eb="4">
      <t>キサイニンズウ</t>
    </rPh>
    <phoneticPr fontId="1"/>
  </si>
  <si>
    <t>記載人数C</t>
    <rPh sb="0" eb="4">
      <t>キサイニンズウ</t>
    </rPh>
    <phoneticPr fontId="1"/>
  </si>
  <si>
    <t>園長</t>
    <phoneticPr fontId="1"/>
  </si>
  <si>
    <t>園長</t>
    <rPh sb="0" eb="2">
      <t>エンチョウ</t>
    </rPh>
    <phoneticPr fontId="1"/>
  </si>
  <si>
    <t>主幹保育教諭</t>
    <rPh sb="0" eb="6">
      <t>シュカンホイクキョウユ</t>
    </rPh>
    <phoneticPr fontId="1"/>
  </si>
  <si>
    <t>加算対象者A（修了者）</t>
    <phoneticPr fontId="1"/>
  </si>
  <si>
    <t>加算対象者C（修了者）</t>
    <phoneticPr fontId="1"/>
  </si>
  <si>
    <t>賃金改善対象者（修了者）</t>
    <phoneticPr fontId="1"/>
  </si>
  <si>
    <t>賃金改善対象者（見込者）</t>
    <phoneticPr fontId="1"/>
  </si>
  <si>
    <t>記載人数B</t>
    <rPh sb="0" eb="4">
      <t>キサイニンズウ</t>
    </rPh>
    <phoneticPr fontId="1"/>
  </si>
  <si>
    <t>修了人数Ａ</t>
    <rPh sb="0" eb="2">
      <t>シュウリョウ</t>
    </rPh>
    <rPh sb="2" eb="4">
      <t>ニンズウ</t>
    </rPh>
    <phoneticPr fontId="1"/>
  </si>
  <si>
    <t>処遇改善等加算区分３－①（副主任保育士等に係る加算）を適用しており、職員処遇改善費を適用する。</t>
    <rPh sb="7" eb="9">
      <t>クブン</t>
    </rPh>
    <rPh sb="13" eb="16">
      <t>フクシュニン</t>
    </rPh>
    <rPh sb="16" eb="19">
      <t>ホイクシ</t>
    </rPh>
    <rPh sb="19" eb="20">
      <t>トウ</t>
    </rPh>
    <rPh sb="21" eb="22">
      <t>カカ</t>
    </rPh>
    <rPh sb="23" eb="25">
      <t>カサン</t>
    </rPh>
    <phoneticPr fontId="1"/>
  </si>
  <si>
    <t>（１）処遇改善等加算 区分３の要件について</t>
    <rPh sb="3" eb="5">
      <t>ショグウ</t>
    </rPh>
    <rPh sb="5" eb="7">
      <t>カイゼン</t>
    </rPh>
    <rPh sb="7" eb="8">
      <t>トウ</t>
    </rPh>
    <rPh sb="8" eb="10">
      <t>カサン</t>
    </rPh>
    <rPh sb="11" eb="13">
      <t>クブン</t>
    </rPh>
    <rPh sb="15" eb="17">
      <t>ヨウケン</t>
    </rPh>
    <phoneticPr fontId="1"/>
  </si>
  <si>
    <t>③</t>
    <phoneticPr fontId="1"/>
  </si>
  <si>
    <t>修了人数</t>
    <rPh sb="0" eb="2">
      <t>シュウリョウ</t>
    </rPh>
    <rPh sb="2" eb="4">
      <t>ニンズウ</t>
    </rPh>
    <phoneticPr fontId="1"/>
  </si>
  <si>
    <t>修了人数B</t>
    <rPh sb="0" eb="2">
      <t>シュウリョウ</t>
    </rPh>
    <rPh sb="2" eb="4">
      <t>ニンズウ</t>
    </rPh>
    <phoneticPr fontId="1"/>
  </si>
  <si>
    <t>※処遇改善等加算区分１・２の加算率等認定申請書（処遇改善等加算）（第１号様式の１）で記載された経験年数７年０か月以上の職員のうち、「保育士」「保育教諭」「教諭」「保健師・助産師・看護師・准看護師」に限ります。</t>
    <rPh sb="8" eb="10">
      <t>クブン</t>
    </rPh>
    <rPh sb="17" eb="18">
      <t>トウ</t>
    </rPh>
    <phoneticPr fontId="1"/>
  </si>
  <si>
    <t>区分３の加算額の算定に係る研修修了者が1人以上いる</t>
    <rPh sb="0" eb="2">
      <t>クブン</t>
    </rPh>
    <rPh sb="4" eb="7">
      <t>カサンガク</t>
    </rPh>
    <phoneticPr fontId="1"/>
  </si>
  <si>
    <t>黄色セルは入力項目、グレー・緑色セルは自動計算。</t>
    <rPh sb="0" eb="2">
      <t>キイロ</t>
    </rPh>
    <rPh sb="5" eb="7">
      <t>ニュウリョク</t>
    </rPh>
    <rPh sb="7" eb="9">
      <t>コウモク</t>
    </rPh>
    <rPh sb="14" eb="16">
      <t>ミドリイロ</t>
    </rPh>
    <rPh sb="19" eb="21">
      <t>ジドウ</t>
    </rPh>
    <rPh sb="21" eb="23">
      <t>ケイサン</t>
    </rPh>
    <phoneticPr fontId="1"/>
  </si>
  <si>
    <t>4月</t>
    <phoneticPr fontId="1"/>
  </si>
  <si>
    <t>（入力シート2,3）BとCの月別改善合計額</t>
    <rPh sb="1" eb="3">
      <t>ニュウリョク</t>
    </rPh>
    <rPh sb="14" eb="16">
      <t>ツキベツ</t>
    </rPh>
    <rPh sb="16" eb="18">
      <t>カイゼン</t>
    </rPh>
    <rPh sb="18" eb="20">
      <t>ゴウケイ</t>
    </rPh>
    <rPh sb="20" eb="21">
      <t>ガク</t>
    </rPh>
    <phoneticPr fontId="1"/>
  </si>
  <si>
    <t>シート２用</t>
    <rPh sb="4" eb="5">
      <t>ヨウ</t>
    </rPh>
    <phoneticPr fontId="1"/>
  </si>
  <si>
    <t>シート３用</t>
    <rPh sb="4" eb="5">
      <t>ヨウ</t>
    </rPh>
    <phoneticPr fontId="1"/>
  </si>
  <si>
    <t>シート2氏名</t>
    <rPh sb="4" eb="6">
      <t>シメイ</t>
    </rPh>
    <phoneticPr fontId="1"/>
  </si>
  <si>
    <t>C合計(4月)</t>
    <rPh sb="1" eb="3">
      <t>ゴウケイ</t>
    </rPh>
    <rPh sb="5" eb="6">
      <t>ガツ</t>
    </rPh>
    <phoneticPr fontId="1"/>
  </si>
  <si>
    <t>シート３氏名</t>
    <rPh sb="1" eb="2">
      <t>ガツ</t>
    </rPh>
    <phoneticPr fontId="1"/>
  </si>
  <si>
    <t>B合計(4月)</t>
    <rPh sb="1" eb="3">
      <t>ゴウケイ</t>
    </rPh>
    <rPh sb="5" eb="6">
      <t>ガツ</t>
    </rPh>
    <phoneticPr fontId="1"/>
  </si>
  <si>
    <t>氏名</t>
    <rPh sb="0" eb="2">
      <t>シメイ</t>
    </rPh>
    <phoneticPr fontId="1"/>
  </si>
  <si>
    <t>C+B(合計額)</t>
    <rPh sb="4" eb="7">
      <t>ゴウケイガク</t>
    </rPh>
    <phoneticPr fontId="1"/>
  </si>
  <si>
    <t>加算見込額（合計）（1,000円未満切り捨て）</t>
    <rPh sb="0" eb="2">
      <t>カサン</t>
    </rPh>
    <rPh sb="2" eb="4">
      <t>ミコミ</t>
    </rPh>
    <rPh sb="4" eb="5">
      <t>ガク</t>
    </rPh>
    <rPh sb="6" eb="8">
      <t>ゴウケイ</t>
    </rPh>
    <rPh sb="15" eb="16">
      <t>エン</t>
    </rPh>
    <rPh sb="16" eb="18">
      <t>ミマン</t>
    </rPh>
    <rPh sb="18" eb="19">
      <t>キ</t>
    </rPh>
    <rPh sb="20" eb="21">
      <t>ス</t>
    </rPh>
    <phoneticPr fontId="1"/>
  </si>
  <si>
    <t>年齢別児童数
※</t>
    <rPh sb="0" eb="2">
      <t>ネンレイ</t>
    </rPh>
    <rPh sb="2" eb="3">
      <t>ベツ</t>
    </rPh>
    <rPh sb="3" eb="5">
      <t>ジドウ</t>
    </rPh>
    <rPh sb="5" eb="6">
      <t>スウ</t>
    </rPh>
    <phoneticPr fontId="4"/>
  </si>
  <si>
    <t>※年齢別児童数には、４月時点の利用子ども数又は「平均年齢別
　児童数計算表」により計算した平均児童数が表示されます。</t>
    <phoneticPr fontId="1"/>
  </si>
  <si>
    <t>施設・事業所種別</t>
    <rPh sb="0" eb="2">
      <t>シセツ</t>
    </rPh>
    <rPh sb="3" eb="5">
      <t>ジギョウ</t>
    </rPh>
    <rPh sb="5" eb="6">
      <t>ショ</t>
    </rPh>
    <rPh sb="6" eb="8">
      <t>シュベツ</t>
    </rPh>
    <phoneticPr fontId="4"/>
  </si>
  <si>
    <t>【処遇改善等加算区分３及び職員処遇改善費】</t>
    <rPh sb="1" eb="3">
      <t>ショグウ</t>
    </rPh>
    <rPh sb="3" eb="6">
      <t>カイゼントウ</t>
    </rPh>
    <rPh sb="6" eb="8">
      <t>カサン</t>
    </rPh>
    <rPh sb="8" eb="10">
      <t>クブン</t>
    </rPh>
    <rPh sb="11" eb="12">
      <t>オヨ</t>
    </rPh>
    <rPh sb="13" eb="20">
      <t>ショクインショグウカイゼンヒ</t>
    </rPh>
    <phoneticPr fontId="4"/>
  </si>
  <si>
    <t>処遇改善等加算区分３　加算の適用※</t>
    <rPh sb="0" eb="5">
      <t>ショグウカイゼントウ</t>
    </rPh>
    <rPh sb="5" eb="7">
      <t>カサン</t>
    </rPh>
    <rPh sb="11" eb="13">
      <t>カサン</t>
    </rPh>
    <rPh sb="14" eb="16">
      <t>テキヨウ</t>
    </rPh>
    <phoneticPr fontId="4"/>
  </si>
  <si>
    <t>※処遇改善等加算区分３－①（副主任保育士等に係る加算）を適用する場合のみ、職員処遇改善費の適用が可能です。
　</t>
    <phoneticPr fontId="1"/>
  </si>
  <si>
    <t>【施設の情報について】　※処遇改善等加算区分３及び職員処遇改善費が非該当の場合は入力不要</t>
    <rPh sb="1" eb="3">
      <t>シセツ</t>
    </rPh>
    <rPh sb="4" eb="6">
      <t>ジョウホウ</t>
    </rPh>
    <rPh sb="13" eb="18">
      <t>ショグウカイゼントウ</t>
    </rPh>
    <rPh sb="18" eb="20">
      <t>カサン</t>
    </rPh>
    <rPh sb="23" eb="24">
      <t>オヨ</t>
    </rPh>
    <rPh sb="25" eb="32">
      <t>ショクインショグウカイゼンヒ</t>
    </rPh>
    <rPh sb="33" eb="36">
      <t>ヒガイトウ</t>
    </rPh>
    <rPh sb="37" eb="39">
      <t>バアイ</t>
    </rPh>
    <rPh sb="40" eb="44">
      <t>ニュウリョクフヨウ</t>
    </rPh>
    <phoneticPr fontId="4"/>
  </si>
  <si>
    <t>チーム保育加配加算
※加配有無と加配人数を選択</t>
    <phoneticPr fontId="1"/>
  </si>
  <si>
    <t>処遇改善等加算区分３（人数A）</t>
    <rPh sb="0" eb="2">
      <t>ショグウ</t>
    </rPh>
    <rPh sb="2" eb="4">
      <t>カイゼン</t>
    </rPh>
    <rPh sb="4" eb="5">
      <t>トウ</t>
    </rPh>
    <rPh sb="5" eb="7">
      <t>カサン</t>
    </rPh>
    <rPh sb="7" eb="9">
      <t>クブン</t>
    </rPh>
    <rPh sb="11" eb="13">
      <t>ニンズウ</t>
    </rPh>
    <phoneticPr fontId="1"/>
  </si>
  <si>
    <t>処遇改善等加算区分３（人数B）</t>
    <rPh sb="0" eb="2">
      <t>ショグウ</t>
    </rPh>
    <rPh sb="2" eb="4">
      <t>カイゼン</t>
    </rPh>
    <rPh sb="4" eb="5">
      <t>トウ</t>
    </rPh>
    <rPh sb="5" eb="7">
      <t>カサン</t>
    </rPh>
    <rPh sb="7" eb="9">
      <t>クブン</t>
    </rPh>
    <rPh sb="11" eb="13">
      <t>ニンズウ</t>
    </rPh>
    <phoneticPr fontId="1"/>
  </si>
  <si>
    <t>１．処遇改善等加算区分３</t>
    <rPh sb="2" eb="4">
      <t>ショグウ</t>
    </rPh>
    <rPh sb="4" eb="6">
      <t>カイゼン</t>
    </rPh>
    <rPh sb="6" eb="7">
      <t>トウ</t>
    </rPh>
    <rPh sb="7" eb="9">
      <t>カサン</t>
    </rPh>
    <rPh sb="9" eb="11">
      <t>クブン</t>
    </rPh>
    <phoneticPr fontId="1"/>
  </si>
  <si>
    <t>職員の職位、職責又は職務内容に応じた勤務条件等の要件及びこれに応じた賃金体系を定め、すべての職員に周知している。
加算額の算定に係る研修修了者が1人以上いる。</t>
    <phoneticPr fontId="1"/>
  </si>
  <si>
    <t>副主任保育士等「基準人数Ａ」 （小数点第１位四捨五入）
　（「人数Ａ」及び「人数Ｂ」の算定の基礎となる職員数×１／３）</t>
    <rPh sb="0" eb="3">
      <t>フクシュニン</t>
    </rPh>
    <rPh sb="3" eb="6">
      <t>ホイクシ</t>
    </rPh>
    <rPh sb="6" eb="7">
      <t>トウ</t>
    </rPh>
    <rPh sb="10" eb="12">
      <t>ニンズウ</t>
    </rPh>
    <rPh sb="16" eb="19">
      <t>ショウスウテン</t>
    </rPh>
    <rPh sb="19" eb="20">
      <t>ダイ</t>
    </rPh>
    <rPh sb="21" eb="22">
      <t>イ</t>
    </rPh>
    <rPh sb="22" eb="26">
      <t>シシャゴニュウ</t>
    </rPh>
    <rPh sb="31" eb="33">
      <t>ニンズウ</t>
    </rPh>
    <rPh sb="35" eb="36">
      <t>オヨ</t>
    </rPh>
    <rPh sb="38" eb="40">
      <t>ニンズウ</t>
    </rPh>
    <rPh sb="43" eb="45">
      <t>サンテイ</t>
    </rPh>
    <rPh sb="46" eb="48">
      <t>キソ</t>
    </rPh>
    <rPh sb="51" eb="54">
      <t>ショクインスウ</t>
    </rPh>
    <phoneticPr fontId="1"/>
  </si>
  <si>
    <t>職務分野別リーダー等「基準人数Ｂ」 （小数点第１位四捨五入）
　（「人数Ａ」及び「人数Ｂ」の算定の基礎となる職員数×１／５）</t>
    <rPh sb="0" eb="2">
      <t>ショクム</t>
    </rPh>
    <rPh sb="2" eb="4">
      <t>ブンヤ</t>
    </rPh>
    <rPh sb="4" eb="5">
      <t>ベツ</t>
    </rPh>
    <rPh sb="9" eb="10">
      <t>トウ</t>
    </rPh>
    <rPh sb="13" eb="15">
      <t>ニンズウ</t>
    </rPh>
    <rPh sb="19" eb="22">
      <t>ショウスウテン</t>
    </rPh>
    <rPh sb="22" eb="23">
      <t>ダイ</t>
    </rPh>
    <rPh sb="24" eb="25">
      <t>イ</t>
    </rPh>
    <rPh sb="25" eb="29">
      <t>シシャゴニュウ</t>
    </rPh>
    <rPh sb="46" eb="48">
      <t>サンテイ</t>
    </rPh>
    <rPh sb="49" eb="51">
      <t>キソ</t>
    </rPh>
    <rPh sb="54" eb="57">
      <t>ショクインスウ</t>
    </rPh>
    <phoneticPr fontId="1"/>
  </si>
  <si>
    <t>処遇改善等加算区分３の基準人数A（または修了人数A)②</t>
    <rPh sb="0" eb="2">
      <t>ショグウ</t>
    </rPh>
    <rPh sb="2" eb="4">
      <t>カイゼン</t>
    </rPh>
    <rPh sb="4" eb="5">
      <t>トウ</t>
    </rPh>
    <rPh sb="5" eb="7">
      <t>カサン</t>
    </rPh>
    <rPh sb="7" eb="9">
      <t>クブン</t>
    </rPh>
    <rPh sb="11" eb="15">
      <t>キジュンニンズウ</t>
    </rPh>
    <rPh sb="20" eb="22">
      <t>シュウリョウ</t>
    </rPh>
    <rPh sb="22" eb="24">
      <t>ニンズウ</t>
    </rPh>
    <phoneticPr fontId="1"/>
  </si>
  <si>
    <t>※２産育休や病休を取得しているため賃金改善できない職員を除くことができます。研修修了要件を満たさず賃金改善できない職員の人数は原則除きます。</t>
    <rPh sb="2" eb="3">
      <t>サン</t>
    </rPh>
    <rPh sb="3" eb="5">
      <t>イクキュウ</t>
    </rPh>
    <rPh sb="6" eb="8">
      <t>ビョウキュウ</t>
    </rPh>
    <rPh sb="9" eb="11">
      <t>シュトク</t>
    </rPh>
    <rPh sb="17" eb="19">
      <t>チンギン</t>
    </rPh>
    <rPh sb="19" eb="21">
      <t>カイゼン</t>
    </rPh>
    <rPh sb="25" eb="27">
      <t>ショクイン</t>
    </rPh>
    <rPh sb="28" eb="29">
      <t>ノゾ</t>
    </rPh>
    <rPh sb="38" eb="40">
      <t>ケンシュウ</t>
    </rPh>
    <rPh sb="40" eb="42">
      <t>シュウリョウ</t>
    </rPh>
    <rPh sb="42" eb="44">
      <t>ヨウケン</t>
    </rPh>
    <rPh sb="45" eb="46">
      <t>ミ</t>
    </rPh>
    <rPh sb="49" eb="51">
      <t>チンギン</t>
    </rPh>
    <rPh sb="51" eb="53">
      <t>カイゼン</t>
    </rPh>
    <rPh sb="57" eb="59">
      <t>ショクイン</t>
    </rPh>
    <rPh sb="60" eb="62">
      <t>ニンズウ</t>
    </rPh>
    <rPh sb="63" eb="66">
      <t>ゲンソクノゾ</t>
    </rPh>
    <phoneticPr fontId="1"/>
  </si>
  <si>
    <t>第４号様式</t>
    <rPh sb="0" eb="1">
      <t>ダイ</t>
    </rPh>
    <rPh sb="2" eb="3">
      <t>ゴウ</t>
    </rPh>
    <rPh sb="3" eb="5">
      <t>ヨウシキ</t>
    </rPh>
    <phoneticPr fontId="1"/>
  </si>
  <si>
    <t>　職員の職位、職責又は職務内容に応じた勤務条件等の要件及びこれに応じた賃金体系を定め、すべての職員に周知している。加算額の算定に係る研修修了者が1人以上いる。</t>
    <rPh sb="1" eb="3">
      <t>ショクイン</t>
    </rPh>
    <rPh sb="4" eb="6">
      <t>ショクイ</t>
    </rPh>
    <rPh sb="7" eb="9">
      <t>ショクセキ</t>
    </rPh>
    <rPh sb="9" eb="10">
      <t>マタ</t>
    </rPh>
    <rPh sb="11" eb="13">
      <t>ショクム</t>
    </rPh>
    <rPh sb="13" eb="15">
      <t>ナイヨウ</t>
    </rPh>
    <rPh sb="16" eb="17">
      <t>オウ</t>
    </rPh>
    <rPh sb="19" eb="21">
      <t>キンム</t>
    </rPh>
    <rPh sb="21" eb="23">
      <t>ジョウケン</t>
    </rPh>
    <rPh sb="23" eb="24">
      <t>トウ</t>
    </rPh>
    <rPh sb="25" eb="27">
      <t>ヨウケン</t>
    </rPh>
    <rPh sb="27" eb="28">
      <t>オヨ</t>
    </rPh>
    <rPh sb="32" eb="33">
      <t>オウ</t>
    </rPh>
    <rPh sb="35" eb="37">
      <t>チンギン</t>
    </rPh>
    <rPh sb="37" eb="39">
      <t>タイケイ</t>
    </rPh>
    <rPh sb="40" eb="41">
      <t>サダ</t>
    </rPh>
    <rPh sb="47" eb="49">
      <t>ショクイン</t>
    </rPh>
    <rPh sb="50" eb="52">
      <t>シュウチ</t>
    </rPh>
    <phoneticPr fontId="1"/>
  </si>
  <si>
    <t>基礎職員数（①×１/３）＝基準人数A</t>
    <rPh sb="0" eb="2">
      <t>キソ</t>
    </rPh>
    <rPh sb="2" eb="5">
      <t>ショクインスウ</t>
    </rPh>
    <phoneticPr fontId="1"/>
  </si>
  <si>
    <t>基礎職員数（①×１/５）＝基準人数B</t>
    <phoneticPr fontId="1"/>
  </si>
  <si>
    <t>処遇改善等加算 区分３－①（副主任保育士等に係る加算）を適用しており、職員処遇改善費を適用する。</t>
    <rPh sb="0" eb="2">
      <t>ショグウ</t>
    </rPh>
    <rPh sb="2" eb="4">
      <t>カイゼン</t>
    </rPh>
    <rPh sb="4" eb="5">
      <t>トウ</t>
    </rPh>
    <rPh sb="5" eb="7">
      <t>カサン</t>
    </rPh>
    <rPh sb="8" eb="10">
      <t>クブン</t>
    </rPh>
    <rPh sb="14" eb="17">
      <t>フクシュニン</t>
    </rPh>
    <rPh sb="17" eb="20">
      <t>ホイクシ</t>
    </rPh>
    <rPh sb="20" eb="21">
      <t>トウ</t>
    </rPh>
    <rPh sb="22" eb="23">
      <t>カカ</t>
    </rPh>
    <rPh sb="24" eb="26">
      <t>カサン</t>
    </rPh>
    <rPh sb="28" eb="30">
      <t>テキヨウ</t>
    </rPh>
    <rPh sb="35" eb="37">
      <t>ショクイン</t>
    </rPh>
    <rPh sb="37" eb="39">
      <t>ショグウ</t>
    </rPh>
    <rPh sb="39" eb="41">
      <t>カイゼン</t>
    </rPh>
    <rPh sb="41" eb="42">
      <t>ヒ</t>
    </rPh>
    <rPh sb="43" eb="45">
      <t>テキヨウ</t>
    </rPh>
    <phoneticPr fontId="1"/>
  </si>
  <si>
    <t>※施設番号入力後自動反映</t>
    <rPh sb="1" eb="7">
      <t>シセツバンゴウニュウリョク</t>
    </rPh>
    <rPh sb="7" eb="8">
      <t>ゴ</t>
    </rPh>
    <rPh sb="8" eb="10">
      <t>ジドウ</t>
    </rPh>
    <rPh sb="10" eb="12">
      <t>ハンエイ</t>
    </rPh>
    <phoneticPr fontId="4"/>
  </si>
  <si>
    <t>←最初に入力</t>
    <rPh sb="1" eb="3">
      <t>サイショ</t>
    </rPh>
    <rPh sb="4" eb="6">
      <t>ニュウリョク</t>
    </rPh>
    <phoneticPr fontId="4"/>
  </si>
  <si>
    <t>※上記担当者がどうしても対応できない曜日・時間帯等がありましたら、左の枠内に入力してください。</t>
    <rPh sb="33" eb="34">
      <t>ヒダリ</t>
    </rPh>
    <rPh sb="35" eb="37">
      <t>ワクナイ</t>
    </rPh>
    <phoneticPr fontId="1"/>
  </si>
  <si>
    <t>＞＠40000</t>
  </si>
  <si>
    <t>①入力シートの「修了人数A」と当シートの加算対象者Aの人数、①入力シートの「人数C」と当シートの加算対象者Cの人数が一致するとそれぞれ〇が表示されます</t>
    <rPh sb="1" eb="3">
      <t>ニュウリョク</t>
    </rPh>
    <rPh sb="8" eb="10">
      <t>シュウリョウ</t>
    </rPh>
    <rPh sb="10" eb="12">
      <t>ニンズウ</t>
    </rPh>
    <rPh sb="15" eb="16">
      <t>トウ</t>
    </rPh>
    <rPh sb="20" eb="24">
      <t>カサンタイショウ</t>
    </rPh>
    <rPh sb="24" eb="25">
      <t>シャ</t>
    </rPh>
    <rPh sb="27" eb="29">
      <t>ニンズウ</t>
    </rPh>
    <rPh sb="38" eb="40">
      <t>ニンズウ</t>
    </rPh>
    <rPh sb="43" eb="44">
      <t>トウ</t>
    </rPh>
    <rPh sb="48" eb="52">
      <t>カサンタイショウ</t>
    </rPh>
    <rPh sb="52" eb="53">
      <t>シャ</t>
    </rPh>
    <rPh sb="55" eb="57">
      <t>ニンズウ</t>
    </rPh>
    <rPh sb="58" eb="60">
      <t>イッチ</t>
    </rPh>
    <rPh sb="69" eb="71">
      <t>ヒョウジ</t>
    </rPh>
    <phoneticPr fontId="1"/>
  </si>
  <si>
    <t>R8法定福利費残</t>
    <phoneticPr fontId="1"/>
  </si>
  <si>
    <t>専門リーダー</t>
    <rPh sb="0" eb="2">
      <t>センモン</t>
    </rPh>
    <phoneticPr fontId="1"/>
  </si>
  <si>
    <t>施設事業所番号</t>
    <rPh sb="0" eb="2">
      <t>シセツ</t>
    </rPh>
    <rPh sb="2" eb="5">
      <t>ジギョウショ</t>
    </rPh>
    <rPh sb="5" eb="7">
      <t>バンゴウ</t>
    </rPh>
    <phoneticPr fontId="7"/>
  </si>
  <si>
    <t>施設・事業区分</t>
  </si>
  <si>
    <t>施設・事業所種別</t>
    <rPh sb="0" eb="2">
      <t>シセツ</t>
    </rPh>
    <rPh sb="3" eb="6">
      <t>ジギョウショ</t>
    </rPh>
    <rPh sb="6" eb="8">
      <t>シュベツ</t>
    </rPh>
    <phoneticPr fontId="7"/>
  </si>
  <si>
    <t>所在区</t>
    <rPh sb="0" eb="3">
      <t>ショザイク</t>
    </rPh>
    <phoneticPr fontId="7"/>
  </si>
  <si>
    <t>施設住所区コード</t>
  </si>
  <si>
    <t>施設名</t>
    <rPh sb="0" eb="2">
      <t>シセツ</t>
    </rPh>
    <rPh sb="2" eb="3">
      <t>メイ</t>
    </rPh>
    <phoneticPr fontId="7"/>
  </si>
  <si>
    <t>しせつめい</t>
  </si>
  <si>
    <t>神奈川区</t>
  </si>
  <si>
    <t>010</t>
  </si>
  <si>
    <t>鶴見区</t>
  </si>
  <si>
    <t>000</t>
  </si>
  <si>
    <t>西区</t>
  </si>
  <si>
    <t>020</t>
  </si>
  <si>
    <t>中区</t>
  </si>
  <si>
    <t>030</t>
  </si>
  <si>
    <t>040</t>
  </si>
  <si>
    <t>港南区</t>
  </si>
  <si>
    <t>041</t>
  </si>
  <si>
    <t>保土ケ谷区</t>
  </si>
  <si>
    <t>050</t>
  </si>
  <si>
    <t>旭区</t>
  </si>
  <si>
    <t>051</t>
  </si>
  <si>
    <t>磯子区</t>
  </si>
  <si>
    <t>060</t>
  </si>
  <si>
    <t>金沢区</t>
  </si>
  <si>
    <t>070</t>
  </si>
  <si>
    <t>港北区</t>
  </si>
  <si>
    <t>080</t>
  </si>
  <si>
    <t>緑区</t>
  </si>
  <si>
    <t>081</t>
  </si>
  <si>
    <t>青葉区</t>
  </si>
  <si>
    <t>082</t>
  </si>
  <si>
    <t>都筑区</t>
  </si>
  <si>
    <t>083</t>
  </si>
  <si>
    <t>戸塚区</t>
  </si>
  <si>
    <t>090</t>
  </si>
  <si>
    <t>栄区</t>
  </si>
  <si>
    <t>089</t>
  </si>
  <si>
    <t>泉区</t>
  </si>
  <si>
    <t>088</t>
  </si>
  <si>
    <t>瀬谷区</t>
  </si>
  <si>
    <t>091</t>
  </si>
  <si>
    <t>飯山幼稚園</t>
    <rPh sb="0" eb="5">
      <t>いいやまようちえん</t>
    </rPh>
    <phoneticPr fontId="12" type="Hiragana"/>
  </si>
  <si>
    <t>いいやまようちえん</t>
  </si>
  <si>
    <t>すみれが丘幼稚園</t>
    <rPh sb="0" eb="8">
      <t>すみれがおかようちえん</t>
    </rPh>
    <phoneticPr fontId="12" type="Hiragana"/>
  </si>
  <si>
    <t>すみれがおかようちえん</t>
  </si>
  <si>
    <t>橘幼稚園</t>
    <rPh sb="0" eb="4">
      <t>たちばなようちえん</t>
    </rPh>
    <phoneticPr fontId="12" type="Hiragana"/>
  </si>
  <si>
    <t>たちばなようちえん</t>
  </si>
  <si>
    <t>矢向幼稚園</t>
    <rPh sb="0" eb="2">
      <t>やこう</t>
    </rPh>
    <rPh sb="2" eb="5">
      <t>ようちえん</t>
    </rPh>
    <phoneticPr fontId="12" type="Hiragana"/>
  </si>
  <si>
    <t>やこうようちえん</t>
  </si>
  <si>
    <t>幸ケ谷幼稚園</t>
    <rPh sb="0" eb="1">
      <t>ゆき</t>
    </rPh>
    <rPh sb="2" eb="3">
      <t>たに</t>
    </rPh>
    <rPh sb="3" eb="6">
      <t>ようちえん</t>
    </rPh>
    <phoneticPr fontId="12" type="Hiragana"/>
  </si>
  <si>
    <t>こうがやようちえん</t>
  </si>
  <si>
    <t>白幡幼稚園</t>
    <rPh sb="0" eb="2">
      <t>しらはた</t>
    </rPh>
    <rPh sb="2" eb="5">
      <t>ようちえん</t>
    </rPh>
    <phoneticPr fontId="12" type="Hiragana"/>
  </si>
  <si>
    <t>しらはたようちえん</t>
  </si>
  <si>
    <t>三ツ沢幼稚園</t>
    <rPh sb="0" eb="1">
      <t>み</t>
    </rPh>
    <rPh sb="2" eb="3">
      <t>ざわ</t>
    </rPh>
    <rPh sb="3" eb="6">
      <t>ようちえん</t>
    </rPh>
    <phoneticPr fontId="12" type="Hiragana"/>
  </si>
  <si>
    <t>みつざわようちえん</t>
  </si>
  <si>
    <t>横浜孝道幼稚園</t>
    <rPh sb="0" eb="2">
      <t>よこはま</t>
    </rPh>
    <rPh sb="2" eb="4">
      <t>たかみち</t>
    </rPh>
    <rPh sb="4" eb="7">
      <t>ようちえん</t>
    </rPh>
    <phoneticPr fontId="12" type="Hiragana"/>
  </si>
  <si>
    <t>よこはまこうどうようちえん</t>
  </si>
  <si>
    <t>幼稚園</t>
    <rPh sb="0" eb="3">
      <t>ヨウチエン</t>
    </rPh>
    <phoneticPr fontId="5"/>
  </si>
  <si>
    <t>西区</t>
    <rPh sb="0" eb="2">
      <t>ニシク</t>
    </rPh>
    <phoneticPr fontId="5"/>
  </si>
  <si>
    <t>ばらの幼稚園</t>
    <rPh sb="3" eb="6">
      <t>ようちえん</t>
    </rPh>
    <phoneticPr fontId="12" type="Hiragana"/>
  </si>
  <si>
    <t>ばらのようちえん</t>
  </si>
  <si>
    <t>横浜愛隣幼稚園</t>
    <rPh sb="0" eb="2">
      <t>よこはま</t>
    </rPh>
    <rPh sb="2" eb="3">
      <t>あい</t>
    </rPh>
    <rPh sb="3" eb="4">
      <t>となり</t>
    </rPh>
    <rPh sb="4" eb="7">
      <t>ようちえん</t>
    </rPh>
    <phoneticPr fontId="12" type="Hiragana"/>
  </si>
  <si>
    <t>よこはまあいりんようちえん</t>
  </si>
  <si>
    <t>学校法人マーヤ学園アソカ幼稚園</t>
    <rPh sb="0" eb="2">
      <t>がっこう</t>
    </rPh>
    <rPh sb="2" eb="4">
      <t>ほうじん</t>
    </rPh>
    <rPh sb="7" eb="9">
      <t>がくえん</t>
    </rPh>
    <rPh sb="12" eb="15">
      <t>ようちえん</t>
    </rPh>
    <phoneticPr fontId="12" type="Hiragana"/>
  </si>
  <si>
    <t>がっこうほうじんまーやがくえんあそかようちえ</t>
  </si>
  <si>
    <t>早苗幼稚園</t>
    <rPh sb="0" eb="2">
      <t>さなえ</t>
    </rPh>
    <rPh sb="2" eb="5">
      <t>ようちえん</t>
    </rPh>
    <phoneticPr fontId="12" type="Hiragana"/>
  </si>
  <si>
    <t>さなえようちえん</t>
  </si>
  <si>
    <t>本牧めぐみ幼稚園</t>
    <rPh sb="0" eb="2">
      <t>ほんもく</t>
    </rPh>
    <rPh sb="5" eb="8">
      <t>ようちえん</t>
    </rPh>
    <phoneticPr fontId="12" type="Hiragana"/>
  </si>
  <si>
    <t>ほんもくめぐみようちえん</t>
  </si>
  <si>
    <t>和光幼稚園</t>
    <rPh sb="0" eb="2">
      <t>わこう</t>
    </rPh>
    <rPh sb="2" eb="5">
      <t>ようちえん</t>
    </rPh>
    <phoneticPr fontId="12" type="Hiragana"/>
  </si>
  <si>
    <t>わこうようちえん</t>
  </si>
  <si>
    <t>八幡橋幼稚園</t>
    <rPh sb="0" eb="2">
      <t>やわた</t>
    </rPh>
    <rPh sb="2" eb="3">
      <t>ばし</t>
    </rPh>
    <rPh sb="3" eb="6">
      <t>ようちえん</t>
    </rPh>
    <phoneticPr fontId="12" type="Hiragana"/>
  </si>
  <si>
    <t>やはたばしようちえん</t>
  </si>
  <si>
    <t>あけぼの幼稚園</t>
    <rPh sb="4" eb="7">
      <t>ようちえん</t>
    </rPh>
    <phoneticPr fontId="12" type="Hiragana"/>
  </si>
  <si>
    <t>あけぼのようちえん</t>
  </si>
  <si>
    <t>あさひな幼稚園</t>
    <rPh sb="4" eb="7">
      <t>ようちえん</t>
    </rPh>
    <phoneticPr fontId="12" type="Hiragana"/>
  </si>
  <si>
    <t>あさひなようちえん</t>
  </si>
  <si>
    <t>光輪幼稚園</t>
    <rPh sb="0" eb="1">
      <t>ひかり</t>
    </rPh>
    <rPh sb="1" eb="2">
      <t>わ</t>
    </rPh>
    <rPh sb="2" eb="5">
      <t>ようちえん</t>
    </rPh>
    <phoneticPr fontId="12" type="Hiragana"/>
  </si>
  <si>
    <t>こうりんようちえん</t>
  </si>
  <si>
    <t>こすもす幼稚園</t>
    <rPh sb="4" eb="7">
      <t>ようちえん</t>
    </rPh>
    <phoneticPr fontId="12" type="Hiragana"/>
  </si>
  <si>
    <t>こすもすようちえん</t>
  </si>
  <si>
    <t>金沢大道幼稚園</t>
    <rPh sb="0" eb="2">
      <t>かなざわ</t>
    </rPh>
    <rPh sb="2" eb="4">
      <t>おおみち</t>
    </rPh>
    <rPh sb="4" eb="7">
      <t>ようちえん</t>
    </rPh>
    <phoneticPr fontId="12" type="Hiragana"/>
  </si>
  <si>
    <t>かなざわだいどうようちえん</t>
  </si>
  <si>
    <t>大倉山アソカ幼稚園</t>
    <rPh sb="0" eb="3">
      <t>おおくらやま</t>
    </rPh>
    <rPh sb="6" eb="9">
      <t>ようちえん</t>
    </rPh>
    <phoneticPr fontId="12" type="Hiragana"/>
  </si>
  <si>
    <t>おおくらやまあそかようちえん</t>
  </si>
  <si>
    <t>桂幼稚園</t>
    <rPh sb="0" eb="1">
      <t>かつら</t>
    </rPh>
    <rPh sb="1" eb="4">
      <t>ようちえん</t>
    </rPh>
    <phoneticPr fontId="12" type="Hiragana"/>
  </si>
  <si>
    <t>かつらようちえん</t>
  </si>
  <si>
    <t>光明幼稚園</t>
    <rPh sb="0" eb="2">
      <t>こうみょう</t>
    </rPh>
    <rPh sb="2" eb="5">
      <t>ようちえん</t>
    </rPh>
    <phoneticPr fontId="12" type="Hiragana"/>
  </si>
  <si>
    <t>こうみょうようちえん</t>
  </si>
  <si>
    <t>小机幼稚園</t>
    <rPh sb="0" eb="1">
      <t>しょう</t>
    </rPh>
    <rPh sb="1" eb="2">
      <t>つくえ</t>
    </rPh>
    <rPh sb="2" eb="5">
      <t>ようちえん</t>
    </rPh>
    <phoneticPr fontId="12" type="Hiragana"/>
  </si>
  <si>
    <t>こづくえようちえん</t>
  </si>
  <si>
    <t>樽町白梅幼稚園</t>
    <rPh sb="0" eb="1">
      <t>たる</t>
    </rPh>
    <rPh sb="1" eb="2">
      <t>まち</t>
    </rPh>
    <rPh sb="2" eb="4">
      <t>はくばい</t>
    </rPh>
    <rPh sb="4" eb="7">
      <t>ようちえん</t>
    </rPh>
    <phoneticPr fontId="12" type="Hiragana"/>
  </si>
  <si>
    <t>たるまちしらうめようちえん</t>
  </si>
  <si>
    <t>長福寺幼稚園</t>
    <rPh sb="0" eb="3">
      <t>ちょうふくじ</t>
    </rPh>
    <rPh sb="3" eb="6">
      <t>ようちえん</t>
    </rPh>
    <phoneticPr fontId="12" type="Hiragana"/>
  </si>
  <si>
    <t>ちょうふくじようちえん</t>
  </si>
  <si>
    <t>長福寺第二幼稚園</t>
    <rPh sb="0" eb="3">
      <t>ちょうふくじ</t>
    </rPh>
    <rPh sb="3" eb="5">
      <t>だいに</t>
    </rPh>
    <rPh sb="5" eb="8">
      <t>ようちえん</t>
    </rPh>
    <phoneticPr fontId="12" type="Hiragana"/>
  </si>
  <si>
    <t>ちょうふくじだいにようちえん</t>
  </si>
  <si>
    <t>チロル幼稚園</t>
    <rPh sb="3" eb="6">
      <t>ようちえん</t>
    </rPh>
    <phoneticPr fontId="12" type="Hiragana"/>
  </si>
  <si>
    <t>ちろるようちえん</t>
  </si>
  <si>
    <t>綱島幼稚園</t>
    <rPh sb="0" eb="2">
      <t>つなしま</t>
    </rPh>
    <rPh sb="2" eb="5">
      <t>ようちえん</t>
    </rPh>
    <phoneticPr fontId="12" type="Hiragana"/>
  </si>
  <si>
    <t>つなしまようちえん</t>
  </si>
  <si>
    <t>日吉台光幼稚園</t>
    <rPh sb="0" eb="3">
      <t>ひよしだい</t>
    </rPh>
    <rPh sb="3" eb="4">
      <t>ひかり</t>
    </rPh>
    <rPh sb="4" eb="7">
      <t>ようちえん</t>
    </rPh>
    <phoneticPr fontId="12" type="Hiragana"/>
  </si>
  <si>
    <t>ひよしだいひかりようちえん</t>
  </si>
  <si>
    <t>プリンス幼稚園</t>
    <rPh sb="4" eb="7">
      <t>ようちえん</t>
    </rPh>
    <phoneticPr fontId="12" type="Hiragana"/>
  </si>
  <si>
    <t>ぷりんすようちえん</t>
  </si>
  <si>
    <t>戸塚幼稚園</t>
    <rPh sb="0" eb="2">
      <t>とつか</t>
    </rPh>
    <rPh sb="2" eb="5">
      <t>ようちえん</t>
    </rPh>
    <phoneticPr fontId="12" type="Hiragana"/>
  </si>
  <si>
    <t>とつかようちえん</t>
  </si>
  <si>
    <t>戸塚第二幼稚園</t>
    <rPh sb="0" eb="2">
      <t>とつか</t>
    </rPh>
    <rPh sb="2" eb="4">
      <t>だいに</t>
    </rPh>
    <rPh sb="4" eb="7">
      <t>ようちえん</t>
    </rPh>
    <phoneticPr fontId="12" type="Hiragana"/>
  </si>
  <si>
    <t>とつかだいにようちえん</t>
  </si>
  <si>
    <t>戸塚ルーテル教会附属幼稚園</t>
    <rPh sb="0" eb="2">
      <t>とつか</t>
    </rPh>
    <rPh sb="6" eb="8">
      <t>きょうかい</t>
    </rPh>
    <rPh sb="8" eb="10">
      <t>ふぞく</t>
    </rPh>
    <rPh sb="10" eb="13">
      <t>ようちえん</t>
    </rPh>
    <phoneticPr fontId="12" type="Hiragana"/>
  </si>
  <si>
    <t>とつかるーてるきょうかいふぞくようちえん</t>
  </si>
  <si>
    <t>舞岡幼稚園</t>
    <rPh sb="0" eb="2">
      <t>まいおか</t>
    </rPh>
    <rPh sb="2" eb="5">
      <t>ようちえん</t>
    </rPh>
    <phoneticPr fontId="12" type="Hiragana"/>
  </si>
  <si>
    <t>まいおかようちえん</t>
  </si>
  <si>
    <t>港南区</t>
    <rPh sb="0" eb="3">
      <t>コウナンク</t>
    </rPh>
    <phoneticPr fontId="5"/>
  </si>
  <si>
    <t>春日野幼稚園</t>
    <rPh sb="0" eb="3">
      <t>かすがの</t>
    </rPh>
    <rPh sb="3" eb="6">
      <t>ようちえん</t>
    </rPh>
    <phoneticPr fontId="12" type="Hiragana"/>
  </si>
  <si>
    <t>かすがのようちえん</t>
  </si>
  <si>
    <t>かもめ幼稚園</t>
    <rPh sb="3" eb="6">
      <t>ようちえん</t>
    </rPh>
    <phoneticPr fontId="12" type="Hiragana"/>
  </si>
  <si>
    <t>かもめようちえん</t>
  </si>
  <si>
    <t>港南台幼稚園</t>
    <rPh sb="0" eb="3">
      <t>こうなんだい</t>
    </rPh>
    <rPh sb="3" eb="6">
      <t>ようちえん</t>
    </rPh>
    <phoneticPr fontId="12" type="Hiragana"/>
  </si>
  <si>
    <t>こうなんだいようちえん</t>
  </si>
  <si>
    <t>宝島幼稚園</t>
    <rPh sb="0" eb="2">
      <t>たからじま</t>
    </rPh>
    <rPh sb="2" eb="5">
      <t>ようちえん</t>
    </rPh>
    <phoneticPr fontId="12" type="Hiragana"/>
  </si>
  <si>
    <t>たからじまようちえん</t>
  </si>
  <si>
    <t>永野幼稚園</t>
    <rPh sb="0" eb="2">
      <t>ながの</t>
    </rPh>
    <rPh sb="2" eb="5">
      <t>ようちえん</t>
    </rPh>
    <phoneticPr fontId="12" type="Hiragana"/>
  </si>
  <si>
    <t>ながのようちえん</t>
  </si>
  <si>
    <t>旭区</t>
    <rPh sb="0" eb="2">
      <t>アサヒク</t>
    </rPh>
    <phoneticPr fontId="5"/>
  </si>
  <si>
    <t>柏幼稚園</t>
    <rPh sb="0" eb="1">
      <t>かしわ</t>
    </rPh>
    <rPh sb="1" eb="4">
      <t>ようちえん</t>
    </rPh>
    <phoneticPr fontId="12" type="Hiragana"/>
  </si>
  <si>
    <t>かしわようちえん</t>
  </si>
  <si>
    <t>上白根幼稚園</t>
    <rPh sb="0" eb="1">
      <t>うえ</t>
    </rPh>
    <rPh sb="1" eb="3">
      <t>しらね</t>
    </rPh>
    <rPh sb="3" eb="6">
      <t>ようちえん</t>
    </rPh>
    <phoneticPr fontId="12" type="Hiragana"/>
  </si>
  <si>
    <t>かみしらねようちえん</t>
  </si>
  <si>
    <t>左近山幼稚園</t>
    <rPh sb="0" eb="3">
      <t>さこんやま</t>
    </rPh>
    <rPh sb="3" eb="6">
      <t>ようちえん</t>
    </rPh>
    <phoneticPr fontId="12" type="Hiragana"/>
  </si>
  <si>
    <t>さこんやまようちえん</t>
  </si>
  <si>
    <t>白根幼稚園</t>
    <rPh sb="0" eb="2">
      <t>しらね</t>
    </rPh>
    <rPh sb="2" eb="5">
      <t>ようちえん</t>
    </rPh>
    <phoneticPr fontId="12" type="Hiragana"/>
  </si>
  <si>
    <t>しらねようちえん</t>
  </si>
  <si>
    <t>つくの幼稚園</t>
    <rPh sb="3" eb="6">
      <t>ようちえん</t>
    </rPh>
    <phoneticPr fontId="12" type="Hiragana"/>
  </si>
  <si>
    <t>つくのようしへん</t>
  </si>
  <si>
    <t>四季の森幼稚園</t>
    <rPh sb="0" eb="2">
      <t>しき</t>
    </rPh>
    <rPh sb="3" eb="4">
      <t>もり</t>
    </rPh>
    <rPh sb="4" eb="7">
      <t>ようちえん</t>
    </rPh>
    <phoneticPr fontId="12" type="Hiragana"/>
  </si>
  <si>
    <t>しきのもりようちえん</t>
  </si>
  <si>
    <t>プレスク－ル若葉幼稚園</t>
    <rPh sb="6" eb="8">
      <t>わかば</t>
    </rPh>
    <rPh sb="8" eb="11">
      <t>ようちえん</t>
    </rPh>
    <phoneticPr fontId="12" type="Hiragana"/>
  </si>
  <si>
    <t>ぷれすく－るわかばようちえん</t>
  </si>
  <si>
    <t>本宿幼稚園</t>
    <rPh sb="0" eb="2">
      <t>もとじゅく</t>
    </rPh>
    <rPh sb="2" eb="5">
      <t>ようちえん</t>
    </rPh>
    <phoneticPr fontId="12" type="Hiragana"/>
  </si>
  <si>
    <t>ほんじゅくようちえん</t>
  </si>
  <si>
    <t>まきが原幼稚園</t>
    <rPh sb="3" eb="4">
      <t>はら</t>
    </rPh>
    <rPh sb="4" eb="7">
      <t>ようちえん</t>
    </rPh>
    <phoneticPr fontId="12" type="Hiragana"/>
  </si>
  <si>
    <t>まきがはらようちえん</t>
  </si>
  <si>
    <t>横浜昭和幼稚園</t>
    <rPh sb="0" eb="2">
      <t>よこはま</t>
    </rPh>
    <rPh sb="2" eb="4">
      <t>しょうわ</t>
    </rPh>
    <rPh sb="4" eb="7">
      <t>ようちえん</t>
    </rPh>
    <phoneticPr fontId="12" type="Hiragana"/>
  </si>
  <si>
    <t>よこはましょうわようちえん</t>
  </si>
  <si>
    <t>東幼稚園</t>
    <rPh sb="0" eb="1">
      <t>ひがし</t>
    </rPh>
    <rPh sb="1" eb="4">
      <t>ようちえん</t>
    </rPh>
    <phoneticPr fontId="12" type="Hiragana"/>
  </si>
  <si>
    <t>あずまようちえん</t>
  </si>
  <si>
    <t>黒滝幼稚園</t>
    <rPh sb="0" eb="2">
      <t>くろたき</t>
    </rPh>
    <rPh sb="2" eb="5">
      <t>ようちえん</t>
    </rPh>
    <phoneticPr fontId="12" type="Hiragana"/>
  </si>
  <si>
    <t>くろたきようちえん</t>
  </si>
  <si>
    <t>中山幼稚園</t>
    <rPh sb="0" eb="2">
      <t>なかやま</t>
    </rPh>
    <rPh sb="2" eb="5">
      <t>ようちえん</t>
    </rPh>
    <phoneticPr fontId="12" type="Hiragana"/>
  </si>
  <si>
    <t>なかやまようちえん</t>
  </si>
  <si>
    <t>八朔幼稚園</t>
    <rPh sb="0" eb="2">
      <t>はっさく</t>
    </rPh>
    <rPh sb="2" eb="5">
      <t>ようちえん</t>
    </rPh>
    <phoneticPr fontId="12" type="Hiragana"/>
  </si>
  <si>
    <t>はっさくうようちえん</t>
  </si>
  <si>
    <t>むつみ幼稚園</t>
    <rPh sb="3" eb="6">
      <t>ようちえん</t>
    </rPh>
    <phoneticPr fontId="12" type="Hiragana"/>
  </si>
  <si>
    <t>むつみようちえん</t>
  </si>
  <si>
    <t>瀬谷区</t>
    <rPh sb="0" eb="3">
      <t>セヤク</t>
    </rPh>
    <phoneticPr fontId="5"/>
  </si>
  <si>
    <t>瀬谷幼稚園</t>
    <rPh sb="0" eb="2">
      <t>せや</t>
    </rPh>
    <rPh sb="2" eb="5">
      <t>ようちえん</t>
    </rPh>
    <phoneticPr fontId="12" type="Hiragana"/>
  </si>
  <si>
    <t>せやようちえん</t>
  </si>
  <si>
    <t>三ツ境幼稚園</t>
    <rPh sb="0" eb="1">
      <t>み</t>
    </rPh>
    <rPh sb="2" eb="3">
      <t>きょう</t>
    </rPh>
    <rPh sb="3" eb="6">
      <t>ようちえん</t>
    </rPh>
    <phoneticPr fontId="12" type="Hiragana"/>
  </si>
  <si>
    <t>みつきょうようちえん</t>
  </si>
  <si>
    <t>横浜さがみ幼稚園</t>
    <rPh sb="0" eb="2">
      <t>よこはま</t>
    </rPh>
    <rPh sb="5" eb="8">
      <t>ようちえん</t>
    </rPh>
    <phoneticPr fontId="12" type="Hiragana"/>
  </si>
  <si>
    <t>よこはまさがみようちえん</t>
  </si>
  <si>
    <t>飯島幼稚園</t>
    <rPh sb="0" eb="2">
      <t>いいじま</t>
    </rPh>
    <rPh sb="2" eb="5">
      <t>ようちえん</t>
    </rPh>
    <phoneticPr fontId="12" type="Hiragana"/>
  </si>
  <si>
    <t>いいじまようちえん</t>
  </si>
  <si>
    <t>小菅ケ谷幼稚園</t>
    <rPh sb="0" eb="2">
      <t>こすが</t>
    </rPh>
    <rPh sb="3" eb="4">
      <t>たに</t>
    </rPh>
    <rPh sb="4" eb="7">
      <t>ようちえん</t>
    </rPh>
    <phoneticPr fontId="12" type="Hiragana"/>
  </si>
  <si>
    <t>こすがやようちえん</t>
  </si>
  <si>
    <t>新大船幼稚園</t>
    <rPh sb="0" eb="1">
      <t>しん</t>
    </rPh>
    <rPh sb="1" eb="3">
      <t>おおぶね</t>
    </rPh>
    <rPh sb="3" eb="6">
      <t>ようちえん</t>
    </rPh>
    <phoneticPr fontId="12" type="Hiragana"/>
  </si>
  <si>
    <t>しんおおふなようちえん</t>
  </si>
  <si>
    <t>静心幼稚園</t>
    <rPh sb="0" eb="1">
      <t>せい</t>
    </rPh>
    <rPh sb="1" eb="2">
      <t>こころ</t>
    </rPh>
    <rPh sb="2" eb="5">
      <t>ようちえん</t>
    </rPh>
    <phoneticPr fontId="12" type="Hiragana"/>
  </si>
  <si>
    <t>せいしんようちえん</t>
  </si>
  <si>
    <t>いしかわ幼稚園</t>
    <rPh sb="4" eb="7">
      <t>ようちえん</t>
    </rPh>
    <phoneticPr fontId="12" type="Hiragana"/>
  </si>
  <si>
    <t>いしかわようちえん</t>
  </si>
  <si>
    <t>泉区</t>
    <rPh sb="0" eb="2">
      <t>イズミク</t>
    </rPh>
    <phoneticPr fontId="5"/>
  </si>
  <si>
    <t>英明幼稚園</t>
    <rPh sb="0" eb="2">
      <t>えいめい</t>
    </rPh>
    <rPh sb="2" eb="5">
      <t>ようちえん</t>
    </rPh>
    <phoneticPr fontId="12" type="Hiragana"/>
  </si>
  <si>
    <t>えいめいようちえん</t>
  </si>
  <si>
    <t>平和幼稚園</t>
    <rPh sb="0" eb="2">
      <t>へいわ</t>
    </rPh>
    <rPh sb="2" eb="5">
      <t>ようちえん</t>
    </rPh>
    <phoneticPr fontId="12" type="Hiragana"/>
  </si>
  <si>
    <t>へいわようちえん</t>
  </si>
  <si>
    <t>青葉区</t>
    <rPh sb="0" eb="3">
      <t>アオバク</t>
    </rPh>
    <phoneticPr fontId="5"/>
  </si>
  <si>
    <t>愛和幼稚園</t>
    <rPh sb="0" eb="1">
      <t>あい</t>
    </rPh>
    <rPh sb="1" eb="2">
      <t>わ</t>
    </rPh>
    <rPh sb="2" eb="5">
      <t>ようちえん</t>
    </rPh>
    <phoneticPr fontId="12" type="Hiragana"/>
  </si>
  <si>
    <t>あいわようちえん</t>
  </si>
  <si>
    <t>愛和太陽幼稚園</t>
    <rPh sb="0" eb="1">
      <t>あい</t>
    </rPh>
    <rPh sb="1" eb="2">
      <t>わ</t>
    </rPh>
    <rPh sb="2" eb="4">
      <t>たいよう</t>
    </rPh>
    <rPh sb="4" eb="7">
      <t>ようちえん</t>
    </rPh>
    <phoneticPr fontId="12" type="Hiragana"/>
  </si>
  <si>
    <t>あいわたいようようちえん</t>
  </si>
  <si>
    <t>市ヶ尾幼稚園</t>
    <rPh sb="0" eb="3">
      <t>いちがお</t>
    </rPh>
    <rPh sb="3" eb="6">
      <t>ようちえん</t>
    </rPh>
    <phoneticPr fontId="12" type="Hiragana"/>
  </si>
  <si>
    <t>いちがおようちえん</t>
  </si>
  <si>
    <t>田園江田幼稚園</t>
    <rPh sb="0" eb="2">
      <t>でんえん</t>
    </rPh>
    <rPh sb="2" eb="4">
      <t>えだ</t>
    </rPh>
    <rPh sb="4" eb="7">
      <t>ようちえん</t>
    </rPh>
    <phoneticPr fontId="12" type="Hiragana"/>
  </si>
  <si>
    <t>でんえんえだようちえん</t>
  </si>
  <si>
    <t>奈良幼稚園</t>
    <rPh sb="0" eb="2">
      <t>なら</t>
    </rPh>
    <rPh sb="2" eb="5">
      <t>ようちえん</t>
    </rPh>
    <phoneticPr fontId="12" type="Hiragana"/>
  </si>
  <si>
    <t>ならようちえん</t>
  </si>
  <si>
    <t>藤が丘幼稚園</t>
    <rPh sb="0" eb="1">
      <t>ふじ</t>
    </rPh>
    <rPh sb="2" eb="3">
      <t>おか</t>
    </rPh>
    <rPh sb="3" eb="6">
      <t>ようちえん</t>
    </rPh>
    <phoneticPr fontId="12" type="Hiragana"/>
  </si>
  <si>
    <t>ふじがおかようちえん</t>
  </si>
  <si>
    <t>港北幼稚園</t>
    <rPh sb="0" eb="2">
      <t>こうほく</t>
    </rPh>
    <rPh sb="2" eb="5">
      <t>ようちえん</t>
    </rPh>
    <phoneticPr fontId="12" type="Hiragana"/>
  </si>
  <si>
    <t>こうほくようちえん</t>
  </si>
  <si>
    <t>すぎの森幼稚園</t>
    <rPh sb="3" eb="4">
      <t>もり</t>
    </rPh>
    <rPh sb="4" eb="7">
      <t>ようちえん</t>
    </rPh>
    <phoneticPr fontId="12" type="Hiragana"/>
  </si>
  <si>
    <t>すぎのもりようちえん</t>
  </si>
  <si>
    <t>都筑区</t>
    <rPh sb="0" eb="3">
      <t>ツヅキク</t>
    </rPh>
    <phoneticPr fontId="5"/>
  </si>
  <si>
    <t>愛和のぞみ幼稚園</t>
    <rPh sb="0" eb="1">
      <t>あい</t>
    </rPh>
    <rPh sb="1" eb="2">
      <t>わ</t>
    </rPh>
    <rPh sb="5" eb="8">
      <t>ようちえん</t>
    </rPh>
    <phoneticPr fontId="12" type="Hiragana"/>
  </si>
  <si>
    <t>あいわのぞみようちえん</t>
  </si>
  <si>
    <t>金沢区</t>
    <rPh sb="0" eb="3">
      <t>カナザワク</t>
    </rPh>
    <phoneticPr fontId="5"/>
  </si>
  <si>
    <t>鶴見区</t>
    <rPh sb="0" eb="3">
      <t>つるみく</t>
    </rPh>
    <phoneticPr fontId="5" type="Hiragana"/>
  </si>
  <si>
    <t>西区</t>
    <rPh sb="0" eb="2">
      <t>にしく</t>
    </rPh>
    <phoneticPr fontId="5" type="Hiragana"/>
  </si>
  <si>
    <t>中区</t>
    <rPh sb="0" eb="2">
      <t>なかく</t>
    </rPh>
    <phoneticPr fontId="5" type="Hiragana"/>
  </si>
  <si>
    <t>都筑区</t>
    <rPh sb="0" eb="3">
      <t>つづきく</t>
    </rPh>
    <phoneticPr fontId="5" type="Hiragana"/>
  </si>
  <si>
    <t>幼稚園</t>
    <rPh sb="0" eb="3">
      <t>ようちえん</t>
    </rPh>
    <phoneticPr fontId="5" type="Hiragana"/>
  </si>
  <si>
    <t>桜ケ丘幼稚園</t>
  </si>
  <si>
    <t>さくらがおかようちえん</t>
  </si>
  <si>
    <t>東寺尾幼稚園</t>
  </si>
  <si>
    <t>ひがしてらおようちえん</t>
  </si>
  <si>
    <t>神奈川区</t>
    <rPh sb="0" eb="3">
      <t>かながわ</t>
    </rPh>
    <rPh sb="3" eb="4">
      <t>く</t>
    </rPh>
    <phoneticPr fontId="5" type="Hiragana"/>
  </si>
  <si>
    <t>神奈川幼稚園</t>
  </si>
  <si>
    <t>かながわようちえん</t>
  </si>
  <si>
    <t>霞ケ丘幼稚園</t>
  </si>
  <si>
    <t>かすみがおかようちえん</t>
  </si>
  <si>
    <t>聖母幼稚園</t>
  </si>
  <si>
    <t>せいぼようちえん</t>
  </si>
  <si>
    <t>横浜みこころ幼稚園</t>
  </si>
  <si>
    <t>よこはまみこころようちえん</t>
  </si>
  <si>
    <t>金沢区</t>
    <rPh sb="0" eb="3">
      <t>かなざわく</t>
    </rPh>
    <phoneticPr fontId="5" type="Hiragana"/>
  </si>
  <si>
    <t>京急幼稚園</t>
  </si>
  <si>
    <t>けいきゅうようちえん</t>
  </si>
  <si>
    <t>天使幼稚園</t>
  </si>
  <si>
    <t>てんしようちえん</t>
  </si>
  <si>
    <t>フレンド幼稚園</t>
  </si>
  <si>
    <t>ふれんどようちえん</t>
  </si>
  <si>
    <t>都田幼稚園</t>
  </si>
  <si>
    <t>つだようちえん</t>
  </si>
  <si>
    <t>栄区</t>
    <rPh sb="0" eb="2">
      <t>さかえく</t>
    </rPh>
    <phoneticPr fontId="5" type="Hiragana"/>
  </si>
  <si>
    <t>鍛冶ケ谷カトリック幼稚園</t>
  </si>
  <si>
    <t>かじがやかとりっくようちえん</t>
  </si>
  <si>
    <t>鶴見区</t>
    <rPh sb="0" eb="3">
      <t>ツルミク</t>
    </rPh>
    <phoneticPr fontId="0"/>
  </si>
  <si>
    <t>双葉幼稚園</t>
  </si>
  <si>
    <t>ふたばようちえん</t>
  </si>
  <si>
    <t>旭区</t>
    <rPh sb="0" eb="2">
      <t>アサヒク</t>
    </rPh>
    <phoneticPr fontId="1"/>
  </si>
  <si>
    <t>中区</t>
    <rPh sb="0" eb="2">
      <t>ナカク</t>
    </rPh>
    <phoneticPr fontId="1"/>
  </si>
  <si>
    <t>保土ケ谷区</t>
    <rPh sb="0" eb="5">
      <t>ホドガヤク</t>
    </rPh>
    <phoneticPr fontId="1"/>
  </si>
  <si>
    <t>青葉区</t>
    <rPh sb="0" eb="3">
      <t>アオバク</t>
    </rPh>
    <phoneticPr fontId="1"/>
  </si>
  <si>
    <t>港南区</t>
    <rPh sb="0" eb="3">
      <t>コウナンク</t>
    </rPh>
    <phoneticPr fontId="12"/>
  </si>
  <si>
    <t>幼稚園</t>
    <rPh sb="0" eb="3">
      <t>ようちえん</t>
    </rPh>
    <phoneticPr fontId="1" type="Hiragana"/>
  </si>
  <si>
    <t>熊猫幼稚園</t>
  </si>
  <si>
    <t>ぱんだようちえん</t>
  </si>
  <si>
    <t>あたご幼稚園</t>
  </si>
  <si>
    <t>あたごようちえん</t>
  </si>
  <si>
    <t>鶴ケ峯幼稚園</t>
  </si>
  <si>
    <t>つるがみねようちえん</t>
  </si>
  <si>
    <t>磯子区</t>
    <rPh sb="0" eb="3">
      <t>イソゴク</t>
    </rPh>
    <phoneticPr fontId="1"/>
  </si>
  <si>
    <t>汐見台中央幼稚園</t>
  </si>
  <si>
    <t>しおみだいちゅうおうようちえん</t>
  </si>
  <si>
    <t>磯子区</t>
    <rPh sb="0" eb="2">
      <t>イソゴ</t>
    </rPh>
    <rPh sb="2" eb="3">
      <t>ク</t>
    </rPh>
    <phoneticPr fontId="1"/>
  </si>
  <si>
    <t>汐見台東幼稚園</t>
  </si>
  <si>
    <t>しおみだいひがしようちえん</t>
  </si>
  <si>
    <t>カナリヤ幼稚園</t>
    <rPh sb="4" eb="7">
      <t>ようちえん</t>
    </rPh>
    <phoneticPr fontId="12" type="Hiragana"/>
  </si>
  <si>
    <t>かなりやようちえん</t>
  </si>
  <si>
    <t>緑区</t>
    <rPh sb="0" eb="2">
      <t>ミドリク</t>
    </rPh>
    <phoneticPr fontId="1"/>
  </si>
  <si>
    <t>竹山幼稚園</t>
  </si>
  <si>
    <t>たけやまようちえん</t>
  </si>
  <si>
    <t>竹山南幼稚園</t>
  </si>
  <si>
    <t>たけやまみなみようちえん</t>
  </si>
  <si>
    <t>田園都市幼稚園</t>
  </si>
  <si>
    <t>でんえんとしようちえん</t>
  </si>
  <si>
    <t>もえぎ野幼稚園</t>
  </si>
  <si>
    <t>もえぎのようちえん</t>
  </si>
  <si>
    <t>瀬谷区</t>
    <rPh sb="0" eb="3">
      <t>セヤク</t>
    </rPh>
    <phoneticPr fontId="1"/>
  </si>
  <si>
    <t>関東幼稚園</t>
  </si>
  <si>
    <t>かんとうようちえん</t>
  </si>
  <si>
    <t>南区</t>
    <rPh sb="0" eb="2">
      <t>ミナミク</t>
    </rPh>
    <phoneticPr fontId="16"/>
  </si>
  <si>
    <t>西区</t>
    <rPh sb="0" eb="2">
      <t>にしく</t>
    </rPh>
    <phoneticPr fontId="16" type="Hiragana"/>
  </si>
  <si>
    <t>港北区</t>
    <rPh sb="0" eb="3">
      <t>こうほくく</t>
    </rPh>
    <phoneticPr fontId="16" type="Hiragana"/>
  </si>
  <si>
    <t>泉区</t>
    <rPh sb="0" eb="2">
      <t>イズミク</t>
    </rPh>
    <phoneticPr fontId="16"/>
  </si>
  <si>
    <t>旭区</t>
    <rPh sb="0" eb="1">
      <t>アサヒ</t>
    </rPh>
    <rPh sb="1" eb="2">
      <t>ク</t>
    </rPh>
    <phoneticPr fontId="16"/>
  </si>
  <si>
    <t>幼稚園</t>
    <rPh sb="0" eb="3">
      <t>ようちえん</t>
    </rPh>
    <phoneticPr fontId="16" type="Hiragana"/>
  </si>
  <si>
    <t>藤棚幼稚園</t>
  </si>
  <si>
    <t>ふじだなようちえん</t>
  </si>
  <si>
    <t>白百合光の子幼稚園</t>
  </si>
  <si>
    <t>しらゆりひかりのこようちえん</t>
  </si>
  <si>
    <t>上川井幼稚園</t>
  </si>
  <si>
    <t>かみかわいようちえん</t>
  </si>
  <si>
    <t>善隣館幼稚園</t>
    <rPh sb="0" eb="6">
      <t>ぜんりんかんようちえん</t>
    </rPh>
    <phoneticPr fontId="12" type="Hiragana"/>
  </si>
  <si>
    <t>ぜんりんかんようちえん</t>
  </si>
  <si>
    <t>城郷幼稚園</t>
    <rPh sb="0" eb="5">
      <t>しろさとようちえん</t>
    </rPh>
    <phoneticPr fontId="12" type="Hiragana"/>
  </si>
  <si>
    <t>しろさとようちえん</t>
  </si>
  <si>
    <t>野毛山幼稚園</t>
    <rPh sb="0" eb="6">
      <t>のげやまようちえん</t>
    </rPh>
    <phoneticPr fontId="12" type="Hiragana"/>
  </si>
  <si>
    <t>のげやまようちえん</t>
  </si>
  <si>
    <t>くるみ幼稚園</t>
    <rPh sb="3" eb="6">
      <t>ようちえん</t>
    </rPh>
    <phoneticPr fontId="12" type="Hiragana"/>
  </si>
  <si>
    <t>くるみようちえん</t>
  </si>
  <si>
    <t>三星幼稚園</t>
    <rPh sb="0" eb="5">
      <t>さんせいようちえん</t>
    </rPh>
    <phoneticPr fontId="12" type="Hiragana"/>
  </si>
  <si>
    <t>さんせいようちえん</t>
  </si>
  <si>
    <t>汐見台西幼稚園</t>
    <rPh sb="0" eb="7">
      <t>しおみだいにしようちえん</t>
    </rPh>
    <phoneticPr fontId="12" type="Hiragana"/>
  </si>
  <si>
    <t>しおみだいにしようちえん</t>
  </si>
  <si>
    <t>セント・メリー幼稚園</t>
    <rPh sb="7" eb="10">
      <t>ようちえん</t>
    </rPh>
    <phoneticPr fontId="12" type="Hiragana"/>
  </si>
  <si>
    <t>せんとめりーようちえん</t>
  </si>
  <si>
    <t>文庫幼稚園</t>
    <rPh sb="0" eb="5">
      <t>ぶんこようちえん</t>
    </rPh>
    <phoneticPr fontId="12" type="Hiragana"/>
  </si>
  <si>
    <t>ぶんこようちえん</t>
  </si>
  <si>
    <t>横浜隼人幼稚園</t>
    <rPh sb="0" eb="7">
      <t>よこはまはやとようちえん</t>
    </rPh>
    <phoneticPr fontId="12" type="Hiragana"/>
  </si>
  <si>
    <t>よこはまはやとようちえん</t>
  </si>
  <si>
    <t>港北区</t>
    <rPh sb="0" eb="3">
      <t>こうほくく</t>
    </rPh>
    <phoneticPr fontId="12" type="Hiragana"/>
  </si>
  <si>
    <t>保土ケ谷区</t>
    <rPh sb="0" eb="4">
      <t>ホドガヤ</t>
    </rPh>
    <rPh sb="4" eb="5">
      <t>ク</t>
    </rPh>
    <phoneticPr fontId="3"/>
  </si>
  <si>
    <t>神奈川区</t>
    <rPh sb="0" eb="4">
      <t>カナガワク</t>
    </rPh>
    <phoneticPr fontId="12"/>
  </si>
  <si>
    <t>ニューライフ幼稚園</t>
  </si>
  <si>
    <t>にゅーらいふようちえん</t>
  </si>
  <si>
    <t>銀嶺幼稚園</t>
  </si>
  <si>
    <t>ぎんれいようちえん</t>
  </si>
  <si>
    <t>西区</t>
    <rPh sb="0" eb="2">
      <t>にしく</t>
    </rPh>
    <phoneticPr fontId="12" type="Hiragana"/>
  </si>
  <si>
    <t>杉之子幼稚園</t>
  </si>
  <si>
    <t>すぎのこようちえん</t>
  </si>
  <si>
    <t>南区</t>
    <rPh sb="0" eb="2">
      <t>ミナミク</t>
    </rPh>
    <phoneticPr fontId="12"/>
  </si>
  <si>
    <t>横浜れんげ幼稚園</t>
  </si>
  <si>
    <t>よこはまれんげようちえん</t>
  </si>
  <si>
    <t>南白ゆり幼稚園</t>
  </si>
  <si>
    <t>みなみしらゆりようちえん</t>
  </si>
  <si>
    <t>あゆみ幼稚園</t>
  </si>
  <si>
    <t>あゆみようちえん</t>
  </si>
  <si>
    <t>保土ケ谷幼稚園</t>
  </si>
  <si>
    <t>ほどがやようちえん</t>
  </si>
  <si>
    <t>向原幼稚園</t>
  </si>
  <si>
    <t>むかいはらようちえん</t>
  </si>
  <si>
    <t>若草幼稚園</t>
  </si>
  <si>
    <t>わかくさようちえん</t>
  </si>
  <si>
    <t>磯子区</t>
    <rPh sb="0" eb="2">
      <t>イソゴ</t>
    </rPh>
    <rPh sb="2" eb="3">
      <t>ク</t>
    </rPh>
    <phoneticPr fontId="3"/>
  </si>
  <si>
    <t>育美幼稚園</t>
  </si>
  <si>
    <t>いくみようちえん</t>
  </si>
  <si>
    <t>冨士見幼稚園</t>
  </si>
  <si>
    <t>ふじみようちえん</t>
  </si>
  <si>
    <t>伸びる会幼稚園</t>
  </si>
  <si>
    <t>のびるかいようちえん</t>
  </si>
  <si>
    <t>緑区</t>
    <rPh sb="0" eb="2">
      <t>ミドリク</t>
    </rPh>
    <phoneticPr fontId="12"/>
  </si>
  <si>
    <t>みほ幼稚園</t>
  </si>
  <si>
    <t>みほようちえん</t>
  </si>
  <si>
    <t>都筑区</t>
    <rPh sb="0" eb="3">
      <t>ツヅキク</t>
    </rPh>
    <phoneticPr fontId="12"/>
  </si>
  <si>
    <t>池辺白ゆり幼稚園</t>
  </si>
  <si>
    <t>いけべしらゆりようちえん</t>
  </si>
  <si>
    <t>金沢区</t>
    <rPh sb="0" eb="2">
      <t>カナザワ</t>
    </rPh>
    <rPh sb="2" eb="3">
      <t>ク</t>
    </rPh>
    <phoneticPr fontId="3"/>
  </si>
  <si>
    <t>幼稚園</t>
    <rPh sb="0" eb="3">
      <t>ヨウチエン</t>
    </rPh>
    <phoneticPr fontId="4"/>
  </si>
  <si>
    <t>鶴見大学短期大学部附属三松幼稚園</t>
  </si>
  <si>
    <t>つるみたんきだいがくふぞく</t>
  </si>
  <si>
    <t>寺尾幼稚園</t>
  </si>
  <si>
    <t>てらおようちえん</t>
  </si>
  <si>
    <t>三ッ池幼稚園</t>
  </si>
  <si>
    <t>みついけようちえん</t>
  </si>
  <si>
    <t>野庭幼稚園</t>
  </si>
  <si>
    <t>のばようちえん</t>
  </si>
  <si>
    <t>上星川幼稚園</t>
  </si>
  <si>
    <t>かみほしかわようちえん</t>
  </si>
  <si>
    <t>スカイハイツ幼稚園</t>
  </si>
  <si>
    <t>すかいはいつようちえん</t>
  </si>
  <si>
    <t>初音丘幼稚園</t>
  </si>
  <si>
    <t>はつねがおかようちえん</t>
  </si>
  <si>
    <t>立正桜ヶ丘幼稚園</t>
  </si>
  <si>
    <t>りっしょうさくらがおかようちえん</t>
  </si>
  <si>
    <t>根岸幼稚園</t>
  </si>
  <si>
    <t>ねぎしようちえん</t>
  </si>
  <si>
    <t>日吉さくら幼稚園</t>
  </si>
  <si>
    <t>ひよしさくらようちえん</t>
  </si>
  <si>
    <t>美しの森幼稚園</t>
  </si>
  <si>
    <t>うつくしのもりようちえん</t>
  </si>
  <si>
    <t>荏田南幼稚園</t>
  </si>
  <si>
    <t>えだみなみようちえん</t>
  </si>
  <si>
    <t>かちだ幼稚園</t>
  </si>
  <si>
    <t>かちだようちえん</t>
  </si>
  <si>
    <t>やまゆり幼稚園</t>
  </si>
  <si>
    <t>やまゆりようちえん</t>
  </si>
  <si>
    <t>名瀬幼稚園</t>
  </si>
  <si>
    <t>なせようちえん</t>
  </si>
  <si>
    <t>戸塚区</t>
    <rPh sb="0" eb="3">
      <t>トツカク</t>
    </rPh>
    <phoneticPr fontId="12"/>
  </si>
  <si>
    <t>幼稚園</t>
    <rPh sb="0" eb="3">
      <t>ヨウチエン</t>
    </rPh>
    <phoneticPr fontId="7"/>
  </si>
  <si>
    <t>戸部幼稚園</t>
  </si>
  <si>
    <t>とべようちえん</t>
  </si>
  <si>
    <t>お三の宮日枝幼稚園</t>
  </si>
  <si>
    <t>おさんのみやひえようちえん</t>
  </si>
  <si>
    <t>安部幼稚園</t>
  </si>
  <si>
    <t>あべようちえん</t>
  </si>
  <si>
    <t>南聖心幼稚園</t>
  </si>
  <si>
    <t>みなみせいしんようちえん</t>
  </si>
  <si>
    <t>岩崎学園附属幼稚園</t>
  </si>
  <si>
    <t>いわさきがくえんふぞくようちえん</t>
  </si>
  <si>
    <t>仲よし幼稚園</t>
  </si>
  <si>
    <t>なかよしようちえん</t>
  </si>
  <si>
    <t>グリーンヒル幼稚園</t>
  </si>
  <si>
    <t>ぐりーんひるようちえん</t>
  </si>
  <si>
    <t>岩崎学園附属磯子幼稚園</t>
  </si>
  <si>
    <t>いわさきがくえんふぞくいそごようちえん</t>
  </si>
  <si>
    <t>横浜女子短期大学附属幼稚園</t>
  </si>
  <si>
    <t>よこはまじょしたんきたいがくふぞくようちえん</t>
  </si>
  <si>
    <t>並木幼稚園</t>
  </si>
  <si>
    <t>なみきようちえん</t>
  </si>
  <si>
    <t>金港幼稚園</t>
  </si>
  <si>
    <t>きんこうようちえん</t>
  </si>
  <si>
    <t>しんよしだ幼稚園</t>
  </si>
  <si>
    <t>しんよしだようちえん</t>
  </si>
  <si>
    <t>梅が丘天使幼稚園</t>
  </si>
  <si>
    <t>うめがおかてんしようちえん</t>
  </si>
  <si>
    <t>東洋英和女学院大学付属かえで幼稚園</t>
  </si>
  <si>
    <t>とうようえいわじょがくいんだいがくふぞくかえでようちえん</t>
  </si>
  <si>
    <t>横浜さくら幼稚園</t>
  </si>
  <si>
    <t>よこはまさくらようちえん</t>
  </si>
  <si>
    <t>戸塚区</t>
    <rPh sb="0" eb="2">
      <t>トツカ</t>
    </rPh>
    <rPh sb="2" eb="3">
      <t>ク</t>
    </rPh>
    <phoneticPr fontId="3"/>
  </si>
  <si>
    <t>戸塚ふたば幼稚園</t>
  </si>
  <si>
    <t>とつかふたばようちえん</t>
  </si>
  <si>
    <t>東俣野幼稚園</t>
  </si>
  <si>
    <t>ひがしまたのようちえん</t>
  </si>
  <si>
    <t>学校法人川辺学園　冨士見ケ丘幼稚園</t>
  </si>
  <si>
    <t>がっこうほうじんかわべがくえんふじみがおかようちえん</t>
  </si>
  <si>
    <t xml:space="preserve">定員30人以下または301人以上の場合は0.4、
31～300人の場合は1.4。
</t>
    <phoneticPr fontId="1"/>
  </si>
  <si>
    <t>※年齢別児童数には、既存園は４月時点の利用子ども数又は「④平均年齢別児童数計算表」により計算した当年度の平均こども数、新規園は４月時点の利用子ども数を入力すること。</t>
    <rPh sb="10" eb="13">
      <t>キゾンエン</t>
    </rPh>
    <rPh sb="48" eb="51">
      <t>トウネンド</t>
    </rPh>
    <phoneticPr fontId="1"/>
  </si>
  <si>
    <t>※１処遇改善等加算区分１・２の加算率等認定申請書（処遇改善等加算）（第１号様式の１）で記載された経験年数７年０か月以上の職員のうち、「保育士」「保育教諭」「教諭」「保健師・助産師・看護師・准看護師」に限ります。</t>
    <rPh sb="9" eb="11">
      <t>クブン</t>
    </rPh>
    <phoneticPr fontId="1"/>
  </si>
  <si>
    <t>※１処遇改善等加算区分１・２の加算率等認定申請書（処遇改善等加算）（第１号様式の１）で記載された経験年数７年０か月以上の職員のうち、「保育士」「保育教諭」「教諭」「保健師・助産師・看護師・准看護師」に限ります。</t>
    <phoneticPr fontId="1"/>
  </si>
  <si>
    <t>　　　①入力シートの「修了人数B」と当シートの加算対象者の人数が一致すると〇が表示されます</t>
    <rPh sb="4" eb="6">
      <t>ニュウリョク</t>
    </rPh>
    <rPh sb="11" eb="13">
      <t>シュウリョウ</t>
    </rPh>
    <rPh sb="13" eb="15">
      <t>ニンズウ</t>
    </rPh>
    <rPh sb="18" eb="19">
      <t>トウ</t>
    </rPh>
    <rPh sb="23" eb="27">
      <t>カサンタイショウ</t>
    </rPh>
    <rPh sb="27" eb="28">
      <t>シャ</t>
    </rPh>
    <rPh sb="29" eb="31">
      <t>ニンズウ</t>
    </rPh>
    <rPh sb="32" eb="34">
      <t>イッチ</t>
    </rPh>
    <rPh sb="39" eb="41">
      <t>ヒョウジ</t>
    </rPh>
    <phoneticPr fontId="1"/>
  </si>
  <si>
    <t>中核リーダー</t>
    <rPh sb="0" eb="2">
      <t>チュウカク</t>
    </rPh>
    <phoneticPr fontId="1"/>
  </si>
  <si>
    <t>若手リーダー</t>
    <rPh sb="0" eb="2">
      <t>ワカテ</t>
    </rPh>
    <phoneticPr fontId="1"/>
  </si>
  <si>
    <t>令和８年度　処遇改善等加算区分３及び職員処遇改善費　申請書　入力シート</t>
    <phoneticPr fontId="1"/>
  </si>
  <si>
    <r>
      <rPr>
        <u val="double"/>
        <sz val="16"/>
        <rFont val="BIZ UDPゴシック"/>
        <family val="3"/>
        <charset val="128"/>
      </rPr>
      <t xml:space="preserve">　必ず、説明テキストを確認しながら、作成してください。
</t>
    </r>
    <r>
      <rPr>
        <sz val="16"/>
        <rFont val="BIZ UDPゴシック"/>
        <family val="3"/>
        <charset val="128"/>
      </rPr>
      <t>　 　●処遇改善等加算区分１・２・３及び職員処遇改善費
　　　  ～制度編～　（令和８年４月版）
　　 ●処遇改善等加算区分３及び職員処遇改善費　
　　　　申請事務手続き編　（令和８年10月版）</t>
    </r>
    <r>
      <rPr>
        <u val="double"/>
        <sz val="16"/>
        <rFont val="BIZ UDPゴシック"/>
        <family val="3"/>
        <charset val="128"/>
      </rPr>
      <t xml:space="preserve">
</t>
    </r>
    <r>
      <rPr>
        <sz val="16"/>
        <rFont val="BIZ UDPゴシック"/>
        <family val="3"/>
        <charset val="128"/>
      </rPr>
      <t>　★</t>
    </r>
    <r>
      <rPr>
        <u/>
        <sz val="16"/>
        <rFont val="BIZ UDPゴシック"/>
        <family val="3"/>
        <charset val="128"/>
      </rPr>
      <t xml:space="preserve">近年、テキスト通りに作成しなかったことによる書類の訂正、
</t>
    </r>
    <r>
      <rPr>
        <sz val="16"/>
        <rFont val="BIZ UDPゴシック"/>
        <family val="3"/>
        <charset val="128"/>
      </rPr>
      <t>　 　</t>
    </r>
    <r>
      <rPr>
        <u/>
        <sz val="16"/>
        <rFont val="BIZ UDPゴシック"/>
        <family val="3"/>
        <charset val="128"/>
      </rPr>
      <t xml:space="preserve">テキスト内に回答が書いてあるお問い合わせが非常に増え
</t>
    </r>
    <r>
      <rPr>
        <sz val="16"/>
        <rFont val="BIZ UDPゴシック"/>
        <family val="3"/>
        <charset val="128"/>
      </rPr>
      <t xml:space="preserve">　　 </t>
    </r>
    <r>
      <rPr>
        <u/>
        <sz val="16"/>
        <rFont val="BIZ UDPゴシック"/>
        <family val="3"/>
        <charset val="128"/>
      </rPr>
      <t>ています。ご協力をお願いいたします。</t>
    </r>
    <rPh sb="1" eb="2">
      <t>カナラ</t>
    </rPh>
    <rPh sb="4" eb="6">
      <t>セツメイ</t>
    </rPh>
    <rPh sb="11" eb="13">
      <t>カクニン</t>
    </rPh>
    <rPh sb="18" eb="20">
      <t>サクセイ</t>
    </rPh>
    <rPh sb="128" eb="130">
      <t>キンネン</t>
    </rPh>
    <rPh sb="135" eb="136">
      <t>ドオ</t>
    </rPh>
    <rPh sb="138" eb="140">
      <t>サクセイ</t>
    </rPh>
    <rPh sb="150" eb="152">
      <t>ショルイ</t>
    </rPh>
    <rPh sb="153" eb="155">
      <t>テイセイ</t>
    </rPh>
    <rPh sb="164" eb="165">
      <t>ナイ</t>
    </rPh>
    <rPh sb="166" eb="168">
      <t>カイトウ</t>
    </rPh>
    <rPh sb="169" eb="170">
      <t>カ</t>
    </rPh>
    <rPh sb="175" eb="176">
      <t>ト</t>
    </rPh>
    <rPh sb="177" eb="178">
      <t>ア</t>
    </rPh>
    <rPh sb="181" eb="183">
      <t>ヒジョウ</t>
    </rPh>
    <rPh sb="184" eb="185">
      <t>フ</t>
    </rPh>
    <rPh sb="196" eb="198">
      <t>キョウリョク</t>
    </rPh>
    <rPh sb="200" eb="201">
      <t>ネガ</t>
    </rPh>
    <phoneticPr fontId="4"/>
  </si>
  <si>
    <r>
      <t>※</t>
    </r>
    <r>
      <rPr>
        <u/>
        <sz val="9"/>
        <rFont val="ＭＳ Ｐゴシック"/>
        <family val="3"/>
        <charset val="128"/>
        <scheme val="minor"/>
      </rPr>
      <t xml:space="preserve">令和８年度処遇改善等加算区分３及び職員処遇改善費申請書について、修正内容や確認事項がある際に使用します。
</t>
    </r>
    <r>
      <rPr>
        <b/>
        <u/>
        <sz val="9"/>
        <rFont val="ＭＳ Ｐゴシック"/>
        <family val="3"/>
        <charset val="128"/>
        <scheme val="minor"/>
      </rPr>
      <t>かならず、連絡がつながる担当者様のお名前、電話番号を入力してください。</t>
    </r>
    <rPh sb="80" eb="82">
      <t>ニュウリョク</t>
    </rPh>
    <phoneticPr fontId="1"/>
  </si>
  <si>
    <r>
      <rPr>
        <u/>
        <sz val="10"/>
        <rFont val="ＭＳ Ｐゴシック"/>
        <family val="3"/>
        <charset val="128"/>
        <scheme val="minor"/>
      </rPr>
      <t>※加算額の算定に係る研修修了者が1人以上いることが加算適用の要件です。</t>
    </r>
    <r>
      <rPr>
        <sz val="10"/>
        <rFont val="ＭＳ Ｐゴシック"/>
        <family val="3"/>
        <charset val="128"/>
        <scheme val="minor"/>
      </rPr>
      <t xml:space="preserve">
※処遇改善等加算区分３を適用する場合は、②入力シート２、③入力シート３の入力、
　研修受講履歴一覧の提出が必要です。</t>
    </r>
    <phoneticPr fontId="1"/>
  </si>
  <si>
    <t>各種加算
の
適用状況
※令和８年４月
　時点の状況</t>
    <rPh sb="0" eb="4">
      <t>カクシュカサン</t>
    </rPh>
    <rPh sb="7" eb="11">
      <t>テキヨウジョウキョウ</t>
    </rPh>
    <rPh sb="14" eb="16">
      <t>レイワ</t>
    </rPh>
    <rPh sb="17" eb="18">
      <t>ネン</t>
    </rPh>
    <rPh sb="19" eb="20">
      <t>ガツ</t>
    </rPh>
    <rPh sb="22" eb="24">
      <t>ジテン</t>
    </rPh>
    <rPh sb="25" eb="27">
      <t>ジョウキョウ</t>
    </rPh>
    <phoneticPr fontId="1"/>
  </si>
  <si>
    <r>
      <t xml:space="preserve">給食実施加算
</t>
    </r>
    <r>
      <rPr>
        <sz val="10"/>
        <rFont val="ＭＳ Ｐゴシック"/>
        <family val="3"/>
        <charset val="128"/>
      </rPr>
      <t>※「自園調理」か「外部搬入」を選択</t>
    </r>
    <phoneticPr fontId="1"/>
  </si>
  <si>
    <r>
      <t xml:space="preserve">栄養管理加算
</t>
    </r>
    <r>
      <rPr>
        <sz val="8.5"/>
        <rFont val="ＭＳ Ｐゴシック"/>
        <family val="3"/>
        <charset val="128"/>
      </rPr>
      <t>※</t>
    </r>
    <r>
      <rPr>
        <u/>
        <sz val="8.5"/>
        <rFont val="ＭＳ Ｐゴシック"/>
        <family val="3"/>
        <charset val="128"/>
      </rPr>
      <t>配置のみ「あり」を選択</t>
    </r>
    <r>
      <rPr>
        <sz val="8.5"/>
        <rFont val="ＭＳ Ｐゴシック"/>
        <family val="3"/>
        <charset val="128"/>
      </rPr>
      <t>（兼務、嘱託は「なし」を選択）</t>
    </r>
    <rPh sb="17" eb="19">
      <t>センタク</t>
    </rPh>
    <rPh sb="20" eb="22">
      <t>ケンム</t>
    </rPh>
    <rPh sb="23" eb="25">
      <t>ショクタク</t>
    </rPh>
    <rPh sb="31" eb="33">
      <t>センタク</t>
    </rPh>
    <phoneticPr fontId="1"/>
  </si>
  <si>
    <r>
      <t>職員処遇改善費の対象となる職員数※１
（</t>
    </r>
    <r>
      <rPr>
        <u/>
        <sz val="11"/>
        <rFont val="ＭＳ Ｐゴシック"/>
        <family val="3"/>
        <charset val="128"/>
        <scheme val="minor"/>
      </rPr>
      <t>令和８年度処遇改善等加算区分１・２に係る
平均経験年数について（通知）</t>
    </r>
    <r>
      <rPr>
        <sz val="11"/>
        <rFont val="ＭＳ Ｐゴシック"/>
        <family val="3"/>
        <charset val="128"/>
        <scheme val="minor"/>
      </rPr>
      <t>から転記）</t>
    </r>
    <rPh sb="0" eb="2">
      <t>ショクイン</t>
    </rPh>
    <rPh sb="2" eb="4">
      <t>ショグウ</t>
    </rPh>
    <rPh sb="4" eb="6">
      <t>カイゼン</t>
    </rPh>
    <rPh sb="6" eb="7">
      <t>ヒ</t>
    </rPh>
    <rPh sb="8" eb="10">
      <t>タイショウ</t>
    </rPh>
    <rPh sb="13" eb="16">
      <t>ショクインスウ</t>
    </rPh>
    <rPh sb="32" eb="34">
      <t>クブン</t>
    </rPh>
    <phoneticPr fontId="4"/>
  </si>
  <si>
    <t>令和７年度</t>
    <rPh sb="0" eb="2">
      <t>レイワ</t>
    </rPh>
    <rPh sb="3" eb="5">
      <t>ネンド</t>
    </rPh>
    <phoneticPr fontId="1"/>
  </si>
  <si>
    <t>令和８年度</t>
    <rPh sb="0" eb="2">
      <t>レイワ</t>
    </rPh>
    <rPh sb="3" eb="5">
      <t>ネンド</t>
    </rPh>
    <phoneticPr fontId="1"/>
  </si>
  <si>
    <t>令和８年度 処遇改善等加算区分３及び職員処遇改善費の
加算見込額積算表</t>
    <rPh sb="0" eb="1">
      <t>レイ</t>
    </rPh>
    <rPh sb="1" eb="2">
      <t>ワ</t>
    </rPh>
    <rPh sb="3" eb="5">
      <t>ネンド</t>
    </rPh>
    <rPh sb="6" eb="8">
      <t>ショグウ</t>
    </rPh>
    <rPh sb="8" eb="10">
      <t>カイゼン</t>
    </rPh>
    <rPh sb="10" eb="11">
      <t>トウ</t>
    </rPh>
    <rPh sb="11" eb="13">
      <t>カサン</t>
    </rPh>
    <rPh sb="13" eb="15">
      <t>クブン</t>
    </rPh>
    <rPh sb="16" eb="17">
      <t>オヨ</t>
    </rPh>
    <rPh sb="18" eb="20">
      <t>ショクイン</t>
    </rPh>
    <rPh sb="20" eb="22">
      <t>ショグウ</t>
    </rPh>
    <rPh sb="22" eb="24">
      <t>カイゼン</t>
    </rPh>
    <rPh sb="24" eb="25">
      <t>ヒ</t>
    </rPh>
    <rPh sb="27" eb="29">
      <t>カサン</t>
    </rPh>
    <rPh sb="29" eb="31">
      <t>ミコ</t>
    </rPh>
    <rPh sb="31" eb="32">
      <t>ガク</t>
    </rPh>
    <rPh sb="32" eb="34">
      <t>セキサン</t>
    </rPh>
    <rPh sb="34" eb="35">
      <t>ヒョウ</t>
    </rPh>
    <phoneticPr fontId="4"/>
  </si>
  <si>
    <r>
      <t xml:space="preserve">３歳児
</t>
    </r>
    <r>
      <rPr>
        <sz val="10"/>
        <rFont val="ＭＳ Ｐゴシック"/>
        <family val="3"/>
        <charset val="128"/>
      </rPr>
      <t>(満３歳児を除く）</t>
    </r>
    <rPh sb="1" eb="3">
      <t>サイジ</t>
    </rPh>
    <rPh sb="5" eb="6">
      <t>マン</t>
    </rPh>
    <rPh sb="7" eb="9">
      <t>サイジ</t>
    </rPh>
    <rPh sb="10" eb="11">
      <t>ノゾ</t>
    </rPh>
    <phoneticPr fontId="1"/>
  </si>
  <si>
    <t>処遇改善等加算区分３（月額）（1,000円未満切り捨て）
（51,790円×「修了人数Ａ」+6,470円×「修了人数Ｂ」）</t>
    <rPh sb="0" eb="2">
      <t>ショグウ</t>
    </rPh>
    <rPh sb="2" eb="4">
      <t>カイゼン</t>
    </rPh>
    <rPh sb="4" eb="5">
      <t>トウ</t>
    </rPh>
    <rPh sb="5" eb="7">
      <t>カサン</t>
    </rPh>
    <rPh sb="7" eb="9">
      <t>クブン</t>
    </rPh>
    <rPh sb="11" eb="13">
      <t>ゲツガク</t>
    </rPh>
    <rPh sb="20" eb="21">
      <t>エン</t>
    </rPh>
    <rPh sb="21" eb="23">
      <t>ミマン</t>
    </rPh>
    <rPh sb="23" eb="24">
      <t>キ</t>
    </rPh>
    <rPh sb="25" eb="26">
      <t>ス</t>
    </rPh>
    <phoneticPr fontId="1"/>
  </si>
  <si>
    <t>副主任保育士等の加算見込額（1,000円未満切り捨て）
（51,790円×「修了人数Ａ」×賃金改善実施月数）</t>
    <phoneticPr fontId="1"/>
  </si>
  <si>
    <t>職務分野別リーダー等の加算見込額（1,000円未満切り捨て）
（6,470円×「修了人数Ｂ」×賃金改善実施月数）</t>
    <phoneticPr fontId="1"/>
  </si>
  <si>
    <t>職員処遇改善費（月額）（人数Ｃ×51,790円）</t>
    <rPh sb="0" eb="2">
      <t>ショクイン</t>
    </rPh>
    <rPh sb="2" eb="4">
      <t>ショグウ</t>
    </rPh>
    <rPh sb="4" eb="6">
      <t>カイゼン</t>
    </rPh>
    <rPh sb="6" eb="7">
      <t>ヒ</t>
    </rPh>
    <rPh sb="8" eb="10">
      <t>ゲツガク</t>
    </rPh>
    <rPh sb="22" eb="23">
      <t>エン</t>
    </rPh>
    <phoneticPr fontId="1"/>
  </si>
  <si>
    <t>加算見込額（人数Ｃ×51,790円×賃金改善実施月数）</t>
    <rPh sb="0" eb="2">
      <t>カサン</t>
    </rPh>
    <rPh sb="2" eb="4">
      <t>ミコミ</t>
    </rPh>
    <rPh sb="4" eb="5">
      <t>ガク</t>
    </rPh>
    <rPh sb="16" eb="17">
      <t>エン</t>
    </rPh>
    <rPh sb="18" eb="20">
      <t>チンギン</t>
    </rPh>
    <rPh sb="20" eb="22">
      <t>カイゼン</t>
    </rPh>
    <rPh sb="22" eb="24">
      <t>ジッシ</t>
    </rPh>
    <rPh sb="24" eb="26">
      <t>ツキスウ</t>
    </rPh>
    <phoneticPr fontId="1"/>
  </si>
  <si>
    <t>令和８年度加算算定対象人数等認定申請書（区分３（質の向上分）及び職員処遇改善費）</t>
    <rPh sb="0" eb="2">
      <t>レイワ</t>
    </rPh>
    <rPh sb="3" eb="5">
      <t>ネンド</t>
    </rPh>
    <rPh sb="5" eb="7">
      <t>カサン</t>
    </rPh>
    <rPh sb="7" eb="9">
      <t>サンテイ</t>
    </rPh>
    <rPh sb="9" eb="11">
      <t>タイショウ</t>
    </rPh>
    <rPh sb="11" eb="13">
      <t>ニンズウ</t>
    </rPh>
    <rPh sb="13" eb="14">
      <t>ナド</t>
    </rPh>
    <rPh sb="14" eb="16">
      <t>ニンテイ</t>
    </rPh>
    <rPh sb="16" eb="19">
      <t>シンセイショ</t>
    </rPh>
    <rPh sb="20" eb="22">
      <t>クブン</t>
    </rPh>
    <rPh sb="24" eb="25">
      <t>シツ</t>
    </rPh>
    <rPh sb="26" eb="28">
      <t>コウジョウ</t>
    </rPh>
    <rPh sb="28" eb="29">
      <t>ブン</t>
    </rPh>
    <rPh sb="30" eb="31">
      <t>オヨ</t>
    </rPh>
    <rPh sb="32" eb="36">
      <t>ショクインショグウ</t>
    </rPh>
    <rPh sb="36" eb="39">
      <t>カイゼンヒ</t>
    </rPh>
    <phoneticPr fontId="1"/>
  </si>
  <si>
    <r>
      <t>次の内容について、「</t>
    </r>
    <r>
      <rPr>
        <sz val="11"/>
        <rFont val="HGP創英角ｺﾞｼｯｸUB"/>
        <family val="3"/>
        <charset val="128"/>
      </rPr>
      <t>該当</t>
    </r>
    <r>
      <rPr>
        <sz val="11"/>
        <rFont val="ＭＳ Ｐ明朝"/>
        <family val="1"/>
        <charset val="128"/>
      </rPr>
      <t>」「</t>
    </r>
    <r>
      <rPr>
        <sz val="11"/>
        <rFont val="HGS創英角ｺﾞｼｯｸUB"/>
        <family val="3"/>
        <charset val="128"/>
      </rPr>
      <t>非該当</t>
    </r>
    <r>
      <rPr>
        <sz val="11"/>
        <rFont val="ＭＳ Ｐ明朝"/>
        <family val="1"/>
        <charset val="128"/>
      </rPr>
      <t>」を選択してください。</t>
    </r>
    <rPh sb="0" eb="1">
      <t>ツギ</t>
    </rPh>
    <rPh sb="2" eb="4">
      <t>ナイヨウ</t>
    </rPh>
    <rPh sb="10" eb="12">
      <t>ガイトウ</t>
    </rPh>
    <rPh sb="14" eb="17">
      <t>ヒガイトウ</t>
    </rPh>
    <rPh sb="19" eb="21">
      <t>センタク</t>
    </rPh>
    <phoneticPr fontId="1"/>
  </si>
  <si>
    <r>
      <t>次の内容について、「</t>
    </r>
    <r>
      <rPr>
        <sz val="11"/>
        <rFont val="HGS創英角ｺﾞｼｯｸUB"/>
        <family val="3"/>
        <charset val="128"/>
      </rPr>
      <t>該当</t>
    </r>
    <r>
      <rPr>
        <sz val="11"/>
        <rFont val="ＭＳ Ｐ明朝"/>
        <family val="1"/>
        <charset val="128"/>
      </rPr>
      <t>」「</t>
    </r>
    <r>
      <rPr>
        <sz val="11"/>
        <rFont val="HGS創英角ｺﾞｼｯｸUB"/>
        <family val="3"/>
        <charset val="128"/>
      </rPr>
      <t>非該当</t>
    </r>
    <r>
      <rPr>
        <sz val="11"/>
        <rFont val="ＭＳ Ｐ明朝"/>
        <family val="1"/>
        <charset val="128"/>
      </rPr>
      <t>」を選択してください。</t>
    </r>
    <rPh sb="0" eb="1">
      <t>ツギ</t>
    </rPh>
    <rPh sb="2" eb="4">
      <t>ナイヨウ</t>
    </rPh>
    <rPh sb="10" eb="12">
      <t>ガイトウ</t>
    </rPh>
    <rPh sb="14" eb="17">
      <t>ヒガイトウ</t>
    </rPh>
    <rPh sb="19" eb="21">
      <t>センタク</t>
    </rPh>
    <phoneticPr fontId="1"/>
  </si>
  <si>
    <r>
      <rPr>
        <sz val="11"/>
        <color rgb="FFFF0000"/>
        <rFont val="ＭＳ Ｐゴシック"/>
        <family val="3"/>
        <charset val="128"/>
        <scheme val="minor"/>
      </rPr>
      <t>中核リーダー</t>
    </r>
    <r>
      <rPr>
        <sz val="11"/>
        <color theme="1"/>
        <rFont val="ＭＳ Ｐゴシック"/>
        <family val="2"/>
        <charset val="128"/>
        <scheme val="minor"/>
      </rPr>
      <t>等</t>
    </r>
    <rPh sb="6" eb="7">
      <t>トウ</t>
    </rPh>
    <phoneticPr fontId="1"/>
  </si>
  <si>
    <r>
      <rPr>
        <sz val="11"/>
        <color rgb="FFFF0000"/>
        <rFont val="ＭＳ Ｐゴシック"/>
        <family val="3"/>
        <charset val="128"/>
        <scheme val="minor"/>
      </rPr>
      <t>若手リーダー</t>
    </r>
    <r>
      <rPr>
        <sz val="11"/>
        <color theme="1"/>
        <rFont val="ＭＳ Ｐゴシック"/>
        <family val="2"/>
        <charset val="128"/>
        <scheme val="minor"/>
      </rPr>
      <t>等</t>
    </r>
    <rPh sb="0" eb="2">
      <t>ワカテ</t>
    </rPh>
    <rPh sb="6" eb="7">
      <t>トウ</t>
    </rPh>
    <phoneticPr fontId="1"/>
  </si>
  <si>
    <t>中核リーダー等</t>
    <rPh sb="6" eb="7">
      <t>トウ</t>
    </rPh>
    <phoneticPr fontId="1"/>
  </si>
  <si>
    <t>若手リーダー等</t>
    <rPh sb="0" eb="2">
      <t>ワカテ</t>
    </rPh>
    <rPh sb="6" eb="7">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</si>
</sst>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0;[Red]&quot;¥&quot;\-#,##0"/>
    <numFmt numFmtId="176" formatCode="####&quot;人&quot;"/>
    <numFmt numFmtId="177" formatCode="0_ "/>
    <numFmt numFmtId="178" formatCode="0_);[Red]\(0\)"/>
    <numFmt numFmtId="179" formatCode="0&quot;人&quot;"/>
    <numFmt numFmtId="180" formatCode="0.0_ "/>
    <numFmt numFmtId="181" formatCode="#,##0_ "/>
    <numFmt numFmtId="182" formatCode="[$-411]ggge&quot;年&quot;m&quot;月&quot;d&quot;日&quot;;@"/>
    <numFmt numFmtId="183" formatCode="#,##0&quot;月&quot;\ "/>
    <numFmt numFmtId="184" formatCode="#,##0&quot;人&quot;\ "/>
    <numFmt numFmtId="185" formatCode="0.00_ "/>
    <numFmt numFmtId="186" formatCode="#,##0.0&quot;人&quot;\ "/>
    <numFmt numFmtId="187" formatCode="yyyy/m/d;@"/>
    <numFmt numFmtId="188" formatCode="#,##0_);[Red]\(#,##0\)"/>
    <numFmt numFmtId="189" formatCode="#,###_);[Red]\(#,##0\)"/>
    <numFmt numFmtId="190" formatCode="#,###;[Red]#,##0"/>
    <numFmt numFmtId="191" formatCode="yyyy/mm/dd"/>
  </numFmts>
  <fonts count="93">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name val="ＭＳ Ｐゴシック"/>
      <family val="3"/>
      <charset val="128"/>
    </font>
    <font>
      <sz val="6"/>
      <name val="ＭＳ Ｐゴシック"/>
      <family val="3"/>
      <charset val="128"/>
    </font>
    <font>
      <sz val="11"/>
      <name val="明朝"/>
      <family val="3"/>
      <charset val="128"/>
    </font>
    <font>
      <sz val="12"/>
      <name val="ＭＳ ゴシック"/>
      <family val="3"/>
      <charset val="128"/>
    </font>
    <font>
      <sz val="10"/>
      <name val="ＭＳ 明朝"/>
      <family val="1"/>
      <charset val="128"/>
    </font>
    <font>
      <sz val="11"/>
      <color indexed="8"/>
      <name val="ＭＳ Ｐゴシック"/>
      <family val="3"/>
      <charset val="128"/>
    </font>
    <font>
      <sz val="11"/>
      <name val="ＭＳ Ｐ明朝"/>
      <family val="1"/>
      <charset val="128"/>
    </font>
    <font>
      <sz val="6"/>
      <name val="ＭＳ Ｐゴシック"/>
      <family val="3"/>
      <charset val="128"/>
      <scheme val="minor"/>
    </font>
    <font>
      <sz val="12"/>
      <name val="HGPｺﾞｼｯｸM"/>
      <family val="3"/>
      <charset val="128"/>
    </font>
    <font>
      <sz val="9"/>
      <color indexed="81"/>
      <name val="MS P ゴシック"/>
      <family val="3"/>
      <charset val="128"/>
    </font>
    <font>
      <sz val="11"/>
      <name val="ＭＳ Ｐゴシック"/>
      <family val="2"/>
      <charset val="128"/>
      <scheme val="minor"/>
    </font>
    <font>
      <b/>
      <sz val="12"/>
      <name val="HGPｺﾞｼｯｸM"/>
      <family val="3"/>
      <charset val="128"/>
    </font>
    <font>
      <sz val="12"/>
      <name val="HGP創英角ﾎﾟｯﾌﾟ体"/>
      <family val="3"/>
      <charset val="128"/>
    </font>
    <font>
      <sz val="11"/>
      <name val="HGPｺﾞｼｯｸM"/>
      <family val="3"/>
      <charset val="128"/>
    </font>
    <font>
      <sz val="11"/>
      <name val="ＭＳ Ｐゴシック"/>
      <family val="3"/>
      <charset val="128"/>
      <scheme val="minor"/>
    </font>
    <font>
      <b/>
      <sz val="14"/>
      <name val="ＭＳ Ｐゴシック"/>
      <family val="3"/>
      <charset val="128"/>
      <scheme val="minor"/>
    </font>
    <font>
      <b/>
      <sz val="18"/>
      <color theme="1"/>
      <name val="HGｺﾞｼｯｸM"/>
      <family val="3"/>
      <charset val="128"/>
    </font>
    <font>
      <sz val="11"/>
      <color theme="1"/>
      <name val="HGｺﾞｼｯｸM"/>
      <family val="3"/>
      <charset val="128"/>
    </font>
    <font>
      <b/>
      <sz val="24"/>
      <color theme="1"/>
      <name val="HGｺﾞｼｯｸM"/>
      <family val="3"/>
      <charset val="128"/>
    </font>
    <font>
      <sz val="12"/>
      <color theme="1"/>
      <name val="HGｺﾞｼｯｸM"/>
      <family val="3"/>
      <charset val="128"/>
    </font>
    <font>
      <b/>
      <sz val="14"/>
      <color theme="1"/>
      <name val="HGｺﾞｼｯｸM"/>
      <family val="3"/>
      <charset val="128"/>
    </font>
    <font>
      <sz val="9"/>
      <color indexed="10"/>
      <name val="MS P ゴシック"/>
      <family val="3"/>
      <charset val="128"/>
    </font>
    <font>
      <sz val="11"/>
      <color theme="1"/>
      <name val="ＭＳ Ｐゴシック"/>
      <family val="2"/>
      <charset val="128"/>
      <scheme val="minor"/>
    </font>
    <font>
      <sz val="11"/>
      <color theme="1"/>
      <name val="ＭＳ Ｐゴシック"/>
      <family val="3"/>
      <charset val="128"/>
    </font>
    <font>
      <sz val="11"/>
      <name val="ＭＳ Ｐゴシック"/>
      <family val="2"/>
      <charset val="128"/>
    </font>
    <font>
      <b/>
      <u/>
      <sz val="14"/>
      <color rgb="FFFF0000"/>
      <name val="HGｺﾞｼｯｸM"/>
      <family val="3"/>
      <charset val="128"/>
    </font>
    <font>
      <b/>
      <u/>
      <sz val="20"/>
      <color rgb="FFFF0000"/>
      <name val="ＭＳ Ｐゴシック"/>
      <family val="3"/>
      <charset val="128"/>
      <scheme val="minor"/>
    </font>
    <font>
      <b/>
      <u/>
      <sz val="22"/>
      <color rgb="FFFF0000"/>
      <name val="ＭＳ Ｐゴシック"/>
      <family val="3"/>
      <charset val="128"/>
      <scheme val="minor"/>
    </font>
    <font>
      <b/>
      <sz val="24"/>
      <name val="HGPｺﾞｼｯｸM"/>
      <family val="3"/>
      <charset val="128"/>
    </font>
    <font>
      <b/>
      <sz val="9"/>
      <color indexed="81"/>
      <name val="MS P ゴシック"/>
      <family val="3"/>
      <charset val="128"/>
    </font>
    <font>
      <u/>
      <sz val="11"/>
      <color theme="10"/>
      <name val="ＭＳ Ｐゴシック"/>
      <family val="2"/>
      <charset val="128"/>
      <scheme val="minor"/>
    </font>
    <font>
      <sz val="11"/>
      <color rgb="FF000000"/>
      <name val="ＭＳ Ｐゴシック"/>
      <family val="3"/>
      <charset val="128"/>
      <scheme val="minor"/>
    </font>
    <font>
      <sz val="11"/>
      <color theme="1"/>
      <name val="ＭＳ Ｐゴシック"/>
      <family val="2"/>
      <charset val="128"/>
    </font>
    <font>
      <sz val="11"/>
      <color rgb="FFFF0000"/>
      <name val="ＭＳ Ｐゴシック"/>
      <family val="2"/>
      <charset val="128"/>
    </font>
    <font>
      <b/>
      <sz val="11"/>
      <color rgb="FFFF0000"/>
      <name val="ＭＳ Ｐゴシック"/>
      <family val="2"/>
      <charset val="128"/>
    </font>
    <font>
      <b/>
      <sz val="11"/>
      <color rgb="FFFF0000"/>
      <name val="游明朝"/>
      <family val="1"/>
      <charset val="128"/>
    </font>
    <font>
      <b/>
      <sz val="10"/>
      <color rgb="FFFF0000"/>
      <name val="ＭＳ Ｐゴシック"/>
      <family val="3"/>
      <charset val="128"/>
    </font>
    <font>
      <b/>
      <sz val="11"/>
      <color rgb="FFFF0000"/>
      <name val="ＭＳ Ｐゴシック"/>
      <family val="3"/>
      <charset val="128"/>
    </font>
    <font>
      <sz val="11"/>
      <color rgb="FFFF0000"/>
      <name val="ＭＳ Ｐゴシック"/>
      <family val="2"/>
      <charset val="128"/>
      <scheme val="minor"/>
    </font>
    <font>
      <sz val="11"/>
      <color rgb="FFFF0000"/>
      <name val="ＭＳ Ｐゴシック"/>
      <family val="3"/>
      <charset val="128"/>
      <scheme val="minor"/>
    </font>
    <font>
      <b/>
      <sz val="14"/>
      <name val="ＭＳ Ｐゴシック"/>
      <family val="3"/>
      <charset val="128"/>
    </font>
    <font>
      <sz val="16"/>
      <name val="BIZ UDPゴシック"/>
      <family val="3"/>
      <charset val="128"/>
    </font>
    <font>
      <u val="double"/>
      <sz val="16"/>
      <name val="BIZ UDPゴシック"/>
      <family val="3"/>
      <charset val="128"/>
    </font>
    <font>
      <u/>
      <sz val="16"/>
      <name val="BIZ UDPゴシック"/>
      <family val="3"/>
      <charset val="128"/>
    </font>
    <font>
      <sz val="11"/>
      <name val="ＭＳ ゴシック"/>
      <family val="3"/>
      <charset val="128"/>
    </font>
    <font>
      <sz val="9"/>
      <name val="ＭＳ Ｐゴシック"/>
      <family val="3"/>
      <charset val="128"/>
    </font>
    <font>
      <sz val="9"/>
      <name val="ＭＳ Ｐゴシック"/>
      <family val="3"/>
      <charset val="128"/>
      <scheme val="minor"/>
    </font>
    <font>
      <u/>
      <sz val="9"/>
      <name val="ＭＳ Ｐゴシック"/>
      <family val="3"/>
      <charset val="128"/>
      <scheme val="minor"/>
    </font>
    <font>
      <b/>
      <u/>
      <sz val="9"/>
      <name val="ＭＳ Ｐゴシック"/>
      <family val="3"/>
      <charset val="128"/>
      <scheme val="minor"/>
    </font>
    <font>
      <sz val="10"/>
      <name val="ＭＳ Ｐゴシック"/>
      <family val="3"/>
      <charset val="128"/>
      <scheme val="minor"/>
    </font>
    <font>
      <sz val="12"/>
      <name val="HGｺﾞｼｯｸM"/>
      <family val="3"/>
      <charset val="128"/>
    </font>
    <font>
      <u/>
      <sz val="10"/>
      <name val="ＭＳ Ｐゴシック"/>
      <family val="3"/>
      <charset val="128"/>
      <scheme val="minor"/>
    </font>
    <font>
      <sz val="10"/>
      <name val="ＭＳ ゴシック"/>
      <family val="3"/>
      <charset val="128"/>
    </font>
    <font>
      <sz val="10"/>
      <name val="ＭＳ Ｐゴシック"/>
      <family val="3"/>
      <charset val="128"/>
    </font>
    <font>
      <sz val="11"/>
      <name val="ＭＳ Ｐゴシック"/>
      <family val="3"/>
      <charset val="128"/>
      <scheme val="major"/>
    </font>
    <font>
      <sz val="11"/>
      <name val="HG丸ｺﾞｼｯｸM-PRO"/>
      <family val="3"/>
      <charset val="128"/>
    </font>
    <font>
      <sz val="8.5"/>
      <name val="ＭＳ Ｐゴシック"/>
      <family val="3"/>
      <charset val="128"/>
    </font>
    <font>
      <u/>
      <sz val="8.5"/>
      <name val="ＭＳ Ｐゴシック"/>
      <family val="3"/>
      <charset val="128"/>
    </font>
    <font>
      <b/>
      <sz val="8"/>
      <name val="ＭＳ Ｐゴシック"/>
      <family val="3"/>
      <charset val="128"/>
      <scheme val="minor"/>
    </font>
    <font>
      <b/>
      <sz val="14"/>
      <name val="ＭＳ ゴシック"/>
      <family val="3"/>
      <charset val="128"/>
    </font>
    <font>
      <u/>
      <sz val="11"/>
      <name val="ＭＳ Ｐゴシック"/>
      <family val="3"/>
      <charset val="128"/>
      <scheme val="minor"/>
    </font>
    <font>
      <sz val="14"/>
      <name val="HGP創英角ｺﾞｼｯｸUB"/>
      <family val="3"/>
      <charset val="128"/>
    </font>
    <font>
      <sz val="11"/>
      <name val="HGｺﾞｼｯｸM"/>
      <family val="3"/>
      <charset val="128"/>
    </font>
    <font>
      <b/>
      <sz val="14"/>
      <name val="HGｺﾞｼｯｸM"/>
      <family val="3"/>
      <charset val="128"/>
    </font>
    <font>
      <b/>
      <sz val="11"/>
      <name val="HGｺﾞｼｯｸM"/>
      <family val="3"/>
      <charset val="128"/>
    </font>
    <font>
      <sz val="10"/>
      <name val="HGｺﾞｼｯｸM"/>
      <family val="3"/>
      <charset val="128"/>
    </font>
    <font>
      <sz val="9"/>
      <name val="HGｺﾞｼｯｸM"/>
      <family val="3"/>
      <charset val="128"/>
    </font>
    <font>
      <b/>
      <sz val="12"/>
      <name val="HGｺﾞｼｯｸM"/>
      <family val="3"/>
      <charset val="128"/>
    </font>
    <font>
      <b/>
      <sz val="18"/>
      <name val="HGｺﾞｼｯｸM"/>
      <family val="3"/>
      <charset val="128"/>
    </font>
    <font>
      <b/>
      <sz val="18"/>
      <name val="ＭＳ Ｐ明朝"/>
      <family val="1"/>
      <charset val="128"/>
    </font>
    <font>
      <sz val="12"/>
      <name val="HGS創英角ｺﾞｼｯｸUB"/>
      <family val="3"/>
      <charset val="128"/>
    </font>
    <font>
      <b/>
      <sz val="14"/>
      <name val="HGP創英角ｺﾞｼｯｸUB"/>
      <family val="3"/>
      <charset val="128"/>
    </font>
    <font>
      <sz val="12"/>
      <name val="HGSｺﾞｼｯｸM"/>
      <family val="3"/>
      <charset val="128"/>
    </font>
    <font>
      <sz val="20"/>
      <name val="ＭＳ Ｐ明朝"/>
      <family val="1"/>
      <charset val="128"/>
    </font>
    <font>
      <sz val="12"/>
      <name val="HGP創英角ｺﾞｼｯｸUB"/>
      <family val="3"/>
      <charset val="128"/>
    </font>
    <font>
      <sz val="14"/>
      <name val="HGS創英角ｺﾞｼｯｸUB"/>
      <family val="3"/>
      <charset val="128"/>
    </font>
    <font>
      <sz val="12"/>
      <name val="ＭＳ Ｐ明朝"/>
      <family val="1"/>
      <charset val="128"/>
    </font>
    <font>
      <sz val="12"/>
      <name val="ＭＳ Ｐゴシック"/>
      <family val="3"/>
      <charset val="128"/>
    </font>
    <font>
      <sz val="14"/>
      <name val="ＭＳ Ｐゴシック"/>
      <family val="3"/>
      <charset val="128"/>
      <scheme val="minor"/>
    </font>
    <font>
      <sz val="11"/>
      <name val="HGP創英角ｺﾞｼｯｸUB"/>
      <family val="3"/>
      <charset val="128"/>
    </font>
    <font>
      <sz val="14"/>
      <name val="ＭＳ Ｐゴシック"/>
      <family val="3"/>
      <charset val="128"/>
    </font>
    <font>
      <sz val="8"/>
      <name val="ＭＳ Ｐ明朝"/>
      <family val="1"/>
      <charset val="128"/>
    </font>
    <font>
      <sz val="9"/>
      <name val="ＭＳ Ｐ明朝"/>
      <family val="1"/>
      <charset val="128"/>
    </font>
    <font>
      <sz val="10"/>
      <name val="ＭＳ Ｐ明朝"/>
      <family val="1"/>
      <charset val="128"/>
    </font>
    <font>
      <b/>
      <sz val="11"/>
      <name val="ＭＳ Ｐ明朝"/>
      <family val="1"/>
      <charset val="128"/>
    </font>
    <font>
      <sz val="16"/>
      <name val="HGP創英角ｺﾞｼｯｸUB"/>
      <family val="3"/>
      <charset val="128"/>
    </font>
    <font>
      <b/>
      <sz val="14"/>
      <name val="ＭＳ Ｐ明朝"/>
      <family val="1"/>
      <charset val="128"/>
    </font>
    <font>
      <sz val="18"/>
      <name val="ＭＳ Ｐ明朝"/>
      <family val="1"/>
      <charset val="128"/>
    </font>
    <font>
      <sz val="11"/>
      <name val="HGS創英角ｺﾞｼｯｸUB"/>
      <family val="3"/>
      <charset val="128"/>
    </font>
    <font>
      <sz val="9.5"/>
      <name val="ＭＳ Ｐ明朝"/>
      <family val="1"/>
      <charset val="128"/>
    </font>
  </fonts>
  <fills count="15">
    <fill>
      <patternFill patternType="none"/>
    </fill>
    <fill>
      <patternFill patternType="gray125"/>
    </fill>
    <fill>
      <patternFill patternType="solid">
        <fgColor theme="0"/>
        <bgColor indexed="64"/>
      </patternFill>
    </fill>
    <fill>
      <patternFill patternType="solid">
        <fgColor rgb="FF99FF99"/>
        <bgColor indexed="64"/>
      </patternFill>
    </fill>
    <fill>
      <patternFill patternType="solid">
        <fgColor theme="0" tint="-0.499984740745262"/>
        <bgColor indexed="64"/>
      </patternFill>
    </fill>
    <fill>
      <patternFill patternType="solid">
        <fgColor rgb="FFCCFF99"/>
        <bgColor indexed="64"/>
      </patternFill>
    </fill>
    <fill>
      <patternFill patternType="solid">
        <fgColor rgb="FFC4FEA4"/>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theme="5" tint="0.39997558519241921"/>
        <bgColor indexed="64"/>
      </patternFill>
    </fill>
  </fills>
  <borders count="133">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auto="1"/>
      </right>
      <top style="medium">
        <color auto="1"/>
      </top>
      <bottom/>
      <diagonal/>
    </border>
    <border>
      <left/>
      <right style="thin">
        <color auto="1"/>
      </right>
      <top style="thin">
        <color auto="1"/>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style="thin">
        <color auto="1"/>
      </bottom>
      <diagonal/>
    </border>
    <border>
      <left style="medium">
        <color auto="1"/>
      </left>
      <right/>
      <top/>
      <bottom style="medium">
        <color auto="1"/>
      </bottom>
      <diagonal/>
    </border>
    <border>
      <left/>
      <right/>
      <top style="medium">
        <color auto="1"/>
      </top>
      <bottom style="medium">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right style="thin">
        <color auto="1"/>
      </right>
      <top style="medium">
        <color indexed="64"/>
      </top>
      <bottom style="medium">
        <color indexed="64"/>
      </bottom>
      <diagonal/>
    </border>
    <border>
      <left/>
      <right style="medium">
        <color auto="1"/>
      </right>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thin">
        <color auto="1"/>
      </bottom>
      <diagonal/>
    </border>
    <border>
      <left/>
      <right style="medium">
        <color indexed="64"/>
      </right>
      <top/>
      <bottom style="thin">
        <color auto="1"/>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diagonal/>
    </border>
    <border>
      <left/>
      <right/>
      <top style="dotted">
        <color indexed="64"/>
      </top>
      <bottom/>
      <diagonal/>
    </border>
    <border>
      <left/>
      <right/>
      <top style="medium">
        <color auto="1"/>
      </top>
      <bottom/>
      <diagonal/>
    </border>
    <border>
      <left style="medium">
        <color indexed="64"/>
      </left>
      <right/>
      <top style="thin">
        <color auto="1"/>
      </top>
      <bottom style="medium">
        <color indexed="64"/>
      </bottom>
      <diagonal/>
    </border>
    <border>
      <left/>
      <right/>
      <top/>
      <bottom style="medium">
        <color indexed="64"/>
      </bottom>
      <diagonal/>
    </border>
    <border>
      <left style="thin">
        <color auto="1"/>
      </left>
      <right/>
      <top style="medium">
        <color auto="1"/>
      </top>
      <bottom style="thin">
        <color indexed="64"/>
      </bottom>
      <diagonal/>
    </border>
    <border>
      <left/>
      <right style="medium">
        <color auto="1"/>
      </right>
      <top style="medium">
        <color auto="1"/>
      </top>
      <bottom style="thin">
        <color indexed="64"/>
      </bottom>
      <diagonal/>
    </border>
    <border>
      <left style="medium">
        <color auto="1"/>
      </left>
      <right/>
      <top style="medium">
        <color auto="1"/>
      </top>
      <bottom style="thin">
        <color indexed="64"/>
      </bottom>
      <diagonal/>
    </border>
    <border>
      <left/>
      <right style="thin">
        <color auto="1"/>
      </right>
      <top style="medium">
        <color auto="1"/>
      </top>
      <bottom style="thin">
        <color indexed="64"/>
      </bottom>
      <diagonal/>
    </border>
    <border>
      <left/>
      <right style="medium">
        <color auto="1"/>
      </right>
      <top style="thin">
        <color indexed="64"/>
      </top>
      <bottom style="medium">
        <color auto="1"/>
      </bottom>
      <diagonal/>
    </border>
    <border>
      <left/>
      <right style="double">
        <color auto="1"/>
      </right>
      <top/>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diagonal/>
    </border>
    <border>
      <left/>
      <right style="thick">
        <color indexed="64"/>
      </right>
      <top/>
      <bottom style="thick">
        <color indexed="64"/>
      </bottom>
      <diagonal/>
    </border>
    <border>
      <left style="medium">
        <color indexed="64"/>
      </left>
      <right/>
      <top style="thin">
        <color indexed="64"/>
      </top>
      <bottom/>
      <diagonal/>
    </border>
    <border>
      <left/>
      <right/>
      <top/>
      <bottom style="thick">
        <color indexed="64"/>
      </bottom>
      <diagonal/>
    </border>
    <border>
      <left/>
      <right style="thick">
        <color indexed="64"/>
      </right>
      <top style="medium">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top style="hair">
        <color indexed="64"/>
      </top>
      <bottom style="thin">
        <color indexed="64"/>
      </bottom>
      <diagonal/>
    </border>
    <border>
      <left/>
      <right style="medium">
        <color indexed="64"/>
      </right>
      <top/>
      <bottom style="medium">
        <color indexed="64"/>
      </bottom>
      <diagonal/>
    </border>
    <border>
      <left style="thin">
        <color auto="1"/>
      </left>
      <right/>
      <top style="hair">
        <color auto="1"/>
      </top>
      <bottom style="thin">
        <color auto="1"/>
      </bottom>
      <diagonal/>
    </border>
    <border>
      <left/>
      <right style="medium">
        <color indexed="64"/>
      </right>
      <top style="hair">
        <color auto="1"/>
      </top>
      <bottom style="thin">
        <color auto="1"/>
      </bottom>
      <diagonal/>
    </border>
    <border>
      <left/>
      <right style="medium">
        <color indexed="64"/>
      </right>
      <top/>
      <bottom style="hair">
        <color auto="1"/>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top style="medium">
        <color indexed="64"/>
      </top>
      <bottom style="medium">
        <color indexed="64"/>
      </bottom>
      <diagonal/>
    </border>
    <border>
      <left style="thin">
        <color auto="1"/>
      </left>
      <right/>
      <top style="medium">
        <color auto="1"/>
      </top>
      <bottom style="medium">
        <color auto="1"/>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double">
        <color indexed="64"/>
      </top>
      <bottom style="medium">
        <color indexed="64"/>
      </bottom>
      <diagonal/>
    </border>
    <border>
      <left/>
      <right style="thin">
        <color indexed="64"/>
      </right>
      <top/>
      <bottom style="medium">
        <color indexed="64"/>
      </bottom>
      <diagonal/>
    </border>
    <border>
      <left/>
      <right/>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hair">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rgb="FF002060"/>
      </left>
      <right/>
      <top style="medium">
        <color rgb="FF002060"/>
      </top>
      <bottom style="medium">
        <color rgb="FF002060"/>
      </bottom>
      <diagonal/>
    </border>
    <border>
      <left/>
      <right/>
      <top style="medium">
        <color rgb="FF002060"/>
      </top>
      <bottom style="medium">
        <color rgb="FF002060"/>
      </bottom>
      <diagonal/>
    </border>
    <border>
      <left/>
      <right style="medium">
        <color rgb="FF002060"/>
      </right>
      <top style="medium">
        <color rgb="FF002060"/>
      </top>
      <bottom style="medium">
        <color rgb="FF002060"/>
      </bottom>
      <diagonal/>
    </border>
    <border>
      <left/>
      <right style="thick">
        <color indexed="64"/>
      </right>
      <top/>
      <bottom style="medium">
        <color indexed="64"/>
      </bottom>
      <diagonal/>
    </border>
    <border>
      <left style="thin">
        <color indexed="64"/>
      </left>
      <right style="medium">
        <color indexed="64"/>
      </right>
      <top style="hair">
        <color indexed="64"/>
      </top>
      <bottom/>
      <diagonal/>
    </border>
    <border>
      <left/>
      <right style="thin">
        <color indexed="64"/>
      </right>
      <top style="thin">
        <color indexed="64"/>
      </top>
      <bottom style="hair">
        <color indexed="64"/>
      </bottom>
      <diagonal/>
    </border>
    <border>
      <left/>
      <right style="thin">
        <color auto="1"/>
      </right>
      <top style="hair">
        <color auto="1"/>
      </top>
      <bottom style="thin">
        <color auto="1"/>
      </bottom>
      <diagonal/>
    </border>
    <border>
      <left/>
      <right style="thin">
        <color auto="1"/>
      </right>
      <top style="hair">
        <color indexed="64"/>
      </top>
      <bottom/>
      <diagonal/>
    </border>
    <border>
      <left style="thin">
        <color indexed="64"/>
      </left>
      <right style="thin">
        <color indexed="64"/>
      </right>
      <top style="hair">
        <color indexed="64"/>
      </top>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auto="1"/>
      </right>
      <top style="thin">
        <color auto="1"/>
      </top>
      <bottom style="dotted">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hair">
        <color auto="1"/>
      </bottom>
      <diagonal/>
    </border>
    <border>
      <left style="medium">
        <color indexed="64"/>
      </left>
      <right/>
      <top style="hair">
        <color auto="1"/>
      </top>
      <bottom style="medium">
        <color indexed="64"/>
      </bottom>
      <diagonal/>
    </border>
    <border>
      <left/>
      <right/>
      <top style="hair">
        <color indexed="64"/>
      </top>
      <bottom style="medium">
        <color indexed="64"/>
      </bottom>
      <diagonal/>
    </border>
    <border>
      <left/>
      <right style="medium">
        <color indexed="64"/>
      </right>
      <top style="hair">
        <color auto="1"/>
      </top>
      <bottom style="medium">
        <color indexed="64"/>
      </bottom>
      <diagonal/>
    </border>
    <border>
      <left style="medium">
        <color indexed="64"/>
      </left>
      <right style="medium">
        <color indexed="64"/>
      </right>
      <top style="thin">
        <color indexed="64"/>
      </top>
      <bottom style="hair">
        <color indexed="64"/>
      </bottom>
      <diagonal/>
    </border>
    <border>
      <left style="thin">
        <color indexed="64"/>
      </left>
      <right style="medium">
        <color indexed="64"/>
      </right>
      <top style="thin">
        <color indexed="64"/>
      </top>
      <bottom/>
      <diagonal/>
    </border>
    <border>
      <left/>
      <right/>
      <top/>
      <bottom style="double">
        <color indexed="64"/>
      </bottom>
      <diagonal/>
    </border>
  </borders>
  <cellStyleXfs count="30">
    <xf numFmtId="0" fontId="0" fillId="0" borderId="0">
      <alignment vertical="center"/>
    </xf>
    <xf numFmtId="0" fontId="3" fillId="0" borderId="0">
      <alignment vertical="center"/>
    </xf>
    <xf numFmtId="0" fontId="5" fillId="0" borderId="0"/>
    <xf numFmtId="0" fontId="2" fillId="0" borderId="0">
      <alignment vertical="center"/>
    </xf>
    <xf numFmtId="38" fontId="2"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6" fillId="0" borderId="0">
      <alignment vertical="center"/>
    </xf>
    <xf numFmtId="0" fontId="3" fillId="0" borderId="0">
      <alignment vertical="center"/>
    </xf>
    <xf numFmtId="0" fontId="8" fillId="0" borderId="0">
      <alignment vertical="center"/>
    </xf>
    <xf numFmtId="0" fontId="7" fillId="0" borderId="0"/>
    <xf numFmtId="0" fontId="2" fillId="0" borderId="0">
      <alignment vertical="center"/>
    </xf>
    <xf numFmtId="0" fontId="2" fillId="0" borderId="0">
      <alignment vertical="center"/>
    </xf>
    <xf numFmtId="0" fontId="7" fillId="0" borderId="0">
      <alignment vertical="center"/>
    </xf>
    <xf numFmtId="0" fontId="2" fillId="0" borderId="0">
      <alignment vertical="center"/>
    </xf>
    <xf numFmtId="0" fontId="3" fillId="0" borderId="0"/>
    <xf numFmtId="0" fontId="2" fillId="0" borderId="0">
      <alignment vertical="center"/>
    </xf>
    <xf numFmtId="9" fontId="3" fillId="0" borderId="0" applyFont="0" applyFill="0" applyBorder="0" applyAlignment="0" applyProtection="0"/>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5" fillId="0" borderId="0"/>
    <xf numFmtId="6" fontId="3" fillId="0" borderId="0" applyFont="0" applyFill="0" applyBorder="0" applyAlignment="0" applyProtection="0">
      <alignment vertical="center"/>
    </xf>
    <xf numFmtId="0" fontId="25" fillId="0" borderId="0">
      <alignment vertical="center"/>
    </xf>
    <xf numFmtId="38" fontId="25" fillId="0" borderId="0" applyFont="0" applyFill="0" applyBorder="0" applyAlignment="0" applyProtection="0">
      <alignment vertical="center"/>
    </xf>
    <xf numFmtId="0" fontId="33" fillId="0" borderId="0" applyNumberFormat="0" applyFill="0" applyBorder="0" applyAlignment="0" applyProtection="0">
      <alignment vertical="center"/>
    </xf>
  </cellStyleXfs>
  <cellXfs count="744">
    <xf numFmtId="0" fontId="0" fillId="0" borderId="0" xfId="0">
      <alignment vertical="center"/>
    </xf>
    <xf numFmtId="0" fontId="9" fillId="2" borderId="0" xfId="0" applyFont="1" applyFill="1">
      <alignment vertical="center"/>
    </xf>
    <xf numFmtId="0" fontId="13" fillId="0" borderId="0" xfId="0" applyFont="1">
      <alignment vertical="center"/>
    </xf>
    <xf numFmtId="0" fontId="20" fillId="0" borderId="0" xfId="0" applyFont="1" applyProtection="1">
      <alignment vertical="center"/>
      <protection locked="0"/>
    </xf>
    <xf numFmtId="188" fontId="13" fillId="0" borderId="0" xfId="27" applyNumberFormat="1" applyFont="1" applyAlignment="1" applyProtection="1">
      <alignment vertical="center" shrinkToFit="1"/>
      <protection hidden="1"/>
    </xf>
    <xf numFmtId="188" fontId="3" fillId="0" borderId="0" xfId="28" applyNumberFormat="1" applyFont="1" applyAlignment="1" applyProtection="1">
      <alignment vertical="center" shrinkToFit="1"/>
      <protection hidden="1"/>
    </xf>
    <xf numFmtId="188" fontId="17" fillId="0" borderId="0" xfId="27" quotePrefix="1" applyNumberFormat="1" applyFont="1" applyAlignment="1" applyProtection="1">
      <alignment vertical="center" shrinkToFit="1"/>
      <protection hidden="1"/>
    </xf>
    <xf numFmtId="188" fontId="3" fillId="0" borderId="0" xfId="28" quotePrefix="1" applyNumberFormat="1" applyFont="1" applyAlignment="1" applyProtection="1">
      <alignment vertical="center" shrinkToFit="1"/>
      <protection hidden="1"/>
    </xf>
    <xf numFmtId="188" fontId="17" fillId="0" borderId="0" xfId="27" applyNumberFormat="1" applyFont="1" applyAlignment="1" applyProtection="1">
      <alignment vertical="center" shrinkToFit="1"/>
      <protection hidden="1"/>
    </xf>
    <xf numFmtId="188" fontId="17" fillId="0" borderId="0" xfId="27" applyNumberFormat="1" applyFont="1" applyAlignment="1" applyProtection="1">
      <alignment horizontal="center" vertical="center" shrinkToFit="1"/>
      <protection hidden="1"/>
    </xf>
    <xf numFmtId="188" fontId="3" fillId="0" borderId="0" xfId="28" applyNumberFormat="1" applyFont="1" applyAlignment="1" applyProtection="1">
      <alignment horizontal="center" vertical="center" shrinkToFit="1"/>
      <protection hidden="1"/>
    </xf>
    <xf numFmtId="188" fontId="17" fillId="0" borderId="82" xfId="27" applyNumberFormat="1" applyFont="1" applyBorder="1" applyAlignment="1" applyProtection="1">
      <alignment horizontal="center" vertical="center" shrinkToFit="1"/>
      <protection hidden="1"/>
    </xf>
    <xf numFmtId="188" fontId="17" fillId="0" borderId="82" xfId="27" applyNumberFormat="1" applyFont="1" applyBorder="1" applyAlignment="1" applyProtection="1">
      <alignment vertical="center" shrinkToFit="1"/>
      <protection hidden="1"/>
    </xf>
    <xf numFmtId="188" fontId="13" fillId="2" borderId="0" xfId="27" applyNumberFormat="1" applyFont="1" applyFill="1" applyAlignment="1" applyProtection="1">
      <alignment vertical="center" shrinkToFit="1"/>
      <protection hidden="1"/>
    </xf>
    <xf numFmtId="188" fontId="27" fillId="2" borderId="0" xfId="28" applyNumberFormat="1" applyFont="1" applyFill="1" applyAlignment="1" applyProtection="1">
      <alignment vertical="center" shrinkToFit="1"/>
      <protection hidden="1"/>
    </xf>
    <xf numFmtId="0" fontId="13" fillId="0" borderId="0" xfId="27" applyFont="1" applyProtection="1">
      <alignment vertical="center"/>
      <protection hidden="1"/>
    </xf>
    <xf numFmtId="0" fontId="17" fillId="0" borderId="0" xfId="27" applyFont="1" applyProtection="1">
      <alignment vertical="center"/>
      <protection hidden="1"/>
    </xf>
    <xf numFmtId="0" fontId="25" fillId="0" borderId="0" xfId="27">
      <alignment vertical="center"/>
    </xf>
    <xf numFmtId="38" fontId="0" fillId="0" borderId="0" xfId="28" applyFont="1">
      <alignment vertical="center"/>
    </xf>
    <xf numFmtId="0" fontId="25" fillId="0" borderId="0" xfId="27" applyAlignment="1">
      <alignment horizontal="center" vertical="center"/>
    </xf>
    <xf numFmtId="191" fontId="0" fillId="0" borderId="0" xfId="0" applyNumberFormat="1">
      <alignment vertical="center"/>
    </xf>
    <xf numFmtId="0" fontId="13" fillId="12" borderId="0" xfId="0" applyFont="1" applyFill="1">
      <alignment vertical="center"/>
    </xf>
    <xf numFmtId="0" fontId="20" fillId="2" borderId="0" xfId="0" applyFont="1" applyFill="1">
      <alignment vertical="center"/>
    </xf>
    <xf numFmtId="0" fontId="21" fillId="2" borderId="0" xfId="0" applyFont="1" applyFill="1">
      <alignment vertical="center"/>
    </xf>
    <xf numFmtId="0" fontId="20" fillId="2" borderId="0" xfId="0" applyFont="1" applyFill="1" applyAlignment="1">
      <alignment horizontal="center" vertical="center"/>
    </xf>
    <xf numFmtId="0" fontId="23" fillId="2" borderId="0" xfId="0" applyFont="1" applyFill="1">
      <alignment vertical="center"/>
    </xf>
    <xf numFmtId="0" fontId="9" fillId="2" borderId="0" xfId="0" applyFont="1" applyFill="1" applyAlignment="1">
      <alignment vertical="center" wrapText="1"/>
    </xf>
    <xf numFmtId="0" fontId="3" fillId="2" borderId="34" xfId="0" applyFont="1" applyFill="1" applyBorder="1">
      <alignment vertical="center"/>
    </xf>
    <xf numFmtId="0" fontId="3" fillId="2" borderId="34" xfId="0" applyFont="1" applyFill="1" applyBorder="1" applyAlignment="1">
      <alignment vertical="center" shrinkToFit="1"/>
    </xf>
    <xf numFmtId="0" fontId="0" fillId="0" borderId="0" xfId="27" applyFont="1">
      <alignment vertical="center"/>
    </xf>
    <xf numFmtId="178" fontId="13" fillId="0" borderId="0" xfId="27" applyNumberFormat="1" applyFont="1" applyProtection="1">
      <alignment vertical="center"/>
      <protection hidden="1"/>
    </xf>
    <xf numFmtId="0" fontId="0" fillId="14" borderId="82" xfId="0" applyFill="1" applyBorder="1">
      <alignment vertical="center"/>
    </xf>
    <xf numFmtId="0" fontId="0" fillId="14" borderId="3" xfId="0" applyFill="1" applyBorder="1">
      <alignment vertical="center"/>
    </xf>
    <xf numFmtId="178" fontId="0" fillId="0" borderId="5" xfId="0" applyNumberFormat="1" applyBorder="1">
      <alignment vertical="center"/>
    </xf>
    <xf numFmtId="178" fontId="13" fillId="0" borderId="3" xfId="0" applyNumberFormat="1" applyFont="1" applyBorder="1">
      <alignment vertical="center"/>
    </xf>
    <xf numFmtId="178" fontId="0" fillId="0" borderId="4" xfId="0" applyNumberFormat="1" applyBorder="1">
      <alignment vertical="center"/>
    </xf>
    <xf numFmtId="178" fontId="0" fillId="0" borderId="3" xfId="0" applyNumberFormat="1" applyBorder="1">
      <alignment vertical="center"/>
    </xf>
    <xf numFmtId="178" fontId="0" fillId="0" borderId="0" xfId="0" applyNumberFormat="1">
      <alignment vertical="center"/>
    </xf>
    <xf numFmtId="178" fontId="0" fillId="0" borderId="17" xfId="0" applyNumberFormat="1" applyBorder="1">
      <alignment vertical="center"/>
    </xf>
    <xf numFmtId="0" fontId="34" fillId="0" borderId="0" xfId="0" applyFont="1">
      <alignment vertical="center"/>
    </xf>
    <xf numFmtId="0" fontId="0" fillId="0" borderId="17" xfId="0" applyBorder="1">
      <alignment vertical="center"/>
    </xf>
    <xf numFmtId="188" fontId="25" fillId="2" borderId="0" xfId="27" applyNumberFormat="1" applyFill="1" applyAlignment="1" applyProtection="1">
      <alignment vertical="center" shrinkToFit="1"/>
      <protection hidden="1"/>
    </xf>
    <xf numFmtId="188" fontId="35" fillId="2" borderId="0" xfId="28" applyNumberFormat="1" applyFont="1" applyFill="1" applyAlignment="1" applyProtection="1">
      <alignment vertical="center" shrinkToFit="1"/>
      <protection hidden="1"/>
    </xf>
    <xf numFmtId="188" fontId="35" fillId="2" borderId="82" xfId="28" applyNumberFormat="1" applyFont="1" applyFill="1" applyBorder="1" applyAlignment="1" applyProtection="1">
      <alignment vertical="center" shrinkToFit="1"/>
      <protection hidden="1"/>
    </xf>
    <xf numFmtId="188" fontId="26" fillId="2" borderId="0" xfId="28" applyNumberFormat="1" applyFont="1" applyFill="1" applyAlignment="1" applyProtection="1">
      <alignment shrinkToFit="1"/>
      <protection hidden="1"/>
    </xf>
    <xf numFmtId="188" fontId="2" fillId="0" borderId="82" xfId="27" applyNumberFormat="1" applyFont="1" applyBorder="1" applyAlignment="1" applyProtection="1">
      <alignment horizontal="center" vertical="center" shrinkToFit="1"/>
      <protection hidden="1"/>
    </xf>
    <xf numFmtId="188" fontId="26" fillId="10" borderId="82" xfId="28" applyNumberFormat="1" applyFont="1" applyFill="1" applyBorder="1" applyAlignment="1" applyProtection="1">
      <alignment horizontal="center" vertical="center" shrinkToFit="1"/>
      <protection hidden="1"/>
    </xf>
    <xf numFmtId="188" fontId="2" fillId="0" borderId="107" xfId="27" applyNumberFormat="1" applyFont="1" applyBorder="1" applyAlignment="1" applyProtection="1">
      <alignment vertical="center" shrinkToFit="1"/>
      <protection hidden="1"/>
    </xf>
    <xf numFmtId="189" fontId="26" fillId="0" borderId="107" xfId="28" applyNumberFormat="1" applyFont="1" applyBorder="1" applyAlignment="1" applyProtection="1">
      <alignment vertical="center" shrinkToFit="1"/>
      <protection locked="0"/>
    </xf>
    <xf numFmtId="189" fontId="26" fillId="0" borderId="107" xfId="28" applyNumberFormat="1" applyFont="1" applyBorder="1" applyAlignment="1" applyProtection="1">
      <alignment vertical="center" shrinkToFit="1"/>
    </xf>
    <xf numFmtId="189" fontId="26" fillId="10" borderId="107" xfId="28" applyNumberFormat="1" applyFont="1" applyFill="1" applyBorder="1" applyAlignment="1" applyProtection="1">
      <alignment vertical="center" shrinkToFit="1"/>
      <protection hidden="1"/>
    </xf>
    <xf numFmtId="189" fontId="26" fillId="0" borderId="107" xfId="28" applyNumberFormat="1" applyFont="1" applyFill="1" applyBorder="1" applyAlignment="1" applyProtection="1">
      <alignment vertical="center" shrinkToFit="1"/>
      <protection locked="0"/>
    </xf>
    <xf numFmtId="189" fontId="26" fillId="0" borderId="107" xfId="28" applyNumberFormat="1" applyFont="1" applyFill="1" applyBorder="1" applyAlignment="1" applyProtection="1">
      <alignment vertical="center" shrinkToFit="1"/>
    </xf>
    <xf numFmtId="188" fontId="2" fillId="0" borderId="106" xfId="27" applyNumberFormat="1" applyFont="1" applyBorder="1" applyAlignment="1" applyProtection="1">
      <alignment vertical="center" shrinkToFit="1"/>
      <protection hidden="1"/>
    </xf>
    <xf numFmtId="189" fontId="26" fillId="0" borderId="106" xfId="28" applyNumberFormat="1" applyFont="1" applyBorder="1" applyAlignment="1" applyProtection="1">
      <alignment vertical="center" shrinkToFit="1"/>
      <protection locked="0"/>
    </xf>
    <xf numFmtId="189" fontId="26" fillId="0" borderId="106" xfId="28" applyNumberFormat="1" applyFont="1" applyBorder="1" applyAlignment="1" applyProtection="1">
      <alignment vertical="center" shrinkToFit="1"/>
    </xf>
    <xf numFmtId="189" fontId="26" fillId="10" borderId="106" xfId="28" applyNumberFormat="1" applyFont="1" applyFill="1" applyBorder="1" applyAlignment="1" applyProtection="1">
      <alignment vertical="center" shrinkToFit="1"/>
      <protection hidden="1"/>
    </xf>
    <xf numFmtId="189" fontId="26" fillId="0" borderId="106" xfId="28" applyNumberFormat="1" applyFont="1" applyFill="1" applyBorder="1" applyAlignment="1" applyProtection="1">
      <alignment vertical="center" shrinkToFit="1"/>
      <protection locked="0"/>
    </xf>
    <xf numFmtId="189" fontId="26" fillId="0" borderId="106" xfId="28" applyNumberFormat="1" applyFont="1" applyFill="1" applyBorder="1" applyAlignment="1" applyProtection="1">
      <alignment vertical="center" shrinkToFit="1"/>
    </xf>
    <xf numFmtId="188" fontId="2" fillId="0" borderId="105" xfId="27" applyNumberFormat="1" applyFont="1" applyBorder="1" applyAlignment="1" applyProtection="1">
      <alignment vertical="center" shrinkToFit="1"/>
      <protection hidden="1"/>
    </xf>
    <xf numFmtId="189" fontId="26" fillId="0" borderId="105" xfId="28" applyNumberFormat="1" applyFont="1" applyBorder="1" applyAlignment="1" applyProtection="1">
      <alignment vertical="center" shrinkToFit="1"/>
      <protection locked="0"/>
    </xf>
    <xf numFmtId="189" fontId="26" fillId="0" borderId="105" xfId="28" applyNumberFormat="1" applyFont="1" applyBorder="1" applyAlignment="1" applyProtection="1">
      <alignment vertical="center" shrinkToFit="1"/>
    </xf>
    <xf numFmtId="189" fontId="26" fillId="10" borderId="105" xfId="28" applyNumberFormat="1" applyFont="1" applyFill="1" applyBorder="1" applyAlignment="1" applyProtection="1">
      <alignment vertical="center" shrinkToFit="1"/>
      <protection hidden="1"/>
    </xf>
    <xf numFmtId="189" fontId="26" fillId="0" borderId="105" xfId="28" applyNumberFormat="1" applyFont="1" applyFill="1" applyBorder="1" applyAlignment="1" applyProtection="1">
      <alignment vertical="center" shrinkToFit="1"/>
      <protection locked="0"/>
    </xf>
    <xf numFmtId="189" fontId="26" fillId="0" borderId="105" xfId="28" applyNumberFormat="1" applyFont="1" applyFill="1" applyBorder="1" applyAlignment="1" applyProtection="1">
      <alignment vertical="center" shrinkToFit="1"/>
    </xf>
    <xf numFmtId="188" fontId="25" fillId="0" borderId="0" xfId="27" applyNumberFormat="1" applyAlignment="1" applyProtection="1">
      <alignment vertical="center" shrinkToFit="1"/>
      <protection hidden="1"/>
    </xf>
    <xf numFmtId="188" fontId="26" fillId="0" borderId="0" xfId="28" applyNumberFormat="1" applyFont="1" applyAlignment="1" applyProtection="1">
      <alignment vertical="center" shrinkToFit="1"/>
      <protection hidden="1"/>
    </xf>
    <xf numFmtId="190" fontId="26" fillId="2" borderId="82" xfId="28" applyNumberFormat="1" applyFont="1" applyFill="1" applyBorder="1" applyAlignment="1" applyProtection="1">
      <alignment vertical="center" shrinkToFit="1"/>
      <protection hidden="1"/>
    </xf>
    <xf numFmtId="0" fontId="17" fillId="2" borderId="0" xfId="13" applyFont="1" applyFill="1">
      <alignment vertical="center"/>
    </xf>
    <xf numFmtId="188" fontId="2" fillId="2" borderId="0" xfId="27" applyNumberFormat="1" applyFont="1" applyFill="1" applyAlignment="1" applyProtection="1">
      <alignment vertical="center" shrinkToFit="1"/>
      <protection hidden="1"/>
    </xf>
    <xf numFmtId="188" fontId="36" fillId="2" borderId="0" xfId="28" applyNumberFormat="1" applyFont="1" applyFill="1" applyAlignment="1" applyProtection="1">
      <alignment vertical="center"/>
      <protection hidden="1"/>
    </xf>
    <xf numFmtId="188" fontId="27" fillId="2" borderId="0" xfId="28" applyNumberFormat="1" applyFont="1" applyFill="1" applyAlignment="1" applyProtection="1">
      <alignment vertical="center"/>
      <protection hidden="1"/>
    </xf>
    <xf numFmtId="188" fontId="27" fillId="2" borderId="82" xfId="28" applyNumberFormat="1" applyFont="1" applyFill="1" applyBorder="1" applyAlignment="1" applyProtection="1">
      <alignment vertical="center" shrinkToFit="1"/>
      <protection hidden="1"/>
    </xf>
    <xf numFmtId="190" fontId="3" fillId="2" borderId="82" xfId="28" applyNumberFormat="1" applyFont="1" applyFill="1" applyBorder="1" applyAlignment="1" applyProtection="1">
      <alignment vertical="center" shrinkToFit="1"/>
    </xf>
    <xf numFmtId="188" fontId="3" fillId="2" borderId="0" xfId="28" applyNumberFormat="1" applyFont="1" applyFill="1" applyAlignment="1" applyProtection="1">
      <alignment shrinkToFit="1"/>
      <protection hidden="1"/>
    </xf>
    <xf numFmtId="188" fontId="27" fillId="2" borderId="0" xfId="28" applyNumberFormat="1" applyFont="1" applyFill="1" applyAlignment="1" applyProtection="1">
      <alignment horizontal="center" vertical="center" shrinkToFit="1"/>
      <protection hidden="1"/>
    </xf>
    <xf numFmtId="188" fontId="26" fillId="0" borderId="0" xfId="28" applyNumberFormat="1" applyFont="1" applyAlignment="1" applyProtection="1">
      <alignment horizontal="center" vertical="center" shrinkToFit="1"/>
      <protection hidden="1"/>
    </xf>
    <xf numFmtId="188" fontId="13" fillId="0" borderId="2" xfId="27" applyNumberFormat="1" applyFont="1" applyBorder="1" applyAlignment="1" applyProtection="1">
      <alignment vertical="center" shrinkToFit="1"/>
      <protection hidden="1"/>
    </xf>
    <xf numFmtId="188" fontId="17" fillId="0" borderId="2" xfId="27" quotePrefix="1" applyNumberFormat="1" applyFont="1" applyBorder="1" applyAlignment="1" applyProtection="1">
      <alignment vertical="center" shrinkToFit="1"/>
      <protection hidden="1"/>
    </xf>
    <xf numFmtId="188" fontId="2" fillId="0" borderId="0" xfId="27" applyNumberFormat="1" applyFont="1" applyAlignment="1" applyProtection="1">
      <alignment vertical="center" shrinkToFit="1"/>
      <protection hidden="1"/>
    </xf>
    <xf numFmtId="188" fontId="13" fillId="0" borderId="132" xfId="27" applyNumberFormat="1" applyFont="1" applyBorder="1" applyAlignment="1" applyProtection="1">
      <alignment vertical="center" shrinkToFit="1"/>
      <protection hidden="1"/>
    </xf>
    <xf numFmtId="188" fontId="17" fillId="0" borderId="132" xfId="27" quotePrefix="1" applyNumberFormat="1" applyFont="1" applyBorder="1" applyAlignment="1" applyProtection="1">
      <alignment vertical="center" shrinkToFit="1"/>
      <protection hidden="1"/>
    </xf>
    <xf numFmtId="189" fontId="3" fillId="0" borderId="0" xfId="28" applyNumberFormat="1" applyFont="1" applyBorder="1" applyAlignment="1" applyProtection="1">
      <alignment vertical="center" shrinkToFit="1"/>
      <protection locked="0"/>
    </xf>
    <xf numFmtId="189" fontId="3" fillId="0" borderId="0" xfId="28" applyNumberFormat="1" applyFont="1" applyBorder="1" applyAlignment="1" applyProtection="1">
      <alignment vertical="center" shrinkToFit="1"/>
    </xf>
    <xf numFmtId="189" fontId="3" fillId="10" borderId="0" xfId="28" applyNumberFormat="1" applyFont="1" applyFill="1" applyBorder="1" applyAlignment="1" applyProtection="1">
      <alignment vertical="center" shrinkToFit="1"/>
      <protection hidden="1"/>
    </xf>
    <xf numFmtId="188" fontId="37" fillId="2" borderId="0" xfId="28" applyNumberFormat="1" applyFont="1" applyFill="1" applyAlignment="1" applyProtection="1">
      <alignment vertical="center" shrinkToFit="1"/>
      <protection hidden="1"/>
    </xf>
    <xf numFmtId="0" fontId="38" fillId="0" borderId="0" xfId="0" applyFont="1" applyAlignment="1">
      <alignment horizontal="center" vertical="center"/>
    </xf>
    <xf numFmtId="188" fontId="39" fillId="2" borderId="0" xfId="28" applyNumberFormat="1" applyFont="1" applyFill="1" applyAlignment="1" applyProtection="1">
      <alignment vertical="center"/>
      <protection hidden="1"/>
    </xf>
    <xf numFmtId="188" fontId="37" fillId="2" borderId="0" xfId="28" applyNumberFormat="1" applyFont="1" applyFill="1" applyAlignment="1" applyProtection="1">
      <alignment horizontal="center" vertical="center" shrinkToFit="1"/>
      <protection hidden="1"/>
    </xf>
    <xf numFmtId="188" fontId="40" fillId="2" borderId="0" xfId="28" applyNumberFormat="1" applyFont="1" applyFill="1" applyAlignment="1" applyProtection="1">
      <alignment vertical="center"/>
      <protection hidden="1"/>
    </xf>
    <xf numFmtId="0" fontId="41" fillId="0" borderId="0" xfId="27" applyFont="1">
      <alignment vertical="center"/>
    </xf>
    <xf numFmtId="0" fontId="42" fillId="0" borderId="0" xfId="27" applyFont="1">
      <alignment vertical="center"/>
    </xf>
    <xf numFmtId="0" fontId="43" fillId="2" borderId="0" xfId="13" applyFont="1" applyFill="1">
      <alignment vertical="center"/>
    </xf>
    <xf numFmtId="0" fontId="3" fillId="2" borderId="0" xfId="13" applyFill="1">
      <alignment vertical="center"/>
    </xf>
    <xf numFmtId="0" fontId="3" fillId="0" borderId="0" xfId="13">
      <alignment vertical="center"/>
    </xf>
    <xf numFmtId="0" fontId="47" fillId="2" borderId="97" xfId="13" applyFont="1" applyFill="1" applyBorder="1" applyAlignment="1">
      <alignment horizontal="center" vertical="center"/>
    </xf>
    <xf numFmtId="0" fontId="47" fillId="2" borderId="35" xfId="13" applyFont="1" applyFill="1" applyBorder="1" applyAlignment="1">
      <alignment horizontal="center" vertical="center"/>
    </xf>
    <xf numFmtId="0" fontId="48" fillId="2" borderId="0" xfId="0" applyFont="1" applyFill="1">
      <alignment vertical="center"/>
    </xf>
    <xf numFmtId="0" fontId="3" fillId="2" borderId="0" xfId="0" applyFont="1" applyFill="1">
      <alignment vertical="center"/>
    </xf>
    <xf numFmtId="0" fontId="17" fillId="2" borderId="84" xfId="13" applyFont="1" applyFill="1" applyBorder="1" applyAlignment="1">
      <alignment horizontal="center" vertical="center"/>
    </xf>
    <xf numFmtId="0" fontId="47" fillId="2" borderId="8" xfId="13" applyFont="1" applyFill="1" applyBorder="1" applyAlignment="1">
      <alignment horizontal="center" vertical="center"/>
    </xf>
    <xf numFmtId="0" fontId="43" fillId="0" borderId="0" xfId="0" applyFont="1">
      <alignment vertical="center"/>
    </xf>
    <xf numFmtId="0" fontId="47" fillId="2" borderId="84" xfId="13" applyFont="1" applyFill="1" applyBorder="1" applyAlignment="1">
      <alignment horizontal="center" vertical="center"/>
    </xf>
    <xf numFmtId="0" fontId="47" fillId="2" borderId="93" xfId="13" applyFont="1" applyFill="1" applyBorder="1" applyAlignment="1">
      <alignment horizontal="center" vertical="center"/>
    </xf>
    <xf numFmtId="0" fontId="47" fillId="2" borderId="0" xfId="13" applyFont="1" applyFill="1" applyAlignment="1">
      <alignment horizontal="center" vertical="center"/>
    </xf>
    <xf numFmtId="0" fontId="53" fillId="2" borderId="0" xfId="13" applyFont="1" applyFill="1">
      <alignment vertical="center"/>
    </xf>
    <xf numFmtId="187" fontId="3" fillId="0" borderId="0" xfId="13" applyNumberFormat="1">
      <alignment vertical="center"/>
    </xf>
    <xf numFmtId="0" fontId="3" fillId="0" borderId="67" xfId="13" applyBorder="1" applyAlignment="1">
      <alignment horizontal="center" vertical="center"/>
    </xf>
    <xf numFmtId="0" fontId="3" fillId="0" borderId="99" xfId="13" applyBorder="1" applyAlignment="1">
      <alignment horizontal="center" vertical="center"/>
    </xf>
    <xf numFmtId="0" fontId="17" fillId="2" borderId="0" xfId="13" applyFont="1" applyFill="1" applyAlignment="1">
      <alignment horizontal="center" vertical="center"/>
    </xf>
    <xf numFmtId="0" fontId="3" fillId="2" borderId="125" xfId="13" applyFill="1" applyBorder="1">
      <alignment vertical="center"/>
    </xf>
    <xf numFmtId="0" fontId="3" fillId="0" borderId="0" xfId="13" applyAlignment="1">
      <alignment horizontal="center" vertical="center"/>
    </xf>
    <xf numFmtId="0" fontId="3" fillId="2" borderId="103" xfId="13" applyFill="1" applyBorder="1">
      <alignment vertical="center"/>
    </xf>
    <xf numFmtId="0" fontId="56" fillId="0" borderId="82" xfId="13" applyFont="1" applyBorder="1" applyAlignment="1">
      <alignment horizontal="center" vertical="center" wrapText="1"/>
    </xf>
    <xf numFmtId="0" fontId="3" fillId="2" borderId="83" xfId="13" applyFill="1" applyBorder="1">
      <alignment vertical="center"/>
    </xf>
    <xf numFmtId="0" fontId="3" fillId="2" borderId="100" xfId="13" applyFill="1" applyBorder="1">
      <alignment vertical="center"/>
    </xf>
    <xf numFmtId="0" fontId="47" fillId="2" borderId="0" xfId="13" applyFont="1" applyFill="1" applyAlignment="1">
      <alignment horizontal="left" vertical="center"/>
    </xf>
    <xf numFmtId="0" fontId="13" fillId="2" borderId="67" xfId="0" applyFont="1" applyFill="1" applyBorder="1" applyAlignment="1" applyProtection="1">
      <alignment horizontal="center" vertical="center"/>
      <protection locked="0"/>
    </xf>
    <xf numFmtId="0" fontId="13" fillId="2" borderId="6" xfId="0" applyFont="1" applyFill="1" applyBorder="1" applyProtection="1">
      <alignment vertical="center"/>
      <protection locked="0"/>
    </xf>
    <xf numFmtId="0" fontId="13" fillId="0" borderId="0" xfId="0" applyFont="1" applyProtection="1">
      <alignment vertical="center"/>
      <protection locked="0"/>
    </xf>
    <xf numFmtId="0" fontId="58" fillId="2" borderId="0" xfId="13" applyFont="1" applyFill="1">
      <alignment vertical="center"/>
    </xf>
    <xf numFmtId="0" fontId="13" fillId="2" borderId="82" xfId="0" applyFont="1" applyFill="1" applyBorder="1" applyAlignment="1" applyProtection="1">
      <alignment horizontal="center" vertical="center"/>
      <protection locked="0"/>
    </xf>
    <xf numFmtId="0" fontId="3" fillId="2" borderId="23" xfId="13" applyFill="1" applyBorder="1">
      <alignment vertical="center"/>
    </xf>
    <xf numFmtId="0" fontId="13" fillId="2" borderId="83" xfId="0" applyFont="1" applyFill="1" applyBorder="1" applyAlignment="1" applyProtection="1">
      <alignment horizontal="center" vertical="center"/>
      <protection locked="0"/>
    </xf>
    <xf numFmtId="0" fontId="13" fillId="2" borderId="99" xfId="0" applyFont="1" applyFill="1" applyBorder="1" applyAlignment="1" applyProtection="1">
      <alignment horizontal="center" vertical="center"/>
      <protection locked="0"/>
    </xf>
    <xf numFmtId="0" fontId="13" fillId="2" borderId="100" xfId="0" applyFont="1" applyFill="1" applyBorder="1" applyAlignment="1" applyProtection="1">
      <alignment horizontal="center" vertical="center"/>
      <protection locked="0"/>
    </xf>
    <xf numFmtId="0" fontId="56" fillId="2" borderId="0" xfId="13" applyFont="1" applyFill="1" applyAlignment="1">
      <alignment vertical="center" wrapText="1"/>
    </xf>
    <xf numFmtId="0" fontId="56" fillId="2" borderId="0" xfId="13" applyFont="1" applyFill="1">
      <alignment vertical="center"/>
    </xf>
    <xf numFmtId="0" fontId="17" fillId="2" borderId="97" xfId="13" applyFont="1" applyFill="1" applyBorder="1" applyAlignment="1">
      <alignment horizontal="center" vertical="center"/>
    </xf>
    <xf numFmtId="0" fontId="17" fillId="2" borderId="98" xfId="13" applyFont="1" applyFill="1" applyBorder="1" applyAlignment="1">
      <alignment horizontal="center" vertical="center"/>
    </xf>
    <xf numFmtId="0" fontId="62" fillId="2" borderId="0" xfId="13" applyFont="1" applyFill="1">
      <alignment vertical="center"/>
    </xf>
    <xf numFmtId="0" fontId="64" fillId="2" borderId="0" xfId="0" applyFont="1" applyFill="1">
      <alignment vertical="center"/>
    </xf>
    <xf numFmtId="0" fontId="52" fillId="2" borderId="0" xfId="13" applyFont="1" applyFill="1" applyAlignment="1">
      <alignment vertical="center" wrapText="1"/>
    </xf>
    <xf numFmtId="0" fontId="52" fillId="2" borderId="0" xfId="13" applyFont="1" applyFill="1">
      <alignment vertical="center"/>
    </xf>
    <xf numFmtId="0" fontId="65" fillId="2" borderId="0" xfId="0" applyFont="1" applyFill="1">
      <alignment vertical="center"/>
    </xf>
    <xf numFmtId="0" fontId="65" fillId="2" borderId="0" xfId="0" applyFont="1" applyFill="1" applyAlignment="1">
      <alignment horizontal="center" vertical="center"/>
    </xf>
    <xf numFmtId="0" fontId="53" fillId="2" borderId="0" xfId="0" applyFont="1" applyFill="1">
      <alignment vertical="center"/>
    </xf>
    <xf numFmtId="0" fontId="66" fillId="2" borderId="0" xfId="0" applyFont="1" applyFill="1">
      <alignment vertical="center"/>
    </xf>
    <xf numFmtId="183" fontId="65" fillId="0" borderId="38" xfId="0" applyNumberFormat="1" applyFont="1" applyBorder="1" applyAlignment="1">
      <alignment horizontal="center" vertical="center"/>
    </xf>
    <xf numFmtId="183" fontId="65" fillId="0" borderId="67" xfId="0" applyNumberFormat="1" applyFont="1" applyBorder="1" applyAlignment="1">
      <alignment horizontal="center" vertical="center"/>
    </xf>
    <xf numFmtId="0" fontId="65" fillId="0" borderId="104" xfId="0" applyFont="1" applyBorder="1" applyAlignment="1">
      <alignment horizontal="center" vertical="center"/>
    </xf>
    <xf numFmtId="184" fontId="65" fillId="8" borderId="117" xfId="0" applyNumberFormat="1" applyFont="1" applyFill="1" applyBorder="1" applyAlignment="1" applyProtection="1">
      <alignment vertical="center" shrinkToFit="1"/>
      <protection locked="0"/>
    </xf>
    <xf numFmtId="184" fontId="65" fillId="8" borderId="70" xfId="0" applyNumberFormat="1" applyFont="1" applyFill="1" applyBorder="1" applyAlignment="1" applyProtection="1">
      <alignment vertical="center" shrinkToFit="1"/>
      <protection locked="0"/>
    </xf>
    <xf numFmtId="184" fontId="67" fillId="7" borderId="71" xfId="0" applyNumberFormat="1" applyFont="1" applyFill="1" applyBorder="1" applyAlignment="1">
      <alignment vertical="center" shrinkToFit="1"/>
    </xf>
    <xf numFmtId="0" fontId="65" fillId="0" borderId="73" xfId="0" applyFont="1" applyBorder="1" applyAlignment="1">
      <alignment horizontal="center" vertical="center"/>
    </xf>
    <xf numFmtId="0" fontId="65" fillId="0" borderId="118" xfId="0" applyFont="1" applyBorder="1" applyAlignment="1">
      <alignment vertical="center" shrinkToFit="1"/>
    </xf>
    <xf numFmtId="185" fontId="65" fillId="7" borderId="72" xfId="0" applyNumberFormat="1" applyFont="1" applyFill="1" applyBorder="1" applyAlignment="1">
      <alignment vertical="center" shrinkToFit="1"/>
    </xf>
    <xf numFmtId="186" fontId="67" fillId="0" borderId="73" xfId="0" applyNumberFormat="1" applyFont="1" applyBorder="1" applyAlignment="1">
      <alignment vertical="center" shrinkToFit="1"/>
    </xf>
    <xf numFmtId="0" fontId="65" fillId="2" borderId="71" xfId="0" applyFont="1" applyFill="1" applyBorder="1" applyAlignment="1">
      <alignment horizontal="center" vertical="center"/>
    </xf>
    <xf numFmtId="184" fontId="65" fillId="13" borderId="117" xfId="0" applyNumberFormat="1" applyFont="1" applyFill="1" applyBorder="1" applyAlignment="1">
      <alignment vertical="center" shrinkToFit="1"/>
    </xf>
    <xf numFmtId="0" fontId="65" fillId="2" borderId="73" xfId="0" applyFont="1" applyFill="1" applyBorder="1" applyAlignment="1">
      <alignment horizontal="center" vertical="center"/>
    </xf>
    <xf numFmtId="0" fontId="65" fillId="2" borderId="24" xfId="0" applyFont="1" applyFill="1" applyBorder="1">
      <alignment vertical="center"/>
    </xf>
    <xf numFmtId="0" fontId="69" fillId="2" borderId="82" xfId="0" applyFont="1" applyFill="1" applyBorder="1" applyAlignment="1">
      <alignment horizontal="left" vertical="center"/>
    </xf>
    <xf numFmtId="0" fontId="65" fillId="2" borderId="116" xfId="0" applyFont="1" applyFill="1" applyBorder="1" applyAlignment="1">
      <alignment horizontal="center" vertical="center"/>
    </xf>
    <xf numFmtId="0" fontId="65" fillId="0" borderId="119" xfId="0" applyFont="1" applyBorder="1" applyAlignment="1">
      <alignment vertical="center" shrinkToFit="1"/>
    </xf>
    <xf numFmtId="185" fontId="65" fillId="7" borderId="120" xfId="0" applyNumberFormat="1" applyFont="1" applyFill="1" applyBorder="1" applyAlignment="1">
      <alignment vertical="center" shrinkToFit="1"/>
    </xf>
    <xf numFmtId="186" fontId="67" fillId="0" borderId="116" xfId="0" applyNumberFormat="1" applyFont="1" applyBorder="1" applyAlignment="1">
      <alignment vertical="center" shrinkToFit="1"/>
    </xf>
    <xf numFmtId="0" fontId="65" fillId="0" borderId="121" xfId="0" applyFont="1" applyBorder="1" applyAlignment="1">
      <alignment horizontal="center" vertical="center"/>
    </xf>
    <xf numFmtId="184" fontId="65" fillId="7" borderId="121" xfId="0" applyNumberFormat="1" applyFont="1" applyFill="1" applyBorder="1" applyAlignment="1">
      <alignment vertical="center" shrinkToFit="1"/>
    </xf>
    <xf numFmtId="184" fontId="65" fillId="0" borderId="121" xfId="0" applyNumberFormat="1" applyFont="1" applyBorder="1" applyAlignment="1">
      <alignment vertical="center" shrinkToFit="1"/>
    </xf>
    <xf numFmtId="184" fontId="67" fillId="7" borderId="86" xfId="0" applyNumberFormat="1" applyFont="1" applyFill="1" applyBorder="1" applyAlignment="1">
      <alignment vertical="center" shrinkToFit="1"/>
    </xf>
    <xf numFmtId="185" fontId="65" fillId="2" borderId="0" xfId="0" applyNumberFormat="1" applyFont="1" applyFill="1">
      <alignment vertical="center"/>
    </xf>
    <xf numFmtId="186" fontId="65" fillId="2" borderId="0" xfId="0" applyNumberFormat="1" applyFont="1" applyFill="1">
      <alignment vertical="center"/>
    </xf>
    <xf numFmtId="0" fontId="65" fillId="2" borderId="89" xfId="0" applyFont="1" applyFill="1" applyBorder="1" applyAlignment="1">
      <alignment horizontal="center" vertical="center"/>
    </xf>
    <xf numFmtId="183" fontId="65" fillId="0" borderId="78" xfId="0" applyNumberFormat="1" applyFont="1" applyBorder="1" applyAlignment="1">
      <alignment horizontal="center" vertical="center"/>
    </xf>
    <xf numFmtId="183" fontId="65" fillId="0" borderId="35" xfId="0" applyNumberFormat="1" applyFont="1" applyBorder="1" applyAlignment="1">
      <alignment horizontal="center" vertical="center"/>
    </xf>
    <xf numFmtId="0" fontId="65" fillId="2" borderId="79" xfId="0" applyFont="1" applyFill="1" applyBorder="1" applyAlignment="1">
      <alignment horizontal="center" vertical="center"/>
    </xf>
    <xf numFmtId="0" fontId="65" fillId="0" borderId="83" xfId="0" applyFont="1" applyBorder="1" applyAlignment="1">
      <alignment horizontal="center" vertical="center"/>
    </xf>
    <xf numFmtId="184" fontId="67" fillId="8" borderId="81" xfId="0" applyNumberFormat="1" applyFont="1" applyFill="1" applyBorder="1" applyAlignment="1" applyProtection="1">
      <alignment vertical="center" shrinkToFit="1"/>
      <protection locked="0"/>
    </xf>
    <xf numFmtId="184" fontId="65" fillId="7" borderId="5" xfId="0" applyNumberFormat="1" applyFont="1" applyFill="1" applyBorder="1" applyAlignment="1">
      <alignment vertical="center" shrinkToFit="1"/>
    </xf>
    <xf numFmtId="184" fontId="67" fillId="3" borderId="81" xfId="0" applyNumberFormat="1" applyFont="1" applyFill="1" applyBorder="1" applyAlignment="1">
      <alignment vertical="center" shrinkToFit="1"/>
    </xf>
    <xf numFmtId="184" fontId="65" fillId="13" borderId="130" xfId="0" applyNumberFormat="1" applyFont="1" applyFill="1" applyBorder="1" applyAlignment="1">
      <alignment vertical="center" shrinkToFit="1"/>
    </xf>
    <xf numFmtId="0" fontId="65" fillId="2" borderId="74" xfId="0" applyFont="1" applyFill="1" applyBorder="1" applyAlignment="1">
      <alignment horizontal="center" vertical="center"/>
    </xf>
    <xf numFmtId="0" fontId="65" fillId="0" borderId="131" xfId="0" applyFont="1" applyBorder="1" applyAlignment="1">
      <alignment horizontal="center" vertical="center"/>
    </xf>
    <xf numFmtId="184" fontId="67" fillId="8" borderId="85" xfId="0" applyNumberFormat="1" applyFont="1" applyFill="1" applyBorder="1" applyAlignment="1" applyProtection="1">
      <alignment vertical="center" shrinkToFit="1"/>
      <protection locked="0"/>
    </xf>
    <xf numFmtId="184" fontId="65" fillId="7" borderId="7" xfId="0" applyNumberFormat="1" applyFont="1" applyFill="1" applyBorder="1" applyAlignment="1">
      <alignment vertical="center" shrinkToFit="1"/>
    </xf>
    <xf numFmtId="184" fontId="67" fillId="3" borderId="85" xfId="0" applyNumberFormat="1" applyFont="1" applyFill="1" applyBorder="1" applyAlignment="1">
      <alignment vertical="center" shrinkToFit="1"/>
    </xf>
    <xf numFmtId="0" fontId="65" fillId="2" borderId="88" xfId="0" applyFont="1" applyFill="1" applyBorder="1">
      <alignment vertical="center"/>
    </xf>
    <xf numFmtId="0" fontId="65" fillId="2" borderId="99" xfId="0" applyFont="1" applyFill="1" applyBorder="1" applyAlignment="1">
      <alignment horizontal="left" vertical="center"/>
    </xf>
    <xf numFmtId="0" fontId="65" fillId="0" borderId="100" xfId="0" applyFont="1" applyBorder="1" applyAlignment="1">
      <alignment horizontal="center" vertical="center"/>
    </xf>
    <xf numFmtId="184" fontId="67" fillId="8" borderId="122" xfId="0" applyNumberFormat="1" applyFont="1" applyFill="1" applyBorder="1" applyAlignment="1" applyProtection="1">
      <alignment vertical="center" shrinkToFit="1"/>
      <protection locked="0"/>
    </xf>
    <xf numFmtId="184" fontId="65" fillId="7" borderId="21" xfId="0" applyNumberFormat="1" applyFont="1" applyFill="1" applyBorder="1" applyAlignment="1">
      <alignment vertical="center" shrinkToFit="1"/>
    </xf>
    <xf numFmtId="184" fontId="67" fillId="3" borderId="122" xfId="0" applyNumberFormat="1" applyFont="1" applyFill="1" applyBorder="1" applyAlignment="1">
      <alignment vertical="center" shrinkToFit="1"/>
    </xf>
    <xf numFmtId="0" fontId="65" fillId="0" borderId="86" xfId="0" applyFont="1" applyBorder="1" applyAlignment="1">
      <alignment horizontal="center" vertical="center"/>
    </xf>
    <xf numFmtId="184" fontId="65" fillId="7" borderId="87" xfId="0" applyNumberFormat="1" applyFont="1" applyFill="1" applyBorder="1" applyAlignment="1">
      <alignment vertical="center" shrinkToFit="1"/>
    </xf>
    <xf numFmtId="184" fontId="65" fillId="0" borderId="77" xfId="0" applyNumberFormat="1" applyFont="1" applyBorder="1" applyAlignment="1">
      <alignment vertical="center" shrinkToFit="1"/>
    </xf>
    <xf numFmtId="184" fontId="65" fillId="0" borderId="94" xfId="0" applyNumberFormat="1" applyFont="1" applyBorder="1" applyAlignment="1">
      <alignment vertical="center" shrinkToFit="1"/>
    </xf>
    <xf numFmtId="184" fontId="67" fillId="7" borderId="87" xfId="0" applyNumberFormat="1" applyFont="1" applyFill="1" applyBorder="1" applyAlignment="1">
      <alignment vertical="center" shrinkToFit="1"/>
    </xf>
    <xf numFmtId="183" fontId="65" fillId="0" borderId="90" xfId="0" applyNumberFormat="1" applyFont="1" applyBorder="1" applyAlignment="1">
      <alignment horizontal="center" vertical="center"/>
    </xf>
    <xf numFmtId="183" fontId="65" fillId="0" borderId="66" xfId="0" applyNumberFormat="1" applyFont="1" applyBorder="1" applyAlignment="1">
      <alignment horizontal="center" vertical="center"/>
    </xf>
    <xf numFmtId="183" fontId="65" fillId="0" borderId="91" xfId="0" applyNumberFormat="1" applyFont="1" applyBorder="1" applyAlignment="1">
      <alignment horizontal="center" vertical="center"/>
    </xf>
    <xf numFmtId="183" fontId="65" fillId="0" borderId="123" xfId="0" applyNumberFormat="1" applyFont="1" applyBorder="1" applyAlignment="1">
      <alignment horizontal="center" vertical="center"/>
    </xf>
    <xf numFmtId="183" fontId="65" fillId="0" borderId="101" xfId="0" applyNumberFormat="1" applyFont="1" applyBorder="1" applyAlignment="1">
      <alignment horizontal="center" vertical="center"/>
    </xf>
    <xf numFmtId="0" fontId="65" fillId="0" borderId="3" xfId="0" applyFont="1" applyBorder="1" applyAlignment="1">
      <alignment horizontal="center" vertical="center"/>
    </xf>
    <xf numFmtId="184" fontId="65" fillId="6" borderId="75" xfId="0" applyNumberFormat="1" applyFont="1" applyFill="1" applyBorder="1" applyAlignment="1">
      <alignment vertical="center" shrinkToFit="1"/>
    </xf>
    <xf numFmtId="184" fontId="65" fillId="6" borderId="19" xfId="0" applyNumberFormat="1" applyFont="1" applyFill="1" applyBorder="1" applyAlignment="1" applyProtection="1">
      <alignment vertical="center" shrinkToFit="1"/>
      <protection locked="0"/>
    </xf>
    <xf numFmtId="184" fontId="65" fillId="6" borderId="18" xfId="0" applyNumberFormat="1" applyFont="1" applyFill="1" applyBorder="1" applyAlignment="1" applyProtection="1">
      <alignment vertical="center" shrinkToFit="1"/>
      <protection locked="0"/>
    </xf>
    <xf numFmtId="184" fontId="67" fillId="8" borderId="81" xfId="0" applyNumberFormat="1" applyFont="1" applyFill="1" applyBorder="1" applyAlignment="1">
      <alignment vertical="center" shrinkToFit="1"/>
    </xf>
    <xf numFmtId="184" fontId="65" fillId="6" borderId="84" xfId="0" applyNumberFormat="1" applyFont="1" applyFill="1" applyBorder="1" applyAlignment="1">
      <alignment vertical="center" shrinkToFit="1"/>
    </xf>
    <xf numFmtId="184" fontId="65" fillId="6" borderId="5" xfId="0" applyNumberFormat="1" applyFont="1" applyFill="1" applyBorder="1" applyAlignment="1" applyProtection="1">
      <alignment vertical="center" shrinkToFit="1"/>
      <protection locked="0"/>
    </xf>
    <xf numFmtId="184" fontId="65" fillId="6" borderId="3" xfId="0" applyNumberFormat="1" applyFont="1" applyFill="1" applyBorder="1" applyAlignment="1" applyProtection="1">
      <alignment vertical="center" shrinkToFit="1"/>
      <protection locked="0"/>
    </xf>
    <xf numFmtId="184" fontId="65" fillId="6" borderId="93" xfId="0" applyNumberFormat="1" applyFont="1" applyFill="1" applyBorder="1" applyAlignment="1">
      <alignment vertical="center" shrinkToFit="1"/>
    </xf>
    <xf numFmtId="184" fontId="65" fillId="6" borderId="7" xfId="0" applyNumberFormat="1" applyFont="1" applyFill="1" applyBorder="1" applyAlignment="1" applyProtection="1">
      <alignment vertical="center" shrinkToFit="1"/>
      <protection locked="0"/>
    </xf>
    <xf numFmtId="184" fontId="65" fillId="6" borderId="10" xfId="0" applyNumberFormat="1" applyFont="1" applyFill="1" applyBorder="1" applyAlignment="1" applyProtection="1">
      <alignment vertical="center" shrinkToFit="1"/>
      <protection locked="0"/>
    </xf>
    <xf numFmtId="0" fontId="68" fillId="2" borderId="99" xfId="0" applyFont="1" applyFill="1" applyBorder="1">
      <alignment vertical="center"/>
    </xf>
    <xf numFmtId="0" fontId="65" fillId="0" borderId="20" xfId="0" applyFont="1" applyBorder="1" applyAlignment="1">
      <alignment horizontal="center" vertical="center"/>
    </xf>
    <xf numFmtId="184" fontId="65" fillId="6" borderId="98" xfId="0" applyNumberFormat="1" applyFont="1" applyFill="1" applyBorder="1" applyAlignment="1">
      <alignment vertical="center" shrinkToFit="1"/>
    </xf>
    <xf numFmtId="184" fontId="65" fillId="6" borderId="21" xfId="0" applyNumberFormat="1" applyFont="1" applyFill="1" applyBorder="1" applyAlignment="1" applyProtection="1">
      <alignment vertical="center" shrinkToFit="1"/>
      <protection locked="0"/>
    </xf>
    <xf numFmtId="184" fontId="65" fillId="6" borderId="20" xfId="0" applyNumberFormat="1" applyFont="1" applyFill="1" applyBorder="1" applyAlignment="1" applyProtection="1">
      <alignment vertical="center" shrinkToFit="1"/>
      <protection locked="0"/>
    </xf>
    <xf numFmtId="184" fontId="67" fillId="9" borderId="122" xfId="0" applyNumberFormat="1" applyFont="1" applyFill="1" applyBorder="1" applyAlignment="1">
      <alignment vertical="center" shrinkToFit="1"/>
    </xf>
    <xf numFmtId="0" fontId="65" fillId="0" borderId="94" xfId="0" applyFont="1" applyBorder="1" applyAlignment="1">
      <alignment horizontal="center" vertical="center"/>
    </xf>
    <xf numFmtId="0" fontId="65" fillId="2" borderId="17" xfId="0" applyFont="1" applyFill="1" applyBorder="1">
      <alignment vertical="center"/>
    </xf>
    <xf numFmtId="184" fontId="65" fillId="2" borderId="0" xfId="0" applyNumberFormat="1" applyFont="1" applyFill="1">
      <alignment vertical="center"/>
    </xf>
    <xf numFmtId="0" fontId="70" fillId="2" borderId="17" xfId="0" applyFont="1" applyFill="1" applyBorder="1">
      <alignment vertical="center"/>
    </xf>
    <xf numFmtId="0" fontId="65" fillId="0" borderId="0" xfId="0" applyFont="1">
      <alignment vertical="center"/>
    </xf>
    <xf numFmtId="0" fontId="65" fillId="0" borderId="0" xfId="0" applyFont="1" applyProtection="1">
      <alignment vertical="center"/>
      <protection locked="0"/>
    </xf>
    <xf numFmtId="0" fontId="71" fillId="2" borderId="0" xfId="20" applyFont="1" applyFill="1" applyAlignment="1">
      <alignment horizontal="center" vertical="center" wrapText="1"/>
    </xf>
    <xf numFmtId="0" fontId="71" fillId="2" borderId="0" xfId="20" applyFont="1" applyFill="1" applyAlignment="1">
      <alignment horizontal="center" vertical="center"/>
    </xf>
    <xf numFmtId="0" fontId="72" fillId="2" borderId="0" xfId="20" applyFont="1" applyFill="1" applyAlignment="1">
      <alignment horizontal="center" vertical="center" wrapText="1"/>
    </xf>
    <xf numFmtId="0" fontId="73" fillId="2" borderId="0" xfId="20" applyFont="1" applyFill="1" applyAlignment="1">
      <alignment horizontal="left" vertical="center"/>
    </xf>
    <xf numFmtId="0" fontId="72" fillId="2" borderId="0" xfId="20" applyFont="1" applyFill="1" applyAlignment="1">
      <alignment horizontal="center" vertical="center"/>
    </xf>
    <xf numFmtId="0" fontId="13" fillId="2" borderId="0" xfId="0" applyFont="1" applyFill="1">
      <alignment vertical="center"/>
    </xf>
    <xf numFmtId="0" fontId="11" fillId="2" borderId="4" xfId="20" applyFont="1" applyFill="1" applyBorder="1" applyAlignment="1">
      <alignment horizontal="center" vertical="center" wrapText="1"/>
    </xf>
    <xf numFmtId="0" fontId="11" fillId="2" borderId="0" xfId="20" applyFont="1" applyFill="1" applyAlignment="1">
      <alignment horizontal="center" vertical="center" wrapText="1"/>
    </xf>
    <xf numFmtId="0" fontId="76" fillId="2" borderId="0" xfId="0" applyFont="1" applyFill="1" applyAlignment="1">
      <alignment horizontal="center" vertical="center"/>
    </xf>
    <xf numFmtId="0" fontId="64" fillId="3" borderId="56" xfId="0" applyFont="1" applyFill="1" applyBorder="1" applyAlignment="1">
      <alignment horizontal="center" vertical="center"/>
    </xf>
    <xf numFmtId="180" fontId="77" fillId="3" borderId="58" xfId="0" applyNumberFormat="1" applyFont="1" applyFill="1" applyBorder="1">
      <alignment vertical="center"/>
    </xf>
    <xf numFmtId="0" fontId="9" fillId="2" borderId="0" xfId="0" applyFont="1" applyFill="1" applyAlignment="1">
      <alignment horizontal="left" vertical="center" wrapText="1"/>
    </xf>
    <xf numFmtId="0" fontId="9" fillId="2" borderId="2" xfId="0" applyFont="1" applyFill="1" applyBorder="1" applyAlignment="1">
      <alignment horizontal="left" vertical="center" wrapText="1"/>
    </xf>
    <xf numFmtId="0" fontId="73" fillId="3" borderId="7" xfId="0" applyFont="1" applyFill="1" applyBorder="1" applyAlignment="1">
      <alignment horizontal="left" vertical="center" wrapText="1"/>
    </xf>
    <xf numFmtId="0" fontId="79" fillId="2" borderId="29" xfId="0" applyFont="1" applyFill="1" applyBorder="1">
      <alignment vertical="center"/>
    </xf>
    <xf numFmtId="0" fontId="80" fillId="2" borderId="29" xfId="0" applyFont="1" applyFill="1" applyBorder="1">
      <alignment vertical="center"/>
    </xf>
    <xf numFmtId="179" fontId="82" fillId="3" borderId="7" xfId="0" applyNumberFormat="1" applyFont="1" applyFill="1" applyBorder="1">
      <alignment vertical="center"/>
    </xf>
    <xf numFmtId="0" fontId="3" fillId="0" borderId="59" xfId="0" applyFont="1" applyBorder="1" applyAlignment="1">
      <alignment horizontal="center" vertical="center"/>
    </xf>
    <xf numFmtId="0" fontId="73" fillId="3" borderId="60" xfId="0" applyFont="1" applyFill="1" applyBorder="1" applyAlignment="1">
      <alignment horizontal="left" vertical="center" wrapText="1"/>
    </xf>
    <xf numFmtId="0" fontId="79" fillId="2" borderId="59" xfId="0" applyFont="1" applyFill="1" applyBorder="1">
      <alignment vertical="center"/>
    </xf>
    <xf numFmtId="0" fontId="80" fillId="2" borderId="59" xfId="0" applyFont="1" applyFill="1" applyBorder="1">
      <alignment vertical="center"/>
    </xf>
    <xf numFmtId="0" fontId="73" fillId="3" borderId="30" xfId="0" applyFont="1" applyFill="1" applyBorder="1" applyAlignment="1">
      <alignment horizontal="left" vertical="center" wrapText="1"/>
    </xf>
    <xf numFmtId="0" fontId="79" fillId="2" borderId="31" xfId="0" applyFont="1" applyFill="1" applyBorder="1">
      <alignment vertical="center"/>
    </xf>
    <xf numFmtId="0" fontId="80" fillId="2" borderId="31" xfId="0" applyFont="1" applyFill="1" applyBorder="1">
      <alignment vertical="center"/>
    </xf>
    <xf numFmtId="0" fontId="76" fillId="0" borderId="40" xfId="0" applyFont="1" applyBorder="1" applyAlignment="1">
      <alignment horizontal="center" vertical="center"/>
    </xf>
    <xf numFmtId="0" fontId="79" fillId="2" borderId="0" xfId="20" applyFont="1" applyFill="1" applyAlignment="1">
      <alignment horizontal="center" vertical="center"/>
    </xf>
    <xf numFmtId="0" fontId="9" fillId="2" borderId="0" xfId="0" applyFont="1" applyFill="1" applyAlignment="1">
      <alignment horizontal="center" vertical="center"/>
    </xf>
    <xf numFmtId="0" fontId="13" fillId="0" borderId="29" xfId="0" applyFont="1" applyBorder="1" applyAlignment="1">
      <alignment horizontal="center" vertical="center"/>
    </xf>
    <xf numFmtId="0" fontId="3" fillId="0" borderId="0" xfId="0" applyFont="1" applyAlignment="1">
      <alignment horizontal="center" vertical="center"/>
    </xf>
    <xf numFmtId="0" fontId="87" fillId="2" borderId="0" xfId="0" applyFont="1" applyFill="1">
      <alignment vertical="center"/>
    </xf>
    <xf numFmtId="0" fontId="3" fillId="0" borderId="2" xfId="0" applyFont="1" applyBorder="1" applyAlignment="1">
      <alignment horizontal="center" vertical="center"/>
    </xf>
    <xf numFmtId="0" fontId="82" fillId="3" borderId="63" xfId="0" applyFont="1" applyFill="1" applyBorder="1">
      <alignment vertical="center"/>
    </xf>
    <xf numFmtId="0" fontId="82" fillId="3" borderId="115" xfId="0" applyFont="1" applyFill="1" applyBorder="1">
      <alignment vertical="center"/>
    </xf>
    <xf numFmtId="0" fontId="82" fillId="3" borderId="47" xfId="0" applyFont="1" applyFill="1" applyBorder="1">
      <alignment vertical="center"/>
    </xf>
    <xf numFmtId="0" fontId="64" fillId="3" borderId="15" xfId="0" applyFont="1" applyFill="1" applyBorder="1" applyAlignment="1">
      <alignment horizontal="center" vertical="center"/>
    </xf>
    <xf numFmtId="0" fontId="82" fillId="3" borderId="44" xfId="0" applyFont="1" applyFill="1" applyBorder="1">
      <alignment vertical="center"/>
    </xf>
    <xf numFmtId="0" fontId="89" fillId="2" borderId="0" xfId="0" applyFont="1" applyFill="1">
      <alignment vertical="center"/>
    </xf>
    <xf numFmtId="0" fontId="11" fillId="2" borderId="4"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11" fillId="2" borderId="0" xfId="0" applyFont="1" applyFill="1" applyAlignment="1">
      <alignment horizontal="left" vertical="center" wrapText="1"/>
    </xf>
    <xf numFmtId="0" fontId="82" fillId="3" borderId="36" xfId="0" applyFont="1" applyFill="1" applyBorder="1">
      <alignment vertical="center"/>
    </xf>
    <xf numFmtId="0" fontId="82" fillId="3" borderId="9" xfId="0" applyFont="1" applyFill="1" applyBorder="1">
      <alignment vertical="center"/>
    </xf>
    <xf numFmtId="0" fontId="82" fillId="3" borderId="51" xfId="0" applyFont="1" applyFill="1" applyBorder="1">
      <alignment vertical="center"/>
    </xf>
    <xf numFmtId="0" fontId="9" fillId="2" borderId="32" xfId="0" applyFont="1" applyFill="1" applyBorder="1" applyAlignment="1">
      <alignment horizontal="center" vertical="center" wrapText="1"/>
    </xf>
    <xf numFmtId="0" fontId="9" fillId="0" borderId="0" xfId="0" applyFont="1">
      <alignment vertical="center"/>
    </xf>
    <xf numFmtId="0" fontId="9" fillId="2" borderId="10" xfId="0" applyFont="1" applyFill="1" applyBorder="1">
      <alignment vertical="center"/>
    </xf>
    <xf numFmtId="0" fontId="9" fillId="2" borderId="1" xfId="0" applyFont="1" applyFill="1" applyBorder="1">
      <alignment vertical="center"/>
    </xf>
    <xf numFmtId="0" fontId="9" fillId="2" borderId="7" xfId="0" applyFont="1" applyFill="1" applyBorder="1">
      <alignment vertical="center"/>
    </xf>
    <xf numFmtId="0" fontId="9" fillId="2" borderId="16" xfId="0" applyFont="1" applyFill="1" applyBorder="1">
      <alignment vertical="center"/>
    </xf>
    <xf numFmtId="0" fontId="9" fillId="2" borderId="18" xfId="0" applyFont="1" applyFill="1" applyBorder="1">
      <alignment vertical="center"/>
    </xf>
    <xf numFmtId="0" fontId="9" fillId="2" borderId="3" xfId="0" applyFont="1" applyFill="1" applyBorder="1" applyAlignment="1">
      <alignment horizontal="center" vertical="center"/>
    </xf>
    <xf numFmtId="0" fontId="9" fillId="2" borderId="4" xfId="0" applyFont="1" applyFill="1" applyBorder="1" applyAlignment="1">
      <alignment horizontal="left" vertical="center"/>
    </xf>
    <xf numFmtId="0" fontId="9" fillId="2" borderId="4" xfId="0" applyFont="1" applyFill="1" applyBorder="1" applyAlignment="1">
      <alignment horizontal="left" vertical="center" wrapText="1"/>
    </xf>
    <xf numFmtId="0" fontId="9" fillId="2" borderId="4" xfId="0" applyFont="1" applyFill="1" applyBorder="1" applyAlignment="1">
      <alignment horizontal="center" vertical="center" textRotation="255" shrinkToFit="1"/>
    </xf>
    <xf numFmtId="0" fontId="9" fillId="2" borderId="4" xfId="0" applyFont="1" applyFill="1" applyBorder="1">
      <alignment vertical="center"/>
    </xf>
    <xf numFmtId="0" fontId="9" fillId="0" borderId="48" xfId="0" applyFont="1" applyBorder="1" applyAlignment="1">
      <alignment horizontal="left" vertical="center"/>
    </xf>
    <xf numFmtId="0" fontId="9" fillId="0" borderId="49" xfId="0" applyFont="1" applyBorder="1" applyAlignment="1">
      <alignment horizontal="center" vertical="center" textRotation="255" shrinkToFit="1"/>
    </xf>
    <xf numFmtId="0" fontId="9" fillId="0" borderId="49" xfId="0" applyFont="1" applyBorder="1">
      <alignment vertical="center"/>
    </xf>
    <xf numFmtId="0" fontId="9" fillId="2" borderId="49" xfId="0" applyFont="1" applyFill="1" applyBorder="1">
      <alignment vertical="center"/>
    </xf>
    <xf numFmtId="0" fontId="9" fillId="2" borderId="49" xfId="0" applyFont="1" applyFill="1" applyBorder="1" applyAlignment="1">
      <alignment horizontal="right" vertical="center" wrapText="1"/>
    </xf>
    <xf numFmtId="0" fontId="9" fillId="2" borderId="49" xfId="0" applyFont="1" applyFill="1" applyBorder="1" applyAlignment="1">
      <alignment horizontal="right" vertical="center"/>
    </xf>
    <xf numFmtId="0" fontId="9" fillId="2" borderId="54" xfId="0" applyFont="1" applyFill="1" applyBorder="1" applyAlignment="1">
      <alignment horizontal="right" vertical="center"/>
    </xf>
    <xf numFmtId="0" fontId="9" fillId="0" borderId="52" xfId="0" applyFont="1" applyBorder="1" applyAlignment="1">
      <alignment horizontal="left" vertical="center"/>
    </xf>
    <xf numFmtId="0" fontId="9" fillId="0" borderId="50" xfId="0" applyFont="1" applyBorder="1" applyAlignment="1">
      <alignment horizontal="center" vertical="center" textRotation="255" shrinkToFit="1"/>
    </xf>
    <xf numFmtId="0" fontId="9" fillId="0" borderId="50" xfId="0" applyFont="1" applyBorder="1">
      <alignment vertical="center"/>
    </xf>
    <xf numFmtId="0" fontId="9" fillId="2" borderId="50" xfId="0" applyFont="1" applyFill="1" applyBorder="1">
      <alignment vertical="center"/>
    </xf>
    <xf numFmtId="0" fontId="9" fillId="2" borderId="50" xfId="0" applyFont="1" applyFill="1" applyBorder="1" applyAlignment="1">
      <alignment horizontal="right" vertical="center" wrapText="1"/>
    </xf>
    <xf numFmtId="0" fontId="9" fillId="2" borderId="50" xfId="0" applyFont="1" applyFill="1" applyBorder="1" applyAlignment="1">
      <alignment horizontal="right" vertical="center"/>
    </xf>
    <xf numFmtId="0" fontId="9" fillId="2" borderId="53" xfId="0" applyFont="1" applyFill="1" applyBorder="1" applyAlignment="1">
      <alignment horizontal="right"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0" xfId="0" applyFont="1" applyAlignment="1">
      <alignment horizontal="center" vertical="center" textRotation="255" shrinkToFit="1"/>
    </xf>
    <xf numFmtId="0" fontId="9" fillId="2" borderId="0" xfId="0" applyFont="1" applyFill="1" applyAlignment="1">
      <alignment horizontal="right" vertical="center" wrapText="1"/>
    </xf>
    <xf numFmtId="0" fontId="9" fillId="2" borderId="0" xfId="0" applyFont="1" applyFill="1" applyAlignment="1">
      <alignment horizontal="right" vertical="center"/>
    </xf>
    <xf numFmtId="176" fontId="9" fillId="0" borderId="0" xfId="0" applyNumberFormat="1" applyFont="1" applyAlignment="1">
      <alignment horizontal="center" vertical="center"/>
    </xf>
    <xf numFmtId="0" fontId="9" fillId="2" borderId="0" xfId="0" applyFont="1" applyFill="1" applyAlignment="1">
      <alignment horizontal="center" vertical="center" textRotation="255" shrinkToFit="1"/>
    </xf>
    <xf numFmtId="0" fontId="9" fillId="2" borderId="13" xfId="0" applyFont="1" applyFill="1" applyBorder="1">
      <alignment vertical="center"/>
    </xf>
    <xf numFmtId="0" fontId="9" fillId="2" borderId="3" xfId="0" applyFont="1" applyFill="1" applyBorder="1" applyAlignment="1">
      <alignment horizontal="left" vertical="center"/>
    </xf>
    <xf numFmtId="0" fontId="9" fillId="2" borderId="4" xfId="0" applyFont="1" applyFill="1" applyBorder="1" applyAlignment="1">
      <alignment vertical="center" wrapText="1"/>
    </xf>
    <xf numFmtId="0" fontId="9" fillId="2" borderId="9" xfId="0" applyFont="1" applyFill="1" applyBorder="1">
      <alignment vertical="center"/>
    </xf>
    <xf numFmtId="0" fontId="9" fillId="4" borderId="0" xfId="0" applyFont="1" applyFill="1">
      <alignment vertical="center"/>
    </xf>
    <xf numFmtId="0" fontId="2" fillId="0" borderId="0" xfId="27" applyFont="1">
      <alignment vertical="center"/>
    </xf>
    <xf numFmtId="0" fontId="17" fillId="0" borderId="20" xfId="13" applyFont="1" applyBorder="1" applyAlignment="1">
      <alignment horizontal="center" vertical="center"/>
    </xf>
    <xf numFmtId="0" fontId="17" fillId="0" borderId="21" xfId="0" applyFont="1" applyBorder="1" applyAlignment="1">
      <alignment horizontal="center" vertical="center"/>
    </xf>
    <xf numFmtId="0" fontId="17" fillId="2" borderId="20" xfId="13" applyFont="1" applyFill="1" applyBorder="1" applyAlignment="1">
      <alignment horizontal="center" vertical="center"/>
    </xf>
    <xf numFmtId="0" fontId="17" fillId="2" borderId="20" xfId="13" applyFont="1" applyFill="1" applyBorder="1" applyAlignment="1" applyProtection="1">
      <alignment horizontal="center" vertical="center"/>
      <protection locked="0"/>
    </xf>
    <xf numFmtId="0" fontId="17" fillId="0" borderId="39" xfId="0" applyFont="1" applyBorder="1" applyAlignment="1" applyProtection="1">
      <alignment horizontal="center" vertical="center"/>
      <protection locked="0"/>
    </xf>
    <xf numFmtId="0" fontId="52" fillId="2" borderId="0" xfId="13" applyFont="1" applyFill="1" applyAlignment="1">
      <alignment vertical="center" wrapText="1"/>
    </xf>
    <xf numFmtId="0" fontId="13" fillId="0" borderId="0" xfId="0" applyFont="1" applyAlignment="1">
      <alignment vertical="center" wrapText="1"/>
    </xf>
    <xf numFmtId="0" fontId="13" fillId="0" borderId="0" xfId="0" applyFont="1">
      <alignment vertical="center"/>
    </xf>
    <xf numFmtId="0" fontId="62" fillId="9" borderId="0" xfId="13" applyFont="1" applyFill="1" applyAlignment="1">
      <alignment horizontal="center" vertical="center"/>
    </xf>
    <xf numFmtId="0" fontId="62" fillId="9" borderId="34" xfId="13" applyFont="1" applyFill="1" applyBorder="1" applyAlignment="1">
      <alignment horizontal="center" vertical="center"/>
    </xf>
    <xf numFmtId="0" fontId="17" fillId="2" borderId="97" xfId="13" applyFont="1" applyFill="1" applyBorder="1" applyAlignment="1">
      <alignment horizontal="center" vertical="center" wrapText="1"/>
    </xf>
    <xf numFmtId="0" fontId="17" fillId="0" borderId="67" xfId="13" applyFont="1" applyBorder="1" applyAlignment="1">
      <alignment horizontal="center" vertical="center"/>
    </xf>
    <xf numFmtId="0" fontId="17" fillId="0" borderId="67" xfId="13" applyFont="1" applyBorder="1" applyAlignment="1" applyProtection="1">
      <alignment horizontal="center" vertical="center"/>
      <protection locked="0"/>
    </xf>
    <xf numFmtId="0" fontId="17" fillId="0" borderId="67" xfId="13" applyFont="1" applyBorder="1" applyProtection="1">
      <alignment vertical="center"/>
      <protection locked="0"/>
    </xf>
    <xf numFmtId="0" fontId="56" fillId="2" borderId="84" xfId="13" applyFont="1" applyFill="1" applyBorder="1" applyAlignment="1">
      <alignment horizontal="center" vertical="center" shrinkToFit="1"/>
    </xf>
    <xf numFmtId="0" fontId="56" fillId="2" borderId="82" xfId="13" applyFont="1" applyFill="1" applyBorder="1" applyAlignment="1">
      <alignment horizontal="center" vertical="center" shrinkToFit="1"/>
    </xf>
    <xf numFmtId="0" fontId="3" fillId="2" borderId="98" xfId="13" applyFill="1" applyBorder="1" applyAlignment="1">
      <alignment horizontal="center" vertical="center" wrapText="1"/>
    </xf>
    <xf numFmtId="0" fontId="3" fillId="2" borderId="99" xfId="13" applyFill="1" applyBorder="1" applyAlignment="1">
      <alignment horizontal="center" vertical="center" wrapText="1"/>
    </xf>
    <xf numFmtId="0" fontId="17" fillId="0" borderId="99" xfId="13" applyFont="1" applyBorder="1" applyAlignment="1" applyProtection="1">
      <alignment horizontal="center" vertical="center"/>
      <protection locked="0"/>
    </xf>
    <xf numFmtId="0" fontId="17" fillId="0" borderId="99" xfId="13" applyFont="1" applyBorder="1" applyProtection="1">
      <alignment vertical="center"/>
      <protection locked="0"/>
    </xf>
    <xf numFmtId="0" fontId="17" fillId="3" borderId="82" xfId="13" applyFont="1" applyFill="1" applyBorder="1" applyAlignment="1" applyProtection="1">
      <alignment horizontal="center" vertical="center"/>
      <protection hidden="1"/>
    </xf>
    <xf numFmtId="0" fontId="17" fillId="2" borderId="111" xfId="13" applyFont="1" applyFill="1" applyBorder="1" applyAlignment="1">
      <alignment horizontal="center" vertical="center"/>
    </xf>
    <xf numFmtId="0" fontId="17" fillId="0" borderId="102" xfId="13" applyFont="1" applyBorder="1" applyAlignment="1">
      <alignment horizontal="center" vertical="center"/>
    </xf>
    <xf numFmtId="0" fontId="47" fillId="2" borderId="97" xfId="13" applyFont="1" applyFill="1" applyBorder="1" applyAlignment="1">
      <alignment horizontal="center" vertical="center"/>
    </xf>
    <xf numFmtId="0" fontId="3" fillId="0" borderId="67" xfId="13" applyBorder="1" applyAlignment="1">
      <alignment horizontal="center" vertical="center"/>
    </xf>
    <xf numFmtId="178" fontId="17" fillId="0" borderId="65" xfId="13" applyNumberFormat="1" applyFont="1" applyBorder="1" applyAlignment="1" applyProtection="1">
      <alignment horizontal="center" vertical="center"/>
      <protection locked="0"/>
    </xf>
    <xf numFmtId="178" fontId="17" fillId="0" borderId="12" xfId="13" applyNumberFormat="1" applyFont="1" applyBorder="1" applyAlignment="1" applyProtection="1">
      <alignment horizontal="center" vertical="center"/>
      <protection locked="0"/>
    </xf>
    <xf numFmtId="178" fontId="47" fillId="0" borderId="35" xfId="13" applyNumberFormat="1" applyFont="1" applyBorder="1" applyAlignment="1" applyProtection="1">
      <alignment horizontal="center" vertical="center"/>
      <protection locked="0"/>
    </xf>
    <xf numFmtId="178" fontId="47" fillId="0" borderId="36" xfId="13" applyNumberFormat="1" applyFont="1" applyBorder="1" applyAlignment="1" applyProtection="1">
      <alignment horizontal="center" vertical="center"/>
      <protection locked="0"/>
    </xf>
    <xf numFmtId="0" fontId="47" fillId="2" borderId="82" xfId="13" applyFont="1" applyFill="1" applyBorder="1" applyAlignment="1">
      <alignment horizontal="center" vertical="center"/>
    </xf>
    <xf numFmtId="0" fontId="3" fillId="2" borderId="3" xfId="13" applyFill="1" applyBorder="1" applyAlignment="1">
      <alignment horizontal="center" vertical="center" wrapText="1"/>
    </xf>
    <xf numFmtId="0" fontId="3" fillId="2" borderId="4" xfId="13" applyFill="1" applyBorder="1" applyAlignment="1">
      <alignment horizontal="center" vertical="center" wrapText="1"/>
    </xf>
    <xf numFmtId="0" fontId="3" fillId="2" borderId="5" xfId="13" applyFill="1" applyBorder="1" applyAlignment="1">
      <alignment horizontal="center" vertical="center" wrapText="1"/>
    </xf>
    <xf numFmtId="0" fontId="55" fillId="2" borderId="0" xfId="13" applyFont="1" applyFill="1" applyAlignment="1">
      <alignment horizontal="left" vertical="center" wrapText="1"/>
    </xf>
    <xf numFmtId="0" fontId="3" fillId="2" borderId="82" xfId="13" applyFill="1" applyBorder="1" applyAlignment="1">
      <alignment horizontal="center" vertical="center" wrapText="1"/>
    </xf>
    <xf numFmtId="0" fontId="3" fillId="2" borderId="82" xfId="13" applyFill="1" applyBorder="1" applyAlignment="1">
      <alignment horizontal="center" vertical="center"/>
    </xf>
    <xf numFmtId="0" fontId="3" fillId="2" borderId="99" xfId="13" applyFill="1" applyBorder="1" applyAlignment="1">
      <alignment horizontal="center" vertical="center"/>
    </xf>
    <xf numFmtId="0" fontId="47" fillId="2" borderId="67" xfId="13" applyFont="1" applyFill="1" applyBorder="1" applyAlignment="1">
      <alignment horizontal="center" vertical="center"/>
    </xf>
    <xf numFmtId="0" fontId="3" fillId="2" borderId="3" xfId="13" applyFill="1" applyBorder="1" applyAlignment="1">
      <alignment horizontal="center" vertical="center"/>
    </xf>
    <xf numFmtId="0" fontId="3" fillId="2" borderId="4" xfId="13" applyFill="1" applyBorder="1" applyAlignment="1">
      <alignment horizontal="center" vertical="center"/>
    </xf>
    <xf numFmtId="0" fontId="3" fillId="2" borderId="5" xfId="13" applyFill="1" applyBorder="1" applyAlignment="1">
      <alignment horizontal="center" vertical="center"/>
    </xf>
    <xf numFmtId="0" fontId="57" fillId="2" borderId="97" xfId="13" applyFont="1" applyFill="1" applyBorder="1" applyAlignment="1">
      <alignment horizontal="center" vertical="center" wrapText="1"/>
    </xf>
    <xf numFmtId="0" fontId="57" fillId="2" borderId="84" xfId="13" applyFont="1" applyFill="1" applyBorder="1" applyAlignment="1">
      <alignment horizontal="center" vertical="center" wrapText="1"/>
    </xf>
    <xf numFmtId="0" fontId="57" fillId="2" borderId="98" xfId="13" applyFont="1" applyFill="1" applyBorder="1" applyAlignment="1">
      <alignment horizontal="center" vertical="center" wrapText="1"/>
    </xf>
    <xf numFmtId="0" fontId="17" fillId="2" borderId="0" xfId="13" applyFont="1" applyFill="1" applyAlignment="1" applyProtection="1">
      <alignment horizontal="center" vertical="center"/>
      <protection locked="0"/>
    </xf>
    <xf numFmtId="0" fontId="61" fillId="0" borderId="0" xfId="13" applyFont="1" applyAlignment="1">
      <alignment horizontal="left" vertical="center" wrapText="1"/>
    </xf>
    <xf numFmtId="0" fontId="17" fillId="0" borderId="35" xfId="13" applyFont="1" applyBorder="1" applyAlignment="1">
      <alignment horizontal="center" vertical="center"/>
    </xf>
    <xf numFmtId="0" fontId="17" fillId="0" borderId="38" xfId="0" applyFont="1" applyBorder="1" applyAlignment="1">
      <alignment horizontal="center" vertical="center"/>
    </xf>
    <xf numFmtId="0" fontId="17" fillId="2" borderId="35" xfId="13" applyFont="1" applyFill="1" applyBorder="1" applyAlignment="1">
      <alignment horizontal="center" vertical="center"/>
    </xf>
    <xf numFmtId="0" fontId="17" fillId="2" borderId="35" xfId="13" applyFont="1" applyFill="1" applyBorder="1" applyAlignment="1" applyProtection="1">
      <alignment horizontal="center" vertical="center"/>
      <protection locked="0"/>
    </xf>
    <xf numFmtId="0" fontId="17" fillId="0" borderId="36" xfId="0" applyFont="1" applyBorder="1" applyAlignment="1" applyProtection="1">
      <alignment horizontal="center" vertical="center"/>
      <protection locked="0"/>
    </xf>
    <xf numFmtId="0" fontId="44" fillId="11" borderId="112" xfId="13" applyFont="1" applyFill="1" applyBorder="1" applyAlignment="1">
      <alignment horizontal="left" vertical="center" wrapText="1"/>
    </xf>
    <xf numFmtId="0" fontId="44" fillId="11" borderId="113" xfId="13" applyFont="1" applyFill="1" applyBorder="1" applyAlignment="1">
      <alignment horizontal="left" vertical="center" wrapText="1"/>
    </xf>
    <xf numFmtId="0" fontId="44" fillId="11" borderId="114" xfId="13" applyFont="1" applyFill="1" applyBorder="1" applyAlignment="1">
      <alignment horizontal="left" vertical="center" wrapText="1"/>
    </xf>
    <xf numFmtId="0" fontId="17" fillId="2" borderId="92" xfId="13" applyFont="1" applyFill="1" applyBorder="1" applyAlignment="1">
      <alignment horizontal="center" vertical="center"/>
    </xf>
    <xf numFmtId="0" fontId="17" fillId="2" borderId="131" xfId="13" applyFont="1" applyFill="1" applyBorder="1" applyAlignment="1">
      <alignment horizontal="center" vertical="center"/>
    </xf>
    <xf numFmtId="177" fontId="47" fillId="2" borderId="111" xfId="13" applyNumberFormat="1" applyFont="1" applyFill="1" applyBorder="1" applyAlignment="1" applyProtection="1">
      <alignment horizontal="center" vertical="center"/>
      <protection locked="0"/>
    </xf>
    <xf numFmtId="177" fontId="47" fillId="2" borderId="102" xfId="13" applyNumberFormat="1" applyFont="1" applyFill="1" applyBorder="1" applyAlignment="1" applyProtection="1">
      <alignment horizontal="center" vertical="center"/>
      <protection locked="0"/>
    </xf>
    <xf numFmtId="177" fontId="47" fillId="2" borderId="125" xfId="13" applyNumberFormat="1" applyFont="1" applyFill="1" applyBorder="1" applyAlignment="1" applyProtection="1">
      <alignment horizontal="center" vertical="center"/>
      <protection locked="0"/>
    </xf>
    <xf numFmtId="0" fontId="17" fillId="2" borderId="13" xfId="13" applyFont="1" applyFill="1" applyBorder="1" applyAlignment="1">
      <alignment horizontal="center" vertical="center" shrinkToFit="1"/>
    </xf>
    <xf numFmtId="0" fontId="17" fillId="2" borderId="2" xfId="13" applyFont="1" applyFill="1" applyBorder="1" applyAlignment="1">
      <alignment horizontal="center" vertical="center" shrinkToFit="1"/>
    </xf>
    <xf numFmtId="0" fontId="17" fillId="2" borderId="27" xfId="13" applyFont="1" applyFill="1" applyBorder="1" applyAlignment="1">
      <alignment horizontal="center" vertical="center" shrinkToFit="1"/>
    </xf>
    <xf numFmtId="0" fontId="47" fillId="2" borderId="10" xfId="13" applyFont="1" applyFill="1" applyBorder="1" applyAlignment="1" applyProtection="1">
      <alignment horizontal="center" vertical="center" shrinkToFit="1"/>
      <protection locked="0"/>
    </xf>
    <xf numFmtId="0" fontId="47" fillId="2" borderId="1" xfId="13" applyFont="1" applyFill="1" applyBorder="1" applyAlignment="1" applyProtection="1">
      <alignment horizontal="center" vertical="center" shrinkToFit="1"/>
      <protection locked="0"/>
    </xf>
    <xf numFmtId="0" fontId="47" fillId="2" borderId="43" xfId="13" applyFont="1" applyFill="1" applyBorder="1" applyAlignment="1" applyProtection="1">
      <alignment horizontal="center" vertical="center" shrinkToFit="1"/>
      <protection locked="0"/>
    </xf>
    <xf numFmtId="0" fontId="52" fillId="2" borderId="0" xfId="13" applyFont="1" applyFill="1" applyAlignment="1">
      <alignment horizontal="left" vertical="top" wrapText="1"/>
    </xf>
    <xf numFmtId="0" fontId="55" fillId="2" borderId="0" xfId="13" applyFont="1" applyFill="1" applyAlignment="1">
      <alignment horizontal="left" vertical="center"/>
    </xf>
    <xf numFmtId="0" fontId="47" fillId="0" borderId="102" xfId="13" applyFont="1" applyBorder="1" applyAlignment="1" applyProtection="1">
      <alignment horizontal="center" vertical="center"/>
      <protection locked="0"/>
    </xf>
    <xf numFmtId="0" fontId="3" fillId="0" borderId="102" xfId="13" applyBorder="1" applyProtection="1">
      <alignment vertical="center"/>
      <protection locked="0"/>
    </xf>
    <xf numFmtId="0" fontId="47" fillId="2" borderId="98" xfId="13" applyFont="1" applyFill="1" applyBorder="1" applyAlignment="1">
      <alignment horizontal="center" vertical="center"/>
    </xf>
    <xf numFmtId="0" fontId="3" fillId="0" borderId="99" xfId="13" applyBorder="1" applyAlignment="1">
      <alignment horizontal="center" vertical="center"/>
    </xf>
    <xf numFmtId="178" fontId="47" fillId="0" borderId="20" xfId="13" applyNumberFormat="1" applyFont="1" applyBorder="1" applyAlignment="1">
      <alignment horizontal="center" vertical="center"/>
    </xf>
    <xf numFmtId="178" fontId="47" fillId="0" borderId="39" xfId="13" applyNumberFormat="1" applyFont="1" applyBorder="1" applyAlignment="1">
      <alignment horizontal="center" vertical="center"/>
    </xf>
    <xf numFmtId="0" fontId="18" fillId="9" borderId="0" xfId="13" applyFont="1" applyFill="1" applyAlignment="1">
      <alignment horizontal="center" vertical="center"/>
    </xf>
    <xf numFmtId="0" fontId="47" fillId="2" borderId="3" xfId="13" applyFont="1" applyFill="1" applyBorder="1" applyAlignment="1" applyProtection="1">
      <alignment horizontal="center" vertical="center" shrinkToFit="1"/>
      <protection locked="0"/>
    </xf>
    <xf numFmtId="0" fontId="47" fillId="2" borderId="4" xfId="13" applyFont="1" applyFill="1" applyBorder="1" applyAlignment="1" applyProtection="1">
      <alignment horizontal="center" vertical="center" shrinkToFit="1"/>
      <protection locked="0"/>
    </xf>
    <xf numFmtId="0" fontId="47" fillId="2" borderId="9" xfId="13" applyFont="1" applyFill="1" applyBorder="1" applyAlignment="1" applyProtection="1">
      <alignment horizontal="center" vertical="center" shrinkToFit="1"/>
      <protection locked="0"/>
    </xf>
    <xf numFmtId="49" fontId="47" fillId="2" borderId="10" xfId="13" applyNumberFormat="1" applyFont="1" applyFill="1" applyBorder="1" applyAlignment="1" applyProtection="1">
      <alignment horizontal="center" vertical="center" shrinkToFit="1"/>
      <protection locked="0"/>
    </xf>
    <xf numFmtId="49" fontId="47" fillId="2" borderId="1" xfId="13" applyNumberFormat="1" applyFont="1" applyFill="1" applyBorder="1" applyAlignment="1" applyProtection="1">
      <alignment horizontal="center" vertical="center" shrinkToFit="1"/>
      <protection locked="0"/>
    </xf>
    <xf numFmtId="49" fontId="47" fillId="2" borderId="43" xfId="13" applyNumberFormat="1" applyFont="1" applyFill="1" applyBorder="1" applyAlignment="1" applyProtection="1">
      <alignment horizontal="center" vertical="center" shrinkToFit="1"/>
      <protection locked="0"/>
    </xf>
    <xf numFmtId="0" fontId="47" fillId="0" borderId="67" xfId="13" applyFont="1" applyBorder="1" applyAlignment="1" applyProtection="1">
      <alignment horizontal="center" vertical="center"/>
      <protection locked="0"/>
    </xf>
    <xf numFmtId="0" fontId="3" fillId="0" borderId="67" xfId="13" applyBorder="1" applyProtection="1">
      <alignment vertical="center"/>
      <protection locked="0"/>
    </xf>
    <xf numFmtId="0" fontId="47" fillId="0" borderId="82" xfId="13" applyFont="1" applyBorder="1" applyAlignment="1" applyProtection="1">
      <alignment horizontal="center" vertical="center"/>
      <protection locked="0"/>
    </xf>
    <xf numFmtId="0" fontId="3" fillId="0" borderId="82" xfId="13" applyBorder="1" applyProtection="1">
      <alignment vertical="center"/>
      <protection locked="0"/>
    </xf>
    <xf numFmtId="0" fontId="47" fillId="0" borderId="99" xfId="13" applyFont="1" applyBorder="1" applyAlignment="1" applyProtection="1">
      <alignment horizontal="center" vertical="center"/>
      <protection locked="0"/>
    </xf>
    <xf numFmtId="0" fontId="47" fillId="2" borderId="25" xfId="13" applyFont="1" applyFill="1" applyBorder="1" applyAlignment="1">
      <alignment horizontal="center" vertical="center"/>
    </xf>
    <xf numFmtId="0" fontId="47" fillId="2" borderId="66" xfId="13" applyFont="1" applyFill="1" applyBorder="1" applyAlignment="1">
      <alignment horizontal="center" vertical="center"/>
    </xf>
    <xf numFmtId="0" fontId="47" fillId="2" borderId="24" xfId="13" applyFont="1" applyFill="1" applyBorder="1" applyAlignment="1">
      <alignment horizontal="center" vertical="center"/>
    </xf>
    <xf numFmtId="0" fontId="47" fillId="2" borderId="17" xfId="13" applyFont="1" applyFill="1" applyBorder="1" applyAlignment="1">
      <alignment horizontal="center" vertical="center"/>
    </xf>
    <xf numFmtId="0" fontId="47" fillId="2" borderId="14" xfId="13" applyFont="1" applyFill="1" applyBorder="1" applyAlignment="1">
      <alignment horizontal="center" vertical="center"/>
    </xf>
    <xf numFmtId="0" fontId="47" fillId="2" borderId="95" xfId="13" applyFont="1" applyFill="1" applyBorder="1" applyAlignment="1">
      <alignment horizontal="center" vertical="center"/>
    </xf>
    <xf numFmtId="0" fontId="47" fillId="2" borderId="11" xfId="13" applyFont="1" applyFill="1" applyBorder="1" applyAlignment="1">
      <alignment horizontal="center" vertical="center"/>
    </xf>
    <xf numFmtId="0" fontId="47" fillId="2" borderId="15" xfId="13" applyFont="1" applyFill="1" applyBorder="1" applyAlignment="1">
      <alignment horizontal="center" vertical="center"/>
    </xf>
    <xf numFmtId="0" fontId="47" fillId="2" borderId="22" xfId="13" applyFont="1" applyFill="1" applyBorder="1" applyAlignment="1">
      <alignment horizontal="center" vertical="center"/>
    </xf>
    <xf numFmtId="0" fontId="52" fillId="2" borderId="11" xfId="13" applyFont="1" applyFill="1" applyBorder="1" applyAlignment="1">
      <alignment horizontal="center" vertical="center" shrinkToFit="1"/>
    </xf>
    <xf numFmtId="0" fontId="52" fillId="0" borderId="15" xfId="0" applyFont="1" applyBorder="1" applyAlignment="1">
      <alignment horizontal="center" vertical="center" shrinkToFit="1"/>
    </xf>
    <xf numFmtId="0" fontId="52" fillId="0" borderId="22" xfId="0" applyFont="1" applyBorder="1" applyAlignment="1">
      <alignment horizontal="center" vertical="center" shrinkToFit="1"/>
    </xf>
    <xf numFmtId="0" fontId="17" fillId="0" borderId="102" xfId="0" applyFont="1" applyBorder="1" applyAlignment="1" applyProtection="1">
      <alignment horizontal="center" vertical="center"/>
      <protection locked="0"/>
    </xf>
    <xf numFmtId="0" fontId="13" fillId="0" borderId="125" xfId="0" applyFont="1" applyBorder="1" applyAlignment="1" applyProtection="1">
      <alignment horizontal="center" vertical="center"/>
      <protection locked="0"/>
    </xf>
    <xf numFmtId="0" fontId="49" fillId="2" borderId="0" xfId="13" applyFont="1" applyFill="1" applyAlignment="1">
      <alignment horizontal="left" vertical="center" wrapText="1"/>
    </xf>
    <xf numFmtId="0" fontId="52" fillId="2" borderId="98" xfId="13" applyFont="1" applyFill="1" applyBorder="1" applyAlignment="1" applyProtection="1">
      <alignment horizontal="left" vertical="top" wrapText="1"/>
      <protection locked="0"/>
    </xf>
    <xf numFmtId="0" fontId="52" fillId="2" borderId="99" xfId="13" applyFont="1" applyFill="1" applyBorder="1" applyAlignment="1" applyProtection="1">
      <alignment horizontal="left" vertical="top" wrapText="1"/>
      <protection locked="0"/>
    </xf>
    <xf numFmtId="0" fontId="52" fillId="2" borderId="100" xfId="13" applyFont="1" applyFill="1" applyBorder="1" applyAlignment="1" applyProtection="1">
      <alignment horizontal="left" vertical="top" wrapText="1"/>
      <protection locked="0"/>
    </xf>
    <xf numFmtId="0" fontId="52" fillId="2" borderId="0" xfId="13" applyFont="1" applyFill="1" applyAlignment="1">
      <alignment horizontal="left" vertical="center" wrapText="1"/>
    </xf>
    <xf numFmtId="0" fontId="17" fillId="2" borderId="41" xfId="13" applyFont="1" applyFill="1" applyBorder="1" applyAlignment="1">
      <alignment horizontal="center" vertical="center"/>
    </xf>
    <xf numFmtId="0" fontId="13" fillId="0" borderId="36" xfId="0" applyFont="1" applyBorder="1">
      <alignment vertical="center"/>
    </xf>
    <xf numFmtId="0" fontId="48" fillId="2" borderId="24" xfId="0" applyFont="1" applyFill="1" applyBorder="1" applyAlignment="1">
      <alignment horizontal="center" vertical="center" wrapText="1"/>
    </xf>
    <xf numFmtId="0" fontId="48" fillId="2" borderId="0" xfId="0" applyFont="1" applyFill="1" applyAlignment="1">
      <alignment horizontal="center" vertical="center" wrapText="1"/>
    </xf>
    <xf numFmtId="188" fontId="17" fillId="0" borderId="92" xfId="27" applyNumberFormat="1" applyFont="1" applyBorder="1" applyAlignment="1" applyProtection="1">
      <alignment horizontal="center" vertical="center" shrinkToFit="1"/>
      <protection hidden="1"/>
    </xf>
    <xf numFmtId="188" fontId="17" fillId="0" borderId="55" xfId="27" applyNumberFormat="1" applyFont="1" applyBorder="1" applyAlignment="1" applyProtection="1">
      <alignment horizontal="center" vertical="center" shrinkToFit="1"/>
      <protection hidden="1"/>
    </xf>
    <xf numFmtId="188" fontId="17" fillId="0" borderId="13" xfId="27" applyNumberFormat="1" applyFont="1" applyBorder="1" applyAlignment="1" applyProtection="1">
      <alignment horizontal="center" vertical="center" shrinkToFit="1"/>
      <protection hidden="1"/>
    </xf>
    <xf numFmtId="188" fontId="17" fillId="0" borderId="92" xfId="27" applyNumberFormat="1" applyFont="1" applyBorder="1" applyAlignment="1" applyProtection="1">
      <alignment horizontal="center" vertical="center" shrinkToFit="1"/>
      <protection locked="0"/>
    </xf>
    <xf numFmtId="188" fontId="17" fillId="0" borderId="55" xfId="27" applyNumberFormat="1" applyFont="1" applyBorder="1" applyAlignment="1" applyProtection="1">
      <alignment horizontal="center" vertical="center" shrinkToFit="1"/>
      <protection locked="0"/>
    </xf>
    <xf numFmtId="188" fontId="17" fillId="0" borderId="13" xfId="27" applyNumberFormat="1" applyFont="1" applyBorder="1" applyAlignment="1" applyProtection="1">
      <alignment horizontal="center" vertical="center" shrinkToFit="1"/>
      <protection locked="0"/>
    </xf>
    <xf numFmtId="0" fontId="0" fillId="0" borderId="13" xfId="0" applyBorder="1" applyAlignment="1" applyProtection="1">
      <alignment horizontal="center" vertical="center" shrinkToFit="1"/>
      <protection locked="0"/>
    </xf>
    <xf numFmtId="188" fontId="17" fillId="0" borderId="92" xfId="27" applyNumberFormat="1" applyFont="1" applyBorder="1" applyAlignment="1" applyProtection="1">
      <alignment horizontal="center" vertical="center" wrapText="1" shrinkToFit="1"/>
      <protection locked="0"/>
    </xf>
    <xf numFmtId="188" fontId="17" fillId="0" borderId="55" xfId="27" applyNumberFormat="1" applyFont="1" applyBorder="1" applyAlignment="1" applyProtection="1">
      <alignment horizontal="center" vertical="center" wrapText="1" shrinkToFit="1"/>
      <protection locked="0"/>
    </xf>
    <xf numFmtId="188" fontId="17" fillId="0" borderId="13" xfId="27" applyNumberFormat="1" applyFont="1" applyBorder="1" applyAlignment="1" applyProtection="1">
      <alignment horizontal="center" vertical="center" wrapText="1" shrinkToFit="1"/>
      <protection locked="0"/>
    </xf>
    <xf numFmtId="188" fontId="17" fillId="8" borderId="18" xfId="27" applyNumberFormat="1" applyFont="1" applyFill="1" applyBorder="1" applyAlignment="1" applyProtection="1">
      <alignment horizontal="center" vertical="center" shrinkToFit="1"/>
      <protection locked="0"/>
    </xf>
    <xf numFmtId="0" fontId="0" fillId="0" borderId="19" xfId="0" applyBorder="1" applyAlignment="1" applyProtection="1">
      <alignment horizontal="center" vertical="center" shrinkToFit="1"/>
      <protection locked="0"/>
    </xf>
    <xf numFmtId="188" fontId="17" fillId="0" borderId="92" xfId="29" applyNumberFormat="1" applyFont="1" applyBorder="1" applyAlignment="1" applyProtection="1">
      <alignment horizontal="center" vertical="center" shrinkToFit="1"/>
      <protection locked="0"/>
    </xf>
    <xf numFmtId="188" fontId="18" fillId="0" borderId="19" xfId="27" applyNumberFormat="1" applyFont="1" applyBorder="1" applyAlignment="1" applyProtection="1">
      <alignment horizontal="left" vertical="center" shrinkToFit="1"/>
      <protection hidden="1"/>
    </xf>
    <xf numFmtId="188" fontId="18" fillId="0" borderId="13" xfId="27" applyNumberFormat="1" applyFont="1" applyBorder="1" applyAlignment="1" applyProtection="1">
      <alignment horizontal="left" vertical="center" shrinkToFit="1"/>
      <protection hidden="1"/>
    </xf>
    <xf numFmtId="188" fontId="26" fillId="0" borderId="3" xfId="28" applyNumberFormat="1" applyFont="1" applyBorder="1" applyAlignment="1" applyProtection="1">
      <alignment horizontal="center" vertical="center" shrinkToFit="1"/>
      <protection hidden="1"/>
    </xf>
    <xf numFmtId="188" fontId="26" fillId="0" borderId="4" xfId="28" applyNumberFormat="1" applyFont="1" applyBorder="1" applyAlignment="1" applyProtection="1">
      <alignment horizontal="center" vertical="center" shrinkToFit="1"/>
      <protection hidden="1"/>
    </xf>
    <xf numFmtId="188" fontId="26" fillId="0" borderId="5" xfId="28" applyNumberFormat="1" applyFont="1" applyBorder="1" applyAlignment="1" applyProtection="1">
      <alignment horizontal="center" vertical="center" shrinkToFit="1"/>
      <protection hidden="1"/>
    </xf>
    <xf numFmtId="188" fontId="30" fillId="9" borderId="0" xfId="27" applyNumberFormat="1" applyFont="1" applyFill="1" applyAlignment="1" applyProtection="1">
      <alignment horizontal="center" vertical="center" shrinkToFit="1"/>
      <protection hidden="1"/>
    </xf>
    <xf numFmtId="188" fontId="27" fillId="2" borderId="0" xfId="28" applyNumberFormat="1" applyFont="1" applyFill="1" applyAlignment="1" applyProtection="1">
      <alignment horizontal="right" vertical="center" shrinkToFit="1"/>
      <protection hidden="1"/>
    </xf>
    <xf numFmtId="188" fontId="3" fillId="2" borderId="3" xfId="28" applyNumberFormat="1" applyFont="1" applyFill="1" applyBorder="1" applyAlignment="1" applyProtection="1">
      <alignment horizontal="center" vertical="center" shrinkToFit="1"/>
      <protection hidden="1"/>
    </xf>
    <xf numFmtId="188" fontId="3" fillId="2" borderId="5" xfId="28" applyNumberFormat="1" applyFont="1" applyFill="1" applyBorder="1" applyAlignment="1" applyProtection="1">
      <alignment horizontal="center" vertical="center" shrinkToFit="1"/>
      <protection hidden="1"/>
    </xf>
    <xf numFmtId="188" fontId="26" fillId="2" borderId="110" xfId="28" applyNumberFormat="1" applyFont="1" applyFill="1" applyBorder="1" applyAlignment="1" applyProtection="1">
      <alignment horizontal="center" vertical="center" shrinkToFit="1"/>
      <protection hidden="1"/>
    </xf>
    <xf numFmtId="188" fontId="26" fillId="2" borderId="109" xfId="28" applyNumberFormat="1" applyFont="1" applyFill="1" applyBorder="1" applyAlignment="1" applyProtection="1">
      <alignment horizontal="center" vertical="center" shrinkToFit="1"/>
      <protection hidden="1"/>
    </xf>
    <xf numFmtId="38" fontId="3" fillId="2" borderId="109" xfId="28" applyFont="1" applyFill="1" applyBorder="1" applyAlignment="1" applyProtection="1">
      <alignment horizontal="right" vertical="center" shrinkToFit="1"/>
      <protection hidden="1"/>
    </xf>
    <xf numFmtId="38" fontId="3" fillId="2" borderId="108" xfId="28" applyFont="1" applyFill="1" applyBorder="1" applyAlignment="1" applyProtection="1">
      <alignment horizontal="right" vertical="center" shrinkToFit="1"/>
      <protection hidden="1"/>
    </xf>
    <xf numFmtId="188" fontId="3" fillId="2" borderId="110" xfId="28" applyNumberFormat="1" applyFont="1" applyFill="1" applyBorder="1" applyAlignment="1" applyProtection="1">
      <alignment horizontal="center" vertical="center" shrinkToFit="1"/>
      <protection hidden="1"/>
    </xf>
    <xf numFmtId="188" fontId="3" fillId="2" borderId="109" xfId="28" applyNumberFormat="1" applyFont="1" applyFill="1" applyBorder="1" applyAlignment="1" applyProtection="1">
      <alignment horizontal="center" vertical="center" shrinkToFit="1"/>
      <protection hidden="1"/>
    </xf>
    <xf numFmtId="178" fontId="27" fillId="2" borderId="0" xfId="28" applyNumberFormat="1" applyFont="1" applyFill="1" applyAlignment="1" applyProtection="1">
      <alignment horizontal="center" vertical="center" shrinkToFit="1"/>
      <protection hidden="1"/>
    </xf>
    <xf numFmtId="188" fontId="17" fillId="0" borderId="0" xfId="27" applyNumberFormat="1" applyFont="1" applyAlignment="1" applyProtection="1">
      <alignment horizontal="center" vertical="center" shrinkToFit="1"/>
      <protection hidden="1"/>
    </xf>
    <xf numFmtId="188" fontId="17" fillId="0" borderId="0" xfId="27" applyNumberFormat="1" applyFont="1" applyAlignment="1" applyProtection="1">
      <alignment horizontal="center" vertical="center" shrinkToFit="1"/>
      <protection locked="0"/>
    </xf>
    <xf numFmtId="0" fontId="0" fillId="0" borderId="0" xfId="0" applyAlignment="1" applyProtection="1">
      <alignment horizontal="center" vertical="center" shrinkToFit="1"/>
      <protection locked="0"/>
    </xf>
    <xf numFmtId="188" fontId="17" fillId="0" borderId="0" xfId="27" applyNumberFormat="1" applyFont="1" applyAlignment="1" applyProtection="1">
      <alignment horizontal="center" vertical="center" wrapText="1" shrinkToFit="1"/>
      <protection locked="0"/>
    </xf>
    <xf numFmtId="188" fontId="17" fillId="8" borderId="0" xfId="27" applyNumberFormat="1" applyFont="1" applyFill="1" applyAlignment="1" applyProtection="1">
      <alignment horizontal="center" vertical="center" shrinkToFit="1"/>
      <protection locked="0"/>
    </xf>
    <xf numFmtId="0" fontId="0" fillId="0" borderId="55" xfId="0" applyBorder="1" applyAlignment="1" applyProtection="1">
      <alignment horizontal="center" vertical="center" shrinkToFit="1"/>
      <protection locked="0"/>
    </xf>
    <xf numFmtId="188" fontId="17" fillId="8" borderId="82" xfId="27" applyNumberFormat="1" applyFont="1" applyFill="1" applyBorder="1" applyAlignment="1" applyProtection="1">
      <alignment horizontal="center" vertical="center" shrinkToFit="1"/>
      <protection locked="0"/>
    </xf>
    <xf numFmtId="0" fontId="0" fillId="0" borderId="82" xfId="0" applyBorder="1" applyAlignment="1" applyProtection="1">
      <alignment horizontal="center" vertical="center" shrinkToFit="1"/>
      <protection locked="0"/>
    </xf>
    <xf numFmtId="188" fontId="29" fillId="9" borderId="0" xfId="27" applyNumberFormat="1" applyFont="1" applyFill="1" applyAlignment="1" applyProtection="1">
      <alignment horizontal="center" vertical="center" shrinkToFit="1"/>
      <protection hidden="1"/>
    </xf>
    <xf numFmtId="178" fontId="35" fillId="2" borderId="0" xfId="28" applyNumberFormat="1" applyFont="1" applyFill="1" applyAlignment="1" applyProtection="1">
      <alignment horizontal="center" vertical="center" shrinkToFit="1"/>
      <protection hidden="1"/>
    </xf>
    <xf numFmtId="188" fontId="18" fillId="0" borderId="2" xfId="27" applyNumberFormat="1" applyFont="1" applyBorder="1" applyAlignment="1" applyProtection="1">
      <alignment horizontal="left" vertical="center" shrinkToFit="1"/>
      <protection hidden="1"/>
    </xf>
    <xf numFmtId="0" fontId="65" fillId="0" borderId="84" xfId="0" applyFont="1" applyBorder="1" applyAlignment="1">
      <alignment horizontal="center" vertical="center"/>
    </xf>
    <xf numFmtId="0" fontId="65" fillId="0" borderId="82" xfId="0" applyFont="1" applyBorder="1" applyAlignment="1">
      <alignment horizontal="center" vertical="center"/>
    </xf>
    <xf numFmtId="0" fontId="68" fillId="2" borderId="93" xfId="0" applyFont="1" applyFill="1" applyBorder="1" applyAlignment="1">
      <alignment horizontal="center" vertical="center" wrapText="1"/>
    </xf>
    <xf numFmtId="0" fontId="68" fillId="2" borderId="82" xfId="0" applyFont="1" applyFill="1" applyBorder="1" applyAlignment="1">
      <alignment horizontal="center" vertical="center" wrapText="1"/>
    </xf>
    <xf numFmtId="0" fontId="65" fillId="0" borderId="76" xfId="0" applyFont="1" applyBorder="1" applyAlignment="1">
      <alignment horizontal="left" vertical="center"/>
    </xf>
    <xf numFmtId="0" fontId="65" fillId="0" borderId="77" xfId="0" applyFont="1" applyBorder="1" applyAlignment="1">
      <alignment horizontal="left" vertical="center"/>
    </xf>
    <xf numFmtId="0" fontId="65" fillId="6" borderId="11" xfId="0" applyFont="1" applyFill="1" applyBorder="1" applyAlignment="1" applyProtection="1">
      <alignment horizontal="left" vertical="top" wrapText="1"/>
      <protection locked="0"/>
    </xf>
    <xf numFmtId="0" fontId="65" fillId="6" borderId="15" xfId="0" applyFont="1" applyFill="1" applyBorder="1" applyAlignment="1" applyProtection="1">
      <alignment horizontal="left" vertical="top" wrapText="1"/>
      <protection locked="0"/>
    </xf>
    <xf numFmtId="0" fontId="65" fillId="6" borderId="12" xfId="0" applyFont="1" applyFill="1" applyBorder="1" applyAlignment="1" applyProtection="1">
      <alignment horizontal="left" vertical="top" wrapText="1"/>
      <protection locked="0"/>
    </xf>
    <xf numFmtId="0" fontId="67" fillId="0" borderId="97" xfId="0" applyFont="1" applyBorder="1" applyAlignment="1">
      <alignment horizontal="center" vertical="center" wrapText="1"/>
    </xf>
    <xf numFmtId="0" fontId="67" fillId="0" borderId="67" xfId="0" applyFont="1" applyBorder="1" applyAlignment="1">
      <alignment horizontal="center" vertical="center" wrapText="1"/>
    </xf>
    <xf numFmtId="0" fontId="67" fillId="0" borderId="35" xfId="0" applyFont="1" applyBorder="1" applyAlignment="1">
      <alignment horizontal="center" vertical="center" wrapText="1"/>
    </xf>
    <xf numFmtId="0" fontId="67" fillId="0" borderId="84" xfId="0" applyFont="1" applyBorder="1" applyAlignment="1">
      <alignment horizontal="center" vertical="center" wrapText="1"/>
    </xf>
    <xf numFmtId="0" fontId="67" fillId="0" borderId="82" xfId="0" applyFont="1" applyBorder="1" applyAlignment="1">
      <alignment horizontal="center" vertical="center" wrapText="1"/>
    </xf>
    <xf numFmtId="0" fontId="67" fillId="0" borderId="3" xfId="0" applyFont="1" applyBorder="1" applyAlignment="1">
      <alignment horizontal="center" vertical="center" wrapText="1"/>
    </xf>
    <xf numFmtId="0" fontId="65" fillId="0" borderId="79" xfId="0" applyFont="1" applyBorder="1" applyAlignment="1">
      <alignment horizontal="center" vertical="center" wrapText="1"/>
    </xf>
    <xf numFmtId="0" fontId="65" fillId="0" borderId="80" xfId="0" applyFont="1" applyBorder="1" applyAlignment="1">
      <alignment horizontal="center" vertical="center" wrapText="1"/>
    </xf>
    <xf numFmtId="183" fontId="65" fillId="0" borderId="11" xfId="0" applyNumberFormat="1" applyFont="1" applyBorder="1" applyAlignment="1">
      <alignment horizontal="center" vertical="center"/>
    </xf>
    <xf numFmtId="183" fontId="65" fillId="0" borderId="15" xfId="0" applyNumberFormat="1" applyFont="1" applyBorder="1" applyAlignment="1">
      <alignment horizontal="center" vertical="center"/>
    </xf>
    <xf numFmtId="183" fontId="65" fillId="0" borderId="12" xfId="0" applyNumberFormat="1" applyFont="1" applyBorder="1" applyAlignment="1">
      <alignment horizontal="center" vertical="center"/>
    </xf>
    <xf numFmtId="0" fontId="28" fillId="9" borderId="0" xfId="0" applyFont="1" applyFill="1" applyAlignment="1">
      <alignment horizontal="center" vertical="center" shrinkToFit="1"/>
    </xf>
    <xf numFmtId="0" fontId="0" fillId="0" borderId="0" xfId="0" applyAlignment="1">
      <alignment horizontal="center" vertical="center" shrinkToFit="1"/>
    </xf>
    <xf numFmtId="186" fontId="65" fillId="0" borderId="79" xfId="0" applyNumberFormat="1" applyFont="1" applyBorder="1" applyAlignment="1">
      <alignment horizontal="center" vertical="center" wrapText="1"/>
    </xf>
    <xf numFmtId="186" fontId="65" fillId="0" borderId="80" xfId="0" applyNumberFormat="1" applyFont="1" applyBorder="1" applyAlignment="1">
      <alignment horizontal="center" vertical="center" wrapText="1"/>
    </xf>
    <xf numFmtId="183" fontId="65" fillId="0" borderId="4" xfId="0" applyNumberFormat="1" applyFont="1" applyBorder="1" applyAlignment="1">
      <alignment horizontal="center" vertical="center"/>
    </xf>
    <xf numFmtId="0" fontId="19" fillId="2" borderId="0" xfId="0" applyFont="1" applyFill="1" applyAlignment="1">
      <alignment horizontal="center" vertical="center"/>
    </xf>
    <xf numFmtId="0" fontId="22" fillId="2" borderId="11" xfId="0" applyFont="1" applyFill="1" applyBorder="1" applyAlignment="1">
      <alignment horizontal="center" vertical="center"/>
    </xf>
    <xf numFmtId="0" fontId="22" fillId="2" borderId="15" xfId="0" applyFont="1" applyFill="1" applyBorder="1" applyAlignment="1">
      <alignment horizontal="center" vertical="center"/>
    </xf>
    <xf numFmtId="0" fontId="22" fillId="2" borderId="12" xfId="0" applyFont="1" applyFill="1" applyBorder="1" applyAlignment="1">
      <alignment horizontal="center" vertical="center"/>
    </xf>
    <xf numFmtId="0" fontId="22" fillId="5" borderId="11" xfId="0" applyFont="1" applyFill="1" applyBorder="1" applyAlignment="1">
      <alignment horizontal="center" vertical="center" shrinkToFit="1"/>
    </xf>
    <xf numFmtId="0" fontId="22" fillId="5" borderId="15" xfId="0" applyFont="1" applyFill="1" applyBorder="1" applyAlignment="1">
      <alignment horizontal="center" vertical="center" shrinkToFit="1"/>
    </xf>
    <xf numFmtId="0" fontId="22" fillId="5" borderId="12" xfId="0" applyFont="1" applyFill="1" applyBorder="1" applyAlignment="1">
      <alignment horizontal="center" vertical="center" shrinkToFit="1"/>
    </xf>
    <xf numFmtId="0" fontId="67" fillId="0" borderId="25" xfId="0" applyFont="1" applyBorder="1" applyAlignment="1">
      <alignment horizontal="center" vertical="center"/>
    </xf>
    <xf numFmtId="0" fontId="67" fillId="0" borderId="32" xfId="0" applyFont="1" applyBorder="1" applyAlignment="1">
      <alignment horizontal="center" vertical="center"/>
    </xf>
    <xf numFmtId="0" fontId="67" fillId="0" borderId="66" xfId="0" applyFont="1" applyBorder="1" applyAlignment="1">
      <alignment horizontal="center" vertical="center"/>
    </xf>
    <xf numFmtId="0" fontId="67" fillId="0" borderId="26" xfId="0" applyFont="1" applyBorder="1" applyAlignment="1">
      <alignment horizontal="center" vertical="center"/>
    </xf>
    <xf numFmtId="0" fontId="67" fillId="0" borderId="2" xfId="0" applyFont="1" applyBorder="1" applyAlignment="1">
      <alignment horizontal="center" vertical="center"/>
    </xf>
    <xf numFmtId="0" fontId="67" fillId="0" borderId="19" xfId="0" applyFont="1" applyBorder="1" applyAlignment="1">
      <alignment horizontal="center" vertical="center"/>
    </xf>
    <xf numFmtId="0" fontId="65" fillId="0" borderId="68" xfId="0" applyFont="1" applyBorder="1" applyAlignment="1">
      <alignment horizontal="center" vertical="center" wrapText="1"/>
    </xf>
    <xf numFmtId="0" fontId="65" fillId="0" borderId="69" xfId="0" applyFont="1" applyBorder="1" applyAlignment="1">
      <alignment horizontal="center" vertical="center" wrapText="1"/>
    </xf>
    <xf numFmtId="0" fontId="65" fillId="0" borderId="4" xfId="0" applyFont="1" applyBorder="1" applyAlignment="1">
      <alignment horizontal="center" vertical="center"/>
    </xf>
    <xf numFmtId="0" fontId="65" fillId="0" borderId="5" xfId="0" applyFont="1" applyBorder="1" applyAlignment="1">
      <alignment horizontal="center" vertical="center"/>
    </xf>
    <xf numFmtId="0" fontId="68" fillId="2" borderId="45" xfId="0" applyFont="1" applyFill="1" applyBorder="1" applyAlignment="1">
      <alignment horizontal="center" vertical="center" wrapText="1"/>
    </xf>
    <xf numFmtId="0" fontId="68" fillId="2" borderId="7" xfId="0" applyFont="1" applyFill="1" applyBorder="1" applyAlignment="1">
      <alignment horizontal="center" vertical="center" wrapText="1"/>
    </xf>
    <xf numFmtId="0" fontId="68" fillId="2" borderId="24" xfId="0" applyFont="1" applyFill="1" applyBorder="1" applyAlignment="1">
      <alignment horizontal="center" vertical="center" wrapText="1"/>
    </xf>
    <xf numFmtId="0" fontId="68" fillId="2" borderId="17" xfId="0" applyFont="1" applyFill="1" applyBorder="1" applyAlignment="1">
      <alignment horizontal="center" vertical="center" wrapText="1"/>
    </xf>
    <xf numFmtId="0" fontId="68" fillId="2" borderId="82" xfId="0" applyFont="1" applyFill="1" applyBorder="1" applyAlignment="1">
      <alignment horizontal="left" vertical="center"/>
    </xf>
    <xf numFmtId="0" fontId="68" fillId="2" borderId="92" xfId="0" applyFont="1" applyFill="1" applyBorder="1" applyAlignment="1">
      <alignment horizontal="left" vertical="center"/>
    </xf>
    <xf numFmtId="0" fontId="67" fillId="0" borderId="25" xfId="0" applyFont="1" applyBorder="1" applyAlignment="1">
      <alignment horizontal="center" vertical="center" wrapText="1"/>
    </xf>
    <xf numFmtId="0" fontId="67" fillId="0" borderId="32" xfId="0" applyFont="1" applyBorder="1" applyAlignment="1">
      <alignment horizontal="center" vertical="center" wrapText="1"/>
    </xf>
    <xf numFmtId="0" fontId="67" fillId="0" borderId="6" xfId="0" applyFont="1" applyBorder="1" applyAlignment="1">
      <alignment horizontal="center" vertical="center" wrapText="1"/>
    </xf>
    <xf numFmtId="0" fontId="67" fillId="0" borderId="26" xfId="0" applyFont="1" applyBorder="1" applyAlignment="1">
      <alignment horizontal="center" vertical="center" wrapText="1"/>
    </xf>
    <xf numFmtId="0" fontId="67" fillId="0" borderId="2" xfId="0" applyFont="1" applyBorder="1" applyAlignment="1">
      <alignment horizontal="center" vertical="center" wrapText="1"/>
    </xf>
    <xf numFmtId="0" fontId="67" fillId="0" borderId="27" xfId="0" applyFont="1" applyBorder="1" applyAlignment="1">
      <alignment horizontal="center" vertical="center" wrapText="1"/>
    </xf>
    <xf numFmtId="0" fontId="11" fillId="0" borderId="0" xfId="0" applyFont="1" applyAlignment="1">
      <alignment vertical="center" wrapText="1"/>
    </xf>
    <xf numFmtId="0" fontId="16" fillId="0" borderId="14" xfId="0" applyFont="1" applyBorder="1" applyAlignment="1">
      <alignment horizontal="left" vertical="center"/>
    </xf>
    <xf numFmtId="0" fontId="16" fillId="0" borderId="34" xfId="0" applyFont="1" applyBorder="1" applyAlignment="1">
      <alignment horizontal="left" vertical="center"/>
    </xf>
    <xf numFmtId="0" fontId="16" fillId="0" borderId="51" xfId="0" applyFont="1" applyBorder="1" applyAlignment="1">
      <alignment horizontal="left" vertical="center"/>
    </xf>
    <xf numFmtId="181" fontId="64" fillId="3" borderId="34" xfId="0" applyNumberFormat="1" applyFont="1" applyFill="1" applyBorder="1" applyAlignment="1">
      <alignment horizontal="right" vertical="center"/>
    </xf>
    <xf numFmtId="0" fontId="13" fillId="0" borderId="1" xfId="0" applyFont="1" applyBorder="1" applyAlignment="1">
      <alignment horizontal="left" vertical="center"/>
    </xf>
    <xf numFmtId="0" fontId="13" fillId="3" borderId="29" xfId="0" applyFont="1" applyFill="1" applyBorder="1" applyAlignment="1">
      <alignment horizontal="center" vertical="center"/>
    </xf>
    <xf numFmtId="0" fontId="13" fillId="3" borderId="124" xfId="0" applyFont="1" applyFill="1" applyBorder="1" applyAlignment="1">
      <alignment horizontal="center" vertical="center"/>
    </xf>
    <xf numFmtId="0" fontId="11" fillId="0" borderId="82" xfId="0" applyFont="1" applyBorder="1" applyAlignment="1">
      <alignment horizontal="center" vertical="center" wrapText="1"/>
    </xf>
    <xf numFmtId="0" fontId="11" fillId="0" borderId="64" xfId="0" applyFont="1" applyBorder="1" applyAlignment="1">
      <alignment horizontal="left" vertical="center" wrapText="1"/>
    </xf>
    <xf numFmtId="0" fontId="11" fillId="0" borderId="15" xfId="0" applyFont="1" applyBorder="1" applyAlignment="1">
      <alignment horizontal="left" vertical="center" wrapText="1"/>
    </xf>
    <xf numFmtId="0" fontId="11" fillId="0" borderId="47" xfId="0" applyFont="1" applyBorder="1" applyAlignment="1">
      <alignment horizontal="left" vertical="center" wrapText="1"/>
    </xf>
    <xf numFmtId="181" fontId="88" fillId="3" borderId="15" xfId="0" applyNumberFormat="1" applyFont="1" applyFill="1" applyBorder="1" applyAlignment="1">
      <alignment horizontal="right" vertical="center"/>
    </xf>
    <xf numFmtId="0" fontId="64" fillId="3" borderId="37" xfId="0" applyFont="1" applyFill="1" applyBorder="1" applyAlignment="1">
      <alignment horizontal="center" vertical="center"/>
    </xf>
    <xf numFmtId="0" fontId="64" fillId="3" borderId="41" xfId="0" applyFont="1" applyFill="1" applyBorder="1" applyAlignment="1">
      <alignment horizontal="center" vertical="center"/>
    </xf>
    <xf numFmtId="0" fontId="11" fillId="0" borderId="8" xfId="0" applyFont="1" applyBorder="1" applyAlignment="1">
      <alignment horizontal="left" vertical="center" shrinkToFit="1"/>
    </xf>
    <xf numFmtId="0" fontId="11" fillId="0" borderId="4" xfId="0" applyFont="1" applyBorder="1" applyAlignment="1">
      <alignment horizontal="left" vertical="center" shrinkToFit="1"/>
    </xf>
    <xf numFmtId="0" fontId="11" fillId="0" borderId="9" xfId="0" applyFont="1" applyBorder="1" applyAlignment="1">
      <alignment horizontal="left" vertical="center" shrinkToFit="1"/>
    </xf>
    <xf numFmtId="0" fontId="11" fillId="0" borderId="84" xfId="0" applyFont="1" applyBorder="1" applyAlignment="1">
      <alignment horizontal="left" vertical="center" shrinkToFit="1"/>
    </xf>
    <xf numFmtId="0" fontId="11" fillId="0" borderId="82" xfId="0" applyFont="1" applyBorder="1" applyAlignment="1">
      <alignment horizontal="left" vertical="center" shrinkToFit="1"/>
    </xf>
    <xf numFmtId="0" fontId="11" fillId="0" borderId="3" xfId="0" applyFont="1" applyBorder="1" applyAlignment="1">
      <alignment horizontal="left" vertical="center" shrinkToFit="1"/>
    </xf>
    <xf numFmtId="0" fontId="11" fillId="0" borderId="14" xfId="0" applyFont="1" applyBorder="1" applyAlignment="1">
      <alignment horizontal="left" vertical="center"/>
    </xf>
    <xf numFmtId="0" fontId="11" fillId="0" borderId="34" xfId="0" applyFont="1" applyBorder="1" applyAlignment="1">
      <alignment horizontal="left" vertical="center"/>
    </xf>
    <xf numFmtId="0" fontId="11" fillId="0" borderId="51" xfId="0" applyFont="1" applyBorder="1" applyAlignment="1">
      <alignment horizontal="left" vertical="center"/>
    </xf>
    <xf numFmtId="0" fontId="64" fillId="3" borderId="8" xfId="0" applyFont="1" applyFill="1" applyBorder="1" applyAlignment="1">
      <alignment horizontal="center" vertical="center"/>
    </xf>
    <xf numFmtId="0" fontId="64" fillId="3" borderId="4" xfId="0" applyFont="1" applyFill="1" applyBorder="1" applyAlignment="1">
      <alignment horizontal="center" vertical="center"/>
    </xf>
    <xf numFmtId="0" fontId="11" fillId="0" borderId="18"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64" fillId="3" borderId="4" xfId="0" applyFont="1" applyFill="1" applyBorder="1" applyAlignment="1">
      <alignment horizontal="center" vertical="center" wrapText="1"/>
    </xf>
    <xf numFmtId="0" fontId="64" fillId="3" borderId="5" xfId="0" applyFont="1" applyFill="1" applyBorder="1" applyAlignment="1">
      <alignment horizontal="center" vertical="center" wrapText="1"/>
    </xf>
    <xf numFmtId="0" fontId="11" fillId="0" borderId="37" xfId="0" applyFont="1" applyBorder="1" applyAlignment="1">
      <alignment horizontal="left" vertical="center" shrinkToFit="1"/>
    </xf>
    <xf numFmtId="0" fontId="11" fillId="0" borderId="41" xfId="0" applyFont="1" applyBorder="1" applyAlignment="1">
      <alignment horizontal="left" vertical="center" shrinkToFit="1"/>
    </xf>
    <xf numFmtId="0" fontId="11" fillId="0" borderId="36" xfId="0" applyFont="1" applyBorder="1" applyAlignment="1">
      <alignment horizontal="left" vertical="center" shrinkToFit="1"/>
    </xf>
    <xf numFmtId="0" fontId="64" fillId="3" borderId="15" xfId="0" applyFont="1" applyFill="1" applyBorder="1" applyAlignment="1">
      <alignment horizontal="center" vertical="center"/>
    </xf>
    <xf numFmtId="0" fontId="88" fillId="3" borderId="15" xfId="0" applyFont="1" applyFill="1" applyBorder="1" applyAlignment="1">
      <alignment horizontal="center" vertical="center"/>
    </xf>
    <xf numFmtId="181" fontId="88" fillId="3" borderId="46" xfId="0" applyNumberFormat="1" applyFont="1" applyFill="1" applyBorder="1" applyAlignment="1">
      <alignment horizontal="right" vertical="center"/>
    </xf>
    <xf numFmtId="0" fontId="11" fillId="0" borderId="10" xfId="0" applyFont="1" applyBorder="1" applyAlignment="1">
      <alignment horizontal="left" vertical="center" wrapText="1"/>
    </xf>
    <xf numFmtId="0" fontId="11" fillId="0" borderId="1" xfId="0" applyFont="1" applyBorder="1" applyAlignment="1">
      <alignment horizontal="left" vertical="center" wrapText="1"/>
    </xf>
    <xf numFmtId="0" fontId="11" fillId="0" borderId="7" xfId="0" applyFont="1" applyBorder="1" applyAlignment="1">
      <alignment horizontal="left" vertical="center" wrapText="1"/>
    </xf>
    <xf numFmtId="0" fontId="11" fillId="0" borderId="18" xfId="0" applyFont="1" applyBorder="1" applyAlignment="1">
      <alignment horizontal="left" vertical="center" wrapText="1"/>
    </xf>
    <xf numFmtId="0" fontId="11" fillId="0" borderId="2" xfId="0" applyFont="1" applyBorder="1" applyAlignment="1">
      <alignment horizontal="left" vertical="center" wrapText="1"/>
    </xf>
    <xf numFmtId="0" fontId="11" fillId="0" borderId="19" xfId="0" applyFont="1" applyBorder="1" applyAlignment="1">
      <alignment horizontal="left" vertical="center" wrapText="1"/>
    </xf>
    <xf numFmtId="0" fontId="64" fillId="3" borderId="10" xfId="0" applyFont="1" applyFill="1" applyBorder="1" applyAlignment="1">
      <alignment horizontal="center" vertical="center"/>
    </xf>
    <xf numFmtId="0" fontId="64" fillId="3" borderId="1" xfId="0" applyFont="1" applyFill="1" applyBorder="1" applyAlignment="1">
      <alignment horizontal="center" vertical="center"/>
    </xf>
    <xf numFmtId="0" fontId="64" fillId="3" borderId="7" xfId="0" applyFont="1" applyFill="1" applyBorder="1" applyAlignment="1">
      <alignment horizontal="center" vertical="center"/>
    </xf>
    <xf numFmtId="0" fontId="64" fillId="3" borderId="18" xfId="0" applyFont="1" applyFill="1" applyBorder="1" applyAlignment="1">
      <alignment horizontal="center" vertical="center"/>
    </xf>
    <xf numFmtId="0" fontId="64" fillId="3" borderId="2" xfId="0" applyFont="1" applyFill="1" applyBorder="1" applyAlignment="1">
      <alignment horizontal="center" vertical="center"/>
    </xf>
    <xf numFmtId="0" fontId="64" fillId="3" borderId="19" xfId="0" applyFont="1" applyFill="1" applyBorder="1" applyAlignment="1">
      <alignment horizontal="center" vertical="center"/>
    </xf>
    <xf numFmtId="0" fontId="13" fillId="0" borderId="15" xfId="0" applyFont="1" applyBorder="1" applyAlignment="1">
      <alignment horizontal="center" vertical="center"/>
    </xf>
    <xf numFmtId="0" fontId="3" fillId="0" borderId="2" xfId="0" applyFont="1" applyBorder="1" applyAlignment="1">
      <alignment horizontal="left" vertical="center" wrapText="1"/>
    </xf>
    <xf numFmtId="0" fontId="3" fillId="0" borderId="2" xfId="0" applyFont="1" applyBorder="1" applyAlignment="1">
      <alignment horizontal="left" vertical="center"/>
    </xf>
    <xf numFmtId="0" fontId="13" fillId="3" borderId="2" xfId="0" applyFont="1" applyFill="1" applyBorder="1" applyAlignment="1">
      <alignment horizontal="center" vertical="center"/>
    </xf>
    <xf numFmtId="0" fontId="13" fillId="3" borderId="19" xfId="0" applyFont="1" applyFill="1" applyBorder="1" applyAlignment="1">
      <alignment horizontal="center" vertical="center"/>
    </xf>
    <xf numFmtId="0" fontId="56" fillId="2" borderId="16" xfId="0" applyFont="1" applyFill="1" applyBorder="1" applyAlignment="1">
      <alignment horizontal="left" vertical="center" wrapText="1"/>
    </xf>
    <xf numFmtId="0" fontId="56" fillId="2" borderId="0" xfId="0" applyFont="1" applyFill="1" applyAlignment="1">
      <alignment horizontal="left" vertical="center" wrapText="1"/>
    </xf>
    <xf numFmtId="0" fontId="64" fillId="3" borderId="57" xfId="0" applyFont="1" applyFill="1" applyBorder="1" applyAlignment="1">
      <alignment horizontal="center" vertical="center"/>
    </xf>
    <xf numFmtId="0" fontId="11" fillId="0" borderId="61" xfId="0" applyFont="1" applyBorder="1" applyAlignment="1">
      <alignment horizontal="left" vertical="center" wrapText="1"/>
    </xf>
    <xf numFmtId="0" fontId="11" fillId="0" borderId="62" xfId="0" applyFont="1" applyBorder="1" applyAlignment="1">
      <alignment horizontal="left" vertical="center" wrapText="1"/>
    </xf>
    <xf numFmtId="0" fontId="11" fillId="0" borderId="63" xfId="0" applyFont="1" applyBorder="1" applyAlignment="1">
      <alignment horizontal="left" vertical="center" wrapText="1"/>
    </xf>
    <xf numFmtId="180" fontId="64" fillId="3" borderId="61" xfId="0" applyNumberFormat="1" applyFont="1" applyFill="1" applyBorder="1" applyAlignment="1">
      <alignment horizontal="center" vertical="center"/>
    </xf>
    <xf numFmtId="0" fontId="64" fillId="3" borderId="62" xfId="0" applyFont="1" applyFill="1" applyBorder="1" applyAlignment="1">
      <alignment horizontal="center" vertical="center"/>
    </xf>
    <xf numFmtId="177" fontId="88" fillId="3" borderId="62" xfId="0" applyNumberFormat="1" applyFont="1" applyFill="1" applyBorder="1" applyAlignment="1">
      <alignment horizontal="center" vertical="center"/>
    </xf>
    <xf numFmtId="0" fontId="13" fillId="0" borderId="59" xfId="0" applyFont="1" applyBorder="1" applyAlignment="1">
      <alignment horizontal="left" vertical="center"/>
    </xf>
    <xf numFmtId="0" fontId="17" fillId="0" borderId="59" xfId="0" applyFont="1" applyBorder="1" applyAlignment="1">
      <alignment horizontal="left" vertical="center"/>
    </xf>
    <xf numFmtId="0" fontId="13" fillId="3" borderId="59" xfId="0" applyFont="1" applyFill="1" applyBorder="1" applyAlignment="1">
      <alignment horizontal="center" vertical="center"/>
    </xf>
    <xf numFmtId="0" fontId="13" fillId="3" borderId="60" xfId="0" applyFont="1" applyFill="1" applyBorder="1" applyAlignment="1">
      <alignment horizontal="center" vertical="center"/>
    </xf>
    <xf numFmtId="0" fontId="3" fillId="0" borderId="59" xfId="0" applyFont="1" applyBorder="1" applyAlignment="1">
      <alignment horizontal="left" vertical="center"/>
    </xf>
    <xf numFmtId="178" fontId="13" fillId="3" borderId="59" xfId="0" applyNumberFormat="1" applyFont="1" applyFill="1" applyBorder="1" applyAlignment="1">
      <alignment horizontal="center" vertical="center"/>
    </xf>
    <xf numFmtId="178" fontId="13" fillId="3" borderId="60" xfId="0" applyNumberFormat="1" applyFont="1" applyFill="1" applyBorder="1" applyAlignment="1">
      <alignment horizontal="center" vertical="center"/>
    </xf>
    <xf numFmtId="0" fontId="9" fillId="2" borderId="0" xfId="0" applyFont="1" applyFill="1" applyAlignment="1">
      <alignment horizontal="center" vertical="center"/>
    </xf>
    <xf numFmtId="0" fontId="13" fillId="3" borderId="31" xfId="0" applyFont="1" applyFill="1" applyBorder="1" applyAlignment="1">
      <alignment horizontal="center" vertical="center"/>
    </xf>
    <xf numFmtId="0" fontId="13" fillId="3" borderId="30" xfId="0" applyFont="1" applyFill="1" applyBorder="1" applyAlignment="1">
      <alignment horizontal="center" vertical="center"/>
    </xf>
    <xf numFmtId="0" fontId="3" fillId="0" borderId="96" xfId="0" applyFont="1" applyBorder="1" applyAlignment="1">
      <alignment horizontal="left" vertical="center"/>
    </xf>
    <xf numFmtId="0" fontId="86" fillId="2" borderId="0" xfId="20" applyFont="1" applyFill="1" applyAlignment="1">
      <alignment horizontal="left" vertical="center" wrapText="1"/>
    </xf>
    <xf numFmtId="0" fontId="81" fillId="0" borderId="29" xfId="0" applyFont="1" applyBorder="1" applyAlignment="1">
      <alignment horizontal="center" vertical="center"/>
    </xf>
    <xf numFmtId="0" fontId="3" fillId="2" borderId="29" xfId="0" applyFont="1" applyFill="1" applyBorder="1" applyAlignment="1">
      <alignment horizontal="center" vertical="center"/>
    </xf>
    <xf numFmtId="180" fontId="64" fillId="3" borderId="29" xfId="0" applyNumberFormat="1" applyFont="1" applyFill="1" applyBorder="1" applyAlignment="1">
      <alignment horizontal="center" vertical="center"/>
    </xf>
    <xf numFmtId="0" fontId="3" fillId="0" borderId="59" xfId="0" applyFont="1" applyBorder="1" applyAlignment="1">
      <alignment horizontal="center" vertical="center" wrapText="1"/>
    </xf>
    <xf numFmtId="0" fontId="3" fillId="0" borderId="59" xfId="0" applyFont="1" applyBorder="1" applyAlignment="1">
      <alignment horizontal="center" vertical="center"/>
    </xf>
    <xf numFmtId="0" fontId="71" fillId="2" borderId="0" xfId="20" applyFont="1" applyFill="1" applyAlignment="1">
      <alignment horizontal="center" vertical="center" wrapText="1"/>
    </xf>
    <xf numFmtId="0" fontId="71" fillId="2" borderId="0" xfId="20" applyFont="1" applyFill="1" applyAlignment="1">
      <alignment horizontal="center" vertical="center"/>
    </xf>
    <xf numFmtId="0" fontId="3" fillId="2" borderId="16" xfId="0" applyFont="1" applyFill="1" applyBorder="1" applyAlignment="1">
      <alignment horizontal="left" vertical="center"/>
    </xf>
    <xf numFmtId="0" fontId="3" fillId="2" borderId="0" xfId="0" applyFont="1" applyFill="1" applyAlignment="1">
      <alignment horizontal="left" vertical="center"/>
    </xf>
    <xf numFmtId="0" fontId="11" fillId="0" borderId="11" xfId="20" applyFont="1" applyBorder="1" applyAlignment="1">
      <alignment horizontal="center" vertical="center" shrinkToFit="1"/>
    </xf>
    <xf numFmtId="0" fontId="11" fillId="0" borderId="15" xfId="20" applyFont="1" applyBorder="1" applyAlignment="1">
      <alignment horizontal="center" vertical="center" shrinkToFit="1"/>
    </xf>
    <xf numFmtId="0" fontId="11" fillId="0" borderId="12" xfId="20" applyFont="1" applyBorder="1" applyAlignment="1">
      <alignment horizontal="center" vertical="center" shrinkToFit="1"/>
    </xf>
    <xf numFmtId="0" fontId="84" fillId="2" borderId="1" xfId="0" applyFont="1" applyFill="1" applyBorder="1" applyAlignment="1">
      <alignment horizontal="left" vertical="center" wrapText="1"/>
    </xf>
    <xf numFmtId="0" fontId="85" fillId="2" borderId="1" xfId="0" applyFont="1" applyFill="1" applyBorder="1" applyAlignment="1">
      <alignment horizontal="left" vertical="center" wrapText="1"/>
    </xf>
    <xf numFmtId="0" fontId="85" fillId="2" borderId="43" xfId="0" applyFont="1" applyFill="1" applyBorder="1" applyAlignment="1">
      <alignment horizontal="left" vertical="center" wrapText="1"/>
    </xf>
    <xf numFmtId="0" fontId="31" fillId="2" borderId="25" xfId="20" applyFont="1" applyFill="1" applyBorder="1" applyAlignment="1">
      <alignment horizontal="center" vertical="center" wrapText="1"/>
    </xf>
    <xf numFmtId="0" fontId="31" fillId="2" borderId="32" xfId="20" applyFont="1" applyFill="1" applyBorder="1" applyAlignment="1">
      <alignment horizontal="center" vertical="center" wrapText="1"/>
    </xf>
    <xf numFmtId="0" fontId="31" fillId="2" borderId="6" xfId="20" applyFont="1" applyFill="1" applyBorder="1" applyAlignment="1">
      <alignment horizontal="center" vertical="center" wrapText="1"/>
    </xf>
    <xf numFmtId="0" fontId="31" fillId="2" borderId="24" xfId="20" applyFont="1" applyFill="1" applyBorder="1" applyAlignment="1">
      <alignment horizontal="center" vertical="center" wrapText="1"/>
    </xf>
    <xf numFmtId="0" fontId="31" fillId="2" borderId="0" xfId="20" applyFont="1" applyFill="1" applyAlignment="1">
      <alignment horizontal="center" vertical="center" wrapText="1"/>
    </xf>
    <xf numFmtId="0" fontId="31" fillId="2" borderId="23" xfId="20" applyFont="1" applyFill="1" applyBorder="1" applyAlignment="1">
      <alignment horizontal="center" vertical="center" wrapText="1"/>
    </xf>
    <xf numFmtId="0" fontId="31" fillId="2" borderId="14" xfId="20" applyFont="1" applyFill="1" applyBorder="1" applyAlignment="1">
      <alignment horizontal="center" vertical="center" wrapText="1"/>
    </xf>
    <xf numFmtId="0" fontId="31" fillId="2" borderId="34" xfId="20" applyFont="1" applyFill="1" applyBorder="1" applyAlignment="1">
      <alignment horizontal="center" vertical="center" wrapText="1"/>
    </xf>
    <xf numFmtId="0" fontId="31" fillId="2" borderId="51" xfId="20" applyFont="1" applyFill="1" applyBorder="1" applyAlignment="1">
      <alignment horizontal="center" vertical="center" wrapText="1"/>
    </xf>
    <xf numFmtId="0" fontId="11" fillId="0" borderId="37" xfId="20" applyFont="1" applyBorder="1" applyAlignment="1">
      <alignment horizontal="center" vertical="center" shrinkToFit="1"/>
    </xf>
    <xf numFmtId="0" fontId="11" fillId="0" borderId="41" xfId="20" applyFont="1" applyBorder="1" applyAlignment="1">
      <alignment horizontal="center" vertical="center" shrinkToFit="1"/>
    </xf>
    <xf numFmtId="0" fontId="11" fillId="0" borderId="38" xfId="20" applyFont="1" applyBorder="1" applyAlignment="1">
      <alignment horizontal="center" vertical="center" shrinkToFit="1"/>
    </xf>
    <xf numFmtId="0" fontId="14" fillId="0" borderId="35" xfId="0" applyFont="1" applyBorder="1" applyAlignment="1">
      <alignment horizontal="center" vertical="center"/>
    </xf>
    <xf numFmtId="0" fontId="14" fillId="0" borderId="41" xfId="0" applyFont="1" applyBorder="1" applyAlignment="1">
      <alignment horizontal="center" vertical="center"/>
    </xf>
    <xf numFmtId="0" fontId="13" fillId="3" borderId="41" xfId="0" applyFont="1" applyFill="1" applyBorder="1" applyAlignment="1">
      <alignment horizontal="center" vertical="center"/>
    </xf>
    <xf numFmtId="0" fontId="14" fillId="0" borderId="36" xfId="0" applyFont="1" applyBorder="1" applyAlignment="1">
      <alignment horizontal="center" vertical="center"/>
    </xf>
    <xf numFmtId="0" fontId="11" fillId="0" borderId="26" xfId="20" applyFont="1" applyBorder="1" applyAlignment="1">
      <alignment horizontal="center" vertical="center" shrinkToFit="1"/>
    </xf>
    <xf numFmtId="0" fontId="11" fillId="0" borderId="2" xfId="20" applyFont="1" applyBorder="1" applyAlignment="1">
      <alignment horizontal="center" vertical="center" shrinkToFit="1"/>
    </xf>
    <xf numFmtId="0" fontId="11" fillId="0" borderId="19" xfId="20" applyFont="1" applyBorder="1" applyAlignment="1">
      <alignment horizontal="center" vertical="center" shrinkToFit="1"/>
    </xf>
    <xf numFmtId="0" fontId="15" fillId="2" borderId="18" xfId="0" applyFont="1" applyFill="1" applyBorder="1" applyAlignment="1">
      <alignment horizontal="center" vertical="center"/>
    </xf>
    <xf numFmtId="0" fontId="15" fillId="2" borderId="2" xfId="0" applyFont="1" applyFill="1" applyBorder="1" applyAlignment="1">
      <alignment horizontal="center" vertical="center"/>
    </xf>
    <xf numFmtId="0" fontId="15" fillId="2" borderId="27" xfId="0" applyFont="1" applyFill="1" applyBorder="1" applyAlignment="1">
      <alignment horizontal="center" vertical="center"/>
    </xf>
    <xf numFmtId="0" fontId="11" fillId="0" borderId="8" xfId="20" applyFont="1" applyBorder="1" applyAlignment="1">
      <alignment horizontal="center" vertical="center" shrinkToFit="1"/>
    </xf>
    <xf numFmtId="0" fontId="11" fillId="0" borderId="4" xfId="20" applyFont="1" applyBorder="1" applyAlignment="1">
      <alignment horizontal="center" vertical="center" shrinkToFit="1"/>
    </xf>
    <xf numFmtId="0" fontId="11" fillId="0" borderId="5" xfId="20" applyFont="1" applyBorder="1" applyAlignment="1">
      <alignment horizontal="center" vertical="center" shrinkToFit="1"/>
    </xf>
    <xf numFmtId="177" fontId="13" fillId="3" borderId="4" xfId="0" applyNumberFormat="1" applyFont="1" applyFill="1" applyBorder="1" applyAlignment="1">
      <alignment horizontal="center" vertical="center" shrinkToFit="1"/>
    </xf>
    <xf numFmtId="177" fontId="13" fillId="3" borderId="9" xfId="0" applyNumberFormat="1" applyFont="1" applyFill="1" applyBorder="1" applyAlignment="1">
      <alignment horizontal="center" vertical="center" shrinkToFit="1"/>
    </xf>
    <xf numFmtId="0" fontId="11" fillId="0" borderId="45" xfId="20" applyFont="1" applyBorder="1" applyAlignment="1">
      <alignment horizontal="center" vertical="center" shrinkToFit="1"/>
    </xf>
    <xf numFmtId="0" fontId="11" fillId="0" borderId="1" xfId="20" applyFont="1" applyBorder="1" applyAlignment="1">
      <alignment horizontal="center" vertical="center" shrinkToFit="1"/>
    </xf>
    <xf numFmtId="0" fontId="11" fillId="0" borderId="7" xfId="20" applyFont="1" applyBorder="1" applyAlignment="1">
      <alignment horizontal="center" vertical="center" shrinkToFit="1"/>
    </xf>
    <xf numFmtId="177" fontId="13" fillId="3" borderId="10" xfId="0" applyNumberFormat="1" applyFont="1" applyFill="1" applyBorder="1" applyAlignment="1">
      <alignment horizontal="center" vertical="center" shrinkToFit="1"/>
    </xf>
    <xf numFmtId="177" fontId="13" fillId="3" borderId="1" xfId="0" applyNumberFormat="1" applyFont="1" applyFill="1" applyBorder="1" applyAlignment="1">
      <alignment horizontal="center" vertical="center" shrinkToFit="1"/>
    </xf>
    <xf numFmtId="177" fontId="13" fillId="3" borderId="43" xfId="0" applyNumberFormat="1" applyFont="1" applyFill="1" applyBorder="1" applyAlignment="1">
      <alignment horizontal="center" vertical="center" shrinkToFit="1"/>
    </xf>
    <xf numFmtId="177" fontId="13" fillId="3" borderId="18" xfId="0" applyNumberFormat="1" applyFont="1" applyFill="1" applyBorder="1" applyAlignment="1">
      <alignment horizontal="center" vertical="center" shrinkToFit="1"/>
    </xf>
    <xf numFmtId="177" fontId="13" fillId="3" borderId="2" xfId="0" applyNumberFormat="1" applyFont="1" applyFill="1" applyBorder="1" applyAlignment="1">
      <alignment horizontal="center" vertical="center" shrinkToFit="1"/>
    </xf>
    <xf numFmtId="177" fontId="13" fillId="3" borderId="27" xfId="0" applyNumberFormat="1" applyFont="1" applyFill="1" applyBorder="1" applyAlignment="1">
      <alignment horizontal="center" vertical="center" shrinkToFit="1"/>
    </xf>
    <xf numFmtId="0" fontId="16" fillId="0" borderId="33" xfId="20" applyFont="1" applyBorder="1" applyAlignment="1">
      <alignment horizontal="center" vertical="center" shrinkToFit="1"/>
    </xf>
    <xf numFmtId="0" fontId="16" fillId="0" borderId="42" xfId="20" applyFont="1" applyBorder="1" applyAlignment="1">
      <alignment horizontal="center" vertical="center" shrinkToFit="1"/>
    </xf>
    <xf numFmtId="0" fontId="16" fillId="0" borderId="21" xfId="20" applyFont="1" applyBorder="1" applyAlignment="1">
      <alignment horizontal="center" vertical="center" shrinkToFit="1"/>
    </xf>
    <xf numFmtId="0" fontId="13" fillId="3" borderId="42" xfId="0" applyFont="1" applyFill="1" applyBorder="1" applyAlignment="1">
      <alignment horizontal="center" vertical="center" shrinkToFit="1"/>
    </xf>
    <xf numFmtId="0" fontId="13" fillId="3" borderId="39" xfId="0" applyFont="1" applyFill="1" applyBorder="1" applyAlignment="1">
      <alignment horizontal="center" vertical="center" shrinkToFit="1"/>
    </xf>
    <xf numFmtId="0" fontId="11" fillId="0" borderId="3" xfId="20" applyFont="1" applyBorder="1" applyAlignment="1">
      <alignment horizontal="left" vertical="center" wrapText="1"/>
    </xf>
    <xf numFmtId="0" fontId="11" fillId="0" borderId="4" xfId="20" applyFont="1" applyBorder="1" applyAlignment="1">
      <alignment horizontal="left" vertical="center" wrapText="1"/>
    </xf>
    <xf numFmtId="0" fontId="11" fillId="0" borderId="5" xfId="20" applyFont="1" applyBorder="1" applyAlignment="1">
      <alignment horizontal="left" vertical="center" wrapText="1"/>
    </xf>
    <xf numFmtId="0" fontId="74" fillId="3" borderId="3" xfId="20" applyFont="1" applyFill="1" applyBorder="1" applyAlignment="1">
      <alignment horizontal="center" vertical="center"/>
    </xf>
    <xf numFmtId="0" fontId="74" fillId="3" borderId="4" xfId="20" applyFont="1" applyFill="1" applyBorder="1" applyAlignment="1">
      <alignment horizontal="center" vertical="center"/>
    </xf>
    <xf numFmtId="0" fontId="74" fillId="3" borderId="5" xfId="20" applyFont="1" applyFill="1" applyBorder="1" applyAlignment="1">
      <alignment horizontal="center" vertical="center"/>
    </xf>
    <xf numFmtId="0" fontId="11" fillId="0" borderId="3" xfId="0" applyFont="1" applyBorder="1" applyAlignment="1">
      <alignment horizontal="center" vertical="center"/>
    </xf>
    <xf numFmtId="0" fontId="11" fillId="0" borderId="10" xfId="20" applyFont="1" applyBorder="1" applyAlignment="1">
      <alignment horizontal="center" vertical="center" wrapText="1"/>
    </xf>
    <xf numFmtId="0" fontId="11" fillId="0" borderId="1" xfId="20" applyFont="1" applyBorder="1" applyAlignment="1">
      <alignment horizontal="center" vertical="center"/>
    </xf>
    <xf numFmtId="0" fontId="11" fillId="0" borderId="7" xfId="20" applyFont="1" applyBorder="1" applyAlignment="1">
      <alignment horizontal="center" vertical="center"/>
    </xf>
    <xf numFmtId="0" fontId="11" fillId="0" borderId="16" xfId="20" applyFont="1" applyBorder="1" applyAlignment="1">
      <alignment horizontal="center" vertical="center"/>
    </xf>
    <xf numFmtId="0" fontId="11" fillId="0" borderId="0" xfId="20" applyFont="1" applyAlignment="1">
      <alignment horizontal="center" vertical="center"/>
    </xf>
    <xf numFmtId="0" fontId="11" fillId="0" borderId="17" xfId="20" applyFont="1" applyBorder="1" applyAlignment="1">
      <alignment horizontal="center" vertical="center"/>
    </xf>
    <xf numFmtId="0" fontId="11" fillId="0" borderId="18" xfId="20" applyFont="1" applyBorder="1" applyAlignment="1">
      <alignment horizontal="center" vertical="center"/>
    </xf>
    <xf numFmtId="0" fontId="11" fillId="0" borderId="2" xfId="20" applyFont="1" applyBorder="1" applyAlignment="1">
      <alignment horizontal="center" vertical="center"/>
    </xf>
    <xf numFmtId="0" fontId="11" fillId="0" borderId="19" xfId="20" applyFont="1" applyBorder="1" applyAlignment="1">
      <alignment horizontal="center" vertical="center"/>
    </xf>
    <xf numFmtId="0" fontId="75" fillId="0" borderId="3" xfId="20" applyFont="1" applyBorder="1" applyAlignment="1">
      <alignment horizontal="center" vertical="center" shrinkToFit="1"/>
    </xf>
    <xf numFmtId="0" fontId="75" fillId="0" borderId="4" xfId="20" applyFont="1" applyBorder="1" applyAlignment="1">
      <alignment horizontal="center" vertical="center" shrinkToFit="1"/>
    </xf>
    <xf numFmtId="179" fontId="64" fillId="3" borderId="3" xfId="0" applyNumberFormat="1" applyFont="1" applyFill="1" applyBorder="1" applyAlignment="1">
      <alignment horizontal="center" vertical="center"/>
    </xf>
    <xf numFmtId="179" fontId="64" fillId="3" borderId="4" xfId="0" applyNumberFormat="1" applyFont="1" applyFill="1" applyBorder="1" applyAlignment="1">
      <alignment horizontal="center" vertical="center"/>
    </xf>
    <xf numFmtId="179" fontId="64" fillId="3" borderId="5" xfId="0" applyNumberFormat="1" applyFont="1" applyFill="1" applyBorder="1" applyAlignment="1">
      <alignment horizontal="center" vertical="center"/>
    </xf>
    <xf numFmtId="0" fontId="75" fillId="0" borderId="11" xfId="20" applyFont="1" applyBorder="1" applyAlignment="1">
      <alignment horizontal="center" vertical="center"/>
    </xf>
    <xf numFmtId="0" fontId="75" fillId="0" borderId="15" xfId="20" applyFont="1" applyBorder="1" applyAlignment="1">
      <alignment horizontal="center" vertical="center"/>
    </xf>
    <xf numFmtId="0" fontId="75" fillId="0" borderId="22" xfId="20" applyFont="1" applyBorder="1" applyAlignment="1">
      <alignment horizontal="center" vertical="center"/>
    </xf>
    <xf numFmtId="179" fontId="82" fillId="3" borderId="30" xfId="0" applyNumberFormat="1" applyFont="1" applyFill="1" applyBorder="1" applyAlignment="1">
      <alignment horizontal="center" vertical="center"/>
    </xf>
    <xf numFmtId="179" fontId="82" fillId="3" borderId="95" xfId="0" applyNumberFormat="1" applyFont="1" applyFill="1" applyBorder="1" applyAlignment="1">
      <alignment horizontal="center" vertical="center"/>
    </xf>
    <xf numFmtId="0" fontId="3" fillId="0" borderId="28" xfId="0" applyFont="1" applyBorder="1" applyAlignment="1">
      <alignment horizontal="center" vertical="center"/>
    </xf>
    <xf numFmtId="181" fontId="78" fillId="3" borderId="28" xfId="0" applyNumberFormat="1" applyFont="1" applyFill="1" applyBorder="1" applyAlignment="1">
      <alignment horizontal="center" vertical="center"/>
    </xf>
    <xf numFmtId="181" fontId="78" fillId="3" borderId="59" xfId="0" applyNumberFormat="1" applyFont="1" applyFill="1" applyBorder="1" applyAlignment="1">
      <alignment horizontal="center" vertical="center"/>
    </xf>
    <xf numFmtId="0" fontId="83" fillId="2" borderId="31" xfId="0" applyFont="1" applyFill="1" applyBorder="1" applyAlignment="1">
      <alignment horizontal="center" vertical="center" shrinkToFit="1"/>
    </xf>
    <xf numFmtId="0" fontId="83" fillId="2" borderId="34" xfId="0" applyFont="1" applyFill="1" applyBorder="1" applyAlignment="1">
      <alignment horizontal="center" vertical="center" shrinkToFit="1"/>
    </xf>
    <xf numFmtId="0" fontId="3" fillId="2" borderId="31" xfId="0" applyFont="1" applyFill="1" applyBorder="1" applyAlignment="1">
      <alignment horizontal="center" vertical="center"/>
    </xf>
    <xf numFmtId="0" fontId="3" fillId="2" borderId="34" xfId="0" applyFont="1" applyFill="1" applyBorder="1" applyAlignment="1">
      <alignment horizontal="center" vertical="center"/>
    </xf>
    <xf numFmtId="180" fontId="64" fillId="3" borderId="31" xfId="0" applyNumberFormat="1" applyFont="1" applyFill="1" applyBorder="1" applyAlignment="1">
      <alignment horizontal="center" vertical="center"/>
    </xf>
    <xf numFmtId="180" fontId="64" fillId="3" borderId="34" xfId="0" applyNumberFormat="1" applyFont="1" applyFill="1" applyBorder="1" applyAlignment="1">
      <alignment horizontal="center" vertical="center"/>
    </xf>
    <xf numFmtId="0" fontId="3" fillId="0" borderId="29" xfId="0" applyFont="1" applyBorder="1" applyAlignment="1">
      <alignment horizontal="center" vertical="center"/>
    </xf>
    <xf numFmtId="181" fontId="78" fillId="3" borderId="29" xfId="0" applyNumberFormat="1" applyFont="1" applyFill="1" applyBorder="1" applyAlignment="1">
      <alignment horizontal="center" vertical="center"/>
    </xf>
    <xf numFmtId="179" fontId="64" fillId="3" borderId="65" xfId="0" applyNumberFormat="1" applyFont="1" applyFill="1" applyBorder="1" applyAlignment="1">
      <alignment horizontal="center" vertical="center" shrinkToFit="1"/>
    </xf>
    <xf numFmtId="179" fontId="64" fillId="3" borderId="15" xfId="0" applyNumberFormat="1" applyFont="1" applyFill="1" applyBorder="1" applyAlignment="1">
      <alignment horizontal="center" vertical="center" shrinkToFit="1"/>
    </xf>
    <xf numFmtId="179" fontId="64" fillId="3" borderId="12" xfId="0" applyNumberFormat="1" applyFont="1" applyFill="1" applyBorder="1" applyAlignment="1">
      <alignment horizontal="center" vertical="center" shrinkToFit="1"/>
    </xf>
    <xf numFmtId="180" fontId="64" fillId="3" borderId="57" xfId="0" applyNumberFormat="1" applyFont="1" applyFill="1" applyBorder="1" applyAlignment="1">
      <alignment horizontal="center" vertical="center"/>
    </xf>
    <xf numFmtId="0" fontId="9" fillId="2" borderId="0" xfId="0" applyFont="1" applyFill="1" applyAlignment="1">
      <alignment horizontal="left" vertical="center" wrapText="1"/>
    </xf>
    <xf numFmtId="177" fontId="64" fillId="3" borderId="57" xfId="0" applyNumberFormat="1" applyFont="1" applyFill="1" applyBorder="1" applyAlignment="1">
      <alignment horizontal="center" vertical="center"/>
    </xf>
    <xf numFmtId="0" fontId="9" fillId="2" borderId="16" xfId="0" applyFont="1" applyFill="1" applyBorder="1" applyAlignment="1">
      <alignment horizontal="center" vertical="center"/>
    </xf>
    <xf numFmtId="0" fontId="9" fillId="2" borderId="18" xfId="0" applyFont="1" applyFill="1" applyBorder="1" applyAlignment="1">
      <alignment horizontal="center" vertical="center"/>
    </xf>
    <xf numFmtId="0" fontId="9" fillId="0" borderId="0" xfId="0" applyFont="1" applyAlignment="1">
      <alignment horizontal="center" vertical="center"/>
    </xf>
    <xf numFmtId="0" fontId="9" fillId="0" borderId="2" xfId="0" applyFont="1" applyBorder="1" applyAlignment="1">
      <alignment horizontal="center" vertical="center"/>
    </xf>
    <xf numFmtId="176" fontId="9" fillId="3" borderId="126" xfId="0" applyNumberFormat="1" applyFont="1" applyFill="1" applyBorder="1" applyAlignment="1">
      <alignment horizontal="center" vertical="center"/>
    </xf>
    <xf numFmtId="176" fontId="9" fillId="3" borderId="49" xfId="0" applyNumberFormat="1" applyFont="1" applyFill="1" applyBorder="1" applyAlignment="1">
      <alignment horizontal="center" vertical="center"/>
    </xf>
    <xf numFmtId="176" fontId="9" fillId="3" borderId="54" xfId="0" applyNumberFormat="1" applyFont="1" applyFill="1" applyBorder="1" applyAlignment="1">
      <alignment horizontal="center" vertical="center"/>
    </xf>
    <xf numFmtId="176" fontId="9" fillId="3" borderId="127" xfId="0" applyNumberFormat="1" applyFont="1" applyFill="1" applyBorder="1" applyAlignment="1">
      <alignment horizontal="center" vertical="center"/>
    </xf>
    <xf numFmtId="176" fontId="9" fillId="3" borderId="128" xfId="0" applyNumberFormat="1" applyFont="1" applyFill="1" applyBorder="1" applyAlignment="1">
      <alignment horizontal="center" vertical="center"/>
    </xf>
    <xf numFmtId="176" fontId="9" fillId="3" borderId="129" xfId="0" applyNumberFormat="1" applyFont="1" applyFill="1" applyBorder="1" applyAlignment="1">
      <alignment horizontal="center" vertical="center"/>
    </xf>
    <xf numFmtId="0" fontId="9" fillId="0" borderId="0" xfId="0" applyFont="1" applyAlignment="1">
      <alignment horizontal="left" vertical="center" wrapText="1"/>
    </xf>
    <xf numFmtId="0" fontId="92" fillId="0" borderId="10" xfId="0" applyFont="1" applyBorder="1" applyAlignment="1">
      <alignment horizontal="left" vertical="center" wrapText="1"/>
    </xf>
    <xf numFmtId="0" fontId="92" fillId="0" borderId="1" xfId="0" applyFont="1" applyBorder="1" applyAlignment="1">
      <alignment horizontal="left" vertical="center" wrapText="1"/>
    </xf>
    <xf numFmtId="0" fontId="92" fillId="0" borderId="18" xfId="0" applyFont="1" applyBorder="1" applyAlignment="1">
      <alignment horizontal="left" vertical="center" wrapText="1"/>
    </xf>
    <xf numFmtId="0" fontId="92" fillId="0" borderId="2" xfId="0" applyFont="1" applyBorder="1" applyAlignment="1">
      <alignment horizontal="left" vertical="center" wrapText="1"/>
    </xf>
    <xf numFmtId="0" fontId="9" fillId="3" borderId="25" xfId="0" applyFont="1" applyFill="1" applyBorder="1" applyAlignment="1">
      <alignment horizontal="center" vertical="center"/>
    </xf>
    <xf numFmtId="0" fontId="9" fillId="3" borderId="32"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14" xfId="0" applyFont="1" applyFill="1" applyBorder="1" applyAlignment="1">
      <alignment horizontal="center" vertical="center"/>
    </xf>
    <xf numFmtId="0" fontId="9" fillId="3" borderId="34" xfId="0" applyFont="1" applyFill="1" applyBorder="1" applyAlignment="1">
      <alignment horizontal="center" vertical="center"/>
    </xf>
    <xf numFmtId="0" fontId="9" fillId="3" borderId="51" xfId="0" applyFont="1" applyFill="1" applyBorder="1" applyAlignment="1">
      <alignment horizontal="center" vertical="center"/>
    </xf>
    <xf numFmtId="0" fontId="9" fillId="2" borderId="33" xfId="0" applyFont="1" applyFill="1" applyBorder="1" applyAlignment="1">
      <alignment horizontal="center" vertical="center" shrinkToFit="1"/>
    </xf>
    <xf numFmtId="0" fontId="9" fillId="2" borderId="42" xfId="0" applyFont="1" applyFill="1" applyBorder="1" applyAlignment="1">
      <alignment horizontal="center" vertical="center" shrinkToFit="1"/>
    </xf>
    <xf numFmtId="0" fontId="9" fillId="2" borderId="21" xfId="0" applyFont="1" applyFill="1" applyBorder="1" applyAlignment="1">
      <alignment horizontal="center" vertical="center" shrinkToFit="1"/>
    </xf>
    <xf numFmtId="0" fontId="9" fillId="0" borderId="10" xfId="0" applyFont="1" applyBorder="1" applyAlignment="1">
      <alignment horizontal="left" vertical="center" wrapText="1"/>
    </xf>
    <xf numFmtId="0" fontId="9" fillId="0" borderId="1" xfId="0" applyFont="1" applyBorder="1" applyAlignment="1">
      <alignment horizontal="left" vertical="center" wrapText="1"/>
    </xf>
    <xf numFmtId="0" fontId="9" fillId="0" borderId="18" xfId="0" applyFont="1" applyBorder="1" applyAlignment="1">
      <alignment horizontal="left" vertical="center" wrapText="1"/>
    </xf>
    <xf numFmtId="0" fontId="9" fillId="0" borderId="2" xfId="0" applyFont="1" applyBorder="1" applyAlignment="1">
      <alignment horizontal="left" vertical="center" wrapText="1"/>
    </xf>
    <xf numFmtId="0" fontId="9" fillId="2" borderId="4" xfId="0" applyFont="1" applyFill="1" applyBorder="1" applyAlignment="1">
      <alignment horizontal="right" vertical="center" wrapText="1"/>
    </xf>
    <xf numFmtId="0" fontId="9" fillId="2" borderId="4" xfId="0" applyFont="1" applyFill="1" applyBorder="1" applyAlignment="1">
      <alignment horizontal="right" vertical="center"/>
    </xf>
    <xf numFmtId="0" fontId="9" fillId="2" borderId="9" xfId="0" applyFont="1" applyFill="1" applyBorder="1" applyAlignment="1">
      <alignment horizontal="right" vertical="center"/>
    </xf>
    <xf numFmtId="176" fontId="9" fillId="3" borderId="11" xfId="0" applyNumberFormat="1" applyFont="1" applyFill="1" applyBorder="1" applyAlignment="1">
      <alignment horizontal="center" vertical="center"/>
    </xf>
    <xf numFmtId="176" fontId="9" fillId="3" borderId="15" xfId="0" applyNumberFormat="1" applyFont="1" applyFill="1" applyBorder="1" applyAlignment="1">
      <alignment horizontal="center" vertical="center"/>
    </xf>
    <xf numFmtId="176" fontId="9" fillId="3" borderId="12" xfId="0" applyNumberFormat="1" applyFont="1" applyFill="1" applyBorder="1" applyAlignment="1">
      <alignment horizontal="center" vertical="center"/>
    </xf>
    <xf numFmtId="176" fontId="9" fillId="3" borderId="24" xfId="0" applyNumberFormat="1" applyFont="1" applyFill="1" applyBorder="1" applyAlignment="1">
      <alignment horizontal="center" vertical="center"/>
    </xf>
    <xf numFmtId="176" fontId="9" fillId="3" borderId="0" xfId="0" applyNumberFormat="1" applyFont="1" applyFill="1" applyAlignment="1">
      <alignment horizontal="center" vertical="center"/>
    </xf>
    <xf numFmtId="176" fontId="9" fillId="3" borderId="23" xfId="0" applyNumberFormat="1" applyFont="1" applyFill="1" applyBorder="1" applyAlignment="1">
      <alignment horizontal="center" vertical="center"/>
    </xf>
    <xf numFmtId="0" fontId="9" fillId="2" borderId="2" xfId="0" applyFont="1" applyFill="1" applyBorder="1" applyAlignment="1">
      <alignment horizontal="center" vertical="center"/>
    </xf>
    <xf numFmtId="0" fontId="9" fillId="3" borderId="20" xfId="0" applyFont="1" applyFill="1" applyBorder="1" applyAlignment="1">
      <alignment horizontal="center" vertical="center" shrinkToFit="1"/>
    </xf>
    <xf numFmtId="0" fontId="9" fillId="3" borderId="42" xfId="0" applyFont="1" applyFill="1" applyBorder="1" applyAlignment="1">
      <alignment horizontal="center" vertical="center" shrinkToFit="1"/>
    </xf>
    <xf numFmtId="0" fontId="9" fillId="3" borderId="39" xfId="0" applyFont="1" applyFill="1" applyBorder="1" applyAlignment="1">
      <alignment horizontal="center" vertical="center" shrinkToFit="1"/>
    </xf>
    <xf numFmtId="0" fontId="90" fillId="0" borderId="0" xfId="0" applyFont="1" applyAlignment="1">
      <alignment horizontal="center" vertical="center" shrinkToFit="1"/>
    </xf>
    <xf numFmtId="182" fontId="9" fillId="2" borderId="0" xfId="3" applyNumberFormat="1" applyFont="1" applyFill="1" applyAlignment="1">
      <alignment horizontal="right" vertical="center"/>
    </xf>
    <xf numFmtId="0" fontId="9" fillId="2" borderId="37" xfId="0" applyFont="1" applyFill="1" applyBorder="1" applyAlignment="1">
      <alignment horizontal="center" vertical="center" shrinkToFit="1"/>
    </xf>
    <xf numFmtId="0" fontId="9" fillId="2" borderId="41" xfId="0" applyFont="1" applyFill="1" applyBorder="1" applyAlignment="1">
      <alignment horizontal="center" vertical="center" shrinkToFit="1"/>
    </xf>
    <xf numFmtId="0" fontId="9" fillId="2" borderId="38" xfId="0" applyFont="1" applyFill="1" applyBorder="1" applyAlignment="1">
      <alignment horizontal="center" vertical="center" shrinkToFit="1"/>
    </xf>
    <xf numFmtId="0" fontId="9" fillId="2" borderId="35" xfId="3" applyFont="1" applyFill="1" applyBorder="1" applyAlignment="1">
      <alignment horizontal="center" vertical="center" shrinkToFit="1"/>
    </xf>
    <xf numFmtId="0" fontId="9" fillId="2" borderId="41" xfId="3" applyFont="1" applyFill="1" applyBorder="1" applyAlignment="1">
      <alignment horizontal="center" vertical="center" shrinkToFit="1"/>
    </xf>
    <xf numFmtId="0" fontId="9" fillId="3" borderId="41" xfId="3" applyFont="1" applyFill="1" applyBorder="1" applyAlignment="1">
      <alignment horizontal="center" vertical="center" shrinkToFit="1"/>
    </xf>
    <xf numFmtId="0" fontId="9" fillId="2" borderId="36" xfId="3" applyFont="1" applyFill="1" applyBorder="1" applyAlignment="1">
      <alignment horizontal="center" vertical="center" shrinkToFit="1"/>
    </xf>
    <xf numFmtId="0" fontId="9" fillId="2" borderId="45" xfId="0" applyFont="1" applyFill="1" applyBorder="1" applyAlignment="1">
      <alignment horizontal="center" vertical="center" shrinkToFit="1"/>
    </xf>
    <xf numFmtId="0" fontId="9" fillId="2" borderId="1" xfId="0" applyFont="1" applyFill="1" applyBorder="1" applyAlignment="1">
      <alignment horizontal="center" vertical="center" shrinkToFit="1"/>
    </xf>
    <xf numFmtId="0" fontId="9" fillId="2" borderId="7" xfId="0" applyFont="1" applyFill="1" applyBorder="1" applyAlignment="1">
      <alignment horizontal="center" vertical="center" shrinkToFit="1"/>
    </xf>
    <xf numFmtId="0" fontId="9" fillId="2" borderId="26" xfId="0" applyFont="1" applyFill="1" applyBorder="1" applyAlignment="1">
      <alignment horizontal="center" vertical="center" shrinkToFit="1"/>
    </xf>
    <xf numFmtId="0" fontId="9" fillId="2" borderId="2" xfId="0" applyFont="1" applyFill="1" applyBorder="1" applyAlignment="1">
      <alignment horizontal="center" vertical="center" shrinkToFit="1"/>
    </xf>
    <xf numFmtId="0" fontId="9" fillId="2" borderId="19" xfId="0" applyFont="1" applyFill="1" applyBorder="1" applyAlignment="1">
      <alignment horizontal="center" vertical="center" shrinkToFit="1"/>
    </xf>
    <xf numFmtId="0" fontId="9" fillId="3" borderId="10" xfId="0" applyFont="1" applyFill="1" applyBorder="1" applyAlignment="1">
      <alignment horizontal="center" vertical="center" shrinkToFit="1"/>
    </xf>
    <xf numFmtId="0" fontId="9" fillId="3" borderId="1" xfId="0" applyFont="1" applyFill="1" applyBorder="1" applyAlignment="1">
      <alignment horizontal="center" vertical="center" shrinkToFit="1"/>
    </xf>
    <xf numFmtId="0" fontId="9" fillId="3" borderId="43" xfId="0" applyFont="1" applyFill="1" applyBorder="1" applyAlignment="1">
      <alignment horizontal="center" vertical="center" shrinkToFit="1"/>
    </xf>
    <xf numFmtId="0" fontId="9" fillId="3" borderId="18" xfId="0" applyFont="1" applyFill="1" applyBorder="1" applyAlignment="1">
      <alignment horizontal="center" vertical="center" shrinkToFit="1"/>
    </xf>
    <xf numFmtId="0" fontId="9" fillId="3" borderId="2" xfId="0" applyFont="1" applyFill="1" applyBorder="1" applyAlignment="1">
      <alignment horizontal="center" vertical="center" shrinkToFit="1"/>
    </xf>
    <xf numFmtId="0" fontId="9" fillId="3" borderId="27" xfId="0" applyFont="1" applyFill="1" applyBorder="1" applyAlignment="1">
      <alignment horizontal="center" vertical="center" shrinkToFit="1"/>
    </xf>
    <xf numFmtId="0" fontId="9" fillId="2" borderId="8" xfId="0" applyFont="1" applyFill="1" applyBorder="1" applyAlignment="1">
      <alignment horizontal="center" vertical="center" shrinkToFit="1"/>
    </xf>
    <xf numFmtId="0" fontId="9" fillId="2" borderId="4" xfId="0" applyFont="1" applyFill="1" applyBorder="1" applyAlignment="1">
      <alignment horizontal="center" vertical="center" shrinkToFit="1"/>
    </xf>
    <xf numFmtId="0" fontId="9" fillId="2" borderId="5" xfId="0" applyFont="1" applyFill="1" applyBorder="1" applyAlignment="1">
      <alignment horizontal="center" vertical="center" shrinkToFit="1"/>
    </xf>
    <xf numFmtId="0" fontId="9" fillId="2" borderId="3" xfId="0" applyFont="1" applyFill="1" applyBorder="1" applyAlignment="1">
      <alignment horizontal="center" vertical="center" shrinkToFit="1"/>
    </xf>
    <xf numFmtId="0" fontId="9" fillId="2" borderId="9" xfId="0" applyFont="1" applyFill="1" applyBorder="1" applyAlignment="1">
      <alignment horizontal="center" vertical="center" shrinkToFit="1"/>
    </xf>
    <xf numFmtId="178" fontId="9" fillId="3" borderId="3" xfId="0" applyNumberFormat="1" applyFont="1" applyFill="1" applyBorder="1" applyAlignment="1">
      <alignment horizontal="center" vertical="center" shrinkToFit="1"/>
    </xf>
    <xf numFmtId="178" fontId="9" fillId="3" borderId="4" xfId="0" applyNumberFormat="1" applyFont="1" applyFill="1" applyBorder="1" applyAlignment="1">
      <alignment horizontal="center" vertical="center" shrinkToFit="1"/>
    </xf>
    <xf numFmtId="178" fontId="9" fillId="3" borderId="9" xfId="0" applyNumberFormat="1" applyFont="1" applyFill="1" applyBorder="1" applyAlignment="1">
      <alignment horizontal="center" vertical="center" shrinkToFit="1"/>
    </xf>
  </cellXfs>
  <cellStyles count="30">
    <cellStyle name="パーセント 2" xfId="8" xr:uid="{00000000-0005-0000-0000-000000000000}"/>
    <cellStyle name="パーセント 2 2" xfId="22" xr:uid="{00000000-0005-0000-0000-000001000000}"/>
    <cellStyle name="パーセント 3" xfId="9" xr:uid="{00000000-0005-0000-0000-000002000000}"/>
    <cellStyle name="パーセント 3 2" xfId="23" xr:uid="{00000000-0005-0000-0000-000003000000}"/>
    <cellStyle name="ハイパーリンク" xfId="29" builtinId="8"/>
    <cellStyle name="桁区切り 2" xfId="4" xr:uid="{00000000-0005-0000-0000-000004000000}"/>
    <cellStyle name="桁区切り 2 2" xfId="6" xr:uid="{00000000-0005-0000-0000-000005000000}"/>
    <cellStyle name="桁区切り 2 3" xfId="10" xr:uid="{00000000-0005-0000-0000-000006000000}"/>
    <cellStyle name="桁区切り 3" xfId="7" xr:uid="{00000000-0005-0000-0000-000007000000}"/>
    <cellStyle name="桁区切り 3 2" xfId="24" xr:uid="{00000000-0005-0000-0000-000008000000}"/>
    <cellStyle name="桁区切り 4" xfId="11" xr:uid="{00000000-0005-0000-0000-000009000000}"/>
    <cellStyle name="桁区切り 5" xfId="28" xr:uid="{8B7BD53F-47A4-4942-A8F5-29824D790577}"/>
    <cellStyle name="通貨 2" xfId="26" xr:uid="{0A636667-E40E-4130-95D3-2A8FED1F9A63}"/>
    <cellStyle name="標準" xfId="0" builtinId="0"/>
    <cellStyle name="標準 2" xfId="3" xr:uid="{00000000-0005-0000-0000-00000B000000}"/>
    <cellStyle name="標準 2 2" xfId="5" xr:uid="{00000000-0005-0000-0000-00000C000000}"/>
    <cellStyle name="標準 2 2 2" xfId="12" xr:uid="{00000000-0005-0000-0000-00000D000000}"/>
    <cellStyle name="標準 2 2 3" xfId="19" xr:uid="{00000000-0005-0000-0000-00000E000000}"/>
    <cellStyle name="標準 2 3" xfId="13" xr:uid="{00000000-0005-0000-0000-00000F000000}"/>
    <cellStyle name="標準 2 4" xfId="18" xr:uid="{00000000-0005-0000-0000-000010000000}"/>
    <cellStyle name="標準 2 5" xfId="25" xr:uid="{00000000-0005-0000-0000-000011000000}"/>
    <cellStyle name="標準 2_●●●　●●●●　20　★請求確認シート★ 【10月〆】" xfId="14" xr:uid="{00000000-0005-0000-0000-000012000000}"/>
    <cellStyle name="標準 3" xfId="15" xr:uid="{00000000-0005-0000-0000-000013000000}"/>
    <cellStyle name="標準 4" xfId="16" xr:uid="{00000000-0005-0000-0000-000014000000}"/>
    <cellStyle name="標準 4 2" xfId="1" xr:uid="{00000000-0005-0000-0000-000015000000}"/>
    <cellStyle name="標準 5" xfId="17" xr:uid="{00000000-0005-0000-0000-000016000000}"/>
    <cellStyle name="標準 5 2" xfId="27" xr:uid="{992CCE68-EF4D-484C-BF0E-1B78BA1EC0E9}"/>
    <cellStyle name="標準 7" xfId="2" xr:uid="{00000000-0005-0000-0000-000017000000}"/>
    <cellStyle name="標準 7 2" xfId="21" xr:uid="{00000000-0005-0000-0000-000018000000}"/>
    <cellStyle name="標準 8" xfId="20" xr:uid="{00000000-0005-0000-0000-000019000000}"/>
  </cellStyles>
  <dxfs count="44">
    <dxf>
      <fill>
        <patternFill>
          <bgColor theme="1"/>
        </patternFill>
      </fill>
    </dxf>
    <dxf>
      <fill>
        <patternFill>
          <bgColor rgb="FFCC00CC"/>
        </patternFill>
      </fill>
    </dxf>
    <dxf>
      <fill>
        <patternFill>
          <bgColor rgb="FF0070C0"/>
        </patternFill>
      </fill>
    </dxf>
    <dxf>
      <fill>
        <patternFill>
          <bgColor rgb="FF92D050"/>
        </patternFill>
      </fill>
    </dxf>
    <dxf>
      <fill>
        <patternFill>
          <bgColor rgb="FFFFC000"/>
        </patternFill>
      </fill>
    </dxf>
    <dxf>
      <fill>
        <patternFill>
          <bgColor rgb="FFFF6699"/>
        </patternFill>
      </fill>
    </dxf>
    <dxf>
      <fill>
        <patternFill>
          <bgColor rgb="FFFFC000"/>
        </patternFill>
      </fill>
    </dxf>
    <dxf>
      <fill>
        <patternFill>
          <bgColor rgb="FFFF3300"/>
        </patternFill>
      </fill>
    </dxf>
    <dxf>
      <fill>
        <patternFill>
          <bgColor theme="1" tint="0.499984740745262"/>
        </patternFill>
      </fill>
    </dxf>
    <dxf>
      <fill>
        <patternFill>
          <bgColor rgb="FF0070C0"/>
        </patternFill>
      </fill>
    </dxf>
    <dxf>
      <fill>
        <patternFill>
          <bgColor rgb="FFFFC000"/>
        </patternFill>
      </fill>
    </dxf>
    <dxf>
      <fill>
        <patternFill>
          <bgColor rgb="FFFF3300"/>
        </patternFill>
      </fill>
    </dxf>
    <dxf>
      <fill>
        <patternFill>
          <bgColor rgb="FFFFFF00"/>
        </patternFill>
      </fill>
    </dxf>
    <dxf>
      <fill>
        <patternFill>
          <bgColor theme="1"/>
        </patternFill>
      </fill>
    </dxf>
    <dxf>
      <fill>
        <patternFill>
          <bgColor rgb="FFCC00CC"/>
        </patternFill>
      </fill>
    </dxf>
    <dxf>
      <fill>
        <patternFill>
          <bgColor rgb="FF92D050"/>
        </patternFill>
      </fill>
    </dxf>
    <dxf>
      <fill>
        <patternFill>
          <bgColor rgb="FF0070C0"/>
        </patternFill>
      </fill>
    </dxf>
    <dxf>
      <fill>
        <patternFill>
          <bgColor rgb="FFFFC000"/>
        </patternFill>
      </fill>
    </dxf>
    <dxf>
      <fill>
        <patternFill>
          <bgColor rgb="FFFF33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theme="1"/>
        </patternFill>
      </fill>
    </dxf>
    <dxf>
      <fill>
        <patternFill>
          <bgColor rgb="FFFFFF00"/>
        </patternFill>
      </fill>
    </dxf>
    <dxf>
      <fill>
        <patternFill>
          <bgColor theme="0"/>
        </patternFill>
      </fill>
    </dxf>
    <dxf>
      <fill>
        <patternFill>
          <bgColor rgb="FFFFFF00"/>
        </patternFill>
      </fill>
    </dxf>
    <dxf>
      <fill>
        <patternFill>
          <bgColor rgb="FFFFFF00"/>
        </patternFill>
      </fill>
    </dxf>
    <dxf>
      <font>
        <b/>
        <i val="0"/>
        <strike val="0"/>
        <color rgb="FFFFFF66"/>
      </font>
      <fill>
        <patternFill>
          <bgColor theme="1"/>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rgb="FFFE5E5E"/>
        </patternFill>
      </fill>
    </dxf>
    <dxf>
      <fill>
        <patternFill>
          <bgColor rgb="FFFFFF00"/>
        </patternFill>
      </fill>
    </dxf>
  </dxfs>
  <tableStyles count="0" defaultTableStyle="TableStyleMedium9" defaultPivotStyle="PivotStyleLight16"/>
  <colors>
    <mruColors>
      <color rgb="FFFFFF66"/>
      <color rgb="FFFE5E5E"/>
      <color rgb="FF99FF99"/>
      <color rgb="FFFF66FF"/>
      <color rgb="FFCC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externalLink" Target="externalLinks/externalLink7.xml"/><Relationship Id="rId10" Type="http://schemas.openxmlformats.org/officeDocument/2006/relationships/externalLink" Target="externalLinks/externalLink2.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304800</xdr:colOff>
      <xdr:row>2</xdr:row>
      <xdr:rowOff>438150</xdr:rowOff>
    </xdr:from>
    <xdr:to>
      <xdr:col>18</xdr:col>
      <xdr:colOff>457684</xdr:colOff>
      <xdr:row>2</xdr:row>
      <xdr:rowOff>1438417</xdr:rowOff>
    </xdr:to>
    <xdr:pic>
      <xdr:nvPicPr>
        <xdr:cNvPr id="4" name="図 3">
          <a:extLst>
            <a:ext uri="{FF2B5EF4-FFF2-40B4-BE49-F238E27FC236}">
              <a16:creationId xmlns:a16="http://schemas.microsoft.com/office/drawing/2014/main" id="{EAC62E21-6C7B-4407-9D04-48D3EA63DD9E}"/>
            </a:ext>
          </a:extLst>
        </xdr:cNvPr>
        <xdr:cNvPicPr>
          <a:picLocks noChangeAspect="1"/>
        </xdr:cNvPicPr>
      </xdr:nvPicPr>
      <xdr:blipFill rotWithShape="1">
        <a:blip xmlns:r="http://schemas.openxmlformats.org/officeDocument/2006/relationships" r:embed="rId1"/>
        <a:srcRect t="1868" b="-1"/>
        <a:stretch/>
      </xdr:blipFill>
      <xdr:spPr>
        <a:xfrm>
          <a:off x="7448550" y="838200"/>
          <a:ext cx="3467584" cy="10002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300038</xdr:colOff>
      <xdr:row>34</xdr:row>
      <xdr:rowOff>270510</xdr:rowOff>
    </xdr:from>
    <xdr:to>
      <xdr:col>9</xdr:col>
      <xdr:colOff>276225</xdr:colOff>
      <xdr:row>34</xdr:row>
      <xdr:rowOff>552927</xdr:rowOff>
    </xdr:to>
    <xdr:sp macro="" textlink="">
      <xdr:nvSpPr>
        <xdr:cNvPr id="2" name="下矢印 2">
          <a:extLst>
            <a:ext uri="{FF2B5EF4-FFF2-40B4-BE49-F238E27FC236}">
              <a16:creationId xmlns:a16="http://schemas.microsoft.com/office/drawing/2014/main" id="{32792D30-3786-4343-99E3-FFE30D292587}"/>
            </a:ext>
          </a:extLst>
        </xdr:cNvPr>
        <xdr:cNvSpPr/>
      </xdr:nvSpPr>
      <xdr:spPr>
        <a:xfrm>
          <a:off x="4308158" y="8157210"/>
          <a:ext cx="456247" cy="282417"/>
        </a:xfrm>
        <a:prstGeom prst="down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651783</xdr:colOff>
      <xdr:row>30</xdr:row>
      <xdr:rowOff>102053</xdr:rowOff>
    </xdr:from>
    <xdr:to>
      <xdr:col>16</xdr:col>
      <xdr:colOff>114883</xdr:colOff>
      <xdr:row>33</xdr:row>
      <xdr:rowOff>429986</xdr:rowOff>
    </xdr:to>
    <xdr:sp macro="" textlink="">
      <xdr:nvSpPr>
        <xdr:cNvPr id="3" name="テキスト ボックス 2">
          <a:extLst>
            <a:ext uri="{FF2B5EF4-FFF2-40B4-BE49-F238E27FC236}">
              <a16:creationId xmlns:a16="http://schemas.microsoft.com/office/drawing/2014/main" id="{602A83F6-5E17-4D83-AD53-DB8093F5CB18}"/>
            </a:ext>
          </a:extLst>
        </xdr:cNvPr>
        <xdr:cNvSpPr txBox="1"/>
      </xdr:nvSpPr>
      <xdr:spPr>
        <a:xfrm>
          <a:off x="910319" y="6755946"/>
          <a:ext cx="7885921" cy="1484540"/>
        </a:xfrm>
        <a:prstGeom prst="rect">
          <a:avLst/>
        </a:prstGeom>
        <a:solidFill>
          <a:schemeClr val="lt1"/>
        </a:solidFill>
        <a:ln w="28575" cmpd="sng">
          <a:solidFill>
            <a:sysClr val="windowText" lastClr="000000"/>
          </a:solidFill>
          <a:extLst>
            <a:ext uri="{C807C97D-BFC1-408E-A445-0C87EB9F89A2}">
              <ask:lineSketchStyleProps xmlns:ask="http://schemas.microsoft.com/office/drawing/2018/sketchyshapes">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b="1">
              <a:solidFill>
                <a:srgbClr val="FF0000"/>
              </a:solidFill>
            </a:rPr>
            <a:t>下記に当てはまる場合は伸び率を使用しない別の計算方法で算出した数を利用することができます。</a:t>
          </a:r>
          <a:endParaRPr kumimoji="1" lang="en-US" altLang="ja-JP" sz="1200" b="1">
            <a:solidFill>
              <a:srgbClr val="FF0000"/>
            </a:solidFill>
          </a:endParaRPr>
        </a:p>
        <a:p>
          <a:pPr algn="l"/>
          <a:r>
            <a:rPr kumimoji="1" lang="ja-JP" altLang="en-US" sz="1200" b="1">
              <a:solidFill>
                <a:srgbClr val="FF0000"/>
              </a:solidFill>
            </a:rPr>
            <a:t>（１）平均子ども数が面積基準を超えた人数になる場合</a:t>
          </a:r>
          <a:br>
            <a:rPr kumimoji="1" lang="en-US" altLang="ja-JP" sz="1200" b="1">
              <a:solidFill>
                <a:srgbClr val="FF0000"/>
              </a:solidFill>
            </a:rPr>
          </a:br>
          <a:r>
            <a:rPr kumimoji="1" lang="ja-JP" altLang="en-US" sz="1200" b="1">
              <a:solidFill>
                <a:srgbClr val="FF0000"/>
              </a:solidFill>
            </a:rPr>
            <a:t>（２）４月時点で年度途中から満３歳児の入園者が確定している場合</a:t>
          </a:r>
          <a:r>
            <a:rPr kumimoji="1" lang="en-US" altLang="ja-JP" sz="1200" b="1">
              <a:solidFill>
                <a:srgbClr val="FF0000"/>
              </a:solidFill>
            </a:rPr>
            <a:t>	</a:t>
          </a:r>
        </a:p>
        <a:p>
          <a:pPr algn="l"/>
          <a:r>
            <a:rPr kumimoji="1" lang="ja-JP" altLang="en-US" sz="1200" b="1" i="0" u="none" strike="noStrike" kern="0" cap="none" spc="0" normalizeH="0" baseline="0" noProof="0">
              <a:ln>
                <a:noFill/>
              </a:ln>
              <a:solidFill>
                <a:srgbClr val="FF0000"/>
              </a:solidFill>
              <a:effectLst/>
              <a:uLnTx/>
              <a:uFillTx/>
              <a:latin typeface="+mn-lt"/>
              <a:ea typeface="+mn-ea"/>
              <a:cs typeface="+mn-cs"/>
            </a:rPr>
            <a:t>（３）４月時点で年度途中に利用定員を増減する計画がある場合</a:t>
          </a:r>
          <a:endParaRPr kumimoji="1" lang="en-US" altLang="ja-JP" sz="12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rgbClr val="FF0000"/>
              </a:solidFill>
              <a:effectLst/>
              <a:uLnTx/>
              <a:uFillTx/>
              <a:latin typeface="+mn-lt"/>
              <a:ea typeface="+mn-ea"/>
              <a:cs typeface="+mn-cs"/>
            </a:rPr>
            <a:t>利用希望される場合は、直接保育・教育給付課へご相談ください。</a:t>
          </a:r>
          <a:endParaRPr kumimoji="1" lang="en-US" altLang="ja-JP" sz="1200" b="1" i="0" u="none" strike="noStrike" kern="0" cap="none" spc="0" normalizeH="0" baseline="0" noProof="0">
            <a:ln>
              <a:noFill/>
            </a:ln>
            <a:solidFill>
              <a:srgbClr val="FF0000"/>
            </a:solidFill>
            <a:effectLst/>
            <a:uLnTx/>
            <a:uFillTx/>
            <a:latin typeface="+mn-lt"/>
            <a:ea typeface="+mn-ea"/>
            <a:cs typeface="+mn-cs"/>
          </a:endParaRPr>
        </a:p>
      </xdr:txBody>
    </xdr:sp>
    <xdr:clientData/>
  </xdr:twoCellAnchor>
  <xdr:twoCellAnchor editAs="oneCell">
    <xdr:from>
      <xdr:col>17</xdr:col>
      <xdr:colOff>19050</xdr:colOff>
      <xdr:row>5</xdr:row>
      <xdr:rowOff>133350</xdr:rowOff>
    </xdr:from>
    <xdr:to>
      <xdr:col>21</xdr:col>
      <xdr:colOff>324334</xdr:colOff>
      <xdr:row>9</xdr:row>
      <xdr:rowOff>219217</xdr:rowOff>
    </xdr:to>
    <xdr:pic>
      <xdr:nvPicPr>
        <xdr:cNvPr id="4" name="図 3">
          <a:extLst>
            <a:ext uri="{FF2B5EF4-FFF2-40B4-BE49-F238E27FC236}">
              <a16:creationId xmlns:a16="http://schemas.microsoft.com/office/drawing/2014/main" id="{54179C21-F7B9-48CC-8588-5B4F45331B86}"/>
            </a:ext>
          </a:extLst>
        </xdr:cNvPr>
        <xdr:cNvPicPr>
          <a:picLocks noChangeAspect="1"/>
        </xdr:cNvPicPr>
      </xdr:nvPicPr>
      <xdr:blipFill rotWithShape="1">
        <a:blip xmlns:r="http://schemas.openxmlformats.org/officeDocument/2006/relationships" r:embed="rId1"/>
        <a:srcRect l="12086" t="1868" b="-1"/>
        <a:stretch/>
      </xdr:blipFill>
      <xdr:spPr>
        <a:xfrm>
          <a:off x="9439275" y="1266825"/>
          <a:ext cx="3048484" cy="10002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11</xdr:col>
      <xdr:colOff>66676</xdr:colOff>
      <xdr:row>14</xdr:row>
      <xdr:rowOff>76200</xdr:rowOff>
    </xdr:from>
    <xdr:to>
      <xdr:col>25</xdr:col>
      <xdr:colOff>129540</xdr:colOff>
      <xdr:row>14</xdr:row>
      <xdr:rowOff>456812</xdr:rowOff>
    </xdr:to>
    <xdr:sp macro="" textlink="">
      <xdr:nvSpPr>
        <xdr:cNvPr id="3" name="大かっこ 2">
          <a:extLst>
            <a:ext uri="{FF2B5EF4-FFF2-40B4-BE49-F238E27FC236}">
              <a16:creationId xmlns:a16="http://schemas.microsoft.com/office/drawing/2014/main" id="{B6A2FD68-0861-498D-B61A-9B80DE3E57C5}"/>
            </a:ext>
          </a:extLst>
        </xdr:cNvPr>
        <xdr:cNvSpPr/>
      </xdr:nvSpPr>
      <xdr:spPr>
        <a:xfrm>
          <a:off x="2169796" y="3459480"/>
          <a:ext cx="2844164" cy="380612"/>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66675</xdr:colOff>
      <xdr:row>18</xdr:row>
      <xdr:rowOff>38101</xdr:rowOff>
    </xdr:from>
    <xdr:to>
      <xdr:col>26</xdr:col>
      <xdr:colOff>200025</xdr:colOff>
      <xdr:row>20</xdr:row>
      <xdr:rowOff>276225</xdr:rowOff>
    </xdr:to>
    <xdr:sp macro="" textlink="">
      <xdr:nvSpPr>
        <xdr:cNvPr id="4" name="右中かっこ 3">
          <a:extLst>
            <a:ext uri="{FF2B5EF4-FFF2-40B4-BE49-F238E27FC236}">
              <a16:creationId xmlns:a16="http://schemas.microsoft.com/office/drawing/2014/main" id="{964ECD6D-27AA-4364-B9C1-0B9C7D46389A}"/>
            </a:ext>
          </a:extLst>
        </xdr:cNvPr>
        <xdr:cNvSpPr/>
      </xdr:nvSpPr>
      <xdr:spPr>
        <a:xfrm>
          <a:off x="5667375" y="4752976"/>
          <a:ext cx="133350" cy="942974"/>
        </a:xfrm>
        <a:prstGeom prst="rightBrac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190499</xdr:colOff>
      <xdr:row>18</xdr:row>
      <xdr:rowOff>133350</xdr:rowOff>
    </xdr:from>
    <xdr:to>
      <xdr:col>30</xdr:col>
      <xdr:colOff>257174</xdr:colOff>
      <xdr:row>20</xdr:row>
      <xdr:rowOff>200025</xdr:rowOff>
    </xdr:to>
    <xdr:sp macro="" textlink="">
      <xdr:nvSpPr>
        <xdr:cNvPr id="5" name="テキスト ボックス 4">
          <a:extLst>
            <a:ext uri="{FF2B5EF4-FFF2-40B4-BE49-F238E27FC236}">
              <a16:creationId xmlns:a16="http://schemas.microsoft.com/office/drawing/2014/main" id="{B0313DDF-E401-4E3B-8BA2-C6E9E58F1BF2}"/>
            </a:ext>
          </a:extLst>
        </xdr:cNvPr>
        <xdr:cNvSpPr txBox="1"/>
      </xdr:nvSpPr>
      <xdr:spPr>
        <a:xfrm>
          <a:off x="5791199" y="4848225"/>
          <a:ext cx="1114425" cy="771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（小数点</a:t>
          </a:r>
          <a:endParaRPr kumimoji="1" lang="en-US" altLang="ja-JP" sz="1100"/>
        </a:p>
        <a:p>
          <a:r>
            <a:rPr kumimoji="1" lang="ja-JP" altLang="en-US" sz="1100"/>
            <a:t>　第２位以下</a:t>
          </a:r>
          <a:endParaRPr kumimoji="1" lang="en-US" altLang="ja-JP" sz="1100"/>
        </a:p>
        <a:p>
          <a:r>
            <a:rPr kumimoji="1" lang="ja-JP" altLang="en-US" sz="1100"/>
            <a:t>　切り捨て）</a:t>
          </a:r>
          <a:endParaRPr kumimoji="1" lang="en-US" altLang="ja-JP"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6x4kyuc99s0\&#31038;&#20250;&#12539;&#25588;&#35703;&#23616;&#38556;&#23475;&#20445;&#20581;&#31119;&#31049;&#37096;&#38556;&#23475;&#31119;&#31049;&#35506;\DOCUME~1\HTFFW\LOCALS~1\Temp\DxExp\210220&#9632;&#26368;&#26032;&#29256;&#9632;&#26032;&#26087;&#23550;&#29031;&#9632;\&#9312;20080226&#12288;H20%2004%20&#29256;&#38556;&#23475;&#32773;&#31639;&#23450;&#27083;&#36896;&#35211;&#12360;&#28040;&#12375;&#2925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010_&#27096;&#24335;/(&#21442;&#32771;)R5&#12289;&#22269;&#27096;&#24335;/&#20966;&#36935;&#65298;/&#12304;&#21152;&#34276;&#21152;&#24037;&#20013;&#12305;&#31309;&#31639;&#34920;&#26696;&#65288;&#35469;&#23450;&#12371;&#12393;&#12418;&#22290;&#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1442;&#32771;)R5&#12289;&#22269;&#27096;&#24335;/&#20966;&#36935;&#65298;/&#12304;&#21152;&#34276;&#21152;&#24037;&#20013;&#12305;&#31309;&#31639;&#34920;&#26696;&#65288;&#35469;&#23450;&#12371;&#12393;&#12418;&#22290;&#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010_&#27096;&#24335;/(&#21442;&#32771;)R5&#12289;&#22269;&#27096;&#24335;/&#20966;&#36935;&#65298;/H30&#31309;&#31639;&#34920;&#26696;&#65288;&#35469;&#23450;&#12371;&#12393;&#12418;&#22290;&#6528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1442;&#32771;)R5&#12289;&#22269;&#27096;&#24335;/&#20966;&#36935;&#65298;/&#31309;&#31639;&#34920;&#26696;&#65288;&#20445;&#32946;&#25152;&#65289;.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1110341\&#36939;&#21942;&#25351;&#23566;&#20418;\Documents%20and%20Settings\Takayuki%20Inagaki\Local%20Settings\Temporary%20Internet%20Files\Content.IE5\2HHS45RT\&#20445;&#32946;&#25152;&#36939;&#21942;&#36027;&#20107;&#26989;00&#65288;&#26368;&#32066;&#21407;&#26696;&#12381;&#12398;&#65299;&#65289;&#973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o1110341\&#36939;&#21942;&#25351;&#23566;&#20418;\WINDOWS\Profiles\Takayuki%20Inagaki\My%20Documents\&#20104;&#31639;&#12539;&#27770;&#31639;&#38306;&#20418;\&#24179;&#25104;17&#24180;&#24230;&#20104;&#31639;&#35201;&#27714;\&#9328;&#20107;&#26989;&#35336;&#30011;&#26360;&#65288;&#37197;&#20998;&#38989;&#31684;&#22258;&#20869;&#6528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o1110341\&#36939;&#21942;&#25351;&#23566;&#20418;\WINDOWS\Profiles\Takayuki%20Inagaki\My%20Documents\&#20104;&#31639;&#12539;&#27770;&#31639;&#38306;&#20418;\&#24179;&#25104;18&#24180;&#24230;&#20104;&#31639;&#35201;&#27714;\&#20107;&#26989;&#35336;&#30011;&#26360;\&#20445;&#32946;&#25152;&#36939;&#21942;&#36027;&#20107;&#26989;(&#35506;&#21407;&#26696;&#12539;&#21336;&#20385;&#35336;&#31639;&#20462;&#27491;&#24460;&#65289;20050929&#973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単価引上率"/>
      <sheetName val="目次１"/>
      <sheetName val="１居宅介護"/>
      <sheetName val="２重度訪問介護"/>
      <sheetName val="３行動援護"/>
      <sheetName val="４重度包括"/>
      <sheetName val="５療養介護"/>
      <sheetName val="６生活介護"/>
      <sheetName val="７児童デイ"/>
      <sheetName val="８短期入所"/>
      <sheetName val="９共同生活介護"/>
      <sheetName val="１０施設入所支援"/>
      <sheetName val="１１共同生活援助"/>
      <sheetName val="１２自立訓練（機能）"/>
      <sheetName val="１３自立訓練（生活）"/>
      <sheetName val="１４宿泊型自立訓練"/>
      <sheetName val="１５就労移行支援"/>
      <sheetName val="１６就労移行支援（養成）"/>
      <sheetName val="１７就労継続支援Ａ型"/>
      <sheetName val="１８就労継続支援Ｂ型"/>
      <sheetName val="１９相談支援"/>
      <sheetName val="２０身体入所更生"/>
      <sheetName val="２１身体通所更生"/>
      <sheetName val="２２身体入所療護"/>
      <sheetName val="２３身体通所療護"/>
      <sheetName val="２４身体入所授産"/>
      <sheetName val="２５身体通所授産"/>
      <sheetName val="２６知的入所更生"/>
      <sheetName val="２７知的通所更生"/>
      <sheetName val="２８知的入所授産"/>
      <sheetName val="２９知的通所授産"/>
      <sheetName val="３０知的通勤寮"/>
      <sheetName val="入力シート"/>
    </sheetNames>
    <sheetDataSet>
      <sheetData sheetId="0">
        <row r="2">
          <cell r="B2">
            <v>4.5999999999999999E-2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積算表（教育）"/>
      <sheetName val="加算区分"/>
      <sheetName val="こども園 本単価表（教育）"/>
      <sheetName val="こども園 本単価表②（教育）"/>
      <sheetName val="積算表（保育）"/>
      <sheetName val="認定こども園（処遇Ⅱ）"/>
      <sheetName val="保育単価表（保育）"/>
      <sheetName val="保育単価表②（保育）"/>
    </sheetNames>
    <sheetDataSet>
      <sheetData sheetId="0">
        <row r="2">
          <cell r="AO2">
            <v>1</v>
          </cell>
          <cell r="AP2">
            <v>15</v>
          </cell>
        </row>
        <row r="3">
          <cell r="AO3">
            <v>16</v>
          </cell>
          <cell r="AP3">
            <v>25</v>
          </cell>
        </row>
        <row r="4">
          <cell r="AO4">
            <v>26</v>
          </cell>
          <cell r="AP4">
            <v>35</v>
          </cell>
        </row>
        <row r="5">
          <cell r="AO5">
            <v>36</v>
          </cell>
          <cell r="AP5">
            <v>45</v>
          </cell>
        </row>
        <row r="6">
          <cell r="AO6">
            <v>46</v>
          </cell>
          <cell r="AP6">
            <v>60</v>
          </cell>
        </row>
        <row r="7">
          <cell r="AO7">
            <v>61</v>
          </cell>
          <cell r="AP7">
            <v>75</v>
          </cell>
        </row>
        <row r="8">
          <cell r="AO8">
            <v>76</v>
          </cell>
          <cell r="AP8">
            <v>90</v>
          </cell>
        </row>
        <row r="9">
          <cell r="AO9">
            <v>91</v>
          </cell>
          <cell r="AP9">
            <v>105</v>
          </cell>
        </row>
        <row r="10">
          <cell r="AO10">
            <v>106</v>
          </cell>
          <cell r="AP10">
            <v>120</v>
          </cell>
        </row>
        <row r="11">
          <cell r="AO11">
            <v>121</v>
          </cell>
          <cell r="AP11">
            <v>135</v>
          </cell>
        </row>
        <row r="12">
          <cell r="AO12">
            <v>136</v>
          </cell>
          <cell r="AP12">
            <v>150</v>
          </cell>
        </row>
        <row r="13">
          <cell r="AO13">
            <v>151</v>
          </cell>
          <cell r="AP13">
            <v>180</v>
          </cell>
        </row>
        <row r="14">
          <cell r="AO14">
            <v>181</v>
          </cell>
          <cell r="AP14">
            <v>210</v>
          </cell>
        </row>
        <row r="15">
          <cell r="AO15">
            <v>211</v>
          </cell>
          <cell r="AP15">
            <v>240</v>
          </cell>
        </row>
        <row r="16">
          <cell r="AO16">
            <v>241</v>
          </cell>
          <cell r="AP16">
            <v>270</v>
          </cell>
        </row>
        <row r="17">
          <cell r="AO17">
            <v>271</v>
          </cell>
          <cell r="AP17">
            <v>300</v>
          </cell>
        </row>
        <row r="18">
          <cell r="AO18">
            <v>301</v>
          </cell>
          <cell r="AP18">
            <v>330</v>
          </cell>
        </row>
      </sheetData>
      <sheetData sheetId="1" refreshError="1"/>
      <sheetData sheetId="2">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cell r="Y6">
            <v>25</v>
          </cell>
          <cell r="Z6">
            <v>26</v>
          </cell>
          <cell r="AA6">
            <v>27</v>
          </cell>
          <cell r="AB6">
            <v>28</v>
          </cell>
          <cell r="AC6">
            <v>29</v>
          </cell>
          <cell r="AD6">
            <v>30</v>
          </cell>
          <cell r="AE6">
            <v>31</v>
          </cell>
          <cell r="AF6">
            <v>32</v>
          </cell>
          <cell r="AG6">
            <v>33</v>
          </cell>
          <cell r="AH6">
            <v>34</v>
          </cell>
          <cell r="AI6">
            <v>35</v>
          </cell>
          <cell r="AJ6">
            <v>36</v>
          </cell>
          <cell r="AK6">
            <v>37</v>
          </cell>
          <cell r="AL6">
            <v>38</v>
          </cell>
          <cell r="AM6">
            <v>39</v>
          </cell>
          <cell r="AN6">
            <v>40</v>
          </cell>
          <cell r="AO6">
            <v>41</v>
          </cell>
          <cell r="AP6">
            <v>42</v>
          </cell>
          <cell r="AQ6">
            <v>43</v>
          </cell>
          <cell r="AR6">
            <v>44</v>
          </cell>
          <cell r="AS6">
            <v>45</v>
          </cell>
          <cell r="AT6">
            <v>46</v>
          </cell>
          <cell r="AU6">
            <v>47</v>
          </cell>
          <cell r="AV6">
            <v>48</v>
          </cell>
          <cell r="AW6">
            <v>49</v>
          </cell>
          <cell r="AX6">
            <v>50</v>
          </cell>
          <cell r="AY6">
            <v>51</v>
          </cell>
          <cell r="AZ6">
            <v>52</v>
          </cell>
          <cell r="BA6">
            <v>53</v>
          </cell>
          <cell r="BB6">
            <v>54</v>
          </cell>
          <cell r="BC6">
            <v>55</v>
          </cell>
          <cell r="BD6">
            <v>56</v>
          </cell>
          <cell r="BE6">
            <v>57</v>
          </cell>
          <cell r="BF6">
            <v>58</v>
          </cell>
          <cell r="BG6">
            <v>59</v>
          </cell>
          <cell r="BH6">
            <v>60</v>
          </cell>
          <cell r="BI6">
            <v>61</v>
          </cell>
          <cell r="BJ6">
            <v>62</v>
          </cell>
          <cell r="BK6">
            <v>63</v>
          </cell>
          <cell r="BL6">
            <v>64</v>
          </cell>
          <cell r="BM6">
            <v>65</v>
          </cell>
          <cell r="BN6">
            <v>66</v>
          </cell>
          <cell r="BO6">
            <v>67</v>
          </cell>
          <cell r="BP6">
            <v>68</v>
          </cell>
        </row>
        <row r="7">
          <cell r="A7" t="str">
            <v>15４歳以上児</v>
          </cell>
          <cell r="B7" t="str">
            <v>16/100
地域</v>
          </cell>
          <cell r="C7" t="str">
            <v>　15人
　　まで</v>
          </cell>
          <cell r="D7" t="str">
            <v>1号</v>
          </cell>
          <cell r="E7" t="str">
            <v>４歳以上児</v>
          </cell>
          <cell r="G7">
            <v>88150</v>
          </cell>
          <cell r="H7">
            <v>95640</v>
          </cell>
          <cell r="I7" t="str">
            <v>＋</v>
          </cell>
          <cell r="J7">
            <v>860</v>
          </cell>
          <cell r="K7">
            <v>930</v>
          </cell>
          <cell r="L7" t="str">
            <v>×加算率</v>
          </cell>
          <cell r="M7" t="str">
            <v>＋</v>
          </cell>
          <cell r="N7">
            <v>7420</v>
          </cell>
          <cell r="O7" t="str">
            <v>＋</v>
          </cell>
          <cell r="P7">
            <v>70</v>
          </cell>
          <cell r="Q7" t="str">
            <v>＋</v>
          </cell>
          <cell r="R7">
            <v>29970</v>
          </cell>
          <cell r="S7" t="str">
            <v>＋</v>
          </cell>
          <cell r="T7">
            <v>290</v>
          </cell>
          <cell r="U7" t="str">
            <v>＋</v>
          </cell>
          <cell r="V7">
            <v>7490</v>
          </cell>
          <cell r="W7">
            <v>70</v>
          </cell>
          <cell r="AC7">
            <v>0</v>
          </cell>
          <cell r="AF7" t="str">
            <v>＋</v>
          </cell>
          <cell r="AG7">
            <v>29970</v>
          </cell>
          <cell r="AH7" t="str">
            <v>＋</v>
          </cell>
          <cell r="AI7">
            <v>290</v>
          </cell>
          <cell r="AJ7" t="str">
            <v>＋</v>
          </cell>
          <cell r="AK7">
            <v>3640</v>
          </cell>
          <cell r="AL7" t="str">
            <v>＋</v>
          </cell>
          <cell r="AM7">
            <v>30</v>
          </cell>
          <cell r="AN7" t="str">
            <v>＋</v>
          </cell>
          <cell r="AO7">
            <v>1360</v>
          </cell>
          <cell r="AP7" t="str">
            <v>＋</v>
          </cell>
          <cell r="AQ7">
            <v>10</v>
          </cell>
          <cell r="AR7" t="str">
            <v>＋</v>
          </cell>
          <cell r="AS7" t="str">
            <v xml:space="preserve"> 　　 ～　15人</v>
          </cell>
          <cell r="AU7" t="str">
            <v>B</v>
          </cell>
          <cell r="AV7" t="str">
            <v>標　準</v>
          </cell>
          <cell r="AW7">
            <v>2600</v>
          </cell>
          <cell r="AZ7" t="str">
            <v>B</v>
          </cell>
          <cell r="BA7" t="str">
            <v>標　準</v>
          </cell>
          <cell r="BB7">
            <v>2600</v>
          </cell>
          <cell r="BD7" t="e">
            <v>#VALUE!</v>
          </cell>
          <cell r="BE7" t="str">
            <v>－</v>
          </cell>
          <cell r="BF7">
            <v>7500</v>
          </cell>
          <cell r="BG7" t="str">
            <v>－</v>
          </cell>
          <cell r="BH7">
            <v>29970</v>
          </cell>
          <cell r="BI7" t="str">
            <v>－</v>
          </cell>
          <cell r="BJ7">
            <v>22000</v>
          </cell>
          <cell r="BK7" t="str">
            <v>＋</v>
          </cell>
          <cell r="BL7">
            <v>17640</v>
          </cell>
          <cell r="BM7" t="str">
            <v>＋</v>
          </cell>
          <cell r="BN7">
            <v>170</v>
          </cell>
          <cell r="BP7" t="str">
            <v>(⑤～⑱)</v>
          </cell>
        </row>
        <row r="8">
          <cell r="A8" t="str">
            <v>15３歳児</v>
          </cell>
          <cell r="E8" t="str">
            <v>３歳児</v>
          </cell>
          <cell r="G8">
            <v>95640</v>
          </cell>
          <cell r="I8" t="str">
            <v>＋</v>
          </cell>
          <cell r="J8">
            <v>930</v>
          </cell>
          <cell r="L8" t="str">
            <v>×加算率</v>
          </cell>
          <cell r="U8" t="str">
            <v>＋</v>
          </cell>
          <cell r="V8">
            <v>7490</v>
          </cell>
          <cell r="W8">
            <v>70</v>
          </cell>
          <cell r="X8" t="str">
            <v>＋</v>
          </cell>
          <cell r="Y8">
            <v>52450</v>
          </cell>
          <cell r="Z8" t="str">
            <v>＋</v>
          </cell>
          <cell r="AA8">
            <v>520</v>
          </cell>
          <cell r="AB8" t="str">
            <v>＋</v>
          </cell>
          <cell r="AC8">
            <v>44960</v>
          </cell>
          <cell r="AD8" t="str">
            <v>＋</v>
          </cell>
          <cell r="AE8">
            <v>440</v>
          </cell>
          <cell r="AS8">
            <v>26660</v>
          </cell>
          <cell r="AV8" t="str">
            <v>都市部</v>
          </cell>
          <cell r="AW8">
            <v>2800</v>
          </cell>
          <cell r="BA8" t="str">
            <v>都市部</v>
          </cell>
          <cell r="BB8">
            <v>2800</v>
          </cell>
          <cell r="BF8">
            <v>70</v>
          </cell>
          <cell r="BH8">
            <v>300</v>
          </cell>
          <cell r="BJ8">
            <v>220</v>
          </cell>
          <cell r="BP8">
            <v>0.63</v>
          </cell>
        </row>
        <row r="9">
          <cell r="A9" t="str">
            <v>25４歳以上児</v>
          </cell>
          <cell r="C9" t="str">
            <v>　16人
　　から
　25人
　　まで</v>
          </cell>
          <cell r="D9" t="str">
            <v>1号</v>
          </cell>
          <cell r="E9" t="str">
            <v>４歳以上児</v>
          </cell>
          <cell r="G9">
            <v>54580</v>
          </cell>
          <cell r="H9">
            <v>62070</v>
          </cell>
          <cell r="I9" t="str">
            <v>＋</v>
          </cell>
          <cell r="J9">
            <v>520</v>
          </cell>
          <cell r="K9">
            <v>600</v>
          </cell>
          <cell r="L9" t="str">
            <v>×加算率</v>
          </cell>
          <cell r="M9" t="str">
            <v>＋</v>
          </cell>
          <cell r="N9">
            <v>4450</v>
          </cell>
          <cell r="O9" t="str">
            <v>＋</v>
          </cell>
          <cell r="P9">
            <v>40</v>
          </cell>
          <cell r="Q9" t="str">
            <v>＋</v>
          </cell>
          <cell r="R9">
            <v>17980</v>
          </cell>
          <cell r="S9" t="str">
            <v>＋</v>
          </cell>
          <cell r="T9">
            <v>170</v>
          </cell>
          <cell r="U9" t="str">
            <v>＋</v>
          </cell>
          <cell r="V9">
            <v>7490</v>
          </cell>
          <cell r="W9">
            <v>70</v>
          </cell>
          <cell r="AC9">
            <v>0</v>
          </cell>
          <cell r="AF9" t="str">
            <v>＋</v>
          </cell>
          <cell r="AG9">
            <v>17980</v>
          </cell>
          <cell r="AH9" t="str">
            <v>＋</v>
          </cell>
          <cell r="AI9">
            <v>170</v>
          </cell>
          <cell r="AJ9" t="str">
            <v>＋</v>
          </cell>
          <cell r="AK9">
            <v>2490</v>
          </cell>
          <cell r="AL9" t="str">
            <v>＋</v>
          </cell>
          <cell r="AM9">
            <v>20</v>
          </cell>
          <cell r="AN9" t="str">
            <v>＋</v>
          </cell>
          <cell r="AO9">
            <v>810</v>
          </cell>
          <cell r="AP9" t="str">
            <v>＋</v>
          </cell>
          <cell r="AQ9">
            <v>8</v>
          </cell>
          <cell r="AS9" t="str">
            <v xml:space="preserve">  16人～　25人</v>
          </cell>
          <cell r="AU9" t="str">
            <v>C</v>
          </cell>
          <cell r="AV9" t="str">
            <v>標　準</v>
          </cell>
          <cell r="AW9">
            <v>2400</v>
          </cell>
          <cell r="AZ9" t="str">
            <v>C</v>
          </cell>
          <cell r="BA9" t="str">
            <v>標　準</v>
          </cell>
          <cell r="BB9">
            <v>2400</v>
          </cell>
          <cell r="BD9" t="e">
            <v>#VALUE!</v>
          </cell>
          <cell r="BE9" t="str">
            <v>－</v>
          </cell>
          <cell r="BF9">
            <v>4500</v>
          </cell>
          <cell r="BG9" t="str">
            <v>－</v>
          </cell>
          <cell r="BH9">
            <v>17980</v>
          </cell>
          <cell r="BI9" t="str">
            <v>－</v>
          </cell>
          <cell r="BJ9">
            <v>13200</v>
          </cell>
          <cell r="BK9" t="str">
            <v>＋</v>
          </cell>
          <cell r="BL9">
            <v>10580</v>
          </cell>
          <cell r="BM9" t="str">
            <v>＋</v>
          </cell>
          <cell r="BN9">
            <v>100</v>
          </cell>
          <cell r="BP9" t="str">
            <v>(⑤～⑱)</v>
          </cell>
        </row>
        <row r="10">
          <cell r="A10" t="str">
            <v>25３歳児</v>
          </cell>
          <cell r="E10" t="str">
            <v>３歳児</v>
          </cell>
          <cell r="G10">
            <v>62070</v>
          </cell>
          <cell r="I10" t="str">
            <v>＋</v>
          </cell>
          <cell r="J10">
            <v>600</v>
          </cell>
          <cell r="L10" t="str">
            <v>×加算率</v>
          </cell>
          <cell r="U10" t="str">
            <v>＋</v>
          </cell>
          <cell r="V10">
            <v>7490</v>
          </cell>
          <cell r="W10">
            <v>70</v>
          </cell>
          <cell r="X10" t="str">
            <v>＋</v>
          </cell>
          <cell r="Y10">
            <v>52450</v>
          </cell>
          <cell r="Z10" t="str">
            <v>＋</v>
          </cell>
          <cell r="AA10">
            <v>520</v>
          </cell>
          <cell r="AB10" t="str">
            <v>＋</v>
          </cell>
          <cell r="AC10">
            <v>44960</v>
          </cell>
          <cell r="AD10" t="str">
            <v>＋</v>
          </cell>
          <cell r="AE10">
            <v>440</v>
          </cell>
          <cell r="AS10">
            <v>16400</v>
          </cell>
          <cell r="AV10" t="str">
            <v>都市部</v>
          </cell>
          <cell r="AW10">
            <v>2700</v>
          </cell>
          <cell r="BA10" t="str">
            <v>都市部</v>
          </cell>
          <cell r="BB10">
            <v>2700</v>
          </cell>
          <cell r="BF10">
            <v>40</v>
          </cell>
          <cell r="BH10">
            <v>180</v>
          </cell>
          <cell r="BJ10">
            <v>130</v>
          </cell>
          <cell r="BP10">
            <v>0.78</v>
          </cell>
        </row>
        <row r="11">
          <cell r="A11" t="str">
            <v>35４歳以上児</v>
          </cell>
          <cell r="C11" t="str">
            <v>　26人
　　から
　35人
　　まで</v>
          </cell>
          <cell r="D11" t="str">
            <v>1号</v>
          </cell>
          <cell r="E11" t="str">
            <v>４歳以上児</v>
          </cell>
          <cell r="G11">
            <v>42360</v>
          </cell>
          <cell r="H11">
            <v>49850</v>
          </cell>
          <cell r="I11" t="str">
            <v>＋</v>
          </cell>
          <cell r="J11">
            <v>400</v>
          </cell>
          <cell r="K11">
            <v>480</v>
          </cell>
          <cell r="L11" t="str">
            <v>×加算率</v>
          </cell>
          <cell r="M11" t="str">
            <v>＋</v>
          </cell>
          <cell r="N11">
            <v>3180</v>
          </cell>
          <cell r="O11" t="str">
            <v>＋</v>
          </cell>
          <cell r="P11">
            <v>30</v>
          </cell>
          <cell r="Q11" t="str">
            <v>＋</v>
          </cell>
          <cell r="R11">
            <v>12840</v>
          </cell>
          <cell r="S11" t="str">
            <v>＋</v>
          </cell>
          <cell r="T11">
            <v>120</v>
          </cell>
          <cell r="U11" t="str">
            <v>＋</v>
          </cell>
          <cell r="V11">
            <v>7490</v>
          </cell>
          <cell r="W11">
            <v>70</v>
          </cell>
          <cell r="AC11">
            <v>0</v>
          </cell>
          <cell r="AF11" t="str">
            <v>＋</v>
          </cell>
          <cell r="AG11">
            <v>12840</v>
          </cell>
          <cell r="AH11" t="str">
            <v>＋</v>
          </cell>
          <cell r="AI11">
            <v>120</v>
          </cell>
          <cell r="AJ11" t="str">
            <v>＋</v>
          </cell>
          <cell r="AK11">
            <v>2000</v>
          </cell>
          <cell r="AL11" t="str">
            <v>＋</v>
          </cell>
          <cell r="AM11">
            <v>20</v>
          </cell>
          <cell r="AN11" t="str">
            <v>＋</v>
          </cell>
          <cell r="AO11">
            <v>580</v>
          </cell>
          <cell r="AP11" t="str">
            <v>＋</v>
          </cell>
          <cell r="AQ11">
            <v>5</v>
          </cell>
          <cell r="AS11" t="str">
            <v xml:space="preserve">  26人～　35人</v>
          </cell>
          <cell r="AU11" t="str">
            <v>D</v>
          </cell>
          <cell r="AV11" t="str">
            <v>標　準</v>
          </cell>
          <cell r="AW11">
            <v>2300</v>
          </cell>
          <cell r="AZ11" t="str">
            <v>D</v>
          </cell>
          <cell r="BA11" t="str">
            <v>標　準</v>
          </cell>
          <cell r="BB11">
            <v>2300</v>
          </cell>
          <cell r="BD11" t="e">
            <v>#VALUE!</v>
          </cell>
          <cell r="BE11" t="str">
            <v>－</v>
          </cell>
          <cell r="BF11">
            <v>3210</v>
          </cell>
          <cell r="BG11" t="str">
            <v>－</v>
          </cell>
          <cell r="BH11">
            <v>12840</v>
          </cell>
          <cell r="BI11" t="str">
            <v>－</v>
          </cell>
          <cell r="BJ11">
            <v>9420</v>
          </cell>
          <cell r="BK11" t="str">
            <v>＋</v>
          </cell>
          <cell r="BL11">
            <v>7560</v>
          </cell>
          <cell r="BM11" t="str">
            <v>＋</v>
          </cell>
          <cell r="BN11">
            <v>70</v>
          </cell>
          <cell r="BP11" t="str">
            <v>(⑤～⑱)</v>
          </cell>
        </row>
        <row r="12">
          <cell r="A12" t="str">
            <v>35３歳児</v>
          </cell>
          <cell r="E12" t="str">
            <v>３歳児</v>
          </cell>
          <cell r="G12">
            <v>49850</v>
          </cell>
          <cell r="I12" t="str">
            <v>＋</v>
          </cell>
          <cell r="J12">
            <v>480</v>
          </cell>
          <cell r="L12" t="str">
            <v>×加算率</v>
          </cell>
          <cell r="U12" t="str">
            <v>＋</v>
          </cell>
          <cell r="V12">
            <v>7490</v>
          </cell>
          <cell r="W12">
            <v>70</v>
          </cell>
          <cell r="X12" t="str">
            <v>＋</v>
          </cell>
          <cell r="Y12">
            <v>52450</v>
          </cell>
          <cell r="Z12" t="str">
            <v>＋</v>
          </cell>
          <cell r="AA12">
            <v>520</v>
          </cell>
          <cell r="AB12" t="str">
            <v>＋</v>
          </cell>
          <cell r="AC12">
            <v>44960</v>
          </cell>
          <cell r="AD12" t="str">
            <v>＋</v>
          </cell>
          <cell r="AE12">
            <v>440</v>
          </cell>
          <cell r="AS12">
            <v>12000</v>
          </cell>
          <cell r="AV12" t="str">
            <v>都市部</v>
          </cell>
          <cell r="AW12">
            <v>2600</v>
          </cell>
          <cell r="BA12" t="str">
            <v>都市部</v>
          </cell>
          <cell r="BB12">
            <v>2600</v>
          </cell>
          <cell r="BF12">
            <v>30</v>
          </cell>
          <cell r="BH12">
            <v>120</v>
          </cell>
          <cell r="BJ12">
            <v>90</v>
          </cell>
          <cell r="BP12">
            <v>0.83</v>
          </cell>
        </row>
        <row r="13">
          <cell r="A13" t="str">
            <v>45４歳以上児</v>
          </cell>
          <cell r="C13" t="str">
            <v>　36人
　　から
　45人
　　まで</v>
          </cell>
          <cell r="D13" t="str">
            <v>1号</v>
          </cell>
          <cell r="E13" t="str">
            <v>４歳以上児</v>
          </cell>
          <cell r="G13">
            <v>35340</v>
          </cell>
          <cell r="H13">
            <v>42830</v>
          </cell>
          <cell r="I13" t="str">
            <v>＋</v>
          </cell>
          <cell r="J13">
            <v>330</v>
          </cell>
          <cell r="K13">
            <v>410</v>
          </cell>
          <cell r="L13" t="str">
            <v>×加算率</v>
          </cell>
          <cell r="M13" t="str">
            <v>＋</v>
          </cell>
          <cell r="N13">
            <v>2470</v>
          </cell>
          <cell r="O13" t="str">
            <v>＋</v>
          </cell>
          <cell r="P13">
            <v>20</v>
          </cell>
          <cell r="Q13" t="str">
            <v>＋</v>
          </cell>
          <cell r="R13">
            <v>9990</v>
          </cell>
          <cell r="S13" t="str">
            <v>＋</v>
          </cell>
          <cell r="T13">
            <v>90</v>
          </cell>
          <cell r="U13" t="str">
            <v>＋</v>
          </cell>
          <cell r="V13">
            <v>7490</v>
          </cell>
          <cell r="W13">
            <v>70</v>
          </cell>
          <cell r="AC13">
            <v>0</v>
          </cell>
          <cell r="AF13" t="str">
            <v>＋</v>
          </cell>
          <cell r="AG13">
            <v>9990</v>
          </cell>
          <cell r="AH13" t="str">
            <v>＋</v>
          </cell>
          <cell r="AI13">
            <v>90</v>
          </cell>
          <cell r="AJ13" t="str">
            <v>＋</v>
          </cell>
          <cell r="AK13">
            <v>1730</v>
          </cell>
          <cell r="AL13" t="str">
            <v>＋</v>
          </cell>
          <cell r="AM13">
            <v>10</v>
          </cell>
          <cell r="AN13" t="str">
            <v>＋</v>
          </cell>
          <cell r="AO13">
            <v>450</v>
          </cell>
          <cell r="AP13" t="str">
            <v>＋</v>
          </cell>
          <cell r="AQ13">
            <v>4</v>
          </cell>
          <cell r="AS13" t="str">
            <v xml:space="preserve">  36人～　45人</v>
          </cell>
          <cell r="AT13" t="str">
            <v>61人
～
75人</v>
          </cell>
          <cell r="AU13" t="str">
            <v>A</v>
          </cell>
          <cell r="AV13" t="str">
            <v>標　準</v>
          </cell>
          <cell r="AW13">
            <v>2800</v>
          </cell>
          <cell r="AY13" t="str">
            <v>61人
～
75人</v>
          </cell>
          <cell r="AZ13" t="str">
            <v>A</v>
          </cell>
          <cell r="BA13" t="str">
            <v>標　準</v>
          </cell>
          <cell r="BB13">
            <v>2800</v>
          </cell>
          <cell r="BD13" t="e">
            <v>#VALUE!</v>
          </cell>
          <cell r="BE13" t="str">
            <v>－</v>
          </cell>
          <cell r="BF13">
            <v>2500</v>
          </cell>
          <cell r="BG13" t="str">
            <v>－</v>
          </cell>
          <cell r="BH13">
            <v>9990</v>
          </cell>
          <cell r="BI13" t="str">
            <v>－</v>
          </cell>
          <cell r="BJ13">
            <v>7330</v>
          </cell>
          <cell r="BK13" t="str">
            <v>＋</v>
          </cell>
          <cell r="BL13">
            <v>5880</v>
          </cell>
          <cell r="BM13" t="str">
            <v>＋</v>
          </cell>
          <cell r="BN13">
            <v>50</v>
          </cell>
          <cell r="BP13" t="str">
            <v>(⑤～⑱)</v>
          </cell>
        </row>
        <row r="14">
          <cell r="A14" t="str">
            <v>45３歳児</v>
          </cell>
          <cell r="E14" t="str">
            <v>３歳児</v>
          </cell>
          <cell r="G14">
            <v>42830</v>
          </cell>
          <cell r="I14" t="str">
            <v>＋</v>
          </cell>
          <cell r="J14">
            <v>410</v>
          </cell>
          <cell r="L14" t="str">
            <v>×加算率</v>
          </cell>
          <cell r="U14" t="str">
            <v>＋</v>
          </cell>
          <cell r="V14">
            <v>7490</v>
          </cell>
          <cell r="W14">
            <v>70</v>
          </cell>
          <cell r="X14" t="str">
            <v>＋</v>
          </cell>
          <cell r="Y14">
            <v>52450</v>
          </cell>
          <cell r="Z14" t="str">
            <v>＋</v>
          </cell>
          <cell r="AA14">
            <v>520</v>
          </cell>
          <cell r="AB14" t="str">
            <v>＋</v>
          </cell>
          <cell r="AC14">
            <v>44960</v>
          </cell>
          <cell r="AD14" t="str">
            <v>＋</v>
          </cell>
          <cell r="AE14">
            <v>440</v>
          </cell>
          <cell r="AS14">
            <v>9550</v>
          </cell>
          <cell r="AV14" t="str">
            <v>都市部</v>
          </cell>
          <cell r="AW14">
            <v>3100</v>
          </cell>
          <cell r="BA14" t="str">
            <v>都市部</v>
          </cell>
          <cell r="BB14">
            <v>3100</v>
          </cell>
          <cell r="BF14">
            <v>20</v>
          </cell>
          <cell r="BH14">
            <v>100</v>
          </cell>
          <cell r="BJ14">
            <v>70</v>
          </cell>
          <cell r="BP14">
            <v>0.94</v>
          </cell>
        </row>
        <row r="15">
          <cell r="A15" t="str">
            <v>60４歳以上児</v>
          </cell>
          <cell r="C15" t="str">
            <v>　46人
　　から
　60人
　　まで</v>
          </cell>
          <cell r="D15" t="str">
            <v>1号</v>
          </cell>
          <cell r="E15" t="str">
            <v>４歳以上児</v>
          </cell>
          <cell r="G15">
            <v>31290</v>
          </cell>
          <cell r="H15">
            <v>38780</v>
          </cell>
          <cell r="I15" t="str">
            <v>＋</v>
          </cell>
          <cell r="J15">
            <v>290</v>
          </cell>
          <cell r="K15">
            <v>370</v>
          </cell>
          <cell r="L15" t="str">
            <v>×加算率</v>
          </cell>
          <cell r="M15" t="str">
            <v>＋</v>
          </cell>
          <cell r="N15">
            <v>1850</v>
          </cell>
          <cell r="O15" t="str">
            <v>＋</v>
          </cell>
          <cell r="P15">
            <v>10</v>
          </cell>
          <cell r="Q15" t="str">
            <v>＋</v>
          </cell>
          <cell r="R15">
            <v>7490</v>
          </cell>
          <cell r="S15" t="str">
            <v>＋</v>
          </cell>
          <cell r="T15">
            <v>70</v>
          </cell>
          <cell r="U15" t="str">
            <v>＋</v>
          </cell>
          <cell r="V15">
            <v>7490</v>
          </cell>
          <cell r="W15">
            <v>70</v>
          </cell>
          <cell r="AC15">
            <v>0</v>
          </cell>
          <cell r="AF15" t="str">
            <v>＋</v>
          </cell>
          <cell r="AG15">
            <v>7490</v>
          </cell>
          <cell r="AH15" t="str">
            <v>＋</v>
          </cell>
          <cell r="AI15">
            <v>70</v>
          </cell>
          <cell r="AJ15" t="str">
            <v>＋</v>
          </cell>
          <cell r="AK15">
            <v>1300</v>
          </cell>
          <cell r="AL15" t="str">
            <v>＋</v>
          </cell>
          <cell r="AM15">
            <v>10</v>
          </cell>
          <cell r="AN15" t="str">
            <v>＋</v>
          </cell>
          <cell r="AO15">
            <v>340</v>
          </cell>
          <cell r="AP15" t="str">
            <v>＋</v>
          </cell>
          <cell r="AQ15">
            <v>3</v>
          </cell>
          <cell r="AS15" t="str">
            <v xml:space="preserve">  46人～　60人</v>
          </cell>
          <cell r="AU15" t="str">
            <v>B</v>
          </cell>
          <cell r="AV15" t="str">
            <v>標　準</v>
          </cell>
          <cell r="AW15">
            <v>2700</v>
          </cell>
          <cell r="AZ15" t="str">
            <v>B</v>
          </cell>
          <cell r="BA15" t="str">
            <v>標　準</v>
          </cell>
          <cell r="BB15">
            <v>2700</v>
          </cell>
          <cell r="BD15" t="e">
            <v>#VALUE!</v>
          </cell>
          <cell r="BE15" t="str">
            <v>－</v>
          </cell>
          <cell r="BF15">
            <v>1870</v>
          </cell>
          <cell r="BG15" t="str">
            <v>－</v>
          </cell>
          <cell r="BH15">
            <v>7490</v>
          </cell>
          <cell r="BI15" t="str">
            <v>－</v>
          </cell>
          <cell r="BJ15">
            <v>5500</v>
          </cell>
          <cell r="BK15" t="str">
            <v>＋</v>
          </cell>
          <cell r="BL15">
            <v>4410</v>
          </cell>
          <cell r="BM15" t="str">
            <v>＋</v>
          </cell>
          <cell r="BN15">
            <v>40</v>
          </cell>
          <cell r="BP15" t="str">
            <v>(⑤～⑱)</v>
          </cell>
        </row>
        <row r="16">
          <cell r="A16" t="str">
            <v>60３歳児</v>
          </cell>
          <cell r="E16" t="str">
            <v>３歳児</v>
          </cell>
          <cell r="G16">
            <v>38780</v>
          </cell>
          <cell r="I16" t="str">
            <v>＋</v>
          </cell>
          <cell r="J16">
            <v>370</v>
          </cell>
          <cell r="L16" t="str">
            <v>×加算率</v>
          </cell>
          <cell r="U16" t="str">
            <v>＋</v>
          </cell>
          <cell r="V16">
            <v>7490</v>
          </cell>
          <cell r="W16">
            <v>70</v>
          </cell>
          <cell r="X16" t="str">
            <v>＋</v>
          </cell>
          <cell r="Y16">
            <v>52450</v>
          </cell>
          <cell r="Z16" t="str">
            <v>＋</v>
          </cell>
          <cell r="AA16">
            <v>520</v>
          </cell>
          <cell r="AB16" t="str">
            <v>＋</v>
          </cell>
          <cell r="AC16">
            <v>44960</v>
          </cell>
          <cell r="AD16" t="str">
            <v>＋</v>
          </cell>
          <cell r="AE16">
            <v>440</v>
          </cell>
          <cell r="AS16">
            <v>7330</v>
          </cell>
          <cell r="AV16" t="str">
            <v>都市部</v>
          </cell>
          <cell r="AW16">
            <v>3000</v>
          </cell>
          <cell r="BA16" t="str">
            <v>都市部</v>
          </cell>
          <cell r="BB16">
            <v>3000</v>
          </cell>
          <cell r="BF16">
            <v>10</v>
          </cell>
          <cell r="BH16">
            <v>70</v>
          </cell>
          <cell r="BJ16">
            <v>50</v>
          </cell>
          <cell r="BP16">
            <v>0.89</v>
          </cell>
        </row>
        <row r="17">
          <cell r="A17" t="str">
            <v>75４歳以上児</v>
          </cell>
          <cell r="C17" t="str">
            <v>　61人
　　から
　75人
　　まで</v>
          </cell>
          <cell r="D17" t="str">
            <v>1号</v>
          </cell>
          <cell r="E17" t="str">
            <v>４歳以上児</v>
          </cell>
          <cell r="G17">
            <v>28900</v>
          </cell>
          <cell r="H17">
            <v>36390</v>
          </cell>
          <cell r="I17" t="str">
            <v>＋</v>
          </cell>
          <cell r="J17">
            <v>270</v>
          </cell>
          <cell r="K17">
            <v>340</v>
          </cell>
          <cell r="L17" t="str">
            <v>×加算率</v>
          </cell>
          <cell r="M17" t="str">
            <v>＋</v>
          </cell>
          <cell r="N17">
            <v>1480</v>
          </cell>
          <cell r="O17" t="str">
            <v>＋</v>
          </cell>
          <cell r="P17">
            <v>10</v>
          </cell>
          <cell r="Q17" t="str">
            <v>＋</v>
          </cell>
          <cell r="R17">
            <v>5990</v>
          </cell>
          <cell r="S17" t="str">
            <v>＋</v>
          </cell>
          <cell r="T17">
            <v>50</v>
          </cell>
          <cell r="U17" t="str">
            <v>＋</v>
          </cell>
          <cell r="V17">
            <v>7490</v>
          </cell>
          <cell r="W17">
            <v>70</v>
          </cell>
          <cell r="AC17">
            <v>0</v>
          </cell>
          <cell r="AF17" t="str">
            <v>＋</v>
          </cell>
          <cell r="AG17">
            <v>5990</v>
          </cell>
          <cell r="AH17" t="str">
            <v>＋</v>
          </cell>
          <cell r="AI17">
            <v>50</v>
          </cell>
          <cell r="AJ17" t="str">
            <v>＋</v>
          </cell>
          <cell r="AK17">
            <v>1040</v>
          </cell>
          <cell r="AL17" t="str">
            <v>＋</v>
          </cell>
          <cell r="AM17">
            <v>10</v>
          </cell>
          <cell r="AN17" t="str">
            <v>＋</v>
          </cell>
          <cell r="AO17">
            <v>300</v>
          </cell>
          <cell r="AP17" t="str">
            <v>＋</v>
          </cell>
          <cell r="AQ17">
            <v>3</v>
          </cell>
          <cell r="AS17" t="str">
            <v xml:space="preserve">  61人～　75人</v>
          </cell>
          <cell r="AU17" t="str">
            <v>C</v>
          </cell>
          <cell r="AV17" t="str">
            <v>標　準</v>
          </cell>
          <cell r="AW17">
            <v>2600</v>
          </cell>
          <cell r="AZ17" t="str">
            <v>C</v>
          </cell>
          <cell r="BA17" t="str">
            <v>標　準</v>
          </cell>
          <cell r="BB17">
            <v>2600</v>
          </cell>
          <cell r="BD17" t="e">
            <v>#VALUE!</v>
          </cell>
          <cell r="BE17" t="str">
            <v>－</v>
          </cell>
          <cell r="BF17">
            <v>1500</v>
          </cell>
          <cell r="BG17" t="str">
            <v>－</v>
          </cell>
          <cell r="BH17">
            <v>5990</v>
          </cell>
          <cell r="BI17" t="str">
            <v>－</v>
          </cell>
          <cell r="BJ17">
            <v>4400</v>
          </cell>
          <cell r="BK17" t="str">
            <v>＋</v>
          </cell>
          <cell r="BL17">
            <v>3520</v>
          </cell>
          <cell r="BM17" t="str">
            <v>＋</v>
          </cell>
          <cell r="BN17">
            <v>30</v>
          </cell>
          <cell r="BP17" t="str">
            <v>(⑤～⑱)</v>
          </cell>
        </row>
        <row r="18">
          <cell r="A18" t="str">
            <v>75３歳児</v>
          </cell>
          <cell r="E18" t="str">
            <v>３歳児</v>
          </cell>
          <cell r="G18">
            <v>36390</v>
          </cell>
          <cell r="I18" t="str">
            <v>＋</v>
          </cell>
          <cell r="J18">
            <v>340</v>
          </cell>
          <cell r="L18" t="str">
            <v>×加算率</v>
          </cell>
          <cell r="U18" t="str">
            <v>＋</v>
          </cell>
          <cell r="V18">
            <v>7490</v>
          </cell>
          <cell r="W18">
            <v>70</v>
          </cell>
          <cell r="X18" t="str">
            <v>＋</v>
          </cell>
          <cell r="Y18">
            <v>52450</v>
          </cell>
          <cell r="Z18" t="str">
            <v>＋</v>
          </cell>
          <cell r="AA18">
            <v>520</v>
          </cell>
          <cell r="AB18" t="str">
            <v>＋</v>
          </cell>
          <cell r="AC18">
            <v>44960</v>
          </cell>
          <cell r="AD18" t="str">
            <v>＋</v>
          </cell>
          <cell r="AE18">
            <v>440</v>
          </cell>
          <cell r="AS18">
            <v>6000</v>
          </cell>
          <cell r="AV18" t="str">
            <v>都市部</v>
          </cell>
          <cell r="AW18">
            <v>2800</v>
          </cell>
          <cell r="BA18" t="str">
            <v>都市部</v>
          </cell>
          <cell r="BB18">
            <v>2800</v>
          </cell>
          <cell r="BF18">
            <v>10</v>
          </cell>
          <cell r="BH18">
            <v>60</v>
          </cell>
          <cell r="BJ18">
            <v>40</v>
          </cell>
          <cell r="BP18">
            <v>0.92</v>
          </cell>
        </row>
        <row r="19">
          <cell r="A19" t="str">
            <v>90４歳以上児</v>
          </cell>
          <cell r="C19" t="str">
            <v>　76人
　　から
　90人
　　まで</v>
          </cell>
          <cell r="D19" t="str">
            <v>1号</v>
          </cell>
          <cell r="E19" t="str">
            <v>４歳以上児</v>
          </cell>
          <cell r="G19">
            <v>27280</v>
          </cell>
          <cell r="H19">
            <v>34770</v>
          </cell>
          <cell r="I19" t="str">
            <v>＋</v>
          </cell>
          <cell r="J19">
            <v>250</v>
          </cell>
          <cell r="K19">
            <v>330</v>
          </cell>
          <cell r="L19" t="str">
            <v>×加算率</v>
          </cell>
          <cell r="M19" t="str">
            <v>＋</v>
          </cell>
          <cell r="N19">
            <v>1230</v>
          </cell>
          <cell r="O19" t="str">
            <v>＋</v>
          </cell>
          <cell r="P19">
            <v>10</v>
          </cell>
          <cell r="Q19" t="str">
            <v>＋</v>
          </cell>
          <cell r="R19">
            <v>4990</v>
          </cell>
          <cell r="S19" t="str">
            <v>＋</v>
          </cell>
          <cell r="T19">
            <v>40</v>
          </cell>
          <cell r="U19" t="str">
            <v>＋</v>
          </cell>
          <cell r="V19">
            <v>7490</v>
          </cell>
          <cell r="W19">
            <v>70</v>
          </cell>
          <cell r="AC19">
            <v>0</v>
          </cell>
          <cell r="AF19" t="str">
            <v>＋</v>
          </cell>
          <cell r="AG19">
            <v>4990</v>
          </cell>
          <cell r="AH19" t="str">
            <v>＋</v>
          </cell>
          <cell r="AI19">
            <v>40</v>
          </cell>
          <cell r="AJ19" t="str">
            <v>＋</v>
          </cell>
          <cell r="AK19">
            <v>860</v>
          </cell>
          <cell r="AL19" t="str">
            <v>＋</v>
          </cell>
          <cell r="AM19">
            <v>8</v>
          </cell>
          <cell r="AN19" t="str">
            <v>＋</v>
          </cell>
          <cell r="AO19">
            <v>270</v>
          </cell>
          <cell r="AP19" t="str">
            <v>＋</v>
          </cell>
          <cell r="AQ19">
            <v>2</v>
          </cell>
          <cell r="AS19" t="str">
            <v xml:space="preserve">  76人～　90人</v>
          </cell>
          <cell r="AU19" t="str">
            <v>D</v>
          </cell>
          <cell r="AV19" t="str">
            <v>標　準</v>
          </cell>
          <cell r="AW19">
            <v>2400</v>
          </cell>
          <cell r="AZ19" t="str">
            <v>D</v>
          </cell>
          <cell r="BA19" t="str">
            <v>標　準</v>
          </cell>
          <cell r="BB19">
            <v>2400</v>
          </cell>
          <cell r="BD19" t="e">
            <v>#VALUE!</v>
          </cell>
          <cell r="BE19" t="str">
            <v>－</v>
          </cell>
          <cell r="BF19">
            <v>1250</v>
          </cell>
          <cell r="BG19" t="str">
            <v>－</v>
          </cell>
          <cell r="BH19">
            <v>4990</v>
          </cell>
          <cell r="BI19" t="str">
            <v>－</v>
          </cell>
          <cell r="BJ19">
            <v>3660</v>
          </cell>
          <cell r="BK19" t="str">
            <v>＋</v>
          </cell>
          <cell r="BL19">
            <v>2940</v>
          </cell>
          <cell r="BM19" t="str">
            <v>＋</v>
          </cell>
          <cell r="BN19">
            <v>20</v>
          </cell>
          <cell r="BP19" t="str">
            <v>(⑤～⑱)</v>
          </cell>
        </row>
        <row r="20">
          <cell r="A20" t="str">
            <v>90３歳児</v>
          </cell>
          <cell r="E20" t="str">
            <v>３歳児</v>
          </cell>
          <cell r="G20">
            <v>34770</v>
          </cell>
          <cell r="I20" t="str">
            <v>＋</v>
          </cell>
          <cell r="J20">
            <v>330</v>
          </cell>
          <cell r="L20" t="str">
            <v>×加算率</v>
          </cell>
          <cell r="U20" t="str">
            <v>＋</v>
          </cell>
          <cell r="V20">
            <v>7490</v>
          </cell>
          <cell r="W20">
            <v>70</v>
          </cell>
          <cell r="X20" t="str">
            <v>＋</v>
          </cell>
          <cell r="Y20">
            <v>52450</v>
          </cell>
          <cell r="Z20" t="str">
            <v>＋</v>
          </cell>
          <cell r="AA20">
            <v>520</v>
          </cell>
          <cell r="AB20" t="str">
            <v>＋</v>
          </cell>
          <cell r="AC20">
            <v>44960</v>
          </cell>
          <cell r="AD20" t="str">
            <v>＋</v>
          </cell>
          <cell r="AE20">
            <v>440</v>
          </cell>
          <cell r="AS20">
            <v>5110</v>
          </cell>
          <cell r="AV20" t="str">
            <v>都市部</v>
          </cell>
          <cell r="AW20">
            <v>2700</v>
          </cell>
          <cell r="BA20" t="str">
            <v>都市部</v>
          </cell>
          <cell r="BB20">
            <v>2700</v>
          </cell>
          <cell r="BF20">
            <v>10</v>
          </cell>
          <cell r="BH20">
            <v>50</v>
          </cell>
          <cell r="BJ20">
            <v>30</v>
          </cell>
          <cell r="BP20">
            <v>0.91</v>
          </cell>
        </row>
        <row r="21">
          <cell r="A21" t="str">
            <v>105４歳以上児</v>
          </cell>
          <cell r="C21" t="str">
            <v>　91人
　　から
　105人
　　まで</v>
          </cell>
          <cell r="D21" t="str">
            <v>1号</v>
          </cell>
          <cell r="E21" t="str">
            <v>４歳以上児</v>
          </cell>
          <cell r="G21">
            <v>26860</v>
          </cell>
          <cell r="H21">
            <v>34350</v>
          </cell>
          <cell r="I21" t="str">
            <v>＋</v>
          </cell>
          <cell r="J21">
            <v>250</v>
          </cell>
          <cell r="K21">
            <v>320</v>
          </cell>
          <cell r="L21" t="str">
            <v>×加算率</v>
          </cell>
          <cell r="M21" t="str">
            <v>＋</v>
          </cell>
          <cell r="N21">
            <v>1060</v>
          </cell>
          <cell r="O21" t="str">
            <v>＋</v>
          </cell>
          <cell r="P21">
            <v>10</v>
          </cell>
          <cell r="Q21" t="str">
            <v>＋</v>
          </cell>
          <cell r="R21">
            <v>4280</v>
          </cell>
          <cell r="S21" t="str">
            <v>＋</v>
          </cell>
          <cell r="T21">
            <v>40</v>
          </cell>
          <cell r="U21" t="str">
            <v>＋</v>
          </cell>
          <cell r="V21">
            <v>7490</v>
          </cell>
          <cell r="W21">
            <v>70</v>
          </cell>
          <cell r="AC21">
            <v>0</v>
          </cell>
          <cell r="AF21" t="str">
            <v>＋</v>
          </cell>
          <cell r="AG21">
            <v>4280</v>
          </cell>
          <cell r="AH21" t="str">
            <v>＋</v>
          </cell>
          <cell r="AI21">
            <v>40</v>
          </cell>
          <cell r="AJ21" t="str">
            <v>＋</v>
          </cell>
          <cell r="AK21">
            <v>740</v>
          </cell>
          <cell r="AL21" t="str">
            <v>＋</v>
          </cell>
          <cell r="AM21">
            <v>7</v>
          </cell>
          <cell r="AN21" t="str">
            <v>＋</v>
          </cell>
          <cell r="AO21">
            <v>250</v>
          </cell>
          <cell r="AP21" t="str">
            <v>＋</v>
          </cell>
          <cell r="AQ21">
            <v>2</v>
          </cell>
          <cell r="AS21" t="str">
            <v xml:space="preserve">  91人～ 105人</v>
          </cell>
          <cell r="AT21" t="str">
            <v>76人
～
90人</v>
          </cell>
          <cell r="AU21" t="str">
            <v>A</v>
          </cell>
          <cell r="AV21" t="str">
            <v>標　準</v>
          </cell>
          <cell r="AW21">
            <v>2300</v>
          </cell>
          <cell r="AY21" t="str">
            <v>76人
～
90人</v>
          </cell>
          <cell r="AZ21" t="str">
            <v>A</v>
          </cell>
          <cell r="BA21" t="str">
            <v>標　準</v>
          </cell>
          <cell r="BB21">
            <v>2300</v>
          </cell>
          <cell r="BD21" t="e">
            <v>#VALUE!</v>
          </cell>
          <cell r="BE21" t="str">
            <v>－</v>
          </cell>
          <cell r="BF21">
            <v>1070</v>
          </cell>
          <cell r="BG21" t="str">
            <v>－</v>
          </cell>
          <cell r="BH21">
            <v>4280</v>
          </cell>
          <cell r="BI21" t="str">
            <v>－</v>
          </cell>
          <cell r="BJ21">
            <v>3140</v>
          </cell>
          <cell r="BK21" t="str">
            <v>＋</v>
          </cell>
          <cell r="BL21">
            <v>2520</v>
          </cell>
          <cell r="BM21" t="str">
            <v>＋</v>
          </cell>
          <cell r="BN21">
            <v>20</v>
          </cell>
          <cell r="BP21" t="str">
            <v>(⑤～⑱)</v>
          </cell>
        </row>
        <row r="22">
          <cell r="A22" t="str">
            <v>105３歳児</v>
          </cell>
          <cell r="E22" t="str">
            <v>３歳児</v>
          </cell>
          <cell r="G22">
            <v>34350</v>
          </cell>
          <cell r="I22" t="str">
            <v>＋</v>
          </cell>
          <cell r="J22">
            <v>320</v>
          </cell>
          <cell r="L22" t="str">
            <v>×加算率</v>
          </cell>
          <cell r="U22" t="str">
            <v>＋</v>
          </cell>
          <cell r="V22">
            <v>7490</v>
          </cell>
          <cell r="W22">
            <v>70</v>
          </cell>
          <cell r="X22" t="str">
            <v>＋</v>
          </cell>
          <cell r="Y22">
            <v>52450</v>
          </cell>
          <cell r="Z22" t="str">
            <v>＋</v>
          </cell>
          <cell r="AA22">
            <v>520</v>
          </cell>
          <cell r="AB22" t="str">
            <v>＋</v>
          </cell>
          <cell r="AC22">
            <v>44960</v>
          </cell>
          <cell r="AD22" t="str">
            <v>＋</v>
          </cell>
          <cell r="AE22">
            <v>440</v>
          </cell>
          <cell r="AS22">
            <v>4570</v>
          </cell>
          <cell r="AV22" t="str">
            <v>都市部</v>
          </cell>
          <cell r="AW22">
            <v>2600</v>
          </cell>
          <cell r="BA22" t="str">
            <v>都市部</v>
          </cell>
          <cell r="BB22">
            <v>2600</v>
          </cell>
          <cell r="BF22">
            <v>10</v>
          </cell>
          <cell r="BH22">
            <v>40</v>
          </cell>
          <cell r="BJ22">
            <v>30</v>
          </cell>
          <cell r="BP22">
            <v>0.93</v>
          </cell>
        </row>
        <row r="23">
          <cell r="A23" t="str">
            <v>120４歳以上児</v>
          </cell>
          <cell r="C23" t="str">
            <v>　106人
　　から
　120人
　　まで</v>
          </cell>
          <cell r="D23" t="str">
            <v>1号</v>
          </cell>
          <cell r="E23" t="str">
            <v>４歳以上児</v>
          </cell>
          <cell r="G23">
            <v>25920</v>
          </cell>
          <cell r="H23">
            <v>33410</v>
          </cell>
          <cell r="I23" t="str">
            <v>＋</v>
          </cell>
          <cell r="J23">
            <v>240</v>
          </cell>
          <cell r="K23">
            <v>310</v>
          </cell>
          <cell r="L23" t="str">
            <v>×加算率</v>
          </cell>
          <cell r="M23" t="str">
            <v>＋</v>
          </cell>
          <cell r="N23">
            <v>920</v>
          </cell>
          <cell r="O23" t="str">
            <v>＋</v>
          </cell>
          <cell r="P23">
            <v>9</v>
          </cell>
          <cell r="Q23" t="str">
            <v>＋</v>
          </cell>
          <cell r="R23">
            <v>3740</v>
          </cell>
          <cell r="S23" t="str">
            <v>＋</v>
          </cell>
          <cell r="T23">
            <v>30</v>
          </cell>
          <cell r="U23" t="str">
            <v>＋</v>
          </cell>
          <cell r="V23">
            <v>7490</v>
          </cell>
          <cell r="W23">
            <v>70</v>
          </cell>
          <cell r="AC23">
            <v>0</v>
          </cell>
          <cell r="AF23" t="str">
            <v>＋</v>
          </cell>
          <cell r="AG23">
            <v>3740</v>
          </cell>
          <cell r="AH23" t="str">
            <v>＋</v>
          </cell>
          <cell r="AI23">
            <v>30</v>
          </cell>
          <cell r="AJ23" t="str">
            <v>＋</v>
          </cell>
          <cell r="AK23">
            <v>650</v>
          </cell>
          <cell r="AL23" t="str">
            <v>＋</v>
          </cell>
          <cell r="AM23">
            <v>6</v>
          </cell>
          <cell r="AN23" t="str">
            <v>＋</v>
          </cell>
          <cell r="AO23">
            <v>230</v>
          </cell>
          <cell r="AP23" t="str">
            <v>＋</v>
          </cell>
          <cell r="AQ23">
            <v>2</v>
          </cell>
          <cell r="AS23" t="str">
            <v xml:space="preserve"> 106人～ 120人</v>
          </cell>
          <cell r="AU23" t="str">
            <v>B</v>
          </cell>
          <cell r="AV23" t="str">
            <v>標　準</v>
          </cell>
          <cell r="AW23">
            <v>2200</v>
          </cell>
          <cell r="AZ23" t="str">
            <v>B</v>
          </cell>
          <cell r="BA23" t="str">
            <v>標　準</v>
          </cell>
          <cell r="BB23">
            <v>2200</v>
          </cell>
          <cell r="BD23" t="e">
            <v>#VALUE!</v>
          </cell>
          <cell r="BE23" t="str">
            <v>－</v>
          </cell>
          <cell r="BF23">
            <v>930</v>
          </cell>
          <cell r="BG23" t="str">
            <v>－</v>
          </cell>
          <cell r="BH23">
            <v>3740</v>
          </cell>
          <cell r="BI23" t="str">
            <v>－</v>
          </cell>
          <cell r="BJ23">
            <v>2750</v>
          </cell>
          <cell r="BK23" t="str">
            <v>＋</v>
          </cell>
          <cell r="BL23">
            <v>2200</v>
          </cell>
          <cell r="BM23" t="str">
            <v>＋</v>
          </cell>
          <cell r="BN23">
            <v>20</v>
          </cell>
          <cell r="BP23" t="str">
            <v>(⑤～⑱)</v>
          </cell>
        </row>
        <row r="24">
          <cell r="A24" t="str">
            <v>120３歳児</v>
          </cell>
          <cell r="E24" t="str">
            <v>３歳児</v>
          </cell>
          <cell r="G24">
            <v>33410</v>
          </cell>
          <cell r="I24" t="str">
            <v>＋</v>
          </cell>
          <cell r="J24">
            <v>310</v>
          </cell>
          <cell r="L24" t="str">
            <v>×加算率</v>
          </cell>
          <cell r="U24" t="str">
            <v>＋</v>
          </cell>
          <cell r="V24">
            <v>7490</v>
          </cell>
          <cell r="W24">
            <v>70</v>
          </cell>
          <cell r="X24" t="str">
            <v>＋</v>
          </cell>
          <cell r="Y24">
            <v>52450</v>
          </cell>
          <cell r="Z24" t="str">
            <v>＋</v>
          </cell>
          <cell r="AA24">
            <v>520</v>
          </cell>
          <cell r="AB24" t="str">
            <v>＋</v>
          </cell>
          <cell r="AC24">
            <v>44960</v>
          </cell>
          <cell r="AD24" t="str">
            <v>＋</v>
          </cell>
          <cell r="AE24">
            <v>440</v>
          </cell>
          <cell r="AS24">
            <v>4160</v>
          </cell>
          <cell r="AV24" t="str">
            <v>都市部</v>
          </cell>
          <cell r="AW24">
            <v>2500</v>
          </cell>
          <cell r="BA24" t="str">
            <v>都市部</v>
          </cell>
          <cell r="BB24">
            <v>2500</v>
          </cell>
          <cell r="BF24">
            <v>9</v>
          </cell>
          <cell r="BH24">
            <v>30</v>
          </cell>
          <cell r="BJ24">
            <v>20</v>
          </cell>
          <cell r="BP24">
            <v>0.94</v>
          </cell>
        </row>
        <row r="25">
          <cell r="A25" t="str">
            <v>135４歳以上児</v>
          </cell>
          <cell r="C25" t="str">
            <v>　121人
　　から
　135人
　　まで</v>
          </cell>
          <cell r="D25" t="str">
            <v>1号</v>
          </cell>
          <cell r="E25" t="str">
            <v>４歳以上児</v>
          </cell>
          <cell r="G25">
            <v>25810</v>
          </cell>
          <cell r="H25">
            <v>33300</v>
          </cell>
          <cell r="I25" t="str">
            <v>＋</v>
          </cell>
          <cell r="J25">
            <v>240</v>
          </cell>
          <cell r="K25">
            <v>310</v>
          </cell>
          <cell r="L25" t="str">
            <v>×加算率</v>
          </cell>
          <cell r="M25" t="str">
            <v>＋</v>
          </cell>
          <cell r="N25">
            <v>820</v>
          </cell>
          <cell r="O25" t="str">
            <v>＋</v>
          </cell>
          <cell r="P25">
            <v>8</v>
          </cell>
          <cell r="Q25" t="str">
            <v>＋</v>
          </cell>
          <cell r="R25">
            <v>3330</v>
          </cell>
          <cell r="S25" t="str">
            <v>＋</v>
          </cell>
          <cell r="T25">
            <v>30</v>
          </cell>
          <cell r="U25" t="str">
            <v>＋</v>
          </cell>
          <cell r="V25">
            <v>7490</v>
          </cell>
          <cell r="W25">
            <v>70</v>
          </cell>
          <cell r="AC25">
            <v>0</v>
          </cell>
          <cell r="AF25" t="str">
            <v>＋</v>
          </cell>
          <cell r="AG25">
            <v>3330</v>
          </cell>
          <cell r="AH25" t="str">
            <v>＋</v>
          </cell>
          <cell r="AI25">
            <v>30</v>
          </cell>
          <cell r="AJ25" t="str">
            <v>＋</v>
          </cell>
          <cell r="AK25">
            <v>570</v>
          </cell>
          <cell r="AL25" t="str">
            <v>＋</v>
          </cell>
          <cell r="AM25">
            <v>5</v>
          </cell>
          <cell r="AN25" t="str">
            <v>＋</v>
          </cell>
          <cell r="AO25">
            <v>220</v>
          </cell>
          <cell r="AP25" t="str">
            <v>＋</v>
          </cell>
          <cell r="AQ25">
            <v>2</v>
          </cell>
          <cell r="AS25" t="str">
            <v xml:space="preserve"> 121人～ 135人</v>
          </cell>
          <cell r="AU25" t="str">
            <v>C</v>
          </cell>
          <cell r="AV25" t="str">
            <v>標　準</v>
          </cell>
          <cell r="AW25">
            <v>2100</v>
          </cell>
          <cell r="AZ25" t="str">
            <v>C</v>
          </cell>
          <cell r="BA25" t="str">
            <v>標　準</v>
          </cell>
          <cell r="BB25">
            <v>2100</v>
          </cell>
          <cell r="BD25" t="e">
            <v>#VALUE!</v>
          </cell>
          <cell r="BE25" t="str">
            <v>－</v>
          </cell>
          <cell r="BF25">
            <v>830</v>
          </cell>
          <cell r="BG25" t="str">
            <v>－</v>
          </cell>
          <cell r="BH25">
            <v>3330</v>
          </cell>
          <cell r="BI25" t="str">
            <v>－</v>
          </cell>
          <cell r="BJ25">
            <v>2440</v>
          </cell>
          <cell r="BK25" t="str">
            <v>＋</v>
          </cell>
          <cell r="BL25">
            <v>1960</v>
          </cell>
          <cell r="BM25" t="str">
            <v>＋</v>
          </cell>
          <cell r="BN25">
            <v>10</v>
          </cell>
          <cell r="BP25" t="str">
            <v>(⑤～⑱)</v>
          </cell>
        </row>
        <row r="26">
          <cell r="A26" t="str">
            <v>135３歳児</v>
          </cell>
          <cell r="E26" t="str">
            <v>３歳児</v>
          </cell>
          <cell r="G26">
            <v>33300</v>
          </cell>
          <cell r="I26" t="str">
            <v>＋</v>
          </cell>
          <cell r="J26">
            <v>310</v>
          </cell>
          <cell r="L26" t="str">
            <v>×加算率</v>
          </cell>
          <cell r="U26" t="str">
            <v>＋</v>
          </cell>
          <cell r="V26">
            <v>7490</v>
          </cell>
          <cell r="W26">
            <v>70</v>
          </cell>
          <cell r="X26" t="str">
            <v>＋</v>
          </cell>
          <cell r="Y26">
            <v>52450</v>
          </cell>
          <cell r="Z26" t="str">
            <v>＋</v>
          </cell>
          <cell r="AA26">
            <v>520</v>
          </cell>
          <cell r="AB26" t="str">
            <v>＋</v>
          </cell>
          <cell r="AC26">
            <v>44960</v>
          </cell>
          <cell r="AD26" t="str">
            <v>＋</v>
          </cell>
          <cell r="AE26">
            <v>440</v>
          </cell>
          <cell r="AS26">
            <v>3850</v>
          </cell>
          <cell r="AV26" t="str">
            <v>都市部</v>
          </cell>
          <cell r="AW26">
            <v>2300</v>
          </cell>
          <cell r="BA26" t="str">
            <v>都市部</v>
          </cell>
          <cell r="BB26">
            <v>2300</v>
          </cell>
          <cell r="BF26">
            <v>8</v>
          </cell>
          <cell r="BH26">
            <v>30</v>
          </cell>
          <cell r="BJ26">
            <v>20</v>
          </cell>
          <cell r="BP26">
            <v>0.95</v>
          </cell>
        </row>
        <row r="27">
          <cell r="A27" t="str">
            <v>150４歳以上児</v>
          </cell>
          <cell r="C27" t="str">
            <v>　136人
　　から
　150人
　　まで</v>
          </cell>
          <cell r="D27" t="str">
            <v>1号</v>
          </cell>
          <cell r="E27" t="str">
            <v>４歳以上児</v>
          </cell>
          <cell r="G27">
            <v>25160</v>
          </cell>
          <cell r="H27">
            <v>32650</v>
          </cell>
          <cell r="I27" t="str">
            <v>＋</v>
          </cell>
          <cell r="J27">
            <v>230</v>
          </cell>
          <cell r="K27">
            <v>300</v>
          </cell>
          <cell r="L27" t="str">
            <v>×加算率</v>
          </cell>
          <cell r="M27" t="str">
            <v>＋</v>
          </cell>
          <cell r="N27">
            <v>740</v>
          </cell>
          <cell r="O27" t="str">
            <v>＋</v>
          </cell>
          <cell r="P27">
            <v>7</v>
          </cell>
          <cell r="Q27" t="str">
            <v>＋</v>
          </cell>
          <cell r="R27">
            <v>2990</v>
          </cell>
          <cell r="S27" t="str">
            <v>＋</v>
          </cell>
          <cell r="T27">
            <v>20</v>
          </cell>
          <cell r="U27" t="str">
            <v>＋</v>
          </cell>
          <cell r="V27">
            <v>7490</v>
          </cell>
          <cell r="W27">
            <v>70</v>
          </cell>
          <cell r="AC27">
            <v>0</v>
          </cell>
          <cell r="AF27" t="str">
            <v>＋</v>
          </cell>
          <cell r="AG27">
            <v>2990</v>
          </cell>
          <cell r="AH27" t="str">
            <v>＋</v>
          </cell>
          <cell r="AI27">
            <v>20</v>
          </cell>
          <cell r="AJ27" t="str">
            <v>＋</v>
          </cell>
          <cell r="AK27">
            <v>520</v>
          </cell>
          <cell r="AL27" t="str">
            <v>＋</v>
          </cell>
          <cell r="AM27">
            <v>5</v>
          </cell>
          <cell r="AN27" t="str">
            <v>＋</v>
          </cell>
          <cell r="AO27">
            <v>210</v>
          </cell>
          <cell r="AP27" t="str">
            <v>＋</v>
          </cell>
          <cell r="AQ27">
            <v>2</v>
          </cell>
          <cell r="AS27" t="str">
            <v xml:space="preserve"> 136人～ 150人</v>
          </cell>
          <cell r="AU27" t="str">
            <v>D</v>
          </cell>
          <cell r="AV27" t="str">
            <v>標　準</v>
          </cell>
          <cell r="AW27">
            <v>2000</v>
          </cell>
          <cell r="AZ27" t="str">
            <v>D</v>
          </cell>
          <cell r="BA27" t="str">
            <v>標　準</v>
          </cell>
          <cell r="BB27">
            <v>2000</v>
          </cell>
          <cell r="BD27" t="e">
            <v>#VALUE!</v>
          </cell>
          <cell r="BE27" t="str">
            <v>－</v>
          </cell>
          <cell r="BF27">
            <v>750</v>
          </cell>
          <cell r="BG27" t="str">
            <v>－</v>
          </cell>
          <cell r="BH27">
            <v>2990</v>
          </cell>
          <cell r="BI27" t="str">
            <v>－</v>
          </cell>
          <cell r="BJ27">
            <v>2200</v>
          </cell>
          <cell r="BK27" t="str">
            <v>＋</v>
          </cell>
          <cell r="BL27">
            <v>1760</v>
          </cell>
          <cell r="BM27" t="str">
            <v>＋</v>
          </cell>
          <cell r="BN27">
            <v>10</v>
          </cell>
          <cell r="BP27" t="str">
            <v>(⑤～⑱)</v>
          </cell>
        </row>
        <row r="28">
          <cell r="A28" t="str">
            <v>150３歳児</v>
          </cell>
          <cell r="E28" t="str">
            <v>３歳児</v>
          </cell>
          <cell r="G28">
            <v>32650</v>
          </cell>
          <cell r="I28" t="str">
            <v>＋</v>
          </cell>
          <cell r="J28">
            <v>300</v>
          </cell>
          <cell r="L28" t="str">
            <v>×加算率</v>
          </cell>
          <cell r="U28" t="str">
            <v>＋</v>
          </cell>
          <cell r="V28">
            <v>7490</v>
          </cell>
          <cell r="W28">
            <v>70</v>
          </cell>
          <cell r="X28" t="str">
            <v>＋</v>
          </cell>
          <cell r="Y28">
            <v>52450</v>
          </cell>
          <cell r="Z28" t="str">
            <v>＋</v>
          </cell>
          <cell r="AA28">
            <v>520</v>
          </cell>
          <cell r="AB28" t="str">
            <v>＋</v>
          </cell>
          <cell r="AC28">
            <v>44960</v>
          </cell>
          <cell r="AD28" t="str">
            <v>＋</v>
          </cell>
          <cell r="AE28">
            <v>440</v>
          </cell>
          <cell r="AS28">
            <v>3600</v>
          </cell>
          <cell r="AV28" t="str">
            <v>都市部</v>
          </cell>
          <cell r="AW28">
            <v>2200</v>
          </cell>
          <cell r="BA28" t="str">
            <v>都市部</v>
          </cell>
          <cell r="BB28">
            <v>2200</v>
          </cell>
          <cell r="BF28">
            <v>8</v>
          </cell>
          <cell r="BH28">
            <v>30</v>
          </cell>
          <cell r="BJ28">
            <v>20</v>
          </cell>
          <cell r="BP28">
            <v>0.99</v>
          </cell>
        </row>
        <row r="29">
          <cell r="A29" t="str">
            <v>180４歳以上児</v>
          </cell>
          <cell r="C29" t="str">
            <v>　151人
　　から
　180人
　　まで</v>
          </cell>
          <cell r="D29" t="str">
            <v>1号</v>
          </cell>
          <cell r="E29" t="str">
            <v>４歳以上児</v>
          </cell>
          <cell r="G29">
            <v>24180</v>
          </cell>
          <cell r="H29">
            <v>31670</v>
          </cell>
          <cell r="I29" t="str">
            <v>＋</v>
          </cell>
          <cell r="J29">
            <v>220</v>
          </cell>
          <cell r="K29">
            <v>300</v>
          </cell>
          <cell r="L29" t="str">
            <v>×加算率</v>
          </cell>
          <cell r="M29" t="str">
            <v>＋</v>
          </cell>
          <cell r="N29">
            <v>610</v>
          </cell>
          <cell r="O29" t="str">
            <v>＋</v>
          </cell>
          <cell r="P29">
            <v>6</v>
          </cell>
          <cell r="Q29" t="str">
            <v>＋</v>
          </cell>
          <cell r="R29">
            <v>2490</v>
          </cell>
          <cell r="S29" t="str">
            <v>＋</v>
          </cell>
          <cell r="T29">
            <v>20</v>
          </cell>
          <cell r="U29" t="str">
            <v>＋</v>
          </cell>
          <cell r="V29">
            <v>7490</v>
          </cell>
          <cell r="W29">
            <v>70</v>
          </cell>
          <cell r="AC29">
            <v>0</v>
          </cell>
          <cell r="AF29" t="str">
            <v>＋</v>
          </cell>
          <cell r="AG29">
            <v>2490</v>
          </cell>
          <cell r="AH29" t="str">
            <v>＋</v>
          </cell>
          <cell r="AI29">
            <v>20</v>
          </cell>
          <cell r="AJ29" t="str">
            <v>＋</v>
          </cell>
          <cell r="AK29">
            <v>500</v>
          </cell>
          <cell r="AL29" t="str">
            <v>＋</v>
          </cell>
          <cell r="AM29">
            <v>5</v>
          </cell>
          <cell r="AN29" t="str">
            <v>＋</v>
          </cell>
          <cell r="AO29">
            <v>190</v>
          </cell>
          <cell r="AP29" t="str">
            <v>＋</v>
          </cell>
          <cell r="AQ29">
            <v>1</v>
          </cell>
          <cell r="AS29" t="str">
            <v xml:space="preserve"> 151人～ 180人</v>
          </cell>
          <cell r="AT29" t="str">
            <v>91人
～
105人</v>
          </cell>
          <cell r="AU29" t="str">
            <v>A</v>
          </cell>
          <cell r="AV29" t="str">
            <v>標　準</v>
          </cell>
          <cell r="AW29">
            <v>2400</v>
          </cell>
          <cell r="AY29" t="str">
            <v>91人
～
105人</v>
          </cell>
          <cell r="AZ29" t="str">
            <v>A</v>
          </cell>
          <cell r="BA29" t="str">
            <v>標　準</v>
          </cell>
          <cell r="BB29">
            <v>2400</v>
          </cell>
          <cell r="BD29" t="e">
            <v>#VALUE!</v>
          </cell>
          <cell r="BE29" t="str">
            <v>－</v>
          </cell>
          <cell r="BF29">
            <v>620</v>
          </cell>
          <cell r="BG29" t="str">
            <v>－</v>
          </cell>
          <cell r="BH29">
            <v>2490</v>
          </cell>
          <cell r="BI29" t="str">
            <v>－</v>
          </cell>
          <cell r="BJ29">
            <v>1830</v>
          </cell>
          <cell r="BK29" t="str">
            <v>＋</v>
          </cell>
          <cell r="BL29">
            <v>1470</v>
          </cell>
          <cell r="BM29" t="str">
            <v>＋</v>
          </cell>
          <cell r="BN29">
            <v>10</v>
          </cell>
          <cell r="BP29" t="str">
            <v>(⑤～⑱)</v>
          </cell>
        </row>
        <row r="30">
          <cell r="A30" t="str">
            <v>180３歳児</v>
          </cell>
          <cell r="E30" t="str">
            <v>３歳児</v>
          </cell>
          <cell r="G30">
            <v>31670</v>
          </cell>
          <cell r="I30" t="str">
            <v>＋</v>
          </cell>
          <cell r="J30">
            <v>300</v>
          </cell>
          <cell r="L30" t="str">
            <v>×加算率</v>
          </cell>
          <cell r="U30" t="str">
            <v>＋</v>
          </cell>
          <cell r="V30">
            <v>7490</v>
          </cell>
          <cell r="W30">
            <v>70</v>
          </cell>
          <cell r="X30" t="str">
            <v>＋</v>
          </cell>
          <cell r="Y30">
            <v>52450</v>
          </cell>
          <cell r="Z30" t="str">
            <v>＋</v>
          </cell>
          <cell r="AA30">
            <v>520</v>
          </cell>
          <cell r="AB30" t="str">
            <v>＋</v>
          </cell>
          <cell r="AC30">
            <v>44960</v>
          </cell>
          <cell r="AD30" t="str">
            <v>＋</v>
          </cell>
          <cell r="AE30">
            <v>440</v>
          </cell>
          <cell r="AS30">
            <v>3110</v>
          </cell>
          <cell r="AV30" t="str">
            <v>都市部</v>
          </cell>
          <cell r="AW30">
            <v>2700</v>
          </cell>
          <cell r="BA30" t="str">
            <v>都市部</v>
          </cell>
          <cell r="BB30">
            <v>2700</v>
          </cell>
          <cell r="BF30">
            <v>6</v>
          </cell>
          <cell r="BH30">
            <v>20</v>
          </cell>
          <cell r="BJ30">
            <v>10</v>
          </cell>
          <cell r="BP30">
            <v>0.92</v>
          </cell>
        </row>
        <row r="31">
          <cell r="A31" t="str">
            <v>210４歳以上児</v>
          </cell>
          <cell r="C31" t="str">
            <v>　181人
　　から
　210人
　　まで</v>
          </cell>
          <cell r="D31" t="str">
            <v>1号</v>
          </cell>
          <cell r="E31" t="str">
            <v>４歳以上児</v>
          </cell>
          <cell r="G31">
            <v>23460</v>
          </cell>
          <cell r="H31">
            <v>30950</v>
          </cell>
          <cell r="I31" t="str">
            <v>＋</v>
          </cell>
          <cell r="J31">
            <v>210</v>
          </cell>
          <cell r="K31">
            <v>290</v>
          </cell>
          <cell r="L31" t="str">
            <v>×加算率</v>
          </cell>
          <cell r="M31" t="str">
            <v>＋</v>
          </cell>
          <cell r="N31">
            <v>530</v>
          </cell>
          <cell r="O31" t="str">
            <v>＋</v>
          </cell>
          <cell r="P31">
            <v>5</v>
          </cell>
          <cell r="Q31" t="str">
            <v>＋</v>
          </cell>
          <cell r="R31">
            <v>2140</v>
          </cell>
          <cell r="S31" t="str">
            <v>＋</v>
          </cell>
          <cell r="T31">
            <v>20</v>
          </cell>
          <cell r="U31" t="str">
            <v>＋</v>
          </cell>
          <cell r="V31">
            <v>7490</v>
          </cell>
          <cell r="W31">
            <v>70</v>
          </cell>
          <cell r="AC31">
            <v>0</v>
          </cell>
          <cell r="AF31" t="str">
            <v>＋</v>
          </cell>
          <cell r="AG31">
            <v>2140</v>
          </cell>
          <cell r="AH31" t="str">
            <v>＋</v>
          </cell>
          <cell r="AI31">
            <v>20</v>
          </cell>
          <cell r="AJ31" t="str">
            <v>＋</v>
          </cell>
          <cell r="AK31">
            <v>500</v>
          </cell>
          <cell r="AL31" t="str">
            <v>＋</v>
          </cell>
          <cell r="AM31">
            <v>5</v>
          </cell>
          <cell r="AN31" t="str">
            <v>＋</v>
          </cell>
          <cell r="AO31">
            <v>170</v>
          </cell>
          <cell r="AP31" t="str">
            <v>＋</v>
          </cell>
          <cell r="AQ31">
            <v>1</v>
          </cell>
          <cell r="AS31" t="str">
            <v xml:space="preserve"> 181人～ 210人</v>
          </cell>
          <cell r="AU31" t="str">
            <v>B</v>
          </cell>
          <cell r="AV31" t="str">
            <v>標　準</v>
          </cell>
          <cell r="AW31">
            <v>2300</v>
          </cell>
          <cell r="AZ31" t="str">
            <v>B</v>
          </cell>
          <cell r="BA31" t="str">
            <v>標　準</v>
          </cell>
          <cell r="BB31">
            <v>2300</v>
          </cell>
          <cell r="BD31" t="e">
            <v>#VALUE!</v>
          </cell>
          <cell r="BE31" t="str">
            <v>－</v>
          </cell>
          <cell r="BF31">
            <v>530</v>
          </cell>
          <cell r="BG31" t="str">
            <v>－</v>
          </cell>
          <cell r="BH31">
            <v>2140</v>
          </cell>
          <cell r="BI31" t="str">
            <v>－</v>
          </cell>
          <cell r="BJ31">
            <v>1570</v>
          </cell>
          <cell r="BK31" t="str">
            <v>＋</v>
          </cell>
          <cell r="BL31">
            <v>1260</v>
          </cell>
          <cell r="BM31" t="str">
            <v>＋</v>
          </cell>
          <cell r="BN31">
            <v>10</v>
          </cell>
          <cell r="BP31" t="str">
            <v>(⑤～⑱)</v>
          </cell>
        </row>
        <row r="32">
          <cell r="A32" t="str">
            <v>210３歳児</v>
          </cell>
          <cell r="E32" t="str">
            <v>３歳児</v>
          </cell>
          <cell r="G32">
            <v>30950</v>
          </cell>
          <cell r="I32" t="str">
            <v>＋</v>
          </cell>
          <cell r="J32">
            <v>290</v>
          </cell>
          <cell r="L32" t="str">
            <v>×加算率</v>
          </cell>
          <cell r="U32" t="str">
            <v>＋</v>
          </cell>
          <cell r="V32">
            <v>7490</v>
          </cell>
          <cell r="W32">
            <v>70</v>
          </cell>
          <cell r="X32" t="str">
            <v>＋</v>
          </cell>
          <cell r="Y32">
            <v>52450</v>
          </cell>
          <cell r="Z32" t="str">
            <v>＋</v>
          </cell>
          <cell r="AA32">
            <v>520</v>
          </cell>
          <cell r="AB32" t="str">
            <v>＋</v>
          </cell>
          <cell r="AC32">
            <v>44960</v>
          </cell>
          <cell r="AD32" t="str">
            <v>＋</v>
          </cell>
          <cell r="AE32">
            <v>440</v>
          </cell>
          <cell r="AS32">
            <v>2760</v>
          </cell>
          <cell r="AV32" t="str">
            <v>都市部</v>
          </cell>
          <cell r="AW32">
            <v>2500</v>
          </cell>
          <cell r="BA32" t="str">
            <v>都市部</v>
          </cell>
          <cell r="BB32">
            <v>2500</v>
          </cell>
          <cell r="BF32">
            <v>5</v>
          </cell>
          <cell r="BH32">
            <v>20</v>
          </cell>
          <cell r="BJ32">
            <v>10</v>
          </cell>
          <cell r="BP32">
            <v>0.95</v>
          </cell>
        </row>
        <row r="33">
          <cell r="A33" t="str">
            <v>240４歳以上児</v>
          </cell>
          <cell r="C33" t="str">
            <v>　211人
　　から
　240人
　　まで</v>
          </cell>
          <cell r="D33" t="str">
            <v>1号</v>
          </cell>
          <cell r="E33" t="str">
            <v>４歳以上児</v>
          </cell>
          <cell r="G33">
            <v>22930</v>
          </cell>
          <cell r="H33">
            <v>30420</v>
          </cell>
          <cell r="I33" t="str">
            <v>＋</v>
          </cell>
          <cell r="J33">
            <v>210</v>
          </cell>
          <cell r="K33">
            <v>280</v>
          </cell>
          <cell r="L33" t="str">
            <v>×加算率</v>
          </cell>
          <cell r="M33" t="str">
            <v>＋</v>
          </cell>
          <cell r="N33">
            <v>460</v>
          </cell>
          <cell r="O33" t="str">
            <v>＋</v>
          </cell>
          <cell r="P33">
            <v>4</v>
          </cell>
          <cell r="Q33" t="str">
            <v>＋</v>
          </cell>
          <cell r="R33">
            <v>1870</v>
          </cell>
          <cell r="S33" t="str">
            <v>＋</v>
          </cell>
          <cell r="T33">
            <v>10</v>
          </cell>
          <cell r="U33" t="str">
            <v>＋</v>
          </cell>
          <cell r="V33">
            <v>7490</v>
          </cell>
          <cell r="W33">
            <v>70</v>
          </cell>
          <cell r="AC33">
            <v>0</v>
          </cell>
          <cell r="AF33" t="str">
            <v>＋</v>
          </cell>
          <cell r="AG33">
            <v>1870</v>
          </cell>
          <cell r="AH33" t="str">
            <v>＋</v>
          </cell>
          <cell r="AI33">
            <v>10</v>
          </cell>
          <cell r="AJ33" t="str">
            <v>＋</v>
          </cell>
          <cell r="AK33">
            <v>500</v>
          </cell>
          <cell r="AL33" t="str">
            <v>＋</v>
          </cell>
          <cell r="AM33">
            <v>5</v>
          </cell>
          <cell r="AN33" t="str">
            <v>＋</v>
          </cell>
          <cell r="AO33">
            <v>170</v>
          </cell>
          <cell r="AP33" t="str">
            <v>＋</v>
          </cell>
          <cell r="AQ33">
            <v>1</v>
          </cell>
          <cell r="AS33" t="str">
            <v xml:space="preserve"> 211人～ 240人</v>
          </cell>
          <cell r="AU33" t="str">
            <v>C</v>
          </cell>
          <cell r="AV33" t="str">
            <v>標　準</v>
          </cell>
          <cell r="AW33">
            <v>2200</v>
          </cell>
          <cell r="AZ33" t="str">
            <v>C</v>
          </cell>
          <cell r="BA33" t="str">
            <v>標　準</v>
          </cell>
          <cell r="BB33">
            <v>2200</v>
          </cell>
          <cell r="BD33" t="e">
            <v>#VALUE!</v>
          </cell>
          <cell r="BE33" t="str">
            <v>－</v>
          </cell>
          <cell r="BF33">
            <v>460</v>
          </cell>
          <cell r="BG33" t="str">
            <v>－</v>
          </cell>
          <cell r="BH33">
            <v>1870</v>
          </cell>
          <cell r="BI33" t="str">
            <v>－</v>
          </cell>
          <cell r="BJ33">
            <v>1370</v>
          </cell>
          <cell r="BK33" t="str">
            <v>＋</v>
          </cell>
          <cell r="BL33">
            <v>1100</v>
          </cell>
          <cell r="BM33" t="str">
            <v>＋</v>
          </cell>
          <cell r="BN33">
            <v>10</v>
          </cell>
          <cell r="BP33" t="str">
            <v>(⑤～⑱)</v>
          </cell>
        </row>
        <row r="34">
          <cell r="A34" t="str">
            <v>240３歳児</v>
          </cell>
          <cell r="E34" t="str">
            <v>３歳児</v>
          </cell>
          <cell r="G34">
            <v>30420</v>
          </cell>
          <cell r="I34" t="str">
            <v>＋</v>
          </cell>
          <cell r="J34">
            <v>280</v>
          </cell>
          <cell r="L34" t="str">
            <v>×加算率</v>
          </cell>
          <cell r="U34" t="str">
            <v>＋</v>
          </cell>
          <cell r="V34">
            <v>7490</v>
          </cell>
          <cell r="W34">
            <v>70</v>
          </cell>
          <cell r="X34" t="str">
            <v>＋</v>
          </cell>
          <cell r="Y34">
            <v>52450</v>
          </cell>
          <cell r="Z34" t="str">
            <v>＋</v>
          </cell>
          <cell r="AA34">
            <v>520</v>
          </cell>
          <cell r="AB34" t="str">
            <v>＋</v>
          </cell>
          <cell r="AC34">
            <v>44960</v>
          </cell>
          <cell r="AD34" t="str">
            <v>＋</v>
          </cell>
          <cell r="AE34">
            <v>440</v>
          </cell>
          <cell r="AS34">
            <v>2500</v>
          </cell>
          <cell r="AV34" t="str">
            <v>都市部</v>
          </cell>
          <cell r="AW34">
            <v>2400</v>
          </cell>
          <cell r="BA34" t="str">
            <v>都市部</v>
          </cell>
          <cell r="BB34">
            <v>2400</v>
          </cell>
          <cell r="BF34">
            <v>5</v>
          </cell>
          <cell r="BH34">
            <v>10</v>
          </cell>
          <cell r="BJ34">
            <v>10</v>
          </cell>
          <cell r="BP34">
            <v>0.99</v>
          </cell>
        </row>
        <row r="35">
          <cell r="A35" t="str">
            <v>270４歳以上児</v>
          </cell>
          <cell r="C35" t="str">
            <v>　241人
　　から
　270人
　　まで</v>
          </cell>
          <cell r="D35" t="str">
            <v>1号</v>
          </cell>
          <cell r="E35" t="str">
            <v>４歳以上児</v>
          </cell>
          <cell r="G35">
            <v>22520</v>
          </cell>
          <cell r="H35">
            <v>30010</v>
          </cell>
          <cell r="I35" t="str">
            <v>＋</v>
          </cell>
          <cell r="J35">
            <v>200</v>
          </cell>
          <cell r="K35">
            <v>280</v>
          </cell>
          <cell r="L35" t="str">
            <v>×加算率</v>
          </cell>
          <cell r="M35" t="str">
            <v>＋</v>
          </cell>
          <cell r="N35">
            <v>410</v>
          </cell>
          <cell r="O35" t="str">
            <v>＋</v>
          </cell>
          <cell r="P35">
            <v>4</v>
          </cell>
          <cell r="Q35" t="str">
            <v>＋</v>
          </cell>
          <cell r="R35">
            <v>1660</v>
          </cell>
          <cell r="S35" t="str">
            <v>＋</v>
          </cell>
          <cell r="T35">
            <v>10</v>
          </cell>
          <cell r="U35" t="str">
            <v>＋</v>
          </cell>
          <cell r="V35">
            <v>7490</v>
          </cell>
          <cell r="W35">
            <v>70</v>
          </cell>
          <cell r="AC35">
            <v>0</v>
          </cell>
          <cell r="AF35" t="str">
            <v>＋</v>
          </cell>
          <cell r="AG35">
            <v>1660</v>
          </cell>
          <cell r="AH35" t="str">
            <v>＋</v>
          </cell>
          <cell r="AI35">
            <v>10</v>
          </cell>
          <cell r="AJ35" t="str">
            <v>＋</v>
          </cell>
          <cell r="AK35">
            <v>500</v>
          </cell>
          <cell r="AL35" t="str">
            <v>＋</v>
          </cell>
          <cell r="AM35">
            <v>5</v>
          </cell>
          <cell r="AN35" t="str">
            <v>＋</v>
          </cell>
          <cell r="AO35">
            <v>150</v>
          </cell>
          <cell r="AP35" t="str">
            <v>＋</v>
          </cell>
          <cell r="AQ35">
            <v>1</v>
          </cell>
          <cell r="AS35" t="str">
            <v xml:space="preserve"> 241人～ 270人</v>
          </cell>
          <cell r="AU35" t="str">
            <v>D</v>
          </cell>
          <cell r="AV35" t="str">
            <v>標　準</v>
          </cell>
          <cell r="AW35">
            <v>2100</v>
          </cell>
          <cell r="AZ35" t="str">
            <v>D</v>
          </cell>
          <cell r="BA35" t="str">
            <v>標　準</v>
          </cell>
          <cell r="BB35">
            <v>2100</v>
          </cell>
          <cell r="BD35" t="e">
            <v>#VALUE!</v>
          </cell>
          <cell r="BE35" t="str">
            <v>－</v>
          </cell>
          <cell r="BF35">
            <v>410</v>
          </cell>
          <cell r="BG35" t="str">
            <v>－</v>
          </cell>
          <cell r="BH35">
            <v>1660</v>
          </cell>
          <cell r="BI35" t="str">
            <v>－</v>
          </cell>
          <cell r="BJ35">
            <v>1220</v>
          </cell>
          <cell r="BK35" t="str">
            <v>＋</v>
          </cell>
          <cell r="BL35">
            <v>980</v>
          </cell>
          <cell r="BM35" t="str">
            <v>＋</v>
          </cell>
          <cell r="BN35">
            <v>9</v>
          </cell>
          <cell r="BP35" t="str">
            <v>(⑤～⑱)</v>
          </cell>
        </row>
        <row r="36">
          <cell r="A36" t="str">
            <v>270３歳児</v>
          </cell>
          <cell r="E36" t="str">
            <v>３歳児</v>
          </cell>
          <cell r="G36">
            <v>30010</v>
          </cell>
          <cell r="I36" t="str">
            <v>＋</v>
          </cell>
          <cell r="J36">
            <v>280</v>
          </cell>
          <cell r="L36" t="str">
            <v>×加算率</v>
          </cell>
          <cell r="U36" t="str">
            <v>＋</v>
          </cell>
          <cell r="V36">
            <v>7490</v>
          </cell>
          <cell r="W36">
            <v>70</v>
          </cell>
          <cell r="X36" t="str">
            <v>＋</v>
          </cell>
          <cell r="Y36">
            <v>52450</v>
          </cell>
          <cell r="Z36" t="str">
            <v>＋</v>
          </cell>
          <cell r="AA36">
            <v>520</v>
          </cell>
          <cell r="AB36" t="str">
            <v>＋</v>
          </cell>
          <cell r="AC36">
            <v>44960</v>
          </cell>
          <cell r="AD36" t="str">
            <v>＋</v>
          </cell>
          <cell r="AE36">
            <v>440</v>
          </cell>
          <cell r="AS36">
            <v>2400</v>
          </cell>
          <cell r="AV36" t="str">
            <v>都市部</v>
          </cell>
          <cell r="AW36">
            <v>2300</v>
          </cell>
          <cell r="BA36" t="str">
            <v>都市部</v>
          </cell>
          <cell r="BB36">
            <v>2300</v>
          </cell>
          <cell r="BF36">
            <v>4</v>
          </cell>
          <cell r="BH36">
            <v>10</v>
          </cell>
          <cell r="BJ36">
            <v>10</v>
          </cell>
          <cell r="BP36">
            <v>0.99</v>
          </cell>
        </row>
        <row r="37">
          <cell r="A37" t="str">
            <v>300４歳以上児</v>
          </cell>
          <cell r="C37" t="str">
            <v>　271人
　　から
　300人
　　まで</v>
          </cell>
          <cell r="D37" t="str">
            <v>1号</v>
          </cell>
          <cell r="E37" t="str">
            <v>４歳以上児</v>
          </cell>
          <cell r="G37">
            <v>22190</v>
          </cell>
          <cell r="H37">
            <v>29680</v>
          </cell>
          <cell r="I37" t="str">
            <v>＋</v>
          </cell>
          <cell r="J37">
            <v>200</v>
          </cell>
          <cell r="K37">
            <v>280</v>
          </cell>
          <cell r="L37" t="str">
            <v>×加算率</v>
          </cell>
          <cell r="M37" t="str">
            <v>＋</v>
          </cell>
          <cell r="N37">
            <v>370</v>
          </cell>
          <cell r="O37" t="str">
            <v>＋</v>
          </cell>
          <cell r="P37">
            <v>3</v>
          </cell>
          <cell r="Q37" t="str">
            <v>＋</v>
          </cell>
          <cell r="R37">
            <v>1490</v>
          </cell>
          <cell r="S37" t="str">
            <v>＋</v>
          </cell>
          <cell r="T37">
            <v>10</v>
          </cell>
          <cell r="U37" t="str">
            <v>＋</v>
          </cell>
          <cell r="V37">
            <v>7490</v>
          </cell>
          <cell r="W37">
            <v>70</v>
          </cell>
          <cell r="AC37">
            <v>0</v>
          </cell>
          <cell r="AF37" t="str">
            <v>＋</v>
          </cell>
          <cell r="AG37">
            <v>1490</v>
          </cell>
          <cell r="AH37" t="str">
            <v>＋</v>
          </cell>
          <cell r="AI37">
            <v>10</v>
          </cell>
          <cell r="AJ37" t="str">
            <v>＋</v>
          </cell>
          <cell r="AK37">
            <v>500</v>
          </cell>
          <cell r="AL37" t="str">
            <v>＋</v>
          </cell>
          <cell r="AM37">
            <v>5</v>
          </cell>
          <cell r="AN37" t="str">
            <v>＋</v>
          </cell>
          <cell r="AO37">
            <v>130</v>
          </cell>
          <cell r="AP37" t="str">
            <v>＋</v>
          </cell>
          <cell r="AQ37">
            <v>1</v>
          </cell>
          <cell r="AS37" t="str">
            <v xml:space="preserve"> 271人～ 300人</v>
          </cell>
          <cell r="AT37" t="str">
            <v>106人
～
120人</v>
          </cell>
          <cell r="AU37" t="str">
            <v>A</v>
          </cell>
          <cell r="AV37" t="str">
            <v>標　準</v>
          </cell>
          <cell r="AW37">
            <v>2100</v>
          </cell>
          <cell r="AY37" t="str">
            <v>106人
～
120人</v>
          </cell>
          <cell r="AZ37" t="str">
            <v>A</v>
          </cell>
          <cell r="BA37" t="str">
            <v>標　準</v>
          </cell>
          <cell r="BB37">
            <v>2100</v>
          </cell>
          <cell r="BD37" t="e">
            <v>#VALUE!</v>
          </cell>
          <cell r="BE37" t="str">
            <v>－</v>
          </cell>
          <cell r="BF37">
            <v>370</v>
          </cell>
          <cell r="BG37" t="str">
            <v>－</v>
          </cell>
          <cell r="BH37">
            <v>1490</v>
          </cell>
          <cell r="BI37" t="str">
            <v>－</v>
          </cell>
          <cell r="BJ37">
            <v>1100</v>
          </cell>
          <cell r="BK37" t="str">
            <v>＋</v>
          </cell>
          <cell r="BL37">
            <v>880</v>
          </cell>
          <cell r="BM37" t="str">
            <v>＋</v>
          </cell>
          <cell r="BN37">
            <v>8</v>
          </cell>
          <cell r="BP37" t="str">
            <v>(⑤～⑱)</v>
          </cell>
        </row>
        <row r="38">
          <cell r="A38" t="str">
            <v>300３歳児</v>
          </cell>
          <cell r="E38" t="str">
            <v>３歳児</v>
          </cell>
          <cell r="G38">
            <v>29680</v>
          </cell>
          <cell r="I38" t="str">
            <v>＋</v>
          </cell>
          <cell r="J38">
            <v>280</v>
          </cell>
          <cell r="L38" t="str">
            <v>×加算率</v>
          </cell>
          <cell r="U38" t="str">
            <v>＋</v>
          </cell>
          <cell r="V38">
            <v>7490</v>
          </cell>
          <cell r="W38">
            <v>70</v>
          </cell>
          <cell r="X38" t="str">
            <v>＋</v>
          </cell>
          <cell r="Y38">
            <v>52450</v>
          </cell>
          <cell r="Z38" t="str">
            <v>＋</v>
          </cell>
          <cell r="AA38">
            <v>520</v>
          </cell>
          <cell r="AB38" t="str">
            <v>＋</v>
          </cell>
          <cell r="AC38">
            <v>44960</v>
          </cell>
          <cell r="AD38" t="str">
            <v>＋</v>
          </cell>
          <cell r="AE38">
            <v>440</v>
          </cell>
          <cell r="AS38">
            <v>2330</v>
          </cell>
          <cell r="AV38" t="str">
            <v>都市部</v>
          </cell>
          <cell r="AW38">
            <v>2300</v>
          </cell>
          <cell r="BA38" t="str">
            <v>都市部</v>
          </cell>
          <cell r="BB38">
            <v>2300</v>
          </cell>
          <cell r="BF38">
            <v>4</v>
          </cell>
          <cell r="BH38">
            <v>10</v>
          </cell>
          <cell r="BJ38">
            <v>10</v>
          </cell>
          <cell r="BP38">
            <v>0.99</v>
          </cell>
        </row>
        <row r="39">
          <cell r="A39" t="str">
            <v>330４歳以上児</v>
          </cell>
          <cell r="C39" t="str">
            <v>　301人
　　以上</v>
          </cell>
          <cell r="D39" t="str">
            <v>1号</v>
          </cell>
          <cell r="E39" t="str">
            <v>４歳以上児</v>
          </cell>
          <cell r="G39">
            <v>21930</v>
          </cell>
          <cell r="H39">
            <v>29420</v>
          </cell>
          <cell r="I39" t="str">
            <v>＋</v>
          </cell>
          <cell r="J39">
            <v>200</v>
          </cell>
          <cell r="K39">
            <v>270</v>
          </cell>
          <cell r="L39" t="str">
            <v>×加算率</v>
          </cell>
          <cell r="M39" t="str">
            <v>＋</v>
          </cell>
          <cell r="N39">
            <v>330</v>
          </cell>
          <cell r="O39" t="str">
            <v>＋</v>
          </cell>
          <cell r="P39">
            <v>3</v>
          </cell>
          <cell r="U39" t="str">
            <v>＋</v>
          </cell>
          <cell r="V39">
            <v>7490</v>
          </cell>
          <cell r="W39">
            <v>70</v>
          </cell>
          <cell r="AC39">
            <v>0</v>
          </cell>
          <cell r="AF39" t="str">
            <v>＋</v>
          </cell>
          <cell r="AG39">
            <v>1360</v>
          </cell>
          <cell r="AH39" t="str">
            <v>＋</v>
          </cell>
          <cell r="AI39">
            <v>10</v>
          </cell>
          <cell r="AJ39" t="str">
            <v>＋</v>
          </cell>
          <cell r="AK39">
            <v>500</v>
          </cell>
          <cell r="AL39" t="str">
            <v>＋</v>
          </cell>
          <cell r="AM39">
            <v>5</v>
          </cell>
          <cell r="AN39" t="str">
            <v>＋</v>
          </cell>
          <cell r="AO39">
            <v>120</v>
          </cell>
          <cell r="AP39" t="str">
            <v>＋</v>
          </cell>
          <cell r="AQ39">
            <v>1</v>
          </cell>
          <cell r="AS39" t="str">
            <v xml:space="preserve"> 301人～</v>
          </cell>
          <cell r="AU39" t="str">
            <v>B</v>
          </cell>
          <cell r="AV39" t="str">
            <v>標　準</v>
          </cell>
          <cell r="AW39">
            <v>2000</v>
          </cell>
          <cell r="AZ39" t="str">
            <v>B</v>
          </cell>
          <cell r="BA39" t="str">
            <v>標　準</v>
          </cell>
          <cell r="BB39">
            <v>2000</v>
          </cell>
          <cell r="BD39" t="e">
            <v>#VALUE!</v>
          </cell>
          <cell r="BE39" t="str">
            <v>－</v>
          </cell>
          <cell r="BF39">
            <v>340</v>
          </cell>
          <cell r="BG39" t="str">
            <v>－</v>
          </cell>
          <cell r="BH39">
            <v>1360</v>
          </cell>
          <cell r="BI39" t="str">
            <v>－</v>
          </cell>
          <cell r="BJ39">
            <v>1000</v>
          </cell>
          <cell r="BK39" t="str">
            <v>＋</v>
          </cell>
          <cell r="BL39">
            <v>800</v>
          </cell>
          <cell r="BM39" t="str">
            <v>＋</v>
          </cell>
          <cell r="BN39">
            <v>8</v>
          </cell>
          <cell r="BP39" t="str">
            <v>(⑤～⑱)</v>
          </cell>
        </row>
        <row r="40">
          <cell r="A40" t="str">
            <v>330３歳児</v>
          </cell>
          <cell r="E40" t="str">
            <v>３歳児</v>
          </cell>
          <cell r="G40">
            <v>29420</v>
          </cell>
          <cell r="I40" t="str">
            <v>＋</v>
          </cell>
          <cell r="J40">
            <v>270</v>
          </cell>
          <cell r="L40" t="str">
            <v>×加算率</v>
          </cell>
          <cell r="U40" t="str">
            <v>＋</v>
          </cell>
          <cell r="V40">
            <v>7490</v>
          </cell>
          <cell r="W40">
            <v>70</v>
          </cell>
          <cell r="X40" t="str">
            <v>＋</v>
          </cell>
          <cell r="Y40">
            <v>52450</v>
          </cell>
          <cell r="Z40" t="str">
            <v>＋</v>
          </cell>
          <cell r="AA40">
            <v>520</v>
          </cell>
          <cell r="AB40" t="str">
            <v>＋</v>
          </cell>
          <cell r="AC40">
            <v>44960</v>
          </cell>
          <cell r="AD40" t="str">
            <v>＋</v>
          </cell>
          <cell r="AE40">
            <v>440</v>
          </cell>
          <cell r="AS40">
            <v>2120</v>
          </cell>
          <cell r="AV40" t="str">
            <v>都市部</v>
          </cell>
          <cell r="AW40">
            <v>2200</v>
          </cell>
          <cell r="BA40" t="str">
            <v>都市部</v>
          </cell>
          <cell r="BB40">
            <v>2200</v>
          </cell>
          <cell r="BF40">
            <v>3</v>
          </cell>
          <cell r="BH40">
            <v>10</v>
          </cell>
          <cell r="BJ40">
            <v>10</v>
          </cell>
          <cell r="BP40">
            <v>0.99</v>
          </cell>
        </row>
      </sheetData>
      <sheetData sheetId="3" refreshError="1"/>
      <sheetData sheetId="4">
        <row r="2">
          <cell r="AO2">
            <v>1</v>
          </cell>
          <cell r="AP2">
            <v>10</v>
          </cell>
        </row>
        <row r="3">
          <cell r="AO3">
            <v>11</v>
          </cell>
          <cell r="AP3">
            <v>20</v>
          </cell>
        </row>
        <row r="4">
          <cell r="AO4">
            <v>21</v>
          </cell>
          <cell r="AP4">
            <v>30</v>
          </cell>
        </row>
        <row r="5">
          <cell r="AO5">
            <v>31</v>
          </cell>
          <cell r="AP5">
            <v>40</v>
          </cell>
        </row>
        <row r="6">
          <cell r="AO6">
            <v>41</v>
          </cell>
          <cell r="AP6">
            <v>50</v>
          </cell>
        </row>
        <row r="7">
          <cell r="AO7">
            <v>51</v>
          </cell>
          <cell r="AP7">
            <v>60</v>
          </cell>
        </row>
        <row r="8">
          <cell r="AO8">
            <v>61</v>
          </cell>
          <cell r="AP8">
            <v>70</v>
          </cell>
        </row>
        <row r="9">
          <cell r="AO9">
            <v>71</v>
          </cell>
          <cell r="AP9">
            <v>80</v>
          </cell>
        </row>
        <row r="10">
          <cell r="AO10">
            <v>81</v>
          </cell>
          <cell r="AP10">
            <v>90</v>
          </cell>
        </row>
        <row r="11">
          <cell r="AO11">
            <v>91</v>
          </cell>
          <cell r="AP11">
            <v>100</v>
          </cell>
        </row>
        <row r="12">
          <cell r="AO12">
            <v>101</v>
          </cell>
          <cell r="AP12">
            <v>110</v>
          </cell>
        </row>
        <row r="13">
          <cell r="AO13">
            <v>111</v>
          </cell>
          <cell r="AP13">
            <v>120</v>
          </cell>
        </row>
        <row r="14">
          <cell r="AO14">
            <v>121</v>
          </cell>
          <cell r="AP14">
            <v>130</v>
          </cell>
        </row>
        <row r="15">
          <cell r="AO15">
            <v>131</v>
          </cell>
          <cell r="AP15">
            <v>140</v>
          </cell>
        </row>
        <row r="16">
          <cell r="AO16">
            <v>141</v>
          </cell>
          <cell r="AP16">
            <v>150</v>
          </cell>
        </row>
        <row r="17">
          <cell r="AO17">
            <v>151</v>
          </cell>
          <cell r="AP17">
            <v>160</v>
          </cell>
        </row>
        <row r="18">
          <cell r="AO18">
            <v>161</v>
          </cell>
          <cell r="AP18">
            <v>170</v>
          </cell>
        </row>
        <row r="19">
          <cell r="AO19">
            <v>171</v>
          </cell>
          <cell r="AP19">
            <v>180</v>
          </cell>
        </row>
      </sheetData>
      <sheetData sheetId="5" refreshError="1"/>
      <sheetData sheetId="6">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cell r="Y6">
            <v>25</v>
          </cell>
          <cell r="Z6">
            <v>26</v>
          </cell>
          <cell r="AA6">
            <v>27</v>
          </cell>
          <cell r="AB6">
            <v>28</v>
          </cell>
          <cell r="AC6">
            <v>29</v>
          </cell>
          <cell r="AD6">
            <v>30</v>
          </cell>
          <cell r="AE6">
            <v>31</v>
          </cell>
          <cell r="AF6">
            <v>32</v>
          </cell>
          <cell r="AG6">
            <v>33</v>
          </cell>
          <cell r="AH6">
            <v>34</v>
          </cell>
          <cell r="AI6">
            <v>35</v>
          </cell>
          <cell r="AJ6">
            <v>36</v>
          </cell>
          <cell r="AK6">
            <v>37</v>
          </cell>
          <cell r="AL6">
            <v>38</v>
          </cell>
          <cell r="AM6">
            <v>39</v>
          </cell>
          <cell r="AN6">
            <v>40</v>
          </cell>
          <cell r="AO6">
            <v>41</v>
          </cell>
          <cell r="AP6">
            <v>42</v>
          </cell>
          <cell r="AQ6">
            <v>43</v>
          </cell>
          <cell r="AR6">
            <v>44</v>
          </cell>
          <cell r="AS6">
            <v>45</v>
          </cell>
          <cell r="AT6">
            <v>46</v>
          </cell>
          <cell r="AU6">
            <v>47</v>
          </cell>
          <cell r="AV6">
            <v>48</v>
          </cell>
          <cell r="AW6">
            <v>49</v>
          </cell>
          <cell r="AX6">
            <v>50</v>
          </cell>
          <cell r="AY6">
            <v>51</v>
          </cell>
          <cell r="AZ6">
            <v>52</v>
          </cell>
          <cell r="BA6">
            <v>53</v>
          </cell>
          <cell r="BB6">
            <v>54</v>
          </cell>
          <cell r="BC6">
            <v>55</v>
          </cell>
          <cell r="BD6">
            <v>56</v>
          </cell>
          <cell r="BE6">
            <v>57</v>
          </cell>
          <cell r="BF6">
            <v>58</v>
          </cell>
          <cell r="BG6">
            <v>59</v>
          </cell>
          <cell r="BH6">
            <v>60</v>
          </cell>
          <cell r="BI6">
            <v>61</v>
          </cell>
          <cell r="BJ6">
            <v>62</v>
          </cell>
          <cell r="BK6">
            <v>63</v>
          </cell>
          <cell r="BL6">
            <v>64</v>
          </cell>
          <cell r="BM6">
            <v>65</v>
          </cell>
          <cell r="BN6">
            <v>66</v>
          </cell>
          <cell r="BO6">
            <v>67</v>
          </cell>
        </row>
        <row r="7">
          <cell r="A7" t="str">
            <v>10４歳以上児</v>
          </cell>
          <cell r="B7" t="str">
            <v>16/100
地域</v>
          </cell>
          <cell r="C7" t="str">
            <v xml:space="preserve">
　10人
　　まで</v>
          </cell>
          <cell r="D7" t="str">
            <v>2号</v>
          </cell>
          <cell r="E7" t="str">
            <v>４歳以上児</v>
          </cell>
          <cell r="G7">
            <v>235150</v>
          </cell>
          <cell r="H7">
            <v>242500</v>
          </cell>
          <cell r="I7">
            <v>185500</v>
          </cell>
          <cell r="J7">
            <v>192850</v>
          </cell>
          <cell r="K7" t="str">
            <v>＋</v>
          </cell>
          <cell r="L7">
            <v>2280</v>
          </cell>
          <cell r="M7">
            <v>2350</v>
          </cell>
          <cell r="N7" t="str">
            <v>×加算率</v>
          </cell>
          <cell r="O7">
            <v>1780</v>
          </cell>
          <cell r="P7">
            <v>1850</v>
          </cell>
          <cell r="Q7" t="str">
            <v>×加算率</v>
          </cell>
          <cell r="R7" t="str">
            <v>＋</v>
          </cell>
          <cell r="S7">
            <v>7350</v>
          </cell>
          <cell r="T7">
            <v>70</v>
          </cell>
          <cell r="U7" t="str">
            <v>＋</v>
          </cell>
          <cell r="X7" t="str">
            <v>＋</v>
          </cell>
          <cell r="AA7" t="str">
            <v>÷</v>
          </cell>
          <cell r="AC7" t="str">
            <v>＋</v>
          </cell>
          <cell r="AD7">
            <v>46420</v>
          </cell>
          <cell r="AF7" t="str">
            <v>＋</v>
          </cell>
          <cell r="AG7">
            <v>390</v>
          </cell>
          <cell r="AH7" t="str">
            <v>＋</v>
          </cell>
          <cell r="AI7" t="str">
            <v>Ａ地域</v>
          </cell>
          <cell r="AJ7">
            <v>11900</v>
          </cell>
          <cell r="AK7">
            <v>13100</v>
          </cell>
          <cell r="AL7">
            <v>8300</v>
          </cell>
          <cell r="AM7">
            <v>8300</v>
          </cell>
          <cell r="AN7" t="str">
            <v>＋</v>
          </cell>
          <cell r="AO7" t="str">
            <v>ａ地域</v>
          </cell>
          <cell r="AP7">
            <v>30200</v>
          </cell>
          <cell r="AQ7">
            <v>33600</v>
          </cell>
          <cell r="AR7">
            <v>21100</v>
          </cell>
          <cell r="AS7">
            <v>21100</v>
          </cell>
          <cell r="AT7" t="str">
            <v>＋</v>
          </cell>
          <cell r="AV7" t="str">
            <v>＋</v>
          </cell>
          <cell r="AW7">
            <v>21790</v>
          </cell>
          <cell r="AX7" t="str">
            <v>＋</v>
          </cell>
          <cell r="AY7">
            <v>220</v>
          </cell>
          <cell r="AZ7" t="str">
            <v>－</v>
          </cell>
          <cell r="BB7" t="str">
            <v>－</v>
          </cell>
          <cell r="BC7" t="str">
            <v>(⑥＋⑦
　＋⑧＋⑩)</v>
          </cell>
          <cell r="BD7" t="str">
            <v>－</v>
          </cell>
          <cell r="BF7" t="str">
            <v>－</v>
          </cell>
          <cell r="BH7" t="str">
            <v>－</v>
          </cell>
          <cell r="BJ7" t="str">
            <v>＋</v>
          </cell>
          <cell r="BK7">
            <v>25670</v>
          </cell>
          <cell r="BL7" t="str">
            <v>＋</v>
          </cell>
          <cell r="BM7">
            <v>250</v>
          </cell>
          <cell r="BO7" t="str">
            <v>(⑥～⑳)</v>
          </cell>
        </row>
        <row r="8">
          <cell r="A8" t="str">
            <v>10３歳児</v>
          </cell>
          <cell r="E8" t="str">
            <v>３歳児</v>
          </cell>
          <cell r="G8">
            <v>242500</v>
          </cell>
          <cell r="H8">
            <v>297210</v>
          </cell>
          <cell r="I8">
            <v>192850</v>
          </cell>
          <cell r="J8">
            <v>247560</v>
          </cell>
          <cell r="K8" t="str">
            <v>＋</v>
          </cell>
          <cell r="L8">
            <v>2350</v>
          </cell>
          <cell r="M8">
            <v>2860</v>
          </cell>
          <cell r="N8" t="str">
            <v>×加算率</v>
          </cell>
          <cell r="O8">
            <v>1850</v>
          </cell>
          <cell r="P8">
            <v>2360</v>
          </cell>
          <cell r="Q8" t="str">
            <v>×加算率</v>
          </cell>
          <cell r="R8" t="str">
            <v>＋</v>
          </cell>
          <cell r="S8">
            <v>7350</v>
          </cell>
          <cell r="T8">
            <v>70</v>
          </cell>
          <cell r="AE8">
            <v>44760</v>
          </cell>
          <cell r="AI8" t="str">
            <v>Ｂ地域</v>
          </cell>
          <cell r="AJ8">
            <v>11300</v>
          </cell>
          <cell r="AK8">
            <v>12400</v>
          </cell>
          <cell r="AL8">
            <v>7900</v>
          </cell>
          <cell r="AM8">
            <v>7900</v>
          </cell>
          <cell r="AO8" t="str">
            <v>ｂ地域</v>
          </cell>
          <cell r="AP8">
            <v>16600</v>
          </cell>
          <cell r="AQ8">
            <v>18500</v>
          </cell>
          <cell r="AR8">
            <v>11600</v>
          </cell>
          <cell r="AS8">
            <v>11600</v>
          </cell>
          <cell r="BE8">
            <v>12600</v>
          </cell>
          <cell r="BG8">
            <v>44090</v>
          </cell>
          <cell r="BI8">
            <v>27990</v>
          </cell>
        </row>
        <row r="9">
          <cell r="A9" t="str">
            <v>10１，２歳児</v>
          </cell>
          <cell r="D9" t="str">
            <v>3号</v>
          </cell>
          <cell r="E9" t="str">
            <v>１、２歳児</v>
          </cell>
          <cell r="G9">
            <v>297210</v>
          </cell>
          <cell r="H9">
            <v>370710</v>
          </cell>
          <cell r="I9">
            <v>247560</v>
          </cell>
          <cell r="J9">
            <v>321060</v>
          </cell>
          <cell r="K9" t="str">
            <v>＋</v>
          </cell>
          <cell r="L9">
            <v>2860</v>
          </cell>
          <cell r="M9">
            <v>3600</v>
          </cell>
          <cell r="N9" t="str">
            <v>×加算率</v>
          </cell>
          <cell r="O9">
            <v>2360</v>
          </cell>
          <cell r="P9">
            <v>3100</v>
          </cell>
          <cell r="Q9" t="str">
            <v>×加算率</v>
          </cell>
          <cell r="AC9" t="str">
            <v>＋</v>
          </cell>
          <cell r="AD9">
            <v>44760</v>
          </cell>
          <cell r="AI9" t="str">
            <v>Ｃ地域</v>
          </cell>
          <cell r="AJ9">
            <v>10700</v>
          </cell>
          <cell r="AK9">
            <v>11800</v>
          </cell>
          <cell r="AL9">
            <v>7500</v>
          </cell>
          <cell r="AM9">
            <v>7500</v>
          </cell>
          <cell r="AO9" t="str">
            <v>ｃ地域</v>
          </cell>
          <cell r="AP9">
            <v>14500</v>
          </cell>
          <cell r="AQ9">
            <v>16100</v>
          </cell>
          <cell r="AR9">
            <v>10100</v>
          </cell>
          <cell r="AS9">
            <v>10100</v>
          </cell>
          <cell r="BC9">
            <v>0.05</v>
          </cell>
          <cell r="BE9">
            <v>120</v>
          </cell>
          <cell r="BG9">
            <v>440</v>
          </cell>
          <cell r="BI9">
            <v>280</v>
          </cell>
          <cell r="BO9">
            <v>0.62</v>
          </cell>
        </row>
        <row r="10">
          <cell r="A10" t="str">
            <v>10乳児</v>
          </cell>
          <cell r="E10" t="str">
            <v>乳児</v>
          </cell>
          <cell r="G10">
            <v>370710</v>
          </cell>
          <cell r="I10">
            <v>321060</v>
          </cell>
          <cell r="K10" t="str">
            <v>＋</v>
          </cell>
          <cell r="L10">
            <v>3600</v>
          </cell>
          <cell r="N10" t="str">
            <v>×加算率</v>
          </cell>
          <cell r="O10">
            <v>3100</v>
          </cell>
          <cell r="Q10" t="str">
            <v>×加算率</v>
          </cell>
          <cell r="AI10" t="str">
            <v>Ｄ地域</v>
          </cell>
          <cell r="AJ10">
            <v>10100</v>
          </cell>
          <cell r="AK10">
            <v>11200</v>
          </cell>
          <cell r="AL10">
            <v>7100</v>
          </cell>
          <cell r="AM10">
            <v>7100</v>
          </cell>
          <cell r="AO10" t="str">
            <v>ｄ地域</v>
          </cell>
          <cell r="AP10">
            <v>13000</v>
          </cell>
          <cell r="AQ10">
            <v>14400</v>
          </cell>
          <cell r="AR10">
            <v>9100</v>
          </cell>
          <cell r="AS10">
            <v>9100</v>
          </cell>
          <cell r="BG10" t="str">
            <v>×人数</v>
          </cell>
          <cell r="BI10" t="str">
            <v>×人数</v>
          </cell>
        </row>
        <row r="11">
          <cell r="A11" t="str">
            <v>20４歳以上児</v>
          </cell>
          <cell r="C11" t="str">
            <v>　11人
　　から
　20人
　　まで</v>
          </cell>
          <cell r="D11" t="str">
            <v>2号</v>
          </cell>
          <cell r="E11" t="str">
            <v>４歳以上児</v>
          </cell>
          <cell r="G11">
            <v>129630</v>
          </cell>
          <cell r="H11">
            <v>136980</v>
          </cell>
          <cell r="I11">
            <v>104810</v>
          </cell>
          <cell r="J11">
            <v>112160</v>
          </cell>
          <cell r="K11" t="str">
            <v>＋</v>
          </cell>
          <cell r="L11">
            <v>1220</v>
          </cell>
          <cell r="M11">
            <v>1290</v>
          </cell>
          <cell r="N11" t="str">
            <v>×加算率</v>
          </cell>
          <cell r="O11">
            <v>970</v>
          </cell>
          <cell r="P11">
            <v>1040</v>
          </cell>
          <cell r="Q11" t="str">
            <v>×加算率</v>
          </cell>
          <cell r="R11" t="str">
            <v>＋</v>
          </cell>
          <cell r="S11">
            <v>7350</v>
          </cell>
          <cell r="T11">
            <v>70</v>
          </cell>
          <cell r="AC11" t="str">
            <v>＋</v>
          </cell>
          <cell r="AD11">
            <v>26530</v>
          </cell>
          <cell r="AF11" t="str">
            <v>＋</v>
          </cell>
          <cell r="AG11">
            <v>190</v>
          </cell>
          <cell r="AH11" t="str">
            <v>＋</v>
          </cell>
          <cell r="AI11" t="str">
            <v>Ａ地域</v>
          </cell>
          <cell r="AJ11">
            <v>5900</v>
          </cell>
          <cell r="AK11">
            <v>6500</v>
          </cell>
          <cell r="AL11">
            <v>4100</v>
          </cell>
          <cell r="AM11">
            <v>4100</v>
          </cell>
          <cell r="AN11" t="str">
            <v>＋</v>
          </cell>
          <cell r="AO11" t="str">
            <v>ａ地域</v>
          </cell>
          <cell r="AP11">
            <v>15100</v>
          </cell>
          <cell r="AQ11">
            <v>16800</v>
          </cell>
          <cell r="AR11">
            <v>10500</v>
          </cell>
          <cell r="AS11">
            <v>10500</v>
          </cell>
          <cell r="AV11" t="str">
            <v>＋</v>
          </cell>
          <cell r="AW11">
            <v>10900</v>
          </cell>
          <cell r="AX11" t="str">
            <v>＋</v>
          </cell>
          <cell r="AY11">
            <v>110</v>
          </cell>
          <cell r="BB11" t="str">
            <v>－</v>
          </cell>
          <cell r="BC11" t="str">
            <v>(⑥＋⑦
　＋⑧＋⑩)</v>
          </cell>
          <cell r="BD11" t="str">
            <v>－</v>
          </cell>
          <cell r="BF11" t="str">
            <v>－</v>
          </cell>
          <cell r="BH11" t="str">
            <v>－</v>
          </cell>
          <cell r="BJ11" t="str">
            <v>＋</v>
          </cell>
          <cell r="BK11">
            <v>12830</v>
          </cell>
          <cell r="BL11" t="str">
            <v>＋</v>
          </cell>
          <cell r="BM11">
            <v>120</v>
          </cell>
          <cell r="BO11" t="str">
            <v>(⑥～⑳)</v>
          </cell>
        </row>
        <row r="12">
          <cell r="A12" t="str">
            <v>20３歳児</v>
          </cell>
          <cell r="E12" t="str">
            <v>３歳児</v>
          </cell>
          <cell r="G12">
            <v>136980</v>
          </cell>
          <cell r="H12">
            <v>191690</v>
          </cell>
          <cell r="I12">
            <v>112160</v>
          </cell>
          <cell r="J12">
            <v>166870</v>
          </cell>
          <cell r="K12" t="str">
            <v>＋</v>
          </cell>
          <cell r="L12">
            <v>1290</v>
          </cell>
          <cell r="M12">
            <v>1800</v>
          </cell>
          <cell r="N12" t="str">
            <v>×加算率</v>
          </cell>
          <cell r="O12">
            <v>1040</v>
          </cell>
          <cell r="P12">
            <v>1550</v>
          </cell>
          <cell r="Q12" t="str">
            <v>×加算率</v>
          </cell>
          <cell r="R12" t="str">
            <v>＋</v>
          </cell>
          <cell r="S12">
            <v>7350</v>
          </cell>
          <cell r="T12">
            <v>70</v>
          </cell>
          <cell r="AE12">
            <v>24870</v>
          </cell>
          <cell r="AI12" t="str">
            <v>Ｂ地域</v>
          </cell>
          <cell r="AJ12">
            <v>5600</v>
          </cell>
          <cell r="AK12">
            <v>6200</v>
          </cell>
          <cell r="AL12">
            <v>3900</v>
          </cell>
          <cell r="AM12">
            <v>3900</v>
          </cell>
          <cell r="AO12" t="str">
            <v>ｂ地域</v>
          </cell>
          <cell r="AP12">
            <v>8300</v>
          </cell>
          <cell r="AQ12">
            <v>9200</v>
          </cell>
          <cell r="AR12">
            <v>5800</v>
          </cell>
          <cell r="AS12">
            <v>5800</v>
          </cell>
          <cell r="BE12">
            <v>6300</v>
          </cell>
          <cell r="BG12">
            <v>22040</v>
          </cell>
          <cell r="BI12">
            <v>13990</v>
          </cell>
        </row>
        <row r="13">
          <cell r="A13" t="str">
            <v>20１，２歳児</v>
          </cell>
          <cell r="D13" t="str">
            <v>3号</v>
          </cell>
          <cell r="E13" t="str">
            <v>１、２歳児</v>
          </cell>
          <cell r="G13">
            <v>191690</v>
          </cell>
          <cell r="H13">
            <v>265190</v>
          </cell>
          <cell r="I13">
            <v>166870</v>
          </cell>
          <cell r="J13">
            <v>240370</v>
          </cell>
          <cell r="K13" t="str">
            <v>＋</v>
          </cell>
          <cell r="L13">
            <v>1800</v>
          </cell>
          <cell r="M13">
            <v>2540</v>
          </cell>
          <cell r="N13" t="str">
            <v>×加算率</v>
          </cell>
          <cell r="O13">
            <v>1550</v>
          </cell>
          <cell r="P13">
            <v>2290</v>
          </cell>
          <cell r="Q13" t="str">
            <v>×加算率</v>
          </cell>
          <cell r="AC13" t="str">
            <v>＋</v>
          </cell>
          <cell r="AD13">
            <v>24870</v>
          </cell>
          <cell r="AI13" t="str">
            <v>Ｃ地域</v>
          </cell>
          <cell r="AJ13">
            <v>5300</v>
          </cell>
          <cell r="AK13">
            <v>5900</v>
          </cell>
          <cell r="AL13">
            <v>3700</v>
          </cell>
          <cell r="AM13">
            <v>3700</v>
          </cell>
          <cell r="AO13" t="str">
            <v>ｃ地域</v>
          </cell>
          <cell r="AP13">
            <v>7200</v>
          </cell>
          <cell r="AQ13">
            <v>8000</v>
          </cell>
          <cell r="AR13">
            <v>5000</v>
          </cell>
          <cell r="AS13">
            <v>5000</v>
          </cell>
          <cell r="BC13">
            <v>0.05</v>
          </cell>
          <cell r="BE13">
            <v>60</v>
          </cell>
          <cell r="BG13">
            <v>220</v>
          </cell>
          <cell r="BI13">
            <v>140</v>
          </cell>
          <cell r="BO13">
            <v>0.79</v>
          </cell>
        </row>
        <row r="14">
          <cell r="A14" t="str">
            <v>20乳児</v>
          </cell>
          <cell r="E14" t="str">
            <v>乳児</v>
          </cell>
          <cell r="G14">
            <v>265190</v>
          </cell>
          <cell r="I14">
            <v>240370</v>
          </cell>
          <cell r="K14" t="str">
            <v>＋</v>
          </cell>
          <cell r="L14">
            <v>2540</v>
          </cell>
          <cell r="N14" t="str">
            <v>×加算率</v>
          </cell>
          <cell r="O14">
            <v>2290</v>
          </cell>
          <cell r="Q14" t="str">
            <v>×加算率</v>
          </cell>
          <cell r="AI14" t="str">
            <v>Ｄ地域</v>
          </cell>
          <cell r="AJ14">
            <v>5000</v>
          </cell>
          <cell r="AK14">
            <v>5600</v>
          </cell>
          <cell r="AL14">
            <v>3500</v>
          </cell>
          <cell r="AM14">
            <v>3500</v>
          </cell>
          <cell r="AO14" t="str">
            <v>ｄ地域</v>
          </cell>
          <cell r="AP14">
            <v>6500</v>
          </cell>
          <cell r="AQ14">
            <v>7200</v>
          </cell>
          <cell r="AR14">
            <v>4500</v>
          </cell>
          <cell r="AS14">
            <v>4500</v>
          </cell>
          <cell r="BG14" t="str">
            <v>×人数</v>
          </cell>
          <cell r="BI14" t="str">
            <v>×人数</v>
          </cell>
        </row>
        <row r="15">
          <cell r="A15" t="str">
            <v>30４歳以上児</v>
          </cell>
          <cell r="C15" t="str">
            <v>　21人
　　から
　30人
　　まで</v>
          </cell>
          <cell r="D15" t="str">
            <v>2号</v>
          </cell>
          <cell r="E15" t="str">
            <v>４歳以上児</v>
          </cell>
          <cell r="G15">
            <v>94350</v>
          </cell>
          <cell r="H15">
            <v>101700</v>
          </cell>
          <cell r="I15">
            <v>77800</v>
          </cell>
          <cell r="J15">
            <v>85150</v>
          </cell>
          <cell r="K15" t="str">
            <v>＋</v>
          </cell>
          <cell r="L15">
            <v>870</v>
          </cell>
          <cell r="M15">
            <v>940</v>
          </cell>
          <cell r="N15" t="str">
            <v>×加算率</v>
          </cell>
          <cell r="O15">
            <v>700</v>
          </cell>
          <cell r="P15">
            <v>770</v>
          </cell>
          <cell r="Q15" t="str">
            <v>×加算率</v>
          </cell>
          <cell r="R15" t="str">
            <v>＋</v>
          </cell>
          <cell r="S15">
            <v>7350</v>
          </cell>
          <cell r="T15">
            <v>70</v>
          </cell>
          <cell r="AC15" t="str">
            <v>＋</v>
          </cell>
          <cell r="AD15">
            <v>19900</v>
          </cell>
          <cell r="AF15" t="str">
            <v>＋</v>
          </cell>
          <cell r="AG15">
            <v>130</v>
          </cell>
          <cell r="AH15" t="str">
            <v>＋</v>
          </cell>
          <cell r="AI15" t="str">
            <v>Ａ地域</v>
          </cell>
          <cell r="AJ15">
            <v>4100</v>
          </cell>
          <cell r="AK15">
            <v>4500</v>
          </cell>
          <cell r="AL15">
            <v>2900</v>
          </cell>
          <cell r="AM15">
            <v>2900</v>
          </cell>
          <cell r="AN15" t="str">
            <v>＋</v>
          </cell>
          <cell r="AO15" t="str">
            <v>ａ地域</v>
          </cell>
          <cell r="AP15">
            <v>10500</v>
          </cell>
          <cell r="AQ15">
            <v>11700</v>
          </cell>
          <cell r="AR15">
            <v>7300</v>
          </cell>
          <cell r="AS15">
            <v>7300</v>
          </cell>
          <cell r="AV15" t="str">
            <v>＋</v>
          </cell>
          <cell r="AW15">
            <v>7260</v>
          </cell>
          <cell r="AX15" t="str">
            <v>＋</v>
          </cell>
          <cell r="AY15">
            <v>70</v>
          </cell>
          <cell r="BB15" t="str">
            <v>－</v>
          </cell>
          <cell r="BC15" t="str">
            <v>(⑥＋⑦
　＋⑧＋⑩)</v>
          </cell>
          <cell r="BD15" t="str">
            <v>－</v>
          </cell>
          <cell r="BF15" t="str">
            <v>－</v>
          </cell>
          <cell r="BH15" t="str">
            <v>－</v>
          </cell>
          <cell r="BJ15" t="str">
            <v>＋</v>
          </cell>
          <cell r="BK15">
            <v>8550</v>
          </cell>
          <cell r="BL15" t="str">
            <v>＋</v>
          </cell>
          <cell r="BM15">
            <v>80</v>
          </cell>
          <cell r="BO15" t="str">
            <v>(⑥～⑳)</v>
          </cell>
        </row>
        <row r="16">
          <cell r="A16" t="str">
            <v>30３歳児</v>
          </cell>
          <cell r="E16" t="str">
            <v>３歳児</v>
          </cell>
          <cell r="G16">
            <v>101700</v>
          </cell>
          <cell r="H16">
            <v>156410</v>
          </cell>
          <cell r="I16">
            <v>85150</v>
          </cell>
          <cell r="J16">
            <v>139860</v>
          </cell>
          <cell r="K16" t="str">
            <v>＋</v>
          </cell>
          <cell r="L16">
            <v>940</v>
          </cell>
          <cell r="M16">
            <v>1450</v>
          </cell>
          <cell r="N16" t="str">
            <v>×加算率</v>
          </cell>
          <cell r="O16">
            <v>770</v>
          </cell>
          <cell r="P16">
            <v>1280</v>
          </cell>
          <cell r="Q16" t="str">
            <v>×加算率</v>
          </cell>
          <cell r="R16" t="str">
            <v>＋</v>
          </cell>
          <cell r="S16">
            <v>7350</v>
          </cell>
          <cell r="T16">
            <v>70</v>
          </cell>
          <cell r="AE16">
            <v>18240</v>
          </cell>
          <cell r="AI16" t="str">
            <v>Ｂ地域</v>
          </cell>
          <cell r="AJ16">
            <v>3900</v>
          </cell>
          <cell r="AK16">
            <v>4300</v>
          </cell>
          <cell r="AL16">
            <v>2700</v>
          </cell>
          <cell r="AM16">
            <v>2700</v>
          </cell>
          <cell r="AO16" t="str">
            <v>ｂ地域</v>
          </cell>
          <cell r="AP16">
            <v>5800</v>
          </cell>
          <cell r="AQ16">
            <v>6400</v>
          </cell>
          <cell r="AR16">
            <v>4000</v>
          </cell>
          <cell r="AS16">
            <v>4000</v>
          </cell>
          <cell r="AU16" t="str">
            <v>認定こども園全体の利用定員</v>
          </cell>
          <cell r="BE16">
            <v>4200</v>
          </cell>
          <cell r="BG16">
            <v>14690</v>
          </cell>
          <cell r="BI16">
            <v>9330</v>
          </cell>
        </row>
        <row r="17">
          <cell r="A17" t="str">
            <v>30１，２歳児</v>
          </cell>
          <cell r="D17" t="str">
            <v>3号</v>
          </cell>
          <cell r="E17" t="str">
            <v>１、２歳児</v>
          </cell>
          <cell r="G17">
            <v>156410</v>
          </cell>
          <cell r="H17">
            <v>229910</v>
          </cell>
          <cell r="I17">
            <v>139860</v>
          </cell>
          <cell r="J17">
            <v>213360</v>
          </cell>
          <cell r="K17" t="str">
            <v>＋</v>
          </cell>
          <cell r="L17">
            <v>1450</v>
          </cell>
          <cell r="M17">
            <v>2190</v>
          </cell>
          <cell r="N17" t="str">
            <v>×加算率</v>
          </cell>
          <cell r="O17">
            <v>1280</v>
          </cell>
          <cell r="P17">
            <v>2020</v>
          </cell>
          <cell r="Q17" t="str">
            <v>×加算率</v>
          </cell>
          <cell r="AC17" t="str">
            <v>＋</v>
          </cell>
          <cell r="AD17">
            <v>18240</v>
          </cell>
          <cell r="AG17">
            <v>0</v>
          </cell>
          <cell r="AI17" t="str">
            <v>Ｃ地域</v>
          </cell>
          <cell r="AJ17">
            <v>3800</v>
          </cell>
          <cell r="AK17">
            <v>4200</v>
          </cell>
          <cell r="AL17">
            <v>2700</v>
          </cell>
          <cell r="AM17">
            <v>2700</v>
          </cell>
          <cell r="AO17" t="str">
            <v>ｃ地域</v>
          </cell>
          <cell r="AP17">
            <v>5000</v>
          </cell>
          <cell r="AQ17">
            <v>5600</v>
          </cell>
          <cell r="AR17">
            <v>3500</v>
          </cell>
          <cell r="AS17">
            <v>3500</v>
          </cell>
          <cell r="BC17">
            <v>0.05</v>
          </cell>
          <cell r="BE17">
            <v>40</v>
          </cell>
          <cell r="BG17">
            <v>140</v>
          </cell>
          <cell r="BI17">
            <v>90</v>
          </cell>
          <cell r="BO17">
            <v>0.87</v>
          </cell>
        </row>
        <row r="18">
          <cell r="A18" t="str">
            <v>30乳児</v>
          </cell>
          <cell r="E18" t="str">
            <v>乳児</v>
          </cell>
          <cell r="G18">
            <v>229910</v>
          </cell>
          <cell r="I18">
            <v>213360</v>
          </cell>
          <cell r="K18" t="str">
            <v>＋</v>
          </cell>
          <cell r="L18">
            <v>2190</v>
          </cell>
          <cell r="N18" t="str">
            <v>×加算率</v>
          </cell>
          <cell r="O18">
            <v>2020</v>
          </cell>
          <cell r="Q18" t="str">
            <v>×加算率</v>
          </cell>
          <cell r="AI18" t="str">
            <v>Ｄ地域</v>
          </cell>
          <cell r="AJ18">
            <v>3600</v>
          </cell>
          <cell r="AK18">
            <v>4000</v>
          </cell>
          <cell r="AL18">
            <v>2500</v>
          </cell>
          <cell r="AM18">
            <v>2500</v>
          </cell>
          <cell r="AO18" t="str">
            <v>ｄ地域</v>
          </cell>
          <cell r="AP18">
            <v>4500</v>
          </cell>
          <cell r="AQ18">
            <v>5000</v>
          </cell>
          <cell r="AR18">
            <v>3100</v>
          </cell>
          <cell r="AS18">
            <v>3100</v>
          </cell>
          <cell r="BG18" t="str">
            <v>×人数</v>
          </cell>
          <cell r="BI18" t="str">
            <v>×人数</v>
          </cell>
        </row>
        <row r="19">
          <cell r="A19" t="str">
            <v>40４歳以上児</v>
          </cell>
          <cell r="C19" t="str">
            <v>　31人
　　から
　40人
　　まで</v>
          </cell>
          <cell r="D19" t="str">
            <v>2号</v>
          </cell>
          <cell r="E19" t="str">
            <v>４歳以上児</v>
          </cell>
          <cell r="G19">
            <v>76920</v>
          </cell>
          <cell r="H19">
            <v>84270</v>
          </cell>
          <cell r="I19">
            <v>64510</v>
          </cell>
          <cell r="J19">
            <v>71860</v>
          </cell>
          <cell r="K19" t="str">
            <v>＋</v>
          </cell>
          <cell r="L19">
            <v>700</v>
          </cell>
          <cell r="M19">
            <v>770</v>
          </cell>
          <cell r="N19" t="str">
            <v>×加算率</v>
          </cell>
          <cell r="O19">
            <v>570</v>
          </cell>
          <cell r="P19">
            <v>640</v>
          </cell>
          <cell r="Q19" t="str">
            <v>×加算率</v>
          </cell>
          <cell r="R19" t="str">
            <v>＋</v>
          </cell>
          <cell r="S19">
            <v>7350</v>
          </cell>
          <cell r="T19">
            <v>70</v>
          </cell>
          <cell r="W19" t="str">
            <v>休日保育の年間延べ利用子ども数</v>
          </cell>
          <cell r="Y19" t="str">
            <v>休日保育の年間延べ利用子ども数</v>
          </cell>
          <cell r="AC19" t="str">
            <v>＋</v>
          </cell>
          <cell r="AD19">
            <v>16580</v>
          </cell>
          <cell r="AF19" t="str">
            <v>＋</v>
          </cell>
          <cell r="AG19">
            <v>90</v>
          </cell>
          <cell r="AH19" t="str">
            <v>＋</v>
          </cell>
          <cell r="AI19" t="str">
            <v>Ａ地域</v>
          </cell>
          <cell r="AJ19">
            <v>3600</v>
          </cell>
          <cell r="AK19">
            <v>4000</v>
          </cell>
          <cell r="AL19">
            <v>2500</v>
          </cell>
          <cell r="AM19">
            <v>2500</v>
          </cell>
          <cell r="AN19" t="str">
            <v>＋</v>
          </cell>
          <cell r="AO19" t="str">
            <v>ａ地域</v>
          </cell>
          <cell r="AP19">
            <v>9300</v>
          </cell>
          <cell r="AQ19">
            <v>10400</v>
          </cell>
          <cell r="AR19">
            <v>6500</v>
          </cell>
          <cell r="AS19">
            <v>6500</v>
          </cell>
          <cell r="AU19" t="str">
            <v xml:space="preserve"> 　　 ～　15人</v>
          </cell>
          <cell r="AV19" t="str">
            <v>＋</v>
          </cell>
          <cell r="AW19">
            <v>5440</v>
          </cell>
          <cell r="AX19" t="str">
            <v>＋</v>
          </cell>
          <cell r="AY19">
            <v>50</v>
          </cell>
          <cell r="BB19" t="str">
            <v>－</v>
          </cell>
          <cell r="BC19" t="str">
            <v>(⑥＋⑦
　＋⑧＋⑩)</v>
          </cell>
          <cell r="BD19" t="str">
            <v>－</v>
          </cell>
          <cell r="BF19" t="str">
            <v>－</v>
          </cell>
          <cell r="BH19" t="str">
            <v>－</v>
          </cell>
          <cell r="BJ19" t="str">
            <v>＋</v>
          </cell>
          <cell r="BK19">
            <v>6410</v>
          </cell>
          <cell r="BL19" t="str">
            <v>＋</v>
          </cell>
          <cell r="BM19">
            <v>60</v>
          </cell>
          <cell r="BO19" t="str">
            <v>(⑥～⑳)</v>
          </cell>
        </row>
        <row r="20">
          <cell r="A20" t="str">
            <v>40３歳児</v>
          </cell>
          <cell r="E20" t="str">
            <v>３歳児</v>
          </cell>
          <cell r="G20">
            <v>84270</v>
          </cell>
          <cell r="H20">
            <v>138980</v>
          </cell>
          <cell r="I20">
            <v>71860</v>
          </cell>
          <cell r="J20">
            <v>126570</v>
          </cell>
          <cell r="K20" t="str">
            <v>＋</v>
          </cell>
          <cell r="L20">
            <v>770</v>
          </cell>
          <cell r="M20">
            <v>1280</v>
          </cell>
          <cell r="N20" t="str">
            <v>×加算率</v>
          </cell>
          <cell r="O20">
            <v>640</v>
          </cell>
          <cell r="P20">
            <v>1150</v>
          </cell>
          <cell r="Q20" t="str">
            <v>×加算率</v>
          </cell>
          <cell r="R20" t="str">
            <v>＋</v>
          </cell>
          <cell r="S20">
            <v>7350</v>
          </cell>
          <cell r="T20">
            <v>70</v>
          </cell>
          <cell r="AE20">
            <v>14920</v>
          </cell>
          <cell r="AI20" t="str">
            <v>Ｂ地域</v>
          </cell>
          <cell r="AJ20">
            <v>3400</v>
          </cell>
          <cell r="AK20">
            <v>3700</v>
          </cell>
          <cell r="AL20">
            <v>2300</v>
          </cell>
          <cell r="AM20">
            <v>2300</v>
          </cell>
          <cell r="AO20" t="str">
            <v>ｂ地域</v>
          </cell>
          <cell r="AP20">
            <v>5100</v>
          </cell>
          <cell r="AQ20">
            <v>5700</v>
          </cell>
          <cell r="AR20">
            <v>3600</v>
          </cell>
          <cell r="AS20">
            <v>3600</v>
          </cell>
          <cell r="AU20">
            <v>26660</v>
          </cell>
          <cell r="BE20">
            <v>3150</v>
          </cell>
          <cell r="BG20">
            <v>11020</v>
          </cell>
          <cell r="BI20">
            <v>6990</v>
          </cell>
        </row>
        <row r="21">
          <cell r="A21" t="str">
            <v>40１，２歳児</v>
          </cell>
          <cell r="D21" t="str">
            <v>3号</v>
          </cell>
          <cell r="E21" t="str">
            <v>１、２歳児</v>
          </cell>
          <cell r="G21">
            <v>138980</v>
          </cell>
          <cell r="H21">
            <v>212480</v>
          </cell>
          <cell r="I21">
            <v>126570</v>
          </cell>
          <cell r="J21">
            <v>200070</v>
          </cell>
          <cell r="K21" t="str">
            <v>＋</v>
          </cell>
          <cell r="L21">
            <v>1280</v>
          </cell>
          <cell r="M21">
            <v>2020</v>
          </cell>
          <cell r="N21" t="str">
            <v>×加算率</v>
          </cell>
          <cell r="O21">
            <v>1150</v>
          </cell>
          <cell r="P21">
            <v>1890</v>
          </cell>
          <cell r="Q21" t="str">
            <v>×加算率</v>
          </cell>
          <cell r="AC21" t="str">
            <v>＋</v>
          </cell>
          <cell r="AD21">
            <v>14920</v>
          </cell>
          <cell r="AG21">
            <v>0</v>
          </cell>
          <cell r="AI21" t="str">
            <v>Ｃ地域</v>
          </cell>
          <cell r="AJ21">
            <v>3200</v>
          </cell>
          <cell r="AK21">
            <v>3600</v>
          </cell>
          <cell r="AL21">
            <v>2200</v>
          </cell>
          <cell r="AM21">
            <v>2200</v>
          </cell>
          <cell r="AO21" t="str">
            <v>ｃ地域</v>
          </cell>
          <cell r="AP21">
            <v>4500</v>
          </cell>
          <cell r="AQ21">
            <v>5000</v>
          </cell>
          <cell r="AR21">
            <v>3100</v>
          </cell>
          <cell r="AS21">
            <v>3100</v>
          </cell>
          <cell r="BC21">
            <v>0.06</v>
          </cell>
          <cell r="BE21">
            <v>30</v>
          </cell>
          <cell r="BG21">
            <v>110</v>
          </cell>
          <cell r="BI21">
            <v>70</v>
          </cell>
          <cell r="BO21">
            <v>0.96</v>
          </cell>
        </row>
        <row r="22">
          <cell r="A22" t="str">
            <v>40乳児</v>
          </cell>
          <cell r="E22" t="str">
            <v>乳児</v>
          </cell>
          <cell r="G22">
            <v>212480</v>
          </cell>
          <cell r="I22">
            <v>200070</v>
          </cell>
          <cell r="K22" t="str">
            <v>＋</v>
          </cell>
          <cell r="L22">
            <v>2020</v>
          </cell>
          <cell r="N22" t="str">
            <v>×加算率</v>
          </cell>
          <cell r="O22">
            <v>1890</v>
          </cell>
          <cell r="Q22" t="str">
            <v>×加算率</v>
          </cell>
          <cell r="W22" t="str">
            <v>　 　　 ～　210人</v>
          </cell>
          <cell r="Y22" t="str">
            <v>　 　　 ～　210人</v>
          </cell>
          <cell r="AI22" t="str">
            <v>Ｄ地域</v>
          </cell>
          <cell r="AJ22">
            <v>3100</v>
          </cell>
          <cell r="AK22">
            <v>3400</v>
          </cell>
          <cell r="AL22">
            <v>2100</v>
          </cell>
          <cell r="AM22">
            <v>2100</v>
          </cell>
          <cell r="AO22" t="str">
            <v>ｄ地域</v>
          </cell>
          <cell r="AP22">
            <v>4000</v>
          </cell>
          <cell r="AQ22">
            <v>4400</v>
          </cell>
          <cell r="AR22">
            <v>2800</v>
          </cell>
          <cell r="AS22">
            <v>2800</v>
          </cell>
          <cell r="AU22" t="str">
            <v xml:space="preserve">  16人～　25人</v>
          </cell>
          <cell r="BG22" t="str">
            <v>×人数</v>
          </cell>
          <cell r="BI22" t="str">
            <v>×人数</v>
          </cell>
        </row>
        <row r="23">
          <cell r="A23" t="str">
            <v>50４歳以上児</v>
          </cell>
          <cell r="C23" t="str">
            <v>　41人
　　から
　50人
　　まで</v>
          </cell>
          <cell r="D23" t="str">
            <v>2号</v>
          </cell>
          <cell r="E23" t="str">
            <v>４歳以上児</v>
          </cell>
          <cell r="G23">
            <v>71760</v>
          </cell>
          <cell r="H23">
            <v>79110</v>
          </cell>
          <cell r="I23">
            <v>61830</v>
          </cell>
          <cell r="J23">
            <v>69180</v>
          </cell>
          <cell r="K23" t="str">
            <v>＋</v>
          </cell>
          <cell r="L23">
            <v>640</v>
          </cell>
          <cell r="M23">
            <v>710</v>
          </cell>
          <cell r="N23" t="str">
            <v>×加算率</v>
          </cell>
          <cell r="O23">
            <v>540</v>
          </cell>
          <cell r="P23">
            <v>610</v>
          </cell>
          <cell r="Q23" t="str">
            <v>×加算率</v>
          </cell>
          <cell r="R23" t="str">
            <v>＋</v>
          </cell>
          <cell r="S23">
            <v>7350</v>
          </cell>
          <cell r="T23">
            <v>70</v>
          </cell>
          <cell r="W23">
            <v>250700</v>
          </cell>
          <cell r="Y23">
            <v>2500</v>
          </cell>
          <cell r="AC23" t="str">
            <v>＋</v>
          </cell>
          <cell r="AD23">
            <v>14590</v>
          </cell>
          <cell r="AF23" t="str">
            <v>＋</v>
          </cell>
          <cell r="AG23">
            <v>70</v>
          </cell>
          <cell r="AH23" t="str">
            <v>＋</v>
          </cell>
          <cell r="AI23" t="str">
            <v>Ａ地域</v>
          </cell>
          <cell r="AJ23">
            <v>3300</v>
          </cell>
          <cell r="AK23">
            <v>3600</v>
          </cell>
          <cell r="AL23">
            <v>2300</v>
          </cell>
          <cell r="AM23">
            <v>2300</v>
          </cell>
          <cell r="AN23" t="str">
            <v>＋</v>
          </cell>
          <cell r="AO23" t="str">
            <v>ａ地域</v>
          </cell>
          <cell r="AP23">
            <v>8300</v>
          </cell>
          <cell r="AQ23">
            <v>9300</v>
          </cell>
          <cell r="AR23">
            <v>5800</v>
          </cell>
          <cell r="AS23">
            <v>5800</v>
          </cell>
          <cell r="AU23">
            <v>16400</v>
          </cell>
          <cell r="AV23" t="str">
            <v>＋</v>
          </cell>
          <cell r="AW23">
            <v>4350</v>
          </cell>
          <cell r="AX23" t="str">
            <v>＋</v>
          </cell>
          <cell r="AY23">
            <v>50</v>
          </cell>
          <cell r="BB23" t="str">
            <v>－</v>
          </cell>
          <cell r="BC23" t="str">
            <v>(⑥＋⑦
　＋⑧＋⑩)</v>
          </cell>
          <cell r="BD23" t="str">
            <v>－</v>
          </cell>
          <cell r="BF23" t="str">
            <v>－</v>
          </cell>
          <cell r="BH23" t="str">
            <v>－</v>
          </cell>
          <cell r="BJ23" t="str">
            <v>＋</v>
          </cell>
          <cell r="BK23">
            <v>5130</v>
          </cell>
          <cell r="BL23" t="str">
            <v>＋</v>
          </cell>
          <cell r="BM23">
            <v>50</v>
          </cell>
          <cell r="BO23" t="str">
            <v>(⑥～⑳)</v>
          </cell>
        </row>
        <row r="24">
          <cell r="A24" t="str">
            <v>50３歳児</v>
          </cell>
          <cell r="E24" t="str">
            <v>３歳児</v>
          </cell>
          <cell r="G24">
            <v>79110</v>
          </cell>
          <cell r="H24">
            <v>133820</v>
          </cell>
          <cell r="I24">
            <v>69180</v>
          </cell>
          <cell r="J24">
            <v>123890</v>
          </cell>
          <cell r="K24" t="str">
            <v>＋</v>
          </cell>
          <cell r="L24">
            <v>710</v>
          </cell>
          <cell r="M24">
            <v>1220</v>
          </cell>
          <cell r="N24" t="str">
            <v>×加算率</v>
          </cell>
          <cell r="O24">
            <v>610</v>
          </cell>
          <cell r="P24">
            <v>1120</v>
          </cell>
          <cell r="Q24" t="str">
            <v>×加算率</v>
          </cell>
          <cell r="R24" t="str">
            <v>＋</v>
          </cell>
          <cell r="S24">
            <v>7350</v>
          </cell>
          <cell r="T24">
            <v>70</v>
          </cell>
          <cell r="AE24">
            <v>12930</v>
          </cell>
          <cell r="AI24" t="str">
            <v>Ｂ地域</v>
          </cell>
          <cell r="AJ24">
            <v>3100</v>
          </cell>
          <cell r="AK24">
            <v>3400</v>
          </cell>
          <cell r="AL24">
            <v>2200</v>
          </cell>
          <cell r="AM24">
            <v>2200</v>
          </cell>
          <cell r="AO24" t="str">
            <v>ｂ地域</v>
          </cell>
          <cell r="AP24">
            <v>4600</v>
          </cell>
          <cell r="AQ24">
            <v>5100</v>
          </cell>
          <cell r="AR24">
            <v>3200</v>
          </cell>
          <cell r="AS24">
            <v>3200</v>
          </cell>
          <cell r="BE24">
            <v>2520</v>
          </cell>
          <cell r="BG24">
            <v>8820</v>
          </cell>
          <cell r="BI24">
            <v>5590</v>
          </cell>
        </row>
        <row r="25">
          <cell r="A25" t="str">
            <v>50１，２歳児</v>
          </cell>
          <cell r="D25" t="str">
            <v>3号</v>
          </cell>
          <cell r="E25" t="str">
            <v>１、２歳児</v>
          </cell>
          <cell r="G25">
            <v>133820</v>
          </cell>
          <cell r="H25">
            <v>207320</v>
          </cell>
          <cell r="I25">
            <v>123890</v>
          </cell>
          <cell r="J25">
            <v>197390</v>
          </cell>
          <cell r="K25" t="str">
            <v>＋</v>
          </cell>
          <cell r="L25">
            <v>1220</v>
          </cell>
          <cell r="M25">
            <v>1960</v>
          </cell>
          <cell r="N25" t="str">
            <v>×加算率</v>
          </cell>
          <cell r="O25">
            <v>1120</v>
          </cell>
          <cell r="P25">
            <v>1860</v>
          </cell>
          <cell r="Q25" t="str">
            <v>×加算率</v>
          </cell>
          <cell r="W25" t="str">
            <v>　 211人～　279人</v>
          </cell>
          <cell r="Y25" t="str">
            <v>　 211人～　279人</v>
          </cell>
          <cell r="AC25" t="str">
            <v>＋</v>
          </cell>
          <cell r="AD25">
            <v>12930</v>
          </cell>
          <cell r="AG25">
            <v>0</v>
          </cell>
          <cell r="AI25" t="str">
            <v>Ｃ地域</v>
          </cell>
          <cell r="AJ25">
            <v>2900</v>
          </cell>
          <cell r="AK25">
            <v>3200</v>
          </cell>
          <cell r="AL25">
            <v>2000</v>
          </cell>
          <cell r="AM25">
            <v>2000</v>
          </cell>
          <cell r="AO25" t="str">
            <v>ｃ地域</v>
          </cell>
          <cell r="AP25">
            <v>4000</v>
          </cell>
          <cell r="AQ25">
            <v>4400</v>
          </cell>
          <cell r="AR25">
            <v>2800</v>
          </cell>
          <cell r="AS25">
            <v>2800</v>
          </cell>
          <cell r="AU25" t="str">
            <v xml:space="preserve">  26人～　35人</v>
          </cell>
          <cell r="BC25">
            <v>0.06</v>
          </cell>
          <cell r="BE25">
            <v>20</v>
          </cell>
          <cell r="BG25">
            <v>80</v>
          </cell>
          <cell r="BI25">
            <v>50</v>
          </cell>
          <cell r="BO25">
            <v>0.92</v>
          </cell>
        </row>
        <row r="26">
          <cell r="A26" t="str">
            <v>50乳児</v>
          </cell>
          <cell r="E26" t="str">
            <v>乳児</v>
          </cell>
          <cell r="G26">
            <v>207320</v>
          </cell>
          <cell r="I26">
            <v>197390</v>
          </cell>
          <cell r="K26" t="str">
            <v>＋</v>
          </cell>
          <cell r="L26">
            <v>1960</v>
          </cell>
          <cell r="N26" t="str">
            <v>×加算率</v>
          </cell>
          <cell r="O26">
            <v>1860</v>
          </cell>
          <cell r="Q26" t="str">
            <v>×加算率</v>
          </cell>
          <cell r="W26">
            <v>268700</v>
          </cell>
          <cell r="Y26">
            <v>2680</v>
          </cell>
          <cell r="AI26" t="str">
            <v>Ｄ地域</v>
          </cell>
          <cell r="AJ26">
            <v>2800</v>
          </cell>
          <cell r="AK26">
            <v>3100</v>
          </cell>
          <cell r="AL26">
            <v>1900</v>
          </cell>
          <cell r="AM26">
            <v>1900</v>
          </cell>
          <cell r="AO26" t="str">
            <v>ｄ地域</v>
          </cell>
          <cell r="AP26">
            <v>3600</v>
          </cell>
          <cell r="AQ26">
            <v>4000</v>
          </cell>
          <cell r="AR26">
            <v>2500</v>
          </cell>
          <cell r="AS26">
            <v>2500</v>
          </cell>
          <cell r="AU26">
            <v>12000</v>
          </cell>
          <cell r="BG26" t="str">
            <v>×人数</v>
          </cell>
          <cell r="BI26" t="str">
            <v>×人数</v>
          </cell>
        </row>
        <row r="27">
          <cell r="A27" t="str">
            <v>60４歳以上児</v>
          </cell>
          <cell r="C27" t="str">
            <v>　51人
　　から
　60人
　　まで</v>
          </cell>
          <cell r="D27" t="str">
            <v>2号</v>
          </cell>
          <cell r="E27" t="str">
            <v>４歳以上児</v>
          </cell>
          <cell r="G27">
            <v>63300</v>
          </cell>
          <cell r="H27">
            <v>70650</v>
          </cell>
          <cell r="I27">
            <v>55030</v>
          </cell>
          <cell r="J27">
            <v>62380</v>
          </cell>
          <cell r="K27" t="str">
            <v>＋</v>
          </cell>
          <cell r="L27">
            <v>560</v>
          </cell>
          <cell r="M27">
            <v>630</v>
          </cell>
          <cell r="N27" t="str">
            <v>×加算率</v>
          </cell>
          <cell r="O27">
            <v>480</v>
          </cell>
          <cell r="P27">
            <v>550</v>
          </cell>
          <cell r="Q27" t="str">
            <v>×加算率</v>
          </cell>
          <cell r="R27" t="str">
            <v>＋</v>
          </cell>
          <cell r="S27">
            <v>7350</v>
          </cell>
          <cell r="T27">
            <v>70</v>
          </cell>
          <cell r="AC27" t="str">
            <v>＋</v>
          </cell>
          <cell r="AD27">
            <v>13270</v>
          </cell>
          <cell r="AF27" t="str">
            <v>＋</v>
          </cell>
          <cell r="AG27">
            <v>60</v>
          </cell>
          <cell r="AH27" t="str">
            <v>＋</v>
          </cell>
          <cell r="AI27" t="str">
            <v>Ａ地域</v>
          </cell>
          <cell r="AJ27">
            <v>2700</v>
          </cell>
          <cell r="AK27">
            <v>3000</v>
          </cell>
          <cell r="AL27">
            <v>1900</v>
          </cell>
          <cell r="AM27">
            <v>1900</v>
          </cell>
          <cell r="AN27" t="str">
            <v>＋</v>
          </cell>
          <cell r="AO27" t="str">
            <v>ａ地域</v>
          </cell>
          <cell r="AP27">
            <v>7000</v>
          </cell>
          <cell r="AQ27">
            <v>7800</v>
          </cell>
          <cell r="AR27">
            <v>4900</v>
          </cell>
          <cell r="AS27">
            <v>4900</v>
          </cell>
          <cell r="AV27" t="str">
            <v>＋</v>
          </cell>
          <cell r="AW27">
            <v>3630</v>
          </cell>
          <cell r="AX27" t="str">
            <v>＋</v>
          </cell>
          <cell r="AY27">
            <v>30</v>
          </cell>
          <cell r="BB27" t="str">
            <v>－</v>
          </cell>
          <cell r="BC27" t="str">
            <v>(⑥＋⑦
　＋⑧＋⑩)</v>
          </cell>
          <cell r="BD27" t="str">
            <v>－</v>
          </cell>
          <cell r="BF27" t="str">
            <v>－</v>
          </cell>
          <cell r="BH27" t="str">
            <v>－</v>
          </cell>
          <cell r="BJ27" t="str">
            <v>＋</v>
          </cell>
          <cell r="BK27">
            <v>4270</v>
          </cell>
          <cell r="BL27" t="str">
            <v>＋</v>
          </cell>
          <cell r="BM27">
            <v>40</v>
          </cell>
          <cell r="BO27" t="str">
            <v>(⑥～⑳)</v>
          </cell>
        </row>
        <row r="28">
          <cell r="A28" t="str">
            <v>60３歳児</v>
          </cell>
          <cell r="E28" t="str">
            <v>３歳児</v>
          </cell>
          <cell r="G28">
            <v>70650</v>
          </cell>
          <cell r="H28">
            <v>125360</v>
          </cell>
          <cell r="I28">
            <v>62380</v>
          </cell>
          <cell r="J28">
            <v>117090</v>
          </cell>
          <cell r="K28" t="str">
            <v>＋</v>
          </cell>
          <cell r="L28">
            <v>630</v>
          </cell>
          <cell r="M28">
            <v>1140</v>
          </cell>
          <cell r="N28" t="str">
            <v>×加算率</v>
          </cell>
          <cell r="O28">
            <v>550</v>
          </cell>
          <cell r="P28">
            <v>1060</v>
          </cell>
          <cell r="Q28" t="str">
            <v>×加算率</v>
          </cell>
          <cell r="R28" t="str">
            <v>＋</v>
          </cell>
          <cell r="S28">
            <v>7350</v>
          </cell>
          <cell r="T28">
            <v>70</v>
          </cell>
          <cell r="W28" t="str">
            <v>　 280人～　349人</v>
          </cell>
          <cell r="Y28" t="str">
            <v>　 280人～　349人</v>
          </cell>
          <cell r="AE28">
            <v>11610</v>
          </cell>
          <cell r="AI28" t="str">
            <v>Ｂ地域</v>
          </cell>
          <cell r="AJ28">
            <v>2600</v>
          </cell>
          <cell r="AK28">
            <v>2800</v>
          </cell>
          <cell r="AL28">
            <v>1800</v>
          </cell>
          <cell r="AM28">
            <v>1800</v>
          </cell>
          <cell r="AO28" t="str">
            <v>ｂ地域</v>
          </cell>
          <cell r="AP28">
            <v>3800</v>
          </cell>
          <cell r="AQ28">
            <v>4300</v>
          </cell>
          <cell r="AR28">
            <v>2700</v>
          </cell>
          <cell r="AS28">
            <v>2700</v>
          </cell>
          <cell r="AU28" t="str">
            <v xml:space="preserve">  36人～　45人</v>
          </cell>
          <cell r="BE28">
            <v>2100</v>
          </cell>
          <cell r="BG28">
            <v>7350</v>
          </cell>
          <cell r="BI28">
            <v>4660</v>
          </cell>
        </row>
        <row r="29">
          <cell r="A29" t="str">
            <v>60１，２歳児</v>
          </cell>
          <cell r="D29" t="str">
            <v>3号</v>
          </cell>
          <cell r="E29" t="str">
            <v>１、２歳児</v>
          </cell>
          <cell r="G29">
            <v>125360</v>
          </cell>
          <cell r="H29">
            <v>198860</v>
          </cell>
          <cell r="I29">
            <v>117090</v>
          </cell>
          <cell r="J29">
            <v>190590</v>
          </cell>
          <cell r="K29" t="str">
            <v>＋</v>
          </cell>
          <cell r="L29">
            <v>1140</v>
          </cell>
          <cell r="M29">
            <v>1880</v>
          </cell>
          <cell r="N29" t="str">
            <v>×加算率</v>
          </cell>
          <cell r="O29">
            <v>1060</v>
          </cell>
          <cell r="P29">
            <v>1800</v>
          </cell>
          <cell r="Q29" t="str">
            <v>×加算率</v>
          </cell>
          <cell r="W29">
            <v>304900</v>
          </cell>
          <cell r="Y29">
            <v>3040</v>
          </cell>
          <cell r="AC29" t="str">
            <v>＋</v>
          </cell>
          <cell r="AD29">
            <v>11610</v>
          </cell>
          <cell r="AG29">
            <v>0</v>
          </cell>
          <cell r="AI29" t="str">
            <v>Ｃ地域</v>
          </cell>
          <cell r="AJ29">
            <v>2400</v>
          </cell>
          <cell r="AK29">
            <v>2700</v>
          </cell>
          <cell r="AL29">
            <v>1700</v>
          </cell>
          <cell r="AM29">
            <v>1700</v>
          </cell>
          <cell r="AO29" t="str">
            <v>ｃ地域</v>
          </cell>
          <cell r="AP29">
            <v>3300</v>
          </cell>
          <cell r="AQ29">
            <v>3700</v>
          </cell>
          <cell r="AR29">
            <v>2300</v>
          </cell>
          <cell r="AS29">
            <v>2300</v>
          </cell>
          <cell r="AU29">
            <v>9550</v>
          </cell>
          <cell r="BC29">
            <v>0.06</v>
          </cell>
          <cell r="BE29">
            <v>20</v>
          </cell>
          <cell r="BG29">
            <v>70</v>
          </cell>
          <cell r="BI29">
            <v>40</v>
          </cell>
          <cell r="BO29">
            <v>0.9</v>
          </cell>
        </row>
        <row r="30">
          <cell r="A30" t="str">
            <v>60乳児</v>
          </cell>
          <cell r="E30" t="str">
            <v>乳児</v>
          </cell>
          <cell r="G30">
            <v>198860</v>
          </cell>
          <cell r="I30">
            <v>190590</v>
          </cell>
          <cell r="K30" t="str">
            <v>＋</v>
          </cell>
          <cell r="L30">
            <v>1880</v>
          </cell>
          <cell r="N30" t="str">
            <v>×加算率</v>
          </cell>
          <cell r="O30">
            <v>1800</v>
          </cell>
          <cell r="Q30" t="str">
            <v>×加算率</v>
          </cell>
          <cell r="AI30" t="str">
            <v>Ｄ地域</v>
          </cell>
          <cell r="AJ30">
            <v>2300</v>
          </cell>
          <cell r="AK30">
            <v>2600</v>
          </cell>
          <cell r="AL30">
            <v>1600</v>
          </cell>
          <cell r="AM30">
            <v>1600</v>
          </cell>
          <cell r="AO30" t="str">
            <v>ｄ地域</v>
          </cell>
          <cell r="AP30">
            <v>3000</v>
          </cell>
          <cell r="AQ30">
            <v>3300</v>
          </cell>
          <cell r="AR30">
            <v>2100</v>
          </cell>
          <cell r="AS30">
            <v>2100</v>
          </cell>
          <cell r="BG30" t="str">
            <v>×人数</v>
          </cell>
          <cell r="BI30" t="str">
            <v>×人数</v>
          </cell>
        </row>
        <row r="31">
          <cell r="A31" t="str">
            <v>70４歳以上児</v>
          </cell>
          <cell r="C31" t="str">
            <v>　61人
　　から
　70人
　　まで</v>
          </cell>
          <cell r="D31" t="str">
            <v>2号</v>
          </cell>
          <cell r="E31" t="str">
            <v>４歳以上児</v>
          </cell>
          <cell r="G31">
            <v>57340</v>
          </cell>
          <cell r="H31">
            <v>64690</v>
          </cell>
          <cell r="I31">
            <v>50250</v>
          </cell>
          <cell r="J31">
            <v>57600</v>
          </cell>
          <cell r="K31" t="str">
            <v>＋</v>
          </cell>
          <cell r="L31">
            <v>500</v>
          </cell>
          <cell r="M31">
            <v>570</v>
          </cell>
          <cell r="N31" t="str">
            <v>×加算率</v>
          </cell>
          <cell r="O31">
            <v>430</v>
          </cell>
          <cell r="P31">
            <v>500</v>
          </cell>
          <cell r="Q31" t="str">
            <v>×加算率</v>
          </cell>
          <cell r="R31" t="str">
            <v>＋</v>
          </cell>
          <cell r="S31">
            <v>7350</v>
          </cell>
          <cell r="T31">
            <v>70</v>
          </cell>
          <cell r="W31" t="str">
            <v xml:space="preserve"> 　350人～　419人</v>
          </cell>
          <cell r="Y31" t="str">
            <v xml:space="preserve"> 　350人～　419人</v>
          </cell>
          <cell r="AC31" t="str">
            <v>＋</v>
          </cell>
          <cell r="AD31">
            <v>12320</v>
          </cell>
          <cell r="AF31" t="str">
            <v>＋</v>
          </cell>
          <cell r="AG31">
            <v>50</v>
          </cell>
          <cell r="AH31" t="str">
            <v>＋</v>
          </cell>
          <cell r="AI31" t="str">
            <v>Ａ地域</v>
          </cell>
          <cell r="AJ31">
            <v>2300</v>
          </cell>
          <cell r="AK31">
            <v>2600</v>
          </cell>
          <cell r="AL31">
            <v>1600</v>
          </cell>
          <cell r="AM31">
            <v>1600</v>
          </cell>
          <cell r="AN31" t="str">
            <v>＋</v>
          </cell>
          <cell r="AO31" t="str">
            <v>ａ地域</v>
          </cell>
          <cell r="AP31">
            <v>6000</v>
          </cell>
          <cell r="AQ31">
            <v>6700</v>
          </cell>
          <cell r="AR31">
            <v>4200</v>
          </cell>
          <cell r="AS31">
            <v>4200</v>
          </cell>
          <cell r="AU31" t="str">
            <v xml:space="preserve">  46人～　60人</v>
          </cell>
          <cell r="AV31" t="str">
            <v>＋</v>
          </cell>
          <cell r="AW31">
            <v>3110</v>
          </cell>
          <cell r="AX31" t="str">
            <v>＋</v>
          </cell>
          <cell r="AY31">
            <v>30</v>
          </cell>
          <cell r="BB31" t="str">
            <v>－</v>
          </cell>
          <cell r="BC31" t="str">
            <v>(⑥＋⑦
　＋⑧＋⑩)</v>
          </cell>
          <cell r="BD31" t="str">
            <v>－</v>
          </cell>
          <cell r="BF31" t="str">
            <v>－</v>
          </cell>
          <cell r="BH31" t="str">
            <v>－</v>
          </cell>
          <cell r="BJ31" t="str">
            <v>＋</v>
          </cell>
          <cell r="BK31">
            <v>3660</v>
          </cell>
          <cell r="BL31" t="str">
            <v>＋</v>
          </cell>
          <cell r="BM31">
            <v>30</v>
          </cell>
          <cell r="BO31" t="str">
            <v>(⑥～⑳)</v>
          </cell>
        </row>
        <row r="32">
          <cell r="A32" t="str">
            <v>70３歳児</v>
          </cell>
          <cell r="E32" t="str">
            <v>３歳児</v>
          </cell>
          <cell r="G32">
            <v>64690</v>
          </cell>
          <cell r="H32">
            <v>119400</v>
          </cell>
          <cell r="I32">
            <v>57600</v>
          </cell>
          <cell r="J32">
            <v>112310</v>
          </cell>
          <cell r="K32" t="str">
            <v>＋</v>
          </cell>
          <cell r="L32">
            <v>570</v>
          </cell>
          <cell r="M32">
            <v>1080</v>
          </cell>
          <cell r="N32" t="str">
            <v>×加算率</v>
          </cell>
          <cell r="O32">
            <v>500</v>
          </cell>
          <cell r="P32">
            <v>1010</v>
          </cell>
          <cell r="Q32" t="str">
            <v>×加算率</v>
          </cell>
          <cell r="R32" t="str">
            <v>＋</v>
          </cell>
          <cell r="S32">
            <v>7350</v>
          </cell>
          <cell r="T32">
            <v>70</v>
          </cell>
          <cell r="W32">
            <v>341100</v>
          </cell>
          <cell r="Y32">
            <v>3410</v>
          </cell>
          <cell r="AE32">
            <v>10660</v>
          </cell>
          <cell r="AI32" t="str">
            <v>Ｂ地域</v>
          </cell>
          <cell r="AJ32">
            <v>2200</v>
          </cell>
          <cell r="AK32">
            <v>2400</v>
          </cell>
          <cell r="AL32">
            <v>1500</v>
          </cell>
          <cell r="AM32">
            <v>1500</v>
          </cell>
          <cell r="AO32" t="str">
            <v>ｂ地域</v>
          </cell>
          <cell r="AP32">
            <v>3300</v>
          </cell>
          <cell r="AQ32">
            <v>3600</v>
          </cell>
          <cell r="AR32">
            <v>2300</v>
          </cell>
          <cell r="AS32">
            <v>2300</v>
          </cell>
          <cell r="AU32">
            <v>7330</v>
          </cell>
          <cell r="BE32">
            <v>1800</v>
          </cell>
          <cell r="BG32">
            <v>6300</v>
          </cell>
          <cell r="BI32">
            <v>4000</v>
          </cell>
        </row>
        <row r="33">
          <cell r="A33" t="str">
            <v>70１，２歳児</v>
          </cell>
          <cell r="D33" t="str">
            <v>3号</v>
          </cell>
          <cell r="E33" t="str">
            <v>１、２歳児</v>
          </cell>
          <cell r="G33">
            <v>119400</v>
          </cell>
          <cell r="H33">
            <v>192900</v>
          </cell>
          <cell r="I33">
            <v>112310</v>
          </cell>
          <cell r="J33">
            <v>185810</v>
          </cell>
          <cell r="K33" t="str">
            <v>＋</v>
          </cell>
          <cell r="L33">
            <v>1080</v>
          </cell>
          <cell r="M33">
            <v>1820</v>
          </cell>
          <cell r="N33" t="str">
            <v>×加算率</v>
          </cell>
          <cell r="O33">
            <v>1010</v>
          </cell>
          <cell r="P33">
            <v>1750</v>
          </cell>
          <cell r="Q33" t="str">
            <v>×加算率</v>
          </cell>
          <cell r="AC33" t="str">
            <v>＋</v>
          </cell>
          <cell r="AD33">
            <v>10660</v>
          </cell>
          <cell r="AG33">
            <v>0</v>
          </cell>
          <cell r="AI33" t="str">
            <v>Ｃ地域</v>
          </cell>
          <cell r="AJ33">
            <v>2100</v>
          </cell>
          <cell r="AK33">
            <v>2300</v>
          </cell>
          <cell r="AL33">
            <v>1400</v>
          </cell>
          <cell r="AM33">
            <v>1400</v>
          </cell>
          <cell r="AO33" t="str">
            <v>ｃ地域</v>
          </cell>
          <cell r="AP33">
            <v>2900</v>
          </cell>
          <cell r="AQ33">
            <v>3200</v>
          </cell>
          <cell r="AR33">
            <v>2000</v>
          </cell>
          <cell r="AS33">
            <v>2000</v>
          </cell>
          <cell r="BC33">
            <v>0.06</v>
          </cell>
          <cell r="BE33">
            <v>10</v>
          </cell>
          <cell r="BG33">
            <v>60</v>
          </cell>
          <cell r="BI33">
            <v>40</v>
          </cell>
          <cell r="BO33">
            <v>0.92</v>
          </cell>
        </row>
        <row r="34">
          <cell r="A34" t="str">
            <v>70乳児</v>
          </cell>
          <cell r="E34" t="str">
            <v>乳児</v>
          </cell>
          <cell r="G34">
            <v>192900</v>
          </cell>
          <cell r="I34">
            <v>185810</v>
          </cell>
          <cell r="K34" t="str">
            <v>＋</v>
          </cell>
          <cell r="L34">
            <v>1820</v>
          </cell>
          <cell r="N34" t="str">
            <v>×加算率</v>
          </cell>
          <cell r="O34">
            <v>1750</v>
          </cell>
          <cell r="Q34" t="str">
            <v>×加算率</v>
          </cell>
          <cell r="W34" t="str">
            <v>　 420人～　489人</v>
          </cell>
          <cell r="Y34" t="str">
            <v>　 420人～　489人</v>
          </cell>
          <cell r="AI34" t="str">
            <v>Ｄ地域</v>
          </cell>
          <cell r="AJ34">
            <v>2000</v>
          </cell>
          <cell r="AK34">
            <v>2200</v>
          </cell>
          <cell r="AL34">
            <v>1400</v>
          </cell>
          <cell r="AM34">
            <v>1400</v>
          </cell>
          <cell r="AO34" t="str">
            <v>ｄ地域</v>
          </cell>
          <cell r="AP34">
            <v>2500</v>
          </cell>
          <cell r="AQ34">
            <v>2800</v>
          </cell>
          <cell r="AR34">
            <v>1800</v>
          </cell>
          <cell r="AS34">
            <v>1800</v>
          </cell>
          <cell r="AU34" t="str">
            <v xml:space="preserve">  61人～　75人</v>
          </cell>
          <cell r="BG34" t="str">
            <v>×人数</v>
          </cell>
          <cell r="BI34" t="str">
            <v>×人数</v>
          </cell>
        </row>
        <row r="35">
          <cell r="A35" t="str">
            <v>80４歳以上児</v>
          </cell>
          <cell r="C35" t="str">
            <v>　71人
　　から
　80人
　　まで</v>
          </cell>
          <cell r="D35" t="str">
            <v>2号</v>
          </cell>
          <cell r="E35" t="str">
            <v>４歳以上児</v>
          </cell>
          <cell r="G35">
            <v>52920</v>
          </cell>
          <cell r="H35">
            <v>60270</v>
          </cell>
          <cell r="I35">
            <v>46720</v>
          </cell>
          <cell r="J35">
            <v>54070</v>
          </cell>
          <cell r="K35" t="str">
            <v>＋</v>
          </cell>
          <cell r="L35">
            <v>460</v>
          </cell>
          <cell r="M35">
            <v>530</v>
          </cell>
          <cell r="N35" t="str">
            <v>×加算率</v>
          </cell>
          <cell r="O35">
            <v>390</v>
          </cell>
          <cell r="P35">
            <v>460</v>
          </cell>
          <cell r="Q35" t="str">
            <v>×加算率</v>
          </cell>
          <cell r="R35" t="str">
            <v>＋</v>
          </cell>
          <cell r="S35">
            <v>7350</v>
          </cell>
          <cell r="T35">
            <v>70</v>
          </cell>
          <cell r="W35">
            <v>377200</v>
          </cell>
          <cell r="Y35">
            <v>3770</v>
          </cell>
          <cell r="AC35" t="str">
            <v>＋</v>
          </cell>
          <cell r="AD35">
            <v>11610</v>
          </cell>
          <cell r="AF35" t="str">
            <v>＋</v>
          </cell>
          <cell r="AG35">
            <v>40</v>
          </cell>
          <cell r="AH35" t="str">
            <v>＋</v>
          </cell>
          <cell r="AI35" t="str">
            <v>Ａ地域</v>
          </cell>
          <cell r="AJ35">
            <v>2600</v>
          </cell>
          <cell r="AK35">
            <v>2900</v>
          </cell>
          <cell r="AL35">
            <v>1800</v>
          </cell>
          <cell r="AM35">
            <v>1800</v>
          </cell>
          <cell r="AN35" t="str">
            <v>＋</v>
          </cell>
          <cell r="AO35" t="str">
            <v>ａ地域</v>
          </cell>
          <cell r="AP35">
            <v>6700</v>
          </cell>
          <cell r="AQ35">
            <v>7500</v>
          </cell>
          <cell r="AR35">
            <v>4700</v>
          </cell>
          <cell r="AS35">
            <v>4700</v>
          </cell>
          <cell r="AU35">
            <v>6000</v>
          </cell>
          <cell r="AV35" t="str">
            <v>＋</v>
          </cell>
          <cell r="AW35">
            <v>2720</v>
          </cell>
          <cell r="AX35" t="str">
            <v>＋</v>
          </cell>
          <cell r="AY35">
            <v>20</v>
          </cell>
          <cell r="BB35" t="str">
            <v>－</v>
          </cell>
          <cell r="BC35" t="str">
            <v>(⑥＋⑦
　＋⑧＋⑩)</v>
          </cell>
          <cell r="BD35" t="str">
            <v>－</v>
          </cell>
          <cell r="BF35" t="str">
            <v>－</v>
          </cell>
          <cell r="BH35" t="str">
            <v>－</v>
          </cell>
          <cell r="BJ35" t="str">
            <v>＋</v>
          </cell>
          <cell r="BK35">
            <v>3200</v>
          </cell>
          <cell r="BL35" t="str">
            <v>＋</v>
          </cell>
          <cell r="BM35">
            <v>30</v>
          </cell>
          <cell r="BO35" t="str">
            <v>(⑥～⑳)</v>
          </cell>
        </row>
        <row r="36">
          <cell r="A36" t="str">
            <v>80３歳児</v>
          </cell>
          <cell r="E36" t="str">
            <v>３歳児</v>
          </cell>
          <cell r="G36">
            <v>60270</v>
          </cell>
          <cell r="H36">
            <v>114980</v>
          </cell>
          <cell r="I36">
            <v>54070</v>
          </cell>
          <cell r="J36">
            <v>108780</v>
          </cell>
          <cell r="K36" t="str">
            <v>＋</v>
          </cell>
          <cell r="L36">
            <v>530</v>
          </cell>
          <cell r="M36">
            <v>1040</v>
          </cell>
          <cell r="N36" t="str">
            <v>×加算率</v>
          </cell>
          <cell r="O36">
            <v>460</v>
          </cell>
          <cell r="P36">
            <v>970</v>
          </cell>
          <cell r="Q36" t="str">
            <v>×加算率</v>
          </cell>
          <cell r="R36" t="str">
            <v>＋</v>
          </cell>
          <cell r="S36">
            <v>7350</v>
          </cell>
          <cell r="T36">
            <v>70</v>
          </cell>
          <cell r="AE36">
            <v>9950</v>
          </cell>
          <cell r="AI36" t="str">
            <v>Ｂ地域</v>
          </cell>
          <cell r="AJ36">
            <v>2500</v>
          </cell>
          <cell r="AK36">
            <v>2800</v>
          </cell>
          <cell r="AL36">
            <v>1800</v>
          </cell>
          <cell r="AM36">
            <v>1800</v>
          </cell>
          <cell r="AO36" t="str">
            <v>ｂ地域</v>
          </cell>
          <cell r="AP36">
            <v>3700</v>
          </cell>
          <cell r="AQ36">
            <v>4100</v>
          </cell>
          <cell r="AR36">
            <v>2600</v>
          </cell>
          <cell r="AS36">
            <v>2600</v>
          </cell>
          <cell r="BE36">
            <v>1570</v>
          </cell>
          <cell r="BG36">
            <v>5510</v>
          </cell>
          <cell r="BI36">
            <v>3500</v>
          </cell>
        </row>
        <row r="37">
          <cell r="A37" t="str">
            <v>80１，２歳児</v>
          </cell>
          <cell r="D37" t="str">
            <v>3号</v>
          </cell>
          <cell r="E37" t="str">
            <v>１、２歳児</v>
          </cell>
          <cell r="G37">
            <v>114980</v>
          </cell>
          <cell r="H37">
            <v>188480</v>
          </cell>
          <cell r="I37">
            <v>108780</v>
          </cell>
          <cell r="J37">
            <v>182280</v>
          </cell>
          <cell r="K37" t="str">
            <v>＋</v>
          </cell>
          <cell r="L37">
            <v>1040</v>
          </cell>
          <cell r="M37">
            <v>1780</v>
          </cell>
          <cell r="N37" t="str">
            <v>×加算率</v>
          </cell>
          <cell r="O37">
            <v>970</v>
          </cell>
          <cell r="P37">
            <v>1710</v>
          </cell>
          <cell r="Q37" t="str">
            <v>×加算率</v>
          </cell>
          <cell r="W37" t="str">
            <v xml:space="preserve"> 　490人～　559人</v>
          </cell>
          <cell r="Y37" t="str">
            <v xml:space="preserve"> 　490人～　559人</v>
          </cell>
          <cell r="AC37" t="str">
            <v>＋</v>
          </cell>
          <cell r="AD37">
            <v>9950</v>
          </cell>
          <cell r="AG37">
            <v>0</v>
          </cell>
          <cell r="AI37" t="str">
            <v>Ｃ地域</v>
          </cell>
          <cell r="AJ37">
            <v>2400</v>
          </cell>
          <cell r="AK37">
            <v>2600</v>
          </cell>
          <cell r="AL37">
            <v>1700</v>
          </cell>
          <cell r="AM37">
            <v>1700</v>
          </cell>
          <cell r="AO37" t="str">
            <v>ｃ地域</v>
          </cell>
          <cell r="AP37">
            <v>3200</v>
          </cell>
          <cell r="AQ37">
            <v>3600</v>
          </cell>
          <cell r="AR37">
            <v>2200</v>
          </cell>
          <cell r="AS37">
            <v>2200</v>
          </cell>
          <cell r="AU37" t="str">
            <v xml:space="preserve">  76人～　90人</v>
          </cell>
          <cell r="BC37">
            <v>0.06</v>
          </cell>
          <cell r="BE37">
            <v>10</v>
          </cell>
          <cell r="BG37">
            <v>50</v>
          </cell>
          <cell r="BI37">
            <v>30</v>
          </cell>
          <cell r="BO37">
            <v>0.89</v>
          </cell>
        </row>
        <row r="38">
          <cell r="A38" t="str">
            <v>80乳児</v>
          </cell>
          <cell r="E38" t="str">
            <v>乳児</v>
          </cell>
          <cell r="G38">
            <v>188480</v>
          </cell>
          <cell r="I38">
            <v>182280</v>
          </cell>
          <cell r="K38" t="str">
            <v>＋</v>
          </cell>
          <cell r="L38">
            <v>1780</v>
          </cell>
          <cell r="N38" t="str">
            <v>×加算率</v>
          </cell>
          <cell r="O38">
            <v>1710</v>
          </cell>
          <cell r="Q38" t="str">
            <v>×加算率</v>
          </cell>
          <cell r="W38">
            <v>413400</v>
          </cell>
          <cell r="Y38">
            <v>4130</v>
          </cell>
          <cell r="AI38" t="str">
            <v>Ｄ地域</v>
          </cell>
          <cell r="AJ38">
            <v>2300</v>
          </cell>
          <cell r="AK38">
            <v>2500</v>
          </cell>
          <cell r="AL38">
            <v>1600</v>
          </cell>
          <cell r="AM38">
            <v>1600</v>
          </cell>
          <cell r="AO38" t="str">
            <v>ｄ地域</v>
          </cell>
          <cell r="AP38">
            <v>2900</v>
          </cell>
          <cell r="AQ38">
            <v>3200</v>
          </cell>
          <cell r="AR38">
            <v>2000</v>
          </cell>
          <cell r="AS38">
            <v>2000</v>
          </cell>
          <cell r="AU38">
            <v>5110</v>
          </cell>
          <cell r="BG38" t="str">
            <v>×人数</v>
          </cell>
          <cell r="BI38" t="str">
            <v>×人数</v>
          </cell>
        </row>
        <row r="39">
          <cell r="A39" t="str">
            <v>90４歳以上児</v>
          </cell>
          <cell r="C39" t="str">
            <v>　81人
　　から
　90人
　　まで</v>
          </cell>
          <cell r="D39" t="str">
            <v>2号</v>
          </cell>
          <cell r="E39" t="str">
            <v>４歳以上児</v>
          </cell>
          <cell r="G39">
            <v>49440</v>
          </cell>
          <cell r="H39">
            <v>56790</v>
          </cell>
          <cell r="I39">
            <v>43920</v>
          </cell>
          <cell r="J39">
            <v>51270</v>
          </cell>
          <cell r="K39" t="str">
            <v>＋</v>
          </cell>
          <cell r="L39">
            <v>420</v>
          </cell>
          <cell r="M39">
            <v>490</v>
          </cell>
          <cell r="N39" t="str">
            <v>×加算率</v>
          </cell>
          <cell r="O39">
            <v>370</v>
          </cell>
          <cell r="P39">
            <v>440</v>
          </cell>
          <cell r="Q39" t="str">
            <v>×加算率</v>
          </cell>
          <cell r="R39" t="str">
            <v>＋</v>
          </cell>
          <cell r="S39">
            <v>7350</v>
          </cell>
          <cell r="T39">
            <v>70</v>
          </cell>
          <cell r="AC39" t="str">
            <v>＋</v>
          </cell>
          <cell r="AD39">
            <v>11060</v>
          </cell>
          <cell r="AF39" t="str">
            <v>＋</v>
          </cell>
          <cell r="AG39">
            <v>40</v>
          </cell>
          <cell r="AH39" t="str">
            <v>＋</v>
          </cell>
          <cell r="AI39" t="str">
            <v>Ａ地域</v>
          </cell>
          <cell r="AJ39">
            <v>2300</v>
          </cell>
          <cell r="AK39">
            <v>2600</v>
          </cell>
          <cell r="AL39">
            <v>1600</v>
          </cell>
          <cell r="AM39">
            <v>1600</v>
          </cell>
          <cell r="AN39" t="str">
            <v>＋</v>
          </cell>
          <cell r="AO39" t="str">
            <v>ａ地域</v>
          </cell>
          <cell r="AP39">
            <v>6000</v>
          </cell>
          <cell r="AQ39">
            <v>6700</v>
          </cell>
          <cell r="AR39">
            <v>4200</v>
          </cell>
          <cell r="AS39">
            <v>4200</v>
          </cell>
          <cell r="AV39" t="str">
            <v>＋</v>
          </cell>
          <cell r="AW39">
            <v>2420</v>
          </cell>
          <cell r="AX39" t="str">
            <v>＋</v>
          </cell>
          <cell r="AY39">
            <v>20</v>
          </cell>
          <cell r="BB39" t="str">
            <v>－</v>
          </cell>
          <cell r="BC39" t="str">
            <v>(⑥＋⑦
　＋⑧＋⑩)</v>
          </cell>
          <cell r="BD39" t="str">
            <v>－</v>
          </cell>
          <cell r="BF39" t="str">
            <v>－</v>
          </cell>
          <cell r="BH39" t="str">
            <v>－</v>
          </cell>
          <cell r="BJ39" t="str">
            <v>＋</v>
          </cell>
          <cell r="BK39">
            <v>2850</v>
          </cell>
          <cell r="BL39" t="str">
            <v>＋</v>
          </cell>
          <cell r="BM39">
            <v>20</v>
          </cell>
          <cell r="BO39" t="str">
            <v>(⑥～⑳)</v>
          </cell>
        </row>
        <row r="40">
          <cell r="A40" t="str">
            <v>90３歳児</v>
          </cell>
          <cell r="E40" t="str">
            <v>３歳児</v>
          </cell>
          <cell r="G40">
            <v>56790</v>
          </cell>
          <cell r="H40">
            <v>111500</v>
          </cell>
          <cell r="I40">
            <v>51270</v>
          </cell>
          <cell r="J40">
            <v>105980</v>
          </cell>
          <cell r="K40" t="str">
            <v>＋</v>
          </cell>
          <cell r="L40">
            <v>490</v>
          </cell>
          <cell r="M40">
            <v>1000</v>
          </cell>
          <cell r="N40" t="str">
            <v>×加算率</v>
          </cell>
          <cell r="O40">
            <v>440</v>
          </cell>
          <cell r="P40">
            <v>950</v>
          </cell>
          <cell r="Q40" t="str">
            <v>×加算率</v>
          </cell>
          <cell r="R40" t="str">
            <v>＋</v>
          </cell>
          <cell r="S40">
            <v>7350</v>
          </cell>
          <cell r="T40">
            <v>70</v>
          </cell>
          <cell r="W40" t="str">
            <v>　 560人～　629人</v>
          </cell>
          <cell r="Y40" t="str">
            <v>　 560人～　629人</v>
          </cell>
          <cell r="AB40" t="str">
            <v>各月初日の</v>
          </cell>
          <cell r="AE40">
            <v>9400</v>
          </cell>
          <cell r="AI40" t="str">
            <v>Ｂ地域</v>
          </cell>
          <cell r="AJ40">
            <v>2200</v>
          </cell>
          <cell r="AK40">
            <v>2500</v>
          </cell>
          <cell r="AL40">
            <v>1600</v>
          </cell>
          <cell r="AM40">
            <v>1600</v>
          </cell>
          <cell r="AO40" t="str">
            <v>ｂ地域</v>
          </cell>
          <cell r="AP40">
            <v>3300</v>
          </cell>
          <cell r="AQ40">
            <v>3600</v>
          </cell>
          <cell r="AR40">
            <v>2300</v>
          </cell>
          <cell r="AS40">
            <v>2300</v>
          </cell>
          <cell r="AU40" t="str">
            <v xml:space="preserve">  91人～ 105人</v>
          </cell>
          <cell r="BE40">
            <v>1400</v>
          </cell>
          <cell r="BG40">
            <v>4900</v>
          </cell>
          <cell r="BI40">
            <v>3110</v>
          </cell>
        </row>
        <row r="41">
          <cell r="A41" t="str">
            <v>90１，２歳児</v>
          </cell>
          <cell r="D41" t="str">
            <v>3号</v>
          </cell>
          <cell r="E41" t="str">
            <v>１、２歳児</v>
          </cell>
          <cell r="G41">
            <v>111500</v>
          </cell>
          <cell r="H41">
            <v>185000</v>
          </cell>
          <cell r="I41">
            <v>105980</v>
          </cell>
          <cell r="J41">
            <v>179480</v>
          </cell>
          <cell r="K41" t="str">
            <v>＋</v>
          </cell>
          <cell r="L41">
            <v>1000</v>
          </cell>
          <cell r="M41">
            <v>1740</v>
          </cell>
          <cell r="N41" t="str">
            <v>×加算率</v>
          </cell>
          <cell r="O41">
            <v>950</v>
          </cell>
          <cell r="P41">
            <v>1690</v>
          </cell>
          <cell r="Q41" t="str">
            <v>×加算率</v>
          </cell>
          <cell r="W41">
            <v>449600</v>
          </cell>
          <cell r="Y41">
            <v>4490</v>
          </cell>
          <cell r="AB41" t="str">
            <v>利用子ども数</v>
          </cell>
          <cell r="AC41" t="str">
            <v>＋</v>
          </cell>
          <cell r="AD41">
            <v>9400</v>
          </cell>
          <cell r="AG41">
            <v>0</v>
          </cell>
          <cell r="AI41" t="str">
            <v>Ｃ地域</v>
          </cell>
          <cell r="AJ41">
            <v>2100</v>
          </cell>
          <cell r="AK41">
            <v>2300</v>
          </cell>
          <cell r="AL41">
            <v>1500</v>
          </cell>
          <cell r="AM41">
            <v>1500</v>
          </cell>
          <cell r="AO41" t="str">
            <v>ｃ地域</v>
          </cell>
          <cell r="AP41">
            <v>2900</v>
          </cell>
          <cell r="AQ41">
            <v>3200</v>
          </cell>
          <cell r="AR41">
            <v>2000</v>
          </cell>
          <cell r="AS41">
            <v>2000</v>
          </cell>
          <cell r="AU41">
            <v>4570</v>
          </cell>
          <cell r="BA41" t="str">
            <v>(⑥＋⑦)</v>
          </cell>
          <cell r="BC41">
            <v>0.06</v>
          </cell>
          <cell r="BE41">
            <v>10</v>
          </cell>
          <cell r="BG41">
            <v>40</v>
          </cell>
          <cell r="BI41">
            <v>30</v>
          </cell>
          <cell r="BO41">
            <v>0.91</v>
          </cell>
        </row>
        <row r="42">
          <cell r="A42" t="str">
            <v>90乳児</v>
          </cell>
          <cell r="E42" t="str">
            <v>乳児</v>
          </cell>
          <cell r="G42">
            <v>185000</v>
          </cell>
          <cell r="I42">
            <v>179480</v>
          </cell>
          <cell r="K42" t="str">
            <v>＋</v>
          </cell>
          <cell r="L42">
            <v>1740</v>
          </cell>
          <cell r="N42" t="str">
            <v>×加算率</v>
          </cell>
          <cell r="O42">
            <v>1690</v>
          </cell>
          <cell r="Q42" t="str">
            <v>×加算率</v>
          </cell>
          <cell r="AI42" t="str">
            <v>Ｄ地域</v>
          </cell>
          <cell r="AJ42">
            <v>2000</v>
          </cell>
          <cell r="AK42">
            <v>2200</v>
          </cell>
          <cell r="AL42">
            <v>1400</v>
          </cell>
          <cell r="AM42">
            <v>1400</v>
          </cell>
          <cell r="AO42" t="str">
            <v>ｄ地域</v>
          </cell>
          <cell r="AP42">
            <v>2500</v>
          </cell>
          <cell r="AQ42">
            <v>2800</v>
          </cell>
          <cell r="AR42">
            <v>1800</v>
          </cell>
          <cell r="AS42">
            <v>1800</v>
          </cell>
          <cell r="BG42" t="str">
            <v>×人数</v>
          </cell>
          <cell r="BI42" t="str">
            <v>×人数</v>
          </cell>
        </row>
        <row r="43">
          <cell r="A43" t="str">
            <v>100４歳以上児</v>
          </cell>
          <cell r="C43" t="str">
            <v>　91人
　　から
　100人
　　まで</v>
          </cell>
          <cell r="D43" t="str">
            <v>2号</v>
          </cell>
          <cell r="E43" t="str">
            <v>４歳以上児</v>
          </cell>
          <cell r="G43">
            <v>43420</v>
          </cell>
          <cell r="H43">
            <v>50770</v>
          </cell>
          <cell r="I43">
            <v>38460</v>
          </cell>
          <cell r="J43">
            <v>45810</v>
          </cell>
          <cell r="K43" t="str">
            <v>＋</v>
          </cell>
          <cell r="L43">
            <v>360</v>
          </cell>
          <cell r="M43">
            <v>430</v>
          </cell>
          <cell r="N43" t="str">
            <v>×加算率</v>
          </cell>
          <cell r="O43">
            <v>310</v>
          </cell>
          <cell r="P43">
            <v>380</v>
          </cell>
          <cell r="Q43" t="str">
            <v>×加算率</v>
          </cell>
          <cell r="R43" t="str">
            <v>＋</v>
          </cell>
          <cell r="S43">
            <v>7350</v>
          </cell>
          <cell r="T43">
            <v>70</v>
          </cell>
          <cell r="W43" t="str">
            <v>　 630人～　699人</v>
          </cell>
          <cell r="Y43" t="str">
            <v>　 630人～　699人</v>
          </cell>
          <cell r="AH43" t="str">
            <v>＋</v>
          </cell>
          <cell r="AI43" t="str">
            <v>Ａ地域</v>
          </cell>
          <cell r="AJ43">
            <v>2100</v>
          </cell>
          <cell r="AK43">
            <v>2300</v>
          </cell>
          <cell r="AL43">
            <v>1500</v>
          </cell>
          <cell r="AM43">
            <v>1500</v>
          </cell>
          <cell r="AN43" t="str">
            <v>＋</v>
          </cell>
          <cell r="AO43" t="str">
            <v>ａ地域</v>
          </cell>
          <cell r="AP43">
            <v>5400</v>
          </cell>
          <cell r="AQ43">
            <v>6000</v>
          </cell>
          <cell r="AR43">
            <v>3700</v>
          </cell>
          <cell r="AS43">
            <v>3700</v>
          </cell>
          <cell r="AU43" t="str">
            <v xml:space="preserve"> 106人～ 120人</v>
          </cell>
          <cell r="AV43" t="str">
            <v>＋</v>
          </cell>
          <cell r="AW43">
            <v>2180</v>
          </cell>
          <cell r="AX43" t="str">
            <v>＋</v>
          </cell>
          <cell r="AY43">
            <v>20</v>
          </cell>
          <cell r="BA43">
            <v>0.1</v>
          </cell>
          <cell r="BB43" t="str">
            <v>－</v>
          </cell>
          <cell r="BC43" t="str">
            <v>(⑥＋⑦
　＋⑧＋⑩)</v>
          </cell>
          <cell r="BD43" t="str">
            <v>－</v>
          </cell>
          <cell r="BF43" t="str">
            <v>－</v>
          </cell>
          <cell r="BH43" t="str">
            <v>－</v>
          </cell>
          <cell r="BJ43" t="str">
            <v>＋</v>
          </cell>
          <cell r="BK43">
            <v>2560</v>
          </cell>
          <cell r="BL43" t="str">
            <v>＋</v>
          </cell>
          <cell r="BM43">
            <v>20</v>
          </cell>
          <cell r="BO43" t="str">
            <v>(⑥～⑳)</v>
          </cell>
        </row>
        <row r="44">
          <cell r="A44" t="str">
            <v>100３歳児</v>
          </cell>
          <cell r="E44" t="str">
            <v>３歳児</v>
          </cell>
          <cell r="G44">
            <v>50770</v>
          </cell>
          <cell r="H44">
            <v>105480</v>
          </cell>
          <cell r="I44">
            <v>45810</v>
          </cell>
          <cell r="J44">
            <v>100520</v>
          </cell>
          <cell r="K44" t="str">
            <v>＋</v>
          </cell>
          <cell r="L44">
            <v>430</v>
          </cell>
          <cell r="M44">
            <v>940</v>
          </cell>
          <cell r="N44" t="str">
            <v>×加算率</v>
          </cell>
          <cell r="O44">
            <v>380</v>
          </cell>
          <cell r="P44">
            <v>890</v>
          </cell>
          <cell r="Q44" t="str">
            <v>×加算率</v>
          </cell>
          <cell r="R44" t="str">
            <v>＋</v>
          </cell>
          <cell r="S44">
            <v>7350</v>
          </cell>
          <cell r="T44">
            <v>70</v>
          </cell>
          <cell r="W44">
            <v>485700</v>
          </cell>
          <cell r="Y44">
            <v>4850</v>
          </cell>
          <cell r="AI44" t="str">
            <v>Ｂ地域</v>
          </cell>
          <cell r="AJ44">
            <v>2000</v>
          </cell>
          <cell r="AK44">
            <v>2200</v>
          </cell>
          <cell r="AL44">
            <v>1400</v>
          </cell>
          <cell r="AM44">
            <v>1400</v>
          </cell>
          <cell r="AO44" t="str">
            <v>ｂ地域</v>
          </cell>
          <cell r="AP44">
            <v>2900</v>
          </cell>
          <cell r="AQ44">
            <v>3300</v>
          </cell>
          <cell r="AR44">
            <v>2000</v>
          </cell>
          <cell r="AS44">
            <v>2000</v>
          </cell>
          <cell r="AU44">
            <v>4160</v>
          </cell>
          <cell r="BE44">
            <v>1260</v>
          </cell>
          <cell r="BG44">
            <v>4410</v>
          </cell>
          <cell r="BI44">
            <v>2800</v>
          </cell>
        </row>
        <row r="45">
          <cell r="A45" t="str">
            <v>100１，２歳児</v>
          </cell>
          <cell r="D45" t="str">
            <v>3号</v>
          </cell>
          <cell r="E45" t="str">
            <v>１、２歳児</v>
          </cell>
          <cell r="G45">
            <v>105480</v>
          </cell>
          <cell r="H45">
            <v>178980</v>
          </cell>
          <cell r="I45">
            <v>100520</v>
          </cell>
          <cell r="J45">
            <v>174020</v>
          </cell>
          <cell r="K45" t="str">
            <v>＋</v>
          </cell>
          <cell r="L45">
            <v>940</v>
          </cell>
          <cell r="M45">
            <v>1680</v>
          </cell>
          <cell r="N45" t="str">
            <v>×加算率</v>
          </cell>
          <cell r="O45">
            <v>890</v>
          </cell>
          <cell r="P45">
            <v>1630</v>
          </cell>
          <cell r="Q45" t="str">
            <v>×加算率</v>
          </cell>
          <cell r="AI45" t="str">
            <v>Ｃ地域</v>
          </cell>
          <cell r="AJ45">
            <v>1900</v>
          </cell>
          <cell r="AK45">
            <v>2100</v>
          </cell>
          <cell r="AL45">
            <v>1300</v>
          </cell>
          <cell r="AM45">
            <v>1300</v>
          </cell>
          <cell r="AO45" t="str">
            <v>ｃ地域</v>
          </cell>
          <cell r="AP45">
            <v>2500</v>
          </cell>
          <cell r="AQ45">
            <v>2800</v>
          </cell>
          <cell r="AR45">
            <v>1800</v>
          </cell>
          <cell r="AS45">
            <v>1800</v>
          </cell>
          <cell r="BC45">
            <v>7.0000000000000007E-2</v>
          </cell>
          <cell r="BE45">
            <v>10</v>
          </cell>
          <cell r="BG45">
            <v>40</v>
          </cell>
          <cell r="BI45">
            <v>20</v>
          </cell>
          <cell r="BO45">
            <v>0.96</v>
          </cell>
        </row>
        <row r="46">
          <cell r="A46" t="str">
            <v>100乳児</v>
          </cell>
          <cell r="E46" t="str">
            <v>乳児</v>
          </cell>
          <cell r="G46">
            <v>178980</v>
          </cell>
          <cell r="I46">
            <v>174020</v>
          </cell>
          <cell r="K46" t="str">
            <v>＋</v>
          </cell>
          <cell r="L46">
            <v>1680</v>
          </cell>
          <cell r="N46" t="str">
            <v>×加算率</v>
          </cell>
          <cell r="O46">
            <v>1630</v>
          </cell>
          <cell r="Q46" t="str">
            <v>×加算率</v>
          </cell>
          <cell r="W46" t="str">
            <v xml:space="preserve"> 　700人～　769人</v>
          </cell>
          <cell r="Y46" t="str">
            <v xml:space="preserve"> 　700人～　769人</v>
          </cell>
          <cell r="AI46" t="str">
            <v>Ｄ地域</v>
          </cell>
          <cell r="AJ46">
            <v>1800</v>
          </cell>
          <cell r="AK46">
            <v>2000</v>
          </cell>
          <cell r="AL46">
            <v>1300</v>
          </cell>
          <cell r="AM46">
            <v>1300</v>
          </cell>
          <cell r="AO46" t="str">
            <v>ｄ地域</v>
          </cell>
          <cell r="AP46">
            <v>2300</v>
          </cell>
          <cell r="AQ46">
            <v>2500</v>
          </cell>
          <cell r="AR46">
            <v>1600</v>
          </cell>
          <cell r="AS46">
            <v>1600</v>
          </cell>
          <cell r="AU46" t="str">
            <v xml:space="preserve"> 121人～ 135人</v>
          </cell>
          <cell r="BG46" t="str">
            <v>×人数</v>
          </cell>
          <cell r="BI46" t="str">
            <v>×人数</v>
          </cell>
        </row>
        <row r="47">
          <cell r="A47" t="str">
            <v>110４歳以上児</v>
          </cell>
          <cell r="C47" t="str">
            <v>　101人
　　から
　110人
　　まで</v>
          </cell>
          <cell r="D47" t="str">
            <v>2号</v>
          </cell>
          <cell r="E47" t="str">
            <v>４歳以上児</v>
          </cell>
          <cell r="G47">
            <v>41480</v>
          </cell>
          <cell r="H47">
            <v>48830</v>
          </cell>
          <cell r="I47">
            <v>36960</v>
          </cell>
          <cell r="J47">
            <v>44310</v>
          </cell>
          <cell r="K47" t="str">
            <v>＋</v>
          </cell>
          <cell r="L47">
            <v>340</v>
          </cell>
          <cell r="M47">
            <v>410</v>
          </cell>
          <cell r="N47" t="str">
            <v>×加算率</v>
          </cell>
          <cell r="O47">
            <v>300</v>
          </cell>
          <cell r="P47">
            <v>370</v>
          </cell>
          <cell r="Q47" t="str">
            <v>×加算率</v>
          </cell>
          <cell r="R47" t="str">
            <v>＋</v>
          </cell>
          <cell r="S47">
            <v>7350</v>
          </cell>
          <cell r="T47">
            <v>70</v>
          </cell>
          <cell r="W47">
            <v>521900</v>
          </cell>
          <cell r="Y47">
            <v>5210</v>
          </cell>
          <cell r="AH47" t="str">
            <v>＋</v>
          </cell>
          <cell r="AI47" t="str">
            <v>Ａ地域</v>
          </cell>
          <cell r="AJ47">
            <v>2300</v>
          </cell>
          <cell r="AK47">
            <v>2500</v>
          </cell>
          <cell r="AL47">
            <v>1600</v>
          </cell>
          <cell r="AM47">
            <v>1600</v>
          </cell>
          <cell r="AN47" t="str">
            <v>＋</v>
          </cell>
          <cell r="AO47" t="str">
            <v>ａ地域</v>
          </cell>
          <cell r="AP47">
            <v>5800</v>
          </cell>
          <cell r="AQ47">
            <v>6500</v>
          </cell>
          <cell r="AR47">
            <v>4000</v>
          </cell>
          <cell r="AS47">
            <v>4000</v>
          </cell>
          <cell r="AU47">
            <v>3850</v>
          </cell>
          <cell r="AV47" t="str">
            <v>＋</v>
          </cell>
          <cell r="AW47">
            <v>1980</v>
          </cell>
          <cell r="AX47" t="str">
            <v>＋</v>
          </cell>
          <cell r="AY47">
            <v>20</v>
          </cell>
          <cell r="BB47" t="str">
            <v>－</v>
          </cell>
          <cell r="BC47" t="str">
            <v>(⑥＋⑦
　＋⑧＋⑩)</v>
          </cell>
          <cell r="BD47" t="str">
            <v>－</v>
          </cell>
          <cell r="BF47" t="str">
            <v>－</v>
          </cell>
          <cell r="BH47" t="str">
            <v>－</v>
          </cell>
          <cell r="BJ47" t="str">
            <v>＋</v>
          </cell>
          <cell r="BK47">
            <v>2330</v>
          </cell>
          <cell r="BL47" t="str">
            <v>＋</v>
          </cell>
          <cell r="BM47">
            <v>20</v>
          </cell>
          <cell r="BO47" t="str">
            <v>(⑥～⑳)</v>
          </cell>
        </row>
        <row r="48">
          <cell r="A48" t="str">
            <v>110３歳児</v>
          </cell>
          <cell r="E48" t="str">
            <v>３歳児</v>
          </cell>
          <cell r="G48">
            <v>48830</v>
          </cell>
          <cell r="H48">
            <v>103540</v>
          </cell>
          <cell r="I48">
            <v>44310</v>
          </cell>
          <cell r="J48">
            <v>99020</v>
          </cell>
          <cell r="K48" t="str">
            <v>＋</v>
          </cell>
          <cell r="L48">
            <v>410</v>
          </cell>
          <cell r="M48">
            <v>920</v>
          </cell>
          <cell r="N48" t="str">
            <v>×加算率</v>
          </cell>
          <cell r="O48">
            <v>370</v>
          </cell>
          <cell r="P48">
            <v>880</v>
          </cell>
          <cell r="Q48" t="str">
            <v>×加算率</v>
          </cell>
          <cell r="R48" t="str">
            <v>＋</v>
          </cell>
          <cell r="S48">
            <v>7350</v>
          </cell>
          <cell r="T48">
            <v>70</v>
          </cell>
          <cell r="AI48" t="str">
            <v>Ｂ地域</v>
          </cell>
          <cell r="AJ48">
            <v>2200</v>
          </cell>
          <cell r="AK48">
            <v>2400</v>
          </cell>
          <cell r="AL48">
            <v>1500</v>
          </cell>
          <cell r="AM48">
            <v>1500</v>
          </cell>
          <cell r="AO48" t="str">
            <v>ｂ地域</v>
          </cell>
          <cell r="AP48">
            <v>3200</v>
          </cell>
          <cell r="AQ48">
            <v>3500</v>
          </cell>
          <cell r="AR48">
            <v>2200</v>
          </cell>
          <cell r="AS48">
            <v>2200</v>
          </cell>
          <cell r="BE48">
            <v>1140</v>
          </cell>
          <cell r="BG48">
            <v>4000</v>
          </cell>
          <cell r="BI48">
            <v>2540</v>
          </cell>
        </row>
        <row r="49">
          <cell r="A49" t="str">
            <v>110１，２歳児</v>
          </cell>
          <cell r="D49" t="str">
            <v>3号</v>
          </cell>
          <cell r="E49" t="str">
            <v>１、２歳児</v>
          </cell>
          <cell r="G49">
            <v>103540</v>
          </cell>
          <cell r="H49">
            <v>177040</v>
          </cell>
          <cell r="I49">
            <v>99020</v>
          </cell>
          <cell r="J49">
            <v>172520</v>
          </cell>
          <cell r="K49" t="str">
            <v>＋</v>
          </cell>
          <cell r="L49">
            <v>920</v>
          </cell>
          <cell r="M49">
            <v>1660</v>
          </cell>
          <cell r="N49" t="str">
            <v>×加算率</v>
          </cell>
          <cell r="O49">
            <v>880</v>
          </cell>
          <cell r="P49">
            <v>1620</v>
          </cell>
          <cell r="Q49" t="str">
            <v>×加算率</v>
          </cell>
          <cell r="W49" t="str">
            <v xml:space="preserve"> 　770人～　839人</v>
          </cell>
          <cell r="Y49" t="str">
            <v xml:space="preserve"> 　770人～　839人</v>
          </cell>
          <cell r="AI49" t="str">
            <v>Ｃ地域</v>
          </cell>
          <cell r="AJ49">
            <v>2100</v>
          </cell>
          <cell r="AK49">
            <v>2300</v>
          </cell>
          <cell r="AL49">
            <v>1400</v>
          </cell>
          <cell r="AM49">
            <v>1400</v>
          </cell>
          <cell r="AO49" t="str">
            <v>ｃ地域</v>
          </cell>
          <cell r="AP49">
            <v>2800</v>
          </cell>
          <cell r="AQ49">
            <v>3100</v>
          </cell>
          <cell r="AR49">
            <v>1900</v>
          </cell>
          <cell r="AS49">
            <v>1900</v>
          </cell>
          <cell r="AU49" t="str">
            <v xml:space="preserve"> 136人～ 150人</v>
          </cell>
          <cell r="BC49">
            <v>7.0000000000000007E-2</v>
          </cell>
          <cell r="BE49">
            <v>10</v>
          </cell>
          <cell r="BG49">
            <v>40</v>
          </cell>
          <cell r="BI49">
            <v>20</v>
          </cell>
          <cell r="BO49">
            <v>0.95</v>
          </cell>
        </row>
        <row r="50">
          <cell r="A50" t="str">
            <v>110乳児</v>
          </cell>
          <cell r="E50" t="str">
            <v>乳児</v>
          </cell>
          <cell r="G50">
            <v>177040</v>
          </cell>
          <cell r="I50">
            <v>172520</v>
          </cell>
          <cell r="K50" t="str">
            <v>＋</v>
          </cell>
          <cell r="L50">
            <v>1660</v>
          </cell>
          <cell r="N50" t="str">
            <v>×加算率</v>
          </cell>
          <cell r="O50">
            <v>1620</v>
          </cell>
          <cell r="Q50" t="str">
            <v>×加算率</v>
          </cell>
          <cell r="W50">
            <v>558100</v>
          </cell>
          <cell r="Y50">
            <v>5580</v>
          </cell>
          <cell r="AI50" t="str">
            <v>Ｄ地域</v>
          </cell>
          <cell r="AJ50">
            <v>2000</v>
          </cell>
          <cell r="AK50">
            <v>2200</v>
          </cell>
          <cell r="AL50">
            <v>1400</v>
          </cell>
          <cell r="AM50">
            <v>1400</v>
          </cell>
          <cell r="AO50" t="str">
            <v>ｄ地域</v>
          </cell>
          <cell r="AP50">
            <v>2500</v>
          </cell>
          <cell r="AQ50">
            <v>2800</v>
          </cell>
          <cell r="AR50">
            <v>1700</v>
          </cell>
          <cell r="AS50">
            <v>1700</v>
          </cell>
          <cell r="AU50">
            <v>3600</v>
          </cell>
          <cell r="BG50" t="str">
            <v>×人数</v>
          </cell>
          <cell r="BI50" t="str">
            <v>×人数</v>
          </cell>
        </row>
        <row r="51">
          <cell r="A51" t="str">
            <v>120４歳以上児</v>
          </cell>
          <cell r="C51" t="str">
            <v>　111人
　　から
　120人
　　まで</v>
          </cell>
          <cell r="D51" t="str">
            <v>2号</v>
          </cell>
          <cell r="E51" t="str">
            <v>４歳以上児</v>
          </cell>
          <cell r="G51">
            <v>39820</v>
          </cell>
          <cell r="H51">
            <v>47170</v>
          </cell>
          <cell r="I51">
            <v>35680</v>
          </cell>
          <cell r="J51">
            <v>43030</v>
          </cell>
          <cell r="K51" t="str">
            <v>＋</v>
          </cell>
          <cell r="L51">
            <v>320</v>
          </cell>
          <cell r="M51">
            <v>390</v>
          </cell>
          <cell r="N51" t="str">
            <v>×加算率</v>
          </cell>
          <cell r="O51">
            <v>280</v>
          </cell>
          <cell r="P51">
            <v>350</v>
          </cell>
          <cell r="Q51" t="str">
            <v>×加算率</v>
          </cell>
          <cell r="R51" t="str">
            <v>＋</v>
          </cell>
          <cell r="S51">
            <v>7350</v>
          </cell>
          <cell r="T51">
            <v>70</v>
          </cell>
          <cell r="AH51" t="str">
            <v>＋</v>
          </cell>
          <cell r="AI51" t="str">
            <v>Ａ地域</v>
          </cell>
          <cell r="AJ51">
            <v>2100</v>
          </cell>
          <cell r="AK51">
            <v>2300</v>
          </cell>
          <cell r="AL51">
            <v>1500</v>
          </cell>
          <cell r="AM51">
            <v>1500</v>
          </cell>
          <cell r="AN51" t="str">
            <v>＋</v>
          </cell>
          <cell r="AO51" t="str">
            <v>ａ地域</v>
          </cell>
          <cell r="AP51">
            <v>5400</v>
          </cell>
          <cell r="AQ51">
            <v>6000</v>
          </cell>
          <cell r="AR51">
            <v>3700</v>
          </cell>
          <cell r="AS51">
            <v>3700</v>
          </cell>
          <cell r="AV51" t="str">
            <v>＋</v>
          </cell>
          <cell r="AW51">
            <v>1810</v>
          </cell>
          <cell r="AX51" t="str">
            <v>＋</v>
          </cell>
          <cell r="AY51">
            <v>20</v>
          </cell>
          <cell r="BB51" t="str">
            <v>－</v>
          </cell>
          <cell r="BC51" t="str">
            <v>(⑥＋⑦
　＋⑧＋⑩)</v>
          </cell>
          <cell r="BD51" t="str">
            <v>－</v>
          </cell>
          <cell r="BF51" t="str">
            <v>－</v>
          </cell>
          <cell r="BH51" t="str">
            <v>－</v>
          </cell>
          <cell r="BJ51" t="str">
            <v>＋</v>
          </cell>
          <cell r="BK51">
            <v>2130</v>
          </cell>
          <cell r="BL51" t="str">
            <v>＋</v>
          </cell>
          <cell r="BM51">
            <v>20</v>
          </cell>
          <cell r="BO51" t="str">
            <v>(⑥～⑳)</v>
          </cell>
        </row>
        <row r="52">
          <cell r="A52" t="str">
            <v>120３歳児</v>
          </cell>
          <cell r="E52" t="str">
            <v>３歳児</v>
          </cell>
          <cell r="G52">
            <v>47170</v>
          </cell>
          <cell r="H52">
            <v>101880</v>
          </cell>
          <cell r="I52">
            <v>43030</v>
          </cell>
          <cell r="J52">
            <v>97740</v>
          </cell>
          <cell r="K52" t="str">
            <v>＋</v>
          </cell>
          <cell r="L52">
            <v>390</v>
          </cell>
          <cell r="M52">
            <v>900</v>
          </cell>
          <cell r="N52" t="str">
            <v>×加算率</v>
          </cell>
          <cell r="O52">
            <v>350</v>
          </cell>
          <cell r="P52">
            <v>860</v>
          </cell>
          <cell r="Q52" t="str">
            <v>×加算率</v>
          </cell>
          <cell r="R52" t="str">
            <v>＋</v>
          </cell>
          <cell r="S52">
            <v>7350</v>
          </cell>
          <cell r="T52">
            <v>70</v>
          </cell>
          <cell r="W52" t="str">
            <v>　 840人～　909人</v>
          </cell>
          <cell r="Y52" t="str">
            <v>　 840人～　909人</v>
          </cell>
          <cell r="AI52" t="str">
            <v>Ｂ地域</v>
          </cell>
          <cell r="AJ52">
            <v>2000</v>
          </cell>
          <cell r="AK52">
            <v>2200</v>
          </cell>
          <cell r="AL52">
            <v>1400</v>
          </cell>
          <cell r="AM52">
            <v>1400</v>
          </cell>
          <cell r="AO52" t="str">
            <v>ｂ地域</v>
          </cell>
          <cell r="AP52">
            <v>2900</v>
          </cell>
          <cell r="AQ52">
            <v>3300</v>
          </cell>
          <cell r="AR52">
            <v>2000</v>
          </cell>
          <cell r="AS52">
            <v>2000</v>
          </cell>
          <cell r="AU52" t="str">
            <v xml:space="preserve"> 151人～ 180人</v>
          </cell>
          <cell r="BE52">
            <v>1050</v>
          </cell>
          <cell r="BG52">
            <v>3670</v>
          </cell>
          <cell r="BI52">
            <v>2330</v>
          </cell>
        </row>
        <row r="53">
          <cell r="A53" t="str">
            <v>120１，２歳児</v>
          </cell>
          <cell r="D53" t="str">
            <v>3号</v>
          </cell>
          <cell r="E53" t="str">
            <v>１、２歳児</v>
          </cell>
          <cell r="G53">
            <v>101880</v>
          </cell>
          <cell r="H53">
            <v>175380</v>
          </cell>
          <cell r="I53">
            <v>97740</v>
          </cell>
          <cell r="J53">
            <v>171240</v>
          </cell>
          <cell r="K53" t="str">
            <v>＋</v>
          </cell>
          <cell r="L53">
            <v>900</v>
          </cell>
          <cell r="M53">
            <v>1640</v>
          </cell>
          <cell r="N53" t="str">
            <v>×加算率</v>
          </cell>
          <cell r="O53">
            <v>860</v>
          </cell>
          <cell r="P53">
            <v>1600</v>
          </cell>
          <cell r="Q53" t="str">
            <v>×加算率</v>
          </cell>
          <cell r="W53">
            <v>594200</v>
          </cell>
          <cell r="Y53">
            <v>5940</v>
          </cell>
          <cell r="AI53" t="str">
            <v>Ｃ地域</v>
          </cell>
          <cell r="AJ53">
            <v>1900</v>
          </cell>
          <cell r="AK53">
            <v>2100</v>
          </cell>
          <cell r="AL53">
            <v>1300</v>
          </cell>
          <cell r="AM53">
            <v>1300</v>
          </cell>
          <cell r="AO53" t="str">
            <v>ｃ地域</v>
          </cell>
          <cell r="AP53">
            <v>2500</v>
          </cell>
          <cell r="AQ53">
            <v>2800</v>
          </cell>
          <cell r="AR53">
            <v>1800</v>
          </cell>
          <cell r="AS53">
            <v>1800</v>
          </cell>
          <cell r="AU53">
            <v>3110</v>
          </cell>
          <cell r="BC53">
            <v>7.0000000000000007E-2</v>
          </cell>
          <cell r="BE53">
            <v>10</v>
          </cell>
          <cell r="BG53">
            <v>30</v>
          </cell>
          <cell r="BI53">
            <v>20</v>
          </cell>
          <cell r="BO53">
            <v>0.96</v>
          </cell>
        </row>
        <row r="54">
          <cell r="A54" t="str">
            <v>120乳児</v>
          </cell>
          <cell r="E54" t="str">
            <v>乳児</v>
          </cell>
          <cell r="G54">
            <v>175380</v>
          </cell>
          <cell r="I54">
            <v>171240</v>
          </cell>
          <cell r="K54" t="str">
            <v>＋</v>
          </cell>
          <cell r="L54">
            <v>1640</v>
          </cell>
          <cell r="N54" t="str">
            <v>×加算率</v>
          </cell>
          <cell r="O54">
            <v>1600</v>
          </cell>
          <cell r="Q54" t="str">
            <v>×加算率</v>
          </cell>
          <cell r="AI54" t="str">
            <v>Ｄ地域</v>
          </cell>
          <cell r="AJ54">
            <v>1800</v>
          </cell>
          <cell r="AK54">
            <v>2000</v>
          </cell>
          <cell r="AL54">
            <v>1300</v>
          </cell>
          <cell r="AM54">
            <v>1300</v>
          </cell>
          <cell r="AO54" t="str">
            <v>ｄ地域</v>
          </cell>
          <cell r="AP54">
            <v>2300</v>
          </cell>
          <cell r="AQ54">
            <v>2500</v>
          </cell>
          <cell r="AR54">
            <v>1600</v>
          </cell>
          <cell r="AS54">
            <v>1600</v>
          </cell>
          <cell r="BG54" t="str">
            <v>×人数</v>
          </cell>
          <cell r="BI54" t="str">
            <v>×人数</v>
          </cell>
        </row>
        <row r="55">
          <cell r="A55" t="str">
            <v>130４歳以上児</v>
          </cell>
          <cell r="C55" t="str">
            <v>　121人
　　から
　130人
　　まで</v>
          </cell>
          <cell r="D55" t="str">
            <v>2号</v>
          </cell>
          <cell r="E55" t="str">
            <v>４歳以上児</v>
          </cell>
          <cell r="G55">
            <v>38410</v>
          </cell>
          <cell r="H55">
            <v>45760</v>
          </cell>
          <cell r="I55">
            <v>34590</v>
          </cell>
          <cell r="J55">
            <v>41940</v>
          </cell>
          <cell r="K55" t="str">
            <v>＋</v>
          </cell>
          <cell r="L55">
            <v>310</v>
          </cell>
          <cell r="M55">
            <v>380</v>
          </cell>
          <cell r="N55" t="str">
            <v>×加算率</v>
          </cell>
          <cell r="O55">
            <v>270</v>
          </cell>
          <cell r="P55">
            <v>340</v>
          </cell>
          <cell r="Q55" t="str">
            <v>×加算率</v>
          </cell>
          <cell r="R55" t="str">
            <v>＋</v>
          </cell>
          <cell r="S55">
            <v>7350</v>
          </cell>
          <cell r="T55">
            <v>70</v>
          </cell>
          <cell r="W55" t="str">
            <v xml:space="preserve"> 　910人～　979人</v>
          </cell>
          <cell r="Y55" t="str">
            <v xml:space="preserve"> 　910人～　979人</v>
          </cell>
          <cell r="AH55" t="str">
            <v>＋</v>
          </cell>
          <cell r="AI55" t="str">
            <v>Ａ地域</v>
          </cell>
          <cell r="AJ55">
            <v>1900</v>
          </cell>
          <cell r="AK55">
            <v>2100</v>
          </cell>
          <cell r="AL55">
            <v>1300</v>
          </cell>
          <cell r="AM55">
            <v>1300</v>
          </cell>
          <cell r="AN55" t="str">
            <v>＋</v>
          </cell>
          <cell r="AO55" t="str">
            <v>ａ地域</v>
          </cell>
          <cell r="AP55">
            <v>4800</v>
          </cell>
          <cell r="AQ55">
            <v>5400</v>
          </cell>
          <cell r="AR55">
            <v>3400</v>
          </cell>
          <cell r="AS55">
            <v>3400</v>
          </cell>
          <cell r="AU55" t="str">
            <v xml:space="preserve"> 181人～ 210人</v>
          </cell>
          <cell r="AV55" t="str">
            <v>＋</v>
          </cell>
          <cell r="AW55">
            <v>1680</v>
          </cell>
          <cell r="AX55" t="str">
            <v>＋</v>
          </cell>
          <cell r="AY55">
            <v>20</v>
          </cell>
          <cell r="BB55" t="str">
            <v>－</v>
          </cell>
          <cell r="BC55" t="str">
            <v>(⑥＋⑦
　＋⑧＋⑩)</v>
          </cell>
          <cell r="BD55" t="str">
            <v>－</v>
          </cell>
          <cell r="BF55" t="str">
            <v>－</v>
          </cell>
          <cell r="BH55" t="str">
            <v>－</v>
          </cell>
          <cell r="BJ55" t="str">
            <v>＋</v>
          </cell>
          <cell r="BK55">
            <v>1970</v>
          </cell>
          <cell r="BL55" t="str">
            <v>＋</v>
          </cell>
          <cell r="BM55">
            <v>10</v>
          </cell>
          <cell r="BO55" t="str">
            <v>(⑥～⑳)</v>
          </cell>
        </row>
        <row r="56">
          <cell r="A56" t="str">
            <v>130３歳児</v>
          </cell>
          <cell r="E56" t="str">
            <v>３歳児</v>
          </cell>
          <cell r="G56">
            <v>45760</v>
          </cell>
          <cell r="H56">
            <v>100470</v>
          </cell>
          <cell r="I56">
            <v>41940</v>
          </cell>
          <cell r="J56">
            <v>96650</v>
          </cell>
          <cell r="K56" t="str">
            <v>＋</v>
          </cell>
          <cell r="L56">
            <v>380</v>
          </cell>
          <cell r="M56">
            <v>890</v>
          </cell>
          <cell r="N56" t="str">
            <v>×加算率</v>
          </cell>
          <cell r="O56">
            <v>340</v>
          </cell>
          <cell r="P56">
            <v>850</v>
          </cell>
          <cell r="Q56" t="str">
            <v>×加算率</v>
          </cell>
          <cell r="R56" t="str">
            <v>＋</v>
          </cell>
          <cell r="S56">
            <v>7350</v>
          </cell>
          <cell r="T56">
            <v>70</v>
          </cell>
          <cell r="W56">
            <v>630400</v>
          </cell>
          <cell r="Y56">
            <v>6300</v>
          </cell>
          <cell r="AI56" t="str">
            <v>Ｂ地域</v>
          </cell>
          <cell r="AJ56">
            <v>1900</v>
          </cell>
          <cell r="AK56">
            <v>2000</v>
          </cell>
          <cell r="AL56">
            <v>1300</v>
          </cell>
          <cell r="AM56">
            <v>1300</v>
          </cell>
          <cell r="AO56" t="str">
            <v>ｂ地域</v>
          </cell>
          <cell r="AP56">
            <v>2600</v>
          </cell>
          <cell r="AQ56">
            <v>2900</v>
          </cell>
          <cell r="AR56">
            <v>1800</v>
          </cell>
          <cell r="AS56">
            <v>1800</v>
          </cell>
          <cell r="AU56">
            <v>2760</v>
          </cell>
          <cell r="BE56">
            <v>960</v>
          </cell>
          <cell r="BG56">
            <v>3390</v>
          </cell>
          <cell r="BI56">
            <v>2150</v>
          </cell>
        </row>
        <row r="57">
          <cell r="A57" t="str">
            <v>130１，２歳児</v>
          </cell>
          <cell r="D57" t="str">
            <v>3号</v>
          </cell>
          <cell r="E57" t="str">
            <v>１、２歳児</v>
          </cell>
          <cell r="G57">
            <v>100470</v>
          </cell>
          <cell r="H57">
            <v>173970</v>
          </cell>
          <cell r="I57">
            <v>96650</v>
          </cell>
          <cell r="J57">
            <v>170150</v>
          </cell>
          <cell r="K57" t="str">
            <v>＋</v>
          </cell>
          <cell r="L57">
            <v>890</v>
          </cell>
          <cell r="M57">
            <v>1630</v>
          </cell>
          <cell r="N57" t="str">
            <v>×加算率</v>
          </cell>
          <cell r="O57">
            <v>850</v>
          </cell>
          <cell r="P57">
            <v>1590</v>
          </cell>
          <cell r="Q57" t="str">
            <v>×加算率</v>
          </cell>
          <cell r="AI57" t="str">
            <v>Ｃ地域</v>
          </cell>
          <cell r="AJ57">
            <v>1700</v>
          </cell>
          <cell r="AK57">
            <v>1900</v>
          </cell>
          <cell r="AL57">
            <v>1200</v>
          </cell>
          <cell r="AM57">
            <v>1200</v>
          </cell>
          <cell r="AO57" t="str">
            <v>ｃ地域</v>
          </cell>
          <cell r="AP57">
            <v>2300</v>
          </cell>
          <cell r="AQ57">
            <v>2500</v>
          </cell>
          <cell r="AR57">
            <v>1600</v>
          </cell>
          <cell r="AS57">
            <v>1600</v>
          </cell>
          <cell r="BC57">
            <v>7.0000000000000007E-2</v>
          </cell>
          <cell r="BE57">
            <v>10</v>
          </cell>
          <cell r="BG57">
            <v>30</v>
          </cell>
          <cell r="BI57">
            <v>20</v>
          </cell>
          <cell r="BO57">
            <v>0.97</v>
          </cell>
        </row>
        <row r="58">
          <cell r="A58" t="str">
            <v>130乳児</v>
          </cell>
          <cell r="E58" t="str">
            <v>乳児</v>
          </cell>
          <cell r="G58">
            <v>173970</v>
          </cell>
          <cell r="I58">
            <v>170150</v>
          </cell>
          <cell r="K58" t="str">
            <v>＋</v>
          </cell>
          <cell r="L58">
            <v>1630</v>
          </cell>
          <cell r="N58" t="str">
            <v>×加算率</v>
          </cell>
          <cell r="O58">
            <v>1590</v>
          </cell>
          <cell r="Q58" t="str">
            <v>×加算率</v>
          </cell>
          <cell r="W58" t="str">
            <v>　 980人～1,049人</v>
          </cell>
          <cell r="Y58" t="str">
            <v>　 980人～1,049人</v>
          </cell>
          <cell r="AI58" t="str">
            <v>Ｄ地域</v>
          </cell>
          <cell r="AJ58">
            <v>1700</v>
          </cell>
          <cell r="AK58">
            <v>1800</v>
          </cell>
          <cell r="AL58">
            <v>1200</v>
          </cell>
          <cell r="AM58">
            <v>1200</v>
          </cell>
          <cell r="AO58" t="str">
            <v>ｄ地域</v>
          </cell>
          <cell r="AP58">
            <v>2000</v>
          </cell>
          <cell r="AQ58">
            <v>2300</v>
          </cell>
          <cell r="AR58">
            <v>1400</v>
          </cell>
          <cell r="AS58">
            <v>1400</v>
          </cell>
          <cell r="AU58" t="str">
            <v xml:space="preserve"> 211人～ 240人</v>
          </cell>
          <cell r="BG58" t="str">
            <v>×人数</v>
          </cell>
          <cell r="BI58" t="str">
            <v>×人数</v>
          </cell>
        </row>
        <row r="59">
          <cell r="A59" t="str">
            <v>140４歳以上児</v>
          </cell>
          <cell r="C59" t="str">
            <v>　131人
　　から
　140人
　　まで</v>
          </cell>
          <cell r="D59" t="str">
            <v>2号</v>
          </cell>
          <cell r="E59" t="str">
            <v>４歳以上児</v>
          </cell>
          <cell r="G59">
            <v>37240</v>
          </cell>
          <cell r="H59">
            <v>44590</v>
          </cell>
          <cell r="I59">
            <v>33700</v>
          </cell>
          <cell r="J59">
            <v>41050</v>
          </cell>
          <cell r="K59" t="str">
            <v>＋</v>
          </cell>
          <cell r="L59">
            <v>300</v>
          </cell>
          <cell r="M59">
            <v>370</v>
          </cell>
          <cell r="N59" t="str">
            <v>×加算率</v>
          </cell>
          <cell r="O59">
            <v>260</v>
          </cell>
          <cell r="P59">
            <v>330</v>
          </cell>
          <cell r="Q59" t="str">
            <v>×加算率</v>
          </cell>
          <cell r="R59" t="str">
            <v>＋</v>
          </cell>
          <cell r="S59">
            <v>7350</v>
          </cell>
          <cell r="T59">
            <v>70</v>
          </cell>
          <cell r="W59">
            <v>666600</v>
          </cell>
          <cell r="Y59">
            <v>6660</v>
          </cell>
          <cell r="AH59" t="str">
            <v>＋</v>
          </cell>
          <cell r="AI59" t="str">
            <v>Ａ地域</v>
          </cell>
          <cell r="AJ59">
            <v>2100</v>
          </cell>
          <cell r="AK59">
            <v>2300</v>
          </cell>
          <cell r="AL59">
            <v>1400</v>
          </cell>
          <cell r="AM59">
            <v>1400</v>
          </cell>
          <cell r="AN59" t="str">
            <v>＋</v>
          </cell>
          <cell r="AO59" t="str">
            <v>ａ地域</v>
          </cell>
          <cell r="AP59">
            <v>5400</v>
          </cell>
          <cell r="AQ59">
            <v>6000</v>
          </cell>
          <cell r="AR59">
            <v>3700</v>
          </cell>
          <cell r="AS59">
            <v>3700</v>
          </cell>
          <cell r="AU59">
            <v>2500</v>
          </cell>
          <cell r="AV59" t="str">
            <v>＋</v>
          </cell>
          <cell r="AW59">
            <v>1550</v>
          </cell>
          <cell r="AX59" t="str">
            <v>＋</v>
          </cell>
          <cell r="AY59">
            <v>10</v>
          </cell>
          <cell r="BB59" t="str">
            <v>－</v>
          </cell>
          <cell r="BC59" t="str">
            <v>(⑥＋⑦
　＋⑧＋⑩)</v>
          </cell>
          <cell r="BD59" t="str">
            <v>－</v>
          </cell>
          <cell r="BF59" t="str">
            <v>－</v>
          </cell>
          <cell r="BH59" t="str">
            <v>－</v>
          </cell>
          <cell r="BJ59" t="str">
            <v>＋</v>
          </cell>
          <cell r="BK59">
            <v>1830</v>
          </cell>
          <cell r="BL59" t="str">
            <v>＋</v>
          </cell>
          <cell r="BM59">
            <v>10</v>
          </cell>
          <cell r="BO59" t="str">
            <v>(⑥～⑳)</v>
          </cell>
        </row>
        <row r="60">
          <cell r="A60" t="str">
            <v>140３歳児</v>
          </cell>
          <cell r="E60" t="str">
            <v>３歳児</v>
          </cell>
          <cell r="G60">
            <v>44590</v>
          </cell>
          <cell r="H60">
            <v>99300</v>
          </cell>
          <cell r="I60">
            <v>41050</v>
          </cell>
          <cell r="J60">
            <v>95760</v>
          </cell>
          <cell r="K60" t="str">
            <v>＋</v>
          </cell>
          <cell r="L60">
            <v>370</v>
          </cell>
          <cell r="M60">
            <v>880</v>
          </cell>
          <cell r="N60" t="str">
            <v>×加算率</v>
          </cell>
          <cell r="O60">
            <v>330</v>
          </cell>
          <cell r="P60">
            <v>840</v>
          </cell>
          <cell r="Q60" t="str">
            <v>×加算率</v>
          </cell>
          <cell r="R60" t="str">
            <v>＋</v>
          </cell>
          <cell r="S60">
            <v>7350</v>
          </cell>
          <cell r="T60">
            <v>70</v>
          </cell>
          <cell r="AI60" t="str">
            <v>Ｂ地域</v>
          </cell>
          <cell r="AJ60">
            <v>2000</v>
          </cell>
          <cell r="AK60">
            <v>2200</v>
          </cell>
          <cell r="AL60">
            <v>1400</v>
          </cell>
          <cell r="AM60">
            <v>1400</v>
          </cell>
          <cell r="AO60" t="str">
            <v>ｂ地域</v>
          </cell>
          <cell r="AP60">
            <v>2900</v>
          </cell>
          <cell r="AQ60">
            <v>3300</v>
          </cell>
          <cell r="AR60">
            <v>2000</v>
          </cell>
          <cell r="AS60">
            <v>2000</v>
          </cell>
          <cell r="BE60">
            <v>900</v>
          </cell>
          <cell r="BG60">
            <v>3150</v>
          </cell>
          <cell r="BI60">
            <v>2000</v>
          </cell>
        </row>
        <row r="61">
          <cell r="A61" t="str">
            <v>140１，２歳児</v>
          </cell>
          <cell r="D61" t="str">
            <v>3号</v>
          </cell>
          <cell r="E61" t="str">
            <v>１、２歳児</v>
          </cell>
          <cell r="G61">
            <v>99300</v>
          </cell>
          <cell r="H61">
            <v>172800</v>
          </cell>
          <cell r="I61">
            <v>95760</v>
          </cell>
          <cell r="J61">
            <v>169260</v>
          </cell>
          <cell r="K61" t="str">
            <v>＋</v>
          </cell>
          <cell r="L61">
            <v>880</v>
          </cell>
          <cell r="M61">
            <v>1620</v>
          </cell>
          <cell r="N61" t="str">
            <v>×加算率</v>
          </cell>
          <cell r="O61">
            <v>840</v>
          </cell>
          <cell r="P61">
            <v>1580</v>
          </cell>
          <cell r="Q61" t="str">
            <v>×加算率</v>
          </cell>
          <cell r="W61" t="str">
            <v xml:space="preserve"> 1,050人～</v>
          </cell>
          <cell r="Y61" t="str">
            <v xml:space="preserve"> 1,050人～</v>
          </cell>
          <cell r="AI61" t="str">
            <v>Ｃ地域</v>
          </cell>
          <cell r="AJ61">
            <v>1900</v>
          </cell>
          <cell r="AK61">
            <v>2100</v>
          </cell>
          <cell r="AL61">
            <v>1300</v>
          </cell>
          <cell r="AM61">
            <v>1300</v>
          </cell>
          <cell r="AO61" t="str">
            <v>ｃ地域</v>
          </cell>
          <cell r="AP61">
            <v>2500</v>
          </cell>
          <cell r="AQ61">
            <v>2800</v>
          </cell>
          <cell r="AR61">
            <v>1800</v>
          </cell>
          <cell r="AS61">
            <v>1800</v>
          </cell>
          <cell r="AU61" t="str">
            <v xml:space="preserve"> 241人～ 270人</v>
          </cell>
          <cell r="BC61">
            <v>7.0000000000000007E-2</v>
          </cell>
          <cell r="BE61">
            <v>9</v>
          </cell>
          <cell r="BG61">
            <v>30</v>
          </cell>
          <cell r="BI61">
            <v>20</v>
          </cell>
          <cell r="BO61">
            <v>0.98</v>
          </cell>
        </row>
        <row r="62">
          <cell r="A62" t="str">
            <v>140乳児</v>
          </cell>
          <cell r="E62" t="str">
            <v>乳児</v>
          </cell>
          <cell r="G62">
            <v>172800</v>
          </cell>
          <cell r="I62">
            <v>169260</v>
          </cell>
          <cell r="K62" t="str">
            <v>＋</v>
          </cell>
          <cell r="L62">
            <v>1620</v>
          </cell>
          <cell r="N62" t="str">
            <v>×加算率</v>
          </cell>
          <cell r="O62">
            <v>1580</v>
          </cell>
          <cell r="Q62" t="str">
            <v>×加算率</v>
          </cell>
          <cell r="W62">
            <v>702700</v>
          </cell>
          <cell r="Y62">
            <v>7020</v>
          </cell>
          <cell r="AI62" t="str">
            <v>Ｄ地域</v>
          </cell>
          <cell r="AJ62">
            <v>1800</v>
          </cell>
          <cell r="AK62">
            <v>2000</v>
          </cell>
          <cell r="AL62">
            <v>1200</v>
          </cell>
          <cell r="AM62">
            <v>1200</v>
          </cell>
          <cell r="AO62" t="str">
            <v>ｄ地域</v>
          </cell>
          <cell r="AP62">
            <v>2300</v>
          </cell>
          <cell r="AQ62">
            <v>2500</v>
          </cell>
          <cell r="AR62">
            <v>1600</v>
          </cell>
          <cell r="AS62">
            <v>1600</v>
          </cell>
          <cell r="AU62">
            <v>2400</v>
          </cell>
          <cell r="BG62" t="str">
            <v>×人数</v>
          </cell>
          <cell r="BI62" t="str">
            <v>×人数</v>
          </cell>
        </row>
        <row r="63">
          <cell r="A63" t="str">
            <v>150４歳以上児</v>
          </cell>
          <cell r="C63" t="str">
            <v>　141人
　　から
　150人
　　まで</v>
          </cell>
          <cell r="D63" t="str">
            <v>2号</v>
          </cell>
          <cell r="E63" t="str">
            <v>４歳以上児</v>
          </cell>
          <cell r="G63">
            <v>36200</v>
          </cell>
          <cell r="H63">
            <v>43550</v>
          </cell>
          <cell r="I63">
            <v>32890</v>
          </cell>
          <cell r="J63">
            <v>40240</v>
          </cell>
          <cell r="K63" t="str">
            <v>＋</v>
          </cell>
          <cell r="L63">
            <v>290</v>
          </cell>
          <cell r="M63">
            <v>360</v>
          </cell>
          <cell r="N63" t="str">
            <v>×加算率</v>
          </cell>
          <cell r="O63">
            <v>260</v>
          </cell>
          <cell r="P63">
            <v>330</v>
          </cell>
          <cell r="Q63" t="str">
            <v>×加算率</v>
          </cell>
          <cell r="R63" t="str">
            <v>＋</v>
          </cell>
          <cell r="S63">
            <v>7350</v>
          </cell>
          <cell r="T63">
            <v>70</v>
          </cell>
          <cell r="AH63" t="str">
            <v>＋</v>
          </cell>
          <cell r="AI63" t="str">
            <v>Ａ地域</v>
          </cell>
          <cell r="AJ63">
            <v>2000</v>
          </cell>
          <cell r="AK63">
            <v>2200</v>
          </cell>
          <cell r="AL63">
            <v>1300</v>
          </cell>
          <cell r="AM63">
            <v>1300</v>
          </cell>
          <cell r="AN63" t="str">
            <v>＋</v>
          </cell>
          <cell r="AO63" t="str">
            <v>ａ地域</v>
          </cell>
          <cell r="AP63">
            <v>5100</v>
          </cell>
          <cell r="AQ63">
            <v>5700</v>
          </cell>
          <cell r="AR63">
            <v>3500</v>
          </cell>
          <cell r="AS63">
            <v>3500</v>
          </cell>
          <cell r="AV63" t="str">
            <v>＋</v>
          </cell>
          <cell r="AW63">
            <v>1450</v>
          </cell>
          <cell r="AX63" t="str">
            <v>＋</v>
          </cell>
          <cell r="AY63">
            <v>10</v>
          </cell>
          <cell r="BB63" t="str">
            <v>－</v>
          </cell>
          <cell r="BC63" t="str">
            <v>(⑥＋⑦
　＋⑧＋⑩)</v>
          </cell>
          <cell r="BD63" t="str">
            <v>－</v>
          </cell>
          <cell r="BF63" t="str">
            <v>－</v>
          </cell>
          <cell r="BH63" t="str">
            <v>－</v>
          </cell>
          <cell r="BJ63" t="str">
            <v>＋</v>
          </cell>
          <cell r="BK63">
            <v>1710</v>
          </cell>
          <cell r="BL63" t="str">
            <v>＋</v>
          </cell>
          <cell r="BM63">
            <v>10</v>
          </cell>
          <cell r="BO63" t="str">
            <v>(⑥～⑳)</v>
          </cell>
        </row>
        <row r="64">
          <cell r="A64" t="str">
            <v>150３歳児</v>
          </cell>
          <cell r="E64" t="str">
            <v>３歳児</v>
          </cell>
          <cell r="G64">
            <v>43550</v>
          </cell>
          <cell r="H64">
            <v>98260</v>
          </cell>
          <cell r="I64">
            <v>40240</v>
          </cell>
          <cell r="J64">
            <v>94950</v>
          </cell>
          <cell r="K64" t="str">
            <v>＋</v>
          </cell>
          <cell r="L64">
            <v>360</v>
          </cell>
          <cell r="M64">
            <v>870</v>
          </cell>
          <cell r="N64" t="str">
            <v>×加算率</v>
          </cell>
          <cell r="O64">
            <v>330</v>
          </cell>
          <cell r="P64">
            <v>840</v>
          </cell>
          <cell r="Q64" t="str">
            <v>×加算率</v>
          </cell>
          <cell r="R64" t="str">
            <v>＋</v>
          </cell>
          <cell r="S64">
            <v>7350</v>
          </cell>
          <cell r="T64">
            <v>70</v>
          </cell>
          <cell r="AI64" t="str">
            <v>Ｂ地域</v>
          </cell>
          <cell r="AJ64">
            <v>1900</v>
          </cell>
          <cell r="AK64">
            <v>2100</v>
          </cell>
          <cell r="AL64">
            <v>1300</v>
          </cell>
          <cell r="AM64">
            <v>1300</v>
          </cell>
          <cell r="AO64" t="str">
            <v>ｂ地域</v>
          </cell>
          <cell r="AP64">
            <v>2800</v>
          </cell>
          <cell r="AQ64">
            <v>3100</v>
          </cell>
          <cell r="AR64">
            <v>1900</v>
          </cell>
          <cell r="AS64">
            <v>1900</v>
          </cell>
          <cell r="AU64" t="str">
            <v xml:space="preserve"> 271人～ 300人</v>
          </cell>
          <cell r="BE64">
            <v>840</v>
          </cell>
          <cell r="BG64">
            <v>2940</v>
          </cell>
          <cell r="BI64">
            <v>1860</v>
          </cell>
        </row>
        <row r="65">
          <cell r="A65" t="str">
            <v>150１，２歳児</v>
          </cell>
          <cell r="D65" t="str">
            <v>3号</v>
          </cell>
          <cell r="E65" t="str">
            <v>１、２歳児</v>
          </cell>
          <cell r="G65">
            <v>98260</v>
          </cell>
          <cell r="H65">
            <v>171760</v>
          </cell>
          <cell r="I65">
            <v>94950</v>
          </cell>
          <cell r="J65">
            <v>168450</v>
          </cell>
          <cell r="K65" t="str">
            <v>＋</v>
          </cell>
          <cell r="L65">
            <v>870</v>
          </cell>
          <cell r="M65">
            <v>1610</v>
          </cell>
          <cell r="N65" t="str">
            <v>×加算率</v>
          </cell>
          <cell r="O65">
            <v>840</v>
          </cell>
          <cell r="P65">
            <v>1580</v>
          </cell>
          <cell r="Q65" t="str">
            <v>×加算率</v>
          </cell>
          <cell r="AI65" t="str">
            <v>Ｃ地域</v>
          </cell>
          <cell r="AJ65">
            <v>1800</v>
          </cell>
          <cell r="AK65">
            <v>1900</v>
          </cell>
          <cell r="AL65">
            <v>1200</v>
          </cell>
          <cell r="AM65">
            <v>1200</v>
          </cell>
          <cell r="AO65" t="str">
            <v>ｃ地域</v>
          </cell>
          <cell r="AP65">
            <v>2400</v>
          </cell>
          <cell r="AQ65">
            <v>2700</v>
          </cell>
          <cell r="AR65">
            <v>1700</v>
          </cell>
          <cell r="AS65">
            <v>1700</v>
          </cell>
          <cell r="AU65">
            <v>2330</v>
          </cell>
          <cell r="BC65">
            <v>7.0000000000000007E-2</v>
          </cell>
          <cell r="BE65">
            <v>8</v>
          </cell>
          <cell r="BG65">
            <v>20</v>
          </cell>
          <cell r="BI65">
            <v>10</v>
          </cell>
          <cell r="BO65">
            <v>0.98</v>
          </cell>
        </row>
        <row r="66">
          <cell r="A66" t="str">
            <v>150乳児</v>
          </cell>
          <cell r="E66" t="str">
            <v>乳児</v>
          </cell>
          <cell r="G66">
            <v>171760</v>
          </cell>
          <cell r="I66">
            <v>168450</v>
          </cell>
          <cell r="K66" t="str">
            <v>＋</v>
          </cell>
          <cell r="L66">
            <v>1610</v>
          </cell>
          <cell r="N66" t="str">
            <v>×加算率</v>
          </cell>
          <cell r="O66">
            <v>1580</v>
          </cell>
          <cell r="Q66" t="str">
            <v>×加算率</v>
          </cell>
          <cell r="AI66" t="str">
            <v>Ｄ地域</v>
          </cell>
          <cell r="AJ66">
            <v>1700</v>
          </cell>
          <cell r="AK66">
            <v>1900</v>
          </cell>
          <cell r="AL66">
            <v>1200</v>
          </cell>
          <cell r="AM66">
            <v>1200</v>
          </cell>
          <cell r="AO66" t="str">
            <v>ｄ地域</v>
          </cell>
          <cell r="AP66">
            <v>2200</v>
          </cell>
          <cell r="AQ66">
            <v>2400</v>
          </cell>
          <cell r="AR66">
            <v>1500</v>
          </cell>
          <cell r="AS66">
            <v>1500</v>
          </cell>
          <cell r="BG66" t="str">
            <v>×人数</v>
          </cell>
          <cell r="BI66" t="str">
            <v>×人数</v>
          </cell>
        </row>
        <row r="67">
          <cell r="A67" t="str">
            <v>160４歳以上児</v>
          </cell>
          <cell r="C67" t="str">
            <v>　151人
　　から
　160人
　　まで</v>
          </cell>
          <cell r="D67" t="str">
            <v>2号</v>
          </cell>
          <cell r="E67" t="str">
            <v>４歳以上児</v>
          </cell>
          <cell r="G67">
            <v>36160</v>
          </cell>
          <cell r="H67">
            <v>43510</v>
          </cell>
          <cell r="I67">
            <v>33050</v>
          </cell>
          <cell r="J67">
            <v>40400</v>
          </cell>
          <cell r="K67" t="str">
            <v>＋</v>
          </cell>
          <cell r="L67">
            <v>290</v>
          </cell>
          <cell r="M67">
            <v>360</v>
          </cell>
          <cell r="N67" t="str">
            <v>×加算率</v>
          </cell>
          <cell r="O67">
            <v>260</v>
          </cell>
          <cell r="P67">
            <v>330</v>
          </cell>
          <cell r="Q67" t="str">
            <v>×加算率</v>
          </cell>
          <cell r="R67" t="str">
            <v>＋</v>
          </cell>
          <cell r="S67">
            <v>7350</v>
          </cell>
          <cell r="T67">
            <v>70</v>
          </cell>
          <cell r="AH67" t="str">
            <v>＋</v>
          </cell>
          <cell r="AI67" t="str">
            <v>Ａ地域</v>
          </cell>
          <cell r="AJ67">
            <v>1800</v>
          </cell>
          <cell r="AK67">
            <v>2000</v>
          </cell>
          <cell r="AL67">
            <v>1300</v>
          </cell>
          <cell r="AM67">
            <v>1300</v>
          </cell>
          <cell r="AN67" t="str">
            <v>＋</v>
          </cell>
          <cell r="AO67" t="str">
            <v>ａ地域</v>
          </cell>
          <cell r="AP67">
            <v>4600</v>
          </cell>
          <cell r="AQ67">
            <v>5200</v>
          </cell>
          <cell r="AR67">
            <v>3200</v>
          </cell>
          <cell r="AS67">
            <v>3200</v>
          </cell>
          <cell r="AU67" t="str">
            <v xml:space="preserve"> 301人～</v>
          </cell>
          <cell r="AV67" t="str">
            <v>＋</v>
          </cell>
          <cell r="AW67">
            <v>1360</v>
          </cell>
          <cell r="AX67" t="str">
            <v>＋</v>
          </cell>
          <cell r="AY67">
            <v>10</v>
          </cell>
          <cell r="BB67" t="str">
            <v>－</v>
          </cell>
          <cell r="BC67" t="str">
            <v>(⑥＋⑦
　＋⑧＋⑩)</v>
          </cell>
          <cell r="BD67" t="str">
            <v>－</v>
          </cell>
          <cell r="BF67" t="str">
            <v>－</v>
          </cell>
          <cell r="BH67" t="str">
            <v>－</v>
          </cell>
          <cell r="BJ67" t="str">
            <v>＋</v>
          </cell>
          <cell r="BK67">
            <v>1600</v>
          </cell>
          <cell r="BL67" t="str">
            <v>＋</v>
          </cell>
          <cell r="BM67">
            <v>10</v>
          </cell>
          <cell r="BO67" t="str">
            <v>(⑥～⑳)</v>
          </cell>
        </row>
        <row r="68">
          <cell r="A68" t="str">
            <v>160３歳児</v>
          </cell>
          <cell r="E68" t="str">
            <v>３歳児</v>
          </cell>
          <cell r="G68">
            <v>43510</v>
          </cell>
          <cell r="H68">
            <v>98220</v>
          </cell>
          <cell r="I68">
            <v>40400</v>
          </cell>
          <cell r="J68">
            <v>95110</v>
          </cell>
          <cell r="K68" t="str">
            <v>＋</v>
          </cell>
          <cell r="L68">
            <v>360</v>
          </cell>
          <cell r="M68">
            <v>870</v>
          </cell>
          <cell r="N68" t="str">
            <v>×加算率</v>
          </cell>
          <cell r="O68">
            <v>330</v>
          </cell>
          <cell r="P68">
            <v>840</v>
          </cell>
          <cell r="Q68" t="str">
            <v>×加算率</v>
          </cell>
          <cell r="R68" t="str">
            <v>＋</v>
          </cell>
          <cell r="S68">
            <v>7350</v>
          </cell>
          <cell r="T68">
            <v>70</v>
          </cell>
          <cell r="AI68" t="str">
            <v>Ｂ地域</v>
          </cell>
          <cell r="AJ68">
            <v>1800</v>
          </cell>
          <cell r="AK68">
            <v>1900</v>
          </cell>
          <cell r="AL68">
            <v>1200</v>
          </cell>
          <cell r="AM68">
            <v>1200</v>
          </cell>
          <cell r="AO68" t="str">
            <v>ｂ地域</v>
          </cell>
          <cell r="AP68">
            <v>2500</v>
          </cell>
          <cell r="AQ68">
            <v>2800</v>
          </cell>
          <cell r="AR68">
            <v>1800</v>
          </cell>
          <cell r="AS68">
            <v>1800</v>
          </cell>
          <cell r="AU68">
            <v>2120</v>
          </cell>
          <cell r="BE68">
            <v>780</v>
          </cell>
          <cell r="BG68">
            <v>2750</v>
          </cell>
          <cell r="BI68">
            <v>1750</v>
          </cell>
        </row>
        <row r="69">
          <cell r="A69" t="str">
            <v>160１，２歳児</v>
          </cell>
          <cell r="D69" t="str">
            <v>3号</v>
          </cell>
          <cell r="E69" t="str">
            <v>１、２歳児</v>
          </cell>
          <cell r="G69">
            <v>98220</v>
          </cell>
          <cell r="H69">
            <v>171720</v>
          </cell>
          <cell r="I69">
            <v>95110</v>
          </cell>
          <cell r="J69">
            <v>168610</v>
          </cell>
          <cell r="K69" t="str">
            <v>＋</v>
          </cell>
          <cell r="L69">
            <v>870</v>
          </cell>
          <cell r="M69">
            <v>1610</v>
          </cell>
          <cell r="N69" t="str">
            <v>×加算率</v>
          </cell>
          <cell r="O69">
            <v>840</v>
          </cell>
          <cell r="P69">
            <v>1580</v>
          </cell>
          <cell r="Q69" t="str">
            <v>×加算率</v>
          </cell>
          <cell r="AI69" t="str">
            <v>Ｃ地域</v>
          </cell>
          <cell r="AJ69">
            <v>1600</v>
          </cell>
          <cell r="AK69">
            <v>1800</v>
          </cell>
          <cell r="AL69">
            <v>1100</v>
          </cell>
          <cell r="AM69">
            <v>1100</v>
          </cell>
          <cell r="AO69" t="str">
            <v>ｃ地域</v>
          </cell>
          <cell r="AP69">
            <v>2200</v>
          </cell>
          <cell r="AQ69">
            <v>2500</v>
          </cell>
          <cell r="AR69">
            <v>1500</v>
          </cell>
          <cell r="AS69">
            <v>1500</v>
          </cell>
          <cell r="BC69">
            <v>7.0000000000000007E-2</v>
          </cell>
          <cell r="BE69">
            <v>8</v>
          </cell>
          <cell r="BG69">
            <v>20</v>
          </cell>
          <cell r="BI69">
            <v>10</v>
          </cell>
          <cell r="BO69">
            <v>0.98</v>
          </cell>
        </row>
        <row r="70">
          <cell r="A70" t="str">
            <v>160乳児</v>
          </cell>
          <cell r="E70" t="str">
            <v>乳児</v>
          </cell>
          <cell r="G70">
            <v>171720</v>
          </cell>
          <cell r="I70">
            <v>168610</v>
          </cell>
          <cell r="K70" t="str">
            <v>＋</v>
          </cell>
          <cell r="L70">
            <v>1610</v>
          </cell>
          <cell r="N70" t="str">
            <v>×加算率</v>
          </cell>
          <cell r="O70">
            <v>1580</v>
          </cell>
          <cell r="Q70" t="str">
            <v>×加算率</v>
          </cell>
          <cell r="AI70" t="str">
            <v>Ｄ地域</v>
          </cell>
          <cell r="AJ70">
            <v>1600</v>
          </cell>
          <cell r="AK70">
            <v>1700</v>
          </cell>
          <cell r="AL70">
            <v>1100</v>
          </cell>
          <cell r="AM70">
            <v>1100</v>
          </cell>
          <cell r="AO70" t="str">
            <v>ｄ地域</v>
          </cell>
          <cell r="AP70">
            <v>2000</v>
          </cell>
          <cell r="AQ70">
            <v>2200</v>
          </cell>
          <cell r="AR70">
            <v>1400</v>
          </cell>
          <cell r="AS70">
            <v>1400</v>
          </cell>
          <cell r="BG70" t="str">
            <v>×人数</v>
          </cell>
          <cell r="BI70" t="str">
            <v>×人数</v>
          </cell>
        </row>
        <row r="71">
          <cell r="A71" t="str">
            <v>170４歳以上児</v>
          </cell>
          <cell r="C71" t="str">
            <v>　161人
　　から
　170人
　　まで</v>
          </cell>
          <cell r="D71" t="str">
            <v>2号</v>
          </cell>
          <cell r="E71" t="str">
            <v>４歳以上児</v>
          </cell>
          <cell r="G71">
            <v>35320</v>
          </cell>
          <cell r="H71">
            <v>42670</v>
          </cell>
          <cell r="I71">
            <v>32400</v>
          </cell>
          <cell r="J71">
            <v>39750</v>
          </cell>
          <cell r="K71" t="str">
            <v>＋</v>
          </cell>
          <cell r="L71">
            <v>280</v>
          </cell>
          <cell r="M71">
            <v>350</v>
          </cell>
          <cell r="N71" t="str">
            <v>×加算率</v>
          </cell>
          <cell r="O71">
            <v>250</v>
          </cell>
          <cell r="P71">
            <v>320</v>
          </cell>
          <cell r="Q71" t="str">
            <v>×加算率</v>
          </cell>
          <cell r="R71" t="str">
            <v>＋</v>
          </cell>
          <cell r="S71">
            <v>7350</v>
          </cell>
          <cell r="T71">
            <v>70</v>
          </cell>
          <cell r="AH71" t="str">
            <v>＋</v>
          </cell>
          <cell r="AI71" t="str">
            <v>Ａ地域</v>
          </cell>
          <cell r="AJ71">
            <v>2000</v>
          </cell>
          <cell r="AK71">
            <v>2200</v>
          </cell>
          <cell r="AL71">
            <v>1400</v>
          </cell>
          <cell r="AM71">
            <v>1400</v>
          </cell>
          <cell r="AN71" t="str">
            <v>＋</v>
          </cell>
          <cell r="AO71" t="str">
            <v>ａ地域</v>
          </cell>
          <cell r="AP71">
            <v>5100</v>
          </cell>
          <cell r="AQ71">
            <v>5700</v>
          </cell>
          <cell r="AR71">
            <v>3500</v>
          </cell>
          <cell r="AS71">
            <v>3500</v>
          </cell>
          <cell r="AU71" t="str">
            <v>※3月分の単価に加算</v>
          </cell>
          <cell r="AV71" t="str">
            <v>＋</v>
          </cell>
          <cell r="AW71">
            <v>1290</v>
          </cell>
          <cell r="AX71" t="str">
            <v>＋</v>
          </cell>
          <cell r="AY71">
            <v>10</v>
          </cell>
          <cell r="BB71" t="str">
            <v>－</v>
          </cell>
          <cell r="BC71" t="str">
            <v>(⑥＋⑦
　＋⑧＋⑩)</v>
          </cell>
          <cell r="BD71" t="str">
            <v>－</v>
          </cell>
          <cell r="BF71" t="str">
            <v>－</v>
          </cell>
          <cell r="BH71" t="str">
            <v>－</v>
          </cell>
          <cell r="BJ71" t="str">
            <v>＋</v>
          </cell>
          <cell r="BK71">
            <v>1510</v>
          </cell>
          <cell r="BL71" t="str">
            <v>＋</v>
          </cell>
          <cell r="BM71">
            <v>10</v>
          </cell>
          <cell r="BO71" t="str">
            <v>(⑥～⑳)</v>
          </cell>
        </row>
        <row r="72">
          <cell r="A72" t="str">
            <v>170３歳児</v>
          </cell>
          <cell r="E72" t="str">
            <v>３歳児</v>
          </cell>
          <cell r="G72">
            <v>42670</v>
          </cell>
          <cell r="H72">
            <v>97380</v>
          </cell>
          <cell r="I72">
            <v>39750</v>
          </cell>
          <cell r="J72">
            <v>94460</v>
          </cell>
          <cell r="K72" t="str">
            <v>＋</v>
          </cell>
          <cell r="L72">
            <v>350</v>
          </cell>
          <cell r="M72">
            <v>860</v>
          </cell>
          <cell r="N72" t="str">
            <v>×加算率</v>
          </cell>
          <cell r="O72">
            <v>320</v>
          </cell>
          <cell r="P72">
            <v>830</v>
          </cell>
          <cell r="Q72" t="str">
            <v>×加算率</v>
          </cell>
          <cell r="R72" t="str">
            <v>＋</v>
          </cell>
          <cell r="S72">
            <v>7350</v>
          </cell>
          <cell r="T72">
            <v>70</v>
          </cell>
          <cell r="AI72" t="str">
            <v>Ｂ地域</v>
          </cell>
          <cell r="AJ72">
            <v>1900</v>
          </cell>
          <cell r="AK72">
            <v>2100</v>
          </cell>
          <cell r="AL72">
            <v>1300</v>
          </cell>
          <cell r="AM72">
            <v>1300</v>
          </cell>
          <cell r="AO72" t="str">
            <v>ｂ地域</v>
          </cell>
          <cell r="AP72">
            <v>2800</v>
          </cell>
          <cell r="AQ72">
            <v>3100</v>
          </cell>
          <cell r="AR72">
            <v>1900</v>
          </cell>
          <cell r="AS72">
            <v>1900</v>
          </cell>
          <cell r="BE72">
            <v>740</v>
          </cell>
          <cell r="BG72">
            <v>2590</v>
          </cell>
          <cell r="BI72">
            <v>1640</v>
          </cell>
        </row>
        <row r="73">
          <cell r="A73" t="str">
            <v>170１，２歳児</v>
          </cell>
          <cell r="D73" t="str">
            <v>3号</v>
          </cell>
          <cell r="E73" t="str">
            <v>１、２歳児</v>
          </cell>
          <cell r="G73">
            <v>97380</v>
          </cell>
          <cell r="H73">
            <v>170880</v>
          </cell>
          <cell r="I73">
            <v>94460</v>
          </cell>
          <cell r="J73">
            <v>167960</v>
          </cell>
          <cell r="K73" t="str">
            <v>＋</v>
          </cell>
          <cell r="L73">
            <v>860</v>
          </cell>
          <cell r="M73">
            <v>1600</v>
          </cell>
          <cell r="N73" t="str">
            <v>×加算率</v>
          </cell>
          <cell r="O73">
            <v>830</v>
          </cell>
          <cell r="P73">
            <v>1570</v>
          </cell>
          <cell r="Q73" t="str">
            <v>×加算率</v>
          </cell>
          <cell r="AI73" t="str">
            <v>Ｃ地域</v>
          </cell>
          <cell r="AJ73">
            <v>1800</v>
          </cell>
          <cell r="AK73">
            <v>1900</v>
          </cell>
          <cell r="AL73">
            <v>1200</v>
          </cell>
          <cell r="AM73">
            <v>1200</v>
          </cell>
          <cell r="AO73" t="str">
            <v>ｃ地域</v>
          </cell>
          <cell r="AP73">
            <v>2400</v>
          </cell>
          <cell r="AQ73">
            <v>2700</v>
          </cell>
          <cell r="AR73">
            <v>1700</v>
          </cell>
          <cell r="AS73">
            <v>1700</v>
          </cell>
          <cell r="BC73">
            <v>7.0000000000000007E-2</v>
          </cell>
          <cell r="BE73">
            <v>7</v>
          </cell>
          <cell r="BG73">
            <v>20</v>
          </cell>
          <cell r="BI73">
            <v>10</v>
          </cell>
          <cell r="BO73">
            <v>0.99</v>
          </cell>
        </row>
        <row r="74">
          <cell r="A74" t="str">
            <v>170乳児</v>
          </cell>
          <cell r="E74" t="str">
            <v>乳児</v>
          </cell>
          <cell r="G74">
            <v>170880</v>
          </cell>
          <cell r="I74">
            <v>167960</v>
          </cell>
          <cell r="K74" t="str">
            <v>＋</v>
          </cell>
          <cell r="L74">
            <v>1600</v>
          </cell>
          <cell r="N74" t="str">
            <v>×加算率</v>
          </cell>
          <cell r="O74">
            <v>1570</v>
          </cell>
          <cell r="Q74" t="str">
            <v>×加算率</v>
          </cell>
          <cell r="AI74" t="str">
            <v>Ｄ地域</v>
          </cell>
          <cell r="AJ74">
            <v>1700</v>
          </cell>
          <cell r="AK74">
            <v>1800</v>
          </cell>
          <cell r="AL74">
            <v>1100</v>
          </cell>
          <cell r="AM74">
            <v>1100</v>
          </cell>
          <cell r="AO74" t="str">
            <v>ｄ地域</v>
          </cell>
          <cell r="AP74">
            <v>2200</v>
          </cell>
          <cell r="AQ74">
            <v>2400</v>
          </cell>
          <cell r="AR74">
            <v>1500</v>
          </cell>
          <cell r="AS74">
            <v>1500</v>
          </cell>
          <cell r="BG74" t="str">
            <v>×人数</v>
          </cell>
          <cell r="BI74" t="str">
            <v>×人数</v>
          </cell>
        </row>
        <row r="75">
          <cell r="A75" t="str">
            <v>180４歳以上児</v>
          </cell>
          <cell r="C75" t="str">
            <v>　171人
　　以上</v>
          </cell>
          <cell r="D75" t="str">
            <v>2号</v>
          </cell>
          <cell r="E75" t="str">
            <v>４歳以上児</v>
          </cell>
          <cell r="G75">
            <v>34560</v>
          </cell>
          <cell r="H75">
            <v>41910</v>
          </cell>
          <cell r="I75">
            <v>31810</v>
          </cell>
          <cell r="J75">
            <v>39160</v>
          </cell>
          <cell r="K75" t="str">
            <v>＋</v>
          </cell>
          <cell r="L75">
            <v>270</v>
          </cell>
          <cell r="M75">
            <v>340</v>
          </cell>
          <cell r="N75" t="str">
            <v>×加算率</v>
          </cell>
          <cell r="O75">
            <v>240</v>
          </cell>
          <cell r="P75">
            <v>310</v>
          </cell>
          <cell r="Q75" t="str">
            <v>×加算率</v>
          </cell>
          <cell r="R75" t="str">
            <v>＋</v>
          </cell>
          <cell r="S75">
            <v>7350</v>
          </cell>
          <cell r="T75">
            <v>70</v>
          </cell>
          <cell r="AH75" t="str">
            <v>＋</v>
          </cell>
          <cell r="AI75" t="str">
            <v>Ａ地域</v>
          </cell>
          <cell r="AJ75">
            <v>1800</v>
          </cell>
          <cell r="AK75">
            <v>2000</v>
          </cell>
          <cell r="AL75">
            <v>1300</v>
          </cell>
          <cell r="AM75">
            <v>1300</v>
          </cell>
          <cell r="AN75" t="str">
            <v>＋</v>
          </cell>
          <cell r="AO75" t="str">
            <v>ａ地域</v>
          </cell>
          <cell r="AP75">
            <v>4600</v>
          </cell>
          <cell r="AQ75">
            <v>5200</v>
          </cell>
          <cell r="AR75">
            <v>3200</v>
          </cell>
          <cell r="AS75">
            <v>3200</v>
          </cell>
          <cell r="AV75" t="str">
            <v>＋</v>
          </cell>
          <cell r="AW75">
            <v>1210</v>
          </cell>
          <cell r="AX75" t="str">
            <v>＋</v>
          </cell>
          <cell r="AY75">
            <v>10</v>
          </cell>
          <cell r="BB75" t="str">
            <v>－</v>
          </cell>
          <cell r="BC75" t="str">
            <v>(⑥＋⑦
　＋⑧＋⑩)</v>
          </cell>
          <cell r="BD75" t="str">
            <v>－</v>
          </cell>
          <cell r="BF75" t="str">
            <v>－</v>
          </cell>
          <cell r="BH75" t="str">
            <v>－</v>
          </cell>
          <cell r="BJ75" t="str">
            <v>＋</v>
          </cell>
          <cell r="BK75">
            <v>1420</v>
          </cell>
          <cell r="BL75" t="str">
            <v>＋</v>
          </cell>
          <cell r="BM75">
            <v>10</v>
          </cell>
          <cell r="BO75" t="str">
            <v>(⑥～⑳)</v>
          </cell>
        </row>
        <row r="76">
          <cell r="A76" t="str">
            <v>180３歳児</v>
          </cell>
          <cell r="E76" t="str">
            <v>３歳児</v>
          </cell>
          <cell r="G76">
            <v>41910</v>
          </cell>
          <cell r="H76">
            <v>96620</v>
          </cell>
          <cell r="I76">
            <v>39160</v>
          </cell>
          <cell r="J76">
            <v>93870</v>
          </cell>
          <cell r="K76" t="str">
            <v>＋</v>
          </cell>
          <cell r="L76">
            <v>340</v>
          </cell>
          <cell r="M76">
            <v>850</v>
          </cell>
          <cell r="N76" t="str">
            <v>×加算率</v>
          </cell>
          <cell r="O76">
            <v>310</v>
          </cell>
          <cell r="P76">
            <v>820</v>
          </cell>
          <cell r="Q76" t="str">
            <v>×加算率</v>
          </cell>
          <cell r="R76" t="str">
            <v>＋</v>
          </cell>
          <cell r="S76">
            <v>7350</v>
          </cell>
          <cell r="T76">
            <v>70</v>
          </cell>
          <cell r="AI76" t="str">
            <v>Ｂ地域</v>
          </cell>
          <cell r="AJ76">
            <v>1800</v>
          </cell>
          <cell r="AK76">
            <v>1900</v>
          </cell>
          <cell r="AL76">
            <v>1200</v>
          </cell>
          <cell r="AM76">
            <v>1200</v>
          </cell>
          <cell r="AO76" t="str">
            <v>ｂ地域</v>
          </cell>
          <cell r="AP76">
            <v>2500</v>
          </cell>
          <cell r="AQ76">
            <v>2800</v>
          </cell>
          <cell r="AR76">
            <v>1800</v>
          </cell>
          <cell r="AS76">
            <v>1800</v>
          </cell>
          <cell r="BE76">
            <v>700</v>
          </cell>
          <cell r="BG76">
            <v>2450</v>
          </cell>
          <cell r="BI76">
            <v>1550</v>
          </cell>
        </row>
        <row r="77">
          <cell r="A77" t="str">
            <v>180１，２歳児</v>
          </cell>
          <cell r="D77" t="str">
            <v>3号</v>
          </cell>
          <cell r="E77" t="str">
            <v>１、２歳児</v>
          </cell>
          <cell r="G77">
            <v>96620</v>
          </cell>
          <cell r="H77">
            <v>170120</v>
          </cell>
          <cell r="I77">
            <v>93870</v>
          </cell>
          <cell r="J77">
            <v>167370</v>
          </cell>
          <cell r="K77" t="str">
            <v>＋</v>
          </cell>
          <cell r="L77">
            <v>850</v>
          </cell>
          <cell r="M77">
            <v>1590</v>
          </cell>
          <cell r="N77" t="str">
            <v>×加算率</v>
          </cell>
          <cell r="O77">
            <v>820</v>
          </cell>
          <cell r="P77">
            <v>1560</v>
          </cell>
          <cell r="Q77" t="str">
            <v>×加算率</v>
          </cell>
          <cell r="AI77" t="str">
            <v>Ｃ地域</v>
          </cell>
          <cell r="AJ77">
            <v>1700</v>
          </cell>
          <cell r="AK77">
            <v>1800</v>
          </cell>
          <cell r="AL77">
            <v>1200</v>
          </cell>
          <cell r="AM77">
            <v>1200</v>
          </cell>
          <cell r="AO77" t="str">
            <v>ｃ地域</v>
          </cell>
          <cell r="AP77">
            <v>2200</v>
          </cell>
          <cell r="AQ77">
            <v>2500</v>
          </cell>
          <cell r="AR77">
            <v>1500</v>
          </cell>
          <cell r="AS77">
            <v>1500</v>
          </cell>
          <cell r="BC77">
            <v>7.0000000000000007E-2</v>
          </cell>
          <cell r="BE77">
            <v>7</v>
          </cell>
          <cell r="BG77">
            <v>20</v>
          </cell>
          <cell r="BI77">
            <v>10</v>
          </cell>
          <cell r="BO77">
            <v>0.99</v>
          </cell>
        </row>
        <row r="78">
          <cell r="A78" t="str">
            <v>180乳児</v>
          </cell>
          <cell r="E78" t="str">
            <v>乳児</v>
          </cell>
          <cell r="G78">
            <v>170120</v>
          </cell>
          <cell r="I78">
            <v>167370</v>
          </cell>
          <cell r="K78" t="str">
            <v>＋</v>
          </cell>
          <cell r="L78">
            <v>1590</v>
          </cell>
          <cell r="N78" t="str">
            <v>×加算率</v>
          </cell>
          <cell r="O78">
            <v>1560</v>
          </cell>
          <cell r="Q78" t="str">
            <v>×加算率</v>
          </cell>
          <cell r="AI78" t="str">
            <v>Ｄ地域</v>
          </cell>
          <cell r="AJ78">
            <v>1600</v>
          </cell>
          <cell r="AK78">
            <v>1700</v>
          </cell>
          <cell r="AL78">
            <v>1100</v>
          </cell>
          <cell r="AM78">
            <v>1100</v>
          </cell>
          <cell r="AO78" t="str">
            <v>ｄ地域</v>
          </cell>
          <cell r="AP78">
            <v>2000</v>
          </cell>
          <cell r="AQ78">
            <v>2200</v>
          </cell>
          <cell r="AR78">
            <v>1400</v>
          </cell>
          <cell r="AS78">
            <v>1400</v>
          </cell>
          <cell r="BG78" t="str">
            <v>×人数</v>
          </cell>
          <cell r="BI78" t="str">
            <v>×人数</v>
          </cell>
        </row>
      </sheetData>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積算表（教育）"/>
      <sheetName val="加算区分"/>
      <sheetName val="こども園 本単価表（教育）"/>
      <sheetName val="こども園 本単価表②（教育）"/>
      <sheetName val="積算表（保育）"/>
      <sheetName val="認定こども園（処遇Ⅱ）"/>
      <sheetName val="保育単価表（保育）"/>
      <sheetName val="保育単価表②（保育）"/>
    </sheetNames>
    <sheetDataSet>
      <sheetData sheetId="0">
        <row r="2">
          <cell r="AO2">
            <v>1</v>
          </cell>
          <cell r="AP2">
            <v>15</v>
          </cell>
        </row>
        <row r="3">
          <cell r="AO3">
            <v>16</v>
          </cell>
          <cell r="AP3">
            <v>25</v>
          </cell>
        </row>
        <row r="4">
          <cell r="AO4">
            <v>26</v>
          </cell>
          <cell r="AP4">
            <v>35</v>
          </cell>
        </row>
        <row r="5">
          <cell r="AO5">
            <v>36</v>
          </cell>
          <cell r="AP5">
            <v>45</v>
          </cell>
        </row>
        <row r="6">
          <cell r="AO6">
            <v>46</v>
          </cell>
          <cell r="AP6">
            <v>60</v>
          </cell>
        </row>
        <row r="7">
          <cell r="AO7">
            <v>61</v>
          </cell>
          <cell r="AP7">
            <v>75</v>
          </cell>
        </row>
        <row r="8">
          <cell r="AO8">
            <v>76</v>
          </cell>
          <cell r="AP8">
            <v>90</v>
          </cell>
        </row>
        <row r="9">
          <cell r="AO9">
            <v>91</v>
          </cell>
          <cell r="AP9">
            <v>105</v>
          </cell>
        </row>
        <row r="10">
          <cell r="AO10">
            <v>106</v>
          </cell>
          <cell r="AP10">
            <v>120</v>
          </cell>
        </row>
        <row r="11">
          <cell r="AO11">
            <v>121</v>
          </cell>
          <cell r="AP11">
            <v>135</v>
          </cell>
        </row>
        <row r="12">
          <cell r="AO12">
            <v>136</v>
          </cell>
          <cell r="AP12">
            <v>150</v>
          </cell>
        </row>
        <row r="13">
          <cell r="AO13">
            <v>151</v>
          </cell>
          <cell r="AP13">
            <v>180</v>
          </cell>
        </row>
        <row r="14">
          <cell r="AO14">
            <v>181</v>
          </cell>
          <cell r="AP14">
            <v>210</v>
          </cell>
        </row>
        <row r="15">
          <cell r="AO15">
            <v>211</v>
          </cell>
          <cell r="AP15">
            <v>240</v>
          </cell>
        </row>
        <row r="16">
          <cell r="AO16">
            <v>241</v>
          </cell>
          <cell r="AP16">
            <v>270</v>
          </cell>
        </row>
        <row r="17">
          <cell r="AO17">
            <v>271</v>
          </cell>
          <cell r="AP17">
            <v>300</v>
          </cell>
        </row>
        <row r="18">
          <cell r="AO18">
            <v>301</v>
          </cell>
          <cell r="AP18">
            <v>330</v>
          </cell>
        </row>
      </sheetData>
      <sheetData sheetId="1" refreshError="1"/>
      <sheetData sheetId="2">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cell r="Y6">
            <v>25</v>
          </cell>
          <cell r="Z6">
            <v>26</v>
          </cell>
          <cell r="AA6">
            <v>27</v>
          </cell>
          <cell r="AB6">
            <v>28</v>
          </cell>
          <cell r="AC6">
            <v>29</v>
          </cell>
          <cell r="AD6">
            <v>30</v>
          </cell>
          <cell r="AE6">
            <v>31</v>
          </cell>
          <cell r="AF6">
            <v>32</v>
          </cell>
          <cell r="AG6">
            <v>33</v>
          </cell>
          <cell r="AH6">
            <v>34</v>
          </cell>
          <cell r="AI6">
            <v>35</v>
          </cell>
          <cell r="AJ6">
            <v>36</v>
          </cell>
          <cell r="AK6">
            <v>37</v>
          </cell>
          <cell r="AL6">
            <v>38</v>
          </cell>
          <cell r="AM6">
            <v>39</v>
          </cell>
          <cell r="AN6">
            <v>40</v>
          </cell>
          <cell r="AO6">
            <v>41</v>
          </cell>
          <cell r="AP6">
            <v>42</v>
          </cell>
          <cell r="AQ6">
            <v>43</v>
          </cell>
          <cell r="AR6">
            <v>44</v>
          </cell>
          <cell r="AS6">
            <v>45</v>
          </cell>
          <cell r="AT6">
            <v>46</v>
          </cell>
          <cell r="AU6">
            <v>47</v>
          </cell>
          <cell r="AV6">
            <v>48</v>
          </cell>
          <cell r="AW6">
            <v>49</v>
          </cell>
          <cell r="AX6">
            <v>50</v>
          </cell>
          <cell r="AY6">
            <v>51</v>
          </cell>
          <cell r="AZ6">
            <v>52</v>
          </cell>
          <cell r="BA6">
            <v>53</v>
          </cell>
          <cell r="BB6">
            <v>54</v>
          </cell>
          <cell r="BC6">
            <v>55</v>
          </cell>
          <cell r="BD6">
            <v>56</v>
          </cell>
          <cell r="BE6">
            <v>57</v>
          </cell>
          <cell r="BF6">
            <v>58</v>
          </cell>
          <cell r="BG6">
            <v>59</v>
          </cell>
          <cell r="BH6">
            <v>60</v>
          </cell>
          <cell r="BI6">
            <v>61</v>
          </cell>
          <cell r="BJ6">
            <v>62</v>
          </cell>
          <cell r="BK6">
            <v>63</v>
          </cell>
          <cell r="BL6">
            <v>64</v>
          </cell>
          <cell r="BM6">
            <v>65</v>
          </cell>
          <cell r="BN6">
            <v>66</v>
          </cell>
          <cell r="BO6">
            <v>67</v>
          </cell>
          <cell r="BP6">
            <v>68</v>
          </cell>
        </row>
        <row r="7">
          <cell r="A7" t="str">
            <v>15４歳以上児</v>
          </cell>
          <cell r="B7" t="str">
            <v>16/100
地域</v>
          </cell>
          <cell r="C7" t="str">
            <v>　15人
　　まで</v>
          </cell>
          <cell r="D7" t="str">
            <v>1号</v>
          </cell>
          <cell r="E7" t="str">
            <v>４歳以上児</v>
          </cell>
          <cell r="G7">
            <v>88150</v>
          </cell>
          <cell r="H7">
            <v>95640</v>
          </cell>
          <cell r="I7" t="str">
            <v>＋</v>
          </cell>
          <cell r="J7">
            <v>860</v>
          </cell>
          <cell r="K7">
            <v>930</v>
          </cell>
          <cell r="L7" t="str">
            <v>×加算率</v>
          </cell>
          <cell r="M7" t="str">
            <v>＋</v>
          </cell>
          <cell r="N7">
            <v>7420</v>
          </cell>
          <cell r="O7" t="str">
            <v>＋</v>
          </cell>
          <cell r="P7">
            <v>70</v>
          </cell>
          <cell r="Q7" t="str">
            <v>＋</v>
          </cell>
          <cell r="R7">
            <v>29970</v>
          </cell>
          <cell r="S7" t="str">
            <v>＋</v>
          </cell>
          <cell r="T7">
            <v>290</v>
          </cell>
          <cell r="U7" t="str">
            <v>＋</v>
          </cell>
          <cell r="V7">
            <v>7490</v>
          </cell>
          <cell r="W7">
            <v>70</v>
          </cell>
          <cell r="AC7">
            <v>0</v>
          </cell>
          <cell r="AF7" t="str">
            <v>＋</v>
          </cell>
          <cell r="AG7">
            <v>29970</v>
          </cell>
          <cell r="AH7" t="str">
            <v>＋</v>
          </cell>
          <cell r="AI7">
            <v>290</v>
          </cell>
          <cell r="AJ7" t="str">
            <v>＋</v>
          </cell>
          <cell r="AK7">
            <v>3640</v>
          </cell>
          <cell r="AL7" t="str">
            <v>＋</v>
          </cell>
          <cell r="AM7">
            <v>30</v>
          </cell>
          <cell r="AN7" t="str">
            <v>＋</v>
          </cell>
          <cell r="AO7">
            <v>1360</v>
          </cell>
          <cell r="AP7" t="str">
            <v>＋</v>
          </cell>
          <cell r="AQ7">
            <v>10</v>
          </cell>
          <cell r="AR7" t="str">
            <v>＋</v>
          </cell>
          <cell r="AS7" t="str">
            <v xml:space="preserve"> 　　 ～　15人</v>
          </cell>
          <cell r="AU7" t="str">
            <v>B</v>
          </cell>
          <cell r="AV7" t="str">
            <v>標　準</v>
          </cell>
          <cell r="AW7">
            <v>2600</v>
          </cell>
          <cell r="AZ7" t="str">
            <v>B</v>
          </cell>
          <cell r="BA7" t="str">
            <v>標　準</v>
          </cell>
          <cell r="BB7">
            <v>2600</v>
          </cell>
          <cell r="BD7" t="e">
            <v>#VALUE!</v>
          </cell>
          <cell r="BE7" t="str">
            <v>－</v>
          </cell>
          <cell r="BF7">
            <v>7500</v>
          </cell>
          <cell r="BG7" t="str">
            <v>－</v>
          </cell>
          <cell r="BH7">
            <v>29970</v>
          </cell>
          <cell r="BI7" t="str">
            <v>－</v>
          </cell>
          <cell r="BJ7">
            <v>22000</v>
          </cell>
          <cell r="BK7" t="str">
            <v>＋</v>
          </cell>
          <cell r="BL7">
            <v>17640</v>
          </cell>
          <cell r="BM7" t="str">
            <v>＋</v>
          </cell>
          <cell r="BN7">
            <v>170</v>
          </cell>
          <cell r="BP7" t="str">
            <v>(⑤～⑱)</v>
          </cell>
        </row>
        <row r="8">
          <cell r="A8" t="str">
            <v>15３歳児</v>
          </cell>
          <cell r="E8" t="str">
            <v>３歳児</v>
          </cell>
          <cell r="G8">
            <v>95640</v>
          </cell>
          <cell r="I8" t="str">
            <v>＋</v>
          </cell>
          <cell r="J8">
            <v>930</v>
          </cell>
          <cell r="L8" t="str">
            <v>×加算率</v>
          </cell>
          <cell r="U8" t="str">
            <v>＋</v>
          </cell>
          <cell r="V8">
            <v>7490</v>
          </cell>
          <cell r="W8">
            <v>70</v>
          </cell>
          <cell r="X8" t="str">
            <v>＋</v>
          </cell>
          <cell r="Y8">
            <v>52450</v>
          </cell>
          <cell r="Z8" t="str">
            <v>＋</v>
          </cell>
          <cell r="AA8">
            <v>520</v>
          </cell>
          <cell r="AB8" t="str">
            <v>＋</v>
          </cell>
          <cell r="AC8">
            <v>44960</v>
          </cell>
          <cell r="AD8" t="str">
            <v>＋</v>
          </cell>
          <cell r="AE8">
            <v>440</v>
          </cell>
          <cell r="AS8">
            <v>26660</v>
          </cell>
          <cell r="AV8" t="str">
            <v>都市部</v>
          </cell>
          <cell r="AW8">
            <v>2800</v>
          </cell>
          <cell r="BA8" t="str">
            <v>都市部</v>
          </cell>
          <cell r="BB8">
            <v>2800</v>
          </cell>
          <cell r="BF8">
            <v>70</v>
          </cell>
          <cell r="BH8">
            <v>300</v>
          </cell>
          <cell r="BJ8">
            <v>220</v>
          </cell>
          <cell r="BP8">
            <v>0.63</v>
          </cell>
        </row>
        <row r="9">
          <cell r="A9" t="str">
            <v>25４歳以上児</v>
          </cell>
          <cell r="C9" t="str">
            <v>　16人
　　から
　25人
　　まで</v>
          </cell>
          <cell r="D9" t="str">
            <v>1号</v>
          </cell>
          <cell r="E9" t="str">
            <v>４歳以上児</v>
          </cell>
          <cell r="G9">
            <v>54580</v>
          </cell>
          <cell r="H9">
            <v>62070</v>
          </cell>
          <cell r="I9" t="str">
            <v>＋</v>
          </cell>
          <cell r="J9">
            <v>520</v>
          </cell>
          <cell r="K9">
            <v>600</v>
          </cell>
          <cell r="L9" t="str">
            <v>×加算率</v>
          </cell>
          <cell r="M9" t="str">
            <v>＋</v>
          </cell>
          <cell r="N9">
            <v>4450</v>
          </cell>
          <cell r="O9" t="str">
            <v>＋</v>
          </cell>
          <cell r="P9">
            <v>40</v>
          </cell>
          <cell r="Q9" t="str">
            <v>＋</v>
          </cell>
          <cell r="R9">
            <v>17980</v>
          </cell>
          <cell r="S9" t="str">
            <v>＋</v>
          </cell>
          <cell r="T9">
            <v>170</v>
          </cell>
          <cell r="U9" t="str">
            <v>＋</v>
          </cell>
          <cell r="V9">
            <v>7490</v>
          </cell>
          <cell r="W9">
            <v>70</v>
          </cell>
          <cell r="AC9">
            <v>0</v>
          </cell>
          <cell r="AF9" t="str">
            <v>＋</v>
          </cell>
          <cell r="AG9">
            <v>17980</v>
          </cell>
          <cell r="AH9" t="str">
            <v>＋</v>
          </cell>
          <cell r="AI9">
            <v>170</v>
          </cell>
          <cell r="AJ9" t="str">
            <v>＋</v>
          </cell>
          <cell r="AK9">
            <v>2490</v>
          </cell>
          <cell r="AL9" t="str">
            <v>＋</v>
          </cell>
          <cell r="AM9">
            <v>20</v>
          </cell>
          <cell r="AN9" t="str">
            <v>＋</v>
          </cell>
          <cell r="AO9">
            <v>810</v>
          </cell>
          <cell r="AP9" t="str">
            <v>＋</v>
          </cell>
          <cell r="AQ9">
            <v>8</v>
          </cell>
          <cell r="AS9" t="str">
            <v xml:space="preserve">  16人～　25人</v>
          </cell>
          <cell r="AU9" t="str">
            <v>C</v>
          </cell>
          <cell r="AV9" t="str">
            <v>標　準</v>
          </cell>
          <cell r="AW9">
            <v>2400</v>
          </cell>
          <cell r="AZ9" t="str">
            <v>C</v>
          </cell>
          <cell r="BA9" t="str">
            <v>標　準</v>
          </cell>
          <cell r="BB9">
            <v>2400</v>
          </cell>
          <cell r="BD9" t="e">
            <v>#VALUE!</v>
          </cell>
          <cell r="BE9" t="str">
            <v>－</v>
          </cell>
          <cell r="BF9">
            <v>4500</v>
          </cell>
          <cell r="BG9" t="str">
            <v>－</v>
          </cell>
          <cell r="BH9">
            <v>17980</v>
          </cell>
          <cell r="BI9" t="str">
            <v>－</v>
          </cell>
          <cell r="BJ9">
            <v>13200</v>
          </cell>
          <cell r="BK9" t="str">
            <v>＋</v>
          </cell>
          <cell r="BL9">
            <v>10580</v>
          </cell>
          <cell r="BM9" t="str">
            <v>＋</v>
          </cell>
          <cell r="BN9">
            <v>100</v>
          </cell>
          <cell r="BP9" t="str">
            <v>(⑤～⑱)</v>
          </cell>
        </row>
        <row r="10">
          <cell r="A10" t="str">
            <v>25３歳児</v>
          </cell>
          <cell r="E10" t="str">
            <v>３歳児</v>
          </cell>
          <cell r="G10">
            <v>62070</v>
          </cell>
          <cell r="I10" t="str">
            <v>＋</v>
          </cell>
          <cell r="J10">
            <v>600</v>
          </cell>
          <cell r="L10" t="str">
            <v>×加算率</v>
          </cell>
          <cell r="U10" t="str">
            <v>＋</v>
          </cell>
          <cell r="V10">
            <v>7490</v>
          </cell>
          <cell r="W10">
            <v>70</v>
          </cell>
          <cell r="X10" t="str">
            <v>＋</v>
          </cell>
          <cell r="Y10">
            <v>52450</v>
          </cell>
          <cell r="Z10" t="str">
            <v>＋</v>
          </cell>
          <cell r="AA10">
            <v>520</v>
          </cell>
          <cell r="AB10" t="str">
            <v>＋</v>
          </cell>
          <cell r="AC10">
            <v>44960</v>
          </cell>
          <cell r="AD10" t="str">
            <v>＋</v>
          </cell>
          <cell r="AE10">
            <v>440</v>
          </cell>
          <cell r="AS10">
            <v>16400</v>
          </cell>
          <cell r="AV10" t="str">
            <v>都市部</v>
          </cell>
          <cell r="AW10">
            <v>2700</v>
          </cell>
          <cell r="BA10" t="str">
            <v>都市部</v>
          </cell>
          <cell r="BB10">
            <v>2700</v>
          </cell>
          <cell r="BF10">
            <v>40</v>
          </cell>
          <cell r="BH10">
            <v>180</v>
          </cell>
          <cell r="BJ10">
            <v>130</v>
          </cell>
          <cell r="BP10">
            <v>0.78</v>
          </cell>
        </row>
        <row r="11">
          <cell r="A11" t="str">
            <v>35４歳以上児</v>
          </cell>
          <cell r="C11" t="str">
            <v>　26人
　　から
　35人
　　まで</v>
          </cell>
          <cell r="D11" t="str">
            <v>1号</v>
          </cell>
          <cell r="E11" t="str">
            <v>４歳以上児</v>
          </cell>
          <cell r="G11">
            <v>42360</v>
          </cell>
          <cell r="H11">
            <v>49850</v>
          </cell>
          <cell r="I11" t="str">
            <v>＋</v>
          </cell>
          <cell r="J11">
            <v>400</v>
          </cell>
          <cell r="K11">
            <v>480</v>
          </cell>
          <cell r="L11" t="str">
            <v>×加算率</v>
          </cell>
          <cell r="M11" t="str">
            <v>＋</v>
          </cell>
          <cell r="N11">
            <v>3180</v>
          </cell>
          <cell r="O11" t="str">
            <v>＋</v>
          </cell>
          <cell r="P11">
            <v>30</v>
          </cell>
          <cell r="Q11" t="str">
            <v>＋</v>
          </cell>
          <cell r="R11">
            <v>12840</v>
          </cell>
          <cell r="S11" t="str">
            <v>＋</v>
          </cell>
          <cell r="T11">
            <v>120</v>
          </cell>
          <cell r="U11" t="str">
            <v>＋</v>
          </cell>
          <cell r="V11">
            <v>7490</v>
          </cell>
          <cell r="W11">
            <v>70</v>
          </cell>
          <cell r="AC11">
            <v>0</v>
          </cell>
          <cell r="AF11" t="str">
            <v>＋</v>
          </cell>
          <cell r="AG11">
            <v>12840</v>
          </cell>
          <cell r="AH11" t="str">
            <v>＋</v>
          </cell>
          <cell r="AI11">
            <v>120</v>
          </cell>
          <cell r="AJ11" t="str">
            <v>＋</v>
          </cell>
          <cell r="AK11">
            <v>2000</v>
          </cell>
          <cell r="AL11" t="str">
            <v>＋</v>
          </cell>
          <cell r="AM11">
            <v>20</v>
          </cell>
          <cell r="AN11" t="str">
            <v>＋</v>
          </cell>
          <cell r="AO11">
            <v>580</v>
          </cell>
          <cell r="AP11" t="str">
            <v>＋</v>
          </cell>
          <cell r="AQ11">
            <v>5</v>
          </cell>
          <cell r="AS11" t="str">
            <v xml:space="preserve">  26人～　35人</v>
          </cell>
          <cell r="AU11" t="str">
            <v>D</v>
          </cell>
          <cell r="AV11" t="str">
            <v>標　準</v>
          </cell>
          <cell r="AW11">
            <v>2300</v>
          </cell>
          <cell r="AZ11" t="str">
            <v>D</v>
          </cell>
          <cell r="BA11" t="str">
            <v>標　準</v>
          </cell>
          <cell r="BB11">
            <v>2300</v>
          </cell>
          <cell r="BD11" t="e">
            <v>#VALUE!</v>
          </cell>
          <cell r="BE11" t="str">
            <v>－</v>
          </cell>
          <cell r="BF11">
            <v>3210</v>
          </cell>
          <cell r="BG11" t="str">
            <v>－</v>
          </cell>
          <cell r="BH11">
            <v>12840</v>
          </cell>
          <cell r="BI11" t="str">
            <v>－</v>
          </cell>
          <cell r="BJ11">
            <v>9420</v>
          </cell>
          <cell r="BK11" t="str">
            <v>＋</v>
          </cell>
          <cell r="BL11">
            <v>7560</v>
          </cell>
          <cell r="BM11" t="str">
            <v>＋</v>
          </cell>
          <cell r="BN11">
            <v>70</v>
          </cell>
          <cell r="BP11" t="str">
            <v>(⑤～⑱)</v>
          </cell>
        </row>
        <row r="12">
          <cell r="A12" t="str">
            <v>35３歳児</v>
          </cell>
          <cell r="E12" t="str">
            <v>３歳児</v>
          </cell>
          <cell r="G12">
            <v>49850</v>
          </cell>
          <cell r="I12" t="str">
            <v>＋</v>
          </cell>
          <cell r="J12">
            <v>480</v>
          </cell>
          <cell r="L12" t="str">
            <v>×加算率</v>
          </cell>
          <cell r="U12" t="str">
            <v>＋</v>
          </cell>
          <cell r="V12">
            <v>7490</v>
          </cell>
          <cell r="W12">
            <v>70</v>
          </cell>
          <cell r="X12" t="str">
            <v>＋</v>
          </cell>
          <cell r="Y12">
            <v>52450</v>
          </cell>
          <cell r="Z12" t="str">
            <v>＋</v>
          </cell>
          <cell r="AA12">
            <v>520</v>
          </cell>
          <cell r="AB12" t="str">
            <v>＋</v>
          </cell>
          <cell r="AC12">
            <v>44960</v>
          </cell>
          <cell r="AD12" t="str">
            <v>＋</v>
          </cell>
          <cell r="AE12">
            <v>440</v>
          </cell>
          <cell r="AS12">
            <v>12000</v>
          </cell>
          <cell r="AV12" t="str">
            <v>都市部</v>
          </cell>
          <cell r="AW12">
            <v>2600</v>
          </cell>
          <cell r="BA12" t="str">
            <v>都市部</v>
          </cell>
          <cell r="BB12">
            <v>2600</v>
          </cell>
          <cell r="BF12">
            <v>30</v>
          </cell>
          <cell r="BH12">
            <v>120</v>
          </cell>
          <cell r="BJ12">
            <v>90</v>
          </cell>
          <cell r="BP12">
            <v>0.83</v>
          </cell>
        </row>
        <row r="13">
          <cell r="A13" t="str">
            <v>45４歳以上児</v>
          </cell>
          <cell r="C13" t="str">
            <v>　36人
　　から
　45人
　　まで</v>
          </cell>
          <cell r="D13" t="str">
            <v>1号</v>
          </cell>
          <cell r="E13" t="str">
            <v>４歳以上児</v>
          </cell>
          <cell r="G13">
            <v>35340</v>
          </cell>
          <cell r="H13">
            <v>42830</v>
          </cell>
          <cell r="I13" t="str">
            <v>＋</v>
          </cell>
          <cell r="J13">
            <v>330</v>
          </cell>
          <cell r="K13">
            <v>410</v>
          </cell>
          <cell r="L13" t="str">
            <v>×加算率</v>
          </cell>
          <cell r="M13" t="str">
            <v>＋</v>
          </cell>
          <cell r="N13">
            <v>2470</v>
          </cell>
          <cell r="O13" t="str">
            <v>＋</v>
          </cell>
          <cell r="P13">
            <v>20</v>
          </cell>
          <cell r="Q13" t="str">
            <v>＋</v>
          </cell>
          <cell r="R13">
            <v>9990</v>
          </cell>
          <cell r="S13" t="str">
            <v>＋</v>
          </cell>
          <cell r="T13">
            <v>90</v>
          </cell>
          <cell r="U13" t="str">
            <v>＋</v>
          </cell>
          <cell r="V13">
            <v>7490</v>
          </cell>
          <cell r="W13">
            <v>70</v>
          </cell>
          <cell r="AC13">
            <v>0</v>
          </cell>
          <cell r="AF13" t="str">
            <v>＋</v>
          </cell>
          <cell r="AG13">
            <v>9990</v>
          </cell>
          <cell r="AH13" t="str">
            <v>＋</v>
          </cell>
          <cell r="AI13">
            <v>90</v>
          </cell>
          <cell r="AJ13" t="str">
            <v>＋</v>
          </cell>
          <cell r="AK13">
            <v>1730</v>
          </cell>
          <cell r="AL13" t="str">
            <v>＋</v>
          </cell>
          <cell r="AM13">
            <v>10</v>
          </cell>
          <cell r="AN13" t="str">
            <v>＋</v>
          </cell>
          <cell r="AO13">
            <v>450</v>
          </cell>
          <cell r="AP13" t="str">
            <v>＋</v>
          </cell>
          <cell r="AQ13">
            <v>4</v>
          </cell>
          <cell r="AS13" t="str">
            <v xml:space="preserve">  36人～　45人</v>
          </cell>
          <cell r="AT13" t="str">
            <v>61人
～
75人</v>
          </cell>
          <cell r="AU13" t="str">
            <v>A</v>
          </cell>
          <cell r="AV13" t="str">
            <v>標　準</v>
          </cell>
          <cell r="AW13">
            <v>2800</v>
          </cell>
          <cell r="AY13" t="str">
            <v>61人
～
75人</v>
          </cell>
          <cell r="AZ13" t="str">
            <v>A</v>
          </cell>
          <cell r="BA13" t="str">
            <v>標　準</v>
          </cell>
          <cell r="BB13">
            <v>2800</v>
          </cell>
          <cell r="BD13" t="e">
            <v>#VALUE!</v>
          </cell>
          <cell r="BE13" t="str">
            <v>－</v>
          </cell>
          <cell r="BF13">
            <v>2500</v>
          </cell>
          <cell r="BG13" t="str">
            <v>－</v>
          </cell>
          <cell r="BH13">
            <v>9990</v>
          </cell>
          <cell r="BI13" t="str">
            <v>－</v>
          </cell>
          <cell r="BJ13">
            <v>7330</v>
          </cell>
          <cell r="BK13" t="str">
            <v>＋</v>
          </cell>
          <cell r="BL13">
            <v>5880</v>
          </cell>
          <cell r="BM13" t="str">
            <v>＋</v>
          </cell>
          <cell r="BN13">
            <v>50</v>
          </cell>
          <cell r="BP13" t="str">
            <v>(⑤～⑱)</v>
          </cell>
        </row>
        <row r="14">
          <cell r="A14" t="str">
            <v>45３歳児</v>
          </cell>
          <cell r="E14" t="str">
            <v>３歳児</v>
          </cell>
          <cell r="G14">
            <v>42830</v>
          </cell>
          <cell r="I14" t="str">
            <v>＋</v>
          </cell>
          <cell r="J14">
            <v>410</v>
          </cell>
          <cell r="L14" t="str">
            <v>×加算率</v>
          </cell>
          <cell r="U14" t="str">
            <v>＋</v>
          </cell>
          <cell r="V14">
            <v>7490</v>
          </cell>
          <cell r="W14">
            <v>70</v>
          </cell>
          <cell r="X14" t="str">
            <v>＋</v>
          </cell>
          <cell r="Y14">
            <v>52450</v>
          </cell>
          <cell r="Z14" t="str">
            <v>＋</v>
          </cell>
          <cell r="AA14">
            <v>520</v>
          </cell>
          <cell r="AB14" t="str">
            <v>＋</v>
          </cell>
          <cell r="AC14">
            <v>44960</v>
          </cell>
          <cell r="AD14" t="str">
            <v>＋</v>
          </cell>
          <cell r="AE14">
            <v>440</v>
          </cell>
          <cell r="AS14">
            <v>9550</v>
          </cell>
          <cell r="AV14" t="str">
            <v>都市部</v>
          </cell>
          <cell r="AW14">
            <v>3100</v>
          </cell>
          <cell r="BA14" t="str">
            <v>都市部</v>
          </cell>
          <cell r="BB14">
            <v>3100</v>
          </cell>
          <cell r="BF14">
            <v>20</v>
          </cell>
          <cell r="BH14">
            <v>100</v>
          </cell>
          <cell r="BJ14">
            <v>70</v>
          </cell>
          <cell r="BP14">
            <v>0.94</v>
          </cell>
        </row>
        <row r="15">
          <cell r="A15" t="str">
            <v>60４歳以上児</v>
          </cell>
          <cell r="C15" t="str">
            <v>　46人
　　から
　60人
　　まで</v>
          </cell>
          <cell r="D15" t="str">
            <v>1号</v>
          </cell>
          <cell r="E15" t="str">
            <v>４歳以上児</v>
          </cell>
          <cell r="G15">
            <v>31290</v>
          </cell>
          <cell r="H15">
            <v>38780</v>
          </cell>
          <cell r="I15" t="str">
            <v>＋</v>
          </cell>
          <cell r="J15">
            <v>290</v>
          </cell>
          <cell r="K15">
            <v>370</v>
          </cell>
          <cell r="L15" t="str">
            <v>×加算率</v>
          </cell>
          <cell r="M15" t="str">
            <v>＋</v>
          </cell>
          <cell r="N15">
            <v>1850</v>
          </cell>
          <cell r="O15" t="str">
            <v>＋</v>
          </cell>
          <cell r="P15">
            <v>10</v>
          </cell>
          <cell r="Q15" t="str">
            <v>＋</v>
          </cell>
          <cell r="R15">
            <v>7490</v>
          </cell>
          <cell r="S15" t="str">
            <v>＋</v>
          </cell>
          <cell r="T15">
            <v>70</v>
          </cell>
          <cell r="U15" t="str">
            <v>＋</v>
          </cell>
          <cell r="V15">
            <v>7490</v>
          </cell>
          <cell r="W15">
            <v>70</v>
          </cell>
          <cell r="AC15">
            <v>0</v>
          </cell>
          <cell r="AF15" t="str">
            <v>＋</v>
          </cell>
          <cell r="AG15">
            <v>7490</v>
          </cell>
          <cell r="AH15" t="str">
            <v>＋</v>
          </cell>
          <cell r="AI15">
            <v>70</v>
          </cell>
          <cell r="AJ15" t="str">
            <v>＋</v>
          </cell>
          <cell r="AK15">
            <v>1300</v>
          </cell>
          <cell r="AL15" t="str">
            <v>＋</v>
          </cell>
          <cell r="AM15">
            <v>10</v>
          </cell>
          <cell r="AN15" t="str">
            <v>＋</v>
          </cell>
          <cell r="AO15">
            <v>340</v>
          </cell>
          <cell r="AP15" t="str">
            <v>＋</v>
          </cell>
          <cell r="AQ15">
            <v>3</v>
          </cell>
          <cell r="AS15" t="str">
            <v xml:space="preserve">  46人～　60人</v>
          </cell>
          <cell r="AU15" t="str">
            <v>B</v>
          </cell>
          <cell r="AV15" t="str">
            <v>標　準</v>
          </cell>
          <cell r="AW15">
            <v>2700</v>
          </cell>
          <cell r="AZ15" t="str">
            <v>B</v>
          </cell>
          <cell r="BA15" t="str">
            <v>標　準</v>
          </cell>
          <cell r="BB15">
            <v>2700</v>
          </cell>
          <cell r="BD15" t="e">
            <v>#VALUE!</v>
          </cell>
          <cell r="BE15" t="str">
            <v>－</v>
          </cell>
          <cell r="BF15">
            <v>1870</v>
          </cell>
          <cell r="BG15" t="str">
            <v>－</v>
          </cell>
          <cell r="BH15">
            <v>7490</v>
          </cell>
          <cell r="BI15" t="str">
            <v>－</v>
          </cell>
          <cell r="BJ15">
            <v>5500</v>
          </cell>
          <cell r="BK15" t="str">
            <v>＋</v>
          </cell>
          <cell r="BL15">
            <v>4410</v>
          </cell>
          <cell r="BM15" t="str">
            <v>＋</v>
          </cell>
          <cell r="BN15">
            <v>40</v>
          </cell>
          <cell r="BP15" t="str">
            <v>(⑤～⑱)</v>
          </cell>
        </row>
        <row r="16">
          <cell r="A16" t="str">
            <v>60３歳児</v>
          </cell>
          <cell r="E16" t="str">
            <v>３歳児</v>
          </cell>
          <cell r="G16">
            <v>38780</v>
          </cell>
          <cell r="I16" t="str">
            <v>＋</v>
          </cell>
          <cell r="J16">
            <v>370</v>
          </cell>
          <cell r="L16" t="str">
            <v>×加算率</v>
          </cell>
          <cell r="U16" t="str">
            <v>＋</v>
          </cell>
          <cell r="V16">
            <v>7490</v>
          </cell>
          <cell r="W16">
            <v>70</v>
          </cell>
          <cell r="X16" t="str">
            <v>＋</v>
          </cell>
          <cell r="Y16">
            <v>52450</v>
          </cell>
          <cell r="Z16" t="str">
            <v>＋</v>
          </cell>
          <cell r="AA16">
            <v>520</v>
          </cell>
          <cell r="AB16" t="str">
            <v>＋</v>
          </cell>
          <cell r="AC16">
            <v>44960</v>
          </cell>
          <cell r="AD16" t="str">
            <v>＋</v>
          </cell>
          <cell r="AE16">
            <v>440</v>
          </cell>
          <cell r="AS16">
            <v>7330</v>
          </cell>
          <cell r="AV16" t="str">
            <v>都市部</v>
          </cell>
          <cell r="AW16">
            <v>3000</v>
          </cell>
          <cell r="BA16" t="str">
            <v>都市部</v>
          </cell>
          <cell r="BB16">
            <v>3000</v>
          </cell>
          <cell r="BF16">
            <v>10</v>
          </cell>
          <cell r="BH16">
            <v>70</v>
          </cell>
          <cell r="BJ16">
            <v>50</v>
          </cell>
          <cell r="BP16">
            <v>0.89</v>
          </cell>
        </row>
        <row r="17">
          <cell r="A17" t="str">
            <v>75４歳以上児</v>
          </cell>
          <cell r="C17" t="str">
            <v>　61人
　　から
　75人
　　まで</v>
          </cell>
          <cell r="D17" t="str">
            <v>1号</v>
          </cell>
          <cell r="E17" t="str">
            <v>４歳以上児</v>
          </cell>
          <cell r="G17">
            <v>28900</v>
          </cell>
          <cell r="H17">
            <v>36390</v>
          </cell>
          <cell r="I17" t="str">
            <v>＋</v>
          </cell>
          <cell r="J17">
            <v>270</v>
          </cell>
          <cell r="K17">
            <v>340</v>
          </cell>
          <cell r="L17" t="str">
            <v>×加算率</v>
          </cell>
          <cell r="M17" t="str">
            <v>＋</v>
          </cell>
          <cell r="N17">
            <v>1480</v>
          </cell>
          <cell r="O17" t="str">
            <v>＋</v>
          </cell>
          <cell r="P17">
            <v>10</v>
          </cell>
          <cell r="Q17" t="str">
            <v>＋</v>
          </cell>
          <cell r="R17">
            <v>5990</v>
          </cell>
          <cell r="S17" t="str">
            <v>＋</v>
          </cell>
          <cell r="T17">
            <v>50</v>
          </cell>
          <cell r="U17" t="str">
            <v>＋</v>
          </cell>
          <cell r="V17">
            <v>7490</v>
          </cell>
          <cell r="W17">
            <v>70</v>
          </cell>
          <cell r="AC17">
            <v>0</v>
          </cell>
          <cell r="AF17" t="str">
            <v>＋</v>
          </cell>
          <cell r="AG17">
            <v>5990</v>
          </cell>
          <cell r="AH17" t="str">
            <v>＋</v>
          </cell>
          <cell r="AI17">
            <v>50</v>
          </cell>
          <cell r="AJ17" t="str">
            <v>＋</v>
          </cell>
          <cell r="AK17">
            <v>1040</v>
          </cell>
          <cell r="AL17" t="str">
            <v>＋</v>
          </cell>
          <cell r="AM17">
            <v>10</v>
          </cell>
          <cell r="AN17" t="str">
            <v>＋</v>
          </cell>
          <cell r="AO17">
            <v>300</v>
          </cell>
          <cell r="AP17" t="str">
            <v>＋</v>
          </cell>
          <cell r="AQ17">
            <v>3</v>
          </cell>
          <cell r="AS17" t="str">
            <v xml:space="preserve">  61人～　75人</v>
          </cell>
          <cell r="AU17" t="str">
            <v>C</v>
          </cell>
          <cell r="AV17" t="str">
            <v>標　準</v>
          </cell>
          <cell r="AW17">
            <v>2600</v>
          </cell>
          <cell r="AZ17" t="str">
            <v>C</v>
          </cell>
          <cell r="BA17" t="str">
            <v>標　準</v>
          </cell>
          <cell r="BB17">
            <v>2600</v>
          </cell>
          <cell r="BD17" t="e">
            <v>#VALUE!</v>
          </cell>
          <cell r="BE17" t="str">
            <v>－</v>
          </cell>
          <cell r="BF17">
            <v>1500</v>
          </cell>
          <cell r="BG17" t="str">
            <v>－</v>
          </cell>
          <cell r="BH17">
            <v>5990</v>
          </cell>
          <cell r="BI17" t="str">
            <v>－</v>
          </cell>
          <cell r="BJ17">
            <v>4400</v>
          </cell>
          <cell r="BK17" t="str">
            <v>＋</v>
          </cell>
          <cell r="BL17">
            <v>3520</v>
          </cell>
          <cell r="BM17" t="str">
            <v>＋</v>
          </cell>
          <cell r="BN17">
            <v>30</v>
          </cell>
          <cell r="BP17" t="str">
            <v>(⑤～⑱)</v>
          </cell>
        </row>
        <row r="18">
          <cell r="A18" t="str">
            <v>75３歳児</v>
          </cell>
          <cell r="E18" t="str">
            <v>３歳児</v>
          </cell>
          <cell r="G18">
            <v>36390</v>
          </cell>
          <cell r="I18" t="str">
            <v>＋</v>
          </cell>
          <cell r="J18">
            <v>340</v>
          </cell>
          <cell r="L18" t="str">
            <v>×加算率</v>
          </cell>
          <cell r="U18" t="str">
            <v>＋</v>
          </cell>
          <cell r="V18">
            <v>7490</v>
          </cell>
          <cell r="W18">
            <v>70</v>
          </cell>
          <cell r="X18" t="str">
            <v>＋</v>
          </cell>
          <cell r="Y18">
            <v>52450</v>
          </cell>
          <cell r="Z18" t="str">
            <v>＋</v>
          </cell>
          <cell r="AA18">
            <v>520</v>
          </cell>
          <cell r="AB18" t="str">
            <v>＋</v>
          </cell>
          <cell r="AC18">
            <v>44960</v>
          </cell>
          <cell r="AD18" t="str">
            <v>＋</v>
          </cell>
          <cell r="AE18">
            <v>440</v>
          </cell>
          <cell r="AS18">
            <v>6000</v>
          </cell>
          <cell r="AV18" t="str">
            <v>都市部</v>
          </cell>
          <cell r="AW18">
            <v>2800</v>
          </cell>
          <cell r="BA18" t="str">
            <v>都市部</v>
          </cell>
          <cell r="BB18">
            <v>2800</v>
          </cell>
          <cell r="BF18">
            <v>10</v>
          </cell>
          <cell r="BH18">
            <v>60</v>
          </cell>
          <cell r="BJ18">
            <v>40</v>
          </cell>
          <cell r="BP18">
            <v>0.92</v>
          </cell>
        </row>
        <row r="19">
          <cell r="A19" t="str">
            <v>90４歳以上児</v>
          </cell>
          <cell r="C19" t="str">
            <v>　76人
　　から
　90人
　　まで</v>
          </cell>
          <cell r="D19" t="str">
            <v>1号</v>
          </cell>
          <cell r="E19" t="str">
            <v>４歳以上児</v>
          </cell>
          <cell r="G19">
            <v>27280</v>
          </cell>
          <cell r="H19">
            <v>34770</v>
          </cell>
          <cell r="I19" t="str">
            <v>＋</v>
          </cell>
          <cell r="J19">
            <v>250</v>
          </cell>
          <cell r="K19">
            <v>330</v>
          </cell>
          <cell r="L19" t="str">
            <v>×加算率</v>
          </cell>
          <cell r="M19" t="str">
            <v>＋</v>
          </cell>
          <cell r="N19">
            <v>1230</v>
          </cell>
          <cell r="O19" t="str">
            <v>＋</v>
          </cell>
          <cell r="P19">
            <v>10</v>
          </cell>
          <cell r="Q19" t="str">
            <v>＋</v>
          </cell>
          <cell r="R19">
            <v>4990</v>
          </cell>
          <cell r="S19" t="str">
            <v>＋</v>
          </cell>
          <cell r="T19">
            <v>40</v>
          </cell>
          <cell r="U19" t="str">
            <v>＋</v>
          </cell>
          <cell r="V19">
            <v>7490</v>
          </cell>
          <cell r="W19">
            <v>70</v>
          </cell>
          <cell r="AC19">
            <v>0</v>
          </cell>
          <cell r="AF19" t="str">
            <v>＋</v>
          </cell>
          <cell r="AG19">
            <v>4990</v>
          </cell>
          <cell r="AH19" t="str">
            <v>＋</v>
          </cell>
          <cell r="AI19">
            <v>40</v>
          </cell>
          <cell r="AJ19" t="str">
            <v>＋</v>
          </cell>
          <cell r="AK19">
            <v>860</v>
          </cell>
          <cell r="AL19" t="str">
            <v>＋</v>
          </cell>
          <cell r="AM19">
            <v>8</v>
          </cell>
          <cell r="AN19" t="str">
            <v>＋</v>
          </cell>
          <cell r="AO19">
            <v>270</v>
          </cell>
          <cell r="AP19" t="str">
            <v>＋</v>
          </cell>
          <cell r="AQ19">
            <v>2</v>
          </cell>
          <cell r="AS19" t="str">
            <v xml:space="preserve">  76人～　90人</v>
          </cell>
          <cell r="AU19" t="str">
            <v>D</v>
          </cell>
          <cell r="AV19" t="str">
            <v>標　準</v>
          </cell>
          <cell r="AW19">
            <v>2400</v>
          </cell>
          <cell r="AZ19" t="str">
            <v>D</v>
          </cell>
          <cell r="BA19" t="str">
            <v>標　準</v>
          </cell>
          <cell r="BB19">
            <v>2400</v>
          </cell>
          <cell r="BD19" t="e">
            <v>#VALUE!</v>
          </cell>
          <cell r="BE19" t="str">
            <v>－</v>
          </cell>
          <cell r="BF19">
            <v>1250</v>
          </cell>
          <cell r="BG19" t="str">
            <v>－</v>
          </cell>
          <cell r="BH19">
            <v>4990</v>
          </cell>
          <cell r="BI19" t="str">
            <v>－</v>
          </cell>
          <cell r="BJ19">
            <v>3660</v>
          </cell>
          <cell r="BK19" t="str">
            <v>＋</v>
          </cell>
          <cell r="BL19">
            <v>2940</v>
          </cell>
          <cell r="BM19" t="str">
            <v>＋</v>
          </cell>
          <cell r="BN19">
            <v>20</v>
          </cell>
          <cell r="BP19" t="str">
            <v>(⑤～⑱)</v>
          </cell>
        </row>
        <row r="20">
          <cell r="A20" t="str">
            <v>90３歳児</v>
          </cell>
          <cell r="E20" t="str">
            <v>３歳児</v>
          </cell>
          <cell r="G20">
            <v>34770</v>
          </cell>
          <cell r="I20" t="str">
            <v>＋</v>
          </cell>
          <cell r="J20">
            <v>330</v>
          </cell>
          <cell r="L20" t="str">
            <v>×加算率</v>
          </cell>
          <cell r="U20" t="str">
            <v>＋</v>
          </cell>
          <cell r="V20">
            <v>7490</v>
          </cell>
          <cell r="W20">
            <v>70</v>
          </cell>
          <cell r="X20" t="str">
            <v>＋</v>
          </cell>
          <cell r="Y20">
            <v>52450</v>
          </cell>
          <cell r="Z20" t="str">
            <v>＋</v>
          </cell>
          <cell r="AA20">
            <v>520</v>
          </cell>
          <cell r="AB20" t="str">
            <v>＋</v>
          </cell>
          <cell r="AC20">
            <v>44960</v>
          </cell>
          <cell r="AD20" t="str">
            <v>＋</v>
          </cell>
          <cell r="AE20">
            <v>440</v>
          </cell>
          <cell r="AS20">
            <v>5110</v>
          </cell>
          <cell r="AV20" t="str">
            <v>都市部</v>
          </cell>
          <cell r="AW20">
            <v>2700</v>
          </cell>
          <cell r="BA20" t="str">
            <v>都市部</v>
          </cell>
          <cell r="BB20">
            <v>2700</v>
          </cell>
          <cell r="BF20">
            <v>10</v>
          </cell>
          <cell r="BH20">
            <v>50</v>
          </cell>
          <cell r="BJ20">
            <v>30</v>
          </cell>
          <cell r="BP20">
            <v>0.91</v>
          </cell>
        </row>
        <row r="21">
          <cell r="A21" t="str">
            <v>105４歳以上児</v>
          </cell>
          <cell r="C21" t="str">
            <v>　91人
　　から
　105人
　　まで</v>
          </cell>
          <cell r="D21" t="str">
            <v>1号</v>
          </cell>
          <cell r="E21" t="str">
            <v>４歳以上児</v>
          </cell>
          <cell r="G21">
            <v>26860</v>
          </cell>
          <cell r="H21">
            <v>34350</v>
          </cell>
          <cell r="I21" t="str">
            <v>＋</v>
          </cell>
          <cell r="J21">
            <v>250</v>
          </cell>
          <cell r="K21">
            <v>320</v>
          </cell>
          <cell r="L21" t="str">
            <v>×加算率</v>
          </cell>
          <cell r="M21" t="str">
            <v>＋</v>
          </cell>
          <cell r="N21">
            <v>1060</v>
          </cell>
          <cell r="O21" t="str">
            <v>＋</v>
          </cell>
          <cell r="P21">
            <v>10</v>
          </cell>
          <cell r="Q21" t="str">
            <v>＋</v>
          </cell>
          <cell r="R21">
            <v>4280</v>
          </cell>
          <cell r="S21" t="str">
            <v>＋</v>
          </cell>
          <cell r="T21">
            <v>40</v>
          </cell>
          <cell r="U21" t="str">
            <v>＋</v>
          </cell>
          <cell r="V21">
            <v>7490</v>
          </cell>
          <cell r="W21">
            <v>70</v>
          </cell>
          <cell r="AC21">
            <v>0</v>
          </cell>
          <cell r="AF21" t="str">
            <v>＋</v>
          </cell>
          <cell r="AG21">
            <v>4280</v>
          </cell>
          <cell r="AH21" t="str">
            <v>＋</v>
          </cell>
          <cell r="AI21">
            <v>40</v>
          </cell>
          <cell r="AJ21" t="str">
            <v>＋</v>
          </cell>
          <cell r="AK21">
            <v>740</v>
          </cell>
          <cell r="AL21" t="str">
            <v>＋</v>
          </cell>
          <cell r="AM21">
            <v>7</v>
          </cell>
          <cell r="AN21" t="str">
            <v>＋</v>
          </cell>
          <cell r="AO21">
            <v>250</v>
          </cell>
          <cell r="AP21" t="str">
            <v>＋</v>
          </cell>
          <cell r="AQ21">
            <v>2</v>
          </cell>
          <cell r="AS21" t="str">
            <v xml:space="preserve">  91人～ 105人</v>
          </cell>
          <cell r="AT21" t="str">
            <v>76人
～
90人</v>
          </cell>
          <cell r="AU21" t="str">
            <v>A</v>
          </cell>
          <cell r="AV21" t="str">
            <v>標　準</v>
          </cell>
          <cell r="AW21">
            <v>2300</v>
          </cell>
          <cell r="AY21" t="str">
            <v>76人
～
90人</v>
          </cell>
          <cell r="AZ21" t="str">
            <v>A</v>
          </cell>
          <cell r="BA21" t="str">
            <v>標　準</v>
          </cell>
          <cell r="BB21">
            <v>2300</v>
          </cell>
          <cell r="BD21" t="e">
            <v>#VALUE!</v>
          </cell>
          <cell r="BE21" t="str">
            <v>－</v>
          </cell>
          <cell r="BF21">
            <v>1070</v>
          </cell>
          <cell r="BG21" t="str">
            <v>－</v>
          </cell>
          <cell r="BH21">
            <v>4280</v>
          </cell>
          <cell r="BI21" t="str">
            <v>－</v>
          </cell>
          <cell r="BJ21">
            <v>3140</v>
          </cell>
          <cell r="BK21" t="str">
            <v>＋</v>
          </cell>
          <cell r="BL21">
            <v>2520</v>
          </cell>
          <cell r="BM21" t="str">
            <v>＋</v>
          </cell>
          <cell r="BN21">
            <v>20</v>
          </cell>
          <cell r="BP21" t="str">
            <v>(⑤～⑱)</v>
          </cell>
        </row>
        <row r="22">
          <cell r="A22" t="str">
            <v>105３歳児</v>
          </cell>
          <cell r="E22" t="str">
            <v>３歳児</v>
          </cell>
          <cell r="G22">
            <v>34350</v>
          </cell>
          <cell r="I22" t="str">
            <v>＋</v>
          </cell>
          <cell r="J22">
            <v>320</v>
          </cell>
          <cell r="L22" t="str">
            <v>×加算率</v>
          </cell>
          <cell r="U22" t="str">
            <v>＋</v>
          </cell>
          <cell r="V22">
            <v>7490</v>
          </cell>
          <cell r="W22">
            <v>70</v>
          </cell>
          <cell r="X22" t="str">
            <v>＋</v>
          </cell>
          <cell r="Y22">
            <v>52450</v>
          </cell>
          <cell r="Z22" t="str">
            <v>＋</v>
          </cell>
          <cell r="AA22">
            <v>520</v>
          </cell>
          <cell r="AB22" t="str">
            <v>＋</v>
          </cell>
          <cell r="AC22">
            <v>44960</v>
          </cell>
          <cell r="AD22" t="str">
            <v>＋</v>
          </cell>
          <cell r="AE22">
            <v>440</v>
          </cell>
          <cell r="AS22">
            <v>4570</v>
          </cell>
          <cell r="AV22" t="str">
            <v>都市部</v>
          </cell>
          <cell r="AW22">
            <v>2600</v>
          </cell>
          <cell r="BA22" t="str">
            <v>都市部</v>
          </cell>
          <cell r="BB22">
            <v>2600</v>
          </cell>
          <cell r="BF22">
            <v>10</v>
          </cell>
          <cell r="BH22">
            <v>40</v>
          </cell>
          <cell r="BJ22">
            <v>30</v>
          </cell>
          <cell r="BP22">
            <v>0.93</v>
          </cell>
        </row>
        <row r="23">
          <cell r="A23" t="str">
            <v>120４歳以上児</v>
          </cell>
          <cell r="C23" t="str">
            <v>　106人
　　から
　120人
　　まで</v>
          </cell>
          <cell r="D23" t="str">
            <v>1号</v>
          </cell>
          <cell r="E23" t="str">
            <v>４歳以上児</v>
          </cell>
          <cell r="G23">
            <v>25920</v>
          </cell>
          <cell r="H23">
            <v>33410</v>
          </cell>
          <cell r="I23" t="str">
            <v>＋</v>
          </cell>
          <cell r="J23">
            <v>240</v>
          </cell>
          <cell r="K23">
            <v>310</v>
          </cell>
          <cell r="L23" t="str">
            <v>×加算率</v>
          </cell>
          <cell r="M23" t="str">
            <v>＋</v>
          </cell>
          <cell r="N23">
            <v>920</v>
          </cell>
          <cell r="O23" t="str">
            <v>＋</v>
          </cell>
          <cell r="P23">
            <v>9</v>
          </cell>
          <cell r="Q23" t="str">
            <v>＋</v>
          </cell>
          <cell r="R23">
            <v>3740</v>
          </cell>
          <cell r="S23" t="str">
            <v>＋</v>
          </cell>
          <cell r="T23">
            <v>30</v>
          </cell>
          <cell r="U23" t="str">
            <v>＋</v>
          </cell>
          <cell r="V23">
            <v>7490</v>
          </cell>
          <cell r="W23">
            <v>70</v>
          </cell>
          <cell r="AC23">
            <v>0</v>
          </cell>
          <cell r="AF23" t="str">
            <v>＋</v>
          </cell>
          <cell r="AG23">
            <v>3740</v>
          </cell>
          <cell r="AH23" t="str">
            <v>＋</v>
          </cell>
          <cell r="AI23">
            <v>30</v>
          </cell>
          <cell r="AJ23" t="str">
            <v>＋</v>
          </cell>
          <cell r="AK23">
            <v>650</v>
          </cell>
          <cell r="AL23" t="str">
            <v>＋</v>
          </cell>
          <cell r="AM23">
            <v>6</v>
          </cell>
          <cell r="AN23" t="str">
            <v>＋</v>
          </cell>
          <cell r="AO23">
            <v>230</v>
          </cell>
          <cell r="AP23" t="str">
            <v>＋</v>
          </cell>
          <cell r="AQ23">
            <v>2</v>
          </cell>
          <cell r="AS23" t="str">
            <v xml:space="preserve"> 106人～ 120人</v>
          </cell>
          <cell r="AU23" t="str">
            <v>B</v>
          </cell>
          <cell r="AV23" t="str">
            <v>標　準</v>
          </cell>
          <cell r="AW23">
            <v>2200</v>
          </cell>
          <cell r="AZ23" t="str">
            <v>B</v>
          </cell>
          <cell r="BA23" t="str">
            <v>標　準</v>
          </cell>
          <cell r="BB23">
            <v>2200</v>
          </cell>
          <cell r="BD23" t="e">
            <v>#VALUE!</v>
          </cell>
          <cell r="BE23" t="str">
            <v>－</v>
          </cell>
          <cell r="BF23">
            <v>930</v>
          </cell>
          <cell r="BG23" t="str">
            <v>－</v>
          </cell>
          <cell r="BH23">
            <v>3740</v>
          </cell>
          <cell r="BI23" t="str">
            <v>－</v>
          </cell>
          <cell r="BJ23">
            <v>2750</v>
          </cell>
          <cell r="BK23" t="str">
            <v>＋</v>
          </cell>
          <cell r="BL23">
            <v>2200</v>
          </cell>
          <cell r="BM23" t="str">
            <v>＋</v>
          </cell>
          <cell r="BN23">
            <v>20</v>
          </cell>
          <cell r="BP23" t="str">
            <v>(⑤～⑱)</v>
          </cell>
        </row>
        <row r="24">
          <cell r="A24" t="str">
            <v>120３歳児</v>
          </cell>
          <cell r="E24" t="str">
            <v>３歳児</v>
          </cell>
          <cell r="G24">
            <v>33410</v>
          </cell>
          <cell r="I24" t="str">
            <v>＋</v>
          </cell>
          <cell r="J24">
            <v>310</v>
          </cell>
          <cell r="L24" t="str">
            <v>×加算率</v>
          </cell>
          <cell r="U24" t="str">
            <v>＋</v>
          </cell>
          <cell r="V24">
            <v>7490</v>
          </cell>
          <cell r="W24">
            <v>70</v>
          </cell>
          <cell r="X24" t="str">
            <v>＋</v>
          </cell>
          <cell r="Y24">
            <v>52450</v>
          </cell>
          <cell r="Z24" t="str">
            <v>＋</v>
          </cell>
          <cell r="AA24">
            <v>520</v>
          </cell>
          <cell r="AB24" t="str">
            <v>＋</v>
          </cell>
          <cell r="AC24">
            <v>44960</v>
          </cell>
          <cell r="AD24" t="str">
            <v>＋</v>
          </cell>
          <cell r="AE24">
            <v>440</v>
          </cell>
          <cell r="AS24">
            <v>4160</v>
          </cell>
          <cell r="AV24" t="str">
            <v>都市部</v>
          </cell>
          <cell r="AW24">
            <v>2500</v>
          </cell>
          <cell r="BA24" t="str">
            <v>都市部</v>
          </cell>
          <cell r="BB24">
            <v>2500</v>
          </cell>
          <cell r="BF24">
            <v>9</v>
          </cell>
          <cell r="BH24">
            <v>30</v>
          </cell>
          <cell r="BJ24">
            <v>20</v>
          </cell>
          <cell r="BP24">
            <v>0.94</v>
          </cell>
        </row>
        <row r="25">
          <cell r="A25" t="str">
            <v>135４歳以上児</v>
          </cell>
          <cell r="C25" t="str">
            <v>　121人
　　から
　135人
　　まで</v>
          </cell>
          <cell r="D25" t="str">
            <v>1号</v>
          </cell>
          <cell r="E25" t="str">
            <v>４歳以上児</v>
          </cell>
          <cell r="G25">
            <v>25810</v>
          </cell>
          <cell r="H25">
            <v>33300</v>
          </cell>
          <cell r="I25" t="str">
            <v>＋</v>
          </cell>
          <cell r="J25">
            <v>240</v>
          </cell>
          <cell r="K25">
            <v>310</v>
          </cell>
          <cell r="L25" t="str">
            <v>×加算率</v>
          </cell>
          <cell r="M25" t="str">
            <v>＋</v>
          </cell>
          <cell r="N25">
            <v>820</v>
          </cell>
          <cell r="O25" t="str">
            <v>＋</v>
          </cell>
          <cell r="P25">
            <v>8</v>
          </cell>
          <cell r="Q25" t="str">
            <v>＋</v>
          </cell>
          <cell r="R25">
            <v>3330</v>
          </cell>
          <cell r="S25" t="str">
            <v>＋</v>
          </cell>
          <cell r="T25">
            <v>30</v>
          </cell>
          <cell r="U25" t="str">
            <v>＋</v>
          </cell>
          <cell r="V25">
            <v>7490</v>
          </cell>
          <cell r="W25">
            <v>70</v>
          </cell>
          <cell r="AC25">
            <v>0</v>
          </cell>
          <cell r="AF25" t="str">
            <v>＋</v>
          </cell>
          <cell r="AG25">
            <v>3330</v>
          </cell>
          <cell r="AH25" t="str">
            <v>＋</v>
          </cell>
          <cell r="AI25">
            <v>30</v>
          </cell>
          <cell r="AJ25" t="str">
            <v>＋</v>
          </cell>
          <cell r="AK25">
            <v>570</v>
          </cell>
          <cell r="AL25" t="str">
            <v>＋</v>
          </cell>
          <cell r="AM25">
            <v>5</v>
          </cell>
          <cell r="AN25" t="str">
            <v>＋</v>
          </cell>
          <cell r="AO25">
            <v>220</v>
          </cell>
          <cell r="AP25" t="str">
            <v>＋</v>
          </cell>
          <cell r="AQ25">
            <v>2</v>
          </cell>
          <cell r="AS25" t="str">
            <v xml:space="preserve"> 121人～ 135人</v>
          </cell>
          <cell r="AU25" t="str">
            <v>C</v>
          </cell>
          <cell r="AV25" t="str">
            <v>標　準</v>
          </cell>
          <cell r="AW25">
            <v>2100</v>
          </cell>
          <cell r="AZ25" t="str">
            <v>C</v>
          </cell>
          <cell r="BA25" t="str">
            <v>標　準</v>
          </cell>
          <cell r="BB25">
            <v>2100</v>
          </cell>
          <cell r="BD25" t="e">
            <v>#VALUE!</v>
          </cell>
          <cell r="BE25" t="str">
            <v>－</v>
          </cell>
          <cell r="BF25">
            <v>830</v>
          </cell>
          <cell r="BG25" t="str">
            <v>－</v>
          </cell>
          <cell r="BH25">
            <v>3330</v>
          </cell>
          <cell r="BI25" t="str">
            <v>－</v>
          </cell>
          <cell r="BJ25">
            <v>2440</v>
          </cell>
          <cell r="BK25" t="str">
            <v>＋</v>
          </cell>
          <cell r="BL25">
            <v>1960</v>
          </cell>
          <cell r="BM25" t="str">
            <v>＋</v>
          </cell>
          <cell r="BN25">
            <v>10</v>
          </cell>
          <cell r="BP25" t="str">
            <v>(⑤～⑱)</v>
          </cell>
        </row>
        <row r="26">
          <cell r="A26" t="str">
            <v>135３歳児</v>
          </cell>
          <cell r="E26" t="str">
            <v>３歳児</v>
          </cell>
          <cell r="G26">
            <v>33300</v>
          </cell>
          <cell r="I26" t="str">
            <v>＋</v>
          </cell>
          <cell r="J26">
            <v>310</v>
          </cell>
          <cell r="L26" t="str">
            <v>×加算率</v>
          </cell>
          <cell r="U26" t="str">
            <v>＋</v>
          </cell>
          <cell r="V26">
            <v>7490</v>
          </cell>
          <cell r="W26">
            <v>70</v>
          </cell>
          <cell r="X26" t="str">
            <v>＋</v>
          </cell>
          <cell r="Y26">
            <v>52450</v>
          </cell>
          <cell r="Z26" t="str">
            <v>＋</v>
          </cell>
          <cell r="AA26">
            <v>520</v>
          </cell>
          <cell r="AB26" t="str">
            <v>＋</v>
          </cell>
          <cell r="AC26">
            <v>44960</v>
          </cell>
          <cell r="AD26" t="str">
            <v>＋</v>
          </cell>
          <cell r="AE26">
            <v>440</v>
          </cell>
          <cell r="AS26">
            <v>3850</v>
          </cell>
          <cell r="AV26" t="str">
            <v>都市部</v>
          </cell>
          <cell r="AW26">
            <v>2300</v>
          </cell>
          <cell r="BA26" t="str">
            <v>都市部</v>
          </cell>
          <cell r="BB26">
            <v>2300</v>
          </cell>
          <cell r="BF26">
            <v>8</v>
          </cell>
          <cell r="BH26">
            <v>30</v>
          </cell>
          <cell r="BJ26">
            <v>20</v>
          </cell>
          <cell r="BP26">
            <v>0.95</v>
          </cell>
        </row>
        <row r="27">
          <cell r="A27" t="str">
            <v>150４歳以上児</v>
          </cell>
          <cell r="C27" t="str">
            <v>　136人
　　から
　150人
　　まで</v>
          </cell>
          <cell r="D27" t="str">
            <v>1号</v>
          </cell>
          <cell r="E27" t="str">
            <v>４歳以上児</v>
          </cell>
          <cell r="G27">
            <v>25160</v>
          </cell>
          <cell r="H27">
            <v>32650</v>
          </cell>
          <cell r="I27" t="str">
            <v>＋</v>
          </cell>
          <cell r="J27">
            <v>230</v>
          </cell>
          <cell r="K27">
            <v>300</v>
          </cell>
          <cell r="L27" t="str">
            <v>×加算率</v>
          </cell>
          <cell r="M27" t="str">
            <v>＋</v>
          </cell>
          <cell r="N27">
            <v>740</v>
          </cell>
          <cell r="O27" t="str">
            <v>＋</v>
          </cell>
          <cell r="P27">
            <v>7</v>
          </cell>
          <cell r="Q27" t="str">
            <v>＋</v>
          </cell>
          <cell r="R27">
            <v>2990</v>
          </cell>
          <cell r="S27" t="str">
            <v>＋</v>
          </cell>
          <cell r="T27">
            <v>20</v>
          </cell>
          <cell r="U27" t="str">
            <v>＋</v>
          </cell>
          <cell r="V27">
            <v>7490</v>
          </cell>
          <cell r="W27">
            <v>70</v>
          </cell>
          <cell r="AC27">
            <v>0</v>
          </cell>
          <cell r="AF27" t="str">
            <v>＋</v>
          </cell>
          <cell r="AG27">
            <v>2990</v>
          </cell>
          <cell r="AH27" t="str">
            <v>＋</v>
          </cell>
          <cell r="AI27">
            <v>20</v>
          </cell>
          <cell r="AJ27" t="str">
            <v>＋</v>
          </cell>
          <cell r="AK27">
            <v>520</v>
          </cell>
          <cell r="AL27" t="str">
            <v>＋</v>
          </cell>
          <cell r="AM27">
            <v>5</v>
          </cell>
          <cell r="AN27" t="str">
            <v>＋</v>
          </cell>
          <cell r="AO27">
            <v>210</v>
          </cell>
          <cell r="AP27" t="str">
            <v>＋</v>
          </cell>
          <cell r="AQ27">
            <v>2</v>
          </cell>
          <cell r="AS27" t="str">
            <v xml:space="preserve"> 136人～ 150人</v>
          </cell>
          <cell r="AU27" t="str">
            <v>D</v>
          </cell>
          <cell r="AV27" t="str">
            <v>標　準</v>
          </cell>
          <cell r="AW27">
            <v>2000</v>
          </cell>
          <cell r="AZ27" t="str">
            <v>D</v>
          </cell>
          <cell r="BA27" t="str">
            <v>標　準</v>
          </cell>
          <cell r="BB27">
            <v>2000</v>
          </cell>
          <cell r="BD27" t="e">
            <v>#VALUE!</v>
          </cell>
          <cell r="BE27" t="str">
            <v>－</v>
          </cell>
          <cell r="BF27">
            <v>750</v>
          </cell>
          <cell r="BG27" t="str">
            <v>－</v>
          </cell>
          <cell r="BH27">
            <v>2990</v>
          </cell>
          <cell r="BI27" t="str">
            <v>－</v>
          </cell>
          <cell r="BJ27">
            <v>2200</v>
          </cell>
          <cell r="BK27" t="str">
            <v>＋</v>
          </cell>
          <cell r="BL27">
            <v>1760</v>
          </cell>
          <cell r="BM27" t="str">
            <v>＋</v>
          </cell>
          <cell r="BN27">
            <v>10</v>
          </cell>
          <cell r="BP27" t="str">
            <v>(⑤～⑱)</v>
          </cell>
        </row>
        <row r="28">
          <cell r="A28" t="str">
            <v>150３歳児</v>
          </cell>
          <cell r="E28" t="str">
            <v>３歳児</v>
          </cell>
          <cell r="G28">
            <v>32650</v>
          </cell>
          <cell r="I28" t="str">
            <v>＋</v>
          </cell>
          <cell r="J28">
            <v>300</v>
          </cell>
          <cell r="L28" t="str">
            <v>×加算率</v>
          </cell>
          <cell r="U28" t="str">
            <v>＋</v>
          </cell>
          <cell r="V28">
            <v>7490</v>
          </cell>
          <cell r="W28">
            <v>70</v>
          </cell>
          <cell r="X28" t="str">
            <v>＋</v>
          </cell>
          <cell r="Y28">
            <v>52450</v>
          </cell>
          <cell r="Z28" t="str">
            <v>＋</v>
          </cell>
          <cell r="AA28">
            <v>520</v>
          </cell>
          <cell r="AB28" t="str">
            <v>＋</v>
          </cell>
          <cell r="AC28">
            <v>44960</v>
          </cell>
          <cell r="AD28" t="str">
            <v>＋</v>
          </cell>
          <cell r="AE28">
            <v>440</v>
          </cell>
          <cell r="AS28">
            <v>3600</v>
          </cell>
          <cell r="AV28" t="str">
            <v>都市部</v>
          </cell>
          <cell r="AW28">
            <v>2200</v>
          </cell>
          <cell r="BA28" t="str">
            <v>都市部</v>
          </cell>
          <cell r="BB28">
            <v>2200</v>
          </cell>
          <cell r="BF28">
            <v>8</v>
          </cell>
          <cell r="BH28">
            <v>30</v>
          </cell>
          <cell r="BJ28">
            <v>20</v>
          </cell>
          <cell r="BP28">
            <v>0.99</v>
          </cell>
        </row>
        <row r="29">
          <cell r="A29" t="str">
            <v>180４歳以上児</v>
          </cell>
          <cell r="C29" t="str">
            <v>　151人
　　から
　180人
　　まで</v>
          </cell>
          <cell r="D29" t="str">
            <v>1号</v>
          </cell>
          <cell r="E29" t="str">
            <v>４歳以上児</v>
          </cell>
          <cell r="G29">
            <v>24180</v>
          </cell>
          <cell r="H29">
            <v>31670</v>
          </cell>
          <cell r="I29" t="str">
            <v>＋</v>
          </cell>
          <cell r="J29">
            <v>220</v>
          </cell>
          <cell r="K29">
            <v>300</v>
          </cell>
          <cell r="L29" t="str">
            <v>×加算率</v>
          </cell>
          <cell r="M29" t="str">
            <v>＋</v>
          </cell>
          <cell r="N29">
            <v>610</v>
          </cell>
          <cell r="O29" t="str">
            <v>＋</v>
          </cell>
          <cell r="P29">
            <v>6</v>
          </cell>
          <cell r="Q29" t="str">
            <v>＋</v>
          </cell>
          <cell r="R29">
            <v>2490</v>
          </cell>
          <cell r="S29" t="str">
            <v>＋</v>
          </cell>
          <cell r="T29">
            <v>20</v>
          </cell>
          <cell r="U29" t="str">
            <v>＋</v>
          </cell>
          <cell r="V29">
            <v>7490</v>
          </cell>
          <cell r="W29">
            <v>70</v>
          </cell>
          <cell r="AC29">
            <v>0</v>
          </cell>
          <cell r="AF29" t="str">
            <v>＋</v>
          </cell>
          <cell r="AG29">
            <v>2490</v>
          </cell>
          <cell r="AH29" t="str">
            <v>＋</v>
          </cell>
          <cell r="AI29">
            <v>20</v>
          </cell>
          <cell r="AJ29" t="str">
            <v>＋</v>
          </cell>
          <cell r="AK29">
            <v>500</v>
          </cell>
          <cell r="AL29" t="str">
            <v>＋</v>
          </cell>
          <cell r="AM29">
            <v>5</v>
          </cell>
          <cell r="AN29" t="str">
            <v>＋</v>
          </cell>
          <cell r="AO29">
            <v>190</v>
          </cell>
          <cell r="AP29" t="str">
            <v>＋</v>
          </cell>
          <cell r="AQ29">
            <v>1</v>
          </cell>
          <cell r="AS29" t="str">
            <v xml:space="preserve"> 151人～ 180人</v>
          </cell>
          <cell r="AT29" t="str">
            <v>91人
～
105人</v>
          </cell>
          <cell r="AU29" t="str">
            <v>A</v>
          </cell>
          <cell r="AV29" t="str">
            <v>標　準</v>
          </cell>
          <cell r="AW29">
            <v>2400</v>
          </cell>
          <cell r="AY29" t="str">
            <v>91人
～
105人</v>
          </cell>
          <cell r="AZ29" t="str">
            <v>A</v>
          </cell>
          <cell r="BA29" t="str">
            <v>標　準</v>
          </cell>
          <cell r="BB29">
            <v>2400</v>
          </cell>
          <cell r="BD29" t="e">
            <v>#VALUE!</v>
          </cell>
          <cell r="BE29" t="str">
            <v>－</v>
          </cell>
          <cell r="BF29">
            <v>620</v>
          </cell>
          <cell r="BG29" t="str">
            <v>－</v>
          </cell>
          <cell r="BH29">
            <v>2490</v>
          </cell>
          <cell r="BI29" t="str">
            <v>－</v>
          </cell>
          <cell r="BJ29">
            <v>1830</v>
          </cell>
          <cell r="BK29" t="str">
            <v>＋</v>
          </cell>
          <cell r="BL29">
            <v>1470</v>
          </cell>
          <cell r="BM29" t="str">
            <v>＋</v>
          </cell>
          <cell r="BN29">
            <v>10</v>
          </cell>
          <cell r="BP29" t="str">
            <v>(⑤～⑱)</v>
          </cell>
        </row>
        <row r="30">
          <cell r="A30" t="str">
            <v>180３歳児</v>
          </cell>
          <cell r="E30" t="str">
            <v>３歳児</v>
          </cell>
          <cell r="G30">
            <v>31670</v>
          </cell>
          <cell r="I30" t="str">
            <v>＋</v>
          </cell>
          <cell r="J30">
            <v>300</v>
          </cell>
          <cell r="L30" t="str">
            <v>×加算率</v>
          </cell>
          <cell r="U30" t="str">
            <v>＋</v>
          </cell>
          <cell r="V30">
            <v>7490</v>
          </cell>
          <cell r="W30">
            <v>70</v>
          </cell>
          <cell r="X30" t="str">
            <v>＋</v>
          </cell>
          <cell r="Y30">
            <v>52450</v>
          </cell>
          <cell r="Z30" t="str">
            <v>＋</v>
          </cell>
          <cell r="AA30">
            <v>520</v>
          </cell>
          <cell r="AB30" t="str">
            <v>＋</v>
          </cell>
          <cell r="AC30">
            <v>44960</v>
          </cell>
          <cell r="AD30" t="str">
            <v>＋</v>
          </cell>
          <cell r="AE30">
            <v>440</v>
          </cell>
          <cell r="AS30">
            <v>3110</v>
          </cell>
          <cell r="AV30" t="str">
            <v>都市部</v>
          </cell>
          <cell r="AW30">
            <v>2700</v>
          </cell>
          <cell r="BA30" t="str">
            <v>都市部</v>
          </cell>
          <cell r="BB30">
            <v>2700</v>
          </cell>
          <cell r="BF30">
            <v>6</v>
          </cell>
          <cell r="BH30">
            <v>20</v>
          </cell>
          <cell r="BJ30">
            <v>10</v>
          </cell>
          <cell r="BP30">
            <v>0.92</v>
          </cell>
        </row>
        <row r="31">
          <cell r="A31" t="str">
            <v>210４歳以上児</v>
          </cell>
          <cell r="C31" t="str">
            <v>　181人
　　から
　210人
　　まで</v>
          </cell>
          <cell r="D31" t="str">
            <v>1号</v>
          </cell>
          <cell r="E31" t="str">
            <v>４歳以上児</v>
          </cell>
          <cell r="G31">
            <v>23460</v>
          </cell>
          <cell r="H31">
            <v>30950</v>
          </cell>
          <cell r="I31" t="str">
            <v>＋</v>
          </cell>
          <cell r="J31">
            <v>210</v>
          </cell>
          <cell r="K31">
            <v>290</v>
          </cell>
          <cell r="L31" t="str">
            <v>×加算率</v>
          </cell>
          <cell r="M31" t="str">
            <v>＋</v>
          </cell>
          <cell r="N31">
            <v>530</v>
          </cell>
          <cell r="O31" t="str">
            <v>＋</v>
          </cell>
          <cell r="P31">
            <v>5</v>
          </cell>
          <cell r="Q31" t="str">
            <v>＋</v>
          </cell>
          <cell r="R31">
            <v>2140</v>
          </cell>
          <cell r="S31" t="str">
            <v>＋</v>
          </cell>
          <cell r="T31">
            <v>20</v>
          </cell>
          <cell r="U31" t="str">
            <v>＋</v>
          </cell>
          <cell r="V31">
            <v>7490</v>
          </cell>
          <cell r="W31">
            <v>70</v>
          </cell>
          <cell r="AC31">
            <v>0</v>
          </cell>
          <cell r="AF31" t="str">
            <v>＋</v>
          </cell>
          <cell r="AG31">
            <v>2140</v>
          </cell>
          <cell r="AH31" t="str">
            <v>＋</v>
          </cell>
          <cell r="AI31">
            <v>20</v>
          </cell>
          <cell r="AJ31" t="str">
            <v>＋</v>
          </cell>
          <cell r="AK31">
            <v>500</v>
          </cell>
          <cell r="AL31" t="str">
            <v>＋</v>
          </cell>
          <cell r="AM31">
            <v>5</v>
          </cell>
          <cell r="AN31" t="str">
            <v>＋</v>
          </cell>
          <cell r="AO31">
            <v>170</v>
          </cell>
          <cell r="AP31" t="str">
            <v>＋</v>
          </cell>
          <cell r="AQ31">
            <v>1</v>
          </cell>
          <cell r="AS31" t="str">
            <v xml:space="preserve"> 181人～ 210人</v>
          </cell>
          <cell r="AU31" t="str">
            <v>B</v>
          </cell>
          <cell r="AV31" t="str">
            <v>標　準</v>
          </cell>
          <cell r="AW31">
            <v>2300</v>
          </cell>
          <cell r="AZ31" t="str">
            <v>B</v>
          </cell>
          <cell r="BA31" t="str">
            <v>標　準</v>
          </cell>
          <cell r="BB31">
            <v>2300</v>
          </cell>
          <cell r="BD31" t="e">
            <v>#VALUE!</v>
          </cell>
          <cell r="BE31" t="str">
            <v>－</v>
          </cell>
          <cell r="BF31">
            <v>530</v>
          </cell>
          <cell r="BG31" t="str">
            <v>－</v>
          </cell>
          <cell r="BH31">
            <v>2140</v>
          </cell>
          <cell r="BI31" t="str">
            <v>－</v>
          </cell>
          <cell r="BJ31">
            <v>1570</v>
          </cell>
          <cell r="BK31" t="str">
            <v>＋</v>
          </cell>
          <cell r="BL31">
            <v>1260</v>
          </cell>
          <cell r="BM31" t="str">
            <v>＋</v>
          </cell>
          <cell r="BN31">
            <v>10</v>
          </cell>
          <cell r="BP31" t="str">
            <v>(⑤～⑱)</v>
          </cell>
        </row>
        <row r="32">
          <cell r="A32" t="str">
            <v>210３歳児</v>
          </cell>
          <cell r="E32" t="str">
            <v>３歳児</v>
          </cell>
          <cell r="G32">
            <v>30950</v>
          </cell>
          <cell r="I32" t="str">
            <v>＋</v>
          </cell>
          <cell r="J32">
            <v>290</v>
          </cell>
          <cell r="L32" t="str">
            <v>×加算率</v>
          </cell>
          <cell r="U32" t="str">
            <v>＋</v>
          </cell>
          <cell r="V32">
            <v>7490</v>
          </cell>
          <cell r="W32">
            <v>70</v>
          </cell>
          <cell r="X32" t="str">
            <v>＋</v>
          </cell>
          <cell r="Y32">
            <v>52450</v>
          </cell>
          <cell r="Z32" t="str">
            <v>＋</v>
          </cell>
          <cell r="AA32">
            <v>520</v>
          </cell>
          <cell r="AB32" t="str">
            <v>＋</v>
          </cell>
          <cell r="AC32">
            <v>44960</v>
          </cell>
          <cell r="AD32" t="str">
            <v>＋</v>
          </cell>
          <cell r="AE32">
            <v>440</v>
          </cell>
          <cell r="AS32">
            <v>2760</v>
          </cell>
          <cell r="AV32" t="str">
            <v>都市部</v>
          </cell>
          <cell r="AW32">
            <v>2500</v>
          </cell>
          <cell r="BA32" t="str">
            <v>都市部</v>
          </cell>
          <cell r="BB32">
            <v>2500</v>
          </cell>
          <cell r="BF32">
            <v>5</v>
          </cell>
          <cell r="BH32">
            <v>20</v>
          </cell>
          <cell r="BJ32">
            <v>10</v>
          </cell>
          <cell r="BP32">
            <v>0.95</v>
          </cell>
        </row>
        <row r="33">
          <cell r="A33" t="str">
            <v>240４歳以上児</v>
          </cell>
          <cell r="C33" t="str">
            <v>　211人
　　から
　240人
　　まで</v>
          </cell>
          <cell r="D33" t="str">
            <v>1号</v>
          </cell>
          <cell r="E33" t="str">
            <v>４歳以上児</v>
          </cell>
          <cell r="G33">
            <v>22930</v>
          </cell>
          <cell r="H33">
            <v>30420</v>
          </cell>
          <cell r="I33" t="str">
            <v>＋</v>
          </cell>
          <cell r="J33">
            <v>210</v>
          </cell>
          <cell r="K33">
            <v>280</v>
          </cell>
          <cell r="L33" t="str">
            <v>×加算率</v>
          </cell>
          <cell r="M33" t="str">
            <v>＋</v>
          </cell>
          <cell r="N33">
            <v>460</v>
          </cell>
          <cell r="O33" t="str">
            <v>＋</v>
          </cell>
          <cell r="P33">
            <v>4</v>
          </cell>
          <cell r="Q33" t="str">
            <v>＋</v>
          </cell>
          <cell r="R33">
            <v>1870</v>
          </cell>
          <cell r="S33" t="str">
            <v>＋</v>
          </cell>
          <cell r="T33">
            <v>10</v>
          </cell>
          <cell r="U33" t="str">
            <v>＋</v>
          </cell>
          <cell r="V33">
            <v>7490</v>
          </cell>
          <cell r="W33">
            <v>70</v>
          </cell>
          <cell r="AC33">
            <v>0</v>
          </cell>
          <cell r="AF33" t="str">
            <v>＋</v>
          </cell>
          <cell r="AG33">
            <v>1870</v>
          </cell>
          <cell r="AH33" t="str">
            <v>＋</v>
          </cell>
          <cell r="AI33">
            <v>10</v>
          </cell>
          <cell r="AJ33" t="str">
            <v>＋</v>
          </cell>
          <cell r="AK33">
            <v>500</v>
          </cell>
          <cell r="AL33" t="str">
            <v>＋</v>
          </cell>
          <cell r="AM33">
            <v>5</v>
          </cell>
          <cell r="AN33" t="str">
            <v>＋</v>
          </cell>
          <cell r="AO33">
            <v>170</v>
          </cell>
          <cell r="AP33" t="str">
            <v>＋</v>
          </cell>
          <cell r="AQ33">
            <v>1</v>
          </cell>
          <cell r="AS33" t="str">
            <v xml:space="preserve"> 211人～ 240人</v>
          </cell>
          <cell r="AU33" t="str">
            <v>C</v>
          </cell>
          <cell r="AV33" t="str">
            <v>標　準</v>
          </cell>
          <cell r="AW33">
            <v>2200</v>
          </cell>
          <cell r="AZ33" t="str">
            <v>C</v>
          </cell>
          <cell r="BA33" t="str">
            <v>標　準</v>
          </cell>
          <cell r="BB33">
            <v>2200</v>
          </cell>
          <cell r="BD33" t="e">
            <v>#VALUE!</v>
          </cell>
          <cell r="BE33" t="str">
            <v>－</v>
          </cell>
          <cell r="BF33">
            <v>460</v>
          </cell>
          <cell r="BG33" t="str">
            <v>－</v>
          </cell>
          <cell r="BH33">
            <v>1870</v>
          </cell>
          <cell r="BI33" t="str">
            <v>－</v>
          </cell>
          <cell r="BJ33">
            <v>1370</v>
          </cell>
          <cell r="BK33" t="str">
            <v>＋</v>
          </cell>
          <cell r="BL33">
            <v>1100</v>
          </cell>
          <cell r="BM33" t="str">
            <v>＋</v>
          </cell>
          <cell r="BN33">
            <v>10</v>
          </cell>
          <cell r="BP33" t="str">
            <v>(⑤～⑱)</v>
          </cell>
        </row>
        <row r="34">
          <cell r="A34" t="str">
            <v>240３歳児</v>
          </cell>
          <cell r="E34" t="str">
            <v>３歳児</v>
          </cell>
          <cell r="G34">
            <v>30420</v>
          </cell>
          <cell r="I34" t="str">
            <v>＋</v>
          </cell>
          <cell r="J34">
            <v>280</v>
          </cell>
          <cell r="L34" t="str">
            <v>×加算率</v>
          </cell>
          <cell r="U34" t="str">
            <v>＋</v>
          </cell>
          <cell r="V34">
            <v>7490</v>
          </cell>
          <cell r="W34">
            <v>70</v>
          </cell>
          <cell r="X34" t="str">
            <v>＋</v>
          </cell>
          <cell r="Y34">
            <v>52450</v>
          </cell>
          <cell r="Z34" t="str">
            <v>＋</v>
          </cell>
          <cell r="AA34">
            <v>520</v>
          </cell>
          <cell r="AB34" t="str">
            <v>＋</v>
          </cell>
          <cell r="AC34">
            <v>44960</v>
          </cell>
          <cell r="AD34" t="str">
            <v>＋</v>
          </cell>
          <cell r="AE34">
            <v>440</v>
          </cell>
          <cell r="AS34">
            <v>2500</v>
          </cell>
          <cell r="AV34" t="str">
            <v>都市部</v>
          </cell>
          <cell r="AW34">
            <v>2400</v>
          </cell>
          <cell r="BA34" t="str">
            <v>都市部</v>
          </cell>
          <cell r="BB34">
            <v>2400</v>
          </cell>
          <cell r="BF34">
            <v>5</v>
          </cell>
          <cell r="BH34">
            <v>10</v>
          </cell>
          <cell r="BJ34">
            <v>10</v>
          </cell>
          <cell r="BP34">
            <v>0.99</v>
          </cell>
        </row>
        <row r="35">
          <cell r="A35" t="str">
            <v>270４歳以上児</v>
          </cell>
          <cell r="C35" t="str">
            <v>　241人
　　から
　270人
　　まで</v>
          </cell>
          <cell r="D35" t="str">
            <v>1号</v>
          </cell>
          <cell r="E35" t="str">
            <v>４歳以上児</v>
          </cell>
          <cell r="G35">
            <v>22520</v>
          </cell>
          <cell r="H35">
            <v>30010</v>
          </cell>
          <cell r="I35" t="str">
            <v>＋</v>
          </cell>
          <cell r="J35">
            <v>200</v>
          </cell>
          <cell r="K35">
            <v>280</v>
          </cell>
          <cell r="L35" t="str">
            <v>×加算率</v>
          </cell>
          <cell r="M35" t="str">
            <v>＋</v>
          </cell>
          <cell r="N35">
            <v>410</v>
          </cell>
          <cell r="O35" t="str">
            <v>＋</v>
          </cell>
          <cell r="P35">
            <v>4</v>
          </cell>
          <cell r="Q35" t="str">
            <v>＋</v>
          </cell>
          <cell r="R35">
            <v>1660</v>
          </cell>
          <cell r="S35" t="str">
            <v>＋</v>
          </cell>
          <cell r="T35">
            <v>10</v>
          </cell>
          <cell r="U35" t="str">
            <v>＋</v>
          </cell>
          <cell r="V35">
            <v>7490</v>
          </cell>
          <cell r="W35">
            <v>70</v>
          </cell>
          <cell r="AC35">
            <v>0</v>
          </cell>
          <cell r="AF35" t="str">
            <v>＋</v>
          </cell>
          <cell r="AG35">
            <v>1660</v>
          </cell>
          <cell r="AH35" t="str">
            <v>＋</v>
          </cell>
          <cell r="AI35">
            <v>10</v>
          </cell>
          <cell r="AJ35" t="str">
            <v>＋</v>
          </cell>
          <cell r="AK35">
            <v>500</v>
          </cell>
          <cell r="AL35" t="str">
            <v>＋</v>
          </cell>
          <cell r="AM35">
            <v>5</v>
          </cell>
          <cell r="AN35" t="str">
            <v>＋</v>
          </cell>
          <cell r="AO35">
            <v>150</v>
          </cell>
          <cell r="AP35" t="str">
            <v>＋</v>
          </cell>
          <cell r="AQ35">
            <v>1</v>
          </cell>
          <cell r="AS35" t="str">
            <v xml:space="preserve"> 241人～ 270人</v>
          </cell>
          <cell r="AU35" t="str">
            <v>D</v>
          </cell>
          <cell r="AV35" t="str">
            <v>標　準</v>
          </cell>
          <cell r="AW35">
            <v>2100</v>
          </cell>
          <cell r="AZ35" t="str">
            <v>D</v>
          </cell>
          <cell r="BA35" t="str">
            <v>標　準</v>
          </cell>
          <cell r="BB35">
            <v>2100</v>
          </cell>
          <cell r="BD35" t="e">
            <v>#VALUE!</v>
          </cell>
          <cell r="BE35" t="str">
            <v>－</v>
          </cell>
          <cell r="BF35">
            <v>410</v>
          </cell>
          <cell r="BG35" t="str">
            <v>－</v>
          </cell>
          <cell r="BH35">
            <v>1660</v>
          </cell>
          <cell r="BI35" t="str">
            <v>－</v>
          </cell>
          <cell r="BJ35">
            <v>1220</v>
          </cell>
          <cell r="BK35" t="str">
            <v>＋</v>
          </cell>
          <cell r="BL35">
            <v>980</v>
          </cell>
          <cell r="BM35" t="str">
            <v>＋</v>
          </cell>
          <cell r="BN35">
            <v>9</v>
          </cell>
          <cell r="BP35" t="str">
            <v>(⑤～⑱)</v>
          </cell>
        </row>
        <row r="36">
          <cell r="A36" t="str">
            <v>270３歳児</v>
          </cell>
          <cell r="E36" t="str">
            <v>３歳児</v>
          </cell>
          <cell r="G36">
            <v>30010</v>
          </cell>
          <cell r="I36" t="str">
            <v>＋</v>
          </cell>
          <cell r="J36">
            <v>280</v>
          </cell>
          <cell r="L36" t="str">
            <v>×加算率</v>
          </cell>
          <cell r="U36" t="str">
            <v>＋</v>
          </cell>
          <cell r="V36">
            <v>7490</v>
          </cell>
          <cell r="W36">
            <v>70</v>
          </cell>
          <cell r="X36" t="str">
            <v>＋</v>
          </cell>
          <cell r="Y36">
            <v>52450</v>
          </cell>
          <cell r="Z36" t="str">
            <v>＋</v>
          </cell>
          <cell r="AA36">
            <v>520</v>
          </cell>
          <cell r="AB36" t="str">
            <v>＋</v>
          </cell>
          <cell r="AC36">
            <v>44960</v>
          </cell>
          <cell r="AD36" t="str">
            <v>＋</v>
          </cell>
          <cell r="AE36">
            <v>440</v>
          </cell>
          <cell r="AS36">
            <v>2400</v>
          </cell>
          <cell r="AV36" t="str">
            <v>都市部</v>
          </cell>
          <cell r="AW36">
            <v>2300</v>
          </cell>
          <cell r="BA36" t="str">
            <v>都市部</v>
          </cell>
          <cell r="BB36">
            <v>2300</v>
          </cell>
          <cell r="BF36">
            <v>4</v>
          </cell>
          <cell r="BH36">
            <v>10</v>
          </cell>
          <cell r="BJ36">
            <v>10</v>
          </cell>
          <cell r="BP36">
            <v>0.99</v>
          </cell>
        </row>
        <row r="37">
          <cell r="A37" t="str">
            <v>300４歳以上児</v>
          </cell>
          <cell r="C37" t="str">
            <v>　271人
　　から
　300人
　　まで</v>
          </cell>
          <cell r="D37" t="str">
            <v>1号</v>
          </cell>
          <cell r="E37" t="str">
            <v>４歳以上児</v>
          </cell>
          <cell r="G37">
            <v>22190</v>
          </cell>
          <cell r="H37">
            <v>29680</v>
          </cell>
          <cell r="I37" t="str">
            <v>＋</v>
          </cell>
          <cell r="J37">
            <v>200</v>
          </cell>
          <cell r="K37">
            <v>280</v>
          </cell>
          <cell r="L37" t="str">
            <v>×加算率</v>
          </cell>
          <cell r="M37" t="str">
            <v>＋</v>
          </cell>
          <cell r="N37">
            <v>370</v>
          </cell>
          <cell r="O37" t="str">
            <v>＋</v>
          </cell>
          <cell r="P37">
            <v>3</v>
          </cell>
          <cell r="Q37" t="str">
            <v>＋</v>
          </cell>
          <cell r="R37">
            <v>1490</v>
          </cell>
          <cell r="S37" t="str">
            <v>＋</v>
          </cell>
          <cell r="T37">
            <v>10</v>
          </cell>
          <cell r="U37" t="str">
            <v>＋</v>
          </cell>
          <cell r="V37">
            <v>7490</v>
          </cell>
          <cell r="W37">
            <v>70</v>
          </cell>
          <cell r="AC37">
            <v>0</v>
          </cell>
          <cell r="AF37" t="str">
            <v>＋</v>
          </cell>
          <cell r="AG37">
            <v>1490</v>
          </cell>
          <cell r="AH37" t="str">
            <v>＋</v>
          </cell>
          <cell r="AI37">
            <v>10</v>
          </cell>
          <cell r="AJ37" t="str">
            <v>＋</v>
          </cell>
          <cell r="AK37">
            <v>500</v>
          </cell>
          <cell r="AL37" t="str">
            <v>＋</v>
          </cell>
          <cell r="AM37">
            <v>5</v>
          </cell>
          <cell r="AN37" t="str">
            <v>＋</v>
          </cell>
          <cell r="AO37">
            <v>130</v>
          </cell>
          <cell r="AP37" t="str">
            <v>＋</v>
          </cell>
          <cell r="AQ37">
            <v>1</v>
          </cell>
          <cell r="AS37" t="str">
            <v xml:space="preserve"> 271人～ 300人</v>
          </cell>
          <cell r="AT37" t="str">
            <v>106人
～
120人</v>
          </cell>
          <cell r="AU37" t="str">
            <v>A</v>
          </cell>
          <cell r="AV37" t="str">
            <v>標　準</v>
          </cell>
          <cell r="AW37">
            <v>2100</v>
          </cell>
          <cell r="AY37" t="str">
            <v>106人
～
120人</v>
          </cell>
          <cell r="AZ37" t="str">
            <v>A</v>
          </cell>
          <cell r="BA37" t="str">
            <v>標　準</v>
          </cell>
          <cell r="BB37">
            <v>2100</v>
          </cell>
          <cell r="BD37" t="e">
            <v>#VALUE!</v>
          </cell>
          <cell r="BE37" t="str">
            <v>－</v>
          </cell>
          <cell r="BF37">
            <v>370</v>
          </cell>
          <cell r="BG37" t="str">
            <v>－</v>
          </cell>
          <cell r="BH37">
            <v>1490</v>
          </cell>
          <cell r="BI37" t="str">
            <v>－</v>
          </cell>
          <cell r="BJ37">
            <v>1100</v>
          </cell>
          <cell r="BK37" t="str">
            <v>＋</v>
          </cell>
          <cell r="BL37">
            <v>880</v>
          </cell>
          <cell r="BM37" t="str">
            <v>＋</v>
          </cell>
          <cell r="BN37">
            <v>8</v>
          </cell>
          <cell r="BP37" t="str">
            <v>(⑤～⑱)</v>
          </cell>
        </row>
        <row r="38">
          <cell r="A38" t="str">
            <v>300３歳児</v>
          </cell>
          <cell r="E38" t="str">
            <v>３歳児</v>
          </cell>
          <cell r="G38">
            <v>29680</v>
          </cell>
          <cell r="I38" t="str">
            <v>＋</v>
          </cell>
          <cell r="J38">
            <v>280</v>
          </cell>
          <cell r="L38" t="str">
            <v>×加算率</v>
          </cell>
          <cell r="U38" t="str">
            <v>＋</v>
          </cell>
          <cell r="V38">
            <v>7490</v>
          </cell>
          <cell r="W38">
            <v>70</v>
          </cell>
          <cell r="X38" t="str">
            <v>＋</v>
          </cell>
          <cell r="Y38">
            <v>52450</v>
          </cell>
          <cell r="Z38" t="str">
            <v>＋</v>
          </cell>
          <cell r="AA38">
            <v>520</v>
          </cell>
          <cell r="AB38" t="str">
            <v>＋</v>
          </cell>
          <cell r="AC38">
            <v>44960</v>
          </cell>
          <cell r="AD38" t="str">
            <v>＋</v>
          </cell>
          <cell r="AE38">
            <v>440</v>
          </cell>
          <cell r="AS38">
            <v>2330</v>
          </cell>
          <cell r="AV38" t="str">
            <v>都市部</v>
          </cell>
          <cell r="AW38">
            <v>2300</v>
          </cell>
          <cell r="BA38" t="str">
            <v>都市部</v>
          </cell>
          <cell r="BB38">
            <v>2300</v>
          </cell>
          <cell r="BF38">
            <v>4</v>
          </cell>
          <cell r="BH38">
            <v>10</v>
          </cell>
          <cell r="BJ38">
            <v>10</v>
          </cell>
          <cell r="BP38">
            <v>0.99</v>
          </cell>
        </row>
        <row r="39">
          <cell r="A39" t="str">
            <v>330４歳以上児</v>
          </cell>
          <cell r="C39" t="str">
            <v>　301人
　　以上</v>
          </cell>
          <cell r="D39" t="str">
            <v>1号</v>
          </cell>
          <cell r="E39" t="str">
            <v>４歳以上児</v>
          </cell>
          <cell r="G39">
            <v>21930</v>
          </cell>
          <cell r="H39">
            <v>29420</v>
          </cell>
          <cell r="I39" t="str">
            <v>＋</v>
          </cell>
          <cell r="J39">
            <v>200</v>
          </cell>
          <cell r="K39">
            <v>270</v>
          </cell>
          <cell r="L39" t="str">
            <v>×加算率</v>
          </cell>
          <cell r="M39" t="str">
            <v>＋</v>
          </cell>
          <cell r="N39">
            <v>330</v>
          </cell>
          <cell r="O39" t="str">
            <v>＋</v>
          </cell>
          <cell r="P39">
            <v>3</v>
          </cell>
          <cell r="U39" t="str">
            <v>＋</v>
          </cell>
          <cell r="V39">
            <v>7490</v>
          </cell>
          <cell r="W39">
            <v>70</v>
          </cell>
          <cell r="AC39">
            <v>0</v>
          </cell>
          <cell r="AF39" t="str">
            <v>＋</v>
          </cell>
          <cell r="AG39">
            <v>1360</v>
          </cell>
          <cell r="AH39" t="str">
            <v>＋</v>
          </cell>
          <cell r="AI39">
            <v>10</v>
          </cell>
          <cell r="AJ39" t="str">
            <v>＋</v>
          </cell>
          <cell r="AK39">
            <v>500</v>
          </cell>
          <cell r="AL39" t="str">
            <v>＋</v>
          </cell>
          <cell r="AM39">
            <v>5</v>
          </cell>
          <cell r="AN39" t="str">
            <v>＋</v>
          </cell>
          <cell r="AO39">
            <v>120</v>
          </cell>
          <cell r="AP39" t="str">
            <v>＋</v>
          </cell>
          <cell r="AQ39">
            <v>1</v>
          </cell>
          <cell r="AS39" t="str">
            <v xml:space="preserve"> 301人～</v>
          </cell>
          <cell r="AU39" t="str">
            <v>B</v>
          </cell>
          <cell r="AV39" t="str">
            <v>標　準</v>
          </cell>
          <cell r="AW39">
            <v>2000</v>
          </cell>
          <cell r="AZ39" t="str">
            <v>B</v>
          </cell>
          <cell r="BA39" t="str">
            <v>標　準</v>
          </cell>
          <cell r="BB39">
            <v>2000</v>
          </cell>
          <cell r="BD39" t="e">
            <v>#VALUE!</v>
          </cell>
          <cell r="BE39" t="str">
            <v>－</v>
          </cell>
          <cell r="BF39">
            <v>340</v>
          </cell>
          <cell r="BG39" t="str">
            <v>－</v>
          </cell>
          <cell r="BH39">
            <v>1360</v>
          </cell>
          <cell r="BI39" t="str">
            <v>－</v>
          </cell>
          <cell r="BJ39">
            <v>1000</v>
          </cell>
          <cell r="BK39" t="str">
            <v>＋</v>
          </cell>
          <cell r="BL39">
            <v>800</v>
          </cell>
          <cell r="BM39" t="str">
            <v>＋</v>
          </cell>
          <cell r="BN39">
            <v>8</v>
          </cell>
          <cell r="BP39" t="str">
            <v>(⑤～⑱)</v>
          </cell>
        </row>
        <row r="40">
          <cell r="A40" t="str">
            <v>330３歳児</v>
          </cell>
          <cell r="E40" t="str">
            <v>３歳児</v>
          </cell>
          <cell r="G40">
            <v>29420</v>
          </cell>
          <cell r="I40" t="str">
            <v>＋</v>
          </cell>
          <cell r="J40">
            <v>270</v>
          </cell>
          <cell r="L40" t="str">
            <v>×加算率</v>
          </cell>
          <cell r="U40" t="str">
            <v>＋</v>
          </cell>
          <cell r="V40">
            <v>7490</v>
          </cell>
          <cell r="W40">
            <v>70</v>
          </cell>
          <cell r="X40" t="str">
            <v>＋</v>
          </cell>
          <cell r="Y40">
            <v>52450</v>
          </cell>
          <cell r="Z40" t="str">
            <v>＋</v>
          </cell>
          <cell r="AA40">
            <v>520</v>
          </cell>
          <cell r="AB40" t="str">
            <v>＋</v>
          </cell>
          <cell r="AC40">
            <v>44960</v>
          </cell>
          <cell r="AD40" t="str">
            <v>＋</v>
          </cell>
          <cell r="AE40">
            <v>440</v>
          </cell>
          <cell r="AS40">
            <v>2120</v>
          </cell>
          <cell r="AV40" t="str">
            <v>都市部</v>
          </cell>
          <cell r="AW40">
            <v>2200</v>
          </cell>
          <cell r="BA40" t="str">
            <v>都市部</v>
          </cell>
          <cell r="BB40">
            <v>2200</v>
          </cell>
          <cell r="BF40">
            <v>3</v>
          </cell>
          <cell r="BH40">
            <v>10</v>
          </cell>
          <cell r="BJ40">
            <v>10</v>
          </cell>
          <cell r="BP40">
            <v>0.99</v>
          </cell>
        </row>
      </sheetData>
      <sheetData sheetId="3" refreshError="1"/>
      <sheetData sheetId="4">
        <row r="2">
          <cell r="AO2">
            <v>1</v>
          </cell>
          <cell r="AP2">
            <v>10</v>
          </cell>
        </row>
        <row r="3">
          <cell r="AO3">
            <v>11</v>
          </cell>
          <cell r="AP3">
            <v>20</v>
          </cell>
        </row>
        <row r="4">
          <cell r="AO4">
            <v>21</v>
          </cell>
          <cell r="AP4">
            <v>30</v>
          </cell>
        </row>
        <row r="5">
          <cell r="AO5">
            <v>31</v>
          </cell>
          <cell r="AP5">
            <v>40</v>
          </cell>
        </row>
        <row r="6">
          <cell r="AO6">
            <v>41</v>
          </cell>
          <cell r="AP6">
            <v>50</v>
          </cell>
        </row>
        <row r="7">
          <cell r="AO7">
            <v>51</v>
          </cell>
          <cell r="AP7">
            <v>60</v>
          </cell>
        </row>
        <row r="8">
          <cell r="AO8">
            <v>61</v>
          </cell>
          <cell r="AP8">
            <v>70</v>
          </cell>
        </row>
        <row r="9">
          <cell r="AO9">
            <v>71</v>
          </cell>
          <cell r="AP9">
            <v>80</v>
          </cell>
        </row>
        <row r="10">
          <cell r="AO10">
            <v>81</v>
          </cell>
          <cell r="AP10">
            <v>90</v>
          </cell>
        </row>
        <row r="11">
          <cell r="AO11">
            <v>91</v>
          </cell>
          <cell r="AP11">
            <v>100</v>
          </cell>
        </row>
        <row r="12">
          <cell r="AO12">
            <v>101</v>
          </cell>
          <cell r="AP12">
            <v>110</v>
          </cell>
        </row>
        <row r="13">
          <cell r="AO13">
            <v>111</v>
          </cell>
          <cell r="AP13">
            <v>120</v>
          </cell>
        </row>
        <row r="14">
          <cell r="AO14">
            <v>121</v>
          </cell>
          <cell r="AP14">
            <v>130</v>
          </cell>
        </row>
        <row r="15">
          <cell r="AO15">
            <v>131</v>
          </cell>
          <cell r="AP15">
            <v>140</v>
          </cell>
        </row>
        <row r="16">
          <cell r="AO16">
            <v>141</v>
          </cell>
          <cell r="AP16">
            <v>150</v>
          </cell>
        </row>
        <row r="17">
          <cell r="AO17">
            <v>151</v>
          </cell>
          <cell r="AP17">
            <v>160</v>
          </cell>
        </row>
        <row r="18">
          <cell r="AO18">
            <v>161</v>
          </cell>
          <cell r="AP18">
            <v>170</v>
          </cell>
        </row>
        <row r="19">
          <cell r="AO19">
            <v>171</v>
          </cell>
          <cell r="AP19">
            <v>180</v>
          </cell>
        </row>
      </sheetData>
      <sheetData sheetId="5" refreshError="1"/>
      <sheetData sheetId="6">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cell r="Y6">
            <v>25</v>
          </cell>
          <cell r="Z6">
            <v>26</v>
          </cell>
          <cell r="AA6">
            <v>27</v>
          </cell>
          <cell r="AB6">
            <v>28</v>
          </cell>
          <cell r="AC6">
            <v>29</v>
          </cell>
          <cell r="AD6">
            <v>30</v>
          </cell>
          <cell r="AE6">
            <v>31</v>
          </cell>
          <cell r="AF6">
            <v>32</v>
          </cell>
          <cell r="AG6">
            <v>33</v>
          </cell>
          <cell r="AH6">
            <v>34</v>
          </cell>
          <cell r="AI6">
            <v>35</v>
          </cell>
          <cell r="AJ6">
            <v>36</v>
          </cell>
          <cell r="AK6">
            <v>37</v>
          </cell>
          <cell r="AL6">
            <v>38</v>
          </cell>
          <cell r="AM6">
            <v>39</v>
          </cell>
          <cell r="AN6">
            <v>40</v>
          </cell>
          <cell r="AO6">
            <v>41</v>
          </cell>
          <cell r="AP6">
            <v>42</v>
          </cell>
          <cell r="AQ6">
            <v>43</v>
          </cell>
          <cell r="AR6">
            <v>44</v>
          </cell>
          <cell r="AS6">
            <v>45</v>
          </cell>
          <cell r="AT6">
            <v>46</v>
          </cell>
          <cell r="AU6">
            <v>47</v>
          </cell>
          <cell r="AV6">
            <v>48</v>
          </cell>
          <cell r="AW6">
            <v>49</v>
          </cell>
          <cell r="AX6">
            <v>50</v>
          </cell>
          <cell r="AY6">
            <v>51</v>
          </cell>
          <cell r="AZ6">
            <v>52</v>
          </cell>
          <cell r="BA6">
            <v>53</v>
          </cell>
          <cell r="BB6">
            <v>54</v>
          </cell>
          <cell r="BC6">
            <v>55</v>
          </cell>
          <cell r="BD6">
            <v>56</v>
          </cell>
          <cell r="BE6">
            <v>57</v>
          </cell>
          <cell r="BF6">
            <v>58</v>
          </cell>
          <cell r="BG6">
            <v>59</v>
          </cell>
          <cell r="BH6">
            <v>60</v>
          </cell>
          <cell r="BI6">
            <v>61</v>
          </cell>
          <cell r="BJ6">
            <v>62</v>
          </cell>
          <cell r="BK6">
            <v>63</v>
          </cell>
          <cell r="BL6">
            <v>64</v>
          </cell>
          <cell r="BM6">
            <v>65</v>
          </cell>
          <cell r="BN6">
            <v>66</v>
          </cell>
          <cell r="BO6">
            <v>67</v>
          </cell>
        </row>
        <row r="7">
          <cell r="A7" t="str">
            <v>10４歳以上児</v>
          </cell>
          <cell r="B7" t="str">
            <v>16/100
地域</v>
          </cell>
          <cell r="C7" t="str">
            <v xml:space="preserve">
　10人
　　まで</v>
          </cell>
          <cell r="D7" t="str">
            <v>2号</v>
          </cell>
          <cell r="E7" t="str">
            <v>４歳以上児</v>
          </cell>
          <cell r="G7">
            <v>235150</v>
          </cell>
          <cell r="H7">
            <v>242500</v>
          </cell>
          <cell r="I7">
            <v>185500</v>
          </cell>
          <cell r="J7">
            <v>192850</v>
          </cell>
          <cell r="K7" t="str">
            <v>＋</v>
          </cell>
          <cell r="L7">
            <v>2280</v>
          </cell>
          <cell r="M7">
            <v>2350</v>
          </cell>
          <cell r="N7" t="str">
            <v>×加算率</v>
          </cell>
          <cell r="O7">
            <v>1780</v>
          </cell>
          <cell r="P7">
            <v>1850</v>
          </cell>
          <cell r="Q7" t="str">
            <v>×加算率</v>
          </cell>
          <cell r="R7" t="str">
            <v>＋</v>
          </cell>
          <cell r="S7">
            <v>7350</v>
          </cell>
          <cell r="T7">
            <v>70</v>
          </cell>
          <cell r="U7" t="str">
            <v>＋</v>
          </cell>
          <cell r="X7" t="str">
            <v>＋</v>
          </cell>
          <cell r="AA7" t="str">
            <v>÷</v>
          </cell>
          <cell r="AC7" t="str">
            <v>＋</v>
          </cell>
          <cell r="AD7">
            <v>46420</v>
          </cell>
          <cell r="AF7" t="str">
            <v>＋</v>
          </cell>
          <cell r="AG7">
            <v>390</v>
          </cell>
          <cell r="AH7" t="str">
            <v>＋</v>
          </cell>
          <cell r="AI7" t="str">
            <v>Ａ地域</v>
          </cell>
          <cell r="AJ7">
            <v>11900</v>
          </cell>
          <cell r="AK7">
            <v>13100</v>
          </cell>
          <cell r="AL7">
            <v>8300</v>
          </cell>
          <cell r="AM7">
            <v>8300</v>
          </cell>
          <cell r="AN7" t="str">
            <v>＋</v>
          </cell>
          <cell r="AO7" t="str">
            <v>ａ地域</v>
          </cell>
          <cell r="AP7">
            <v>30200</v>
          </cell>
          <cell r="AQ7">
            <v>33600</v>
          </cell>
          <cell r="AR7">
            <v>21100</v>
          </cell>
          <cell r="AS7">
            <v>21100</v>
          </cell>
          <cell r="AT7" t="str">
            <v>＋</v>
          </cell>
          <cell r="AV7" t="str">
            <v>＋</v>
          </cell>
          <cell r="AW7">
            <v>21790</v>
          </cell>
          <cell r="AX7" t="str">
            <v>＋</v>
          </cell>
          <cell r="AY7">
            <v>220</v>
          </cell>
          <cell r="AZ7" t="str">
            <v>－</v>
          </cell>
          <cell r="BB7" t="str">
            <v>－</v>
          </cell>
          <cell r="BC7" t="str">
            <v>(⑥＋⑦
　＋⑧＋⑩)</v>
          </cell>
          <cell r="BD7" t="str">
            <v>－</v>
          </cell>
          <cell r="BF7" t="str">
            <v>－</v>
          </cell>
          <cell r="BH7" t="str">
            <v>－</v>
          </cell>
          <cell r="BJ7" t="str">
            <v>＋</v>
          </cell>
          <cell r="BK7">
            <v>25670</v>
          </cell>
          <cell r="BL7" t="str">
            <v>＋</v>
          </cell>
          <cell r="BM7">
            <v>250</v>
          </cell>
          <cell r="BO7" t="str">
            <v>(⑥～⑳)</v>
          </cell>
        </row>
        <row r="8">
          <cell r="A8" t="str">
            <v>10３歳児</v>
          </cell>
          <cell r="E8" t="str">
            <v>３歳児</v>
          </cell>
          <cell r="G8">
            <v>242500</v>
          </cell>
          <cell r="H8">
            <v>297210</v>
          </cell>
          <cell r="I8">
            <v>192850</v>
          </cell>
          <cell r="J8">
            <v>247560</v>
          </cell>
          <cell r="K8" t="str">
            <v>＋</v>
          </cell>
          <cell r="L8">
            <v>2350</v>
          </cell>
          <cell r="M8">
            <v>2860</v>
          </cell>
          <cell r="N8" t="str">
            <v>×加算率</v>
          </cell>
          <cell r="O8">
            <v>1850</v>
          </cell>
          <cell r="P8">
            <v>2360</v>
          </cell>
          <cell r="Q8" t="str">
            <v>×加算率</v>
          </cell>
          <cell r="R8" t="str">
            <v>＋</v>
          </cell>
          <cell r="S8">
            <v>7350</v>
          </cell>
          <cell r="T8">
            <v>70</v>
          </cell>
          <cell r="AE8">
            <v>44760</v>
          </cell>
          <cell r="AI8" t="str">
            <v>Ｂ地域</v>
          </cell>
          <cell r="AJ8">
            <v>11300</v>
          </cell>
          <cell r="AK8">
            <v>12400</v>
          </cell>
          <cell r="AL8">
            <v>7900</v>
          </cell>
          <cell r="AM8">
            <v>7900</v>
          </cell>
          <cell r="AO8" t="str">
            <v>ｂ地域</v>
          </cell>
          <cell r="AP8">
            <v>16600</v>
          </cell>
          <cell r="AQ8">
            <v>18500</v>
          </cell>
          <cell r="AR8">
            <v>11600</v>
          </cell>
          <cell r="AS8">
            <v>11600</v>
          </cell>
          <cell r="BE8">
            <v>12600</v>
          </cell>
          <cell r="BG8">
            <v>44090</v>
          </cell>
          <cell r="BI8">
            <v>27990</v>
          </cell>
        </row>
        <row r="9">
          <cell r="A9" t="str">
            <v>10１，２歳児</v>
          </cell>
          <cell r="D9" t="str">
            <v>3号</v>
          </cell>
          <cell r="E9" t="str">
            <v>１、２歳児</v>
          </cell>
          <cell r="G9">
            <v>297210</v>
          </cell>
          <cell r="H9">
            <v>370710</v>
          </cell>
          <cell r="I9">
            <v>247560</v>
          </cell>
          <cell r="J9">
            <v>321060</v>
          </cell>
          <cell r="K9" t="str">
            <v>＋</v>
          </cell>
          <cell r="L9">
            <v>2860</v>
          </cell>
          <cell r="M9">
            <v>3600</v>
          </cell>
          <cell r="N9" t="str">
            <v>×加算率</v>
          </cell>
          <cell r="O9">
            <v>2360</v>
          </cell>
          <cell r="P9">
            <v>3100</v>
          </cell>
          <cell r="Q9" t="str">
            <v>×加算率</v>
          </cell>
          <cell r="AC9" t="str">
            <v>＋</v>
          </cell>
          <cell r="AD9">
            <v>44760</v>
          </cell>
          <cell r="AI9" t="str">
            <v>Ｃ地域</v>
          </cell>
          <cell r="AJ9">
            <v>10700</v>
          </cell>
          <cell r="AK9">
            <v>11800</v>
          </cell>
          <cell r="AL9">
            <v>7500</v>
          </cell>
          <cell r="AM9">
            <v>7500</v>
          </cell>
          <cell r="AO9" t="str">
            <v>ｃ地域</v>
          </cell>
          <cell r="AP9">
            <v>14500</v>
          </cell>
          <cell r="AQ9">
            <v>16100</v>
          </cell>
          <cell r="AR9">
            <v>10100</v>
          </cell>
          <cell r="AS9">
            <v>10100</v>
          </cell>
          <cell r="BC9">
            <v>0.05</v>
          </cell>
          <cell r="BE9">
            <v>120</v>
          </cell>
          <cell r="BG9">
            <v>440</v>
          </cell>
          <cell r="BI9">
            <v>280</v>
          </cell>
          <cell r="BO9">
            <v>0.62</v>
          </cell>
        </row>
        <row r="10">
          <cell r="A10" t="str">
            <v>10乳児</v>
          </cell>
          <cell r="E10" t="str">
            <v>乳児</v>
          </cell>
          <cell r="G10">
            <v>370710</v>
          </cell>
          <cell r="I10">
            <v>321060</v>
          </cell>
          <cell r="K10" t="str">
            <v>＋</v>
          </cell>
          <cell r="L10">
            <v>3600</v>
          </cell>
          <cell r="N10" t="str">
            <v>×加算率</v>
          </cell>
          <cell r="O10">
            <v>3100</v>
          </cell>
          <cell r="Q10" t="str">
            <v>×加算率</v>
          </cell>
          <cell r="AI10" t="str">
            <v>Ｄ地域</v>
          </cell>
          <cell r="AJ10">
            <v>10100</v>
          </cell>
          <cell r="AK10">
            <v>11200</v>
          </cell>
          <cell r="AL10">
            <v>7100</v>
          </cell>
          <cell r="AM10">
            <v>7100</v>
          </cell>
          <cell r="AO10" t="str">
            <v>ｄ地域</v>
          </cell>
          <cell r="AP10">
            <v>13000</v>
          </cell>
          <cell r="AQ10">
            <v>14400</v>
          </cell>
          <cell r="AR10">
            <v>9100</v>
          </cell>
          <cell r="AS10">
            <v>9100</v>
          </cell>
          <cell r="BG10" t="str">
            <v>×人数</v>
          </cell>
          <cell r="BI10" t="str">
            <v>×人数</v>
          </cell>
        </row>
        <row r="11">
          <cell r="A11" t="str">
            <v>20４歳以上児</v>
          </cell>
          <cell r="C11" t="str">
            <v>　11人
　　から
　20人
　　まで</v>
          </cell>
          <cell r="D11" t="str">
            <v>2号</v>
          </cell>
          <cell r="E11" t="str">
            <v>４歳以上児</v>
          </cell>
          <cell r="G11">
            <v>129630</v>
          </cell>
          <cell r="H11">
            <v>136980</v>
          </cell>
          <cell r="I11">
            <v>104810</v>
          </cell>
          <cell r="J11">
            <v>112160</v>
          </cell>
          <cell r="K11" t="str">
            <v>＋</v>
          </cell>
          <cell r="L11">
            <v>1220</v>
          </cell>
          <cell r="M11">
            <v>1290</v>
          </cell>
          <cell r="N11" t="str">
            <v>×加算率</v>
          </cell>
          <cell r="O11">
            <v>970</v>
          </cell>
          <cell r="P11">
            <v>1040</v>
          </cell>
          <cell r="Q11" t="str">
            <v>×加算率</v>
          </cell>
          <cell r="R11" t="str">
            <v>＋</v>
          </cell>
          <cell r="S11">
            <v>7350</v>
          </cell>
          <cell r="T11">
            <v>70</v>
          </cell>
          <cell r="AC11" t="str">
            <v>＋</v>
          </cell>
          <cell r="AD11">
            <v>26530</v>
          </cell>
          <cell r="AF11" t="str">
            <v>＋</v>
          </cell>
          <cell r="AG11">
            <v>190</v>
          </cell>
          <cell r="AH11" t="str">
            <v>＋</v>
          </cell>
          <cell r="AI11" t="str">
            <v>Ａ地域</v>
          </cell>
          <cell r="AJ11">
            <v>5900</v>
          </cell>
          <cell r="AK11">
            <v>6500</v>
          </cell>
          <cell r="AL11">
            <v>4100</v>
          </cell>
          <cell r="AM11">
            <v>4100</v>
          </cell>
          <cell r="AN11" t="str">
            <v>＋</v>
          </cell>
          <cell r="AO11" t="str">
            <v>ａ地域</v>
          </cell>
          <cell r="AP11">
            <v>15100</v>
          </cell>
          <cell r="AQ11">
            <v>16800</v>
          </cell>
          <cell r="AR11">
            <v>10500</v>
          </cell>
          <cell r="AS11">
            <v>10500</v>
          </cell>
          <cell r="AV11" t="str">
            <v>＋</v>
          </cell>
          <cell r="AW11">
            <v>10900</v>
          </cell>
          <cell r="AX11" t="str">
            <v>＋</v>
          </cell>
          <cell r="AY11">
            <v>110</v>
          </cell>
          <cell r="BB11" t="str">
            <v>－</v>
          </cell>
          <cell r="BC11" t="str">
            <v>(⑥＋⑦
　＋⑧＋⑩)</v>
          </cell>
          <cell r="BD11" t="str">
            <v>－</v>
          </cell>
          <cell r="BF11" t="str">
            <v>－</v>
          </cell>
          <cell r="BH11" t="str">
            <v>－</v>
          </cell>
          <cell r="BJ11" t="str">
            <v>＋</v>
          </cell>
          <cell r="BK11">
            <v>12830</v>
          </cell>
          <cell r="BL11" t="str">
            <v>＋</v>
          </cell>
          <cell r="BM11">
            <v>120</v>
          </cell>
          <cell r="BO11" t="str">
            <v>(⑥～⑳)</v>
          </cell>
        </row>
        <row r="12">
          <cell r="A12" t="str">
            <v>20３歳児</v>
          </cell>
          <cell r="E12" t="str">
            <v>３歳児</v>
          </cell>
          <cell r="G12">
            <v>136980</v>
          </cell>
          <cell r="H12">
            <v>191690</v>
          </cell>
          <cell r="I12">
            <v>112160</v>
          </cell>
          <cell r="J12">
            <v>166870</v>
          </cell>
          <cell r="K12" t="str">
            <v>＋</v>
          </cell>
          <cell r="L12">
            <v>1290</v>
          </cell>
          <cell r="M12">
            <v>1800</v>
          </cell>
          <cell r="N12" t="str">
            <v>×加算率</v>
          </cell>
          <cell r="O12">
            <v>1040</v>
          </cell>
          <cell r="P12">
            <v>1550</v>
          </cell>
          <cell r="Q12" t="str">
            <v>×加算率</v>
          </cell>
          <cell r="R12" t="str">
            <v>＋</v>
          </cell>
          <cell r="S12">
            <v>7350</v>
          </cell>
          <cell r="T12">
            <v>70</v>
          </cell>
          <cell r="AE12">
            <v>24870</v>
          </cell>
          <cell r="AI12" t="str">
            <v>Ｂ地域</v>
          </cell>
          <cell r="AJ12">
            <v>5600</v>
          </cell>
          <cell r="AK12">
            <v>6200</v>
          </cell>
          <cell r="AL12">
            <v>3900</v>
          </cell>
          <cell r="AM12">
            <v>3900</v>
          </cell>
          <cell r="AO12" t="str">
            <v>ｂ地域</v>
          </cell>
          <cell r="AP12">
            <v>8300</v>
          </cell>
          <cell r="AQ12">
            <v>9200</v>
          </cell>
          <cell r="AR12">
            <v>5800</v>
          </cell>
          <cell r="AS12">
            <v>5800</v>
          </cell>
          <cell r="BE12">
            <v>6300</v>
          </cell>
          <cell r="BG12">
            <v>22040</v>
          </cell>
          <cell r="BI12">
            <v>13990</v>
          </cell>
        </row>
        <row r="13">
          <cell r="A13" t="str">
            <v>20１，２歳児</v>
          </cell>
          <cell r="D13" t="str">
            <v>3号</v>
          </cell>
          <cell r="E13" t="str">
            <v>１、２歳児</v>
          </cell>
          <cell r="G13">
            <v>191690</v>
          </cell>
          <cell r="H13">
            <v>265190</v>
          </cell>
          <cell r="I13">
            <v>166870</v>
          </cell>
          <cell r="J13">
            <v>240370</v>
          </cell>
          <cell r="K13" t="str">
            <v>＋</v>
          </cell>
          <cell r="L13">
            <v>1800</v>
          </cell>
          <cell r="M13">
            <v>2540</v>
          </cell>
          <cell r="N13" t="str">
            <v>×加算率</v>
          </cell>
          <cell r="O13">
            <v>1550</v>
          </cell>
          <cell r="P13">
            <v>2290</v>
          </cell>
          <cell r="Q13" t="str">
            <v>×加算率</v>
          </cell>
          <cell r="AC13" t="str">
            <v>＋</v>
          </cell>
          <cell r="AD13">
            <v>24870</v>
          </cell>
          <cell r="AI13" t="str">
            <v>Ｃ地域</v>
          </cell>
          <cell r="AJ13">
            <v>5300</v>
          </cell>
          <cell r="AK13">
            <v>5900</v>
          </cell>
          <cell r="AL13">
            <v>3700</v>
          </cell>
          <cell r="AM13">
            <v>3700</v>
          </cell>
          <cell r="AO13" t="str">
            <v>ｃ地域</v>
          </cell>
          <cell r="AP13">
            <v>7200</v>
          </cell>
          <cell r="AQ13">
            <v>8000</v>
          </cell>
          <cell r="AR13">
            <v>5000</v>
          </cell>
          <cell r="AS13">
            <v>5000</v>
          </cell>
          <cell r="BC13">
            <v>0.05</v>
          </cell>
          <cell r="BE13">
            <v>60</v>
          </cell>
          <cell r="BG13">
            <v>220</v>
          </cell>
          <cell r="BI13">
            <v>140</v>
          </cell>
          <cell r="BO13">
            <v>0.79</v>
          </cell>
        </row>
        <row r="14">
          <cell r="A14" t="str">
            <v>20乳児</v>
          </cell>
          <cell r="E14" t="str">
            <v>乳児</v>
          </cell>
          <cell r="G14">
            <v>265190</v>
          </cell>
          <cell r="I14">
            <v>240370</v>
          </cell>
          <cell r="K14" t="str">
            <v>＋</v>
          </cell>
          <cell r="L14">
            <v>2540</v>
          </cell>
          <cell r="N14" t="str">
            <v>×加算率</v>
          </cell>
          <cell r="O14">
            <v>2290</v>
          </cell>
          <cell r="Q14" t="str">
            <v>×加算率</v>
          </cell>
          <cell r="AI14" t="str">
            <v>Ｄ地域</v>
          </cell>
          <cell r="AJ14">
            <v>5000</v>
          </cell>
          <cell r="AK14">
            <v>5600</v>
          </cell>
          <cell r="AL14">
            <v>3500</v>
          </cell>
          <cell r="AM14">
            <v>3500</v>
          </cell>
          <cell r="AO14" t="str">
            <v>ｄ地域</v>
          </cell>
          <cell r="AP14">
            <v>6500</v>
          </cell>
          <cell r="AQ14">
            <v>7200</v>
          </cell>
          <cell r="AR14">
            <v>4500</v>
          </cell>
          <cell r="AS14">
            <v>4500</v>
          </cell>
          <cell r="BG14" t="str">
            <v>×人数</v>
          </cell>
          <cell r="BI14" t="str">
            <v>×人数</v>
          </cell>
        </row>
        <row r="15">
          <cell r="A15" t="str">
            <v>30４歳以上児</v>
          </cell>
          <cell r="C15" t="str">
            <v>　21人
　　から
　30人
　　まで</v>
          </cell>
          <cell r="D15" t="str">
            <v>2号</v>
          </cell>
          <cell r="E15" t="str">
            <v>４歳以上児</v>
          </cell>
          <cell r="G15">
            <v>94350</v>
          </cell>
          <cell r="H15">
            <v>101700</v>
          </cell>
          <cell r="I15">
            <v>77800</v>
          </cell>
          <cell r="J15">
            <v>85150</v>
          </cell>
          <cell r="K15" t="str">
            <v>＋</v>
          </cell>
          <cell r="L15">
            <v>870</v>
          </cell>
          <cell r="M15">
            <v>940</v>
          </cell>
          <cell r="N15" t="str">
            <v>×加算率</v>
          </cell>
          <cell r="O15">
            <v>700</v>
          </cell>
          <cell r="P15">
            <v>770</v>
          </cell>
          <cell r="Q15" t="str">
            <v>×加算率</v>
          </cell>
          <cell r="R15" t="str">
            <v>＋</v>
          </cell>
          <cell r="S15">
            <v>7350</v>
          </cell>
          <cell r="T15">
            <v>70</v>
          </cell>
          <cell r="AC15" t="str">
            <v>＋</v>
          </cell>
          <cell r="AD15">
            <v>19900</v>
          </cell>
          <cell r="AF15" t="str">
            <v>＋</v>
          </cell>
          <cell r="AG15">
            <v>130</v>
          </cell>
          <cell r="AH15" t="str">
            <v>＋</v>
          </cell>
          <cell r="AI15" t="str">
            <v>Ａ地域</v>
          </cell>
          <cell r="AJ15">
            <v>4100</v>
          </cell>
          <cell r="AK15">
            <v>4500</v>
          </cell>
          <cell r="AL15">
            <v>2900</v>
          </cell>
          <cell r="AM15">
            <v>2900</v>
          </cell>
          <cell r="AN15" t="str">
            <v>＋</v>
          </cell>
          <cell r="AO15" t="str">
            <v>ａ地域</v>
          </cell>
          <cell r="AP15">
            <v>10500</v>
          </cell>
          <cell r="AQ15">
            <v>11700</v>
          </cell>
          <cell r="AR15">
            <v>7300</v>
          </cell>
          <cell r="AS15">
            <v>7300</v>
          </cell>
          <cell r="AV15" t="str">
            <v>＋</v>
          </cell>
          <cell r="AW15">
            <v>7260</v>
          </cell>
          <cell r="AX15" t="str">
            <v>＋</v>
          </cell>
          <cell r="AY15">
            <v>70</v>
          </cell>
          <cell r="BB15" t="str">
            <v>－</v>
          </cell>
          <cell r="BC15" t="str">
            <v>(⑥＋⑦
　＋⑧＋⑩)</v>
          </cell>
          <cell r="BD15" t="str">
            <v>－</v>
          </cell>
          <cell r="BF15" t="str">
            <v>－</v>
          </cell>
          <cell r="BH15" t="str">
            <v>－</v>
          </cell>
          <cell r="BJ15" t="str">
            <v>＋</v>
          </cell>
          <cell r="BK15">
            <v>8550</v>
          </cell>
          <cell r="BL15" t="str">
            <v>＋</v>
          </cell>
          <cell r="BM15">
            <v>80</v>
          </cell>
          <cell r="BO15" t="str">
            <v>(⑥～⑳)</v>
          </cell>
        </row>
        <row r="16">
          <cell r="A16" t="str">
            <v>30３歳児</v>
          </cell>
          <cell r="E16" t="str">
            <v>３歳児</v>
          </cell>
          <cell r="G16">
            <v>101700</v>
          </cell>
          <cell r="H16">
            <v>156410</v>
          </cell>
          <cell r="I16">
            <v>85150</v>
          </cell>
          <cell r="J16">
            <v>139860</v>
          </cell>
          <cell r="K16" t="str">
            <v>＋</v>
          </cell>
          <cell r="L16">
            <v>940</v>
          </cell>
          <cell r="M16">
            <v>1450</v>
          </cell>
          <cell r="N16" t="str">
            <v>×加算率</v>
          </cell>
          <cell r="O16">
            <v>770</v>
          </cell>
          <cell r="P16">
            <v>1280</v>
          </cell>
          <cell r="Q16" t="str">
            <v>×加算率</v>
          </cell>
          <cell r="R16" t="str">
            <v>＋</v>
          </cell>
          <cell r="S16">
            <v>7350</v>
          </cell>
          <cell r="T16">
            <v>70</v>
          </cell>
          <cell r="AE16">
            <v>18240</v>
          </cell>
          <cell r="AI16" t="str">
            <v>Ｂ地域</v>
          </cell>
          <cell r="AJ16">
            <v>3900</v>
          </cell>
          <cell r="AK16">
            <v>4300</v>
          </cell>
          <cell r="AL16">
            <v>2700</v>
          </cell>
          <cell r="AM16">
            <v>2700</v>
          </cell>
          <cell r="AO16" t="str">
            <v>ｂ地域</v>
          </cell>
          <cell r="AP16">
            <v>5800</v>
          </cell>
          <cell r="AQ16">
            <v>6400</v>
          </cell>
          <cell r="AR16">
            <v>4000</v>
          </cell>
          <cell r="AS16">
            <v>4000</v>
          </cell>
          <cell r="AU16" t="str">
            <v>認定こども園全体の利用定員</v>
          </cell>
          <cell r="BE16">
            <v>4200</v>
          </cell>
          <cell r="BG16">
            <v>14690</v>
          </cell>
          <cell r="BI16">
            <v>9330</v>
          </cell>
        </row>
        <row r="17">
          <cell r="A17" t="str">
            <v>30１，２歳児</v>
          </cell>
          <cell r="D17" t="str">
            <v>3号</v>
          </cell>
          <cell r="E17" t="str">
            <v>１、２歳児</v>
          </cell>
          <cell r="G17">
            <v>156410</v>
          </cell>
          <cell r="H17">
            <v>229910</v>
          </cell>
          <cell r="I17">
            <v>139860</v>
          </cell>
          <cell r="J17">
            <v>213360</v>
          </cell>
          <cell r="K17" t="str">
            <v>＋</v>
          </cell>
          <cell r="L17">
            <v>1450</v>
          </cell>
          <cell r="M17">
            <v>2190</v>
          </cell>
          <cell r="N17" t="str">
            <v>×加算率</v>
          </cell>
          <cell r="O17">
            <v>1280</v>
          </cell>
          <cell r="P17">
            <v>2020</v>
          </cell>
          <cell r="Q17" t="str">
            <v>×加算率</v>
          </cell>
          <cell r="AC17" t="str">
            <v>＋</v>
          </cell>
          <cell r="AD17">
            <v>18240</v>
          </cell>
          <cell r="AG17">
            <v>0</v>
          </cell>
          <cell r="AI17" t="str">
            <v>Ｃ地域</v>
          </cell>
          <cell r="AJ17">
            <v>3800</v>
          </cell>
          <cell r="AK17">
            <v>4200</v>
          </cell>
          <cell r="AL17">
            <v>2700</v>
          </cell>
          <cell r="AM17">
            <v>2700</v>
          </cell>
          <cell r="AO17" t="str">
            <v>ｃ地域</v>
          </cell>
          <cell r="AP17">
            <v>5000</v>
          </cell>
          <cell r="AQ17">
            <v>5600</v>
          </cell>
          <cell r="AR17">
            <v>3500</v>
          </cell>
          <cell r="AS17">
            <v>3500</v>
          </cell>
          <cell r="BC17">
            <v>0.05</v>
          </cell>
          <cell r="BE17">
            <v>40</v>
          </cell>
          <cell r="BG17">
            <v>140</v>
          </cell>
          <cell r="BI17">
            <v>90</v>
          </cell>
          <cell r="BO17">
            <v>0.87</v>
          </cell>
        </row>
        <row r="18">
          <cell r="A18" t="str">
            <v>30乳児</v>
          </cell>
          <cell r="E18" t="str">
            <v>乳児</v>
          </cell>
          <cell r="G18">
            <v>229910</v>
          </cell>
          <cell r="I18">
            <v>213360</v>
          </cell>
          <cell r="K18" t="str">
            <v>＋</v>
          </cell>
          <cell r="L18">
            <v>2190</v>
          </cell>
          <cell r="N18" t="str">
            <v>×加算率</v>
          </cell>
          <cell r="O18">
            <v>2020</v>
          </cell>
          <cell r="Q18" t="str">
            <v>×加算率</v>
          </cell>
          <cell r="AI18" t="str">
            <v>Ｄ地域</v>
          </cell>
          <cell r="AJ18">
            <v>3600</v>
          </cell>
          <cell r="AK18">
            <v>4000</v>
          </cell>
          <cell r="AL18">
            <v>2500</v>
          </cell>
          <cell r="AM18">
            <v>2500</v>
          </cell>
          <cell r="AO18" t="str">
            <v>ｄ地域</v>
          </cell>
          <cell r="AP18">
            <v>4500</v>
          </cell>
          <cell r="AQ18">
            <v>5000</v>
          </cell>
          <cell r="AR18">
            <v>3100</v>
          </cell>
          <cell r="AS18">
            <v>3100</v>
          </cell>
          <cell r="BG18" t="str">
            <v>×人数</v>
          </cell>
          <cell r="BI18" t="str">
            <v>×人数</v>
          </cell>
        </row>
        <row r="19">
          <cell r="A19" t="str">
            <v>40４歳以上児</v>
          </cell>
          <cell r="C19" t="str">
            <v>　31人
　　から
　40人
　　まで</v>
          </cell>
          <cell r="D19" t="str">
            <v>2号</v>
          </cell>
          <cell r="E19" t="str">
            <v>４歳以上児</v>
          </cell>
          <cell r="G19">
            <v>76920</v>
          </cell>
          <cell r="H19">
            <v>84270</v>
          </cell>
          <cell r="I19">
            <v>64510</v>
          </cell>
          <cell r="J19">
            <v>71860</v>
          </cell>
          <cell r="K19" t="str">
            <v>＋</v>
          </cell>
          <cell r="L19">
            <v>700</v>
          </cell>
          <cell r="M19">
            <v>770</v>
          </cell>
          <cell r="N19" t="str">
            <v>×加算率</v>
          </cell>
          <cell r="O19">
            <v>570</v>
          </cell>
          <cell r="P19">
            <v>640</v>
          </cell>
          <cell r="Q19" t="str">
            <v>×加算率</v>
          </cell>
          <cell r="R19" t="str">
            <v>＋</v>
          </cell>
          <cell r="S19">
            <v>7350</v>
          </cell>
          <cell r="T19">
            <v>70</v>
          </cell>
          <cell r="W19" t="str">
            <v>休日保育の年間延べ利用子ども数</v>
          </cell>
          <cell r="Y19" t="str">
            <v>休日保育の年間延べ利用子ども数</v>
          </cell>
          <cell r="AC19" t="str">
            <v>＋</v>
          </cell>
          <cell r="AD19">
            <v>16580</v>
          </cell>
          <cell r="AF19" t="str">
            <v>＋</v>
          </cell>
          <cell r="AG19">
            <v>90</v>
          </cell>
          <cell r="AH19" t="str">
            <v>＋</v>
          </cell>
          <cell r="AI19" t="str">
            <v>Ａ地域</v>
          </cell>
          <cell r="AJ19">
            <v>3600</v>
          </cell>
          <cell r="AK19">
            <v>4000</v>
          </cell>
          <cell r="AL19">
            <v>2500</v>
          </cell>
          <cell r="AM19">
            <v>2500</v>
          </cell>
          <cell r="AN19" t="str">
            <v>＋</v>
          </cell>
          <cell r="AO19" t="str">
            <v>ａ地域</v>
          </cell>
          <cell r="AP19">
            <v>9300</v>
          </cell>
          <cell r="AQ19">
            <v>10400</v>
          </cell>
          <cell r="AR19">
            <v>6500</v>
          </cell>
          <cell r="AS19">
            <v>6500</v>
          </cell>
          <cell r="AU19" t="str">
            <v xml:space="preserve"> 　　 ～　15人</v>
          </cell>
          <cell r="AV19" t="str">
            <v>＋</v>
          </cell>
          <cell r="AW19">
            <v>5440</v>
          </cell>
          <cell r="AX19" t="str">
            <v>＋</v>
          </cell>
          <cell r="AY19">
            <v>50</v>
          </cell>
          <cell r="BB19" t="str">
            <v>－</v>
          </cell>
          <cell r="BC19" t="str">
            <v>(⑥＋⑦
　＋⑧＋⑩)</v>
          </cell>
          <cell r="BD19" t="str">
            <v>－</v>
          </cell>
          <cell r="BF19" t="str">
            <v>－</v>
          </cell>
          <cell r="BH19" t="str">
            <v>－</v>
          </cell>
          <cell r="BJ19" t="str">
            <v>＋</v>
          </cell>
          <cell r="BK19">
            <v>6410</v>
          </cell>
          <cell r="BL19" t="str">
            <v>＋</v>
          </cell>
          <cell r="BM19">
            <v>60</v>
          </cell>
          <cell r="BO19" t="str">
            <v>(⑥～⑳)</v>
          </cell>
        </row>
        <row r="20">
          <cell r="A20" t="str">
            <v>40３歳児</v>
          </cell>
          <cell r="E20" t="str">
            <v>３歳児</v>
          </cell>
          <cell r="G20">
            <v>84270</v>
          </cell>
          <cell r="H20">
            <v>138980</v>
          </cell>
          <cell r="I20">
            <v>71860</v>
          </cell>
          <cell r="J20">
            <v>126570</v>
          </cell>
          <cell r="K20" t="str">
            <v>＋</v>
          </cell>
          <cell r="L20">
            <v>770</v>
          </cell>
          <cell r="M20">
            <v>1280</v>
          </cell>
          <cell r="N20" t="str">
            <v>×加算率</v>
          </cell>
          <cell r="O20">
            <v>640</v>
          </cell>
          <cell r="P20">
            <v>1150</v>
          </cell>
          <cell r="Q20" t="str">
            <v>×加算率</v>
          </cell>
          <cell r="R20" t="str">
            <v>＋</v>
          </cell>
          <cell r="S20">
            <v>7350</v>
          </cell>
          <cell r="T20">
            <v>70</v>
          </cell>
          <cell r="AE20">
            <v>14920</v>
          </cell>
          <cell r="AI20" t="str">
            <v>Ｂ地域</v>
          </cell>
          <cell r="AJ20">
            <v>3400</v>
          </cell>
          <cell r="AK20">
            <v>3700</v>
          </cell>
          <cell r="AL20">
            <v>2300</v>
          </cell>
          <cell r="AM20">
            <v>2300</v>
          </cell>
          <cell r="AO20" t="str">
            <v>ｂ地域</v>
          </cell>
          <cell r="AP20">
            <v>5100</v>
          </cell>
          <cell r="AQ20">
            <v>5700</v>
          </cell>
          <cell r="AR20">
            <v>3600</v>
          </cell>
          <cell r="AS20">
            <v>3600</v>
          </cell>
          <cell r="AU20">
            <v>26660</v>
          </cell>
          <cell r="BE20">
            <v>3150</v>
          </cell>
          <cell r="BG20">
            <v>11020</v>
          </cell>
          <cell r="BI20">
            <v>6990</v>
          </cell>
        </row>
        <row r="21">
          <cell r="A21" t="str">
            <v>40１，２歳児</v>
          </cell>
          <cell r="D21" t="str">
            <v>3号</v>
          </cell>
          <cell r="E21" t="str">
            <v>１、２歳児</v>
          </cell>
          <cell r="G21">
            <v>138980</v>
          </cell>
          <cell r="H21">
            <v>212480</v>
          </cell>
          <cell r="I21">
            <v>126570</v>
          </cell>
          <cell r="J21">
            <v>200070</v>
          </cell>
          <cell r="K21" t="str">
            <v>＋</v>
          </cell>
          <cell r="L21">
            <v>1280</v>
          </cell>
          <cell r="M21">
            <v>2020</v>
          </cell>
          <cell r="N21" t="str">
            <v>×加算率</v>
          </cell>
          <cell r="O21">
            <v>1150</v>
          </cell>
          <cell r="P21">
            <v>1890</v>
          </cell>
          <cell r="Q21" t="str">
            <v>×加算率</v>
          </cell>
          <cell r="AC21" t="str">
            <v>＋</v>
          </cell>
          <cell r="AD21">
            <v>14920</v>
          </cell>
          <cell r="AG21">
            <v>0</v>
          </cell>
          <cell r="AI21" t="str">
            <v>Ｃ地域</v>
          </cell>
          <cell r="AJ21">
            <v>3200</v>
          </cell>
          <cell r="AK21">
            <v>3600</v>
          </cell>
          <cell r="AL21">
            <v>2200</v>
          </cell>
          <cell r="AM21">
            <v>2200</v>
          </cell>
          <cell r="AO21" t="str">
            <v>ｃ地域</v>
          </cell>
          <cell r="AP21">
            <v>4500</v>
          </cell>
          <cell r="AQ21">
            <v>5000</v>
          </cell>
          <cell r="AR21">
            <v>3100</v>
          </cell>
          <cell r="AS21">
            <v>3100</v>
          </cell>
          <cell r="BC21">
            <v>0.06</v>
          </cell>
          <cell r="BE21">
            <v>30</v>
          </cell>
          <cell r="BG21">
            <v>110</v>
          </cell>
          <cell r="BI21">
            <v>70</v>
          </cell>
          <cell r="BO21">
            <v>0.96</v>
          </cell>
        </row>
        <row r="22">
          <cell r="A22" t="str">
            <v>40乳児</v>
          </cell>
          <cell r="E22" t="str">
            <v>乳児</v>
          </cell>
          <cell r="G22">
            <v>212480</v>
          </cell>
          <cell r="I22">
            <v>200070</v>
          </cell>
          <cell r="K22" t="str">
            <v>＋</v>
          </cell>
          <cell r="L22">
            <v>2020</v>
          </cell>
          <cell r="N22" t="str">
            <v>×加算率</v>
          </cell>
          <cell r="O22">
            <v>1890</v>
          </cell>
          <cell r="Q22" t="str">
            <v>×加算率</v>
          </cell>
          <cell r="W22" t="str">
            <v>　 　　 ～　210人</v>
          </cell>
          <cell r="Y22" t="str">
            <v>　 　　 ～　210人</v>
          </cell>
          <cell r="AI22" t="str">
            <v>Ｄ地域</v>
          </cell>
          <cell r="AJ22">
            <v>3100</v>
          </cell>
          <cell r="AK22">
            <v>3400</v>
          </cell>
          <cell r="AL22">
            <v>2100</v>
          </cell>
          <cell r="AM22">
            <v>2100</v>
          </cell>
          <cell r="AO22" t="str">
            <v>ｄ地域</v>
          </cell>
          <cell r="AP22">
            <v>4000</v>
          </cell>
          <cell r="AQ22">
            <v>4400</v>
          </cell>
          <cell r="AR22">
            <v>2800</v>
          </cell>
          <cell r="AS22">
            <v>2800</v>
          </cell>
          <cell r="AU22" t="str">
            <v xml:space="preserve">  16人～　25人</v>
          </cell>
          <cell r="BG22" t="str">
            <v>×人数</v>
          </cell>
          <cell r="BI22" t="str">
            <v>×人数</v>
          </cell>
        </row>
        <row r="23">
          <cell r="A23" t="str">
            <v>50４歳以上児</v>
          </cell>
          <cell r="C23" t="str">
            <v>　41人
　　から
　50人
　　まで</v>
          </cell>
          <cell r="D23" t="str">
            <v>2号</v>
          </cell>
          <cell r="E23" t="str">
            <v>４歳以上児</v>
          </cell>
          <cell r="G23">
            <v>71760</v>
          </cell>
          <cell r="H23">
            <v>79110</v>
          </cell>
          <cell r="I23">
            <v>61830</v>
          </cell>
          <cell r="J23">
            <v>69180</v>
          </cell>
          <cell r="K23" t="str">
            <v>＋</v>
          </cell>
          <cell r="L23">
            <v>640</v>
          </cell>
          <cell r="M23">
            <v>710</v>
          </cell>
          <cell r="N23" t="str">
            <v>×加算率</v>
          </cell>
          <cell r="O23">
            <v>540</v>
          </cell>
          <cell r="P23">
            <v>610</v>
          </cell>
          <cell r="Q23" t="str">
            <v>×加算率</v>
          </cell>
          <cell r="R23" t="str">
            <v>＋</v>
          </cell>
          <cell r="S23">
            <v>7350</v>
          </cell>
          <cell r="T23">
            <v>70</v>
          </cell>
          <cell r="W23">
            <v>250700</v>
          </cell>
          <cell r="Y23">
            <v>2500</v>
          </cell>
          <cell r="AC23" t="str">
            <v>＋</v>
          </cell>
          <cell r="AD23">
            <v>14590</v>
          </cell>
          <cell r="AF23" t="str">
            <v>＋</v>
          </cell>
          <cell r="AG23">
            <v>70</v>
          </cell>
          <cell r="AH23" t="str">
            <v>＋</v>
          </cell>
          <cell r="AI23" t="str">
            <v>Ａ地域</v>
          </cell>
          <cell r="AJ23">
            <v>3300</v>
          </cell>
          <cell r="AK23">
            <v>3600</v>
          </cell>
          <cell r="AL23">
            <v>2300</v>
          </cell>
          <cell r="AM23">
            <v>2300</v>
          </cell>
          <cell r="AN23" t="str">
            <v>＋</v>
          </cell>
          <cell r="AO23" t="str">
            <v>ａ地域</v>
          </cell>
          <cell r="AP23">
            <v>8300</v>
          </cell>
          <cell r="AQ23">
            <v>9300</v>
          </cell>
          <cell r="AR23">
            <v>5800</v>
          </cell>
          <cell r="AS23">
            <v>5800</v>
          </cell>
          <cell r="AU23">
            <v>16400</v>
          </cell>
          <cell r="AV23" t="str">
            <v>＋</v>
          </cell>
          <cell r="AW23">
            <v>4350</v>
          </cell>
          <cell r="AX23" t="str">
            <v>＋</v>
          </cell>
          <cell r="AY23">
            <v>50</v>
          </cell>
          <cell r="BB23" t="str">
            <v>－</v>
          </cell>
          <cell r="BC23" t="str">
            <v>(⑥＋⑦
　＋⑧＋⑩)</v>
          </cell>
          <cell r="BD23" t="str">
            <v>－</v>
          </cell>
          <cell r="BF23" t="str">
            <v>－</v>
          </cell>
          <cell r="BH23" t="str">
            <v>－</v>
          </cell>
          <cell r="BJ23" t="str">
            <v>＋</v>
          </cell>
          <cell r="BK23">
            <v>5130</v>
          </cell>
          <cell r="BL23" t="str">
            <v>＋</v>
          </cell>
          <cell r="BM23">
            <v>50</v>
          </cell>
          <cell r="BO23" t="str">
            <v>(⑥～⑳)</v>
          </cell>
        </row>
        <row r="24">
          <cell r="A24" t="str">
            <v>50３歳児</v>
          </cell>
          <cell r="E24" t="str">
            <v>３歳児</v>
          </cell>
          <cell r="G24">
            <v>79110</v>
          </cell>
          <cell r="H24">
            <v>133820</v>
          </cell>
          <cell r="I24">
            <v>69180</v>
          </cell>
          <cell r="J24">
            <v>123890</v>
          </cell>
          <cell r="K24" t="str">
            <v>＋</v>
          </cell>
          <cell r="L24">
            <v>710</v>
          </cell>
          <cell r="M24">
            <v>1220</v>
          </cell>
          <cell r="N24" t="str">
            <v>×加算率</v>
          </cell>
          <cell r="O24">
            <v>610</v>
          </cell>
          <cell r="P24">
            <v>1120</v>
          </cell>
          <cell r="Q24" t="str">
            <v>×加算率</v>
          </cell>
          <cell r="R24" t="str">
            <v>＋</v>
          </cell>
          <cell r="S24">
            <v>7350</v>
          </cell>
          <cell r="T24">
            <v>70</v>
          </cell>
          <cell r="AE24">
            <v>12930</v>
          </cell>
          <cell r="AI24" t="str">
            <v>Ｂ地域</v>
          </cell>
          <cell r="AJ24">
            <v>3100</v>
          </cell>
          <cell r="AK24">
            <v>3400</v>
          </cell>
          <cell r="AL24">
            <v>2200</v>
          </cell>
          <cell r="AM24">
            <v>2200</v>
          </cell>
          <cell r="AO24" t="str">
            <v>ｂ地域</v>
          </cell>
          <cell r="AP24">
            <v>4600</v>
          </cell>
          <cell r="AQ24">
            <v>5100</v>
          </cell>
          <cell r="AR24">
            <v>3200</v>
          </cell>
          <cell r="AS24">
            <v>3200</v>
          </cell>
          <cell r="BE24">
            <v>2520</v>
          </cell>
          <cell r="BG24">
            <v>8820</v>
          </cell>
          <cell r="BI24">
            <v>5590</v>
          </cell>
        </row>
        <row r="25">
          <cell r="A25" t="str">
            <v>50１，２歳児</v>
          </cell>
          <cell r="D25" t="str">
            <v>3号</v>
          </cell>
          <cell r="E25" t="str">
            <v>１、２歳児</v>
          </cell>
          <cell r="G25">
            <v>133820</v>
          </cell>
          <cell r="H25">
            <v>207320</v>
          </cell>
          <cell r="I25">
            <v>123890</v>
          </cell>
          <cell r="J25">
            <v>197390</v>
          </cell>
          <cell r="K25" t="str">
            <v>＋</v>
          </cell>
          <cell r="L25">
            <v>1220</v>
          </cell>
          <cell r="M25">
            <v>1960</v>
          </cell>
          <cell r="N25" t="str">
            <v>×加算率</v>
          </cell>
          <cell r="O25">
            <v>1120</v>
          </cell>
          <cell r="P25">
            <v>1860</v>
          </cell>
          <cell r="Q25" t="str">
            <v>×加算率</v>
          </cell>
          <cell r="W25" t="str">
            <v>　 211人～　279人</v>
          </cell>
          <cell r="Y25" t="str">
            <v>　 211人～　279人</v>
          </cell>
          <cell r="AC25" t="str">
            <v>＋</v>
          </cell>
          <cell r="AD25">
            <v>12930</v>
          </cell>
          <cell r="AG25">
            <v>0</v>
          </cell>
          <cell r="AI25" t="str">
            <v>Ｃ地域</v>
          </cell>
          <cell r="AJ25">
            <v>2900</v>
          </cell>
          <cell r="AK25">
            <v>3200</v>
          </cell>
          <cell r="AL25">
            <v>2000</v>
          </cell>
          <cell r="AM25">
            <v>2000</v>
          </cell>
          <cell r="AO25" t="str">
            <v>ｃ地域</v>
          </cell>
          <cell r="AP25">
            <v>4000</v>
          </cell>
          <cell r="AQ25">
            <v>4400</v>
          </cell>
          <cell r="AR25">
            <v>2800</v>
          </cell>
          <cell r="AS25">
            <v>2800</v>
          </cell>
          <cell r="AU25" t="str">
            <v xml:space="preserve">  26人～　35人</v>
          </cell>
          <cell r="BC25">
            <v>0.06</v>
          </cell>
          <cell r="BE25">
            <v>20</v>
          </cell>
          <cell r="BG25">
            <v>80</v>
          </cell>
          <cell r="BI25">
            <v>50</v>
          </cell>
          <cell r="BO25">
            <v>0.92</v>
          </cell>
        </row>
        <row r="26">
          <cell r="A26" t="str">
            <v>50乳児</v>
          </cell>
          <cell r="E26" t="str">
            <v>乳児</v>
          </cell>
          <cell r="G26">
            <v>207320</v>
          </cell>
          <cell r="I26">
            <v>197390</v>
          </cell>
          <cell r="K26" t="str">
            <v>＋</v>
          </cell>
          <cell r="L26">
            <v>1960</v>
          </cell>
          <cell r="N26" t="str">
            <v>×加算率</v>
          </cell>
          <cell r="O26">
            <v>1860</v>
          </cell>
          <cell r="Q26" t="str">
            <v>×加算率</v>
          </cell>
          <cell r="W26">
            <v>268700</v>
          </cell>
          <cell r="Y26">
            <v>2680</v>
          </cell>
          <cell r="AI26" t="str">
            <v>Ｄ地域</v>
          </cell>
          <cell r="AJ26">
            <v>2800</v>
          </cell>
          <cell r="AK26">
            <v>3100</v>
          </cell>
          <cell r="AL26">
            <v>1900</v>
          </cell>
          <cell r="AM26">
            <v>1900</v>
          </cell>
          <cell r="AO26" t="str">
            <v>ｄ地域</v>
          </cell>
          <cell r="AP26">
            <v>3600</v>
          </cell>
          <cell r="AQ26">
            <v>4000</v>
          </cell>
          <cell r="AR26">
            <v>2500</v>
          </cell>
          <cell r="AS26">
            <v>2500</v>
          </cell>
          <cell r="AU26">
            <v>12000</v>
          </cell>
          <cell r="BG26" t="str">
            <v>×人数</v>
          </cell>
          <cell r="BI26" t="str">
            <v>×人数</v>
          </cell>
        </row>
        <row r="27">
          <cell r="A27" t="str">
            <v>60４歳以上児</v>
          </cell>
          <cell r="C27" t="str">
            <v>　51人
　　から
　60人
　　まで</v>
          </cell>
          <cell r="D27" t="str">
            <v>2号</v>
          </cell>
          <cell r="E27" t="str">
            <v>４歳以上児</v>
          </cell>
          <cell r="G27">
            <v>63300</v>
          </cell>
          <cell r="H27">
            <v>70650</v>
          </cell>
          <cell r="I27">
            <v>55030</v>
          </cell>
          <cell r="J27">
            <v>62380</v>
          </cell>
          <cell r="K27" t="str">
            <v>＋</v>
          </cell>
          <cell r="L27">
            <v>560</v>
          </cell>
          <cell r="M27">
            <v>630</v>
          </cell>
          <cell r="N27" t="str">
            <v>×加算率</v>
          </cell>
          <cell r="O27">
            <v>480</v>
          </cell>
          <cell r="P27">
            <v>550</v>
          </cell>
          <cell r="Q27" t="str">
            <v>×加算率</v>
          </cell>
          <cell r="R27" t="str">
            <v>＋</v>
          </cell>
          <cell r="S27">
            <v>7350</v>
          </cell>
          <cell r="T27">
            <v>70</v>
          </cell>
          <cell r="AC27" t="str">
            <v>＋</v>
          </cell>
          <cell r="AD27">
            <v>13270</v>
          </cell>
          <cell r="AF27" t="str">
            <v>＋</v>
          </cell>
          <cell r="AG27">
            <v>60</v>
          </cell>
          <cell r="AH27" t="str">
            <v>＋</v>
          </cell>
          <cell r="AI27" t="str">
            <v>Ａ地域</v>
          </cell>
          <cell r="AJ27">
            <v>2700</v>
          </cell>
          <cell r="AK27">
            <v>3000</v>
          </cell>
          <cell r="AL27">
            <v>1900</v>
          </cell>
          <cell r="AM27">
            <v>1900</v>
          </cell>
          <cell r="AN27" t="str">
            <v>＋</v>
          </cell>
          <cell r="AO27" t="str">
            <v>ａ地域</v>
          </cell>
          <cell r="AP27">
            <v>7000</v>
          </cell>
          <cell r="AQ27">
            <v>7800</v>
          </cell>
          <cell r="AR27">
            <v>4900</v>
          </cell>
          <cell r="AS27">
            <v>4900</v>
          </cell>
          <cell r="AV27" t="str">
            <v>＋</v>
          </cell>
          <cell r="AW27">
            <v>3630</v>
          </cell>
          <cell r="AX27" t="str">
            <v>＋</v>
          </cell>
          <cell r="AY27">
            <v>30</v>
          </cell>
          <cell r="BB27" t="str">
            <v>－</v>
          </cell>
          <cell r="BC27" t="str">
            <v>(⑥＋⑦
　＋⑧＋⑩)</v>
          </cell>
          <cell r="BD27" t="str">
            <v>－</v>
          </cell>
          <cell r="BF27" t="str">
            <v>－</v>
          </cell>
          <cell r="BH27" t="str">
            <v>－</v>
          </cell>
          <cell r="BJ27" t="str">
            <v>＋</v>
          </cell>
          <cell r="BK27">
            <v>4270</v>
          </cell>
          <cell r="BL27" t="str">
            <v>＋</v>
          </cell>
          <cell r="BM27">
            <v>40</v>
          </cell>
          <cell r="BO27" t="str">
            <v>(⑥～⑳)</v>
          </cell>
        </row>
        <row r="28">
          <cell r="A28" t="str">
            <v>60３歳児</v>
          </cell>
          <cell r="E28" t="str">
            <v>３歳児</v>
          </cell>
          <cell r="G28">
            <v>70650</v>
          </cell>
          <cell r="H28">
            <v>125360</v>
          </cell>
          <cell r="I28">
            <v>62380</v>
          </cell>
          <cell r="J28">
            <v>117090</v>
          </cell>
          <cell r="K28" t="str">
            <v>＋</v>
          </cell>
          <cell r="L28">
            <v>630</v>
          </cell>
          <cell r="M28">
            <v>1140</v>
          </cell>
          <cell r="N28" t="str">
            <v>×加算率</v>
          </cell>
          <cell r="O28">
            <v>550</v>
          </cell>
          <cell r="P28">
            <v>1060</v>
          </cell>
          <cell r="Q28" t="str">
            <v>×加算率</v>
          </cell>
          <cell r="R28" t="str">
            <v>＋</v>
          </cell>
          <cell r="S28">
            <v>7350</v>
          </cell>
          <cell r="T28">
            <v>70</v>
          </cell>
          <cell r="W28" t="str">
            <v>　 280人～　349人</v>
          </cell>
          <cell r="Y28" t="str">
            <v>　 280人～　349人</v>
          </cell>
          <cell r="AE28">
            <v>11610</v>
          </cell>
          <cell r="AI28" t="str">
            <v>Ｂ地域</v>
          </cell>
          <cell r="AJ28">
            <v>2600</v>
          </cell>
          <cell r="AK28">
            <v>2800</v>
          </cell>
          <cell r="AL28">
            <v>1800</v>
          </cell>
          <cell r="AM28">
            <v>1800</v>
          </cell>
          <cell r="AO28" t="str">
            <v>ｂ地域</v>
          </cell>
          <cell r="AP28">
            <v>3800</v>
          </cell>
          <cell r="AQ28">
            <v>4300</v>
          </cell>
          <cell r="AR28">
            <v>2700</v>
          </cell>
          <cell r="AS28">
            <v>2700</v>
          </cell>
          <cell r="AU28" t="str">
            <v xml:space="preserve">  36人～　45人</v>
          </cell>
          <cell r="BE28">
            <v>2100</v>
          </cell>
          <cell r="BG28">
            <v>7350</v>
          </cell>
          <cell r="BI28">
            <v>4660</v>
          </cell>
        </row>
        <row r="29">
          <cell r="A29" t="str">
            <v>60１，２歳児</v>
          </cell>
          <cell r="D29" t="str">
            <v>3号</v>
          </cell>
          <cell r="E29" t="str">
            <v>１、２歳児</v>
          </cell>
          <cell r="G29">
            <v>125360</v>
          </cell>
          <cell r="H29">
            <v>198860</v>
          </cell>
          <cell r="I29">
            <v>117090</v>
          </cell>
          <cell r="J29">
            <v>190590</v>
          </cell>
          <cell r="K29" t="str">
            <v>＋</v>
          </cell>
          <cell r="L29">
            <v>1140</v>
          </cell>
          <cell r="M29">
            <v>1880</v>
          </cell>
          <cell r="N29" t="str">
            <v>×加算率</v>
          </cell>
          <cell r="O29">
            <v>1060</v>
          </cell>
          <cell r="P29">
            <v>1800</v>
          </cell>
          <cell r="Q29" t="str">
            <v>×加算率</v>
          </cell>
          <cell r="W29">
            <v>304900</v>
          </cell>
          <cell r="Y29">
            <v>3040</v>
          </cell>
          <cell r="AC29" t="str">
            <v>＋</v>
          </cell>
          <cell r="AD29">
            <v>11610</v>
          </cell>
          <cell r="AG29">
            <v>0</v>
          </cell>
          <cell r="AI29" t="str">
            <v>Ｃ地域</v>
          </cell>
          <cell r="AJ29">
            <v>2400</v>
          </cell>
          <cell r="AK29">
            <v>2700</v>
          </cell>
          <cell r="AL29">
            <v>1700</v>
          </cell>
          <cell r="AM29">
            <v>1700</v>
          </cell>
          <cell r="AO29" t="str">
            <v>ｃ地域</v>
          </cell>
          <cell r="AP29">
            <v>3300</v>
          </cell>
          <cell r="AQ29">
            <v>3700</v>
          </cell>
          <cell r="AR29">
            <v>2300</v>
          </cell>
          <cell r="AS29">
            <v>2300</v>
          </cell>
          <cell r="AU29">
            <v>9550</v>
          </cell>
          <cell r="BC29">
            <v>0.06</v>
          </cell>
          <cell r="BE29">
            <v>20</v>
          </cell>
          <cell r="BG29">
            <v>70</v>
          </cell>
          <cell r="BI29">
            <v>40</v>
          </cell>
          <cell r="BO29">
            <v>0.9</v>
          </cell>
        </row>
        <row r="30">
          <cell r="A30" t="str">
            <v>60乳児</v>
          </cell>
          <cell r="E30" t="str">
            <v>乳児</v>
          </cell>
          <cell r="G30">
            <v>198860</v>
          </cell>
          <cell r="I30">
            <v>190590</v>
          </cell>
          <cell r="K30" t="str">
            <v>＋</v>
          </cell>
          <cell r="L30">
            <v>1880</v>
          </cell>
          <cell r="N30" t="str">
            <v>×加算率</v>
          </cell>
          <cell r="O30">
            <v>1800</v>
          </cell>
          <cell r="Q30" t="str">
            <v>×加算率</v>
          </cell>
          <cell r="AI30" t="str">
            <v>Ｄ地域</v>
          </cell>
          <cell r="AJ30">
            <v>2300</v>
          </cell>
          <cell r="AK30">
            <v>2600</v>
          </cell>
          <cell r="AL30">
            <v>1600</v>
          </cell>
          <cell r="AM30">
            <v>1600</v>
          </cell>
          <cell r="AO30" t="str">
            <v>ｄ地域</v>
          </cell>
          <cell r="AP30">
            <v>3000</v>
          </cell>
          <cell r="AQ30">
            <v>3300</v>
          </cell>
          <cell r="AR30">
            <v>2100</v>
          </cell>
          <cell r="AS30">
            <v>2100</v>
          </cell>
          <cell r="BG30" t="str">
            <v>×人数</v>
          </cell>
          <cell r="BI30" t="str">
            <v>×人数</v>
          </cell>
        </row>
        <row r="31">
          <cell r="A31" t="str">
            <v>70４歳以上児</v>
          </cell>
          <cell r="C31" t="str">
            <v>　61人
　　から
　70人
　　まで</v>
          </cell>
          <cell r="D31" t="str">
            <v>2号</v>
          </cell>
          <cell r="E31" t="str">
            <v>４歳以上児</v>
          </cell>
          <cell r="G31">
            <v>57340</v>
          </cell>
          <cell r="H31">
            <v>64690</v>
          </cell>
          <cell r="I31">
            <v>50250</v>
          </cell>
          <cell r="J31">
            <v>57600</v>
          </cell>
          <cell r="K31" t="str">
            <v>＋</v>
          </cell>
          <cell r="L31">
            <v>500</v>
          </cell>
          <cell r="M31">
            <v>570</v>
          </cell>
          <cell r="N31" t="str">
            <v>×加算率</v>
          </cell>
          <cell r="O31">
            <v>430</v>
          </cell>
          <cell r="P31">
            <v>500</v>
          </cell>
          <cell r="Q31" t="str">
            <v>×加算率</v>
          </cell>
          <cell r="R31" t="str">
            <v>＋</v>
          </cell>
          <cell r="S31">
            <v>7350</v>
          </cell>
          <cell r="T31">
            <v>70</v>
          </cell>
          <cell r="W31" t="str">
            <v xml:space="preserve"> 　350人～　419人</v>
          </cell>
          <cell r="Y31" t="str">
            <v xml:space="preserve"> 　350人～　419人</v>
          </cell>
          <cell r="AC31" t="str">
            <v>＋</v>
          </cell>
          <cell r="AD31">
            <v>12320</v>
          </cell>
          <cell r="AF31" t="str">
            <v>＋</v>
          </cell>
          <cell r="AG31">
            <v>50</v>
          </cell>
          <cell r="AH31" t="str">
            <v>＋</v>
          </cell>
          <cell r="AI31" t="str">
            <v>Ａ地域</v>
          </cell>
          <cell r="AJ31">
            <v>2300</v>
          </cell>
          <cell r="AK31">
            <v>2600</v>
          </cell>
          <cell r="AL31">
            <v>1600</v>
          </cell>
          <cell r="AM31">
            <v>1600</v>
          </cell>
          <cell r="AN31" t="str">
            <v>＋</v>
          </cell>
          <cell r="AO31" t="str">
            <v>ａ地域</v>
          </cell>
          <cell r="AP31">
            <v>6000</v>
          </cell>
          <cell r="AQ31">
            <v>6700</v>
          </cell>
          <cell r="AR31">
            <v>4200</v>
          </cell>
          <cell r="AS31">
            <v>4200</v>
          </cell>
          <cell r="AU31" t="str">
            <v xml:space="preserve">  46人～　60人</v>
          </cell>
          <cell r="AV31" t="str">
            <v>＋</v>
          </cell>
          <cell r="AW31">
            <v>3110</v>
          </cell>
          <cell r="AX31" t="str">
            <v>＋</v>
          </cell>
          <cell r="AY31">
            <v>30</v>
          </cell>
          <cell r="BB31" t="str">
            <v>－</v>
          </cell>
          <cell r="BC31" t="str">
            <v>(⑥＋⑦
　＋⑧＋⑩)</v>
          </cell>
          <cell r="BD31" t="str">
            <v>－</v>
          </cell>
          <cell r="BF31" t="str">
            <v>－</v>
          </cell>
          <cell r="BH31" t="str">
            <v>－</v>
          </cell>
          <cell r="BJ31" t="str">
            <v>＋</v>
          </cell>
          <cell r="BK31">
            <v>3660</v>
          </cell>
          <cell r="BL31" t="str">
            <v>＋</v>
          </cell>
          <cell r="BM31">
            <v>30</v>
          </cell>
          <cell r="BO31" t="str">
            <v>(⑥～⑳)</v>
          </cell>
        </row>
        <row r="32">
          <cell r="A32" t="str">
            <v>70３歳児</v>
          </cell>
          <cell r="E32" t="str">
            <v>３歳児</v>
          </cell>
          <cell r="G32">
            <v>64690</v>
          </cell>
          <cell r="H32">
            <v>119400</v>
          </cell>
          <cell r="I32">
            <v>57600</v>
          </cell>
          <cell r="J32">
            <v>112310</v>
          </cell>
          <cell r="K32" t="str">
            <v>＋</v>
          </cell>
          <cell r="L32">
            <v>570</v>
          </cell>
          <cell r="M32">
            <v>1080</v>
          </cell>
          <cell r="N32" t="str">
            <v>×加算率</v>
          </cell>
          <cell r="O32">
            <v>500</v>
          </cell>
          <cell r="P32">
            <v>1010</v>
          </cell>
          <cell r="Q32" t="str">
            <v>×加算率</v>
          </cell>
          <cell r="R32" t="str">
            <v>＋</v>
          </cell>
          <cell r="S32">
            <v>7350</v>
          </cell>
          <cell r="T32">
            <v>70</v>
          </cell>
          <cell r="W32">
            <v>341100</v>
          </cell>
          <cell r="Y32">
            <v>3410</v>
          </cell>
          <cell r="AE32">
            <v>10660</v>
          </cell>
          <cell r="AI32" t="str">
            <v>Ｂ地域</v>
          </cell>
          <cell r="AJ32">
            <v>2200</v>
          </cell>
          <cell r="AK32">
            <v>2400</v>
          </cell>
          <cell r="AL32">
            <v>1500</v>
          </cell>
          <cell r="AM32">
            <v>1500</v>
          </cell>
          <cell r="AO32" t="str">
            <v>ｂ地域</v>
          </cell>
          <cell r="AP32">
            <v>3300</v>
          </cell>
          <cell r="AQ32">
            <v>3600</v>
          </cell>
          <cell r="AR32">
            <v>2300</v>
          </cell>
          <cell r="AS32">
            <v>2300</v>
          </cell>
          <cell r="AU32">
            <v>7330</v>
          </cell>
          <cell r="BE32">
            <v>1800</v>
          </cell>
          <cell r="BG32">
            <v>6300</v>
          </cell>
          <cell r="BI32">
            <v>4000</v>
          </cell>
        </row>
        <row r="33">
          <cell r="A33" t="str">
            <v>70１，２歳児</v>
          </cell>
          <cell r="D33" t="str">
            <v>3号</v>
          </cell>
          <cell r="E33" t="str">
            <v>１、２歳児</v>
          </cell>
          <cell r="G33">
            <v>119400</v>
          </cell>
          <cell r="H33">
            <v>192900</v>
          </cell>
          <cell r="I33">
            <v>112310</v>
          </cell>
          <cell r="J33">
            <v>185810</v>
          </cell>
          <cell r="K33" t="str">
            <v>＋</v>
          </cell>
          <cell r="L33">
            <v>1080</v>
          </cell>
          <cell r="M33">
            <v>1820</v>
          </cell>
          <cell r="N33" t="str">
            <v>×加算率</v>
          </cell>
          <cell r="O33">
            <v>1010</v>
          </cell>
          <cell r="P33">
            <v>1750</v>
          </cell>
          <cell r="Q33" t="str">
            <v>×加算率</v>
          </cell>
          <cell r="AC33" t="str">
            <v>＋</v>
          </cell>
          <cell r="AD33">
            <v>10660</v>
          </cell>
          <cell r="AG33">
            <v>0</v>
          </cell>
          <cell r="AI33" t="str">
            <v>Ｃ地域</v>
          </cell>
          <cell r="AJ33">
            <v>2100</v>
          </cell>
          <cell r="AK33">
            <v>2300</v>
          </cell>
          <cell r="AL33">
            <v>1400</v>
          </cell>
          <cell r="AM33">
            <v>1400</v>
          </cell>
          <cell r="AO33" t="str">
            <v>ｃ地域</v>
          </cell>
          <cell r="AP33">
            <v>2900</v>
          </cell>
          <cell r="AQ33">
            <v>3200</v>
          </cell>
          <cell r="AR33">
            <v>2000</v>
          </cell>
          <cell r="AS33">
            <v>2000</v>
          </cell>
          <cell r="BC33">
            <v>0.06</v>
          </cell>
          <cell r="BE33">
            <v>10</v>
          </cell>
          <cell r="BG33">
            <v>60</v>
          </cell>
          <cell r="BI33">
            <v>40</v>
          </cell>
          <cell r="BO33">
            <v>0.92</v>
          </cell>
        </row>
        <row r="34">
          <cell r="A34" t="str">
            <v>70乳児</v>
          </cell>
          <cell r="E34" t="str">
            <v>乳児</v>
          </cell>
          <cell r="G34">
            <v>192900</v>
          </cell>
          <cell r="I34">
            <v>185810</v>
          </cell>
          <cell r="K34" t="str">
            <v>＋</v>
          </cell>
          <cell r="L34">
            <v>1820</v>
          </cell>
          <cell r="N34" t="str">
            <v>×加算率</v>
          </cell>
          <cell r="O34">
            <v>1750</v>
          </cell>
          <cell r="Q34" t="str">
            <v>×加算率</v>
          </cell>
          <cell r="W34" t="str">
            <v>　 420人～　489人</v>
          </cell>
          <cell r="Y34" t="str">
            <v>　 420人～　489人</v>
          </cell>
          <cell r="AI34" t="str">
            <v>Ｄ地域</v>
          </cell>
          <cell r="AJ34">
            <v>2000</v>
          </cell>
          <cell r="AK34">
            <v>2200</v>
          </cell>
          <cell r="AL34">
            <v>1400</v>
          </cell>
          <cell r="AM34">
            <v>1400</v>
          </cell>
          <cell r="AO34" t="str">
            <v>ｄ地域</v>
          </cell>
          <cell r="AP34">
            <v>2500</v>
          </cell>
          <cell r="AQ34">
            <v>2800</v>
          </cell>
          <cell r="AR34">
            <v>1800</v>
          </cell>
          <cell r="AS34">
            <v>1800</v>
          </cell>
          <cell r="AU34" t="str">
            <v xml:space="preserve">  61人～　75人</v>
          </cell>
          <cell r="BG34" t="str">
            <v>×人数</v>
          </cell>
          <cell r="BI34" t="str">
            <v>×人数</v>
          </cell>
        </row>
        <row r="35">
          <cell r="A35" t="str">
            <v>80４歳以上児</v>
          </cell>
          <cell r="C35" t="str">
            <v>　71人
　　から
　80人
　　まで</v>
          </cell>
          <cell r="D35" t="str">
            <v>2号</v>
          </cell>
          <cell r="E35" t="str">
            <v>４歳以上児</v>
          </cell>
          <cell r="G35">
            <v>52920</v>
          </cell>
          <cell r="H35">
            <v>60270</v>
          </cell>
          <cell r="I35">
            <v>46720</v>
          </cell>
          <cell r="J35">
            <v>54070</v>
          </cell>
          <cell r="K35" t="str">
            <v>＋</v>
          </cell>
          <cell r="L35">
            <v>460</v>
          </cell>
          <cell r="M35">
            <v>530</v>
          </cell>
          <cell r="N35" t="str">
            <v>×加算率</v>
          </cell>
          <cell r="O35">
            <v>390</v>
          </cell>
          <cell r="P35">
            <v>460</v>
          </cell>
          <cell r="Q35" t="str">
            <v>×加算率</v>
          </cell>
          <cell r="R35" t="str">
            <v>＋</v>
          </cell>
          <cell r="S35">
            <v>7350</v>
          </cell>
          <cell r="T35">
            <v>70</v>
          </cell>
          <cell r="W35">
            <v>377200</v>
          </cell>
          <cell r="Y35">
            <v>3770</v>
          </cell>
          <cell r="AC35" t="str">
            <v>＋</v>
          </cell>
          <cell r="AD35">
            <v>11610</v>
          </cell>
          <cell r="AF35" t="str">
            <v>＋</v>
          </cell>
          <cell r="AG35">
            <v>40</v>
          </cell>
          <cell r="AH35" t="str">
            <v>＋</v>
          </cell>
          <cell r="AI35" t="str">
            <v>Ａ地域</v>
          </cell>
          <cell r="AJ35">
            <v>2600</v>
          </cell>
          <cell r="AK35">
            <v>2900</v>
          </cell>
          <cell r="AL35">
            <v>1800</v>
          </cell>
          <cell r="AM35">
            <v>1800</v>
          </cell>
          <cell r="AN35" t="str">
            <v>＋</v>
          </cell>
          <cell r="AO35" t="str">
            <v>ａ地域</v>
          </cell>
          <cell r="AP35">
            <v>6700</v>
          </cell>
          <cell r="AQ35">
            <v>7500</v>
          </cell>
          <cell r="AR35">
            <v>4700</v>
          </cell>
          <cell r="AS35">
            <v>4700</v>
          </cell>
          <cell r="AU35">
            <v>6000</v>
          </cell>
          <cell r="AV35" t="str">
            <v>＋</v>
          </cell>
          <cell r="AW35">
            <v>2720</v>
          </cell>
          <cell r="AX35" t="str">
            <v>＋</v>
          </cell>
          <cell r="AY35">
            <v>20</v>
          </cell>
          <cell r="BB35" t="str">
            <v>－</v>
          </cell>
          <cell r="BC35" t="str">
            <v>(⑥＋⑦
　＋⑧＋⑩)</v>
          </cell>
          <cell r="BD35" t="str">
            <v>－</v>
          </cell>
          <cell r="BF35" t="str">
            <v>－</v>
          </cell>
          <cell r="BH35" t="str">
            <v>－</v>
          </cell>
          <cell r="BJ35" t="str">
            <v>＋</v>
          </cell>
          <cell r="BK35">
            <v>3200</v>
          </cell>
          <cell r="BL35" t="str">
            <v>＋</v>
          </cell>
          <cell r="BM35">
            <v>30</v>
          </cell>
          <cell r="BO35" t="str">
            <v>(⑥～⑳)</v>
          </cell>
        </row>
        <row r="36">
          <cell r="A36" t="str">
            <v>80３歳児</v>
          </cell>
          <cell r="E36" t="str">
            <v>３歳児</v>
          </cell>
          <cell r="G36">
            <v>60270</v>
          </cell>
          <cell r="H36">
            <v>114980</v>
          </cell>
          <cell r="I36">
            <v>54070</v>
          </cell>
          <cell r="J36">
            <v>108780</v>
          </cell>
          <cell r="K36" t="str">
            <v>＋</v>
          </cell>
          <cell r="L36">
            <v>530</v>
          </cell>
          <cell r="M36">
            <v>1040</v>
          </cell>
          <cell r="N36" t="str">
            <v>×加算率</v>
          </cell>
          <cell r="O36">
            <v>460</v>
          </cell>
          <cell r="P36">
            <v>970</v>
          </cell>
          <cell r="Q36" t="str">
            <v>×加算率</v>
          </cell>
          <cell r="R36" t="str">
            <v>＋</v>
          </cell>
          <cell r="S36">
            <v>7350</v>
          </cell>
          <cell r="T36">
            <v>70</v>
          </cell>
          <cell r="AE36">
            <v>9950</v>
          </cell>
          <cell r="AI36" t="str">
            <v>Ｂ地域</v>
          </cell>
          <cell r="AJ36">
            <v>2500</v>
          </cell>
          <cell r="AK36">
            <v>2800</v>
          </cell>
          <cell r="AL36">
            <v>1800</v>
          </cell>
          <cell r="AM36">
            <v>1800</v>
          </cell>
          <cell r="AO36" t="str">
            <v>ｂ地域</v>
          </cell>
          <cell r="AP36">
            <v>3700</v>
          </cell>
          <cell r="AQ36">
            <v>4100</v>
          </cell>
          <cell r="AR36">
            <v>2600</v>
          </cell>
          <cell r="AS36">
            <v>2600</v>
          </cell>
          <cell r="BE36">
            <v>1570</v>
          </cell>
          <cell r="BG36">
            <v>5510</v>
          </cell>
          <cell r="BI36">
            <v>3500</v>
          </cell>
        </row>
        <row r="37">
          <cell r="A37" t="str">
            <v>80１，２歳児</v>
          </cell>
          <cell r="D37" t="str">
            <v>3号</v>
          </cell>
          <cell r="E37" t="str">
            <v>１、２歳児</v>
          </cell>
          <cell r="G37">
            <v>114980</v>
          </cell>
          <cell r="H37">
            <v>188480</v>
          </cell>
          <cell r="I37">
            <v>108780</v>
          </cell>
          <cell r="J37">
            <v>182280</v>
          </cell>
          <cell r="K37" t="str">
            <v>＋</v>
          </cell>
          <cell r="L37">
            <v>1040</v>
          </cell>
          <cell r="M37">
            <v>1780</v>
          </cell>
          <cell r="N37" t="str">
            <v>×加算率</v>
          </cell>
          <cell r="O37">
            <v>970</v>
          </cell>
          <cell r="P37">
            <v>1710</v>
          </cell>
          <cell r="Q37" t="str">
            <v>×加算率</v>
          </cell>
          <cell r="W37" t="str">
            <v xml:space="preserve"> 　490人～　559人</v>
          </cell>
          <cell r="Y37" t="str">
            <v xml:space="preserve"> 　490人～　559人</v>
          </cell>
          <cell r="AC37" t="str">
            <v>＋</v>
          </cell>
          <cell r="AD37">
            <v>9950</v>
          </cell>
          <cell r="AG37">
            <v>0</v>
          </cell>
          <cell r="AI37" t="str">
            <v>Ｃ地域</v>
          </cell>
          <cell r="AJ37">
            <v>2400</v>
          </cell>
          <cell r="AK37">
            <v>2600</v>
          </cell>
          <cell r="AL37">
            <v>1700</v>
          </cell>
          <cell r="AM37">
            <v>1700</v>
          </cell>
          <cell r="AO37" t="str">
            <v>ｃ地域</v>
          </cell>
          <cell r="AP37">
            <v>3200</v>
          </cell>
          <cell r="AQ37">
            <v>3600</v>
          </cell>
          <cell r="AR37">
            <v>2200</v>
          </cell>
          <cell r="AS37">
            <v>2200</v>
          </cell>
          <cell r="AU37" t="str">
            <v xml:space="preserve">  76人～　90人</v>
          </cell>
          <cell r="BC37">
            <v>0.06</v>
          </cell>
          <cell r="BE37">
            <v>10</v>
          </cell>
          <cell r="BG37">
            <v>50</v>
          </cell>
          <cell r="BI37">
            <v>30</v>
          </cell>
          <cell r="BO37">
            <v>0.89</v>
          </cell>
        </row>
        <row r="38">
          <cell r="A38" t="str">
            <v>80乳児</v>
          </cell>
          <cell r="E38" t="str">
            <v>乳児</v>
          </cell>
          <cell r="G38">
            <v>188480</v>
          </cell>
          <cell r="I38">
            <v>182280</v>
          </cell>
          <cell r="K38" t="str">
            <v>＋</v>
          </cell>
          <cell r="L38">
            <v>1780</v>
          </cell>
          <cell r="N38" t="str">
            <v>×加算率</v>
          </cell>
          <cell r="O38">
            <v>1710</v>
          </cell>
          <cell r="Q38" t="str">
            <v>×加算率</v>
          </cell>
          <cell r="W38">
            <v>413400</v>
          </cell>
          <cell r="Y38">
            <v>4130</v>
          </cell>
          <cell r="AI38" t="str">
            <v>Ｄ地域</v>
          </cell>
          <cell r="AJ38">
            <v>2300</v>
          </cell>
          <cell r="AK38">
            <v>2500</v>
          </cell>
          <cell r="AL38">
            <v>1600</v>
          </cell>
          <cell r="AM38">
            <v>1600</v>
          </cell>
          <cell r="AO38" t="str">
            <v>ｄ地域</v>
          </cell>
          <cell r="AP38">
            <v>2900</v>
          </cell>
          <cell r="AQ38">
            <v>3200</v>
          </cell>
          <cell r="AR38">
            <v>2000</v>
          </cell>
          <cell r="AS38">
            <v>2000</v>
          </cell>
          <cell r="AU38">
            <v>5110</v>
          </cell>
          <cell r="BG38" t="str">
            <v>×人数</v>
          </cell>
          <cell r="BI38" t="str">
            <v>×人数</v>
          </cell>
        </row>
        <row r="39">
          <cell r="A39" t="str">
            <v>90４歳以上児</v>
          </cell>
          <cell r="C39" t="str">
            <v>　81人
　　から
　90人
　　まで</v>
          </cell>
          <cell r="D39" t="str">
            <v>2号</v>
          </cell>
          <cell r="E39" t="str">
            <v>４歳以上児</v>
          </cell>
          <cell r="G39">
            <v>49440</v>
          </cell>
          <cell r="H39">
            <v>56790</v>
          </cell>
          <cell r="I39">
            <v>43920</v>
          </cell>
          <cell r="J39">
            <v>51270</v>
          </cell>
          <cell r="K39" t="str">
            <v>＋</v>
          </cell>
          <cell r="L39">
            <v>420</v>
          </cell>
          <cell r="M39">
            <v>490</v>
          </cell>
          <cell r="N39" t="str">
            <v>×加算率</v>
          </cell>
          <cell r="O39">
            <v>370</v>
          </cell>
          <cell r="P39">
            <v>440</v>
          </cell>
          <cell r="Q39" t="str">
            <v>×加算率</v>
          </cell>
          <cell r="R39" t="str">
            <v>＋</v>
          </cell>
          <cell r="S39">
            <v>7350</v>
          </cell>
          <cell r="T39">
            <v>70</v>
          </cell>
          <cell r="AC39" t="str">
            <v>＋</v>
          </cell>
          <cell r="AD39">
            <v>11060</v>
          </cell>
          <cell r="AF39" t="str">
            <v>＋</v>
          </cell>
          <cell r="AG39">
            <v>40</v>
          </cell>
          <cell r="AH39" t="str">
            <v>＋</v>
          </cell>
          <cell r="AI39" t="str">
            <v>Ａ地域</v>
          </cell>
          <cell r="AJ39">
            <v>2300</v>
          </cell>
          <cell r="AK39">
            <v>2600</v>
          </cell>
          <cell r="AL39">
            <v>1600</v>
          </cell>
          <cell r="AM39">
            <v>1600</v>
          </cell>
          <cell r="AN39" t="str">
            <v>＋</v>
          </cell>
          <cell r="AO39" t="str">
            <v>ａ地域</v>
          </cell>
          <cell r="AP39">
            <v>6000</v>
          </cell>
          <cell r="AQ39">
            <v>6700</v>
          </cell>
          <cell r="AR39">
            <v>4200</v>
          </cell>
          <cell r="AS39">
            <v>4200</v>
          </cell>
          <cell r="AV39" t="str">
            <v>＋</v>
          </cell>
          <cell r="AW39">
            <v>2420</v>
          </cell>
          <cell r="AX39" t="str">
            <v>＋</v>
          </cell>
          <cell r="AY39">
            <v>20</v>
          </cell>
          <cell r="BB39" t="str">
            <v>－</v>
          </cell>
          <cell r="BC39" t="str">
            <v>(⑥＋⑦
　＋⑧＋⑩)</v>
          </cell>
          <cell r="BD39" t="str">
            <v>－</v>
          </cell>
          <cell r="BF39" t="str">
            <v>－</v>
          </cell>
          <cell r="BH39" t="str">
            <v>－</v>
          </cell>
          <cell r="BJ39" t="str">
            <v>＋</v>
          </cell>
          <cell r="BK39">
            <v>2850</v>
          </cell>
          <cell r="BL39" t="str">
            <v>＋</v>
          </cell>
          <cell r="BM39">
            <v>20</v>
          </cell>
          <cell r="BO39" t="str">
            <v>(⑥～⑳)</v>
          </cell>
        </row>
        <row r="40">
          <cell r="A40" t="str">
            <v>90３歳児</v>
          </cell>
          <cell r="E40" t="str">
            <v>３歳児</v>
          </cell>
          <cell r="G40">
            <v>56790</v>
          </cell>
          <cell r="H40">
            <v>111500</v>
          </cell>
          <cell r="I40">
            <v>51270</v>
          </cell>
          <cell r="J40">
            <v>105980</v>
          </cell>
          <cell r="K40" t="str">
            <v>＋</v>
          </cell>
          <cell r="L40">
            <v>490</v>
          </cell>
          <cell r="M40">
            <v>1000</v>
          </cell>
          <cell r="N40" t="str">
            <v>×加算率</v>
          </cell>
          <cell r="O40">
            <v>440</v>
          </cell>
          <cell r="P40">
            <v>950</v>
          </cell>
          <cell r="Q40" t="str">
            <v>×加算率</v>
          </cell>
          <cell r="R40" t="str">
            <v>＋</v>
          </cell>
          <cell r="S40">
            <v>7350</v>
          </cell>
          <cell r="T40">
            <v>70</v>
          </cell>
          <cell r="W40" t="str">
            <v>　 560人～　629人</v>
          </cell>
          <cell r="Y40" t="str">
            <v>　 560人～　629人</v>
          </cell>
          <cell r="AB40" t="str">
            <v>各月初日の</v>
          </cell>
          <cell r="AE40">
            <v>9400</v>
          </cell>
          <cell r="AI40" t="str">
            <v>Ｂ地域</v>
          </cell>
          <cell r="AJ40">
            <v>2200</v>
          </cell>
          <cell r="AK40">
            <v>2500</v>
          </cell>
          <cell r="AL40">
            <v>1600</v>
          </cell>
          <cell r="AM40">
            <v>1600</v>
          </cell>
          <cell r="AO40" t="str">
            <v>ｂ地域</v>
          </cell>
          <cell r="AP40">
            <v>3300</v>
          </cell>
          <cell r="AQ40">
            <v>3600</v>
          </cell>
          <cell r="AR40">
            <v>2300</v>
          </cell>
          <cell r="AS40">
            <v>2300</v>
          </cell>
          <cell r="AU40" t="str">
            <v xml:space="preserve">  91人～ 105人</v>
          </cell>
          <cell r="BE40">
            <v>1400</v>
          </cell>
          <cell r="BG40">
            <v>4900</v>
          </cell>
          <cell r="BI40">
            <v>3110</v>
          </cell>
        </row>
        <row r="41">
          <cell r="A41" t="str">
            <v>90１，２歳児</v>
          </cell>
          <cell r="D41" t="str">
            <v>3号</v>
          </cell>
          <cell r="E41" t="str">
            <v>１、２歳児</v>
          </cell>
          <cell r="G41">
            <v>111500</v>
          </cell>
          <cell r="H41">
            <v>185000</v>
          </cell>
          <cell r="I41">
            <v>105980</v>
          </cell>
          <cell r="J41">
            <v>179480</v>
          </cell>
          <cell r="K41" t="str">
            <v>＋</v>
          </cell>
          <cell r="L41">
            <v>1000</v>
          </cell>
          <cell r="M41">
            <v>1740</v>
          </cell>
          <cell r="N41" t="str">
            <v>×加算率</v>
          </cell>
          <cell r="O41">
            <v>950</v>
          </cell>
          <cell r="P41">
            <v>1690</v>
          </cell>
          <cell r="Q41" t="str">
            <v>×加算率</v>
          </cell>
          <cell r="W41">
            <v>449600</v>
          </cell>
          <cell r="Y41">
            <v>4490</v>
          </cell>
          <cell r="AB41" t="str">
            <v>利用子ども数</v>
          </cell>
          <cell r="AC41" t="str">
            <v>＋</v>
          </cell>
          <cell r="AD41">
            <v>9400</v>
          </cell>
          <cell r="AG41">
            <v>0</v>
          </cell>
          <cell r="AI41" t="str">
            <v>Ｃ地域</v>
          </cell>
          <cell r="AJ41">
            <v>2100</v>
          </cell>
          <cell r="AK41">
            <v>2300</v>
          </cell>
          <cell r="AL41">
            <v>1500</v>
          </cell>
          <cell r="AM41">
            <v>1500</v>
          </cell>
          <cell r="AO41" t="str">
            <v>ｃ地域</v>
          </cell>
          <cell r="AP41">
            <v>2900</v>
          </cell>
          <cell r="AQ41">
            <v>3200</v>
          </cell>
          <cell r="AR41">
            <v>2000</v>
          </cell>
          <cell r="AS41">
            <v>2000</v>
          </cell>
          <cell r="AU41">
            <v>4570</v>
          </cell>
          <cell r="BA41" t="str">
            <v>(⑥＋⑦)</v>
          </cell>
          <cell r="BC41">
            <v>0.06</v>
          </cell>
          <cell r="BE41">
            <v>10</v>
          </cell>
          <cell r="BG41">
            <v>40</v>
          </cell>
          <cell r="BI41">
            <v>30</v>
          </cell>
          <cell r="BO41">
            <v>0.91</v>
          </cell>
        </row>
        <row r="42">
          <cell r="A42" t="str">
            <v>90乳児</v>
          </cell>
          <cell r="E42" t="str">
            <v>乳児</v>
          </cell>
          <cell r="G42">
            <v>185000</v>
          </cell>
          <cell r="I42">
            <v>179480</v>
          </cell>
          <cell r="K42" t="str">
            <v>＋</v>
          </cell>
          <cell r="L42">
            <v>1740</v>
          </cell>
          <cell r="N42" t="str">
            <v>×加算率</v>
          </cell>
          <cell r="O42">
            <v>1690</v>
          </cell>
          <cell r="Q42" t="str">
            <v>×加算率</v>
          </cell>
          <cell r="AI42" t="str">
            <v>Ｄ地域</v>
          </cell>
          <cell r="AJ42">
            <v>2000</v>
          </cell>
          <cell r="AK42">
            <v>2200</v>
          </cell>
          <cell r="AL42">
            <v>1400</v>
          </cell>
          <cell r="AM42">
            <v>1400</v>
          </cell>
          <cell r="AO42" t="str">
            <v>ｄ地域</v>
          </cell>
          <cell r="AP42">
            <v>2500</v>
          </cell>
          <cell r="AQ42">
            <v>2800</v>
          </cell>
          <cell r="AR42">
            <v>1800</v>
          </cell>
          <cell r="AS42">
            <v>1800</v>
          </cell>
          <cell r="BG42" t="str">
            <v>×人数</v>
          </cell>
          <cell r="BI42" t="str">
            <v>×人数</v>
          </cell>
        </row>
        <row r="43">
          <cell r="A43" t="str">
            <v>100４歳以上児</v>
          </cell>
          <cell r="C43" t="str">
            <v>　91人
　　から
　100人
　　まで</v>
          </cell>
          <cell r="D43" t="str">
            <v>2号</v>
          </cell>
          <cell r="E43" t="str">
            <v>４歳以上児</v>
          </cell>
          <cell r="G43">
            <v>43420</v>
          </cell>
          <cell r="H43">
            <v>50770</v>
          </cell>
          <cell r="I43">
            <v>38460</v>
          </cell>
          <cell r="J43">
            <v>45810</v>
          </cell>
          <cell r="K43" t="str">
            <v>＋</v>
          </cell>
          <cell r="L43">
            <v>360</v>
          </cell>
          <cell r="M43">
            <v>430</v>
          </cell>
          <cell r="N43" t="str">
            <v>×加算率</v>
          </cell>
          <cell r="O43">
            <v>310</v>
          </cell>
          <cell r="P43">
            <v>380</v>
          </cell>
          <cell r="Q43" t="str">
            <v>×加算率</v>
          </cell>
          <cell r="R43" t="str">
            <v>＋</v>
          </cell>
          <cell r="S43">
            <v>7350</v>
          </cell>
          <cell r="T43">
            <v>70</v>
          </cell>
          <cell r="W43" t="str">
            <v>　 630人～　699人</v>
          </cell>
          <cell r="Y43" t="str">
            <v>　 630人～　699人</v>
          </cell>
          <cell r="AH43" t="str">
            <v>＋</v>
          </cell>
          <cell r="AI43" t="str">
            <v>Ａ地域</v>
          </cell>
          <cell r="AJ43">
            <v>2100</v>
          </cell>
          <cell r="AK43">
            <v>2300</v>
          </cell>
          <cell r="AL43">
            <v>1500</v>
          </cell>
          <cell r="AM43">
            <v>1500</v>
          </cell>
          <cell r="AN43" t="str">
            <v>＋</v>
          </cell>
          <cell r="AO43" t="str">
            <v>ａ地域</v>
          </cell>
          <cell r="AP43">
            <v>5400</v>
          </cell>
          <cell r="AQ43">
            <v>6000</v>
          </cell>
          <cell r="AR43">
            <v>3700</v>
          </cell>
          <cell r="AS43">
            <v>3700</v>
          </cell>
          <cell r="AU43" t="str">
            <v xml:space="preserve"> 106人～ 120人</v>
          </cell>
          <cell r="AV43" t="str">
            <v>＋</v>
          </cell>
          <cell r="AW43">
            <v>2180</v>
          </cell>
          <cell r="AX43" t="str">
            <v>＋</v>
          </cell>
          <cell r="AY43">
            <v>20</v>
          </cell>
          <cell r="BA43">
            <v>0.1</v>
          </cell>
          <cell r="BB43" t="str">
            <v>－</v>
          </cell>
          <cell r="BC43" t="str">
            <v>(⑥＋⑦
　＋⑧＋⑩)</v>
          </cell>
          <cell r="BD43" t="str">
            <v>－</v>
          </cell>
          <cell r="BF43" t="str">
            <v>－</v>
          </cell>
          <cell r="BH43" t="str">
            <v>－</v>
          </cell>
          <cell r="BJ43" t="str">
            <v>＋</v>
          </cell>
          <cell r="BK43">
            <v>2560</v>
          </cell>
          <cell r="BL43" t="str">
            <v>＋</v>
          </cell>
          <cell r="BM43">
            <v>20</v>
          </cell>
          <cell r="BO43" t="str">
            <v>(⑥～⑳)</v>
          </cell>
        </row>
        <row r="44">
          <cell r="A44" t="str">
            <v>100３歳児</v>
          </cell>
          <cell r="E44" t="str">
            <v>３歳児</v>
          </cell>
          <cell r="G44">
            <v>50770</v>
          </cell>
          <cell r="H44">
            <v>105480</v>
          </cell>
          <cell r="I44">
            <v>45810</v>
          </cell>
          <cell r="J44">
            <v>100520</v>
          </cell>
          <cell r="K44" t="str">
            <v>＋</v>
          </cell>
          <cell r="L44">
            <v>430</v>
          </cell>
          <cell r="M44">
            <v>940</v>
          </cell>
          <cell r="N44" t="str">
            <v>×加算率</v>
          </cell>
          <cell r="O44">
            <v>380</v>
          </cell>
          <cell r="P44">
            <v>890</v>
          </cell>
          <cell r="Q44" t="str">
            <v>×加算率</v>
          </cell>
          <cell r="R44" t="str">
            <v>＋</v>
          </cell>
          <cell r="S44">
            <v>7350</v>
          </cell>
          <cell r="T44">
            <v>70</v>
          </cell>
          <cell r="W44">
            <v>485700</v>
          </cell>
          <cell r="Y44">
            <v>4850</v>
          </cell>
          <cell r="AI44" t="str">
            <v>Ｂ地域</v>
          </cell>
          <cell r="AJ44">
            <v>2000</v>
          </cell>
          <cell r="AK44">
            <v>2200</v>
          </cell>
          <cell r="AL44">
            <v>1400</v>
          </cell>
          <cell r="AM44">
            <v>1400</v>
          </cell>
          <cell r="AO44" t="str">
            <v>ｂ地域</v>
          </cell>
          <cell r="AP44">
            <v>2900</v>
          </cell>
          <cell r="AQ44">
            <v>3300</v>
          </cell>
          <cell r="AR44">
            <v>2000</v>
          </cell>
          <cell r="AS44">
            <v>2000</v>
          </cell>
          <cell r="AU44">
            <v>4160</v>
          </cell>
          <cell r="BE44">
            <v>1260</v>
          </cell>
          <cell r="BG44">
            <v>4410</v>
          </cell>
          <cell r="BI44">
            <v>2800</v>
          </cell>
        </row>
        <row r="45">
          <cell r="A45" t="str">
            <v>100１，２歳児</v>
          </cell>
          <cell r="D45" t="str">
            <v>3号</v>
          </cell>
          <cell r="E45" t="str">
            <v>１、２歳児</v>
          </cell>
          <cell r="G45">
            <v>105480</v>
          </cell>
          <cell r="H45">
            <v>178980</v>
          </cell>
          <cell r="I45">
            <v>100520</v>
          </cell>
          <cell r="J45">
            <v>174020</v>
          </cell>
          <cell r="K45" t="str">
            <v>＋</v>
          </cell>
          <cell r="L45">
            <v>940</v>
          </cell>
          <cell r="M45">
            <v>1680</v>
          </cell>
          <cell r="N45" t="str">
            <v>×加算率</v>
          </cell>
          <cell r="O45">
            <v>890</v>
          </cell>
          <cell r="P45">
            <v>1630</v>
          </cell>
          <cell r="Q45" t="str">
            <v>×加算率</v>
          </cell>
          <cell r="AI45" t="str">
            <v>Ｃ地域</v>
          </cell>
          <cell r="AJ45">
            <v>1900</v>
          </cell>
          <cell r="AK45">
            <v>2100</v>
          </cell>
          <cell r="AL45">
            <v>1300</v>
          </cell>
          <cell r="AM45">
            <v>1300</v>
          </cell>
          <cell r="AO45" t="str">
            <v>ｃ地域</v>
          </cell>
          <cell r="AP45">
            <v>2500</v>
          </cell>
          <cell r="AQ45">
            <v>2800</v>
          </cell>
          <cell r="AR45">
            <v>1800</v>
          </cell>
          <cell r="AS45">
            <v>1800</v>
          </cell>
          <cell r="BC45">
            <v>7.0000000000000007E-2</v>
          </cell>
          <cell r="BE45">
            <v>10</v>
          </cell>
          <cell r="BG45">
            <v>40</v>
          </cell>
          <cell r="BI45">
            <v>20</v>
          </cell>
          <cell r="BO45">
            <v>0.96</v>
          </cell>
        </row>
        <row r="46">
          <cell r="A46" t="str">
            <v>100乳児</v>
          </cell>
          <cell r="E46" t="str">
            <v>乳児</v>
          </cell>
          <cell r="G46">
            <v>178980</v>
          </cell>
          <cell r="I46">
            <v>174020</v>
          </cell>
          <cell r="K46" t="str">
            <v>＋</v>
          </cell>
          <cell r="L46">
            <v>1680</v>
          </cell>
          <cell r="N46" t="str">
            <v>×加算率</v>
          </cell>
          <cell r="O46">
            <v>1630</v>
          </cell>
          <cell r="Q46" t="str">
            <v>×加算率</v>
          </cell>
          <cell r="W46" t="str">
            <v xml:space="preserve"> 　700人～　769人</v>
          </cell>
          <cell r="Y46" t="str">
            <v xml:space="preserve"> 　700人～　769人</v>
          </cell>
          <cell r="AI46" t="str">
            <v>Ｄ地域</v>
          </cell>
          <cell r="AJ46">
            <v>1800</v>
          </cell>
          <cell r="AK46">
            <v>2000</v>
          </cell>
          <cell r="AL46">
            <v>1300</v>
          </cell>
          <cell r="AM46">
            <v>1300</v>
          </cell>
          <cell r="AO46" t="str">
            <v>ｄ地域</v>
          </cell>
          <cell r="AP46">
            <v>2300</v>
          </cell>
          <cell r="AQ46">
            <v>2500</v>
          </cell>
          <cell r="AR46">
            <v>1600</v>
          </cell>
          <cell r="AS46">
            <v>1600</v>
          </cell>
          <cell r="AU46" t="str">
            <v xml:space="preserve"> 121人～ 135人</v>
          </cell>
          <cell r="BG46" t="str">
            <v>×人数</v>
          </cell>
          <cell r="BI46" t="str">
            <v>×人数</v>
          </cell>
        </row>
        <row r="47">
          <cell r="A47" t="str">
            <v>110４歳以上児</v>
          </cell>
          <cell r="C47" t="str">
            <v>　101人
　　から
　110人
　　まで</v>
          </cell>
          <cell r="D47" t="str">
            <v>2号</v>
          </cell>
          <cell r="E47" t="str">
            <v>４歳以上児</v>
          </cell>
          <cell r="G47">
            <v>41480</v>
          </cell>
          <cell r="H47">
            <v>48830</v>
          </cell>
          <cell r="I47">
            <v>36960</v>
          </cell>
          <cell r="J47">
            <v>44310</v>
          </cell>
          <cell r="K47" t="str">
            <v>＋</v>
          </cell>
          <cell r="L47">
            <v>340</v>
          </cell>
          <cell r="M47">
            <v>410</v>
          </cell>
          <cell r="N47" t="str">
            <v>×加算率</v>
          </cell>
          <cell r="O47">
            <v>300</v>
          </cell>
          <cell r="P47">
            <v>370</v>
          </cell>
          <cell r="Q47" t="str">
            <v>×加算率</v>
          </cell>
          <cell r="R47" t="str">
            <v>＋</v>
          </cell>
          <cell r="S47">
            <v>7350</v>
          </cell>
          <cell r="T47">
            <v>70</v>
          </cell>
          <cell r="W47">
            <v>521900</v>
          </cell>
          <cell r="Y47">
            <v>5210</v>
          </cell>
          <cell r="AH47" t="str">
            <v>＋</v>
          </cell>
          <cell r="AI47" t="str">
            <v>Ａ地域</v>
          </cell>
          <cell r="AJ47">
            <v>2300</v>
          </cell>
          <cell r="AK47">
            <v>2500</v>
          </cell>
          <cell r="AL47">
            <v>1600</v>
          </cell>
          <cell r="AM47">
            <v>1600</v>
          </cell>
          <cell r="AN47" t="str">
            <v>＋</v>
          </cell>
          <cell r="AO47" t="str">
            <v>ａ地域</v>
          </cell>
          <cell r="AP47">
            <v>5800</v>
          </cell>
          <cell r="AQ47">
            <v>6500</v>
          </cell>
          <cell r="AR47">
            <v>4000</v>
          </cell>
          <cell r="AS47">
            <v>4000</v>
          </cell>
          <cell r="AU47">
            <v>3850</v>
          </cell>
          <cell r="AV47" t="str">
            <v>＋</v>
          </cell>
          <cell r="AW47">
            <v>1980</v>
          </cell>
          <cell r="AX47" t="str">
            <v>＋</v>
          </cell>
          <cell r="AY47">
            <v>20</v>
          </cell>
          <cell r="BB47" t="str">
            <v>－</v>
          </cell>
          <cell r="BC47" t="str">
            <v>(⑥＋⑦
　＋⑧＋⑩)</v>
          </cell>
          <cell r="BD47" t="str">
            <v>－</v>
          </cell>
          <cell r="BF47" t="str">
            <v>－</v>
          </cell>
          <cell r="BH47" t="str">
            <v>－</v>
          </cell>
          <cell r="BJ47" t="str">
            <v>＋</v>
          </cell>
          <cell r="BK47">
            <v>2330</v>
          </cell>
          <cell r="BL47" t="str">
            <v>＋</v>
          </cell>
          <cell r="BM47">
            <v>20</v>
          </cell>
          <cell r="BO47" t="str">
            <v>(⑥～⑳)</v>
          </cell>
        </row>
        <row r="48">
          <cell r="A48" t="str">
            <v>110３歳児</v>
          </cell>
          <cell r="E48" t="str">
            <v>３歳児</v>
          </cell>
          <cell r="G48">
            <v>48830</v>
          </cell>
          <cell r="H48">
            <v>103540</v>
          </cell>
          <cell r="I48">
            <v>44310</v>
          </cell>
          <cell r="J48">
            <v>99020</v>
          </cell>
          <cell r="K48" t="str">
            <v>＋</v>
          </cell>
          <cell r="L48">
            <v>410</v>
          </cell>
          <cell r="M48">
            <v>920</v>
          </cell>
          <cell r="N48" t="str">
            <v>×加算率</v>
          </cell>
          <cell r="O48">
            <v>370</v>
          </cell>
          <cell r="P48">
            <v>880</v>
          </cell>
          <cell r="Q48" t="str">
            <v>×加算率</v>
          </cell>
          <cell r="R48" t="str">
            <v>＋</v>
          </cell>
          <cell r="S48">
            <v>7350</v>
          </cell>
          <cell r="T48">
            <v>70</v>
          </cell>
          <cell r="AI48" t="str">
            <v>Ｂ地域</v>
          </cell>
          <cell r="AJ48">
            <v>2200</v>
          </cell>
          <cell r="AK48">
            <v>2400</v>
          </cell>
          <cell r="AL48">
            <v>1500</v>
          </cell>
          <cell r="AM48">
            <v>1500</v>
          </cell>
          <cell r="AO48" t="str">
            <v>ｂ地域</v>
          </cell>
          <cell r="AP48">
            <v>3200</v>
          </cell>
          <cell r="AQ48">
            <v>3500</v>
          </cell>
          <cell r="AR48">
            <v>2200</v>
          </cell>
          <cell r="AS48">
            <v>2200</v>
          </cell>
          <cell r="BE48">
            <v>1140</v>
          </cell>
          <cell r="BG48">
            <v>4000</v>
          </cell>
          <cell r="BI48">
            <v>2540</v>
          </cell>
        </row>
        <row r="49">
          <cell r="A49" t="str">
            <v>110１，２歳児</v>
          </cell>
          <cell r="D49" t="str">
            <v>3号</v>
          </cell>
          <cell r="E49" t="str">
            <v>１、２歳児</v>
          </cell>
          <cell r="G49">
            <v>103540</v>
          </cell>
          <cell r="H49">
            <v>177040</v>
          </cell>
          <cell r="I49">
            <v>99020</v>
          </cell>
          <cell r="J49">
            <v>172520</v>
          </cell>
          <cell r="K49" t="str">
            <v>＋</v>
          </cell>
          <cell r="L49">
            <v>920</v>
          </cell>
          <cell r="M49">
            <v>1660</v>
          </cell>
          <cell r="N49" t="str">
            <v>×加算率</v>
          </cell>
          <cell r="O49">
            <v>880</v>
          </cell>
          <cell r="P49">
            <v>1620</v>
          </cell>
          <cell r="Q49" t="str">
            <v>×加算率</v>
          </cell>
          <cell r="W49" t="str">
            <v xml:space="preserve"> 　770人～　839人</v>
          </cell>
          <cell r="Y49" t="str">
            <v xml:space="preserve"> 　770人～　839人</v>
          </cell>
          <cell r="AI49" t="str">
            <v>Ｃ地域</v>
          </cell>
          <cell r="AJ49">
            <v>2100</v>
          </cell>
          <cell r="AK49">
            <v>2300</v>
          </cell>
          <cell r="AL49">
            <v>1400</v>
          </cell>
          <cell r="AM49">
            <v>1400</v>
          </cell>
          <cell r="AO49" t="str">
            <v>ｃ地域</v>
          </cell>
          <cell r="AP49">
            <v>2800</v>
          </cell>
          <cell r="AQ49">
            <v>3100</v>
          </cell>
          <cell r="AR49">
            <v>1900</v>
          </cell>
          <cell r="AS49">
            <v>1900</v>
          </cell>
          <cell r="AU49" t="str">
            <v xml:space="preserve"> 136人～ 150人</v>
          </cell>
          <cell r="BC49">
            <v>7.0000000000000007E-2</v>
          </cell>
          <cell r="BE49">
            <v>10</v>
          </cell>
          <cell r="BG49">
            <v>40</v>
          </cell>
          <cell r="BI49">
            <v>20</v>
          </cell>
          <cell r="BO49">
            <v>0.95</v>
          </cell>
        </row>
        <row r="50">
          <cell r="A50" t="str">
            <v>110乳児</v>
          </cell>
          <cell r="E50" t="str">
            <v>乳児</v>
          </cell>
          <cell r="G50">
            <v>177040</v>
          </cell>
          <cell r="I50">
            <v>172520</v>
          </cell>
          <cell r="K50" t="str">
            <v>＋</v>
          </cell>
          <cell r="L50">
            <v>1660</v>
          </cell>
          <cell r="N50" t="str">
            <v>×加算率</v>
          </cell>
          <cell r="O50">
            <v>1620</v>
          </cell>
          <cell r="Q50" t="str">
            <v>×加算率</v>
          </cell>
          <cell r="W50">
            <v>558100</v>
          </cell>
          <cell r="Y50">
            <v>5580</v>
          </cell>
          <cell r="AI50" t="str">
            <v>Ｄ地域</v>
          </cell>
          <cell r="AJ50">
            <v>2000</v>
          </cell>
          <cell r="AK50">
            <v>2200</v>
          </cell>
          <cell r="AL50">
            <v>1400</v>
          </cell>
          <cell r="AM50">
            <v>1400</v>
          </cell>
          <cell r="AO50" t="str">
            <v>ｄ地域</v>
          </cell>
          <cell r="AP50">
            <v>2500</v>
          </cell>
          <cell r="AQ50">
            <v>2800</v>
          </cell>
          <cell r="AR50">
            <v>1700</v>
          </cell>
          <cell r="AS50">
            <v>1700</v>
          </cell>
          <cell r="AU50">
            <v>3600</v>
          </cell>
          <cell r="BG50" t="str">
            <v>×人数</v>
          </cell>
          <cell r="BI50" t="str">
            <v>×人数</v>
          </cell>
        </row>
        <row r="51">
          <cell r="A51" t="str">
            <v>120４歳以上児</v>
          </cell>
          <cell r="C51" t="str">
            <v>　111人
　　から
　120人
　　まで</v>
          </cell>
          <cell r="D51" t="str">
            <v>2号</v>
          </cell>
          <cell r="E51" t="str">
            <v>４歳以上児</v>
          </cell>
          <cell r="G51">
            <v>39820</v>
          </cell>
          <cell r="H51">
            <v>47170</v>
          </cell>
          <cell r="I51">
            <v>35680</v>
          </cell>
          <cell r="J51">
            <v>43030</v>
          </cell>
          <cell r="K51" t="str">
            <v>＋</v>
          </cell>
          <cell r="L51">
            <v>320</v>
          </cell>
          <cell r="M51">
            <v>390</v>
          </cell>
          <cell r="N51" t="str">
            <v>×加算率</v>
          </cell>
          <cell r="O51">
            <v>280</v>
          </cell>
          <cell r="P51">
            <v>350</v>
          </cell>
          <cell r="Q51" t="str">
            <v>×加算率</v>
          </cell>
          <cell r="R51" t="str">
            <v>＋</v>
          </cell>
          <cell r="S51">
            <v>7350</v>
          </cell>
          <cell r="T51">
            <v>70</v>
          </cell>
          <cell r="AH51" t="str">
            <v>＋</v>
          </cell>
          <cell r="AI51" t="str">
            <v>Ａ地域</v>
          </cell>
          <cell r="AJ51">
            <v>2100</v>
          </cell>
          <cell r="AK51">
            <v>2300</v>
          </cell>
          <cell r="AL51">
            <v>1500</v>
          </cell>
          <cell r="AM51">
            <v>1500</v>
          </cell>
          <cell r="AN51" t="str">
            <v>＋</v>
          </cell>
          <cell r="AO51" t="str">
            <v>ａ地域</v>
          </cell>
          <cell r="AP51">
            <v>5400</v>
          </cell>
          <cell r="AQ51">
            <v>6000</v>
          </cell>
          <cell r="AR51">
            <v>3700</v>
          </cell>
          <cell r="AS51">
            <v>3700</v>
          </cell>
          <cell r="AV51" t="str">
            <v>＋</v>
          </cell>
          <cell r="AW51">
            <v>1810</v>
          </cell>
          <cell r="AX51" t="str">
            <v>＋</v>
          </cell>
          <cell r="AY51">
            <v>20</v>
          </cell>
          <cell r="BB51" t="str">
            <v>－</v>
          </cell>
          <cell r="BC51" t="str">
            <v>(⑥＋⑦
　＋⑧＋⑩)</v>
          </cell>
          <cell r="BD51" t="str">
            <v>－</v>
          </cell>
          <cell r="BF51" t="str">
            <v>－</v>
          </cell>
          <cell r="BH51" t="str">
            <v>－</v>
          </cell>
          <cell r="BJ51" t="str">
            <v>＋</v>
          </cell>
          <cell r="BK51">
            <v>2130</v>
          </cell>
          <cell r="BL51" t="str">
            <v>＋</v>
          </cell>
          <cell r="BM51">
            <v>20</v>
          </cell>
          <cell r="BO51" t="str">
            <v>(⑥～⑳)</v>
          </cell>
        </row>
        <row r="52">
          <cell r="A52" t="str">
            <v>120３歳児</v>
          </cell>
          <cell r="E52" t="str">
            <v>３歳児</v>
          </cell>
          <cell r="G52">
            <v>47170</v>
          </cell>
          <cell r="H52">
            <v>101880</v>
          </cell>
          <cell r="I52">
            <v>43030</v>
          </cell>
          <cell r="J52">
            <v>97740</v>
          </cell>
          <cell r="K52" t="str">
            <v>＋</v>
          </cell>
          <cell r="L52">
            <v>390</v>
          </cell>
          <cell r="M52">
            <v>900</v>
          </cell>
          <cell r="N52" t="str">
            <v>×加算率</v>
          </cell>
          <cell r="O52">
            <v>350</v>
          </cell>
          <cell r="P52">
            <v>860</v>
          </cell>
          <cell r="Q52" t="str">
            <v>×加算率</v>
          </cell>
          <cell r="R52" t="str">
            <v>＋</v>
          </cell>
          <cell r="S52">
            <v>7350</v>
          </cell>
          <cell r="T52">
            <v>70</v>
          </cell>
          <cell r="W52" t="str">
            <v>　 840人～　909人</v>
          </cell>
          <cell r="Y52" t="str">
            <v>　 840人～　909人</v>
          </cell>
          <cell r="AI52" t="str">
            <v>Ｂ地域</v>
          </cell>
          <cell r="AJ52">
            <v>2000</v>
          </cell>
          <cell r="AK52">
            <v>2200</v>
          </cell>
          <cell r="AL52">
            <v>1400</v>
          </cell>
          <cell r="AM52">
            <v>1400</v>
          </cell>
          <cell r="AO52" t="str">
            <v>ｂ地域</v>
          </cell>
          <cell r="AP52">
            <v>2900</v>
          </cell>
          <cell r="AQ52">
            <v>3300</v>
          </cell>
          <cell r="AR52">
            <v>2000</v>
          </cell>
          <cell r="AS52">
            <v>2000</v>
          </cell>
          <cell r="AU52" t="str">
            <v xml:space="preserve"> 151人～ 180人</v>
          </cell>
          <cell r="BE52">
            <v>1050</v>
          </cell>
          <cell r="BG52">
            <v>3670</v>
          </cell>
          <cell r="BI52">
            <v>2330</v>
          </cell>
        </row>
        <row r="53">
          <cell r="A53" t="str">
            <v>120１，２歳児</v>
          </cell>
          <cell r="D53" t="str">
            <v>3号</v>
          </cell>
          <cell r="E53" t="str">
            <v>１、２歳児</v>
          </cell>
          <cell r="G53">
            <v>101880</v>
          </cell>
          <cell r="H53">
            <v>175380</v>
          </cell>
          <cell r="I53">
            <v>97740</v>
          </cell>
          <cell r="J53">
            <v>171240</v>
          </cell>
          <cell r="K53" t="str">
            <v>＋</v>
          </cell>
          <cell r="L53">
            <v>900</v>
          </cell>
          <cell r="M53">
            <v>1640</v>
          </cell>
          <cell r="N53" t="str">
            <v>×加算率</v>
          </cell>
          <cell r="O53">
            <v>860</v>
          </cell>
          <cell r="P53">
            <v>1600</v>
          </cell>
          <cell r="Q53" t="str">
            <v>×加算率</v>
          </cell>
          <cell r="W53">
            <v>594200</v>
          </cell>
          <cell r="Y53">
            <v>5940</v>
          </cell>
          <cell r="AI53" t="str">
            <v>Ｃ地域</v>
          </cell>
          <cell r="AJ53">
            <v>1900</v>
          </cell>
          <cell r="AK53">
            <v>2100</v>
          </cell>
          <cell r="AL53">
            <v>1300</v>
          </cell>
          <cell r="AM53">
            <v>1300</v>
          </cell>
          <cell r="AO53" t="str">
            <v>ｃ地域</v>
          </cell>
          <cell r="AP53">
            <v>2500</v>
          </cell>
          <cell r="AQ53">
            <v>2800</v>
          </cell>
          <cell r="AR53">
            <v>1800</v>
          </cell>
          <cell r="AS53">
            <v>1800</v>
          </cell>
          <cell r="AU53">
            <v>3110</v>
          </cell>
          <cell r="BC53">
            <v>7.0000000000000007E-2</v>
          </cell>
          <cell r="BE53">
            <v>10</v>
          </cell>
          <cell r="BG53">
            <v>30</v>
          </cell>
          <cell r="BI53">
            <v>20</v>
          </cell>
          <cell r="BO53">
            <v>0.96</v>
          </cell>
        </row>
        <row r="54">
          <cell r="A54" t="str">
            <v>120乳児</v>
          </cell>
          <cell r="E54" t="str">
            <v>乳児</v>
          </cell>
          <cell r="G54">
            <v>175380</v>
          </cell>
          <cell r="I54">
            <v>171240</v>
          </cell>
          <cell r="K54" t="str">
            <v>＋</v>
          </cell>
          <cell r="L54">
            <v>1640</v>
          </cell>
          <cell r="N54" t="str">
            <v>×加算率</v>
          </cell>
          <cell r="O54">
            <v>1600</v>
          </cell>
          <cell r="Q54" t="str">
            <v>×加算率</v>
          </cell>
          <cell r="AI54" t="str">
            <v>Ｄ地域</v>
          </cell>
          <cell r="AJ54">
            <v>1800</v>
          </cell>
          <cell r="AK54">
            <v>2000</v>
          </cell>
          <cell r="AL54">
            <v>1300</v>
          </cell>
          <cell r="AM54">
            <v>1300</v>
          </cell>
          <cell r="AO54" t="str">
            <v>ｄ地域</v>
          </cell>
          <cell r="AP54">
            <v>2300</v>
          </cell>
          <cell r="AQ54">
            <v>2500</v>
          </cell>
          <cell r="AR54">
            <v>1600</v>
          </cell>
          <cell r="AS54">
            <v>1600</v>
          </cell>
          <cell r="BG54" t="str">
            <v>×人数</v>
          </cell>
          <cell r="BI54" t="str">
            <v>×人数</v>
          </cell>
        </row>
        <row r="55">
          <cell r="A55" t="str">
            <v>130４歳以上児</v>
          </cell>
          <cell r="C55" t="str">
            <v>　121人
　　から
　130人
　　まで</v>
          </cell>
          <cell r="D55" t="str">
            <v>2号</v>
          </cell>
          <cell r="E55" t="str">
            <v>４歳以上児</v>
          </cell>
          <cell r="G55">
            <v>38410</v>
          </cell>
          <cell r="H55">
            <v>45760</v>
          </cell>
          <cell r="I55">
            <v>34590</v>
          </cell>
          <cell r="J55">
            <v>41940</v>
          </cell>
          <cell r="K55" t="str">
            <v>＋</v>
          </cell>
          <cell r="L55">
            <v>310</v>
          </cell>
          <cell r="M55">
            <v>380</v>
          </cell>
          <cell r="N55" t="str">
            <v>×加算率</v>
          </cell>
          <cell r="O55">
            <v>270</v>
          </cell>
          <cell r="P55">
            <v>340</v>
          </cell>
          <cell r="Q55" t="str">
            <v>×加算率</v>
          </cell>
          <cell r="R55" t="str">
            <v>＋</v>
          </cell>
          <cell r="S55">
            <v>7350</v>
          </cell>
          <cell r="T55">
            <v>70</v>
          </cell>
          <cell r="W55" t="str">
            <v xml:space="preserve"> 　910人～　979人</v>
          </cell>
          <cell r="Y55" t="str">
            <v xml:space="preserve"> 　910人～　979人</v>
          </cell>
          <cell r="AH55" t="str">
            <v>＋</v>
          </cell>
          <cell r="AI55" t="str">
            <v>Ａ地域</v>
          </cell>
          <cell r="AJ55">
            <v>1900</v>
          </cell>
          <cell r="AK55">
            <v>2100</v>
          </cell>
          <cell r="AL55">
            <v>1300</v>
          </cell>
          <cell r="AM55">
            <v>1300</v>
          </cell>
          <cell r="AN55" t="str">
            <v>＋</v>
          </cell>
          <cell r="AO55" t="str">
            <v>ａ地域</v>
          </cell>
          <cell r="AP55">
            <v>4800</v>
          </cell>
          <cell r="AQ55">
            <v>5400</v>
          </cell>
          <cell r="AR55">
            <v>3400</v>
          </cell>
          <cell r="AS55">
            <v>3400</v>
          </cell>
          <cell r="AU55" t="str">
            <v xml:space="preserve"> 181人～ 210人</v>
          </cell>
          <cell r="AV55" t="str">
            <v>＋</v>
          </cell>
          <cell r="AW55">
            <v>1680</v>
          </cell>
          <cell r="AX55" t="str">
            <v>＋</v>
          </cell>
          <cell r="AY55">
            <v>20</v>
          </cell>
          <cell r="BB55" t="str">
            <v>－</v>
          </cell>
          <cell r="BC55" t="str">
            <v>(⑥＋⑦
　＋⑧＋⑩)</v>
          </cell>
          <cell r="BD55" t="str">
            <v>－</v>
          </cell>
          <cell r="BF55" t="str">
            <v>－</v>
          </cell>
          <cell r="BH55" t="str">
            <v>－</v>
          </cell>
          <cell r="BJ55" t="str">
            <v>＋</v>
          </cell>
          <cell r="BK55">
            <v>1970</v>
          </cell>
          <cell r="BL55" t="str">
            <v>＋</v>
          </cell>
          <cell r="BM55">
            <v>10</v>
          </cell>
          <cell r="BO55" t="str">
            <v>(⑥～⑳)</v>
          </cell>
        </row>
        <row r="56">
          <cell r="A56" t="str">
            <v>130３歳児</v>
          </cell>
          <cell r="E56" t="str">
            <v>３歳児</v>
          </cell>
          <cell r="G56">
            <v>45760</v>
          </cell>
          <cell r="H56">
            <v>100470</v>
          </cell>
          <cell r="I56">
            <v>41940</v>
          </cell>
          <cell r="J56">
            <v>96650</v>
          </cell>
          <cell r="K56" t="str">
            <v>＋</v>
          </cell>
          <cell r="L56">
            <v>380</v>
          </cell>
          <cell r="M56">
            <v>890</v>
          </cell>
          <cell r="N56" t="str">
            <v>×加算率</v>
          </cell>
          <cell r="O56">
            <v>340</v>
          </cell>
          <cell r="P56">
            <v>850</v>
          </cell>
          <cell r="Q56" t="str">
            <v>×加算率</v>
          </cell>
          <cell r="R56" t="str">
            <v>＋</v>
          </cell>
          <cell r="S56">
            <v>7350</v>
          </cell>
          <cell r="T56">
            <v>70</v>
          </cell>
          <cell r="W56">
            <v>630400</v>
          </cell>
          <cell r="Y56">
            <v>6300</v>
          </cell>
          <cell r="AI56" t="str">
            <v>Ｂ地域</v>
          </cell>
          <cell r="AJ56">
            <v>1900</v>
          </cell>
          <cell r="AK56">
            <v>2000</v>
          </cell>
          <cell r="AL56">
            <v>1300</v>
          </cell>
          <cell r="AM56">
            <v>1300</v>
          </cell>
          <cell r="AO56" t="str">
            <v>ｂ地域</v>
          </cell>
          <cell r="AP56">
            <v>2600</v>
          </cell>
          <cell r="AQ56">
            <v>2900</v>
          </cell>
          <cell r="AR56">
            <v>1800</v>
          </cell>
          <cell r="AS56">
            <v>1800</v>
          </cell>
          <cell r="AU56">
            <v>2760</v>
          </cell>
          <cell r="BE56">
            <v>960</v>
          </cell>
          <cell r="BG56">
            <v>3390</v>
          </cell>
          <cell r="BI56">
            <v>2150</v>
          </cell>
        </row>
        <row r="57">
          <cell r="A57" t="str">
            <v>130１，２歳児</v>
          </cell>
          <cell r="D57" t="str">
            <v>3号</v>
          </cell>
          <cell r="E57" t="str">
            <v>１、２歳児</v>
          </cell>
          <cell r="G57">
            <v>100470</v>
          </cell>
          <cell r="H57">
            <v>173970</v>
          </cell>
          <cell r="I57">
            <v>96650</v>
          </cell>
          <cell r="J57">
            <v>170150</v>
          </cell>
          <cell r="K57" t="str">
            <v>＋</v>
          </cell>
          <cell r="L57">
            <v>890</v>
          </cell>
          <cell r="M57">
            <v>1630</v>
          </cell>
          <cell r="N57" t="str">
            <v>×加算率</v>
          </cell>
          <cell r="O57">
            <v>850</v>
          </cell>
          <cell r="P57">
            <v>1590</v>
          </cell>
          <cell r="Q57" t="str">
            <v>×加算率</v>
          </cell>
          <cell r="AI57" t="str">
            <v>Ｃ地域</v>
          </cell>
          <cell r="AJ57">
            <v>1700</v>
          </cell>
          <cell r="AK57">
            <v>1900</v>
          </cell>
          <cell r="AL57">
            <v>1200</v>
          </cell>
          <cell r="AM57">
            <v>1200</v>
          </cell>
          <cell r="AO57" t="str">
            <v>ｃ地域</v>
          </cell>
          <cell r="AP57">
            <v>2300</v>
          </cell>
          <cell r="AQ57">
            <v>2500</v>
          </cell>
          <cell r="AR57">
            <v>1600</v>
          </cell>
          <cell r="AS57">
            <v>1600</v>
          </cell>
          <cell r="BC57">
            <v>7.0000000000000007E-2</v>
          </cell>
          <cell r="BE57">
            <v>10</v>
          </cell>
          <cell r="BG57">
            <v>30</v>
          </cell>
          <cell r="BI57">
            <v>20</v>
          </cell>
          <cell r="BO57">
            <v>0.97</v>
          </cell>
        </row>
        <row r="58">
          <cell r="A58" t="str">
            <v>130乳児</v>
          </cell>
          <cell r="E58" t="str">
            <v>乳児</v>
          </cell>
          <cell r="G58">
            <v>173970</v>
          </cell>
          <cell r="I58">
            <v>170150</v>
          </cell>
          <cell r="K58" t="str">
            <v>＋</v>
          </cell>
          <cell r="L58">
            <v>1630</v>
          </cell>
          <cell r="N58" t="str">
            <v>×加算率</v>
          </cell>
          <cell r="O58">
            <v>1590</v>
          </cell>
          <cell r="Q58" t="str">
            <v>×加算率</v>
          </cell>
          <cell r="W58" t="str">
            <v>　 980人～1,049人</v>
          </cell>
          <cell r="Y58" t="str">
            <v>　 980人～1,049人</v>
          </cell>
          <cell r="AI58" t="str">
            <v>Ｄ地域</v>
          </cell>
          <cell r="AJ58">
            <v>1700</v>
          </cell>
          <cell r="AK58">
            <v>1800</v>
          </cell>
          <cell r="AL58">
            <v>1200</v>
          </cell>
          <cell r="AM58">
            <v>1200</v>
          </cell>
          <cell r="AO58" t="str">
            <v>ｄ地域</v>
          </cell>
          <cell r="AP58">
            <v>2000</v>
          </cell>
          <cell r="AQ58">
            <v>2300</v>
          </cell>
          <cell r="AR58">
            <v>1400</v>
          </cell>
          <cell r="AS58">
            <v>1400</v>
          </cell>
          <cell r="AU58" t="str">
            <v xml:space="preserve"> 211人～ 240人</v>
          </cell>
          <cell r="BG58" t="str">
            <v>×人数</v>
          </cell>
          <cell r="BI58" t="str">
            <v>×人数</v>
          </cell>
        </row>
        <row r="59">
          <cell r="A59" t="str">
            <v>140４歳以上児</v>
          </cell>
          <cell r="C59" t="str">
            <v>　131人
　　から
　140人
　　まで</v>
          </cell>
          <cell r="D59" t="str">
            <v>2号</v>
          </cell>
          <cell r="E59" t="str">
            <v>４歳以上児</v>
          </cell>
          <cell r="G59">
            <v>37240</v>
          </cell>
          <cell r="H59">
            <v>44590</v>
          </cell>
          <cell r="I59">
            <v>33700</v>
          </cell>
          <cell r="J59">
            <v>41050</v>
          </cell>
          <cell r="K59" t="str">
            <v>＋</v>
          </cell>
          <cell r="L59">
            <v>300</v>
          </cell>
          <cell r="M59">
            <v>370</v>
          </cell>
          <cell r="N59" t="str">
            <v>×加算率</v>
          </cell>
          <cell r="O59">
            <v>260</v>
          </cell>
          <cell r="P59">
            <v>330</v>
          </cell>
          <cell r="Q59" t="str">
            <v>×加算率</v>
          </cell>
          <cell r="R59" t="str">
            <v>＋</v>
          </cell>
          <cell r="S59">
            <v>7350</v>
          </cell>
          <cell r="T59">
            <v>70</v>
          </cell>
          <cell r="W59">
            <v>666600</v>
          </cell>
          <cell r="Y59">
            <v>6660</v>
          </cell>
          <cell r="AH59" t="str">
            <v>＋</v>
          </cell>
          <cell r="AI59" t="str">
            <v>Ａ地域</v>
          </cell>
          <cell r="AJ59">
            <v>2100</v>
          </cell>
          <cell r="AK59">
            <v>2300</v>
          </cell>
          <cell r="AL59">
            <v>1400</v>
          </cell>
          <cell r="AM59">
            <v>1400</v>
          </cell>
          <cell r="AN59" t="str">
            <v>＋</v>
          </cell>
          <cell r="AO59" t="str">
            <v>ａ地域</v>
          </cell>
          <cell r="AP59">
            <v>5400</v>
          </cell>
          <cell r="AQ59">
            <v>6000</v>
          </cell>
          <cell r="AR59">
            <v>3700</v>
          </cell>
          <cell r="AS59">
            <v>3700</v>
          </cell>
          <cell r="AU59">
            <v>2500</v>
          </cell>
          <cell r="AV59" t="str">
            <v>＋</v>
          </cell>
          <cell r="AW59">
            <v>1550</v>
          </cell>
          <cell r="AX59" t="str">
            <v>＋</v>
          </cell>
          <cell r="AY59">
            <v>10</v>
          </cell>
          <cell r="BB59" t="str">
            <v>－</v>
          </cell>
          <cell r="BC59" t="str">
            <v>(⑥＋⑦
　＋⑧＋⑩)</v>
          </cell>
          <cell r="BD59" t="str">
            <v>－</v>
          </cell>
          <cell r="BF59" t="str">
            <v>－</v>
          </cell>
          <cell r="BH59" t="str">
            <v>－</v>
          </cell>
          <cell r="BJ59" t="str">
            <v>＋</v>
          </cell>
          <cell r="BK59">
            <v>1830</v>
          </cell>
          <cell r="BL59" t="str">
            <v>＋</v>
          </cell>
          <cell r="BM59">
            <v>10</v>
          </cell>
          <cell r="BO59" t="str">
            <v>(⑥～⑳)</v>
          </cell>
        </row>
        <row r="60">
          <cell r="A60" t="str">
            <v>140３歳児</v>
          </cell>
          <cell r="E60" t="str">
            <v>３歳児</v>
          </cell>
          <cell r="G60">
            <v>44590</v>
          </cell>
          <cell r="H60">
            <v>99300</v>
          </cell>
          <cell r="I60">
            <v>41050</v>
          </cell>
          <cell r="J60">
            <v>95760</v>
          </cell>
          <cell r="K60" t="str">
            <v>＋</v>
          </cell>
          <cell r="L60">
            <v>370</v>
          </cell>
          <cell r="M60">
            <v>880</v>
          </cell>
          <cell r="N60" t="str">
            <v>×加算率</v>
          </cell>
          <cell r="O60">
            <v>330</v>
          </cell>
          <cell r="P60">
            <v>840</v>
          </cell>
          <cell r="Q60" t="str">
            <v>×加算率</v>
          </cell>
          <cell r="R60" t="str">
            <v>＋</v>
          </cell>
          <cell r="S60">
            <v>7350</v>
          </cell>
          <cell r="T60">
            <v>70</v>
          </cell>
          <cell r="AI60" t="str">
            <v>Ｂ地域</v>
          </cell>
          <cell r="AJ60">
            <v>2000</v>
          </cell>
          <cell r="AK60">
            <v>2200</v>
          </cell>
          <cell r="AL60">
            <v>1400</v>
          </cell>
          <cell r="AM60">
            <v>1400</v>
          </cell>
          <cell r="AO60" t="str">
            <v>ｂ地域</v>
          </cell>
          <cell r="AP60">
            <v>2900</v>
          </cell>
          <cell r="AQ60">
            <v>3300</v>
          </cell>
          <cell r="AR60">
            <v>2000</v>
          </cell>
          <cell r="AS60">
            <v>2000</v>
          </cell>
          <cell r="BE60">
            <v>900</v>
          </cell>
          <cell r="BG60">
            <v>3150</v>
          </cell>
          <cell r="BI60">
            <v>2000</v>
          </cell>
        </row>
        <row r="61">
          <cell r="A61" t="str">
            <v>140１，２歳児</v>
          </cell>
          <cell r="D61" t="str">
            <v>3号</v>
          </cell>
          <cell r="E61" t="str">
            <v>１、２歳児</v>
          </cell>
          <cell r="G61">
            <v>99300</v>
          </cell>
          <cell r="H61">
            <v>172800</v>
          </cell>
          <cell r="I61">
            <v>95760</v>
          </cell>
          <cell r="J61">
            <v>169260</v>
          </cell>
          <cell r="K61" t="str">
            <v>＋</v>
          </cell>
          <cell r="L61">
            <v>880</v>
          </cell>
          <cell r="M61">
            <v>1620</v>
          </cell>
          <cell r="N61" t="str">
            <v>×加算率</v>
          </cell>
          <cell r="O61">
            <v>840</v>
          </cell>
          <cell r="P61">
            <v>1580</v>
          </cell>
          <cell r="Q61" t="str">
            <v>×加算率</v>
          </cell>
          <cell r="W61" t="str">
            <v xml:space="preserve"> 1,050人～</v>
          </cell>
          <cell r="Y61" t="str">
            <v xml:space="preserve"> 1,050人～</v>
          </cell>
          <cell r="AI61" t="str">
            <v>Ｃ地域</v>
          </cell>
          <cell r="AJ61">
            <v>1900</v>
          </cell>
          <cell r="AK61">
            <v>2100</v>
          </cell>
          <cell r="AL61">
            <v>1300</v>
          </cell>
          <cell r="AM61">
            <v>1300</v>
          </cell>
          <cell r="AO61" t="str">
            <v>ｃ地域</v>
          </cell>
          <cell r="AP61">
            <v>2500</v>
          </cell>
          <cell r="AQ61">
            <v>2800</v>
          </cell>
          <cell r="AR61">
            <v>1800</v>
          </cell>
          <cell r="AS61">
            <v>1800</v>
          </cell>
          <cell r="AU61" t="str">
            <v xml:space="preserve"> 241人～ 270人</v>
          </cell>
          <cell r="BC61">
            <v>7.0000000000000007E-2</v>
          </cell>
          <cell r="BE61">
            <v>9</v>
          </cell>
          <cell r="BG61">
            <v>30</v>
          </cell>
          <cell r="BI61">
            <v>20</v>
          </cell>
          <cell r="BO61">
            <v>0.98</v>
          </cell>
        </row>
        <row r="62">
          <cell r="A62" t="str">
            <v>140乳児</v>
          </cell>
          <cell r="E62" t="str">
            <v>乳児</v>
          </cell>
          <cell r="G62">
            <v>172800</v>
          </cell>
          <cell r="I62">
            <v>169260</v>
          </cell>
          <cell r="K62" t="str">
            <v>＋</v>
          </cell>
          <cell r="L62">
            <v>1620</v>
          </cell>
          <cell r="N62" t="str">
            <v>×加算率</v>
          </cell>
          <cell r="O62">
            <v>1580</v>
          </cell>
          <cell r="Q62" t="str">
            <v>×加算率</v>
          </cell>
          <cell r="W62">
            <v>702700</v>
          </cell>
          <cell r="Y62">
            <v>7020</v>
          </cell>
          <cell r="AI62" t="str">
            <v>Ｄ地域</v>
          </cell>
          <cell r="AJ62">
            <v>1800</v>
          </cell>
          <cell r="AK62">
            <v>2000</v>
          </cell>
          <cell r="AL62">
            <v>1200</v>
          </cell>
          <cell r="AM62">
            <v>1200</v>
          </cell>
          <cell r="AO62" t="str">
            <v>ｄ地域</v>
          </cell>
          <cell r="AP62">
            <v>2300</v>
          </cell>
          <cell r="AQ62">
            <v>2500</v>
          </cell>
          <cell r="AR62">
            <v>1600</v>
          </cell>
          <cell r="AS62">
            <v>1600</v>
          </cell>
          <cell r="AU62">
            <v>2400</v>
          </cell>
          <cell r="BG62" t="str">
            <v>×人数</v>
          </cell>
          <cell r="BI62" t="str">
            <v>×人数</v>
          </cell>
        </row>
        <row r="63">
          <cell r="A63" t="str">
            <v>150４歳以上児</v>
          </cell>
          <cell r="C63" t="str">
            <v>　141人
　　から
　150人
　　まで</v>
          </cell>
          <cell r="D63" t="str">
            <v>2号</v>
          </cell>
          <cell r="E63" t="str">
            <v>４歳以上児</v>
          </cell>
          <cell r="G63">
            <v>36200</v>
          </cell>
          <cell r="H63">
            <v>43550</v>
          </cell>
          <cell r="I63">
            <v>32890</v>
          </cell>
          <cell r="J63">
            <v>40240</v>
          </cell>
          <cell r="K63" t="str">
            <v>＋</v>
          </cell>
          <cell r="L63">
            <v>290</v>
          </cell>
          <cell r="M63">
            <v>360</v>
          </cell>
          <cell r="N63" t="str">
            <v>×加算率</v>
          </cell>
          <cell r="O63">
            <v>260</v>
          </cell>
          <cell r="P63">
            <v>330</v>
          </cell>
          <cell r="Q63" t="str">
            <v>×加算率</v>
          </cell>
          <cell r="R63" t="str">
            <v>＋</v>
          </cell>
          <cell r="S63">
            <v>7350</v>
          </cell>
          <cell r="T63">
            <v>70</v>
          </cell>
          <cell r="AH63" t="str">
            <v>＋</v>
          </cell>
          <cell r="AI63" t="str">
            <v>Ａ地域</v>
          </cell>
          <cell r="AJ63">
            <v>2000</v>
          </cell>
          <cell r="AK63">
            <v>2200</v>
          </cell>
          <cell r="AL63">
            <v>1300</v>
          </cell>
          <cell r="AM63">
            <v>1300</v>
          </cell>
          <cell r="AN63" t="str">
            <v>＋</v>
          </cell>
          <cell r="AO63" t="str">
            <v>ａ地域</v>
          </cell>
          <cell r="AP63">
            <v>5100</v>
          </cell>
          <cell r="AQ63">
            <v>5700</v>
          </cell>
          <cell r="AR63">
            <v>3500</v>
          </cell>
          <cell r="AS63">
            <v>3500</v>
          </cell>
          <cell r="AV63" t="str">
            <v>＋</v>
          </cell>
          <cell r="AW63">
            <v>1450</v>
          </cell>
          <cell r="AX63" t="str">
            <v>＋</v>
          </cell>
          <cell r="AY63">
            <v>10</v>
          </cell>
          <cell r="BB63" t="str">
            <v>－</v>
          </cell>
          <cell r="BC63" t="str">
            <v>(⑥＋⑦
　＋⑧＋⑩)</v>
          </cell>
          <cell r="BD63" t="str">
            <v>－</v>
          </cell>
          <cell r="BF63" t="str">
            <v>－</v>
          </cell>
          <cell r="BH63" t="str">
            <v>－</v>
          </cell>
          <cell r="BJ63" t="str">
            <v>＋</v>
          </cell>
          <cell r="BK63">
            <v>1710</v>
          </cell>
          <cell r="BL63" t="str">
            <v>＋</v>
          </cell>
          <cell r="BM63">
            <v>10</v>
          </cell>
          <cell r="BO63" t="str">
            <v>(⑥～⑳)</v>
          </cell>
        </row>
        <row r="64">
          <cell r="A64" t="str">
            <v>150３歳児</v>
          </cell>
          <cell r="E64" t="str">
            <v>３歳児</v>
          </cell>
          <cell r="G64">
            <v>43550</v>
          </cell>
          <cell r="H64">
            <v>98260</v>
          </cell>
          <cell r="I64">
            <v>40240</v>
          </cell>
          <cell r="J64">
            <v>94950</v>
          </cell>
          <cell r="K64" t="str">
            <v>＋</v>
          </cell>
          <cell r="L64">
            <v>360</v>
          </cell>
          <cell r="M64">
            <v>870</v>
          </cell>
          <cell r="N64" t="str">
            <v>×加算率</v>
          </cell>
          <cell r="O64">
            <v>330</v>
          </cell>
          <cell r="P64">
            <v>840</v>
          </cell>
          <cell r="Q64" t="str">
            <v>×加算率</v>
          </cell>
          <cell r="R64" t="str">
            <v>＋</v>
          </cell>
          <cell r="S64">
            <v>7350</v>
          </cell>
          <cell r="T64">
            <v>70</v>
          </cell>
          <cell r="AI64" t="str">
            <v>Ｂ地域</v>
          </cell>
          <cell r="AJ64">
            <v>1900</v>
          </cell>
          <cell r="AK64">
            <v>2100</v>
          </cell>
          <cell r="AL64">
            <v>1300</v>
          </cell>
          <cell r="AM64">
            <v>1300</v>
          </cell>
          <cell r="AO64" t="str">
            <v>ｂ地域</v>
          </cell>
          <cell r="AP64">
            <v>2800</v>
          </cell>
          <cell r="AQ64">
            <v>3100</v>
          </cell>
          <cell r="AR64">
            <v>1900</v>
          </cell>
          <cell r="AS64">
            <v>1900</v>
          </cell>
          <cell r="AU64" t="str">
            <v xml:space="preserve"> 271人～ 300人</v>
          </cell>
          <cell r="BE64">
            <v>840</v>
          </cell>
          <cell r="BG64">
            <v>2940</v>
          </cell>
          <cell r="BI64">
            <v>1860</v>
          </cell>
        </row>
        <row r="65">
          <cell r="A65" t="str">
            <v>150１，２歳児</v>
          </cell>
          <cell r="D65" t="str">
            <v>3号</v>
          </cell>
          <cell r="E65" t="str">
            <v>１、２歳児</v>
          </cell>
          <cell r="G65">
            <v>98260</v>
          </cell>
          <cell r="H65">
            <v>171760</v>
          </cell>
          <cell r="I65">
            <v>94950</v>
          </cell>
          <cell r="J65">
            <v>168450</v>
          </cell>
          <cell r="K65" t="str">
            <v>＋</v>
          </cell>
          <cell r="L65">
            <v>870</v>
          </cell>
          <cell r="M65">
            <v>1610</v>
          </cell>
          <cell r="N65" t="str">
            <v>×加算率</v>
          </cell>
          <cell r="O65">
            <v>840</v>
          </cell>
          <cell r="P65">
            <v>1580</v>
          </cell>
          <cell r="Q65" t="str">
            <v>×加算率</v>
          </cell>
          <cell r="AI65" t="str">
            <v>Ｃ地域</v>
          </cell>
          <cell r="AJ65">
            <v>1800</v>
          </cell>
          <cell r="AK65">
            <v>1900</v>
          </cell>
          <cell r="AL65">
            <v>1200</v>
          </cell>
          <cell r="AM65">
            <v>1200</v>
          </cell>
          <cell r="AO65" t="str">
            <v>ｃ地域</v>
          </cell>
          <cell r="AP65">
            <v>2400</v>
          </cell>
          <cell r="AQ65">
            <v>2700</v>
          </cell>
          <cell r="AR65">
            <v>1700</v>
          </cell>
          <cell r="AS65">
            <v>1700</v>
          </cell>
          <cell r="AU65">
            <v>2330</v>
          </cell>
          <cell r="BC65">
            <v>7.0000000000000007E-2</v>
          </cell>
          <cell r="BE65">
            <v>8</v>
          </cell>
          <cell r="BG65">
            <v>20</v>
          </cell>
          <cell r="BI65">
            <v>10</v>
          </cell>
          <cell r="BO65">
            <v>0.98</v>
          </cell>
        </row>
        <row r="66">
          <cell r="A66" t="str">
            <v>150乳児</v>
          </cell>
          <cell r="E66" t="str">
            <v>乳児</v>
          </cell>
          <cell r="G66">
            <v>171760</v>
          </cell>
          <cell r="I66">
            <v>168450</v>
          </cell>
          <cell r="K66" t="str">
            <v>＋</v>
          </cell>
          <cell r="L66">
            <v>1610</v>
          </cell>
          <cell r="N66" t="str">
            <v>×加算率</v>
          </cell>
          <cell r="O66">
            <v>1580</v>
          </cell>
          <cell r="Q66" t="str">
            <v>×加算率</v>
          </cell>
          <cell r="AI66" t="str">
            <v>Ｄ地域</v>
          </cell>
          <cell r="AJ66">
            <v>1700</v>
          </cell>
          <cell r="AK66">
            <v>1900</v>
          </cell>
          <cell r="AL66">
            <v>1200</v>
          </cell>
          <cell r="AM66">
            <v>1200</v>
          </cell>
          <cell r="AO66" t="str">
            <v>ｄ地域</v>
          </cell>
          <cell r="AP66">
            <v>2200</v>
          </cell>
          <cell r="AQ66">
            <v>2400</v>
          </cell>
          <cell r="AR66">
            <v>1500</v>
          </cell>
          <cell r="AS66">
            <v>1500</v>
          </cell>
          <cell r="BG66" t="str">
            <v>×人数</v>
          </cell>
          <cell r="BI66" t="str">
            <v>×人数</v>
          </cell>
        </row>
        <row r="67">
          <cell r="A67" t="str">
            <v>160４歳以上児</v>
          </cell>
          <cell r="C67" t="str">
            <v>　151人
　　から
　160人
　　まで</v>
          </cell>
          <cell r="D67" t="str">
            <v>2号</v>
          </cell>
          <cell r="E67" t="str">
            <v>４歳以上児</v>
          </cell>
          <cell r="G67">
            <v>36160</v>
          </cell>
          <cell r="H67">
            <v>43510</v>
          </cell>
          <cell r="I67">
            <v>33050</v>
          </cell>
          <cell r="J67">
            <v>40400</v>
          </cell>
          <cell r="K67" t="str">
            <v>＋</v>
          </cell>
          <cell r="L67">
            <v>290</v>
          </cell>
          <cell r="M67">
            <v>360</v>
          </cell>
          <cell r="N67" t="str">
            <v>×加算率</v>
          </cell>
          <cell r="O67">
            <v>260</v>
          </cell>
          <cell r="P67">
            <v>330</v>
          </cell>
          <cell r="Q67" t="str">
            <v>×加算率</v>
          </cell>
          <cell r="R67" t="str">
            <v>＋</v>
          </cell>
          <cell r="S67">
            <v>7350</v>
          </cell>
          <cell r="T67">
            <v>70</v>
          </cell>
          <cell r="AH67" t="str">
            <v>＋</v>
          </cell>
          <cell r="AI67" t="str">
            <v>Ａ地域</v>
          </cell>
          <cell r="AJ67">
            <v>1800</v>
          </cell>
          <cell r="AK67">
            <v>2000</v>
          </cell>
          <cell r="AL67">
            <v>1300</v>
          </cell>
          <cell r="AM67">
            <v>1300</v>
          </cell>
          <cell r="AN67" t="str">
            <v>＋</v>
          </cell>
          <cell r="AO67" t="str">
            <v>ａ地域</v>
          </cell>
          <cell r="AP67">
            <v>4600</v>
          </cell>
          <cell r="AQ67">
            <v>5200</v>
          </cell>
          <cell r="AR67">
            <v>3200</v>
          </cell>
          <cell r="AS67">
            <v>3200</v>
          </cell>
          <cell r="AU67" t="str">
            <v xml:space="preserve"> 301人～</v>
          </cell>
          <cell r="AV67" t="str">
            <v>＋</v>
          </cell>
          <cell r="AW67">
            <v>1360</v>
          </cell>
          <cell r="AX67" t="str">
            <v>＋</v>
          </cell>
          <cell r="AY67">
            <v>10</v>
          </cell>
          <cell r="BB67" t="str">
            <v>－</v>
          </cell>
          <cell r="BC67" t="str">
            <v>(⑥＋⑦
　＋⑧＋⑩)</v>
          </cell>
          <cell r="BD67" t="str">
            <v>－</v>
          </cell>
          <cell r="BF67" t="str">
            <v>－</v>
          </cell>
          <cell r="BH67" t="str">
            <v>－</v>
          </cell>
          <cell r="BJ67" t="str">
            <v>＋</v>
          </cell>
          <cell r="BK67">
            <v>1600</v>
          </cell>
          <cell r="BL67" t="str">
            <v>＋</v>
          </cell>
          <cell r="BM67">
            <v>10</v>
          </cell>
          <cell r="BO67" t="str">
            <v>(⑥～⑳)</v>
          </cell>
        </row>
        <row r="68">
          <cell r="A68" t="str">
            <v>160３歳児</v>
          </cell>
          <cell r="E68" t="str">
            <v>３歳児</v>
          </cell>
          <cell r="G68">
            <v>43510</v>
          </cell>
          <cell r="H68">
            <v>98220</v>
          </cell>
          <cell r="I68">
            <v>40400</v>
          </cell>
          <cell r="J68">
            <v>95110</v>
          </cell>
          <cell r="K68" t="str">
            <v>＋</v>
          </cell>
          <cell r="L68">
            <v>360</v>
          </cell>
          <cell r="M68">
            <v>870</v>
          </cell>
          <cell r="N68" t="str">
            <v>×加算率</v>
          </cell>
          <cell r="O68">
            <v>330</v>
          </cell>
          <cell r="P68">
            <v>840</v>
          </cell>
          <cell r="Q68" t="str">
            <v>×加算率</v>
          </cell>
          <cell r="R68" t="str">
            <v>＋</v>
          </cell>
          <cell r="S68">
            <v>7350</v>
          </cell>
          <cell r="T68">
            <v>70</v>
          </cell>
          <cell r="AI68" t="str">
            <v>Ｂ地域</v>
          </cell>
          <cell r="AJ68">
            <v>1800</v>
          </cell>
          <cell r="AK68">
            <v>1900</v>
          </cell>
          <cell r="AL68">
            <v>1200</v>
          </cell>
          <cell r="AM68">
            <v>1200</v>
          </cell>
          <cell r="AO68" t="str">
            <v>ｂ地域</v>
          </cell>
          <cell r="AP68">
            <v>2500</v>
          </cell>
          <cell r="AQ68">
            <v>2800</v>
          </cell>
          <cell r="AR68">
            <v>1800</v>
          </cell>
          <cell r="AS68">
            <v>1800</v>
          </cell>
          <cell r="AU68">
            <v>2120</v>
          </cell>
          <cell r="BE68">
            <v>780</v>
          </cell>
          <cell r="BG68">
            <v>2750</v>
          </cell>
          <cell r="BI68">
            <v>1750</v>
          </cell>
        </row>
        <row r="69">
          <cell r="A69" t="str">
            <v>160１，２歳児</v>
          </cell>
          <cell r="D69" t="str">
            <v>3号</v>
          </cell>
          <cell r="E69" t="str">
            <v>１、２歳児</v>
          </cell>
          <cell r="G69">
            <v>98220</v>
          </cell>
          <cell r="H69">
            <v>171720</v>
          </cell>
          <cell r="I69">
            <v>95110</v>
          </cell>
          <cell r="J69">
            <v>168610</v>
          </cell>
          <cell r="K69" t="str">
            <v>＋</v>
          </cell>
          <cell r="L69">
            <v>870</v>
          </cell>
          <cell r="M69">
            <v>1610</v>
          </cell>
          <cell r="N69" t="str">
            <v>×加算率</v>
          </cell>
          <cell r="O69">
            <v>840</v>
          </cell>
          <cell r="P69">
            <v>1580</v>
          </cell>
          <cell r="Q69" t="str">
            <v>×加算率</v>
          </cell>
          <cell r="AI69" t="str">
            <v>Ｃ地域</v>
          </cell>
          <cell r="AJ69">
            <v>1600</v>
          </cell>
          <cell r="AK69">
            <v>1800</v>
          </cell>
          <cell r="AL69">
            <v>1100</v>
          </cell>
          <cell r="AM69">
            <v>1100</v>
          </cell>
          <cell r="AO69" t="str">
            <v>ｃ地域</v>
          </cell>
          <cell r="AP69">
            <v>2200</v>
          </cell>
          <cell r="AQ69">
            <v>2500</v>
          </cell>
          <cell r="AR69">
            <v>1500</v>
          </cell>
          <cell r="AS69">
            <v>1500</v>
          </cell>
          <cell r="BC69">
            <v>7.0000000000000007E-2</v>
          </cell>
          <cell r="BE69">
            <v>8</v>
          </cell>
          <cell r="BG69">
            <v>20</v>
          </cell>
          <cell r="BI69">
            <v>10</v>
          </cell>
          <cell r="BO69">
            <v>0.98</v>
          </cell>
        </row>
        <row r="70">
          <cell r="A70" t="str">
            <v>160乳児</v>
          </cell>
          <cell r="E70" t="str">
            <v>乳児</v>
          </cell>
          <cell r="G70">
            <v>171720</v>
          </cell>
          <cell r="I70">
            <v>168610</v>
          </cell>
          <cell r="K70" t="str">
            <v>＋</v>
          </cell>
          <cell r="L70">
            <v>1610</v>
          </cell>
          <cell r="N70" t="str">
            <v>×加算率</v>
          </cell>
          <cell r="O70">
            <v>1580</v>
          </cell>
          <cell r="Q70" t="str">
            <v>×加算率</v>
          </cell>
          <cell r="AI70" t="str">
            <v>Ｄ地域</v>
          </cell>
          <cell r="AJ70">
            <v>1600</v>
          </cell>
          <cell r="AK70">
            <v>1700</v>
          </cell>
          <cell r="AL70">
            <v>1100</v>
          </cell>
          <cell r="AM70">
            <v>1100</v>
          </cell>
          <cell r="AO70" t="str">
            <v>ｄ地域</v>
          </cell>
          <cell r="AP70">
            <v>2000</v>
          </cell>
          <cell r="AQ70">
            <v>2200</v>
          </cell>
          <cell r="AR70">
            <v>1400</v>
          </cell>
          <cell r="AS70">
            <v>1400</v>
          </cell>
          <cell r="BG70" t="str">
            <v>×人数</v>
          </cell>
          <cell r="BI70" t="str">
            <v>×人数</v>
          </cell>
        </row>
        <row r="71">
          <cell r="A71" t="str">
            <v>170４歳以上児</v>
          </cell>
          <cell r="C71" t="str">
            <v>　161人
　　から
　170人
　　まで</v>
          </cell>
          <cell r="D71" t="str">
            <v>2号</v>
          </cell>
          <cell r="E71" t="str">
            <v>４歳以上児</v>
          </cell>
          <cell r="G71">
            <v>35320</v>
          </cell>
          <cell r="H71">
            <v>42670</v>
          </cell>
          <cell r="I71">
            <v>32400</v>
          </cell>
          <cell r="J71">
            <v>39750</v>
          </cell>
          <cell r="K71" t="str">
            <v>＋</v>
          </cell>
          <cell r="L71">
            <v>280</v>
          </cell>
          <cell r="M71">
            <v>350</v>
          </cell>
          <cell r="N71" t="str">
            <v>×加算率</v>
          </cell>
          <cell r="O71">
            <v>250</v>
          </cell>
          <cell r="P71">
            <v>320</v>
          </cell>
          <cell r="Q71" t="str">
            <v>×加算率</v>
          </cell>
          <cell r="R71" t="str">
            <v>＋</v>
          </cell>
          <cell r="S71">
            <v>7350</v>
          </cell>
          <cell r="T71">
            <v>70</v>
          </cell>
          <cell r="AH71" t="str">
            <v>＋</v>
          </cell>
          <cell r="AI71" t="str">
            <v>Ａ地域</v>
          </cell>
          <cell r="AJ71">
            <v>2000</v>
          </cell>
          <cell r="AK71">
            <v>2200</v>
          </cell>
          <cell r="AL71">
            <v>1400</v>
          </cell>
          <cell r="AM71">
            <v>1400</v>
          </cell>
          <cell r="AN71" t="str">
            <v>＋</v>
          </cell>
          <cell r="AO71" t="str">
            <v>ａ地域</v>
          </cell>
          <cell r="AP71">
            <v>5100</v>
          </cell>
          <cell r="AQ71">
            <v>5700</v>
          </cell>
          <cell r="AR71">
            <v>3500</v>
          </cell>
          <cell r="AS71">
            <v>3500</v>
          </cell>
          <cell r="AU71" t="str">
            <v>※3月分の単価に加算</v>
          </cell>
          <cell r="AV71" t="str">
            <v>＋</v>
          </cell>
          <cell r="AW71">
            <v>1290</v>
          </cell>
          <cell r="AX71" t="str">
            <v>＋</v>
          </cell>
          <cell r="AY71">
            <v>10</v>
          </cell>
          <cell r="BB71" t="str">
            <v>－</v>
          </cell>
          <cell r="BC71" t="str">
            <v>(⑥＋⑦
　＋⑧＋⑩)</v>
          </cell>
          <cell r="BD71" t="str">
            <v>－</v>
          </cell>
          <cell r="BF71" t="str">
            <v>－</v>
          </cell>
          <cell r="BH71" t="str">
            <v>－</v>
          </cell>
          <cell r="BJ71" t="str">
            <v>＋</v>
          </cell>
          <cell r="BK71">
            <v>1510</v>
          </cell>
          <cell r="BL71" t="str">
            <v>＋</v>
          </cell>
          <cell r="BM71">
            <v>10</v>
          </cell>
          <cell r="BO71" t="str">
            <v>(⑥～⑳)</v>
          </cell>
        </row>
        <row r="72">
          <cell r="A72" t="str">
            <v>170３歳児</v>
          </cell>
          <cell r="E72" t="str">
            <v>３歳児</v>
          </cell>
          <cell r="G72">
            <v>42670</v>
          </cell>
          <cell r="H72">
            <v>97380</v>
          </cell>
          <cell r="I72">
            <v>39750</v>
          </cell>
          <cell r="J72">
            <v>94460</v>
          </cell>
          <cell r="K72" t="str">
            <v>＋</v>
          </cell>
          <cell r="L72">
            <v>350</v>
          </cell>
          <cell r="M72">
            <v>860</v>
          </cell>
          <cell r="N72" t="str">
            <v>×加算率</v>
          </cell>
          <cell r="O72">
            <v>320</v>
          </cell>
          <cell r="P72">
            <v>830</v>
          </cell>
          <cell r="Q72" t="str">
            <v>×加算率</v>
          </cell>
          <cell r="R72" t="str">
            <v>＋</v>
          </cell>
          <cell r="S72">
            <v>7350</v>
          </cell>
          <cell r="T72">
            <v>70</v>
          </cell>
          <cell r="AI72" t="str">
            <v>Ｂ地域</v>
          </cell>
          <cell r="AJ72">
            <v>1900</v>
          </cell>
          <cell r="AK72">
            <v>2100</v>
          </cell>
          <cell r="AL72">
            <v>1300</v>
          </cell>
          <cell r="AM72">
            <v>1300</v>
          </cell>
          <cell r="AO72" t="str">
            <v>ｂ地域</v>
          </cell>
          <cell r="AP72">
            <v>2800</v>
          </cell>
          <cell r="AQ72">
            <v>3100</v>
          </cell>
          <cell r="AR72">
            <v>1900</v>
          </cell>
          <cell r="AS72">
            <v>1900</v>
          </cell>
          <cell r="BE72">
            <v>740</v>
          </cell>
          <cell r="BG72">
            <v>2590</v>
          </cell>
          <cell r="BI72">
            <v>1640</v>
          </cell>
        </row>
        <row r="73">
          <cell r="A73" t="str">
            <v>170１，２歳児</v>
          </cell>
          <cell r="D73" t="str">
            <v>3号</v>
          </cell>
          <cell r="E73" t="str">
            <v>１、２歳児</v>
          </cell>
          <cell r="G73">
            <v>97380</v>
          </cell>
          <cell r="H73">
            <v>170880</v>
          </cell>
          <cell r="I73">
            <v>94460</v>
          </cell>
          <cell r="J73">
            <v>167960</v>
          </cell>
          <cell r="K73" t="str">
            <v>＋</v>
          </cell>
          <cell r="L73">
            <v>860</v>
          </cell>
          <cell r="M73">
            <v>1600</v>
          </cell>
          <cell r="N73" t="str">
            <v>×加算率</v>
          </cell>
          <cell r="O73">
            <v>830</v>
          </cell>
          <cell r="P73">
            <v>1570</v>
          </cell>
          <cell r="Q73" t="str">
            <v>×加算率</v>
          </cell>
          <cell r="AI73" t="str">
            <v>Ｃ地域</v>
          </cell>
          <cell r="AJ73">
            <v>1800</v>
          </cell>
          <cell r="AK73">
            <v>1900</v>
          </cell>
          <cell r="AL73">
            <v>1200</v>
          </cell>
          <cell r="AM73">
            <v>1200</v>
          </cell>
          <cell r="AO73" t="str">
            <v>ｃ地域</v>
          </cell>
          <cell r="AP73">
            <v>2400</v>
          </cell>
          <cell r="AQ73">
            <v>2700</v>
          </cell>
          <cell r="AR73">
            <v>1700</v>
          </cell>
          <cell r="AS73">
            <v>1700</v>
          </cell>
          <cell r="BC73">
            <v>7.0000000000000007E-2</v>
          </cell>
          <cell r="BE73">
            <v>7</v>
          </cell>
          <cell r="BG73">
            <v>20</v>
          </cell>
          <cell r="BI73">
            <v>10</v>
          </cell>
          <cell r="BO73">
            <v>0.99</v>
          </cell>
        </row>
        <row r="74">
          <cell r="A74" t="str">
            <v>170乳児</v>
          </cell>
          <cell r="E74" t="str">
            <v>乳児</v>
          </cell>
          <cell r="G74">
            <v>170880</v>
          </cell>
          <cell r="I74">
            <v>167960</v>
          </cell>
          <cell r="K74" t="str">
            <v>＋</v>
          </cell>
          <cell r="L74">
            <v>1600</v>
          </cell>
          <cell r="N74" t="str">
            <v>×加算率</v>
          </cell>
          <cell r="O74">
            <v>1570</v>
          </cell>
          <cell r="Q74" t="str">
            <v>×加算率</v>
          </cell>
          <cell r="AI74" t="str">
            <v>Ｄ地域</v>
          </cell>
          <cell r="AJ74">
            <v>1700</v>
          </cell>
          <cell r="AK74">
            <v>1800</v>
          </cell>
          <cell r="AL74">
            <v>1100</v>
          </cell>
          <cell r="AM74">
            <v>1100</v>
          </cell>
          <cell r="AO74" t="str">
            <v>ｄ地域</v>
          </cell>
          <cell r="AP74">
            <v>2200</v>
          </cell>
          <cell r="AQ74">
            <v>2400</v>
          </cell>
          <cell r="AR74">
            <v>1500</v>
          </cell>
          <cell r="AS74">
            <v>1500</v>
          </cell>
          <cell r="BG74" t="str">
            <v>×人数</v>
          </cell>
          <cell r="BI74" t="str">
            <v>×人数</v>
          </cell>
        </row>
        <row r="75">
          <cell r="A75" t="str">
            <v>180４歳以上児</v>
          </cell>
          <cell r="C75" t="str">
            <v>　171人
　　以上</v>
          </cell>
          <cell r="D75" t="str">
            <v>2号</v>
          </cell>
          <cell r="E75" t="str">
            <v>４歳以上児</v>
          </cell>
          <cell r="G75">
            <v>34560</v>
          </cell>
          <cell r="H75">
            <v>41910</v>
          </cell>
          <cell r="I75">
            <v>31810</v>
          </cell>
          <cell r="J75">
            <v>39160</v>
          </cell>
          <cell r="K75" t="str">
            <v>＋</v>
          </cell>
          <cell r="L75">
            <v>270</v>
          </cell>
          <cell r="M75">
            <v>340</v>
          </cell>
          <cell r="N75" t="str">
            <v>×加算率</v>
          </cell>
          <cell r="O75">
            <v>240</v>
          </cell>
          <cell r="P75">
            <v>310</v>
          </cell>
          <cell r="Q75" t="str">
            <v>×加算率</v>
          </cell>
          <cell r="R75" t="str">
            <v>＋</v>
          </cell>
          <cell r="S75">
            <v>7350</v>
          </cell>
          <cell r="T75">
            <v>70</v>
          </cell>
          <cell r="AH75" t="str">
            <v>＋</v>
          </cell>
          <cell r="AI75" t="str">
            <v>Ａ地域</v>
          </cell>
          <cell r="AJ75">
            <v>1800</v>
          </cell>
          <cell r="AK75">
            <v>2000</v>
          </cell>
          <cell r="AL75">
            <v>1300</v>
          </cell>
          <cell r="AM75">
            <v>1300</v>
          </cell>
          <cell r="AN75" t="str">
            <v>＋</v>
          </cell>
          <cell r="AO75" t="str">
            <v>ａ地域</v>
          </cell>
          <cell r="AP75">
            <v>4600</v>
          </cell>
          <cell r="AQ75">
            <v>5200</v>
          </cell>
          <cell r="AR75">
            <v>3200</v>
          </cell>
          <cell r="AS75">
            <v>3200</v>
          </cell>
          <cell r="AV75" t="str">
            <v>＋</v>
          </cell>
          <cell r="AW75">
            <v>1210</v>
          </cell>
          <cell r="AX75" t="str">
            <v>＋</v>
          </cell>
          <cell r="AY75">
            <v>10</v>
          </cell>
          <cell r="BB75" t="str">
            <v>－</v>
          </cell>
          <cell r="BC75" t="str">
            <v>(⑥＋⑦
　＋⑧＋⑩)</v>
          </cell>
          <cell r="BD75" t="str">
            <v>－</v>
          </cell>
          <cell r="BF75" t="str">
            <v>－</v>
          </cell>
          <cell r="BH75" t="str">
            <v>－</v>
          </cell>
          <cell r="BJ75" t="str">
            <v>＋</v>
          </cell>
          <cell r="BK75">
            <v>1420</v>
          </cell>
          <cell r="BL75" t="str">
            <v>＋</v>
          </cell>
          <cell r="BM75">
            <v>10</v>
          </cell>
          <cell r="BO75" t="str">
            <v>(⑥～⑳)</v>
          </cell>
        </row>
        <row r="76">
          <cell r="A76" t="str">
            <v>180３歳児</v>
          </cell>
          <cell r="E76" t="str">
            <v>３歳児</v>
          </cell>
          <cell r="G76">
            <v>41910</v>
          </cell>
          <cell r="H76">
            <v>96620</v>
          </cell>
          <cell r="I76">
            <v>39160</v>
          </cell>
          <cell r="J76">
            <v>93870</v>
          </cell>
          <cell r="K76" t="str">
            <v>＋</v>
          </cell>
          <cell r="L76">
            <v>340</v>
          </cell>
          <cell r="M76">
            <v>850</v>
          </cell>
          <cell r="N76" t="str">
            <v>×加算率</v>
          </cell>
          <cell r="O76">
            <v>310</v>
          </cell>
          <cell r="P76">
            <v>820</v>
          </cell>
          <cell r="Q76" t="str">
            <v>×加算率</v>
          </cell>
          <cell r="R76" t="str">
            <v>＋</v>
          </cell>
          <cell r="S76">
            <v>7350</v>
          </cell>
          <cell r="T76">
            <v>70</v>
          </cell>
          <cell r="AI76" t="str">
            <v>Ｂ地域</v>
          </cell>
          <cell r="AJ76">
            <v>1800</v>
          </cell>
          <cell r="AK76">
            <v>1900</v>
          </cell>
          <cell r="AL76">
            <v>1200</v>
          </cell>
          <cell r="AM76">
            <v>1200</v>
          </cell>
          <cell r="AO76" t="str">
            <v>ｂ地域</v>
          </cell>
          <cell r="AP76">
            <v>2500</v>
          </cell>
          <cell r="AQ76">
            <v>2800</v>
          </cell>
          <cell r="AR76">
            <v>1800</v>
          </cell>
          <cell r="AS76">
            <v>1800</v>
          </cell>
          <cell r="BE76">
            <v>700</v>
          </cell>
          <cell r="BG76">
            <v>2450</v>
          </cell>
          <cell r="BI76">
            <v>1550</v>
          </cell>
        </row>
        <row r="77">
          <cell r="A77" t="str">
            <v>180１，２歳児</v>
          </cell>
          <cell r="D77" t="str">
            <v>3号</v>
          </cell>
          <cell r="E77" t="str">
            <v>１、２歳児</v>
          </cell>
          <cell r="G77">
            <v>96620</v>
          </cell>
          <cell r="H77">
            <v>170120</v>
          </cell>
          <cell r="I77">
            <v>93870</v>
          </cell>
          <cell r="J77">
            <v>167370</v>
          </cell>
          <cell r="K77" t="str">
            <v>＋</v>
          </cell>
          <cell r="L77">
            <v>850</v>
          </cell>
          <cell r="M77">
            <v>1590</v>
          </cell>
          <cell r="N77" t="str">
            <v>×加算率</v>
          </cell>
          <cell r="O77">
            <v>820</v>
          </cell>
          <cell r="P77">
            <v>1560</v>
          </cell>
          <cell r="Q77" t="str">
            <v>×加算率</v>
          </cell>
          <cell r="AI77" t="str">
            <v>Ｃ地域</v>
          </cell>
          <cell r="AJ77">
            <v>1700</v>
          </cell>
          <cell r="AK77">
            <v>1800</v>
          </cell>
          <cell r="AL77">
            <v>1200</v>
          </cell>
          <cell r="AM77">
            <v>1200</v>
          </cell>
          <cell r="AO77" t="str">
            <v>ｃ地域</v>
          </cell>
          <cell r="AP77">
            <v>2200</v>
          </cell>
          <cell r="AQ77">
            <v>2500</v>
          </cell>
          <cell r="AR77">
            <v>1500</v>
          </cell>
          <cell r="AS77">
            <v>1500</v>
          </cell>
          <cell r="BC77">
            <v>7.0000000000000007E-2</v>
          </cell>
          <cell r="BE77">
            <v>7</v>
          </cell>
          <cell r="BG77">
            <v>20</v>
          </cell>
          <cell r="BI77">
            <v>10</v>
          </cell>
          <cell r="BO77">
            <v>0.99</v>
          </cell>
        </row>
        <row r="78">
          <cell r="A78" t="str">
            <v>180乳児</v>
          </cell>
          <cell r="E78" t="str">
            <v>乳児</v>
          </cell>
          <cell r="G78">
            <v>170120</v>
          </cell>
          <cell r="I78">
            <v>167370</v>
          </cell>
          <cell r="K78" t="str">
            <v>＋</v>
          </cell>
          <cell r="L78">
            <v>1590</v>
          </cell>
          <cell r="N78" t="str">
            <v>×加算率</v>
          </cell>
          <cell r="O78">
            <v>1560</v>
          </cell>
          <cell r="Q78" t="str">
            <v>×加算率</v>
          </cell>
          <cell r="AI78" t="str">
            <v>Ｄ地域</v>
          </cell>
          <cell r="AJ78">
            <v>1600</v>
          </cell>
          <cell r="AK78">
            <v>1700</v>
          </cell>
          <cell r="AL78">
            <v>1100</v>
          </cell>
          <cell r="AM78">
            <v>1100</v>
          </cell>
          <cell r="AO78" t="str">
            <v>ｄ地域</v>
          </cell>
          <cell r="AP78">
            <v>2000</v>
          </cell>
          <cell r="AQ78">
            <v>2200</v>
          </cell>
          <cell r="AR78">
            <v>1400</v>
          </cell>
          <cell r="AS78">
            <v>1400</v>
          </cell>
          <cell r="BG78" t="str">
            <v>×人数</v>
          </cell>
          <cell r="BI78" t="str">
            <v>×人数</v>
          </cell>
        </row>
      </sheetData>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積算表（教育）"/>
      <sheetName val="加算区分"/>
      <sheetName val="こども園 本単価表（教育）"/>
      <sheetName val="こども園 本単価表②（教育）"/>
      <sheetName val="積算表（保育）"/>
      <sheetName val="認定こども園（処遇Ⅱ）"/>
      <sheetName val="保育単価表（保育）"/>
      <sheetName val="保育単価表②（保育）"/>
    </sheetNames>
    <sheetDataSet>
      <sheetData sheetId="0">
        <row r="2">
          <cell r="AO2">
            <v>1</v>
          </cell>
          <cell r="AP2">
            <v>15</v>
          </cell>
        </row>
        <row r="3">
          <cell r="AO3">
            <v>16</v>
          </cell>
          <cell r="AP3">
            <v>25</v>
          </cell>
        </row>
        <row r="4">
          <cell r="AO4">
            <v>26</v>
          </cell>
          <cell r="AP4">
            <v>35</v>
          </cell>
        </row>
        <row r="5">
          <cell r="AO5">
            <v>36</v>
          </cell>
          <cell r="AP5">
            <v>45</v>
          </cell>
        </row>
        <row r="6">
          <cell r="AO6">
            <v>46</v>
          </cell>
          <cell r="AP6">
            <v>60</v>
          </cell>
        </row>
        <row r="7">
          <cell r="AO7">
            <v>61</v>
          </cell>
          <cell r="AP7">
            <v>75</v>
          </cell>
        </row>
        <row r="8">
          <cell r="AO8">
            <v>76</v>
          </cell>
          <cell r="AP8">
            <v>90</v>
          </cell>
        </row>
        <row r="9">
          <cell r="AO9">
            <v>91</v>
          </cell>
          <cell r="AP9">
            <v>105</v>
          </cell>
        </row>
        <row r="10">
          <cell r="AO10">
            <v>106</v>
          </cell>
          <cell r="AP10">
            <v>120</v>
          </cell>
        </row>
        <row r="11">
          <cell r="AO11">
            <v>121</v>
          </cell>
          <cell r="AP11">
            <v>135</v>
          </cell>
        </row>
        <row r="12">
          <cell r="AO12">
            <v>136</v>
          </cell>
          <cell r="AP12">
            <v>150</v>
          </cell>
        </row>
        <row r="13">
          <cell r="AO13">
            <v>151</v>
          </cell>
          <cell r="AP13">
            <v>180</v>
          </cell>
        </row>
        <row r="14">
          <cell r="AO14">
            <v>181</v>
          </cell>
          <cell r="AP14">
            <v>210</v>
          </cell>
        </row>
        <row r="15">
          <cell r="AO15">
            <v>211</v>
          </cell>
          <cell r="AP15">
            <v>240</v>
          </cell>
        </row>
        <row r="16">
          <cell r="AO16">
            <v>241</v>
          </cell>
          <cell r="AP16">
            <v>270</v>
          </cell>
        </row>
        <row r="17">
          <cell r="AO17">
            <v>271</v>
          </cell>
          <cell r="AP17">
            <v>300</v>
          </cell>
        </row>
        <row r="18">
          <cell r="AO18">
            <v>301</v>
          </cell>
          <cell r="AP18">
            <v>330</v>
          </cell>
        </row>
      </sheetData>
      <sheetData sheetId="1"/>
      <sheetData sheetId="2">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cell r="Y6">
            <v>25</v>
          </cell>
          <cell r="Z6">
            <v>26</v>
          </cell>
          <cell r="AA6">
            <v>27</v>
          </cell>
          <cell r="AB6">
            <v>28</v>
          </cell>
          <cell r="AC6">
            <v>29</v>
          </cell>
          <cell r="AD6">
            <v>30</v>
          </cell>
          <cell r="AE6">
            <v>31</v>
          </cell>
          <cell r="AF6">
            <v>32</v>
          </cell>
          <cell r="AG6">
            <v>33</v>
          </cell>
          <cell r="AH6">
            <v>34</v>
          </cell>
          <cell r="AI6">
            <v>35</v>
          </cell>
          <cell r="AJ6">
            <v>36</v>
          </cell>
          <cell r="AK6">
            <v>37</v>
          </cell>
          <cell r="AL6">
            <v>38</v>
          </cell>
          <cell r="AM6">
            <v>39</v>
          </cell>
          <cell r="AN6">
            <v>40</v>
          </cell>
          <cell r="AO6">
            <v>41</v>
          </cell>
          <cell r="AP6">
            <v>42</v>
          </cell>
          <cell r="AQ6">
            <v>43</v>
          </cell>
          <cell r="AR6">
            <v>44</v>
          </cell>
          <cell r="AS6">
            <v>45</v>
          </cell>
          <cell r="AT6">
            <v>46</v>
          </cell>
          <cell r="AU6">
            <v>47</v>
          </cell>
          <cell r="AV6">
            <v>48</v>
          </cell>
          <cell r="AW6">
            <v>49</v>
          </cell>
          <cell r="AX6">
            <v>50</v>
          </cell>
          <cell r="AY6">
            <v>51</v>
          </cell>
          <cell r="AZ6">
            <v>52</v>
          </cell>
          <cell r="BA6">
            <v>53</v>
          </cell>
          <cell r="BB6">
            <v>54</v>
          </cell>
          <cell r="BC6">
            <v>55</v>
          </cell>
          <cell r="BD6">
            <v>56</v>
          </cell>
          <cell r="BE6">
            <v>57</v>
          </cell>
          <cell r="BF6">
            <v>58</v>
          </cell>
          <cell r="BG6">
            <v>59</v>
          </cell>
          <cell r="BH6">
            <v>60</v>
          </cell>
          <cell r="BI6">
            <v>61</v>
          </cell>
          <cell r="BJ6">
            <v>62</v>
          </cell>
          <cell r="BK6">
            <v>63</v>
          </cell>
          <cell r="BL6">
            <v>64</v>
          </cell>
          <cell r="BM6">
            <v>65</v>
          </cell>
          <cell r="BN6">
            <v>66</v>
          </cell>
          <cell r="BO6">
            <v>67</v>
          </cell>
          <cell r="BP6">
            <v>68</v>
          </cell>
        </row>
        <row r="7">
          <cell r="A7" t="str">
            <v>15４歳以上児</v>
          </cell>
          <cell r="B7" t="str">
            <v>16/100
地域</v>
          </cell>
          <cell r="C7" t="str">
            <v>　15人
　　まで</v>
          </cell>
          <cell r="D7" t="str">
            <v>1号</v>
          </cell>
          <cell r="E7" t="str">
            <v>４歳以上児</v>
          </cell>
          <cell r="G7">
            <v>88150</v>
          </cell>
          <cell r="H7">
            <v>95640</v>
          </cell>
          <cell r="I7" t="str">
            <v>＋</v>
          </cell>
          <cell r="J7">
            <v>860</v>
          </cell>
          <cell r="K7">
            <v>930</v>
          </cell>
          <cell r="L7" t="str">
            <v>×加算率</v>
          </cell>
          <cell r="M7" t="str">
            <v>＋</v>
          </cell>
          <cell r="N7">
            <v>7420</v>
          </cell>
          <cell r="O7" t="str">
            <v>＋</v>
          </cell>
          <cell r="P7">
            <v>70</v>
          </cell>
          <cell r="Q7" t="str">
            <v>＋</v>
          </cell>
          <cell r="R7">
            <v>29970</v>
          </cell>
          <cell r="S7" t="str">
            <v>＋</v>
          </cell>
          <cell r="T7">
            <v>290</v>
          </cell>
          <cell r="U7" t="str">
            <v>＋</v>
          </cell>
          <cell r="V7">
            <v>7490</v>
          </cell>
          <cell r="W7">
            <v>70</v>
          </cell>
          <cell r="AC7" t="str">
            <v/>
          </cell>
          <cell r="AF7" t="str">
            <v>＋</v>
          </cell>
          <cell r="AG7">
            <v>29970</v>
          </cell>
          <cell r="AH7" t="str">
            <v>＋</v>
          </cell>
          <cell r="AI7">
            <v>290</v>
          </cell>
          <cell r="AJ7" t="str">
            <v>＋</v>
          </cell>
          <cell r="AK7">
            <v>3640</v>
          </cell>
          <cell r="AL7" t="str">
            <v>＋</v>
          </cell>
          <cell r="AM7">
            <v>30</v>
          </cell>
          <cell r="AN7" t="str">
            <v>＋</v>
          </cell>
          <cell r="AO7">
            <v>1360</v>
          </cell>
          <cell r="AP7" t="str">
            <v>＋</v>
          </cell>
          <cell r="AQ7">
            <v>10</v>
          </cell>
          <cell r="AR7" t="str">
            <v>＋</v>
          </cell>
          <cell r="AS7" t="str">
            <v xml:space="preserve"> 　　 ～　15人</v>
          </cell>
          <cell r="AU7" t="str">
            <v>B</v>
          </cell>
          <cell r="AV7" t="str">
            <v>標　準</v>
          </cell>
          <cell r="AW7">
            <v>2600</v>
          </cell>
          <cell r="AZ7" t="str">
            <v>B</v>
          </cell>
          <cell r="BA7" t="str">
            <v>標　準</v>
          </cell>
          <cell r="BB7">
            <v>2600</v>
          </cell>
          <cell r="BD7" t="e">
            <v>#VALUE!</v>
          </cell>
          <cell r="BE7" t="str">
            <v>－</v>
          </cell>
          <cell r="BF7">
            <v>7500</v>
          </cell>
          <cell r="BG7" t="str">
            <v>－</v>
          </cell>
          <cell r="BH7">
            <v>29970</v>
          </cell>
          <cell r="BI7" t="str">
            <v>－</v>
          </cell>
          <cell r="BJ7">
            <v>22000</v>
          </cell>
          <cell r="BK7" t="str">
            <v>＋</v>
          </cell>
          <cell r="BL7">
            <v>17640</v>
          </cell>
          <cell r="BM7" t="str">
            <v>＋</v>
          </cell>
          <cell r="BN7">
            <v>170</v>
          </cell>
          <cell r="BP7" t="str">
            <v>(⑤～⑱)</v>
          </cell>
        </row>
        <row r="8">
          <cell r="A8" t="str">
            <v>15３歳児</v>
          </cell>
          <cell r="E8" t="str">
            <v>３歳児</v>
          </cell>
          <cell r="G8">
            <v>95640</v>
          </cell>
          <cell r="I8" t="str">
            <v>＋</v>
          </cell>
          <cell r="J8">
            <v>930</v>
          </cell>
          <cell r="L8" t="str">
            <v>×加算率</v>
          </cell>
          <cell r="U8" t="str">
            <v>＋</v>
          </cell>
          <cell r="V8">
            <v>7490</v>
          </cell>
          <cell r="W8">
            <v>70</v>
          </cell>
          <cell r="X8" t="str">
            <v>＋</v>
          </cell>
          <cell r="Y8">
            <v>52450</v>
          </cell>
          <cell r="Z8" t="str">
            <v>＋</v>
          </cell>
          <cell r="AA8">
            <v>520</v>
          </cell>
          <cell r="AB8" t="str">
            <v>＋</v>
          </cell>
          <cell r="AC8">
            <v>44960</v>
          </cell>
          <cell r="AD8" t="str">
            <v>＋</v>
          </cell>
          <cell r="AE8">
            <v>440</v>
          </cell>
          <cell r="AS8">
            <v>26660</v>
          </cell>
          <cell r="AV8" t="str">
            <v>都市部</v>
          </cell>
          <cell r="AW8">
            <v>2800</v>
          </cell>
          <cell r="BA8" t="str">
            <v>都市部</v>
          </cell>
          <cell r="BB8">
            <v>2800</v>
          </cell>
          <cell r="BF8">
            <v>70</v>
          </cell>
          <cell r="BH8">
            <v>300</v>
          </cell>
          <cell r="BJ8">
            <v>220</v>
          </cell>
          <cell r="BP8">
            <v>0.63</v>
          </cell>
        </row>
        <row r="9">
          <cell r="A9" t="str">
            <v>25４歳以上児</v>
          </cell>
          <cell r="C9" t="str">
            <v>　16人
　　から
　25人
　　まで</v>
          </cell>
          <cell r="D9" t="str">
            <v>1号</v>
          </cell>
          <cell r="E9" t="str">
            <v>４歳以上児</v>
          </cell>
          <cell r="G9">
            <v>54580</v>
          </cell>
          <cell r="H9">
            <v>62070</v>
          </cell>
          <cell r="I9" t="str">
            <v>＋</v>
          </cell>
          <cell r="J9">
            <v>520</v>
          </cell>
          <cell r="K9">
            <v>600</v>
          </cell>
          <cell r="L9" t="str">
            <v>×加算率</v>
          </cell>
          <cell r="M9" t="str">
            <v>＋</v>
          </cell>
          <cell r="N9">
            <v>4450</v>
          </cell>
          <cell r="O9" t="str">
            <v>＋</v>
          </cell>
          <cell r="P9">
            <v>40</v>
          </cell>
          <cell r="Q9" t="str">
            <v>＋</v>
          </cell>
          <cell r="R9">
            <v>17980</v>
          </cell>
          <cell r="S9" t="str">
            <v>＋</v>
          </cell>
          <cell r="T9">
            <v>170</v>
          </cell>
          <cell r="U9" t="str">
            <v>＋</v>
          </cell>
          <cell r="V9">
            <v>7490</v>
          </cell>
          <cell r="W9">
            <v>70</v>
          </cell>
          <cell r="AC9" t="str">
            <v/>
          </cell>
          <cell r="AF9" t="str">
            <v>＋</v>
          </cell>
          <cell r="AG9">
            <v>17980</v>
          </cell>
          <cell r="AH9" t="str">
            <v>＋</v>
          </cell>
          <cell r="AI9">
            <v>170</v>
          </cell>
          <cell r="AJ9" t="str">
            <v>＋</v>
          </cell>
          <cell r="AK9">
            <v>2490</v>
          </cell>
          <cell r="AL9" t="str">
            <v>＋</v>
          </cell>
          <cell r="AM9">
            <v>20</v>
          </cell>
          <cell r="AN9" t="str">
            <v>＋</v>
          </cell>
          <cell r="AO9">
            <v>810</v>
          </cell>
          <cell r="AP9" t="str">
            <v>＋</v>
          </cell>
          <cell r="AQ9">
            <v>8</v>
          </cell>
          <cell r="AS9" t="str">
            <v xml:space="preserve">  16人～　25人</v>
          </cell>
          <cell r="AU9" t="str">
            <v>C</v>
          </cell>
          <cell r="AV9" t="str">
            <v>標　準</v>
          </cell>
          <cell r="AW9">
            <v>2400</v>
          </cell>
          <cell r="AZ9" t="str">
            <v>C</v>
          </cell>
          <cell r="BA9" t="str">
            <v>標　準</v>
          </cell>
          <cell r="BB9">
            <v>2400</v>
          </cell>
          <cell r="BD9" t="e">
            <v>#VALUE!</v>
          </cell>
          <cell r="BE9" t="str">
            <v>－</v>
          </cell>
          <cell r="BF9">
            <v>4500</v>
          </cell>
          <cell r="BG9" t="str">
            <v>－</v>
          </cell>
          <cell r="BH9">
            <v>17980</v>
          </cell>
          <cell r="BI9" t="str">
            <v>－</v>
          </cell>
          <cell r="BJ9">
            <v>13200</v>
          </cell>
          <cell r="BK9" t="str">
            <v>＋</v>
          </cell>
          <cell r="BL9">
            <v>10580</v>
          </cell>
          <cell r="BM9" t="str">
            <v>＋</v>
          </cell>
          <cell r="BN9">
            <v>100</v>
          </cell>
          <cell r="BP9" t="str">
            <v>(⑤～⑱)</v>
          </cell>
        </row>
        <row r="10">
          <cell r="A10" t="str">
            <v>25３歳児</v>
          </cell>
          <cell r="E10" t="str">
            <v>３歳児</v>
          </cell>
          <cell r="G10">
            <v>62070</v>
          </cell>
          <cell r="I10" t="str">
            <v>＋</v>
          </cell>
          <cell r="J10">
            <v>600</v>
          </cell>
          <cell r="L10" t="str">
            <v>×加算率</v>
          </cell>
          <cell r="U10" t="str">
            <v>＋</v>
          </cell>
          <cell r="V10">
            <v>7490</v>
          </cell>
          <cell r="W10">
            <v>70</v>
          </cell>
          <cell r="X10" t="str">
            <v>＋</v>
          </cell>
          <cell r="Y10">
            <v>52450</v>
          </cell>
          <cell r="Z10" t="str">
            <v>＋</v>
          </cell>
          <cell r="AA10">
            <v>520</v>
          </cell>
          <cell r="AB10" t="str">
            <v>＋</v>
          </cell>
          <cell r="AC10">
            <v>44960</v>
          </cell>
          <cell r="AD10" t="str">
            <v>＋</v>
          </cell>
          <cell r="AE10">
            <v>440</v>
          </cell>
          <cell r="AS10">
            <v>16400</v>
          </cell>
          <cell r="AV10" t="str">
            <v>都市部</v>
          </cell>
          <cell r="AW10">
            <v>2700</v>
          </cell>
          <cell r="BA10" t="str">
            <v>都市部</v>
          </cell>
          <cell r="BB10">
            <v>2700</v>
          </cell>
          <cell r="BF10">
            <v>40</v>
          </cell>
          <cell r="BH10">
            <v>180</v>
          </cell>
          <cell r="BJ10">
            <v>130</v>
          </cell>
          <cell r="BP10">
            <v>0.78</v>
          </cell>
        </row>
        <row r="11">
          <cell r="A11" t="str">
            <v>35４歳以上児</v>
          </cell>
          <cell r="C11" t="str">
            <v>　26人
　　から
　35人
　　まで</v>
          </cell>
          <cell r="D11" t="str">
            <v>1号</v>
          </cell>
          <cell r="E11" t="str">
            <v>４歳以上児</v>
          </cell>
          <cell r="G11">
            <v>42360</v>
          </cell>
          <cell r="H11">
            <v>49850</v>
          </cell>
          <cell r="I11" t="str">
            <v>＋</v>
          </cell>
          <cell r="J11">
            <v>400</v>
          </cell>
          <cell r="K11">
            <v>480</v>
          </cell>
          <cell r="L11" t="str">
            <v>×加算率</v>
          </cell>
          <cell r="M11" t="str">
            <v>＋</v>
          </cell>
          <cell r="N11">
            <v>3180</v>
          </cell>
          <cell r="O11" t="str">
            <v>＋</v>
          </cell>
          <cell r="P11">
            <v>30</v>
          </cell>
          <cell r="Q11" t="str">
            <v>＋</v>
          </cell>
          <cell r="R11">
            <v>12840</v>
          </cell>
          <cell r="S11" t="str">
            <v>＋</v>
          </cell>
          <cell r="T11">
            <v>120</v>
          </cell>
          <cell r="U11" t="str">
            <v>＋</v>
          </cell>
          <cell r="V11">
            <v>7490</v>
          </cell>
          <cell r="W11">
            <v>70</v>
          </cell>
          <cell r="AC11" t="str">
            <v/>
          </cell>
          <cell r="AF11" t="str">
            <v>＋</v>
          </cell>
          <cell r="AG11">
            <v>12840</v>
          </cell>
          <cell r="AH11" t="str">
            <v>＋</v>
          </cell>
          <cell r="AI11">
            <v>120</v>
          </cell>
          <cell r="AJ11" t="str">
            <v>＋</v>
          </cell>
          <cell r="AK11">
            <v>2000</v>
          </cell>
          <cell r="AL11" t="str">
            <v>＋</v>
          </cell>
          <cell r="AM11">
            <v>20</v>
          </cell>
          <cell r="AN11" t="str">
            <v>＋</v>
          </cell>
          <cell r="AO11">
            <v>580</v>
          </cell>
          <cell r="AP11" t="str">
            <v>＋</v>
          </cell>
          <cell r="AQ11">
            <v>5</v>
          </cell>
          <cell r="AS11" t="str">
            <v xml:space="preserve">  26人～　35人</v>
          </cell>
          <cell r="AU11" t="str">
            <v>D</v>
          </cell>
          <cell r="AV11" t="str">
            <v>標　準</v>
          </cell>
          <cell r="AW11">
            <v>2300</v>
          </cell>
          <cell r="AZ11" t="str">
            <v>D</v>
          </cell>
          <cell r="BA11" t="str">
            <v>標　準</v>
          </cell>
          <cell r="BB11">
            <v>2300</v>
          </cell>
          <cell r="BD11" t="e">
            <v>#VALUE!</v>
          </cell>
          <cell r="BE11" t="str">
            <v>－</v>
          </cell>
          <cell r="BF11">
            <v>3210</v>
          </cell>
          <cell r="BG11" t="str">
            <v>－</v>
          </cell>
          <cell r="BH11">
            <v>12840</v>
          </cell>
          <cell r="BI11" t="str">
            <v>－</v>
          </cell>
          <cell r="BJ11">
            <v>9420</v>
          </cell>
          <cell r="BK11" t="str">
            <v>＋</v>
          </cell>
          <cell r="BL11">
            <v>7560</v>
          </cell>
          <cell r="BM11" t="str">
            <v>＋</v>
          </cell>
          <cell r="BN11">
            <v>70</v>
          </cell>
          <cell r="BP11" t="str">
            <v>(⑤～⑱)</v>
          </cell>
        </row>
        <row r="12">
          <cell r="A12" t="str">
            <v>35３歳児</v>
          </cell>
          <cell r="E12" t="str">
            <v>３歳児</v>
          </cell>
          <cell r="G12">
            <v>49850</v>
          </cell>
          <cell r="I12" t="str">
            <v>＋</v>
          </cell>
          <cell r="J12">
            <v>480</v>
          </cell>
          <cell r="L12" t="str">
            <v>×加算率</v>
          </cell>
          <cell r="U12" t="str">
            <v>＋</v>
          </cell>
          <cell r="V12">
            <v>7490</v>
          </cell>
          <cell r="W12">
            <v>70</v>
          </cell>
          <cell r="X12" t="str">
            <v>＋</v>
          </cell>
          <cell r="Y12">
            <v>52450</v>
          </cell>
          <cell r="Z12" t="str">
            <v>＋</v>
          </cell>
          <cell r="AA12">
            <v>520</v>
          </cell>
          <cell r="AB12" t="str">
            <v>＋</v>
          </cell>
          <cell r="AC12">
            <v>44960</v>
          </cell>
          <cell r="AD12" t="str">
            <v>＋</v>
          </cell>
          <cell r="AE12">
            <v>440</v>
          </cell>
          <cell r="AS12">
            <v>12000</v>
          </cell>
          <cell r="AV12" t="str">
            <v>都市部</v>
          </cell>
          <cell r="AW12">
            <v>2600</v>
          </cell>
          <cell r="BA12" t="str">
            <v>都市部</v>
          </cell>
          <cell r="BB12">
            <v>2600</v>
          </cell>
          <cell r="BF12">
            <v>30</v>
          </cell>
          <cell r="BH12">
            <v>120</v>
          </cell>
          <cell r="BJ12">
            <v>90</v>
          </cell>
          <cell r="BP12">
            <v>0.83</v>
          </cell>
        </row>
        <row r="13">
          <cell r="A13" t="str">
            <v>45４歳以上児</v>
          </cell>
          <cell r="C13" t="str">
            <v>　36人
　　から
　45人
　　まで</v>
          </cell>
          <cell r="D13" t="str">
            <v>1号</v>
          </cell>
          <cell r="E13" t="str">
            <v>４歳以上児</v>
          </cell>
          <cell r="G13">
            <v>35340</v>
          </cell>
          <cell r="H13">
            <v>42830</v>
          </cell>
          <cell r="I13" t="str">
            <v>＋</v>
          </cell>
          <cell r="J13">
            <v>330</v>
          </cell>
          <cell r="K13">
            <v>410</v>
          </cell>
          <cell r="L13" t="str">
            <v>×加算率</v>
          </cell>
          <cell r="M13" t="str">
            <v>＋</v>
          </cell>
          <cell r="N13">
            <v>2470</v>
          </cell>
          <cell r="O13" t="str">
            <v>＋</v>
          </cell>
          <cell r="P13">
            <v>20</v>
          </cell>
          <cell r="Q13" t="str">
            <v>＋</v>
          </cell>
          <cell r="R13">
            <v>9990</v>
          </cell>
          <cell r="S13" t="str">
            <v>＋</v>
          </cell>
          <cell r="T13">
            <v>90</v>
          </cell>
          <cell r="U13" t="str">
            <v>＋</v>
          </cell>
          <cell r="V13">
            <v>7490</v>
          </cell>
          <cell r="W13">
            <v>70</v>
          </cell>
          <cell r="AC13" t="str">
            <v/>
          </cell>
          <cell r="AF13" t="str">
            <v>＋</v>
          </cell>
          <cell r="AG13">
            <v>9990</v>
          </cell>
          <cell r="AH13" t="str">
            <v>＋</v>
          </cell>
          <cell r="AI13">
            <v>90</v>
          </cell>
          <cell r="AJ13" t="str">
            <v>＋</v>
          </cell>
          <cell r="AK13">
            <v>1730</v>
          </cell>
          <cell r="AL13" t="str">
            <v>＋</v>
          </cell>
          <cell r="AM13">
            <v>10</v>
          </cell>
          <cell r="AN13" t="str">
            <v>＋</v>
          </cell>
          <cell r="AO13">
            <v>450</v>
          </cell>
          <cell r="AP13" t="str">
            <v>＋</v>
          </cell>
          <cell r="AQ13">
            <v>4</v>
          </cell>
          <cell r="AS13" t="str">
            <v xml:space="preserve">  36人～　45人</v>
          </cell>
          <cell r="AT13" t="str">
            <v>61人
～
75人</v>
          </cell>
          <cell r="AU13" t="str">
            <v>A</v>
          </cell>
          <cell r="AV13" t="str">
            <v>標　準</v>
          </cell>
          <cell r="AW13">
            <v>2800</v>
          </cell>
          <cell r="AY13" t="str">
            <v>61人
～
75人</v>
          </cell>
          <cell r="AZ13" t="str">
            <v>A</v>
          </cell>
          <cell r="BA13" t="str">
            <v>標　準</v>
          </cell>
          <cell r="BB13">
            <v>2800</v>
          </cell>
          <cell r="BD13" t="e">
            <v>#VALUE!</v>
          </cell>
          <cell r="BE13" t="str">
            <v>－</v>
          </cell>
          <cell r="BF13">
            <v>2500</v>
          </cell>
          <cell r="BG13" t="str">
            <v>－</v>
          </cell>
          <cell r="BH13">
            <v>9990</v>
          </cell>
          <cell r="BI13" t="str">
            <v>－</v>
          </cell>
          <cell r="BJ13">
            <v>7330</v>
          </cell>
          <cell r="BK13" t="str">
            <v>＋</v>
          </cell>
          <cell r="BL13">
            <v>5880</v>
          </cell>
          <cell r="BM13" t="str">
            <v>＋</v>
          </cell>
          <cell r="BN13">
            <v>50</v>
          </cell>
          <cell r="BP13" t="str">
            <v>(⑤～⑱)</v>
          </cell>
        </row>
        <row r="14">
          <cell r="A14" t="str">
            <v>45３歳児</v>
          </cell>
          <cell r="E14" t="str">
            <v>３歳児</v>
          </cell>
          <cell r="G14">
            <v>42830</v>
          </cell>
          <cell r="I14" t="str">
            <v>＋</v>
          </cell>
          <cell r="J14">
            <v>410</v>
          </cell>
          <cell r="L14" t="str">
            <v>×加算率</v>
          </cell>
          <cell r="U14" t="str">
            <v>＋</v>
          </cell>
          <cell r="V14">
            <v>7490</v>
          </cell>
          <cell r="W14">
            <v>70</v>
          </cell>
          <cell r="X14" t="str">
            <v>＋</v>
          </cell>
          <cell r="Y14">
            <v>52450</v>
          </cell>
          <cell r="Z14" t="str">
            <v>＋</v>
          </cell>
          <cell r="AA14">
            <v>520</v>
          </cell>
          <cell r="AB14" t="str">
            <v>＋</v>
          </cell>
          <cell r="AC14">
            <v>44960</v>
          </cell>
          <cell r="AD14" t="str">
            <v>＋</v>
          </cell>
          <cell r="AE14">
            <v>440</v>
          </cell>
          <cell r="AS14">
            <v>9550</v>
          </cell>
          <cell r="AV14" t="str">
            <v>都市部</v>
          </cell>
          <cell r="AW14">
            <v>3100</v>
          </cell>
          <cell r="BA14" t="str">
            <v>都市部</v>
          </cell>
          <cell r="BB14">
            <v>3100</v>
          </cell>
          <cell r="BF14">
            <v>20</v>
          </cell>
          <cell r="BH14">
            <v>100</v>
          </cell>
          <cell r="BJ14">
            <v>70</v>
          </cell>
          <cell r="BP14">
            <v>0.94</v>
          </cell>
        </row>
        <row r="15">
          <cell r="A15" t="str">
            <v>60４歳以上児</v>
          </cell>
          <cell r="C15" t="str">
            <v>　46人
　　から
　60人
　　まで</v>
          </cell>
          <cell r="D15" t="str">
            <v>1号</v>
          </cell>
          <cell r="E15" t="str">
            <v>４歳以上児</v>
          </cell>
          <cell r="G15">
            <v>31290</v>
          </cell>
          <cell r="H15">
            <v>38780</v>
          </cell>
          <cell r="I15" t="str">
            <v>＋</v>
          </cell>
          <cell r="J15">
            <v>290</v>
          </cell>
          <cell r="K15">
            <v>370</v>
          </cell>
          <cell r="L15" t="str">
            <v>×加算率</v>
          </cell>
          <cell r="M15" t="str">
            <v>＋</v>
          </cell>
          <cell r="N15">
            <v>1850</v>
          </cell>
          <cell r="O15" t="str">
            <v>＋</v>
          </cell>
          <cell r="P15">
            <v>10</v>
          </cell>
          <cell r="Q15" t="str">
            <v>＋</v>
          </cell>
          <cell r="R15">
            <v>7490</v>
          </cell>
          <cell r="S15" t="str">
            <v>＋</v>
          </cell>
          <cell r="T15">
            <v>70</v>
          </cell>
          <cell r="U15" t="str">
            <v>＋</v>
          </cell>
          <cell r="V15">
            <v>7490</v>
          </cell>
          <cell r="W15">
            <v>70</v>
          </cell>
          <cell r="AC15" t="str">
            <v/>
          </cell>
          <cell r="AF15" t="str">
            <v>＋</v>
          </cell>
          <cell r="AG15">
            <v>7490</v>
          </cell>
          <cell r="AH15" t="str">
            <v>＋</v>
          </cell>
          <cell r="AI15">
            <v>70</v>
          </cell>
          <cell r="AJ15" t="str">
            <v>＋</v>
          </cell>
          <cell r="AK15">
            <v>1300</v>
          </cell>
          <cell r="AL15" t="str">
            <v>＋</v>
          </cell>
          <cell r="AM15">
            <v>10</v>
          </cell>
          <cell r="AN15" t="str">
            <v>＋</v>
          </cell>
          <cell r="AO15">
            <v>340</v>
          </cell>
          <cell r="AP15" t="str">
            <v>＋</v>
          </cell>
          <cell r="AQ15">
            <v>3</v>
          </cell>
          <cell r="AS15" t="str">
            <v xml:space="preserve">  46人～　60人</v>
          </cell>
          <cell r="AU15" t="str">
            <v>B</v>
          </cell>
          <cell r="AV15" t="str">
            <v>標　準</v>
          </cell>
          <cell r="AW15">
            <v>2700</v>
          </cell>
          <cell r="AZ15" t="str">
            <v>B</v>
          </cell>
          <cell r="BA15" t="str">
            <v>標　準</v>
          </cell>
          <cell r="BB15">
            <v>2700</v>
          </cell>
          <cell r="BD15" t="e">
            <v>#VALUE!</v>
          </cell>
          <cell r="BE15" t="str">
            <v>－</v>
          </cell>
          <cell r="BF15">
            <v>1870</v>
          </cell>
          <cell r="BG15" t="str">
            <v>－</v>
          </cell>
          <cell r="BH15">
            <v>7490</v>
          </cell>
          <cell r="BI15" t="str">
            <v>－</v>
          </cell>
          <cell r="BJ15">
            <v>5500</v>
          </cell>
          <cell r="BK15" t="str">
            <v>＋</v>
          </cell>
          <cell r="BL15">
            <v>4410</v>
          </cell>
          <cell r="BM15" t="str">
            <v>＋</v>
          </cell>
          <cell r="BN15">
            <v>40</v>
          </cell>
          <cell r="BP15" t="str">
            <v>(⑤～⑱)</v>
          </cell>
        </row>
        <row r="16">
          <cell r="A16" t="str">
            <v>60３歳児</v>
          </cell>
          <cell r="E16" t="str">
            <v>３歳児</v>
          </cell>
          <cell r="G16">
            <v>38780</v>
          </cell>
          <cell r="I16" t="str">
            <v>＋</v>
          </cell>
          <cell r="J16">
            <v>370</v>
          </cell>
          <cell r="L16" t="str">
            <v>×加算率</v>
          </cell>
          <cell r="U16" t="str">
            <v>＋</v>
          </cell>
          <cell r="V16">
            <v>7490</v>
          </cell>
          <cell r="W16">
            <v>70</v>
          </cell>
          <cell r="X16" t="str">
            <v>＋</v>
          </cell>
          <cell r="Y16">
            <v>52450</v>
          </cell>
          <cell r="Z16" t="str">
            <v>＋</v>
          </cell>
          <cell r="AA16">
            <v>520</v>
          </cell>
          <cell r="AB16" t="str">
            <v>＋</v>
          </cell>
          <cell r="AC16">
            <v>44960</v>
          </cell>
          <cell r="AD16" t="str">
            <v>＋</v>
          </cell>
          <cell r="AE16">
            <v>440</v>
          </cell>
          <cell r="AS16">
            <v>7330</v>
          </cell>
          <cell r="AV16" t="str">
            <v>都市部</v>
          </cell>
          <cell r="AW16">
            <v>3000</v>
          </cell>
          <cell r="BA16" t="str">
            <v>都市部</v>
          </cell>
          <cell r="BB16">
            <v>3000</v>
          </cell>
          <cell r="BF16">
            <v>10</v>
          </cell>
          <cell r="BH16">
            <v>70</v>
          </cell>
          <cell r="BJ16">
            <v>50</v>
          </cell>
          <cell r="BP16">
            <v>0.89</v>
          </cell>
        </row>
        <row r="17">
          <cell r="A17" t="str">
            <v>75４歳以上児</v>
          </cell>
          <cell r="C17" t="str">
            <v>　61人
　　から
　75人
　　まで</v>
          </cell>
          <cell r="D17" t="str">
            <v>1号</v>
          </cell>
          <cell r="E17" t="str">
            <v>４歳以上児</v>
          </cell>
          <cell r="G17">
            <v>28900</v>
          </cell>
          <cell r="H17">
            <v>36390</v>
          </cell>
          <cell r="I17" t="str">
            <v>＋</v>
          </cell>
          <cell r="J17">
            <v>270</v>
          </cell>
          <cell r="K17">
            <v>340</v>
          </cell>
          <cell r="L17" t="str">
            <v>×加算率</v>
          </cell>
          <cell r="M17" t="str">
            <v>＋</v>
          </cell>
          <cell r="N17">
            <v>1480</v>
          </cell>
          <cell r="O17" t="str">
            <v>＋</v>
          </cell>
          <cell r="P17">
            <v>10</v>
          </cell>
          <cell r="Q17" t="str">
            <v>＋</v>
          </cell>
          <cell r="R17">
            <v>5990</v>
          </cell>
          <cell r="S17" t="str">
            <v>＋</v>
          </cell>
          <cell r="T17">
            <v>50</v>
          </cell>
          <cell r="U17" t="str">
            <v>＋</v>
          </cell>
          <cell r="V17">
            <v>7490</v>
          </cell>
          <cell r="W17">
            <v>70</v>
          </cell>
          <cell r="AC17" t="str">
            <v/>
          </cell>
          <cell r="AF17" t="str">
            <v>＋</v>
          </cell>
          <cell r="AG17">
            <v>5990</v>
          </cell>
          <cell r="AH17" t="str">
            <v>＋</v>
          </cell>
          <cell r="AI17">
            <v>50</v>
          </cell>
          <cell r="AJ17" t="str">
            <v>＋</v>
          </cell>
          <cell r="AK17">
            <v>1040</v>
          </cell>
          <cell r="AL17" t="str">
            <v>＋</v>
          </cell>
          <cell r="AM17">
            <v>10</v>
          </cell>
          <cell r="AN17" t="str">
            <v>＋</v>
          </cell>
          <cell r="AO17">
            <v>300</v>
          </cell>
          <cell r="AP17" t="str">
            <v>＋</v>
          </cell>
          <cell r="AQ17">
            <v>3</v>
          </cell>
          <cell r="AS17" t="str">
            <v xml:space="preserve">  61人～　75人</v>
          </cell>
          <cell r="AU17" t="str">
            <v>C</v>
          </cell>
          <cell r="AV17" t="str">
            <v>標　準</v>
          </cell>
          <cell r="AW17">
            <v>2600</v>
          </cell>
          <cell r="AZ17" t="str">
            <v>C</v>
          </cell>
          <cell r="BA17" t="str">
            <v>標　準</v>
          </cell>
          <cell r="BB17">
            <v>2600</v>
          </cell>
          <cell r="BD17" t="e">
            <v>#VALUE!</v>
          </cell>
          <cell r="BE17" t="str">
            <v>－</v>
          </cell>
          <cell r="BF17">
            <v>1500</v>
          </cell>
          <cell r="BG17" t="str">
            <v>－</v>
          </cell>
          <cell r="BH17">
            <v>5990</v>
          </cell>
          <cell r="BI17" t="str">
            <v>－</v>
          </cell>
          <cell r="BJ17">
            <v>4400</v>
          </cell>
          <cell r="BK17" t="str">
            <v>＋</v>
          </cell>
          <cell r="BL17">
            <v>3520</v>
          </cell>
          <cell r="BM17" t="str">
            <v>＋</v>
          </cell>
          <cell r="BN17">
            <v>30</v>
          </cell>
          <cell r="BP17" t="str">
            <v>(⑤～⑱)</v>
          </cell>
        </row>
        <row r="18">
          <cell r="A18" t="str">
            <v>75３歳児</v>
          </cell>
          <cell r="E18" t="str">
            <v>３歳児</v>
          </cell>
          <cell r="G18">
            <v>36390</v>
          </cell>
          <cell r="I18" t="str">
            <v>＋</v>
          </cell>
          <cell r="J18">
            <v>340</v>
          </cell>
          <cell r="L18" t="str">
            <v>×加算率</v>
          </cell>
          <cell r="U18" t="str">
            <v>＋</v>
          </cell>
          <cell r="V18">
            <v>7490</v>
          </cell>
          <cell r="W18">
            <v>70</v>
          </cell>
          <cell r="X18" t="str">
            <v>＋</v>
          </cell>
          <cell r="Y18">
            <v>52450</v>
          </cell>
          <cell r="Z18" t="str">
            <v>＋</v>
          </cell>
          <cell r="AA18">
            <v>520</v>
          </cell>
          <cell r="AB18" t="str">
            <v>＋</v>
          </cell>
          <cell r="AC18">
            <v>44960</v>
          </cell>
          <cell r="AD18" t="str">
            <v>＋</v>
          </cell>
          <cell r="AE18">
            <v>440</v>
          </cell>
          <cell r="AS18">
            <v>6000</v>
          </cell>
          <cell r="AV18" t="str">
            <v>都市部</v>
          </cell>
          <cell r="AW18">
            <v>2800</v>
          </cell>
          <cell r="BA18" t="str">
            <v>都市部</v>
          </cell>
          <cell r="BB18">
            <v>2800</v>
          </cell>
          <cell r="BF18">
            <v>10</v>
          </cell>
          <cell r="BH18">
            <v>60</v>
          </cell>
          <cell r="BJ18">
            <v>40</v>
          </cell>
          <cell r="BP18">
            <v>0.92</v>
          </cell>
        </row>
        <row r="19">
          <cell r="A19" t="str">
            <v>90４歳以上児</v>
          </cell>
          <cell r="C19" t="str">
            <v>　76人
　　から
　90人
　　まで</v>
          </cell>
          <cell r="D19" t="str">
            <v>1号</v>
          </cell>
          <cell r="E19" t="str">
            <v>４歳以上児</v>
          </cell>
          <cell r="G19">
            <v>27280</v>
          </cell>
          <cell r="H19">
            <v>34770</v>
          </cell>
          <cell r="I19" t="str">
            <v>＋</v>
          </cell>
          <cell r="J19">
            <v>250</v>
          </cell>
          <cell r="K19">
            <v>330</v>
          </cell>
          <cell r="L19" t="str">
            <v>×加算率</v>
          </cell>
          <cell r="M19" t="str">
            <v>＋</v>
          </cell>
          <cell r="N19">
            <v>1230</v>
          </cell>
          <cell r="O19" t="str">
            <v>＋</v>
          </cell>
          <cell r="P19">
            <v>10</v>
          </cell>
          <cell r="Q19" t="str">
            <v>＋</v>
          </cell>
          <cell r="R19">
            <v>4990</v>
          </cell>
          <cell r="S19" t="str">
            <v>＋</v>
          </cell>
          <cell r="T19">
            <v>40</v>
          </cell>
          <cell r="U19" t="str">
            <v>＋</v>
          </cell>
          <cell r="V19">
            <v>7490</v>
          </cell>
          <cell r="W19">
            <v>70</v>
          </cell>
          <cell r="AC19" t="str">
            <v/>
          </cell>
          <cell r="AF19" t="str">
            <v>＋</v>
          </cell>
          <cell r="AG19">
            <v>4990</v>
          </cell>
          <cell r="AH19" t="str">
            <v>＋</v>
          </cell>
          <cell r="AI19">
            <v>40</v>
          </cell>
          <cell r="AJ19" t="str">
            <v>＋</v>
          </cell>
          <cell r="AK19">
            <v>860</v>
          </cell>
          <cell r="AL19" t="str">
            <v>＋</v>
          </cell>
          <cell r="AM19">
            <v>8</v>
          </cell>
          <cell r="AN19" t="str">
            <v>＋</v>
          </cell>
          <cell r="AO19">
            <v>270</v>
          </cell>
          <cell r="AP19" t="str">
            <v>＋</v>
          </cell>
          <cell r="AQ19">
            <v>2</v>
          </cell>
          <cell r="AS19" t="str">
            <v xml:space="preserve">  76人～　90人</v>
          </cell>
          <cell r="AU19" t="str">
            <v>D</v>
          </cell>
          <cell r="AV19" t="str">
            <v>標　準</v>
          </cell>
          <cell r="AW19">
            <v>2400</v>
          </cell>
          <cell r="AZ19" t="str">
            <v>D</v>
          </cell>
          <cell r="BA19" t="str">
            <v>標　準</v>
          </cell>
          <cell r="BB19">
            <v>2400</v>
          </cell>
          <cell r="BD19" t="e">
            <v>#VALUE!</v>
          </cell>
          <cell r="BE19" t="str">
            <v>－</v>
          </cell>
          <cell r="BF19">
            <v>1250</v>
          </cell>
          <cell r="BG19" t="str">
            <v>－</v>
          </cell>
          <cell r="BH19">
            <v>4990</v>
          </cell>
          <cell r="BI19" t="str">
            <v>－</v>
          </cell>
          <cell r="BJ19">
            <v>3660</v>
          </cell>
          <cell r="BK19" t="str">
            <v>＋</v>
          </cell>
          <cell r="BL19">
            <v>2940</v>
          </cell>
          <cell r="BM19" t="str">
            <v>＋</v>
          </cell>
          <cell r="BN19">
            <v>20</v>
          </cell>
          <cell r="BP19" t="str">
            <v>(⑤～⑱)</v>
          </cell>
        </row>
        <row r="20">
          <cell r="A20" t="str">
            <v>90３歳児</v>
          </cell>
          <cell r="E20" t="str">
            <v>３歳児</v>
          </cell>
          <cell r="G20">
            <v>34770</v>
          </cell>
          <cell r="I20" t="str">
            <v>＋</v>
          </cell>
          <cell r="J20">
            <v>330</v>
          </cell>
          <cell r="L20" t="str">
            <v>×加算率</v>
          </cell>
          <cell r="U20" t="str">
            <v>＋</v>
          </cell>
          <cell r="V20">
            <v>7490</v>
          </cell>
          <cell r="W20">
            <v>70</v>
          </cell>
          <cell r="X20" t="str">
            <v>＋</v>
          </cell>
          <cell r="Y20">
            <v>52450</v>
          </cell>
          <cell r="Z20" t="str">
            <v>＋</v>
          </cell>
          <cell r="AA20">
            <v>520</v>
          </cell>
          <cell r="AB20" t="str">
            <v>＋</v>
          </cell>
          <cell r="AC20">
            <v>44960</v>
          </cell>
          <cell r="AD20" t="str">
            <v>＋</v>
          </cell>
          <cell r="AE20">
            <v>440</v>
          </cell>
          <cell r="AS20">
            <v>5110</v>
          </cell>
          <cell r="AV20" t="str">
            <v>都市部</v>
          </cell>
          <cell r="AW20">
            <v>2700</v>
          </cell>
          <cell r="BA20" t="str">
            <v>都市部</v>
          </cell>
          <cell r="BB20">
            <v>2700</v>
          </cell>
          <cell r="BF20">
            <v>10</v>
          </cell>
          <cell r="BH20">
            <v>50</v>
          </cell>
          <cell r="BJ20">
            <v>30</v>
          </cell>
          <cell r="BP20">
            <v>0.91</v>
          </cell>
        </row>
        <row r="21">
          <cell r="A21" t="str">
            <v>105４歳以上児</v>
          </cell>
          <cell r="C21" t="str">
            <v>　91人
　　から
　105人
　　まで</v>
          </cell>
          <cell r="D21" t="str">
            <v>1号</v>
          </cell>
          <cell r="E21" t="str">
            <v>４歳以上児</v>
          </cell>
          <cell r="G21">
            <v>26860</v>
          </cell>
          <cell r="H21">
            <v>34350</v>
          </cell>
          <cell r="I21" t="str">
            <v>＋</v>
          </cell>
          <cell r="J21">
            <v>250</v>
          </cell>
          <cell r="K21">
            <v>320</v>
          </cell>
          <cell r="L21" t="str">
            <v>×加算率</v>
          </cell>
          <cell r="M21" t="str">
            <v>＋</v>
          </cell>
          <cell r="N21">
            <v>1060</v>
          </cell>
          <cell r="O21" t="str">
            <v>＋</v>
          </cell>
          <cell r="P21">
            <v>10</v>
          </cell>
          <cell r="Q21" t="str">
            <v>＋</v>
          </cell>
          <cell r="R21">
            <v>4280</v>
          </cell>
          <cell r="S21" t="str">
            <v>＋</v>
          </cell>
          <cell r="T21">
            <v>40</v>
          </cell>
          <cell r="U21" t="str">
            <v>＋</v>
          </cell>
          <cell r="V21">
            <v>7490</v>
          </cell>
          <cell r="W21">
            <v>70</v>
          </cell>
          <cell r="AC21" t="str">
            <v/>
          </cell>
          <cell r="AF21" t="str">
            <v>＋</v>
          </cell>
          <cell r="AG21">
            <v>4280</v>
          </cell>
          <cell r="AH21" t="str">
            <v>＋</v>
          </cell>
          <cell r="AI21">
            <v>40</v>
          </cell>
          <cell r="AJ21" t="str">
            <v>＋</v>
          </cell>
          <cell r="AK21">
            <v>740</v>
          </cell>
          <cell r="AL21" t="str">
            <v>＋</v>
          </cell>
          <cell r="AM21">
            <v>7</v>
          </cell>
          <cell r="AN21" t="str">
            <v>＋</v>
          </cell>
          <cell r="AO21">
            <v>250</v>
          </cell>
          <cell r="AP21" t="str">
            <v>＋</v>
          </cell>
          <cell r="AQ21">
            <v>2</v>
          </cell>
          <cell r="AS21" t="str">
            <v xml:space="preserve">  91人～ 105人</v>
          </cell>
          <cell r="AT21" t="str">
            <v>76人
～
90人</v>
          </cell>
          <cell r="AU21" t="str">
            <v>A</v>
          </cell>
          <cell r="AV21" t="str">
            <v>標　準</v>
          </cell>
          <cell r="AW21">
            <v>2300</v>
          </cell>
          <cell r="AY21" t="str">
            <v>76人
～
90人</v>
          </cell>
          <cell r="AZ21" t="str">
            <v>A</v>
          </cell>
          <cell r="BA21" t="str">
            <v>標　準</v>
          </cell>
          <cell r="BB21">
            <v>2300</v>
          </cell>
          <cell r="BD21" t="e">
            <v>#VALUE!</v>
          </cell>
          <cell r="BE21" t="str">
            <v>－</v>
          </cell>
          <cell r="BF21">
            <v>1070</v>
          </cell>
          <cell r="BG21" t="str">
            <v>－</v>
          </cell>
          <cell r="BH21">
            <v>4280</v>
          </cell>
          <cell r="BI21" t="str">
            <v>－</v>
          </cell>
          <cell r="BJ21">
            <v>3140</v>
          </cell>
          <cell r="BK21" t="str">
            <v>＋</v>
          </cell>
          <cell r="BL21">
            <v>2520</v>
          </cell>
          <cell r="BM21" t="str">
            <v>＋</v>
          </cell>
          <cell r="BN21">
            <v>20</v>
          </cell>
          <cell r="BP21" t="str">
            <v>(⑤～⑱)</v>
          </cell>
        </row>
        <row r="22">
          <cell r="A22" t="str">
            <v>105３歳児</v>
          </cell>
          <cell r="E22" t="str">
            <v>３歳児</v>
          </cell>
          <cell r="G22">
            <v>34350</v>
          </cell>
          <cell r="I22" t="str">
            <v>＋</v>
          </cell>
          <cell r="J22">
            <v>320</v>
          </cell>
          <cell r="L22" t="str">
            <v>×加算率</v>
          </cell>
          <cell r="U22" t="str">
            <v>＋</v>
          </cell>
          <cell r="V22">
            <v>7490</v>
          </cell>
          <cell r="W22">
            <v>70</v>
          </cell>
          <cell r="X22" t="str">
            <v>＋</v>
          </cell>
          <cell r="Y22">
            <v>52450</v>
          </cell>
          <cell r="Z22" t="str">
            <v>＋</v>
          </cell>
          <cell r="AA22">
            <v>520</v>
          </cell>
          <cell r="AB22" t="str">
            <v>＋</v>
          </cell>
          <cell r="AC22">
            <v>44960</v>
          </cell>
          <cell r="AD22" t="str">
            <v>＋</v>
          </cell>
          <cell r="AE22">
            <v>440</v>
          </cell>
          <cell r="AS22">
            <v>4570</v>
          </cell>
          <cell r="AV22" t="str">
            <v>都市部</v>
          </cell>
          <cell r="AW22">
            <v>2600</v>
          </cell>
          <cell r="BA22" t="str">
            <v>都市部</v>
          </cell>
          <cell r="BB22">
            <v>2600</v>
          </cell>
          <cell r="BF22">
            <v>10</v>
          </cell>
          <cell r="BH22">
            <v>40</v>
          </cell>
          <cell r="BJ22">
            <v>30</v>
          </cell>
          <cell r="BP22">
            <v>0.93</v>
          </cell>
        </row>
        <row r="23">
          <cell r="A23" t="str">
            <v>120４歳以上児</v>
          </cell>
          <cell r="C23" t="str">
            <v>　106人
　　から
　120人
　　まで</v>
          </cell>
          <cell r="D23" t="str">
            <v>1号</v>
          </cell>
          <cell r="E23" t="str">
            <v>４歳以上児</v>
          </cell>
          <cell r="G23">
            <v>25920</v>
          </cell>
          <cell r="H23">
            <v>33410</v>
          </cell>
          <cell r="I23" t="str">
            <v>＋</v>
          </cell>
          <cell r="J23">
            <v>240</v>
          </cell>
          <cell r="K23">
            <v>310</v>
          </cell>
          <cell r="L23" t="str">
            <v>×加算率</v>
          </cell>
          <cell r="M23" t="str">
            <v>＋</v>
          </cell>
          <cell r="N23">
            <v>920</v>
          </cell>
          <cell r="O23" t="str">
            <v>＋</v>
          </cell>
          <cell r="P23">
            <v>9</v>
          </cell>
          <cell r="Q23" t="str">
            <v>＋</v>
          </cell>
          <cell r="R23">
            <v>3740</v>
          </cell>
          <cell r="S23" t="str">
            <v>＋</v>
          </cell>
          <cell r="T23">
            <v>30</v>
          </cell>
          <cell r="U23" t="str">
            <v>＋</v>
          </cell>
          <cell r="V23">
            <v>7490</v>
          </cell>
          <cell r="W23">
            <v>70</v>
          </cell>
          <cell r="AC23" t="str">
            <v/>
          </cell>
          <cell r="AF23" t="str">
            <v>＋</v>
          </cell>
          <cell r="AG23">
            <v>3740</v>
          </cell>
          <cell r="AH23" t="str">
            <v>＋</v>
          </cell>
          <cell r="AI23">
            <v>30</v>
          </cell>
          <cell r="AJ23" t="str">
            <v>＋</v>
          </cell>
          <cell r="AK23">
            <v>650</v>
          </cell>
          <cell r="AL23" t="str">
            <v>＋</v>
          </cell>
          <cell r="AM23">
            <v>6</v>
          </cell>
          <cell r="AN23" t="str">
            <v>＋</v>
          </cell>
          <cell r="AO23">
            <v>230</v>
          </cell>
          <cell r="AP23" t="str">
            <v>＋</v>
          </cell>
          <cell r="AQ23">
            <v>2</v>
          </cell>
          <cell r="AS23" t="str">
            <v xml:space="preserve"> 106人～ 120人</v>
          </cell>
          <cell r="AU23" t="str">
            <v>B</v>
          </cell>
          <cell r="AV23" t="str">
            <v>標　準</v>
          </cell>
          <cell r="AW23">
            <v>2200</v>
          </cell>
          <cell r="AZ23" t="str">
            <v>B</v>
          </cell>
          <cell r="BA23" t="str">
            <v>標　準</v>
          </cell>
          <cell r="BB23">
            <v>2200</v>
          </cell>
          <cell r="BD23" t="e">
            <v>#VALUE!</v>
          </cell>
          <cell r="BE23" t="str">
            <v>－</v>
          </cell>
          <cell r="BF23">
            <v>930</v>
          </cell>
          <cell r="BG23" t="str">
            <v>－</v>
          </cell>
          <cell r="BH23">
            <v>3740</v>
          </cell>
          <cell r="BI23" t="str">
            <v>－</v>
          </cell>
          <cell r="BJ23">
            <v>2750</v>
          </cell>
          <cell r="BK23" t="str">
            <v>＋</v>
          </cell>
          <cell r="BL23">
            <v>2200</v>
          </cell>
          <cell r="BM23" t="str">
            <v>＋</v>
          </cell>
          <cell r="BN23">
            <v>20</v>
          </cell>
          <cell r="BP23" t="str">
            <v>(⑤～⑱)</v>
          </cell>
        </row>
        <row r="24">
          <cell r="A24" t="str">
            <v>120３歳児</v>
          </cell>
          <cell r="E24" t="str">
            <v>３歳児</v>
          </cell>
          <cell r="G24">
            <v>33410</v>
          </cell>
          <cell r="I24" t="str">
            <v>＋</v>
          </cell>
          <cell r="J24">
            <v>310</v>
          </cell>
          <cell r="L24" t="str">
            <v>×加算率</v>
          </cell>
          <cell r="U24" t="str">
            <v>＋</v>
          </cell>
          <cell r="V24">
            <v>7490</v>
          </cell>
          <cell r="W24">
            <v>70</v>
          </cell>
          <cell r="X24" t="str">
            <v>＋</v>
          </cell>
          <cell r="Y24">
            <v>52450</v>
          </cell>
          <cell r="Z24" t="str">
            <v>＋</v>
          </cell>
          <cell r="AA24">
            <v>520</v>
          </cell>
          <cell r="AB24" t="str">
            <v>＋</v>
          </cell>
          <cell r="AC24">
            <v>44960</v>
          </cell>
          <cell r="AD24" t="str">
            <v>＋</v>
          </cell>
          <cell r="AE24">
            <v>440</v>
          </cell>
          <cell r="AS24">
            <v>4160</v>
          </cell>
          <cell r="AV24" t="str">
            <v>都市部</v>
          </cell>
          <cell r="AW24">
            <v>2500</v>
          </cell>
          <cell r="BA24" t="str">
            <v>都市部</v>
          </cell>
          <cell r="BB24">
            <v>2500</v>
          </cell>
          <cell r="BF24">
            <v>9</v>
          </cell>
          <cell r="BH24">
            <v>30</v>
          </cell>
          <cell r="BJ24">
            <v>20</v>
          </cell>
          <cell r="BP24">
            <v>0.94</v>
          </cell>
        </row>
        <row r="25">
          <cell r="A25" t="str">
            <v>135４歳以上児</v>
          </cell>
          <cell r="C25" t="str">
            <v>　121人
　　から
　135人
　　まで</v>
          </cell>
          <cell r="D25" t="str">
            <v>1号</v>
          </cell>
          <cell r="E25" t="str">
            <v>４歳以上児</v>
          </cell>
          <cell r="G25">
            <v>25810</v>
          </cell>
          <cell r="H25">
            <v>33300</v>
          </cell>
          <cell r="I25" t="str">
            <v>＋</v>
          </cell>
          <cell r="J25">
            <v>240</v>
          </cell>
          <cell r="K25">
            <v>310</v>
          </cell>
          <cell r="L25" t="str">
            <v>×加算率</v>
          </cell>
          <cell r="M25" t="str">
            <v>＋</v>
          </cell>
          <cell r="N25">
            <v>820</v>
          </cell>
          <cell r="O25" t="str">
            <v>＋</v>
          </cell>
          <cell r="P25">
            <v>8</v>
          </cell>
          <cell r="Q25" t="str">
            <v>＋</v>
          </cell>
          <cell r="R25">
            <v>3330</v>
          </cell>
          <cell r="S25" t="str">
            <v>＋</v>
          </cell>
          <cell r="T25">
            <v>30</v>
          </cell>
          <cell r="U25" t="str">
            <v>＋</v>
          </cell>
          <cell r="V25">
            <v>7490</v>
          </cell>
          <cell r="W25">
            <v>70</v>
          </cell>
          <cell r="AC25" t="str">
            <v/>
          </cell>
          <cell r="AF25" t="str">
            <v>＋</v>
          </cell>
          <cell r="AG25">
            <v>3330</v>
          </cell>
          <cell r="AH25" t="str">
            <v>＋</v>
          </cell>
          <cell r="AI25">
            <v>30</v>
          </cell>
          <cell r="AJ25" t="str">
            <v>＋</v>
          </cell>
          <cell r="AK25">
            <v>570</v>
          </cell>
          <cell r="AL25" t="str">
            <v>＋</v>
          </cell>
          <cell r="AM25">
            <v>5</v>
          </cell>
          <cell r="AN25" t="str">
            <v>＋</v>
          </cell>
          <cell r="AO25">
            <v>220</v>
          </cell>
          <cell r="AP25" t="str">
            <v>＋</v>
          </cell>
          <cell r="AQ25">
            <v>2</v>
          </cell>
          <cell r="AS25" t="str">
            <v xml:space="preserve"> 121人～ 135人</v>
          </cell>
          <cell r="AU25" t="str">
            <v>C</v>
          </cell>
          <cell r="AV25" t="str">
            <v>標　準</v>
          </cell>
          <cell r="AW25">
            <v>2100</v>
          </cell>
          <cell r="AZ25" t="str">
            <v>C</v>
          </cell>
          <cell r="BA25" t="str">
            <v>標　準</v>
          </cell>
          <cell r="BB25">
            <v>2100</v>
          </cell>
          <cell r="BD25" t="e">
            <v>#VALUE!</v>
          </cell>
          <cell r="BE25" t="str">
            <v>－</v>
          </cell>
          <cell r="BF25">
            <v>830</v>
          </cell>
          <cell r="BG25" t="str">
            <v>－</v>
          </cell>
          <cell r="BH25">
            <v>3330</v>
          </cell>
          <cell r="BI25" t="str">
            <v>－</v>
          </cell>
          <cell r="BJ25">
            <v>2440</v>
          </cell>
          <cell r="BK25" t="str">
            <v>＋</v>
          </cell>
          <cell r="BL25">
            <v>1960</v>
          </cell>
          <cell r="BM25" t="str">
            <v>＋</v>
          </cell>
          <cell r="BN25">
            <v>10</v>
          </cell>
          <cell r="BP25" t="str">
            <v>(⑤～⑱)</v>
          </cell>
        </row>
        <row r="26">
          <cell r="A26" t="str">
            <v>135３歳児</v>
          </cell>
          <cell r="E26" t="str">
            <v>３歳児</v>
          </cell>
          <cell r="G26">
            <v>33300</v>
          </cell>
          <cell r="I26" t="str">
            <v>＋</v>
          </cell>
          <cell r="J26">
            <v>310</v>
          </cell>
          <cell r="L26" t="str">
            <v>×加算率</v>
          </cell>
          <cell r="U26" t="str">
            <v>＋</v>
          </cell>
          <cell r="V26">
            <v>7490</v>
          </cell>
          <cell r="W26">
            <v>70</v>
          </cell>
          <cell r="X26" t="str">
            <v>＋</v>
          </cell>
          <cell r="Y26">
            <v>52450</v>
          </cell>
          <cell r="Z26" t="str">
            <v>＋</v>
          </cell>
          <cell r="AA26">
            <v>520</v>
          </cell>
          <cell r="AB26" t="str">
            <v>＋</v>
          </cell>
          <cell r="AC26">
            <v>44960</v>
          </cell>
          <cell r="AD26" t="str">
            <v>＋</v>
          </cell>
          <cell r="AE26">
            <v>440</v>
          </cell>
          <cell r="AS26">
            <v>3850</v>
          </cell>
          <cell r="AV26" t="str">
            <v>都市部</v>
          </cell>
          <cell r="AW26">
            <v>2300</v>
          </cell>
          <cell r="BA26" t="str">
            <v>都市部</v>
          </cell>
          <cell r="BB26">
            <v>2300</v>
          </cell>
          <cell r="BF26">
            <v>8</v>
          </cell>
          <cell r="BH26">
            <v>30</v>
          </cell>
          <cell r="BJ26">
            <v>20</v>
          </cell>
          <cell r="BP26">
            <v>0.95</v>
          </cell>
        </row>
        <row r="27">
          <cell r="A27" t="str">
            <v>150４歳以上児</v>
          </cell>
          <cell r="C27" t="str">
            <v>　136人
　　から
　150人
　　まで</v>
          </cell>
          <cell r="D27" t="str">
            <v>1号</v>
          </cell>
          <cell r="E27" t="str">
            <v>４歳以上児</v>
          </cell>
          <cell r="G27">
            <v>25160</v>
          </cell>
          <cell r="H27">
            <v>32650</v>
          </cell>
          <cell r="I27" t="str">
            <v>＋</v>
          </cell>
          <cell r="J27">
            <v>230</v>
          </cell>
          <cell r="K27">
            <v>300</v>
          </cell>
          <cell r="L27" t="str">
            <v>×加算率</v>
          </cell>
          <cell r="M27" t="str">
            <v>＋</v>
          </cell>
          <cell r="N27">
            <v>740</v>
          </cell>
          <cell r="O27" t="str">
            <v>＋</v>
          </cell>
          <cell r="P27">
            <v>7</v>
          </cell>
          <cell r="Q27" t="str">
            <v>＋</v>
          </cell>
          <cell r="R27">
            <v>2990</v>
          </cell>
          <cell r="S27" t="str">
            <v>＋</v>
          </cell>
          <cell r="T27">
            <v>20</v>
          </cell>
          <cell r="U27" t="str">
            <v>＋</v>
          </cell>
          <cell r="V27">
            <v>7490</v>
          </cell>
          <cell r="W27">
            <v>70</v>
          </cell>
          <cell r="AC27" t="str">
            <v/>
          </cell>
          <cell r="AF27" t="str">
            <v>＋</v>
          </cell>
          <cell r="AG27">
            <v>2990</v>
          </cell>
          <cell r="AH27" t="str">
            <v>＋</v>
          </cell>
          <cell r="AI27">
            <v>20</v>
          </cell>
          <cell r="AJ27" t="str">
            <v>＋</v>
          </cell>
          <cell r="AK27">
            <v>520</v>
          </cell>
          <cell r="AL27" t="str">
            <v>＋</v>
          </cell>
          <cell r="AM27">
            <v>5</v>
          </cell>
          <cell r="AN27" t="str">
            <v>＋</v>
          </cell>
          <cell r="AO27">
            <v>210</v>
          </cell>
          <cell r="AP27" t="str">
            <v>＋</v>
          </cell>
          <cell r="AQ27">
            <v>2</v>
          </cell>
          <cell r="AS27" t="str">
            <v xml:space="preserve"> 136人～ 150人</v>
          </cell>
          <cell r="AU27" t="str">
            <v>D</v>
          </cell>
          <cell r="AV27" t="str">
            <v>標　準</v>
          </cell>
          <cell r="AW27">
            <v>2000</v>
          </cell>
          <cell r="AZ27" t="str">
            <v>D</v>
          </cell>
          <cell r="BA27" t="str">
            <v>標　準</v>
          </cell>
          <cell r="BB27">
            <v>2000</v>
          </cell>
          <cell r="BD27" t="e">
            <v>#VALUE!</v>
          </cell>
          <cell r="BE27" t="str">
            <v>－</v>
          </cell>
          <cell r="BF27">
            <v>750</v>
          </cell>
          <cell r="BG27" t="str">
            <v>－</v>
          </cell>
          <cell r="BH27">
            <v>2990</v>
          </cell>
          <cell r="BI27" t="str">
            <v>－</v>
          </cell>
          <cell r="BJ27">
            <v>2200</v>
          </cell>
          <cell r="BK27" t="str">
            <v>＋</v>
          </cell>
          <cell r="BL27">
            <v>1760</v>
          </cell>
          <cell r="BM27" t="str">
            <v>＋</v>
          </cell>
          <cell r="BN27">
            <v>10</v>
          </cell>
          <cell r="BP27" t="str">
            <v>(⑤～⑱)</v>
          </cell>
        </row>
        <row r="28">
          <cell r="A28" t="str">
            <v>150３歳児</v>
          </cell>
          <cell r="E28" t="str">
            <v>３歳児</v>
          </cell>
          <cell r="G28">
            <v>32650</v>
          </cell>
          <cell r="I28" t="str">
            <v>＋</v>
          </cell>
          <cell r="J28">
            <v>300</v>
          </cell>
          <cell r="L28" t="str">
            <v>×加算率</v>
          </cell>
          <cell r="U28" t="str">
            <v>＋</v>
          </cell>
          <cell r="V28">
            <v>7490</v>
          </cell>
          <cell r="W28">
            <v>70</v>
          </cell>
          <cell r="X28" t="str">
            <v>＋</v>
          </cell>
          <cell r="Y28">
            <v>52450</v>
          </cell>
          <cell r="Z28" t="str">
            <v>＋</v>
          </cell>
          <cell r="AA28">
            <v>520</v>
          </cell>
          <cell r="AB28" t="str">
            <v>＋</v>
          </cell>
          <cell r="AC28">
            <v>44960</v>
          </cell>
          <cell r="AD28" t="str">
            <v>＋</v>
          </cell>
          <cell r="AE28">
            <v>440</v>
          </cell>
          <cell r="AS28">
            <v>3600</v>
          </cell>
          <cell r="AV28" t="str">
            <v>都市部</v>
          </cell>
          <cell r="AW28">
            <v>2200</v>
          </cell>
          <cell r="BA28" t="str">
            <v>都市部</v>
          </cell>
          <cell r="BB28">
            <v>2200</v>
          </cell>
          <cell r="BF28">
            <v>8</v>
          </cell>
          <cell r="BH28">
            <v>30</v>
          </cell>
          <cell r="BJ28">
            <v>20</v>
          </cell>
          <cell r="BP28">
            <v>0.99</v>
          </cell>
        </row>
        <row r="29">
          <cell r="A29" t="str">
            <v>180４歳以上児</v>
          </cell>
          <cell r="C29" t="str">
            <v>　151人
　　から
　180人
　　まで</v>
          </cell>
          <cell r="D29" t="str">
            <v>1号</v>
          </cell>
          <cell r="E29" t="str">
            <v>４歳以上児</v>
          </cell>
          <cell r="G29">
            <v>24180</v>
          </cell>
          <cell r="H29">
            <v>31670</v>
          </cell>
          <cell r="I29" t="str">
            <v>＋</v>
          </cell>
          <cell r="J29">
            <v>220</v>
          </cell>
          <cell r="K29">
            <v>300</v>
          </cell>
          <cell r="L29" t="str">
            <v>×加算率</v>
          </cell>
          <cell r="M29" t="str">
            <v>＋</v>
          </cell>
          <cell r="N29">
            <v>610</v>
          </cell>
          <cell r="O29" t="str">
            <v>＋</v>
          </cell>
          <cell r="P29">
            <v>6</v>
          </cell>
          <cell r="Q29" t="str">
            <v>＋</v>
          </cell>
          <cell r="R29">
            <v>2490</v>
          </cell>
          <cell r="S29" t="str">
            <v>＋</v>
          </cell>
          <cell r="T29">
            <v>20</v>
          </cell>
          <cell r="U29" t="str">
            <v>＋</v>
          </cell>
          <cell r="V29">
            <v>7490</v>
          </cell>
          <cell r="W29">
            <v>70</v>
          </cell>
          <cell r="AC29" t="str">
            <v/>
          </cell>
          <cell r="AF29" t="str">
            <v>＋</v>
          </cell>
          <cell r="AG29">
            <v>2490</v>
          </cell>
          <cell r="AH29" t="str">
            <v>＋</v>
          </cell>
          <cell r="AI29">
            <v>20</v>
          </cell>
          <cell r="AJ29" t="str">
            <v>＋</v>
          </cell>
          <cell r="AK29">
            <v>500</v>
          </cell>
          <cell r="AL29" t="str">
            <v>＋</v>
          </cell>
          <cell r="AM29">
            <v>5</v>
          </cell>
          <cell r="AN29" t="str">
            <v>＋</v>
          </cell>
          <cell r="AO29">
            <v>190</v>
          </cell>
          <cell r="AP29" t="str">
            <v>＋</v>
          </cell>
          <cell r="AQ29">
            <v>1</v>
          </cell>
          <cell r="AS29" t="str">
            <v xml:space="preserve"> 151人～ 180人</v>
          </cell>
          <cell r="AT29" t="str">
            <v>91人
～
105人</v>
          </cell>
          <cell r="AU29" t="str">
            <v>A</v>
          </cell>
          <cell r="AV29" t="str">
            <v>標　準</v>
          </cell>
          <cell r="AW29">
            <v>2400</v>
          </cell>
          <cell r="AY29" t="str">
            <v>91人
～
105人</v>
          </cell>
          <cell r="AZ29" t="str">
            <v>A</v>
          </cell>
          <cell r="BA29" t="str">
            <v>標　準</v>
          </cell>
          <cell r="BB29">
            <v>2400</v>
          </cell>
          <cell r="BD29" t="e">
            <v>#VALUE!</v>
          </cell>
          <cell r="BE29" t="str">
            <v>－</v>
          </cell>
          <cell r="BF29">
            <v>620</v>
          </cell>
          <cell r="BG29" t="str">
            <v>－</v>
          </cell>
          <cell r="BH29">
            <v>2490</v>
          </cell>
          <cell r="BI29" t="str">
            <v>－</v>
          </cell>
          <cell r="BJ29">
            <v>1830</v>
          </cell>
          <cell r="BK29" t="str">
            <v>＋</v>
          </cell>
          <cell r="BL29">
            <v>1470</v>
          </cell>
          <cell r="BM29" t="str">
            <v>＋</v>
          </cell>
          <cell r="BN29">
            <v>10</v>
          </cell>
          <cell r="BP29" t="str">
            <v>(⑤～⑱)</v>
          </cell>
        </row>
        <row r="30">
          <cell r="A30" t="str">
            <v>180３歳児</v>
          </cell>
          <cell r="E30" t="str">
            <v>３歳児</v>
          </cell>
          <cell r="G30">
            <v>31670</v>
          </cell>
          <cell r="I30" t="str">
            <v>＋</v>
          </cell>
          <cell r="J30">
            <v>300</v>
          </cell>
          <cell r="L30" t="str">
            <v>×加算率</v>
          </cell>
          <cell r="U30" t="str">
            <v>＋</v>
          </cell>
          <cell r="V30">
            <v>7490</v>
          </cell>
          <cell r="W30">
            <v>70</v>
          </cell>
          <cell r="X30" t="str">
            <v>＋</v>
          </cell>
          <cell r="Y30">
            <v>52450</v>
          </cell>
          <cell r="Z30" t="str">
            <v>＋</v>
          </cell>
          <cell r="AA30">
            <v>520</v>
          </cell>
          <cell r="AB30" t="str">
            <v>＋</v>
          </cell>
          <cell r="AC30">
            <v>44960</v>
          </cell>
          <cell r="AD30" t="str">
            <v>＋</v>
          </cell>
          <cell r="AE30">
            <v>440</v>
          </cell>
          <cell r="AS30">
            <v>3110</v>
          </cell>
          <cell r="AV30" t="str">
            <v>都市部</v>
          </cell>
          <cell r="AW30">
            <v>2700</v>
          </cell>
          <cell r="BA30" t="str">
            <v>都市部</v>
          </cell>
          <cell r="BB30">
            <v>2700</v>
          </cell>
          <cell r="BF30">
            <v>6</v>
          </cell>
          <cell r="BH30">
            <v>20</v>
          </cell>
          <cell r="BJ30">
            <v>10</v>
          </cell>
          <cell r="BP30">
            <v>0.92</v>
          </cell>
        </row>
        <row r="31">
          <cell r="A31" t="str">
            <v>210４歳以上児</v>
          </cell>
          <cell r="C31" t="str">
            <v>　181人
　　から
　210人
　　まで</v>
          </cell>
          <cell r="D31" t="str">
            <v>1号</v>
          </cell>
          <cell r="E31" t="str">
            <v>４歳以上児</v>
          </cell>
          <cell r="G31">
            <v>23460</v>
          </cell>
          <cell r="H31">
            <v>30950</v>
          </cell>
          <cell r="I31" t="str">
            <v>＋</v>
          </cell>
          <cell r="J31">
            <v>210</v>
          </cell>
          <cell r="K31">
            <v>290</v>
          </cell>
          <cell r="L31" t="str">
            <v>×加算率</v>
          </cell>
          <cell r="M31" t="str">
            <v>＋</v>
          </cell>
          <cell r="N31">
            <v>530</v>
          </cell>
          <cell r="O31" t="str">
            <v>＋</v>
          </cell>
          <cell r="P31">
            <v>5</v>
          </cell>
          <cell r="Q31" t="str">
            <v>＋</v>
          </cell>
          <cell r="R31">
            <v>2140</v>
          </cell>
          <cell r="S31" t="str">
            <v>＋</v>
          </cell>
          <cell r="T31">
            <v>20</v>
          </cell>
          <cell r="U31" t="str">
            <v>＋</v>
          </cell>
          <cell r="V31">
            <v>7490</v>
          </cell>
          <cell r="W31">
            <v>70</v>
          </cell>
          <cell r="AC31" t="str">
            <v/>
          </cell>
          <cell r="AF31" t="str">
            <v>＋</v>
          </cell>
          <cell r="AG31">
            <v>2140</v>
          </cell>
          <cell r="AH31" t="str">
            <v>＋</v>
          </cell>
          <cell r="AI31">
            <v>20</v>
          </cell>
          <cell r="AJ31" t="str">
            <v>＋</v>
          </cell>
          <cell r="AK31">
            <v>500</v>
          </cell>
          <cell r="AL31" t="str">
            <v>＋</v>
          </cell>
          <cell r="AM31">
            <v>5</v>
          </cell>
          <cell r="AN31" t="str">
            <v>＋</v>
          </cell>
          <cell r="AO31">
            <v>170</v>
          </cell>
          <cell r="AP31" t="str">
            <v>＋</v>
          </cell>
          <cell r="AQ31">
            <v>1</v>
          </cell>
          <cell r="AS31" t="str">
            <v xml:space="preserve"> 181人～ 210人</v>
          </cell>
          <cell r="AU31" t="str">
            <v>B</v>
          </cell>
          <cell r="AV31" t="str">
            <v>標　準</v>
          </cell>
          <cell r="AW31">
            <v>2300</v>
          </cell>
          <cell r="AZ31" t="str">
            <v>B</v>
          </cell>
          <cell r="BA31" t="str">
            <v>標　準</v>
          </cell>
          <cell r="BB31">
            <v>2300</v>
          </cell>
          <cell r="BD31" t="e">
            <v>#VALUE!</v>
          </cell>
          <cell r="BE31" t="str">
            <v>－</v>
          </cell>
          <cell r="BF31">
            <v>530</v>
          </cell>
          <cell r="BG31" t="str">
            <v>－</v>
          </cell>
          <cell r="BH31">
            <v>2140</v>
          </cell>
          <cell r="BI31" t="str">
            <v>－</v>
          </cell>
          <cell r="BJ31">
            <v>1570</v>
          </cell>
          <cell r="BK31" t="str">
            <v>＋</v>
          </cell>
          <cell r="BL31">
            <v>1260</v>
          </cell>
          <cell r="BM31" t="str">
            <v>＋</v>
          </cell>
          <cell r="BN31">
            <v>10</v>
          </cell>
          <cell r="BP31" t="str">
            <v>(⑤～⑱)</v>
          </cell>
        </row>
        <row r="32">
          <cell r="A32" t="str">
            <v>210３歳児</v>
          </cell>
          <cell r="E32" t="str">
            <v>３歳児</v>
          </cell>
          <cell r="G32">
            <v>30950</v>
          </cell>
          <cell r="I32" t="str">
            <v>＋</v>
          </cell>
          <cell r="J32">
            <v>290</v>
          </cell>
          <cell r="L32" t="str">
            <v>×加算率</v>
          </cell>
          <cell r="U32" t="str">
            <v>＋</v>
          </cell>
          <cell r="V32">
            <v>7490</v>
          </cell>
          <cell r="W32">
            <v>70</v>
          </cell>
          <cell r="X32" t="str">
            <v>＋</v>
          </cell>
          <cell r="Y32">
            <v>52450</v>
          </cell>
          <cell r="Z32" t="str">
            <v>＋</v>
          </cell>
          <cell r="AA32">
            <v>520</v>
          </cell>
          <cell r="AB32" t="str">
            <v>＋</v>
          </cell>
          <cell r="AC32">
            <v>44960</v>
          </cell>
          <cell r="AD32" t="str">
            <v>＋</v>
          </cell>
          <cell r="AE32">
            <v>440</v>
          </cell>
          <cell r="AS32">
            <v>2760</v>
          </cell>
          <cell r="AV32" t="str">
            <v>都市部</v>
          </cell>
          <cell r="AW32">
            <v>2500</v>
          </cell>
          <cell r="BA32" t="str">
            <v>都市部</v>
          </cell>
          <cell r="BB32">
            <v>2500</v>
          </cell>
          <cell r="BF32">
            <v>5</v>
          </cell>
          <cell r="BH32">
            <v>20</v>
          </cell>
          <cell r="BJ32">
            <v>10</v>
          </cell>
          <cell r="BP32">
            <v>0.95</v>
          </cell>
        </row>
        <row r="33">
          <cell r="A33" t="str">
            <v>240４歳以上児</v>
          </cell>
          <cell r="C33" t="str">
            <v>　211人
　　から
　240人
　　まで</v>
          </cell>
          <cell r="D33" t="str">
            <v>1号</v>
          </cell>
          <cell r="E33" t="str">
            <v>４歳以上児</v>
          </cell>
          <cell r="G33">
            <v>22930</v>
          </cell>
          <cell r="H33">
            <v>30420</v>
          </cell>
          <cell r="I33" t="str">
            <v>＋</v>
          </cell>
          <cell r="J33">
            <v>210</v>
          </cell>
          <cell r="K33">
            <v>280</v>
          </cell>
          <cell r="L33" t="str">
            <v>×加算率</v>
          </cell>
          <cell r="M33" t="str">
            <v>＋</v>
          </cell>
          <cell r="N33">
            <v>460</v>
          </cell>
          <cell r="O33" t="str">
            <v>＋</v>
          </cell>
          <cell r="P33">
            <v>4</v>
          </cell>
          <cell r="Q33" t="str">
            <v>＋</v>
          </cell>
          <cell r="R33">
            <v>1870</v>
          </cell>
          <cell r="S33" t="str">
            <v>＋</v>
          </cell>
          <cell r="T33">
            <v>10</v>
          </cell>
          <cell r="U33" t="str">
            <v>＋</v>
          </cell>
          <cell r="V33">
            <v>7490</v>
          </cell>
          <cell r="W33">
            <v>70</v>
          </cell>
          <cell r="AC33" t="str">
            <v/>
          </cell>
          <cell r="AF33" t="str">
            <v>＋</v>
          </cell>
          <cell r="AG33">
            <v>1870</v>
          </cell>
          <cell r="AH33" t="str">
            <v>＋</v>
          </cell>
          <cell r="AI33">
            <v>10</v>
          </cell>
          <cell r="AJ33" t="str">
            <v>＋</v>
          </cell>
          <cell r="AK33">
            <v>500</v>
          </cell>
          <cell r="AL33" t="str">
            <v>＋</v>
          </cell>
          <cell r="AM33">
            <v>5</v>
          </cell>
          <cell r="AN33" t="str">
            <v>＋</v>
          </cell>
          <cell r="AO33">
            <v>170</v>
          </cell>
          <cell r="AP33" t="str">
            <v>＋</v>
          </cell>
          <cell r="AQ33">
            <v>1</v>
          </cell>
          <cell r="AS33" t="str">
            <v xml:space="preserve"> 211人～ 240人</v>
          </cell>
          <cell r="AU33" t="str">
            <v>C</v>
          </cell>
          <cell r="AV33" t="str">
            <v>標　準</v>
          </cell>
          <cell r="AW33">
            <v>2200</v>
          </cell>
          <cell r="AZ33" t="str">
            <v>C</v>
          </cell>
          <cell r="BA33" t="str">
            <v>標　準</v>
          </cell>
          <cell r="BB33">
            <v>2200</v>
          </cell>
          <cell r="BD33" t="e">
            <v>#VALUE!</v>
          </cell>
          <cell r="BE33" t="str">
            <v>－</v>
          </cell>
          <cell r="BF33">
            <v>460</v>
          </cell>
          <cell r="BG33" t="str">
            <v>－</v>
          </cell>
          <cell r="BH33">
            <v>1870</v>
          </cell>
          <cell r="BI33" t="str">
            <v>－</v>
          </cell>
          <cell r="BJ33">
            <v>1370</v>
          </cell>
          <cell r="BK33" t="str">
            <v>＋</v>
          </cell>
          <cell r="BL33">
            <v>1100</v>
          </cell>
          <cell r="BM33" t="str">
            <v>＋</v>
          </cell>
          <cell r="BN33">
            <v>10</v>
          </cell>
          <cell r="BP33" t="str">
            <v>(⑤～⑱)</v>
          </cell>
        </row>
        <row r="34">
          <cell r="A34" t="str">
            <v>240３歳児</v>
          </cell>
          <cell r="E34" t="str">
            <v>３歳児</v>
          </cell>
          <cell r="G34">
            <v>30420</v>
          </cell>
          <cell r="I34" t="str">
            <v>＋</v>
          </cell>
          <cell r="J34">
            <v>280</v>
          </cell>
          <cell r="L34" t="str">
            <v>×加算率</v>
          </cell>
          <cell r="U34" t="str">
            <v>＋</v>
          </cell>
          <cell r="V34">
            <v>7490</v>
          </cell>
          <cell r="W34">
            <v>70</v>
          </cell>
          <cell r="X34" t="str">
            <v>＋</v>
          </cell>
          <cell r="Y34">
            <v>52450</v>
          </cell>
          <cell r="Z34" t="str">
            <v>＋</v>
          </cell>
          <cell r="AA34">
            <v>520</v>
          </cell>
          <cell r="AB34" t="str">
            <v>＋</v>
          </cell>
          <cell r="AC34">
            <v>44960</v>
          </cell>
          <cell r="AD34" t="str">
            <v>＋</v>
          </cell>
          <cell r="AE34">
            <v>440</v>
          </cell>
          <cell r="AS34">
            <v>2500</v>
          </cell>
          <cell r="AV34" t="str">
            <v>都市部</v>
          </cell>
          <cell r="AW34">
            <v>2400</v>
          </cell>
          <cell r="BA34" t="str">
            <v>都市部</v>
          </cell>
          <cell r="BB34">
            <v>2400</v>
          </cell>
          <cell r="BF34">
            <v>5</v>
          </cell>
          <cell r="BH34">
            <v>10</v>
          </cell>
          <cell r="BJ34">
            <v>10</v>
          </cell>
          <cell r="BP34">
            <v>0.99</v>
          </cell>
        </row>
        <row r="35">
          <cell r="A35" t="str">
            <v>270４歳以上児</v>
          </cell>
          <cell r="C35" t="str">
            <v>　241人
　　から
　270人
　　まで</v>
          </cell>
          <cell r="D35" t="str">
            <v>1号</v>
          </cell>
          <cell r="E35" t="str">
            <v>４歳以上児</v>
          </cell>
          <cell r="G35">
            <v>22520</v>
          </cell>
          <cell r="H35">
            <v>30010</v>
          </cell>
          <cell r="I35" t="str">
            <v>＋</v>
          </cell>
          <cell r="J35">
            <v>200</v>
          </cell>
          <cell r="K35">
            <v>280</v>
          </cell>
          <cell r="L35" t="str">
            <v>×加算率</v>
          </cell>
          <cell r="M35" t="str">
            <v>＋</v>
          </cell>
          <cell r="N35">
            <v>410</v>
          </cell>
          <cell r="O35" t="str">
            <v>＋</v>
          </cell>
          <cell r="P35">
            <v>4</v>
          </cell>
          <cell r="Q35" t="str">
            <v>＋</v>
          </cell>
          <cell r="R35">
            <v>1660</v>
          </cell>
          <cell r="S35" t="str">
            <v>＋</v>
          </cell>
          <cell r="T35">
            <v>10</v>
          </cell>
          <cell r="U35" t="str">
            <v>＋</v>
          </cell>
          <cell r="V35">
            <v>7490</v>
          </cell>
          <cell r="W35">
            <v>70</v>
          </cell>
          <cell r="AC35" t="str">
            <v/>
          </cell>
          <cell r="AF35" t="str">
            <v>＋</v>
          </cell>
          <cell r="AG35">
            <v>1660</v>
          </cell>
          <cell r="AH35" t="str">
            <v>＋</v>
          </cell>
          <cell r="AI35">
            <v>10</v>
          </cell>
          <cell r="AJ35" t="str">
            <v>＋</v>
          </cell>
          <cell r="AK35">
            <v>500</v>
          </cell>
          <cell r="AL35" t="str">
            <v>＋</v>
          </cell>
          <cell r="AM35">
            <v>5</v>
          </cell>
          <cell r="AN35" t="str">
            <v>＋</v>
          </cell>
          <cell r="AO35">
            <v>150</v>
          </cell>
          <cell r="AP35" t="str">
            <v>＋</v>
          </cell>
          <cell r="AQ35">
            <v>1</v>
          </cell>
          <cell r="AS35" t="str">
            <v xml:space="preserve"> 241人～ 270人</v>
          </cell>
          <cell r="AU35" t="str">
            <v>D</v>
          </cell>
          <cell r="AV35" t="str">
            <v>標　準</v>
          </cell>
          <cell r="AW35">
            <v>2100</v>
          </cell>
          <cell r="AZ35" t="str">
            <v>D</v>
          </cell>
          <cell r="BA35" t="str">
            <v>標　準</v>
          </cell>
          <cell r="BB35">
            <v>2100</v>
          </cell>
          <cell r="BD35" t="e">
            <v>#VALUE!</v>
          </cell>
          <cell r="BE35" t="str">
            <v>－</v>
          </cell>
          <cell r="BF35">
            <v>410</v>
          </cell>
          <cell r="BG35" t="str">
            <v>－</v>
          </cell>
          <cell r="BH35">
            <v>1660</v>
          </cell>
          <cell r="BI35" t="str">
            <v>－</v>
          </cell>
          <cell r="BJ35">
            <v>1220</v>
          </cell>
          <cell r="BK35" t="str">
            <v>＋</v>
          </cell>
          <cell r="BL35">
            <v>980</v>
          </cell>
          <cell r="BM35" t="str">
            <v>＋</v>
          </cell>
          <cell r="BN35">
            <v>9</v>
          </cell>
          <cell r="BP35" t="str">
            <v>(⑤～⑱)</v>
          </cell>
        </row>
        <row r="36">
          <cell r="A36" t="str">
            <v>270３歳児</v>
          </cell>
          <cell r="E36" t="str">
            <v>３歳児</v>
          </cell>
          <cell r="G36">
            <v>30010</v>
          </cell>
          <cell r="I36" t="str">
            <v>＋</v>
          </cell>
          <cell r="J36">
            <v>280</v>
          </cell>
          <cell r="L36" t="str">
            <v>×加算率</v>
          </cell>
          <cell r="U36" t="str">
            <v>＋</v>
          </cell>
          <cell r="V36">
            <v>7490</v>
          </cell>
          <cell r="W36">
            <v>70</v>
          </cell>
          <cell r="X36" t="str">
            <v>＋</v>
          </cell>
          <cell r="Y36">
            <v>52450</v>
          </cell>
          <cell r="Z36" t="str">
            <v>＋</v>
          </cell>
          <cell r="AA36">
            <v>520</v>
          </cell>
          <cell r="AB36" t="str">
            <v>＋</v>
          </cell>
          <cell r="AC36">
            <v>44960</v>
          </cell>
          <cell r="AD36" t="str">
            <v>＋</v>
          </cell>
          <cell r="AE36">
            <v>440</v>
          </cell>
          <cell r="AS36">
            <v>2400</v>
          </cell>
          <cell r="AV36" t="str">
            <v>都市部</v>
          </cell>
          <cell r="AW36">
            <v>2300</v>
          </cell>
          <cell r="BA36" t="str">
            <v>都市部</v>
          </cell>
          <cell r="BB36">
            <v>2300</v>
          </cell>
          <cell r="BF36">
            <v>4</v>
          </cell>
          <cell r="BH36">
            <v>10</v>
          </cell>
          <cell r="BJ36">
            <v>10</v>
          </cell>
          <cell r="BP36">
            <v>0.99</v>
          </cell>
        </row>
        <row r="37">
          <cell r="A37" t="str">
            <v>300４歳以上児</v>
          </cell>
          <cell r="C37" t="str">
            <v>　271人
　　から
　300人
　　まで</v>
          </cell>
          <cell r="D37" t="str">
            <v>1号</v>
          </cell>
          <cell r="E37" t="str">
            <v>４歳以上児</v>
          </cell>
          <cell r="G37">
            <v>22190</v>
          </cell>
          <cell r="H37">
            <v>29680</v>
          </cell>
          <cell r="I37" t="str">
            <v>＋</v>
          </cell>
          <cell r="J37">
            <v>200</v>
          </cell>
          <cell r="K37">
            <v>280</v>
          </cell>
          <cell r="L37" t="str">
            <v>×加算率</v>
          </cell>
          <cell r="M37" t="str">
            <v>＋</v>
          </cell>
          <cell r="N37">
            <v>370</v>
          </cell>
          <cell r="O37" t="str">
            <v>＋</v>
          </cell>
          <cell r="P37">
            <v>3</v>
          </cell>
          <cell r="Q37" t="str">
            <v>＋</v>
          </cell>
          <cell r="R37">
            <v>1490</v>
          </cell>
          <cell r="S37" t="str">
            <v>＋</v>
          </cell>
          <cell r="T37">
            <v>10</v>
          </cell>
          <cell r="U37" t="str">
            <v>＋</v>
          </cell>
          <cell r="V37">
            <v>7490</v>
          </cell>
          <cell r="W37">
            <v>70</v>
          </cell>
          <cell r="AC37" t="str">
            <v/>
          </cell>
          <cell r="AF37" t="str">
            <v>＋</v>
          </cell>
          <cell r="AG37">
            <v>1490</v>
          </cell>
          <cell r="AH37" t="str">
            <v>＋</v>
          </cell>
          <cell r="AI37">
            <v>10</v>
          </cell>
          <cell r="AJ37" t="str">
            <v>＋</v>
          </cell>
          <cell r="AK37">
            <v>500</v>
          </cell>
          <cell r="AL37" t="str">
            <v>＋</v>
          </cell>
          <cell r="AM37">
            <v>5</v>
          </cell>
          <cell r="AN37" t="str">
            <v>＋</v>
          </cell>
          <cell r="AO37">
            <v>130</v>
          </cell>
          <cell r="AP37" t="str">
            <v>＋</v>
          </cell>
          <cell r="AQ37">
            <v>1</v>
          </cell>
          <cell r="AS37" t="str">
            <v xml:space="preserve"> 271人～ 300人</v>
          </cell>
          <cell r="AT37" t="str">
            <v>106人
～
120人</v>
          </cell>
          <cell r="AU37" t="str">
            <v>A</v>
          </cell>
          <cell r="AV37" t="str">
            <v>標　準</v>
          </cell>
          <cell r="AW37">
            <v>2100</v>
          </cell>
          <cell r="AY37" t="str">
            <v>106人
～
120人</v>
          </cell>
          <cell r="AZ37" t="str">
            <v>A</v>
          </cell>
          <cell r="BA37" t="str">
            <v>標　準</v>
          </cell>
          <cell r="BB37">
            <v>2100</v>
          </cell>
          <cell r="BD37" t="e">
            <v>#VALUE!</v>
          </cell>
          <cell r="BE37" t="str">
            <v>－</v>
          </cell>
          <cell r="BF37">
            <v>370</v>
          </cell>
          <cell r="BG37" t="str">
            <v>－</v>
          </cell>
          <cell r="BH37">
            <v>1490</v>
          </cell>
          <cell r="BI37" t="str">
            <v>－</v>
          </cell>
          <cell r="BJ37">
            <v>1100</v>
          </cell>
          <cell r="BK37" t="str">
            <v>＋</v>
          </cell>
          <cell r="BL37">
            <v>880</v>
          </cell>
          <cell r="BM37" t="str">
            <v>＋</v>
          </cell>
          <cell r="BN37">
            <v>8</v>
          </cell>
          <cell r="BP37" t="str">
            <v>(⑤～⑱)</v>
          </cell>
        </row>
        <row r="38">
          <cell r="A38" t="str">
            <v>300３歳児</v>
          </cell>
          <cell r="E38" t="str">
            <v>３歳児</v>
          </cell>
          <cell r="G38">
            <v>29680</v>
          </cell>
          <cell r="I38" t="str">
            <v>＋</v>
          </cell>
          <cell r="J38">
            <v>280</v>
          </cell>
          <cell r="L38" t="str">
            <v>×加算率</v>
          </cell>
          <cell r="U38" t="str">
            <v>＋</v>
          </cell>
          <cell r="V38">
            <v>7490</v>
          </cell>
          <cell r="W38">
            <v>70</v>
          </cell>
          <cell r="X38" t="str">
            <v>＋</v>
          </cell>
          <cell r="Y38">
            <v>52450</v>
          </cell>
          <cell r="Z38" t="str">
            <v>＋</v>
          </cell>
          <cell r="AA38">
            <v>520</v>
          </cell>
          <cell r="AB38" t="str">
            <v>＋</v>
          </cell>
          <cell r="AC38">
            <v>44960</v>
          </cell>
          <cell r="AD38" t="str">
            <v>＋</v>
          </cell>
          <cell r="AE38">
            <v>440</v>
          </cell>
          <cell r="AS38">
            <v>2330</v>
          </cell>
          <cell r="AV38" t="str">
            <v>都市部</v>
          </cell>
          <cell r="AW38">
            <v>2300</v>
          </cell>
          <cell r="BA38" t="str">
            <v>都市部</v>
          </cell>
          <cell r="BB38">
            <v>2300</v>
          </cell>
          <cell r="BF38">
            <v>4</v>
          </cell>
          <cell r="BH38">
            <v>10</v>
          </cell>
          <cell r="BJ38">
            <v>10</v>
          </cell>
          <cell r="BP38">
            <v>0.99</v>
          </cell>
        </row>
        <row r="39">
          <cell r="A39" t="str">
            <v>330４歳以上児</v>
          </cell>
          <cell r="C39" t="str">
            <v>　301人
　　以上</v>
          </cell>
          <cell r="D39" t="str">
            <v>1号</v>
          </cell>
          <cell r="E39" t="str">
            <v>４歳以上児</v>
          </cell>
          <cell r="G39">
            <v>21930</v>
          </cell>
          <cell r="H39">
            <v>29420</v>
          </cell>
          <cell r="I39" t="str">
            <v>＋</v>
          </cell>
          <cell r="J39">
            <v>200</v>
          </cell>
          <cell r="K39">
            <v>270</v>
          </cell>
          <cell r="L39" t="str">
            <v>×加算率</v>
          </cell>
          <cell r="M39" t="str">
            <v>＋</v>
          </cell>
          <cell r="N39">
            <v>330</v>
          </cell>
          <cell r="O39" t="str">
            <v>＋</v>
          </cell>
          <cell r="P39">
            <v>3</v>
          </cell>
          <cell r="U39" t="str">
            <v>＋</v>
          </cell>
          <cell r="V39">
            <v>7490</v>
          </cell>
          <cell r="W39">
            <v>70</v>
          </cell>
          <cell r="AC39" t="str">
            <v/>
          </cell>
          <cell r="AF39" t="str">
            <v>＋</v>
          </cell>
          <cell r="AG39">
            <v>1360</v>
          </cell>
          <cell r="AH39" t="str">
            <v>＋</v>
          </cell>
          <cell r="AI39">
            <v>10</v>
          </cell>
          <cell r="AJ39" t="str">
            <v>＋</v>
          </cell>
          <cell r="AK39">
            <v>500</v>
          </cell>
          <cell r="AL39" t="str">
            <v>＋</v>
          </cell>
          <cell r="AM39">
            <v>5</v>
          </cell>
          <cell r="AN39" t="str">
            <v>＋</v>
          </cell>
          <cell r="AO39">
            <v>120</v>
          </cell>
          <cell r="AP39" t="str">
            <v>＋</v>
          </cell>
          <cell r="AQ39">
            <v>1</v>
          </cell>
          <cell r="AS39" t="str">
            <v xml:space="preserve"> 301人～</v>
          </cell>
          <cell r="AU39" t="str">
            <v>B</v>
          </cell>
          <cell r="AV39" t="str">
            <v>標　準</v>
          </cell>
          <cell r="AW39">
            <v>2000</v>
          </cell>
          <cell r="AZ39" t="str">
            <v>B</v>
          </cell>
          <cell r="BA39" t="str">
            <v>標　準</v>
          </cell>
          <cell r="BB39">
            <v>2000</v>
          </cell>
          <cell r="BD39" t="e">
            <v>#VALUE!</v>
          </cell>
          <cell r="BE39" t="str">
            <v>－</v>
          </cell>
          <cell r="BF39">
            <v>340</v>
          </cell>
          <cell r="BG39" t="str">
            <v>－</v>
          </cell>
          <cell r="BH39">
            <v>1360</v>
          </cell>
          <cell r="BI39" t="str">
            <v>－</v>
          </cell>
          <cell r="BJ39">
            <v>1000</v>
          </cell>
          <cell r="BK39" t="str">
            <v>＋</v>
          </cell>
          <cell r="BL39">
            <v>800</v>
          </cell>
          <cell r="BM39" t="str">
            <v>＋</v>
          </cell>
          <cell r="BN39">
            <v>8</v>
          </cell>
          <cell r="BP39" t="str">
            <v>(⑤～⑱)</v>
          </cell>
        </row>
        <row r="40">
          <cell r="A40" t="str">
            <v>330３歳児</v>
          </cell>
          <cell r="E40" t="str">
            <v>３歳児</v>
          </cell>
          <cell r="G40">
            <v>29420</v>
          </cell>
          <cell r="I40" t="str">
            <v>＋</v>
          </cell>
          <cell r="J40">
            <v>270</v>
          </cell>
          <cell r="L40" t="str">
            <v>×加算率</v>
          </cell>
          <cell r="U40" t="str">
            <v>＋</v>
          </cell>
          <cell r="V40">
            <v>7490</v>
          </cell>
          <cell r="W40">
            <v>70</v>
          </cell>
          <cell r="X40" t="str">
            <v>＋</v>
          </cell>
          <cell r="Y40">
            <v>52450</v>
          </cell>
          <cell r="Z40" t="str">
            <v>＋</v>
          </cell>
          <cell r="AA40">
            <v>520</v>
          </cell>
          <cell r="AB40" t="str">
            <v>＋</v>
          </cell>
          <cell r="AC40">
            <v>44960</v>
          </cell>
          <cell r="AD40" t="str">
            <v>＋</v>
          </cell>
          <cell r="AE40">
            <v>440</v>
          </cell>
          <cell r="AS40">
            <v>2120</v>
          </cell>
          <cell r="AV40" t="str">
            <v>都市部</v>
          </cell>
          <cell r="AW40">
            <v>2200</v>
          </cell>
          <cell r="BA40" t="str">
            <v>都市部</v>
          </cell>
          <cell r="BB40">
            <v>2200</v>
          </cell>
          <cell r="BF40">
            <v>3</v>
          </cell>
          <cell r="BH40">
            <v>10</v>
          </cell>
          <cell r="BJ40">
            <v>10</v>
          </cell>
          <cell r="BP40">
            <v>0.99</v>
          </cell>
        </row>
      </sheetData>
      <sheetData sheetId="3"/>
      <sheetData sheetId="4">
        <row r="2">
          <cell r="AO2">
            <v>1</v>
          </cell>
          <cell r="AP2">
            <v>10</v>
          </cell>
        </row>
        <row r="3">
          <cell r="AO3">
            <v>11</v>
          </cell>
          <cell r="AP3">
            <v>20</v>
          </cell>
        </row>
        <row r="4">
          <cell r="AO4">
            <v>21</v>
          </cell>
          <cell r="AP4">
            <v>30</v>
          </cell>
        </row>
        <row r="5">
          <cell r="AO5">
            <v>31</v>
          </cell>
          <cell r="AP5">
            <v>40</v>
          </cell>
        </row>
        <row r="6">
          <cell r="AO6">
            <v>41</v>
          </cell>
          <cell r="AP6">
            <v>50</v>
          </cell>
        </row>
        <row r="7">
          <cell r="AO7">
            <v>51</v>
          </cell>
          <cell r="AP7">
            <v>60</v>
          </cell>
        </row>
        <row r="8">
          <cell r="AO8">
            <v>61</v>
          </cell>
          <cell r="AP8">
            <v>70</v>
          </cell>
        </row>
        <row r="9">
          <cell r="AO9">
            <v>71</v>
          </cell>
          <cell r="AP9">
            <v>80</v>
          </cell>
        </row>
        <row r="10">
          <cell r="AO10">
            <v>81</v>
          </cell>
          <cell r="AP10">
            <v>90</v>
          </cell>
        </row>
        <row r="11">
          <cell r="AO11">
            <v>91</v>
          </cell>
          <cell r="AP11">
            <v>100</v>
          </cell>
        </row>
        <row r="12">
          <cell r="AO12">
            <v>101</v>
          </cell>
          <cell r="AP12">
            <v>110</v>
          </cell>
        </row>
        <row r="13">
          <cell r="AO13">
            <v>111</v>
          </cell>
          <cell r="AP13">
            <v>120</v>
          </cell>
        </row>
        <row r="14">
          <cell r="AO14">
            <v>121</v>
          </cell>
          <cell r="AP14">
            <v>130</v>
          </cell>
        </row>
        <row r="15">
          <cell r="AO15">
            <v>131</v>
          </cell>
          <cell r="AP15">
            <v>140</v>
          </cell>
        </row>
        <row r="16">
          <cell r="AO16">
            <v>141</v>
          </cell>
          <cell r="AP16">
            <v>150</v>
          </cell>
        </row>
        <row r="17">
          <cell r="AO17">
            <v>151</v>
          </cell>
          <cell r="AP17">
            <v>160</v>
          </cell>
        </row>
        <row r="18">
          <cell r="AO18">
            <v>161</v>
          </cell>
          <cell r="AP18">
            <v>170</v>
          </cell>
        </row>
        <row r="19">
          <cell r="AO19">
            <v>171</v>
          </cell>
          <cell r="AP19">
            <v>180</v>
          </cell>
        </row>
      </sheetData>
      <sheetData sheetId="5"/>
      <sheetData sheetId="6">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cell r="Y6">
            <v>25</v>
          </cell>
          <cell r="Z6">
            <v>26</v>
          </cell>
          <cell r="AA6">
            <v>27</v>
          </cell>
          <cell r="AB6">
            <v>28</v>
          </cell>
          <cell r="AC6">
            <v>29</v>
          </cell>
          <cell r="AD6">
            <v>30</v>
          </cell>
          <cell r="AE6">
            <v>31</v>
          </cell>
          <cell r="AF6">
            <v>32</v>
          </cell>
          <cell r="AG6">
            <v>33</v>
          </cell>
          <cell r="AH6">
            <v>34</v>
          </cell>
          <cell r="AI6">
            <v>35</v>
          </cell>
          <cell r="AJ6">
            <v>36</v>
          </cell>
          <cell r="AK6">
            <v>37</v>
          </cell>
          <cell r="AL6">
            <v>38</v>
          </cell>
          <cell r="AM6">
            <v>39</v>
          </cell>
          <cell r="AN6">
            <v>40</v>
          </cell>
          <cell r="AO6">
            <v>41</v>
          </cell>
          <cell r="AP6">
            <v>42</v>
          </cell>
          <cell r="AQ6">
            <v>43</v>
          </cell>
          <cell r="AR6">
            <v>44</v>
          </cell>
          <cell r="AS6">
            <v>45</v>
          </cell>
          <cell r="AT6">
            <v>46</v>
          </cell>
          <cell r="AU6">
            <v>47</v>
          </cell>
          <cell r="AV6">
            <v>48</v>
          </cell>
          <cell r="AW6">
            <v>49</v>
          </cell>
          <cell r="AX6">
            <v>50</v>
          </cell>
          <cell r="AY6">
            <v>51</v>
          </cell>
          <cell r="AZ6">
            <v>52</v>
          </cell>
          <cell r="BA6">
            <v>53</v>
          </cell>
          <cell r="BB6">
            <v>54</v>
          </cell>
          <cell r="BC6">
            <v>55</v>
          </cell>
          <cell r="BD6">
            <v>56</v>
          </cell>
          <cell r="BE6">
            <v>57</v>
          </cell>
          <cell r="BF6">
            <v>58</v>
          </cell>
          <cell r="BG6">
            <v>59</v>
          </cell>
          <cell r="BH6">
            <v>60</v>
          </cell>
          <cell r="BI6">
            <v>61</v>
          </cell>
          <cell r="BJ6">
            <v>62</v>
          </cell>
          <cell r="BK6">
            <v>63</v>
          </cell>
          <cell r="BL6">
            <v>64</v>
          </cell>
          <cell r="BM6">
            <v>65</v>
          </cell>
          <cell r="BN6">
            <v>66</v>
          </cell>
          <cell r="BO6">
            <v>67</v>
          </cell>
        </row>
        <row r="7">
          <cell r="A7" t="str">
            <v>10４歳以上児</v>
          </cell>
          <cell r="B7" t="str">
            <v>16/100
地域</v>
          </cell>
          <cell r="C7" t="str">
            <v xml:space="preserve">
　10人
　　まで</v>
          </cell>
          <cell r="D7" t="str">
            <v>2号</v>
          </cell>
          <cell r="E7" t="str">
            <v>４歳以上児</v>
          </cell>
          <cell r="G7">
            <v>235150</v>
          </cell>
          <cell r="H7">
            <v>242500</v>
          </cell>
          <cell r="I7">
            <v>185500</v>
          </cell>
          <cell r="J7">
            <v>192850</v>
          </cell>
          <cell r="K7" t="str">
            <v>＋</v>
          </cell>
          <cell r="L7">
            <v>2280</v>
          </cell>
          <cell r="M7">
            <v>2350</v>
          </cell>
          <cell r="N7" t="str">
            <v>×加算率</v>
          </cell>
          <cell r="O7">
            <v>1780</v>
          </cell>
          <cell r="P7">
            <v>1850</v>
          </cell>
          <cell r="Q7" t="str">
            <v>×加算率</v>
          </cell>
          <cell r="R7" t="str">
            <v>＋</v>
          </cell>
          <cell r="S7">
            <v>7350</v>
          </cell>
          <cell r="T7">
            <v>70</v>
          </cell>
          <cell r="U7" t="str">
            <v>＋</v>
          </cell>
          <cell r="X7" t="str">
            <v>＋</v>
          </cell>
          <cell r="AA7" t="str">
            <v>÷</v>
          </cell>
          <cell r="AC7" t="str">
            <v>＋</v>
          </cell>
          <cell r="AD7">
            <v>46420</v>
          </cell>
          <cell r="AF7" t="str">
            <v>＋</v>
          </cell>
          <cell r="AG7">
            <v>390</v>
          </cell>
          <cell r="AH7" t="str">
            <v>＋</v>
          </cell>
          <cell r="AI7" t="str">
            <v>Ａ地域</v>
          </cell>
          <cell r="AJ7">
            <v>11900</v>
          </cell>
          <cell r="AK7">
            <v>13100</v>
          </cell>
          <cell r="AL7">
            <v>8300</v>
          </cell>
          <cell r="AM7">
            <v>8300</v>
          </cell>
          <cell r="AN7" t="str">
            <v>＋</v>
          </cell>
          <cell r="AO7" t="str">
            <v>ａ地域</v>
          </cell>
          <cell r="AP7">
            <v>30200</v>
          </cell>
          <cell r="AQ7">
            <v>33600</v>
          </cell>
          <cell r="AR7">
            <v>21100</v>
          </cell>
          <cell r="AS7">
            <v>21100</v>
          </cell>
          <cell r="AT7" t="str">
            <v>＋</v>
          </cell>
          <cell r="AV7" t="str">
            <v>＋</v>
          </cell>
          <cell r="AW7">
            <v>21790</v>
          </cell>
          <cell r="AX7" t="str">
            <v>＋</v>
          </cell>
          <cell r="AY7">
            <v>220</v>
          </cell>
          <cell r="AZ7" t="str">
            <v>－</v>
          </cell>
          <cell r="BB7" t="str">
            <v>－</v>
          </cell>
          <cell r="BC7" t="str">
            <v>(⑥＋⑦
　＋⑧＋⑩)</v>
          </cell>
          <cell r="BD7" t="str">
            <v>－</v>
          </cell>
          <cell r="BF7" t="str">
            <v>－</v>
          </cell>
          <cell r="BH7" t="str">
            <v>－</v>
          </cell>
          <cell r="BJ7" t="str">
            <v>＋</v>
          </cell>
          <cell r="BK7">
            <v>25670</v>
          </cell>
          <cell r="BL7" t="str">
            <v>＋</v>
          </cell>
          <cell r="BM7">
            <v>250</v>
          </cell>
          <cell r="BO7" t="str">
            <v>(⑥～⑳)</v>
          </cell>
        </row>
        <row r="8">
          <cell r="A8" t="str">
            <v>10３歳児</v>
          </cell>
          <cell r="E8" t="str">
            <v>３歳児</v>
          </cell>
          <cell r="G8">
            <v>242500</v>
          </cell>
          <cell r="H8">
            <v>297210</v>
          </cell>
          <cell r="I8">
            <v>192850</v>
          </cell>
          <cell r="J8">
            <v>247560</v>
          </cell>
          <cell r="K8" t="str">
            <v>＋</v>
          </cell>
          <cell r="L8">
            <v>2350</v>
          </cell>
          <cell r="M8">
            <v>2860</v>
          </cell>
          <cell r="N8" t="str">
            <v>×加算率</v>
          </cell>
          <cell r="O8">
            <v>1850</v>
          </cell>
          <cell r="P8">
            <v>2360</v>
          </cell>
          <cell r="Q8" t="str">
            <v>×加算率</v>
          </cell>
          <cell r="R8" t="str">
            <v>＋</v>
          </cell>
          <cell r="S8">
            <v>7350</v>
          </cell>
          <cell r="T8">
            <v>70</v>
          </cell>
          <cell r="AE8">
            <v>44760</v>
          </cell>
          <cell r="AI8" t="str">
            <v>Ｂ地域</v>
          </cell>
          <cell r="AJ8">
            <v>11300</v>
          </cell>
          <cell r="AK8">
            <v>12400</v>
          </cell>
          <cell r="AL8">
            <v>7900</v>
          </cell>
          <cell r="AM8">
            <v>7900</v>
          </cell>
          <cell r="AO8" t="str">
            <v>ｂ地域</v>
          </cell>
          <cell r="AP8">
            <v>16600</v>
          </cell>
          <cell r="AQ8">
            <v>18500</v>
          </cell>
          <cell r="AR8">
            <v>11600</v>
          </cell>
          <cell r="AS8">
            <v>11600</v>
          </cell>
          <cell r="BE8">
            <v>12600</v>
          </cell>
          <cell r="BG8">
            <v>44090</v>
          </cell>
          <cell r="BI8">
            <v>27990</v>
          </cell>
        </row>
        <row r="9">
          <cell r="A9" t="str">
            <v>10１，２歳児</v>
          </cell>
          <cell r="D9" t="str">
            <v>3号</v>
          </cell>
          <cell r="E9" t="str">
            <v>１、２歳児</v>
          </cell>
          <cell r="G9">
            <v>297210</v>
          </cell>
          <cell r="H9">
            <v>370710</v>
          </cell>
          <cell r="I9">
            <v>247560</v>
          </cell>
          <cell r="J9">
            <v>321060</v>
          </cell>
          <cell r="K9" t="str">
            <v>＋</v>
          </cell>
          <cell r="L9">
            <v>2860</v>
          </cell>
          <cell r="M9">
            <v>3600</v>
          </cell>
          <cell r="N9" t="str">
            <v>×加算率</v>
          </cell>
          <cell r="O9">
            <v>2360</v>
          </cell>
          <cell r="P9">
            <v>3100</v>
          </cell>
          <cell r="Q9" t="str">
            <v>×加算率</v>
          </cell>
          <cell r="AC9" t="str">
            <v>＋</v>
          </cell>
          <cell r="AD9">
            <v>44760</v>
          </cell>
          <cell r="AI9" t="str">
            <v>Ｃ地域</v>
          </cell>
          <cell r="AJ9">
            <v>10700</v>
          </cell>
          <cell r="AK9">
            <v>11800</v>
          </cell>
          <cell r="AL9">
            <v>7500</v>
          </cell>
          <cell r="AM9">
            <v>7500</v>
          </cell>
          <cell r="AO9" t="str">
            <v>ｃ地域</v>
          </cell>
          <cell r="AP9">
            <v>14500</v>
          </cell>
          <cell r="AQ9">
            <v>16100</v>
          </cell>
          <cell r="AR9">
            <v>10100</v>
          </cell>
          <cell r="AS9">
            <v>10100</v>
          </cell>
          <cell r="BC9">
            <v>0.05</v>
          </cell>
          <cell r="BE9">
            <v>120</v>
          </cell>
          <cell r="BG9">
            <v>440</v>
          </cell>
          <cell r="BI9">
            <v>280</v>
          </cell>
          <cell r="BO9">
            <v>0.62</v>
          </cell>
        </row>
        <row r="10">
          <cell r="A10" t="str">
            <v>10乳児</v>
          </cell>
          <cell r="E10" t="str">
            <v>乳児</v>
          </cell>
          <cell r="G10">
            <v>370710</v>
          </cell>
          <cell r="I10">
            <v>321060</v>
          </cell>
          <cell r="K10" t="str">
            <v>＋</v>
          </cell>
          <cell r="L10">
            <v>3600</v>
          </cell>
          <cell r="N10" t="str">
            <v>×加算率</v>
          </cell>
          <cell r="O10">
            <v>3100</v>
          </cell>
          <cell r="Q10" t="str">
            <v>×加算率</v>
          </cell>
          <cell r="AI10" t="str">
            <v>Ｄ地域</v>
          </cell>
          <cell r="AJ10">
            <v>10100</v>
          </cell>
          <cell r="AK10">
            <v>11200</v>
          </cell>
          <cell r="AL10">
            <v>7100</v>
          </cell>
          <cell r="AM10">
            <v>7100</v>
          </cell>
          <cell r="AO10" t="str">
            <v>ｄ地域</v>
          </cell>
          <cell r="AP10">
            <v>13000</v>
          </cell>
          <cell r="AQ10">
            <v>14400</v>
          </cell>
          <cell r="AR10">
            <v>9100</v>
          </cell>
          <cell r="AS10">
            <v>9100</v>
          </cell>
          <cell r="BG10" t="str">
            <v>×人数</v>
          </cell>
          <cell r="BI10" t="str">
            <v>×人数</v>
          </cell>
        </row>
        <row r="11">
          <cell r="A11" t="str">
            <v>20４歳以上児</v>
          </cell>
          <cell r="C11" t="str">
            <v>　11人
　　から
　20人
　　まで</v>
          </cell>
          <cell r="D11" t="str">
            <v>2号</v>
          </cell>
          <cell r="E11" t="str">
            <v>４歳以上児</v>
          </cell>
          <cell r="G11">
            <v>129630</v>
          </cell>
          <cell r="H11">
            <v>136980</v>
          </cell>
          <cell r="I11">
            <v>104810</v>
          </cell>
          <cell r="J11">
            <v>112160</v>
          </cell>
          <cell r="K11" t="str">
            <v>＋</v>
          </cell>
          <cell r="L11">
            <v>1220</v>
          </cell>
          <cell r="M11">
            <v>1290</v>
          </cell>
          <cell r="N11" t="str">
            <v>×加算率</v>
          </cell>
          <cell r="O11">
            <v>970</v>
          </cell>
          <cell r="P11">
            <v>1040</v>
          </cell>
          <cell r="Q11" t="str">
            <v>×加算率</v>
          </cell>
          <cell r="R11" t="str">
            <v>＋</v>
          </cell>
          <cell r="S11">
            <v>7350</v>
          </cell>
          <cell r="T11">
            <v>70</v>
          </cell>
          <cell r="AC11" t="str">
            <v>＋</v>
          </cell>
          <cell r="AD11">
            <v>26530</v>
          </cell>
          <cell r="AF11" t="str">
            <v>＋</v>
          </cell>
          <cell r="AG11">
            <v>190</v>
          </cell>
          <cell r="AH11" t="str">
            <v>＋</v>
          </cell>
          <cell r="AI11" t="str">
            <v>Ａ地域</v>
          </cell>
          <cell r="AJ11">
            <v>5900</v>
          </cell>
          <cell r="AK11">
            <v>6500</v>
          </cell>
          <cell r="AL11">
            <v>4100</v>
          </cell>
          <cell r="AM11">
            <v>4100</v>
          </cell>
          <cell r="AN11" t="str">
            <v>＋</v>
          </cell>
          <cell r="AO11" t="str">
            <v>ａ地域</v>
          </cell>
          <cell r="AP11">
            <v>15100</v>
          </cell>
          <cell r="AQ11">
            <v>16800</v>
          </cell>
          <cell r="AR11">
            <v>10500</v>
          </cell>
          <cell r="AS11">
            <v>10500</v>
          </cell>
          <cell r="AV11" t="str">
            <v>＋</v>
          </cell>
          <cell r="AW11">
            <v>10900</v>
          </cell>
          <cell r="AX11" t="str">
            <v>＋</v>
          </cell>
          <cell r="AY11">
            <v>110</v>
          </cell>
          <cell r="BB11" t="str">
            <v>－</v>
          </cell>
          <cell r="BC11" t="str">
            <v>(⑥＋⑦
　＋⑧＋⑩)</v>
          </cell>
          <cell r="BD11" t="str">
            <v>－</v>
          </cell>
          <cell r="BF11" t="str">
            <v>－</v>
          </cell>
          <cell r="BH11" t="str">
            <v>－</v>
          </cell>
          <cell r="BJ11" t="str">
            <v>＋</v>
          </cell>
          <cell r="BK11">
            <v>12830</v>
          </cell>
          <cell r="BL11" t="str">
            <v>＋</v>
          </cell>
          <cell r="BM11">
            <v>120</v>
          </cell>
          <cell r="BO11" t="str">
            <v>(⑥～⑳)</v>
          </cell>
        </row>
        <row r="12">
          <cell r="A12" t="str">
            <v>20３歳児</v>
          </cell>
          <cell r="E12" t="str">
            <v>３歳児</v>
          </cell>
          <cell r="G12">
            <v>136980</v>
          </cell>
          <cell r="H12">
            <v>191690</v>
          </cell>
          <cell r="I12">
            <v>112160</v>
          </cell>
          <cell r="J12">
            <v>166870</v>
          </cell>
          <cell r="K12" t="str">
            <v>＋</v>
          </cell>
          <cell r="L12">
            <v>1290</v>
          </cell>
          <cell r="M12">
            <v>1800</v>
          </cell>
          <cell r="N12" t="str">
            <v>×加算率</v>
          </cell>
          <cell r="O12">
            <v>1040</v>
          </cell>
          <cell r="P12">
            <v>1550</v>
          </cell>
          <cell r="Q12" t="str">
            <v>×加算率</v>
          </cell>
          <cell r="R12" t="str">
            <v>＋</v>
          </cell>
          <cell r="S12">
            <v>7350</v>
          </cell>
          <cell r="T12">
            <v>70</v>
          </cell>
          <cell r="AE12">
            <v>24870</v>
          </cell>
          <cell r="AI12" t="str">
            <v>Ｂ地域</v>
          </cell>
          <cell r="AJ12">
            <v>5600</v>
          </cell>
          <cell r="AK12">
            <v>6200</v>
          </cell>
          <cell r="AL12">
            <v>3900</v>
          </cell>
          <cell r="AM12">
            <v>3900</v>
          </cell>
          <cell r="AO12" t="str">
            <v>ｂ地域</v>
          </cell>
          <cell r="AP12">
            <v>8300</v>
          </cell>
          <cell r="AQ12">
            <v>9200</v>
          </cell>
          <cell r="AR12">
            <v>5800</v>
          </cell>
          <cell r="AS12">
            <v>5800</v>
          </cell>
          <cell r="BE12">
            <v>6300</v>
          </cell>
          <cell r="BG12">
            <v>22040</v>
          </cell>
          <cell r="BI12">
            <v>13990</v>
          </cell>
        </row>
        <row r="13">
          <cell r="A13" t="str">
            <v>20１，２歳児</v>
          </cell>
          <cell r="D13" t="str">
            <v>3号</v>
          </cell>
          <cell r="E13" t="str">
            <v>１、２歳児</v>
          </cell>
          <cell r="G13">
            <v>191690</v>
          </cell>
          <cell r="H13">
            <v>265190</v>
          </cell>
          <cell r="I13">
            <v>166870</v>
          </cell>
          <cell r="J13">
            <v>240370</v>
          </cell>
          <cell r="K13" t="str">
            <v>＋</v>
          </cell>
          <cell r="L13">
            <v>1800</v>
          </cell>
          <cell r="M13">
            <v>2540</v>
          </cell>
          <cell r="N13" t="str">
            <v>×加算率</v>
          </cell>
          <cell r="O13">
            <v>1550</v>
          </cell>
          <cell r="P13">
            <v>2290</v>
          </cell>
          <cell r="Q13" t="str">
            <v>×加算率</v>
          </cell>
          <cell r="AC13" t="str">
            <v>＋</v>
          </cell>
          <cell r="AD13">
            <v>24870</v>
          </cell>
          <cell r="AI13" t="str">
            <v>Ｃ地域</v>
          </cell>
          <cell r="AJ13">
            <v>5300</v>
          </cell>
          <cell r="AK13">
            <v>5900</v>
          </cell>
          <cell r="AL13">
            <v>3700</v>
          </cell>
          <cell r="AM13">
            <v>3700</v>
          </cell>
          <cell r="AO13" t="str">
            <v>ｃ地域</v>
          </cell>
          <cell r="AP13">
            <v>7200</v>
          </cell>
          <cell r="AQ13">
            <v>8000</v>
          </cell>
          <cell r="AR13">
            <v>5000</v>
          </cell>
          <cell r="AS13">
            <v>5000</v>
          </cell>
          <cell r="BC13">
            <v>0.05</v>
          </cell>
          <cell r="BE13">
            <v>60</v>
          </cell>
          <cell r="BG13">
            <v>220</v>
          </cell>
          <cell r="BI13">
            <v>140</v>
          </cell>
          <cell r="BO13">
            <v>0.79</v>
          </cell>
        </row>
        <row r="14">
          <cell r="A14" t="str">
            <v>20乳児</v>
          </cell>
          <cell r="E14" t="str">
            <v>乳児</v>
          </cell>
          <cell r="G14">
            <v>265190</v>
          </cell>
          <cell r="I14">
            <v>240370</v>
          </cell>
          <cell r="K14" t="str">
            <v>＋</v>
          </cell>
          <cell r="L14">
            <v>2540</v>
          </cell>
          <cell r="N14" t="str">
            <v>×加算率</v>
          </cell>
          <cell r="O14">
            <v>2290</v>
          </cell>
          <cell r="Q14" t="str">
            <v>×加算率</v>
          </cell>
          <cell r="AI14" t="str">
            <v>Ｄ地域</v>
          </cell>
          <cell r="AJ14">
            <v>5000</v>
          </cell>
          <cell r="AK14">
            <v>5600</v>
          </cell>
          <cell r="AL14">
            <v>3500</v>
          </cell>
          <cell r="AM14">
            <v>3500</v>
          </cell>
          <cell r="AO14" t="str">
            <v>ｄ地域</v>
          </cell>
          <cell r="AP14">
            <v>6500</v>
          </cell>
          <cell r="AQ14">
            <v>7200</v>
          </cell>
          <cell r="AR14">
            <v>4500</v>
          </cell>
          <cell r="AS14">
            <v>4500</v>
          </cell>
          <cell r="BG14" t="str">
            <v>×人数</v>
          </cell>
          <cell r="BI14" t="str">
            <v>×人数</v>
          </cell>
        </row>
        <row r="15">
          <cell r="A15" t="str">
            <v>30４歳以上児</v>
          </cell>
          <cell r="C15" t="str">
            <v>　21人
　　から
　30人
　　まで</v>
          </cell>
          <cell r="D15" t="str">
            <v>2号</v>
          </cell>
          <cell r="E15" t="str">
            <v>４歳以上児</v>
          </cell>
          <cell r="G15">
            <v>94350</v>
          </cell>
          <cell r="H15">
            <v>101700</v>
          </cell>
          <cell r="I15">
            <v>77800</v>
          </cell>
          <cell r="J15">
            <v>85150</v>
          </cell>
          <cell r="K15" t="str">
            <v>＋</v>
          </cell>
          <cell r="L15">
            <v>870</v>
          </cell>
          <cell r="M15">
            <v>940</v>
          </cell>
          <cell r="N15" t="str">
            <v>×加算率</v>
          </cell>
          <cell r="O15">
            <v>700</v>
          </cell>
          <cell r="P15">
            <v>770</v>
          </cell>
          <cell r="Q15" t="str">
            <v>×加算率</v>
          </cell>
          <cell r="R15" t="str">
            <v>＋</v>
          </cell>
          <cell r="S15">
            <v>7350</v>
          </cell>
          <cell r="T15">
            <v>70</v>
          </cell>
          <cell r="AC15" t="str">
            <v>＋</v>
          </cell>
          <cell r="AD15">
            <v>19900</v>
          </cell>
          <cell r="AF15" t="str">
            <v>＋</v>
          </cell>
          <cell r="AG15">
            <v>130</v>
          </cell>
          <cell r="AH15" t="str">
            <v>＋</v>
          </cell>
          <cell r="AI15" t="str">
            <v>Ａ地域</v>
          </cell>
          <cell r="AJ15">
            <v>4100</v>
          </cell>
          <cell r="AK15">
            <v>4500</v>
          </cell>
          <cell r="AL15">
            <v>2900</v>
          </cell>
          <cell r="AM15">
            <v>2900</v>
          </cell>
          <cell r="AN15" t="str">
            <v>＋</v>
          </cell>
          <cell r="AO15" t="str">
            <v>ａ地域</v>
          </cell>
          <cell r="AP15">
            <v>10500</v>
          </cell>
          <cell r="AQ15">
            <v>11700</v>
          </cell>
          <cell r="AR15">
            <v>7300</v>
          </cell>
          <cell r="AS15">
            <v>7300</v>
          </cell>
          <cell r="AV15" t="str">
            <v>＋</v>
          </cell>
          <cell r="AW15">
            <v>7260</v>
          </cell>
          <cell r="AX15" t="str">
            <v>＋</v>
          </cell>
          <cell r="AY15">
            <v>70</v>
          </cell>
          <cell r="BB15" t="str">
            <v>－</v>
          </cell>
          <cell r="BC15" t="str">
            <v>(⑥＋⑦
　＋⑧＋⑩)</v>
          </cell>
          <cell r="BD15" t="str">
            <v>－</v>
          </cell>
          <cell r="BF15" t="str">
            <v>－</v>
          </cell>
          <cell r="BH15" t="str">
            <v>－</v>
          </cell>
          <cell r="BJ15" t="str">
            <v>＋</v>
          </cell>
          <cell r="BK15">
            <v>8550</v>
          </cell>
          <cell r="BL15" t="str">
            <v>＋</v>
          </cell>
          <cell r="BM15">
            <v>80</v>
          </cell>
          <cell r="BO15" t="str">
            <v>(⑥～⑳)</v>
          </cell>
        </row>
        <row r="16">
          <cell r="A16" t="str">
            <v>30３歳児</v>
          </cell>
          <cell r="E16" t="str">
            <v>３歳児</v>
          </cell>
          <cell r="G16">
            <v>101700</v>
          </cell>
          <cell r="H16">
            <v>156410</v>
          </cell>
          <cell r="I16">
            <v>85150</v>
          </cell>
          <cell r="J16">
            <v>139860</v>
          </cell>
          <cell r="K16" t="str">
            <v>＋</v>
          </cell>
          <cell r="L16">
            <v>940</v>
          </cell>
          <cell r="M16">
            <v>1450</v>
          </cell>
          <cell r="N16" t="str">
            <v>×加算率</v>
          </cell>
          <cell r="O16">
            <v>770</v>
          </cell>
          <cell r="P16">
            <v>1280</v>
          </cell>
          <cell r="Q16" t="str">
            <v>×加算率</v>
          </cell>
          <cell r="R16" t="str">
            <v>＋</v>
          </cell>
          <cell r="S16">
            <v>7350</v>
          </cell>
          <cell r="T16">
            <v>70</v>
          </cell>
          <cell r="AE16">
            <v>18240</v>
          </cell>
          <cell r="AI16" t="str">
            <v>Ｂ地域</v>
          </cell>
          <cell r="AJ16">
            <v>3900</v>
          </cell>
          <cell r="AK16">
            <v>4300</v>
          </cell>
          <cell r="AL16">
            <v>2700</v>
          </cell>
          <cell r="AM16">
            <v>2700</v>
          </cell>
          <cell r="AO16" t="str">
            <v>ｂ地域</v>
          </cell>
          <cell r="AP16">
            <v>5800</v>
          </cell>
          <cell r="AQ16">
            <v>6400</v>
          </cell>
          <cell r="AR16">
            <v>4000</v>
          </cell>
          <cell r="AS16">
            <v>4000</v>
          </cell>
          <cell r="AU16" t="str">
            <v>認定こども園全体の利用定員</v>
          </cell>
          <cell r="BE16">
            <v>4200</v>
          </cell>
          <cell r="BG16">
            <v>14690</v>
          </cell>
          <cell r="BI16">
            <v>9330</v>
          </cell>
        </row>
        <row r="17">
          <cell r="A17" t="str">
            <v>30１，２歳児</v>
          </cell>
          <cell r="D17" t="str">
            <v>3号</v>
          </cell>
          <cell r="E17" t="str">
            <v>１、２歳児</v>
          </cell>
          <cell r="G17">
            <v>156410</v>
          </cell>
          <cell r="H17">
            <v>229910</v>
          </cell>
          <cell r="I17">
            <v>139860</v>
          </cell>
          <cell r="J17">
            <v>213360</v>
          </cell>
          <cell r="K17" t="str">
            <v>＋</v>
          </cell>
          <cell r="L17">
            <v>1450</v>
          </cell>
          <cell r="M17">
            <v>2190</v>
          </cell>
          <cell r="N17" t="str">
            <v>×加算率</v>
          </cell>
          <cell r="O17">
            <v>1280</v>
          </cell>
          <cell r="P17">
            <v>2020</v>
          </cell>
          <cell r="Q17" t="str">
            <v>×加算率</v>
          </cell>
          <cell r="AC17" t="str">
            <v>＋</v>
          </cell>
          <cell r="AD17">
            <v>18240</v>
          </cell>
          <cell r="AG17">
            <v>0</v>
          </cell>
          <cell r="AI17" t="str">
            <v>Ｃ地域</v>
          </cell>
          <cell r="AJ17">
            <v>3800</v>
          </cell>
          <cell r="AK17">
            <v>4200</v>
          </cell>
          <cell r="AL17">
            <v>2700</v>
          </cell>
          <cell r="AM17">
            <v>2700</v>
          </cell>
          <cell r="AO17" t="str">
            <v>ｃ地域</v>
          </cell>
          <cell r="AP17">
            <v>5000</v>
          </cell>
          <cell r="AQ17">
            <v>5600</v>
          </cell>
          <cell r="AR17">
            <v>3500</v>
          </cell>
          <cell r="AS17">
            <v>3500</v>
          </cell>
          <cell r="BC17">
            <v>0.05</v>
          </cell>
          <cell r="BE17">
            <v>40</v>
          </cell>
          <cell r="BG17">
            <v>140</v>
          </cell>
          <cell r="BI17">
            <v>90</v>
          </cell>
          <cell r="BO17">
            <v>0.87</v>
          </cell>
        </row>
        <row r="18">
          <cell r="A18" t="str">
            <v>30乳児</v>
          </cell>
          <cell r="E18" t="str">
            <v>乳児</v>
          </cell>
          <cell r="G18">
            <v>229910</v>
          </cell>
          <cell r="I18">
            <v>213360</v>
          </cell>
          <cell r="K18" t="str">
            <v>＋</v>
          </cell>
          <cell r="L18">
            <v>2190</v>
          </cell>
          <cell r="N18" t="str">
            <v>×加算率</v>
          </cell>
          <cell r="O18">
            <v>2020</v>
          </cell>
          <cell r="Q18" t="str">
            <v>×加算率</v>
          </cell>
          <cell r="AI18" t="str">
            <v>Ｄ地域</v>
          </cell>
          <cell r="AJ18">
            <v>3600</v>
          </cell>
          <cell r="AK18">
            <v>4000</v>
          </cell>
          <cell r="AL18">
            <v>2500</v>
          </cell>
          <cell r="AM18">
            <v>2500</v>
          </cell>
          <cell r="AO18" t="str">
            <v>ｄ地域</v>
          </cell>
          <cell r="AP18">
            <v>4500</v>
          </cell>
          <cell r="AQ18">
            <v>5000</v>
          </cell>
          <cell r="AR18">
            <v>3100</v>
          </cell>
          <cell r="AS18">
            <v>3100</v>
          </cell>
          <cell r="BG18" t="str">
            <v>×人数</v>
          </cell>
          <cell r="BI18" t="str">
            <v>×人数</v>
          </cell>
        </row>
        <row r="19">
          <cell r="A19" t="str">
            <v>40４歳以上児</v>
          </cell>
          <cell r="C19" t="str">
            <v>　31人
　　から
　40人
　　まで</v>
          </cell>
          <cell r="D19" t="str">
            <v>2号</v>
          </cell>
          <cell r="E19" t="str">
            <v>４歳以上児</v>
          </cell>
          <cell r="G19">
            <v>76920</v>
          </cell>
          <cell r="H19">
            <v>84270</v>
          </cell>
          <cell r="I19">
            <v>64510</v>
          </cell>
          <cell r="J19">
            <v>71860</v>
          </cell>
          <cell r="K19" t="str">
            <v>＋</v>
          </cell>
          <cell r="L19">
            <v>700</v>
          </cell>
          <cell r="M19">
            <v>770</v>
          </cell>
          <cell r="N19" t="str">
            <v>×加算率</v>
          </cell>
          <cell r="O19">
            <v>570</v>
          </cell>
          <cell r="P19">
            <v>640</v>
          </cell>
          <cell r="Q19" t="str">
            <v>×加算率</v>
          </cell>
          <cell r="R19" t="str">
            <v>＋</v>
          </cell>
          <cell r="S19">
            <v>7350</v>
          </cell>
          <cell r="T19">
            <v>70</v>
          </cell>
          <cell r="W19" t="str">
            <v>休日保育の年間延べ利用子ども数</v>
          </cell>
          <cell r="Y19" t="str">
            <v>休日保育の年間延べ利用子ども数</v>
          </cell>
          <cell r="AC19" t="str">
            <v>＋</v>
          </cell>
          <cell r="AD19">
            <v>16580</v>
          </cell>
          <cell r="AF19" t="str">
            <v>＋</v>
          </cell>
          <cell r="AG19">
            <v>90</v>
          </cell>
          <cell r="AH19" t="str">
            <v>＋</v>
          </cell>
          <cell r="AI19" t="str">
            <v>Ａ地域</v>
          </cell>
          <cell r="AJ19">
            <v>3600</v>
          </cell>
          <cell r="AK19">
            <v>4000</v>
          </cell>
          <cell r="AL19">
            <v>2500</v>
          </cell>
          <cell r="AM19">
            <v>2500</v>
          </cell>
          <cell r="AN19" t="str">
            <v>＋</v>
          </cell>
          <cell r="AO19" t="str">
            <v>ａ地域</v>
          </cell>
          <cell r="AP19">
            <v>9300</v>
          </cell>
          <cell r="AQ19">
            <v>10400</v>
          </cell>
          <cell r="AR19">
            <v>6500</v>
          </cell>
          <cell r="AS19">
            <v>6500</v>
          </cell>
          <cell r="AU19" t="str">
            <v xml:space="preserve"> 　　 ～　15人</v>
          </cell>
          <cell r="AV19" t="str">
            <v>＋</v>
          </cell>
          <cell r="AW19">
            <v>5440</v>
          </cell>
          <cell r="AX19" t="str">
            <v>＋</v>
          </cell>
          <cell r="AY19">
            <v>50</v>
          </cell>
          <cell r="BB19" t="str">
            <v>－</v>
          </cell>
          <cell r="BC19" t="str">
            <v>(⑥＋⑦
　＋⑧＋⑩)</v>
          </cell>
          <cell r="BD19" t="str">
            <v>－</v>
          </cell>
          <cell r="BF19" t="str">
            <v>－</v>
          </cell>
          <cell r="BH19" t="str">
            <v>－</v>
          </cell>
          <cell r="BJ19" t="str">
            <v>＋</v>
          </cell>
          <cell r="BK19">
            <v>6410</v>
          </cell>
          <cell r="BL19" t="str">
            <v>＋</v>
          </cell>
          <cell r="BM19">
            <v>60</v>
          </cell>
          <cell r="BO19" t="str">
            <v>(⑥～⑳)</v>
          </cell>
        </row>
        <row r="20">
          <cell r="A20" t="str">
            <v>40３歳児</v>
          </cell>
          <cell r="E20" t="str">
            <v>３歳児</v>
          </cell>
          <cell r="G20">
            <v>84270</v>
          </cell>
          <cell r="H20">
            <v>138980</v>
          </cell>
          <cell r="I20">
            <v>71860</v>
          </cell>
          <cell r="J20">
            <v>126570</v>
          </cell>
          <cell r="K20" t="str">
            <v>＋</v>
          </cell>
          <cell r="L20">
            <v>770</v>
          </cell>
          <cell r="M20">
            <v>1280</v>
          </cell>
          <cell r="N20" t="str">
            <v>×加算率</v>
          </cell>
          <cell r="O20">
            <v>640</v>
          </cell>
          <cell r="P20">
            <v>1150</v>
          </cell>
          <cell r="Q20" t="str">
            <v>×加算率</v>
          </cell>
          <cell r="R20" t="str">
            <v>＋</v>
          </cell>
          <cell r="S20">
            <v>7350</v>
          </cell>
          <cell r="T20">
            <v>70</v>
          </cell>
          <cell r="AE20">
            <v>14920</v>
          </cell>
          <cell r="AI20" t="str">
            <v>Ｂ地域</v>
          </cell>
          <cell r="AJ20">
            <v>3400</v>
          </cell>
          <cell r="AK20">
            <v>3700</v>
          </cell>
          <cell r="AL20">
            <v>2300</v>
          </cell>
          <cell r="AM20">
            <v>2300</v>
          </cell>
          <cell r="AO20" t="str">
            <v>ｂ地域</v>
          </cell>
          <cell r="AP20">
            <v>5100</v>
          </cell>
          <cell r="AQ20">
            <v>5700</v>
          </cell>
          <cell r="AR20">
            <v>3600</v>
          </cell>
          <cell r="AS20">
            <v>3600</v>
          </cell>
          <cell r="AU20">
            <v>26660</v>
          </cell>
          <cell r="BE20">
            <v>3150</v>
          </cell>
          <cell r="BG20">
            <v>11020</v>
          </cell>
          <cell r="BI20">
            <v>6990</v>
          </cell>
        </row>
        <row r="21">
          <cell r="A21" t="str">
            <v>40１，２歳児</v>
          </cell>
          <cell r="D21" t="str">
            <v>3号</v>
          </cell>
          <cell r="E21" t="str">
            <v>１、２歳児</v>
          </cell>
          <cell r="G21">
            <v>138980</v>
          </cell>
          <cell r="H21">
            <v>212480</v>
          </cell>
          <cell r="I21">
            <v>126570</v>
          </cell>
          <cell r="J21">
            <v>200070</v>
          </cell>
          <cell r="K21" t="str">
            <v>＋</v>
          </cell>
          <cell r="L21">
            <v>1280</v>
          </cell>
          <cell r="M21">
            <v>2020</v>
          </cell>
          <cell r="N21" t="str">
            <v>×加算率</v>
          </cell>
          <cell r="O21">
            <v>1150</v>
          </cell>
          <cell r="P21">
            <v>1890</v>
          </cell>
          <cell r="Q21" t="str">
            <v>×加算率</v>
          </cell>
          <cell r="AC21" t="str">
            <v>＋</v>
          </cell>
          <cell r="AD21">
            <v>14920</v>
          </cell>
          <cell r="AG21">
            <v>0</v>
          </cell>
          <cell r="AI21" t="str">
            <v>Ｃ地域</v>
          </cell>
          <cell r="AJ21">
            <v>3200</v>
          </cell>
          <cell r="AK21">
            <v>3600</v>
          </cell>
          <cell r="AL21">
            <v>2200</v>
          </cell>
          <cell r="AM21">
            <v>2200</v>
          </cell>
          <cell r="AO21" t="str">
            <v>ｃ地域</v>
          </cell>
          <cell r="AP21">
            <v>4500</v>
          </cell>
          <cell r="AQ21">
            <v>5000</v>
          </cell>
          <cell r="AR21">
            <v>3100</v>
          </cell>
          <cell r="AS21">
            <v>3100</v>
          </cell>
          <cell r="BC21">
            <v>0.06</v>
          </cell>
          <cell r="BE21">
            <v>30</v>
          </cell>
          <cell r="BG21">
            <v>110</v>
          </cell>
          <cell r="BI21">
            <v>70</v>
          </cell>
          <cell r="BO21">
            <v>0.96</v>
          </cell>
        </row>
        <row r="22">
          <cell r="A22" t="str">
            <v>40乳児</v>
          </cell>
          <cell r="E22" t="str">
            <v>乳児</v>
          </cell>
          <cell r="G22">
            <v>212480</v>
          </cell>
          <cell r="I22">
            <v>200070</v>
          </cell>
          <cell r="K22" t="str">
            <v>＋</v>
          </cell>
          <cell r="L22">
            <v>2020</v>
          </cell>
          <cell r="N22" t="str">
            <v>×加算率</v>
          </cell>
          <cell r="O22">
            <v>1890</v>
          </cell>
          <cell r="Q22" t="str">
            <v>×加算率</v>
          </cell>
          <cell r="W22" t="str">
            <v>　 　　 ～　210人</v>
          </cell>
          <cell r="Y22" t="str">
            <v>　 　　 ～　210人</v>
          </cell>
          <cell r="AI22" t="str">
            <v>Ｄ地域</v>
          </cell>
          <cell r="AJ22">
            <v>3100</v>
          </cell>
          <cell r="AK22">
            <v>3400</v>
          </cell>
          <cell r="AL22">
            <v>2100</v>
          </cell>
          <cell r="AM22">
            <v>2100</v>
          </cell>
          <cell r="AO22" t="str">
            <v>ｄ地域</v>
          </cell>
          <cell r="AP22">
            <v>4000</v>
          </cell>
          <cell r="AQ22">
            <v>4400</v>
          </cell>
          <cell r="AR22">
            <v>2800</v>
          </cell>
          <cell r="AS22">
            <v>2800</v>
          </cell>
          <cell r="AU22" t="str">
            <v xml:space="preserve">  16人～　25人</v>
          </cell>
          <cell r="BG22" t="str">
            <v>×人数</v>
          </cell>
          <cell r="BI22" t="str">
            <v>×人数</v>
          </cell>
        </row>
        <row r="23">
          <cell r="A23" t="str">
            <v>50４歳以上児</v>
          </cell>
          <cell r="C23" t="str">
            <v>　41人
　　から
　50人
　　まで</v>
          </cell>
          <cell r="D23" t="str">
            <v>2号</v>
          </cell>
          <cell r="E23" t="str">
            <v>４歳以上児</v>
          </cell>
          <cell r="G23">
            <v>71760</v>
          </cell>
          <cell r="H23">
            <v>79110</v>
          </cell>
          <cell r="I23">
            <v>61830</v>
          </cell>
          <cell r="J23">
            <v>69180</v>
          </cell>
          <cell r="K23" t="str">
            <v>＋</v>
          </cell>
          <cell r="L23">
            <v>640</v>
          </cell>
          <cell r="M23">
            <v>710</v>
          </cell>
          <cell r="N23" t="str">
            <v>×加算率</v>
          </cell>
          <cell r="O23">
            <v>540</v>
          </cell>
          <cell r="P23">
            <v>610</v>
          </cell>
          <cell r="Q23" t="str">
            <v>×加算率</v>
          </cell>
          <cell r="R23" t="str">
            <v>＋</v>
          </cell>
          <cell r="S23">
            <v>7350</v>
          </cell>
          <cell r="T23">
            <v>70</v>
          </cell>
          <cell r="W23">
            <v>250700</v>
          </cell>
          <cell r="Y23">
            <v>2500</v>
          </cell>
          <cell r="AC23" t="str">
            <v>＋</v>
          </cell>
          <cell r="AD23">
            <v>14590</v>
          </cell>
          <cell r="AF23" t="str">
            <v>＋</v>
          </cell>
          <cell r="AG23">
            <v>70</v>
          </cell>
          <cell r="AH23" t="str">
            <v>＋</v>
          </cell>
          <cell r="AI23" t="str">
            <v>Ａ地域</v>
          </cell>
          <cell r="AJ23">
            <v>3300</v>
          </cell>
          <cell r="AK23">
            <v>3600</v>
          </cell>
          <cell r="AL23">
            <v>2300</v>
          </cell>
          <cell r="AM23">
            <v>2300</v>
          </cell>
          <cell r="AN23" t="str">
            <v>＋</v>
          </cell>
          <cell r="AO23" t="str">
            <v>ａ地域</v>
          </cell>
          <cell r="AP23">
            <v>8300</v>
          </cell>
          <cell r="AQ23">
            <v>9300</v>
          </cell>
          <cell r="AR23">
            <v>5800</v>
          </cell>
          <cell r="AS23">
            <v>5800</v>
          </cell>
          <cell r="AU23">
            <v>16400</v>
          </cell>
          <cell r="AV23" t="str">
            <v>＋</v>
          </cell>
          <cell r="AW23">
            <v>4350</v>
          </cell>
          <cell r="AX23" t="str">
            <v>＋</v>
          </cell>
          <cell r="AY23">
            <v>50</v>
          </cell>
          <cell r="BB23" t="str">
            <v>－</v>
          </cell>
          <cell r="BC23" t="str">
            <v>(⑥＋⑦
　＋⑧＋⑩)</v>
          </cell>
          <cell r="BD23" t="str">
            <v>－</v>
          </cell>
          <cell r="BF23" t="str">
            <v>－</v>
          </cell>
          <cell r="BH23" t="str">
            <v>－</v>
          </cell>
          <cell r="BJ23" t="str">
            <v>＋</v>
          </cell>
          <cell r="BK23">
            <v>5130</v>
          </cell>
          <cell r="BL23" t="str">
            <v>＋</v>
          </cell>
          <cell r="BM23">
            <v>50</v>
          </cell>
          <cell r="BO23" t="str">
            <v>(⑥～⑳)</v>
          </cell>
        </row>
        <row r="24">
          <cell r="A24" t="str">
            <v>50３歳児</v>
          </cell>
          <cell r="E24" t="str">
            <v>３歳児</v>
          </cell>
          <cell r="G24">
            <v>79110</v>
          </cell>
          <cell r="H24">
            <v>133820</v>
          </cell>
          <cell r="I24">
            <v>69180</v>
          </cell>
          <cell r="J24">
            <v>123890</v>
          </cell>
          <cell r="K24" t="str">
            <v>＋</v>
          </cell>
          <cell r="L24">
            <v>710</v>
          </cell>
          <cell r="M24">
            <v>1220</v>
          </cell>
          <cell r="N24" t="str">
            <v>×加算率</v>
          </cell>
          <cell r="O24">
            <v>610</v>
          </cell>
          <cell r="P24">
            <v>1120</v>
          </cell>
          <cell r="Q24" t="str">
            <v>×加算率</v>
          </cell>
          <cell r="R24" t="str">
            <v>＋</v>
          </cell>
          <cell r="S24">
            <v>7350</v>
          </cell>
          <cell r="T24">
            <v>70</v>
          </cell>
          <cell r="AE24">
            <v>12930</v>
          </cell>
          <cell r="AI24" t="str">
            <v>Ｂ地域</v>
          </cell>
          <cell r="AJ24">
            <v>3100</v>
          </cell>
          <cell r="AK24">
            <v>3400</v>
          </cell>
          <cell r="AL24">
            <v>2200</v>
          </cell>
          <cell r="AM24">
            <v>2200</v>
          </cell>
          <cell r="AO24" t="str">
            <v>ｂ地域</v>
          </cell>
          <cell r="AP24">
            <v>4600</v>
          </cell>
          <cell r="AQ24">
            <v>5100</v>
          </cell>
          <cell r="AR24">
            <v>3200</v>
          </cell>
          <cell r="AS24">
            <v>3200</v>
          </cell>
          <cell r="BE24">
            <v>2520</v>
          </cell>
          <cell r="BG24">
            <v>8820</v>
          </cell>
          <cell r="BI24">
            <v>5590</v>
          </cell>
        </row>
        <row r="25">
          <cell r="A25" t="str">
            <v>50１，２歳児</v>
          </cell>
          <cell r="D25" t="str">
            <v>3号</v>
          </cell>
          <cell r="E25" t="str">
            <v>１、２歳児</v>
          </cell>
          <cell r="G25">
            <v>133820</v>
          </cell>
          <cell r="H25">
            <v>207320</v>
          </cell>
          <cell r="I25">
            <v>123890</v>
          </cell>
          <cell r="J25">
            <v>197390</v>
          </cell>
          <cell r="K25" t="str">
            <v>＋</v>
          </cell>
          <cell r="L25">
            <v>1220</v>
          </cell>
          <cell r="M25">
            <v>1960</v>
          </cell>
          <cell r="N25" t="str">
            <v>×加算率</v>
          </cell>
          <cell r="O25">
            <v>1120</v>
          </cell>
          <cell r="P25">
            <v>1860</v>
          </cell>
          <cell r="Q25" t="str">
            <v>×加算率</v>
          </cell>
          <cell r="W25" t="str">
            <v>　 211人～　279人</v>
          </cell>
          <cell r="Y25" t="str">
            <v>　 211人～　279人</v>
          </cell>
          <cell r="AC25" t="str">
            <v>＋</v>
          </cell>
          <cell r="AD25">
            <v>12930</v>
          </cell>
          <cell r="AG25">
            <v>0</v>
          </cell>
          <cell r="AI25" t="str">
            <v>Ｃ地域</v>
          </cell>
          <cell r="AJ25">
            <v>2900</v>
          </cell>
          <cell r="AK25">
            <v>3200</v>
          </cell>
          <cell r="AL25">
            <v>2000</v>
          </cell>
          <cell r="AM25">
            <v>2000</v>
          </cell>
          <cell r="AO25" t="str">
            <v>ｃ地域</v>
          </cell>
          <cell r="AP25">
            <v>4000</v>
          </cell>
          <cell r="AQ25">
            <v>4400</v>
          </cell>
          <cell r="AR25">
            <v>2800</v>
          </cell>
          <cell r="AS25">
            <v>2800</v>
          </cell>
          <cell r="AU25" t="str">
            <v xml:space="preserve">  26人～　35人</v>
          </cell>
          <cell r="BC25">
            <v>0.06</v>
          </cell>
          <cell r="BE25">
            <v>20</v>
          </cell>
          <cell r="BG25">
            <v>80</v>
          </cell>
          <cell r="BI25">
            <v>50</v>
          </cell>
          <cell r="BO25">
            <v>0.92</v>
          </cell>
        </row>
        <row r="26">
          <cell r="A26" t="str">
            <v>50乳児</v>
          </cell>
          <cell r="E26" t="str">
            <v>乳児</v>
          </cell>
          <cell r="G26">
            <v>207320</v>
          </cell>
          <cell r="I26">
            <v>197390</v>
          </cell>
          <cell r="K26" t="str">
            <v>＋</v>
          </cell>
          <cell r="L26">
            <v>1960</v>
          </cell>
          <cell r="N26" t="str">
            <v>×加算率</v>
          </cell>
          <cell r="O26">
            <v>1860</v>
          </cell>
          <cell r="Q26" t="str">
            <v>×加算率</v>
          </cell>
          <cell r="W26">
            <v>268700</v>
          </cell>
          <cell r="Y26">
            <v>2680</v>
          </cell>
          <cell r="AI26" t="str">
            <v>Ｄ地域</v>
          </cell>
          <cell r="AJ26">
            <v>2800</v>
          </cell>
          <cell r="AK26">
            <v>3100</v>
          </cell>
          <cell r="AL26">
            <v>1900</v>
          </cell>
          <cell r="AM26">
            <v>1900</v>
          </cell>
          <cell r="AO26" t="str">
            <v>ｄ地域</v>
          </cell>
          <cell r="AP26">
            <v>3600</v>
          </cell>
          <cell r="AQ26">
            <v>4000</v>
          </cell>
          <cell r="AR26">
            <v>2500</v>
          </cell>
          <cell r="AS26">
            <v>2500</v>
          </cell>
          <cell r="AU26">
            <v>12000</v>
          </cell>
          <cell r="BG26" t="str">
            <v>×人数</v>
          </cell>
          <cell r="BI26" t="str">
            <v>×人数</v>
          </cell>
        </row>
        <row r="27">
          <cell r="A27" t="str">
            <v>60４歳以上児</v>
          </cell>
          <cell r="C27" t="str">
            <v>　51人
　　から
　60人
　　まで</v>
          </cell>
          <cell r="D27" t="str">
            <v>2号</v>
          </cell>
          <cell r="E27" t="str">
            <v>４歳以上児</v>
          </cell>
          <cell r="G27">
            <v>63300</v>
          </cell>
          <cell r="H27">
            <v>70650</v>
          </cell>
          <cell r="I27">
            <v>55030</v>
          </cell>
          <cell r="J27">
            <v>62380</v>
          </cell>
          <cell r="K27" t="str">
            <v>＋</v>
          </cell>
          <cell r="L27">
            <v>560</v>
          </cell>
          <cell r="M27">
            <v>630</v>
          </cell>
          <cell r="N27" t="str">
            <v>×加算率</v>
          </cell>
          <cell r="O27">
            <v>480</v>
          </cell>
          <cell r="P27">
            <v>550</v>
          </cell>
          <cell r="Q27" t="str">
            <v>×加算率</v>
          </cell>
          <cell r="R27" t="str">
            <v>＋</v>
          </cell>
          <cell r="S27">
            <v>7350</v>
          </cell>
          <cell r="T27">
            <v>70</v>
          </cell>
          <cell r="AC27" t="str">
            <v>＋</v>
          </cell>
          <cell r="AD27">
            <v>13270</v>
          </cell>
          <cell r="AF27" t="str">
            <v>＋</v>
          </cell>
          <cell r="AG27">
            <v>60</v>
          </cell>
          <cell r="AH27" t="str">
            <v>＋</v>
          </cell>
          <cell r="AI27" t="str">
            <v>Ａ地域</v>
          </cell>
          <cell r="AJ27">
            <v>2700</v>
          </cell>
          <cell r="AK27">
            <v>3000</v>
          </cell>
          <cell r="AL27">
            <v>1900</v>
          </cell>
          <cell r="AM27">
            <v>1900</v>
          </cell>
          <cell r="AN27" t="str">
            <v>＋</v>
          </cell>
          <cell r="AO27" t="str">
            <v>ａ地域</v>
          </cell>
          <cell r="AP27">
            <v>7000</v>
          </cell>
          <cell r="AQ27">
            <v>7800</v>
          </cell>
          <cell r="AR27">
            <v>4900</v>
          </cell>
          <cell r="AS27">
            <v>4900</v>
          </cell>
          <cell r="AV27" t="str">
            <v>＋</v>
          </cell>
          <cell r="AW27">
            <v>3630</v>
          </cell>
          <cell r="AX27" t="str">
            <v>＋</v>
          </cell>
          <cell r="AY27">
            <v>30</v>
          </cell>
          <cell r="BB27" t="str">
            <v>－</v>
          </cell>
          <cell r="BC27" t="str">
            <v>(⑥＋⑦
　＋⑧＋⑩)</v>
          </cell>
          <cell r="BD27" t="str">
            <v>－</v>
          </cell>
          <cell r="BF27" t="str">
            <v>－</v>
          </cell>
          <cell r="BH27" t="str">
            <v>－</v>
          </cell>
          <cell r="BJ27" t="str">
            <v>＋</v>
          </cell>
          <cell r="BK27">
            <v>4270</v>
          </cell>
          <cell r="BL27" t="str">
            <v>＋</v>
          </cell>
          <cell r="BM27">
            <v>40</v>
          </cell>
          <cell r="BO27" t="str">
            <v>(⑥～⑳)</v>
          </cell>
        </row>
        <row r="28">
          <cell r="A28" t="str">
            <v>60３歳児</v>
          </cell>
          <cell r="E28" t="str">
            <v>３歳児</v>
          </cell>
          <cell r="G28">
            <v>70650</v>
          </cell>
          <cell r="H28">
            <v>125360</v>
          </cell>
          <cell r="I28">
            <v>62380</v>
          </cell>
          <cell r="J28">
            <v>117090</v>
          </cell>
          <cell r="K28" t="str">
            <v>＋</v>
          </cell>
          <cell r="L28">
            <v>630</v>
          </cell>
          <cell r="M28">
            <v>1140</v>
          </cell>
          <cell r="N28" t="str">
            <v>×加算率</v>
          </cell>
          <cell r="O28">
            <v>550</v>
          </cell>
          <cell r="P28">
            <v>1060</v>
          </cell>
          <cell r="Q28" t="str">
            <v>×加算率</v>
          </cell>
          <cell r="R28" t="str">
            <v>＋</v>
          </cell>
          <cell r="S28">
            <v>7350</v>
          </cell>
          <cell r="T28">
            <v>70</v>
          </cell>
          <cell r="W28" t="str">
            <v>　 280人～　349人</v>
          </cell>
          <cell r="Y28" t="str">
            <v>　 280人～　349人</v>
          </cell>
          <cell r="AE28">
            <v>11610</v>
          </cell>
          <cell r="AI28" t="str">
            <v>Ｂ地域</v>
          </cell>
          <cell r="AJ28">
            <v>2600</v>
          </cell>
          <cell r="AK28">
            <v>2800</v>
          </cell>
          <cell r="AL28">
            <v>1800</v>
          </cell>
          <cell r="AM28">
            <v>1800</v>
          </cell>
          <cell r="AO28" t="str">
            <v>ｂ地域</v>
          </cell>
          <cell r="AP28">
            <v>3800</v>
          </cell>
          <cell r="AQ28">
            <v>4300</v>
          </cell>
          <cell r="AR28">
            <v>2700</v>
          </cell>
          <cell r="AS28">
            <v>2700</v>
          </cell>
          <cell r="AU28" t="str">
            <v xml:space="preserve">  36人～　45人</v>
          </cell>
          <cell r="BE28">
            <v>2100</v>
          </cell>
          <cell r="BG28">
            <v>7350</v>
          </cell>
          <cell r="BI28">
            <v>4660</v>
          </cell>
        </row>
        <row r="29">
          <cell r="A29" t="str">
            <v>60１，２歳児</v>
          </cell>
          <cell r="D29" t="str">
            <v>3号</v>
          </cell>
          <cell r="E29" t="str">
            <v>１、２歳児</v>
          </cell>
          <cell r="G29">
            <v>125360</v>
          </cell>
          <cell r="H29">
            <v>198860</v>
          </cell>
          <cell r="I29">
            <v>117090</v>
          </cell>
          <cell r="J29">
            <v>190590</v>
          </cell>
          <cell r="K29" t="str">
            <v>＋</v>
          </cell>
          <cell r="L29">
            <v>1140</v>
          </cell>
          <cell r="M29">
            <v>1880</v>
          </cell>
          <cell r="N29" t="str">
            <v>×加算率</v>
          </cell>
          <cell r="O29">
            <v>1060</v>
          </cell>
          <cell r="P29">
            <v>1800</v>
          </cell>
          <cell r="Q29" t="str">
            <v>×加算率</v>
          </cell>
          <cell r="W29">
            <v>304900</v>
          </cell>
          <cell r="Y29">
            <v>3040</v>
          </cell>
          <cell r="AC29" t="str">
            <v>＋</v>
          </cell>
          <cell r="AD29">
            <v>11610</v>
          </cell>
          <cell r="AG29">
            <v>0</v>
          </cell>
          <cell r="AI29" t="str">
            <v>Ｃ地域</v>
          </cell>
          <cell r="AJ29">
            <v>2400</v>
          </cell>
          <cell r="AK29">
            <v>2700</v>
          </cell>
          <cell r="AL29">
            <v>1700</v>
          </cell>
          <cell r="AM29">
            <v>1700</v>
          </cell>
          <cell r="AO29" t="str">
            <v>ｃ地域</v>
          </cell>
          <cell r="AP29">
            <v>3300</v>
          </cell>
          <cell r="AQ29">
            <v>3700</v>
          </cell>
          <cell r="AR29">
            <v>2300</v>
          </cell>
          <cell r="AS29">
            <v>2300</v>
          </cell>
          <cell r="AU29">
            <v>9550</v>
          </cell>
          <cell r="BC29">
            <v>0.06</v>
          </cell>
          <cell r="BE29">
            <v>20</v>
          </cell>
          <cell r="BG29">
            <v>70</v>
          </cell>
          <cell r="BI29">
            <v>40</v>
          </cell>
          <cell r="BO29">
            <v>0.9</v>
          </cell>
        </row>
        <row r="30">
          <cell r="A30" t="str">
            <v>60乳児</v>
          </cell>
          <cell r="E30" t="str">
            <v>乳児</v>
          </cell>
          <cell r="G30">
            <v>198860</v>
          </cell>
          <cell r="I30">
            <v>190590</v>
          </cell>
          <cell r="K30" t="str">
            <v>＋</v>
          </cell>
          <cell r="L30">
            <v>1880</v>
          </cell>
          <cell r="N30" t="str">
            <v>×加算率</v>
          </cell>
          <cell r="O30">
            <v>1800</v>
          </cell>
          <cell r="Q30" t="str">
            <v>×加算率</v>
          </cell>
          <cell r="AI30" t="str">
            <v>Ｄ地域</v>
          </cell>
          <cell r="AJ30">
            <v>2300</v>
          </cell>
          <cell r="AK30">
            <v>2600</v>
          </cell>
          <cell r="AL30">
            <v>1600</v>
          </cell>
          <cell r="AM30">
            <v>1600</v>
          </cell>
          <cell r="AO30" t="str">
            <v>ｄ地域</v>
          </cell>
          <cell r="AP30">
            <v>3000</v>
          </cell>
          <cell r="AQ30">
            <v>3300</v>
          </cell>
          <cell r="AR30">
            <v>2100</v>
          </cell>
          <cell r="AS30">
            <v>2100</v>
          </cell>
          <cell r="BG30" t="str">
            <v>×人数</v>
          </cell>
          <cell r="BI30" t="str">
            <v>×人数</v>
          </cell>
        </row>
        <row r="31">
          <cell r="A31" t="str">
            <v>70４歳以上児</v>
          </cell>
          <cell r="C31" t="str">
            <v>　61人
　　から
　70人
　　まで</v>
          </cell>
          <cell r="D31" t="str">
            <v>2号</v>
          </cell>
          <cell r="E31" t="str">
            <v>４歳以上児</v>
          </cell>
          <cell r="G31">
            <v>57340</v>
          </cell>
          <cell r="H31">
            <v>64690</v>
          </cell>
          <cell r="I31">
            <v>50250</v>
          </cell>
          <cell r="J31">
            <v>57600</v>
          </cell>
          <cell r="K31" t="str">
            <v>＋</v>
          </cell>
          <cell r="L31">
            <v>500</v>
          </cell>
          <cell r="M31">
            <v>570</v>
          </cell>
          <cell r="N31" t="str">
            <v>×加算率</v>
          </cell>
          <cell r="O31">
            <v>430</v>
          </cell>
          <cell r="P31">
            <v>500</v>
          </cell>
          <cell r="Q31" t="str">
            <v>×加算率</v>
          </cell>
          <cell r="R31" t="str">
            <v>＋</v>
          </cell>
          <cell r="S31">
            <v>7350</v>
          </cell>
          <cell r="T31">
            <v>70</v>
          </cell>
          <cell r="W31" t="str">
            <v xml:space="preserve"> 　350人～　419人</v>
          </cell>
          <cell r="Y31" t="str">
            <v xml:space="preserve"> 　350人～　419人</v>
          </cell>
          <cell r="AC31" t="str">
            <v>＋</v>
          </cell>
          <cell r="AD31">
            <v>12320</v>
          </cell>
          <cell r="AF31" t="str">
            <v>＋</v>
          </cell>
          <cell r="AG31">
            <v>50</v>
          </cell>
          <cell r="AH31" t="str">
            <v>＋</v>
          </cell>
          <cell r="AI31" t="str">
            <v>Ａ地域</v>
          </cell>
          <cell r="AJ31">
            <v>2300</v>
          </cell>
          <cell r="AK31">
            <v>2600</v>
          </cell>
          <cell r="AL31">
            <v>1600</v>
          </cell>
          <cell r="AM31">
            <v>1600</v>
          </cell>
          <cell r="AN31" t="str">
            <v>＋</v>
          </cell>
          <cell r="AO31" t="str">
            <v>ａ地域</v>
          </cell>
          <cell r="AP31">
            <v>6000</v>
          </cell>
          <cell r="AQ31">
            <v>6700</v>
          </cell>
          <cell r="AR31">
            <v>4200</v>
          </cell>
          <cell r="AS31">
            <v>4200</v>
          </cell>
          <cell r="AU31" t="str">
            <v xml:space="preserve">  46人～　60人</v>
          </cell>
          <cell r="AV31" t="str">
            <v>＋</v>
          </cell>
          <cell r="AW31">
            <v>3110</v>
          </cell>
          <cell r="AX31" t="str">
            <v>＋</v>
          </cell>
          <cell r="AY31">
            <v>30</v>
          </cell>
          <cell r="BB31" t="str">
            <v>－</v>
          </cell>
          <cell r="BC31" t="str">
            <v>(⑥＋⑦
　＋⑧＋⑩)</v>
          </cell>
          <cell r="BD31" t="str">
            <v>－</v>
          </cell>
          <cell r="BF31" t="str">
            <v>－</v>
          </cell>
          <cell r="BH31" t="str">
            <v>－</v>
          </cell>
          <cell r="BJ31" t="str">
            <v>＋</v>
          </cell>
          <cell r="BK31">
            <v>3660</v>
          </cell>
          <cell r="BL31" t="str">
            <v>＋</v>
          </cell>
          <cell r="BM31">
            <v>30</v>
          </cell>
          <cell r="BO31" t="str">
            <v>(⑥～⑳)</v>
          </cell>
        </row>
        <row r="32">
          <cell r="A32" t="str">
            <v>70３歳児</v>
          </cell>
          <cell r="E32" t="str">
            <v>３歳児</v>
          </cell>
          <cell r="G32">
            <v>64690</v>
          </cell>
          <cell r="H32">
            <v>119400</v>
          </cell>
          <cell r="I32">
            <v>57600</v>
          </cell>
          <cell r="J32">
            <v>112310</v>
          </cell>
          <cell r="K32" t="str">
            <v>＋</v>
          </cell>
          <cell r="L32">
            <v>570</v>
          </cell>
          <cell r="M32">
            <v>1080</v>
          </cell>
          <cell r="N32" t="str">
            <v>×加算率</v>
          </cell>
          <cell r="O32">
            <v>500</v>
          </cell>
          <cell r="P32">
            <v>1010</v>
          </cell>
          <cell r="Q32" t="str">
            <v>×加算率</v>
          </cell>
          <cell r="R32" t="str">
            <v>＋</v>
          </cell>
          <cell r="S32">
            <v>7350</v>
          </cell>
          <cell r="T32">
            <v>70</v>
          </cell>
          <cell r="W32">
            <v>341100</v>
          </cell>
          <cell r="Y32">
            <v>3410</v>
          </cell>
          <cell r="AE32">
            <v>10660</v>
          </cell>
          <cell r="AI32" t="str">
            <v>Ｂ地域</v>
          </cell>
          <cell r="AJ32">
            <v>2200</v>
          </cell>
          <cell r="AK32">
            <v>2400</v>
          </cell>
          <cell r="AL32">
            <v>1500</v>
          </cell>
          <cell r="AM32">
            <v>1500</v>
          </cell>
          <cell r="AO32" t="str">
            <v>ｂ地域</v>
          </cell>
          <cell r="AP32">
            <v>3300</v>
          </cell>
          <cell r="AQ32">
            <v>3600</v>
          </cell>
          <cell r="AR32">
            <v>2300</v>
          </cell>
          <cell r="AS32">
            <v>2300</v>
          </cell>
          <cell r="AU32">
            <v>7330</v>
          </cell>
          <cell r="BE32">
            <v>1800</v>
          </cell>
          <cell r="BG32">
            <v>6300</v>
          </cell>
          <cell r="BI32">
            <v>4000</v>
          </cell>
        </row>
        <row r="33">
          <cell r="A33" t="str">
            <v>70１，２歳児</v>
          </cell>
          <cell r="D33" t="str">
            <v>3号</v>
          </cell>
          <cell r="E33" t="str">
            <v>１、２歳児</v>
          </cell>
          <cell r="G33">
            <v>119400</v>
          </cell>
          <cell r="H33">
            <v>192900</v>
          </cell>
          <cell r="I33">
            <v>112310</v>
          </cell>
          <cell r="J33">
            <v>185810</v>
          </cell>
          <cell r="K33" t="str">
            <v>＋</v>
          </cell>
          <cell r="L33">
            <v>1080</v>
          </cell>
          <cell r="M33">
            <v>1820</v>
          </cell>
          <cell r="N33" t="str">
            <v>×加算率</v>
          </cell>
          <cell r="O33">
            <v>1010</v>
          </cell>
          <cell r="P33">
            <v>1750</v>
          </cell>
          <cell r="Q33" t="str">
            <v>×加算率</v>
          </cell>
          <cell r="AC33" t="str">
            <v>＋</v>
          </cell>
          <cell r="AD33">
            <v>10660</v>
          </cell>
          <cell r="AG33">
            <v>0</v>
          </cell>
          <cell r="AI33" t="str">
            <v>Ｃ地域</v>
          </cell>
          <cell r="AJ33">
            <v>2100</v>
          </cell>
          <cell r="AK33">
            <v>2300</v>
          </cell>
          <cell r="AL33">
            <v>1400</v>
          </cell>
          <cell r="AM33">
            <v>1400</v>
          </cell>
          <cell r="AO33" t="str">
            <v>ｃ地域</v>
          </cell>
          <cell r="AP33">
            <v>2900</v>
          </cell>
          <cell r="AQ33">
            <v>3200</v>
          </cell>
          <cell r="AR33">
            <v>2000</v>
          </cell>
          <cell r="AS33">
            <v>2000</v>
          </cell>
          <cell r="BC33">
            <v>0.06</v>
          </cell>
          <cell r="BE33">
            <v>10</v>
          </cell>
          <cell r="BG33">
            <v>60</v>
          </cell>
          <cell r="BI33">
            <v>40</v>
          </cell>
          <cell r="BO33">
            <v>0.92</v>
          </cell>
        </row>
        <row r="34">
          <cell r="A34" t="str">
            <v>70乳児</v>
          </cell>
          <cell r="E34" t="str">
            <v>乳児</v>
          </cell>
          <cell r="G34">
            <v>192900</v>
          </cell>
          <cell r="I34">
            <v>185810</v>
          </cell>
          <cell r="K34" t="str">
            <v>＋</v>
          </cell>
          <cell r="L34">
            <v>1820</v>
          </cell>
          <cell r="N34" t="str">
            <v>×加算率</v>
          </cell>
          <cell r="O34">
            <v>1750</v>
          </cell>
          <cell r="Q34" t="str">
            <v>×加算率</v>
          </cell>
          <cell r="W34" t="str">
            <v>　 420人～　489人</v>
          </cell>
          <cell r="Y34" t="str">
            <v>　 420人～　489人</v>
          </cell>
          <cell r="AI34" t="str">
            <v>Ｄ地域</v>
          </cell>
          <cell r="AJ34">
            <v>2000</v>
          </cell>
          <cell r="AK34">
            <v>2200</v>
          </cell>
          <cell r="AL34">
            <v>1400</v>
          </cell>
          <cell r="AM34">
            <v>1400</v>
          </cell>
          <cell r="AO34" t="str">
            <v>ｄ地域</v>
          </cell>
          <cell r="AP34">
            <v>2500</v>
          </cell>
          <cell r="AQ34">
            <v>2800</v>
          </cell>
          <cell r="AR34">
            <v>1800</v>
          </cell>
          <cell r="AS34">
            <v>1800</v>
          </cell>
          <cell r="AU34" t="str">
            <v xml:space="preserve">  61人～　75人</v>
          </cell>
          <cell r="BG34" t="str">
            <v>×人数</v>
          </cell>
          <cell r="BI34" t="str">
            <v>×人数</v>
          </cell>
        </row>
        <row r="35">
          <cell r="A35" t="str">
            <v>80４歳以上児</v>
          </cell>
          <cell r="C35" t="str">
            <v>　71人
　　から
　80人
　　まで</v>
          </cell>
          <cell r="D35" t="str">
            <v>2号</v>
          </cell>
          <cell r="E35" t="str">
            <v>４歳以上児</v>
          </cell>
          <cell r="G35">
            <v>52920</v>
          </cell>
          <cell r="H35">
            <v>60270</v>
          </cell>
          <cell r="I35">
            <v>46720</v>
          </cell>
          <cell r="J35">
            <v>54070</v>
          </cell>
          <cell r="K35" t="str">
            <v>＋</v>
          </cell>
          <cell r="L35">
            <v>460</v>
          </cell>
          <cell r="M35">
            <v>530</v>
          </cell>
          <cell r="N35" t="str">
            <v>×加算率</v>
          </cell>
          <cell r="O35">
            <v>390</v>
          </cell>
          <cell r="P35">
            <v>460</v>
          </cell>
          <cell r="Q35" t="str">
            <v>×加算率</v>
          </cell>
          <cell r="R35" t="str">
            <v>＋</v>
          </cell>
          <cell r="S35">
            <v>7350</v>
          </cell>
          <cell r="T35">
            <v>70</v>
          </cell>
          <cell r="W35">
            <v>377200</v>
          </cell>
          <cell r="Y35">
            <v>3770</v>
          </cell>
          <cell r="AC35" t="str">
            <v>＋</v>
          </cell>
          <cell r="AD35">
            <v>11610</v>
          </cell>
          <cell r="AF35" t="str">
            <v>＋</v>
          </cell>
          <cell r="AG35">
            <v>40</v>
          </cell>
          <cell r="AH35" t="str">
            <v>＋</v>
          </cell>
          <cell r="AI35" t="str">
            <v>Ａ地域</v>
          </cell>
          <cell r="AJ35">
            <v>2600</v>
          </cell>
          <cell r="AK35">
            <v>2900</v>
          </cell>
          <cell r="AL35">
            <v>1800</v>
          </cell>
          <cell r="AM35">
            <v>1800</v>
          </cell>
          <cell r="AN35" t="str">
            <v>＋</v>
          </cell>
          <cell r="AO35" t="str">
            <v>ａ地域</v>
          </cell>
          <cell r="AP35">
            <v>6700</v>
          </cell>
          <cell r="AQ35">
            <v>7500</v>
          </cell>
          <cell r="AR35">
            <v>4700</v>
          </cell>
          <cell r="AS35">
            <v>4700</v>
          </cell>
          <cell r="AU35">
            <v>6000</v>
          </cell>
          <cell r="AV35" t="str">
            <v>＋</v>
          </cell>
          <cell r="AW35">
            <v>2720</v>
          </cell>
          <cell r="AX35" t="str">
            <v>＋</v>
          </cell>
          <cell r="AY35">
            <v>20</v>
          </cell>
          <cell r="BB35" t="str">
            <v>－</v>
          </cell>
          <cell r="BC35" t="str">
            <v>(⑥＋⑦
　＋⑧＋⑩)</v>
          </cell>
          <cell r="BD35" t="str">
            <v>－</v>
          </cell>
          <cell r="BF35" t="str">
            <v>－</v>
          </cell>
          <cell r="BH35" t="str">
            <v>－</v>
          </cell>
          <cell r="BJ35" t="str">
            <v>＋</v>
          </cell>
          <cell r="BK35">
            <v>3200</v>
          </cell>
          <cell r="BL35" t="str">
            <v>＋</v>
          </cell>
          <cell r="BM35">
            <v>30</v>
          </cell>
          <cell r="BO35" t="str">
            <v>(⑥～⑳)</v>
          </cell>
        </row>
        <row r="36">
          <cell r="A36" t="str">
            <v>80３歳児</v>
          </cell>
          <cell r="E36" t="str">
            <v>３歳児</v>
          </cell>
          <cell r="G36">
            <v>60270</v>
          </cell>
          <cell r="H36">
            <v>114980</v>
          </cell>
          <cell r="I36">
            <v>54070</v>
          </cell>
          <cell r="J36">
            <v>108780</v>
          </cell>
          <cell r="K36" t="str">
            <v>＋</v>
          </cell>
          <cell r="L36">
            <v>530</v>
          </cell>
          <cell r="M36">
            <v>1040</v>
          </cell>
          <cell r="N36" t="str">
            <v>×加算率</v>
          </cell>
          <cell r="O36">
            <v>460</v>
          </cell>
          <cell r="P36">
            <v>970</v>
          </cell>
          <cell r="Q36" t="str">
            <v>×加算率</v>
          </cell>
          <cell r="R36" t="str">
            <v>＋</v>
          </cell>
          <cell r="S36">
            <v>7350</v>
          </cell>
          <cell r="T36">
            <v>70</v>
          </cell>
          <cell r="AE36">
            <v>9950</v>
          </cell>
          <cell r="AI36" t="str">
            <v>Ｂ地域</v>
          </cell>
          <cell r="AJ36">
            <v>2500</v>
          </cell>
          <cell r="AK36">
            <v>2800</v>
          </cell>
          <cell r="AL36">
            <v>1800</v>
          </cell>
          <cell r="AM36">
            <v>1800</v>
          </cell>
          <cell r="AO36" t="str">
            <v>ｂ地域</v>
          </cell>
          <cell r="AP36">
            <v>3700</v>
          </cell>
          <cell r="AQ36">
            <v>4100</v>
          </cell>
          <cell r="AR36">
            <v>2600</v>
          </cell>
          <cell r="AS36">
            <v>2600</v>
          </cell>
          <cell r="BE36">
            <v>1570</v>
          </cell>
          <cell r="BG36">
            <v>5510</v>
          </cell>
          <cell r="BI36">
            <v>3500</v>
          </cell>
        </row>
        <row r="37">
          <cell r="A37" t="str">
            <v>80１，２歳児</v>
          </cell>
          <cell r="D37" t="str">
            <v>3号</v>
          </cell>
          <cell r="E37" t="str">
            <v>１、２歳児</v>
          </cell>
          <cell r="G37">
            <v>114980</v>
          </cell>
          <cell r="H37">
            <v>188480</v>
          </cell>
          <cell r="I37">
            <v>108780</v>
          </cell>
          <cell r="J37">
            <v>182280</v>
          </cell>
          <cell r="K37" t="str">
            <v>＋</v>
          </cell>
          <cell r="L37">
            <v>1040</v>
          </cell>
          <cell r="M37">
            <v>1780</v>
          </cell>
          <cell r="N37" t="str">
            <v>×加算率</v>
          </cell>
          <cell r="O37">
            <v>970</v>
          </cell>
          <cell r="P37">
            <v>1710</v>
          </cell>
          <cell r="Q37" t="str">
            <v>×加算率</v>
          </cell>
          <cell r="W37" t="str">
            <v xml:space="preserve"> 　490人～　559人</v>
          </cell>
          <cell r="Y37" t="str">
            <v xml:space="preserve"> 　490人～　559人</v>
          </cell>
          <cell r="AC37" t="str">
            <v>＋</v>
          </cell>
          <cell r="AD37">
            <v>9950</v>
          </cell>
          <cell r="AG37">
            <v>0</v>
          </cell>
          <cell r="AI37" t="str">
            <v>Ｃ地域</v>
          </cell>
          <cell r="AJ37">
            <v>2400</v>
          </cell>
          <cell r="AK37">
            <v>2600</v>
          </cell>
          <cell r="AL37">
            <v>1700</v>
          </cell>
          <cell r="AM37">
            <v>1700</v>
          </cell>
          <cell r="AO37" t="str">
            <v>ｃ地域</v>
          </cell>
          <cell r="AP37">
            <v>3200</v>
          </cell>
          <cell r="AQ37">
            <v>3600</v>
          </cell>
          <cell r="AR37">
            <v>2200</v>
          </cell>
          <cell r="AS37">
            <v>2200</v>
          </cell>
          <cell r="AU37" t="str">
            <v xml:space="preserve">  76人～　90人</v>
          </cell>
          <cell r="BC37">
            <v>0.06</v>
          </cell>
          <cell r="BE37">
            <v>10</v>
          </cell>
          <cell r="BG37">
            <v>50</v>
          </cell>
          <cell r="BI37">
            <v>30</v>
          </cell>
          <cell r="BO37">
            <v>0.89</v>
          </cell>
        </row>
        <row r="38">
          <cell r="A38" t="str">
            <v>80乳児</v>
          </cell>
          <cell r="E38" t="str">
            <v>乳児</v>
          </cell>
          <cell r="G38">
            <v>188480</v>
          </cell>
          <cell r="I38">
            <v>182280</v>
          </cell>
          <cell r="K38" t="str">
            <v>＋</v>
          </cell>
          <cell r="L38">
            <v>1780</v>
          </cell>
          <cell r="N38" t="str">
            <v>×加算率</v>
          </cell>
          <cell r="O38">
            <v>1710</v>
          </cell>
          <cell r="Q38" t="str">
            <v>×加算率</v>
          </cell>
          <cell r="W38">
            <v>413400</v>
          </cell>
          <cell r="Y38">
            <v>4130</v>
          </cell>
          <cell r="AI38" t="str">
            <v>Ｄ地域</v>
          </cell>
          <cell r="AJ38">
            <v>2300</v>
          </cell>
          <cell r="AK38">
            <v>2500</v>
          </cell>
          <cell r="AL38">
            <v>1600</v>
          </cell>
          <cell r="AM38">
            <v>1600</v>
          </cell>
          <cell r="AO38" t="str">
            <v>ｄ地域</v>
          </cell>
          <cell r="AP38">
            <v>2900</v>
          </cell>
          <cell r="AQ38">
            <v>3200</v>
          </cell>
          <cell r="AR38">
            <v>2000</v>
          </cell>
          <cell r="AS38">
            <v>2000</v>
          </cell>
          <cell r="AU38">
            <v>5110</v>
          </cell>
          <cell r="BG38" t="str">
            <v>×人数</v>
          </cell>
          <cell r="BI38" t="str">
            <v>×人数</v>
          </cell>
        </row>
        <row r="39">
          <cell r="A39" t="str">
            <v>90４歳以上児</v>
          </cell>
          <cell r="C39" t="str">
            <v>　81人
　　から
　90人
　　まで</v>
          </cell>
          <cell r="D39" t="str">
            <v>2号</v>
          </cell>
          <cell r="E39" t="str">
            <v>４歳以上児</v>
          </cell>
          <cell r="G39">
            <v>49440</v>
          </cell>
          <cell r="H39">
            <v>56790</v>
          </cell>
          <cell r="I39">
            <v>43920</v>
          </cell>
          <cell r="J39">
            <v>51270</v>
          </cell>
          <cell r="K39" t="str">
            <v>＋</v>
          </cell>
          <cell r="L39">
            <v>420</v>
          </cell>
          <cell r="M39">
            <v>490</v>
          </cell>
          <cell r="N39" t="str">
            <v>×加算率</v>
          </cell>
          <cell r="O39">
            <v>370</v>
          </cell>
          <cell r="P39">
            <v>440</v>
          </cell>
          <cell r="Q39" t="str">
            <v>×加算率</v>
          </cell>
          <cell r="R39" t="str">
            <v>＋</v>
          </cell>
          <cell r="S39">
            <v>7350</v>
          </cell>
          <cell r="T39">
            <v>70</v>
          </cell>
          <cell r="AC39" t="str">
            <v>＋</v>
          </cell>
          <cell r="AD39">
            <v>11060</v>
          </cell>
          <cell r="AF39" t="str">
            <v>＋</v>
          </cell>
          <cell r="AG39">
            <v>40</v>
          </cell>
          <cell r="AH39" t="str">
            <v>＋</v>
          </cell>
          <cell r="AI39" t="str">
            <v>Ａ地域</v>
          </cell>
          <cell r="AJ39">
            <v>2300</v>
          </cell>
          <cell r="AK39">
            <v>2600</v>
          </cell>
          <cell r="AL39">
            <v>1600</v>
          </cell>
          <cell r="AM39">
            <v>1600</v>
          </cell>
          <cell r="AN39" t="str">
            <v>＋</v>
          </cell>
          <cell r="AO39" t="str">
            <v>ａ地域</v>
          </cell>
          <cell r="AP39">
            <v>6000</v>
          </cell>
          <cell r="AQ39">
            <v>6700</v>
          </cell>
          <cell r="AR39">
            <v>4200</v>
          </cell>
          <cell r="AS39">
            <v>4200</v>
          </cell>
          <cell r="AV39" t="str">
            <v>＋</v>
          </cell>
          <cell r="AW39">
            <v>2420</v>
          </cell>
          <cell r="AX39" t="str">
            <v>＋</v>
          </cell>
          <cell r="AY39">
            <v>20</v>
          </cell>
          <cell r="BB39" t="str">
            <v>－</v>
          </cell>
          <cell r="BC39" t="str">
            <v>(⑥＋⑦
　＋⑧＋⑩)</v>
          </cell>
          <cell r="BD39" t="str">
            <v>－</v>
          </cell>
          <cell r="BF39" t="str">
            <v>－</v>
          </cell>
          <cell r="BH39" t="str">
            <v>－</v>
          </cell>
          <cell r="BJ39" t="str">
            <v>＋</v>
          </cell>
          <cell r="BK39">
            <v>2850</v>
          </cell>
          <cell r="BL39" t="str">
            <v>＋</v>
          </cell>
          <cell r="BM39">
            <v>20</v>
          </cell>
          <cell r="BO39" t="str">
            <v>(⑥～⑳)</v>
          </cell>
        </row>
        <row r="40">
          <cell r="A40" t="str">
            <v>90３歳児</v>
          </cell>
          <cell r="E40" t="str">
            <v>３歳児</v>
          </cell>
          <cell r="G40">
            <v>56790</v>
          </cell>
          <cell r="H40">
            <v>111500</v>
          </cell>
          <cell r="I40">
            <v>51270</v>
          </cell>
          <cell r="J40">
            <v>105980</v>
          </cell>
          <cell r="K40" t="str">
            <v>＋</v>
          </cell>
          <cell r="L40">
            <v>490</v>
          </cell>
          <cell r="M40">
            <v>1000</v>
          </cell>
          <cell r="N40" t="str">
            <v>×加算率</v>
          </cell>
          <cell r="O40">
            <v>440</v>
          </cell>
          <cell r="P40">
            <v>950</v>
          </cell>
          <cell r="Q40" t="str">
            <v>×加算率</v>
          </cell>
          <cell r="R40" t="str">
            <v>＋</v>
          </cell>
          <cell r="S40">
            <v>7350</v>
          </cell>
          <cell r="T40">
            <v>70</v>
          </cell>
          <cell r="W40" t="str">
            <v>　 560人～　629人</v>
          </cell>
          <cell r="Y40" t="str">
            <v>　 560人～　629人</v>
          </cell>
          <cell r="AB40" t="str">
            <v>各月初日の</v>
          </cell>
          <cell r="AE40">
            <v>9400</v>
          </cell>
          <cell r="AI40" t="str">
            <v>Ｂ地域</v>
          </cell>
          <cell r="AJ40">
            <v>2200</v>
          </cell>
          <cell r="AK40">
            <v>2500</v>
          </cell>
          <cell r="AL40">
            <v>1600</v>
          </cell>
          <cell r="AM40">
            <v>1600</v>
          </cell>
          <cell r="AO40" t="str">
            <v>ｂ地域</v>
          </cell>
          <cell r="AP40">
            <v>3300</v>
          </cell>
          <cell r="AQ40">
            <v>3600</v>
          </cell>
          <cell r="AR40">
            <v>2300</v>
          </cell>
          <cell r="AS40">
            <v>2300</v>
          </cell>
          <cell r="AU40" t="str">
            <v xml:space="preserve">  91人～ 105人</v>
          </cell>
          <cell r="BE40">
            <v>1400</v>
          </cell>
          <cell r="BG40">
            <v>4900</v>
          </cell>
          <cell r="BI40">
            <v>3110</v>
          </cell>
        </row>
        <row r="41">
          <cell r="A41" t="str">
            <v>90１，２歳児</v>
          </cell>
          <cell r="D41" t="str">
            <v>3号</v>
          </cell>
          <cell r="E41" t="str">
            <v>１、２歳児</v>
          </cell>
          <cell r="G41">
            <v>111500</v>
          </cell>
          <cell r="H41">
            <v>185000</v>
          </cell>
          <cell r="I41">
            <v>105980</v>
          </cell>
          <cell r="J41">
            <v>179480</v>
          </cell>
          <cell r="K41" t="str">
            <v>＋</v>
          </cell>
          <cell r="L41">
            <v>1000</v>
          </cell>
          <cell r="M41">
            <v>1740</v>
          </cell>
          <cell r="N41" t="str">
            <v>×加算率</v>
          </cell>
          <cell r="O41">
            <v>950</v>
          </cell>
          <cell r="P41">
            <v>1690</v>
          </cell>
          <cell r="Q41" t="str">
            <v>×加算率</v>
          </cell>
          <cell r="W41">
            <v>449600</v>
          </cell>
          <cell r="Y41">
            <v>4490</v>
          </cell>
          <cell r="AB41" t="str">
            <v>利用子ども数</v>
          </cell>
          <cell r="AC41" t="str">
            <v>＋</v>
          </cell>
          <cell r="AD41">
            <v>9400</v>
          </cell>
          <cell r="AG41">
            <v>0</v>
          </cell>
          <cell r="AI41" t="str">
            <v>Ｃ地域</v>
          </cell>
          <cell r="AJ41">
            <v>2100</v>
          </cell>
          <cell r="AK41">
            <v>2300</v>
          </cell>
          <cell r="AL41">
            <v>1500</v>
          </cell>
          <cell r="AM41">
            <v>1500</v>
          </cell>
          <cell r="AO41" t="str">
            <v>ｃ地域</v>
          </cell>
          <cell r="AP41">
            <v>2900</v>
          </cell>
          <cell r="AQ41">
            <v>3200</v>
          </cell>
          <cell r="AR41">
            <v>2000</v>
          </cell>
          <cell r="AS41">
            <v>2000</v>
          </cell>
          <cell r="AU41">
            <v>4570</v>
          </cell>
          <cell r="BA41" t="str">
            <v>(⑥＋⑦)</v>
          </cell>
          <cell r="BC41">
            <v>0.06</v>
          </cell>
          <cell r="BE41">
            <v>10</v>
          </cell>
          <cell r="BG41">
            <v>40</v>
          </cell>
          <cell r="BI41">
            <v>30</v>
          </cell>
          <cell r="BO41">
            <v>0.91</v>
          </cell>
        </row>
        <row r="42">
          <cell r="A42" t="str">
            <v>90乳児</v>
          </cell>
          <cell r="E42" t="str">
            <v>乳児</v>
          </cell>
          <cell r="G42">
            <v>185000</v>
          </cell>
          <cell r="I42">
            <v>179480</v>
          </cell>
          <cell r="K42" t="str">
            <v>＋</v>
          </cell>
          <cell r="L42">
            <v>1740</v>
          </cell>
          <cell r="N42" t="str">
            <v>×加算率</v>
          </cell>
          <cell r="O42">
            <v>1690</v>
          </cell>
          <cell r="Q42" t="str">
            <v>×加算率</v>
          </cell>
          <cell r="AI42" t="str">
            <v>Ｄ地域</v>
          </cell>
          <cell r="AJ42">
            <v>2000</v>
          </cell>
          <cell r="AK42">
            <v>2200</v>
          </cell>
          <cell r="AL42">
            <v>1400</v>
          </cell>
          <cell r="AM42">
            <v>1400</v>
          </cell>
          <cell r="AO42" t="str">
            <v>ｄ地域</v>
          </cell>
          <cell r="AP42">
            <v>2500</v>
          </cell>
          <cell r="AQ42">
            <v>2800</v>
          </cell>
          <cell r="AR42">
            <v>1800</v>
          </cell>
          <cell r="AS42">
            <v>1800</v>
          </cell>
          <cell r="BG42" t="str">
            <v>×人数</v>
          </cell>
          <cell r="BI42" t="str">
            <v>×人数</v>
          </cell>
        </row>
        <row r="43">
          <cell r="A43" t="str">
            <v>100４歳以上児</v>
          </cell>
          <cell r="C43" t="str">
            <v>　91人
　　から
　100人
　　まで</v>
          </cell>
          <cell r="D43" t="str">
            <v>2号</v>
          </cell>
          <cell r="E43" t="str">
            <v>４歳以上児</v>
          </cell>
          <cell r="G43">
            <v>43420</v>
          </cell>
          <cell r="H43">
            <v>50770</v>
          </cell>
          <cell r="I43">
            <v>38460</v>
          </cell>
          <cell r="J43">
            <v>45810</v>
          </cell>
          <cell r="K43" t="str">
            <v>＋</v>
          </cell>
          <cell r="L43">
            <v>360</v>
          </cell>
          <cell r="M43">
            <v>430</v>
          </cell>
          <cell r="N43" t="str">
            <v>×加算率</v>
          </cell>
          <cell r="O43">
            <v>310</v>
          </cell>
          <cell r="P43">
            <v>380</v>
          </cell>
          <cell r="Q43" t="str">
            <v>×加算率</v>
          </cell>
          <cell r="R43" t="str">
            <v>＋</v>
          </cell>
          <cell r="S43">
            <v>7350</v>
          </cell>
          <cell r="T43">
            <v>70</v>
          </cell>
          <cell r="W43" t="str">
            <v>　 630人～　699人</v>
          </cell>
          <cell r="Y43" t="str">
            <v>　 630人～　699人</v>
          </cell>
          <cell r="AH43" t="str">
            <v>＋</v>
          </cell>
          <cell r="AI43" t="str">
            <v>Ａ地域</v>
          </cell>
          <cell r="AJ43">
            <v>2100</v>
          </cell>
          <cell r="AK43">
            <v>2300</v>
          </cell>
          <cell r="AL43">
            <v>1500</v>
          </cell>
          <cell r="AM43">
            <v>1500</v>
          </cell>
          <cell r="AN43" t="str">
            <v>＋</v>
          </cell>
          <cell r="AO43" t="str">
            <v>ａ地域</v>
          </cell>
          <cell r="AP43">
            <v>5400</v>
          </cell>
          <cell r="AQ43">
            <v>6000</v>
          </cell>
          <cell r="AR43">
            <v>3700</v>
          </cell>
          <cell r="AS43">
            <v>3700</v>
          </cell>
          <cell r="AU43" t="str">
            <v xml:space="preserve"> 106人～ 120人</v>
          </cell>
          <cell r="AV43" t="str">
            <v>＋</v>
          </cell>
          <cell r="AW43">
            <v>2180</v>
          </cell>
          <cell r="AX43" t="str">
            <v>＋</v>
          </cell>
          <cell r="AY43">
            <v>20</v>
          </cell>
          <cell r="BA43">
            <v>0.1</v>
          </cell>
          <cell r="BB43" t="str">
            <v>－</v>
          </cell>
          <cell r="BC43" t="str">
            <v>(⑥＋⑦
　＋⑧＋⑩)</v>
          </cell>
          <cell r="BD43" t="str">
            <v>－</v>
          </cell>
          <cell r="BF43" t="str">
            <v>－</v>
          </cell>
          <cell r="BH43" t="str">
            <v>－</v>
          </cell>
          <cell r="BJ43" t="str">
            <v>＋</v>
          </cell>
          <cell r="BK43">
            <v>2560</v>
          </cell>
          <cell r="BL43" t="str">
            <v>＋</v>
          </cell>
          <cell r="BM43">
            <v>20</v>
          </cell>
          <cell r="BO43" t="str">
            <v>(⑥～⑳)</v>
          </cell>
        </row>
        <row r="44">
          <cell r="A44" t="str">
            <v>100３歳児</v>
          </cell>
          <cell r="E44" t="str">
            <v>３歳児</v>
          </cell>
          <cell r="G44">
            <v>50770</v>
          </cell>
          <cell r="H44">
            <v>105480</v>
          </cell>
          <cell r="I44">
            <v>45810</v>
          </cell>
          <cell r="J44">
            <v>100520</v>
          </cell>
          <cell r="K44" t="str">
            <v>＋</v>
          </cell>
          <cell r="L44">
            <v>430</v>
          </cell>
          <cell r="M44">
            <v>940</v>
          </cell>
          <cell r="N44" t="str">
            <v>×加算率</v>
          </cell>
          <cell r="O44">
            <v>380</v>
          </cell>
          <cell r="P44">
            <v>890</v>
          </cell>
          <cell r="Q44" t="str">
            <v>×加算率</v>
          </cell>
          <cell r="R44" t="str">
            <v>＋</v>
          </cell>
          <cell r="S44">
            <v>7350</v>
          </cell>
          <cell r="T44">
            <v>70</v>
          </cell>
          <cell r="W44">
            <v>485700</v>
          </cell>
          <cell r="Y44">
            <v>4850</v>
          </cell>
          <cell r="AI44" t="str">
            <v>Ｂ地域</v>
          </cell>
          <cell r="AJ44">
            <v>2000</v>
          </cell>
          <cell r="AK44">
            <v>2200</v>
          </cell>
          <cell r="AL44">
            <v>1400</v>
          </cell>
          <cell r="AM44">
            <v>1400</v>
          </cell>
          <cell r="AO44" t="str">
            <v>ｂ地域</v>
          </cell>
          <cell r="AP44">
            <v>2900</v>
          </cell>
          <cell r="AQ44">
            <v>3300</v>
          </cell>
          <cell r="AR44">
            <v>2000</v>
          </cell>
          <cell r="AS44">
            <v>2000</v>
          </cell>
          <cell r="AU44">
            <v>4160</v>
          </cell>
          <cell r="BE44">
            <v>1260</v>
          </cell>
          <cell r="BG44">
            <v>4410</v>
          </cell>
          <cell r="BI44">
            <v>2800</v>
          </cell>
        </row>
        <row r="45">
          <cell r="A45" t="str">
            <v>100１，２歳児</v>
          </cell>
          <cell r="D45" t="str">
            <v>3号</v>
          </cell>
          <cell r="E45" t="str">
            <v>１、２歳児</v>
          </cell>
          <cell r="G45">
            <v>105480</v>
          </cell>
          <cell r="H45">
            <v>178980</v>
          </cell>
          <cell r="I45">
            <v>100520</v>
          </cell>
          <cell r="J45">
            <v>174020</v>
          </cell>
          <cell r="K45" t="str">
            <v>＋</v>
          </cell>
          <cell r="L45">
            <v>940</v>
          </cell>
          <cell r="M45">
            <v>1680</v>
          </cell>
          <cell r="N45" t="str">
            <v>×加算率</v>
          </cell>
          <cell r="O45">
            <v>890</v>
          </cell>
          <cell r="P45">
            <v>1630</v>
          </cell>
          <cell r="Q45" t="str">
            <v>×加算率</v>
          </cell>
          <cell r="AI45" t="str">
            <v>Ｃ地域</v>
          </cell>
          <cell r="AJ45">
            <v>1900</v>
          </cell>
          <cell r="AK45">
            <v>2100</v>
          </cell>
          <cell r="AL45">
            <v>1300</v>
          </cell>
          <cell r="AM45">
            <v>1300</v>
          </cell>
          <cell r="AO45" t="str">
            <v>ｃ地域</v>
          </cell>
          <cell r="AP45">
            <v>2500</v>
          </cell>
          <cell r="AQ45">
            <v>2800</v>
          </cell>
          <cell r="AR45">
            <v>1800</v>
          </cell>
          <cell r="AS45">
            <v>1800</v>
          </cell>
          <cell r="BC45">
            <v>7.0000000000000007E-2</v>
          </cell>
          <cell r="BE45">
            <v>10</v>
          </cell>
          <cell r="BG45">
            <v>40</v>
          </cell>
          <cell r="BI45">
            <v>20</v>
          </cell>
          <cell r="BO45">
            <v>0.96</v>
          </cell>
        </row>
        <row r="46">
          <cell r="A46" t="str">
            <v>100乳児</v>
          </cell>
          <cell r="E46" t="str">
            <v>乳児</v>
          </cell>
          <cell r="G46">
            <v>178980</v>
          </cell>
          <cell r="I46">
            <v>174020</v>
          </cell>
          <cell r="K46" t="str">
            <v>＋</v>
          </cell>
          <cell r="L46">
            <v>1680</v>
          </cell>
          <cell r="N46" t="str">
            <v>×加算率</v>
          </cell>
          <cell r="O46">
            <v>1630</v>
          </cell>
          <cell r="Q46" t="str">
            <v>×加算率</v>
          </cell>
          <cell r="W46" t="str">
            <v xml:space="preserve"> 　700人～　769人</v>
          </cell>
          <cell r="Y46" t="str">
            <v xml:space="preserve"> 　700人～　769人</v>
          </cell>
          <cell r="AI46" t="str">
            <v>Ｄ地域</v>
          </cell>
          <cell r="AJ46">
            <v>1800</v>
          </cell>
          <cell r="AK46">
            <v>2000</v>
          </cell>
          <cell r="AL46">
            <v>1300</v>
          </cell>
          <cell r="AM46">
            <v>1300</v>
          </cell>
          <cell r="AO46" t="str">
            <v>ｄ地域</v>
          </cell>
          <cell r="AP46">
            <v>2300</v>
          </cell>
          <cell r="AQ46">
            <v>2500</v>
          </cell>
          <cell r="AR46">
            <v>1600</v>
          </cell>
          <cell r="AS46">
            <v>1600</v>
          </cell>
          <cell r="AU46" t="str">
            <v xml:space="preserve"> 121人～ 135人</v>
          </cell>
          <cell r="BG46" t="str">
            <v>×人数</v>
          </cell>
          <cell r="BI46" t="str">
            <v>×人数</v>
          </cell>
        </row>
        <row r="47">
          <cell r="A47" t="str">
            <v>110４歳以上児</v>
          </cell>
          <cell r="C47" t="str">
            <v>　101人
　　から
　110人
　　まで</v>
          </cell>
          <cell r="D47" t="str">
            <v>2号</v>
          </cell>
          <cell r="E47" t="str">
            <v>４歳以上児</v>
          </cell>
          <cell r="G47">
            <v>41480</v>
          </cell>
          <cell r="H47">
            <v>48830</v>
          </cell>
          <cell r="I47">
            <v>36960</v>
          </cell>
          <cell r="J47">
            <v>44310</v>
          </cell>
          <cell r="K47" t="str">
            <v>＋</v>
          </cell>
          <cell r="L47">
            <v>340</v>
          </cell>
          <cell r="M47">
            <v>410</v>
          </cell>
          <cell r="N47" t="str">
            <v>×加算率</v>
          </cell>
          <cell r="O47">
            <v>300</v>
          </cell>
          <cell r="P47">
            <v>370</v>
          </cell>
          <cell r="Q47" t="str">
            <v>×加算率</v>
          </cell>
          <cell r="R47" t="str">
            <v>＋</v>
          </cell>
          <cell r="S47">
            <v>7350</v>
          </cell>
          <cell r="T47">
            <v>70</v>
          </cell>
          <cell r="W47">
            <v>521900</v>
          </cell>
          <cell r="Y47">
            <v>5210</v>
          </cell>
          <cell r="AH47" t="str">
            <v>＋</v>
          </cell>
          <cell r="AI47" t="str">
            <v>Ａ地域</v>
          </cell>
          <cell r="AJ47">
            <v>2300</v>
          </cell>
          <cell r="AK47">
            <v>2500</v>
          </cell>
          <cell r="AL47">
            <v>1600</v>
          </cell>
          <cell r="AM47">
            <v>1600</v>
          </cell>
          <cell r="AN47" t="str">
            <v>＋</v>
          </cell>
          <cell r="AO47" t="str">
            <v>ａ地域</v>
          </cell>
          <cell r="AP47">
            <v>5800</v>
          </cell>
          <cell r="AQ47">
            <v>6500</v>
          </cell>
          <cell r="AR47">
            <v>4000</v>
          </cell>
          <cell r="AS47">
            <v>4000</v>
          </cell>
          <cell r="AU47">
            <v>3850</v>
          </cell>
          <cell r="AV47" t="str">
            <v>＋</v>
          </cell>
          <cell r="AW47">
            <v>1980</v>
          </cell>
          <cell r="AX47" t="str">
            <v>＋</v>
          </cell>
          <cell r="AY47">
            <v>20</v>
          </cell>
          <cell r="BB47" t="str">
            <v>－</v>
          </cell>
          <cell r="BC47" t="str">
            <v>(⑥＋⑦
　＋⑧＋⑩)</v>
          </cell>
          <cell r="BD47" t="str">
            <v>－</v>
          </cell>
          <cell r="BF47" t="str">
            <v>－</v>
          </cell>
          <cell r="BH47" t="str">
            <v>－</v>
          </cell>
          <cell r="BJ47" t="str">
            <v>＋</v>
          </cell>
          <cell r="BK47">
            <v>2330</v>
          </cell>
          <cell r="BL47" t="str">
            <v>＋</v>
          </cell>
          <cell r="BM47">
            <v>20</v>
          </cell>
          <cell r="BO47" t="str">
            <v>(⑥～⑳)</v>
          </cell>
        </row>
        <row r="48">
          <cell r="A48" t="str">
            <v>110３歳児</v>
          </cell>
          <cell r="E48" t="str">
            <v>３歳児</v>
          </cell>
          <cell r="G48">
            <v>48830</v>
          </cell>
          <cell r="H48">
            <v>103540</v>
          </cell>
          <cell r="I48">
            <v>44310</v>
          </cell>
          <cell r="J48">
            <v>99020</v>
          </cell>
          <cell r="K48" t="str">
            <v>＋</v>
          </cell>
          <cell r="L48">
            <v>410</v>
          </cell>
          <cell r="M48">
            <v>920</v>
          </cell>
          <cell r="N48" t="str">
            <v>×加算率</v>
          </cell>
          <cell r="O48">
            <v>370</v>
          </cell>
          <cell r="P48">
            <v>880</v>
          </cell>
          <cell r="Q48" t="str">
            <v>×加算率</v>
          </cell>
          <cell r="R48" t="str">
            <v>＋</v>
          </cell>
          <cell r="S48">
            <v>7350</v>
          </cell>
          <cell r="T48">
            <v>70</v>
          </cell>
          <cell r="AI48" t="str">
            <v>Ｂ地域</v>
          </cell>
          <cell r="AJ48">
            <v>2200</v>
          </cell>
          <cell r="AK48">
            <v>2400</v>
          </cell>
          <cell r="AL48">
            <v>1500</v>
          </cell>
          <cell r="AM48">
            <v>1500</v>
          </cell>
          <cell r="AO48" t="str">
            <v>ｂ地域</v>
          </cell>
          <cell r="AP48">
            <v>3200</v>
          </cell>
          <cell r="AQ48">
            <v>3500</v>
          </cell>
          <cell r="AR48">
            <v>2200</v>
          </cell>
          <cell r="AS48">
            <v>2200</v>
          </cell>
          <cell r="BE48">
            <v>1140</v>
          </cell>
          <cell r="BG48">
            <v>4000</v>
          </cell>
          <cell r="BI48">
            <v>2540</v>
          </cell>
        </row>
        <row r="49">
          <cell r="A49" t="str">
            <v>110１，２歳児</v>
          </cell>
          <cell r="D49" t="str">
            <v>3号</v>
          </cell>
          <cell r="E49" t="str">
            <v>１、２歳児</v>
          </cell>
          <cell r="G49">
            <v>103540</v>
          </cell>
          <cell r="H49">
            <v>177040</v>
          </cell>
          <cell r="I49">
            <v>99020</v>
          </cell>
          <cell r="J49">
            <v>172520</v>
          </cell>
          <cell r="K49" t="str">
            <v>＋</v>
          </cell>
          <cell r="L49">
            <v>920</v>
          </cell>
          <cell r="M49">
            <v>1660</v>
          </cell>
          <cell r="N49" t="str">
            <v>×加算率</v>
          </cell>
          <cell r="O49">
            <v>880</v>
          </cell>
          <cell r="P49">
            <v>1620</v>
          </cell>
          <cell r="Q49" t="str">
            <v>×加算率</v>
          </cell>
          <cell r="W49" t="str">
            <v xml:space="preserve"> 　770人～　839人</v>
          </cell>
          <cell r="Y49" t="str">
            <v xml:space="preserve"> 　770人～　839人</v>
          </cell>
          <cell r="AI49" t="str">
            <v>Ｃ地域</v>
          </cell>
          <cell r="AJ49">
            <v>2100</v>
          </cell>
          <cell r="AK49">
            <v>2300</v>
          </cell>
          <cell r="AL49">
            <v>1400</v>
          </cell>
          <cell r="AM49">
            <v>1400</v>
          </cell>
          <cell r="AO49" t="str">
            <v>ｃ地域</v>
          </cell>
          <cell r="AP49">
            <v>2800</v>
          </cell>
          <cell r="AQ49">
            <v>3100</v>
          </cell>
          <cell r="AR49">
            <v>1900</v>
          </cell>
          <cell r="AS49">
            <v>1900</v>
          </cell>
          <cell r="AU49" t="str">
            <v xml:space="preserve"> 136人～ 150人</v>
          </cell>
          <cell r="BC49">
            <v>7.0000000000000007E-2</v>
          </cell>
          <cell r="BE49">
            <v>10</v>
          </cell>
          <cell r="BG49">
            <v>40</v>
          </cell>
          <cell r="BI49">
            <v>20</v>
          </cell>
          <cell r="BO49">
            <v>0.95</v>
          </cell>
        </row>
        <row r="50">
          <cell r="A50" t="str">
            <v>110乳児</v>
          </cell>
          <cell r="E50" t="str">
            <v>乳児</v>
          </cell>
          <cell r="G50">
            <v>177040</v>
          </cell>
          <cell r="I50">
            <v>172520</v>
          </cell>
          <cell r="K50" t="str">
            <v>＋</v>
          </cell>
          <cell r="L50">
            <v>1660</v>
          </cell>
          <cell r="N50" t="str">
            <v>×加算率</v>
          </cell>
          <cell r="O50">
            <v>1620</v>
          </cell>
          <cell r="Q50" t="str">
            <v>×加算率</v>
          </cell>
          <cell r="W50">
            <v>558100</v>
          </cell>
          <cell r="Y50">
            <v>5580</v>
          </cell>
          <cell r="AI50" t="str">
            <v>Ｄ地域</v>
          </cell>
          <cell r="AJ50">
            <v>2000</v>
          </cell>
          <cell r="AK50">
            <v>2200</v>
          </cell>
          <cell r="AL50">
            <v>1400</v>
          </cell>
          <cell r="AM50">
            <v>1400</v>
          </cell>
          <cell r="AO50" t="str">
            <v>ｄ地域</v>
          </cell>
          <cell r="AP50">
            <v>2500</v>
          </cell>
          <cell r="AQ50">
            <v>2800</v>
          </cell>
          <cell r="AR50">
            <v>1700</v>
          </cell>
          <cell r="AS50">
            <v>1700</v>
          </cell>
          <cell r="AU50">
            <v>3600</v>
          </cell>
          <cell r="BG50" t="str">
            <v>×人数</v>
          </cell>
          <cell r="BI50" t="str">
            <v>×人数</v>
          </cell>
        </row>
        <row r="51">
          <cell r="A51" t="str">
            <v>120４歳以上児</v>
          </cell>
          <cell r="C51" t="str">
            <v>　111人
　　から
　120人
　　まで</v>
          </cell>
          <cell r="D51" t="str">
            <v>2号</v>
          </cell>
          <cell r="E51" t="str">
            <v>４歳以上児</v>
          </cell>
          <cell r="G51">
            <v>39820</v>
          </cell>
          <cell r="H51">
            <v>47170</v>
          </cell>
          <cell r="I51">
            <v>35680</v>
          </cell>
          <cell r="J51">
            <v>43030</v>
          </cell>
          <cell r="K51" t="str">
            <v>＋</v>
          </cell>
          <cell r="L51">
            <v>320</v>
          </cell>
          <cell r="M51">
            <v>390</v>
          </cell>
          <cell r="N51" t="str">
            <v>×加算率</v>
          </cell>
          <cell r="O51">
            <v>280</v>
          </cell>
          <cell r="P51">
            <v>350</v>
          </cell>
          <cell r="Q51" t="str">
            <v>×加算率</v>
          </cell>
          <cell r="R51" t="str">
            <v>＋</v>
          </cell>
          <cell r="S51">
            <v>7350</v>
          </cell>
          <cell r="T51">
            <v>70</v>
          </cell>
          <cell r="AH51" t="str">
            <v>＋</v>
          </cell>
          <cell r="AI51" t="str">
            <v>Ａ地域</v>
          </cell>
          <cell r="AJ51">
            <v>2100</v>
          </cell>
          <cell r="AK51">
            <v>2300</v>
          </cell>
          <cell r="AL51">
            <v>1500</v>
          </cell>
          <cell r="AM51">
            <v>1500</v>
          </cell>
          <cell r="AN51" t="str">
            <v>＋</v>
          </cell>
          <cell r="AO51" t="str">
            <v>ａ地域</v>
          </cell>
          <cell r="AP51">
            <v>5400</v>
          </cell>
          <cell r="AQ51">
            <v>6000</v>
          </cell>
          <cell r="AR51">
            <v>3700</v>
          </cell>
          <cell r="AS51">
            <v>3700</v>
          </cell>
          <cell r="AV51" t="str">
            <v>＋</v>
          </cell>
          <cell r="AW51">
            <v>1810</v>
          </cell>
          <cell r="AX51" t="str">
            <v>＋</v>
          </cell>
          <cell r="AY51">
            <v>20</v>
          </cell>
          <cell r="BB51" t="str">
            <v>－</v>
          </cell>
          <cell r="BC51" t="str">
            <v>(⑥＋⑦
　＋⑧＋⑩)</v>
          </cell>
          <cell r="BD51" t="str">
            <v>－</v>
          </cell>
          <cell r="BF51" t="str">
            <v>－</v>
          </cell>
          <cell r="BH51" t="str">
            <v>－</v>
          </cell>
          <cell r="BJ51" t="str">
            <v>＋</v>
          </cell>
          <cell r="BK51">
            <v>2130</v>
          </cell>
          <cell r="BL51" t="str">
            <v>＋</v>
          </cell>
          <cell r="BM51">
            <v>20</v>
          </cell>
          <cell r="BO51" t="str">
            <v>(⑥～⑳)</v>
          </cell>
        </row>
        <row r="52">
          <cell r="A52" t="str">
            <v>120３歳児</v>
          </cell>
          <cell r="E52" t="str">
            <v>３歳児</v>
          </cell>
          <cell r="G52">
            <v>47170</v>
          </cell>
          <cell r="H52">
            <v>101880</v>
          </cell>
          <cell r="I52">
            <v>43030</v>
          </cell>
          <cell r="J52">
            <v>97740</v>
          </cell>
          <cell r="K52" t="str">
            <v>＋</v>
          </cell>
          <cell r="L52">
            <v>390</v>
          </cell>
          <cell r="M52">
            <v>900</v>
          </cell>
          <cell r="N52" t="str">
            <v>×加算率</v>
          </cell>
          <cell r="O52">
            <v>350</v>
          </cell>
          <cell r="P52">
            <v>860</v>
          </cell>
          <cell r="Q52" t="str">
            <v>×加算率</v>
          </cell>
          <cell r="R52" t="str">
            <v>＋</v>
          </cell>
          <cell r="S52">
            <v>7350</v>
          </cell>
          <cell r="T52">
            <v>70</v>
          </cell>
          <cell r="W52" t="str">
            <v>　 840人～　909人</v>
          </cell>
          <cell r="Y52" t="str">
            <v>　 840人～　909人</v>
          </cell>
          <cell r="AI52" t="str">
            <v>Ｂ地域</v>
          </cell>
          <cell r="AJ52">
            <v>2000</v>
          </cell>
          <cell r="AK52">
            <v>2200</v>
          </cell>
          <cell r="AL52">
            <v>1400</v>
          </cell>
          <cell r="AM52">
            <v>1400</v>
          </cell>
          <cell r="AO52" t="str">
            <v>ｂ地域</v>
          </cell>
          <cell r="AP52">
            <v>2900</v>
          </cell>
          <cell r="AQ52">
            <v>3300</v>
          </cell>
          <cell r="AR52">
            <v>2000</v>
          </cell>
          <cell r="AS52">
            <v>2000</v>
          </cell>
          <cell r="AU52" t="str">
            <v xml:space="preserve"> 151人～ 180人</v>
          </cell>
          <cell r="BE52">
            <v>1050</v>
          </cell>
          <cell r="BG52">
            <v>3670</v>
          </cell>
          <cell r="BI52">
            <v>2330</v>
          </cell>
        </row>
        <row r="53">
          <cell r="A53" t="str">
            <v>120１，２歳児</v>
          </cell>
          <cell r="D53" t="str">
            <v>3号</v>
          </cell>
          <cell r="E53" t="str">
            <v>１、２歳児</v>
          </cell>
          <cell r="G53">
            <v>101880</v>
          </cell>
          <cell r="H53">
            <v>175380</v>
          </cell>
          <cell r="I53">
            <v>97740</v>
          </cell>
          <cell r="J53">
            <v>171240</v>
          </cell>
          <cell r="K53" t="str">
            <v>＋</v>
          </cell>
          <cell r="L53">
            <v>900</v>
          </cell>
          <cell r="M53">
            <v>1640</v>
          </cell>
          <cell r="N53" t="str">
            <v>×加算率</v>
          </cell>
          <cell r="O53">
            <v>860</v>
          </cell>
          <cell r="P53">
            <v>1600</v>
          </cell>
          <cell r="Q53" t="str">
            <v>×加算率</v>
          </cell>
          <cell r="W53">
            <v>594200</v>
          </cell>
          <cell r="Y53">
            <v>5940</v>
          </cell>
          <cell r="AI53" t="str">
            <v>Ｃ地域</v>
          </cell>
          <cell r="AJ53">
            <v>1900</v>
          </cell>
          <cell r="AK53">
            <v>2100</v>
          </cell>
          <cell r="AL53">
            <v>1300</v>
          </cell>
          <cell r="AM53">
            <v>1300</v>
          </cell>
          <cell r="AO53" t="str">
            <v>ｃ地域</v>
          </cell>
          <cell r="AP53">
            <v>2500</v>
          </cell>
          <cell r="AQ53">
            <v>2800</v>
          </cell>
          <cell r="AR53">
            <v>1800</v>
          </cell>
          <cell r="AS53">
            <v>1800</v>
          </cell>
          <cell r="AU53">
            <v>3110</v>
          </cell>
          <cell r="BC53">
            <v>7.0000000000000007E-2</v>
          </cell>
          <cell r="BE53">
            <v>10</v>
          </cell>
          <cell r="BG53">
            <v>30</v>
          </cell>
          <cell r="BI53">
            <v>20</v>
          </cell>
          <cell r="BO53">
            <v>0.96</v>
          </cell>
        </row>
        <row r="54">
          <cell r="A54" t="str">
            <v>120乳児</v>
          </cell>
          <cell r="E54" t="str">
            <v>乳児</v>
          </cell>
          <cell r="G54">
            <v>175380</v>
          </cell>
          <cell r="I54">
            <v>171240</v>
          </cell>
          <cell r="K54" t="str">
            <v>＋</v>
          </cell>
          <cell r="L54">
            <v>1640</v>
          </cell>
          <cell r="N54" t="str">
            <v>×加算率</v>
          </cell>
          <cell r="O54">
            <v>1600</v>
          </cell>
          <cell r="Q54" t="str">
            <v>×加算率</v>
          </cell>
          <cell r="AI54" t="str">
            <v>Ｄ地域</v>
          </cell>
          <cell r="AJ54">
            <v>1800</v>
          </cell>
          <cell r="AK54">
            <v>2000</v>
          </cell>
          <cell r="AL54">
            <v>1300</v>
          </cell>
          <cell r="AM54">
            <v>1300</v>
          </cell>
          <cell r="AO54" t="str">
            <v>ｄ地域</v>
          </cell>
          <cell r="AP54">
            <v>2300</v>
          </cell>
          <cell r="AQ54">
            <v>2500</v>
          </cell>
          <cell r="AR54">
            <v>1600</v>
          </cell>
          <cell r="AS54">
            <v>1600</v>
          </cell>
          <cell r="BG54" t="str">
            <v>×人数</v>
          </cell>
          <cell r="BI54" t="str">
            <v>×人数</v>
          </cell>
        </row>
        <row r="55">
          <cell r="A55" t="str">
            <v>130４歳以上児</v>
          </cell>
          <cell r="C55" t="str">
            <v>　121人
　　から
　130人
　　まで</v>
          </cell>
          <cell r="D55" t="str">
            <v>2号</v>
          </cell>
          <cell r="E55" t="str">
            <v>４歳以上児</v>
          </cell>
          <cell r="G55">
            <v>38410</v>
          </cell>
          <cell r="H55">
            <v>45760</v>
          </cell>
          <cell r="I55">
            <v>34590</v>
          </cell>
          <cell r="J55">
            <v>41940</v>
          </cell>
          <cell r="K55" t="str">
            <v>＋</v>
          </cell>
          <cell r="L55">
            <v>310</v>
          </cell>
          <cell r="M55">
            <v>380</v>
          </cell>
          <cell r="N55" t="str">
            <v>×加算率</v>
          </cell>
          <cell r="O55">
            <v>270</v>
          </cell>
          <cell r="P55">
            <v>340</v>
          </cell>
          <cell r="Q55" t="str">
            <v>×加算率</v>
          </cell>
          <cell r="R55" t="str">
            <v>＋</v>
          </cell>
          <cell r="S55">
            <v>7350</v>
          </cell>
          <cell r="T55">
            <v>70</v>
          </cell>
          <cell r="W55" t="str">
            <v xml:space="preserve"> 　910人～　979人</v>
          </cell>
          <cell r="Y55" t="str">
            <v xml:space="preserve"> 　910人～　979人</v>
          </cell>
          <cell r="AH55" t="str">
            <v>＋</v>
          </cell>
          <cell r="AI55" t="str">
            <v>Ａ地域</v>
          </cell>
          <cell r="AJ55">
            <v>1900</v>
          </cell>
          <cell r="AK55">
            <v>2100</v>
          </cell>
          <cell r="AL55">
            <v>1300</v>
          </cell>
          <cell r="AM55">
            <v>1300</v>
          </cell>
          <cell r="AN55" t="str">
            <v>＋</v>
          </cell>
          <cell r="AO55" t="str">
            <v>ａ地域</v>
          </cell>
          <cell r="AP55">
            <v>4800</v>
          </cell>
          <cell r="AQ55">
            <v>5400</v>
          </cell>
          <cell r="AR55">
            <v>3400</v>
          </cell>
          <cell r="AS55">
            <v>3400</v>
          </cell>
          <cell r="AU55" t="str">
            <v xml:space="preserve"> 181人～ 210人</v>
          </cell>
          <cell r="AV55" t="str">
            <v>＋</v>
          </cell>
          <cell r="AW55">
            <v>1680</v>
          </cell>
          <cell r="AX55" t="str">
            <v>＋</v>
          </cell>
          <cell r="AY55">
            <v>20</v>
          </cell>
          <cell r="BB55" t="str">
            <v>－</v>
          </cell>
          <cell r="BC55" t="str">
            <v>(⑥＋⑦
　＋⑧＋⑩)</v>
          </cell>
          <cell r="BD55" t="str">
            <v>－</v>
          </cell>
          <cell r="BF55" t="str">
            <v>－</v>
          </cell>
          <cell r="BH55" t="str">
            <v>－</v>
          </cell>
          <cell r="BJ55" t="str">
            <v>＋</v>
          </cell>
          <cell r="BK55">
            <v>1970</v>
          </cell>
          <cell r="BL55" t="str">
            <v>＋</v>
          </cell>
          <cell r="BM55">
            <v>10</v>
          </cell>
          <cell r="BO55" t="str">
            <v>(⑥～⑳)</v>
          </cell>
        </row>
        <row r="56">
          <cell r="A56" t="str">
            <v>130３歳児</v>
          </cell>
          <cell r="E56" t="str">
            <v>３歳児</v>
          </cell>
          <cell r="G56">
            <v>45760</v>
          </cell>
          <cell r="H56">
            <v>100470</v>
          </cell>
          <cell r="I56">
            <v>41940</v>
          </cell>
          <cell r="J56">
            <v>96650</v>
          </cell>
          <cell r="K56" t="str">
            <v>＋</v>
          </cell>
          <cell r="L56">
            <v>380</v>
          </cell>
          <cell r="M56">
            <v>890</v>
          </cell>
          <cell r="N56" t="str">
            <v>×加算率</v>
          </cell>
          <cell r="O56">
            <v>340</v>
          </cell>
          <cell r="P56">
            <v>850</v>
          </cell>
          <cell r="Q56" t="str">
            <v>×加算率</v>
          </cell>
          <cell r="R56" t="str">
            <v>＋</v>
          </cell>
          <cell r="S56">
            <v>7350</v>
          </cell>
          <cell r="T56">
            <v>70</v>
          </cell>
          <cell r="W56">
            <v>630400</v>
          </cell>
          <cell r="Y56">
            <v>6300</v>
          </cell>
          <cell r="AI56" t="str">
            <v>Ｂ地域</v>
          </cell>
          <cell r="AJ56">
            <v>1900</v>
          </cell>
          <cell r="AK56">
            <v>2000</v>
          </cell>
          <cell r="AL56">
            <v>1300</v>
          </cell>
          <cell r="AM56">
            <v>1300</v>
          </cell>
          <cell r="AO56" t="str">
            <v>ｂ地域</v>
          </cell>
          <cell r="AP56">
            <v>2600</v>
          </cell>
          <cell r="AQ56">
            <v>2900</v>
          </cell>
          <cell r="AR56">
            <v>1800</v>
          </cell>
          <cell r="AS56">
            <v>1800</v>
          </cell>
          <cell r="AU56">
            <v>2760</v>
          </cell>
          <cell r="BE56">
            <v>960</v>
          </cell>
          <cell r="BG56">
            <v>3390</v>
          </cell>
          <cell r="BI56">
            <v>2150</v>
          </cell>
        </row>
        <row r="57">
          <cell r="A57" t="str">
            <v>130１，２歳児</v>
          </cell>
          <cell r="D57" t="str">
            <v>3号</v>
          </cell>
          <cell r="E57" t="str">
            <v>１、２歳児</v>
          </cell>
          <cell r="G57">
            <v>100470</v>
          </cell>
          <cell r="H57">
            <v>173970</v>
          </cell>
          <cell r="I57">
            <v>96650</v>
          </cell>
          <cell r="J57">
            <v>170150</v>
          </cell>
          <cell r="K57" t="str">
            <v>＋</v>
          </cell>
          <cell r="L57">
            <v>890</v>
          </cell>
          <cell r="M57">
            <v>1630</v>
          </cell>
          <cell r="N57" t="str">
            <v>×加算率</v>
          </cell>
          <cell r="O57">
            <v>850</v>
          </cell>
          <cell r="P57">
            <v>1590</v>
          </cell>
          <cell r="Q57" t="str">
            <v>×加算率</v>
          </cell>
          <cell r="AI57" t="str">
            <v>Ｃ地域</v>
          </cell>
          <cell r="AJ57">
            <v>1700</v>
          </cell>
          <cell r="AK57">
            <v>1900</v>
          </cell>
          <cell r="AL57">
            <v>1200</v>
          </cell>
          <cell r="AM57">
            <v>1200</v>
          </cell>
          <cell r="AO57" t="str">
            <v>ｃ地域</v>
          </cell>
          <cell r="AP57">
            <v>2300</v>
          </cell>
          <cell r="AQ57">
            <v>2500</v>
          </cell>
          <cell r="AR57">
            <v>1600</v>
          </cell>
          <cell r="AS57">
            <v>1600</v>
          </cell>
          <cell r="BC57">
            <v>7.0000000000000007E-2</v>
          </cell>
          <cell r="BE57">
            <v>10</v>
          </cell>
          <cell r="BG57">
            <v>30</v>
          </cell>
          <cell r="BI57">
            <v>20</v>
          </cell>
          <cell r="BO57">
            <v>0.97</v>
          </cell>
        </row>
        <row r="58">
          <cell r="A58" t="str">
            <v>130乳児</v>
          </cell>
          <cell r="E58" t="str">
            <v>乳児</v>
          </cell>
          <cell r="G58">
            <v>173970</v>
          </cell>
          <cell r="I58">
            <v>170150</v>
          </cell>
          <cell r="K58" t="str">
            <v>＋</v>
          </cell>
          <cell r="L58">
            <v>1630</v>
          </cell>
          <cell r="N58" t="str">
            <v>×加算率</v>
          </cell>
          <cell r="O58">
            <v>1590</v>
          </cell>
          <cell r="Q58" t="str">
            <v>×加算率</v>
          </cell>
          <cell r="W58" t="str">
            <v>　 980人～1,049人</v>
          </cell>
          <cell r="Y58" t="str">
            <v>　 980人～1,049人</v>
          </cell>
          <cell r="AI58" t="str">
            <v>Ｄ地域</v>
          </cell>
          <cell r="AJ58">
            <v>1700</v>
          </cell>
          <cell r="AK58">
            <v>1800</v>
          </cell>
          <cell r="AL58">
            <v>1200</v>
          </cell>
          <cell r="AM58">
            <v>1200</v>
          </cell>
          <cell r="AO58" t="str">
            <v>ｄ地域</v>
          </cell>
          <cell r="AP58">
            <v>2000</v>
          </cell>
          <cell r="AQ58">
            <v>2300</v>
          </cell>
          <cell r="AR58">
            <v>1400</v>
          </cell>
          <cell r="AS58">
            <v>1400</v>
          </cell>
          <cell r="AU58" t="str">
            <v xml:space="preserve"> 211人～ 240人</v>
          </cell>
          <cell r="BG58" t="str">
            <v>×人数</v>
          </cell>
          <cell r="BI58" t="str">
            <v>×人数</v>
          </cell>
        </row>
        <row r="59">
          <cell r="A59" t="str">
            <v>140４歳以上児</v>
          </cell>
          <cell r="C59" t="str">
            <v>　131人
　　から
　140人
　　まで</v>
          </cell>
          <cell r="D59" t="str">
            <v>2号</v>
          </cell>
          <cell r="E59" t="str">
            <v>４歳以上児</v>
          </cell>
          <cell r="G59">
            <v>37240</v>
          </cell>
          <cell r="H59">
            <v>44590</v>
          </cell>
          <cell r="I59">
            <v>33700</v>
          </cell>
          <cell r="J59">
            <v>41050</v>
          </cell>
          <cell r="K59" t="str">
            <v>＋</v>
          </cell>
          <cell r="L59">
            <v>300</v>
          </cell>
          <cell r="M59">
            <v>370</v>
          </cell>
          <cell r="N59" t="str">
            <v>×加算率</v>
          </cell>
          <cell r="O59">
            <v>260</v>
          </cell>
          <cell r="P59">
            <v>330</v>
          </cell>
          <cell r="Q59" t="str">
            <v>×加算率</v>
          </cell>
          <cell r="R59" t="str">
            <v>＋</v>
          </cell>
          <cell r="S59">
            <v>7350</v>
          </cell>
          <cell r="T59">
            <v>70</v>
          </cell>
          <cell r="W59">
            <v>666600</v>
          </cell>
          <cell r="Y59">
            <v>6660</v>
          </cell>
          <cell r="AH59" t="str">
            <v>＋</v>
          </cell>
          <cell r="AI59" t="str">
            <v>Ａ地域</v>
          </cell>
          <cell r="AJ59">
            <v>2100</v>
          </cell>
          <cell r="AK59">
            <v>2300</v>
          </cell>
          <cell r="AL59">
            <v>1400</v>
          </cell>
          <cell r="AM59">
            <v>1400</v>
          </cell>
          <cell r="AN59" t="str">
            <v>＋</v>
          </cell>
          <cell r="AO59" t="str">
            <v>ａ地域</v>
          </cell>
          <cell r="AP59">
            <v>5400</v>
          </cell>
          <cell r="AQ59">
            <v>6000</v>
          </cell>
          <cell r="AR59">
            <v>3700</v>
          </cell>
          <cell r="AS59">
            <v>3700</v>
          </cell>
          <cell r="AU59">
            <v>2500</v>
          </cell>
          <cell r="AV59" t="str">
            <v>＋</v>
          </cell>
          <cell r="AW59">
            <v>1550</v>
          </cell>
          <cell r="AX59" t="str">
            <v>＋</v>
          </cell>
          <cell r="AY59">
            <v>10</v>
          </cell>
          <cell r="BB59" t="str">
            <v>－</v>
          </cell>
          <cell r="BC59" t="str">
            <v>(⑥＋⑦
　＋⑧＋⑩)</v>
          </cell>
          <cell r="BD59" t="str">
            <v>－</v>
          </cell>
          <cell r="BF59" t="str">
            <v>－</v>
          </cell>
          <cell r="BH59" t="str">
            <v>－</v>
          </cell>
          <cell r="BJ59" t="str">
            <v>＋</v>
          </cell>
          <cell r="BK59">
            <v>1830</v>
          </cell>
          <cell r="BL59" t="str">
            <v>＋</v>
          </cell>
          <cell r="BM59">
            <v>10</v>
          </cell>
          <cell r="BO59" t="str">
            <v>(⑥～⑳)</v>
          </cell>
        </row>
        <row r="60">
          <cell r="A60" t="str">
            <v>140３歳児</v>
          </cell>
          <cell r="E60" t="str">
            <v>３歳児</v>
          </cell>
          <cell r="G60">
            <v>44590</v>
          </cell>
          <cell r="H60">
            <v>99300</v>
          </cell>
          <cell r="I60">
            <v>41050</v>
          </cell>
          <cell r="J60">
            <v>95760</v>
          </cell>
          <cell r="K60" t="str">
            <v>＋</v>
          </cell>
          <cell r="L60">
            <v>370</v>
          </cell>
          <cell r="M60">
            <v>880</v>
          </cell>
          <cell r="N60" t="str">
            <v>×加算率</v>
          </cell>
          <cell r="O60">
            <v>330</v>
          </cell>
          <cell r="P60">
            <v>840</v>
          </cell>
          <cell r="Q60" t="str">
            <v>×加算率</v>
          </cell>
          <cell r="R60" t="str">
            <v>＋</v>
          </cell>
          <cell r="S60">
            <v>7350</v>
          </cell>
          <cell r="T60">
            <v>70</v>
          </cell>
          <cell r="AI60" t="str">
            <v>Ｂ地域</v>
          </cell>
          <cell r="AJ60">
            <v>2000</v>
          </cell>
          <cell r="AK60">
            <v>2200</v>
          </cell>
          <cell r="AL60">
            <v>1400</v>
          </cell>
          <cell r="AM60">
            <v>1400</v>
          </cell>
          <cell r="AO60" t="str">
            <v>ｂ地域</v>
          </cell>
          <cell r="AP60">
            <v>2900</v>
          </cell>
          <cell r="AQ60">
            <v>3300</v>
          </cell>
          <cell r="AR60">
            <v>2000</v>
          </cell>
          <cell r="AS60">
            <v>2000</v>
          </cell>
          <cell r="BE60">
            <v>900</v>
          </cell>
          <cell r="BG60">
            <v>3150</v>
          </cell>
          <cell r="BI60">
            <v>2000</v>
          </cell>
        </row>
        <row r="61">
          <cell r="A61" t="str">
            <v>140１，２歳児</v>
          </cell>
          <cell r="D61" t="str">
            <v>3号</v>
          </cell>
          <cell r="E61" t="str">
            <v>１、２歳児</v>
          </cell>
          <cell r="G61">
            <v>99300</v>
          </cell>
          <cell r="H61">
            <v>172800</v>
          </cell>
          <cell r="I61">
            <v>95760</v>
          </cell>
          <cell r="J61">
            <v>169260</v>
          </cell>
          <cell r="K61" t="str">
            <v>＋</v>
          </cell>
          <cell r="L61">
            <v>880</v>
          </cell>
          <cell r="M61">
            <v>1620</v>
          </cell>
          <cell r="N61" t="str">
            <v>×加算率</v>
          </cell>
          <cell r="O61">
            <v>840</v>
          </cell>
          <cell r="P61">
            <v>1580</v>
          </cell>
          <cell r="Q61" t="str">
            <v>×加算率</v>
          </cell>
          <cell r="W61" t="str">
            <v xml:space="preserve"> 1,050人～</v>
          </cell>
          <cell r="Y61" t="str">
            <v xml:space="preserve"> 1,050人～</v>
          </cell>
          <cell r="AI61" t="str">
            <v>Ｃ地域</v>
          </cell>
          <cell r="AJ61">
            <v>1900</v>
          </cell>
          <cell r="AK61">
            <v>2100</v>
          </cell>
          <cell r="AL61">
            <v>1300</v>
          </cell>
          <cell r="AM61">
            <v>1300</v>
          </cell>
          <cell r="AO61" t="str">
            <v>ｃ地域</v>
          </cell>
          <cell r="AP61">
            <v>2500</v>
          </cell>
          <cell r="AQ61">
            <v>2800</v>
          </cell>
          <cell r="AR61">
            <v>1800</v>
          </cell>
          <cell r="AS61">
            <v>1800</v>
          </cell>
          <cell r="AU61" t="str">
            <v xml:space="preserve"> 241人～ 270人</v>
          </cell>
          <cell r="BC61">
            <v>7.0000000000000007E-2</v>
          </cell>
          <cell r="BE61">
            <v>9</v>
          </cell>
          <cell r="BG61">
            <v>30</v>
          </cell>
          <cell r="BI61">
            <v>20</v>
          </cell>
          <cell r="BO61">
            <v>0.98</v>
          </cell>
        </row>
        <row r="62">
          <cell r="A62" t="str">
            <v>140乳児</v>
          </cell>
          <cell r="E62" t="str">
            <v>乳児</v>
          </cell>
          <cell r="G62">
            <v>172800</v>
          </cell>
          <cell r="I62">
            <v>169260</v>
          </cell>
          <cell r="K62" t="str">
            <v>＋</v>
          </cell>
          <cell r="L62">
            <v>1620</v>
          </cell>
          <cell r="N62" t="str">
            <v>×加算率</v>
          </cell>
          <cell r="O62">
            <v>1580</v>
          </cell>
          <cell r="Q62" t="str">
            <v>×加算率</v>
          </cell>
          <cell r="W62">
            <v>702700</v>
          </cell>
          <cell r="Y62">
            <v>7020</v>
          </cell>
          <cell r="AI62" t="str">
            <v>Ｄ地域</v>
          </cell>
          <cell r="AJ62">
            <v>1800</v>
          </cell>
          <cell r="AK62">
            <v>2000</v>
          </cell>
          <cell r="AL62">
            <v>1200</v>
          </cell>
          <cell r="AM62">
            <v>1200</v>
          </cell>
          <cell r="AO62" t="str">
            <v>ｄ地域</v>
          </cell>
          <cell r="AP62">
            <v>2300</v>
          </cell>
          <cell r="AQ62">
            <v>2500</v>
          </cell>
          <cell r="AR62">
            <v>1600</v>
          </cell>
          <cell r="AS62">
            <v>1600</v>
          </cell>
          <cell r="AU62">
            <v>2400</v>
          </cell>
          <cell r="BG62" t="str">
            <v>×人数</v>
          </cell>
          <cell r="BI62" t="str">
            <v>×人数</v>
          </cell>
        </row>
        <row r="63">
          <cell r="A63" t="str">
            <v>150４歳以上児</v>
          </cell>
          <cell r="C63" t="str">
            <v>　141人
　　から
　150人
　　まで</v>
          </cell>
          <cell r="D63" t="str">
            <v>2号</v>
          </cell>
          <cell r="E63" t="str">
            <v>４歳以上児</v>
          </cell>
          <cell r="G63">
            <v>36200</v>
          </cell>
          <cell r="H63">
            <v>43550</v>
          </cell>
          <cell r="I63">
            <v>32890</v>
          </cell>
          <cell r="J63">
            <v>40240</v>
          </cell>
          <cell r="K63" t="str">
            <v>＋</v>
          </cell>
          <cell r="L63">
            <v>290</v>
          </cell>
          <cell r="M63">
            <v>360</v>
          </cell>
          <cell r="N63" t="str">
            <v>×加算率</v>
          </cell>
          <cell r="O63">
            <v>260</v>
          </cell>
          <cell r="P63">
            <v>330</v>
          </cell>
          <cell r="Q63" t="str">
            <v>×加算率</v>
          </cell>
          <cell r="R63" t="str">
            <v>＋</v>
          </cell>
          <cell r="S63">
            <v>7350</v>
          </cell>
          <cell r="T63">
            <v>70</v>
          </cell>
          <cell r="AH63" t="str">
            <v>＋</v>
          </cell>
          <cell r="AI63" t="str">
            <v>Ａ地域</v>
          </cell>
          <cell r="AJ63">
            <v>2000</v>
          </cell>
          <cell r="AK63">
            <v>2200</v>
          </cell>
          <cell r="AL63">
            <v>1300</v>
          </cell>
          <cell r="AM63">
            <v>1300</v>
          </cell>
          <cell r="AN63" t="str">
            <v>＋</v>
          </cell>
          <cell r="AO63" t="str">
            <v>ａ地域</v>
          </cell>
          <cell r="AP63">
            <v>5100</v>
          </cell>
          <cell r="AQ63">
            <v>5700</v>
          </cell>
          <cell r="AR63">
            <v>3500</v>
          </cell>
          <cell r="AS63">
            <v>3500</v>
          </cell>
          <cell r="AV63" t="str">
            <v>＋</v>
          </cell>
          <cell r="AW63">
            <v>1450</v>
          </cell>
          <cell r="AX63" t="str">
            <v>＋</v>
          </cell>
          <cell r="AY63">
            <v>10</v>
          </cell>
          <cell r="BB63" t="str">
            <v>－</v>
          </cell>
          <cell r="BC63" t="str">
            <v>(⑥＋⑦
　＋⑧＋⑩)</v>
          </cell>
          <cell r="BD63" t="str">
            <v>－</v>
          </cell>
          <cell r="BF63" t="str">
            <v>－</v>
          </cell>
          <cell r="BH63" t="str">
            <v>－</v>
          </cell>
          <cell r="BJ63" t="str">
            <v>＋</v>
          </cell>
          <cell r="BK63">
            <v>1710</v>
          </cell>
          <cell r="BL63" t="str">
            <v>＋</v>
          </cell>
          <cell r="BM63">
            <v>10</v>
          </cell>
          <cell r="BO63" t="str">
            <v>(⑥～⑳)</v>
          </cell>
        </row>
        <row r="64">
          <cell r="A64" t="str">
            <v>150３歳児</v>
          </cell>
          <cell r="E64" t="str">
            <v>３歳児</v>
          </cell>
          <cell r="G64">
            <v>43550</v>
          </cell>
          <cell r="H64">
            <v>98260</v>
          </cell>
          <cell r="I64">
            <v>40240</v>
          </cell>
          <cell r="J64">
            <v>94950</v>
          </cell>
          <cell r="K64" t="str">
            <v>＋</v>
          </cell>
          <cell r="L64">
            <v>360</v>
          </cell>
          <cell r="M64">
            <v>870</v>
          </cell>
          <cell r="N64" t="str">
            <v>×加算率</v>
          </cell>
          <cell r="O64">
            <v>330</v>
          </cell>
          <cell r="P64">
            <v>840</v>
          </cell>
          <cell r="Q64" t="str">
            <v>×加算率</v>
          </cell>
          <cell r="R64" t="str">
            <v>＋</v>
          </cell>
          <cell r="S64">
            <v>7350</v>
          </cell>
          <cell r="T64">
            <v>70</v>
          </cell>
          <cell r="AI64" t="str">
            <v>Ｂ地域</v>
          </cell>
          <cell r="AJ64">
            <v>1900</v>
          </cell>
          <cell r="AK64">
            <v>2100</v>
          </cell>
          <cell r="AL64">
            <v>1300</v>
          </cell>
          <cell r="AM64">
            <v>1300</v>
          </cell>
          <cell r="AO64" t="str">
            <v>ｂ地域</v>
          </cell>
          <cell r="AP64">
            <v>2800</v>
          </cell>
          <cell r="AQ64">
            <v>3100</v>
          </cell>
          <cell r="AR64">
            <v>1900</v>
          </cell>
          <cell r="AS64">
            <v>1900</v>
          </cell>
          <cell r="AU64" t="str">
            <v xml:space="preserve"> 271人～ 300人</v>
          </cell>
          <cell r="BE64">
            <v>840</v>
          </cell>
          <cell r="BG64">
            <v>2940</v>
          </cell>
          <cell r="BI64">
            <v>1860</v>
          </cell>
        </row>
        <row r="65">
          <cell r="A65" t="str">
            <v>150１，２歳児</v>
          </cell>
          <cell r="D65" t="str">
            <v>3号</v>
          </cell>
          <cell r="E65" t="str">
            <v>１、２歳児</v>
          </cell>
          <cell r="G65">
            <v>98260</v>
          </cell>
          <cell r="H65">
            <v>171760</v>
          </cell>
          <cell r="I65">
            <v>94950</v>
          </cell>
          <cell r="J65">
            <v>168450</v>
          </cell>
          <cell r="K65" t="str">
            <v>＋</v>
          </cell>
          <cell r="L65">
            <v>870</v>
          </cell>
          <cell r="M65">
            <v>1610</v>
          </cell>
          <cell r="N65" t="str">
            <v>×加算率</v>
          </cell>
          <cell r="O65">
            <v>840</v>
          </cell>
          <cell r="P65">
            <v>1580</v>
          </cell>
          <cell r="Q65" t="str">
            <v>×加算率</v>
          </cell>
          <cell r="AI65" t="str">
            <v>Ｃ地域</v>
          </cell>
          <cell r="AJ65">
            <v>1800</v>
          </cell>
          <cell r="AK65">
            <v>1900</v>
          </cell>
          <cell r="AL65">
            <v>1200</v>
          </cell>
          <cell r="AM65">
            <v>1200</v>
          </cell>
          <cell r="AO65" t="str">
            <v>ｃ地域</v>
          </cell>
          <cell r="AP65">
            <v>2400</v>
          </cell>
          <cell r="AQ65">
            <v>2700</v>
          </cell>
          <cell r="AR65">
            <v>1700</v>
          </cell>
          <cell r="AS65">
            <v>1700</v>
          </cell>
          <cell r="AU65">
            <v>2330</v>
          </cell>
          <cell r="BC65">
            <v>7.0000000000000007E-2</v>
          </cell>
          <cell r="BE65">
            <v>8</v>
          </cell>
          <cell r="BG65">
            <v>20</v>
          </cell>
          <cell r="BI65">
            <v>10</v>
          </cell>
          <cell r="BO65">
            <v>0.98</v>
          </cell>
        </row>
        <row r="66">
          <cell r="A66" t="str">
            <v>150乳児</v>
          </cell>
          <cell r="E66" t="str">
            <v>乳児</v>
          </cell>
          <cell r="G66">
            <v>171760</v>
          </cell>
          <cell r="I66">
            <v>168450</v>
          </cell>
          <cell r="K66" t="str">
            <v>＋</v>
          </cell>
          <cell r="L66">
            <v>1610</v>
          </cell>
          <cell r="N66" t="str">
            <v>×加算率</v>
          </cell>
          <cell r="O66">
            <v>1580</v>
          </cell>
          <cell r="Q66" t="str">
            <v>×加算率</v>
          </cell>
          <cell r="AI66" t="str">
            <v>Ｄ地域</v>
          </cell>
          <cell r="AJ66">
            <v>1700</v>
          </cell>
          <cell r="AK66">
            <v>1900</v>
          </cell>
          <cell r="AL66">
            <v>1200</v>
          </cell>
          <cell r="AM66">
            <v>1200</v>
          </cell>
          <cell r="AO66" t="str">
            <v>ｄ地域</v>
          </cell>
          <cell r="AP66">
            <v>2200</v>
          </cell>
          <cell r="AQ66">
            <v>2400</v>
          </cell>
          <cell r="AR66">
            <v>1500</v>
          </cell>
          <cell r="AS66">
            <v>1500</v>
          </cell>
          <cell r="BG66" t="str">
            <v>×人数</v>
          </cell>
          <cell r="BI66" t="str">
            <v>×人数</v>
          </cell>
        </row>
        <row r="67">
          <cell r="A67" t="str">
            <v>160４歳以上児</v>
          </cell>
          <cell r="C67" t="str">
            <v>　151人
　　から
　160人
　　まで</v>
          </cell>
          <cell r="D67" t="str">
            <v>2号</v>
          </cell>
          <cell r="E67" t="str">
            <v>４歳以上児</v>
          </cell>
          <cell r="G67">
            <v>36160</v>
          </cell>
          <cell r="H67">
            <v>43510</v>
          </cell>
          <cell r="I67">
            <v>33050</v>
          </cell>
          <cell r="J67">
            <v>40400</v>
          </cell>
          <cell r="K67" t="str">
            <v>＋</v>
          </cell>
          <cell r="L67">
            <v>290</v>
          </cell>
          <cell r="M67">
            <v>360</v>
          </cell>
          <cell r="N67" t="str">
            <v>×加算率</v>
          </cell>
          <cell r="O67">
            <v>260</v>
          </cell>
          <cell r="P67">
            <v>330</v>
          </cell>
          <cell r="Q67" t="str">
            <v>×加算率</v>
          </cell>
          <cell r="R67" t="str">
            <v>＋</v>
          </cell>
          <cell r="S67">
            <v>7350</v>
          </cell>
          <cell r="T67">
            <v>70</v>
          </cell>
          <cell r="AH67" t="str">
            <v>＋</v>
          </cell>
          <cell r="AI67" t="str">
            <v>Ａ地域</v>
          </cell>
          <cell r="AJ67">
            <v>1800</v>
          </cell>
          <cell r="AK67">
            <v>2000</v>
          </cell>
          <cell r="AL67">
            <v>1300</v>
          </cell>
          <cell r="AM67">
            <v>1300</v>
          </cell>
          <cell r="AN67" t="str">
            <v>＋</v>
          </cell>
          <cell r="AO67" t="str">
            <v>ａ地域</v>
          </cell>
          <cell r="AP67">
            <v>4600</v>
          </cell>
          <cell r="AQ67">
            <v>5200</v>
          </cell>
          <cell r="AR67">
            <v>3200</v>
          </cell>
          <cell r="AS67">
            <v>3200</v>
          </cell>
          <cell r="AU67" t="str">
            <v xml:space="preserve"> 301人～</v>
          </cell>
          <cell r="AV67" t="str">
            <v>＋</v>
          </cell>
          <cell r="AW67">
            <v>1360</v>
          </cell>
          <cell r="AX67" t="str">
            <v>＋</v>
          </cell>
          <cell r="AY67">
            <v>10</v>
          </cell>
          <cell r="BB67" t="str">
            <v>－</v>
          </cell>
          <cell r="BC67" t="str">
            <v>(⑥＋⑦
　＋⑧＋⑩)</v>
          </cell>
          <cell r="BD67" t="str">
            <v>－</v>
          </cell>
          <cell r="BF67" t="str">
            <v>－</v>
          </cell>
          <cell r="BH67" t="str">
            <v>－</v>
          </cell>
          <cell r="BJ67" t="str">
            <v>＋</v>
          </cell>
          <cell r="BK67">
            <v>1600</v>
          </cell>
          <cell r="BL67" t="str">
            <v>＋</v>
          </cell>
          <cell r="BM67">
            <v>10</v>
          </cell>
          <cell r="BO67" t="str">
            <v>(⑥～⑳)</v>
          </cell>
        </row>
        <row r="68">
          <cell r="A68" t="str">
            <v>160３歳児</v>
          </cell>
          <cell r="E68" t="str">
            <v>３歳児</v>
          </cell>
          <cell r="G68">
            <v>43510</v>
          </cell>
          <cell r="H68">
            <v>98220</v>
          </cell>
          <cell r="I68">
            <v>40400</v>
          </cell>
          <cell r="J68">
            <v>95110</v>
          </cell>
          <cell r="K68" t="str">
            <v>＋</v>
          </cell>
          <cell r="L68">
            <v>360</v>
          </cell>
          <cell r="M68">
            <v>870</v>
          </cell>
          <cell r="N68" t="str">
            <v>×加算率</v>
          </cell>
          <cell r="O68">
            <v>330</v>
          </cell>
          <cell r="P68">
            <v>840</v>
          </cell>
          <cell r="Q68" t="str">
            <v>×加算率</v>
          </cell>
          <cell r="R68" t="str">
            <v>＋</v>
          </cell>
          <cell r="S68">
            <v>7350</v>
          </cell>
          <cell r="T68">
            <v>70</v>
          </cell>
          <cell r="AI68" t="str">
            <v>Ｂ地域</v>
          </cell>
          <cell r="AJ68">
            <v>1800</v>
          </cell>
          <cell r="AK68">
            <v>1900</v>
          </cell>
          <cell r="AL68">
            <v>1200</v>
          </cell>
          <cell r="AM68">
            <v>1200</v>
          </cell>
          <cell r="AO68" t="str">
            <v>ｂ地域</v>
          </cell>
          <cell r="AP68">
            <v>2500</v>
          </cell>
          <cell r="AQ68">
            <v>2800</v>
          </cell>
          <cell r="AR68">
            <v>1800</v>
          </cell>
          <cell r="AS68">
            <v>1800</v>
          </cell>
          <cell r="AU68">
            <v>2120</v>
          </cell>
          <cell r="BE68">
            <v>780</v>
          </cell>
          <cell r="BG68">
            <v>2750</v>
          </cell>
          <cell r="BI68">
            <v>1750</v>
          </cell>
        </row>
        <row r="69">
          <cell r="A69" t="str">
            <v>160１，２歳児</v>
          </cell>
          <cell r="D69" t="str">
            <v>3号</v>
          </cell>
          <cell r="E69" t="str">
            <v>１、２歳児</v>
          </cell>
          <cell r="G69">
            <v>98220</v>
          </cell>
          <cell r="H69">
            <v>171720</v>
          </cell>
          <cell r="I69">
            <v>95110</v>
          </cell>
          <cell r="J69">
            <v>168610</v>
          </cell>
          <cell r="K69" t="str">
            <v>＋</v>
          </cell>
          <cell r="L69">
            <v>870</v>
          </cell>
          <cell r="M69">
            <v>1610</v>
          </cell>
          <cell r="N69" t="str">
            <v>×加算率</v>
          </cell>
          <cell r="O69">
            <v>840</v>
          </cell>
          <cell r="P69">
            <v>1580</v>
          </cell>
          <cell r="Q69" t="str">
            <v>×加算率</v>
          </cell>
          <cell r="AI69" t="str">
            <v>Ｃ地域</v>
          </cell>
          <cell r="AJ69">
            <v>1600</v>
          </cell>
          <cell r="AK69">
            <v>1800</v>
          </cell>
          <cell r="AL69">
            <v>1100</v>
          </cell>
          <cell r="AM69">
            <v>1100</v>
          </cell>
          <cell r="AO69" t="str">
            <v>ｃ地域</v>
          </cell>
          <cell r="AP69">
            <v>2200</v>
          </cell>
          <cell r="AQ69">
            <v>2500</v>
          </cell>
          <cell r="AR69">
            <v>1500</v>
          </cell>
          <cell r="AS69">
            <v>1500</v>
          </cell>
          <cell r="BC69">
            <v>7.0000000000000007E-2</v>
          </cell>
          <cell r="BE69">
            <v>8</v>
          </cell>
          <cell r="BG69">
            <v>20</v>
          </cell>
          <cell r="BI69">
            <v>10</v>
          </cell>
          <cell r="BO69">
            <v>0.98</v>
          </cell>
        </row>
        <row r="70">
          <cell r="A70" t="str">
            <v>160乳児</v>
          </cell>
          <cell r="E70" t="str">
            <v>乳児</v>
          </cell>
          <cell r="G70">
            <v>171720</v>
          </cell>
          <cell r="I70">
            <v>168610</v>
          </cell>
          <cell r="K70" t="str">
            <v>＋</v>
          </cell>
          <cell r="L70">
            <v>1610</v>
          </cell>
          <cell r="N70" t="str">
            <v>×加算率</v>
          </cell>
          <cell r="O70">
            <v>1580</v>
          </cell>
          <cell r="Q70" t="str">
            <v>×加算率</v>
          </cell>
          <cell r="AI70" t="str">
            <v>Ｄ地域</v>
          </cell>
          <cell r="AJ70">
            <v>1600</v>
          </cell>
          <cell r="AK70">
            <v>1700</v>
          </cell>
          <cell r="AL70">
            <v>1100</v>
          </cell>
          <cell r="AM70">
            <v>1100</v>
          </cell>
          <cell r="AO70" t="str">
            <v>ｄ地域</v>
          </cell>
          <cell r="AP70">
            <v>2000</v>
          </cell>
          <cell r="AQ70">
            <v>2200</v>
          </cell>
          <cell r="AR70">
            <v>1400</v>
          </cell>
          <cell r="AS70">
            <v>1400</v>
          </cell>
          <cell r="BG70" t="str">
            <v>×人数</v>
          </cell>
          <cell r="BI70" t="str">
            <v>×人数</v>
          </cell>
        </row>
        <row r="71">
          <cell r="A71" t="str">
            <v>170４歳以上児</v>
          </cell>
          <cell r="C71" t="str">
            <v>　161人
　　から
　170人
　　まで</v>
          </cell>
          <cell r="D71" t="str">
            <v>2号</v>
          </cell>
          <cell r="E71" t="str">
            <v>４歳以上児</v>
          </cell>
          <cell r="G71">
            <v>35320</v>
          </cell>
          <cell r="H71">
            <v>42670</v>
          </cell>
          <cell r="I71">
            <v>32400</v>
          </cell>
          <cell r="J71">
            <v>39750</v>
          </cell>
          <cell r="K71" t="str">
            <v>＋</v>
          </cell>
          <cell r="L71">
            <v>280</v>
          </cell>
          <cell r="M71">
            <v>350</v>
          </cell>
          <cell r="N71" t="str">
            <v>×加算率</v>
          </cell>
          <cell r="O71">
            <v>250</v>
          </cell>
          <cell r="P71">
            <v>320</v>
          </cell>
          <cell r="Q71" t="str">
            <v>×加算率</v>
          </cell>
          <cell r="R71" t="str">
            <v>＋</v>
          </cell>
          <cell r="S71">
            <v>7350</v>
          </cell>
          <cell r="T71">
            <v>70</v>
          </cell>
          <cell r="AH71" t="str">
            <v>＋</v>
          </cell>
          <cell r="AI71" t="str">
            <v>Ａ地域</v>
          </cell>
          <cell r="AJ71">
            <v>2000</v>
          </cell>
          <cell r="AK71">
            <v>2200</v>
          </cell>
          <cell r="AL71">
            <v>1400</v>
          </cell>
          <cell r="AM71">
            <v>1400</v>
          </cell>
          <cell r="AN71" t="str">
            <v>＋</v>
          </cell>
          <cell r="AO71" t="str">
            <v>ａ地域</v>
          </cell>
          <cell r="AP71">
            <v>5100</v>
          </cell>
          <cell r="AQ71">
            <v>5700</v>
          </cell>
          <cell r="AR71">
            <v>3500</v>
          </cell>
          <cell r="AS71">
            <v>3500</v>
          </cell>
          <cell r="AU71" t="str">
            <v>※3月分の単価に加算</v>
          </cell>
          <cell r="AV71" t="str">
            <v>＋</v>
          </cell>
          <cell r="AW71">
            <v>1290</v>
          </cell>
          <cell r="AX71" t="str">
            <v>＋</v>
          </cell>
          <cell r="AY71">
            <v>10</v>
          </cell>
          <cell r="BB71" t="str">
            <v>－</v>
          </cell>
          <cell r="BC71" t="str">
            <v>(⑥＋⑦
　＋⑧＋⑩)</v>
          </cell>
          <cell r="BD71" t="str">
            <v>－</v>
          </cell>
          <cell r="BF71" t="str">
            <v>－</v>
          </cell>
          <cell r="BH71" t="str">
            <v>－</v>
          </cell>
          <cell r="BJ71" t="str">
            <v>＋</v>
          </cell>
          <cell r="BK71">
            <v>1510</v>
          </cell>
          <cell r="BL71" t="str">
            <v>＋</v>
          </cell>
          <cell r="BM71">
            <v>10</v>
          </cell>
          <cell r="BO71" t="str">
            <v>(⑥～⑳)</v>
          </cell>
        </row>
        <row r="72">
          <cell r="A72" t="str">
            <v>170３歳児</v>
          </cell>
          <cell r="E72" t="str">
            <v>３歳児</v>
          </cell>
          <cell r="G72">
            <v>42670</v>
          </cell>
          <cell r="H72">
            <v>97380</v>
          </cell>
          <cell r="I72">
            <v>39750</v>
          </cell>
          <cell r="J72">
            <v>94460</v>
          </cell>
          <cell r="K72" t="str">
            <v>＋</v>
          </cell>
          <cell r="L72">
            <v>350</v>
          </cell>
          <cell r="M72">
            <v>860</v>
          </cell>
          <cell r="N72" t="str">
            <v>×加算率</v>
          </cell>
          <cell r="O72">
            <v>320</v>
          </cell>
          <cell r="P72">
            <v>830</v>
          </cell>
          <cell r="Q72" t="str">
            <v>×加算率</v>
          </cell>
          <cell r="R72" t="str">
            <v>＋</v>
          </cell>
          <cell r="S72">
            <v>7350</v>
          </cell>
          <cell r="T72">
            <v>70</v>
          </cell>
          <cell r="AI72" t="str">
            <v>Ｂ地域</v>
          </cell>
          <cell r="AJ72">
            <v>1900</v>
          </cell>
          <cell r="AK72">
            <v>2100</v>
          </cell>
          <cell r="AL72">
            <v>1300</v>
          </cell>
          <cell r="AM72">
            <v>1300</v>
          </cell>
          <cell r="AO72" t="str">
            <v>ｂ地域</v>
          </cell>
          <cell r="AP72">
            <v>2800</v>
          </cell>
          <cell r="AQ72">
            <v>3100</v>
          </cell>
          <cell r="AR72">
            <v>1900</v>
          </cell>
          <cell r="AS72">
            <v>1900</v>
          </cell>
          <cell r="BE72">
            <v>740</v>
          </cell>
          <cell r="BG72">
            <v>2590</v>
          </cell>
          <cell r="BI72">
            <v>1640</v>
          </cell>
        </row>
        <row r="73">
          <cell r="A73" t="str">
            <v>170１，２歳児</v>
          </cell>
          <cell r="D73" t="str">
            <v>3号</v>
          </cell>
          <cell r="E73" t="str">
            <v>１、２歳児</v>
          </cell>
          <cell r="G73">
            <v>97380</v>
          </cell>
          <cell r="H73">
            <v>170880</v>
          </cell>
          <cell r="I73">
            <v>94460</v>
          </cell>
          <cell r="J73">
            <v>167960</v>
          </cell>
          <cell r="K73" t="str">
            <v>＋</v>
          </cell>
          <cell r="L73">
            <v>860</v>
          </cell>
          <cell r="M73">
            <v>1600</v>
          </cell>
          <cell r="N73" t="str">
            <v>×加算率</v>
          </cell>
          <cell r="O73">
            <v>830</v>
          </cell>
          <cell r="P73">
            <v>1570</v>
          </cell>
          <cell r="Q73" t="str">
            <v>×加算率</v>
          </cell>
          <cell r="AI73" t="str">
            <v>Ｃ地域</v>
          </cell>
          <cell r="AJ73">
            <v>1800</v>
          </cell>
          <cell r="AK73">
            <v>1900</v>
          </cell>
          <cell r="AL73">
            <v>1200</v>
          </cell>
          <cell r="AM73">
            <v>1200</v>
          </cell>
          <cell r="AO73" t="str">
            <v>ｃ地域</v>
          </cell>
          <cell r="AP73">
            <v>2400</v>
          </cell>
          <cell r="AQ73">
            <v>2700</v>
          </cell>
          <cell r="AR73">
            <v>1700</v>
          </cell>
          <cell r="AS73">
            <v>1700</v>
          </cell>
          <cell r="BC73">
            <v>7.0000000000000007E-2</v>
          </cell>
          <cell r="BE73">
            <v>7</v>
          </cell>
          <cell r="BG73">
            <v>20</v>
          </cell>
          <cell r="BI73">
            <v>10</v>
          </cell>
          <cell r="BO73">
            <v>0.99</v>
          </cell>
        </row>
        <row r="74">
          <cell r="A74" t="str">
            <v>170乳児</v>
          </cell>
          <cell r="E74" t="str">
            <v>乳児</v>
          </cell>
          <cell r="G74">
            <v>170880</v>
          </cell>
          <cell r="I74">
            <v>167960</v>
          </cell>
          <cell r="K74" t="str">
            <v>＋</v>
          </cell>
          <cell r="L74">
            <v>1600</v>
          </cell>
          <cell r="N74" t="str">
            <v>×加算率</v>
          </cell>
          <cell r="O74">
            <v>1570</v>
          </cell>
          <cell r="Q74" t="str">
            <v>×加算率</v>
          </cell>
          <cell r="AI74" t="str">
            <v>Ｄ地域</v>
          </cell>
          <cell r="AJ74">
            <v>1700</v>
          </cell>
          <cell r="AK74">
            <v>1800</v>
          </cell>
          <cell r="AL74">
            <v>1100</v>
          </cell>
          <cell r="AM74">
            <v>1100</v>
          </cell>
          <cell r="AO74" t="str">
            <v>ｄ地域</v>
          </cell>
          <cell r="AP74">
            <v>2200</v>
          </cell>
          <cell r="AQ74">
            <v>2400</v>
          </cell>
          <cell r="AR74">
            <v>1500</v>
          </cell>
          <cell r="AS74">
            <v>1500</v>
          </cell>
          <cell r="BG74" t="str">
            <v>×人数</v>
          </cell>
          <cell r="BI74" t="str">
            <v>×人数</v>
          </cell>
        </row>
        <row r="75">
          <cell r="A75" t="str">
            <v>180４歳以上児</v>
          </cell>
          <cell r="C75" t="str">
            <v>　171人
　　以上</v>
          </cell>
          <cell r="D75" t="str">
            <v>2号</v>
          </cell>
          <cell r="E75" t="str">
            <v>４歳以上児</v>
          </cell>
          <cell r="G75">
            <v>34560</v>
          </cell>
          <cell r="H75">
            <v>41910</v>
          </cell>
          <cell r="I75">
            <v>31810</v>
          </cell>
          <cell r="J75">
            <v>39160</v>
          </cell>
          <cell r="K75" t="str">
            <v>＋</v>
          </cell>
          <cell r="L75">
            <v>270</v>
          </cell>
          <cell r="M75">
            <v>340</v>
          </cell>
          <cell r="N75" t="str">
            <v>×加算率</v>
          </cell>
          <cell r="O75">
            <v>240</v>
          </cell>
          <cell r="P75">
            <v>310</v>
          </cell>
          <cell r="Q75" t="str">
            <v>×加算率</v>
          </cell>
          <cell r="R75" t="str">
            <v>＋</v>
          </cell>
          <cell r="S75">
            <v>7350</v>
          </cell>
          <cell r="T75">
            <v>70</v>
          </cell>
          <cell r="AH75" t="str">
            <v>＋</v>
          </cell>
          <cell r="AI75" t="str">
            <v>Ａ地域</v>
          </cell>
          <cell r="AJ75">
            <v>1800</v>
          </cell>
          <cell r="AK75">
            <v>2000</v>
          </cell>
          <cell r="AL75">
            <v>1300</v>
          </cell>
          <cell r="AM75">
            <v>1300</v>
          </cell>
          <cell r="AN75" t="str">
            <v>＋</v>
          </cell>
          <cell r="AO75" t="str">
            <v>ａ地域</v>
          </cell>
          <cell r="AP75">
            <v>4600</v>
          </cell>
          <cell r="AQ75">
            <v>5200</v>
          </cell>
          <cell r="AR75">
            <v>3200</v>
          </cell>
          <cell r="AS75">
            <v>3200</v>
          </cell>
          <cell r="AV75" t="str">
            <v>＋</v>
          </cell>
          <cell r="AW75">
            <v>1210</v>
          </cell>
          <cell r="AX75" t="str">
            <v>＋</v>
          </cell>
          <cell r="AY75">
            <v>10</v>
          </cell>
          <cell r="BB75" t="str">
            <v>－</v>
          </cell>
          <cell r="BC75" t="str">
            <v>(⑥＋⑦
　＋⑧＋⑩)</v>
          </cell>
          <cell r="BD75" t="str">
            <v>－</v>
          </cell>
          <cell r="BF75" t="str">
            <v>－</v>
          </cell>
          <cell r="BH75" t="str">
            <v>－</v>
          </cell>
          <cell r="BJ75" t="str">
            <v>＋</v>
          </cell>
          <cell r="BK75">
            <v>1420</v>
          </cell>
          <cell r="BL75" t="str">
            <v>＋</v>
          </cell>
          <cell r="BM75">
            <v>10</v>
          </cell>
          <cell r="BO75" t="str">
            <v>(⑥～⑳)</v>
          </cell>
        </row>
        <row r="76">
          <cell r="A76" t="str">
            <v>180３歳児</v>
          </cell>
          <cell r="E76" t="str">
            <v>３歳児</v>
          </cell>
          <cell r="G76">
            <v>41910</v>
          </cell>
          <cell r="H76">
            <v>96620</v>
          </cell>
          <cell r="I76">
            <v>39160</v>
          </cell>
          <cell r="J76">
            <v>93870</v>
          </cell>
          <cell r="K76" t="str">
            <v>＋</v>
          </cell>
          <cell r="L76">
            <v>340</v>
          </cell>
          <cell r="M76">
            <v>850</v>
          </cell>
          <cell r="N76" t="str">
            <v>×加算率</v>
          </cell>
          <cell r="O76">
            <v>310</v>
          </cell>
          <cell r="P76">
            <v>820</v>
          </cell>
          <cell r="Q76" t="str">
            <v>×加算率</v>
          </cell>
          <cell r="R76" t="str">
            <v>＋</v>
          </cell>
          <cell r="S76">
            <v>7350</v>
          </cell>
          <cell r="T76">
            <v>70</v>
          </cell>
          <cell r="AI76" t="str">
            <v>Ｂ地域</v>
          </cell>
          <cell r="AJ76">
            <v>1800</v>
          </cell>
          <cell r="AK76">
            <v>1900</v>
          </cell>
          <cell r="AL76">
            <v>1200</v>
          </cell>
          <cell r="AM76">
            <v>1200</v>
          </cell>
          <cell r="AO76" t="str">
            <v>ｂ地域</v>
          </cell>
          <cell r="AP76">
            <v>2500</v>
          </cell>
          <cell r="AQ76">
            <v>2800</v>
          </cell>
          <cell r="AR76">
            <v>1800</v>
          </cell>
          <cell r="AS76">
            <v>1800</v>
          </cell>
          <cell r="BE76">
            <v>700</v>
          </cell>
          <cell r="BG76">
            <v>2450</v>
          </cell>
          <cell r="BI76">
            <v>1550</v>
          </cell>
        </row>
        <row r="77">
          <cell r="A77" t="str">
            <v>180１，２歳児</v>
          </cell>
          <cell r="D77" t="str">
            <v>3号</v>
          </cell>
          <cell r="E77" t="str">
            <v>１、２歳児</v>
          </cell>
          <cell r="G77">
            <v>96620</v>
          </cell>
          <cell r="H77">
            <v>170120</v>
          </cell>
          <cell r="I77">
            <v>93870</v>
          </cell>
          <cell r="J77">
            <v>167370</v>
          </cell>
          <cell r="K77" t="str">
            <v>＋</v>
          </cell>
          <cell r="L77">
            <v>850</v>
          </cell>
          <cell r="M77">
            <v>1590</v>
          </cell>
          <cell r="N77" t="str">
            <v>×加算率</v>
          </cell>
          <cell r="O77">
            <v>820</v>
          </cell>
          <cell r="P77">
            <v>1560</v>
          </cell>
          <cell r="Q77" t="str">
            <v>×加算率</v>
          </cell>
          <cell r="AI77" t="str">
            <v>Ｃ地域</v>
          </cell>
          <cell r="AJ77">
            <v>1700</v>
          </cell>
          <cell r="AK77">
            <v>1800</v>
          </cell>
          <cell r="AL77">
            <v>1200</v>
          </cell>
          <cell r="AM77">
            <v>1200</v>
          </cell>
          <cell r="AO77" t="str">
            <v>ｃ地域</v>
          </cell>
          <cell r="AP77">
            <v>2200</v>
          </cell>
          <cell r="AQ77">
            <v>2500</v>
          </cell>
          <cell r="AR77">
            <v>1500</v>
          </cell>
          <cell r="AS77">
            <v>1500</v>
          </cell>
          <cell r="BC77">
            <v>7.0000000000000007E-2</v>
          </cell>
          <cell r="BE77">
            <v>7</v>
          </cell>
          <cell r="BG77">
            <v>20</v>
          </cell>
          <cell r="BI77">
            <v>10</v>
          </cell>
          <cell r="BO77">
            <v>0.99</v>
          </cell>
        </row>
        <row r="78">
          <cell r="A78" t="str">
            <v>180乳児</v>
          </cell>
          <cell r="E78" t="str">
            <v>乳児</v>
          </cell>
          <cell r="G78">
            <v>170120</v>
          </cell>
          <cell r="I78">
            <v>167370</v>
          </cell>
          <cell r="K78" t="str">
            <v>＋</v>
          </cell>
          <cell r="L78">
            <v>1590</v>
          </cell>
          <cell r="N78" t="str">
            <v>×加算率</v>
          </cell>
          <cell r="O78">
            <v>1560</v>
          </cell>
          <cell r="Q78" t="str">
            <v>×加算率</v>
          </cell>
          <cell r="AI78" t="str">
            <v>Ｄ地域</v>
          </cell>
          <cell r="AJ78">
            <v>1600</v>
          </cell>
          <cell r="AK78">
            <v>1700</v>
          </cell>
          <cell r="AL78">
            <v>1100</v>
          </cell>
          <cell r="AM78">
            <v>1100</v>
          </cell>
          <cell r="AO78" t="str">
            <v>ｄ地域</v>
          </cell>
          <cell r="AP78">
            <v>2000</v>
          </cell>
          <cell r="AQ78">
            <v>2200</v>
          </cell>
          <cell r="AR78">
            <v>1400</v>
          </cell>
          <cell r="AS78">
            <v>1400</v>
          </cell>
          <cell r="BG78" t="str">
            <v>×人数</v>
          </cell>
          <cell r="BI78" t="str">
            <v>×人数</v>
          </cell>
        </row>
      </sheetData>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処遇Ⅰ"/>
      <sheetName val="加算区分"/>
      <sheetName val="保育単価表"/>
      <sheetName val="保育単価表②"/>
      <sheetName val="処遇Ⅱ"/>
    </sheetNames>
    <sheetDataSet>
      <sheetData sheetId="0">
        <row r="2">
          <cell r="AO2">
            <v>1</v>
          </cell>
          <cell r="AP2">
            <v>20</v>
          </cell>
        </row>
        <row r="3">
          <cell r="AO3">
            <v>21</v>
          </cell>
          <cell r="AP3">
            <v>30</v>
          </cell>
        </row>
        <row r="4">
          <cell r="AO4">
            <v>31</v>
          </cell>
          <cell r="AP4">
            <v>40</v>
          </cell>
        </row>
        <row r="5">
          <cell r="AO5">
            <v>41</v>
          </cell>
          <cell r="AP5">
            <v>50</v>
          </cell>
        </row>
        <row r="6">
          <cell r="AO6">
            <v>51</v>
          </cell>
          <cell r="AP6">
            <v>60</v>
          </cell>
        </row>
        <row r="7">
          <cell r="AO7">
            <v>61</v>
          </cell>
          <cell r="AP7">
            <v>70</v>
          </cell>
        </row>
        <row r="8">
          <cell r="AO8">
            <v>71</v>
          </cell>
          <cell r="AP8">
            <v>80</v>
          </cell>
        </row>
        <row r="9">
          <cell r="AO9">
            <v>81</v>
          </cell>
          <cell r="AP9">
            <v>90</v>
          </cell>
        </row>
        <row r="10">
          <cell r="AO10">
            <v>91</v>
          </cell>
          <cell r="AP10">
            <v>100</v>
          </cell>
        </row>
        <row r="11">
          <cell r="AO11">
            <v>101</v>
          </cell>
          <cell r="AP11">
            <v>110</v>
          </cell>
        </row>
        <row r="12">
          <cell r="AO12">
            <v>111</v>
          </cell>
          <cell r="AP12">
            <v>120</v>
          </cell>
        </row>
        <row r="13">
          <cell r="AO13">
            <v>121</v>
          </cell>
          <cell r="AP13">
            <v>130</v>
          </cell>
        </row>
        <row r="14">
          <cell r="AO14">
            <v>131</v>
          </cell>
          <cell r="AP14">
            <v>140</v>
          </cell>
        </row>
        <row r="15">
          <cell r="AO15">
            <v>141</v>
          </cell>
          <cell r="AP15">
            <v>150</v>
          </cell>
        </row>
        <row r="16">
          <cell r="AO16">
            <v>151</v>
          </cell>
          <cell r="AP16">
            <v>160</v>
          </cell>
        </row>
        <row r="17">
          <cell r="AO17">
            <v>161</v>
          </cell>
          <cell r="AP17">
            <v>170</v>
          </cell>
        </row>
        <row r="18">
          <cell r="AO18">
            <v>171</v>
          </cell>
          <cell r="AP18">
            <v>180</v>
          </cell>
        </row>
      </sheetData>
      <sheetData sheetId="1">
        <row r="3">
          <cell r="B3">
            <v>0</v>
          </cell>
          <cell r="C3" t="str">
            <v>１年未満</v>
          </cell>
          <cell r="D3">
            <v>2</v>
          </cell>
          <cell r="E3">
            <v>5</v>
          </cell>
          <cell r="F3">
            <v>7</v>
          </cell>
        </row>
        <row r="4">
          <cell r="B4">
            <v>1</v>
          </cell>
          <cell r="C4" t="str">
            <v>１年以上２年未満</v>
          </cell>
          <cell r="D4">
            <v>3</v>
          </cell>
          <cell r="E4">
            <v>5</v>
          </cell>
          <cell r="F4">
            <v>8</v>
          </cell>
        </row>
        <row r="5">
          <cell r="B5">
            <v>2</v>
          </cell>
          <cell r="C5" t="str">
            <v>２年以上３年未満</v>
          </cell>
          <cell r="D5">
            <v>4</v>
          </cell>
          <cell r="E5">
            <v>5</v>
          </cell>
          <cell r="F5">
            <v>9</v>
          </cell>
        </row>
        <row r="6">
          <cell r="B6">
            <v>3</v>
          </cell>
          <cell r="C6" t="str">
            <v>３年以上４年未満</v>
          </cell>
          <cell r="D6">
            <v>5</v>
          </cell>
          <cell r="E6">
            <v>5</v>
          </cell>
          <cell r="F6">
            <v>10</v>
          </cell>
        </row>
        <row r="7">
          <cell r="B7">
            <v>4</v>
          </cell>
          <cell r="C7" t="str">
            <v>４年以上５年未満</v>
          </cell>
          <cell r="D7">
            <v>6</v>
          </cell>
          <cell r="E7">
            <v>5</v>
          </cell>
          <cell r="F7">
            <v>11</v>
          </cell>
        </row>
        <row r="8">
          <cell r="B8">
            <v>5</v>
          </cell>
          <cell r="C8" t="str">
            <v>５年以上６年未満</v>
          </cell>
          <cell r="D8">
            <v>7</v>
          </cell>
          <cell r="E8">
            <v>5</v>
          </cell>
          <cell r="F8">
            <v>12</v>
          </cell>
        </row>
        <row r="9">
          <cell r="B9">
            <v>6</v>
          </cell>
          <cell r="C9" t="str">
            <v>６年以上７年未満</v>
          </cell>
          <cell r="D9">
            <v>8</v>
          </cell>
          <cell r="E9">
            <v>5</v>
          </cell>
          <cell r="F9">
            <v>13</v>
          </cell>
        </row>
        <row r="10">
          <cell r="B10">
            <v>7</v>
          </cell>
          <cell r="C10" t="str">
            <v>７年以上８年未満</v>
          </cell>
          <cell r="D10">
            <v>9</v>
          </cell>
          <cell r="E10">
            <v>5</v>
          </cell>
          <cell r="F10">
            <v>14</v>
          </cell>
        </row>
        <row r="11">
          <cell r="B11">
            <v>8</v>
          </cell>
          <cell r="C11" t="str">
            <v>８年以上９年未満</v>
          </cell>
          <cell r="D11">
            <v>10</v>
          </cell>
          <cell r="E11">
            <v>5</v>
          </cell>
          <cell r="F11">
            <v>15</v>
          </cell>
        </row>
        <row r="12">
          <cell r="B12">
            <v>9</v>
          </cell>
          <cell r="C12" t="str">
            <v>９年以上１０年未満</v>
          </cell>
          <cell r="D12">
            <v>11</v>
          </cell>
          <cell r="E12">
            <v>5</v>
          </cell>
          <cell r="F12">
            <v>16</v>
          </cell>
        </row>
        <row r="13">
          <cell r="B13">
            <v>10</v>
          </cell>
          <cell r="C13" t="str">
            <v>１０年以上１１年未満</v>
          </cell>
          <cell r="D13">
            <v>12</v>
          </cell>
          <cell r="E13">
            <v>5</v>
          </cell>
          <cell r="F13">
            <v>17</v>
          </cell>
        </row>
        <row r="14">
          <cell r="B14">
            <v>11</v>
          </cell>
          <cell r="C14" t="str">
            <v>１１年以上１２年未満</v>
          </cell>
          <cell r="D14">
            <v>12</v>
          </cell>
          <cell r="E14">
            <v>6</v>
          </cell>
          <cell r="F14">
            <v>18</v>
          </cell>
        </row>
      </sheetData>
      <sheetData sheetId="2">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cell r="Y6">
            <v>25</v>
          </cell>
          <cell r="Z6">
            <v>26</v>
          </cell>
          <cell r="AA6">
            <v>27</v>
          </cell>
          <cell r="AB6">
            <v>28</v>
          </cell>
          <cell r="AC6">
            <v>29</v>
          </cell>
          <cell r="AD6">
            <v>30</v>
          </cell>
          <cell r="AE6">
            <v>31</v>
          </cell>
          <cell r="AF6">
            <v>32</v>
          </cell>
          <cell r="AG6">
            <v>33</v>
          </cell>
          <cell r="AH6">
            <v>34</v>
          </cell>
          <cell r="AI6">
            <v>35</v>
          </cell>
          <cell r="AJ6">
            <v>36</v>
          </cell>
          <cell r="AK6">
            <v>37</v>
          </cell>
          <cell r="AL6">
            <v>38</v>
          </cell>
          <cell r="AM6">
            <v>39</v>
          </cell>
          <cell r="AN6">
            <v>40</v>
          </cell>
          <cell r="AO6">
            <v>41</v>
          </cell>
          <cell r="AP6">
            <v>42</v>
          </cell>
          <cell r="AQ6">
            <v>43</v>
          </cell>
          <cell r="AR6">
            <v>44</v>
          </cell>
          <cell r="AS6">
            <v>45</v>
          </cell>
          <cell r="AT6">
            <v>46</v>
          </cell>
          <cell r="AU6">
            <v>47</v>
          </cell>
          <cell r="AV6">
            <v>48</v>
          </cell>
          <cell r="AW6">
            <v>49</v>
          </cell>
          <cell r="AX6">
            <v>50</v>
          </cell>
          <cell r="AY6">
            <v>51</v>
          </cell>
          <cell r="AZ6">
            <v>52</v>
          </cell>
          <cell r="BA6">
            <v>53</v>
          </cell>
          <cell r="BB6">
            <v>54</v>
          </cell>
          <cell r="BC6">
            <v>55</v>
          </cell>
          <cell r="BD6">
            <v>56</v>
          </cell>
          <cell r="BE6">
            <v>57</v>
          </cell>
          <cell r="BF6">
            <v>58</v>
          </cell>
          <cell r="BG6">
            <v>59</v>
          </cell>
          <cell r="BH6">
            <v>60</v>
          </cell>
          <cell r="BI6">
            <v>61</v>
          </cell>
        </row>
        <row r="7">
          <cell r="A7" t="str">
            <v>20４歳以上児</v>
          </cell>
          <cell r="B7" t="str">
            <v>16/100
地域</v>
          </cell>
          <cell r="C7" t="str">
            <v>　20人</v>
          </cell>
          <cell r="D7" t="str">
            <v>2号</v>
          </cell>
          <cell r="E7" t="str">
            <v>４歳以上児</v>
          </cell>
          <cell r="G7">
            <v>97360</v>
          </cell>
          <cell r="H7">
            <v>104710</v>
          </cell>
          <cell r="I7">
            <v>72530</v>
          </cell>
          <cell r="J7">
            <v>79880</v>
          </cell>
          <cell r="K7" t="str">
            <v>＋</v>
          </cell>
          <cell r="L7">
            <v>900</v>
          </cell>
          <cell r="M7">
            <v>970</v>
          </cell>
          <cell r="N7" t="str">
            <v>×加算率</v>
          </cell>
          <cell r="O7">
            <v>650</v>
          </cell>
          <cell r="P7">
            <v>720</v>
          </cell>
          <cell r="Q7" t="str">
            <v>×加算率</v>
          </cell>
          <cell r="R7" t="str">
            <v>＋</v>
          </cell>
          <cell r="S7">
            <v>25670</v>
          </cell>
          <cell r="T7" t="str">
            <v>＋</v>
          </cell>
          <cell r="U7">
            <v>250</v>
          </cell>
          <cell r="V7" t="str">
            <v>＋</v>
          </cell>
          <cell r="W7">
            <v>7350</v>
          </cell>
          <cell r="X7">
            <v>70</v>
          </cell>
          <cell r="Y7" t="str">
            <v>＋</v>
          </cell>
          <cell r="AB7" t="str">
            <v>＋</v>
          </cell>
          <cell r="AE7" t="str">
            <v>÷</v>
          </cell>
          <cell r="AG7" t="str">
            <v>＋</v>
          </cell>
          <cell r="AH7">
            <v>26530</v>
          </cell>
          <cell r="AJ7" t="str">
            <v>＋</v>
          </cell>
          <cell r="AK7">
            <v>190</v>
          </cell>
          <cell r="AL7" t="str">
            <v>＋</v>
          </cell>
          <cell r="AM7" t="str">
            <v>Ａ地域</v>
          </cell>
          <cell r="AN7">
            <v>5900</v>
          </cell>
          <cell r="AO7">
            <v>6500</v>
          </cell>
          <cell r="AP7" t="str">
            <v>＋</v>
          </cell>
          <cell r="AQ7" t="str">
            <v>ａ地域</v>
          </cell>
          <cell r="AR7">
            <v>15100</v>
          </cell>
          <cell r="AS7">
            <v>16800</v>
          </cell>
          <cell r="AT7" t="str">
            <v>＋</v>
          </cell>
          <cell r="AU7">
            <v>22040</v>
          </cell>
          <cell r="AV7" t="str">
            <v>＋</v>
          </cell>
          <cell r="AW7">
            <v>220</v>
          </cell>
          <cell r="AX7" t="str">
            <v>－</v>
          </cell>
          <cell r="AZ7" t="str">
            <v>－</v>
          </cell>
          <cell r="BA7" t="str">
            <v>(⑥＋⑦
　＋⑨＋⑪)</v>
          </cell>
          <cell r="BC7" t="str">
            <v>(⑥～⑯)</v>
          </cell>
          <cell r="BG7">
            <v>35</v>
          </cell>
          <cell r="BH7">
            <v>36</v>
          </cell>
          <cell r="BI7">
            <v>1</v>
          </cell>
        </row>
        <row r="8">
          <cell r="A8" t="str">
            <v>20３歳児</v>
          </cell>
          <cell r="E8" t="str">
            <v>３歳児</v>
          </cell>
          <cell r="G8">
            <v>104710</v>
          </cell>
          <cell r="H8">
            <v>159420</v>
          </cell>
          <cell r="I8">
            <v>79880</v>
          </cell>
          <cell r="J8">
            <v>134590</v>
          </cell>
          <cell r="K8" t="str">
            <v>＋</v>
          </cell>
          <cell r="L8">
            <v>970</v>
          </cell>
          <cell r="M8">
            <v>1480</v>
          </cell>
          <cell r="N8" t="str">
            <v>×加算率</v>
          </cell>
          <cell r="O8">
            <v>720</v>
          </cell>
          <cell r="P8">
            <v>1230</v>
          </cell>
          <cell r="Q8" t="str">
            <v>×加算率</v>
          </cell>
          <cell r="V8" t="str">
            <v>＋</v>
          </cell>
          <cell r="W8">
            <v>7350</v>
          </cell>
          <cell r="X8">
            <v>70</v>
          </cell>
          <cell r="AI8">
            <v>24870</v>
          </cell>
          <cell r="AM8" t="str">
            <v>Ｂ地域</v>
          </cell>
          <cell r="AN8">
            <v>5600</v>
          </cell>
          <cell r="AO8">
            <v>6200</v>
          </cell>
          <cell r="AQ8" t="str">
            <v>ｂ地域</v>
          </cell>
          <cell r="AR8">
            <v>8300</v>
          </cell>
          <cell r="AS8">
            <v>9200</v>
          </cell>
          <cell r="BG8">
            <v>35</v>
          </cell>
          <cell r="BH8">
            <v>36</v>
          </cell>
        </row>
        <row r="9">
          <cell r="A9" t="str">
            <v>20１，２歳児</v>
          </cell>
          <cell r="D9" t="str">
            <v>3号</v>
          </cell>
          <cell r="E9" t="str">
            <v>１、２歳児</v>
          </cell>
          <cell r="G9">
            <v>159420</v>
          </cell>
          <cell r="H9">
            <v>232920</v>
          </cell>
          <cell r="I9">
            <v>134590</v>
          </cell>
          <cell r="J9">
            <v>208090</v>
          </cell>
          <cell r="K9" t="str">
            <v>＋</v>
          </cell>
          <cell r="L9">
            <v>1480</v>
          </cell>
          <cell r="M9">
            <v>2220</v>
          </cell>
          <cell r="N9" t="str">
            <v>×加算率</v>
          </cell>
          <cell r="O9">
            <v>1230</v>
          </cell>
          <cell r="P9">
            <v>1970</v>
          </cell>
          <cell r="Q9" t="str">
            <v>×加算率</v>
          </cell>
          <cell r="AG9" t="str">
            <v>＋</v>
          </cell>
          <cell r="AH9">
            <v>24870</v>
          </cell>
          <cell r="AM9" t="str">
            <v>Ｃ地域</v>
          </cell>
          <cell r="AN9">
            <v>5300</v>
          </cell>
          <cell r="AO9">
            <v>5900</v>
          </cell>
          <cell r="AQ9" t="str">
            <v>ｃ地域</v>
          </cell>
          <cell r="AR9">
            <v>7200</v>
          </cell>
          <cell r="AS9">
            <v>8000</v>
          </cell>
          <cell r="BA9">
            <v>7.0000000000000007E-2</v>
          </cell>
          <cell r="BC9">
            <v>0.8</v>
          </cell>
          <cell r="BG9">
            <v>35</v>
          </cell>
          <cell r="BH9">
            <v>36</v>
          </cell>
        </row>
        <row r="10">
          <cell r="A10" t="str">
            <v>20乳児</v>
          </cell>
          <cell r="E10" t="str">
            <v>乳児</v>
          </cell>
          <cell r="G10">
            <v>232920</v>
          </cell>
          <cell r="I10">
            <v>208090</v>
          </cell>
          <cell r="K10" t="str">
            <v>＋</v>
          </cell>
          <cell r="L10">
            <v>2220</v>
          </cell>
          <cell r="N10" t="str">
            <v>×加算率</v>
          </cell>
          <cell r="O10">
            <v>1970</v>
          </cell>
          <cell r="Q10" t="str">
            <v>×加算率</v>
          </cell>
          <cell r="AM10" t="str">
            <v>Ｄ地域</v>
          </cell>
          <cell r="AN10">
            <v>5000</v>
          </cell>
          <cell r="AO10">
            <v>5600</v>
          </cell>
          <cell r="AQ10" t="str">
            <v>ｄ地域</v>
          </cell>
          <cell r="AR10">
            <v>6500</v>
          </cell>
          <cell r="AS10">
            <v>7200</v>
          </cell>
          <cell r="BG10">
            <v>35</v>
          </cell>
          <cell r="BH10">
            <v>36</v>
          </cell>
        </row>
        <row r="11">
          <cell r="A11" t="str">
            <v>30４歳以上児</v>
          </cell>
          <cell r="C11" t="str">
            <v>　21人
　　から
　30人
　　まで</v>
          </cell>
          <cell r="D11" t="str">
            <v>2号</v>
          </cell>
          <cell r="E11" t="str">
            <v>４歳以上児</v>
          </cell>
          <cell r="G11">
            <v>72830</v>
          </cell>
          <cell r="H11">
            <v>80180</v>
          </cell>
          <cell r="I11">
            <v>56280</v>
          </cell>
          <cell r="J11">
            <v>63630</v>
          </cell>
          <cell r="K11" t="str">
            <v>＋</v>
          </cell>
          <cell r="L11">
            <v>650</v>
          </cell>
          <cell r="M11">
            <v>720</v>
          </cell>
          <cell r="N11" t="str">
            <v>×加算率</v>
          </cell>
          <cell r="O11">
            <v>490</v>
          </cell>
          <cell r="P11">
            <v>560</v>
          </cell>
          <cell r="Q11" t="str">
            <v>×加算率</v>
          </cell>
          <cell r="R11" t="str">
            <v>＋</v>
          </cell>
          <cell r="S11">
            <v>17110</v>
          </cell>
          <cell r="T11" t="str">
            <v>＋</v>
          </cell>
          <cell r="U11">
            <v>170</v>
          </cell>
          <cell r="V11" t="str">
            <v>＋</v>
          </cell>
          <cell r="W11">
            <v>7350</v>
          </cell>
          <cell r="X11">
            <v>70</v>
          </cell>
          <cell r="AG11" t="str">
            <v>＋</v>
          </cell>
          <cell r="AH11">
            <v>19900</v>
          </cell>
          <cell r="AJ11" t="str">
            <v>＋</v>
          </cell>
          <cell r="AK11">
            <v>130</v>
          </cell>
          <cell r="AL11" t="str">
            <v>＋</v>
          </cell>
          <cell r="AM11" t="str">
            <v>Ａ地域</v>
          </cell>
          <cell r="AN11">
            <v>4100</v>
          </cell>
          <cell r="AO11">
            <v>4500</v>
          </cell>
          <cell r="AP11" t="str">
            <v>＋</v>
          </cell>
          <cell r="AQ11" t="str">
            <v>ａ地域</v>
          </cell>
          <cell r="AR11">
            <v>10500</v>
          </cell>
          <cell r="AS11">
            <v>11700</v>
          </cell>
          <cell r="AT11" t="str">
            <v>＋</v>
          </cell>
          <cell r="AU11">
            <v>14690</v>
          </cell>
          <cell r="AV11" t="str">
            <v>＋</v>
          </cell>
          <cell r="AW11">
            <v>140</v>
          </cell>
          <cell r="AZ11" t="str">
            <v>－</v>
          </cell>
          <cell r="BA11" t="str">
            <v>(⑥＋⑦
　＋⑨＋⑪)</v>
          </cell>
          <cell r="BC11" t="str">
            <v>(⑥～⑯)</v>
          </cell>
          <cell r="BG11">
            <v>37</v>
          </cell>
          <cell r="BH11">
            <v>38</v>
          </cell>
          <cell r="BI11">
            <v>2</v>
          </cell>
        </row>
        <row r="12">
          <cell r="A12" t="str">
            <v>30３歳児</v>
          </cell>
          <cell r="E12" t="str">
            <v>３歳児</v>
          </cell>
          <cell r="G12">
            <v>80180</v>
          </cell>
          <cell r="H12">
            <v>134890</v>
          </cell>
          <cell r="I12">
            <v>63630</v>
          </cell>
          <cell r="J12">
            <v>118340</v>
          </cell>
          <cell r="K12" t="str">
            <v>＋</v>
          </cell>
          <cell r="L12">
            <v>720</v>
          </cell>
          <cell r="M12">
            <v>1230</v>
          </cell>
          <cell r="N12" t="str">
            <v>×加算率</v>
          </cell>
          <cell r="O12">
            <v>560</v>
          </cell>
          <cell r="P12">
            <v>1070</v>
          </cell>
          <cell r="Q12" t="str">
            <v>×加算率</v>
          </cell>
          <cell r="V12" t="str">
            <v>＋</v>
          </cell>
          <cell r="W12">
            <v>7350</v>
          </cell>
          <cell r="X12">
            <v>70</v>
          </cell>
          <cell r="AI12">
            <v>18240</v>
          </cell>
          <cell r="AM12" t="str">
            <v>Ｂ地域</v>
          </cell>
          <cell r="AN12">
            <v>3900</v>
          </cell>
          <cell r="AO12">
            <v>4300</v>
          </cell>
          <cell r="AQ12" t="str">
            <v>ｂ地域</v>
          </cell>
          <cell r="AR12">
            <v>5800</v>
          </cell>
          <cell r="AS12">
            <v>6400</v>
          </cell>
          <cell r="BG12">
            <v>37</v>
          </cell>
          <cell r="BH12">
            <v>38</v>
          </cell>
        </row>
        <row r="13">
          <cell r="A13" t="str">
            <v>30１，２歳児</v>
          </cell>
          <cell r="D13" t="str">
            <v>3号</v>
          </cell>
          <cell r="E13" t="str">
            <v>１、２歳児</v>
          </cell>
          <cell r="G13">
            <v>134890</v>
          </cell>
          <cell r="H13">
            <v>208390</v>
          </cell>
          <cell r="I13">
            <v>118340</v>
          </cell>
          <cell r="J13">
            <v>191840</v>
          </cell>
          <cell r="K13" t="str">
            <v>＋</v>
          </cell>
          <cell r="L13">
            <v>1230</v>
          </cell>
          <cell r="M13">
            <v>1970</v>
          </cell>
          <cell r="N13" t="str">
            <v>×加算率</v>
          </cell>
          <cell r="O13">
            <v>1070</v>
          </cell>
          <cell r="P13">
            <v>1810</v>
          </cell>
          <cell r="Q13" t="str">
            <v>×加算率</v>
          </cell>
          <cell r="AG13" t="str">
            <v>＋</v>
          </cell>
          <cell r="AH13">
            <v>18240</v>
          </cell>
          <cell r="AK13">
            <v>0</v>
          </cell>
          <cell r="AM13" t="str">
            <v>Ｃ地域</v>
          </cell>
          <cell r="AN13">
            <v>3800</v>
          </cell>
          <cell r="AO13">
            <v>4200</v>
          </cell>
          <cell r="AQ13" t="str">
            <v>ｃ地域</v>
          </cell>
          <cell r="AR13">
            <v>5000</v>
          </cell>
          <cell r="AS13">
            <v>5600</v>
          </cell>
          <cell r="BA13">
            <v>7.0000000000000007E-2</v>
          </cell>
          <cell r="BC13">
            <v>0.87</v>
          </cell>
          <cell r="BG13">
            <v>37</v>
          </cell>
          <cell r="BH13">
            <v>38</v>
          </cell>
        </row>
        <row r="14">
          <cell r="A14" t="str">
            <v>30乳児</v>
          </cell>
          <cell r="E14" t="str">
            <v>乳児</v>
          </cell>
          <cell r="G14">
            <v>208390</v>
          </cell>
          <cell r="I14">
            <v>191840</v>
          </cell>
          <cell r="K14" t="str">
            <v>＋</v>
          </cell>
          <cell r="L14">
            <v>1970</v>
          </cell>
          <cell r="N14" t="str">
            <v>×加算率</v>
          </cell>
          <cell r="O14">
            <v>1810</v>
          </cell>
          <cell r="Q14" t="str">
            <v>×加算率</v>
          </cell>
          <cell r="AM14" t="str">
            <v>Ｄ地域</v>
          </cell>
          <cell r="AN14">
            <v>3600</v>
          </cell>
          <cell r="AO14">
            <v>4000</v>
          </cell>
          <cell r="AQ14" t="str">
            <v>ｄ地域</v>
          </cell>
          <cell r="AR14">
            <v>4500</v>
          </cell>
          <cell r="AS14">
            <v>5000</v>
          </cell>
          <cell r="BG14">
            <v>37</v>
          </cell>
          <cell r="BH14">
            <v>38</v>
          </cell>
        </row>
        <row r="15">
          <cell r="A15" t="str">
            <v>40４歳以上児</v>
          </cell>
          <cell r="C15" t="str">
            <v>　31人
　　から
　40人
　　まで</v>
          </cell>
          <cell r="D15" t="str">
            <v>2号</v>
          </cell>
          <cell r="E15" t="str">
            <v>４歳以上児</v>
          </cell>
          <cell r="G15">
            <v>60780</v>
          </cell>
          <cell r="H15">
            <v>68130</v>
          </cell>
          <cell r="I15">
            <v>48370</v>
          </cell>
          <cell r="J15">
            <v>55720</v>
          </cell>
          <cell r="K15" t="str">
            <v>＋</v>
          </cell>
          <cell r="L15">
            <v>530</v>
          </cell>
          <cell r="M15">
            <v>600</v>
          </cell>
          <cell r="N15" t="str">
            <v>×加算率</v>
          </cell>
          <cell r="O15">
            <v>410</v>
          </cell>
          <cell r="P15">
            <v>480</v>
          </cell>
          <cell r="Q15" t="str">
            <v>×加算率</v>
          </cell>
          <cell r="R15" t="str">
            <v>＋</v>
          </cell>
          <cell r="S15">
            <v>12830</v>
          </cell>
          <cell r="T15" t="str">
            <v>＋</v>
          </cell>
          <cell r="U15">
            <v>120</v>
          </cell>
          <cell r="V15" t="str">
            <v>＋</v>
          </cell>
          <cell r="W15">
            <v>7350</v>
          </cell>
          <cell r="X15">
            <v>70</v>
          </cell>
          <cell r="AG15" t="str">
            <v>＋</v>
          </cell>
          <cell r="AH15">
            <v>16580</v>
          </cell>
          <cell r="AJ15" t="str">
            <v>＋</v>
          </cell>
          <cell r="AK15">
            <v>90</v>
          </cell>
          <cell r="AL15" t="str">
            <v>＋</v>
          </cell>
          <cell r="AM15" t="str">
            <v>Ａ地域</v>
          </cell>
          <cell r="AN15">
            <v>3600</v>
          </cell>
          <cell r="AO15">
            <v>4000</v>
          </cell>
          <cell r="AP15" t="str">
            <v>＋</v>
          </cell>
          <cell r="AQ15" t="str">
            <v>ａ地域</v>
          </cell>
          <cell r="AR15">
            <v>9300</v>
          </cell>
          <cell r="AS15">
            <v>10400</v>
          </cell>
          <cell r="AT15" t="str">
            <v>＋</v>
          </cell>
          <cell r="AU15">
            <v>11020</v>
          </cell>
          <cell r="AV15" t="str">
            <v>＋</v>
          </cell>
          <cell r="AW15">
            <v>110</v>
          </cell>
          <cell r="AZ15" t="str">
            <v>－</v>
          </cell>
          <cell r="BA15" t="str">
            <v>(⑥＋⑦
　＋⑨＋⑪)</v>
          </cell>
          <cell r="BC15" t="str">
            <v>(⑥～⑯)</v>
          </cell>
          <cell r="BG15">
            <v>39</v>
          </cell>
          <cell r="BH15">
            <v>40</v>
          </cell>
          <cell r="BI15">
            <v>3</v>
          </cell>
        </row>
        <row r="16">
          <cell r="A16" t="str">
            <v>40３歳児</v>
          </cell>
          <cell r="E16" t="str">
            <v>３歳児</v>
          </cell>
          <cell r="G16">
            <v>68130</v>
          </cell>
          <cell r="H16">
            <v>122840</v>
          </cell>
          <cell r="I16">
            <v>55720</v>
          </cell>
          <cell r="J16">
            <v>110430</v>
          </cell>
          <cell r="K16" t="str">
            <v>＋</v>
          </cell>
          <cell r="L16">
            <v>600</v>
          </cell>
          <cell r="M16">
            <v>1110</v>
          </cell>
          <cell r="N16" t="str">
            <v>×加算率</v>
          </cell>
          <cell r="O16">
            <v>480</v>
          </cell>
          <cell r="P16">
            <v>990</v>
          </cell>
          <cell r="Q16" t="str">
            <v>×加算率</v>
          </cell>
          <cell r="V16" t="str">
            <v>＋</v>
          </cell>
          <cell r="W16">
            <v>7350</v>
          </cell>
          <cell r="X16">
            <v>70</v>
          </cell>
          <cell r="AI16">
            <v>14920</v>
          </cell>
          <cell r="AM16" t="str">
            <v>Ｂ地域</v>
          </cell>
          <cell r="AN16">
            <v>3400</v>
          </cell>
          <cell r="AO16">
            <v>3700</v>
          </cell>
          <cell r="AQ16" t="str">
            <v>ｂ地域</v>
          </cell>
          <cell r="AR16">
            <v>5100</v>
          </cell>
          <cell r="AS16">
            <v>5700</v>
          </cell>
          <cell r="BG16">
            <v>39</v>
          </cell>
          <cell r="BH16">
            <v>40</v>
          </cell>
        </row>
        <row r="17">
          <cell r="A17" t="str">
            <v>40１，２歳児</v>
          </cell>
          <cell r="D17" t="str">
            <v>3号</v>
          </cell>
          <cell r="E17" t="str">
            <v>１、２歳児</v>
          </cell>
          <cell r="G17">
            <v>122840</v>
          </cell>
          <cell r="H17">
            <v>196340</v>
          </cell>
          <cell r="I17">
            <v>110430</v>
          </cell>
          <cell r="J17">
            <v>183930</v>
          </cell>
          <cell r="K17" t="str">
            <v>＋</v>
          </cell>
          <cell r="L17">
            <v>1110</v>
          </cell>
          <cell r="M17">
            <v>1850</v>
          </cell>
          <cell r="N17" t="str">
            <v>×加算率</v>
          </cell>
          <cell r="O17">
            <v>990</v>
          </cell>
          <cell r="P17">
            <v>1730</v>
          </cell>
          <cell r="Q17" t="str">
            <v>×加算率</v>
          </cell>
          <cell r="AG17" t="str">
            <v>＋</v>
          </cell>
          <cell r="AH17">
            <v>14920</v>
          </cell>
          <cell r="AK17">
            <v>0</v>
          </cell>
          <cell r="AM17" t="str">
            <v>Ｃ地域</v>
          </cell>
          <cell r="AN17">
            <v>3200</v>
          </cell>
          <cell r="AO17">
            <v>3600</v>
          </cell>
          <cell r="AQ17" t="str">
            <v>ｃ地域</v>
          </cell>
          <cell r="AR17">
            <v>4500</v>
          </cell>
          <cell r="AS17">
            <v>5000</v>
          </cell>
          <cell r="BA17">
            <v>7.0000000000000007E-2</v>
          </cell>
          <cell r="BC17">
            <v>0.97</v>
          </cell>
          <cell r="BG17">
            <v>39</v>
          </cell>
          <cell r="BH17">
            <v>40</v>
          </cell>
        </row>
        <row r="18">
          <cell r="A18" t="str">
            <v>40乳児</v>
          </cell>
          <cell r="E18" t="str">
            <v>乳児</v>
          </cell>
          <cell r="G18">
            <v>196340</v>
          </cell>
          <cell r="I18">
            <v>183930</v>
          </cell>
          <cell r="K18" t="str">
            <v>＋</v>
          </cell>
          <cell r="L18">
            <v>1850</v>
          </cell>
          <cell r="N18" t="str">
            <v>×加算率</v>
          </cell>
          <cell r="O18">
            <v>1730</v>
          </cell>
          <cell r="Q18" t="str">
            <v>×加算率</v>
          </cell>
          <cell r="AM18" t="str">
            <v>Ｄ地域</v>
          </cell>
          <cell r="AN18">
            <v>3100</v>
          </cell>
          <cell r="AO18">
            <v>3400</v>
          </cell>
          <cell r="AQ18" t="str">
            <v>ｄ地域</v>
          </cell>
          <cell r="AR18">
            <v>4000</v>
          </cell>
          <cell r="AS18">
            <v>4400</v>
          </cell>
          <cell r="BG18">
            <v>39</v>
          </cell>
          <cell r="BH18">
            <v>40</v>
          </cell>
        </row>
        <row r="19">
          <cell r="A19" t="str">
            <v>50４歳以上児</v>
          </cell>
          <cell r="C19" t="str">
            <v>　41人
　　から
　50人
　　まで</v>
          </cell>
          <cell r="D19" t="str">
            <v>2号</v>
          </cell>
          <cell r="E19" t="str">
            <v>４歳以上児</v>
          </cell>
          <cell r="G19">
            <v>58850</v>
          </cell>
          <cell r="H19">
            <v>66200</v>
          </cell>
          <cell r="I19">
            <v>48920</v>
          </cell>
          <cell r="J19">
            <v>56270</v>
          </cell>
          <cell r="K19" t="str">
            <v>＋</v>
          </cell>
          <cell r="L19">
            <v>510</v>
          </cell>
          <cell r="M19">
            <v>580</v>
          </cell>
          <cell r="N19" t="str">
            <v>×加算率</v>
          </cell>
          <cell r="O19">
            <v>420</v>
          </cell>
          <cell r="P19">
            <v>490</v>
          </cell>
          <cell r="Q19" t="str">
            <v>×加算率</v>
          </cell>
          <cell r="R19" t="str">
            <v>＋</v>
          </cell>
          <cell r="S19">
            <v>10270</v>
          </cell>
          <cell r="T19" t="str">
            <v>＋</v>
          </cell>
          <cell r="U19">
            <v>100</v>
          </cell>
          <cell r="V19" t="str">
            <v>＋</v>
          </cell>
          <cell r="W19">
            <v>7350</v>
          </cell>
          <cell r="X19">
            <v>70</v>
          </cell>
          <cell r="AA19" t="str">
            <v>休日保育の年間延べ利用子ども数</v>
          </cell>
          <cell r="AC19" t="str">
            <v>休日保育の年間延べ利用子ども数</v>
          </cell>
          <cell r="AG19" t="str">
            <v>＋</v>
          </cell>
          <cell r="AH19">
            <v>14590</v>
          </cell>
          <cell r="AJ19" t="str">
            <v>＋</v>
          </cell>
          <cell r="AK19">
            <v>70</v>
          </cell>
          <cell r="AL19" t="str">
            <v>＋</v>
          </cell>
          <cell r="AM19" t="str">
            <v>Ａ地域</v>
          </cell>
          <cell r="AN19">
            <v>3300</v>
          </cell>
          <cell r="AO19">
            <v>3600</v>
          </cell>
          <cell r="AP19" t="str">
            <v>＋</v>
          </cell>
          <cell r="AQ19" t="str">
            <v>ａ地域</v>
          </cell>
          <cell r="AR19">
            <v>8300</v>
          </cell>
          <cell r="AS19">
            <v>9300</v>
          </cell>
          <cell r="AT19" t="str">
            <v>＋</v>
          </cell>
          <cell r="AU19">
            <v>8810</v>
          </cell>
          <cell r="AV19" t="str">
            <v>＋</v>
          </cell>
          <cell r="AW19">
            <v>80</v>
          </cell>
          <cell r="AZ19" t="str">
            <v>－</v>
          </cell>
          <cell r="BA19" t="str">
            <v>(⑥＋⑦
　＋⑨＋⑪)</v>
          </cell>
          <cell r="BC19" t="str">
            <v>(⑥～⑯)</v>
          </cell>
          <cell r="BG19">
            <v>41</v>
          </cell>
          <cell r="BH19">
            <v>42</v>
          </cell>
          <cell r="BI19">
            <v>4</v>
          </cell>
        </row>
        <row r="20">
          <cell r="A20" t="str">
            <v>50３歳児</v>
          </cell>
          <cell r="E20" t="str">
            <v>３歳児</v>
          </cell>
          <cell r="G20">
            <v>66200</v>
          </cell>
          <cell r="H20">
            <v>120910</v>
          </cell>
          <cell r="I20">
            <v>56270</v>
          </cell>
          <cell r="J20">
            <v>110980</v>
          </cell>
          <cell r="K20" t="str">
            <v>＋</v>
          </cell>
          <cell r="L20">
            <v>580</v>
          </cell>
          <cell r="M20">
            <v>1090</v>
          </cell>
          <cell r="N20" t="str">
            <v>×加算率</v>
          </cell>
          <cell r="O20">
            <v>490</v>
          </cell>
          <cell r="P20">
            <v>1000</v>
          </cell>
          <cell r="Q20" t="str">
            <v>×加算率</v>
          </cell>
          <cell r="V20" t="str">
            <v>＋</v>
          </cell>
          <cell r="W20">
            <v>7350</v>
          </cell>
          <cell r="X20">
            <v>70</v>
          </cell>
          <cell r="AI20">
            <v>12930</v>
          </cell>
          <cell r="AM20" t="str">
            <v>Ｂ地域</v>
          </cell>
          <cell r="AN20">
            <v>3100</v>
          </cell>
          <cell r="AO20">
            <v>3400</v>
          </cell>
          <cell r="AQ20" t="str">
            <v>ｂ地域</v>
          </cell>
          <cell r="AR20">
            <v>4600</v>
          </cell>
          <cell r="AS20">
            <v>5100</v>
          </cell>
          <cell r="BG20">
            <v>41</v>
          </cell>
          <cell r="BH20">
            <v>42</v>
          </cell>
        </row>
        <row r="21">
          <cell r="A21" t="str">
            <v>50１，２歳児</v>
          </cell>
          <cell r="D21" t="str">
            <v>3号</v>
          </cell>
          <cell r="E21" t="str">
            <v>１、２歳児</v>
          </cell>
          <cell r="G21">
            <v>120910</v>
          </cell>
          <cell r="H21">
            <v>194410</v>
          </cell>
          <cell r="I21">
            <v>110980</v>
          </cell>
          <cell r="J21">
            <v>184480</v>
          </cell>
          <cell r="K21" t="str">
            <v>＋</v>
          </cell>
          <cell r="L21">
            <v>1090</v>
          </cell>
          <cell r="M21">
            <v>1830</v>
          </cell>
          <cell r="N21" t="str">
            <v>×加算率</v>
          </cell>
          <cell r="O21">
            <v>1000</v>
          </cell>
          <cell r="P21">
            <v>1740</v>
          </cell>
          <cell r="Q21" t="str">
            <v>×加算率</v>
          </cell>
          <cell r="AG21" t="str">
            <v>＋</v>
          </cell>
          <cell r="AH21">
            <v>12930</v>
          </cell>
          <cell r="AK21">
            <v>0</v>
          </cell>
          <cell r="AM21" t="str">
            <v>Ｃ地域</v>
          </cell>
          <cell r="AN21">
            <v>2900</v>
          </cell>
          <cell r="AO21">
            <v>3200</v>
          </cell>
          <cell r="AQ21" t="str">
            <v>ｃ地域</v>
          </cell>
          <cell r="AR21">
            <v>4000</v>
          </cell>
          <cell r="AS21">
            <v>4400</v>
          </cell>
          <cell r="BA21">
            <v>7.0000000000000007E-2</v>
          </cell>
          <cell r="BC21">
            <v>0.92</v>
          </cell>
          <cell r="BG21">
            <v>41</v>
          </cell>
          <cell r="BH21">
            <v>42</v>
          </cell>
        </row>
        <row r="22">
          <cell r="A22" t="str">
            <v>50乳児</v>
          </cell>
          <cell r="E22" t="str">
            <v>乳児</v>
          </cell>
          <cell r="G22">
            <v>194410</v>
          </cell>
          <cell r="I22">
            <v>184480</v>
          </cell>
          <cell r="K22" t="str">
            <v>＋</v>
          </cell>
          <cell r="L22">
            <v>1830</v>
          </cell>
          <cell r="N22" t="str">
            <v>×加算率</v>
          </cell>
          <cell r="O22">
            <v>1740</v>
          </cell>
          <cell r="Q22" t="str">
            <v>×加算率</v>
          </cell>
          <cell r="AA22" t="str">
            <v>　 　　 ～　210人</v>
          </cell>
          <cell r="AC22" t="str">
            <v>　 　　 ～　210人</v>
          </cell>
          <cell r="AM22" t="str">
            <v>Ｄ地域</v>
          </cell>
          <cell r="AN22">
            <v>2800</v>
          </cell>
          <cell r="AO22">
            <v>3100</v>
          </cell>
          <cell r="AQ22" t="str">
            <v>ｄ地域</v>
          </cell>
          <cell r="AR22">
            <v>3600</v>
          </cell>
          <cell r="AS22">
            <v>4000</v>
          </cell>
          <cell r="BG22">
            <v>41</v>
          </cell>
          <cell r="BH22">
            <v>42</v>
          </cell>
        </row>
        <row r="23">
          <cell r="A23" t="str">
            <v>60４歳以上児</v>
          </cell>
          <cell r="C23" t="str">
            <v>　51人
　　から
　60人
　　まで</v>
          </cell>
          <cell r="D23" t="str">
            <v>2号</v>
          </cell>
          <cell r="E23" t="str">
            <v>４歳以上児</v>
          </cell>
          <cell r="G23">
            <v>52540</v>
          </cell>
          <cell r="H23">
            <v>59890</v>
          </cell>
          <cell r="I23">
            <v>44270</v>
          </cell>
          <cell r="J23">
            <v>51620</v>
          </cell>
          <cell r="K23" t="str">
            <v>＋</v>
          </cell>
          <cell r="L23">
            <v>450</v>
          </cell>
          <cell r="M23">
            <v>520</v>
          </cell>
          <cell r="N23" t="str">
            <v>×加算率</v>
          </cell>
          <cell r="O23">
            <v>370</v>
          </cell>
          <cell r="P23">
            <v>440</v>
          </cell>
          <cell r="Q23" t="str">
            <v>×加算率</v>
          </cell>
          <cell r="R23" t="str">
            <v>＋</v>
          </cell>
          <cell r="S23">
            <v>8550</v>
          </cell>
          <cell r="T23" t="str">
            <v>＋</v>
          </cell>
          <cell r="U23">
            <v>80</v>
          </cell>
          <cell r="V23" t="str">
            <v>＋</v>
          </cell>
          <cell r="W23">
            <v>7350</v>
          </cell>
          <cell r="X23">
            <v>70</v>
          </cell>
          <cell r="AA23">
            <v>250700</v>
          </cell>
          <cell r="AC23">
            <v>2500</v>
          </cell>
          <cell r="AG23" t="str">
            <v>＋</v>
          </cell>
          <cell r="AH23">
            <v>13270</v>
          </cell>
          <cell r="AJ23" t="str">
            <v>＋</v>
          </cell>
          <cell r="AK23">
            <v>60</v>
          </cell>
          <cell r="AL23" t="str">
            <v>＋</v>
          </cell>
          <cell r="AM23" t="str">
            <v>Ａ地域</v>
          </cell>
          <cell r="AN23">
            <v>2700</v>
          </cell>
          <cell r="AO23">
            <v>3000</v>
          </cell>
          <cell r="AP23" t="str">
            <v>＋</v>
          </cell>
          <cell r="AQ23" t="str">
            <v>ａ地域</v>
          </cell>
          <cell r="AR23">
            <v>7000</v>
          </cell>
          <cell r="AS23">
            <v>7800</v>
          </cell>
          <cell r="AT23" t="str">
            <v>＋</v>
          </cell>
          <cell r="AU23">
            <v>7340</v>
          </cell>
          <cell r="AV23" t="str">
            <v>＋</v>
          </cell>
          <cell r="AW23">
            <v>70</v>
          </cell>
          <cell r="AZ23" t="str">
            <v>－</v>
          </cell>
          <cell r="BA23" t="str">
            <v>(⑥＋⑦
　＋⑨＋⑪)</v>
          </cell>
          <cell r="BC23" t="str">
            <v>(⑥～⑯)</v>
          </cell>
          <cell r="BG23">
            <v>43</v>
          </cell>
          <cell r="BH23">
            <v>44</v>
          </cell>
          <cell r="BI23">
            <v>5</v>
          </cell>
        </row>
        <row r="24">
          <cell r="A24" t="str">
            <v>60３歳児</v>
          </cell>
          <cell r="E24" t="str">
            <v>３歳児</v>
          </cell>
          <cell r="G24">
            <v>59890</v>
          </cell>
          <cell r="H24">
            <v>114600</v>
          </cell>
          <cell r="I24">
            <v>51620</v>
          </cell>
          <cell r="J24">
            <v>106330</v>
          </cell>
          <cell r="K24" t="str">
            <v>＋</v>
          </cell>
          <cell r="L24">
            <v>520</v>
          </cell>
          <cell r="M24">
            <v>1030</v>
          </cell>
          <cell r="N24" t="str">
            <v>×加算率</v>
          </cell>
          <cell r="O24">
            <v>440</v>
          </cell>
          <cell r="P24">
            <v>950</v>
          </cell>
          <cell r="Q24" t="str">
            <v>×加算率</v>
          </cell>
          <cell r="V24" t="str">
            <v>＋</v>
          </cell>
          <cell r="W24">
            <v>7350</v>
          </cell>
          <cell r="X24">
            <v>70</v>
          </cell>
          <cell r="AI24">
            <v>11610</v>
          </cell>
          <cell r="AM24" t="str">
            <v>Ｂ地域</v>
          </cell>
          <cell r="AN24">
            <v>2600</v>
          </cell>
          <cell r="AO24">
            <v>2800</v>
          </cell>
          <cell r="AQ24" t="str">
            <v>ｂ地域</v>
          </cell>
          <cell r="AR24">
            <v>3800</v>
          </cell>
          <cell r="AS24">
            <v>4300</v>
          </cell>
          <cell r="BG24">
            <v>43</v>
          </cell>
          <cell r="BH24">
            <v>44</v>
          </cell>
        </row>
        <row r="25">
          <cell r="A25" t="str">
            <v>60１，２歳児</v>
          </cell>
          <cell r="D25" t="str">
            <v>3号</v>
          </cell>
          <cell r="E25" t="str">
            <v>１、２歳児</v>
          </cell>
          <cell r="G25">
            <v>114600</v>
          </cell>
          <cell r="H25">
            <v>188100</v>
          </cell>
          <cell r="I25">
            <v>106330</v>
          </cell>
          <cell r="J25">
            <v>179830</v>
          </cell>
          <cell r="K25" t="str">
            <v>＋</v>
          </cell>
          <cell r="L25">
            <v>1030</v>
          </cell>
          <cell r="M25">
            <v>1770</v>
          </cell>
          <cell r="N25" t="str">
            <v>×加算率</v>
          </cell>
          <cell r="O25">
            <v>950</v>
          </cell>
          <cell r="P25">
            <v>1690</v>
          </cell>
          <cell r="Q25" t="str">
            <v>×加算率</v>
          </cell>
          <cell r="AA25" t="str">
            <v>　 211人～　279人</v>
          </cell>
          <cell r="AC25" t="str">
            <v>　 211人～　279人</v>
          </cell>
          <cell r="AG25" t="str">
            <v>＋</v>
          </cell>
          <cell r="AH25">
            <v>11610</v>
          </cell>
          <cell r="AK25">
            <v>0</v>
          </cell>
          <cell r="AM25" t="str">
            <v>Ｃ地域</v>
          </cell>
          <cell r="AN25">
            <v>2400</v>
          </cell>
          <cell r="AO25">
            <v>2700</v>
          </cell>
          <cell r="AQ25" t="str">
            <v>ｃ地域</v>
          </cell>
          <cell r="AR25">
            <v>3300</v>
          </cell>
          <cell r="AS25">
            <v>3700</v>
          </cell>
          <cell r="BA25">
            <v>7.0000000000000007E-2</v>
          </cell>
          <cell r="BC25">
            <v>0.9</v>
          </cell>
          <cell r="BG25">
            <v>43</v>
          </cell>
          <cell r="BH25">
            <v>44</v>
          </cell>
        </row>
        <row r="26">
          <cell r="A26" t="str">
            <v>60乳児</v>
          </cell>
          <cell r="E26" t="str">
            <v>乳児</v>
          </cell>
          <cell r="G26">
            <v>188100</v>
          </cell>
          <cell r="I26">
            <v>179830</v>
          </cell>
          <cell r="K26" t="str">
            <v>＋</v>
          </cell>
          <cell r="L26">
            <v>1770</v>
          </cell>
          <cell r="N26" t="str">
            <v>×加算率</v>
          </cell>
          <cell r="O26">
            <v>1690</v>
          </cell>
          <cell r="Q26" t="str">
            <v>×加算率</v>
          </cell>
          <cell r="AA26">
            <v>268700</v>
          </cell>
          <cell r="AC26">
            <v>2680</v>
          </cell>
          <cell r="AM26" t="str">
            <v>Ｄ地域</v>
          </cell>
          <cell r="AN26">
            <v>2300</v>
          </cell>
          <cell r="AO26">
            <v>2600</v>
          </cell>
          <cell r="AQ26" t="str">
            <v>ｄ地域</v>
          </cell>
          <cell r="AR26">
            <v>3000</v>
          </cell>
          <cell r="AS26">
            <v>3300</v>
          </cell>
          <cell r="BG26">
            <v>43</v>
          </cell>
          <cell r="BH26">
            <v>44</v>
          </cell>
        </row>
        <row r="27">
          <cell r="A27" t="str">
            <v>70４歳以上児</v>
          </cell>
          <cell r="C27" t="str">
            <v>　61人
　　から
　70人
　　まで</v>
          </cell>
          <cell r="D27" t="str">
            <v>2号</v>
          </cell>
          <cell r="E27" t="str">
            <v>４歳以上児</v>
          </cell>
          <cell r="G27">
            <v>48120</v>
          </cell>
          <cell r="H27">
            <v>55470</v>
          </cell>
          <cell r="I27">
            <v>41030</v>
          </cell>
          <cell r="J27">
            <v>48380</v>
          </cell>
          <cell r="K27" t="str">
            <v>＋</v>
          </cell>
          <cell r="L27">
            <v>410</v>
          </cell>
          <cell r="M27">
            <v>480</v>
          </cell>
          <cell r="N27" t="str">
            <v>×加算率</v>
          </cell>
          <cell r="O27">
            <v>340</v>
          </cell>
          <cell r="P27">
            <v>410</v>
          </cell>
          <cell r="Q27" t="str">
            <v>×加算率</v>
          </cell>
          <cell r="R27" t="str">
            <v>＋</v>
          </cell>
          <cell r="S27">
            <v>7330</v>
          </cell>
          <cell r="T27" t="str">
            <v>＋</v>
          </cell>
          <cell r="U27">
            <v>70</v>
          </cell>
          <cell r="V27" t="str">
            <v>＋</v>
          </cell>
          <cell r="W27">
            <v>7350</v>
          </cell>
          <cell r="X27">
            <v>70</v>
          </cell>
          <cell r="AG27" t="str">
            <v>＋</v>
          </cell>
          <cell r="AH27">
            <v>12320</v>
          </cell>
          <cell r="AJ27" t="str">
            <v>＋</v>
          </cell>
          <cell r="AK27">
            <v>50</v>
          </cell>
          <cell r="AL27" t="str">
            <v>＋</v>
          </cell>
          <cell r="AM27" t="str">
            <v>Ａ地域</v>
          </cell>
          <cell r="AN27">
            <v>2300</v>
          </cell>
          <cell r="AO27">
            <v>2600</v>
          </cell>
          <cell r="AP27" t="str">
            <v>＋</v>
          </cell>
          <cell r="AQ27" t="str">
            <v>ａ地域</v>
          </cell>
          <cell r="AR27">
            <v>6000</v>
          </cell>
          <cell r="AS27">
            <v>6700</v>
          </cell>
          <cell r="AT27" t="str">
            <v>＋</v>
          </cell>
          <cell r="AU27">
            <v>6290</v>
          </cell>
          <cell r="AV27" t="str">
            <v>＋</v>
          </cell>
          <cell r="AW27">
            <v>60</v>
          </cell>
          <cell r="AZ27" t="str">
            <v>－</v>
          </cell>
          <cell r="BA27" t="str">
            <v>(⑥＋⑦
　＋⑨＋⑪)</v>
          </cell>
          <cell r="BC27" t="str">
            <v>(⑥～⑯)</v>
          </cell>
          <cell r="BG27">
            <v>45</v>
          </cell>
          <cell r="BH27">
            <v>46</v>
          </cell>
          <cell r="BI27">
            <v>6</v>
          </cell>
        </row>
        <row r="28">
          <cell r="A28" t="str">
            <v>70３歳児</v>
          </cell>
          <cell r="E28" t="str">
            <v>３歳児</v>
          </cell>
          <cell r="G28">
            <v>55470</v>
          </cell>
          <cell r="H28">
            <v>110180</v>
          </cell>
          <cell r="I28">
            <v>48380</v>
          </cell>
          <cell r="J28">
            <v>103090</v>
          </cell>
          <cell r="K28" t="str">
            <v>＋</v>
          </cell>
          <cell r="L28">
            <v>480</v>
          </cell>
          <cell r="M28">
            <v>990</v>
          </cell>
          <cell r="N28" t="str">
            <v>×加算率</v>
          </cell>
          <cell r="O28">
            <v>410</v>
          </cell>
          <cell r="P28">
            <v>920</v>
          </cell>
          <cell r="Q28" t="str">
            <v>×加算率</v>
          </cell>
          <cell r="V28" t="str">
            <v>＋</v>
          </cell>
          <cell r="W28">
            <v>7350</v>
          </cell>
          <cell r="X28">
            <v>70</v>
          </cell>
          <cell r="AA28" t="str">
            <v>　 280人～　349人</v>
          </cell>
          <cell r="AC28" t="str">
            <v>　 280人～　349人</v>
          </cell>
          <cell r="AI28">
            <v>10660</v>
          </cell>
          <cell r="AM28" t="str">
            <v>Ｂ地域</v>
          </cell>
          <cell r="AN28">
            <v>2200</v>
          </cell>
          <cell r="AO28">
            <v>2400</v>
          </cell>
          <cell r="AQ28" t="str">
            <v>ｂ地域</v>
          </cell>
          <cell r="AR28">
            <v>3300</v>
          </cell>
          <cell r="AS28">
            <v>3600</v>
          </cell>
          <cell r="BG28">
            <v>45</v>
          </cell>
          <cell r="BH28">
            <v>46</v>
          </cell>
        </row>
        <row r="29">
          <cell r="A29" t="str">
            <v>70１，２歳児</v>
          </cell>
          <cell r="D29" t="str">
            <v>3号</v>
          </cell>
          <cell r="E29" t="str">
            <v>１、２歳児</v>
          </cell>
          <cell r="G29">
            <v>110180</v>
          </cell>
          <cell r="H29">
            <v>183680</v>
          </cell>
          <cell r="I29">
            <v>103090</v>
          </cell>
          <cell r="J29">
            <v>176590</v>
          </cell>
          <cell r="K29" t="str">
            <v>＋</v>
          </cell>
          <cell r="L29">
            <v>990</v>
          </cell>
          <cell r="M29">
            <v>1730</v>
          </cell>
          <cell r="N29" t="str">
            <v>×加算率</v>
          </cell>
          <cell r="O29">
            <v>920</v>
          </cell>
          <cell r="P29">
            <v>1660</v>
          </cell>
          <cell r="Q29" t="str">
            <v>×加算率</v>
          </cell>
          <cell r="AA29">
            <v>304900</v>
          </cell>
          <cell r="AC29">
            <v>3040</v>
          </cell>
          <cell r="AG29" t="str">
            <v>＋</v>
          </cell>
          <cell r="AH29">
            <v>10660</v>
          </cell>
          <cell r="AK29">
            <v>0</v>
          </cell>
          <cell r="AM29" t="str">
            <v>Ｃ地域</v>
          </cell>
          <cell r="AN29">
            <v>2100</v>
          </cell>
          <cell r="AO29">
            <v>2300</v>
          </cell>
          <cell r="AQ29" t="str">
            <v>ｃ地域</v>
          </cell>
          <cell r="AR29">
            <v>2900</v>
          </cell>
          <cell r="AS29">
            <v>3200</v>
          </cell>
          <cell r="BA29">
            <v>7.0000000000000007E-2</v>
          </cell>
          <cell r="BC29">
            <v>0.92</v>
          </cell>
          <cell r="BG29">
            <v>45</v>
          </cell>
          <cell r="BH29">
            <v>46</v>
          </cell>
        </row>
        <row r="30">
          <cell r="A30" t="str">
            <v>70乳児</v>
          </cell>
          <cell r="E30" t="str">
            <v>乳児</v>
          </cell>
          <cell r="G30">
            <v>183680</v>
          </cell>
          <cell r="I30">
            <v>176590</v>
          </cell>
          <cell r="K30" t="str">
            <v>＋</v>
          </cell>
          <cell r="L30">
            <v>1730</v>
          </cell>
          <cell r="N30" t="str">
            <v>×加算率</v>
          </cell>
          <cell r="O30">
            <v>1660</v>
          </cell>
          <cell r="Q30" t="str">
            <v>×加算率</v>
          </cell>
          <cell r="AM30" t="str">
            <v>Ｄ地域</v>
          </cell>
          <cell r="AN30">
            <v>2000</v>
          </cell>
          <cell r="AO30">
            <v>2200</v>
          </cell>
          <cell r="AQ30" t="str">
            <v>ｄ地域</v>
          </cell>
          <cell r="AR30">
            <v>2500</v>
          </cell>
          <cell r="AS30">
            <v>2800</v>
          </cell>
          <cell r="BG30">
            <v>45</v>
          </cell>
          <cell r="BH30">
            <v>46</v>
          </cell>
        </row>
        <row r="31">
          <cell r="A31" t="str">
            <v>80４歳以上児</v>
          </cell>
          <cell r="C31" t="str">
            <v>　71人
　　から
　80人
　　まで</v>
          </cell>
          <cell r="D31" t="str">
            <v>2号</v>
          </cell>
          <cell r="E31" t="str">
            <v>４歳以上児</v>
          </cell>
          <cell r="G31">
            <v>44860</v>
          </cell>
          <cell r="H31">
            <v>52210</v>
          </cell>
          <cell r="I31">
            <v>38650</v>
          </cell>
          <cell r="J31">
            <v>46000</v>
          </cell>
          <cell r="K31" t="str">
            <v>＋</v>
          </cell>
          <cell r="L31">
            <v>380</v>
          </cell>
          <cell r="M31">
            <v>450</v>
          </cell>
          <cell r="N31" t="str">
            <v>×加算率</v>
          </cell>
          <cell r="O31">
            <v>310</v>
          </cell>
          <cell r="P31">
            <v>380</v>
          </cell>
          <cell r="Q31" t="str">
            <v>×加算率</v>
          </cell>
          <cell r="R31" t="str">
            <v>＋</v>
          </cell>
          <cell r="S31">
            <v>6410</v>
          </cell>
          <cell r="T31" t="str">
            <v>＋</v>
          </cell>
          <cell r="U31">
            <v>60</v>
          </cell>
          <cell r="V31" t="str">
            <v>＋</v>
          </cell>
          <cell r="W31">
            <v>7350</v>
          </cell>
          <cell r="X31">
            <v>70</v>
          </cell>
          <cell r="AA31" t="str">
            <v xml:space="preserve"> 　350人～　419人</v>
          </cell>
          <cell r="AC31" t="str">
            <v xml:space="preserve"> 　350人～　419人</v>
          </cell>
          <cell r="AG31" t="str">
            <v>＋</v>
          </cell>
          <cell r="AH31">
            <v>11610</v>
          </cell>
          <cell r="AJ31" t="str">
            <v>＋</v>
          </cell>
          <cell r="AK31">
            <v>40</v>
          </cell>
          <cell r="AL31" t="str">
            <v>＋</v>
          </cell>
          <cell r="AM31" t="str">
            <v>Ａ地域</v>
          </cell>
          <cell r="AN31">
            <v>2600</v>
          </cell>
          <cell r="AO31">
            <v>2900</v>
          </cell>
          <cell r="AP31" t="str">
            <v>＋</v>
          </cell>
          <cell r="AQ31" t="str">
            <v>ａ地域</v>
          </cell>
          <cell r="AR31">
            <v>6700</v>
          </cell>
          <cell r="AS31">
            <v>7500</v>
          </cell>
          <cell r="AT31" t="str">
            <v>＋</v>
          </cell>
          <cell r="AU31">
            <v>5510</v>
          </cell>
          <cell r="AV31" t="str">
            <v>＋</v>
          </cell>
          <cell r="AW31">
            <v>50</v>
          </cell>
          <cell r="AZ31" t="str">
            <v>－</v>
          </cell>
          <cell r="BA31" t="str">
            <v>(⑥＋⑦
　＋⑨＋⑪)</v>
          </cell>
          <cell r="BC31" t="str">
            <v>(⑥～⑯)</v>
          </cell>
          <cell r="BG31">
            <v>47</v>
          </cell>
          <cell r="BH31">
            <v>48</v>
          </cell>
          <cell r="BI31">
            <v>7</v>
          </cell>
        </row>
        <row r="32">
          <cell r="A32" t="str">
            <v>80３歳児</v>
          </cell>
          <cell r="E32" t="str">
            <v>３歳児</v>
          </cell>
          <cell r="G32">
            <v>52210</v>
          </cell>
          <cell r="H32">
            <v>106920</v>
          </cell>
          <cell r="I32">
            <v>46000</v>
          </cell>
          <cell r="J32">
            <v>100710</v>
          </cell>
          <cell r="K32" t="str">
            <v>＋</v>
          </cell>
          <cell r="L32">
            <v>450</v>
          </cell>
          <cell r="M32">
            <v>960</v>
          </cell>
          <cell r="N32" t="str">
            <v>×加算率</v>
          </cell>
          <cell r="O32">
            <v>380</v>
          </cell>
          <cell r="P32">
            <v>890</v>
          </cell>
          <cell r="Q32" t="str">
            <v>×加算率</v>
          </cell>
          <cell r="V32" t="str">
            <v>＋</v>
          </cell>
          <cell r="W32">
            <v>7350</v>
          </cell>
          <cell r="X32">
            <v>70</v>
          </cell>
          <cell r="AA32">
            <v>341100</v>
          </cell>
          <cell r="AC32">
            <v>3410</v>
          </cell>
          <cell r="AI32">
            <v>9950</v>
          </cell>
          <cell r="AM32" t="str">
            <v>Ｂ地域</v>
          </cell>
          <cell r="AN32">
            <v>2500</v>
          </cell>
          <cell r="AO32">
            <v>2800</v>
          </cell>
          <cell r="AQ32" t="str">
            <v>ｂ地域</v>
          </cell>
          <cell r="AR32">
            <v>3700</v>
          </cell>
          <cell r="AS32">
            <v>4100</v>
          </cell>
          <cell r="BG32">
            <v>47</v>
          </cell>
          <cell r="BH32">
            <v>48</v>
          </cell>
        </row>
        <row r="33">
          <cell r="A33" t="str">
            <v>80１，２歳児</v>
          </cell>
          <cell r="D33" t="str">
            <v>3号</v>
          </cell>
          <cell r="E33" t="str">
            <v>１、２歳児</v>
          </cell>
          <cell r="G33">
            <v>106920</v>
          </cell>
          <cell r="H33">
            <v>180420</v>
          </cell>
          <cell r="I33">
            <v>100710</v>
          </cell>
          <cell r="J33">
            <v>174210</v>
          </cell>
          <cell r="K33" t="str">
            <v>＋</v>
          </cell>
          <cell r="L33">
            <v>960</v>
          </cell>
          <cell r="M33">
            <v>1700</v>
          </cell>
          <cell r="N33" t="str">
            <v>×加算率</v>
          </cell>
          <cell r="O33">
            <v>890</v>
          </cell>
          <cell r="P33">
            <v>1630</v>
          </cell>
          <cell r="Q33" t="str">
            <v>×加算率</v>
          </cell>
          <cell r="AG33" t="str">
            <v>＋</v>
          </cell>
          <cell r="AH33">
            <v>9950</v>
          </cell>
          <cell r="AK33">
            <v>0</v>
          </cell>
          <cell r="AM33" t="str">
            <v>Ｃ地域</v>
          </cell>
          <cell r="AN33">
            <v>2400</v>
          </cell>
          <cell r="AO33">
            <v>2600</v>
          </cell>
          <cell r="AQ33" t="str">
            <v>ｃ地域</v>
          </cell>
          <cell r="AR33">
            <v>3200</v>
          </cell>
          <cell r="AS33">
            <v>3600</v>
          </cell>
          <cell r="BA33">
            <v>7.0000000000000007E-2</v>
          </cell>
          <cell r="BC33">
            <v>0.89</v>
          </cell>
          <cell r="BG33">
            <v>47</v>
          </cell>
          <cell r="BH33">
            <v>48</v>
          </cell>
        </row>
        <row r="34">
          <cell r="A34" t="str">
            <v>80乳児</v>
          </cell>
          <cell r="E34" t="str">
            <v>乳児</v>
          </cell>
          <cell r="G34">
            <v>180420</v>
          </cell>
          <cell r="I34">
            <v>174210</v>
          </cell>
          <cell r="K34" t="str">
            <v>＋</v>
          </cell>
          <cell r="L34">
            <v>1700</v>
          </cell>
          <cell r="N34" t="str">
            <v>×加算率</v>
          </cell>
          <cell r="O34">
            <v>1630</v>
          </cell>
          <cell r="Q34" t="str">
            <v>×加算率</v>
          </cell>
          <cell r="AA34" t="str">
            <v>　 420人～　489人</v>
          </cell>
          <cell r="AC34" t="str">
            <v>　 420人～　489人</v>
          </cell>
          <cell r="AM34" t="str">
            <v>Ｄ地域</v>
          </cell>
          <cell r="AN34">
            <v>2300</v>
          </cell>
          <cell r="AO34">
            <v>2500</v>
          </cell>
          <cell r="AQ34" t="str">
            <v>ｄ地域</v>
          </cell>
          <cell r="AR34">
            <v>2900</v>
          </cell>
          <cell r="AS34">
            <v>3200</v>
          </cell>
          <cell r="BG34">
            <v>47</v>
          </cell>
          <cell r="BH34">
            <v>48</v>
          </cell>
        </row>
        <row r="35">
          <cell r="A35" t="str">
            <v>90４歳以上児</v>
          </cell>
          <cell r="C35" t="str">
            <v>　81人
　　から
　90人
　　まで</v>
          </cell>
          <cell r="D35" t="str">
            <v>2号</v>
          </cell>
          <cell r="E35" t="str">
            <v>４歳以上児</v>
          </cell>
          <cell r="G35">
            <v>42270</v>
          </cell>
          <cell r="H35">
            <v>49620</v>
          </cell>
          <cell r="I35">
            <v>36750</v>
          </cell>
          <cell r="J35">
            <v>44100</v>
          </cell>
          <cell r="K35" t="str">
            <v>＋</v>
          </cell>
          <cell r="L35">
            <v>350</v>
          </cell>
          <cell r="M35">
            <v>420</v>
          </cell>
          <cell r="N35" t="str">
            <v>×加算率</v>
          </cell>
          <cell r="O35">
            <v>290</v>
          </cell>
          <cell r="P35">
            <v>360</v>
          </cell>
          <cell r="Q35" t="str">
            <v>×加算率</v>
          </cell>
          <cell r="R35" t="str">
            <v>＋</v>
          </cell>
          <cell r="S35">
            <v>5700</v>
          </cell>
          <cell r="T35" t="str">
            <v>＋</v>
          </cell>
          <cell r="U35">
            <v>50</v>
          </cell>
          <cell r="V35" t="str">
            <v>＋</v>
          </cell>
          <cell r="W35">
            <v>7350</v>
          </cell>
          <cell r="X35">
            <v>70</v>
          </cell>
          <cell r="AA35">
            <v>377200</v>
          </cell>
          <cell r="AC35">
            <v>3770</v>
          </cell>
          <cell r="AG35" t="str">
            <v>＋</v>
          </cell>
          <cell r="AH35">
            <v>11060</v>
          </cell>
          <cell r="AJ35" t="str">
            <v>＋</v>
          </cell>
          <cell r="AK35">
            <v>40</v>
          </cell>
          <cell r="AL35" t="str">
            <v>＋</v>
          </cell>
          <cell r="AM35" t="str">
            <v>Ａ地域</v>
          </cell>
          <cell r="AN35">
            <v>2300</v>
          </cell>
          <cell r="AO35">
            <v>2600</v>
          </cell>
          <cell r="AP35" t="str">
            <v>＋</v>
          </cell>
          <cell r="AQ35" t="str">
            <v>ａ地域</v>
          </cell>
          <cell r="AR35">
            <v>6000</v>
          </cell>
          <cell r="AS35">
            <v>6700</v>
          </cell>
          <cell r="AT35" t="str">
            <v>＋</v>
          </cell>
          <cell r="AU35">
            <v>4890</v>
          </cell>
          <cell r="AV35" t="str">
            <v>＋</v>
          </cell>
          <cell r="AW35">
            <v>40</v>
          </cell>
          <cell r="AZ35" t="str">
            <v>－</v>
          </cell>
          <cell r="BA35" t="str">
            <v>(⑥＋⑦
　＋⑨＋⑪)</v>
          </cell>
          <cell r="BC35" t="str">
            <v>(⑥～⑯)</v>
          </cell>
          <cell r="BG35">
            <v>49</v>
          </cell>
          <cell r="BH35">
            <v>50</v>
          </cell>
          <cell r="BI35">
            <v>8</v>
          </cell>
        </row>
        <row r="36">
          <cell r="A36" t="str">
            <v>90３歳児</v>
          </cell>
          <cell r="E36" t="str">
            <v>３歳児</v>
          </cell>
          <cell r="G36">
            <v>49620</v>
          </cell>
          <cell r="H36">
            <v>104330</v>
          </cell>
          <cell r="I36">
            <v>44100</v>
          </cell>
          <cell r="J36">
            <v>98810</v>
          </cell>
          <cell r="K36" t="str">
            <v>＋</v>
          </cell>
          <cell r="L36">
            <v>420</v>
          </cell>
          <cell r="M36">
            <v>930</v>
          </cell>
          <cell r="N36" t="str">
            <v>×加算率</v>
          </cell>
          <cell r="O36">
            <v>360</v>
          </cell>
          <cell r="P36">
            <v>870</v>
          </cell>
          <cell r="Q36" t="str">
            <v>×加算率</v>
          </cell>
          <cell r="V36" t="str">
            <v>＋</v>
          </cell>
          <cell r="W36">
            <v>7350</v>
          </cell>
          <cell r="X36">
            <v>70</v>
          </cell>
          <cell r="AI36">
            <v>9400</v>
          </cell>
          <cell r="AM36" t="str">
            <v>Ｂ地域</v>
          </cell>
          <cell r="AN36">
            <v>2200</v>
          </cell>
          <cell r="AO36">
            <v>2500</v>
          </cell>
          <cell r="AQ36" t="str">
            <v>ｂ地域</v>
          </cell>
          <cell r="AR36">
            <v>3300</v>
          </cell>
          <cell r="AS36">
            <v>3600</v>
          </cell>
          <cell r="BG36">
            <v>49</v>
          </cell>
          <cell r="BH36">
            <v>50</v>
          </cell>
        </row>
        <row r="37">
          <cell r="A37" t="str">
            <v>90１，２歳児</v>
          </cell>
          <cell r="D37" t="str">
            <v>3号</v>
          </cell>
          <cell r="E37" t="str">
            <v>１、２歳児</v>
          </cell>
          <cell r="G37">
            <v>104330</v>
          </cell>
          <cell r="H37">
            <v>177830</v>
          </cell>
          <cell r="I37">
            <v>98810</v>
          </cell>
          <cell r="J37">
            <v>172310</v>
          </cell>
          <cell r="K37" t="str">
            <v>＋</v>
          </cell>
          <cell r="L37">
            <v>930</v>
          </cell>
          <cell r="M37">
            <v>1670</v>
          </cell>
          <cell r="N37" t="str">
            <v>×加算率</v>
          </cell>
          <cell r="O37">
            <v>870</v>
          </cell>
          <cell r="P37">
            <v>1610</v>
          </cell>
          <cell r="Q37" t="str">
            <v>×加算率</v>
          </cell>
          <cell r="AA37" t="str">
            <v xml:space="preserve"> 　490人～　559人</v>
          </cell>
          <cell r="AC37" t="str">
            <v xml:space="preserve"> 　490人～　559人</v>
          </cell>
          <cell r="AG37" t="str">
            <v>＋</v>
          </cell>
          <cell r="AH37">
            <v>9400</v>
          </cell>
          <cell r="AK37">
            <v>0</v>
          </cell>
          <cell r="AM37" t="str">
            <v>Ｃ地域</v>
          </cell>
          <cell r="AN37">
            <v>2100</v>
          </cell>
          <cell r="AO37">
            <v>2300</v>
          </cell>
          <cell r="AQ37" t="str">
            <v>ｃ地域</v>
          </cell>
          <cell r="AR37">
            <v>2900</v>
          </cell>
          <cell r="AS37">
            <v>3200</v>
          </cell>
          <cell r="BA37">
            <v>7.0000000000000007E-2</v>
          </cell>
          <cell r="BC37">
            <v>0.91</v>
          </cell>
          <cell r="BG37">
            <v>49</v>
          </cell>
          <cell r="BH37">
            <v>50</v>
          </cell>
        </row>
        <row r="38">
          <cell r="A38" t="str">
            <v>90乳児</v>
          </cell>
          <cell r="E38" t="str">
            <v>乳児</v>
          </cell>
          <cell r="G38">
            <v>177830</v>
          </cell>
          <cell r="I38">
            <v>172310</v>
          </cell>
          <cell r="K38" t="str">
            <v>＋</v>
          </cell>
          <cell r="L38">
            <v>1670</v>
          </cell>
          <cell r="N38" t="str">
            <v>×加算率</v>
          </cell>
          <cell r="O38">
            <v>1610</v>
          </cell>
          <cell r="Q38" t="str">
            <v>×加算率</v>
          </cell>
          <cell r="AA38">
            <v>413400</v>
          </cell>
          <cell r="AC38">
            <v>4130</v>
          </cell>
          <cell r="AM38" t="str">
            <v>Ｄ地域</v>
          </cell>
          <cell r="AN38">
            <v>2000</v>
          </cell>
          <cell r="AO38">
            <v>2200</v>
          </cell>
          <cell r="AQ38" t="str">
            <v>ｄ地域</v>
          </cell>
          <cell r="AR38">
            <v>2500</v>
          </cell>
          <cell r="AS38">
            <v>2800</v>
          </cell>
          <cell r="BG38">
            <v>49</v>
          </cell>
          <cell r="BH38">
            <v>50</v>
          </cell>
        </row>
        <row r="39">
          <cell r="A39" t="str">
            <v>100４歳以上児</v>
          </cell>
          <cell r="C39" t="str">
            <v>　91人
　　から
　100人
　　まで</v>
          </cell>
          <cell r="D39" t="str">
            <v>2号</v>
          </cell>
          <cell r="E39" t="str">
            <v>４歳以上児</v>
          </cell>
          <cell r="G39">
            <v>36970</v>
          </cell>
          <cell r="H39">
            <v>44320</v>
          </cell>
          <cell r="I39">
            <v>32000</v>
          </cell>
          <cell r="J39">
            <v>39350</v>
          </cell>
          <cell r="K39" t="str">
            <v>＋</v>
          </cell>
          <cell r="L39">
            <v>300</v>
          </cell>
          <cell r="M39">
            <v>370</v>
          </cell>
          <cell r="N39" t="str">
            <v>×加算率</v>
          </cell>
          <cell r="O39">
            <v>250</v>
          </cell>
          <cell r="P39">
            <v>320</v>
          </cell>
          <cell r="Q39" t="str">
            <v>×加算率</v>
          </cell>
          <cell r="R39" t="str">
            <v>＋</v>
          </cell>
          <cell r="S39">
            <v>5130</v>
          </cell>
          <cell r="T39" t="str">
            <v>＋</v>
          </cell>
          <cell r="U39">
            <v>50</v>
          </cell>
          <cell r="V39" t="str">
            <v>＋</v>
          </cell>
          <cell r="W39">
            <v>7350</v>
          </cell>
          <cell r="X39">
            <v>70</v>
          </cell>
          <cell r="AL39" t="str">
            <v>＋</v>
          </cell>
          <cell r="AM39" t="str">
            <v>Ａ地域</v>
          </cell>
          <cell r="AN39">
            <v>2100</v>
          </cell>
          <cell r="AO39">
            <v>2300</v>
          </cell>
          <cell r="AP39" t="str">
            <v>＋</v>
          </cell>
          <cell r="AQ39" t="str">
            <v>ａ地域</v>
          </cell>
          <cell r="AR39">
            <v>5400</v>
          </cell>
          <cell r="AS39">
            <v>6000</v>
          </cell>
          <cell r="AT39" t="str">
            <v>＋</v>
          </cell>
          <cell r="AU39">
            <v>4400</v>
          </cell>
          <cell r="AV39" t="str">
            <v>＋</v>
          </cell>
          <cell r="AW39">
            <v>40</v>
          </cell>
          <cell r="AY39" t="str">
            <v>(⑥＋⑦＋⑧)</v>
          </cell>
          <cell r="AZ39" t="str">
            <v>－</v>
          </cell>
          <cell r="BA39" t="str">
            <v>(⑥＋⑦
　＋⑨＋⑪)</v>
          </cell>
          <cell r="BC39" t="str">
            <v>(⑥～⑯)</v>
          </cell>
          <cell r="BG39">
            <v>51</v>
          </cell>
          <cell r="BH39">
            <v>52</v>
          </cell>
          <cell r="BI39">
            <v>9</v>
          </cell>
        </row>
        <row r="40">
          <cell r="A40" t="str">
            <v>100３歳児</v>
          </cell>
          <cell r="E40" t="str">
            <v>３歳児</v>
          </cell>
          <cell r="G40">
            <v>44320</v>
          </cell>
          <cell r="H40">
            <v>99030</v>
          </cell>
          <cell r="I40">
            <v>39350</v>
          </cell>
          <cell r="J40">
            <v>94060</v>
          </cell>
          <cell r="K40" t="str">
            <v>＋</v>
          </cell>
          <cell r="L40">
            <v>370</v>
          </cell>
          <cell r="M40">
            <v>880</v>
          </cell>
          <cell r="N40" t="str">
            <v>×加算率</v>
          </cell>
          <cell r="O40">
            <v>320</v>
          </cell>
          <cell r="P40">
            <v>830</v>
          </cell>
          <cell r="Q40" t="str">
            <v>×加算率</v>
          </cell>
          <cell r="V40" t="str">
            <v>＋</v>
          </cell>
          <cell r="W40">
            <v>7350</v>
          </cell>
          <cell r="X40">
            <v>70</v>
          </cell>
          <cell r="AA40" t="str">
            <v>　 560人～　629人</v>
          </cell>
          <cell r="AC40" t="str">
            <v>　 560人～　629人</v>
          </cell>
          <cell r="AF40" t="str">
            <v>各月初日の</v>
          </cell>
          <cell r="AM40" t="str">
            <v>Ｂ地域</v>
          </cell>
          <cell r="AN40">
            <v>2000</v>
          </cell>
          <cell r="AO40">
            <v>2200</v>
          </cell>
          <cell r="AQ40" t="str">
            <v>ｂ地域</v>
          </cell>
          <cell r="AR40">
            <v>2900</v>
          </cell>
          <cell r="AS40">
            <v>3300</v>
          </cell>
          <cell r="BG40">
            <v>51</v>
          </cell>
          <cell r="BH40">
            <v>52</v>
          </cell>
        </row>
        <row r="41">
          <cell r="A41" t="str">
            <v>100１，２歳児</v>
          </cell>
          <cell r="D41" t="str">
            <v>3号</v>
          </cell>
          <cell r="E41" t="str">
            <v>１、２歳児</v>
          </cell>
          <cell r="G41">
            <v>99030</v>
          </cell>
          <cell r="H41">
            <v>172530</v>
          </cell>
          <cell r="I41">
            <v>94060</v>
          </cell>
          <cell r="J41">
            <v>167560</v>
          </cell>
          <cell r="K41" t="str">
            <v>＋</v>
          </cell>
          <cell r="L41">
            <v>880</v>
          </cell>
          <cell r="M41">
            <v>1620</v>
          </cell>
          <cell r="N41" t="str">
            <v>×加算率</v>
          </cell>
          <cell r="O41">
            <v>830</v>
          </cell>
          <cell r="P41">
            <v>1570</v>
          </cell>
          <cell r="Q41" t="str">
            <v>×加算率</v>
          </cell>
          <cell r="AA41">
            <v>449600</v>
          </cell>
          <cell r="AC41">
            <v>4490</v>
          </cell>
          <cell r="AF41" t="str">
            <v>利用子ども数</v>
          </cell>
          <cell r="AM41" t="str">
            <v>Ｃ地域</v>
          </cell>
          <cell r="AN41">
            <v>1900</v>
          </cell>
          <cell r="AO41">
            <v>2100</v>
          </cell>
          <cell r="AQ41" t="str">
            <v>ｃ地域</v>
          </cell>
          <cell r="AR41">
            <v>2500</v>
          </cell>
          <cell r="AS41">
            <v>2800</v>
          </cell>
          <cell r="AY41">
            <v>0.1</v>
          </cell>
          <cell r="BA41">
            <v>7.0000000000000007E-2</v>
          </cell>
          <cell r="BC41">
            <v>0.96</v>
          </cell>
          <cell r="BG41">
            <v>51</v>
          </cell>
          <cell r="BH41">
            <v>52</v>
          </cell>
        </row>
        <row r="42">
          <cell r="A42" t="str">
            <v>100乳児</v>
          </cell>
          <cell r="E42" t="str">
            <v>乳児</v>
          </cell>
          <cell r="G42">
            <v>172530</v>
          </cell>
          <cell r="I42">
            <v>167560</v>
          </cell>
          <cell r="K42" t="str">
            <v>＋</v>
          </cell>
          <cell r="L42">
            <v>1620</v>
          </cell>
          <cell r="N42" t="str">
            <v>×加算率</v>
          </cell>
          <cell r="O42">
            <v>1570</v>
          </cell>
          <cell r="Q42" t="str">
            <v>×加算率</v>
          </cell>
          <cell r="AM42" t="str">
            <v>Ｄ地域</v>
          </cell>
          <cell r="AN42">
            <v>1800</v>
          </cell>
          <cell r="AO42">
            <v>2000</v>
          </cell>
          <cell r="AQ42" t="str">
            <v>ｄ地域</v>
          </cell>
          <cell r="AR42">
            <v>2300</v>
          </cell>
          <cell r="AS42">
            <v>2500</v>
          </cell>
          <cell r="BG42">
            <v>51</v>
          </cell>
          <cell r="BH42">
            <v>52</v>
          </cell>
        </row>
        <row r="43">
          <cell r="A43" t="str">
            <v>110４歳以上児</v>
          </cell>
          <cell r="C43" t="str">
            <v>　101人
　　から
　110人
　　まで</v>
          </cell>
          <cell r="D43" t="str">
            <v>2号</v>
          </cell>
          <cell r="E43" t="str">
            <v>４歳以上児</v>
          </cell>
          <cell r="G43">
            <v>35610</v>
          </cell>
          <cell r="H43">
            <v>42960</v>
          </cell>
          <cell r="I43">
            <v>31090</v>
          </cell>
          <cell r="J43">
            <v>38440</v>
          </cell>
          <cell r="K43" t="str">
            <v>＋</v>
          </cell>
          <cell r="L43">
            <v>280</v>
          </cell>
          <cell r="M43">
            <v>350</v>
          </cell>
          <cell r="N43" t="str">
            <v>×加算率</v>
          </cell>
          <cell r="O43">
            <v>240</v>
          </cell>
          <cell r="P43">
            <v>310</v>
          </cell>
          <cell r="Q43" t="str">
            <v>×加算率</v>
          </cell>
          <cell r="R43" t="str">
            <v>＋</v>
          </cell>
          <cell r="S43">
            <v>4660</v>
          </cell>
          <cell r="T43" t="str">
            <v>＋</v>
          </cell>
          <cell r="U43">
            <v>40</v>
          </cell>
          <cell r="V43" t="str">
            <v>＋</v>
          </cell>
          <cell r="W43">
            <v>7350</v>
          </cell>
          <cell r="X43">
            <v>70</v>
          </cell>
          <cell r="AA43" t="str">
            <v>　 630人～　699人</v>
          </cell>
          <cell r="AC43" t="str">
            <v>　 630人～　699人</v>
          </cell>
          <cell r="AL43" t="str">
            <v>＋</v>
          </cell>
          <cell r="AM43" t="str">
            <v>Ａ地域</v>
          </cell>
          <cell r="AN43">
            <v>2300</v>
          </cell>
          <cell r="AO43">
            <v>2500</v>
          </cell>
          <cell r="AP43" t="str">
            <v>＋</v>
          </cell>
          <cell r="AQ43" t="str">
            <v>ａ地域</v>
          </cell>
          <cell r="AR43">
            <v>5800</v>
          </cell>
          <cell r="AS43">
            <v>6500</v>
          </cell>
          <cell r="AT43" t="str">
            <v>＋</v>
          </cell>
          <cell r="AU43">
            <v>4000</v>
          </cell>
          <cell r="AV43" t="str">
            <v>＋</v>
          </cell>
          <cell r="AW43">
            <v>40</v>
          </cell>
          <cell r="AZ43" t="str">
            <v>－</v>
          </cell>
          <cell r="BA43" t="str">
            <v>(⑥＋⑦
　＋⑨＋⑪)</v>
          </cell>
          <cell r="BC43" t="str">
            <v>(⑥～⑯)</v>
          </cell>
          <cell r="BG43">
            <v>53</v>
          </cell>
          <cell r="BH43">
            <v>54</v>
          </cell>
          <cell r="BI43">
            <v>10</v>
          </cell>
        </row>
        <row r="44">
          <cell r="A44" t="str">
            <v>110３歳児</v>
          </cell>
          <cell r="E44" t="str">
            <v>３歳児</v>
          </cell>
          <cell r="G44">
            <v>42960</v>
          </cell>
          <cell r="H44">
            <v>97670</v>
          </cell>
          <cell r="I44">
            <v>38440</v>
          </cell>
          <cell r="J44">
            <v>93150</v>
          </cell>
          <cell r="K44" t="str">
            <v>＋</v>
          </cell>
          <cell r="L44">
            <v>350</v>
          </cell>
          <cell r="M44">
            <v>860</v>
          </cell>
          <cell r="N44" t="str">
            <v>×加算率</v>
          </cell>
          <cell r="O44">
            <v>310</v>
          </cell>
          <cell r="P44">
            <v>820</v>
          </cell>
          <cell r="Q44" t="str">
            <v>×加算率</v>
          </cell>
          <cell r="V44" t="str">
            <v>＋</v>
          </cell>
          <cell r="W44">
            <v>7350</v>
          </cell>
          <cell r="X44">
            <v>70</v>
          </cell>
          <cell r="AA44">
            <v>485700</v>
          </cell>
          <cell r="AC44">
            <v>4850</v>
          </cell>
          <cell r="AM44" t="str">
            <v>Ｂ地域</v>
          </cell>
          <cell r="AN44">
            <v>2200</v>
          </cell>
          <cell r="AO44">
            <v>2400</v>
          </cell>
          <cell r="AQ44" t="str">
            <v>ｂ地域</v>
          </cell>
          <cell r="AR44">
            <v>3200</v>
          </cell>
          <cell r="AS44">
            <v>3500</v>
          </cell>
          <cell r="BG44">
            <v>53</v>
          </cell>
          <cell r="BH44">
            <v>54</v>
          </cell>
        </row>
        <row r="45">
          <cell r="A45" t="str">
            <v>110１，２歳児</v>
          </cell>
          <cell r="D45" t="str">
            <v>3号</v>
          </cell>
          <cell r="E45" t="str">
            <v>１、２歳児</v>
          </cell>
          <cell r="G45">
            <v>97670</v>
          </cell>
          <cell r="H45">
            <v>171170</v>
          </cell>
          <cell r="I45">
            <v>93150</v>
          </cell>
          <cell r="J45">
            <v>166650</v>
          </cell>
          <cell r="K45" t="str">
            <v>＋</v>
          </cell>
          <cell r="L45">
            <v>860</v>
          </cell>
          <cell r="M45">
            <v>1600</v>
          </cell>
          <cell r="N45" t="str">
            <v>×加算率</v>
          </cell>
          <cell r="O45">
            <v>820</v>
          </cell>
          <cell r="P45">
            <v>1560</v>
          </cell>
          <cell r="Q45" t="str">
            <v>×加算率</v>
          </cell>
          <cell r="AM45" t="str">
            <v>Ｃ地域</v>
          </cell>
          <cell r="AN45">
            <v>2100</v>
          </cell>
          <cell r="AO45">
            <v>2300</v>
          </cell>
          <cell r="AQ45" t="str">
            <v>ｃ地域</v>
          </cell>
          <cell r="AR45">
            <v>2800</v>
          </cell>
          <cell r="AS45">
            <v>3100</v>
          </cell>
          <cell r="BA45">
            <v>7.0000000000000007E-2</v>
          </cell>
          <cell r="BC45">
            <v>0.95</v>
          </cell>
          <cell r="BG45">
            <v>53</v>
          </cell>
          <cell r="BH45">
            <v>54</v>
          </cell>
        </row>
        <row r="46">
          <cell r="A46" t="str">
            <v>110乳児</v>
          </cell>
          <cell r="E46" t="str">
            <v>乳児</v>
          </cell>
          <cell r="G46">
            <v>171170</v>
          </cell>
          <cell r="I46">
            <v>166650</v>
          </cell>
          <cell r="K46" t="str">
            <v>＋</v>
          </cell>
          <cell r="L46">
            <v>1600</v>
          </cell>
          <cell r="N46" t="str">
            <v>×加算率</v>
          </cell>
          <cell r="O46">
            <v>1560</v>
          </cell>
          <cell r="Q46" t="str">
            <v>×加算率</v>
          </cell>
          <cell r="AA46" t="str">
            <v xml:space="preserve"> 　700人～　769人</v>
          </cell>
          <cell r="AC46" t="str">
            <v xml:space="preserve"> 　700人～　769人</v>
          </cell>
          <cell r="AM46" t="str">
            <v>Ｄ地域</v>
          </cell>
          <cell r="AN46">
            <v>2000</v>
          </cell>
          <cell r="AO46">
            <v>2200</v>
          </cell>
          <cell r="AQ46" t="str">
            <v>ｄ地域</v>
          </cell>
          <cell r="AR46">
            <v>2500</v>
          </cell>
          <cell r="AS46">
            <v>2800</v>
          </cell>
          <cell r="BG46">
            <v>53</v>
          </cell>
          <cell r="BH46">
            <v>54</v>
          </cell>
        </row>
        <row r="47">
          <cell r="A47" t="str">
            <v>120４歳以上児</v>
          </cell>
          <cell r="C47" t="str">
            <v>　111人
　　から
　120人
　　まで</v>
          </cell>
          <cell r="D47" t="str">
            <v>2号</v>
          </cell>
          <cell r="E47" t="str">
            <v>４歳以上児</v>
          </cell>
          <cell r="G47">
            <v>34440</v>
          </cell>
          <cell r="H47">
            <v>41790</v>
          </cell>
          <cell r="I47">
            <v>30300</v>
          </cell>
          <cell r="J47">
            <v>37650</v>
          </cell>
          <cell r="K47" t="str">
            <v>＋</v>
          </cell>
          <cell r="L47">
            <v>270</v>
          </cell>
          <cell r="M47">
            <v>340</v>
          </cell>
          <cell r="N47" t="str">
            <v>×加算率</v>
          </cell>
          <cell r="O47">
            <v>230</v>
          </cell>
          <cell r="P47">
            <v>300</v>
          </cell>
          <cell r="Q47" t="str">
            <v>×加算率</v>
          </cell>
          <cell r="R47" t="str">
            <v>＋</v>
          </cell>
          <cell r="S47">
            <v>4270</v>
          </cell>
          <cell r="T47" t="str">
            <v>＋</v>
          </cell>
          <cell r="U47">
            <v>40</v>
          </cell>
          <cell r="V47" t="str">
            <v>＋</v>
          </cell>
          <cell r="W47">
            <v>7350</v>
          </cell>
          <cell r="X47">
            <v>70</v>
          </cell>
          <cell r="AA47">
            <v>521900</v>
          </cell>
          <cell r="AC47">
            <v>5210</v>
          </cell>
          <cell r="AL47" t="str">
            <v>＋</v>
          </cell>
          <cell r="AM47" t="str">
            <v>Ａ地域</v>
          </cell>
          <cell r="AN47">
            <v>2100</v>
          </cell>
          <cell r="AO47">
            <v>2300</v>
          </cell>
          <cell r="AP47" t="str">
            <v>＋</v>
          </cell>
          <cell r="AQ47" t="str">
            <v>ａ地域</v>
          </cell>
          <cell r="AR47">
            <v>5400</v>
          </cell>
          <cell r="AS47">
            <v>6000</v>
          </cell>
          <cell r="AT47" t="str">
            <v>＋</v>
          </cell>
          <cell r="AU47">
            <v>3670</v>
          </cell>
          <cell r="AV47" t="str">
            <v>＋</v>
          </cell>
          <cell r="AW47">
            <v>30</v>
          </cell>
          <cell r="AZ47" t="str">
            <v>－</v>
          </cell>
          <cell r="BA47" t="str">
            <v>(⑥＋⑦
　＋⑨＋⑪)</v>
          </cell>
          <cell r="BC47" t="str">
            <v>(⑥～⑯)</v>
          </cell>
          <cell r="BG47">
            <v>55</v>
          </cell>
          <cell r="BH47">
            <v>56</v>
          </cell>
          <cell r="BI47">
            <v>11</v>
          </cell>
        </row>
        <row r="48">
          <cell r="A48" t="str">
            <v>120３歳児</v>
          </cell>
          <cell r="E48" t="str">
            <v>３歳児</v>
          </cell>
          <cell r="G48">
            <v>41790</v>
          </cell>
          <cell r="H48">
            <v>96500</v>
          </cell>
          <cell r="I48">
            <v>37650</v>
          </cell>
          <cell r="J48">
            <v>92360</v>
          </cell>
          <cell r="K48" t="str">
            <v>＋</v>
          </cell>
          <cell r="L48">
            <v>340</v>
          </cell>
          <cell r="M48">
            <v>850</v>
          </cell>
          <cell r="N48" t="str">
            <v>×加算率</v>
          </cell>
          <cell r="O48">
            <v>300</v>
          </cell>
          <cell r="P48">
            <v>810</v>
          </cell>
          <cell r="Q48" t="str">
            <v>×加算率</v>
          </cell>
          <cell r="V48" t="str">
            <v>＋</v>
          </cell>
          <cell r="W48">
            <v>7350</v>
          </cell>
          <cell r="X48">
            <v>70</v>
          </cell>
          <cell r="AM48" t="str">
            <v>Ｂ地域</v>
          </cell>
          <cell r="AN48">
            <v>2000</v>
          </cell>
          <cell r="AO48">
            <v>2200</v>
          </cell>
          <cell r="AQ48" t="str">
            <v>ｂ地域</v>
          </cell>
          <cell r="AR48">
            <v>2900</v>
          </cell>
          <cell r="AS48">
            <v>3300</v>
          </cell>
          <cell r="BG48">
            <v>55</v>
          </cell>
          <cell r="BH48">
            <v>56</v>
          </cell>
        </row>
        <row r="49">
          <cell r="A49" t="str">
            <v>120１，２歳児</v>
          </cell>
          <cell r="D49" t="str">
            <v>3号</v>
          </cell>
          <cell r="E49" t="str">
            <v>１、２歳児</v>
          </cell>
          <cell r="G49">
            <v>96500</v>
          </cell>
          <cell r="H49">
            <v>170000</v>
          </cell>
          <cell r="I49">
            <v>92360</v>
          </cell>
          <cell r="J49">
            <v>165860</v>
          </cell>
          <cell r="K49" t="str">
            <v>＋</v>
          </cell>
          <cell r="L49">
            <v>850</v>
          </cell>
          <cell r="M49">
            <v>1590</v>
          </cell>
          <cell r="N49" t="str">
            <v>×加算率</v>
          </cell>
          <cell r="O49">
            <v>810</v>
          </cell>
          <cell r="P49">
            <v>1550</v>
          </cell>
          <cell r="Q49" t="str">
            <v>×加算率</v>
          </cell>
          <cell r="AA49" t="str">
            <v xml:space="preserve"> 　770人～　839人</v>
          </cell>
          <cell r="AC49" t="str">
            <v xml:space="preserve"> 　770人～　839人</v>
          </cell>
          <cell r="AM49" t="str">
            <v>Ｃ地域</v>
          </cell>
          <cell r="AN49">
            <v>1900</v>
          </cell>
          <cell r="AO49">
            <v>2100</v>
          </cell>
          <cell r="AQ49" t="str">
            <v>ｃ地域</v>
          </cell>
          <cell r="AR49">
            <v>2500</v>
          </cell>
          <cell r="AS49">
            <v>2800</v>
          </cell>
          <cell r="BA49">
            <v>7.0000000000000007E-2</v>
          </cell>
          <cell r="BC49">
            <v>0.96</v>
          </cell>
          <cell r="BG49">
            <v>55</v>
          </cell>
          <cell r="BH49">
            <v>56</v>
          </cell>
        </row>
        <row r="50">
          <cell r="A50" t="str">
            <v>120乳児</v>
          </cell>
          <cell r="E50" t="str">
            <v>乳児</v>
          </cell>
          <cell r="G50">
            <v>170000</v>
          </cell>
          <cell r="I50">
            <v>165860</v>
          </cell>
          <cell r="K50" t="str">
            <v>＋</v>
          </cell>
          <cell r="L50">
            <v>1590</v>
          </cell>
          <cell r="N50" t="str">
            <v>×加算率</v>
          </cell>
          <cell r="O50">
            <v>1550</v>
          </cell>
          <cell r="Q50" t="str">
            <v>×加算率</v>
          </cell>
          <cell r="AA50">
            <v>558100</v>
          </cell>
          <cell r="AC50">
            <v>5580</v>
          </cell>
          <cell r="AM50" t="str">
            <v>Ｄ地域</v>
          </cell>
          <cell r="AN50">
            <v>1800</v>
          </cell>
          <cell r="AO50">
            <v>2000</v>
          </cell>
          <cell r="AQ50" t="str">
            <v>ｄ地域</v>
          </cell>
          <cell r="AR50">
            <v>2300</v>
          </cell>
          <cell r="AS50">
            <v>2500</v>
          </cell>
          <cell r="BG50">
            <v>55</v>
          </cell>
          <cell r="BH50">
            <v>56</v>
          </cell>
        </row>
        <row r="51">
          <cell r="A51" t="str">
            <v>130４歳以上児</v>
          </cell>
          <cell r="C51" t="str">
            <v>　121人
　　から
　130人
　　まで</v>
          </cell>
          <cell r="D51" t="str">
            <v>2号</v>
          </cell>
          <cell r="E51" t="str">
            <v>４歳以上児</v>
          </cell>
          <cell r="G51">
            <v>33450</v>
          </cell>
          <cell r="H51">
            <v>40800</v>
          </cell>
          <cell r="I51">
            <v>29630</v>
          </cell>
          <cell r="J51">
            <v>36980</v>
          </cell>
          <cell r="K51" t="str">
            <v>＋</v>
          </cell>
          <cell r="L51">
            <v>260</v>
          </cell>
          <cell r="M51">
            <v>330</v>
          </cell>
          <cell r="N51" t="str">
            <v>×加算率</v>
          </cell>
          <cell r="O51">
            <v>220</v>
          </cell>
          <cell r="P51">
            <v>290</v>
          </cell>
          <cell r="Q51" t="str">
            <v>×加算率</v>
          </cell>
          <cell r="R51" t="str">
            <v>＋</v>
          </cell>
          <cell r="S51">
            <v>3950</v>
          </cell>
          <cell r="T51" t="str">
            <v>＋</v>
          </cell>
          <cell r="U51">
            <v>30</v>
          </cell>
          <cell r="V51" t="str">
            <v>＋</v>
          </cell>
          <cell r="W51">
            <v>7350</v>
          </cell>
          <cell r="X51">
            <v>70</v>
          </cell>
          <cell r="AL51" t="str">
            <v>＋</v>
          </cell>
          <cell r="AM51" t="str">
            <v>Ａ地域</v>
          </cell>
          <cell r="AN51">
            <v>1900</v>
          </cell>
          <cell r="AO51">
            <v>2100</v>
          </cell>
          <cell r="AP51" t="str">
            <v>＋</v>
          </cell>
          <cell r="AQ51" t="str">
            <v>ａ地域</v>
          </cell>
          <cell r="AR51">
            <v>4800</v>
          </cell>
          <cell r="AS51">
            <v>5400</v>
          </cell>
          <cell r="AT51" t="str">
            <v>＋</v>
          </cell>
          <cell r="AU51">
            <v>3390</v>
          </cell>
          <cell r="AV51" t="str">
            <v>＋</v>
          </cell>
          <cell r="AW51">
            <v>30</v>
          </cell>
          <cell r="AZ51" t="str">
            <v>－</v>
          </cell>
          <cell r="BA51" t="str">
            <v>(⑥＋⑦
　＋⑨＋⑪)</v>
          </cell>
          <cell r="BC51" t="str">
            <v>(⑥～⑯)</v>
          </cell>
          <cell r="BG51">
            <v>57</v>
          </cell>
          <cell r="BH51">
            <v>58</v>
          </cell>
          <cell r="BI51">
            <v>12</v>
          </cell>
        </row>
        <row r="52">
          <cell r="A52" t="str">
            <v>130３歳児</v>
          </cell>
          <cell r="E52" t="str">
            <v>３歳児</v>
          </cell>
          <cell r="G52">
            <v>40800</v>
          </cell>
          <cell r="H52">
            <v>95510</v>
          </cell>
          <cell r="I52">
            <v>36980</v>
          </cell>
          <cell r="J52">
            <v>91690</v>
          </cell>
          <cell r="K52" t="str">
            <v>＋</v>
          </cell>
          <cell r="L52">
            <v>330</v>
          </cell>
          <cell r="M52">
            <v>840</v>
          </cell>
          <cell r="N52" t="str">
            <v>×加算率</v>
          </cell>
          <cell r="O52">
            <v>290</v>
          </cell>
          <cell r="P52">
            <v>800</v>
          </cell>
          <cell r="Q52" t="str">
            <v>×加算率</v>
          </cell>
          <cell r="V52" t="str">
            <v>＋</v>
          </cell>
          <cell r="W52">
            <v>7350</v>
          </cell>
          <cell r="X52">
            <v>70</v>
          </cell>
          <cell r="AA52" t="str">
            <v>　 840人～　909人</v>
          </cell>
          <cell r="AC52" t="str">
            <v>　 840人～　909人</v>
          </cell>
          <cell r="AM52" t="str">
            <v>Ｂ地域</v>
          </cell>
          <cell r="AN52">
            <v>1900</v>
          </cell>
          <cell r="AO52">
            <v>2000</v>
          </cell>
          <cell r="AQ52" t="str">
            <v>ｂ地域</v>
          </cell>
          <cell r="AR52">
            <v>2600</v>
          </cell>
          <cell r="AS52">
            <v>2900</v>
          </cell>
          <cell r="BG52">
            <v>57</v>
          </cell>
          <cell r="BH52">
            <v>58</v>
          </cell>
        </row>
        <row r="53">
          <cell r="A53" t="str">
            <v>130１，２歳児</v>
          </cell>
          <cell r="D53" t="str">
            <v>3号</v>
          </cell>
          <cell r="E53" t="str">
            <v>１、２歳児</v>
          </cell>
          <cell r="G53">
            <v>95510</v>
          </cell>
          <cell r="H53">
            <v>169010</v>
          </cell>
          <cell r="I53">
            <v>91690</v>
          </cell>
          <cell r="J53">
            <v>165190</v>
          </cell>
          <cell r="K53" t="str">
            <v>＋</v>
          </cell>
          <cell r="L53">
            <v>840</v>
          </cell>
          <cell r="M53">
            <v>1580</v>
          </cell>
          <cell r="N53" t="str">
            <v>×加算率</v>
          </cell>
          <cell r="O53">
            <v>800</v>
          </cell>
          <cell r="P53">
            <v>1540</v>
          </cell>
          <cell r="Q53" t="str">
            <v>×加算率</v>
          </cell>
          <cell r="AA53">
            <v>594200</v>
          </cell>
          <cell r="AC53">
            <v>5940</v>
          </cell>
          <cell r="AM53" t="str">
            <v>Ｃ地域</v>
          </cell>
          <cell r="AN53">
            <v>1700</v>
          </cell>
          <cell r="AO53">
            <v>1900</v>
          </cell>
          <cell r="AQ53" t="str">
            <v>ｃ地域</v>
          </cell>
          <cell r="AR53">
            <v>2300</v>
          </cell>
          <cell r="AS53">
            <v>2500</v>
          </cell>
          <cell r="BA53">
            <v>7.0000000000000007E-2</v>
          </cell>
          <cell r="BC53">
            <v>0.98</v>
          </cell>
          <cell r="BG53">
            <v>57</v>
          </cell>
          <cell r="BH53">
            <v>58</v>
          </cell>
        </row>
        <row r="54">
          <cell r="A54" t="str">
            <v>130乳児</v>
          </cell>
          <cell r="E54" t="str">
            <v>乳児</v>
          </cell>
          <cell r="G54">
            <v>169010</v>
          </cell>
          <cell r="I54">
            <v>165190</v>
          </cell>
          <cell r="K54" t="str">
            <v>＋</v>
          </cell>
          <cell r="L54">
            <v>1580</v>
          </cell>
          <cell r="N54" t="str">
            <v>×加算率</v>
          </cell>
          <cell r="O54">
            <v>1540</v>
          </cell>
          <cell r="Q54" t="str">
            <v>×加算率</v>
          </cell>
          <cell r="AM54" t="str">
            <v>Ｄ地域</v>
          </cell>
          <cell r="AN54">
            <v>1700</v>
          </cell>
          <cell r="AO54">
            <v>1800</v>
          </cell>
          <cell r="AQ54" t="str">
            <v>ｄ地域</v>
          </cell>
          <cell r="AR54">
            <v>2000</v>
          </cell>
          <cell r="AS54">
            <v>2300</v>
          </cell>
          <cell r="BG54">
            <v>57</v>
          </cell>
          <cell r="BH54">
            <v>58</v>
          </cell>
        </row>
        <row r="55">
          <cell r="A55" t="str">
            <v>140４歳以上児</v>
          </cell>
          <cell r="C55" t="str">
            <v>　131人
　　から
　140人
　　まで</v>
          </cell>
          <cell r="D55" t="str">
            <v>2号</v>
          </cell>
          <cell r="E55" t="str">
            <v>４歳以上児</v>
          </cell>
          <cell r="G55">
            <v>32630</v>
          </cell>
          <cell r="H55">
            <v>39980</v>
          </cell>
          <cell r="I55">
            <v>29080</v>
          </cell>
          <cell r="J55">
            <v>36430</v>
          </cell>
          <cell r="K55" t="str">
            <v>＋</v>
          </cell>
          <cell r="L55">
            <v>250</v>
          </cell>
          <cell r="M55">
            <v>320</v>
          </cell>
          <cell r="N55" t="str">
            <v>×加算率</v>
          </cell>
          <cell r="O55">
            <v>220</v>
          </cell>
          <cell r="P55">
            <v>290</v>
          </cell>
          <cell r="Q55" t="str">
            <v>×加算率</v>
          </cell>
          <cell r="R55" t="str">
            <v>＋</v>
          </cell>
          <cell r="S55">
            <v>3660</v>
          </cell>
          <cell r="T55" t="str">
            <v>＋</v>
          </cell>
          <cell r="U55">
            <v>30</v>
          </cell>
          <cell r="V55" t="str">
            <v>＋</v>
          </cell>
          <cell r="W55">
            <v>7350</v>
          </cell>
          <cell r="X55">
            <v>70</v>
          </cell>
          <cell r="AA55" t="str">
            <v xml:space="preserve"> 　910人～　979人</v>
          </cell>
          <cell r="AC55" t="str">
            <v xml:space="preserve"> 　910人～　979人</v>
          </cell>
          <cell r="AL55" t="str">
            <v>＋</v>
          </cell>
          <cell r="AM55" t="str">
            <v>Ａ地域</v>
          </cell>
          <cell r="AN55">
            <v>2100</v>
          </cell>
          <cell r="AO55">
            <v>2300</v>
          </cell>
          <cell r="AP55" t="str">
            <v>＋</v>
          </cell>
          <cell r="AQ55" t="str">
            <v>ａ地域</v>
          </cell>
          <cell r="AR55">
            <v>5400</v>
          </cell>
          <cell r="AS55">
            <v>6000</v>
          </cell>
          <cell r="AT55" t="str">
            <v>＋</v>
          </cell>
          <cell r="AU55">
            <v>3140</v>
          </cell>
          <cell r="AV55" t="str">
            <v>＋</v>
          </cell>
          <cell r="AW55">
            <v>30</v>
          </cell>
          <cell r="AZ55" t="str">
            <v>－</v>
          </cell>
          <cell r="BA55" t="str">
            <v>(⑥＋⑦
　＋⑨＋⑪)</v>
          </cell>
          <cell r="BC55" t="str">
            <v>(⑥～⑯)</v>
          </cell>
          <cell r="BG55">
            <v>59</v>
          </cell>
          <cell r="BH55">
            <v>60</v>
          </cell>
          <cell r="BI55">
            <v>13</v>
          </cell>
        </row>
        <row r="56">
          <cell r="A56" t="str">
            <v>140３歳児</v>
          </cell>
          <cell r="E56" t="str">
            <v>３歳児</v>
          </cell>
          <cell r="G56">
            <v>39980</v>
          </cell>
          <cell r="H56">
            <v>94690</v>
          </cell>
          <cell r="I56">
            <v>36430</v>
          </cell>
          <cell r="J56">
            <v>91140</v>
          </cell>
          <cell r="K56" t="str">
            <v>＋</v>
          </cell>
          <cell r="L56">
            <v>320</v>
          </cell>
          <cell r="M56">
            <v>830</v>
          </cell>
          <cell r="N56" t="str">
            <v>×加算率</v>
          </cell>
          <cell r="O56">
            <v>290</v>
          </cell>
          <cell r="P56">
            <v>800</v>
          </cell>
          <cell r="Q56" t="str">
            <v>×加算率</v>
          </cell>
          <cell r="V56" t="str">
            <v>＋</v>
          </cell>
          <cell r="W56">
            <v>7350</v>
          </cell>
          <cell r="X56">
            <v>70</v>
          </cell>
          <cell r="AA56">
            <v>630400</v>
          </cell>
          <cell r="AC56">
            <v>6300</v>
          </cell>
          <cell r="AM56" t="str">
            <v>Ｂ地域</v>
          </cell>
          <cell r="AN56">
            <v>2000</v>
          </cell>
          <cell r="AO56">
            <v>2200</v>
          </cell>
          <cell r="AQ56" t="str">
            <v>ｂ地域</v>
          </cell>
          <cell r="AR56">
            <v>2900</v>
          </cell>
          <cell r="AS56">
            <v>3300</v>
          </cell>
          <cell r="BG56">
            <v>59</v>
          </cell>
          <cell r="BH56">
            <v>60</v>
          </cell>
        </row>
        <row r="57">
          <cell r="A57" t="str">
            <v>140１，２歳児</v>
          </cell>
          <cell r="D57" t="str">
            <v>3号</v>
          </cell>
          <cell r="E57" t="str">
            <v>１、２歳児</v>
          </cell>
          <cell r="G57">
            <v>94690</v>
          </cell>
          <cell r="H57">
            <v>168190</v>
          </cell>
          <cell r="I57">
            <v>91140</v>
          </cell>
          <cell r="J57">
            <v>164640</v>
          </cell>
          <cell r="K57" t="str">
            <v>＋</v>
          </cell>
          <cell r="L57">
            <v>830</v>
          </cell>
          <cell r="M57">
            <v>1570</v>
          </cell>
          <cell r="N57" t="str">
            <v>×加算率</v>
          </cell>
          <cell r="O57">
            <v>800</v>
          </cell>
          <cell r="P57">
            <v>1540</v>
          </cell>
          <cell r="Q57" t="str">
            <v>×加算率</v>
          </cell>
          <cell r="AM57" t="str">
            <v>Ｃ地域</v>
          </cell>
          <cell r="AN57">
            <v>1900</v>
          </cell>
          <cell r="AO57">
            <v>2100</v>
          </cell>
          <cell r="AQ57" t="str">
            <v>ｃ地域</v>
          </cell>
          <cell r="AR57">
            <v>2500</v>
          </cell>
          <cell r="AS57">
            <v>2800</v>
          </cell>
          <cell r="BA57">
            <v>7.0000000000000007E-2</v>
          </cell>
          <cell r="BC57">
            <v>0.98</v>
          </cell>
          <cell r="BG57">
            <v>59</v>
          </cell>
          <cell r="BH57">
            <v>60</v>
          </cell>
        </row>
        <row r="58">
          <cell r="A58" t="str">
            <v>140乳児</v>
          </cell>
          <cell r="E58" t="str">
            <v>乳児</v>
          </cell>
          <cell r="G58">
            <v>168190</v>
          </cell>
          <cell r="I58">
            <v>164640</v>
          </cell>
          <cell r="K58" t="str">
            <v>＋</v>
          </cell>
          <cell r="L58">
            <v>1570</v>
          </cell>
          <cell r="N58" t="str">
            <v>×加算率</v>
          </cell>
          <cell r="O58">
            <v>1540</v>
          </cell>
          <cell r="Q58" t="str">
            <v>×加算率</v>
          </cell>
          <cell r="AA58" t="str">
            <v>　 980人～1,049人</v>
          </cell>
          <cell r="AC58" t="str">
            <v>　 980人～1,049人</v>
          </cell>
          <cell r="AM58" t="str">
            <v>Ｄ地域</v>
          </cell>
          <cell r="AN58">
            <v>1800</v>
          </cell>
          <cell r="AO58">
            <v>2000</v>
          </cell>
          <cell r="AQ58" t="str">
            <v>ｄ地域</v>
          </cell>
          <cell r="AR58">
            <v>2300</v>
          </cell>
          <cell r="AS58">
            <v>2500</v>
          </cell>
          <cell r="BG58">
            <v>59</v>
          </cell>
          <cell r="BH58">
            <v>60</v>
          </cell>
        </row>
        <row r="59">
          <cell r="A59" t="str">
            <v>150４歳以上児</v>
          </cell>
          <cell r="C59" t="str">
            <v>　141人
　　から
　150人
　　まで</v>
          </cell>
          <cell r="D59" t="str">
            <v>2号</v>
          </cell>
          <cell r="E59" t="str">
            <v>４歳以上児</v>
          </cell>
          <cell r="G59">
            <v>31900</v>
          </cell>
          <cell r="H59">
            <v>39250</v>
          </cell>
          <cell r="I59">
            <v>28590</v>
          </cell>
          <cell r="J59">
            <v>35940</v>
          </cell>
          <cell r="K59" t="str">
            <v>＋</v>
          </cell>
          <cell r="L59">
            <v>250</v>
          </cell>
          <cell r="M59">
            <v>320</v>
          </cell>
          <cell r="N59" t="str">
            <v>×加算率</v>
          </cell>
          <cell r="O59">
            <v>210</v>
          </cell>
          <cell r="P59">
            <v>280</v>
          </cell>
          <cell r="Q59" t="str">
            <v>×加算率</v>
          </cell>
          <cell r="R59" t="str">
            <v>＋</v>
          </cell>
          <cell r="S59">
            <v>3420</v>
          </cell>
          <cell r="T59" t="str">
            <v>＋</v>
          </cell>
          <cell r="U59">
            <v>30</v>
          </cell>
          <cell r="V59" t="str">
            <v>＋</v>
          </cell>
          <cell r="W59">
            <v>7350</v>
          </cell>
          <cell r="X59">
            <v>70</v>
          </cell>
          <cell r="AA59">
            <v>666600</v>
          </cell>
          <cell r="AC59">
            <v>6660</v>
          </cell>
          <cell r="AL59" t="str">
            <v>＋</v>
          </cell>
          <cell r="AM59" t="str">
            <v>Ａ地域</v>
          </cell>
          <cell r="AN59">
            <v>2000</v>
          </cell>
          <cell r="AO59">
            <v>2200</v>
          </cell>
          <cell r="AP59" t="str">
            <v>＋</v>
          </cell>
          <cell r="AQ59" t="str">
            <v>ａ地域</v>
          </cell>
          <cell r="AR59">
            <v>5100</v>
          </cell>
          <cell r="AS59">
            <v>5700</v>
          </cell>
          <cell r="AT59" t="str">
            <v>＋</v>
          </cell>
          <cell r="AU59">
            <v>2930</v>
          </cell>
          <cell r="AV59" t="str">
            <v>＋</v>
          </cell>
          <cell r="AW59">
            <v>20</v>
          </cell>
          <cell r="AZ59" t="str">
            <v>－</v>
          </cell>
          <cell r="BA59" t="str">
            <v>(⑥＋⑦
　＋⑨＋⑪)</v>
          </cell>
          <cell r="BC59" t="str">
            <v>(⑥～⑯)</v>
          </cell>
          <cell r="BG59">
            <v>61</v>
          </cell>
          <cell r="BH59">
            <v>62</v>
          </cell>
          <cell r="BI59">
            <v>14</v>
          </cell>
        </row>
        <row r="60">
          <cell r="A60" t="str">
            <v>150３歳児</v>
          </cell>
          <cell r="E60" t="str">
            <v>３歳児</v>
          </cell>
          <cell r="G60">
            <v>39250</v>
          </cell>
          <cell r="H60">
            <v>93960</v>
          </cell>
          <cell r="I60">
            <v>35940</v>
          </cell>
          <cell r="J60">
            <v>90650</v>
          </cell>
          <cell r="K60" t="str">
            <v>＋</v>
          </cell>
          <cell r="L60">
            <v>320</v>
          </cell>
          <cell r="M60">
            <v>830</v>
          </cell>
          <cell r="N60" t="str">
            <v>×加算率</v>
          </cell>
          <cell r="O60">
            <v>280</v>
          </cell>
          <cell r="P60">
            <v>790</v>
          </cell>
          <cell r="Q60" t="str">
            <v>×加算率</v>
          </cell>
          <cell r="V60" t="str">
            <v>＋</v>
          </cell>
          <cell r="W60">
            <v>7350</v>
          </cell>
          <cell r="X60">
            <v>70</v>
          </cell>
          <cell r="AM60" t="str">
            <v>Ｂ地域</v>
          </cell>
          <cell r="AN60">
            <v>1900</v>
          </cell>
          <cell r="AO60">
            <v>2100</v>
          </cell>
          <cell r="AQ60" t="str">
            <v>ｂ地域</v>
          </cell>
          <cell r="AR60">
            <v>2800</v>
          </cell>
          <cell r="AS60">
            <v>3100</v>
          </cell>
          <cell r="BG60">
            <v>61</v>
          </cell>
          <cell r="BH60">
            <v>62</v>
          </cell>
        </row>
        <row r="61">
          <cell r="A61" t="str">
            <v>150１，２歳児</v>
          </cell>
          <cell r="D61" t="str">
            <v>3号</v>
          </cell>
          <cell r="E61" t="str">
            <v>１、２歳児</v>
          </cell>
          <cell r="G61">
            <v>93960</v>
          </cell>
          <cell r="H61">
            <v>167460</v>
          </cell>
          <cell r="I61">
            <v>90650</v>
          </cell>
          <cell r="J61">
            <v>164150</v>
          </cell>
          <cell r="K61" t="str">
            <v>＋</v>
          </cell>
          <cell r="L61">
            <v>830</v>
          </cell>
          <cell r="M61">
            <v>1570</v>
          </cell>
          <cell r="N61" t="str">
            <v>×加算率</v>
          </cell>
          <cell r="O61">
            <v>790</v>
          </cell>
          <cell r="P61">
            <v>1530</v>
          </cell>
          <cell r="Q61" t="str">
            <v>×加算率</v>
          </cell>
          <cell r="AA61" t="str">
            <v xml:space="preserve"> 1,050人～</v>
          </cell>
          <cell r="AC61" t="str">
            <v xml:space="preserve"> 1,050人～</v>
          </cell>
          <cell r="AM61" t="str">
            <v>Ｃ地域</v>
          </cell>
          <cell r="AN61">
            <v>1800</v>
          </cell>
          <cell r="AO61">
            <v>1900</v>
          </cell>
          <cell r="AQ61" t="str">
            <v>ｃ地域</v>
          </cell>
          <cell r="AR61">
            <v>2400</v>
          </cell>
          <cell r="AS61">
            <v>2700</v>
          </cell>
          <cell r="BA61">
            <v>7.0000000000000007E-2</v>
          </cell>
          <cell r="BC61">
            <v>0.98</v>
          </cell>
          <cell r="BG61">
            <v>61</v>
          </cell>
          <cell r="BH61">
            <v>62</v>
          </cell>
        </row>
        <row r="62">
          <cell r="A62" t="str">
            <v>150乳児</v>
          </cell>
          <cell r="E62" t="str">
            <v>乳児</v>
          </cell>
          <cell r="G62">
            <v>167460</v>
          </cell>
          <cell r="I62">
            <v>164150</v>
          </cell>
          <cell r="K62" t="str">
            <v>＋</v>
          </cell>
          <cell r="L62">
            <v>1570</v>
          </cell>
          <cell r="N62" t="str">
            <v>×加算率</v>
          </cell>
          <cell r="O62">
            <v>1530</v>
          </cell>
          <cell r="Q62" t="str">
            <v>×加算率</v>
          </cell>
          <cell r="AA62">
            <v>702700</v>
          </cell>
          <cell r="AC62">
            <v>7020</v>
          </cell>
          <cell r="AM62" t="str">
            <v>Ｄ地域</v>
          </cell>
          <cell r="AN62">
            <v>1700</v>
          </cell>
          <cell r="AO62">
            <v>1900</v>
          </cell>
          <cell r="AQ62" t="str">
            <v>ｄ地域</v>
          </cell>
          <cell r="AR62">
            <v>2200</v>
          </cell>
          <cell r="AS62">
            <v>2400</v>
          </cell>
          <cell r="BG62">
            <v>61</v>
          </cell>
          <cell r="BH62">
            <v>62</v>
          </cell>
        </row>
        <row r="63">
          <cell r="A63" t="str">
            <v>160４歳以上児</v>
          </cell>
          <cell r="C63" t="str">
            <v>　151人
　　から
　160人
　　まで</v>
          </cell>
          <cell r="D63" t="str">
            <v>2号</v>
          </cell>
          <cell r="E63" t="str">
            <v>４歳以上児</v>
          </cell>
          <cell r="G63">
            <v>32120</v>
          </cell>
          <cell r="H63">
            <v>39470</v>
          </cell>
          <cell r="I63">
            <v>29020</v>
          </cell>
          <cell r="J63">
            <v>36370</v>
          </cell>
          <cell r="K63" t="str">
            <v>＋</v>
          </cell>
          <cell r="L63">
            <v>250</v>
          </cell>
          <cell r="M63">
            <v>320</v>
          </cell>
          <cell r="N63" t="str">
            <v>×加算率</v>
          </cell>
          <cell r="O63">
            <v>220</v>
          </cell>
          <cell r="P63">
            <v>290</v>
          </cell>
          <cell r="Q63" t="str">
            <v>×加算率</v>
          </cell>
          <cell r="R63" t="str">
            <v>＋</v>
          </cell>
          <cell r="S63">
            <v>3200</v>
          </cell>
          <cell r="T63" t="str">
            <v>＋</v>
          </cell>
          <cell r="U63">
            <v>30</v>
          </cell>
          <cell r="V63" t="str">
            <v>＋</v>
          </cell>
          <cell r="W63">
            <v>7350</v>
          </cell>
          <cell r="X63">
            <v>70</v>
          </cell>
          <cell r="AL63" t="str">
            <v>＋</v>
          </cell>
          <cell r="AM63" t="str">
            <v>Ａ地域</v>
          </cell>
          <cell r="AN63">
            <v>1800</v>
          </cell>
          <cell r="AO63">
            <v>2000</v>
          </cell>
          <cell r="AP63" t="str">
            <v>＋</v>
          </cell>
          <cell r="AQ63" t="str">
            <v>ａ地域</v>
          </cell>
          <cell r="AR63">
            <v>4600</v>
          </cell>
          <cell r="AS63">
            <v>5200</v>
          </cell>
          <cell r="AT63" t="str">
            <v>＋</v>
          </cell>
          <cell r="AU63">
            <v>2750</v>
          </cell>
          <cell r="AV63" t="str">
            <v>＋</v>
          </cell>
          <cell r="AW63">
            <v>20</v>
          </cell>
          <cell r="AZ63" t="str">
            <v>－</v>
          </cell>
          <cell r="BA63" t="str">
            <v>(⑥＋⑦
　＋⑨＋⑪)</v>
          </cell>
          <cell r="BC63" t="str">
            <v>(⑥～⑯)</v>
          </cell>
          <cell r="BG63">
            <v>63</v>
          </cell>
          <cell r="BH63">
            <v>64</v>
          </cell>
          <cell r="BI63">
            <v>15</v>
          </cell>
        </row>
        <row r="64">
          <cell r="A64" t="str">
            <v>160３歳児</v>
          </cell>
          <cell r="E64" t="str">
            <v>３歳児</v>
          </cell>
          <cell r="G64">
            <v>39470</v>
          </cell>
          <cell r="H64">
            <v>94180</v>
          </cell>
          <cell r="I64">
            <v>36370</v>
          </cell>
          <cell r="J64">
            <v>91080</v>
          </cell>
          <cell r="K64" t="str">
            <v>＋</v>
          </cell>
          <cell r="L64">
            <v>320</v>
          </cell>
          <cell r="M64">
            <v>830</v>
          </cell>
          <cell r="N64" t="str">
            <v>×加算率</v>
          </cell>
          <cell r="O64">
            <v>290</v>
          </cell>
          <cell r="P64">
            <v>800</v>
          </cell>
          <cell r="Q64" t="str">
            <v>×加算率</v>
          </cell>
          <cell r="V64" t="str">
            <v>＋</v>
          </cell>
          <cell r="W64">
            <v>7350</v>
          </cell>
          <cell r="X64">
            <v>70</v>
          </cell>
          <cell r="AM64" t="str">
            <v>Ｂ地域</v>
          </cell>
          <cell r="AN64">
            <v>1800</v>
          </cell>
          <cell r="AO64">
            <v>1900</v>
          </cell>
          <cell r="AQ64" t="str">
            <v>ｂ地域</v>
          </cell>
          <cell r="AR64">
            <v>2500</v>
          </cell>
          <cell r="AS64">
            <v>2800</v>
          </cell>
          <cell r="BG64">
            <v>63</v>
          </cell>
          <cell r="BH64">
            <v>64</v>
          </cell>
        </row>
        <row r="65">
          <cell r="A65" t="str">
            <v>160１，２歳児</v>
          </cell>
          <cell r="D65" t="str">
            <v>3号</v>
          </cell>
          <cell r="E65" t="str">
            <v>１、２歳児</v>
          </cell>
          <cell r="G65">
            <v>94180</v>
          </cell>
          <cell r="H65">
            <v>167680</v>
          </cell>
          <cell r="I65">
            <v>91080</v>
          </cell>
          <cell r="J65">
            <v>164580</v>
          </cell>
          <cell r="K65" t="str">
            <v>＋</v>
          </cell>
          <cell r="L65">
            <v>830</v>
          </cell>
          <cell r="M65">
            <v>1570</v>
          </cell>
          <cell r="N65" t="str">
            <v>×加算率</v>
          </cell>
          <cell r="O65">
            <v>800</v>
          </cell>
          <cell r="P65">
            <v>1540</v>
          </cell>
          <cell r="Q65" t="str">
            <v>×加算率</v>
          </cell>
          <cell r="AM65" t="str">
            <v>Ｃ地域</v>
          </cell>
          <cell r="AN65">
            <v>1600</v>
          </cell>
          <cell r="AO65">
            <v>1800</v>
          </cell>
          <cell r="AQ65" t="str">
            <v>ｃ地域</v>
          </cell>
          <cell r="AR65">
            <v>2200</v>
          </cell>
          <cell r="AS65">
            <v>2500</v>
          </cell>
          <cell r="BA65">
            <v>0.08</v>
          </cell>
          <cell r="BC65">
            <v>0.98</v>
          </cell>
          <cell r="BG65">
            <v>63</v>
          </cell>
          <cell r="BH65">
            <v>64</v>
          </cell>
        </row>
        <row r="66">
          <cell r="A66" t="str">
            <v>160乳児</v>
          </cell>
          <cell r="E66" t="str">
            <v>乳児</v>
          </cell>
          <cell r="G66">
            <v>167680</v>
          </cell>
          <cell r="I66">
            <v>164580</v>
          </cell>
          <cell r="K66" t="str">
            <v>＋</v>
          </cell>
          <cell r="L66">
            <v>1570</v>
          </cell>
          <cell r="N66" t="str">
            <v>×加算率</v>
          </cell>
          <cell r="O66">
            <v>1540</v>
          </cell>
          <cell r="Q66" t="str">
            <v>×加算率</v>
          </cell>
          <cell r="AM66" t="str">
            <v>Ｄ地域</v>
          </cell>
          <cell r="AN66">
            <v>1600</v>
          </cell>
          <cell r="AO66">
            <v>1700</v>
          </cell>
          <cell r="AQ66" t="str">
            <v>ｄ地域</v>
          </cell>
          <cell r="AR66">
            <v>2000</v>
          </cell>
          <cell r="AS66">
            <v>2200</v>
          </cell>
          <cell r="BG66">
            <v>63</v>
          </cell>
          <cell r="BH66">
            <v>64</v>
          </cell>
        </row>
        <row r="67">
          <cell r="A67" t="str">
            <v>170４歳以上児</v>
          </cell>
          <cell r="C67" t="str">
            <v>　161人
　　から
　170人
　　まで</v>
          </cell>
          <cell r="D67" t="str">
            <v>2号</v>
          </cell>
          <cell r="E67" t="str">
            <v>４歳以上児</v>
          </cell>
          <cell r="G67">
            <v>31530</v>
          </cell>
          <cell r="H67">
            <v>38880</v>
          </cell>
          <cell r="I67">
            <v>28610</v>
          </cell>
          <cell r="J67">
            <v>35960</v>
          </cell>
          <cell r="K67" t="str">
            <v>＋</v>
          </cell>
          <cell r="L67">
            <v>240</v>
          </cell>
          <cell r="M67">
            <v>310</v>
          </cell>
          <cell r="N67" t="str">
            <v>×加算率</v>
          </cell>
          <cell r="O67">
            <v>210</v>
          </cell>
          <cell r="P67">
            <v>280</v>
          </cell>
          <cell r="Q67" t="str">
            <v>×加算率</v>
          </cell>
          <cell r="R67" t="str">
            <v>＋</v>
          </cell>
          <cell r="S67">
            <v>3020</v>
          </cell>
          <cell r="T67" t="str">
            <v>＋</v>
          </cell>
          <cell r="U67">
            <v>30</v>
          </cell>
          <cell r="V67" t="str">
            <v>＋</v>
          </cell>
          <cell r="W67">
            <v>7350</v>
          </cell>
          <cell r="X67">
            <v>70</v>
          </cell>
          <cell r="AL67" t="str">
            <v>＋</v>
          </cell>
          <cell r="AM67" t="str">
            <v>Ａ地域</v>
          </cell>
          <cell r="AN67">
            <v>2000</v>
          </cell>
          <cell r="AO67">
            <v>2200</v>
          </cell>
          <cell r="AP67" t="str">
            <v>＋</v>
          </cell>
          <cell r="AQ67" t="str">
            <v>ａ地域</v>
          </cell>
          <cell r="AR67">
            <v>5100</v>
          </cell>
          <cell r="AS67">
            <v>5700</v>
          </cell>
          <cell r="AT67" t="str">
            <v>＋</v>
          </cell>
          <cell r="AU67">
            <v>2590</v>
          </cell>
          <cell r="AV67" t="str">
            <v>＋</v>
          </cell>
          <cell r="AW67">
            <v>20</v>
          </cell>
          <cell r="AZ67" t="str">
            <v>－</v>
          </cell>
          <cell r="BA67" t="str">
            <v>(⑥＋⑦
　＋⑨＋⑪)</v>
          </cell>
          <cell r="BC67" t="str">
            <v>(⑥～⑯)</v>
          </cell>
          <cell r="BG67">
            <v>65</v>
          </cell>
          <cell r="BH67">
            <v>66</v>
          </cell>
          <cell r="BI67">
            <v>16</v>
          </cell>
        </row>
        <row r="68">
          <cell r="A68" t="str">
            <v>170３歳児</v>
          </cell>
          <cell r="E68" t="str">
            <v>３歳児</v>
          </cell>
          <cell r="G68">
            <v>38880</v>
          </cell>
          <cell r="H68">
            <v>93590</v>
          </cell>
          <cell r="I68">
            <v>35960</v>
          </cell>
          <cell r="J68">
            <v>90670</v>
          </cell>
          <cell r="K68" t="str">
            <v>＋</v>
          </cell>
          <cell r="L68">
            <v>310</v>
          </cell>
          <cell r="M68">
            <v>820</v>
          </cell>
          <cell r="N68" t="str">
            <v>×加算率</v>
          </cell>
          <cell r="O68">
            <v>280</v>
          </cell>
          <cell r="P68">
            <v>790</v>
          </cell>
          <cell r="Q68" t="str">
            <v>×加算率</v>
          </cell>
          <cell r="V68" t="str">
            <v>＋</v>
          </cell>
          <cell r="W68">
            <v>7350</v>
          </cell>
          <cell r="X68">
            <v>70</v>
          </cell>
          <cell r="AM68" t="str">
            <v>Ｂ地域</v>
          </cell>
          <cell r="AN68">
            <v>1900</v>
          </cell>
          <cell r="AO68">
            <v>2100</v>
          </cell>
          <cell r="AQ68" t="str">
            <v>ｂ地域</v>
          </cell>
          <cell r="AR68">
            <v>2800</v>
          </cell>
          <cell r="AS68">
            <v>3100</v>
          </cell>
          <cell r="BG68">
            <v>65</v>
          </cell>
          <cell r="BH68">
            <v>66</v>
          </cell>
        </row>
        <row r="69">
          <cell r="A69" t="str">
            <v>170１，２歳児</v>
          </cell>
          <cell r="D69" t="str">
            <v>3号</v>
          </cell>
          <cell r="E69" t="str">
            <v>１、２歳児</v>
          </cell>
          <cell r="G69">
            <v>93590</v>
          </cell>
          <cell r="H69">
            <v>167090</v>
          </cell>
          <cell r="I69">
            <v>90670</v>
          </cell>
          <cell r="J69">
            <v>164170</v>
          </cell>
          <cell r="K69" t="str">
            <v>＋</v>
          </cell>
          <cell r="L69">
            <v>820</v>
          </cell>
          <cell r="M69">
            <v>1560</v>
          </cell>
          <cell r="N69" t="str">
            <v>×加算率</v>
          </cell>
          <cell r="O69">
            <v>790</v>
          </cell>
          <cell r="P69">
            <v>1530</v>
          </cell>
          <cell r="Q69" t="str">
            <v>×加算率</v>
          </cell>
          <cell r="AM69" t="str">
            <v>Ｃ地域</v>
          </cell>
          <cell r="AN69">
            <v>1800</v>
          </cell>
          <cell r="AO69">
            <v>1900</v>
          </cell>
          <cell r="AQ69" t="str">
            <v>ｃ地域</v>
          </cell>
          <cell r="AR69">
            <v>2400</v>
          </cell>
          <cell r="AS69">
            <v>2700</v>
          </cell>
          <cell r="BA69">
            <v>7.0000000000000007E-2</v>
          </cell>
          <cell r="BC69">
            <v>0.99</v>
          </cell>
          <cell r="BG69">
            <v>65</v>
          </cell>
          <cell r="BH69">
            <v>66</v>
          </cell>
        </row>
        <row r="70">
          <cell r="A70" t="str">
            <v>170乳児</v>
          </cell>
          <cell r="E70" t="str">
            <v>乳児</v>
          </cell>
          <cell r="G70">
            <v>167090</v>
          </cell>
          <cell r="I70">
            <v>164170</v>
          </cell>
          <cell r="K70" t="str">
            <v>＋</v>
          </cell>
          <cell r="L70">
            <v>1560</v>
          </cell>
          <cell r="N70" t="str">
            <v>×加算率</v>
          </cell>
          <cell r="O70">
            <v>1530</v>
          </cell>
          <cell r="Q70" t="str">
            <v>×加算率</v>
          </cell>
          <cell r="AM70" t="str">
            <v>Ｄ地域</v>
          </cell>
          <cell r="AN70">
            <v>1700</v>
          </cell>
          <cell r="AO70">
            <v>1800</v>
          </cell>
          <cell r="AQ70" t="str">
            <v>ｄ地域</v>
          </cell>
          <cell r="AR70">
            <v>2200</v>
          </cell>
          <cell r="AS70">
            <v>2400</v>
          </cell>
          <cell r="BG70">
            <v>65</v>
          </cell>
          <cell r="BH70">
            <v>66</v>
          </cell>
        </row>
        <row r="71">
          <cell r="A71" t="str">
            <v>180４歳以上児</v>
          </cell>
          <cell r="C71" t="str">
            <v>　171人
　　以上</v>
          </cell>
          <cell r="D71" t="str">
            <v>2号</v>
          </cell>
          <cell r="E71" t="str">
            <v>４歳以上児</v>
          </cell>
          <cell r="G71">
            <v>30980</v>
          </cell>
          <cell r="H71">
            <v>38330</v>
          </cell>
          <cell r="I71">
            <v>28220</v>
          </cell>
          <cell r="J71">
            <v>35570</v>
          </cell>
          <cell r="K71" t="str">
            <v>＋</v>
          </cell>
          <cell r="L71">
            <v>240</v>
          </cell>
          <cell r="M71">
            <v>310</v>
          </cell>
          <cell r="N71" t="str">
            <v>×加算率</v>
          </cell>
          <cell r="O71">
            <v>210</v>
          </cell>
          <cell r="P71">
            <v>280</v>
          </cell>
          <cell r="Q71" t="str">
            <v>×加算率</v>
          </cell>
          <cell r="R71" t="str">
            <v>＋</v>
          </cell>
          <cell r="S71">
            <v>2850</v>
          </cell>
          <cell r="T71" t="str">
            <v>＋</v>
          </cell>
          <cell r="U71">
            <v>20</v>
          </cell>
          <cell r="V71" t="str">
            <v>＋</v>
          </cell>
          <cell r="W71">
            <v>7350</v>
          </cell>
          <cell r="X71">
            <v>70</v>
          </cell>
          <cell r="AL71" t="str">
            <v>＋</v>
          </cell>
          <cell r="AM71" t="str">
            <v>Ａ地域</v>
          </cell>
          <cell r="AN71">
            <v>1800</v>
          </cell>
          <cell r="AO71">
            <v>2000</v>
          </cell>
          <cell r="AP71" t="str">
            <v>＋</v>
          </cell>
          <cell r="AQ71" t="str">
            <v>ａ地域</v>
          </cell>
          <cell r="AR71">
            <v>4600</v>
          </cell>
          <cell r="AS71">
            <v>5200</v>
          </cell>
          <cell r="AT71" t="str">
            <v>＋</v>
          </cell>
          <cell r="AU71">
            <v>2440</v>
          </cell>
          <cell r="AV71" t="str">
            <v>＋</v>
          </cell>
          <cell r="AW71">
            <v>20</v>
          </cell>
          <cell r="AZ71" t="str">
            <v>－</v>
          </cell>
          <cell r="BA71" t="str">
            <v>(⑥＋⑦
　＋⑨＋⑪)</v>
          </cell>
          <cell r="BC71" t="str">
            <v>(⑥～⑯)</v>
          </cell>
          <cell r="BG71">
            <v>67</v>
          </cell>
          <cell r="BH71">
            <v>68</v>
          </cell>
          <cell r="BI71">
            <v>17</v>
          </cell>
        </row>
        <row r="72">
          <cell r="A72" t="str">
            <v>180３歳児</v>
          </cell>
          <cell r="E72" t="str">
            <v>３歳児</v>
          </cell>
          <cell r="G72">
            <v>38330</v>
          </cell>
          <cell r="H72">
            <v>93040</v>
          </cell>
          <cell r="I72">
            <v>35570</v>
          </cell>
          <cell r="J72">
            <v>90280</v>
          </cell>
          <cell r="K72" t="str">
            <v>＋</v>
          </cell>
          <cell r="L72">
            <v>310</v>
          </cell>
          <cell r="M72">
            <v>820</v>
          </cell>
          <cell r="N72" t="str">
            <v>×加算率</v>
          </cell>
          <cell r="O72">
            <v>280</v>
          </cell>
          <cell r="P72">
            <v>790</v>
          </cell>
          <cell r="Q72" t="str">
            <v>×加算率</v>
          </cell>
          <cell r="V72" t="str">
            <v>＋</v>
          </cell>
          <cell r="W72">
            <v>7350</v>
          </cell>
          <cell r="X72">
            <v>70</v>
          </cell>
          <cell r="AM72" t="str">
            <v>Ｂ地域</v>
          </cell>
          <cell r="AN72">
            <v>1800</v>
          </cell>
          <cell r="AO72">
            <v>1900</v>
          </cell>
          <cell r="AQ72" t="str">
            <v>ｂ地域</v>
          </cell>
          <cell r="AR72">
            <v>2500</v>
          </cell>
          <cell r="AS72">
            <v>2800</v>
          </cell>
          <cell r="BG72">
            <v>67</v>
          </cell>
          <cell r="BH72">
            <v>68</v>
          </cell>
        </row>
        <row r="73">
          <cell r="A73" t="str">
            <v>180１，２歳児</v>
          </cell>
          <cell r="D73" t="str">
            <v>3号</v>
          </cell>
          <cell r="E73" t="str">
            <v>１、２歳児</v>
          </cell>
          <cell r="G73">
            <v>93040</v>
          </cell>
          <cell r="H73">
            <v>166540</v>
          </cell>
          <cell r="I73">
            <v>90280</v>
          </cell>
          <cell r="J73">
            <v>163780</v>
          </cell>
          <cell r="K73" t="str">
            <v>＋</v>
          </cell>
          <cell r="L73">
            <v>820</v>
          </cell>
          <cell r="M73">
            <v>1560</v>
          </cell>
          <cell r="N73" t="str">
            <v>×加算率</v>
          </cell>
          <cell r="O73">
            <v>790</v>
          </cell>
          <cell r="P73">
            <v>1530</v>
          </cell>
          <cell r="Q73" t="str">
            <v>×加算率</v>
          </cell>
          <cell r="AM73" t="str">
            <v>Ｃ地域</v>
          </cell>
          <cell r="AN73">
            <v>1700</v>
          </cell>
          <cell r="AO73">
            <v>1800</v>
          </cell>
          <cell r="AQ73" t="str">
            <v>ｃ地域</v>
          </cell>
          <cell r="AR73">
            <v>2200</v>
          </cell>
          <cell r="AS73">
            <v>2500</v>
          </cell>
          <cell r="BA73">
            <v>7.0000000000000007E-2</v>
          </cell>
          <cell r="BC73">
            <v>0.99</v>
          </cell>
          <cell r="BG73">
            <v>67</v>
          </cell>
          <cell r="BH73">
            <v>68</v>
          </cell>
        </row>
        <row r="74">
          <cell r="A74" t="str">
            <v>180乳児</v>
          </cell>
          <cell r="E74" t="str">
            <v>乳児</v>
          </cell>
          <cell r="G74">
            <v>166540</v>
          </cell>
          <cell r="I74">
            <v>163780</v>
          </cell>
          <cell r="K74" t="str">
            <v>＋</v>
          </cell>
          <cell r="L74">
            <v>1560</v>
          </cell>
          <cell r="N74" t="str">
            <v>×加算率</v>
          </cell>
          <cell r="O74">
            <v>1530</v>
          </cell>
          <cell r="Q74" t="str">
            <v>×加算率</v>
          </cell>
          <cell r="AM74" t="str">
            <v>Ｄ地域</v>
          </cell>
          <cell r="AN74">
            <v>1600</v>
          </cell>
          <cell r="AO74">
            <v>1700</v>
          </cell>
          <cell r="AQ74" t="str">
            <v>ｄ地域</v>
          </cell>
          <cell r="AR74">
            <v>2000</v>
          </cell>
          <cell r="AS74">
            <v>2200</v>
          </cell>
          <cell r="BG74">
            <v>67</v>
          </cell>
          <cell r="BH74">
            <v>68</v>
          </cell>
        </row>
      </sheetData>
      <sheetData sheetId="3" refreshError="1"/>
      <sheetData sheetId="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②－１"/>
      <sheetName val="様式③歳出"/>
      <sheetName val="様式③ 歳入"/>
      <sheetName val="処遇加算分（⑰予算）"/>
      <sheetName val="機能強化分（⑰予算）"/>
      <sheetName val="定員の状況（⑰予算）"/>
      <sheetName val="保育所の状況(⑰予算）"/>
      <sheetName val="保育単価（⑯当初）"/>
      <sheetName val="運営費・法外積算（民設）"/>
      <sheetName val="運営費・法外積算（公設）"/>
      <sheetName val="児童数予測表⑯予算"/>
      <sheetName val="利用率の推移⑯予算"/>
      <sheetName val="入所人数と運営費の実績⑯予算"/>
      <sheetName val="未設置単価児童数 ⑰予算"/>
      <sheetName val="コード定義"/>
    </sheetNames>
    <sheetDataSet>
      <sheetData sheetId="0" refreshError="1">
        <row r="4">
          <cell r="F4">
            <v>1</v>
          </cell>
        </row>
        <row r="5">
          <cell r="B5" t="str">
            <v>保育所運営費</v>
          </cell>
        </row>
        <row r="11">
          <cell r="M11" t="str">
            <v>14款1項1目1節</v>
          </cell>
          <cell r="N11" t="str">
            <v>12款1項1目2節</v>
          </cell>
          <cell r="Y11" t="str">
            <v>12款1項1目2節</v>
          </cell>
        </row>
        <row r="12">
          <cell r="G12">
            <v>25817669</v>
          </cell>
          <cell r="H12">
            <v>5117487</v>
          </cell>
          <cell r="I12">
            <v>8482004</v>
          </cell>
          <cell r="M12">
            <v>5117487</v>
          </cell>
          <cell r="Y12">
            <v>8482004</v>
          </cell>
        </row>
        <row r="13">
          <cell r="G13">
            <v>21835624</v>
          </cell>
          <cell r="H13">
            <v>3721163</v>
          </cell>
          <cell r="I13">
            <v>7466288</v>
          </cell>
          <cell r="M13">
            <v>3721163</v>
          </cell>
          <cell r="Y13">
            <v>7466288</v>
          </cell>
        </row>
        <row r="16">
          <cell r="F16" t="str">
            <v>　児童福祉法に基づく要保育児童の保育所への保育の実施後の保護につき、児童福祉施設の最低基準を維持するための費用を支弁します。</v>
          </cell>
          <cell r="AC16">
            <v>18226480</v>
          </cell>
          <cell r="AH16">
            <v>18539179</v>
          </cell>
        </row>
        <row r="17">
          <cell r="AC17">
            <v>19559337</v>
          </cell>
          <cell r="AD17">
            <v>19592563</v>
          </cell>
          <cell r="AH17">
            <v>19592563</v>
          </cell>
        </row>
        <row r="18">
          <cell r="AC18">
            <v>20691960</v>
          </cell>
          <cell r="AD18">
            <v>20384239</v>
          </cell>
          <cell r="AH18">
            <v>20384239</v>
          </cell>
        </row>
        <row r="21">
          <cell r="B21" t="str">
            <v>【事業目的】</v>
          </cell>
        </row>
        <row r="22">
          <cell r="B22" t="str">
            <v>　児童福祉法に基づく要保育児童の保育所への保育の実施後の保護につき、児童福祉施設の最低基準を維持するための費用を支弁します。</v>
          </cell>
        </row>
        <row r="24">
          <cell r="B24" t="str">
            <v>【事業の推移】</v>
          </cell>
        </row>
        <row r="25">
          <cell r="B25" t="str">
            <v>　「児童福祉法による保育所運営費国庫負担金について（昭和51年４月16日厚生事務次官通知）」で定められているとおり適正な執行を図っています。今後の見直しの必要性等については、国の動向を踏まえながら考慮していきます。</v>
          </cell>
        </row>
        <row r="27">
          <cell r="B27" t="str">
            <v>【事業費の内訳】</v>
          </cell>
        </row>
        <row r="28">
          <cell r="C28" t="str">
            <v>（ １７ 年度）</v>
          </cell>
          <cell r="D28" t="str">
            <v>（ １６ 年度）</v>
          </cell>
          <cell r="U28" t="str">
            <v>（ １６ 年度）</v>
          </cell>
        </row>
        <row r="29">
          <cell r="C29" t="str">
            <v>１　一般分</v>
          </cell>
          <cell r="D29">
            <v>25792086</v>
          </cell>
          <cell r="E29" t="str">
            <v>千円</v>
          </cell>
          <cell r="F29" t="str">
            <v>１　一般分</v>
          </cell>
          <cell r="G29">
            <v>21799083</v>
          </cell>
          <cell r="H29" t="str">
            <v>千円</v>
          </cell>
          <cell r="J29">
            <v>25792086</v>
          </cell>
          <cell r="O29" t="str">
            <v>千円</v>
          </cell>
          <cell r="U29" t="str">
            <v>１　一般分</v>
          </cell>
          <cell r="AB29">
            <v>21799083</v>
          </cell>
          <cell r="AG29" t="str">
            <v>千円</v>
          </cell>
        </row>
        <row r="30">
          <cell r="F30" t="str">
            <v>か所数</v>
          </cell>
          <cell r="G30" t="str">
            <v>定員</v>
          </cell>
          <cell r="H30" t="str">
            <v>入所見込</v>
          </cell>
          <cell r="I30" t="str">
            <v>か所数</v>
          </cell>
          <cell r="J30" t="str">
            <v>定員</v>
          </cell>
          <cell r="K30" t="str">
            <v>入所見込</v>
          </cell>
          <cell r="O30" t="str">
            <v>入所見込</v>
          </cell>
          <cell r="X30" t="str">
            <v>か所数</v>
          </cell>
          <cell r="AB30" t="str">
            <v>定員</v>
          </cell>
          <cell r="AG30" t="str">
            <v>入所見込</v>
          </cell>
        </row>
        <row r="31">
          <cell r="C31" t="str">
            <v>公立</v>
          </cell>
          <cell r="D31">
            <v>118</v>
          </cell>
          <cell r="E31" t="str">
            <v>か所</v>
          </cell>
          <cell r="F31">
            <v>118</v>
          </cell>
          <cell r="G31" t="str">
            <v>人</v>
          </cell>
          <cell r="H31" t="str">
            <v>か所</v>
          </cell>
          <cell r="I31" t="str">
            <v>人</v>
          </cell>
          <cell r="J31">
            <v>10001</v>
          </cell>
          <cell r="K31">
            <v>123</v>
          </cell>
          <cell r="L31" t="str">
            <v>か所</v>
          </cell>
          <cell r="M31" t="str">
            <v>人</v>
          </cell>
          <cell r="N31" t="str">
            <v>人</v>
          </cell>
          <cell r="O31">
            <v>10250</v>
          </cell>
          <cell r="P31" t="str">
            <v>人</v>
          </cell>
          <cell r="R31" t="str">
            <v>人</v>
          </cell>
          <cell r="U31" t="str">
            <v>公立</v>
          </cell>
          <cell r="X31">
            <v>123</v>
          </cell>
          <cell r="Z31" t="str">
            <v>か所</v>
          </cell>
          <cell r="AB31">
            <v>10339</v>
          </cell>
          <cell r="AE31" t="str">
            <v>人</v>
          </cell>
          <cell r="AG31">
            <v>10342</v>
          </cell>
          <cell r="AJ31" t="str">
            <v>人</v>
          </cell>
        </row>
        <row r="32">
          <cell r="C32" t="str">
            <v>私立</v>
          </cell>
          <cell r="D32">
            <v>212</v>
          </cell>
          <cell r="E32" t="str">
            <v>か所</v>
          </cell>
          <cell r="F32">
            <v>212</v>
          </cell>
          <cell r="G32" t="str">
            <v>人</v>
          </cell>
          <cell r="H32" t="str">
            <v>か所</v>
          </cell>
          <cell r="I32" t="str">
            <v>人</v>
          </cell>
          <cell r="J32">
            <v>19947</v>
          </cell>
          <cell r="K32">
            <v>166</v>
          </cell>
          <cell r="L32" t="str">
            <v>か所</v>
          </cell>
          <cell r="M32" t="str">
            <v>人</v>
          </cell>
          <cell r="N32" t="str">
            <v>人</v>
          </cell>
          <cell r="O32">
            <v>20804</v>
          </cell>
          <cell r="P32" t="str">
            <v>人</v>
          </cell>
          <cell r="R32" t="str">
            <v>人</v>
          </cell>
          <cell r="U32" t="str">
            <v>私立</v>
          </cell>
          <cell r="X32">
            <v>166</v>
          </cell>
          <cell r="Z32" t="str">
            <v>か所</v>
          </cell>
          <cell r="AB32">
            <v>16348</v>
          </cell>
          <cell r="AE32" t="str">
            <v>人</v>
          </cell>
          <cell r="AG32">
            <v>17049</v>
          </cell>
          <cell r="AJ32" t="str">
            <v>人</v>
          </cell>
        </row>
        <row r="33">
          <cell r="C33" t="str">
            <v>計</v>
          </cell>
          <cell r="D33">
            <v>330</v>
          </cell>
          <cell r="E33" t="str">
            <v>か所</v>
          </cell>
          <cell r="F33">
            <v>330</v>
          </cell>
          <cell r="G33" t="str">
            <v>人</v>
          </cell>
          <cell r="H33" t="str">
            <v>か所</v>
          </cell>
          <cell r="I33" t="str">
            <v>人</v>
          </cell>
          <cell r="J33">
            <v>29948</v>
          </cell>
          <cell r="K33">
            <v>289</v>
          </cell>
          <cell r="L33" t="str">
            <v>か所</v>
          </cell>
          <cell r="M33" t="str">
            <v>人</v>
          </cell>
          <cell r="N33" t="str">
            <v>人</v>
          </cell>
          <cell r="O33">
            <v>31054</v>
          </cell>
          <cell r="P33" t="str">
            <v>人</v>
          </cell>
          <cell r="R33" t="str">
            <v>人</v>
          </cell>
          <cell r="U33" t="str">
            <v>計</v>
          </cell>
          <cell r="X33">
            <v>289</v>
          </cell>
          <cell r="Z33" t="str">
            <v>か所</v>
          </cell>
          <cell r="AB33">
            <v>26687</v>
          </cell>
          <cell r="AE33" t="str">
            <v>人</v>
          </cell>
          <cell r="AG33">
            <v>27391</v>
          </cell>
          <cell r="AJ33" t="str">
            <v>人</v>
          </cell>
        </row>
        <row r="34">
          <cell r="C34" t="str">
            <v>※公設民営の２園は公立に含めています。
※施設数、定員は7月・10月開所見込みの私立4か所・300人を除きます。</v>
          </cell>
        </row>
        <row r="36">
          <cell r="C36" t="str">
            <v>２　処遇加算分</v>
          </cell>
          <cell r="D36">
            <v>15383</v>
          </cell>
          <cell r="E36" t="str">
            <v>千円</v>
          </cell>
          <cell r="F36" t="str">
            <v>２　処遇加算分</v>
          </cell>
          <cell r="G36">
            <v>11641</v>
          </cell>
          <cell r="H36" t="str">
            <v>千円</v>
          </cell>
          <cell r="J36">
            <v>15383</v>
          </cell>
          <cell r="O36" t="str">
            <v>千円</v>
          </cell>
          <cell r="U36" t="str">
            <v>２　処遇加算分</v>
          </cell>
          <cell r="AB36">
            <v>11641</v>
          </cell>
          <cell r="AG36" t="str">
            <v>千円</v>
          </cell>
        </row>
        <row r="37">
          <cell r="C37" t="str">
            <v>私立</v>
          </cell>
          <cell r="D37">
            <v>20</v>
          </cell>
          <cell r="E37" t="str">
            <v>か所</v>
          </cell>
          <cell r="F37">
            <v>20</v>
          </cell>
          <cell r="G37">
            <v>15</v>
          </cell>
          <cell r="H37" t="str">
            <v>か所</v>
          </cell>
          <cell r="U37" t="str">
            <v>私立</v>
          </cell>
          <cell r="X37">
            <v>15</v>
          </cell>
          <cell r="Z37" t="str">
            <v>か所</v>
          </cell>
        </row>
        <row r="38">
          <cell r="C38" t="str">
            <v>３　機能強化分</v>
          </cell>
          <cell r="D38">
            <v>10200</v>
          </cell>
          <cell r="E38" t="str">
            <v>千円</v>
          </cell>
          <cell r="F38" t="str">
            <v>３　機能強化分</v>
          </cell>
          <cell r="G38">
            <v>22050</v>
          </cell>
          <cell r="H38" t="str">
            <v>千円</v>
          </cell>
          <cell r="J38">
            <v>10200</v>
          </cell>
          <cell r="O38" t="str">
            <v>千円</v>
          </cell>
          <cell r="U38" t="str">
            <v>３　機能強化分</v>
          </cell>
          <cell r="AB38">
            <v>22050</v>
          </cell>
          <cell r="AG38" t="str">
            <v>千円</v>
          </cell>
        </row>
        <row r="39">
          <cell r="C39" t="str">
            <v>私立</v>
          </cell>
          <cell r="D39">
            <v>68</v>
          </cell>
          <cell r="E39" t="str">
            <v>か所</v>
          </cell>
          <cell r="F39">
            <v>68</v>
          </cell>
          <cell r="G39">
            <v>166</v>
          </cell>
          <cell r="H39" t="str">
            <v>か所</v>
          </cell>
          <cell r="U39" t="str">
            <v>私立</v>
          </cell>
          <cell r="X39">
            <v>166</v>
          </cell>
          <cell r="Z39" t="str">
            <v>か所</v>
          </cell>
        </row>
        <row r="40">
          <cell r="B40" t="str">
            <v>【根拠法例】</v>
          </cell>
        </row>
        <row r="41">
          <cell r="B41" t="str">
            <v>　児童福祉法第24条（保育所への保育の実施)</v>
          </cell>
        </row>
        <row r="42">
          <cell r="B42" t="str">
            <v>　児童福祉法第51条（市町村の支弁）</v>
          </cell>
        </row>
        <row r="44">
          <cell r="AI44" t="str">
            <v>年度</v>
          </cell>
        </row>
        <row r="46">
          <cell r="AB46" t="str">
            <v>有（　年　月）　・　無</v>
          </cell>
        </row>
        <row r="68">
          <cell r="F68" t="str">
            <v>□廃止の検討　□最適供給主体の検討　□業務ﾌﾟﾛｾｽの検討　□当面現状維持　□その他・一次ﾁｪｯｸ中</v>
          </cell>
          <cell r="AH68" t="str">
            <v>□15年度　</v>
          </cell>
        </row>
        <row r="69">
          <cell r="AH69" t="str">
            <v>□16年度</v>
          </cell>
        </row>
        <row r="70">
          <cell r="AH70" t="str">
            <v>□17年度</v>
          </cell>
        </row>
      </sheetData>
      <sheetData sheetId="1" refreshError="1">
        <row r="3">
          <cell r="AG3" t="str">
            <v>稲垣</v>
          </cell>
          <cell r="AK3">
            <v>3564</v>
          </cell>
        </row>
        <row r="6">
          <cell r="B6" t="str">
            <v>4款2項1目20節</v>
          </cell>
          <cell r="C6" t="str">
            <v>一般分</v>
          </cell>
          <cell r="D6">
            <v>25792086</v>
          </cell>
          <cell r="E6" t="str">
            <v>一般分</v>
          </cell>
          <cell r="F6">
            <v>21799083</v>
          </cell>
          <cell r="G6" t="str">
            <v>一般分</v>
          </cell>
          <cell r="H6" t="str">
            <v>（</v>
          </cell>
          <cell r="I6">
            <v>15</v>
          </cell>
          <cell r="J6" t="str">
            <v>年度決算）</v>
          </cell>
          <cell r="K6">
            <v>0</v>
          </cell>
          <cell r="L6">
            <v>25792086</v>
          </cell>
          <cell r="M6">
            <v>0</v>
          </cell>
          <cell r="N6">
            <v>0</v>
          </cell>
          <cell r="Q6" t="str">
            <v>一般分</v>
          </cell>
          <cell r="V6">
            <v>21799083</v>
          </cell>
          <cell r="AA6">
            <v>3993003</v>
          </cell>
          <cell r="AF6" t="str">
            <v>（</v>
          </cell>
          <cell r="AG6">
            <v>15</v>
          </cell>
          <cell r="AH6" t="str">
            <v>年度決算）</v>
          </cell>
          <cell r="AI6">
            <v>0</v>
          </cell>
          <cell r="AJ6">
            <v>0</v>
          </cell>
          <cell r="AK6">
            <v>0</v>
          </cell>
          <cell r="AL6">
            <v>0</v>
          </cell>
        </row>
        <row r="7">
          <cell r="B7" t="str">
            <v>扶助費</v>
          </cell>
          <cell r="C7">
            <v>20384239</v>
          </cell>
          <cell r="D7">
            <v>0</v>
          </cell>
          <cell r="E7">
            <v>0</v>
          </cell>
          <cell r="F7" t="str">
            <v>千円</v>
          </cell>
          <cell r="AF7">
            <v>20384239</v>
          </cell>
          <cell r="AG7">
            <v>0</v>
          </cell>
          <cell r="AH7">
            <v>0</v>
          </cell>
          <cell r="AK7" t="str">
            <v>千円</v>
          </cell>
        </row>
        <row r="8">
          <cell r="B8" t="str">
            <v>(2)保育所運営費</v>
          </cell>
          <cell r="C8" t="str">
            <v>私立計</v>
          </cell>
          <cell r="D8">
            <v>18531166</v>
          </cell>
          <cell r="E8" t="str">
            <v>私立計</v>
          </cell>
          <cell r="F8">
            <v>14476691</v>
          </cell>
          <cell r="G8" t="str">
            <v>私立計</v>
          </cell>
          <cell r="H8" t="str">
            <v>◎入所予定人数見込みの減</v>
          </cell>
          <cell r="I8">
            <v>0</v>
          </cell>
          <cell r="J8">
            <v>0</v>
          </cell>
          <cell r="K8">
            <v>0</v>
          </cell>
          <cell r="L8">
            <v>18531166</v>
          </cell>
          <cell r="M8">
            <v>0</v>
          </cell>
          <cell r="N8">
            <v>0</v>
          </cell>
          <cell r="Q8" t="str">
            <v>私立計</v>
          </cell>
          <cell r="V8">
            <v>14476691</v>
          </cell>
          <cell r="AA8">
            <v>4054475</v>
          </cell>
          <cell r="AF8" t="str">
            <v>◎入所予定人数見込みの減</v>
          </cell>
          <cell r="AG8">
            <v>0</v>
          </cell>
          <cell r="AH8">
            <v>0</v>
          </cell>
          <cell r="AI8">
            <v>0</v>
          </cell>
          <cell r="AJ8">
            <v>0</v>
          </cell>
          <cell r="AK8">
            <v>0</v>
          </cell>
          <cell r="AL8">
            <v>0</v>
          </cell>
        </row>
        <row r="9">
          <cell r="G9" t="str">
            <v>運営費・法外積算（民設）参照</v>
          </cell>
          <cell r="H9" t="str">
            <v>（設置）</v>
          </cell>
          <cell r="Q9" t="str">
            <v>（設置）</v>
          </cell>
        </row>
        <row r="10">
          <cell r="G10" t="str">
            <v>乳児</v>
          </cell>
          <cell r="H10" t="str">
            <v>乳児</v>
          </cell>
          <cell r="I10" t="str">
            <v>（内容）</v>
          </cell>
          <cell r="J10">
            <v>0</v>
          </cell>
          <cell r="K10">
            <v>0</v>
          </cell>
          <cell r="L10">
            <v>0</v>
          </cell>
          <cell r="M10">
            <v>0</v>
          </cell>
          <cell r="N10">
            <v>0</v>
          </cell>
          <cell r="O10">
            <v>0</v>
          </cell>
          <cell r="Q10" t="str">
            <v>乳児</v>
          </cell>
          <cell r="AF10" t="str">
            <v>（内容）</v>
          </cell>
          <cell r="AG10">
            <v>0</v>
          </cell>
          <cell r="AH10">
            <v>0</v>
          </cell>
          <cell r="AI10">
            <v>0</v>
          </cell>
          <cell r="AJ10">
            <v>0</v>
          </cell>
          <cell r="AK10">
            <v>0</v>
          </cell>
          <cell r="AL10">
            <v>0</v>
          </cell>
        </row>
        <row r="11">
          <cell r="K11">
            <v>26653</v>
          </cell>
          <cell r="L11" t="str">
            <v>人</v>
          </cell>
          <cell r="M11">
            <v>171762</v>
          </cell>
          <cell r="N11" t="str">
            <v>×</v>
          </cell>
          <cell r="O11" t="str">
            <v>人</v>
          </cell>
          <cell r="P11" t="str">
            <v>人</v>
          </cell>
          <cell r="Q11">
            <v>330</v>
          </cell>
          <cell r="R11">
            <v>171762</v>
          </cell>
          <cell r="S11">
            <v>0</v>
          </cell>
          <cell r="T11" t="str">
            <v>か所</v>
          </cell>
          <cell r="U11" t="str">
            <v>×</v>
          </cell>
          <cell r="V11">
            <v>16089</v>
          </cell>
          <cell r="W11">
            <v>0</v>
          </cell>
          <cell r="Y11" t="str">
            <v>人</v>
          </cell>
          <cell r="AF11">
            <v>330</v>
          </cell>
          <cell r="AG11">
            <v>0</v>
          </cell>
          <cell r="AH11">
            <v>0</v>
          </cell>
          <cell r="AI11" t="str">
            <v>か所</v>
          </cell>
          <cell r="AJ11">
            <v>0</v>
          </cell>
          <cell r="AK11">
            <v>0</v>
          </cell>
          <cell r="AL11">
            <v>0</v>
          </cell>
        </row>
        <row r="12">
          <cell r="J12">
            <v>4593537278</v>
          </cell>
          <cell r="K12" t="str">
            <v>円</v>
          </cell>
          <cell r="L12" t="str">
            <v>＝</v>
          </cell>
          <cell r="M12">
            <v>2763479</v>
          </cell>
          <cell r="N12">
            <v>31054</v>
          </cell>
          <cell r="O12" t="str">
            <v>円</v>
          </cell>
          <cell r="P12">
            <v>0</v>
          </cell>
          <cell r="Q12" t="str">
            <v>人／月</v>
          </cell>
          <cell r="R12">
            <v>0</v>
          </cell>
          <cell r="S12">
            <v>0</v>
          </cell>
          <cell r="T12">
            <v>0</v>
          </cell>
          <cell r="U12" t="str">
            <v>＝</v>
          </cell>
          <cell r="V12">
            <v>2763479</v>
          </cell>
          <cell r="AF12">
            <v>31054</v>
          </cell>
          <cell r="AG12">
            <v>0</v>
          </cell>
          <cell r="AH12">
            <v>0</v>
          </cell>
          <cell r="AI12" t="str">
            <v>人／月</v>
          </cell>
          <cell r="AJ12">
            <v>0</v>
          </cell>
          <cell r="AK12">
            <v>0</v>
          </cell>
          <cell r="AL12">
            <v>0</v>
          </cell>
        </row>
        <row r="13">
          <cell r="G13" t="str">
            <v>１・２歳児</v>
          </cell>
          <cell r="H13" t="str">
            <v>１・２歳児</v>
          </cell>
          <cell r="I13" t="str">
            <v>◎施設数には年度途中
　開所施設(４か所)を
　除きます。
◎定員に対する入所率
　公立：102.49%
　私立：103.21%</v>
          </cell>
          <cell r="J13">
            <v>0</v>
          </cell>
          <cell r="K13">
            <v>0</v>
          </cell>
          <cell r="L13">
            <v>0</v>
          </cell>
          <cell r="M13">
            <v>0</v>
          </cell>
          <cell r="N13">
            <v>0</v>
          </cell>
          <cell r="O13">
            <v>0</v>
          </cell>
          <cell r="Q13" t="str">
            <v>１・２歳児</v>
          </cell>
          <cell r="AF13" t="str">
            <v>◎施設数には年度途中
　開所施設(４か所)を
　除きます。
◎定員に対する入所率
　公立：102.49%
　私立：103.21%</v>
          </cell>
          <cell r="AG13">
            <v>0</v>
          </cell>
          <cell r="AH13">
            <v>0</v>
          </cell>
          <cell r="AI13">
            <v>0</v>
          </cell>
          <cell r="AJ13">
            <v>0</v>
          </cell>
          <cell r="AK13">
            <v>0</v>
          </cell>
          <cell r="AL13">
            <v>0</v>
          </cell>
        </row>
        <row r="14">
          <cell r="K14">
            <v>77318</v>
          </cell>
          <cell r="L14" t="str">
            <v>人</v>
          </cell>
          <cell r="M14">
            <v>101056</v>
          </cell>
          <cell r="N14" t="str">
            <v>×</v>
          </cell>
          <cell r="O14" t="str">
            <v>人</v>
          </cell>
          <cell r="P14" t="str">
            <v>人</v>
          </cell>
          <cell r="R14">
            <v>101056</v>
          </cell>
          <cell r="U14" t="str">
            <v>×</v>
          </cell>
          <cell r="V14">
            <v>64430</v>
          </cell>
          <cell r="Y14" t="str">
            <v>人</v>
          </cell>
        </row>
        <row r="15">
          <cell r="J15">
            <v>7794554018</v>
          </cell>
          <cell r="K15" t="str">
            <v>円</v>
          </cell>
          <cell r="L15" t="str">
            <v>＝</v>
          </cell>
          <cell r="M15">
            <v>6511038</v>
          </cell>
          <cell r="O15" t="str">
            <v>円</v>
          </cell>
          <cell r="U15" t="str">
            <v>＝</v>
          </cell>
          <cell r="V15">
            <v>6511038</v>
          </cell>
        </row>
        <row r="16">
          <cell r="G16" t="str">
            <v>３歳児</v>
          </cell>
          <cell r="H16" t="str">
            <v>３歳児</v>
          </cell>
          <cell r="Q16" t="str">
            <v>３歳児</v>
          </cell>
        </row>
        <row r="17">
          <cell r="K17">
            <v>47451</v>
          </cell>
          <cell r="L17" t="str">
            <v>人</v>
          </cell>
          <cell r="M17">
            <v>47137</v>
          </cell>
          <cell r="N17" t="str">
            <v>×</v>
          </cell>
          <cell r="O17" t="str">
            <v>人</v>
          </cell>
          <cell r="P17" t="str">
            <v>人</v>
          </cell>
          <cell r="R17">
            <v>47137</v>
          </cell>
          <cell r="U17" t="str">
            <v>×</v>
          </cell>
          <cell r="V17">
            <v>40323</v>
          </cell>
          <cell r="Y17" t="str">
            <v>人</v>
          </cell>
        </row>
        <row r="18">
          <cell r="J18">
            <v>2231520582</v>
          </cell>
          <cell r="K18" t="str">
            <v>円</v>
          </cell>
          <cell r="L18" t="str">
            <v>＝</v>
          </cell>
          <cell r="M18">
            <v>1900705</v>
          </cell>
          <cell r="O18" t="str">
            <v>円</v>
          </cell>
          <cell r="U18" t="str">
            <v>＝</v>
          </cell>
          <cell r="V18">
            <v>1900705</v>
          </cell>
        </row>
        <row r="19">
          <cell r="G19" t="str">
            <v>４歳以上児</v>
          </cell>
          <cell r="H19" t="str">
            <v>４歳以上児</v>
          </cell>
          <cell r="Q19" t="str">
            <v>４歳以上児</v>
          </cell>
        </row>
        <row r="20">
          <cell r="K20">
            <v>98223</v>
          </cell>
          <cell r="L20" t="str">
            <v>人</v>
          </cell>
          <cell r="M20">
            <v>39421</v>
          </cell>
          <cell r="N20" t="str">
            <v>×</v>
          </cell>
          <cell r="O20" t="str">
            <v>人</v>
          </cell>
          <cell r="P20" t="str">
            <v>人</v>
          </cell>
          <cell r="R20">
            <v>39421</v>
          </cell>
          <cell r="U20" t="str">
            <v>×</v>
          </cell>
          <cell r="V20">
            <v>83749</v>
          </cell>
          <cell r="Y20" t="str">
            <v>人</v>
          </cell>
        </row>
        <row r="21">
          <cell r="J21">
            <v>3911553526</v>
          </cell>
          <cell r="K21" t="str">
            <v>円</v>
          </cell>
          <cell r="L21" t="str">
            <v>＝</v>
          </cell>
          <cell r="M21">
            <v>3301469</v>
          </cell>
          <cell r="O21" t="str">
            <v>円</v>
          </cell>
          <cell r="U21" t="str">
            <v>＝</v>
          </cell>
          <cell r="V21">
            <v>3301469</v>
          </cell>
        </row>
        <row r="23">
          <cell r="G23" t="str">
            <v>市立計</v>
          </cell>
          <cell r="H23">
            <v>7260920</v>
          </cell>
          <cell r="I23" t="str">
            <v>市立計</v>
          </cell>
          <cell r="J23">
            <v>7322392</v>
          </cell>
          <cell r="K23">
            <v>-61472</v>
          </cell>
          <cell r="L23">
            <v>7260920</v>
          </cell>
          <cell r="Q23" t="str">
            <v>市立計</v>
          </cell>
          <cell r="V23">
            <v>7322392</v>
          </cell>
          <cell r="AA23">
            <v>-61472</v>
          </cell>
        </row>
        <row r="24">
          <cell r="B24" t="str">
            <v>市立保育所運営費
(従来の積算方法による)</v>
          </cell>
          <cell r="C24" t="str">
            <v>運営費・法外積算（公設）参照</v>
          </cell>
          <cell r="D24" t="str">
            <v>（設置）</v>
          </cell>
          <cell r="G24" t="str">
            <v>運営費・法外積算（公設）参照</v>
          </cell>
          <cell r="Q24" t="str">
            <v>（設置）</v>
          </cell>
        </row>
        <row r="25">
          <cell r="G25" t="str">
            <v>乳児</v>
          </cell>
          <cell r="H25" t="str">
            <v>乳児</v>
          </cell>
          <cell r="Q25" t="str">
            <v>乳児</v>
          </cell>
        </row>
        <row r="26">
          <cell r="K26">
            <v>6553</v>
          </cell>
          <cell r="L26" t="str">
            <v>人</v>
          </cell>
          <cell r="M26">
            <v>157398</v>
          </cell>
          <cell r="N26" t="str">
            <v>×</v>
          </cell>
          <cell r="O26" t="str">
            <v>人</v>
          </cell>
          <cell r="P26" t="str">
            <v>人</v>
          </cell>
          <cell r="R26">
            <v>157398</v>
          </cell>
          <cell r="U26" t="str">
            <v>×</v>
          </cell>
          <cell r="V26">
            <v>5918</v>
          </cell>
          <cell r="Y26" t="str">
            <v>人</v>
          </cell>
        </row>
        <row r="27">
          <cell r="J27">
            <v>1036352198</v>
          </cell>
          <cell r="K27" t="str">
            <v>円</v>
          </cell>
          <cell r="L27" t="str">
            <v>＝</v>
          </cell>
          <cell r="M27">
            <v>931481</v>
          </cell>
          <cell r="O27" t="str">
            <v>円</v>
          </cell>
          <cell r="U27" t="str">
            <v>＝</v>
          </cell>
          <cell r="V27">
            <v>931481</v>
          </cell>
        </row>
        <row r="28">
          <cell r="G28" t="str">
            <v>１・２歳児</v>
          </cell>
          <cell r="H28" t="str">
            <v>１・２歳児</v>
          </cell>
          <cell r="Q28" t="str">
            <v>１・２歳児</v>
          </cell>
        </row>
        <row r="29">
          <cell r="K29">
            <v>29379</v>
          </cell>
          <cell r="L29" t="str">
            <v>人</v>
          </cell>
          <cell r="M29">
            <v>93898</v>
          </cell>
          <cell r="N29" t="str">
            <v>×</v>
          </cell>
          <cell r="O29" t="str">
            <v>人</v>
          </cell>
          <cell r="P29" t="str">
            <v>人</v>
          </cell>
          <cell r="R29">
            <v>93898</v>
          </cell>
          <cell r="U29" t="str">
            <v>×</v>
          </cell>
          <cell r="V29">
            <v>30255</v>
          </cell>
          <cell r="Y29" t="str">
            <v>人</v>
          </cell>
        </row>
        <row r="30">
          <cell r="J30">
            <v>2740730054</v>
          </cell>
          <cell r="K30" t="str">
            <v>円</v>
          </cell>
          <cell r="L30" t="str">
            <v>＝</v>
          </cell>
          <cell r="M30">
            <v>2840884</v>
          </cell>
          <cell r="O30" t="str">
            <v>円</v>
          </cell>
          <cell r="U30" t="str">
            <v>＝</v>
          </cell>
          <cell r="V30">
            <v>2840884</v>
          </cell>
        </row>
        <row r="31">
          <cell r="G31" t="str">
            <v>３歳児</v>
          </cell>
          <cell r="H31" t="str">
            <v>３歳児</v>
          </cell>
          <cell r="Q31" t="str">
            <v>３歳児</v>
          </cell>
        </row>
        <row r="32">
          <cell r="K32">
            <v>25430</v>
          </cell>
          <cell r="L32" t="str">
            <v>人</v>
          </cell>
          <cell r="M32">
            <v>45065</v>
          </cell>
          <cell r="N32" t="str">
            <v>×</v>
          </cell>
          <cell r="O32" t="str">
            <v>人</v>
          </cell>
          <cell r="P32" t="str">
            <v>人</v>
          </cell>
          <cell r="R32">
            <v>45065</v>
          </cell>
          <cell r="U32" t="str">
            <v>×</v>
          </cell>
          <cell r="V32">
            <v>25927</v>
          </cell>
          <cell r="Y32" t="str">
            <v>人</v>
          </cell>
        </row>
        <row r="33">
          <cell r="J33">
            <v>1140942480</v>
          </cell>
          <cell r="K33" t="str">
            <v>円</v>
          </cell>
          <cell r="L33" t="str">
            <v>＝</v>
          </cell>
          <cell r="M33">
            <v>1168400</v>
          </cell>
          <cell r="O33" t="str">
            <v>円</v>
          </cell>
          <cell r="U33" t="str">
            <v>＝</v>
          </cell>
          <cell r="V33">
            <v>1168400</v>
          </cell>
        </row>
        <row r="34">
          <cell r="G34" t="str">
            <v>４歳以上児</v>
          </cell>
          <cell r="H34" t="str">
            <v>４歳以上児</v>
          </cell>
          <cell r="Q34" t="str">
            <v>４歳以上児</v>
          </cell>
        </row>
        <row r="35">
          <cell r="K35">
            <v>61636</v>
          </cell>
          <cell r="L35" t="str">
            <v>人</v>
          </cell>
          <cell r="M35">
            <v>38409</v>
          </cell>
          <cell r="N35" t="str">
            <v>×</v>
          </cell>
          <cell r="O35" t="str">
            <v>人</v>
          </cell>
          <cell r="P35" t="str">
            <v>人</v>
          </cell>
          <cell r="R35">
            <v>38409</v>
          </cell>
          <cell r="U35" t="str">
            <v>×</v>
          </cell>
          <cell r="V35">
            <v>62007</v>
          </cell>
          <cell r="Y35" t="str">
            <v>人</v>
          </cell>
        </row>
        <row r="36">
          <cell r="J36">
            <v>2342894472</v>
          </cell>
          <cell r="K36" t="str">
            <v>円</v>
          </cell>
          <cell r="L36" t="str">
            <v>＝</v>
          </cell>
          <cell r="M36">
            <v>2381627</v>
          </cell>
          <cell r="O36" t="str">
            <v>円</v>
          </cell>
          <cell r="U36" t="str">
            <v>＝</v>
          </cell>
          <cell r="V36">
            <v>2381627</v>
          </cell>
        </row>
        <row r="40">
          <cell r="G40" t="str">
            <v>処遇加算分</v>
          </cell>
          <cell r="H40">
            <v>15383</v>
          </cell>
          <cell r="I40" t="str">
            <v>処遇加算分</v>
          </cell>
          <cell r="J40">
            <v>11641</v>
          </cell>
          <cell r="K40">
            <v>3742</v>
          </cell>
          <cell r="L40">
            <v>15383</v>
          </cell>
          <cell r="M40">
            <v>0</v>
          </cell>
          <cell r="N40">
            <v>0</v>
          </cell>
          <cell r="O40">
            <v>0</v>
          </cell>
          <cell r="P40">
            <v>0</v>
          </cell>
          <cell r="Q40" t="str">
            <v>処遇加算分</v>
          </cell>
          <cell r="R40">
            <v>0</v>
          </cell>
          <cell r="V40">
            <v>11641</v>
          </cell>
          <cell r="AB40">
            <v>3742</v>
          </cell>
          <cell r="AF40" t="str">
            <v>◎対象施設数の増</v>
          </cell>
          <cell r="AG40">
            <v>0</v>
          </cell>
          <cell r="AH40">
            <v>0</v>
          </cell>
          <cell r="AI40">
            <v>0</v>
          </cell>
          <cell r="AJ40">
            <v>0</v>
          </cell>
          <cell r="AK40">
            <v>0</v>
          </cell>
          <cell r="AL40">
            <v>0</v>
          </cell>
        </row>
        <row r="42">
          <cell r="G42">
            <v>435000</v>
          </cell>
          <cell r="H42" t="str">
            <v>円</v>
          </cell>
          <cell r="I42" t="str">
            <v>×</v>
          </cell>
          <cell r="J42">
            <v>7</v>
          </cell>
          <cell r="K42" t="str">
            <v>円</v>
          </cell>
          <cell r="L42" t="str">
            <v>×</v>
          </cell>
          <cell r="M42">
            <v>7</v>
          </cell>
          <cell r="N42" t="str">
            <v>×</v>
          </cell>
          <cell r="O42" t="str">
            <v>か所</v>
          </cell>
          <cell r="P42" t="str">
            <v>か所</v>
          </cell>
          <cell r="Q42">
            <v>431000</v>
          </cell>
          <cell r="U42" t="str">
            <v>円</v>
          </cell>
          <cell r="V42" t="str">
            <v>×</v>
          </cell>
          <cell r="W42">
            <v>5</v>
          </cell>
          <cell r="Y42" t="str">
            <v>か所</v>
          </cell>
        </row>
        <row r="43">
          <cell r="L43" t="str">
            <v>＝</v>
          </cell>
          <cell r="M43">
            <v>3045</v>
          </cell>
          <cell r="N43" t="str">
            <v>＝</v>
          </cell>
          <cell r="O43">
            <v>2155</v>
          </cell>
          <cell r="V43" t="str">
            <v>＝</v>
          </cell>
          <cell r="W43">
            <v>2155</v>
          </cell>
        </row>
        <row r="44">
          <cell r="G44">
            <v>726000</v>
          </cell>
          <cell r="H44" t="str">
            <v>円</v>
          </cell>
          <cell r="I44" t="str">
            <v>×</v>
          </cell>
          <cell r="J44">
            <v>3</v>
          </cell>
          <cell r="K44" t="str">
            <v>円</v>
          </cell>
          <cell r="L44" t="str">
            <v>×</v>
          </cell>
          <cell r="M44">
            <v>3</v>
          </cell>
          <cell r="N44" t="str">
            <v>×</v>
          </cell>
          <cell r="O44" t="str">
            <v>か所</v>
          </cell>
          <cell r="P44" t="str">
            <v>か所</v>
          </cell>
          <cell r="Q44">
            <v>719000</v>
          </cell>
          <cell r="U44" t="str">
            <v>円</v>
          </cell>
          <cell r="V44" t="str">
            <v>×</v>
          </cell>
          <cell r="W44">
            <v>2</v>
          </cell>
          <cell r="Y44" t="str">
            <v>か所</v>
          </cell>
        </row>
        <row r="45">
          <cell r="L45" t="str">
            <v>＝</v>
          </cell>
          <cell r="M45">
            <v>2178</v>
          </cell>
          <cell r="N45" t="str">
            <v>＝</v>
          </cell>
          <cell r="O45">
            <v>1438</v>
          </cell>
          <cell r="V45" t="str">
            <v>＝</v>
          </cell>
          <cell r="W45">
            <v>1438</v>
          </cell>
        </row>
        <row r="46">
          <cell r="G46">
            <v>1016000</v>
          </cell>
          <cell r="H46" t="str">
            <v>円</v>
          </cell>
          <cell r="I46" t="str">
            <v>×</v>
          </cell>
          <cell r="J46">
            <v>10</v>
          </cell>
          <cell r="K46" t="str">
            <v>円</v>
          </cell>
          <cell r="L46" t="str">
            <v>×</v>
          </cell>
          <cell r="M46">
            <v>10</v>
          </cell>
          <cell r="N46" t="str">
            <v>×</v>
          </cell>
          <cell r="O46" t="str">
            <v>か所</v>
          </cell>
          <cell r="P46" t="str">
            <v>か所</v>
          </cell>
          <cell r="Q46">
            <v>1006000</v>
          </cell>
          <cell r="U46" t="str">
            <v>円</v>
          </cell>
          <cell r="V46" t="str">
            <v>×</v>
          </cell>
          <cell r="W46">
            <v>8</v>
          </cell>
          <cell r="Y46" t="str">
            <v>か所</v>
          </cell>
        </row>
        <row r="47">
          <cell r="L47" t="str">
            <v>＝</v>
          </cell>
          <cell r="M47">
            <v>10160</v>
          </cell>
          <cell r="N47" t="str">
            <v>＝</v>
          </cell>
          <cell r="O47">
            <v>8048</v>
          </cell>
          <cell r="V47" t="str">
            <v>＝</v>
          </cell>
          <cell r="W47">
            <v>8048</v>
          </cell>
        </row>
        <row r="51">
          <cell r="G51" t="str">
            <v>機能強化分</v>
          </cell>
          <cell r="H51">
            <v>10200</v>
          </cell>
          <cell r="I51" t="str">
            <v>機能強化分</v>
          </cell>
          <cell r="J51">
            <v>24900</v>
          </cell>
          <cell r="K51">
            <v>-14700</v>
          </cell>
          <cell r="L51">
            <v>10200</v>
          </cell>
          <cell r="M51">
            <v>0</v>
          </cell>
          <cell r="N51">
            <v>0</v>
          </cell>
          <cell r="O51">
            <v>0</v>
          </cell>
          <cell r="P51">
            <v>0</v>
          </cell>
          <cell r="Q51" t="str">
            <v>機能強化分</v>
          </cell>
          <cell r="R51">
            <v>0</v>
          </cell>
          <cell r="V51">
            <v>24900</v>
          </cell>
          <cell r="AB51">
            <v>-14700</v>
          </cell>
          <cell r="AF51" t="str">
            <v>◎対象施設数見込みの減</v>
          </cell>
          <cell r="AG51">
            <v>0</v>
          </cell>
          <cell r="AH51">
            <v>0</v>
          </cell>
          <cell r="AI51">
            <v>0</v>
          </cell>
          <cell r="AJ51">
            <v>0</v>
          </cell>
          <cell r="AK51">
            <v>0</v>
          </cell>
          <cell r="AL51">
            <v>0</v>
          </cell>
        </row>
        <row r="52">
          <cell r="AF52" t="str">
            <v>　今年度から、加算実績を反映するよう積算方法を変更したため</v>
          </cell>
        </row>
        <row r="53">
          <cell r="G53" t="str">
            <v>私立</v>
          </cell>
          <cell r="H53" t="str">
            <v>私立</v>
          </cell>
          <cell r="Q53" t="str">
            <v>私立</v>
          </cell>
        </row>
        <row r="54">
          <cell r="H54">
            <v>150000</v>
          </cell>
          <cell r="I54" t="str">
            <v>円</v>
          </cell>
          <cell r="J54" t="str">
            <v>×</v>
          </cell>
          <cell r="K54" t="str">
            <v>円</v>
          </cell>
          <cell r="L54" t="str">
            <v>×</v>
          </cell>
          <cell r="M54">
            <v>68</v>
          </cell>
          <cell r="N54" t="str">
            <v>円</v>
          </cell>
          <cell r="O54" t="str">
            <v>か所</v>
          </cell>
          <cell r="P54">
            <v>166</v>
          </cell>
          <cell r="Q54" t="str">
            <v>か所</v>
          </cell>
          <cell r="R54">
            <v>150000</v>
          </cell>
          <cell r="U54" t="str">
            <v>円</v>
          </cell>
          <cell r="V54" t="str">
            <v>×</v>
          </cell>
          <cell r="W54">
            <v>166</v>
          </cell>
          <cell r="Y54" t="str">
            <v>か所</v>
          </cell>
        </row>
        <row r="55">
          <cell r="L55" t="str">
            <v>＝</v>
          </cell>
          <cell r="M55">
            <v>10200</v>
          </cell>
          <cell r="N55" t="str">
            <v>＝</v>
          </cell>
          <cell r="O55">
            <v>24900</v>
          </cell>
          <cell r="V55" t="str">
            <v>＝</v>
          </cell>
          <cell r="W55">
            <v>24900</v>
          </cell>
        </row>
        <row r="65">
          <cell r="G65">
            <v>25817669</v>
          </cell>
          <cell r="Q65">
            <v>21835624</v>
          </cell>
        </row>
      </sheetData>
      <sheetData sheetId="2" refreshError="1">
        <row r="3">
          <cell r="AG3" t="str">
            <v>稲垣</v>
          </cell>
          <cell r="AK3">
            <v>3564</v>
          </cell>
        </row>
        <row r="6">
          <cell r="B6" t="str">
            <v>12款1項1目2節</v>
          </cell>
          <cell r="C6" t="str">
            <v>保育所費
負担金</v>
          </cell>
          <cell r="D6">
            <v>8482004</v>
          </cell>
          <cell r="E6" t="str">
            <v>保育所費
負担金</v>
          </cell>
          <cell r="F6">
            <v>7466288</v>
          </cell>
          <cell r="G6" t="str">
            <v>保育所費
負担金</v>
          </cell>
          <cell r="H6" t="str">
            <v>（</v>
          </cell>
          <cell r="I6">
            <v>15</v>
          </cell>
          <cell r="J6" t="str">
            <v>年度決算）</v>
          </cell>
          <cell r="K6">
            <v>0</v>
          </cell>
          <cell r="L6">
            <v>8482004</v>
          </cell>
          <cell r="M6">
            <v>0</v>
          </cell>
          <cell r="N6">
            <v>0</v>
          </cell>
          <cell r="Q6" t="str">
            <v>保育所費
負担金</v>
          </cell>
          <cell r="V6">
            <v>7466288</v>
          </cell>
          <cell r="AA6">
            <v>1015716</v>
          </cell>
          <cell r="AF6" t="str">
            <v>（</v>
          </cell>
          <cell r="AG6">
            <v>15</v>
          </cell>
          <cell r="AH6" t="str">
            <v>年度決算）</v>
          </cell>
          <cell r="AI6">
            <v>0</v>
          </cell>
          <cell r="AJ6">
            <v>0</v>
          </cell>
          <cell r="AK6">
            <v>0</v>
          </cell>
          <cell r="AL6">
            <v>0</v>
          </cell>
        </row>
        <row r="7">
          <cell r="B7" t="str">
            <v>保育所費負担金</v>
          </cell>
        </row>
        <row r="8">
          <cell r="AF8">
            <v>5280414385</v>
          </cell>
          <cell r="AG8" t="str">
            <v>千円</v>
          </cell>
          <cell r="AK8" t="str">
            <v>千円</v>
          </cell>
        </row>
        <row r="9">
          <cell r="G9" t="str">
            <v>私立保育所分</v>
          </cell>
          <cell r="H9">
            <v>5817813</v>
          </cell>
          <cell r="I9">
            <v>7466288</v>
          </cell>
          <cell r="L9">
            <v>5817813</v>
          </cell>
          <cell r="V9">
            <v>7466288</v>
          </cell>
        </row>
        <row r="11">
          <cell r="G11">
            <v>17</v>
          </cell>
          <cell r="H11" t="str">
            <v>年度国徴収金</v>
          </cell>
          <cell r="I11" t="str">
            <v>×</v>
          </cell>
          <cell r="J11">
            <v>0.65</v>
          </cell>
          <cell r="K11">
            <v>16</v>
          </cell>
          <cell r="L11" t="str">
            <v>×</v>
          </cell>
          <cell r="M11">
            <v>0.65</v>
          </cell>
          <cell r="N11">
            <v>0.65</v>
          </cell>
          <cell r="Q11">
            <v>16</v>
          </cell>
          <cell r="R11" t="str">
            <v>年度国徴収金</v>
          </cell>
          <cell r="V11" t="str">
            <v>×</v>
          </cell>
          <cell r="W11">
            <v>0.65</v>
          </cell>
        </row>
        <row r="12">
          <cell r="G12">
            <v>8296190650</v>
          </cell>
          <cell r="H12" t="str">
            <v>×</v>
          </cell>
          <cell r="I12">
            <v>0.65</v>
          </cell>
          <cell r="J12">
            <v>10638404720</v>
          </cell>
          <cell r="K12" t="str">
            <v>×</v>
          </cell>
          <cell r="L12" t="str">
            <v>×</v>
          </cell>
          <cell r="M12">
            <v>0.65</v>
          </cell>
          <cell r="Q12">
            <v>10638404720</v>
          </cell>
          <cell r="V12" t="str">
            <v>×</v>
          </cell>
          <cell r="W12">
            <v>0.65</v>
          </cell>
        </row>
        <row r="13">
          <cell r="G13" t="str">
            <v>過年度保育料徴収</v>
          </cell>
          <cell r="H13" t="str">
            <v>過年度保育料徴収</v>
          </cell>
          <cell r="Q13" t="str">
            <v>過年度保育料徴収</v>
          </cell>
        </row>
        <row r="14">
          <cell r="G14">
            <v>425288781</v>
          </cell>
          <cell r="H14" t="str">
            <v>円</v>
          </cell>
          <cell r="I14">
            <v>551325190</v>
          </cell>
          <cell r="L14" t="str">
            <v>円</v>
          </cell>
          <cell r="Q14">
            <v>551325190</v>
          </cell>
        </row>
        <row r="17">
          <cell r="G17" t="str">
            <v>公立保育所分</v>
          </cell>
          <cell r="H17">
            <v>2664191</v>
          </cell>
          <cell r="L17">
            <v>2664191</v>
          </cell>
        </row>
        <row r="18">
          <cell r="G18">
            <v>17</v>
          </cell>
          <cell r="H18" t="str">
            <v>年度国徴収金</v>
          </cell>
          <cell r="I18" t="str">
            <v>×</v>
          </cell>
          <cell r="J18">
            <v>0.65</v>
          </cell>
          <cell r="K18">
            <v>16</v>
          </cell>
          <cell r="L18" t="str">
            <v>×</v>
          </cell>
          <cell r="M18">
            <v>0.65</v>
          </cell>
          <cell r="N18">
            <v>0.65</v>
          </cell>
          <cell r="Q18">
            <v>16</v>
          </cell>
          <cell r="R18" t="str">
            <v>年度国徴収金</v>
          </cell>
          <cell r="V18" t="str">
            <v>×</v>
          </cell>
          <cell r="W18">
            <v>0.65</v>
          </cell>
        </row>
        <row r="19">
          <cell r="G19">
            <v>3776391530</v>
          </cell>
          <cell r="H19" t="str">
            <v>×</v>
          </cell>
          <cell r="I19">
            <v>0.65</v>
          </cell>
          <cell r="L19" t="str">
            <v>×</v>
          </cell>
          <cell r="M19">
            <v>0.65</v>
          </cell>
        </row>
        <row r="20">
          <cell r="G20" t="str">
            <v>過年度保育料徴収</v>
          </cell>
        </row>
        <row r="21">
          <cell r="G21">
            <v>209536219</v>
          </cell>
          <cell r="H21" t="str">
            <v>円</v>
          </cell>
          <cell r="L21" t="str">
            <v>円</v>
          </cell>
        </row>
        <row r="24">
          <cell r="B24" t="str">
            <v>14款1項1目1節</v>
          </cell>
          <cell r="C24">
            <v>5117487</v>
          </cell>
          <cell r="D24">
            <v>3721163</v>
          </cell>
          <cell r="E24">
            <v>1396324</v>
          </cell>
          <cell r="F24" t="str">
            <v>（</v>
          </cell>
          <cell r="G24">
            <v>15</v>
          </cell>
          <cell r="H24" t="str">
            <v>年度決算）</v>
          </cell>
          <cell r="I24">
            <v>0</v>
          </cell>
          <cell r="J24">
            <v>0</v>
          </cell>
          <cell r="K24">
            <v>0</v>
          </cell>
          <cell r="L24">
            <v>5117487</v>
          </cell>
          <cell r="V24">
            <v>3721163</v>
          </cell>
          <cell r="AA24">
            <v>1396324</v>
          </cell>
          <cell r="AF24" t="str">
            <v>（</v>
          </cell>
          <cell r="AG24">
            <v>15</v>
          </cell>
          <cell r="AH24" t="str">
            <v>年度決算）</v>
          </cell>
          <cell r="AI24">
            <v>0</v>
          </cell>
          <cell r="AJ24">
            <v>0</v>
          </cell>
          <cell r="AK24">
            <v>0</v>
          </cell>
          <cell r="AL24">
            <v>0</v>
          </cell>
        </row>
        <row r="25">
          <cell r="B25" t="str">
            <v>児童福祉費</v>
          </cell>
        </row>
        <row r="26">
          <cell r="G26" t="str">
            <v>（</v>
          </cell>
          <cell r="H26">
            <v>17</v>
          </cell>
          <cell r="I26" t="str">
            <v>年度運営費総額</v>
          </cell>
          <cell r="J26" t="str">
            <v>－</v>
          </cell>
          <cell r="K26" t="str">
            <v>（</v>
          </cell>
          <cell r="L26">
            <v>16</v>
          </cell>
          <cell r="M26" t="str">
            <v>年度運営費総額</v>
          </cell>
          <cell r="N26" t="str">
            <v>－</v>
          </cell>
          <cell r="O26">
            <v>6964982960</v>
          </cell>
          <cell r="P26">
            <v>0</v>
          </cell>
          <cell r="Q26" t="str">
            <v>（</v>
          </cell>
          <cell r="R26">
            <v>16</v>
          </cell>
          <cell r="S26" t="str">
            <v>年度運営費総額</v>
          </cell>
          <cell r="T26" t="str">
            <v>千円</v>
          </cell>
          <cell r="U26">
            <v>0</v>
          </cell>
          <cell r="X26" t="str">
            <v>－</v>
          </cell>
          <cell r="AF26">
            <v>6964982960</v>
          </cell>
          <cell r="AG26">
            <v>0</v>
          </cell>
          <cell r="AH26">
            <v>0</v>
          </cell>
          <cell r="AI26">
            <v>0</v>
          </cell>
          <cell r="AJ26">
            <v>0</v>
          </cell>
          <cell r="AK26" t="str">
            <v>千円</v>
          </cell>
          <cell r="AL26">
            <v>0</v>
          </cell>
        </row>
        <row r="27">
          <cell r="G27">
            <v>17</v>
          </cell>
          <cell r="H27" t="str">
            <v>年度国徴収金総額）</v>
          </cell>
          <cell r="I27" t="str">
            <v>×</v>
          </cell>
          <cell r="J27" t="str">
            <v>1/2</v>
          </cell>
          <cell r="K27">
            <v>16</v>
          </cell>
          <cell r="L27" t="str">
            <v>年度国徴収金総額）</v>
          </cell>
          <cell r="M27" t="str">
            <v>×</v>
          </cell>
          <cell r="N27" t="str">
            <v>×</v>
          </cell>
          <cell r="O27" t="str">
            <v>1/2</v>
          </cell>
          <cell r="Q27">
            <v>16</v>
          </cell>
          <cell r="R27" t="str">
            <v>年度国徴収金総額）</v>
          </cell>
          <cell r="X27" t="str">
            <v>×</v>
          </cell>
          <cell r="Y27" t="str">
            <v>1/2</v>
          </cell>
        </row>
        <row r="29">
          <cell r="G29" t="str">
            <v>（</v>
          </cell>
          <cell r="H29">
            <v>18531165404</v>
          </cell>
          <cell r="I29" t="str">
            <v>－</v>
          </cell>
          <cell r="J29" t="str">
            <v>（</v>
          </cell>
          <cell r="K29">
            <v>21835624950</v>
          </cell>
          <cell r="L29" t="str">
            <v>－</v>
          </cell>
          <cell r="N29" t="str">
            <v>－</v>
          </cell>
          <cell r="Q29" t="str">
            <v>（</v>
          </cell>
          <cell r="R29">
            <v>21835624950</v>
          </cell>
          <cell r="X29" t="str">
            <v>－</v>
          </cell>
        </row>
        <row r="30">
          <cell r="G30">
            <v>8296190650</v>
          </cell>
          <cell r="H30" t="str">
            <v>）</v>
          </cell>
          <cell r="I30" t="str">
            <v>×</v>
          </cell>
          <cell r="J30" t="str">
            <v>1/2</v>
          </cell>
          <cell r="K30">
            <v>10638404720</v>
          </cell>
          <cell r="L30" t="str">
            <v>）</v>
          </cell>
          <cell r="M30" t="str">
            <v>）</v>
          </cell>
          <cell r="N30" t="str">
            <v>×</v>
          </cell>
          <cell r="O30" t="str">
            <v>1/2</v>
          </cell>
          <cell r="Q30">
            <v>10638404720</v>
          </cell>
          <cell r="W30" t="str">
            <v>）</v>
          </cell>
          <cell r="X30" t="str">
            <v>×</v>
          </cell>
          <cell r="Y30" t="str">
            <v>1/2</v>
          </cell>
        </row>
        <row r="32">
          <cell r="Q32" t="str">
            <v>公立保育所運営費の一般財源化影響額</v>
          </cell>
          <cell r="R32">
            <v>-1877447</v>
          </cell>
          <cell r="V32">
            <v>-1877447</v>
          </cell>
        </row>
        <row r="65">
          <cell r="G65">
            <v>13599491</v>
          </cell>
          <cell r="H65">
            <v>9310004</v>
          </cell>
          <cell r="Q65">
            <v>9310004</v>
          </cell>
        </row>
      </sheetData>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②－１"/>
      <sheetName val="様式③歳出"/>
      <sheetName val="様式③ 歳入"/>
      <sheetName val="処遇加算分⑯予算"/>
      <sheetName val="機能強化分⑯予算"/>
      <sheetName val="児童数予測表⑯予算"/>
      <sheetName val="利用率の推移⑯予算"/>
      <sheetName val="単価見込み⑯予算"/>
      <sheetName val="入所人数と運営費の実績⑯予算"/>
      <sheetName val="未設置単価児童数 ⑰予算"/>
      <sheetName val="民改費の平均値⑰予算"/>
      <sheetName val="定員の状況⑯予算"/>
      <sheetName val="保育所の状況(⑯予算）"/>
      <sheetName val="総括表(福祉員)"/>
      <sheetName val="土11h"/>
      <sheetName val="基本情報"/>
    </sheetNames>
    <sheetDataSet>
      <sheetData sheetId="0" refreshError="1">
        <row r="4">
          <cell r="F4">
            <v>1</v>
          </cell>
        </row>
        <row r="5">
          <cell r="B5" t="str">
            <v>保育所運営費</v>
          </cell>
        </row>
        <row r="11">
          <cell r="M11" t="str">
            <v>14款1項1目1節</v>
          </cell>
          <cell r="N11" t="str">
            <v>12款1項1目2節</v>
          </cell>
          <cell r="Y11" t="str">
            <v>12款1項1目2節</v>
          </cell>
        </row>
        <row r="12">
          <cell r="G12">
            <v>18900369</v>
          </cell>
          <cell r="H12">
            <v>3794887</v>
          </cell>
          <cell r="I12">
            <v>4370771</v>
          </cell>
          <cell r="M12">
            <v>3794887</v>
          </cell>
          <cell r="Y12">
            <v>4370771</v>
          </cell>
        </row>
        <row r="13">
          <cell r="G13">
            <v>21835624</v>
          </cell>
          <cell r="H13">
            <v>3721163</v>
          </cell>
          <cell r="I13">
            <v>7466288</v>
          </cell>
          <cell r="M13">
            <v>3721163</v>
          </cell>
          <cell r="Y13">
            <v>7466288</v>
          </cell>
        </row>
        <row r="16">
          <cell r="F16" t="str">
            <v>　児童福祉法に基づく要保育児童の保育所への保育の実施後の保護につき、児童福祉施設の最低基準を維持するための費用を支弁します。</v>
          </cell>
          <cell r="AC16">
            <v>18226480</v>
          </cell>
          <cell r="AH16">
            <v>18539179</v>
          </cell>
        </row>
        <row r="17">
          <cell r="AC17">
            <v>19559337</v>
          </cell>
          <cell r="AD17">
            <v>19592563</v>
          </cell>
          <cell r="AH17">
            <v>19592563</v>
          </cell>
        </row>
        <row r="18">
          <cell r="AC18">
            <v>20691960</v>
          </cell>
          <cell r="AD18">
            <v>20384239</v>
          </cell>
          <cell r="AH18">
            <v>20384239</v>
          </cell>
        </row>
        <row r="21">
          <cell r="B21" t="str">
            <v>【事業目的】</v>
          </cell>
        </row>
        <row r="22">
          <cell r="B22" t="str">
            <v>　児童福祉法に基づく要保育児童の保育所への保育の実施後の保護につき、児童福祉施設の最低基準を維持するための費用を支弁します。</v>
          </cell>
        </row>
        <row r="24">
          <cell r="B24" t="str">
            <v>【事業の推移】</v>
          </cell>
        </row>
        <row r="25">
          <cell r="B25" t="str">
            <v>　「児童福祉法による保育所運営費国庫負担金について（昭和51年４月16日厚生事務次官通知）」で定められているとおり適正な執行を図っています。今後の見直しの必要性等については、国の動向を踏まえながら考慮していきます。</v>
          </cell>
        </row>
        <row r="27">
          <cell r="B27" t="str">
            <v>【事業費の内訳】</v>
          </cell>
        </row>
        <row r="28">
          <cell r="C28" t="str">
            <v>（ １７ 年度）</v>
          </cell>
          <cell r="D28" t="str">
            <v>（ １６ 年度）</v>
          </cell>
          <cell r="U28" t="str">
            <v>（ １６ 年度）</v>
          </cell>
        </row>
        <row r="29">
          <cell r="C29" t="str">
            <v>１　一般分</v>
          </cell>
          <cell r="D29">
            <v>18875221</v>
          </cell>
          <cell r="E29" t="str">
            <v>千円</v>
          </cell>
          <cell r="F29" t="str">
            <v>１　一般分</v>
          </cell>
          <cell r="G29">
            <v>21799083</v>
          </cell>
          <cell r="H29" t="str">
            <v>千円</v>
          </cell>
          <cell r="J29">
            <v>18875221</v>
          </cell>
          <cell r="O29" t="str">
            <v>千円</v>
          </cell>
          <cell r="U29" t="str">
            <v>１　一般分</v>
          </cell>
          <cell r="AB29">
            <v>21799083</v>
          </cell>
          <cell r="AG29" t="str">
            <v>千円</v>
          </cell>
        </row>
        <row r="30">
          <cell r="F30" t="str">
            <v>か所数</v>
          </cell>
          <cell r="G30" t="str">
            <v>定員</v>
          </cell>
          <cell r="H30" t="str">
            <v>入所見込</v>
          </cell>
          <cell r="I30" t="str">
            <v>か所数</v>
          </cell>
          <cell r="J30" t="str">
            <v>定員</v>
          </cell>
          <cell r="K30" t="str">
            <v>入所見込</v>
          </cell>
          <cell r="O30" t="str">
            <v>入所見込</v>
          </cell>
          <cell r="X30" t="str">
            <v>か所数</v>
          </cell>
          <cell r="AB30" t="str">
            <v>定員</v>
          </cell>
          <cell r="AG30" t="str">
            <v>入所見込</v>
          </cell>
        </row>
        <row r="31">
          <cell r="C31" t="str">
            <v>公立</v>
          </cell>
          <cell r="D31">
            <v>118</v>
          </cell>
          <cell r="E31" t="str">
            <v>か所</v>
          </cell>
          <cell r="F31">
            <v>118</v>
          </cell>
          <cell r="G31" t="str">
            <v>人</v>
          </cell>
          <cell r="H31" t="str">
            <v>か所</v>
          </cell>
          <cell r="I31" t="str">
            <v>人</v>
          </cell>
          <cell r="J31">
            <v>10001</v>
          </cell>
          <cell r="K31">
            <v>123</v>
          </cell>
          <cell r="L31" t="str">
            <v>か所</v>
          </cell>
          <cell r="M31" t="str">
            <v>人</v>
          </cell>
          <cell r="N31" t="str">
            <v>人</v>
          </cell>
          <cell r="O31">
            <v>7415.75</v>
          </cell>
          <cell r="P31" t="str">
            <v>人</v>
          </cell>
          <cell r="R31" t="str">
            <v>人</v>
          </cell>
          <cell r="U31" t="str">
            <v>公立</v>
          </cell>
          <cell r="X31">
            <v>123</v>
          </cell>
          <cell r="Z31" t="str">
            <v>か所</v>
          </cell>
          <cell r="AB31">
            <v>10339</v>
          </cell>
          <cell r="AE31" t="str">
            <v>人</v>
          </cell>
          <cell r="AG31">
            <v>10342</v>
          </cell>
          <cell r="AJ31" t="str">
            <v>人</v>
          </cell>
        </row>
        <row r="32">
          <cell r="C32" t="str">
            <v>私立</v>
          </cell>
          <cell r="D32">
            <v>210</v>
          </cell>
          <cell r="E32" t="str">
            <v>か所</v>
          </cell>
          <cell r="F32">
            <v>210</v>
          </cell>
          <cell r="G32" t="str">
            <v>人</v>
          </cell>
          <cell r="H32" t="str">
            <v>か所</v>
          </cell>
          <cell r="I32" t="str">
            <v>人</v>
          </cell>
          <cell r="J32">
            <v>19815</v>
          </cell>
          <cell r="K32">
            <v>166</v>
          </cell>
          <cell r="L32" t="str">
            <v>か所</v>
          </cell>
          <cell r="M32" t="str">
            <v>人</v>
          </cell>
          <cell r="N32" t="str">
            <v>人</v>
          </cell>
          <cell r="O32">
            <v>15379.5</v>
          </cell>
          <cell r="P32" t="str">
            <v>人</v>
          </cell>
          <cell r="R32" t="str">
            <v>人</v>
          </cell>
          <cell r="U32" t="str">
            <v>私立</v>
          </cell>
          <cell r="X32">
            <v>166</v>
          </cell>
          <cell r="Z32" t="str">
            <v>か所</v>
          </cell>
          <cell r="AB32">
            <v>16348</v>
          </cell>
          <cell r="AE32" t="str">
            <v>人</v>
          </cell>
          <cell r="AG32">
            <v>17049</v>
          </cell>
          <cell r="AJ32" t="str">
            <v>人</v>
          </cell>
        </row>
        <row r="33">
          <cell r="C33" t="str">
            <v>計</v>
          </cell>
          <cell r="D33">
            <v>328</v>
          </cell>
          <cell r="E33" t="str">
            <v>か所</v>
          </cell>
          <cell r="F33">
            <v>328</v>
          </cell>
          <cell r="G33" t="str">
            <v>人</v>
          </cell>
          <cell r="H33" t="str">
            <v>か所</v>
          </cell>
          <cell r="I33" t="str">
            <v>人</v>
          </cell>
          <cell r="J33">
            <v>29816</v>
          </cell>
          <cell r="K33">
            <v>289</v>
          </cell>
          <cell r="L33" t="str">
            <v>か所</v>
          </cell>
          <cell r="M33" t="str">
            <v>人</v>
          </cell>
          <cell r="N33" t="str">
            <v>人</v>
          </cell>
          <cell r="O33">
            <v>22795.25</v>
          </cell>
          <cell r="P33" t="str">
            <v>人</v>
          </cell>
          <cell r="R33" t="str">
            <v>人</v>
          </cell>
          <cell r="U33" t="str">
            <v>計</v>
          </cell>
          <cell r="X33">
            <v>289</v>
          </cell>
          <cell r="Z33" t="str">
            <v>か所</v>
          </cell>
          <cell r="AB33">
            <v>26687</v>
          </cell>
          <cell r="AE33" t="str">
            <v>人</v>
          </cell>
          <cell r="AG33">
            <v>27391</v>
          </cell>
          <cell r="AJ33" t="str">
            <v>人</v>
          </cell>
        </row>
        <row r="34">
          <cell r="C34" t="str">
            <v>※公設民営の２園は公立に含めています。</v>
          </cell>
        </row>
        <row r="35">
          <cell r="C35" t="str">
            <v>２　処遇加算分</v>
          </cell>
          <cell r="D35">
            <v>14948</v>
          </cell>
          <cell r="E35" t="str">
            <v>千円</v>
          </cell>
          <cell r="F35" t="str">
            <v>２　処遇加算分</v>
          </cell>
          <cell r="G35">
            <v>11641</v>
          </cell>
          <cell r="H35" t="str">
            <v>千円</v>
          </cell>
          <cell r="J35">
            <v>14948</v>
          </cell>
          <cell r="O35" t="str">
            <v>千円</v>
          </cell>
          <cell r="U35" t="str">
            <v>２　処遇加算分</v>
          </cell>
          <cell r="AB35">
            <v>11641</v>
          </cell>
          <cell r="AG35" t="str">
            <v>千円</v>
          </cell>
        </row>
        <row r="36">
          <cell r="C36" t="str">
            <v>私立</v>
          </cell>
          <cell r="D36">
            <v>19</v>
          </cell>
          <cell r="E36" t="str">
            <v>か所</v>
          </cell>
          <cell r="F36">
            <v>19</v>
          </cell>
          <cell r="G36">
            <v>15</v>
          </cell>
          <cell r="H36" t="str">
            <v>か所</v>
          </cell>
          <cell r="U36" t="str">
            <v>私立</v>
          </cell>
          <cell r="X36">
            <v>15</v>
          </cell>
          <cell r="Z36" t="str">
            <v>か所</v>
          </cell>
        </row>
        <row r="37">
          <cell r="C37" t="str">
            <v>３　機能強化分</v>
          </cell>
          <cell r="D37">
            <v>10200</v>
          </cell>
          <cell r="E37" t="str">
            <v>千円</v>
          </cell>
          <cell r="F37" t="str">
            <v>３　機能強化分</v>
          </cell>
          <cell r="G37">
            <v>22050</v>
          </cell>
          <cell r="H37" t="str">
            <v>千円</v>
          </cell>
          <cell r="J37">
            <v>10200</v>
          </cell>
          <cell r="O37" t="str">
            <v>千円</v>
          </cell>
          <cell r="U37" t="str">
            <v>３　機能強化分</v>
          </cell>
          <cell r="AB37">
            <v>22050</v>
          </cell>
          <cell r="AG37" t="str">
            <v>千円</v>
          </cell>
        </row>
        <row r="38">
          <cell r="C38" t="str">
            <v>私立</v>
          </cell>
          <cell r="D38">
            <v>68</v>
          </cell>
          <cell r="E38" t="str">
            <v>か所</v>
          </cell>
          <cell r="F38">
            <v>68</v>
          </cell>
          <cell r="G38">
            <v>166</v>
          </cell>
          <cell r="H38" t="str">
            <v>か所</v>
          </cell>
          <cell r="U38" t="str">
            <v>私立</v>
          </cell>
          <cell r="X38">
            <v>166</v>
          </cell>
          <cell r="Z38" t="str">
            <v>か所</v>
          </cell>
        </row>
        <row r="39">
          <cell r="B39" t="str">
            <v>【根拠法例】</v>
          </cell>
        </row>
        <row r="40">
          <cell r="B40" t="str">
            <v>　児童福祉法第24条（保育所への保育の実施)</v>
          </cell>
        </row>
        <row r="41">
          <cell r="B41" t="str">
            <v>　児童福祉法第51条（市町村の支弁）</v>
          </cell>
        </row>
        <row r="44">
          <cell r="AI44" t="str">
            <v>年度</v>
          </cell>
        </row>
        <row r="46">
          <cell r="AB46" t="str">
            <v>有（　年　月）　・　無</v>
          </cell>
        </row>
        <row r="68">
          <cell r="F68" t="str">
            <v>□廃止の検討　□最適供給主体の検討　□業務ﾌﾟﾛｾｽの検討　□当面現状維持　□その他・一次ﾁｪｯｸ中</v>
          </cell>
          <cell r="AH68" t="str">
            <v>□15年度　</v>
          </cell>
        </row>
        <row r="69">
          <cell r="AH69" t="str">
            <v>□16年度</v>
          </cell>
        </row>
        <row r="70">
          <cell r="AH70" t="str">
            <v>□17年度</v>
          </cell>
        </row>
      </sheetData>
      <sheetData sheetId="1" refreshError="1">
        <row r="3">
          <cell r="AG3" t="str">
            <v>稲垣</v>
          </cell>
          <cell r="AK3">
            <v>3564</v>
          </cell>
        </row>
        <row r="6">
          <cell r="B6" t="str">
            <v>4款2項1目20節</v>
          </cell>
          <cell r="C6" t="str">
            <v>一般分</v>
          </cell>
          <cell r="D6">
            <v>18875221</v>
          </cell>
          <cell r="E6" t="str">
            <v>一般分</v>
          </cell>
          <cell r="F6">
            <v>21799083</v>
          </cell>
          <cell r="G6" t="str">
            <v>一般分</v>
          </cell>
          <cell r="H6" t="str">
            <v>（</v>
          </cell>
          <cell r="I6">
            <v>15</v>
          </cell>
          <cell r="J6" t="str">
            <v>年度決算）</v>
          </cell>
          <cell r="K6">
            <v>0</v>
          </cell>
          <cell r="L6">
            <v>18875221</v>
          </cell>
          <cell r="M6">
            <v>0</v>
          </cell>
          <cell r="N6">
            <v>0</v>
          </cell>
          <cell r="Q6" t="str">
            <v>一般分</v>
          </cell>
          <cell r="V6">
            <v>21799083</v>
          </cell>
          <cell r="AA6">
            <v>-2923862</v>
          </cell>
          <cell r="AF6" t="str">
            <v>（</v>
          </cell>
          <cell r="AG6">
            <v>15</v>
          </cell>
          <cell r="AH6" t="str">
            <v>年度決算）</v>
          </cell>
          <cell r="AI6">
            <v>0</v>
          </cell>
          <cell r="AJ6">
            <v>0</v>
          </cell>
          <cell r="AK6">
            <v>0</v>
          </cell>
          <cell r="AL6">
            <v>0</v>
          </cell>
        </row>
        <row r="7">
          <cell r="B7" t="str">
            <v>扶助費</v>
          </cell>
          <cell r="C7">
            <v>20384239</v>
          </cell>
          <cell r="D7">
            <v>0</v>
          </cell>
          <cell r="E7">
            <v>0</v>
          </cell>
          <cell r="F7" t="str">
            <v>千円</v>
          </cell>
          <cell r="AF7">
            <v>20384239</v>
          </cell>
          <cell r="AG7">
            <v>0</v>
          </cell>
          <cell r="AH7">
            <v>0</v>
          </cell>
          <cell r="AK7" t="str">
            <v>千円</v>
          </cell>
        </row>
        <row r="8">
          <cell r="B8" t="str">
            <v>(2)保育所運営費</v>
          </cell>
          <cell r="C8" t="str">
            <v>私立計</v>
          </cell>
          <cell r="D8">
            <v>13629958</v>
          </cell>
          <cell r="E8" t="str">
            <v>私立計</v>
          </cell>
          <cell r="F8">
            <v>14476691</v>
          </cell>
          <cell r="G8" t="str">
            <v>私立計</v>
          </cell>
          <cell r="H8" t="str">
            <v>◎入所予定人数見込みの減</v>
          </cell>
          <cell r="I8">
            <v>0</v>
          </cell>
          <cell r="J8">
            <v>0</v>
          </cell>
          <cell r="K8">
            <v>0</v>
          </cell>
          <cell r="L8">
            <v>13629958</v>
          </cell>
          <cell r="M8">
            <v>0</v>
          </cell>
          <cell r="N8">
            <v>0</v>
          </cell>
          <cell r="Q8" t="str">
            <v>私立計</v>
          </cell>
          <cell r="V8">
            <v>14476691</v>
          </cell>
          <cell r="AA8">
            <v>-846733</v>
          </cell>
          <cell r="AF8" t="str">
            <v>◎入所予定人数見込みの減</v>
          </cell>
          <cell r="AG8">
            <v>0</v>
          </cell>
          <cell r="AH8">
            <v>0</v>
          </cell>
          <cell r="AI8">
            <v>0</v>
          </cell>
          <cell r="AJ8">
            <v>0</v>
          </cell>
          <cell r="AK8">
            <v>0</v>
          </cell>
          <cell r="AL8">
            <v>0</v>
          </cell>
        </row>
        <row r="9">
          <cell r="G9" t="str">
            <v>（設置）</v>
          </cell>
          <cell r="H9" t="str">
            <v>（設置）</v>
          </cell>
          <cell r="Q9" t="str">
            <v>（設置）</v>
          </cell>
        </row>
        <row r="10">
          <cell r="G10" t="str">
            <v>乳児</v>
          </cell>
          <cell r="H10" t="str">
            <v>乳児</v>
          </cell>
          <cell r="I10" t="str">
            <v>（内容）</v>
          </cell>
          <cell r="J10">
            <v>0</v>
          </cell>
          <cell r="K10">
            <v>0</v>
          </cell>
          <cell r="L10">
            <v>0</v>
          </cell>
          <cell r="M10">
            <v>0</v>
          </cell>
          <cell r="N10">
            <v>0</v>
          </cell>
          <cell r="O10">
            <v>0</v>
          </cell>
          <cell r="Q10" t="str">
            <v>乳児</v>
          </cell>
          <cell r="AF10" t="str">
            <v>（内容）</v>
          </cell>
          <cell r="AG10">
            <v>0</v>
          </cell>
          <cell r="AH10">
            <v>0</v>
          </cell>
          <cell r="AI10">
            <v>0</v>
          </cell>
          <cell r="AJ10">
            <v>0</v>
          </cell>
          <cell r="AK10">
            <v>0</v>
          </cell>
          <cell r="AL10">
            <v>0</v>
          </cell>
        </row>
        <row r="11">
          <cell r="H11">
            <v>182463</v>
          </cell>
          <cell r="I11" t="str">
            <v>×</v>
          </cell>
          <cell r="J11">
            <v>14635</v>
          </cell>
          <cell r="K11" t="str">
            <v>×</v>
          </cell>
          <cell r="L11">
            <v>14635</v>
          </cell>
          <cell r="M11" t="str">
            <v>×</v>
          </cell>
          <cell r="N11">
            <v>16089</v>
          </cell>
          <cell r="O11" t="str">
            <v>人</v>
          </cell>
          <cell r="P11">
            <v>330</v>
          </cell>
          <cell r="Q11">
            <v>0</v>
          </cell>
          <cell r="R11">
            <v>171762</v>
          </cell>
          <cell r="S11" t="str">
            <v>か所</v>
          </cell>
          <cell r="T11">
            <v>0</v>
          </cell>
          <cell r="U11" t="str">
            <v>×</v>
          </cell>
          <cell r="V11">
            <v>16089</v>
          </cell>
          <cell r="Y11" t="str">
            <v>人</v>
          </cell>
          <cell r="AF11">
            <v>330</v>
          </cell>
          <cell r="AG11">
            <v>0</v>
          </cell>
          <cell r="AH11">
            <v>0</v>
          </cell>
          <cell r="AI11" t="str">
            <v>か所</v>
          </cell>
          <cell r="AJ11">
            <v>0</v>
          </cell>
          <cell r="AK11">
            <v>0</v>
          </cell>
          <cell r="AL11">
            <v>0</v>
          </cell>
        </row>
        <row r="12">
          <cell r="K12" t="str">
            <v>＝</v>
          </cell>
          <cell r="L12">
            <v>2670346</v>
          </cell>
          <cell r="M12" t="str">
            <v>＝</v>
          </cell>
          <cell r="N12">
            <v>2763479</v>
          </cell>
          <cell r="O12">
            <v>24531</v>
          </cell>
          <cell r="P12">
            <v>0</v>
          </cell>
          <cell r="Q12">
            <v>0</v>
          </cell>
          <cell r="R12" t="str">
            <v>人／月</v>
          </cell>
          <cell r="S12">
            <v>0</v>
          </cell>
          <cell r="T12">
            <v>0</v>
          </cell>
          <cell r="U12" t="str">
            <v>＝</v>
          </cell>
          <cell r="V12">
            <v>2763479</v>
          </cell>
          <cell r="AF12">
            <v>24531</v>
          </cell>
          <cell r="AG12">
            <v>0</v>
          </cell>
          <cell r="AH12">
            <v>0</v>
          </cell>
          <cell r="AI12" t="str">
            <v>人／月</v>
          </cell>
          <cell r="AJ12">
            <v>0</v>
          </cell>
          <cell r="AK12">
            <v>0</v>
          </cell>
          <cell r="AL12">
            <v>0</v>
          </cell>
        </row>
        <row r="13">
          <cell r="G13" t="str">
            <v>１・２歳児</v>
          </cell>
          <cell r="H13" t="str">
            <v>１・２歳児</v>
          </cell>
          <cell r="I13" t="str">
            <v>◎施設数には年度途中
　開所施設(１か所)を
　含みます。
◎定員に対する入所率
　公立：74.15％
　私立：77.26％</v>
          </cell>
          <cell r="J13">
            <v>0</v>
          </cell>
          <cell r="K13">
            <v>0</v>
          </cell>
          <cell r="L13">
            <v>0</v>
          </cell>
          <cell r="M13">
            <v>0</v>
          </cell>
          <cell r="N13">
            <v>0</v>
          </cell>
          <cell r="O13">
            <v>0</v>
          </cell>
          <cell r="Q13" t="str">
            <v>１・２歳児</v>
          </cell>
          <cell r="AF13" t="str">
            <v>◎施設数には年度途中
　開所施設(１か所)を
　含みます。
◎定員に対する入所率
　公立：74.15％
　私立：77.26％</v>
          </cell>
          <cell r="AG13">
            <v>0</v>
          </cell>
          <cell r="AH13">
            <v>0</v>
          </cell>
          <cell r="AI13">
            <v>0</v>
          </cell>
          <cell r="AJ13">
            <v>0</v>
          </cell>
          <cell r="AK13">
            <v>0</v>
          </cell>
          <cell r="AL13">
            <v>0</v>
          </cell>
        </row>
        <row r="14">
          <cell r="H14">
            <v>104905</v>
          </cell>
          <cell r="I14" t="str">
            <v>×</v>
          </cell>
          <cell r="J14">
            <v>58799</v>
          </cell>
          <cell r="K14" t="str">
            <v>×</v>
          </cell>
          <cell r="L14">
            <v>58799</v>
          </cell>
          <cell r="M14" t="str">
            <v>×</v>
          </cell>
          <cell r="N14">
            <v>64430</v>
          </cell>
          <cell r="O14" t="str">
            <v>人</v>
          </cell>
          <cell r="R14">
            <v>101056</v>
          </cell>
          <cell r="U14" t="str">
            <v>×</v>
          </cell>
          <cell r="V14">
            <v>64430</v>
          </cell>
          <cell r="Y14" t="str">
            <v>人</v>
          </cell>
        </row>
        <row r="15">
          <cell r="K15" t="str">
            <v>＝</v>
          </cell>
          <cell r="L15">
            <v>6168309</v>
          </cell>
          <cell r="M15" t="str">
            <v>＝</v>
          </cell>
          <cell r="N15">
            <v>6511038</v>
          </cell>
          <cell r="U15" t="str">
            <v>＝</v>
          </cell>
          <cell r="V15">
            <v>6511038</v>
          </cell>
        </row>
        <row r="16">
          <cell r="G16" t="str">
            <v>３歳児</v>
          </cell>
          <cell r="H16" t="str">
            <v>３歳児</v>
          </cell>
          <cell r="Q16" t="str">
            <v>３歳児</v>
          </cell>
        </row>
        <row r="17">
          <cell r="H17">
            <v>48470</v>
          </cell>
          <cell r="I17" t="str">
            <v>×</v>
          </cell>
          <cell r="J17">
            <v>37228</v>
          </cell>
          <cell r="K17" t="str">
            <v>×</v>
          </cell>
          <cell r="L17">
            <v>37228</v>
          </cell>
          <cell r="M17" t="str">
            <v>×</v>
          </cell>
          <cell r="N17">
            <v>40323</v>
          </cell>
          <cell r="O17" t="str">
            <v>人</v>
          </cell>
          <cell r="R17">
            <v>47137</v>
          </cell>
          <cell r="U17" t="str">
            <v>×</v>
          </cell>
          <cell r="V17">
            <v>40323</v>
          </cell>
          <cell r="Y17" t="str">
            <v>人</v>
          </cell>
        </row>
        <row r="18">
          <cell r="K18" t="str">
            <v>＝</v>
          </cell>
          <cell r="L18">
            <v>1804441</v>
          </cell>
          <cell r="M18" t="str">
            <v>＝</v>
          </cell>
          <cell r="N18">
            <v>1900705</v>
          </cell>
          <cell r="U18" t="str">
            <v>＝</v>
          </cell>
          <cell r="V18">
            <v>1900705</v>
          </cell>
        </row>
        <row r="19">
          <cell r="G19" t="str">
            <v>４歳以上児</v>
          </cell>
          <cell r="H19" t="str">
            <v>４歳以上児</v>
          </cell>
          <cell r="Q19" t="str">
            <v>４歳以上児</v>
          </cell>
        </row>
        <row r="20">
          <cell r="H20">
            <v>40422</v>
          </cell>
          <cell r="I20" t="str">
            <v>×</v>
          </cell>
          <cell r="J20">
            <v>73892</v>
          </cell>
          <cell r="K20" t="str">
            <v>×</v>
          </cell>
          <cell r="L20">
            <v>73892</v>
          </cell>
          <cell r="M20" t="str">
            <v>×</v>
          </cell>
          <cell r="N20">
            <v>83749</v>
          </cell>
          <cell r="O20" t="str">
            <v>人</v>
          </cell>
          <cell r="R20">
            <v>39421</v>
          </cell>
          <cell r="U20" t="str">
            <v>×</v>
          </cell>
          <cell r="V20">
            <v>83749</v>
          </cell>
          <cell r="Y20" t="str">
            <v>人</v>
          </cell>
        </row>
        <row r="21">
          <cell r="K21" t="str">
            <v>＝</v>
          </cell>
          <cell r="L21">
            <v>2986862</v>
          </cell>
          <cell r="M21" t="str">
            <v>＝</v>
          </cell>
          <cell r="N21">
            <v>3301469</v>
          </cell>
          <cell r="U21" t="str">
            <v>＝</v>
          </cell>
          <cell r="V21">
            <v>3301469</v>
          </cell>
        </row>
        <row r="23">
          <cell r="B23" t="str">
            <v>＜参考＞</v>
          </cell>
          <cell r="C23" t="str">
            <v>市立計</v>
          </cell>
          <cell r="D23">
            <v>5245263</v>
          </cell>
          <cell r="E23" t="str">
            <v>市立計</v>
          </cell>
          <cell r="F23">
            <v>7322392</v>
          </cell>
          <cell r="G23" t="str">
            <v>市立計</v>
          </cell>
          <cell r="L23">
            <v>5245263</v>
          </cell>
          <cell r="Q23" t="str">
            <v>市立計</v>
          </cell>
          <cell r="V23">
            <v>7322392</v>
          </cell>
          <cell r="AA23">
            <v>-2077129</v>
          </cell>
        </row>
        <row r="24">
          <cell r="B24" t="str">
            <v>市立保育所運営費
(従来の積算方法による)</v>
          </cell>
          <cell r="C24" t="str">
            <v>（設置）</v>
          </cell>
          <cell r="D24" t="str">
            <v>（設置）</v>
          </cell>
          <cell r="G24" t="str">
            <v>（設置）</v>
          </cell>
          <cell r="Q24" t="str">
            <v>（設置）</v>
          </cell>
        </row>
        <row r="25">
          <cell r="G25" t="str">
            <v>乳児</v>
          </cell>
          <cell r="H25" t="str">
            <v>乳児</v>
          </cell>
          <cell r="Q25" t="str">
            <v>乳児</v>
          </cell>
        </row>
        <row r="26">
          <cell r="H26">
            <v>158349</v>
          </cell>
          <cell r="I26" t="str">
            <v>×</v>
          </cell>
          <cell r="J26">
            <v>4191</v>
          </cell>
          <cell r="K26" t="str">
            <v>×</v>
          </cell>
          <cell r="L26">
            <v>4191</v>
          </cell>
          <cell r="M26" t="str">
            <v>×</v>
          </cell>
          <cell r="N26">
            <v>5918</v>
          </cell>
          <cell r="O26" t="str">
            <v>人</v>
          </cell>
          <cell r="R26">
            <v>157398</v>
          </cell>
          <cell r="U26" t="str">
            <v>×</v>
          </cell>
          <cell r="V26">
            <v>5918</v>
          </cell>
          <cell r="Y26" t="str">
            <v>人</v>
          </cell>
        </row>
        <row r="27">
          <cell r="K27" t="str">
            <v>＝</v>
          </cell>
          <cell r="L27">
            <v>663641</v>
          </cell>
          <cell r="M27" t="str">
            <v>＝</v>
          </cell>
          <cell r="N27">
            <v>931481</v>
          </cell>
          <cell r="U27" t="str">
            <v>＝</v>
          </cell>
          <cell r="V27">
            <v>931481</v>
          </cell>
        </row>
        <row r="28">
          <cell r="G28" t="str">
            <v>１・２歳児</v>
          </cell>
          <cell r="H28" t="str">
            <v>１・２歳児</v>
          </cell>
          <cell r="Q28" t="str">
            <v>１・２歳児</v>
          </cell>
        </row>
        <row r="29">
          <cell r="H29">
            <v>93634</v>
          </cell>
          <cell r="I29" t="str">
            <v>×</v>
          </cell>
          <cell r="J29">
            <v>21814</v>
          </cell>
          <cell r="K29" t="str">
            <v>×</v>
          </cell>
          <cell r="L29">
            <v>21814</v>
          </cell>
          <cell r="M29" t="str">
            <v>×</v>
          </cell>
          <cell r="N29">
            <v>30255</v>
          </cell>
          <cell r="O29" t="str">
            <v>人</v>
          </cell>
          <cell r="R29">
            <v>93898</v>
          </cell>
          <cell r="U29" t="str">
            <v>×</v>
          </cell>
          <cell r="V29">
            <v>30255</v>
          </cell>
          <cell r="Y29" t="str">
            <v>人</v>
          </cell>
        </row>
        <row r="30">
          <cell r="K30" t="str">
            <v>＝</v>
          </cell>
          <cell r="L30">
            <v>2042532</v>
          </cell>
          <cell r="M30" t="str">
            <v>＝</v>
          </cell>
          <cell r="N30">
            <v>2840884</v>
          </cell>
          <cell r="U30" t="str">
            <v>＝</v>
          </cell>
          <cell r="V30">
            <v>2840884</v>
          </cell>
        </row>
        <row r="31">
          <cell r="G31" t="str">
            <v>３歳児</v>
          </cell>
          <cell r="H31" t="str">
            <v>３歳児</v>
          </cell>
          <cell r="Q31" t="str">
            <v>３歳児</v>
          </cell>
        </row>
        <row r="32">
          <cell r="H32">
            <v>44971</v>
          </cell>
          <cell r="I32" t="str">
            <v>×</v>
          </cell>
          <cell r="J32">
            <v>18942</v>
          </cell>
          <cell r="K32" t="str">
            <v>×</v>
          </cell>
          <cell r="L32">
            <v>18942</v>
          </cell>
          <cell r="M32" t="str">
            <v>×</v>
          </cell>
          <cell r="N32">
            <v>25927</v>
          </cell>
          <cell r="O32" t="str">
            <v>人</v>
          </cell>
          <cell r="R32">
            <v>45065</v>
          </cell>
          <cell r="U32" t="str">
            <v>×</v>
          </cell>
          <cell r="V32">
            <v>25927</v>
          </cell>
          <cell r="Y32" t="str">
            <v>人</v>
          </cell>
        </row>
        <row r="33">
          <cell r="K33" t="str">
            <v>＝</v>
          </cell>
          <cell r="L33">
            <v>851841</v>
          </cell>
          <cell r="M33" t="str">
            <v>＝</v>
          </cell>
          <cell r="N33">
            <v>1168400</v>
          </cell>
          <cell r="U33" t="str">
            <v>＝</v>
          </cell>
          <cell r="V33">
            <v>1168400</v>
          </cell>
        </row>
        <row r="34">
          <cell r="G34" t="str">
            <v>４歳以上児</v>
          </cell>
          <cell r="H34" t="str">
            <v>４歳以上児</v>
          </cell>
          <cell r="Q34" t="str">
            <v>４歳以上児</v>
          </cell>
        </row>
        <row r="35">
          <cell r="H35">
            <v>38310</v>
          </cell>
          <cell r="I35" t="str">
            <v>×</v>
          </cell>
          <cell r="J35">
            <v>44042</v>
          </cell>
          <cell r="K35" t="str">
            <v>×</v>
          </cell>
          <cell r="L35">
            <v>44042</v>
          </cell>
          <cell r="M35" t="str">
            <v>×</v>
          </cell>
          <cell r="N35">
            <v>62007</v>
          </cell>
          <cell r="O35" t="str">
            <v>人</v>
          </cell>
          <cell r="R35">
            <v>38409</v>
          </cell>
          <cell r="U35" t="str">
            <v>×</v>
          </cell>
          <cell r="V35">
            <v>62007</v>
          </cell>
          <cell r="Y35" t="str">
            <v>人</v>
          </cell>
        </row>
        <row r="36">
          <cell r="K36" t="str">
            <v>＝</v>
          </cell>
          <cell r="L36">
            <v>1687249</v>
          </cell>
          <cell r="M36" t="str">
            <v>＝</v>
          </cell>
          <cell r="N36">
            <v>2381627</v>
          </cell>
          <cell r="U36" t="str">
            <v>＝</v>
          </cell>
          <cell r="V36">
            <v>2381627</v>
          </cell>
        </row>
        <row r="40">
          <cell r="G40" t="str">
            <v>処遇加算分</v>
          </cell>
          <cell r="H40">
            <v>14948</v>
          </cell>
          <cell r="I40" t="str">
            <v>処遇加算分</v>
          </cell>
          <cell r="J40">
            <v>11641</v>
          </cell>
          <cell r="K40">
            <v>3307</v>
          </cell>
          <cell r="L40">
            <v>14948</v>
          </cell>
          <cell r="Q40" t="str">
            <v>処遇加算分</v>
          </cell>
          <cell r="V40">
            <v>11641</v>
          </cell>
          <cell r="AB40">
            <v>3307</v>
          </cell>
        </row>
        <row r="42">
          <cell r="G42">
            <v>435000</v>
          </cell>
          <cell r="H42" t="str">
            <v>円</v>
          </cell>
          <cell r="I42" t="str">
            <v>×</v>
          </cell>
          <cell r="J42">
            <v>6</v>
          </cell>
          <cell r="K42" t="str">
            <v>円</v>
          </cell>
          <cell r="L42" t="str">
            <v>×</v>
          </cell>
          <cell r="M42">
            <v>6</v>
          </cell>
          <cell r="N42" t="str">
            <v>×</v>
          </cell>
          <cell r="O42" t="str">
            <v>か所</v>
          </cell>
          <cell r="P42" t="str">
            <v>か所</v>
          </cell>
          <cell r="Q42">
            <v>431000</v>
          </cell>
          <cell r="U42" t="str">
            <v>円</v>
          </cell>
          <cell r="V42" t="str">
            <v>×</v>
          </cell>
          <cell r="W42">
            <v>5</v>
          </cell>
          <cell r="Y42" t="str">
            <v>か所</v>
          </cell>
        </row>
        <row r="43">
          <cell r="L43" t="str">
            <v>＝</v>
          </cell>
          <cell r="M43">
            <v>2610</v>
          </cell>
          <cell r="N43" t="str">
            <v>＝</v>
          </cell>
          <cell r="O43">
            <v>2155</v>
          </cell>
          <cell r="V43" t="str">
            <v>＝</v>
          </cell>
          <cell r="W43">
            <v>2155</v>
          </cell>
        </row>
        <row r="44">
          <cell r="G44">
            <v>726000</v>
          </cell>
          <cell r="H44" t="str">
            <v>円</v>
          </cell>
          <cell r="I44" t="str">
            <v>×</v>
          </cell>
          <cell r="J44">
            <v>3</v>
          </cell>
          <cell r="K44" t="str">
            <v>円</v>
          </cell>
          <cell r="L44" t="str">
            <v>×</v>
          </cell>
          <cell r="M44">
            <v>3</v>
          </cell>
          <cell r="N44" t="str">
            <v>×</v>
          </cell>
          <cell r="O44" t="str">
            <v>か所</v>
          </cell>
          <cell r="P44" t="str">
            <v>か所</v>
          </cell>
          <cell r="Q44">
            <v>719000</v>
          </cell>
          <cell r="U44" t="str">
            <v>円</v>
          </cell>
          <cell r="V44" t="str">
            <v>×</v>
          </cell>
          <cell r="W44">
            <v>2</v>
          </cell>
          <cell r="Y44" t="str">
            <v>か所</v>
          </cell>
        </row>
        <row r="45">
          <cell r="L45" t="str">
            <v>＝</v>
          </cell>
          <cell r="M45">
            <v>2178</v>
          </cell>
          <cell r="N45" t="str">
            <v>＝</v>
          </cell>
          <cell r="O45">
            <v>1438</v>
          </cell>
          <cell r="V45" t="str">
            <v>＝</v>
          </cell>
          <cell r="W45">
            <v>1438</v>
          </cell>
        </row>
        <row r="46">
          <cell r="G46">
            <v>1016000</v>
          </cell>
          <cell r="H46" t="str">
            <v>円</v>
          </cell>
          <cell r="I46" t="str">
            <v>×</v>
          </cell>
          <cell r="J46">
            <v>10</v>
          </cell>
          <cell r="K46" t="str">
            <v>円</v>
          </cell>
          <cell r="L46" t="str">
            <v>×</v>
          </cell>
          <cell r="M46">
            <v>10</v>
          </cell>
          <cell r="N46" t="str">
            <v>×</v>
          </cell>
          <cell r="O46" t="str">
            <v>か所</v>
          </cell>
          <cell r="P46" t="str">
            <v>か所</v>
          </cell>
          <cell r="Q46">
            <v>1006000</v>
          </cell>
          <cell r="U46" t="str">
            <v>円</v>
          </cell>
          <cell r="V46" t="str">
            <v>×</v>
          </cell>
          <cell r="W46">
            <v>8</v>
          </cell>
          <cell r="Y46" t="str">
            <v>か所</v>
          </cell>
        </row>
        <row r="47">
          <cell r="L47" t="str">
            <v>＝</v>
          </cell>
          <cell r="M47">
            <v>10160</v>
          </cell>
          <cell r="N47" t="str">
            <v>＝</v>
          </cell>
          <cell r="O47">
            <v>8048</v>
          </cell>
          <cell r="V47" t="str">
            <v>＝</v>
          </cell>
          <cell r="W47">
            <v>8048</v>
          </cell>
        </row>
        <row r="51">
          <cell r="G51" t="str">
            <v>機能強化分</v>
          </cell>
          <cell r="H51">
            <v>10200</v>
          </cell>
          <cell r="I51" t="str">
            <v>機能強化分</v>
          </cell>
          <cell r="J51">
            <v>24900</v>
          </cell>
          <cell r="K51">
            <v>-14700</v>
          </cell>
          <cell r="L51">
            <v>10200</v>
          </cell>
          <cell r="M51">
            <v>0</v>
          </cell>
          <cell r="N51">
            <v>0</v>
          </cell>
          <cell r="O51">
            <v>0</v>
          </cell>
          <cell r="P51">
            <v>0</v>
          </cell>
          <cell r="Q51" t="str">
            <v>機能強化分</v>
          </cell>
          <cell r="R51">
            <v>0</v>
          </cell>
          <cell r="V51">
            <v>24900</v>
          </cell>
          <cell r="AB51">
            <v>-14700</v>
          </cell>
          <cell r="AF51" t="str">
            <v>◎新設による増</v>
          </cell>
          <cell r="AG51">
            <v>0</v>
          </cell>
          <cell r="AH51">
            <v>0</v>
          </cell>
          <cell r="AI51">
            <v>0</v>
          </cell>
          <cell r="AJ51">
            <v>0</v>
          </cell>
          <cell r="AK51">
            <v>0</v>
          </cell>
          <cell r="AL51">
            <v>0</v>
          </cell>
        </row>
        <row r="53">
          <cell r="G53" t="str">
            <v>私立</v>
          </cell>
          <cell r="H53" t="str">
            <v>私立</v>
          </cell>
          <cell r="Q53" t="str">
            <v>私立</v>
          </cell>
        </row>
        <row r="54">
          <cell r="H54">
            <v>150000</v>
          </cell>
          <cell r="I54" t="str">
            <v>円</v>
          </cell>
          <cell r="J54" t="str">
            <v>×</v>
          </cell>
          <cell r="K54" t="str">
            <v>円</v>
          </cell>
          <cell r="L54" t="str">
            <v>×</v>
          </cell>
          <cell r="M54">
            <v>68</v>
          </cell>
          <cell r="N54" t="str">
            <v>円</v>
          </cell>
          <cell r="O54" t="str">
            <v>か所</v>
          </cell>
          <cell r="P54">
            <v>166</v>
          </cell>
          <cell r="Q54" t="str">
            <v>か所</v>
          </cell>
          <cell r="R54">
            <v>150000</v>
          </cell>
          <cell r="U54" t="str">
            <v>円</v>
          </cell>
          <cell r="V54" t="str">
            <v>×</v>
          </cell>
          <cell r="W54">
            <v>166</v>
          </cell>
          <cell r="Y54" t="str">
            <v>か所</v>
          </cell>
        </row>
        <row r="55">
          <cell r="L55" t="str">
            <v>＝</v>
          </cell>
          <cell r="M55">
            <v>10200</v>
          </cell>
          <cell r="N55" t="str">
            <v>＝</v>
          </cell>
          <cell r="O55">
            <v>24900</v>
          </cell>
          <cell r="V55" t="str">
            <v>＝</v>
          </cell>
          <cell r="W55">
            <v>24900</v>
          </cell>
        </row>
        <row r="65">
          <cell r="G65">
            <v>18900369</v>
          </cell>
          <cell r="Q65">
            <v>21835624</v>
          </cell>
        </row>
      </sheetData>
      <sheetData sheetId="2" refreshError="1">
        <row r="3">
          <cell r="AG3" t="str">
            <v>稲垣</v>
          </cell>
          <cell r="AK3">
            <v>3564</v>
          </cell>
        </row>
        <row r="6">
          <cell r="B6" t="str">
            <v>12款1項1目2節</v>
          </cell>
          <cell r="C6">
            <v>4370771</v>
          </cell>
          <cell r="D6">
            <v>7466288</v>
          </cell>
          <cell r="E6">
            <v>-3095517</v>
          </cell>
          <cell r="F6" t="str">
            <v>（</v>
          </cell>
          <cell r="G6">
            <v>15</v>
          </cell>
          <cell r="H6" t="str">
            <v>年度決算）</v>
          </cell>
          <cell r="I6">
            <v>0</v>
          </cell>
          <cell r="J6">
            <v>0</v>
          </cell>
          <cell r="K6">
            <v>0</v>
          </cell>
          <cell r="L6">
            <v>4370771</v>
          </cell>
          <cell r="V6">
            <v>7466288</v>
          </cell>
          <cell r="AA6">
            <v>-3095517</v>
          </cell>
          <cell r="AF6" t="str">
            <v>（</v>
          </cell>
          <cell r="AG6">
            <v>15</v>
          </cell>
          <cell r="AH6" t="str">
            <v>年度決算）</v>
          </cell>
          <cell r="AI6">
            <v>0</v>
          </cell>
          <cell r="AJ6">
            <v>0</v>
          </cell>
          <cell r="AK6">
            <v>0</v>
          </cell>
          <cell r="AL6">
            <v>0</v>
          </cell>
        </row>
        <row r="7">
          <cell r="B7" t="str">
            <v>保育所費負担金</v>
          </cell>
        </row>
        <row r="8">
          <cell r="G8">
            <v>17</v>
          </cell>
          <cell r="H8" t="str">
            <v>年度国徴収金</v>
          </cell>
          <cell r="I8" t="str">
            <v>×</v>
          </cell>
          <cell r="J8">
            <v>0.65</v>
          </cell>
          <cell r="K8">
            <v>16</v>
          </cell>
          <cell r="L8" t="str">
            <v>×</v>
          </cell>
          <cell r="M8">
            <v>0.65</v>
          </cell>
          <cell r="N8">
            <v>0.65</v>
          </cell>
          <cell r="O8">
            <v>5280414385</v>
          </cell>
          <cell r="P8">
            <v>0</v>
          </cell>
          <cell r="Q8">
            <v>16</v>
          </cell>
          <cell r="R8" t="str">
            <v>年度国徴収金</v>
          </cell>
          <cell r="S8">
            <v>0</v>
          </cell>
          <cell r="T8" t="str">
            <v>千円</v>
          </cell>
          <cell r="U8">
            <v>0</v>
          </cell>
          <cell r="V8" t="str">
            <v>×</v>
          </cell>
          <cell r="W8">
            <v>0.65</v>
          </cell>
          <cell r="AF8">
            <v>5280414385</v>
          </cell>
          <cell r="AG8">
            <v>0</v>
          </cell>
          <cell r="AH8">
            <v>0</v>
          </cell>
          <cell r="AI8">
            <v>0</v>
          </cell>
          <cell r="AJ8">
            <v>0</v>
          </cell>
          <cell r="AK8" t="str">
            <v>千円</v>
          </cell>
          <cell r="AL8">
            <v>0</v>
          </cell>
        </row>
        <row r="10">
          <cell r="G10">
            <v>6065333660</v>
          </cell>
          <cell r="H10" t="str">
            <v>×</v>
          </cell>
          <cell r="I10">
            <v>0.65</v>
          </cell>
          <cell r="J10">
            <v>10638404720</v>
          </cell>
          <cell r="K10" t="str">
            <v>×</v>
          </cell>
          <cell r="L10" t="str">
            <v>×</v>
          </cell>
          <cell r="M10">
            <v>0.65</v>
          </cell>
          <cell r="Q10">
            <v>10638404720</v>
          </cell>
          <cell r="V10" t="str">
            <v>×</v>
          </cell>
          <cell r="W10">
            <v>0.65</v>
          </cell>
        </row>
        <row r="12">
          <cell r="G12" t="str">
            <v>過年度保育料徴収</v>
          </cell>
          <cell r="H12" t="str">
            <v>過年度保育料徴収</v>
          </cell>
          <cell r="Q12" t="str">
            <v>過年度保育料徴収</v>
          </cell>
        </row>
        <row r="14">
          <cell r="G14">
            <v>428303751</v>
          </cell>
          <cell r="H14">
            <v>551325190</v>
          </cell>
          <cell r="Q14">
            <v>551325190</v>
          </cell>
        </row>
        <row r="16">
          <cell r="B16" t="str">
            <v>14款1項1目1節</v>
          </cell>
          <cell r="C16">
            <v>3794887</v>
          </cell>
          <cell r="D16">
            <v>3721163</v>
          </cell>
          <cell r="E16">
            <v>73724</v>
          </cell>
          <cell r="F16" t="str">
            <v>（</v>
          </cell>
          <cell r="G16">
            <v>15</v>
          </cell>
          <cell r="H16" t="str">
            <v>年度決算）</v>
          </cell>
          <cell r="I16">
            <v>0</v>
          </cell>
          <cell r="J16">
            <v>0</v>
          </cell>
          <cell r="K16">
            <v>0</v>
          </cell>
          <cell r="L16">
            <v>3794887</v>
          </cell>
          <cell r="V16">
            <v>3721163</v>
          </cell>
          <cell r="AA16">
            <v>73724</v>
          </cell>
          <cell r="AF16" t="str">
            <v>（</v>
          </cell>
          <cell r="AG16">
            <v>15</v>
          </cell>
          <cell r="AH16" t="str">
            <v>年度決算）</v>
          </cell>
          <cell r="AI16">
            <v>0</v>
          </cell>
          <cell r="AJ16">
            <v>0</v>
          </cell>
          <cell r="AK16">
            <v>0</v>
          </cell>
          <cell r="AL16">
            <v>0</v>
          </cell>
        </row>
        <row r="17">
          <cell r="B17" t="str">
            <v>児童福祉費</v>
          </cell>
        </row>
        <row r="18">
          <cell r="G18" t="str">
            <v>（</v>
          </cell>
          <cell r="H18">
            <v>17</v>
          </cell>
          <cell r="I18" t="str">
            <v>年度運営費総額</v>
          </cell>
          <cell r="J18" t="str">
            <v>－</v>
          </cell>
          <cell r="K18" t="str">
            <v>（</v>
          </cell>
          <cell r="L18">
            <v>16</v>
          </cell>
          <cell r="M18" t="str">
            <v>年度運営費総額</v>
          </cell>
          <cell r="N18" t="str">
            <v>－</v>
          </cell>
          <cell r="O18">
            <v>6964982960</v>
          </cell>
          <cell r="P18">
            <v>0</v>
          </cell>
          <cell r="Q18" t="str">
            <v>（</v>
          </cell>
          <cell r="R18">
            <v>16</v>
          </cell>
          <cell r="S18" t="str">
            <v>年度運営費総額</v>
          </cell>
          <cell r="T18" t="str">
            <v>千円</v>
          </cell>
          <cell r="U18">
            <v>0</v>
          </cell>
          <cell r="X18" t="str">
            <v>－</v>
          </cell>
          <cell r="AF18">
            <v>6964982960</v>
          </cell>
          <cell r="AG18">
            <v>0</v>
          </cell>
          <cell r="AH18">
            <v>0</v>
          </cell>
          <cell r="AI18">
            <v>0</v>
          </cell>
          <cell r="AJ18">
            <v>0</v>
          </cell>
          <cell r="AK18" t="str">
            <v>千円</v>
          </cell>
          <cell r="AL18">
            <v>0</v>
          </cell>
        </row>
        <row r="19">
          <cell r="G19">
            <v>17</v>
          </cell>
          <cell r="H19" t="str">
            <v>年度国徴収金総額）</v>
          </cell>
          <cell r="I19" t="str">
            <v>×</v>
          </cell>
          <cell r="J19" t="str">
            <v>1/2</v>
          </cell>
          <cell r="K19">
            <v>16</v>
          </cell>
          <cell r="L19" t="str">
            <v>年度国徴収金総額）</v>
          </cell>
          <cell r="M19" t="str">
            <v>×</v>
          </cell>
          <cell r="N19" t="str">
            <v>×</v>
          </cell>
          <cell r="O19" t="str">
            <v>1/2</v>
          </cell>
          <cell r="Q19">
            <v>16</v>
          </cell>
          <cell r="R19" t="str">
            <v>年度国徴収金総額）</v>
          </cell>
          <cell r="X19" t="str">
            <v>×</v>
          </cell>
          <cell r="Y19" t="str">
            <v>1/2</v>
          </cell>
        </row>
        <row r="21">
          <cell r="G21" t="str">
            <v>（</v>
          </cell>
          <cell r="H21">
            <v>13655106684</v>
          </cell>
          <cell r="I21" t="str">
            <v>－</v>
          </cell>
          <cell r="J21" t="str">
            <v>（</v>
          </cell>
          <cell r="K21">
            <v>21835624950</v>
          </cell>
          <cell r="L21" t="str">
            <v>－</v>
          </cell>
          <cell r="N21" t="str">
            <v>－</v>
          </cell>
          <cell r="Q21" t="str">
            <v>（</v>
          </cell>
          <cell r="R21">
            <v>21835624950</v>
          </cell>
          <cell r="X21" t="str">
            <v>－</v>
          </cell>
        </row>
        <row r="22">
          <cell r="G22">
            <v>6065333660</v>
          </cell>
          <cell r="H22" t="str">
            <v>）</v>
          </cell>
          <cell r="I22" t="str">
            <v>×</v>
          </cell>
          <cell r="J22" t="str">
            <v>1/2</v>
          </cell>
          <cell r="K22">
            <v>10638404720</v>
          </cell>
          <cell r="L22" t="str">
            <v>）</v>
          </cell>
          <cell r="M22" t="str">
            <v>）</v>
          </cell>
          <cell r="N22" t="str">
            <v>×</v>
          </cell>
          <cell r="O22" t="str">
            <v>1/2</v>
          </cell>
          <cell r="Q22">
            <v>10638404720</v>
          </cell>
          <cell r="W22" t="str">
            <v>）</v>
          </cell>
          <cell r="X22" t="str">
            <v>×</v>
          </cell>
          <cell r="Y22" t="str">
            <v>1/2</v>
          </cell>
        </row>
        <row r="24">
          <cell r="Q24" t="str">
            <v>公立保育所運営費の一般財源化影響額</v>
          </cell>
          <cell r="R24">
            <v>-1877447</v>
          </cell>
          <cell r="V24">
            <v>-1877447</v>
          </cell>
        </row>
        <row r="27">
          <cell r="B27" t="str">
            <v>14款1項1目1節</v>
          </cell>
          <cell r="C27">
            <v>1984078</v>
          </cell>
          <cell r="L27">
            <v>1984078</v>
          </cell>
        </row>
        <row r="28">
          <cell r="B28" t="str">
            <v>児童福祉費</v>
          </cell>
        </row>
        <row r="29">
          <cell r="B29" t="str">
            <v>公立保育所分</v>
          </cell>
          <cell r="C29">
            <v>2734702790</v>
          </cell>
          <cell r="D29" t="str">
            <v>×</v>
          </cell>
          <cell r="E29">
            <v>0.65</v>
          </cell>
          <cell r="G29">
            <v>2734702790</v>
          </cell>
          <cell r="L29" t="str">
            <v>×</v>
          </cell>
          <cell r="M29">
            <v>0.65</v>
          </cell>
        </row>
        <row r="30">
          <cell r="B30" t="str">
            <v>保育所費負担金</v>
          </cell>
        </row>
        <row r="31">
          <cell r="G31">
            <v>206521249</v>
          </cell>
        </row>
        <row r="65">
          <cell r="G65">
            <v>10149736</v>
          </cell>
          <cell r="H65">
            <v>9310004</v>
          </cell>
          <cell r="Q65">
            <v>9310004</v>
          </cell>
        </row>
      </sheetData>
      <sheetData sheetId="3" refreshError="1"/>
      <sheetData sheetId="4" refreshError="1"/>
      <sheetData sheetId="5" refreshError="1"/>
      <sheetData sheetId="6" refreshError="1"/>
      <sheetData sheetId="7"/>
      <sheetData sheetId="8" refreshError="1"/>
      <sheetData sheetId="9" refreshError="1"/>
      <sheetData sheetId="10" refreshError="1"/>
      <sheetData sheetId="11"/>
      <sheetData sheetId="12" refreshError="1"/>
      <sheetData sheetId="13" refreshError="1"/>
      <sheetData sheetId="14" refreshError="1"/>
      <sheetData sheetId="1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②-1 (2)"/>
      <sheetName val="様式③歳出"/>
      <sheetName val="様式③ 歳入"/>
      <sheetName val="処遇加算分（⑱予算）"/>
      <sheetName val="機能強化分（⑱予算）"/>
      <sheetName val="定員の状況（⑱予算）"/>
      <sheetName val="保育所の状況(⑱予算）"/>
      <sheetName val="保育単価（⑱見込み）"/>
      <sheetName val="保育単価（⑱見込み）予算用"/>
      <sheetName val="保育単価（概計表－予算案） (2)"/>
      <sheetName val="保育単価（⑰当初）"/>
      <sheetName val="保育単価（⑯実行）"/>
      <sheetName val="保育単価（⑯当初）"/>
      <sheetName val="運営費・法外積算（民設）"/>
      <sheetName val="運営費・法外積算（公設）"/>
      <sheetName val="総額"/>
      <sheetName val="シミュレーション"/>
      <sheetName val="Sheet1"/>
      <sheetName val="Sheet2"/>
      <sheetName val="Sheet3"/>
    </sheetNames>
    <sheetDataSet>
      <sheetData sheetId="0"/>
      <sheetData sheetId="1">
        <row r="3">
          <cell r="AG3" t="str">
            <v>稲垣</v>
          </cell>
          <cell r="AK3">
            <v>2399</v>
          </cell>
        </row>
        <row r="6">
          <cell r="B6" t="str">
            <v>4款2項1目20節</v>
          </cell>
          <cell r="G6" t="str">
            <v>一般分</v>
          </cell>
          <cell r="L6">
            <v>29558019</v>
          </cell>
          <cell r="Q6" t="str">
            <v>一般分</v>
          </cell>
          <cell r="V6">
            <v>26068093</v>
          </cell>
          <cell r="AA6">
            <v>3489926</v>
          </cell>
          <cell r="AF6" t="str">
            <v>（</v>
          </cell>
          <cell r="AG6">
            <v>16</v>
          </cell>
          <cell r="AH6" t="str">
            <v>年度決算）</v>
          </cell>
        </row>
        <row r="7">
          <cell r="B7" t="str">
            <v>扶助費</v>
          </cell>
          <cell r="AF7">
            <v>22513501</v>
          </cell>
          <cell r="AK7" t="str">
            <v>千円</v>
          </cell>
        </row>
        <row r="8">
          <cell r="B8" t="str">
            <v>(2)保育所運営費</v>
          </cell>
          <cell r="G8" t="str">
            <v>私立計</v>
          </cell>
          <cell r="L8">
            <v>22387904</v>
          </cell>
          <cell r="Q8" t="str">
            <v>私立計</v>
          </cell>
          <cell r="V8">
            <v>18704827</v>
          </cell>
          <cell r="AA8">
            <v>3683077</v>
          </cell>
          <cell r="AF8" t="str">
            <v>◎定員の増</v>
          </cell>
        </row>
        <row r="9">
          <cell r="G9" t="str">
            <v>運営費・法外積算（民設）参照</v>
          </cell>
          <cell r="Q9" t="str">
            <v>運営費・法外積算（民設）参照</v>
          </cell>
        </row>
        <row r="10">
          <cell r="AF10" t="str">
            <v>（内容）</v>
          </cell>
        </row>
        <row r="11">
          <cell r="G11" t="str">
            <v>乳児</v>
          </cell>
          <cell r="K11">
            <v>26536</v>
          </cell>
          <cell r="O11" t="str">
            <v>人</v>
          </cell>
          <cell r="Q11" t="str">
            <v>乳児</v>
          </cell>
          <cell r="U11">
            <v>26676</v>
          </cell>
          <cell r="Y11" t="str">
            <v>人</v>
          </cell>
          <cell r="AF11">
            <v>373</v>
          </cell>
          <cell r="AI11" t="str">
            <v>か所</v>
          </cell>
        </row>
        <row r="12">
          <cell r="J12">
            <v>4639086117</v>
          </cell>
          <cell r="O12" t="str">
            <v>円</v>
          </cell>
          <cell r="T12">
            <v>4591320034.8078346</v>
          </cell>
          <cell r="Y12" t="str">
            <v>円</v>
          </cell>
          <cell r="AF12">
            <v>34747</v>
          </cell>
          <cell r="AI12" t="str">
            <v>人／月</v>
          </cell>
        </row>
        <row r="13">
          <cell r="AF13" t="str">
            <v>◎定員に対する入所率
　公立：100.55%
　私立：105.51%</v>
          </cell>
        </row>
        <row r="14">
          <cell r="G14" t="str">
            <v>１・２歳児</v>
          </cell>
          <cell r="K14">
            <v>95672</v>
          </cell>
          <cell r="O14" t="str">
            <v>人</v>
          </cell>
          <cell r="Q14" t="str">
            <v>１・２歳児</v>
          </cell>
          <cell r="U14">
            <v>78182</v>
          </cell>
          <cell r="Y14" t="str">
            <v>人</v>
          </cell>
        </row>
        <row r="15">
          <cell r="J15">
            <v>9844903055</v>
          </cell>
          <cell r="O15" t="str">
            <v>円</v>
          </cell>
          <cell r="T15">
            <v>7878761527.9391527</v>
          </cell>
          <cell r="Y15" t="str">
            <v>円</v>
          </cell>
        </row>
        <row r="17">
          <cell r="G17" t="str">
            <v>３歳児</v>
          </cell>
          <cell r="K17">
            <v>60058</v>
          </cell>
          <cell r="O17" t="str">
            <v>人</v>
          </cell>
          <cell r="Q17" t="str">
            <v>３歳児</v>
          </cell>
          <cell r="U17">
            <v>48010</v>
          </cell>
          <cell r="Y17" t="str">
            <v>人</v>
          </cell>
        </row>
        <row r="18">
          <cell r="J18">
            <v>2954959745</v>
          </cell>
          <cell r="O18" t="str">
            <v>円</v>
          </cell>
          <cell r="T18">
            <v>2259477230.9165025</v>
          </cell>
          <cell r="Y18" t="str">
            <v>円</v>
          </cell>
        </row>
        <row r="20">
          <cell r="G20" t="str">
            <v>４歳以上児</v>
          </cell>
          <cell r="K20">
            <v>118619</v>
          </cell>
          <cell r="O20" t="str">
            <v>人</v>
          </cell>
          <cell r="Q20" t="str">
            <v>４歳以上児</v>
          </cell>
          <cell r="U20">
            <v>99693</v>
          </cell>
          <cell r="Y20" t="str">
            <v>人</v>
          </cell>
        </row>
        <row r="21">
          <cell r="J21">
            <v>4948954742</v>
          </cell>
          <cell r="O21" t="str">
            <v>円</v>
          </cell>
          <cell r="T21">
            <v>3975267310.3365097</v>
          </cell>
          <cell r="Y21" t="str">
            <v>円</v>
          </cell>
        </row>
        <row r="23">
          <cell r="G23" t="str">
            <v>市立計</v>
          </cell>
          <cell r="L23">
            <v>7170115</v>
          </cell>
          <cell r="Q23" t="str">
            <v>市立計</v>
          </cell>
          <cell r="V23">
            <v>7363266</v>
          </cell>
          <cell r="AA23">
            <v>-193151</v>
          </cell>
          <cell r="AF23" t="str">
            <v>◎入所予定人数見込みの増</v>
          </cell>
        </row>
        <row r="24">
          <cell r="B24" t="str">
            <v>市立保育所運営費
(従来の積算方法による)</v>
          </cell>
          <cell r="G24" t="str">
            <v>運営費・法外積算（公設）参照</v>
          </cell>
          <cell r="Q24" t="str">
            <v>運営費・法外積算（公設）参照</v>
          </cell>
          <cell r="AF24" t="str">
            <v>　各区の入所円滑化による</v>
          </cell>
        </row>
        <row r="26">
          <cell r="G26" t="str">
            <v>乳児</v>
          </cell>
          <cell r="K26">
            <v>6318</v>
          </cell>
          <cell r="O26" t="str">
            <v>人</v>
          </cell>
          <cell r="Q26" t="str">
            <v>乳児</v>
          </cell>
          <cell r="U26">
            <v>6413</v>
          </cell>
          <cell r="Y26" t="str">
            <v>人</v>
          </cell>
        </row>
        <row r="27">
          <cell r="J27">
            <v>1004601996</v>
          </cell>
          <cell r="O27" t="str">
            <v>円</v>
          </cell>
          <cell r="T27">
            <v>1014418518</v>
          </cell>
          <cell r="Y27" t="str">
            <v>円</v>
          </cell>
        </row>
        <row r="29">
          <cell r="G29" t="str">
            <v>１・２歳児</v>
          </cell>
          <cell r="K29">
            <v>29280</v>
          </cell>
          <cell r="O29" t="str">
            <v>人</v>
          </cell>
          <cell r="Q29" t="str">
            <v>１・２歳児</v>
          </cell>
          <cell r="U29">
            <v>30462</v>
          </cell>
          <cell r="Y29" t="str">
            <v>人</v>
          </cell>
        </row>
        <row r="30">
          <cell r="J30">
            <v>2790246739</v>
          </cell>
          <cell r="O30" t="str">
            <v>円</v>
          </cell>
          <cell r="T30">
            <v>2845279812</v>
          </cell>
          <cell r="Y30" t="str">
            <v>円</v>
          </cell>
        </row>
        <row r="32">
          <cell r="G32" t="str">
            <v>３歳児</v>
          </cell>
          <cell r="K32">
            <v>24021</v>
          </cell>
          <cell r="O32" t="str">
            <v>人</v>
          </cell>
          <cell r="Q32" t="str">
            <v>３歳児</v>
          </cell>
          <cell r="U32">
            <v>26121</v>
          </cell>
          <cell r="Y32" t="str">
            <v>人</v>
          </cell>
        </row>
        <row r="33">
          <cell r="J33">
            <v>1124028983</v>
          </cell>
          <cell r="O33" t="str">
            <v>円</v>
          </cell>
          <cell r="T33">
            <v>1171694232</v>
          </cell>
          <cell r="Y33" t="str">
            <v>円</v>
          </cell>
        </row>
        <row r="35">
          <cell r="G35" t="str">
            <v>４歳以上児</v>
          </cell>
          <cell r="K35">
            <v>56459</v>
          </cell>
          <cell r="O35" t="str">
            <v>人</v>
          </cell>
          <cell r="Q35" t="str">
            <v>４歳以上児</v>
          </cell>
          <cell r="U35">
            <v>61328</v>
          </cell>
          <cell r="Y35" t="str">
            <v>人</v>
          </cell>
        </row>
        <row r="36">
          <cell r="J36">
            <v>2251236389</v>
          </cell>
          <cell r="O36" t="str">
            <v>円</v>
          </cell>
          <cell r="T36">
            <v>2331872556</v>
          </cell>
          <cell r="Y36" t="str">
            <v>円</v>
          </cell>
        </row>
        <row r="40">
          <cell r="G40" t="str">
            <v>処遇加算分</v>
          </cell>
          <cell r="L40">
            <v>24236</v>
          </cell>
          <cell r="Q40" t="str">
            <v>処遇加算分</v>
          </cell>
          <cell r="V40">
            <v>14948</v>
          </cell>
          <cell r="AB40">
            <v>9288</v>
          </cell>
          <cell r="AF40" t="str">
            <v>◎対象施設数の増</v>
          </cell>
        </row>
        <row r="42">
          <cell r="G42">
            <v>435000</v>
          </cell>
          <cell r="K42" t="str">
            <v>円</v>
          </cell>
          <cell r="L42" t="str">
            <v>×</v>
          </cell>
          <cell r="M42">
            <v>10</v>
          </cell>
          <cell r="O42" t="str">
            <v>か所</v>
          </cell>
          <cell r="Q42">
            <v>435000</v>
          </cell>
          <cell r="U42" t="str">
            <v>円</v>
          </cell>
          <cell r="V42" t="str">
            <v>×</v>
          </cell>
          <cell r="W42">
            <v>6</v>
          </cell>
          <cell r="Y42" t="str">
            <v>か所</v>
          </cell>
        </row>
        <row r="43">
          <cell r="L43" t="str">
            <v>＝</v>
          </cell>
          <cell r="M43">
            <v>4350</v>
          </cell>
          <cell r="V43" t="str">
            <v>＝</v>
          </cell>
          <cell r="W43">
            <v>2610</v>
          </cell>
        </row>
        <row r="44">
          <cell r="G44">
            <v>726000</v>
          </cell>
          <cell r="K44" t="str">
            <v>円</v>
          </cell>
          <cell r="L44" t="str">
            <v>×</v>
          </cell>
          <cell r="M44">
            <v>5</v>
          </cell>
          <cell r="O44" t="str">
            <v>か所</v>
          </cell>
          <cell r="Q44">
            <v>726000</v>
          </cell>
          <cell r="U44" t="str">
            <v>円</v>
          </cell>
          <cell r="V44" t="str">
            <v>×</v>
          </cell>
          <cell r="W44">
            <v>3</v>
          </cell>
          <cell r="Y44" t="str">
            <v>か所</v>
          </cell>
        </row>
        <row r="45">
          <cell r="L45" t="str">
            <v>＝</v>
          </cell>
          <cell r="M45">
            <v>3630</v>
          </cell>
          <cell r="V45" t="str">
            <v>＝</v>
          </cell>
          <cell r="W45">
            <v>2178</v>
          </cell>
        </row>
        <row r="46">
          <cell r="G46">
            <v>1016000</v>
          </cell>
          <cell r="K46" t="str">
            <v>円</v>
          </cell>
          <cell r="L46" t="str">
            <v>×</v>
          </cell>
          <cell r="M46">
            <v>16</v>
          </cell>
          <cell r="O46" t="str">
            <v>か所</v>
          </cell>
          <cell r="Q46">
            <v>1016000</v>
          </cell>
          <cell r="U46" t="str">
            <v>円</v>
          </cell>
          <cell r="V46" t="str">
            <v>×</v>
          </cell>
          <cell r="W46">
            <v>10</v>
          </cell>
          <cell r="Y46" t="str">
            <v>か所</v>
          </cell>
        </row>
        <row r="47">
          <cell r="L47" t="str">
            <v>＝</v>
          </cell>
          <cell r="M47">
            <v>16256</v>
          </cell>
          <cell r="V47" t="str">
            <v>＝</v>
          </cell>
          <cell r="W47">
            <v>10160</v>
          </cell>
        </row>
        <row r="51">
          <cell r="G51" t="str">
            <v>機能強化分</v>
          </cell>
          <cell r="L51">
            <v>10350</v>
          </cell>
          <cell r="Q51" t="str">
            <v>機能強化分</v>
          </cell>
          <cell r="V51">
            <v>10200</v>
          </cell>
          <cell r="AB51">
            <v>150</v>
          </cell>
          <cell r="AF51" t="str">
            <v>◎対象施設数の増</v>
          </cell>
        </row>
        <row r="53">
          <cell r="G53" t="str">
            <v>私立</v>
          </cell>
          <cell r="Q53" t="str">
            <v>私立</v>
          </cell>
        </row>
        <row r="54">
          <cell r="H54">
            <v>150000</v>
          </cell>
          <cell r="K54" t="str">
            <v>円</v>
          </cell>
          <cell r="L54" t="str">
            <v>×</v>
          </cell>
          <cell r="M54">
            <v>69</v>
          </cell>
          <cell r="O54" t="str">
            <v>か所</v>
          </cell>
          <cell r="R54">
            <v>150000</v>
          </cell>
          <cell r="U54" t="str">
            <v>円</v>
          </cell>
          <cell r="V54" t="str">
            <v>×</v>
          </cell>
          <cell r="W54">
            <v>68</v>
          </cell>
          <cell r="Y54" t="str">
            <v>か所</v>
          </cell>
        </row>
        <row r="55">
          <cell r="L55" t="str">
            <v>＝</v>
          </cell>
          <cell r="M55">
            <v>10350</v>
          </cell>
          <cell r="V55" t="str">
            <v>＝</v>
          </cell>
          <cell r="W55">
            <v>10200</v>
          </cell>
        </row>
        <row r="65">
          <cell r="G65">
            <v>29592605</v>
          </cell>
          <cell r="Q65">
            <v>26093241</v>
          </cell>
        </row>
      </sheetData>
      <sheetData sheetId="2">
        <row r="3">
          <cell r="AG3" t="str">
            <v>稲垣</v>
          </cell>
          <cell r="AK3">
            <v>2399</v>
          </cell>
        </row>
        <row r="6">
          <cell r="B6" t="str">
            <v>12款1項1目2節</v>
          </cell>
          <cell r="G6" t="str">
            <v>保育所費
負担金</v>
          </cell>
          <cell r="L6">
            <v>10503188</v>
          </cell>
          <cell r="Q6" t="str">
            <v>保育所費
負担金</v>
          </cell>
          <cell r="V6">
            <v>9281164</v>
          </cell>
          <cell r="AA6">
            <v>1222024</v>
          </cell>
          <cell r="AF6" t="str">
            <v>（</v>
          </cell>
          <cell r="AG6">
            <v>16</v>
          </cell>
          <cell r="AH6" t="str">
            <v>年度決算）</v>
          </cell>
        </row>
        <row r="7">
          <cell r="B7" t="str">
            <v>保育所費負担金</v>
          </cell>
        </row>
        <row r="8">
          <cell r="AF8">
            <v>7478801610</v>
          </cell>
          <cell r="AK8" t="str">
            <v>千円</v>
          </cell>
        </row>
        <row r="9">
          <cell r="G9" t="str">
            <v>私立保育所分</v>
          </cell>
          <cell r="L9">
            <v>7579214</v>
          </cell>
          <cell r="V9">
            <v>6377491</v>
          </cell>
        </row>
        <row r="11">
          <cell r="G11">
            <v>18</v>
          </cell>
          <cell r="H11" t="str">
            <v>年度国徴収金</v>
          </cell>
          <cell r="L11" t="str">
            <v>×</v>
          </cell>
          <cell r="M11">
            <v>0.7056419035727749</v>
          </cell>
          <cell r="Q11">
            <v>17</v>
          </cell>
          <cell r="R11" t="str">
            <v>年度国徴収金</v>
          </cell>
          <cell r="V11" t="str">
            <v>×</v>
          </cell>
          <cell r="W11">
            <v>0.70809266524493741</v>
          </cell>
        </row>
        <row r="12">
          <cell r="G12">
            <v>10144088010</v>
          </cell>
          <cell r="L12" t="str">
            <v>×</v>
          </cell>
          <cell r="M12">
            <v>0.7056419035727749</v>
          </cell>
          <cell r="Q12">
            <v>8390533040</v>
          </cell>
          <cell r="V12" t="str">
            <v>×</v>
          </cell>
          <cell r="W12">
            <v>0.70809266524493741</v>
          </cell>
        </row>
        <row r="13">
          <cell r="G13" t="str">
            <v>過年度保育料徴収</v>
          </cell>
          <cell r="Q13" t="str">
            <v>過年度保育料徴収</v>
          </cell>
        </row>
        <row r="14">
          <cell r="G14">
            <v>421120510</v>
          </cell>
          <cell r="L14" t="str">
            <v>円</v>
          </cell>
          <cell r="Q14">
            <v>436215820</v>
          </cell>
          <cell r="V14" t="str">
            <v>円</v>
          </cell>
        </row>
        <row r="17">
          <cell r="G17" t="str">
            <v>公立保育所分</v>
          </cell>
          <cell r="L17">
            <v>2923974</v>
          </cell>
          <cell r="Q17" t="str">
            <v>公立保育所分</v>
          </cell>
          <cell r="V17">
            <v>2903673</v>
          </cell>
        </row>
        <row r="18">
          <cell r="G18">
            <v>18</v>
          </cell>
          <cell r="H18" t="str">
            <v>年度国徴収金</v>
          </cell>
          <cell r="L18" t="str">
            <v>×</v>
          </cell>
          <cell r="M18">
            <v>0.7056419035727749</v>
          </cell>
          <cell r="Q18">
            <v>17</v>
          </cell>
          <cell r="R18" t="str">
            <v>年度国徴収金</v>
          </cell>
          <cell r="V18" t="str">
            <v>×</v>
          </cell>
          <cell r="W18">
            <v>0.70809266524493741</v>
          </cell>
        </row>
        <row r="19">
          <cell r="G19">
            <v>3913473410</v>
          </cell>
          <cell r="L19" t="str">
            <v>×</v>
          </cell>
          <cell r="M19">
            <v>0.7056419035727749</v>
          </cell>
          <cell r="Q19">
            <v>3820212000</v>
          </cell>
          <cell r="V19" t="str">
            <v>×</v>
          </cell>
          <cell r="W19">
            <v>0.70809266524493741</v>
          </cell>
        </row>
        <row r="20">
          <cell r="G20" t="str">
            <v>過年度保育料徴収</v>
          </cell>
          <cell r="Q20" t="str">
            <v>過年度保育料徴収</v>
          </cell>
        </row>
        <row r="21">
          <cell r="G21">
            <v>162463490</v>
          </cell>
          <cell r="L21" t="str">
            <v>円</v>
          </cell>
          <cell r="Q21">
            <v>198609180</v>
          </cell>
          <cell r="V21" t="str">
            <v>円</v>
          </cell>
        </row>
        <row r="24">
          <cell r="B24" t="str">
            <v>14款1項1目1節</v>
          </cell>
          <cell r="L24">
            <v>6139201</v>
          </cell>
          <cell r="V24">
            <v>5169721</v>
          </cell>
          <cell r="AA24">
            <v>969480</v>
          </cell>
          <cell r="AF24" t="str">
            <v>（</v>
          </cell>
          <cell r="AG24">
            <v>16</v>
          </cell>
          <cell r="AH24" t="str">
            <v>年度決算）</v>
          </cell>
        </row>
        <row r="25">
          <cell r="B25" t="str">
            <v>児童福祉費</v>
          </cell>
        </row>
        <row r="26">
          <cell r="G26" t="str">
            <v>（</v>
          </cell>
          <cell r="H26">
            <v>18</v>
          </cell>
          <cell r="I26" t="str">
            <v>年度運営費総額</v>
          </cell>
          <cell r="N26" t="str">
            <v>－</v>
          </cell>
          <cell r="Q26" t="str">
            <v>（</v>
          </cell>
          <cell r="R26">
            <v>17</v>
          </cell>
          <cell r="S26" t="str">
            <v>年度運営費総額</v>
          </cell>
          <cell r="X26" t="str">
            <v>－</v>
          </cell>
          <cell r="AF26">
            <v>4117272070</v>
          </cell>
          <cell r="AK26" t="str">
            <v>千円</v>
          </cell>
        </row>
        <row r="27">
          <cell r="G27">
            <v>18</v>
          </cell>
          <cell r="H27" t="str">
            <v>年度国徴収金総額）</v>
          </cell>
          <cell r="N27" t="str">
            <v>×</v>
          </cell>
          <cell r="O27" t="str">
            <v>1/2</v>
          </cell>
          <cell r="Q27">
            <v>17</v>
          </cell>
          <cell r="R27" t="str">
            <v>年度国徴収金総額）</v>
          </cell>
          <cell r="X27" t="str">
            <v>×</v>
          </cell>
          <cell r="Y27" t="str">
            <v>1/2</v>
          </cell>
        </row>
        <row r="29">
          <cell r="G29" t="str">
            <v>（</v>
          </cell>
          <cell r="H29">
            <v>22422490000</v>
          </cell>
          <cell r="N29" t="str">
            <v>－</v>
          </cell>
          <cell r="Q29" t="str">
            <v>（</v>
          </cell>
          <cell r="R29">
            <v>18729975000</v>
          </cell>
          <cell r="X29" t="str">
            <v>－</v>
          </cell>
        </row>
        <row r="30">
          <cell r="G30">
            <v>10144088010</v>
          </cell>
          <cell r="M30" t="str">
            <v>）</v>
          </cell>
          <cell r="N30" t="str">
            <v>×</v>
          </cell>
          <cell r="O30" t="str">
            <v>1/2</v>
          </cell>
          <cell r="Q30">
            <v>8390533040</v>
          </cell>
          <cell r="W30" t="str">
            <v>）</v>
          </cell>
          <cell r="X30" t="str">
            <v>×</v>
          </cell>
          <cell r="Y30" t="str">
            <v>1/2</v>
          </cell>
        </row>
        <row r="65">
          <cell r="G65">
            <v>16642389</v>
          </cell>
          <cell r="Q65">
            <v>14450885</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E429A-9AD5-4909-ABB6-F9A797CA80A0}">
  <sheetPr>
    <tabColor rgb="FFFF0000"/>
    <pageSetUpPr fitToPage="1"/>
  </sheetPr>
  <dimension ref="A1:XFD61"/>
  <sheetViews>
    <sheetView tabSelected="1" view="pageBreakPreview" zoomScale="85" zoomScaleNormal="100" zoomScaleSheetLayoutView="85" workbookViewId="0">
      <pane xSplit="10" topLeftCell="K1" activePane="topRight" state="frozen"/>
      <selection pane="topRight" activeCell="D7" sqref="D7:F7"/>
    </sheetView>
  </sheetViews>
  <sheetFormatPr defaultColWidth="9" defaultRowHeight="13.5"/>
  <cols>
    <col min="1" max="1" width="4.125" style="94" customWidth="1"/>
    <col min="2" max="2" width="9" style="94"/>
    <col min="3" max="3" width="18.25" style="94" customWidth="1"/>
    <col min="4" max="4" width="9" style="94"/>
    <col min="5" max="5" width="13.5" style="94" customWidth="1"/>
    <col min="6" max="6" width="4.25" style="94" customWidth="1"/>
    <col min="7" max="7" width="10.25" style="94" customWidth="1"/>
    <col min="8" max="8" width="9" style="94"/>
    <col min="9" max="9" width="12.25" style="94" customWidth="1"/>
    <col min="10" max="10" width="4.125" style="94" customWidth="1"/>
    <col min="11" max="11" width="5.125" style="94" customWidth="1"/>
    <col min="12" max="12" width="2.375" style="94" customWidth="1"/>
    <col min="13" max="14" width="9" style="94" hidden="1" customWidth="1"/>
    <col min="15" max="15" width="9" style="94" customWidth="1"/>
    <col min="16" max="16384" width="9" style="94"/>
  </cols>
  <sheetData>
    <row r="1" spans="1:13" ht="17.25">
      <c r="A1" s="92" t="s">
        <v>668</v>
      </c>
      <c r="B1" s="93"/>
      <c r="C1" s="93"/>
      <c r="D1" s="93"/>
      <c r="E1" s="93"/>
      <c r="F1" s="93"/>
      <c r="G1" s="93"/>
      <c r="H1" s="93"/>
      <c r="I1" s="93"/>
      <c r="J1" s="93"/>
    </row>
    <row r="2" spans="1:13" ht="5.0999999999999996" customHeight="1" thickBot="1">
      <c r="A2" s="93"/>
      <c r="B2" s="93"/>
      <c r="C2" s="93"/>
      <c r="D2" s="93"/>
      <c r="E2" s="93"/>
      <c r="F2" s="93"/>
      <c r="G2" s="93"/>
      <c r="H2" s="93"/>
      <c r="I2" s="93"/>
      <c r="J2" s="93"/>
    </row>
    <row r="3" spans="1:13" ht="201.75" customHeight="1" thickBot="1">
      <c r="A3" s="93"/>
      <c r="B3" s="349" t="s">
        <v>669</v>
      </c>
      <c r="C3" s="350"/>
      <c r="D3" s="350"/>
      <c r="E3" s="350"/>
      <c r="F3" s="350"/>
      <c r="G3" s="350"/>
      <c r="H3" s="350"/>
      <c r="I3" s="351"/>
      <c r="J3" s="93"/>
    </row>
    <row r="4" spans="1:13" ht="20.100000000000001" customHeight="1" thickBot="1">
      <c r="A4" s="93"/>
      <c r="B4" s="93" t="s">
        <v>57</v>
      </c>
      <c r="C4" s="93"/>
      <c r="D4" s="93"/>
      <c r="E4" s="93"/>
      <c r="F4" s="93"/>
      <c r="G4" s="93"/>
      <c r="H4" s="93"/>
      <c r="I4" s="93"/>
      <c r="J4" s="93"/>
    </row>
    <row r="5" spans="1:13" ht="29.25" customHeight="1">
      <c r="A5" s="93"/>
      <c r="B5" s="93"/>
      <c r="C5" s="95" t="s">
        <v>58</v>
      </c>
      <c r="D5" s="96" t="s">
        <v>59</v>
      </c>
      <c r="E5" s="402" t="e">
        <f>VLOOKUP(D7,施設情報!A2:I157,4,FALSE)</f>
        <v>#N/A</v>
      </c>
      <c r="F5" s="403"/>
      <c r="G5" s="97" t="s">
        <v>253</v>
      </c>
      <c r="H5" s="98"/>
      <c r="I5" s="68"/>
      <c r="J5" s="68"/>
    </row>
    <row r="6" spans="1:13" ht="29.25" customHeight="1" thickBot="1">
      <c r="A6" s="93"/>
      <c r="B6" s="93"/>
      <c r="C6" s="99" t="s">
        <v>234</v>
      </c>
      <c r="D6" s="352" t="s">
        <v>174</v>
      </c>
      <c r="E6" s="352"/>
      <c r="F6" s="353"/>
      <c r="G6" s="404" t="str">
        <f>IF(AND(LEN(D7)=13,ISNUMBER(--D7),ISNA(D8)),"施設種別と様式が一致しません。入力した施設番号または施設種別を確認してください。","")</f>
        <v/>
      </c>
      <c r="H6" s="405"/>
      <c r="I6" s="405"/>
      <c r="J6" s="405"/>
    </row>
    <row r="7" spans="1:13" ht="29.25" customHeight="1" thickBot="1">
      <c r="A7" s="93"/>
      <c r="B7" s="93"/>
      <c r="C7" s="100" t="s">
        <v>60</v>
      </c>
      <c r="D7" s="354"/>
      <c r="E7" s="355"/>
      <c r="F7" s="356"/>
      <c r="G7" s="101" t="s">
        <v>254</v>
      </c>
      <c r="H7" s="98"/>
      <c r="I7" s="68"/>
      <c r="J7" s="68"/>
    </row>
    <row r="8" spans="1:13" ht="29.25" customHeight="1">
      <c r="A8" s="93"/>
      <c r="B8" s="93"/>
      <c r="C8" s="102" t="s">
        <v>61</v>
      </c>
      <c r="D8" s="357" t="e">
        <f>VLOOKUP(D7,施設情報!A2:I157,6,FALSE)</f>
        <v>#N/A</v>
      </c>
      <c r="E8" s="358"/>
      <c r="F8" s="359"/>
      <c r="G8" s="97" t="s">
        <v>253</v>
      </c>
      <c r="H8" s="98"/>
      <c r="I8" s="68"/>
      <c r="J8" s="68"/>
    </row>
    <row r="9" spans="1:13" ht="29.25" customHeight="1">
      <c r="A9" s="93"/>
      <c r="B9" s="93"/>
      <c r="C9" s="103" t="s">
        <v>62</v>
      </c>
      <c r="D9" s="360"/>
      <c r="E9" s="361"/>
      <c r="F9" s="362"/>
      <c r="G9" s="68"/>
      <c r="H9" s="68"/>
      <c r="I9" s="68"/>
      <c r="J9" s="68"/>
    </row>
    <row r="10" spans="1:13" ht="29.25" customHeight="1">
      <c r="A10" s="93"/>
      <c r="B10" s="93"/>
      <c r="C10" s="102" t="s">
        <v>137</v>
      </c>
      <c r="D10" s="372"/>
      <c r="E10" s="373"/>
      <c r="F10" s="374"/>
      <c r="G10" s="397" t="s">
        <v>670</v>
      </c>
      <c r="H10" s="397"/>
      <c r="I10" s="397"/>
      <c r="J10" s="397"/>
    </row>
    <row r="11" spans="1:13" ht="29.25" customHeight="1">
      <c r="A11" s="93"/>
      <c r="B11" s="93"/>
      <c r="C11" s="103" t="s">
        <v>138</v>
      </c>
      <c r="D11" s="375"/>
      <c r="E11" s="376"/>
      <c r="F11" s="377"/>
      <c r="G11" s="397"/>
      <c r="H11" s="397"/>
      <c r="I11" s="397"/>
      <c r="J11" s="397"/>
    </row>
    <row r="12" spans="1:13" ht="39.950000000000003" customHeight="1" thickBot="1">
      <c r="A12" s="93"/>
      <c r="B12" s="93"/>
      <c r="C12" s="398"/>
      <c r="D12" s="399"/>
      <c r="E12" s="399"/>
      <c r="F12" s="400"/>
      <c r="G12" s="401" t="s">
        <v>255</v>
      </c>
      <c r="H12" s="401"/>
      <c r="I12" s="401"/>
      <c r="J12" s="401"/>
    </row>
    <row r="13" spans="1:13" ht="20.100000000000001" customHeight="1" thickBot="1">
      <c r="A13" s="93"/>
      <c r="B13" s="68" t="s">
        <v>235</v>
      </c>
      <c r="C13" s="104"/>
      <c r="D13" s="104"/>
      <c r="E13" s="104"/>
      <c r="F13" s="104"/>
      <c r="G13" s="104"/>
      <c r="H13" s="93"/>
      <c r="I13" s="93"/>
      <c r="J13" s="93"/>
      <c r="K13" s="105"/>
      <c r="L13" s="106"/>
    </row>
    <row r="14" spans="1:13" ht="20.100000000000001" customHeight="1" thickBot="1">
      <c r="A14" s="93"/>
      <c r="B14" s="68"/>
      <c r="C14" s="392" t="s">
        <v>219</v>
      </c>
      <c r="D14" s="393"/>
      <c r="E14" s="394"/>
      <c r="F14" s="395"/>
      <c r="G14" s="396"/>
      <c r="H14" s="93"/>
      <c r="I14" s="93"/>
      <c r="J14" s="93"/>
      <c r="K14" s="105"/>
      <c r="L14" s="106"/>
    </row>
    <row r="15" spans="1:13" ht="20.100000000000001" customHeight="1" thickBot="1">
      <c r="A15" s="93"/>
      <c r="B15" s="68"/>
      <c r="C15" s="104"/>
      <c r="D15" s="104"/>
      <c r="E15" s="104"/>
      <c r="F15" s="104"/>
      <c r="G15" s="104"/>
      <c r="H15" s="93"/>
      <c r="I15" s="93"/>
      <c r="J15" s="93"/>
      <c r="K15" s="105"/>
      <c r="L15" s="106"/>
    </row>
    <row r="16" spans="1:13" ht="29.25" customHeight="1" thickBot="1">
      <c r="A16" s="93"/>
      <c r="B16" s="93"/>
      <c r="C16" s="319" t="s">
        <v>236</v>
      </c>
      <c r="D16" s="320"/>
      <c r="E16" s="320"/>
      <c r="F16" s="323"/>
      <c r="G16" s="324"/>
      <c r="H16" s="68"/>
      <c r="I16" s="68"/>
      <c r="J16" s="68"/>
      <c r="K16" s="105"/>
      <c r="L16" s="106"/>
      <c r="M16" s="94" t="s">
        <v>64</v>
      </c>
    </row>
    <row r="17" spans="1:13" ht="50.25" customHeight="1" thickBot="1">
      <c r="A17" s="93"/>
      <c r="B17" s="93"/>
      <c r="C17" s="363" t="s">
        <v>671</v>
      </c>
      <c r="D17" s="363"/>
      <c r="E17" s="363"/>
      <c r="F17" s="363"/>
      <c r="G17" s="363"/>
      <c r="H17" s="363"/>
      <c r="I17" s="363"/>
      <c r="J17" s="363"/>
      <c r="K17" s="105"/>
      <c r="L17" s="106"/>
      <c r="M17" s="94" t="s">
        <v>132</v>
      </c>
    </row>
    <row r="18" spans="1:13" ht="29.25" customHeight="1" thickBot="1">
      <c r="A18" s="93"/>
      <c r="B18" s="93"/>
      <c r="C18" s="319" t="s">
        <v>131</v>
      </c>
      <c r="D18" s="320"/>
      <c r="E18" s="320"/>
      <c r="F18" s="323"/>
      <c r="G18" s="324"/>
      <c r="H18" s="68"/>
      <c r="I18" s="68"/>
      <c r="J18" s="68"/>
      <c r="K18" s="105"/>
      <c r="L18" s="106"/>
    </row>
    <row r="19" spans="1:13" ht="45" customHeight="1">
      <c r="A19" s="93"/>
      <c r="B19" s="93"/>
      <c r="C19" s="363" t="s">
        <v>237</v>
      </c>
      <c r="D19" s="363"/>
      <c r="E19" s="363"/>
      <c r="F19" s="363"/>
      <c r="G19" s="363"/>
      <c r="H19" s="363"/>
      <c r="I19" s="363"/>
      <c r="J19" s="363"/>
    </row>
    <row r="20" spans="1:13" ht="20.100000000000001" hidden="1" customHeight="1" thickBot="1">
      <c r="A20" s="93"/>
      <c r="B20" s="93" t="s">
        <v>65</v>
      </c>
      <c r="C20" s="104"/>
      <c r="D20" s="104"/>
      <c r="E20" s="104"/>
      <c r="F20" s="104"/>
      <c r="G20" s="104"/>
      <c r="H20" s="93"/>
      <c r="I20" s="93"/>
      <c r="J20" s="93"/>
      <c r="K20" s="105"/>
      <c r="L20" s="106"/>
    </row>
    <row r="21" spans="1:13" ht="29.25" hidden="1" customHeight="1">
      <c r="A21" s="93"/>
      <c r="B21" s="93"/>
      <c r="C21" s="321" t="s">
        <v>66</v>
      </c>
      <c r="D21" s="322"/>
      <c r="E21" s="322"/>
      <c r="F21" s="325"/>
      <c r="G21" s="326"/>
      <c r="H21" s="93"/>
      <c r="I21" s="93"/>
      <c r="J21" s="93"/>
      <c r="K21" s="105"/>
      <c r="L21" s="106"/>
    </row>
    <row r="22" spans="1:13" ht="29.25" hidden="1" customHeight="1" thickBot="1">
      <c r="A22" s="93"/>
      <c r="B22" s="93"/>
      <c r="C22" s="367" t="s">
        <v>133</v>
      </c>
      <c r="D22" s="368"/>
      <c r="E22" s="368"/>
      <c r="F22" s="369" t="s">
        <v>191</v>
      </c>
      <c r="G22" s="370"/>
      <c r="H22" s="93"/>
      <c r="I22" s="93"/>
      <c r="J22" s="93"/>
      <c r="K22" s="105"/>
      <c r="L22" s="106"/>
    </row>
    <row r="23" spans="1:13" ht="39.950000000000003" hidden="1" customHeight="1">
      <c r="A23" s="93"/>
      <c r="B23" s="93"/>
      <c r="C23" s="331" t="s">
        <v>192</v>
      </c>
      <c r="D23" s="364"/>
      <c r="E23" s="364"/>
      <c r="F23" s="364"/>
      <c r="G23" s="364"/>
      <c r="H23" s="364"/>
      <c r="I23" s="364"/>
      <c r="J23" s="364"/>
    </row>
    <row r="24" spans="1:13" ht="18" customHeight="1">
      <c r="A24" s="93"/>
      <c r="B24" s="371" t="s">
        <v>193</v>
      </c>
      <c r="C24" s="371"/>
      <c r="D24" s="371"/>
      <c r="E24" s="371"/>
      <c r="F24" s="371"/>
      <c r="G24" s="371"/>
      <c r="H24" s="371"/>
      <c r="I24" s="371"/>
      <c r="J24" s="93"/>
      <c r="K24" s="105"/>
      <c r="L24" s="106"/>
    </row>
    <row r="25" spans="1:13" ht="9.9499999999999993" customHeight="1">
      <c r="A25" s="93"/>
      <c r="B25" s="68"/>
      <c r="C25" s="109"/>
      <c r="D25" s="109"/>
      <c r="E25" s="109"/>
      <c r="F25" s="109"/>
      <c r="G25" s="109"/>
      <c r="H25" s="68"/>
      <c r="I25" s="68"/>
      <c r="J25" s="93"/>
      <c r="K25" s="105"/>
      <c r="L25" s="106"/>
    </row>
    <row r="26" spans="1:13" ht="20.100000000000001" customHeight="1" thickBot="1">
      <c r="A26" s="93"/>
      <c r="B26" s="68" t="s">
        <v>238</v>
      </c>
      <c r="C26" s="104"/>
      <c r="D26" s="104"/>
      <c r="E26" s="104"/>
      <c r="F26" s="104"/>
      <c r="G26" s="104"/>
      <c r="H26" s="93"/>
      <c r="I26" s="93"/>
      <c r="J26" s="93"/>
      <c r="K26" s="105"/>
      <c r="L26" s="106"/>
    </row>
    <row r="27" spans="1:13" ht="29.25" customHeight="1" thickBot="1">
      <c r="A27" s="93"/>
      <c r="B27" s="93"/>
      <c r="C27" s="389" t="s">
        <v>67</v>
      </c>
      <c r="D27" s="390"/>
      <c r="E27" s="391"/>
      <c r="F27" s="365"/>
      <c r="G27" s="366"/>
      <c r="H27" s="366"/>
      <c r="I27" s="110" t="s">
        <v>63</v>
      </c>
      <c r="J27" s="93"/>
      <c r="K27" s="105"/>
      <c r="L27" s="106"/>
    </row>
    <row r="28" spans="1:13" ht="8.1" customHeight="1" thickBot="1">
      <c r="A28" s="93"/>
      <c r="B28" s="93"/>
      <c r="C28" s="104"/>
      <c r="D28" s="111"/>
      <c r="E28" s="93"/>
      <c r="F28" s="93"/>
      <c r="G28" s="93"/>
      <c r="H28" s="93"/>
      <c r="I28" s="93"/>
      <c r="J28" s="93"/>
      <c r="K28" s="105"/>
      <c r="L28" s="106"/>
    </row>
    <row r="29" spans="1:13" ht="29.25" customHeight="1">
      <c r="A29" s="93"/>
      <c r="B29" s="93"/>
      <c r="C29" s="383" t="s">
        <v>68</v>
      </c>
      <c r="D29" s="384"/>
      <c r="E29" s="107" t="s">
        <v>135</v>
      </c>
      <c r="F29" s="378"/>
      <c r="G29" s="379"/>
      <c r="H29" s="379"/>
      <c r="I29" s="112" t="s">
        <v>63</v>
      </c>
      <c r="J29" s="93"/>
      <c r="K29" s="105"/>
      <c r="L29" s="106"/>
    </row>
    <row r="30" spans="1:13" ht="29.25" customHeight="1">
      <c r="A30" s="93"/>
      <c r="B30" s="93"/>
      <c r="C30" s="385"/>
      <c r="D30" s="386"/>
      <c r="E30" s="113" t="s">
        <v>157</v>
      </c>
      <c r="F30" s="380"/>
      <c r="G30" s="381"/>
      <c r="H30" s="381"/>
      <c r="I30" s="114" t="s">
        <v>63</v>
      </c>
      <c r="J30" s="93"/>
      <c r="K30" s="105"/>
      <c r="L30" s="106"/>
    </row>
    <row r="31" spans="1:13" ht="29.25" customHeight="1" thickBot="1">
      <c r="A31" s="93"/>
      <c r="B31" s="93"/>
      <c r="C31" s="387"/>
      <c r="D31" s="388"/>
      <c r="E31" s="108" t="s">
        <v>156</v>
      </c>
      <c r="F31" s="382"/>
      <c r="G31" s="382"/>
      <c r="H31" s="382"/>
      <c r="I31" s="115" t="s">
        <v>63</v>
      </c>
      <c r="J31" s="93"/>
      <c r="K31" s="105"/>
      <c r="L31" s="106"/>
    </row>
    <row r="32" spans="1:13" ht="34.9" customHeight="1">
      <c r="A32" s="93"/>
      <c r="B32" s="93"/>
      <c r="C32" s="331" t="s">
        <v>662</v>
      </c>
      <c r="D32" s="331"/>
      <c r="E32" s="331"/>
      <c r="F32" s="331"/>
      <c r="G32" s="331"/>
      <c r="H32" s="331"/>
      <c r="I32" s="331"/>
      <c r="J32" s="93"/>
      <c r="K32" s="105"/>
      <c r="L32" s="106"/>
    </row>
    <row r="33" spans="1:14" ht="5.0999999999999996" customHeight="1" thickBot="1">
      <c r="A33" s="93"/>
      <c r="B33" s="93"/>
      <c r="C33" s="116"/>
      <c r="D33" s="104"/>
      <c r="E33" s="104"/>
      <c r="F33" s="104"/>
      <c r="G33" s="104"/>
      <c r="H33" s="93"/>
      <c r="I33" s="93"/>
      <c r="J33" s="93"/>
      <c r="K33" s="105"/>
      <c r="L33" s="106"/>
    </row>
    <row r="34" spans="1:14" ht="27.75" customHeight="1">
      <c r="A34" s="93"/>
      <c r="B34" s="93"/>
      <c r="C34" s="339" t="s">
        <v>672</v>
      </c>
      <c r="D34" s="335" t="s">
        <v>69</v>
      </c>
      <c r="E34" s="335"/>
      <c r="F34" s="335"/>
      <c r="G34" s="335"/>
      <c r="H34" s="117"/>
      <c r="I34" s="118"/>
      <c r="J34" s="93"/>
      <c r="K34" s="105"/>
      <c r="L34" s="106"/>
      <c r="M34" s="119"/>
      <c r="N34" s="119"/>
    </row>
    <row r="35" spans="1:14" ht="27.75" customHeight="1">
      <c r="A35" s="93"/>
      <c r="B35" s="120"/>
      <c r="C35" s="340"/>
      <c r="D35" s="333" t="s">
        <v>70</v>
      </c>
      <c r="E35" s="333"/>
      <c r="F35" s="333"/>
      <c r="G35" s="333"/>
      <c r="H35" s="121"/>
      <c r="I35" s="122"/>
      <c r="J35" s="93"/>
      <c r="M35" s="119"/>
      <c r="N35" s="119"/>
    </row>
    <row r="36" spans="1:14" ht="27.75" customHeight="1">
      <c r="A36" s="93"/>
      <c r="B36" s="120"/>
      <c r="C36" s="340"/>
      <c r="D36" s="336" t="s">
        <v>158</v>
      </c>
      <c r="E36" s="337"/>
      <c r="F36" s="337"/>
      <c r="G36" s="338"/>
      <c r="H36" s="121"/>
      <c r="I36" s="122"/>
      <c r="J36" s="93"/>
      <c r="M36" s="119"/>
      <c r="N36" s="119"/>
    </row>
    <row r="37" spans="1:14" ht="27.75" customHeight="1">
      <c r="A37" s="93"/>
      <c r="B37" s="93"/>
      <c r="C37" s="340"/>
      <c r="D37" s="327" t="s">
        <v>159</v>
      </c>
      <c r="E37" s="327"/>
      <c r="F37" s="327"/>
      <c r="G37" s="327"/>
      <c r="H37" s="121"/>
      <c r="I37" s="122"/>
      <c r="J37" s="93"/>
      <c r="M37" s="119"/>
      <c r="N37" s="119"/>
    </row>
    <row r="38" spans="1:14" ht="27.75" customHeight="1">
      <c r="A38" s="93"/>
      <c r="B38" s="93"/>
      <c r="C38" s="340"/>
      <c r="D38" s="328" t="s">
        <v>239</v>
      </c>
      <c r="E38" s="329"/>
      <c r="F38" s="329"/>
      <c r="G38" s="330"/>
      <c r="H38" s="121"/>
      <c r="I38" s="123"/>
      <c r="J38" s="93"/>
      <c r="M38" s="119"/>
      <c r="N38" s="119"/>
    </row>
    <row r="39" spans="1:14" ht="27.75" customHeight="1">
      <c r="A39" s="93"/>
      <c r="B39" s="93"/>
      <c r="C39" s="340"/>
      <c r="D39" s="332" t="s">
        <v>160</v>
      </c>
      <c r="E39" s="333"/>
      <c r="F39" s="333"/>
      <c r="G39" s="333"/>
      <c r="H39" s="121"/>
      <c r="I39" s="122"/>
      <c r="J39" s="93"/>
      <c r="M39" s="119"/>
      <c r="N39" s="119"/>
    </row>
    <row r="40" spans="1:14" ht="27.75" customHeight="1">
      <c r="A40" s="93"/>
      <c r="B40" s="93"/>
      <c r="C40" s="340"/>
      <c r="D40" s="328" t="s">
        <v>673</v>
      </c>
      <c r="E40" s="329"/>
      <c r="F40" s="329"/>
      <c r="G40" s="330"/>
      <c r="H40" s="121"/>
      <c r="I40" s="123"/>
      <c r="J40" s="93"/>
      <c r="M40" s="119"/>
      <c r="N40" s="119"/>
    </row>
    <row r="41" spans="1:14" ht="27.75" customHeight="1">
      <c r="A41" s="93"/>
      <c r="B41" s="93"/>
      <c r="C41" s="340"/>
      <c r="D41" s="328" t="s">
        <v>189</v>
      </c>
      <c r="E41" s="329"/>
      <c r="F41" s="329"/>
      <c r="G41" s="330"/>
      <c r="H41" s="121"/>
      <c r="I41" s="122"/>
      <c r="J41" s="93"/>
      <c r="M41" s="119"/>
      <c r="N41" s="119"/>
    </row>
    <row r="42" spans="1:14" ht="27.75" customHeight="1">
      <c r="A42" s="93"/>
      <c r="B42" s="93"/>
      <c r="C42" s="340"/>
      <c r="D42" s="328" t="s">
        <v>161</v>
      </c>
      <c r="E42" s="329"/>
      <c r="F42" s="329"/>
      <c r="G42" s="330"/>
      <c r="H42" s="121"/>
      <c r="I42" s="122"/>
      <c r="J42" s="93"/>
      <c r="M42" s="119"/>
      <c r="N42" s="119"/>
    </row>
    <row r="43" spans="1:14" ht="27.75" customHeight="1">
      <c r="A43" s="93"/>
      <c r="B43" s="93"/>
      <c r="C43" s="340"/>
      <c r="D43" s="328" t="s">
        <v>162</v>
      </c>
      <c r="E43" s="329"/>
      <c r="F43" s="329"/>
      <c r="G43" s="330"/>
      <c r="H43" s="121"/>
      <c r="I43" s="122"/>
      <c r="J43" s="93"/>
      <c r="M43" s="119"/>
      <c r="N43" s="119"/>
    </row>
    <row r="44" spans="1:14" ht="27.75" customHeight="1">
      <c r="A44" s="93"/>
      <c r="B44" s="93"/>
      <c r="C44" s="340"/>
      <c r="D44" s="328" t="s">
        <v>163</v>
      </c>
      <c r="E44" s="329"/>
      <c r="F44" s="329"/>
      <c r="G44" s="330"/>
      <c r="H44" s="121"/>
      <c r="I44" s="122"/>
      <c r="J44" s="93"/>
      <c r="M44" s="119"/>
      <c r="N44" s="119"/>
    </row>
    <row r="45" spans="1:14" ht="27.75" customHeight="1">
      <c r="A45" s="93"/>
      <c r="B45" s="93"/>
      <c r="C45" s="340"/>
      <c r="D45" s="332" t="s">
        <v>674</v>
      </c>
      <c r="E45" s="333"/>
      <c r="F45" s="333"/>
      <c r="G45" s="333"/>
      <c r="H45" s="121"/>
      <c r="I45" s="122"/>
      <c r="J45" s="93"/>
      <c r="M45" s="119"/>
      <c r="N45" s="119"/>
    </row>
    <row r="46" spans="1:14" ht="27.75" customHeight="1">
      <c r="A46" s="93"/>
      <c r="B46" s="93"/>
      <c r="C46" s="340"/>
      <c r="D46" s="332" t="s">
        <v>164</v>
      </c>
      <c r="E46" s="333"/>
      <c r="F46" s="333"/>
      <c r="G46" s="333"/>
      <c r="H46" s="121"/>
      <c r="I46" s="122"/>
      <c r="J46" s="93"/>
      <c r="M46" s="119"/>
      <c r="N46" s="119"/>
    </row>
    <row r="47" spans="1:14" ht="27.75" customHeight="1" thickBot="1">
      <c r="A47" s="93"/>
      <c r="B47" s="93"/>
      <c r="C47" s="341"/>
      <c r="D47" s="315" t="s">
        <v>165</v>
      </c>
      <c r="E47" s="334"/>
      <c r="F47" s="334"/>
      <c r="G47" s="334"/>
      <c r="H47" s="124"/>
      <c r="I47" s="125"/>
      <c r="J47" s="93"/>
    </row>
    <row r="48" spans="1:14" ht="3" customHeight="1">
      <c r="A48" s="93"/>
      <c r="B48" s="93"/>
      <c r="C48" s="126"/>
      <c r="D48" s="127"/>
      <c r="E48" s="127"/>
      <c r="F48" s="127"/>
      <c r="G48" s="127"/>
      <c r="H48" s="127"/>
      <c r="I48" s="127"/>
      <c r="J48" s="93"/>
    </row>
    <row r="49" spans="1:16384" s="94" customFormat="1" ht="6.75" customHeight="1" thickBot="1">
      <c r="A49" s="93"/>
      <c r="B49" s="93"/>
      <c r="C49" s="109"/>
      <c r="D49" s="342"/>
      <c r="E49" s="342"/>
      <c r="F49" s="343" t="str">
        <f>IF(D49="適","修了人数Aに副主任保育士等及び園長等の研修修了見込者も含められます",IF(D49="否","修了人数には研修修了見込者は含められません",""))</f>
        <v/>
      </c>
      <c r="G49" s="343"/>
      <c r="H49" s="343"/>
      <c r="I49" s="343"/>
      <c r="J49" s="93"/>
    </row>
    <row r="50" spans="1:16384" s="94" customFormat="1" ht="23.25" customHeight="1">
      <c r="A50" s="93"/>
      <c r="B50" s="93"/>
      <c r="C50" s="128" t="s">
        <v>194</v>
      </c>
      <c r="D50" s="344">
        <f>'⑤積算表（区分３）'!AA43</f>
        <v>1</v>
      </c>
      <c r="E50" s="345"/>
      <c r="F50" s="346" t="s">
        <v>195</v>
      </c>
      <c r="G50" s="345"/>
      <c r="H50" s="347"/>
      <c r="I50" s="348"/>
      <c r="J50" s="93"/>
    </row>
    <row r="51" spans="1:16384" s="94" customFormat="1" ht="23.25" customHeight="1" thickBot="1">
      <c r="A51" s="93"/>
      <c r="B51" s="93"/>
      <c r="C51" s="129" t="s">
        <v>196</v>
      </c>
      <c r="D51" s="298">
        <f>'⑤積算表（区分３）'!AA46</f>
        <v>1</v>
      </c>
      <c r="E51" s="299"/>
      <c r="F51" s="300" t="s">
        <v>197</v>
      </c>
      <c r="G51" s="299"/>
      <c r="H51" s="301"/>
      <c r="I51" s="302"/>
      <c r="J51" s="93"/>
    </row>
    <row r="52" spans="1:16384" s="94" customFormat="1" ht="14.25" customHeight="1">
      <c r="A52" s="93"/>
      <c r="B52" s="93"/>
      <c r="C52" s="126"/>
      <c r="D52" s="127"/>
      <c r="E52" s="127"/>
      <c r="F52" s="127"/>
      <c r="G52" s="127"/>
      <c r="H52" s="127"/>
      <c r="I52" s="127"/>
      <c r="J52" s="93"/>
    </row>
    <row r="53" spans="1:16384" s="94" customFormat="1" ht="22.5" customHeight="1" thickBot="1">
      <c r="A53" s="130"/>
      <c r="B53" s="130"/>
      <c r="C53" s="307" t="s">
        <v>136</v>
      </c>
      <c r="D53" s="307"/>
      <c r="E53" s="307"/>
      <c r="F53" s="307"/>
      <c r="G53" s="307"/>
      <c r="H53" s="307"/>
      <c r="I53" s="307"/>
      <c r="J53" s="93"/>
      <c r="K53" s="130"/>
      <c r="L53" s="130"/>
      <c r="O53" s="130"/>
      <c r="P53" s="130"/>
      <c r="Q53" s="306"/>
      <c r="R53" s="306"/>
      <c r="S53" s="306"/>
      <c r="T53" s="306"/>
      <c r="U53" s="306"/>
      <c r="V53" s="306"/>
      <c r="W53" s="306"/>
      <c r="X53" s="306"/>
      <c r="Y53" s="306"/>
      <c r="Z53" s="306"/>
      <c r="AA53" s="306"/>
      <c r="AB53" s="306"/>
      <c r="AC53" s="306"/>
      <c r="AD53" s="306"/>
      <c r="AE53" s="306"/>
      <c r="AF53" s="306"/>
      <c r="AG53" s="306"/>
      <c r="AH53" s="306"/>
      <c r="AI53" s="306"/>
      <c r="AJ53" s="306"/>
      <c r="AK53" s="306"/>
      <c r="AL53" s="306"/>
      <c r="AM53" s="306"/>
      <c r="AN53" s="306"/>
      <c r="AO53" s="306"/>
      <c r="AP53" s="306"/>
      <c r="AQ53" s="306"/>
      <c r="AR53" s="306"/>
      <c r="AS53" s="306"/>
      <c r="AT53" s="306"/>
      <c r="AU53" s="306"/>
      <c r="AV53" s="306"/>
      <c r="AW53" s="306"/>
      <c r="AX53" s="306"/>
      <c r="AY53" s="306"/>
      <c r="AZ53" s="306"/>
      <c r="BA53" s="306"/>
      <c r="BB53" s="306"/>
      <c r="BC53" s="306"/>
      <c r="BD53" s="306"/>
      <c r="BE53" s="306"/>
      <c r="BF53" s="306"/>
      <c r="BG53" s="306"/>
      <c r="BH53" s="306"/>
      <c r="BI53" s="306"/>
      <c r="BJ53" s="306"/>
      <c r="BK53" s="306"/>
      <c r="BL53" s="306"/>
      <c r="BM53" s="306"/>
      <c r="BN53" s="306"/>
      <c r="BO53" s="306"/>
      <c r="BP53" s="306"/>
      <c r="BQ53" s="306"/>
      <c r="BR53" s="306"/>
      <c r="BS53" s="306"/>
      <c r="BT53" s="306"/>
      <c r="BU53" s="306"/>
      <c r="BV53" s="306"/>
      <c r="BW53" s="306"/>
      <c r="BX53" s="306"/>
      <c r="BY53" s="306"/>
      <c r="BZ53" s="306"/>
      <c r="CA53" s="306"/>
      <c r="CB53" s="306"/>
      <c r="CC53" s="306"/>
      <c r="CD53" s="306"/>
      <c r="CE53" s="306"/>
      <c r="CF53" s="306"/>
      <c r="CG53" s="306"/>
      <c r="CH53" s="306"/>
      <c r="CI53" s="306"/>
      <c r="CJ53" s="306"/>
      <c r="CK53" s="306"/>
      <c r="CL53" s="306"/>
      <c r="CM53" s="306"/>
      <c r="CN53" s="306"/>
      <c r="CO53" s="306"/>
      <c r="CP53" s="306"/>
      <c r="CQ53" s="306"/>
      <c r="CR53" s="306"/>
      <c r="CS53" s="306"/>
      <c r="CT53" s="306"/>
      <c r="CU53" s="306"/>
      <c r="CV53" s="306"/>
      <c r="CW53" s="306"/>
      <c r="CX53" s="306"/>
      <c r="CY53" s="306"/>
      <c r="CZ53" s="306"/>
      <c r="DA53" s="306"/>
      <c r="DB53" s="306"/>
      <c r="DC53" s="306"/>
      <c r="DD53" s="306"/>
      <c r="DE53" s="306"/>
      <c r="DF53" s="306"/>
      <c r="DG53" s="306"/>
      <c r="DH53" s="306"/>
      <c r="DI53" s="306"/>
      <c r="DJ53" s="306"/>
      <c r="DK53" s="306"/>
      <c r="DL53" s="306"/>
      <c r="DM53" s="306"/>
      <c r="DN53" s="306"/>
      <c r="DO53" s="306"/>
      <c r="DP53" s="306"/>
      <c r="DQ53" s="306"/>
      <c r="DR53" s="306"/>
      <c r="DS53" s="306"/>
      <c r="DT53" s="306"/>
      <c r="DU53" s="306"/>
      <c r="DV53" s="306"/>
      <c r="DW53" s="306"/>
      <c r="DX53" s="306"/>
      <c r="DY53" s="306"/>
      <c r="DZ53" s="306"/>
      <c r="EA53" s="306"/>
      <c r="EB53" s="306"/>
      <c r="EC53" s="306"/>
      <c r="ED53" s="306"/>
      <c r="EE53" s="306"/>
      <c r="EF53" s="306"/>
      <c r="EG53" s="306"/>
      <c r="EH53" s="306"/>
      <c r="EI53" s="306"/>
      <c r="EJ53" s="306"/>
      <c r="EK53" s="306"/>
      <c r="EL53" s="306"/>
      <c r="EM53" s="306"/>
      <c r="EN53" s="306"/>
      <c r="EO53" s="306"/>
      <c r="EP53" s="306"/>
      <c r="EQ53" s="306"/>
      <c r="ER53" s="306"/>
      <c r="ES53" s="306"/>
      <c r="ET53" s="306"/>
      <c r="EU53" s="306"/>
      <c r="EV53" s="306"/>
      <c r="EW53" s="306"/>
      <c r="EX53" s="306"/>
      <c r="EY53" s="306"/>
      <c r="EZ53" s="306"/>
      <c r="FA53" s="306"/>
      <c r="FB53" s="306"/>
      <c r="FC53" s="306"/>
      <c r="FD53" s="306"/>
      <c r="FE53" s="306"/>
      <c r="FF53" s="306"/>
      <c r="FG53" s="306"/>
      <c r="FH53" s="306"/>
      <c r="FI53" s="306"/>
      <c r="FJ53" s="306"/>
      <c r="FK53" s="306"/>
      <c r="FL53" s="306"/>
      <c r="FM53" s="306"/>
      <c r="FN53" s="306"/>
      <c r="FO53" s="306"/>
      <c r="FP53" s="306"/>
      <c r="FQ53" s="306"/>
      <c r="FR53" s="306"/>
      <c r="FS53" s="306"/>
      <c r="FT53" s="306"/>
      <c r="FU53" s="306"/>
      <c r="FV53" s="306"/>
      <c r="FW53" s="306"/>
      <c r="FX53" s="306"/>
      <c r="FY53" s="306"/>
      <c r="FZ53" s="306"/>
      <c r="GA53" s="306"/>
      <c r="GB53" s="306"/>
      <c r="GC53" s="306"/>
      <c r="GD53" s="306"/>
      <c r="GE53" s="306"/>
      <c r="GF53" s="306"/>
      <c r="GG53" s="306"/>
      <c r="GH53" s="306"/>
      <c r="GI53" s="306"/>
      <c r="GJ53" s="306"/>
      <c r="GK53" s="306"/>
      <c r="GL53" s="306"/>
      <c r="GM53" s="306"/>
      <c r="GN53" s="306"/>
      <c r="GO53" s="306"/>
      <c r="GP53" s="306"/>
      <c r="GQ53" s="306"/>
      <c r="GR53" s="306"/>
      <c r="GS53" s="306"/>
      <c r="GT53" s="306"/>
      <c r="GU53" s="306"/>
      <c r="GV53" s="306"/>
      <c r="GW53" s="306"/>
      <c r="GX53" s="306"/>
      <c r="GY53" s="306"/>
      <c r="GZ53" s="306"/>
      <c r="HA53" s="306"/>
      <c r="HB53" s="306"/>
      <c r="HC53" s="306"/>
      <c r="HD53" s="306"/>
      <c r="HE53" s="306"/>
      <c r="HF53" s="306"/>
      <c r="HG53" s="306"/>
      <c r="HH53" s="306"/>
      <c r="HI53" s="306"/>
      <c r="HJ53" s="306"/>
      <c r="HK53" s="306"/>
      <c r="HL53" s="306"/>
      <c r="HM53" s="306"/>
      <c r="HN53" s="306"/>
      <c r="HO53" s="306"/>
      <c r="HP53" s="306"/>
      <c r="HQ53" s="306"/>
      <c r="HR53" s="306"/>
      <c r="HS53" s="306"/>
      <c r="HT53" s="306"/>
      <c r="HU53" s="306"/>
      <c r="HV53" s="306"/>
      <c r="HW53" s="306"/>
      <c r="HX53" s="306"/>
      <c r="HY53" s="306"/>
      <c r="HZ53" s="306"/>
      <c r="IA53" s="306"/>
      <c r="IB53" s="306"/>
      <c r="IC53" s="306"/>
      <c r="ID53" s="306"/>
      <c r="IE53" s="306"/>
      <c r="IF53" s="306"/>
      <c r="IG53" s="306"/>
      <c r="IH53" s="306"/>
      <c r="II53" s="306"/>
      <c r="IJ53" s="306"/>
      <c r="IK53" s="306"/>
      <c r="IL53" s="306"/>
      <c r="IM53" s="306"/>
      <c r="IN53" s="306"/>
      <c r="IO53" s="306"/>
      <c r="IP53" s="306"/>
      <c r="IQ53" s="306"/>
      <c r="IR53" s="306"/>
      <c r="IS53" s="306"/>
      <c r="IT53" s="306"/>
      <c r="IU53" s="306"/>
      <c r="IV53" s="306"/>
      <c r="IW53" s="306"/>
      <c r="IX53" s="306"/>
      <c r="IY53" s="306"/>
      <c r="IZ53" s="306"/>
      <c r="JA53" s="306"/>
      <c r="JB53" s="306"/>
      <c r="JC53" s="306"/>
      <c r="JD53" s="306"/>
      <c r="JE53" s="306"/>
      <c r="JF53" s="306"/>
      <c r="JG53" s="306"/>
      <c r="JH53" s="306"/>
      <c r="JI53" s="306"/>
      <c r="JJ53" s="306"/>
      <c r="JK53" s="306"/>
      <c r="JL53" s="306"/>
      <c r="JM53" s="306"/>
      <c r="JN53" s="306"/>
      <c r="JO53" s="306"/>
      <c r="JP53" s="306"/>
      <c r="JQ53" s="306"/>
      <c r="JR53" s="306"/>
      <c r="JS53" s="306"/>
      <c r="JT53" s="306"/>
      <c r="JU53" s="306"/>
      <c r="JV53" s="306"/>
      <c r="JW53" s="306"/>
      <c r="JX53" s="306"/>
      <c r="JY53" s="306"/>
      <c r="JZ53" s="306"/>
      <c r="KA53" s="306"/>
      <c r="KB53" s="306"/>
      <c r="KC53" s="306"/>
      <c r="KD53" s="306"/>
      <c r="KE53" s="306"/>
      <c r="KF53" s="306"/>
      <c r="KG53" s="306"/>
      <c r="KH53" s="306"/>
      <c r="KI53" s="306"/>
      <c r="KJ53" s="306"/>
      <c r="KK53" s="306"/>
      <c r="KL53" s="306"/>
      <c r="KM53" s="306"/>
      <c r="KN53" s="306"/>
      <c r="KO53" s="306"/>
      <c r="KP53" s="306"/>
      <c r="KQ53" s="306"/>
      <c r="KR53" s="306"/>
      <c r="KS53" s="306"/>
      <c r="KT53" s="306"/>
      <c r="KU53" s="306"/>
      <c r="KV53" s="306"/>
      <c r="KW53" s="306"/>
      <c r="KX53" s="306"/>
      <c r="KY53" s="306"/>
      <c r="KZ53" s="306"/>
      <c r="LA53" s="306"/>
      <c r="LB53" s="306"/>
      <c r="LC53" s="306"/>
      <c r="LD53" s="306"/>
      <c r="LE53" s="306"/>
      <c r="LF53" s="306"/>
      <c r="LG53" s="306"/>
      <c r="LH53" s="306"/>
      <c r="LI53" s="306"/>
      <c r="LJ53" s="306"/>
      <c r="LK53" s="306"/>
      <c r="LL53" s="306"/>
      <c r="LM53" s="306"/>
      <c r="LN53" s="306"/>
      <c r="LO53" s="306"/>
      <c r="LP53" s="306"/>
      <c r="LQ53" s="306"/>
      <c r="LR53" s="306"/>
      <c r="LS53" s="306"/>
      <c r="LT53" s="306"/>
      <c r="LU53" s="306"/>
      <c r="LV53" s="306"/>
      <c r="LW53" s="306"/>
      <c r="LX53" s="306"/>
      <c r="LY53" s="306"/>
      <c r="LZ53" s="306"/>
      <c r="MA53" s="306"/>
      <c r="MB53" s="306"/>
      <c r="MC53" s="306"/>
      <c r="MD53" s="306"/>
      <c r="ME53" s="306"/>
      <c r="MF53" s="306"/>
      <c r="MG53" s="306"/>
      <c r="MH53" s="306"/>
      <c r="MI53" s="306"/>
      <c r="MJ53" s="306"/>
      <c r="MK53" s="306"/>
      <c r="ML53" s="306"/>
      <c r="MM53" s="306"/>
      <c r="MN53" s="306"/>
      <c r="MO53" s="306"/>
      <c r="MP53" s="306"/>
      <c r="MQ53" s="306"/>
      <c r="MR53" s="306"/>
      <c r="MS53" s="306"/>
      <c r="MT53" s="306"/>
      <c r="MU53" s="306"/>
      <c r="MV53" s="306"/>
      <c r="MW53" s="306"/>
      <c r="MX53" s="306"/>
      <c r="MY53" s="306"/>
      <c r="MZ53" s="306"/>
      <c r="NA53" s="306"/>
      <c r="NB53" s="306"/>
      <c r="NC53" s="306"/>
      <c r="ND53" s="306"/>
      <c r="NE53" s="306"/>
      <c r="NF53" s="306"/>
      <c r="NG53" s="306"/>
      <c r="NH53" s="306"/>
      <c r="NI53" s="306"/>
      <c r="NJ53" s="306"/>
      <c r="NK53" s="306"/>
      <c r="NL53" s="306"/>
      <c r="NM53" s="306"/>
      <c r="NN53" s="306"/>
      <c r="NO53" s="306"/>
      <c r="NP53" s="306"/>
      <c r="NQ53" s="306"/>
      <c r="NR53" s="306"/>
      <c r="NS53" s="306"/>
      <c r="NT53" s="306"/>
      <c r="NU53" s="306"/>
      <c r="NV53" s="306"/>
      <c r="NW53" s="306"/>
      <c r="NX53" s="306"/>
      <c r="NY53" s="306"/>
      <c r="NZ53" s="306"/>
      <c r="OA53" s="306"/>
      <c r="OB53" s="306"/>
      <c r="OC53" s="306"/>
      <c r="OD53" s="306"/>
      <c r="OE53" s="306"/>
      <c r="OF53" s="306"/>
      <c r="OG53" s="306"/>
      <c r="OH53" s="306"/>
      <c r="OI53" s="306"/>
      <c r="OJ53" s="306"/>
      <c r="OK53" s="306"/>
      <c r="OL53" s="306"/>
      <c r="OM53" s="306"/>
      <c r="ON53" s="306"/>
      <c r="OO53" s="306"/>
      <c r="OP53" s="306"/>
      <c r="OQ53" s="306"/>
      <c r="OR53" s="306"/>
      <c r="OS53" s="306"/>
      <c r="OT53" s="306"/>
      <c r="OU53" s="306"/>
      <c r="OV53" s="306"/>
      <c r="OW53" s="306"/>
      <c r="OX53" s="306"/>
      <c r="OY53" s="306"/>
      <c r="OZ53" s="306"/>
      <c r="PA53" s="306"/>
      <c r="PB53" s="306"/>
      <c r="PC53" s="306"/>
      <c r="PD53" s="306"/>
      <c r="PE53" s="306"/>
      <c r="PF53" s="306"/>
      <c r="PG53" s="306"/>
      <c r="PH53" s="306"/>
      <c r="PI53" s="306"/>
      <c r="PJ53" s="306"/>
      <c r="PK53" s="306"/>
      <c r="PL53" s="306"/>
      <c r="PM53" s="306"/>
      <c r="PN53" s="306"/>
      <c r="PO53" s="306"/>
      <c r="PP53" s="306"/>
      <c r="PQ53" s="306"/>
      <c r="PR53" s="306"/>
      <c r="PS53" s="306"/>
      <c r="PT53" s="306"/>
      <c r="PU53" s="306"/>
      <c r="PV53" s="306"/>
      <c r="PW53" s="306"/>
      <c r="PX53" s="306"/>
      <c r="PY53" s="306"/>
      <c r="PZ53" s="306"/>
      <c r="QA53" s="306"/>
      <c r="QB53" s="306"/>
      <c r="QC53" s="306"/>
      <c r="QD53" s="306"/>
      <c r="QE53" s="306"/>
      <c r="QF53" s="306"/>
      <c r="QG53" s="306"/>
      <c r="QH53" s="306"/>
      <c r="QI53" s="306"/>
      <c r="QJ53" s="306"/>
      <c r="QK53" s="306"/>
      <c r="QL53" s="306"/>
      <c r="QM53" s="306"/>
      <c r="QN53" s="306"/>
      <c r="QO53" s="306"/>
      <c r="QP53" s="306"/>
      <c r="QQ53" s="306"/>
      <c r="QR53" s="306"/>
      <c r="QS53" s="306"/>
      <c r="QT53" s="306"/>
      <c r="QU53" s="306"/>
      <c r="QV53" s="306"/>
      <c r="QW53" s="306"/>
      <c r="QX53" s="306"/>
      <c r="QY53" s="306"/>
      <c r="QZ53" s="306"/>
      <c r="RA53" s="306"/>
      <c r="RB53" s="306"/>
      <c r="RC53" s="306"/>
      <c r="RD53" s="306"/>
      <c r="RE53" s="306"/>
      <c r="RF53" s="306"/>
      <c r="RG53" s="306"/>
      <c r="RH53" s="306"/>
      <c r="RI53" s="306"/>
      <c r="RJ53" s="306"/>
      <c r="RK53" s="306"/>
      <c r="RL53" s="306"/>
      <c r="RM53" s="306"/>
      <c r="RN53" s="306"/>
      <c r="RO53" s="306"/>
      <c r="RP53" s="306"/>
      <c r="RQ53" s="306"/>
      <c r="RR53" s="306"/>
      <c r="RS53" s="306"/>
      <c r="RT53" s="306"/>
      <c r="RU53" s="306"/>
      <c r="RV53" s="306"/>
      <c r="RW53" s="306"/>
      <c r="RX53" s="306"/>
      <c r="RY53" s="306"/>
      <c r="RZ53" s="306"/>
      <c r="SA53" s="306"/>
      <c r="SB53" s="306"/>
      <c r="SC53" s="306"/>
      <c r="SD53" s="306"/>
      <c r="SE53" s="306"/>
      <c r="SF53" s="306"/>
      <c r="SG53" s="306"/>
      <c r="SH53" s="306"/>
      <c r="SI53" s="306"/>
      <c r="SJ53" s="306"/>
      <c r="SK53" s="306"/>
      <c r="SL53" s="306"/>
      <c r="SM53" s="306"/>
      <c r="SN53" s="306"/>
      <c r="SO53" s="306"/>
      <c r="SP53" s="306"/>
      <c r="SQ53" s="306"/>
      <c r="SR53" s="306"/>
      <c r="SS53" s="306"/>
      <c r="ST53" s="306"/>
      <c r="SU53" s="306"/>
      <c r="SV53" s="306"/>
      <c r="SW53" s="306"/>
      <c r="SX53" s="306"/>
      <c r="SY53" s="306"/>
      <c r="SZ53" s="306"/>
      <c r="TA53" s="306"/>
      <c r="TB53" s="306"/>
      <c r="TC53" s="306"/>
      <c r="TD53" s="306"/>
      <c r="TE53" s="306"/>
      <c r="TF53" s="306"/>
      <c r="TG53" s="306"/>
      <c r="TH53" s="306"/>
      <c r="TI53" s="306"/>
      <c r="TJ53" s="306"/>
      <c r="TK53" s="306"/>
      <c r="TL53" s="306"/>
      <c r="TM53" s="306"/>
      <c r="TN53" s="306"/>
      <c r="TO53" s="306"/>
      <c r="TP53" s="306"/>
      <c r="TQ53" s="306"/>
      <c r="TR53" s="306"/>
      <c r="TS53" s="306"/>
      <c r="TT53" s="306"/>
      <c r="TU53" s="306"/>
      <c r="TV53" s="306"/>
      <c r="TW53" s="306"/>
      <c r="TX53" s="306"/>
      <c r="TY53" s="306"/>
      <c r="TZ53" s="306"/>
      <c r="UA53" s="306"/>
      <c r="UB53" s="306"/>
      <c r="UC53" s="306"/>
      <c r="UD53" s="306"/>
      <c r="UE53" s="306"/>
      <c r="UF53" s="306"/>
      <c r="UG53" s="306"/>
      <c r="UH53" s="306"/>
      <c r="UI53" s="306"/>
      <c r="UJ53" s="306"/>
      <c r="UK53" s="306"/>
      <c r="UL53" s="306"/>
      <c r="UM53" s="306"/>
      <c r="UN53" s="306"/>
      <c r="UO53" s="306"/>
      <c r="UP53" s="306"/>
      <c r="UQ53" s="306"/>
      <c r="UR53" s="306"/>
      <c r="US53" s="306"/>
      <c r="UT53" s="306"/>
      <c r="UU53" s="306"/>
      <c r="UV53" s="306"/>
      <c r="UW53" s="306"/>
      <c r="UX53" s="306"/>
      <c r="UY53" s="306"/>
      <c r="UZ53" s="306"/>
      <c r="VA53" s="306"/>
      <c r="VB53" s="306"/>
      <c r="VC53" s="306"/>
      <c r="VD53" s="306"/>
      <c r="VE53" s="306"/>
      <c r="VF53" s="306"/>
      <c r="VG53" s="306"/>
      <c r="VH53" s="306"/>
      <c r="VI53" s="306"/>
      <c r="VJ53" s="306"/>
      <c r="VK53" s="306"/>
      <c r="VL53" s="306"/>
      <c r="VM53" s="306"/>
      <c r="VN53" s="306"/>
      <c r="VO53" s="306"/>
      <c r="VP53" s="306"/>
      <c r="VQ53" s="306"/>
      <c r="VR53" s="306"/>
      <c r="VS53" s="306"/>
      <c r="VT53" s="306"/>
      <c r="VU53" s="306"/>
      <c r="VV53" s="306"/>
      <c r="VW53" s="306"/>
      <c r="VX53" s="306"/>
      <c r="VY53" s="306"/>
      <c r="VZ53" s="306"/>
      <c r="WA53" s="306"/>
      <c r="WB53" s="306"/>
      <c r="WC53" s="306"/>
      <c r="WD53" s="306"/>
      <c r="WE53" s="306"/>
      <c r="WF53" s="306"/>
      <c r="WG53" s="306"/>
      <c r="WH53" s="306"/>
      <c r="WI53" s="306"/>
      <c r="WJ53" s="306"/>
      <c r="WK53" s="306"/>
      <c r="WL53" s="306"/>
      <c r="WM53" s="306"/>
      <c r="WN53" s="306"/>
      <c r="WO53" s="306"/>
      <c r="WP53" s="306"/>
      <c r="WQ53" s="306"/>
      <c r="WR53" s="306"/>
      <c r="WS53" s="306"/>
      <c r="WT53" s="306"/>
      <c r="WU53" s="306"/>
      <c r="WV53" s="306"/>
      <c r="WW53" s="306"/>
      <c r="WX53" s="306"/>
      <c r="WY53" s="306"/>
      <c r="WZ53" s="306"/>
      <c r="XA53" s="306"/>
      <c r="XB53" s="306"/>
      <c r="XC53" s="306"/>
      <c r="XD53" s="306"/>
      <c r="XE53" s="306"/>
      <c r="XF53" s="306"/>
      <c r="XG53" s="306"/>
      <c r="XH53" s="306"/>
      <c r="XI53" s="306"/>
      <c r="XJ53" s="306"/>
      <c r="XK53" s="306"/>
      <c r="XL53" s="306"/>
      <c r="XM53" s="306"/>
      <c r="XN53" s="306"/>
      <c r="XO53" s="306"/>
      <c r="XP53" s="306"/>
      <c r="XQ53" s="306"/>
      <c r="XR53" s="306"/>
      <c r="XS53" s="306"/>
      <c r="XT53" s="306"/>
      <c r="XU53" s="306"/>
      <c r="XV53" s="306"/>
      <c r="XW53" s="306"/>
      <c r="XX53" s="306"/>
      <c r="XY53" s="306"/>
      <c r="XZ53" s="306"/>
      <c r="YA53" s="306"/>
      <c r="YB53" s="306"/>
      <c r="YC53" s="306"/>
      <c r="YD53" s="306"/>
      <c r="YE53" s="306"/>
      <c r="YF53" s="306"/>
      <c r="YG53" s="306"/>
      <c r="YH53" s="306"/>
      <c r="YI53" s="306"/>
      <c r="YJ53" s="306"/>
      <c r="YK53" s="306"/>
      <c r="YL53" s="306"/>
      <c r="YM53" s="306"/>
      <c r="YN53" s="306"/>
      <c r="YO53" s="306"/>
      <c r="YP53" s="306"/>
      <c r="YQ53" s="306"/>
      <c r="YR53" s="306"/>
      <c r="YS53" s="306"/>
      <c r="YT53" s="306"/>
      <c r="YU53" s="306"/>
      <c r="YV53" s="306"/>
      <c r="YW53" s="306"/>
      <c r="YX53" s="306"/>
      <c r="YY53" s="306"/>
      <c r="YZ53" s="306"/>
      <c r="ZA53" s="306"/>
      <c r="ZB53" s="306"/>
      <c r="ZC53" s="306"/>
      <c r="ZD53" s="306"/>
      <c r="ZE53" s="306"/>
      <c r="ZF53" s="306"/>
      <c r="ZG53" s="306"/>
      <c r="ZH53" s="306"/>
      <c r="ZI53" s="306"/>
      <c r="ZJ53" s="306"/>
      <c r="ZK53" s="306"/>
      <c r="ZL53" s="306"/>
      <c r="ZM53" s="306"/>
      <c r="ZN53" s="306"/>
      <c r="ZO53" s="306"/>
      <c r="ZP53" s="306"/>
      <c r="ZQ53" s="306"/>
      <c r="ZR53" s="306"/>
      <c r="ZS53" s="306"/>
      <c r="ZT53" s="306"/>
      <c r="ZU53" s="306"/>
      <c r="ZV53" s="306"/>
      <c r="ZW53" s="306"/>
      <c r="ZX53" s="306"/>
      <c r="ZY53" s="306"/>
      <c r="ZZ53" s="306"/>
      <c r="AAA53" s="306"/>
      <c r="AAB53" s="306"/>
      <c r="AAC53" s="306"/>
      <c r="AAD53" s="306"/>
      <c r="AAE53" s="306"/>
      <c r="AAF53" s="306"/>
      <c r="AAG53" s="306"/>
      <c r="AAH53" s="306"/>
      <c r="AAI53" s="306"/>
      <c r="AAJ53" s="306"/>
      <c r="AAK53" s="306"/>
      <c r="AAL53" s="306"/>
      <c r="AAM53" s="306"/>
      <c r="AAN53" s="306"/>
      <c r="AAO53" s="306"/>
      <c r="AAP53" s="306"/>
      <c r="AAQ53" s="306"/>
      <c r="AAR53" s="306"/>
      <c r="AAS53" s="306"/>
      <c r="AAT53" s="306"/>
      <c r="AAU53" s="306"/>
      <c r="AAV53" s="306"/>
      <c r="AAW53" s="306"/>
      <c r="AAX53" s="306"/>
      <c r="AAY53" s="306"/>
      <c r="AAZ53" s="306"/>
      <c r="ABA53" s="306"/>
      <c r="ABB53" s="306"/>
      <c r="ABC53" s="306"/>
      <c r="ABD53" s="306"/>
      <c r="ABE53" s="306"/>
      <c r="ABF53" s="306"/>
      <c r="ABG53" s="306"/>
      <c r="ABH53" s="306"/>
      <c r="ABI53" s="306"/>
      <c r="ABJ53" s="306"/>
      <c r="ABK53" s="306"/>
      <c r="ABL53" s="306"/>
      <c r="ABM53" s="306"/>
      <c r="ABN53" s="306"/>
      <c r="ABO53" s="306"/>
      <c r="ABP53" s="306"/>
      <c r="ABQ53" s="306"/>
      <c r="ABR53" s="306"/>
      <c r="ABS53" s="306"/>
      <c r="ABT53" s="306"/>
      <c r="ABU53" s="306"/>
      <c r="ABV53" s="306"/>
      <c r="ABW53" s="306"/>
      <c r="ABX53" s="306"/>
      <c r="ABY53" s="306"/>
      <c r="ABZ53" s="306"/>
      <c r="ACA53" s="306"/>
      <c r="ACB53" s="306"/>
      <c r="ACC53" s="306"/>
      <c r="ACD53" s="306"/>
      <c r="ACE53" s="306"/>
      <c r="ACF53" s="306"/>
      <c r="ACG53" s="306"/>
      <c r="ACH53" s="306"/>
      <c r="ACI53" s="306"/>
      <c r="ACJ53" s="306"/>
      <c r="ACK53" s="306"/>
      <c r="ACL53" s="306"/>
      <c r="ACM53" s="306"/>
      <c r="ACN53" s="306"/>
      <c r="ACO53" s="306"/>
      <c r="ACP53" s="306"/>
      <c r="ACQ53" s="306"/>
      <c r="ACR53" s="306"/>
      <c r="ACS53" s="306"/>
      <c r="ACT53" s="306"/>
      <c r="ACU53" s="306"/>
      <c r="ACV53" s="306"/>
      <c r="ACW53" s="306"/>
      <c r="ACX53" s="306"/>
      <c r="ACY53" s="306"/>
      <c r="ACZ53" s="306"/>
      <c r="ADA53" s="306"/>
      <c r="ADB53" s="306"/>
      <c r="ADC53" s="306"/>
      <c r="ADD53" s="306"/>
      <c r="ADE53" s="306"/>
      <c r="ADF53" s="306"/>
      <c r="ADG53" s="306"/>
      <c r="ADH53" s="306"/>
      <c r="ADI53" s="306"/>
      <c r="ADJ53" s="306"/>
      <c r="ADK53" s="306"/>
      <c r="ADL53" s="306"/>
      <c r="ADM53" s="306"/>
      <c r="ADN53" s="306"/>
      <c r="ADO53" s="306"/>
      <c r="ADP53" s="306"/>
      <c r="ADQ53" s="306"/>
      <c r="ADR53" s="306"/>
      <c r="ADS53" s="306"/>
      <c r="ADT53" s="306"/>
      <c r="ADU53" s="306"/>
      <c r="ADV53" s="306"/>
      <c r="ADW53" s="306"/>
      <c r="ADX53" s="306"/>
      <c r="ADY53" s="306"/>
      <c r="ADZ53" s="306"/>
      <c r="AEA53" s="306"/>
      <c r="AEB53" s="306"/>
      <c r="AEC53" s="306"/>
      <c r="AED53" s="306"/>
      <c r="AEE53" s="306"/>
      <c r="AEF53" s="306"/>
      <c r="AEG53" s="306"/>
      <c r="AEH53" s="306"/>
      <c r="AEI53" s="306"/>
      <c r="AEJ53" s="306"/>
      <c r="AEK53" s="306"/>
      <c r="AEL53" s="306"/>
      <c r="AEM53" s="306"/>
      <c r="AEN53" s="306"/>
      <c r="AEO53" s="306"/>
      <c r="AEP53" s="306"/>
      <c r="AEQ53" s="306"/>
      <c r="AER53" s="306"/>
      <c r="AES53" s="306"/>
      <c r="AET53" s="306"/>
      <c r="AEU53" s="306"/>
      <c r="AEV53" s="306"/>
      <c r="AEW53" s="306"/>
      <c r="AEX53" s="306"/>
      <c r="AEY53" s="306"/>
      <c r="AEZ53" s="306"/>
      <c r="AFA53" s="306"/>
      <c r="AFB53" s="306"/>
      <c r="AFC53" s="306"/>
      <c r="AFD53" s="306"/>
      <c r="AFE53" s="306"/>
      <c r="AFF53" s="306"/>
      <c r="AFG53" s="306"/>
      <c r="AFH53" s="306"/>
      <c r="AFI53" s="306"/>
      <c r="AFJ53" s="306"/>
      <c r="AFK53" s="306"/>
      <c r="AFL53" s="306"/>
      <c r="AFM53" s="306"/>
      <c r="AFN53" s="306"/>
      <c r="AFO53" s="306"/>
      <c r="AFP53" s="306"/>
      <c r="AFQ53" s="306"/>
      <c r="AFR53" s="306"/>
      <c r="AFS53" s="306"/>
      <c r="AFT53" s="306"/>
      <c r="AFU53" s="306"/>
      <c r="AFV53" s="306"/>
      <c r="AFW53" s="306"/>
      <c r="AFX53" s="306"/>
      <c r="AFY53" s="306"/>
      <c r="AFZ53" s="306"/>
      <c r="AGA53" s="306"/>
      <c r="AGB53" s="306"/>
      <c r="AGC53" s="306"/>
      <c r="AGD53" s="306"/>
      <c r="AGE53" s="306"/>
      <c r="AGF53" s="306"/>
      <c r="AGG53" s="306"/>
      <c r="AGH53" s="306"/>
      <c r="AGI53" s="306"/>
      <c r="AGJ53" s="306"/>
      <c r="AGK53" s="306"/>
      <c r="AGL53" s="306"/>
      <c r="AGM53" s="306"/>
      <c r="AGN53" s="306"/>
      <c r="AGO53" s="306"/>
      <c r="AGP53" s="306"/>
      <c r="AGQ53" s="306"/>
      <c r="AGR53" s="306"/>
      <c r="AGS53" s="306"/>
      <c r="AGT53" s="306"/>
      <c r="AGU53" s="306"/>
      <c r="AGV53" s="306"/>
      <c r="AGW53" s="306"/>
      <c r="AGX53" s="306"/>
      <c r="AGY53" s="306"/>
      <c r="AGZ53" s="306"/>
      <c r="AHA53" s="306"/>
      <c r="AHB53" s="306"/>
      <c r="AHC53" s="306"/>
      <c r="AHD53" s="306"/>
      <c r="AHE53" s="306"/>
      <c r="AHF53" s="306"/>
      <c r="AHG53" s="306"/>
      <c r="AHH53" s="306"/>
      <c r="AHI53" s="306"/>
      <c r="AHJ53" s="306"/>
      <c r="AHK53" s="306"/>
      <c r="AHL53" s="306"/>
      <c r="AHM53" s="306"/>
      <c r="AHN53" s="306"/>
      <c r="AHO53" s="306"/>
      <c r="AHP53" s="306"/>
      <c r="AHQ53" s="306"/>
      <c r="AHR53" s="306"/>
      <c r="AHS53" s="306"/>
      <c r="AHT53" s="306"/>
      <c r="AHU53" s="306"/>
      <c r="AHV53" s="306"/>
      <c r="AHW53" s="306"/>
      <c r="AHX53" s="306"/>
      <c r="AHY53" s="306"/>
      <c r="AHZ53" s="306"/>
      <c r="AIA53" s="306"/>
      <c r="AIB53" s="306"/>
      <c r="AIC53" s="306"/>
      <c r="AID53" s="306"/>
      <c r="AIE53" s="306"/>
      <c r="AIF53" s="306"/>
      <c r="AIG53" s="306"/>
      <c r="AIH53" s="306"/>
      <c r="AII53" s="306"/>
      <c r="AIJ53" s="306"/>
      <c r="AIK53" s="306"/>
      <c r="AIL53" s="306"/>
      <c r="AIM53" s="306"/>
      <c r="AIN53" s="306"/>
      <c r="AIO53" s="306"/>
      <c r="AIP53" s="306"/>
      <c r="AIQ53" s="306"/>
      <c r="AIR53" s="306"/>
      <c r="AIS53" s="306"/>
      <c r="AIT53" s="306"/>
      <c r="AIU53" s="306"/>
      <c r="AIV53" s="306"/>
      <c r="AIW53" s="306"/>
      <c r="AIX53" s="306"/>
      <c r="AIY53" s="306"/>
      <c r="AIZ53" s="306"/>
      <c r="AJA53" s="306"/>
      <c r="AJB53" s="306"/>
      <c r="AJC53" s="306"/>
      <c r="AJD53" s="306"/>
      <c r="AJE53" s="306"/>
      <c r="AJF53" s="306"/>
      <c r="AJG53" s="306"/>
      <c r="AJH53" s="306"/>
      <c r="AJI53" s="306"/>
      <c r="AJJ53" s="306"/>
      <c r="AJK53" s="306"/>
      <c r="AJL53" s="306"/>
      <c r="AJM53" s="306"/>
      <c r="AJN53" s="306"/>
      <c r="AJO53" s="306"/>
      <c r="AJP53" s="306"/>
      <c r="AJQ53" s="306"/>
      <c r="AJR53" s="306"/>
      <c r="AJS53" s="306"/>
      <c r="AJT53" s="306"/>
      <c r="AJU53" s="306"/>
      <c r="AJV53" s="306"/>
      <c r="AJW53" s="306"/>
      <c r="AJX53" s="306"/>
      <c r="AJY53" s="306"/>
      <c r="AJZ53" s="306"/>
      <c r="AKA53" s="306"/>
      <c r="AKB53" s="306"/>
      <c r="AKC53" s="306"/>
      <c r="AKD53" s="306"/>
      <c r="AKE53" s="306"/>
      <c r="AKF53" s="306"/>
      <c r="AKG53" s="306"/>
      <c r="AKH53" s="306"/>
      <c r="AKI53" s="306"/>
      <c r="AKJ53" s="306"/>
      <c r="AKK53" s="306"/>
      <c r="AKL53" s="306"/>
      <c r="AKM53" s="306"/>
      <c r="AKN53" s="306"/>
      <c r="AKO53" s="306"/>
      <c r="AKP53" s="306"/>
      <c r="AKQ53" s="306"/>
      <c r="AKR53" s="306"/>
      <c r="AKS53" s="306"/>
      <c r="AKT53" s="306"/>
      <c r="AKU53" s="306"/>
      <c r="AKV53" s="306"/>
      <c r="AKW53" s="306"/>
      <c r="AKX53" s="306"/>
      <c r="AKY53" s="306"/>
      <c r="AKZ53" s="306"/>
      <c r="ALA53" s="306"/>
      <c r="ALB53" s="306"/>
      <c r="ALC53" s="306"/>
      <c r="ALD53" s="306"/>
      <c r="ALE53" s="306"/>
      <c r="ALF53" s="306"/>
      <c r="ALG53" s="306"/>
      <c r="ALH53" s="306"/>
      <c r="ALI53" s="306"/>
      <c r="ALJ53" s="306"/>
      <c r="ALK53" s="306"/>
      <c r="ALL53" s="306"/>
      <c r="ALM53" s="306"/>
      <c r="ALN53" s="306"/>
      <c r="ALO53" s="306"/>
      <c r="ALP53" s="306"/>
      <c r="ALQ53" s="306"/>
      <c r="ALR53" s="306"/>
      <c r="ALS53" s="306"/>
      <c r="ALT53" s="306"/>
      <c r="ALU53" s="306"/>
      <c r="ALV53" s="306"/>
      <c r="ALW53" s="306"/>
      <c r="ALX53" s="306"/>
      <c r="ALY53" s="306"/>
      <c r="ALZ53" s="306"/>
      <c r="AMA53" s="306"/>
      <c r="AMB53" s="306"/>
      <c r="AMC53" s="306"/>
      <c r="AMD53" s="306"/>
      <c r="AME53" s="306"/>
      <c r="AMF53" s="306"/>
      <c r="AMG53" s="306"/>
      <c r="AMH53" s="306"/>
      <c r="AMI53" s="306"/>
      <c r="AMJ53" s="306"/>
      <c r="AMK53" s="306"/>
      <c r="AML53" s="306"/>
      <c r="AMM53" s="306"/>
      <c r="AMN53" s="306"/>
      <c r="AMO53" s="306"/>
      <c r="AMP53" s="306"/>
      <c r="AMQ53" s="306"/>
      <c r="AMR53" s="306"/>
      <c r="AMS53" s="306"/>
      <c r="AMT53" s="306"/>
      <c r="AMU53" s="306"/>
      <c r="AMV53" s="306"/>
      <c r="AMW53" s="306"/>
      <c r="AMX53" s="306"/>
      <c r="AMY53" s="306"/>
      <c r="AMZ53" s="306"/>
      <c r="ANA53" s="306"/>
      <c r="ANB53" s="306"/>
      <c r="ANC53" s="306"/>
      <c r="AND53" s="306"/>
      <c r="ANE53" s="306"/>
      <c r="ANF53" s="306"/>
      <c r="ANG53" s="306"/>
      <c r="ANH53" s="306"/>
      <c r="ANI53" s="306"/>
      <c r="ANJ53" s="306"/>
      <c r="ANK53" s="306"/>
      <c r="ANL53" s="306"/>
      <c r="ANM53" s="306"/>
      <c r="ANN53" s="306"/>
      <c r="ANO53" s="306"/>
      <c r="ANP53" s="306"/>
      <c r="ANQ53" s="306"/>
      <c r="ANR53" s="306"/>
      <c r="ANS53" s="306"/>
      <c r="ANT53" s="306"/>
      <c r="ANU53" s="306"/>
      <c r="ANV53" s="306"/>
      <c r="ANW53" s="306"/>
      <c r="ANX53" s="306"/>
      <c r="ANY53" s="306"/>
      <c r="ANZ53" s="306"/>
      <c r="AOA53" s="306"/>
      <c r="AOB53" s="306"/>
      <c r="AOC53" s="306"/>
      <c r="AOD53" s="306"/>
      <c r="AOE53" s="306"/>
      <c r="AOF53" s="306"/>
      <c r="AOG53" s="306"/>
      <c r="AOH53" s="306"/>
      <c r="AOI53" s="306"/>
      <c r="AOJ53" s="306"/>
      <c r="AOK53" s="306"/>
      <c r="AOL53" s="306"/>
      <c r="AOM53" s="306"/>
      <c r="AON53" s="306"/>
      <c r="AOO53" s="306"/>
      <c r="AOP53" s="306"/>
      <c r="AOQ53" s="306"/>
      <c r="AOR53" s="306"/>
      <c r="AOS53" s="306"/>
      <c r="AOT53" s="306"/>
      <c r="AOU53" s="306"/>
      <c r="AOV53" s="306"/>
      <c r="AOW53" s="306"/>
      <c r="AOX53" s="306"/>
      <c r="AOY53" s="306"/>
      <c r="AOZ53" s="306"/>
      <c r="APA53" s="306"/>
      <c r="APB53" s="306"/>
      <c r="APC53" s="306"/>
      <c r="APD53" s="306"/>
      <c r="APE53" s="306"/>
      <c r="APF53" s="306"/>
      <c r="APG53" s="306"/>
      <c r="APH53" s="306"/>
      <c r="API53" s="306"/>
      <c r="APJ53" s="306"/>
      <c r="APK53" s="306"/>
      <c r="APL53" s="306"/>
      <c r="APM53" s="306"/>
      <c r="APN53" s="306"/>
      <c r="APO53" s="306"/>
      <c r="APP53" s="306"/>
      <c r="APQ53" s="306"/>
      <c r="APR53" s="306"/>
      <c r="APS53" s="306"/>
      <c r="APT53" s="306"/>
      <c r="APU53" s="306"/>
      <c r="APV53" s="306"/>
      <c r="APW53" s="306"/>
      <c r="APX53" s="306"/>
      <c r="APY53" s="306"/>
      <c r="APZ53" s="306"/>
      <c r="AQA53" s="306"/>
      <c r="AQB53" s="306"/>
      <c r="AQC53" s="306"/>
      <c r="AQD53" s="306"/>
      <c r="AQE53" s="306"/>
      <c r="AQF53" s="306"/>
      <c r="AQG53" s="306"/>
      <c r="AQH53" s="306"/>
      <c r="AQI53" s="306"/>
      <c r="AQJ53" s="306"/>
      <c r="AQK53" s="306"/>
      <c r="AQL53" s="306"/>
      <c r="AQM53" s="306"/>
      <c r="AQN53" s="306"/>
      <c r="AQO53" s="306"/>
      <c r="AQP53" s="306"/>
      <c r="AQQ53" s="306"/>
      <c r="AQR53" s="306"/>
      <c r="AQS53" s="306"/>
      <c r="AQT53" s="306"/>
      <c r="AQU53" s="306"/>
      <c r="AQV53" s="306"/>
      <c r="AQW53" s="306"/>
      <c r="AQX53" s="306"/>
      <c r="AQY53" s="306"/>
      <c r="AQZ53" s="306"/>
      <c r="ARA53" s="306"/>
      <c r="ARB53" s="306"/>
      <c r="ARC53" s="306"/>
      <c r="ARD53" s="306"/>
      <c r="ARE53" s="306"/>
      <c r="ARF53" s="306"/>
      <c r="ARG53" s="306"/>
      <c r="ARH53" s="306"/>
      <c r="ARI53" s="306"/>
      <c r="ARJ53" s="306"/>
      <c r="ARK53" s="306"/>
      <c r="ARL53" s="306"/>
      <c r="ARM53" s="306"/>
      <c r="ARN53" s="306"/>
      <c r="ARO53" s="306"/>
      <c r="ARP53" s="306"/>
      <c r="ARQ53" s="306"/>
      <c r="ARR53" s="306"/>
      <c r="ARS53" s="306"/>
      <c r="ART53" s="306"/>
      <c r="ARU53" s="306"/>
      <c r="ARV53" s="306"/>
      <c r="ARW53" s="306"/>
      <c r="ARX53" s="306"/>
      <c r="ARY53" s="306"/>
      <c r="ARZ53" s="306"/>
      <c r="ASA53" s="306"/>
      <c r="ASB53" s="306"/>
      <c r="ASC53" s="306"/>
      <c r="ASD53" s="306"/>
      <c r="ASE53" s="306"/>
      <c r="ASF53" s="306"/>
      <c r="ASG53" s="306"/>
      <c r="ASH53" s="306"/>
      <c r="ASI53" s="306"/>
      <c r="ASJ53" s="306"/>
      <c r="ASK53" s="306"/>
      <c r="ASL53" s="306"/>
      <c r="ASM53" s="306"/>
      <c r="ASN53" s="306"/>
      <c r="ASO53" s="306"/>
      <c r="ASP53" s="306"/>
      <c r="ASQ53" s="306"/>
      <c r="ASR53" s="306"/>
      <c r="ASS53" s="306"/>
      <c r="AST53" s="306"/>
      <c r="ASU53" s="306"/>
      <c r="ASV53" s="306"/>
      <c r="ASW53" s="306"/>
      <c r="ASX53" s="306"/>
      <c r="ASY53" s="306"/>
      <c r="ASZ53" s="306"/>
      <c r="ATA53" s="306"/>
      <c r="ATB53" s="306"/>
      <c r="ATC53" s="306"/>
      <c r="ATD53" s="306"/>
      <c r="ATE53" s="306"/>
      <c r="ATF53" s="306"/>
      <c r="ATG53" s="306"/>
      <c r="ATH53" s="306"/>
      <c r="ATI53" s="306"/>
      <c r="ATJ53" s="306"/>
      <c r="ATK53" s="306"/>
      <c r="ATL53" s="306"/>
      <c r="ATM53" s="306"/>
      <c r="ATN53" s="306"/>
      <c r="ATO53" s="306"/>
      <c r="ATP53" s="306"/>
      <c r="ATQ53" s="306"/>
      <c r="ATR53" s="306"/>
      <c r="ATS53" s="306"/>
      <c r="ATT53" s="306"/>
      <c r="ATU53" s="306"/>
      <c r="ATV53" s="306"/>
      <c r="ATW53" s="306"/>
      <c r="ATX53" s="306"/>
      <c r="ATY53" s="306"/>
      <c r="ATZ53" s="306"/>
      <c r="AUA53" s="306"/>
      <c r="AUB53" s="306"/>
      <c r="AUC53" s="306"/>
      <c r="AUD53" s="306"/>
      <c r="AUE53" s="306"/>
      <c r="AUF53" s="306"/>
      <c r="AUG53" s="306"/>
      <c r="AUH53" s="306"/>
      <c r="AUI53" s="306"/>
      <c r="AUJ53" s="306"/>
      <c r="AUK53" s="306"/>
      <c r="AUL53" s="306"/>
      <c r="AUM53" s="306"/>
      <c r="AUN53" s="306"/>
      <c r="AUO53" s="306"/>
      <c r="AUP53" s="306"/>
      <c r="AUQ53" s="306"/>
      <c r="AUR53" s="306"/>
      <c r="AUS53" s="306"/>
      <c r="AUT53" s="306"/>
      <c r="AUU53" s="306"/>
      <c r="AUV53" s="306"/>
      <c r="AUW53" s="306"/>
      <c r="AUX53" s="306"/>
      <c r="AUY53" s="306"/>
      <c r="AUZ53" s="306"/>
      <c r="AVA53" s="306"/>
      <c r="AVB53" s="306"/>
      <c r="AVC53" s="306"/>
      <c r="AVD53" s="306"/>
      <c r="AVE53" s="306"/>
      <c r="AVF53" s="306"/>
      <c r="AVG53" s="306"/>
      <c r="AVH53" s="306"/>
      <c r="AVI53" s="306"/>
      <c r="AVJ53" s="306"/>
      <c r="AVK53" s="306"/>
      <c r="AVL53" s="306"/>
      <c r="AVM53" s="306"/>
      <c r="AVN53" s="306"/>
      <c r="AVO53" s="306"/>
      <c r="AVP53" s="306"/>
      <c r="AVQ53" s="306"/>
      <c r="AVR53" s="306"/>
      <c r="AVS53" s="306"/>
      <c r="AVT53" s="306"/>
      <c r="AVU53" s="306"/>
      <c r="AVV53" s="306"/>
      <c r="AVW53" s="306"/>
      <c r="AVX53" s="306"/>
      <c r="AVY53" s="306"/>
      <c r="AVZ53" s="306"/>
      <c r="AWA53" s="306"/>
      <c r="AWB53" s="306"/>
      <c r="AWC53" s="306"/>
      <c r="AWD53" s="306"/>
      <c r="AWE53" s="306"/>
      <c r="AWF53" s="306"/>
      <c r="AWG53" s="306"/>
      <c r="AWH53" s="306"/>
      <c r="AWI53" s="306"/>
      <c r="AWJ53" s="306"/>
      <c r="AWK53" s="306"/>
      <c r="AWL53" s="306"/>
      <c r="AWM53" s="306"/>
      <c r="AWN53" s="306"/>
      <c r="AWO53" s="306"/>
      <c r="AWP53" s="306"/>
      <c r="AWQ53" s="306"/>
      <c r="AWR53" s="306"/>
      <c r="AWS53" s="306"/>
      <c r="AWT53" s="306"/>
      <c r="AWU53" s="306"/>
      <c r="AWV53" s="306"/>
      <c r="AWW53" s="306"/>
      <c r="AWX53" s="306"/>
      <c r="AWY53" s="306"/>
      <c r="AWZ53" s="306"/>
      <c r="AXA53" s="306"/>
      <c r="AXB53" s="306"/>
      <c r="AXC53" s="306"/>
      <c r="AXD53" s="306"/>
      <c r="AXE53" s="306"/>
      <c r="AXF53" s="306"/>
      <c r="AXG53" s="306"/>
      <c r="AXH53" s="306"/>
      <c r="AXI53" s="306"/>
      <c r="AXJ53" s="306"/>
      <c r="AXK53" s="306"/>
      <c r="AXL53" s="306"/>
      <c r="AXM53" s="306"/>
      <c r="AXN53" s="306"/>
      <c r="AXO53" s="306"/>
      <c r="AXP53" s="306"/>
      <c r="AXQ53" s="306"/>
      <c r="AXR53" s="306"/>
      <c r="AXS53" s="306"/>
      <c r="AXT53" s="306"/>
      <c r="AXU53" s="306"/>
      <c r="AXV53" s="306"/>
      <c r="AXW53" s="306"/>
      <c r="AXX53" s="306"/>
      <c r="AXY53" s="306"/>
      <c r="AXZ53" s="306"/>
      <c r="AYA53" s="306"/>
      <c r="AYB53" s="306"/>
      <c r="AYC53" s="306"/>
      <c r="AYD53" s="306"/>
      <c r="AYE53" s="306"/>
      <c r="AYF53" s="306"/>
      <c r="AYG53" s="306"/>
      <c r="AYH53" s="306"/>
      <c r="AYI53" s="306"/>
      <c r="AYJ53" s="306"/>
      <c r="AYK53" s="306"/>
      <c r="AYL53" s="306"/>
      <c r="AYM53" s="306"/>
      <c r="AYN53" s="306"/>
      <c r="AYO53" s="306"/>
      <c r="AYP53" s="306"/>
      <c r="AYQ53" s="306"/>
      <c r="AYR53" s="306"/>
      <c r="AYS53" s="306"/>
      <c r="AYT53" s="306"/>
      <c r="AYU53" s="306"/>
      <c r="AYV53" s="306"/>
      <c r="AYW53" s="306"/>
      <c r="AYX53" s="306"/>
      <c r="AYY53" s="306"/>
      <c r="AYZ53" s="306"/>
      <c r="AZA53" s="306"/>
      <c r="AZB53" s="306"/>
      <c r="AZC53" s="306"/>
      <c r="AZD53" s="306"/>
      <c r="AZE53" s="306"/>
      <c r="AZF53" s="306"/>
      <c r="AZG53" s="306"/>
      <c r="AZH53" s="306"/>
      <c r="AZI53" s="306"/>
      <c r="AZJ53" s="306"/>
      <c r="AZK53" s="306"/>
      <c r="AZL53" s="306"/>
      <c r="AZM53" s="306"/>
      <c r="AZN53" s="306"/>
      <c r="AZO53" s="306"/>
      <c r="AZP53" s="306"/>
      <c r="AZQ53" s="306"/>
      <c r="AZR53" s="306"/>
      <c r="AZS53" s="306"/>
      <c r="AZT53" s="306"/>
      <c r="AZU53" s="306"/>
      <c r="AZV53" s="306"/>
      <c r="AZW53" s="306"/>
      <c r="AZX53" s="306"/>
      <c r="AZY53" s="306"/>
      <c r="AZZ53" s="306"/>
      <c r="BAA53" s="306"/>
      <c r="BAB53" s="306"/>
      <c r="BAC53" s="306"/>
      <c r="BAD53" s="306"/>
      <c r="BAE53" s="306"/>
      <c r="BAF53" s="306"/>
      <c r="BAG53" s="306"/>
      <c r="BAH53" s="306"/>
      <c r="BAI53" s="306"/>
      <c r="BAJ53" s="306"/>
      <c r="BAK53" s="306"/>
      <c r="BAL53" s="306"/>
      <c r="BAM53" s="306"/>
      <c r="BAN53" s="306"/>
      <c r="BAO53" s="306"/>
      <c r="BAP53" s="306"/>
      <c r="BAQ53" s="306"/>
      <c r="BAR53" s="306"/>
      <c r="BAS53" s="306"/>
      <c r="BAT53" s="306"/>
      <c r="BAU53" s="306"/>
      <c r="BAV53" s="306"/>
      <c r="BAW53" s="306"/>
      <c r="BAX53" s="306"/>
      <c r="BAY53" s="306"/>
      <c r="BAZ53" s="306"/>
      <c r="BBA53" s="306"/>
      <c r="BBB53" s="306"/>
      <c r="BBC53" s="306"/>
      <c r="BBD53" s="306"/>
      <c r="BBE53" s="306"/>
      <c r="BBF53" s="306"/>
      <c r="BBG53" s="306"/>
      <c r="BBH53" s="306"/>
      <c r="BBI53" s="306"/>
      <c r="BBJ53" s="306"/>
      <c r="BBK53" s="306"/>
      <c r="BBL53" s="306"/>
      <c r="BBM53" s="306"/>
      <c r="BBN53" s="306"/>
      <c r="BBO53" s="306"/>
      <c r="BBP53" s="306"/>
      <c r="BBQ53" s="306"/>
      <c r="BBR53" s="306"/>
      <c r="BBS53" s="306"/>
      <c r="BBT53" s="306"/>
      <c r="BBU53" s="306"/>
      <c r="BBV53" s="306"/>
      <c r="BBW53" s="306"/>
      <c r="BBX53" s="306"/>
      <c r="BBY53" s="306"/>
      <c r="BBZ53" s="306"/>
      <c r="BCA53" s="306"/>
      <c r="BCB53" s="306"/>
      <c r="BCC53" s="306"/>
      <c r="BCD53" s="306"/>
      <c r="BCE53" s="306"/>
      <c r="BCF53" s="306"/>
      <c r="BCG53" s="306"/>
      <c r="BCH53" s="306"/>
      <c r="BCI53" s="306"/>
      <c r="BCJ53" s="306"/>
      <c r="BCK53" s="306"/>
      <c r="BCL53" s="306"/>
      <c r="BCM53" s="306"/>
      <c r="BCN53" s="306"/>
      <c r="BCO53" s="306"/>
      <c r="BCP53" s="306"/>
      <c r="BCQ53" s="306"/>
      <c r="BCR53" s="306"/>
      <c r="BCS53" s="306"/>
      <c r="BCT53" s="306"/>
      <c r="BCU53" s="306"/>
      <c r="BCV53" s="306"/>
      <c r="BCW53" s="306"/>
      <c r="BCX53" s="306"/>
      <c r="BCY53" s="306"/>
      <c r="BCZ53" s="306"/>
      <c r="BDA53" s="306"/>
      <c r="BDB53" s="306"/>
      <c r="BDC53" s="306"/>
      <c r="BDD53" s="306"/>
      <c r="BDE53" s="306"/>
      <c r="BDF53" s="306"/>
      <c r="BDG53" s="306"/>
      <c r="BDH53" s="306"/>
      <c r="BDI53" s="306"/>
      <c r="BDJ53" s="306"/>
      <c r="BDK53" s="306"/>
      <c r="BDL53" s="306"/>
      <c r="BDM53" s="306"/>
      <c r="BDN53" s="306"/>
      <c r="BDO53" s="306"/>
      <c r="BDP53" s="306"/>
      <c r="BDQ53" s="306"/>
      <c r="BDR53" s="306"/>
      <c r="BDS53" s="306"/>
      <c r="BDT53" s="306"/>
      <c r="BDU53" s="306"/>
      <c r="BDV53" s="306"/>
      <c r="BDW53" s="306"/>
      <c r="BDX53" s="306"/>
      <c r="BDY53" s="306"/>
      <c r="BDZ53" s="306"/>
      <c r="BEA53" s="306"/>
      <c r="BEB53" s="306"/>
      <c r="BEC53" s="306"/>
      <c r="BED53" s="306"/>
      <c r="BEE53" s="306"/>
      <c r="BEF53" s="306"/>
      <c r="BEG53" s="306"/>
      <c r="BEH53" s="306"/>
      <c r="BEI53" s="306"/>
      <c r="BEJ53" s="306"/>
      <c r="BEK53" s="306"/>
      <c r="BEL53" s="306"/>
      <c r="BEM53" s="306"/>
      <c r="BEN53" s="306"/>
      <c r="BEO53" s="306"/>
      <c r="BEP53" s="306"/>
      <c r="BEQ53" s="306"/>
      <c r="BER53" s="306"/>
      <c r="BES53" s="306"/>
      <c r="BET53" s="306"/>
      <c r="BEU53" s="306"/>
      <c r="BEV53" s="306"/>
      <c r="BEW53" s="306"/>
      <c r="BEX53" s="306"/>
      <c r="BEY53" s="306"/>
      <c r="BEZ53" s="306"/>
      <c r="BFA53" s="306"/>
      <c r="BFB53" s="306"/>
      <c r="BFC53" s="306"/>
      <c r="BFD53" s="306"/>
      <c r="BFE53" s="306"/>
      <c r="BFF53" s="306"/>
      <c r="BFG53" s="306"/>
      <c r="BFH53" s="306"/>
      <c r="BFI53" s="306"/>
      <c r="BFJ53" s="306"/>
      <c r="BFK53" s="306"/>
      <c r="BFL53" s="306"/>
      <c r="BFM53" s="306"/>
      <c r="BFN53" s="306"/>
      <c r="BFO53" s="306"/>
      <c r="BFP53" s="306"/>
      <c r="BFQ53" s="306"/>
      <c r="BFR53" s="306"/>
      <c r="BFS53" s="306"/>
      <c r="BFT53" s="306"/>
      <c r="BFU53" s="306"/>
      <c r="BFV53" s="306"/>
      <c r="BFW53" s="306"/>
      <c r="BFX53" s="306"/>
      <c r="BFY53" s="306"/>
      <c r="BFZ53" s="306"/>
      <c r="BGA53" s="306"/>
      <c r="BGB53" s="306"/>
      <c r="BGC53" s="306"/>
      <c r="BGD53" s="306"/>
      <c r="BGE53" s="306"/>
      <c r="BGF53" s="306"/>
      <c r="BGG53" s="306"/>
      <c r="BGH53" s="306"/>
      <c r="BGI53" s="306"/>
      <c r="BGJ53" s="306"/>
      <c r="BGK53" s="306"/>
      <c r="BGL53" s="306"/>
      <c r="BGM53" s="306"/>
      <c r="BGN53" s="306"/>
      <c r="BGO53" s="306"/>
      <c r="BGP53" s="306"/>
      <c r="BGQ53" s="306"/>
      <c r="BGR53" s="306"/>
      <c r="BGS53" s="306"/>
      <c r="BGT53" s="306"/>
      <c r="BGU53" s="306"/>
      <c r="BGV53" s="306"/>
      <c r="BGW53" s="306"/>
      <c r="BGX53" s="306"/>
      <c r="BGY53" s="306"/>
      <c r="BGZ53" s="306"/>
      <c r="BHA53" s="306"/>
      <c r="BHB53" s="306"/>
      <c r="BHC53" s="306"/>
      <c r="BHD53" s="306"/>
      <c r="BHE53" s="306"/>
      <c r="BHF53" s="306"/>
      <c r="BHG53" s="306"/>
      <c r="BHH53" s="306"/>
      <c r="BHI53" s="306"/>
      <c r="BHJ53" s="306"/>
      <c r="BHK53" s="306"/>
      <c r="BHL53" s="306"/>
      <c r="BHM53" s="306"/>
      <c r="BHN53" s="306"/>
      <c r="BHO53" s="306"/>
      <c r="BHP53" s="306"/>
      <c r="BHQ53" s="306"/>
      <c r="BHR53" s="306"/>
      <c r="BHS53" s="306"/>
      <c r="BHT53" s="306"/>
      <c r="BHU53" s="306"/>
      <c r="BHV53" s="306"/>
      <c r="BHW53" s="306"/>
      <c r="BHX53" s="306"/>
      <c r="BHY53" s="306"/>
      <c r="BHZ53" s="306"/>
      <c r="BIA53" s="306"/>
      <c r="BIB53" s="306"/>
      <c r="BIC53" s="306"/>
      <c r="BID53" s="306"/>
      <c r="BIE53" s="306"/>
      <c r="BIF53" s="306"/>
      <c r="BIG53" s="306"/>
      <c r="BIH53" s="306"/>
      <c r="BII53" s="306"/>
      <c r="BIJ53" s="306"/>
      <c r="BIK53" s="306"/>
      <c r="BIL53" s="306"/>
      <c r="BIM53" s="306"/>
      <c r="BIN53" s="306"/>
      <c r="BIO53" s="306"/>
      <c r="BIP53" s="306"/>
      <c r="BIQ53" s="306"/>
      <c r="BIR53" s="306"/>
      <c r="BIS53" s="306"/>
      <c r="BIT53" s="306"/>
      <c r="BIU53" s="306"/>
      <c r="BIV53" s="306"/>
      <c r="BIW53" s="306"/>
      <c r="BIX53" s="306"/>
      <c r="BIY53" s="306"/>
      <c r="BIZ53" s="306"/>
      <c r="BJA53" s="306"/>
      <c r="BJB53" s="306"/>
      <c r="BJC53" s="306"/>
      <c r="BJD53" s="306"/>
      <c r="BJE53" s="306"/>
      <c r="BJF53" s="306"/>
      <c r="BJG53" s="306"/>
      <c r="BJH53" s="306"/>
      <c r="BJI53" s="306"/>
      <c r="BJJ53" s="306"/>
      <c r="BJK53" s="306"/>
      <c r="BJL53" s="306"/>
      <c r="BJM53" s="306"/>
      <c r="BJN53" s="306"/>
      <c r="BJO53" s="306"/>
      <c r="BJP53" s="306"/>
      <c r="BJQ53" s="306"/>
      <c r="BJR53" s="306"/>
      <c r="BJS53" s="306"/>
      <c r="BJT53" s="306"/>
      <c r="BJU53" s="306"/>
      <c r="BJV53" s="306"/>
      <c r="BJW53" s="306"/>
      <c r="BJX53" s="306"/>
      <c r="BJY53" s="306"/>
      <c r="BJZ53" s="306"/>
      <c r="BKA53" s="306"/>
      <c r="BKB53" s="306"/>
      <c r="BKC53" s="306"/>
      <c r="BKD53" s="306"/>
      <c r="BKE53" s="306"/>
      <c r="BKF53" s="306"/>
      <c r="BKG53" s="306"/>
      <c r="BKH53" s="306"/>
      <c r="BKI53" s="306"/>
      <c r="BKJ53" s="306"/>
      <c r="BKK53" s="306"/>
      <c r="BKL53" s="306"/>
      <c r="BKM53" s="306"/>
      <c r="BKN53" s="306"/>
      <c r="BKO53" s="306"/>
      <c r="BKP53" s="306"/>
      <c r="BKQ53" s="306"/>
      <c r="BKR53" s="306"/>
      <c r="BKS53" s="306"/>
      <c r="BKT53" s="306"/>
      <c r="BKU53" s="306"/>
      <c r="BKV53" s="306"/>
      <c r="BKW53" s="306"/>
      <c r="BKX53" s="306"/>
      <c r="BKY53" s="306"/>
      <c r="BKZ53" s="306"/>
      <c r="BLA53" s="306"/>
      <c r="BLB53" s="306"/>
      <c r="BLC53" s="306"/>
      <c r="BLD53" s="306"/>
      <c r="BLE53" s="306"/>
      <c r="BLF53" s="306"/>
      <c r="BLG53" s="306"/>
      <c r="BLH53" s="306"/>
      <c r="BLI53" s="306"/>
      <c r="BLJ53" s="306"/>
      <c r="BLK53" s="306"/>
      <c r="BLL53" s="306"/>
      <c r="BLM53" s="306"/>
      <c r="BLN53" s="306"/>
      <c r="BLO53" s="306"/>
      <c r="BLP53" s="306"/>
      <c r="BLQ53" s="306"/>
      <c r="BLR53" s="306"/>
      <c r="BLS53" s="306"/>
      <c r="BLT53" s="306"/>
      <c r="BLU53" s="306"/>
      <c r="BLV53" s="306"/>
      <c r="BLW53" s="306"/>
      <c r="BLX53" s="306"/>
      <c r="BLY53" s="306"/>
      <c r="BLZ53" s="306"/>
      <c r="BMA53" s="306"/>
      <c r="BMB53" s="306"/>
      <c r="BMC53" s="306"/>
      <c r="BMD53" s="306"/>
      <c r="BME53" s="306"/>
      <c r="BMF53" s="306"/>
      <c r="BMG53" s="306"/>
      <c r="BMH53" s="306"/>
      <c r="BMI53" s="306"/>
      <c r="BMJ53" s="306"/>
      <c r="BMK53" s="306"/>
      <c r="BML53" s="306"/>
      <c r="BMM53" s="306"/>
      <c r="BMN53" s="306"/>
      <c r="BMO53" s="306"/>
      <c r="BMP53" s="306"/>
      <c r="BMQ53" s="306"/>
      <c r="BMR53" s="306"/>
      <c r="BMS53" s="306"/>
      <c r="BMT53" s="306"/>
      <c r="BMU53" s="306"/>
      <c r="BMV53" s="306"/>
      <c r="BMW53" s="306"/>
      <c r="BMX53" s="306"/>
      <c r="BMY53" s="306"/>
      <c r="BMZ53" s="306"/>
      <c r="BNA53" s="306"/>
      <c r="BNB53" s="306"/>
      <c r="BNC53" s="306"/>
      <c r="BND53" s="306"/>
      <c r="BNE53" s="306"/>
      <c r="BNF53" s="306"/>
      <c r="BNG53" s="306"/>
      <c r="BNH53" s="306"/>
      <c r="BNI53" s="306"/>
      <c r="BNJ53" s="306"/>
      <c r="BNK53" s="306"/>
      <c r="BNL53" s="306"/>
      <c r="BNM53" s="306"/>
      <c r="BNN53" s="306"/>
      <c r="BNO53" s="306"/>
      <c r="BNP53" s="306"/>
      <c r="BNQ53" s="306"/>
      <c r="BNR53" s="306"/>
      <c r="BNS53" s="306"/>
      <c r="BNT53" s="306"/>
      <c r="BNU53" s="306"/>
      <c r="BNV53" s="306"/>
      <c r="BNW53" s="306"/>
      <c r="BNX53" s="306"/>
      <c r="BNY53" s="306"/>
      <c r="BNZ53" s="306"/>
      <c r="BOA53" s="306"/>
      <c r="BOB53" s="306"/>
      <c r="BOC53" s="306"/>
      <c r="BOD53" s="306"/>
      <c r="BOE53" s="306"/>
      <c r="BOF53" s="306"/>
      <c r="BOG53" s="306"/>
      <c r="BOH53" s="306"/>
      <c r="BOI53" s="306"/>
      <c r="BOJ53" s="306"/>
      <c r="BOK53" s="306"/>
      <c r="BOL53" s="306"/>
      <c r="BOM53" s="306"/>
      <c r="BON53" s="306"/>
      <c r="BOO53" s="306"/>
      <c r="BOP53" s="306"/>
      <c r="BOQ53" s="306"/>
      <c r="BOR53" s="306"/>
      <c r="BOS53" s="306"/>
      <c r="BOT53" s="306"/>
      <c r="BOU53" s="306"/>
      <c r="BOV53" s="306"/>
      <c r="BOW53" s="306"/>
      <c r="BOX53" s="306"/>
      <c r="BOY53" s="306"/>
      <c r="BOZ53" s="306"/>
      <c r="BPA53" s="306"/>
      <c r="BPB53" s="306"/>
      <c r="BPC53" s="306"/>
      <c r="BPD53" s="306"/>
      <c r="BPE53" s="306"/>
      <c r="BPF53" s="306"/>
      <c r="BPG53" s="306"/>
      <c r="BPH53" s="306"/>
      <c r="BPI53" s="306"/>
      <c r="BPJ53" s="306"/>
      <c r="BPK53" s="306"/>
      <c r="BPL53" s="306"/>
      <c r="BPM53" s="306"/>
      <c r="BPN53" s="306"/>
      <c r="BPO53" s="306"/>
      <c r="BPP53" s="306"/>
      <c r="BPQ53" s="306"/>
      <c r="BPR53" s="306"/>
      <c r="BPS53" s="306"/>
      <c r="BPT53" s="306"/>
      <c r="BPU53" s="306"/>
      <c r="BPV53" s="306"/>
      <c r="BPW53" s="306"/>
      <c r="BPX53" s="306"/>
      <c r="BPY53" s="306"/>
      <c r="BPZ53" s="306"/>
      <c r="BQA53" s="306"/>
      <c r="BQB53" s="306"/>
      <c r="BQC53" s="306"/>
      <c r="BQD53" s="306"/>
      <c r="BQE53" s="306"/>
      <c r="BQF53" s="306"/>
      <c r="BQG53" s="306"/>
      <c r="BQH53" s="306"/>
      <c r="BQI53" s="306"/>
      <c r="BQJ53" s="306"/>
      <c r="BQK53" s="306"/>
      <c r="BQL53" s="306"/>
      <c r="BQM53" s="306"/>
      <c r="BQN53" s="306"/>
      <c r="BQO53" s="306"/>
      <c r="BQP53" s="306"/>
      <c r="BQQ53" s="306"/>
      <c r="BQR53" s="306"/>
      <c r="BQS53" s="306"/>
      <c r="BQT53" s="306"/>
      <c r="BQU53" s="306"/>
      <c r="BQV53" s="306"/>
      <c r="BQW53" s="306"/>
      <c r="BQX53" s="306"/>
      <c r="BQY53" s="306"/>
      <c r="BQZ53" s="306"/>
      <c r="BRA53" s="306"/>
      <c r="BRB53" s="306"/>
      <c r="BRC53" s="306"/>
      <c r="BRD53" s="306"/>
      <c r="BRE53" s="306"/>
      <c r="BRF53" s="306"/>
      <c r="BRG53" s="306"/>
      <c r="BRH53" s="306"/>
      <c r="BRI53" s="306"/>
      <c r="BRJ53" s="306"/>
      <c r="BRK53" s="306"/>
      <c r="BRL53" s="306"/>
      <c r="BRM53" s="306"/>
      <c r="BRN53" s="306"/>
      <c r="BRO53" s="306"/>
      <c r="BRP53" s="306"/>
      <c r="BRQ53" s="306"/>
      <c r="BRR53" s="306"/>
      <c r="BRS53" s="306"/>
      <c r="BRT53" s="306"/>
      <c r="BRU53" s="306"/>
      <c r="BRV53" s="306"/>
      <c r="BRW53" s="306"/>
      <c r="BRX53" s="306"/>
      <c r="BRY53" s="306"/>
      <c r="BRZ53" s="306"/>
      <c r="BSA53" s="306"/>
      <c r="BSB53" s="306"/>
      <c r="BSC53" s="306"/>
      <c r="BSD53" s="306"/>
      <c r="BSE53" s="306"/>
      <c r="BSF53" s="306"/>
      <c r="BSG53" s="306"/>
      <c r="BSH53" s="306"/>
      <c r="BSI53" s="306"/>
      <c r="BSJ53" s="306"/>
      <c r="BSK53" s="306"/>
      <c r="BSL53" s="306"/>
      <c r="BSM53" s="306"/>
      <c r="BSN53" s="306"/>
      <c r="BSO53" s="306"/>
      <c r="BSP53" s="306"/>
      <c r="BSQ53" s="306"/>
      <c r="BSR53" s="306"/>
      <c r="BSS53" s="306"/>
      <c r="BST53" s="306"/>
      <c r="BSU53" s="306"/>
      <c r="BSV53" s="306"/>
      <c r="BSW53" s="306"/>
      <c r="BSX53" s="306"/>
      <c r="BSY53" s="306"/>
      <c r="BSZ53" s="306"/>
      <c r="BTA53" s="306"/>
      <c r="BTB53" s="306"/>
      <c r="BTC53" s="306"/>
      <c r="BTD53" s="306"/>
      <c r="BTE53" s="306"/>
      <c r="BTF53" s="306"/>
      <c r="BTG53" s="306"/>
      <c r="BTH53" s="306"/>
      <c r="BTI53" s="306"/>
      <c r="BTJ53" s="306"/>
      <c r="BTK53" s="306"/>
      <c r="BTL53" s="306"/>
      <c r="BTM53" s="306"/>
      <c r="BTN53" s="306"/>
      <c r="BTO53" s="306"/>
      <c r="BTP53" s="306"/>
      <c r="BTQ53" s="306"/>
      <c r="BTR53" s="306"/>
      <c r="BTS53" s="306"/>
      <c r="BTT53" s="306"/>
      <c r="BTU53" s="306"/>
      <c r="BTV53" s="306"/>
      <c r="BTW53" s="306"/>
      <c r="BTX53" s="306"/>
      <c r="BTY53" s="306"/>
      <c r="BTZ53" s="306"/>
      <c r="BUA53" s="306"/>
      <c r="BUB53" s="306"/>
      <c r="BUC53" s="306"/>
      <c r="BUD53" s="306"/>
      <c r="BUE53" s="306"/>
      <c r="BUF53" s="306"/>
      <c r="BUG53" s="306"/>
      <c r="BUH53" s="306"/>
      <c r="BUI53" s="306"/>
      <c r="BUJ53" s="306"/>
      <c r="BUK53" s="306"/>
      <c r="BUL53" s="306"/>
      <c r="BUM53" s="306"/>
      <c r="BUN53" s="306"/>
      <c r="BUO53" s="306"/>
      <c r="BUP53" s="306"/>
      <c r="BUQ53" s="306"/>
      <c r="BUR53" s="306"/>
      <c r="BUS53" s="306"/>
      <c r="BUT53" s="306"/>
      <c r="BUU53" s="306"/>
      <c r="BUV53" s="306"/>
      <c r="BUW53" s="306"/>
      <c r="BUX53" s="306"/>
      <c r="BUY53" s="306"/>
      <c r="BUZ53" s="306"/>
      <c r="BVA53" s="306"/>
      <c r="BVB53" s="306"/>
      <c r="BVC53" s="306"/>
      <c r="BVD53" s="306"/>
      <c r="BVE53" s="306"/>
      <c r="BVF53" s="306"/>
      <c r="BVG53" s="306"/>
      <c r="BVH53" s="306"/>
      <c r="BVI53" s="306"/>
      <c r="BVJ53" s="306"/>
      <c r="BVK53" s="306"/>
      <c r="BVL53" s="306"/>
      <c r="BVM53" s="306"/>
      <c r="BVN53" s="306"/>
      <c r="BVO53" s="306"/>
      <c r="BVP53" s="306"/>
      <c r="BVQ53" s="306"/>
      <c r="BVR53" s="306"/>
      <c r="BVS53" s="306"/>
      <c r="BVT53" s="306"/>
      <c r="BVU53" s="306"/>
      <c r="BVV53" s="306"/>
      <c r="BVW53" s="306"/>
      <c r="BVX53" s="306"/>
      <c r="BVY53" s="306"/>
      <c r="BVZ53" s="306"/>
      <c r="BWA53" s="306"/>
      <c r="BWB53" s="306"/>
      <c r="BWC53" s="306"/>
      <c r="BWD53" s="306"/>
      <c r="BWE53" s="306"/>
      <c r="BWF53" s="306"/>
      <c r="BWG53" s="306"/>
      <c r="BWH53" s="306"/>
      <c r="BWI53" s="306"/>
      <c r="BWJ53" s="306"/>
      <c r="BWK53" s="306"/>
      <c r="BWL53" s="306"/>
      <c r="BWM53" s="306"/>
      <c r="BWN53" s="306"/>
      <c r="BWO53" s="306"/>
      <c r="BWP53" s="306"/>
      <c r="BWQ53" s="306"/>
      <c r="BWR53" s="306"/>
      <c r="BWS53" s="306"/>
      <c r="BWT53" s="306"/>
      <c r="BWU53" s="306"/>
      <c r="BWV53" s="306"/>
      <c r="BWW53" s="306"/>
      <c r="BWX53" s="306"/>
      <c r="BWY53" s="306"/>
      <c r="BWZ53" s="306"/>
      <c r="BXA53" s="306"/>
      <c r="BXB53" s="306"/>
      <c r="BXC53" s="306"/>
      <c r="BXD53" s="306"/>
      <c r="BXE53" s="306"/>
      <c r="BXF53" s="306"/>
      <c r="BXG53" s="306"/>
      <c r="BXH53" s="306"/>
      <c r="BXI53" s="306"/>
      <c r="BXJ53" s="306"/>
      <c r="BXK53" s="306"/>
      <c r="BXL53" s="306"/>
      <c r="BXM53" s="306"/>
      <c r="BXN53" s="306"/>
      <c r="BXO53" s="306"/>
      <c r="BXP53" s="306"/>
      <c r="BXQ53" s="306"/>
      <c r="BXR53" s="306"/>
      <c r="BXS53" s="306"/>
      <c r="BXT53" s="306"/>
      <c r="BXU53" s="306"/>
      <c r="BXV53" s="306"/>
      <c r="BXW53" s="306"/>
      <c r="BXX53" s="306"/>
      <c r="BXY53" s="306"/>
      <c r="BXZ53" s="306"/>
      <c r="BYA53" s="306"/>
      <c r="BYB53" s="306"/>
      <c r="BYC53" s="306"/>
      <c r="BYD53" s="306"/>
      <c r="BYE53" s="306"/>
      <c r="BYF53" s="306"/>
      <c r="BYG53" s="306"/>
      <c r="BYH53" s="306"/>
      <c r="BYI53" s="306"/>
      <c r="BYJ53" s="306"/>
      <c r="BYK53" s="306"/>
      <c r="BYL53" s="306"/>
      <c r="BYM53" s="306"/>
      <c r="BYN53" s="306"/>
      <c r="BYO53" s="306"/>
      <c r="BYP53" s="306"/>
      <c r="BYQ53" s="306"/>
      <c r="BYR53" s="306"/>
      <c r="BYS53" s="306"/>
      <c r="BYT53" s="306"/>
      <c r="BYU53" s="306"/>
      <c r="BYV53" s="306"/>
      <c r="BYW53" s="306"/>
      <c r="BYX53" s="306"/>
      <c r="BYY53" s="306"/>
      <c r="BYZ53" s="306"/>
      <c r="BZA53" s="306"/>
      <c r="BZB53" s="306"/>
      <c r="BZC53" s="306"/>
      <c r="BZD53" s="306"/>
      <c r="BZE53" s="306"/>
      <c r="BZF53" s="306"/>
      <c r="BZG53" s="306"/>
      <c r="BZH53" s="306"/>
      <c r="BZI53" s="306"/>
      <c r="BZJ53" s="306"/>
      <c r="BZK53" s="306"/>
      <c r="BZL53" s="306"/>
      <c r="BZM53" s="306"/>
      <c r="BZN53" s="306"/>
      <c r="BZO53" s="306"/>
      <c r="BZP53" s="306"/>
      <c r="BZQ53" s="306"/>
      <c r="BZR53" s="306"/>
      <c r="BZS53" s="306"/>
      <c r="BZT53" s="306"/>
      <c r="BZU53" s="306"/>
      <c r="BZV53" s="306"/>
      <c r="BZW53" s="306"/>
      <c r="BZX53" s="306"/>
      <c r="BZY53" s="306"/>
      <c r="BZZ53" s="306"/>
      <c r="CAA53" s="306"/>
      <c r="CAB53" s="306"/>
      <c r="CAC53" s="306"/>
      <c r="CAD53" s="306"/>
      <c r="CAE53" s="306"/>
      <c r="CAF53" s="306"/>
      <c r="CAG53" s="306"/>
      <c r="CAH53" s="306"/>
      <c r="CAI53" s="306"/>
      <c r="CAJ53" s="306"/>
      <c r="CAK53" s="306"/>
      <c r="CAL53" s="306"/>
      <c r="CAM53" s="306"/>
      <c r="CAN53" s="306"/>
      <c r="CAO53" s="306"/>
      <c r="CAP53" s="306"/>
      <c r="CAQ53" s="306"/>
      <c r="CAR53" s="306"/>
      <c r="CAS53" s="306"/>
      <c r="CAT53" s="306"/>
      <c r="CAU53" s="306"/>
      <c r="CAV53" s="306"/>
      <c r="CAW53" s="306"/>
      <c r="CAX53" s="306"/>
      <c r="CAY53" s="306"/>
      <c r="CAZ53" s="306"/>
      <c r="CBA53" s="306"/>
      <c r="CBB53" s="306"/>
      <c r="CBC53" s="306"/>
      <c r="CBD53" s="306"/>
      <c r="CBE53" s="306"/>
      <c r="CBF53" s="306"/>
      <c r="CBG53" s="306"/>
      <c r="CBH53" s="306"/>
      <c r="CBI53" s="306"/>
      <c r="CBJ53" s="306"/>
      <c r="CBK53" s="306"/>
      <c r="CBL53" s="306"/>
      <c r="CBM53" s="306"/>
      <c r="CBN53" s="306"/>
      <c r="CBO53" s="306"/>
      <c r="CBP53" s="306"/>
      <c r="CBQ53" s="306"/>
      <c r="CBR53" s="306"/>
      <c r="CBS53" s="306"/>
      <c r="CBT53" s="306"/>
      <c r="CBU53" s="306"/>
      <c r="CBV53" s="306"/>
      <c r="CBW53" s="306"/>
      <c r="CBX53" s="306"/>
      <c r="CBY53" s="306"/>
      <c r="CBZ53" s="306"/>
      <c r="CCA53" s="306"/>
      <c r="CCB53" s="306"/>
      <c r="CCC53" s="306"/>
      <c r="CCD53" s="306"/>
      <c r="CCE53" s="306"/>
      <c r="CCF53" s="306"/>
      <c r="CCG53" s="306"/>
      <c r="CCH53" s="306"/>
      <c r="CCI53" s="306"/>
      <c r="CCJ53" s="306"/>
      <c r="CCK53" s="306"/>
      <c r="CCL53" s="306"/>
      <c r="CCM53" s="306"/>
      <c r="CCN53" s="306"/>
      <c r="CCO53" s="306"/>
      <c r="CCP53" s="306"/>
      <c r="CCQ53" s="306"/>
      <c r="CCR53" s="306"/>
      <c r="CCS53" s="306"/>
      <c r="CCT53" s="306"/>
      <c r="CCU53" s="306"/>
      <c r="CCV53" s="306"/>
      <c r="CCW53" s="306"/>
      <c r="CCX53" s="306"/>
      <c r="CCY53" s="306"/>
      <c r="CCZ53" s="306"/>
      <c r="CDA53" s="306"/>
      <c r="CDB53" s="306"/>
      <c r="CDC53" s="306"/>
      <c r="CDD53" s="306"/>
      <c r="CDE53" s="306"/>
      <c r="CDF53" s="306"/>
      <c r="CDG53" s="306"/>
      <c r="CDH53" s="306"/>
      <c r="CDI53" s="306"/>
      <c r="CDJ53" s="306"/>
      <c r="CDK53" s="306"/>
      <c r="CDL53" s="306"/>
      <c r="CDM53" s="306"/>
      <c r="CDN53" s="306"/>
      <c r="CDO53" s="306"/>
      <c r="CDP53" s="306"/>
      <c r="CDQ53" s="306"/>
      <c r="CDR53" s="306"/>
      <c r="CDS53" s="306"/>
      <c r="CDT53" s="306"/>
      <c r="CDU53" s="306"/>
      <c r="CDV53" s="306"/>
      <c r="CDW53" s="306"/>
      <c r="CDX53" s="306"/>
      <c r="CDY53" s="306"/>
      <c r="CDZ53" s="306"/>
      <c r="CEA53" s="306"/>
      <c r="CEB53" s="306"/>
      <c r="CEC53" s="306"/>
      <c r="CED53" s="306"/>
      <c r="CEE53" s="306"/>
      <c r="CEF53" s="306"/>
      <c r="CEG53" s="306"/>
      <c r="CEH53" s="306"/>
      <c r="CEI53" s="306"/>
      <c r="CEJ53" s="306"/>
      <c r="CEK53" s="306"/>
      <c r="CEL53" s="306"/>
      <c r="CEM53" s="306"/>
      <c r="CEN53" s="306"/>
      <c r="CEO53" s="306"/>
      <c r="CEP53" s="306"/>
      <c r="CEQ53" s="306"/>
      <c r="CER53" s="306"/>
      <c r="CES53" s="306"/>
      <c r="CET53" s="306"/>
      <c r="CEU53" s="306"/>
      <c r="CEV53" s="306"/>
      <c r="CEW53" s="306"/>
      <c r="CEX53" s="306"/>
      <c r="CEY53" s="306"/>
      <c r="CEZ53" s="306"/>
      <c r="CFA53" s="306"/>
      <c r="CFB53" s="306"/>
      <c r="CFC53" s="306"/>
      <c r="CFD53" s="306"/>
      <c r="CFE53" s="306"/>
      <c r="CFF53" s="306"/>
      <c r="CFG53" s="306"/>
      <c r="CFH53" s="306"/>
      <c r="CFI53" s="306"/>
      <c r="CFJ53" s="306"/>
      <c r="CFK53" s="306"/>
      <c r="CFL53" s="306"/>
      <c r="CFM53" s="306"/>
      <c r="CFN53" s="306"/>
      <c r="CFO53" s="306"/>
      <c r="CFP53" s="306"/>
      <c r="CFQ53" s="306"/>
      <c r="CFR53" s="306"/>
      <c r="CFS53" s="306"/>
      <c r="CFT53" s="306"/>
      <c r="CFU53" s="306"/>
      <c r="CFV53" s="306"/>
      <c r="CFW53" s="306"/>
      <c r="CFX53" s="306"/>
      <c r="CFY53" s="306"/>
      <c r="CFZ53" s="306"/>
      <c r="CGA53" s="306"/>
      <c r="CGB53" s="306"/>
      <c r="CGC53" s="306"/>
      <c r="CGD53" s="306"/>
      <c r="CGE53" s="306"/>
      <c r="CGF53" s="306"/>
      <c r="CGG53" s="306"/>
      <c r="CGH53" s="306"/>
      <c r="CGI53" s="306"/>
      <c r="CGJ53" s="306"/>
      <c r="CGK53" s="306"/>
      <c r="CGL53" s="306"/>
      <c r="CGM53" s="306"/>
      <c r="CGN53" s="306"/>
      <c r="CGO53" s="306"/>
      <c r="CGP53" s="306"/>
      <c r="CGQ53" s="306"/>
      <c r="CGR53" s="306"/>
      <c r="CGS53" s="306"/>
      <c r="CGT53" s="306"/>
      <c r="CGU53" s="306"/>
      <c r="CGV53" s="306"/>
      <c r="CGW53" s="306"/>
      <c r="CGX53" s="306"/>
      <c r="CGY53" s="306"/>
      <c r="CGZ53" s="306"/>
      <c r="CHA53" s="306"/>
      <c r="CHB53" s="306"/>
      <c r="CHC53" s="306"/>
      <c r="CHD53" s="306"/>
      <c r="CHE53" s="306"/>
      <c r="CHF53" s="306"/>
      <c r="CHG53" s="306"/>
      <c r="CHH53" s="306"/>
      <c r="CHI53" s="306"/>
      <c r="CHJ53" s="306"/>
      <c r="CHK53" s="306"/>
      <c r="CHL53" s="306"/>
      <c r="CHM53" s="306"/>
      <c r="CHN53" s="306"/>
      <c r="CHO53" s="306"/>
      <c r="CHP53" s="306"/>
      <c r="CHQ53" s="306"/>
      <c r="CHR53" s="306"/>
      <c r="CHS53" s="306"/>
      <c r="CHT53" s="306"/>
      <c r="CHU53" s="306"/>
      <c r="CHV53" s="306"/>
      <c r="CHW53" s="306"/>
      <c r="CHX53" s="306"/>
      <c r="CHY53" s="306"/>
      <c r="CHZ53" s="306"/>
      <c r="CIA53" s="306"/>
      <c r="CIB53" s="306"/>
      <c r="CIC53" s="306"/>
      <c r="CID53" s="306"/>
      <c r="CIE53" s="306"/>
      <c r="CIF53" s="306"/>
      <c r="CIG53" s="306"/>
      <c r="CIH53" s="306"/>
      <c r="CII53" s="306"/>
      <c r="CIJ53" s="306"/>
      <c r="CIK53" s="306"/>
      <c r="CIL53" s="306"/>
      <c r="CIM53" s="306"/>
      <c r="CIN53" s="306"/>
      <c r="CIO53" s="306"/>
      <c r="CIP53" s="306"/>
      <c r="CIQ53" s="306"/>
      <c r="CIR53" s="306"/>
      <c r="CIS53" s="306"/>
      <c r="CIT53" s="306"/>
      <c r="CIU53" s="306"/>
      <c r="CIV53" s="306"/>
      <c r="CIW53" s="306"/>
      <c r="CIX53" s="306"/>
      <c r="CIY53" s="306"/>
      <c r="CIZ53" s="306"/>
      <c r="CJA53" s="306"/>
      <c r="CJB53" s="306"/>
      <c r="CJC53" s="306"/>
      <c r="CJD53" s="306"/>
      <c r="CJE53" s="306"/>
      <c r="CJF53" s="306"/>
      <c r="CJG53" s="306"/>
      <c r="CJH53" s="306"/>
      <c r="CJI53" s="306"/>
      <c r="CJJ53" s="306"/>
      <c r="CJK53" s="306"/>
      <c r="CJL53" s="306"/>
      <c r="CJM53" s="306"/>
      <c r="CJN53" s="306"/>
      <c r="CJO53" s="306"/>
      <c r="CJP53" s="306"/>
      <c r="CJQ53" s="306"/>
      <c r="CJR53" s="306"/>
      <c r="CJS53" s="306"/>
      <c r="CJT53" s="306"/>
      <c r="CJU53" s="306"/>
      <c r="CJV53" s="306"/>
      <c r="CJW53" s="306"/>
      <c r="CJX53" s="306"/>
      <c r="CJY53" s="306"/>
      <c r="CJZ53" s="306"/>
      <c r="CKA53" s="306"/>
      <c r="CKB53" s="306"/>
      <c r="CKC53" s="306"/>
      <c r="CKD53" s="306"/>
      <c r="CKE53" s="306"/>
      <c r="CKF53" s="306"/>
      <c r="CKG53" s="306"/>
      <c r="CKH53" s="306"/>
      <c r="CKI53" s="306"/>
      <c r="CKJ53" s="306"/>
      <c r="CKK53" s="306"/>
      <c r="CKL53" s="306"/>
      <c r="CKM53" s="306"/>
      <c r="CKN53" s="306"/>
      <c r="CKO53" s="306"/>
      <c r="CKP53" s="306"/>
      <c r="CKQ53" s="306"/>
      <c r="CKR53" s="306"/>
      <c r="CKS53" s="306"/>
      <c r="CKT53" s="306"/>
      <c r="CKU53" s="306"/>
      <c r="CKV53" s="306"/>
      <c r="CKW53" s="306"/>
      <c r="CKX53" s="306"/>
      <c r="CKY53" s="306"/>
      <c r="CKZ53" s="306"/>
      <c r="CLA53" s="306"/>
      <c r="CLB53" s="306"/>
      <c r="CLC53" s="306"/>
      <c r="CLD53" s="306"/>
      <c r="CLE53" s="306"/>
      <c r="CLF53" s="306"/>
      <c r="CLG53" s="306"/>
      <c r="CLH53" s="306"/>
      <c r="CLI53" s="306"/>
      <c r="CLJ53" s="306"/>
      <c r="CLK53" s="306"/>
      <c r="CLL53" s="306"/>
      <c r="CLM53" s="306"/>
      <c r="CLN53" s="306"/>
      <c r="CLO53" s="306"/>
      <c r="CLP53" s="306"/>
      <c r="CLQ53" s="306"/>
      <c r="CLR53" s="306"/>
      <c r="CLS53" s="306"/>
      <c r="CLT53" s="306"/>
      <c r="CLU53" s="306"/>
      <c r="CLV53" s="306"/>
      <c r="CLW53" s="306"/>
      <c r="CLX53" s="306"/>
      <c r="CLY53" s="306"/>
      <c r="CLZ53" s="306"/>
      <c r="CMA53" s="306"/>
      <c r="CMB53" s="306"/>
      <c r="CMC53" s="306"/>
      <c r="CMD53" s="306"/>
      <c r="CME53" s="306"/>
      <c r="CMF53" s="306"/>
      <c r="CMG53" s="306"/>
      <c r="CMH53" s="306"/>
      <c r="CMI53" s="306"/>
      <c r="CMJ53" s="306"/>
      <c r="CMK53" s="306"/>
      <c r="CML53" s="306"/>
      <c r="CMM53" s="306"/>
      <c r="CMN53" s="306"/>
      <c r="CMO53" s="306"/>
      <c r="CMP53" s="306"/>
      <c r="CMQ53" s="306"/>
      <c r="CMR53" s="306"/>
      <c r="CMS53" s="306"/>
      <c r="CMT53" s="306"/>
      <c r="CMU53" s="306"/>
      <c r="CMV53" s="306"/>
      <c r="CMW53" s="306"/>
      <c r="CMX53" s="306"/>
      <c r="CMY53" s="306"/>
      <c r="CMZ53" s="306"/>
      <c r="CNA53" s="306"/>
      <c r="CNB53" s="306"/>
      <c r="CNC53" s="306"/>
      <c r="CND53" s="306"/>
      <c r="CNE53" s="306"/>
      <c r="CNF53" s="306"/>
      <c r="CNG53" s="306"/>
      <c r="CNH53" s="306"/>
      <c r="CNI53" s="306"/>
      <c r="CNJ53" s="306"/>
      <c r="CNK53" s="306"/>
      <c r="CNL53" s="306"/>
      <c r="CNM53" s="306"/>
      <c r="CNN53" s="306"/>
      <c r="CNO53" s="306"/>
      <c r="CNP53" s="306"/>
      <c r="CNQ53" s="306"/>
      <c r="CNR53" s="306"/>
      <c r="CNS53" s="306"/>
      <c r="CNT53" s="306"/>
      <c r="CNU53" s="306"/>
      <c r="CNV53" s="306"/>
      <c r="CNW53" s="306"/>
      <c r="CNX53" s="306"/>
      <c r="CNY53" s="306"/>
      <c r="CNZ53" s="306"/>
      <c r="COA53" s="306"/>
      <c r="COB53" s="306"/>
      <c r="COC53" s="306"/>
      <c r="COD53" s="306"/>
      <c r="COE53" s="306"/>
      <c r="COF53" s="306"/>
      <c r="COG53" s="306"/>
      <c r="COH53" s="306"/>
      <c r="COI53" s="306"/>
      <c r="COJ53" s="306"/>
      <c r="COK53" s="306"/>
      <c r="COL53" s="306"/>
      <c r="COM53" s="306"/>
      <c r="CON53" s="306"/>
      <c r="COO53" s="306"/>
      <c r="COP53" s="306"/>
      <c r="COQ53" s="306"/>
      <c r="COR53" s="306"/>
      <c r="COS53" s="306"/>
      <c r="COT53" s="306"/>
      <c r="COU53" s="306"/>
      <c r="COV53" s="306"/>
      <c r="COW53" s="306"/>
      <c r="COX53" s="306"/>
      <c r="COY53" s="306"/>
      <c r="COZ53" s="306"/>
      <c r="CPA53" s="306"/>
      <c r="CPB53" s="306"/>
      <c r="CPC53" s="306"/>
      <c r="CPD53" s="306"/>
      <c r="CPE53" s="306"/>
      <c r="CPF53" s="306"/>
      <c r="CPG53" s="306"/>
      <c r="CPH53" s="306"/>
      <c r="CPI53" s="306"/>
      <c r="CPJ53" s="306"/>
      <c r="CPK53" s="306"/>
      <c r="CPL53" s="306"/>
      <c r="CPM53" s="306"/>
      <c r="CPN53" s="306"/>
      <c r="CPO53" s="306"/>
      <c r="CPP53" s="306"/>
      <c r="CPQ53" s="306"/>
      <c r="CPR53" s="306"/>
      <c r="CPS53" s="306"/>
      <c r="CPT53" s="306"/>
      <c r="CPU53" s="306"/>
      <c r="CPV53" s="306"/>
      <c r="CPW53" s="306"/>
      <c r="CPX53" s="306"/>
      <c r="CPY53" s="306"/>
      <c r="CPZ53" s="306"/>
      <c r="CQA53" s="306"/>
      <c r="CQB53" s="306"/>
      <c r="CQC53" s="306"/>
      <c r="CQD53" s="306"/>
      <c r="CQE53" s="306"/>
      <c r="CQF53" s="306"/>
      <c r="CQG53" s="306"/>
      <c r="CQH53" s="306"/>
      <c r="CQI53" s="306"/>
      <c r="CQJ53" s="306"/>
      <c r="CQK53" s="306"/>
      <c r="CQL53" s="306"/>
      <c r="CQM53" s="306"/>
      <c r="CQN53" s="306"/>
      <c r="CQO53" s="306"/>
      <c r="CQP53" s="306"/>
      <c r="CQQ53" s="306"/>
      <c r="CQR53" s="306"/>
      <c r="CQS53" s="306"/>
      <c r="CQT53" s="306"/>
      <c r="CQU53" s="306"/>
      <c r="CQV53" s="306"/>
      <c r="CQW53" s="306"/>
      <c r="CQX53" s="306"/>
      <c r="CQY53" s="306"/>
      <c r="CQZ53" s="306"/>
      <c r="CRA53" s="306"/>
      <c r="CRB53" s="306"/>
      <c r="CRC53" s="306"/>
      <c r="CRD53" s="306"/>
      <c r="CRE53" s="306"/>
      <c r="CRF53" s="306"/>
      <c r="CRG53" s="306"/>
      <c r="CRH53" s="306"/>
      <c r="CRI53" s="306"/>
      <c r="CRJ53" s="306"/>
      <c r="CRK53" s="306"/>
      <c r="CRL53" s="306"/>
      <c r="CRM53" s="306"/>
      <c r="CRN53" s="306"/>
      <c r="CRO53" s="306"/>
      <c r="CRP53" s="306"/>
      <c r="CRQ53" s="306"/>
      <c r="CRR53" s="306"/>
      <c r="CRS53" s="306"/>
      <c r="CRT53" s="306"/>
      <c r="CRU53" s="306"/>
      <c r="CRV53" s="306"/>
      <c r="CRW53" s="306"/>
      <c r="CRX53" s="306"/>
      <c r="CRY53" s="306"/>
      <c r="CRZ53" s="306"/>
      <c r="CSA53" s="306"/>
      <c r="CSB53" s="306"/>
      <c r="CSC53" s="306"/>
      <c r="CSD53" s="306"/>
      <c r="CSE53" s="306"/>
      <c r="CSF53" s="306"/>
      <c r="CSG53" s="306"/>
      <c r="CSH53" s="306"/>
      <c r="CSI53" s="306"/>
      <c r="CSJ53" s="306"/>
      <c r="CSK53" s="306"/>
      <c r="CSL53" s="306"/>
      <c r="CSM53" s="306"/>
      <c r="CSN53" s="306"/>
      <c r="CSO53" s="306"/>
      <c r="CSP53" s="306"/>
      <c r="CSQ53" s="306"/>
      <c r="CSR53" s="306"/>
      <c r="CSS53" s="306"/>
      <c r="CST53" s="306"/>
      <c r="CSU53" s="306"/>
      <c r="CSV53" s="306"/>
      <c r="CSW53" s="306"/>
      <c r="CSX53" s="306"/>
      <c r="CSY53" s="306"/>
      <c r="CSZ53" s="306"/>
      <c r="CTA53" s="306"/>
      <c r="CTB53" s="306"/>
      <c r="CTC53" s="306"/>
      <c r="CTD53" s="306"/>
      <c r="CTE53" s="306"/>
      <c r="CTF53" s="306"/>
      <c r="CTG53" s="306"/>
      <c r="CTH53" s="306"/>
      <c r="CTI53" s="306"/>
      <c r="CTJ53" s="306"/>
      <c r="CTK53" s="306"/>
      <c r="CTL53" s="306"/>
      <c r="CTM53" s="306"/>
      <c r="CTN53" s="306"/>
      <c r="CTO53" s="306"/>
      <c r="CTP53" s="306"/>
      <c r="CTQ53" s="306"/>
      <c r="CTR53" s="306"/>
      <c r="CTS53" s="306"/>
      <c r="CTT53" s="306"/>
      <c r="CTU53" s="306"/>
      <c r="CTV53" s="306"/>
      <c r="CTW53" s="306"/>
      <c r="CTX53" s="306"/>
      <c r="CTY53" s="306"/>
      <c r="CTZ53" s="306"/>
      <c r="CUA53" s="306"/>
      <c r="CUB53" s="306"/>
      <c r="CUC53" s="306"/>
      <c r="CUD53" s="306"/>
      <c r="CUE53" s="306"/>
      <c r="CUF53" s="306"/>
      <c r="CUG53" s="306"/>
      <c r="CUH53" s="306"/>
      <c r="CUI53" s="306"/>
      <c r="CUJ53" s="306"/>
      <c r="CUK53" s="306"/>
      <c r="CUL53" s="306"/>
      <c r="CUM53" s="306"/>
      <c r="CUN53" s="306"/>
      <c r="CUO53" s="306"/>
      <c r="CUP53" s="306"/>
      <c r="CUQ53" s="306"/>
      <c r="CUR53" s="306"/>
      <c r="CUS53" s="306"/>
      <c r="CUT53" s="306"/>
      <c r="CUU53" s="306"/>
      <c r="CUV53" s="306"/>
      <c r="CUW53" s="306"/>
      <c r="CUX53" s="306"/>
      <c r="CUY53" s="306"/>
      <c r="CUZ53" s="306"/>
      <c r="CVA53" s="306"/>
      <c r="CVB53" s="306"/>
      <c r="CVC53" s="306"/>
      <c r="CVD53" s="306"/>
      <c r="CVE53" s="306"/>
      <c r="CVF53" s="306"/>
      <c r="CVG53" s="306"/>
      <c r="CVH53" s="306"/>
      <c r="CVI53" s="306"/>
      <c r="CVJ53" s="306"/>
      <c r="CVK53" s="306"/>
      <c r="CVL53" s="306"/>
      <c r="CVM53" s="306"/>
      <c r="CVN53" s="306"/>
      <c r="CVO53" s="306"/>
      <c r="CVP53" s="306"/>
      <c r="CVQ53" s="306"/>
      <c r="CVR53" s="306"/>
      <c r="CVS53" s="306"/>
      <c r="CVT53" s="306"/>
      <c r="CVU53" s="306"/>
      <c r="CVV53" s="306"/>
      <c r="CVW53" s="306"/>
      <c r="CVX53" s="306"/>
      <c r="CVY53" s="306"/>
      <c r="CVZ53" s="306"/>
      <c r="CWA53" s="306"/>
      <c r="CWB53" s="306"/>
      <c r="CWC53" s="306"/>
      <c r="CWD53" s="306"/>
      <c r="CWE53" s="306"/>
      <c r="CWF53" s="306"/>
      <c r="CWG53" s="306"/>
      <c r="CWH53" s="306"/>
      <c r="CWI53" s="306"/>
      <c r="CWJ53" s="306"/>
      <c r="CWK53" s="306"/>
      <c r="CWL53" s="306"/>
      <c r="CWM53" s="306"/>
      <c r="CWN53" s="306"/>
      <c r="CWO53" s="306"/>
      <c r="CWP53" s="306"/>
      <c r="CWQ53" s="306"/>
      <c r="CWR53" s="306"/>
      <c r="CWS53" s="306"/>
      <c r="CWT53" s="306"/>
      <c r="CWU53" s="306"/>
      <c r="CWV53" s="306"/>
      <c r="CWW53" s="306"/>
      <c r="CWX53" s="306"/>
      <c r="CWY53" s="306"/>
      <c r="CWZ53" s="306"/>
      <c r="CXA53" s="306"/>
      <c r="CXB53" s="306"/>
      <c r="CXC53" s="306"/>
      <c r="CXD53" s="306"/>
      <c r="CXE53" s="306"/>
      <c r="CXF53" s="306"/>
      <c r="CXG53" s="306"/>
      <c r="CXH53" s="306"/>
      <c r="CXI53" s="306"/>
      <c r="CXJ53" s="306"/>
      <c r="CXK53" s="306"/>
      <c r="CXL53" s="306"/>
      <c r="CXM53" s="306"/>
      <c r="CXN53" s="306"/>
      <c r="CXO53" s="306"/>
      <c r="CXP53" s="306"/>
      <c r="CXQ53" s="306"/>
      <c r="CXR53" s="306"/>
      <c r="CXS53" s="306"/>
      <c r="CXT53" s="306"/>
      <c r="CXU53" s="306"/>
      <c r="CXV53" s="306"/>
      <c r="CXW53" s="306"/>
      <c r="CXX53" s="306"/>
      <c r="CXY53" s="306"/>
      <c r="CXZ53" s="306"/>
      <c r="CYA53" s="306"/>
      <c r="CYB53" s="306"/>
      <c r="CYC53" s="306"/>
      <c r="CYD53" s="306"/>
      <c r="CYE53" s="306"/>
      <c r="CYF53" s="306"/>
      <c r="CYG53" s="306"/>
      <c r="CYH53" s="306"/>
      <c r="CYI53" s="306"/>
      <c r="CYJ53" s="306"/>
      <c r="CYK53" s="306"/>
      <c r="CYL53" s="306"/>
      <c r="CYM53" s="306"/>
      <c r="CYN53" s="306"/>
      <c r="CYO53" s="306"/>
      <c r="CYP53" s="306"/>
      <c r="CYQ53" s="306"/>
      <c r="CYR53" s="306"/>
      <c r="CYS53" s="306"/>
      <c r="CYT53" s="306"/>
      <c r="CYU53" s="306"/>
      <c r="CYV53" s="306"/>
      <c r="CYW53" s="306"/>
      <c r="CYX53" s="306"/>
      <c r="CYY53" s="306"/>
      <c r="CYZ53" s="306"/>
      <c r="CZA53" s="306"/>
      <c r="CZB53" s="306"/>
      <c r="CZC53" s="306"/>
      <c r="CZD53" s="306"/>
      <c r="CZE53" s="306"/>
      <c r="CZF53" s="306"/>
      <c r="CZG53" s="306"/>
      <c r="CZH53" s="306"/>
      <c r="CZI53" s="306"/>
      <c r="CZJ53" s="306"/>
      <c r="CZK53" s="306"/>
      <c r="CZL53" s="306"/>
      <c r="CZM53" s="306"/>
      <c r="CZN53" s="306"/>
      <c r="CZO53" s="306"/>
      <c r="CZP53" s="306"/>
      <c r="CZQ53" s="306"/>
      <c r="CZR53" s="306"/>
      <c r="CZS53" s="306"/>
      <c r="CZT53" s="306"/>
      <c r="CZU53" s="306"/>
      <c r="CZV53" s="306"/>
      <c r="CZW53" s="306"/>
      <c r="CZX53" s="306"/>
      <c r="CZY53" s="306"/>
      <c r="CZZ53" s="306"/>
      <c r="DAA53" s="306"/>
      <c r="DAB53" s="306"/>
      <c r="DAC53" s="306"/>
      <c r="DAD53" s="306"/>
      <c r="DAE53" s="306"/>
      <c r="DAF53" s="306"/>
      <c r="DAG53" s="306"/>
      <c r="DAH53" s="306"/>
      <c r="DAI53" s="306"/>
      <c r="DAJ53" s="306"/>
      <c r="DAK53" s="306"/>
      <c r="DAL53" s="306"/>
      <c r="DAM53" s="306"/>
      <c r="DAN53" s="306"/>
      <c r="DAO53" s="306"/>
      <c r="DAP53" s="306"/>
      <c r="DAQ53" s="306"/>
      <c r="DAR53" s="306"/>
      <c r="DAS53" s="306"/>
      <c r="DAT53" s="306"/>
      <c r="DAU53" s="306"/>
      <c r="DAV53" s="306"/>
      <c r="DAW53" s="306"/>
      <c r="DAX53" s="306"/>
      <c r="DAY53" s="306"/>
      <c r="DAZ53" s="306"/>
      <c r="DBA53" s="306"/>
      <c r="DBB53" s="306"/>
      <c r="DBC53" s="306"/>
      <c r="DBD53" s="306"/>
      <c r="DBE53" s="306"/>
      <c r="DBF53" s="306"/>
      <c r="DBG53" s="306"/>
      <c r="DBH53" s="306"/>
      <c r="DBI53" s="306"/>
      <c r="DBJ53" s="306"/>
      <c r="DBK53" s="306"/>
      <c r="DBL53" s="306"/>
      <c r="DBM53" s="306"/>
      <c r="DBN53" s="306"/>
      <c r="DBO53" s="306"/>
      <c r="DBP53" s="306"/>
      <c r="DBQ53" s="306"/>
      <c r="DBR53" s="306"/>
      <c r="DBS53" s="306"/>
      <c r="DBT53" s="306"/>
      <c r="DBU53" s="306"/>
      <c r="DBV53" s="306"/>
      <c r="DBW53" s="306"/>
      <c r="DBX53" s="306"/>
      <c r="DBY53" s="306"/>
      <c r="DBZ53" s="306"/>
      <c r="DCA53" s="306"/>
      <c r="DCB53" s="306"/>
      <c r="DCC53" s="306"/>
      <c r="DCD53" s="306"/>
      <c r="DCE53" s="306"/>
      <c r="DCF53" s="306"/>
      <c r="DCG53" s="306"/>
      <c r="DCH53" s="306"/>
      <c r="DCI53" s="306"/>
      <c r="DCJ53" s="306"/>
      <c r="DCK53" s="306"/>
      <c r="DCL53" s="306"/>
      <c r="DCM53" s="306"/>
      <c r="DCN53" s="306"/>
      <c r="DCO53" s="306"/>
      <c r="DCP53" s="306"/>
      <c r="DCQ53" s="306"/>
      <c r="DCR53" s="306"/>
      <c r="DCS53" s="306"/>
      <c r="DCT53" s="306"/>
      <c r="DCU53" s="306"/>
      <c r="DCV53" s="306"/>
      <c r="DCW53" s="306"/>
      <c r="DCX53" s="306"/>
      <c r="DCY53" s="306"/>
      <c r="DCZ53" s="306"/>
      <c r="DDA53" s="306"/>
      <c r="DDB53" s="306"/>
      <c r="DDC53" s="306"/>
      <c r="DDD53" s="306"/>
      <c r="DDE53" s="306"/>
      <c r="DDF53" s="306"/>
      <c r="DDG53" s="306"/>
      <c r="DDH53" s="306"/>
      <c r="DDI53" s="306"/>
      <c r="DDJ53" s="306"/>
      <c r="DDK53" s="306"/>
      <c r="DDL53" s="306"/>
      <c r="DDM53" s="306"/>
      <c r="DDN53" s="306"/>
      <c r="DDO53" s="306"/>
      <c r="DDP53" s="306"/>
      <c r="DDQ53" s="306"/>
      <c r="DDR53" s="306"/>
      <c r="DDS53" s="306"/>
      <c r="DDT53" s="306"/>
      <c r="DDU53" s="306"/>
      <c r="DDV53" s="306"/>
      <c r="DDW53" s="306"/>
      <c r="DDX53" s="306"/>
      <c r="DDY53" s="306"/>
      <c r="DDZ53" s="306"/>
      <c r="DEA53" s="306"/>
      <c r="DEB53" s="306"/>
      <c r="DEC53" s="306"/>
      <c r="DED53" s="306"/>
      <c r="DEE53" s="306"/>
      <c r="DEF53" s="306"/>
      <c r="DEG53" s="306"/>
      <c r="DEH53" s="306"/>
      <c r="DEI53" s="306"/>
      <c r="DEJ53" s="306"/>
      <c r="DEK53" s="306"/>
      <c r="DEL53" s="306"/>
      <c r="DEM53" s="306"/>
      <c r="DEN53" s="306"/>
      <c r="DEO53" s="306"/>
      <c r="DEP53" s="306"/>
      <c r="DEQ53" s="306"/>
      <c r="DER53" s="306"/>
      <c r="DES53" s="306"/>
      <c r="DET53" s="306"/>
      <c r="DEU53" s="306"/>
      <c r="DEV53" s="306"/>
      <c r="DEW53" s="306"/>
      <c r="DEX53" s="306"/>
      <c r="DEY53" s="306"/>
      <c r="DEZ53" s="306"/>
      <c r="DFA53" s="306"/>
      <c r="DFB53" s="306"/>
      <c r="DFC53" s="306"/>
      <c r="DFD53" s="306"/>
      <c r="DFE53" s="306"/>
      <c r="DFF53" s="306"/>
      <c r="DFG53" s="306"/>
      <c r="DFH53" s="306"/>
      <c r="DFI53" s="306"/>
      <c r="DFJ53" s="306"/>
      <c r="DFK53" s="306"/>
      <c r="DFL53" s="306"/>
      <c r="DFM53" s="306"/>
      <c r="DFN53" s="306"/>
      <c r="DFO53" s="306"/>
      <c r="DFP53" s="306"/>
      <c r="DFQ53" s="306"/>
      <c r="DFR53" s="306"/>
      <c r="DFS53" s="306"/>
      <c r="DFT53" s="306"/>
      <c r="DFU53" s="306"/>
      <c r="DFV53" s="306"/>
      <c r="DFW53" s="306"/>
      <c r="DFX53" s="306"/>
      <c r="DFY53" s="306"/>
      <c r="DFZ53" s="306"/>
      <c r="DGA53" s="306"/>
      <c r="DGB53" s="306"/>
      <c r="DGC53" s="306"/>
      <c r="DGD53" s="306"/>
      <c r="DGE53" s="306"/>
      <c r="DGF53" s="306"/>
      <c r="DGG53" s="306"/>
      <c r="DGH53" s="306"/>
      <c r="DGI53" s="306"/>
      <c r="DGJ53" s="306"/>
      <c r="DGK53" s="306"/>
      <c r="DGL53" s="306"/>
      <c r="DGM53" s="306"/>
      <c r="DGN53" s="306"/>
      <c r="DGO53" s="306"/>
      <c r="DGP53" s="306"/>
      <c r="DGQ53" s="306"/>
      <c r="DGR53" s="306"/>
      <c r="DGS53" s="306"/>
      <c r="DGT53" s="306"/>
      <c r="DGU53" s="306"/>
      <c r="DGV53" s="306"/>
      <c r="DGW53" s="306"/>
      <c r="DGX53" s="306"/>
      <c r="DGY53" s="306"/>
      <c r="DGZ53" s="306"/>
      <c r="DHA53" s="306"/>
      <c r="DHB53" s="306"/>
      <c r="DHC53" s="306"/>
      <c r="DHD53" s="306"/>
      <c r="DHE53" s="306"/>
      <c r="DHF53" s="306"/>
      <c r="DHG53" s="306"/>
      <c r="DHH53" s="306"/>
      <c r="DHI53" s="306"/>
      <c r="DHJ53" s="306"/>
      <c r="DHK53" s="306"/>
      <c r="DHL53" s="306"/>
      <c r="DHM53" s="306"/>
      <c r="DHN53" s="306"/>
      <c r="DHO53" s="306"/>
      <c r="DHP53" s="306"/>
      <c r="DHQ53" s="306"/>
      <c r="DHR53" s="306"/>
      <c r="DHS53" s="306"/>
      <c r="DHT53" s="306"/>
      <c r="DHU53" s="306"/>
      <c r="DHV53" s="306"/>
      <c r="DHW53" s="306"/>
      <c r="DHX53" s="306"/>
      <c r="DHY53" s="306"/>
      <c r="DHZ53" s="306"/>
      <c r="DIA53" s="306"/>
      <c r="DIB53" s="306"/>
      <c r="DIC53" s="306"/>
      <c r="DID53" s="306"/>
      <c r="DIE53" s="306"/>
      <c r="DIF53" s="306"/>
      <c r="DIG53" s="306"/>
      <c r="DIH53" s="306"/>
      <c r="DII53" s="306"/>
      <c r="DIJ53" s="306"/>
      <c r="DIK53" s="306"/>
      <c r="DIL53" s="306"/>
      <c r="DIM53" s="306"/>
      <c r="DIN53" s="306"/>
      <c r="DIO53" s="306"/>
      <c r="DIP53" s="306"/>
      <c r="DIQ53" s="306"/>
      <c r="DIR53" s="306"/>
      <c r="DIS53" s="306"/>
      <c r="DIT53" s="306"/>
      <c r="DIU53" s="306"/>
      <c r="DIV53" s="306"/>
      <c r="DIW53" s="306"/>
      <c r="DIX53" s="306"/>
      <c r="DIY53" s="306"/>
      <c r="DIZ53" s="306"/>
      <c r="DJA53" s="306"/>
      <c r="DJB53" s="306"/>
      <c r="DJC53" s="306"/>
      <c r="DJD53" s="306"/>
      <c r="DJE53" s="306"/>
      <c r="DJF53" s="306"/>
      <c r="DJG53" s="306"/>
      <c r="DJH53" s="306"/>
      <c r="DJI53" s="306"/>
      <c r="DJJ53" s="306"/>
      <c r="DJK53" s="306"/>
      <c r="DJL53" s="306"/>
      <c r="DJM53" s="306"/>
      <c r="DJN53" s="306"/>
      <c r="DJO53" s="306"/>
      <c r="DJP53" s="306"/>
      <c r="DJQ53" s="306"/>
      <c r="DJR53" s="306"/>
      <c r="DJS53" s="306"/>
      <c r="DJT53" s="306"/>
      <c r="DJU53" s="306"/>
      <c r="DJV53" s="306"/>
      <c r="DJW53" s="306"/>
      <c r="DJX53" s="306"/>
      <c r="DJY53" s="306"/>
      <c r="DJZ53" s="306"/>
      <c r="DKA53" s="306"/>
      <c r="DKB53" s="306"/>
      <c r="DKC53" s="306"/>
      <c r="DKD53" s="306"/>
      <c r="DKE53" s="306"/>
      <c r="DKF53" s="306"/>
      <c r="DKG53" s="306"/>
      <c r="DKH53" s="306"/>
      <c r="DKI53" s="306"/>
      <c r="DKJ53" s="306"/>
      <c r="DKK53" s="306"/>
      <c r="DKL53" s="306"/>
      <c r="DKM53" s="306"/>
      <c r="DKN53" s="306"/>
      <c r="DKO53" s="306"/>
      <c r="DKP53" s="306"/>
      <c r="DKQ53" s="306"/>
      <c r="DKR53" s="306"/>
      <c r="DKS53" s="306"/>
      <c r="DKT53" s="306"/>
      <c r="DKU53" s="306"/>
      <c r="DKV53" s="306"/>
      <c r="DKW53" s="306"/>
      <c r="DKX53" s="306"/>
      <c r="DKY53" s="306"/>
      <c r="DKZ53" s="306"/>
      <c r="DLA53" s="306"/>
      <c r="DLB53" s="306"/>
      <c r="DLC53" s="306"/>
      <c r="DLD53" s="306"/>
      <c r="DLE53" s="306"/>
      <c r="DLF53" s="306"/>
      <c r="DLG53" s="306"/>
      <c r="DLH53" s="306"/>
      <c r="DLI53" s="306"/>
      <c r="DLJ53" s="306"/>
      <c r="DLK53" s="306"/>
      <c r="DLL53" s="306"/>
      <c r="DLM53" s="306"/>
      <c r="DLN53" s="306"/>
      <c r="DLO53" s="306"/>
      <c r="DLP53" s="306"/>
      <c r="DLQ53" s="306"/>
      <c r="DLR53" s="306"/>
      <c r="DLS53" s="306"/>
      <c r="DLT53" s="306"/>
      <c r="DLU53" s="306"/>
      <c r="DLV53" s="306"/>
      <c r="DLW53" s="306"/>
      <c r="DLX53" s="306"/>
      <c r="DLY53" s="306"/>
      <c r="DLZ53" s="306"/>
      <c r="DMA53" s="306"/>
      <c r="DMB53" s="306"/>
      <c r="DMC53" s="306"/>
      <c r="DMD53" s="306"/>
      <c r="DME53" s="306"/>
      <c r="DMF53" s="306"/>
      <c r="DMG53" s="306"/>
      <c r="DMH53" s="306"/>
      <c r="DMI53" s="306"/>
      <c r="DMJ53" s="306"/>
      <c r="DMK53" s="306"/>
      <c r="DML53" s="306"/>
      <c r="DMM53" s="306"/>
      <c r="DMN53" s="306"/>
      <c r="DMO53" s="306"/>
      <c r="DMP53" s="306"/>
      <c r="DMQ53" s="306"/>
      <c r="DMR53" s="306"/>
      <c r="DMS53" s="306"/>
      <c r="DMT53" s="306"/>
      <c r="DMU53" s="306"/>
      <c r="DMV53" s="306"/>
      <c r="DMW53" s="306"/>
      <c r="DMX53" s="306"/>
      <c r="DMY53" s="306"/>
      <c r="DMZ53" s="306"/>
      <c r="DNA53" s="306"/>
      <c r="DNB53" s="306"/>
      <c r="DNC53" s="306"/>
      <c r="DND53" s="306"/>
      <c r="DNE53" s="306"/>
      <c r="DNF53" s="306"/>
      <c r="DNG53" s="306"/>
      <c r="DNH53" s="306"/>
      <c r="DNI53" s="306"/>
      <c r="DNJ53" s="306"/>
      <c r="DNK53" s="306"/>
      <c r="DNL53" s="306"/>
      <c r="DNM53" s="306"/>
      <c r="DNN53" s="306"/>
      <c r="DNO53" s="306"/>
      <c r="DNP53" s="306"/>
      <c r="DNQ53" s="306"/>
      <c r="DNR53" s="306"/>
      <c r="DNS53" s="306"/>
      <c r="DNT53" s="306"/>
      <c r="DNU53" s="306"/>
      <c r="DNV53" s="306"/>
      <c r="DNW53" s="306"/>
      <c r="DNX53" s="306"/>
      <c r="DNY53" s="306"/>
      <c r="DNZ53" s="306"/>
      <c r="DOA53" s="306"/>
      <c r="DOB53" s="306"/>
      <c r="DOC53" s="306"/>
      <c r="DOD53" s="306"/>
      <c r="DOE53" s="306"/>
      <c r="DOF53" s="306"/>
      <c r="DOG53" s="306"/>
      <c r="DOH53" s="306"/>
      <c r="DOI53" s="306"/>
      <c r="DOJ53" s="306"/>
      <c r="DOK53" s="306"/>
      <c r="DOL53" s="306"/>
      <c r="DOM53" s="306"/>
      <c r="DON53" s="306"/>
      <c r="DOO53" s="306"/>
      <c r="DOP53" s="306"/>
      <c r="DOQ53" s="306"/>
      <c r="DOR53" s="306"/>
      <c r="DOS53" s="306"/>
      <c r="DOT53" s="306"/>
      <c r="DOU53" s="306"/>
      <c r="DOV53" s="306"/>
      <c r="DOW53" s="306"/>
      <c r="DOX53" s="306"/>
      <c r="DOY53" s="306"/>
      <c r="DOZ53" s="306"/>
      <c r="DPA53" s="306"/>
      <c r="DPB53" s="306"/>
      <c r="DPC53" s="306"/>
      <c r="DPD53" s="306"/>
      <c r="DPE53" s="306"/>
      <c r="DPF53" s="306"/>
      <c r="DPG53" s="306"/>
      <c r="DPH53" s="306"/>
      <c r="DPI53" s="306"/>
      <c r="DPJ53" s="306"/>
      <c r="DPK53" s="306"/>
      <c r="DPL53" s="306"/>
      <c r="DPM53" s="306"/>
      <c r="DPN53" s="306"/>
      <c r="DPO53" s="306"/>
      <c r="DPP53" s="306"/>
      <c r="DPQ53" s="306"/>
      <c r="DPR53" s="306"/>
      <c r="DPS53" s="306"/>
      <c r="DPT53" s="306"/>
      <c r="DPU53" s="306"/>
      <c r="DPV53" s="306"/>
      <c r="DPW53" s="306"/>
      <c r="DPX53" s="306"/>
      <c r="DPY53" s="306"/>
      <c r="DPZ53" s="306"/>
      <c r="DQA53" s="306"/>
      <c r="DQB53" s="306"/>
      <c r="DQC53" s="306"/>
      <c r="DQD53" s="306"/>
      <c r="DQE53" s="306"/>
      <c r="DQF53" s="306"/>
      <c r="DQG53" s="306"/>
      <c r="DQH53" s="306"/>
      <c r="DQI53" s="306"/>
      <c r="DQJ53" s="306"/>
      <c r="DQK53" s="306"/>
      <c r="DQL53" s="306"/>
      <c r="DQM53" s="306"/>
      <c r="DQN53" s="306"/>
      <c r="DQO53" s="306"/>
      <c r="DQP53" s="306"/>
      <c r="DQQ53" s="306"/>
      <c r="DQR53" s="306"/>
      <c r="DQS53" s="306"/>
      <c r="DQT53" s="306"/>
      <c r="DQU53" s="306"/>
      <c r="DQV53" s="306"/>
      <c r="DQW53" s="306"/>
      <c r="DQX53" s="306"/>
      <c r="DQY53" s="306"/>
      <c r="DQZ53" s="306"/>
      <c r="DRA53" s="306"/>
      <c r="DRB53" s="306"/>
      <c r="DRC53" s="306"/>
      <c r="DRD53" s="306"/>
      <c r="DRE53" s="306"/>
      <c r="DRF53" s="306"/>
      <c r="DRG53" s="306"/>
      <c r="DRH53" s="306"/>
      <c r="DRI53" s="306"/>
      <c r="DRJ53" s="306"/>
      <c r="DRK53" s="306"/>
      <c r="DRL53" s="306"/>
      <c r="DRM53" s="306"/>
      <c r="DRN53" s="306"/>
      <c r="DRO53" s="306"/>
      <c r="DRP53" s="306"/>
      <c r="DRQ53" s="306"/>
      <c r="DRR53" s="306"/>
      <c r="DRS53" s="306"/>
      <c r="DRT53" s="306"/>
      <c r="DRU53" s="306"/>
      <c r="DRV53" s="306"/>
      <c r="DRW53" s="306"/>
      <c r="DRX53" s="306"/>
      <c r="DRY53" s="306"/>
      <c r="DRZ53" s="306"/>
      <c r="DSA53" s="306"/>
      <c r="DSB53" s="306"/>
      <c r="DSC53" s="306"/>
      <c r="DSD53" s="306"/>
      <c r="DSE53" s="306"/>
      <c r="DSF53" s="306"/>
      <c r="DSG53" s="306"/>
      <c r="DSH53" s="306"/>
      <c r="DSI53" s="306"/>
      <c r="DSJ53" s="306"/>
      <c r="DSK53" s="306"/>
      <c r="DSL53" s="306"/>
      <c r="DSM53" s="306"/>
      <c r="DSN53" s="306"/>
      <c r="DSO53" s="306"/>
      <c r="DSP53" s="306"/>
      <c r="DSQ53" s="306"/>
      <c r="DSR53" s="306"/>
      <c r="DSS53" s="306"/>
      <c r="DST53" s="306"/>
      <c r="DSU53" s="306"/>
      <c r="DSV53" s="306"/>
      <c r="DSW53" s="306"/>
      <c r="DSX53" s="306"/>
      <c r="DSY53" s="306"/>
      <c r="DSZ53" s="306"/>
      <c r="DTA53" s="306"/>
      <c r="DTB53" s="306"/>
      <c r="DTC53" s="306"/>
      <c r="DTD53" s="306"/>
      <c r="DTE53" s="306"/>
      <c r="DTF53" s="306"/>
      <c r="DTG53" s="306"/>
      <c r="DTH53" s="306"/>
      <c r="DTI53" s="306"/>
      <c r="DTJ53" s="306"/>
      <c r="DTK53" s="306"/>
      <c r="DTL53" s="306"/>
      <c r="DTM53" s="306"/>
      <c r="DTN53" s="306"/>
      <c r="DTO53" s="306"/>
      <c r="DTP53" s="306"/>
      <c r="DTQ53" s="306"/>
      <c r="DTR53" s="306"/>
      <c r="DTS53" s="306"/>
      <c r="DTT53" s="306"/>
      <c r="DTU53" s="306"/>
      <c r="DTV53" s="306"/>
      <c r="DTW53" s="306"/>
      <c r="DTX53" s="306"/>
      <c r="DTY53" s="306"/>
      <c r="DTZ53" s="306"/>
      <c r="DUA53" s="306"/>
      <c r="DUB53" s="306"/>
      <c r="DUC53" s="306"/>
      <c r="DUD53" s="306"/>
      <c r="DUE53" s="306"/>
      <c r="DUF53" s="306"/>
      <c r="DUG53" s="306"/>
      <c r="DUH53" s="306"/>
      <c r="DUI53" s="306"/>
      <c r="DUJ53" s="306"/>
      <c r="DUK53" s="306"/>
      <c r="DUL53" s="306"/>
      <c r="DUM53" s="306"/>
      <c r="DUN53" s="306"/>
      <c r="DUO53" s="306"/>
      <c r="DUP53" s="306"/>
      <c r="DUQ53" s="306"/>
      <c r="DUR53" s="306"/>
      <c r="DUS53" s="306"/>
      <c r="DUT53" s="306"/>
      <c r="DUU53" s="306"/>
      <c r="DUV53" s="306"/>
      <c r="DUW53" s="306"/>
      <c r="DUX53" s="306"/>
      <c r="DUY53" s="306"/>
      <c r="DUZ53" s="306"/>
      <c r="DVA53" s="306"/>
      <c r="DVB53" s="306"/>
      <c r="DVC53" s="306"/>
      <c r="DVD53" s="306"/>
      <c r="DVE53" s="306"/>
      <c r="DVF53" s="306"/>
      <c r="DVG53" s="306"/>
      <c r="DVH53" s="306"/>
      <c r="DVI53" s="306"/>
      <c r="DVJ53" s="306"/>
      <c r="DVK53" s="306"/>
      <c r="DVL53" s="306"/>
      <c r="DVM53" s="306"/>
      <c r="DVN53" s="306"/>
      <c r="DVO53" s="306"/>
      <c r="DVP53" s="306"/>
      <c r="DVQ53" s="306"/>
      <c r="DVR53" s="306"/>
      <c r="DVS53" s="306"/>
      <c r="DVT53" s="306"/>
      <c r="DVU53" s="306"/>
      <c r="DVV53" s="306"/>
      <c r="DVW53" s="306"/>
      <c r="DVX53" s="306"/>
      <c r="DVY53" s="306"/>
      <c r="DVZ53" s="306"/>
      <c r="DWA53" s="306"/>
      <c r="DWB53" s="306"/>
      <c r="DWC53" s="306"/>
      <c r="DWD53" s="306"/>
      <c r="DWE53" s="306"/>
      <c r="DWF53" s="306"/>
      <c r="DWG53" s="306"/>
      <c r="DWH53" s="306"/>
      <c r="DWI53" s="306"/>
      <c r="DWJ53" s="306"/>
      <c r="DWK53" s="306"/>
      <c r="DWL53" s="306"/>
      <c r="DWM53" s="306"/>
      <c r="DWN53" s="306"/>
      <c r="DWO53" s="306"/>
      <c r="DWP53" s="306"/>
      <c r="DWQ53" s="306"/>
      <c r="DWR53" s="306"/>
      <c r="DWS53" s="306"/>
      <c r="DWT53" s="306"/>
      <c r="DWU53" s="306"/>
      <c r="DWV53" s="306"/>
      <c r="DWW53" s="306"/>
      <c r="DWX53" s="306"/>
      <c r="DWY53" s="306"/>
      <c r="DWZ53" s="306"/>
      <c r="DXA53" s="306"/>
      <c r="DXB53" s="306"/>
      <c r="DXC53" s="306"/>
      <c r="DXD53" s="306"/>
      <c r="DXE53" s="306"/>
      <c r="DXF53" s="306"/>
      <c r="DXG53" s="306"/>
      <c r="DXH53" s="306"/>
      <c r="DXI53" s="306"/>
      <c r="DXJ53" s="306"/>
      <c r="DXK53" s="306"/>
      <c r="DXL53" s="306"/>
      <c r="DXM53" s="306"/>
      <c r="DXN53" s="306"/>
      <c r="DXO53" s="306"/>
      <c r="DXP53" s="306"/>
      <c r="DXQ53" s="306"/>
      <c r="DXR53" s="306"/>
      <c r="DXS53" s="306"/>
      <c r="DXT53" s="306"/>
      <c r="DXU53" s="306"/>
      <c r="DXV53" s="306"/>
      <c r="DXW53" s="306"/>
      <c r="DXX53" s="306"/>
      <c r="DXY53" s="306"/>
      <c r="DXZ53" s="306"/>
      <c r="DYA53" s="306"/>
      <c r="DYB53" s="306"/>
      <c r="DYC53" s="306"/>
      <c r="DYD53" s="306"/>
      <c r="DYE53" s="306"/>
      <c r="DYF53" s="306"/>
      <c r="DYG53" s="306"/>
      <c r="DYH53" s="306"/>
      <c r="DYI53" s="306"/>
      <c r="DYJ53" s="306"/>
      <c r="DYK53" s="306"/>
      <c r="DYL53" s="306"/>
      <c r="DYM53" s="306"/>
      <c r="DYN53" s="306"/>
      <c r="DYO53" s="306"/>
      <c r="DYP53" s="306"/>
      <c r="DYQ53" s="306"/>
      <c r="DYR53" s="306"/>
      <c r="DYS53" s="306"/>
      <c r="DYT53" s="306"/>
      <c r="DYU53" s="306"/>
      <c r="DYV53" s="306"/>
      <c r="DYW53" s="306"/>
      <c r="DYX53" s="306"/>
      <c r="DYY53" s="306"/>
      <c r="DYZ53" s="306"/>
      <c r="DZA53" s="306"/>
      <c r="DZB53" s="306"/>
      <c r="DZC53" s="306"/>
      <c r="DZD53" s="306"/>
      <c r="DZE53" s="306"/>
      <c r="DZF53" s="306"/>
      <c r="DZG53" s="306"/>
      <c r="DZH53" s="306"/>
      <c r="DZI53" s="306"/>
      <c r="DZJ53" s="306"/>
      <c r="DZK53" s="306"/>
      <c r="DZL53" s="306"/>
      <c r="DZM53" s="306"/>
      <c r="DZN53" s="306"/>
      <c r="DZO53" s="306"/>
      <c r="DZP53" s="306"/>
      <c r="DZQ53" s="306"/>
      <c r="DZR53" s="306"/>
      <c r="DZS53" s="306"/>
      <c r="DZT53" s="306"/>
      <c r="DZU53" s="306"/>
      <c r="DZV53" s="306"/>
      <c r="DZW53" s="306"/>
      <c r="DZX53" s="306"/>
      <c r="DZY53" s="306"/>
      <c r="DZZ53" s="306"/>
      <c r="EAA53" s="306"/>
      <c r="EAB53" s="306"/>
      <c r="EAC53" s="306"/>
      <c r="EAD53" s="306"/>
      <c r="EAE53" s="306"/>
      <c r="EAF53" s="306"/>
      <c r="EAG53" s="306"/>
      <c r="EAH53" s="306"/>
      <c r="EAI53" s="306"/>
      <c r="EAJ53" s="306"/>
      <c r="EAK53" s="306"/>
      <c r="EAL53" s="306"/>
      <c r="EAM53" s="306"/>
      <c r="EAN53" s="306"/>
      <c r="EAO53" s="306"/>
      <c r="EAP53" s="306"/>
      <c r="EAQ53" s="306"/>
      <c r="EAR53" s="306"/>
      <c r="EAS53" s="306"/>
      <c r="EAT53" s="306"/>
      <c r="EAU53" s="306"/>
      <c r="EAV53" s="306"/>
      <c r="EAW53" s="306"/>
      <c r="EAX53" s="306"/>
      <c r="EAY53" s="306"/>
      <c r="EAZ53" s="306"/>
      <c r="EBA53" s="306"/>
      <c r="EBB53" s="306"/>
      <c r="EBC53" s="306"/>
      <c r="EBD53" s="306"/>
      <c r="EBE53" s="306"/>
      <c r="EBF53" s="306"/>
      <c r="EBG53" s="306"/>
      <c r="EBH53" s="306"/>
      <c r="EBI53" s="306"/>
      <c r="EBJ53" s="306"/>
      <c r="EBK53" s="306"/>
      <c r="EBL53" s="306"/>
      <c r="EBM53" s="306"/>
      <c r="EBN53" s="306"/>
      <c r="EBO53" s="306"/>
      <c r="EBP53" s="306"/>
      <c r="EBQ53" s="306"/>
      <c r="EBR53" s="306"/>
      <c r="EBS53" s="306"/>
      <c r="EBT53" s="306"/>
      <c r="EBU53" s="306"/>
      <c r="EBV53" s="306"/>
      <c r="EBW53" s="306"/>
      <c r="EBX53" s="306"/>
      <c r="EBY53" s="306"/>
      <c r="EBZ53" s="306"/>
      <c r="ECA53" s="306"/>
      <c r="ECB53" s="306"/>
      <c r="ECC53" s="306"/>
      <c r="ECD53" s="306"/>
      <c r="ECE53" s="306"/>
      <c r="ECF53" s="306"/>
      <c r="ECG53" s="306"/>
      <c r="ECH53" s="306"/>
      <c r="ECI53" s="306"/>
      <c r="ECJ53" s="306"/>
      <c r="ECK53" s="306"/>
      <c r="ECL53" s="306"/>
      <c r="ECM53" s="306"/>
      <c r="ECN53" s="306"/>
      <c r="ECO53" s="306"/>
      <c r="ECP53" s="306"/>
      <c r="ECQ53" s="306"/>
      <c r="ECR53" s="306"/>
      <c r="ECS53" s="306"/>
      <c r="ECT53" s="306"/>
      <c r="ECU53" s="306"/>
      <c r="ECV53" s="306"/>
      <c r="ECW53" s="306"/>
      <c r="ECX53" s="306"/>
      <c r="ECY53" s="306"/>
      <c r="ECZ53" s="306"/>
      <c r="EDA53" s="306"/>
      <c r="EDB53" s="306"/>
      <c r="EDC53" s="306"/>
      <c r="EDD53" s="306"/>
      <c r="EDE53" s="306"/>
      <c r="EDF53" s="306"/>
      <c r="EDG53" s="306"/>
      <c r="EDH53" s="306"/>
      <c r="EDI53" s="306"/>
      <c r="EDJ53" s="306"/>
      <c r="EDK53" s="306"/>
      <c r="EDL53" s="306"/>
      <c r="EDM53" s="306"/>
      <c r="EDN53" s="306"/>
      <c r="EDO53" s="306"/>
      <c r="EDP53" s="306"/>
      <c r="EDQ53" s="306"/>
      <c r="EDR53" s="306"/>
      <c r="EDS53" s="306"/>
      <c r="EDT53" s="306"/>
      <c r="EDU53" s="306"/>
      <c r="EDV53" s="306"/>
      <c r="EDW53" s="306"/>
      <c r="EDX53" s="306"/>
      <c r="EDY53" s="306"/>
      <c r="EDZ53" s="306"/>
      <c r="EEA53" s="306"/>
      <c r="EEB53" s="306"/>
      <c r="EEC53" s="306"/>
      <c r="EED53" s="306"/>
      <c r="EEE53" s="306"/>
      <c r="EEF53" s="306"/>
      <c r="EEG53" s="306"/>
      <c r="EEH53" s="306"/>
      <c r="EEI53" s="306"/>
      <c r="EEJ53" s="306"/>
      <c r="EEK53" s="306"/>
      <c r="EEL53" s="306"/>
      <c r="EEM53" s="306"/>
      <c r="EEN53" s="306"/>
      <c r="EEO53" s="306"/>
      <c r="EEP53" s="306"/>
      <c r="EEQ53" s="306"/>
      <c r="EER53" s="306"/>
      <c r="EES53" s="306"/>
      <c r="EET53" s="306"/>
      <c r="EEU53" s="306"/>
      <c r="EEV53" s="306"/>
      <c r="EEW53" s="306"/>
      <c r="EEX53" s="306"/>
      <c r="EEY53" s="306"/>
      <c r="EEZ53" s="306"/>
      <c r="EFA53" s="306"/>
      <c r="EFB53" s="306"/>
      <c r="EFC53" s="306"/>
      <c r="EFD53" s="306"/>
      <c r="EFE53" s="306"/>
      <c r="EFF53" s="306"/>
      <c r="EFG53" s="306"/>
      <c r="EFH53" s="306"/>
      <c r="EFI53" s="306"/>
      <c r="EFJ53" s="306"/>
      <c r="EFK53" s="306"/>
      <c r="EFL53" s="306"/>
      <c r="EFM53" s="306"/>
      <c r="EFN53" s="306"/>
      <c r="EFO53" s="306"/>
      <c r="EFP53" s="306"/>
      <c r="EFQ53" s="306"/>
      <c r="EFR53" s="306"/>
      <c r="EFS53" s="306"/>
      <c r="EFT53" s="306"/>
      <c r="EFU53" s="306"/>
      <c r="EFV53" s="306"/>
      <c r="EFW53" s="306"/>
      <c r="EFX53" s="306"/>
      <c r="EFY53" s="306"/>
      <c r="EFZ53" s="306"/>
      <c r="EGA53" s="306"/>
      <c r="EGB53" s="306"/>
      <c r="EGC53" s="306"/>
      <c r="EGD53" s="306"/>
      <c r="EGE53" s="306"/>
      <c r="EGF53" s="306"/>
      <c r="EGG53" s="306"/>
      <c r="EGH53" s="306"/>
      <c r="EGI53" s="306"/>
      <c r="EGJ53" s="306"/>
      <c r="EGK53" s="306"/>
      <c r="EGL53" s="306"/>
      <c r="EGM53" s="306"/>
      <c r="EGN53" s="306"/>
      <c r="EGO53" s="306"/>
      <c r="EGP53" s="306"/>
      <c r="EGQ53" s="306"/>
      <c r="EGR53" s="306"/>
      <c r="EGS53" s="306"/>
      <c r="EGT53" s="306"/>
      <c r="EGU53" s="306"/>
      <c r="EGV53" s="306"/>
      <c r="EGW53" s="306"/>
      <c r="EGX53" s="306"/>
      <c r="EGY53" s="306"/>
      <c r="EGZ53" s="306"/>
      <c r="EHA53" s="306"/>
      <c r="EHB53" s="306"/>
      <c r="EHC53" s="306"/>
      <c r="EHD53" s="306"/>
      <c r="EHE53" s="306"/>
      <c r="EHF53" s="306"/>
      <c r="EHG53" s="306"/>
      <c r="EHH53" s="306"/>
      <c r="EHI53" s="306"/>
      <c r="EHJ53" s="306"/>
      <c r="EHK53" s="306"/>
      <c r="EHL53" s="306"/>
      <c r="EHM53" s="306"/>
      <c r="EHN53" s="306"/>
      <c r="EHO53" s="306"/>
      <c r="EHP53" s="306"/>
      <c r="EHQ53" s="306"/>
      <c r="EHR53" s="306"/>
      <c r="EHS53" s="306"/>
      <c r="EHT53" s="306"/>
      <c r="EHU53" s="306"/>
      <c r="EHV53" s="306"/>
      <c r="EHW53" s="306"/>
      <c r="EHX53" s="306"/>
      <c r="EHY53" s="306"/>
      <c r="EHZ53" s="306"/>
      <c r="EIA53" s="306"/>
      <c r="EIB53" s="306"/>
      <c r="EIC53" s="306"/>
      <c r="EID53" s="306"/>
      <c r="EIE53" s="306"/>
      <c r="EIF53" s="306"/>
      <c r="EIG53" s="306"/>
      <c r="EIH53" s="306"/>
      <c r="EII53" s="306"/>
      <c r="EIJ53" s="306"/>
      <c r="EIK53" s="306"/>
      <c r="EIL53" s="306"/>
      <c r="EIM53" s="306"/>
      <c r="EIN53" s="306"/>
      <c r="EIO53" s="306"/>
      <c r="EIP53" s="306"/>
      <c r="EIQ53" s="306"/>
      <c r="EIR53" s="306"/>
      <c r="EIS53" s="306"/>
      <c r="EIT53" s="306"/>
      <c r="EIU53" s="306"/>
      <c r="EIV53" s="306"/>
      <c r="EIW53" s="306"/>
      <c r="EIX53" s="306"/>
      <c r="EIY53" s="306"/>
      <c r="EIZ53" s="306"/>
      <c r="EJA53" s="306"/>
      <c r="EJB53" s="306"/>
      <c r="EJC53" s="306"/>
      <c r="EJD53" s="306"/>
      <c r="EJE53" s="306"/>
      <c r="EJF53" s="306"/>
      <c r="EJG53" s="306"/>
      <c r="EJH53" s="306"/>
      <c r="EJI53" s="306"/>
      <c r="EJJ53" s="306"/>
      <c r="EJK53" s="306"/>
      <c r="EJL53" s="306"/>
      <c r="EJM53" s="306"/>
      <c r="EJN53" s="306"/>
      <c r="EJO53" s="306"/>
      <c r="EJP53" s="306"/>
      <c r="EJQ53" s="306"/>
      <c r="EJR53" s="306"/>
      <c r="EJS53" s="306"/>
      <c r="EJT53" s="306"/>
      <c r="EJU53" s="306"/>
      <c r="EJV53" s="306"/>
      <c r="EJW53" s="306"/>
      <c r="EJX53" s="306"/>
      <c r="EJY53" s="306"/>
      <c r="EJZ53" s="306"/>
      <c r="EKA53" s="306"/>
      <c r="EKB53" s="306"/>
      <c r="EKC53" s="306"/>
      <c r="EKD53" s="306"/>
      <c r="EKE53" s="306"/>
      <c r="EKF53" s="306"/>
      <c r="EKG53" s="306"/>
      <c r="EKH53" s="306"/>
      <c r="EKI53" s="306"/>
      <c r="EKJ53" s="306"/>
      <c r="EKK53" s="306"/>
      <c r="EKL53" s="306"/>
      <c r="EKM53" s="306"/>
      <c r="EKN53" s="306"/>
      <c r="EKO53" s="306"/>
      <c r="EKP53" s="306"/>
      <c r="EKQ53" s="306"/>
      <c r="EKR53" s="306"/>
      <c r="EKS53" s="306"/>
      <c r="EKT53" s="306"/>
      <c r="EKU53" s="306"/>
      <c r="EKV53" s="306"/>
      <c r="EKW53" s="306"/>
      <c r="EKX53" s="306"/>
      <c r="EKY53" s="306"/>
      <c r="EKZ53" s="306"/>
      <c r="ELA53" s="306"/>
      <c r="ELB53" s="306"/>
      <c r="ELC53" s="306"/>
      <c r="ELD53" s="306"/>
      <c r="ELE53" s="306"/>
      <c r="ELF53" s="306"/>
      <c r="ELG53" s="306"/>
      <c r="ELH53" s="306"/>
      <c r="ELI53" s="306"/>
      <c r="ELJ53" s="306"/>
      <c r="ELK53" s="306"/>
      <c r="ELL53" s="306"/>
      <c r="ELM53" s="306"/>
      <c r="ELN53" s="306"/>
      <c r="ELO53" s="306"/>
      <c r="ELP53" s="306"/>
      <c r="ELQ53" s="306"/>
      <c r="ELR53" s="306"/>
      <c r="ELS53" s="306"/>
      <c r="ELT53" s="306"/>
      <c r="ELU53" s="306"/>
      <c r="ELV53" s="306"/>
      <c r="ELW53" s="306"/>
      <c r="ELX53" s="306"/>
      <c r="ELY53" s="306"/>
      <c r="ELZ53" s="306"/>
      <c r="EMA53" s="306"/>
      <c r="EMB53" s="306"/>
      <c r="EMC53" s="306"/>
      <c r="EMD53" s="306"/>
      <c r="EME53" s="306"/>
      <c r="EMF53" s="306"/>
      <c r="EMG53" s="306"/>
      <c r="EMH53" s="306"/>
      <c r="EMI53" s="306"/>
      <c r="EMJ53" s="306"/>
      <c r="EMK53" s="306"/>
      <c r="EML53" s="306"/>
      <c r="EMM53" s="306"/>
      <c r="EMN53" s="306"/>
      <c r="EMO53" s="306"/>
      <c r="EMP53" s="306"/>
      <c r="EMQ53" s="306"/>
      <c r="EMR53" s="306"/>
      <c r="EMS53" s="306"/>
      <c r="EMT53" s="306"/>
      <c r="EMU53" s="306"/>
      <c r="EMV53" s="306"/>
      <c r="EMW53" s="306"/>
      <c r="EMX53" s="306"/>
      <c r="EMY53" s="306"/>
      <c r="EMZ53" s="306"/>
      <c r="ENA53" s="306"/>
      <c r="ENB53" s="306"/>
      <c r="ENC53" s="306"/>
      <c r="END53" s="306"/>
      <c r="ENE53" s="306"/>
      <c r="ENF53" s="306"/>
      <c r="ENG53" s="306"/>
      <c r="ENH53" s="306"/>
      <c r="ENI53" s="306"/>
      <c r="ENJ53" s="306"/>
      <c r="ENK53" s="306"/>
      <c r="ENL53" s="306"/>
      <c r="ENM53" s="306"/>
      <c r="ENN53" s="306"/>
      <c r="ENO53" s="306"/>
      <c r="ENP53" s="306"/>
      <c r="ENQ53" s="306"/>
      <c r="ENR53" s="306"/>
      <c r="ENS53" s="306"/>
      <c r="ENT53" s="306"/>
      <c r="ENU53" s="306"/>
      <c r="ENV53" s="306"/>
      <c r="ENW53" s="306"/>
      <c r="ENX53" s="306"/>
      <c r="ENY53" s="306"/>
      <c r="ENZ53" s="306"/>
      <c r="EOA53" s="306"/>
      <c r="EOB53" s="306"/>
      <c r="EOC53" s="306"/>
      <c r="EOD53" s="306"/>
      <c r="EOE53" s="306"/>
      <c r="EOF53" s="306"/>
      <c r="EOG53" s="306"/>
      <c r="EOH53" s="306"/>
      <c r="EOI53" s="306"/>
      <c r="EOJ53" s="306"/>
      <c r="EOK53" s="306"/>
      <c r="EOL53" s="306"/>
      <c r="EOM53" s="306"/>
      <c r="EON53" s="306"/>
      <c r="EOO53" s="306"/>
      <c r="EOP53" s="306"/>
      <c r="EOQ53" s="306"/>
      <c r="EOR53" s="306"/>
      <c r="EOS53" s="306"/>
      <c r="EOT53" s="306"/>
      <c r="EOU53" s="306"/>
      <c r="EOV53" s="306"/>
      <c r="EOW53" s="306"/>
      <c r="EOX53" s="306"/>
      <c r="EOY53" s="306"/>
      <c r="EOZ53" s="306"/>
      <c r="EPA53" s="306"/>
      <c r="EPB53" s="306"/>
      <c r="EPC53" s="306"/>
      <c r="EPD53" s="306"/>
      <c r="EPE53" s="306"/>
      <c r="EPF53" s="306"/>
      <c r="EPG53" s="306"/>
      <c r="EPH53" s="306"/>
      <c r="EPI53" s="306"/>
      <c r="EPJ53" s="306"/>
      <c r="EPK53" s="306"/>
      <c r="EPL53" s="306"/>
      <c r="EPM53" s="306"/>
      <c r="EPN53" s="306"/>
      <c r="EPO53" s="306"/>
      <c r="EPP53" s="306"/>
      <c r="EPQ53" s="306"/>
      <c r="EPR53" s="306"/>
      <c r="EPS53" s="306"/>
      <c r="EPT53" s="306"/>
      <c r="EPU53" s="306"/>
      <c r="EPV53" s="306"/>
      <c r="EPW53" s="306"/>
      <c r="EPX53" s="306"/>
      <c r="EPY53" s="306"/>
      <c r="EPZ53" s="306"/>
      <c r="EQA53" s="306"/>
      <c r="EQB53" s="306"/>
      <c r="EQC53" s="306"/>
      <c r="EQD53" s="306"/>
      <c r="EQE53" s="306"/>
      <c r="EQF53" s="306"/>
      <c r="EQG53" s="306"/>
      <c r="EQH53" s="306"/>
      <c r="EQI53" s="306"/>
      <c r="EQJ53" s="306"/>
      <c r="EQK53" s="306"/>
      <c r="EQL53" s="306"/>
      <c r="EQM53" s="306"/>
      <c r="EQN53" s="306"/>
      <c r="EQO53" s="306"/>
      <c r="EQP53" s="306"/>
      <c r="EQQ53" s="306"/>
      <c r="EQR53" s="306"/>
      <c r="EQS53" s="306"/>
      <c r="EQT53" s="306"/>
      <c r="EQU53" s="306"/>
      <c r="EQV53" s="306"/>
      <c r="EQW53" s="306"/>
      <c r="EQX53" s="306"/>
      <c r="EQY53" s="306"/>
      <c r="EQZ53" s="306"/>
      <c r="ERA53" s="306"/>
      <c r="ERB53" s="306"/>
      <c r="ERC53" s="306"/>
      <c r="ERD53" s="306"/>
      <c r="ERE53" s="306"/>
      <c r="ERF53" s="306"/>
      <c r="ERG53" s="306"/>
      <c r="ERH53" s="306"/>
      <c r="ERI53" s="306"/>
      <c r="ERJ53" s="306"/>
      <c r="ERK53" s="306"/>
      <c r="ERL53" s="306"/>
      <c r="ERM53" s="306"/>
      <c r="ERN53" s="306"/>
      <c r="ERO53" s="306"/>
      <c r="ERP53" s="306"/>
      <c r="ERQ53" s="306"/>
      <c r="ERR53" s="306"/>
      <c r="ERS53" s="306"/>
      <c r="ERT53" s="306"/>
      <c r="ERU53" s="306"/>
      <c r="ERV53" s="306"/>
      <c r="ERW53" s="306"/>
      <c r="ERX53" s="306"/>
      <c r="ERY53" s="306"/>
      <c r="ERZ53" s="306"/>
      <c r="ESA53" s="306"/>
      <c r="ESB53" s="306"/>
      <c r="ESC53" s="306"/>
      <c r="ESD53" s="306"/>
      <c r="ESE53" s="306"/>
      <c r="ESF53" s="306"/>
      <c r="ESG53" s="306"/>
      <c r="ESH53" s="306"/>
      <c r="ESI53" s="306"/>
      <c r="ESJ53" s="306"/>
      <c r="ESK53" s="306"/>
      <c r="ESL53" s="306"/>
      <c r="ESM53" s="306"/>
      <c r="ESN53" s="306"/>
      <c r="ESO53" s="306"/>
      <c r="ESP53" s="306"/>
      <c r="ESQ53" s="306"/>
      <c r="ESR53" s="306"/>
      <c r="ESS53" s="306"/>
      <c r="EST53" s="306"/>
      <c r="ESU53" s="306"/>
      <c r="ESV53" s="306"/>
      <c r="ESW53" s="306"/>
      <c r="ESX53" s="306"/>
      <c r="ESY53" s="306"/>
      <c r="ESZ53" s="306"/>
      <c r="ETA53" s="306"/>
      <c r="ETB53" s="306"/>
      <c r="ETC53" s="306"/>
      <c r="ETD53" s="306"/>
      <c r="ETE53" s="306"/>
      <c r="ETF53" s="306"/>
      <c r="ETG53" s="306"/>
      <c r="ETH53" s="306"/>
      <c r="ETI53" s="306"/>
      <c r="ETJ53" s="306"/>
      <c r="ETK53" s="306"/>
      <c r="ETL53" s="306"/>
      <c r="ETM53" s="306"/>
      <c r="ETN53" s="306"/>
      <c r="ETO53" s="306"/>
      <c r="ETP53" s="306"/>
      <c r="ETQ53" s="306"/>
      <c r="ETR53" s="306"/>
      <c r="ETS53" s="306"/>
      <c r="ETT53" s="306"/>
      <c r="ETU53" s="306"/>
      <c r="ETV53" s="306"/>
      <c r="ETW53" s="306"/>
      <c r="ETX53" s="306"/>
      <c r="ETY53" s="306"/>
      <c r="ETZ53" s="306"/>
      <c r="EUA53" s="306"/>
      <c r="EUB53" s="306"/>
      <c r="EUC53" s="306"/>
      <c r="EUD53" s="306"/>
      <c r="EUE53" s="306"/>
      <c r="EUF53" s="306"/>
      <c r="EUG53" s="306"/>
      <c r="EUH53" s="306"/>
      <c r="EUI53" s="306"/>
      <c r="EUJ53" s="306"/>
      <c r="EUK53" s="306"/>
      <c r="EUL53" s="306"/>
      <c r="EUM53" s="306"/>
      <c r="EUN53" s="306"/>
      <c r="EUO53" s="306"/>
      <c r="EUP53" s="306"/>
      <c r="EUQ53" s="306"/>
      <c r="EUR53" s="306"/>
      <c r="EUS53" s="306"/>
      <c r="EUT53" s="306"/>
      <c r="EUU53" s="306"/>
      <c r="EUV53" s="306"/>
      <c r="EUW53" s="306"/>
      <c r="EUX53" s="306"/>
      <c r="EUY53" s="306"/>
      <c r="EUZ53" s="306"/>
      <c r="EVA53" s="306"/>
      <c r="EVB53" s="306"/>
      <c r="EVC53" s="306"/>
      <c r="EVD53" s="306"/>
      <c r="EVE53" s="306"/>
      <c r="EVF53" s="306"/>
      <c r="EVG53" s="306"/>
      <c r="EVH53" s="306"/>
      <c r="EVI53" s="306"/>
      <c r="EVJ53" s="306"/>
      <c r="EVK53" s="306"/>
      <c r="EVL53" s="306"/>
      <c r="EVM53" s="306"/>
      <c r="EVN53" s="306"/>
      <c r="EVO53" s="306"/>
      <c r="EVP53" s="306"/>
      <c r="EVQ53" s="306"/>
      <c r="EVR53" s="306"/>
      <c r="EVS53" s="306"/>
      <c r="EVT53" s="306"/>
      <c r="EVU53" s="306"/>
      <c r="EVV53" s="306"/>
      <c r="EVW53" s="306"/>
      <c r="EVX53" s="306"/>
      <c r="EVY53" s="306"/>
      <c r="EVZ53" s="306"/>
      <c r="EWA53" s="306"/>
      <c r="EWB53" s="306"/>
      <c r="EWC53" s="306"/>
      <c r="EWD53" s="306"/>
      <c r="EWE53" s="306"/>
      <c r="EWF53" s="306"/>
      <c r="EWG53" s="306"/>
      <c r="EWH53" s="306"/>
      <c r="EWI53" s="306"/>
      <c r="EWJ53" s="306"/>
      <c r="EWK53" s="306"/>
      <c r="EWL53" s="306"/>
      <c r="EWM53" s="306"/>
      <c r="EWN53" s="306"/>
      <c r="EWO53" s="306"/>
      <c r="EWP53" s="306"/>
      <c r="EWQ53" s="306"/>
      <c r="EWR53" s="306"/>
      <c r="EWS53" s="306"/>
      <c r="EWT53" s="306"/>
      <c r="EWU53" s="306"/>
      <c r="EWV53" s="306"/>
      <c r="EWW53" s="306"/>
      <c r="EWX53" s="306"/>
      <c r="EWY53" s="306"/>
      <c r="EWZ53" s="306"/>
      <c r="EXA53" s="306"/>
      <c r="EXB53" s="306"/>
      <c r="EXC53" s="306"/>
      <c r="EXD53" s="306"/>
      <c r="EXE53" s="306"/>
      <c r="EXF53" s="306"/>
      <c r="EXG53" s="306"/>
      <c r="EXH53" s="306"/>
      <c r="EXI53" s="306"/>
      <c r="EXJ53" s="306"/>
      <c r="EXK53" s="306"/>
      <c r="EXL53" s="306"/>
      <c r="EXM53" s="306"/>
      <c r="EXN53" s="306"/>
      <c r="EXO53" s="306"/>
      <c r="EXP53" s="306"/>
      <c r="EXQ53" s="306"/>
      <c r="EXR53" s="306"/>
      <c r="EXS53" s="306"/>
      <c r="EXT53" s="306"/>
      <c r="EXU53" s="306"/>
      <c r="EXV53" s="306"/>
      <c r="EXW53" s="306"/>
      <c r="EXX53" s="306"/>
      <c r="EXY53" s="306"/>
      <c r="EXZ53" s="306"/>
      <c r="EYA53" s="306"/>
      <c r="EYB53" s="306"/>
      <c r="EYC53" s="306"/>
      <c r="EYD53" s="306"/>
      <c r="EYE53" s="306"/>
      <c r="EYF53" s="306"/>
      <c r="EYG53" s="306"/>
      <c r="EYH53" s="306"/>
      <c r="EYI53" s="306"/>
      <c r="EYJ53" s="306"/>
      <c r="EYK53" s="306"/>
      <c r="EYL53" s="306"/>
      <c r="EYM53" s="306"/>
      <c r="EYN53" s="306"/>
      <c r="EYO53" s="306"/>
      <c r="EYP53" s="306"/>
      <c r="EYQ53" s="306"/>
      <c r="EYR53" s="306"/>
      <c r="EYS53" s="306"/>
      <c r="EYT53" s="306"/>
      <c r="EYU53" s="306"/>
      <c r="EYV53" s="306"/>
      <c r="EYW53" s="306"/>
      <c r="EYX53" s="306"/>
      <c r="EYY53" s="306"/>
      <c r="EYZ53" s="306"/>
      <c r="EZA53" s="306"/>
      <c r="EZB53" s="306"/>
      <c r="EZC53" s="306"/>
      <c r="EZD53" s="306"/>
      <c r="EZE53" s="306"/>
      <c r="EZF53" s="306"/>
      <c r="EZG53" s="306"/>
      <c r="EZH53" s="306"/>
      <c r="EZI53" s="306"/>
      <c r="EZJ53" s="306"/>
      <c r="EZK53" s="306"/>
      <c r="EZL53" s="306"/>
      <c r="EZM53" s="306"/>
      <c r="EZN53" s="306"/>
      <c r="EZO53" s="306"/>
      <c r="EZP53" s="306"/>
      <c r="EZQ53" s="306"/>
      <c r="EZR53" s="306"/>
      <c r="EZS53" s="306"/>
      <c r="EZT53" s="306"/>
      <c r="EZU53" s="306"/>
      <c r="EZV53" s="306"/>
      <c r="EZW53" s="306"/>
      <c r="EZX53" s="306"/>
      <c r="EZY53" s="306"/>
      <c r="EZZ53" s="306"/>
      <c r="FAA53" s="306"/>
      <c r="FAB53" s="306"/>
      <c r="FAC53" s="306"/>
      <c r="FAD53" s="306"/>
      <c r="FAE53" s="306"/>
      <c r="FAF53" s="306"/>
      <c r="FAG53" s="306"/>
      <c r="FAH53" s="306"/>
      <c r="FAI53" s="306"/>
      <c r="FAJ53" s="306"/>
      <c r="FAK53" s="306"/>
      <c r="FAL53" s="306"/>
      <c r="FAM53" s="306"/>
      <c r="FAN53" s="306"/>
      <c r="FAO53" s="306"/>
      <c r="FAP53" s="306"/>
      <c r="FAQ53" s="306"/>
      <c r="FAR53" s="306"/>
      <c r="FAS53" s="306"/>
      <c r="FAT53" s="306"/>
      <c r="FAU53" s="306"/>
      <c r="FAV53" s="306"/>
      <c r="FAW53" s="306"/>
      <c r="FAX53" s="306"/>
      <c r="FAY53" s="306"/>
      <c r="FAZ53" s="306"/>
      <c r="FBA53" s="306"/>
      <c r="FBB53" s="306"/>
      <c r="FBC53" s="306"/>
      <c r="FBD53" s="306"/>
      <c r="FBE53" s="306"/>
      <c r="FBF53" s="306"/>
      <c r="FBG53" s="306"/>
      <c r="FBH53" s="306"/>
      <c r="FBI53" s="306"/>
      <c r="FBJ53" s="306"/>
      <c r="FBK53" s="306"/>
      <c r="FBL53" s="306"/>
      <c r="FBM53" s="306"/>
      <c r="FBN53" s="306"/>
      <c r="FBO53" s="306"/>
      <c r="FBP53" s="306"/>
      <c r="FBQ53" s="306"/>
      <c r="FBR53" s="306"/>
      <c r="FBS53" s="306"/>
      <c r="FBT53" s="306"/>
      <c r="FBU53" s="306"/>
      <c r="FBV53" s="306"/>
      <c r="FBW53" s="306"/>
      <c r="FBX53" s="306"/>
      <c r="FBY53" s="306"/>
      <c r="FBZ53" s="306"/>
      <c r="FCA53" s="306"/>
      <c r="FCB53" s="306"/>
      <c r="FCC53" s="306"/>
      <c r="FCD53" s="306"/>
      <c r="FCE53" s="306"/>
      <c r="FCF53" s="306"/>
      <c r="FCG53" s="306"/>
      <c r="FCH53" s="306"/>
      <c r="FCI53" s="306"/>
      <c r="FCJ53" s="306"/>
      <c r="FCK53" s="306"/>
      <c r="FCL53" s="306"/>
      <c r="FCM53" s="306"/>
      <c r="FCN53" s="306"/>
      <c r="FCO53" s="306"/>
      <c r="FCP53" s="306"/>
      <c r="FCQ53" s="306"/>
      <c r="FCR53" s="306"/>
      <c r="FCS53" s="306"/>
      <c r="FCT53" s="306"/>
      <c r="FCU53" s="306"/>
      <c r="FCV53" s="306"/>
      <c r="FCW53" s="306"/>
      <c r="FCX53" s="306"/>
      <c r="FCY53" s="306"/>
      <c r="FCZ53" s="306"/>
      <c r="FDA53" s="306"/>
      <c r="FDB53" s="306"/>
      <c r="FDC53" s="306"/>
      <c r="FDD53" s="306"/>
      <c r="FDE53" s="306"/>
      <c r="FDF53" s="306"/>
      <c r="FDG53" s="306"/>
      <c r="FDH53" s="306"/>
      <c r="FDI53" s="306"/>
      <c r="FDJ53" s="306"/>
      <c r="FDK53" s="306"/>
      <c r="FDL53" s="306"/>
      <c r="FDM53" s="306"/>
      <c r="FDN53" s="306"/>
      <c r="FDO53" s="306"/>
      <c r="FDP53" s="306"/>
      <c r="FDQ53" s="306"/>
      <c r="FDR53" s="306"/>
      <c r="FDS53" s="306"/>
      <c r="FDT53" s="306"/>
      <c r="FDU53" s="306"/>
      <c r="FDV53" s="306"/>
      <c r="FDW53" s="306"/>
      <c r="FDX53" s="306"/>
      <c r="FDY53" s="306"/>
      <c r="FDZ53" s="306"/>
      <c r="FEA53" s="306"/>
      <c r="FEB53" s="306"/>
      <c r="FEC53" s="306"/>
      <c r="FED53" s="306"/>
      <c r="FEE53" s="306"/>
      <c r="FEF53" s="306"/>
      <c r="FEG53" s="306"/>
      <c r="FEH53" s="306"/>
      <c r="FEI53" s="306"/>
      <c r="FEJ53" s="306"/>
      <c r="FEK53" s="306"/>
      <c r="FEL53" s="306"/>
      <c r="FEM53" s="306"/>
      <c r="FEN53" s="306"/>
      <c r="FEO53" s="306"/>
      <c r="FEP53" s="306"/>
      <c r="FEQ53" s="306"/>
      <c r="FER53" s="306"/>
      <c r="FES53" s="306"/>
      <c r="FET53" s="306"/>
      <c r="FEU53" s="306"/>
      <c r="FEV53" s="306"/>
      <c r="FEW53" s="306"/>
      <c r="FEX53" s="306"/>
      <c r="FEY53" s="306"/>
      <c r="FEZ53" s="306"/>
      <c r="FFA53" s="306"/>
      <c r="FFB53" s="306"/>
      <c r="FFC53" s="306"/>
      <c r="FFD53" s="306"/>
      <c r="FFE53" s="306"/>
      <c r="FFF53" s="306"/>
      <c r="FFG53" s="306"/>
      <c r="FFH53" s="306"/>
      <c r="FFI53" s="306"/>
      <c r="FFJ53" s="306"/>
      <c r="FFK53" s="306"/>
      <c r="FFL53" s="306"/>
      <c r="FFM53" s="306"/>
      <c r="FFN53" s="306"/>
      <c r="FFO53" s="306"/>
      <c r="FFP53" s="306"/>
      <c r="FFQ53" s="306"/>
      <c r="FFR53" s="306"/>
      <c r="FFS53" s="306"/>
      <c r="FFT53" s="306"/>
      <c r="FFU53" s="306"/>
      <c r="FFV53" s="306"/>
      <c r="FFW53" s="306"/>
      <c r="FFX53" s="306"/>
      <c r="FFY53" s="306"/>
      <c r="FFZ53" s="306"/>
      <c r="FGA53" s="306"/>
      <c r="FGB53" s="306"/>
      <c r="FGC53" s="306"/>
      <c r="FGD53" s="306"/>
      <c r="FGE53" s="306"/>
      <c r="FGF53" s="306"/>
      <c r="FGG53" s="306"/>
      <c r="FGH53" s="306"/>
      <c r="FGI53" s="306"/>
      <c r="FGJ53" s="306"/>
      <c r="FGK53" s="306"/>
      <c r="FGL53" s="306"/>
      <c r="FGM53" s="306"/>
      <c r="FGN53" s="306"/>
      <c r="FGO53" s="306"/>
      <c r="FGP53" s="306"/>
      <c r="FGQ53" s="306"/>
      <c r="FGR53" s="306"/>
      <c r="FGS53" s="306"/>
      <c r="FGT53" s="306"/>
      <c r="FGU53" s="306"/>
      <c r="FGV53" s="306"/>
      <c r="FGW53" s="306"/>
      <c r="FGX53" s="306"/>
      <c r="FGY53" s="306"/>
      <c r="FGZ53" s="306"/>
      <c r="FHA53" s="306"/>
      <c r="FHB53" s="306"/>
      <c r="FHC53" s="306"/>
      <c r="FHD53" s="306"/>
      <c r="FHE53" s="306"/>
      <c r="FHF53" s="306"/>
      <c r="FHG53" s="306"/>
      <c r="FHH53" s="306"/>
      <c r="FHI53" s="306"/>
      <c r="FHJ53" s="306"/>
      <c r="FHK53" s="306"/>
      <c r="FHL53" s="306"/>
      <c r="FHM53" s="306"/>
      <c r="FHN53" s="306"/>
      <c r="FHO53" s="306"/>
      <c r="FHP53" s="306"/>
      <c r="FHQ53" s="306"/>
      <c r="FHR53" s="306"/>
      <c r="FHS53" s="306"/>
      <c r="FHT53" s="306"/>
      <c r="FHU53" s="306"/>
      <c r="FHV53" s="306"/>
      <c r="FHW53" s="306"/>
      <c r="FHX53" s="306"/>
      <c r="FHY53" s="306"/>
      <c r="FHZ53" s="306"/>
      <c r="FIA53" s="306"/>
      <c r="FIB53" s="306"/>
      <c r="FIC53" s="306"/>
      <c r="FID53" s="306"/>
      <c r="FIE53" s="306"/>
      <c r="FIF53" s="306"/>
      <c r="FIG53" s="306"/>
      <c r="FIH53" s="306"/>
      <c r="FII53" s="306"/>
      <c r="FIJ53" s="306"/>
      <c r="FIK53" s="306"/>
      <c r="FIL53" s="306"/>
      <c r="FIM53" s="306"/>
      <c r="FIN53" s="306"/>
      <c r="FIO53" s="306"/>
      <c r="FIP53" s="306"/>
      <c r="FIQ53" s="306"/>
      <c r="FIR53" s="306"/>
      <c r="FIS53" s="306"/>
      <c r="FIT53" s="306"/>
      <c r="FIU53" s="306"/>
      <c r="FIV53" s="306"/>
      <c r="FIW53" s="306"/>
      <c r="FIX53" s="306"/>
      <c r="FIY53" s="306"/>
      <c r="FIZ53" s="306"/>
      <c r="FJA53" s="306"/>
      <c r="FJB53" s="306"/>
      <c r="FJC53" s="306"/>
      <c r="FJD53" s="306"/>
      <c r="FJE53" s="306"/>
      <c r="FJF53" s="306"/>
      <c r="FJG53" s="306"/>
      <c r="FJH53" s="306"/>
      <c r="FJI53" s="306"/>
      <c r="FJJ53" s="306"/>
      <c r="FJK53" s="306"/>
      <c r="FJL53" s="306"/>
      <c r="FJM53" s="306"/>
      <c r="FJN53" s="306"/>
      <c r="FJO53" s="306"/>
      <c r="FJP53" s="306"/>
      <c r="FJQ53" s="306"/>
      <c r="FJR53" s="306"/>
      <c r="FJS53" s="306"/>
      <c r="FJT53" s="306"/>
      <c r="FJU53" s="306"/>
      <c r="FJV53" s="306"/>
      <c r="FJW53" s="306"/>
      <c r="FJX53" s="306"/>
      <c r="FJY53" s="306"/>
      <c r="FJZ53" s="306"/>
      <c r="FKA53" s="306"/>
      <c r="FKB53" s="306"/>
      <c r="FKC53" s="306"/>
      <c r="FKD53" s="306"/>
      <c r="FKE53" s="306"/>
      <c r="FKF53" s="306"/>
      <c r="FKG53" s="306"/>
      <c r="FKH53" s="306"/>
      <c r="FKI53" s="306"/>
      <c r="FKJ53" s="306"/>
      <c r="FKK53" s="306"/>
      <c r="FKL53" s="306"/>
      <c r="FKM53" s="306"/>
      <c r="FKN53" s="306"/>
      <c r="FKO53" s="306"/>
      <c r="FKP53" s="306"/>
      <c r="FKQ53" s="306"/>
      <c r="FKR53" s="306"/>
      <c r="FKS53" s="306"/>
      <c r="FKT53" s="306"/>
      <c r="FKU53" s="306"/>
      <c r="FKV53" s="306"/>
      <c r="FKW53" s="306"/>
      <c r="FKX53" s="306"/>
      <c r="FKY53" s="306"/>
      <c r="FKZ53" s="306"/>
      <c r="FLA53" s="306"/>
      <c r="FLB53" s="306"/>
      <c r="FLC53" s="306"/>
      <c r="FLD53" s="306"/>
      <c r="FLE53" s="306"/>
      <c r="FLF53" s="306"/>
      <c r="FLG53" s="306"/>
      <c r="FLH53" s="306"/>
      <c r="FLI53" s="306"/>
      <c r="FLJ53" s="306"/>
      <c r="FLK53" s="306"/>
      <c r="FLL53" s="306"/>
      <c r="FLM53" s="306"/>
      <c r="FLN53" s="306"/>
      <c r="FLO53" s="306"/>
      <c r="FLP53" s="306"/>
      <c r="FLQ53" s="306"/>
      <c r="FLR53" s="306"/>
      <c r="FLS53" s="306"/>
      <c r="FLT53" s="306"/>
      <c r="FLU53" s="306"/>
      <c r="FLV53" s="306"/>
      <c r="FLW53" s="306"/>
      <c r="FLX53" s="306"/>
      <c r="FLY53" s="306"/>
      <c r="FLZ53" s="306"/>
      <c r="FMA53" s="306"/>
      <c r="FMB53" s="306"/>
      <c r="FMC53" s="306"/>
      <c r="FMD53" s="306"/>
      <c r="FME53" s="306"/>
      <c r="FMF53" s="306"/>
      <c r="FMG53" s="306"/>
      <c r="FMH53" s="306"/>
      <c r="FMI53" s="306"/>
      <c r="FMJ53" s="306"/>
      <c r="FMK53" s="306"/>
      <c r="FML53" s="306"/>
      <c r="FMM53" s="306"/>
      <c r="FMN53" s="306"/>
      <c r="FMO53" s="306"/>
      <c r="FMP53" s="306"/>
      <c r="FMQ53" s="306"/>
      <c r="FMR53" s="306"/>
      <c r="FMS53" s="306"/>
      <c r="FMT53" s="306"/>
      <c r="FMU53" s="306"/>
      <c r="FMV53" s="306"/>
      <c r="FMW53" s="306"/>
      <c r="FMX53" s="306"/>
      <c r="FMY53" s="306"/>
      <c r="FMZ53" s="306"/>
      <c r="FNA53" s="306"/>
      <c r="FNB53" s="306"/>
      <c r="FNC53" s="306"/>
      <c r="FND53" s="306"/>
      <c r="FNE53" s="306"/>
      <c r="FNF53" s="306"/>
      <c r="FNG53" s="306"/>
      <c r="FNH53" s="306"/>
      <c r="FNI53" s="306"/>
      <c r="FNJ53" s="306"/>
      <c r="FNK53" s="306"/>
      <c r="FNL53" s="306"/>
      <c r="FNM53" s="306"/>
      <c r="FNN53" s="306"/>
      <c r="FNO53" s="306"/>
      <c r="FNP53" s="306"/>
      <c r="FNQ53" s="306"/>
      <c r="FNR53" s="306"/>
      <c r="FNS53" s="306"/>
      <c r="FNT53" s="306"/>
      <c r="FNU53" s="306"/>
      <c r="FNV53" s="306"/>
      <c r="FNW53" s="306"/>
      <c r="FNX53" s="306"/>
      <c r="FNY53" s="306"/>
      <c r="FNZ53" s="306"/>
      <c r="FOA53" s="306"/>
      <c r="FOB53" s="306"/>
      <c r="FOC53" s="306"/>
      <c r="FOD53" s="306"/>
      <c r="FOE53" s="306"/>
      <c r="FOF53" s="306"/>
      <c r="FOG53" s="306"/>
      <c r="FOH53" s="306"/>
      <c r="FOI53" s="306"/>
      <c r="FOJ53" s="306"/>
      <c r="FOK53" s="306"/>
      <c r="FOL53" s="306"/>
      <c r="FOM53" s="306"/>
      <c r="FON53" s="306"/>
      <c r="FOO53" s="306"/>
      <c r="FOP53" s="306"/>
      <c r="FOQ53" s="306"/>
      <c r="FOR53" s="306"/>
      <c r="FOS53" s="306"/>
      <c r="FOT53" s="306"/>
      <c r="FOU53" s="306"/>
      <c r="FOV53" s="306"/>
      <c r="FOW53" s="306"/>
      <c r="FOX53" s="306"/>
      <c r="FOY53" s="306"/>
      <c r="FOZ53" s="306"/>
      <c r="FPA53" s="306"/>
      <c r="FPB53" s="306"/>
      <c r="FPC53" s="306"/>
      <c r="FPD53" s="306"/>
      <c r="FPE53" s="306"/>
      <c r="FPF53" s="306"/>
      <c r="FPG53" s="306"/>
      <c r="FPH53" s="306"/>
      <c r="FPI53" s="306"/>
      <c r="FPJ53" s="306"/>
      <c r="FPK53" s="306"/>
      <c r="FPL53" s="306"/>
      <c r="FPM53" s="306"/>
      <c r="FPN53" s="306"/>
      <c r="FPO53" s="306"/>
      <c r="FPP53" s="306"/>
      <c r="FPQ53" s="306"/>
      <c r="FPR53" s="306"/>
      <c r="FPS53" s="306"/>
      <c r="FPT53" s="306"/>
      <c r="FPU53" s="306"/>
      <c r="FPV53" s="306"/>
      <c r="FPW53" s="306"/>
      <c r="FPX53" s="306"/>
      <c r="FPY53" s="306"/>
      <c r="FPZ53" s="306"/>
      <c r="FQA53" s="306"/>
      <c r="FQB53" s="306"/>
      <c r="FQC53" s="306"/>
      <c r="FQD53" s="306"/>
      <c r="FQE53" s="306"/>
      <c r="FQF53" s="306"/>
      <c r="FQG53" s="306"/>
      <c r="FQH53" s="306"/>
      <c r="FQI53" s="306"/>
      <c r="FQJ53" s="306"/>
      <c r="FQK53" s="306"/>
      <c r="FQL53" s="306"/>
      <c r="FQM53" s="306"/>
      <c r="FQN53" s="306"/>
      <c r="FQO53" s="306"/>
      <c r="FQP53" s="306"/>
      <c r="FQQ53" s="306"/>
      <c r="FQR53" s="306"/>
      <c r="FQS53" s="306"/>
      <c r="FQT53" s="306"/>
      <c r="FQU53" s="306"/>
      <c r="FQV53" s="306"/>
      <c r="FQW53" s="306"/>
      <c r="FQX53" s="306"/>
      <c r="FQY53" s="306"/>
      <c r="FQZ53" s="306"/>
      <c r="FRA53" s="306"/>
      <c r="FRB53" s="306"/>
      <c r="FRC53" s="306"/>
      <c r="FRD53" s="306"/>
      <c r="FRE53" s="306"/>
      <c r="FRF53" s="306"/>
      <c r="FRG53" s="306"/>
      <c r="FRH53" s="306"/>
      <c r="FRI53" s="306"/>
      <c r="FRJ53" s="306"/>
      <c r="FRK53" s="306"/>
      <c r="FRL53" s="306"/>
      <c r="FRM53" s="306"/>
      <c r="FRN53" s="306"/>
      <c r="FRO53" s="306"/>
      <c r="FRP53" s="306"/>
      <c r="FRQ53" s="306"/>
      <c r="FRR53" s="306"/>
      <c r="FRS53" s="306"/>
      <c r="FRT53" s="306"/>
      <c r="FRU53" s="306"/>
      <c r="FRV53" s="306"/>
      <c r="FRW53" s="306"/>
      <c r="FRX53" s="306"/>
      <c r="FRY53" s="306"/>
      <c r="FRZ53" s="306"/>
      <c r="FSA53" s="306"/>
      <c r="FSB53" s="306"/>
      <c r="FSC53" s="306"/>
      <c r="FSD53" s="306"/>
      <c r="FSE53" s="306"/>
      <c r="FSF53" s="306"/>
      <c r="FSG53" s="306"/>
      <c r="FSH53" s="306"/>
      <c r="FSI53" s="306"/>
      <c r="FSJ53" s="306"/>
      <c r="FSK53" s="306"/>
      <c r="FSL53" s="306"/>
      <c r="FSM53" s="306"/>
      <c r="FSN53" s="306"/>
      <c r="FSO53" s="306"/>
      <c r="FSP53" s="306"/>
      <c r="FSQ53" s="306"/>
      <c r="FSR53" s="306"/>
      <c r="FSS53" s="306"/>
      <c r="FST53" s="306"/>
      <c r="FSU53" s="306"/>
      <c r="FSV53" s="306"/>
      <c r="FSW53" s="306"/>
      <c r="FSX53" s="306"/>
      <c r="FSY53" s="306"/>
      <c r="FSZ53" s="306"/>
      <c r="FTA53" s="306"/>
      <c r="FTB53" s="306"/>
      <c r="FTC53" s="306"/>
      <c r="FTD53" s="306"/>
      <c r="FTE53" s="306"/>
      <c r="FTF53" s="306"/>
      <c r="FTG53" s="306"/>
      <c r="FTH53" s="306"/>
      <c r="FTI53" s="306"/>
      <c r="FTJ53" s="306"/>
      <c r="FTK53" s="306"/>
      <c r="FTL53" s="306"/>
      <c r="FTM53" s="306"/>
      <c r="FTN53" s="306"/>
      <c r="FTO53" s="306"/>
      <c r="FTP53" s="306"/>
      <c r="FTQ53" s="306"/>
      <c r="FTR53" s="306"/>
      <c r="FTS53" s="306"/>
      <c r="FTT53" s="306"/>
      <c r="FTU53" s="306"/>
      <c r="FTV53" s="306"/>
      <c r="FTW53" s="306"/>
      <c r="FTX53" s="306"/>
      <c r="FTY53" s="306"/>
      <c r="FTZ53" s="306"/>
      <c r="FUA53" s="306"/>
      <c r="FUB53" s="306"/>
      <c r="FUC53" s="306"/>
      <c r="FUD53" s="306"/>
      <c r="FUE53" s="306"/>
      <c r="FUF53" s="306"/>
      <c r="FUG53" s="306"/>
      <c r="FUH53" s="306"/>
      <c r="FUI53" s="306"/>
      <c r="FUJ53" s="306"/>
      <c r="FUK53" s="306"/>
      <c r="FUL53" s="306"/>
      <c r="FUM53" s="306"/>
      <c r="FUN53" s="306"/>
      <c r="FUO53" s="306"/>
      <c r="FUP53" s="306"/>
      <c r="FUQ53" s="306"/>
      <c r="FUR53" s="306"/>
      <c r="FUS53" s="306"/>
      <c r="FUT53" s="306"/>
      <c r="FUU53" s="306"/>
      <c r="FUV53" s="306"/>
      <c r="FUW53" s="306"/>
      <c r="FUX53" s="306"/>
      <c r="FUY53" s="306"/>
      <c r="FUZ53" s="306"/>
      <c r="FVA53" s="306"/>
      <c r="FVB53" s="306"/>
      <c r="FVC53" s="306"/>
      <c r="FVD53" s="306"/>
      <c r="FVE53" s="306"/>
      <c r="FVF53" s="306"/>
      <c r="FVG53" s="306"/>
      <c r="FVH53" s="306"/>
      <c r="FVI53" s="306"/>
      <c r="FVJ53" s="306"/>
      <c r="FVK53" s="306"/>
      <c r="FVL53" s="306"/>
      <c r="FVM53" s="306"/>
      <c r="FVN53" s="306"/>
      <c r="FVO53" s="306"/>
      <c r="FVP53" s="306"/>
      <c r="FVQ53" s="306"/>
      <c r="FVR53" s="306"/>
      <c r="FVS53" s="306"/>
      <c r="FVT53" s="306"/>
      <c r="FVU53" s="306"/>
      <c r="FVV53" s="306"/>
      <c r="FVW53" s="306"/>
      <c r="FVX53" s="306"/>
      <c r="FVY53" s="306"/>
      <c r="FVZ53" s="306"/>
      <c r="FWA53" s="306"/>
      <c r="FWB53" s="306"/>
      <c r="FWC53" s="306"/>
      <c r="FWD53" s="306"/>
      <c r="FWE53" s="306"/>
      <c r="FWF53" s="306"/>
      <c r="FWG53" s="306"/>
      <c r="FWH53" s="306"/>
      <c r="FWI53" s="306"/>
      <c r="FWJ53" s="306"/>
      <c r="FWK53" s="306"/>
      <c r="FWL53" s="306"/>
      <c r="FWM53" s="306"/>
      <c r="FWN53" s="306"/>
      <c r="FWO53" s="306"/>
      <c r="FWP53" s="306"/>
      <c r="FWQ53" s="306"/>
      <c r="FWR53" s="306"/>
      <c r="FWS53" s="306"/>
      <c r="FWT53" s="306"/>
      <c r="FWU53" s="306"/>
      <c r="FWV53" s="306"/>
      <c r="FWW53" s="306"/>
      <c r="FWX53" s="306"/>
      <c r="FWY53" s="306"/>
      <c r="FWZ53" s="306"/>
      <c r="FXA53" s="306"/>
      <c r="FXB53" s="306"/>
      <c r="FXC53" s="306"/>
      <c r="FXD53" s="306"/>
      <c r="FXE53" s="306"/>
      <c r="FXF53" s="306"/>
      <c r="FXG53" s="306"/>
      <c r="FXH53" s="306"/>
      <c r="FXI53" s="306"/>
      <c r="FXJ53" s="306"/>
      <c r="FXK53" s="306"/>
      <c r="FXL53" s="306"/>
      <c r="FXM53" s="306"/>
      <c r="FXN53" s="306"/>
      <c r="FXO53" s="306"/>
      <c r="FXP53" s="306"/>
      <c r="FXQ53" s="306"/>
      <c r="FXR53" s="306"/>
      <c r="FXS53" s="306"/>
      <c r="FXT53" s="306"/>
      <c r="FXU53" s="306"/>
      <c r="FXV53" s="306"/>
      <c r="FXW53" s="306"/>
      <c r="FXX53" s="306"/>
      <c r="FXY53" s="306"/>
      <c r="FXZ53" s="306"/>
      <c r="FYA53" s="306"/>
      <c r="FYB53" s="306"/>
      <c r="FYC53" s="306"/>
      <c r="FYD53" s="306"/>
      <c r="FYE53" s="306"/>
      <c r="FYF53" s="306"/>
      <c r="FYG53" s="306"/>
      <c r="FYH53" s="306"/>
      <c r="FYI53" s="306"/>
      <c r="FYJ53" s="306"/>
      <c r="FYK53" s="306"/>
      <c r="FYL53" s="306"/>
      <c r="FYM53" s="306"/>
      <c r="FYN53" s="306"/>
      <c r="FYO53" s="306"/>
      <c r="FYP53" s="306"/>
      <c r="FYQ53" s="306"/>
      <c r="FYR53" s="306"/>
      <c r="FYS53" s="306"/>
      <c r="FYT53" s="306"/>
      <c r="FYU53" s="306"/>
      <c r="FYV53" s="306"/>
      <c r="FYW53" s="306"/>
      <c r="FYX53" s="306"/>
      <c r="FYY53" s="306"/>
      <c r="FYZ53" s="306"/>
      <c r="FZA53" s="306"/>
      <c r="FZB53" s="306"/>
      <c r="FZC53" s="306"/>
      <c r="FZD53" s="306"/>
      <c r="FZE53" s="306"/>
      <c r="FZF53" s="306"/>
      <c r="FZG53" s="306"/>
      <c r="FZH53" s="306"/>
      <c r="FZI53" s="306"/>
      <c r="FZJ53" s="306"/>
      <c r="FZK53" s="306"/>
      <c r="FZL53" s="306"/>
      <c r="FZM53" s="306"/>
      <c r="FZN53" s="306"/>
      <c r="FZO53" s="306"/>
      <c r="FZP53" s="306"/>
      <c r="FZQ53" s="306"/>
      <c r="FZR53" s="306"/>
      <c r="FZS53" s="306"/>
      <c r="FZT53" s="306"/>
      <c r="FZU53" s="306"/>
      <c r="FZV53" s="306"/>
      <c r="FZW53" s="306"/>
      <c r="FZX53" s="306"/>
      <c r="FZY53" s="306"/>
      <c r="FZZ53" s="306"/>
      <c r="GAA53" s="306"/>
      <c r="GAB53" s="306"/>
      <c r="GAC53" s="306"/>
      <c r="GAD53" s="306"/>
      <c r="GAE53" s="306"/>
      <c r="GAF53" s="306"/>
      <c r="GAG53" s="306"/>
      <c r="GAH53" s="306"/>
      <c r="GAI53" s="306"/>
      <c r="GAJ53" s="306"/>
      <c r="GAK53" s="306"/>
      <c r="GAL53" s="306"/>
      <c r="GAM53" s="306"/>
      <c r="GAN53" s="306"/>
      <c r="GAO53" s="306"/>
      <c r="GAP53" s="306"/>
      <c r="GAQ53" s="306"/>
      <c r="GAR53" s="306"/>
      <c r="GAS53" s="306"/>
      <c r="GAT53" s="306"/>
      <c r="GAU53" s="306"/>
      <c r="GAV53" s="306"/>
      <c r="GAW53" s="306"/>
      <c r="GAX53" s="306"/>
      <c r="GAY53" s="306"/>
      <c r="GAZ53" s="306"/>
      <c r="GBA53" s="306"/>
      <c r="GBB53" s="306"/>
      <c r="GBC53" s="306"/>
      <c r="GBD53" s="306"/>
      <c r="GBE53" s="306"/>
      <c r="GBF53" s="306"/>
      <c r="GBG53" s="306"/>
      <c r="GBH53" s="306"/>
      <c r="GBI53" s="306"/>
      <c r="GBJ53" s="306"/>
      <c r="GBK53" s="306"/>
      <c r="GBL53" s="306"/>
      <c r="GBM53" s="306"/>
      <c r="GBN53" s="306"/>
      <c r="GBO53" s="306"/>
      <c r="GBP53" s="306"/>
      <c r="GBQ53" s="306"/>
      <c r="GBR53" s="306"/>
      <c r="GBS53" s="306"/>
      <c r="GBT53" s="306"/>
      <c r="GBU53" s="306"/>
      <c r="GBV53" s="306"/>
      <c r="GBW53" s="306"/>
      <c r="GBX53" s="306"/>
      <c r="GBY53" s="306"/>
      <c r="GBZ53" s="306"/>
      <c r="GCA53" s="306"/>
      <c r="GCB53" s="306"/>
      <c r="GCC53" s="306"/>
      <c r="GCD53" s="306"/>
      <c r="GCE53" s="306"/>
      <c r="GCF53" s="306"/>
      <c r="GCG53" s="306"/>
      <c r="GCH53" s="306"/>
      <c r="GCI53" s="306"/>
      <c r="GCJ53" s="306"/>
      <c r="GCK53" s="306"/>
      <c r="GCL53" s="306"/>
      <c r="GCM53" s="306"/>
      <c r="GCN53" s="306"/>
      <c r="GCO53" s="306"/>
      <c r="GCP53" s="306"/>
      <c r="GCQ53" s="306"/>
      <c r="GCR53" s="306"/>
      <c r="GCS53" s="306"/>
      <c r="GCT53" s="306"/>
      <c r="GCU53" s="306"/>
      <c r="GCV53" s="306"/>
      <c r="GCW53" s="306"/>
      <c r="GCX53" s="306"/>
      <c r="GCY53" s="306"/>
      <c r="GCZ53" s="306"/>
      <c r="GDA53" s="306"/>
      <c r="GDB53" s="306"/>
      <c r="GDC53" s="306"/>
      <c r="GDD53" s="306"/>
      <c r="GDE53" s="306"/>
      <c r="GDF53" s="306"/>
      <c r="GDG53" s="306"/>
      <c r="GDH53" s="306"/>
      <c r="GDI53" s="306"/>
      <c r="GDJ53" s="306"/>
      <c r="GDK53" s="306"/>
      <c r="GDL53" s="306"/>
      <c r="GDM53" s="306"/>
      <c r="GDN53" s="306"/>
      <c r="GDO53" s="306"/>
      <c r="GDP53" s="306"/>
      <c r="GDQ53" s="306"/>
      <c r="GDR53" s="306"/>
      <c r="GDS53" s="306"/>
      <c r="GDT53" s="306"/>
      <c r="GDU53" s="306"/>
      <c r="GDV53" s="306"/>
      <c r="GDW53" s="306"/>
      <c r="GDX53" s="306"/>
      <c r="GDY53" s="306"/>
      <c r="GDZ53" s="306"/>
      <c r="GEA53" s="306"/>
      <c r="GEB53" s="306"/>
      <c r="GEC53" s="306"/>
      <c r="GED53" s="306"/>
      <c r="GEE53" s="306"/>
      <c r="GEF53" s="306"/>
      <c r="GEG53" s="306"/>
      <c r="GEH53" s="306"/>
      <c r="GEI53" s="306"/>
      <c r="GEJ53" s="306"/>
      <c r="GEK53" s="306"/>
      <c r="GEL53" s="306"/>
      <c r="GEM53" s="306"/>
      <c r="GEN53" s="306"/>
      <c r="GEO53" s="306"/>
      <c r="GEP53" s="306"/>
      <c r="GEQ53" s="306"/>
      <c r="GER53" s="306"/>
      <c r="GES53" s="306"/>
      <c r="GET53" s="306"/>
      <c r="GEU53" s="306"/>
      <c r="GEV53" s="306"/>
      <c r="GEW53" s="306"/>
      <c r="GEX53" s="306"/>
      <c r="GEY53" s="306"/>
      <c r="GEZ53" s="306"/>
      <c r="GFA53" s="306"/>
      <c r="GFB53" s="306"/>
      <c r="GFC53" s="306"/>
      <c r="GFD53" s="306"/>
      <c r="GFE53" s="306"/>
      <c r="GFF53" s="306"/>
      <c r="GFG53" s="306"/>
      <c r="GFH53" s="306"/>
      <c r="GFI53" s="306"/>
      <c r="GFJ53" s="306"/>
      <c r="GFK53" s="306"/>
      <c r="GFL53" s="306"/>
      <c r="GFM53" s="306"/>
      <c r="GFN53" s="306"/>
      <c r="GFO53" s="306"/>
      <c r="GFP53" s="306"/>
      <c r="GFQ53" s="306"/>
      <c r="GFR53" s="306"/>
      <c r="GFS53" s="306"/>
      <c r="GFT53" s="306"/>
      <c r="GFU53" s="306"/>
      <c r="GFV53" s="306"/>
      <c r="GFW53" s="306"/>
      <c r="GFX53" s="306"/>
      <c r="GFY53" s="306"/>
      <c r="GFZ53" s="306"/>
      <c r="GGA53" s="306"/>
      <c r="GGB53" s="306"/>
      <c r="GGC53" s="306"/>
      <c r="GGD53" s="306"/>
      <c r="GGE53" s="306"/>
      <c r="GGF53" s="306"/>
      <c r="GGG53" s="306"/>
      <c r="GGH53" s="306"/>
      <c r="GGI53" s="306"/>
      <c r="GGJ53" s="306"/>
      <c r="GGK53" s="306"/>
      <c r="GGL53" s="306"/>
      <c r="GGM53" s="306"/>
      <c r="GGN53" s="306"/>
      <c r="GGO53" s="306"/>
      <c r="GGP53" s="306"/>
      <c r="GGQ53" s="306"/>
      <c r="GGR53" s="306"/>
      <c r="GGS53" s="306"/>
      <c r="GGT53" s="306"/>
      <c r="GGU53" s="306"/>
      <c r="GGV53" s="306"/>
      <c r="GGW53" s="306"/>
      <c r="GGX53" s="306"/>
      <c r="GGY53" s="306"/>
      <c r="GGZ53" s="306"/>
      <c r="GHA53" s="306"/>
      <c r="GHB53" s="306"/>
      <c r="GHC53" s="306"/>
      <c r="GHD53" s="306"/>
      <c r="GHE53" s="306"/>
      <c r="GHF53" s="306"/>
      <c r="GHG53" s="306"/>
      <c r="GHH53" s="306"/>
      <c r="GHI53" s="306"/>
      <c r="GHJ53" s="306"/>
      <c r="GHK53" s="306"/>
      <c r="GHL53" s="306"/>
      <c r="GHM53" s="306"/>
      <c r="GHN53" s="306"/>
      <c r="GHO53" s="306"/>
      <c r="GHP53" s="306"/>
      <c r="GHQ53" s="306"/>
      <c r="GHR53" s="306"/>
      <c r="GHS53" s="306"/>
      <c r="GHT53" s="306"/>
      <c r="GHU53" s="306"/>
      <c r="GHV53" s="306"/>
      <c r="GHW53" s="306"/>
      <c r="GHX53" s="306"/>
      <c r="GHY53" s="306"/>
      <c r="GHZ53" s="306"/>
      <c r="GIA53" s="306"/>
      <c r="GIB53" s="306"/>
      <c r="GIC53" s="306"/>
      <c r="GID53" s="306"/>
      <c r="GIE53" s="306"/>
      <c r="GIF53" s="306"/>
      <c r="GIG53" s="306"/>
      <c r="GIH53" s="306"/>
      <c r="GII53" s="306"/>
      <c r="GIJ53" s="306"/>
      <c r="GIK53" s="306"/>
      <c r="GIL53" s="306"/>
      <c r="GIM53" s="306"/>
      <c r="GIN53" s="306"/>
      <c r="GIO53" s="306"/>
      <c r="GIP53" s="306"/>
      <c r="GIQ53" s="306"/>
      <c r="GIR53" s="306"/>
      <c r="GIS53" s="306"/>
      <c r="GIT53" s="306"/>
      <c r="GIU53" s="306"/>
      <c r="GIV53" s="306"/>
      <c r="GIW53" s="306"/>
      <c r="GIX53" s="306"/>
      <c r="GIY53" s="306"/>
      <c r="GIZ53" s="306"/>
      <c r="GJA53" s="306"/>
      <c r="GJB53" s="306"/>
      <c r="GJC53" s="306"/>
      <c r="GJD53" s="306"/>
      <c r="GJE53" s="306"/>
      <c r="GJF53" s="306"/>
      <c r="GJG53" s="306"/>
      <c r="GJH53" s="306"/>
      <c r="GJI53" s="306"/>
      <c r="GJJ53" s="306"/>
      <c r="GJK53" s="306"/>
      <c r="GJL53" s="306"/>
      <c r="GJM53" s="306"/>
      <c r="GJN53" s="306"/>
      <c r="GJO53" s="306"/>
      <c r="GJP53" s="306"/>
      <c r="GJQ53" s="306"/>
      <c r="GJR53" s="306"/>
      <c r="GJS53" s="306"/>
      <c r="GJT53" s="306"/>
      <c r="GJU53" s="306"/>
      <c r="GJV53" s="306"/>
      <c r="GJW53" s="306"/>
      <c r="GJX53" s="306"/>
      <c r="GJY53" s="306"/>
      <c r="GJZ53" s="306"/>
      <c r="GKA53" s="306"/>
      <c r="GKB53" s="306"/>
      <c r="GKC53" s="306"/>
      <c r="GKD53" s="306"/>
      <c r="GKE53" s="306"/>
      <c r="GKF53" s="306"/>
      <c r="GKG53" s="306"/>
      <c r="GKH53" s="306"/>
      <c r="GKI53" s="306"/>
      <c r="GKJ53" s="306"/>
      <c r="GKK53" s="306"/>
      <c r="GKL53" s="306"/>
      <c r="GKM53" s="306"/>
      <c r="GKN53" s="306"/>
      <c r="GKO53" s="306"/>
      <c r="GKP53" s="306"/>
      <c r="GKQ53" s="306"/>
      <c r="GKR53" s="306"/>
      <c r="GKS53" s="306"/>
      <c r="GKT53" s="306"/>
      <c r="GKU53" s="306"/>
      <c r="GKV53" s="306"/>
      <c r="GKW53" s="306"/>
      <c r="GKX53" s="306"/>
      <c r="GKY53" s="306"/>
      <c r="GKZ53" s="306"/>
      <c r="GLA53" s="306"/>
      <c r="GLB53" s="306"/>
      <c r="GLC53" s="306"/>
      <c r="GLD53" s="306"/>
      <c r="GLE53" s="306"/>
      <c r="GLF53" s="306"/>
      <c r="GLG53" s="306"/>
      <c r="GLH53" s="306"/>
      <c r="GLI53" s="306"/>
      <c r="GLJ53" s="306"/>
      <c r="GLK53" s="306"/>
      <c r="GLL53" s="306"/>
      <c r="GLM53" s="306"/>
      <c r="GLN53" s="306"/>
      <c r="GLO53" s="306"/>
      <c r="GLP53" s="306"/>
      <c r="GLQ53" s="306"/>
      <c r="GLR53" s="306"/>
      <c r="GLS53" s="306"/>
      <c r="GLT53" s="306"/>
      <c r="GLU53" s="306"/>
      <c r="GLV53" s="306"/>
      <c r="GLW53" s="306"/>
      <c r="GLX53" s="306"/>
      <c r="GLY53" s="306"/>
      <c r="GLZ53" s="306"/>
      <c r="GMA53" s="306"/>
      <c r="GMB53" s="306"/>
      <c r="GMC53" s="306"/>
      <c r="GMD53" s="306"/>
      <c r="GME53" s="306"/>
      <c r="GMF53" s="306"/>
      <c r="GMG53" s="306"/>
      <c r="GMH53" s="306"/>
      <c r="GMI53" s="306"/>
      <c r="GMJ53" s="306"/>
      <c r="GMK53" s="306"/>
      <c r="GML53" s="306"/>
      <c r="GMM53" s="306"/>
      <c r="GMN53" s="306"/>
      <c r="GMO53" s="306"/>
      <c r="GMP53" s="306"/>
      <c r="GMQ53" s="306"/>
      <c r="GMR53" s="306"/>
      <c r="GMS53" s="306"/>
      <c r="GMT53" s="306"/>
      <c r="GMU53" s="306"/>
      <c r="GMV53" s="306"/>
      <c r="GMW53" s="306"/>
      <c r="GMX53" s="306"/>
      <c r="GMY53" s="306"/>
      <c r="GMZ53" s="306"/>
      <c r="GNA53" s="306"/>
      <c r="GNB53" s="306"/>
      <c r="GNC53" s="306"/>
      <c r="GND53" s="306"/>
      <c r="GNE53" s="306"/>
      <c r="GNF53" s="306"/>
      <c r="GNG53" s="306"/>
      <c r="GNH53" s="306"/>
      <c r="GNI53" s="306"/>
      <c r="GNJ53" s="306"/>
      <c r="GNK53" s="306"/>
      <c r="GNL53" s="306"/>
      <c r="GNM53" s="306"/>
      <c r="GNN53" s="306"/>
      <c r="GNO53" s="306"/>
      <c r="GNP53" s="306"/>
      <c r="GNQ53" s="306"/>
      <c r="GNR53" s="306"/>
      <c r="GNS53" s="306"/>
      <c r="GNT53" s="306"/>
      <c r="GNU53" s="306"/>
      <c r="GNV53" s="306"/>
      <c r="GNW53" s="306"/>
      <c r="GNX53" s="306"/>
      <c r="GNY53" s="306"/>
      <c r="GNZ53" s="306"/>
      <c r="GOA53" s="306"/>
      <c r="GOB53" s="306"/>
      <c r="GOC53" s="306"/>
      <c r="GOD53" s="306"/>
      <c r="GOE53" s="306"/>
      <c r="GOF53" s="306"/>
      <c r="GOG53" s="306"/>
      <c r="GOH53" s="306"/>
      <c r="GOI53" s="306"/>
      <c r="GOJ53" s="306"/>
      <c r="GOK53" s="306"/>
      <c r="GOL53" s="306"/>
      <c r="GOM53" s="306"/>
      <c r="GON53" s="306"/>
      <c r="GOO53" s="306"/>
      <c r="GOP53" s="306"/>
      <c r="GOQ53" s="306"/>
      <c r="GOR53" s="306"/>
      <c r="GOS53" s="306"/>
      <c r="GOT53" s="306"/>
      <c r="GOU53" s="306"/>
      <c r="GOV53" s="306"/>
      <c r="GOW53" s="306"/>
      <c r="GOX53" s="306"/>
      <c r="GOY53" s="306"/>
      <c r="GOZ53" s="306"/>
      <c r="GPA53" s="306"/>
      <c r="GPB53" s="306"/>
      <c r="GPC53" s="306"/>
      <c r="GPD53" s="306"/>
      <c r="GPE53" s="306"/>
      <c r="GPF53" s="306"/>
      <c r="GPG53" s="306"/>
      <c r="GPH53" s="306"/>
      <c r="GPI53" s="306"/>
      <c r="GPJ53" s="306"/>
      <c r="GPK53" s="306"/>
      <c r="GPL53" s="306"/>
      <c r="GPM53" s="306"/>
      <c r="GPN53" s="306"/>
      <c r="GPO53" s="306"/>
      <c r="GPP53" s="306"/>
      <c r="GPQ53" s="306"/>
      <c r="GPR53" s="306"/>
      <c r="GPS53" s="306"/>
      <c r="GPT53" s="306"/>
      <c r="GPU53" s="306"/>
      <c r="GPV53" s="306"/>
      <c r="GPW53" s="306"/>
      <c r="GPX53" s="306"/>
      <c r="GPY53" s="306"/>
      <c r="GPZ53" s="306"/>
      <c r="GQA53" s="306"/>
      <c r="GQB53" s="306"/>
      <c r="GQC53" s="306"/>
      <c r="GQD53" s="306"/>
      <c r="GQE53" s="306"/>
      <c r="GQF53" s="306"/>
      <c r="GQG53" s="306"/>
      <c r="GQH53" s="306"/>
      <c r="GQI53" s="306"/>
      <c r="GQJ53" s="306"/>
      <c r="GQK53" s="306"/>
      <c r="GQL53" s="306"/>
      <c r="GQM53" s="306"/>
      <c r="GQN53" s="306"/>
      <c r="GQO53" s="306"/>
      <c r="GQP53" s="306"/>
      <c r="GQQ53" s="306"/>
      <c r="GQR53" s="306"/>
      <c r="GQS53" s="306"/>
      <c r="GQT53" s="306"/>
      <c r="GQU53" s="306"/>
      <c r="GQV53" s="306"/>
      <c r="GQW53" s="306"/>
      <c r="GQX53" s="306"/>
      <c r="GQY53" s="306"/>
      <c r="GQZ53" s="306"/>
      <c r="GRA53" s="306"/>
      <c r="GRB53" s="306"/>
      <c r="GRC53" s="306"/>
      <c r="GRD53" s="306"/>
      <c r="GRE53" s="306"/>
      <c r="GRF53" s="306"/>
      <c r="GRG53" s="306"/>
      <c r="GRH53" s="306"/>
      <c r="GRI53" s="306"/>
      <c r="GRJ53" s="306"/>
      <c r="GRK53" s="306"/>
      <c r="GRL53" s="306"/>
      <c r="GRM53" s="306"/>
      <c r="GRN53" s="306"/>
      <c r="GRO53" s="306"/>
      <c r="GRP53" s="306"/>
      <c r="GRQ53" s="306"/>
      <c r="GRR53" s="306"/>
      <c r="GRS53" s="306"/>
      <c r="GRT53" s="306"/>
      <c r="GRU53" s="306"/>
      <c r="GRV53" s="306"/>
      <c r="GRW53" s="306"/>
      <c r="GRX53" s="306"/>
      <c r="GRY53" s="306"/>
      <c r="GRZ53" s="306"/>
      <c r="GSA53" s="306"/>
      <c r="GSB53" s="306"/>
      <c r="GSC53" s="306"/>
      <c r="GSD53" s="306"/>
      <c r="GSE53" s="306"/>
      <c r="GSF53" s="306"/>
      <c r="GSG53" s="306"/>
      <c r="GSH53" s="306"/>
      <c r="GSI53" s="306"/>
      <c r="GSJ53" s="306"/>
      <c r="GSK53" s="306"/>
      <c r="GSL53" s="306"/>
      <c r="GSM53" s="306"/>
      <c r="GSN53" s="306"/>
      <c r="GSO53" s="306"/>
      <c r="GSP53" s="306"/>
      <c r="GSQ53" s="306"/>
      <c r="GSR53" s="306"/>
      <c r="GSS53" s="306"/>
      <c r="GST53" s="306"/>
      <c r="GSU53" s="306"/>
      <c r="GSV53" s="306"/>
      <c r="GSW53" s="306"/>
      <c r="GSX53" s="306"/>
      <c r="GSY53" s="306"/>
      <c r="GSZ53" s="306"/>
      <c r="GTA53" s="306"/>
      <c r="GTB53" s="306"/>
      <c r="GTC53" s="306"/>
      <c r="GTD53" s="306"/>
      <c r="GTE53" s="306"/>
      <c r="GTF53" s="306"/>
      <c r="GTG53" s="306"/>
      <c r="GTH53" s="306"/>
      <c r="GTI53" s="306"/>
      <c r="GTJ53" s="306"/>
      <c r="GTK53" s="306"/>
      <c r="GTL53" s="306"/>
      <c r="GTM53" s="306"/>
      <c r="GTN53" s="306"/>
      <c r="GTO53" s="306"/>
      <c r="GTP53" s="306"/>
      <c r="GTQ53" s="306"/>
      <c r="GTR53" s="306"/>
      <c r="GTS53" s="306"/>
      <c r="GTT53" s="306"/>
      <c r="GTU53" s="306"/>
      <c r="GTV53" s="306"/>
      <c r="GTW53" s="306"/>
      <c r="GTX53" s="306"/>
      <c r="GTY53" s="306"/>
      <c r="GTZ53" s="306"/>
      <c r="GUA53" s="306"/>
      <c r="GUB53" s="306"/>
      <c r="GUC53" s="306"/>
      <c r="GUD53" s="306"/>
      <c r="GUE53" s="306"/>
      <c r="GUF53" s="306"/>
      <c r="GUG53" s="306"/>
      <c r="GUH53" s="306"/>
      <c r="GUI53" s="306"/>
      <c r="GUJ53" s="306"/>
      <c r="GUK53" s="306"/>
      <c r="GUL53" s="306"/>
      <c r="GUM53" s="306"/>
      <c r="GUN53" s="306"/>
      <c r="GUO53" s="306"/>
      <c r="GUP53" s="306"/>
      <c r="GUQ53" s="306"/>
      <c r="GUR53" s="306"/>
      <c r="GUS53" s="306"/>
      <c r="GUT53" s="306"/>
      <c r="GUU53" s="306"/>
      <c r="GUV53" s="306"/>
      <c r="GUW53" s="306"/>
      <c r="GUX53" s="306"/>
      <c r="GUY53" s="306"/>
      <c r="GUZ53" s="306"/>
      <c r="GVA53" s="306"/>
      <c r="GVB53" s="306"/>
      <c r="GVC53" s="306"/>
      <c r="GVD53" s="306"/>
      <c r="GVE53" s="306"/>
      <c r="GVF53" s="306"/>
      <c r="GVG53" s="306"/>
      <c r="GVH53" s="306"/>
      <c r="GVI53" s="306"/>
      <c r="GVJ53" s="306"/>
      <c r="GVK53" s="306"/>
      <c r="GVL53" s="306"/>
      <c r="GVM53" s="306"/>
      <c r="GVN53" s="306"/>
      <c r="GVO53" s="306"/>
      <c r="GVP53" s="306"/>
      <c r="GVQ53" s="306"/>
      <c r="GVR53" s="306"/>
      <c r="GVS53" s="306"/>
      <c r="GVT53" s="306"/>
      <c r="GVU53" s="306"/>
      <c r="GVV53" s="306"/>
      <c r="GVW53" s="306"/>
      <c r="GVX53" s="306"/>
      <c r="GVY53" s="306"/>
      <c r="GVZ53" s="306"/>
      <c r="GWA53" s="306"/>
      <c r="GWB53" s="306"/>
      <c r="GWC53" s="306"/>
      <c r="GWD53" s="306"/>
      <c r="GWE53" s="306"/>
      <c r="GWF53" s="306"/>
      <c r="GWG53" s="306"/>
      <c r="GWH53" s="306"/>
      <c r="GWI53" s="306"/>
      <c r="GWJ53" s="306"/>
      <c r="GWK53" s="306"/>
      <c r="GWL53" s="306"/>
      <c r="GWM53" s="306"/>
      <c r="GWN53" s="306"/>
      <c r="GWO53" s="306"/>
      <c r="GWP53" s="306"/>
      <c r="GWQ53" s="306"/>
      <c r="GWR53" s="306"/>
      <c r="GWS53" s="306"/>
      <c r="GWT53" s="306"/>
      <c r="GWU53" s="306"/>
      <c r="GWV53" s="306"/>
      <c r="GWW53" s="306"/>
      <c r="GWX53" s="306"/>
      <c r="GWY53" s="306"/>
      <c r="GWZ53" s="306"/>
      <c r="GXA53" s="306"/>
      <c r="GXB53" s="306"/>
      <c r="GXC53" s="306"/>
      <c r="GXD53" s="306"/>
      <c r="GXE53" s="306"/>
      <c r="GXF53" s="306"/>
      <c r="GXG53" s="306"/>
      <c r="GXH53" s="306"/>
      <c r="GXI53" s="306"/>
      <c r="GXJ53" s="306"/>
      <c r="GXK53" s="306"/>
      <c r="GXL53" s="306"/>
      <c r="GXM53" s="306"/>
      <c r="GXN53" s="306"/>
      <c r="GXO53" s="306"/>
      <c r="GXP53" s="306"/>
      <c r="GXQ53" s="306"/>
      <c r="GXR53" s="306"/>
      <c r="GXS53" s="306"/>
      <c r="GXT53" s="306"/>
      <c r="GXU53" s="306"/>
      <c r="GXV53" s="306"/>
      <c r="GXW53" s="306"/>
      <c r="GXX53" s="306"/>
      <c r="GXY53" s="306"/>
      <c r="GXZ53" s="306"/>
      <c r="GYA53" s="306"/>
      <c r="GYB53" s="306"/>
      <c r="GYC53" s="306"/>
      <c r="GYD53" s="306"/>
      <c r="GYE53" s="306"/>
      <c r="GYF53" s="306"/>
      <c r="GYG53" s="306"/>
      <c r="GYH53" s="306"/>
      <c r="GYI53" s="306"/>
      <c r="GYJ53" s="306"/>
      <c r="GYK53" s="306"/>
      <c r="GYL53" s="306"/>
      <c r="GYM53" s="306"/>
      <c r="GYN53" s="306"/>
      <c r="GYO53" s="306"/>
      <c r="GYP53" s="306"/>
      <c r="GYQ53" s="306"/>
      <c r="GYR53" s="306"/>
      <c r="GYS53" s="306"/>
      <c r="GYT53" s="306"/>
      <c r="GYU53" s="306"/>
      <c r="GYV53" s="306"/>
      <c r="GYW53" s="306"/>
      <c r="GYX53" s="306"/>
      <c r="GYY53" s="306"/>
      <c r="GYZ53" s="306"/>
      <c r="GZA53" s="306"/>
      <c r="GZB53" s="306"/>
      <c r="GZC53" s="306"/>
      <c r="GZD53" s="306"/>
      <c r="GZE53" s="306"/>
      <c r="GZF53" s="306"/>
      <c r="GZG53" s="306"/>
      <c r="GZH53" s="306"/>
      <c r="GZI53" s="306"/>
      <c r="GZJ53" s="306"/>
      <c r="GZK53" s="306"/>
      <c r="GZL53" s="306"/>
      <c r="GZM53" s="306"/>
      <c r="GZN53" s="306"/>
      <c r="GZO53" s="306"/>
      <c r="GZP53" s="306"/>
      <c r="GZQ53" s="306"/>
      <c r="GZR53" s="306"/>
      <c r="GZS53" s="306"/>
      <c r="GZT53" s="306"/>
      <c r="GZU53" s="306"/>
      <c r="GZV53" s="306"/>
      <c r="GZW53" s="306"/>
      <c r="GZX53" s="306"/>
      <c r="GZY53" s="306"/>
      <c r="GZZ53" s="306"/>
      <c r="HAA53" s="306"/>
      <c r="HAB53" s="306"/>
      <c r="HAC53" s="306"/>
      <c r="HAD53" s="306"/>
      <c r="HAE53" s="306"/>
      <c r="HAF53" s="306"/>
      <c r="HAG53" s="306"/>
      <c r="HAH53" s="306"/>
      <c r="HAI53" s="306"/>
      <c r="HAJ53" s="306"/>
      <c r="HAK53" s="306"/>
      <c r="HAL53" s="306"/>
      <c r="HAM53" s="306"/>
      <c r="HAN53" s="306"/>
      <c r="HAO53" s="306"/>
      <c r="HAP53" s="306"/>
      <c r="HAQ53" s="306"/>
      <c r="HAR53" s="306"/>
      <c r="HAS53" s="306"/>
      <c r="HAT53" s="306"/>
      <c r="HAU53" s="306"/>
      <c r="HAV53" s="306"/>
      <c r="HAW53" s="306"/>
      <c r="HAX53" s="306"/>
      <c r="HAY53" s="306"/>
      <c r="HAZ53" s="306"/>
      <c r="HBA53" s="306"/>
      <c r="HBB53" s="306"/>
      <c r="HBC53" s="306"/>
      <c r="HBD53" s="306"/>
      <c r="HBE53" s="306"/>
      <c r="HBF53" s="306"/>
      <c r="HBG53" s="306"/>
      <c r="HBH53" s="306"/>
      <c r="HBI53" s="306"/>
      <c r="HBJ53" s="306"/>
      <c r="HBK53" s="306"/>
      <c r="HBL53" s="306"/>
      <c r="HBM53" s="306"/>
      <c r="HBN53" s="306"/>
      <c r="HBO53" s="306"/>
      <c r="HBP53" s="306"/>
      <c r="HBQ53" s="306"/>
      <c r="HBR53" s="306"/>
      <c r="HBS53" s="306"/>
      <c r="HBT53" s="306"/>
      <c r="HBU53" s="306"/>
      <c r="HBV53" s="306"/>
      <c r="HBW53" s="306"/>
      <c r="HBX53" s="306"/>
      <c r="HBY53" s="306"/>
      <c r="HBZ53" s="306"/>
      <c r="HCA53" s="306"/>
      <c r="HCB53" s="306"/>
      <c r="HCC53" s="306"/>
      <c r="HCD53" s="306"/>
      <c r="HCE53" s="306"/>
      <c r="HCF53" s="306"/>
      <c r="HCG53" s="306"/>
      <c r="HCH53" s="306"/>
      <c r="HCI53" s="306"/>
      <c r="HCJ53" s="306"/>
      <c r="HCK53" s="306"/>
      <c r="HCL53" s="306"/>
      <c r="HCM53" s="306"/>
      <c r="HCN53" s="306"/>
      <c r="HCO53" s="306"/>
      <c r="HCP53" s="306"/>
      <c r="HCQ53" s="306"/>
      <c r="HCR53" s="306"/>
      <c r="HCS53" s="306"/>
      <c r="HCT53" s="306"/>
      <c r="HCU53" s="306"/>
      <c r="HCV53" s="306"/>
      <c r="HCW53" s="306"/>
      <c r="HCX53" s="306"/>
      <c r="HCY53" s="306"/>
      <c r="HCZ53" s="306"/>
      <c r="HDA53" s="306"/>
      <c r="HDB53" s="306"/>
      <c r="HDC53" s="306"/>
      <c r="HDD53" s="306"/>
      <c r="HDE53" s="306"/>
      <c r="HDF53" s="306"/>
      <c r="HDG53" s="306"/>
      <c r="HDH53" s="306"/>
      <c r="HDI53" s="306"/>
      <c r="HDJ53" s="306"/>
      <c r="HDK53" s="306"/>
      <c r="HDL53" s="306"/>
      <c r="HDM53" s="306"/>
      <c r="HDN53" s="306"/>
      <c r="HDO53" s="306"/>
      <c r="HDP53" s="306"/>
      <c r="HDQ53" s="306"/>
      <c r="HDR53" s="306"/>
      <c r="HDS53" s="306"/>
      <c r="HDT53" s="306"/>
      <c r="HDU53" s="306"/>
      <c r="HDV53" s="306"/>
      <c r="HDW53" s="306"/>
      <c r="HDX53" s="306"/>
      <c r="HDY53" s="306"/>
      <c r="HDZ53" s="306"/>
      <c r="HEA53" s="306"/>
      <c r="HEB53" s="306"/>
      <c r="HEC53" s="306"/>
      <c r="HED53" s="306"/>
      <c r="HEE53" s="306"/>
      <c r="HEF53" s="306"/>
      <c r="HEG53" s="306"/>
      <c r="HEH53" s="306"/>
      <c r="HEI53" s="306"/>
      <c r="HEJ53" s="306"/>
      <c r="HEK53" s="306"/>
      <c r="HEL53" s="306"/>
      <c r="HEM53" s="306"/>
      <c r="HEN53" s="306"/>
      <c r="HEO53" s="306"/>
      <c r="HEP53" s="306"/>
      <c r="HEQ53" s="306"/>
      <c r="HER53" s="306"/>
      <c r="HES53" s="306"/>
      <c r="HET53" s="306"/>
      <c r="HEU53" s="306"/>
      <c r="HEV53" s="306"/>
      <c r="HEW53" s="306"/>
      <c r="HEX53" s="306"/>
      <c r="HEY53" s="306"/>
      <c r="HEZ53" s="306"/>
      <c r="HFA53" s="306"/>
      <c r="HFB53" s="306"/>
      <c r="HFC53" s="306"/>
      <c r="HFD53" s="306"/>
      <c r="HFE53" s="306"/>
      <c r="HFF53" s="306"/>
      <c r="HFG53" s="306"/>
      <c r="HFH53" s="306"/>
      <c r="HFI53" s="306"/>
      <c r="HFJ53" s="306"/>
      <c r="HFK53" s="306"/>
      <c r="HFL53" s="306"/>
      <c r="HFM53" s="306"/>
      <c r="HFN53" s="306"/>
      <c r="HFO53" s="306"/>
      <c r="HFP53" s="306"/>
      <c r="HFQ53" s="306"/>
      <c r="HFR53" s="306"/>
      <c r="HFS53" s="306"/>
      <c r="HFT53" s="306"/>
      <c r="HFU53" s="306"/>
      <c r="HFV53" s="306"/>
      <c r="HFW53" s="306"/>
      <c r="HFX53" s="306"/>
      <c r="HFY53" s="306"/>
      <c r="HFZ53" s="306"/>
      <c r="HGA53" s="306"/>
      <c r="HGB53" s="306"/>
      <c r="HGC53" s="306"/>
      <c r="HGD53" s="306"/>
      <c r="HGE53" s="306"/>
      <c r="HGF53" s="306"/>
      <c r="HGG53" s="306"/>
      <c r="HGH53" s="306"/>
      <c r="HGI53" s="306"/>
      <c r="HGJ53" s="306"/>
      <c r="HGK53" s="306"/>
      <c r="HGL53" s="306"/>
      <c r="HGM53" s="306"/>
      <c r="HGN53" s="306"/>
      <c r="HGO53" s="306"/>
      <c r="HGP53" s="306"/>
      <c r="HGQ53" s="306"/>
      <c r="HGR53" s="306"/>
      <c r="HGS53" s="306"/>
      <c r="HGT53" s="306"/>
      <c r="HGU53" s="306"/>
      <c r="HGV53" s="306"/>
      <c r="HGW53" s="306"/>
      <c r="HGX53" s="306"/>
      <c r="HGY53" s="306"/>
      <c r="HGZ53" s="306"/>
      <c r="HHA53" s="306"/>
      <c r="HHB53" s="306"/>
      <c r="HHC53" s="306"/>
      <c r="HHD53" s="306"/>
      <c r="HHE53" s="306"/>
      <c r="HHF53" s="306"/>
      <c r="HHG53" s="306"/>
      <c r="HHH53" s="306"/>
      <c r="HHI53" s="306"/>
      <c r="HHJ53" s="306"/>
      <c r="HHK53" s="306"/>
      <c r="HHL53" s="306"/>
      <c r="HHM53" s="306"/>
      <c r="HHN53" s="306"/>
      <c r="HHO53" s="306"/>
      <c r="HHP53" s="306"/>
      <c r="HHQ53" s="306"/>
      <c r="HHR53" s="306"/>
      <c r="HHS53" s="306"/>
      <c r="HHT53" s="306"/>
      <c r="HHU53" s="306"/>
      <c r="HHV53" s="306"/>
      <c r="HHW53" s="306"/>
      <c r="HHX53" s="306"/>
      <c r="HHY53" s="306"/>
      <c r="HHZ53" s="306"/>
      <c r="HIA53" s="306"/>
      <c r="HIB53" s="306"/>
      <c r="HIC53" s="306"/>
      <c r="HID53" s="306"/>
      <c r="HIE53" s="306"/>
      <c r="HIF53" s="306"/>
      <c r="HIG53" s="306"/>
      <c r="HIH53" s="306"/>
      <c r="HII53" s="306"/>
      <c r="HIJ53" s="306"/>
      <c r="HIK53" s="306"/>
      <c r="HIL53" s="306"/>
      <c r="HIM53" s="306"/>
      <c r="HIN53" s="306"/>
      <c r="HIO53" s="306"/>
      <c r="HIP53" s="306"/>
      <c r="HIQ53" s="306"/>
      <c r="HIR53" s="306"/>
      <c r="HIS53" s="306"/>
      <c r="HIT53" s="306"/>
      <c r="HIU53" s="306"/>
      <c r="HIV53" s="306"/>
      <c r="HIW53" s="306"/>
      <c r="HIX53" s="306"/>
      <c r="HIY53" s="306"/>
      <c r="HIZ53" s="306"/>
      <c r="HJA53" s="306"/>
      <c r="HJB53" s="306"/>
      <c r="HJC53" s="306"/>
      <c r="HJD53" s="306"/>
      <c r="HJE53" s="306"/>
      <c r="HJF53" s="306"/>
      <c r="HJG53" s="306"/>
      <c r="HJH53" s="306"/>
      <c r="HJI53" s="306"/>
      <c r="HJJ53" s="306"/>
      <c r="HJK53" s="306"/>
      <c r="HJL53" s="306"/>
      <c r="HJM53" s="306"/>
      <c r="HJN53" s="306"/>
      <c r="HJO53" s="306"/>
      <c r="HJP53" s="306"/>
      <c r="HJQ53" s="306"/>
      <c r="HJR53" s="306"/>
      <c r="HJS53" s="306"/>
      <c r="HJT53" s="306"/>
      <c r="HJU53" s="306"/>
      <c r="HJV53" s="306"/>
      <c r="HJW53" s="306"/>
      <c r="HJX53" s="306"/>
      <c r="HJY53" s="306"/>
      <c r="HJZ53" s="306"/>
      <c r="HKA53" s="306"/>
      <c r="HKB53" s="306"/>
      <c r="HKC53" s="306"/>
      <c r="HKD53" s="306"/>
      <c r="HKE53" s="306"/>
      <c r="HKF53" s="306"/>
      <c r="HKG53" s="306"/>
      <c r="HKH53" s="306"/>
      <c r="HKI53" s="306"/>
      <c r="HKJ53" s="306"/>
      <c r="HKK53" s="306"/>
      <c r="HKL53" s="306"/>
      <c r="HKM53" s="306"/>
      <c r="HKN53" s="306"/>
      <c r="HKO53" s="306"/>
      <c r="HKP53" s="306"/>
      <c r="HKQ53" s="306"/>
      <c r="HKR53" s="306"/>
      <c r="HKS53" s="306"/>
      <c r="HKT53" s="306"/>
      <c r="HKU53" s="306"/>
      <c r="HKV53" s="306"/>
      <c r="HKW53" s="306"/>
      <c r="HKX53" s="306"/>
      <c r="HKY53" s="306"/>
      <c r="HKZ53" s="306"/>
      <c r="HLA53" s="306"/>
      <c r="HLB53" s="306"/>
      <c r="HLC53" s="306"/>
      <c r="HLD53" s="306"/>
      <c r="HLE53" s="306"/>
      <c r="HLF53" s="306"/>
      <c r="HLG53" s="306"/>
      <c r="HLH53" s="306"/>
      <c r="HLI53" s="306"/>
      <c r="HLJ53" s="306"/>
      <c r="HLK53" s="306"/>
      <c r="HLL53" s="306"/>
      <c r="HLM53" s="306"/>
      <c r="HLN53" s="306"/>
      <c r="HLO53" s="306"/>
      <c r="HLP53" s="306"/>
      <c r="HLQ53" s="306"/>
      <c r="HLR53" s="306"/>
      <c r="HLS53" s="306"/>
      <c r="HLT53" s="306"/>
      <c r="HLU53" s="306"/>
      <c r="HLV53" s="306"/>
      <c r="HLW53" s="306"/>
      <c r="HLX53" s="306"/>
      <c r="HLY53" s="306"/>
      <c r="HLZ53" s="306"/>
      <c r="HMA53" s="306"/>
      <c r="HMB53" s="306"/>
      <c r="HMC53" s="306"/>
      <c r="HMD53" s="306"/>
      <c r="HME53" s="306"/>
      <c r="HMF53" s="306"/>
      <c r="HMG53" s="306"/>
      <c r="HMH53" s="306"/>
      <c r="HMI53" s="306"/>
      <c r="HMJ53" s="306"/>
      <c r="HMK53" s="306"/>
      <c r="HML53" s="306"/>
      <c r="HMM53" s="306"/>
      <c r="HMN53" s="306"/>
      <c r="HMO53" s="306"/>
      <c r="HMP53" s="306"/>
      <c r="HMQ53" s="306"/>
      <c r="HMR53" s="306"/>
      <c r="HMS53" s="306"/>
      <c r="HMT53" s="306"/>
      <c r="HMU53" s="306"/>
      <c r="HMV53" s="306"/>
      <c r="HMW53" s="306"/>
      <c r="HMX53" s="306"/>
      <c r="HMY53" s="306"/>
      <c r="HMZ53" s="306"/>
      <c r="HNA53" s="306"/>
      <c r="HNB53" s="306"/>
      <c r="HNC53" s="306"/>
      <c r="HND53" s="306"/>
      <c r="HNE53" s="306"/>
      <c r="HNF53" s="306"/>
      <c r="HNG53" s="306"/>
      <c r="HNH53" s="306"/>
      <c r="HNI53" s="306"/>
      <c r="HNJ53" s="306"/>
      <c r="HNK53" s="306"/>
      <c r="HNL53" s="306"/>
      <c r="HNM53" s="306"/>
      <c r="HNN53" s="306"/>
      <c r="HNO53" s="306"/>
      <c r="HNP53" s="306"/>
      <c r="HNQ53" s="306"/>
      <c r="HNR53" s="306"/>
      <c r="HNS53" s="306"/>
      <c r="HNT53" s="306"/>
      <c r="HNU53" s="306"/>
      <c r="HNV53" s="306"/>
      <c r="HNW53" s="306"/>
      <c r="HNX53" s="306"/>
      <c r="HNY53" s="306"/>
      <c r="HNZ53" s="306"/>
      <c r="HOA53" s="306"/>
      <c r="HOB53" s="306"/>
      <c r="HOC53" s="306"/>
      <c r="HOD53" s="306"/>
      <c r="HOE53" s="306"/>
      <c r="HOF53" s="306"/>
      <c r="HOG53" s="306"/>
      <c r="HOH53" s="306"/>
      <c r="HOI53" s="306"/>
      <c r="HOJ53" s="306"/>
      <c r="HOK53" s="306"/>
      <c r="HOL53" s="306"/>
      <c r="HOM53" s="306"/>
      <c r="HON53" s="306"/>
      <c r="HOO53" s="306"/>
      <c r="HOP53" s="306"/>
      <c r="HOQ53" s="306"/>
      <c r="HOR53" s="306"/>
      <c r="HOS53" s="306"/>
      <c r="HOT53" s="306"/>
      <c r="HOU53" s="306"/>
      <c r="HOV53" s="306"/>
      <c r="HOW53" s="306"/>
      <c r="HOX53" s="306"/>
      <c r="HOY53" s="306"/>
      <c r="HOZ53" s="306"/>
      <c r="HPA53" s="306"/>
      <c r="HPB53" s="306"/>
      <c r="HPC53" s="306"/>
      <c r="HPD53" s="306"/>
      <c r="HPE53" s="306"/>
      <c r="HPF53" s="306"/>
      <c r="HPG53" s="306"/>
      <c r="HPH53" s="306"/>
      <c r="HPI53" s="306"/>
      <c r="HPJ53" s="306"/>
      <c r="HPK53" s="306"/>
      <c r="HPL53" s="306"/>
      <c r="HPM53" s="306"/>
      <c r="HPN53" s="306"/>
      <c r="HPO53" s="306"/>
      <c r="HPP53" s="306"/>
      <c r="HPQ53" s="306"/>
      <c r="HPR53" s="306"/>
      <c r="HPS53" s="306"/>
      <c r="HPT53" s="306"/>
      <c r="HPU53" s="306"/>
      <c r="HPV53" s="306"/>
      <c r="HPW53" s="306"/>
      <c r="HPX53" s="306"/>
      <c r="HPY53" s="306"/>
      <c r="HPZ53" s="306"/>
      <c r="HQA53" s="306"/>
      <c r="HQB53" s="306"/>
      <c r="HQC53" s="306"/>
      <c r="HQD53" s="306"/>
      <c r="HQE53" s="306"/>
      <c r="HQF53" s="306"/>
      <c r="HQG53" s="306"/>
      <c r="HQH53" s="306"/>
      <c r="HQI53" s="306"/>
      <c r="HQJ53" s="306"/>
      <c r="HQK53" s="306"/>
      <c r="HQL53" s="306"/>
      <c r="HQM53" s="306"/>
      <c r="HQN53" s="306"/>
      <c r="HQO53" s="306"/>
      <c r="HQP53" s="306"/>
      <c r="HQQ53" s="306"/>
      <c r="HQR53" s="306"/>
      <c r="HQS53" s="306"/>
      <c r="HQT53" s="306"/>
      <c r="HQU53" s="306"/>
      <c r="HQV53" s="306"/>
      <c r="HQW53" s="306"/>
      <c r="HQX53" s="306"/>
      <c r="HQY53" s="306"/>
      <c r="HQZ53" s="306"/>
      <c r="HRA53" s="306"/>
      <c r="HRB53" s="306"/>
      <c r="HRC53" s="306"/>
      <c r="HRD53" s="306"/>
      <c r="HRE53" s="306"/>
      <c r="HRF53" s="306"/>
      <c r="HRG53" s="306"/>
      <c r="HRH53" s="306"/>
      <c r="HRI53" s="306"/>
      <c r="HRJ53" s="306"/>
      <c r="HRK53" s="306"/>
      <c r="HRL53" s="306"/>
      <c r="HRM53" s="306"/>
      <c r="HRN53" s="306"/>
      <c r="HRO53" s="306"/>
      <c r="HRP53" s="306"/>
      <c r="HRQ53" s="306"/>
      <c r="HRR53" s="306"/>
      <c r="HRS53" s="306"/>
      <c r="HRT53" s="306"/>
      <c r="HRU53" s="306"/>
      <c r="HRV53" s="306"/>
      <c r="HRW53" s="306"/>
      <c r="HRX53" s="306"/>
      <c r="HRY53" s="306"/>
      <c r="HRZ53" s="306"/>
      <c r="HSA53" s="306"/>
      <c r="HSB53" s="306"/>
      <c r="HSC53" s="306"/>
      <c r="HSD53" s="306"/>
      <c r="HSE53" s="306"/>
      <c r="HSF53" s="306"/>
      <c r="HSG53" s="306"/>
      <c r="HSH53" s="306"/>
      <c r="HSI53" s="306"/>
      <c r="HSJ53" s="306"/>
      <c r="HSK53" s="306"/>
      <c r="HSL53" s="306"/>
      <c r="HSM53" s="306"/>
      <c r="HSN53" s="306"/>
      <c r="HSO53" s="306"/>
      <c r="HSP53" s="306"/>
      <c r="HSQ53" s="306"/>
      <c r="HSR53" s="306"/>
      <c r="HSS53" s="306"/>
      <c r="HST53" s="306"/>
      <c r="HSU53" s="306"/>
      <c r="HSV53" s="306"/>
      <c r="HSW53" s="306"/>
      <c r="HSX53" s="306"/>
      <c r="HSY53" s="306"/>
      <c r="HSZ53" s="306"/>
      <c r="HTA53" s="306"/>
      <c r="HTB53" s="306"/>
      <c r="HTC53" s="306"/>
      <c r="HTD53" s="306"/>
      <c r="HTE53" s="306"/>
      <c r="HTF53" s="306"/>
      <c r="HTG53" s="306"/>
      <c r="HTH53" s="306"/>
      <c r="HTI53" s="306"/>
      <c r="HTJ53" s="306"/>
      <c r="HTK53" s="306"/>
      <c r="HTL53" s="306"/>
      <c r="HTM53" s="306"/>
      <c r="HTN53" s="306"/>
      <c r="HTO53" s="306"/>
      <c r="HTP53" s="306"/>
      <c r="HTQ53" s="306"/>
      <c r="HTR53" s="306"/>
      <c r="HTS53" s="306"/>
      <c r="HTT53" s="306"/>
      <c r="HTU53" s="306"/>
      <c r="HTV53" s="306"/>
      <c r="HTW53" s="306"/>
      <c r="HTX53" s="306"/>
      <c r="HTY53" s="306"/>
      <c r="HTZ53" s="306"/>
      <c r="HUA53" s="306"/>
      <c r="HUB53" s="306"/>
      <c r="HUC53" s="306"/>
      <c r="HUD53" s="306"/>
      <c r="HUE53" s="306"/>
      <c r="HUF53" s="306"/>
      <c r="HUG53" s="306"/>
      <c r="HUH53" s="306"/>
      <c r="HUI53" s="306"/>
      <c r="HUJ53" s="306"/>
      <c r="HUK53" s="306"/>
      <c r="HUL53" s="306"/>
      <c r="HUM53" s="306"/>
      <c r="HUN53" s="306"/>
      <c r="HUO53" s="306"/>
      <c r="HUP53" s="306"/>
      <c r="HUQ53" s="306"/>
      <c r="HUR53" s="306"/>
      <c r="HUS53" s="306"/>
      <c r="HUT53" s="306"/>
      <c r="HUU53" s="306"/>
      <c r="HUV53" s="306"/>
      <c r="HUW53" s="306"/>
      <c r="HUX53" s="306"/>
      <c r="HUY53" s="306"/>
      <c r="HUZ53" s="306"/>
      <c r="HVA53" s="306"/>
      <c r="HVB53" s="306"/>
      <c r="HVC53" s="306"/>
      <c r="HVD53" s="306"/>
      <c r="HVE53" s="306"/>
      <c r="HVF53" s="306"/>
      <c r="HVG53" s="306"/>
      <c r="HVH53" s="306"/>
      <c r="HVI53" s="306"/>
      <c r="HVJ53" s="306"/>
      <c r="HVK53" s="306"/>
      <c r="HVL53" s="306"/>
      <c r="HVM53" s="306"/>
      <c r="HVN53" s="306"/>
      <c r="HVO53" s="306"/>
      <c r="HVP53" s="306"/>
      <c r="HVQ53" s="306"/>
      <c r="HVR53" s="306"/>
      <c r="HVS53" s="306"/>
      <c r="HVT53" s="306"/>
      <c r="HVU53" s="306"/>
      <c r="HVV53" s="306"/>
      <c r="HVW53" s="306"/>
      <c r="HVX53" s="306"/>
      <c r="HVY53" s="306"/>
      <c r="HVZ53" s="306"/>
      <c r="HWA53" s="306"/>
      <c r="HWB53" s="306"/>
      <c r="HWC53" s="306"/>
      <c r="HWD53" s="306"/>
      <c r="HWE53" s="306"/>
      <c r="HWF53" s="306"/>
      <c r="HWG53" s="306"/>
      <c r="HWH53" s="306"/>
      <c r="HWI53" s="306"/>
      <c r="HWJ53" s="306"/>
      <c r="HWK53" s="306"/>
      <c r="HWL53" s="306"/>
      <c r="HWM53" s="306"/>
      <c r="HWN53" s="306"/>
      <c r="HWO53" s="306"/>
      <c r="HWP53" s="306"/>
      <c r="HWQ53" s="306"/>
      <c r="HWR53" s="306"/>
      <c r="HWS53" s="306"/>
      <c r="HWT53" s="306"/>
      <c r="HWU53" s="306"/>
      <c r="HWV53" s="306"/>
      <c r="HWW53" s="306"/>
      <c r="HWX53" s="306"/>
      <c r="HWY53" s="306"/>
      <c r="HWZ53" s="306"/>
      <c r="HXA53" s="306"/>
      <c r="HXB53" s="306"/>
      <c r="HXC53" s="306"/>
      <c r="HXD53" s="306"/>
      <c r="HXE53" s="306"/>
      <c r="HXF53" s="306"/>
      <c r="HXG53" s="306"/>
      <c r="HXH53" s="306"/>
      <c r="HXI53" s="306"/>
      <c r="HXJ53" s="306"/>
      <c r="HXK53" s="306"/>
      <c r="HXL53" s="306"/>
      <c r="HXM53" s="306"/>
      <c r="HXN53" s="306"/>
      <c r="HXO53" s="306"/>
      <c r="HXP53" s="306"/>
      <c r="HXQ53" s="306"/>
      <c r="HXR53" s="306"/>
      <c r="HXS53" s="306"/>
      <c r="HXT53" s="306"/>
      <c r="HXU53" s="306"/>
      <c r="HXV53" s="306"/>
      <c r="HXW53" s="306"/>
      <c r="HXX53" s="306"/>
      <c r="HXY53" s="306"/>
      <c r="HXZ53" s="306"/>
      <c r="HYA53" s="306"/>
      <c r="HYB53" s="306"/>
      <c r="HYC53" s="306"/>
      <c r="HYD53" s="306"/>
      <c r="HYE53" s="306"/>
      <c r="HYF53" s="306"/>
      <c r="HYG53" s="306"/>
      <c r="HYH53" s="306"/>
      <c r="HYI53" s="306"/>
      <c r="HYJ53" s="306"/>
      <c r="HYK53" s="306"/>
      <c r="HYL53" s="306"/>
      <c r="HYM53" s="306"/>
      <c r="HYN53" s="306"/>
      <c r="HYO53" s="306"/>
      <c r="HYP53" s="306"/>
      <c r="HYQ53" s="306"/>
      <c r="HYR53" s="306"/>
      <c r="HYS53" s="306"/>
      <c r="HYT53" s="306"/>
      <c r="HYU53" s="306"/>
      <c r="HYV53" s="306"/>
      <c r="HYW53" s="306"/>
      <c r="HYX53" s="306"/>
      <c r="HYY53" s="306"/>
      <c r="HYZ53" s="306"/>
      <c r="HZA53" s="306"/>
      <c r="HZB53" s="306"/>
      <c r="HZC53" s="306"/>
      <c r="HZD53" s="306"/>
      <c r="HZE53" s="306"/>
      <c r="HZF53" s="306"/>
      <c r="HZG53" s="306"/>
      <c r="HZH53" s="306"/>
      <c r="HZI53" s="306"/>
      <c r="HZJ53" s="306"/>
      <c r="HZK53" s="306"/>
      <c r="HZL53" s="306"/>
      <c r="HZM53" s="306"/>
      <c r="HZN53" s="306"/>
      <c r="HZO53" s="306"/>
      <c r="HZP53" s="306"/>
      <c r="HZQ53" s="306"/>
      <c r="HZR53" s="306"/>
      <c r="HZS53" s="306"/>
      <c r="HZT53" s="306"/>
      <c r="HZU53" s="306"/>
      <c r="HZV53" s="306"/>
      <c r="HZW53" s="306"/>
      <c r="HZX53" s="306"/>
      <c r="HZY53" s="306"/>
      <c r="HZZ53" s="306"/>
      <c r="IAA53" s="306"/>
      <c r="IAB53" s="306"/>
      <c r="IAC53" s="306"/>
      <c r="IAD53" s="306"/>
      <c r="IAE53" s="306"/>
      <c r="IAF53" s="306"/>
      <c r="IAG53" s="306"/>
      <c r="IAH53" s="306"/>
      <c r="IAI53" s="306"/>
      <c r="IAJ53" s="306"/>
      <c r="IAK53" s="306"/>
      <c r="IAL53" s="306"/>
      <c r="IAM53" s="306"/>
      <c r="IAN53" s="306"/>
      <c r="IAO53" s="306"/>
      <c r="IAP53" s="306"/>
      <c r="IAQ53" s="306"/>
      <c r="IAR53" s="306"/>
      <c r="IAS53" s="306"/>
      <c r="IAT53" s="306"/>
      <c r="IAU53" s="306"/>
      <c r="IAV53" s="306"/>
      <c r="IAW53" s="306"/>
      <c r="IAX53" s="306"/>
      <c r="IAY53" s="306"/>
      <c r="IAZ53" s="306"/>
      <c r="IBA53" s="306"/>
      <c r="IBB53" s="306"/>
      <c r="IBC53" s="306"/>
      <c r="IBD53" s="306"/>
      <c r="IBE53" s="306"/>
      <c r="IBF53" s="306"/>
      <c r="IBG53" s="306"/>
      <c r="IBH53" s="306"/>
      <c r="IBI53" s="306"/>
      <c r="IBJ53" s="306"/>
      <c r="IBK53" s="306"/>
      <c r="IBL53" s="306"/>
      <c r="IBM53" s="306"/>
      <c r="IBN53" s="306"/>
      <c r="IBO53" s="306"/>
      <c r="IBP53" s="306"/>
      <c r="IBQ53" s="306"/>
      <c r="IBR53" s="306"/>
      <c r="IBS53" s="306"/>
      <c r="IBT53" s="306"/>
      <c r="IBU53" s="306"/>
      <c r="IBV53" s="306"/>
      <c r="IBW53" s="306"/>
      <c r="IBX53" s="306"/>
      <c r="IBY53" s="306"/>
      <c r="IBZ53" s="306"/>
      <c r="ICA53" s="306"/>
      <c r="ICB53" s="306"/>
      <c r="ICC53" s="306"/>
      <c r="ICD53" s="306"/>
      <c r="ICE53" s="306"/>
      <c r="ICF53" s="306"/>
      <c r="ICG53" s="306"/>
      <c r="ICH53" s="306"/>
      <c r="ICI53" s="306"/>
      <c r="ICJ53" s="306"/>
      <c r="ICK53" s="306"/>
      <c r="ICL53" s="306"/>
      <c r="ICM53" s="306"/>
      <c r="ICN53" s="306"/>
      <c r="ICO53" s="306"/>
      <c r="ICP53" s="306"/>
      <c r="ICQ53" s="306"/>
      <c r="ICR53" s="306"/>
      <c r="ICS53" s="306"/>
      <c r="ICT53" s="306"/>
      <c r="ICU53" s="306"/>
      <c r="ICV53" s="306"/>
      <c r="ICW53" s="306"/>
      <c r="ICX53" s="306"/>
      <c r="ICY53" s="306"/>
      <c r="ICZ53" s="306"/>
      <c r="IDA53" s="306"/>
      <c r="IDB53" s="306"/>
      <c r="IDC53" s="306"/>
      <c r="IDD53" s="306"/>
      <c r="IDE53" s="306"/>
      <c r="IDF53" s="306"/>
      <c r="IDG53" s="306"/>
      <c r="IDH53" s="306"/>
      <c r="IDI53" s="306"/>
      <c r="IDJ53" s="306"/>
      <c r="IDK53" s="306"/>
      <c r="IDL53" s="306"/>
      <c r="IDM53" s="306"/>
      <c r="IDN53" s="306"/>
      <c r="IDO53" s="306"/>
      <c r="IDP53" s="306"/>
      <c r="IDQ53" s="306"/>
      <c r="IDR53" s="306"/>
      <c r="IDS53" s="306"/>
      <c r="IDT53" s="306"/>
      <c r="IDU53" s="306"/>
      <c r="IDV53" s="306"/>
      <c r="IDW53" s="306"/>
      <c r="IDX53" s="306"/>
      <c r="IDY53" s="306"/>
      <c r="IDZ53" s="306"/>
      <c r="IEA53" s="306"/>
      <c r="IEB53" s="306"/>
      <c r="IEC53" s="306"/>
      <c r="IED53" s="306"/>
      <c r="IEE53" s="306"/>
      <c r="IEF53" s="306"/>
      <c r="IEG53" s="306"/>
      <c r="IEH53" s="306"/>
      <c r="IEI53" s="306"/>
      <c r="IEJ53" s="306"/>
      <c r="IEK53" s="306"/>
      <c r="IEL53" s="306"/>
      <c r="IEM53" s="306"/>
      <c r="IEN53" s="306"/>
      <c r="IEO53" s="306"/>
      <c r="IEP53" s="306"/>
      <c r="IEQ53" s="306"/>
      <c r="IER53" s="306"/>
      <c r="IES53" s="306"/>
      <c r="IET53" s="306"/>
      <c r="IEU53" s="306"/>
      <c r="IEV53" s="306"/>
      <c r="IEW53" s="306"/>
      <c r="IEX53" s="306"/>
      <c r="IEY53" s="306"/>
      <c r="IEZ53" s="306"/>
      <c r="IFA53" s="306"/>
      <c r="IFB53" s="306"/>
      <c r="IFC53" s="306"/>
      <c r="IFD53" s="306"/>
      <c r="IFE53" s="306"/>
      <c r="IFF53" s="306"/>
      <c r="IFG53" s="306"/>
      <c r="IFH53" s="306"/>
      <c r="IFI53" s="306"/>
      <c r="IFJ53" s="306"/>
      <c r="IFK53" s="306"/>
      <c r="IFL53" s="306"/>
      <c r="IFM53" s="306"/>
      <c r="IFN53" s="306"/>
      <c r="IFO53" s="306"/>
      <c r="IFP53" s="306"/>
      <c r="IFQ53" s="306"/>
      <c r="IFR53" s="306"/>
      <c r="IFS53" s="306"/>
      <c r="IFT53" s="306"/>
      <c r="IFU53" s="306"/>
      <c r="IFV53" s="306"/>
      <c r="IFW53" s="306"/>
      <c r="IFX53" s="306"/>
      <c r="IFY53" s="306"/>
      <c r="IFZ53" s="306"/>
      <c r="IGA53" s="306"/>
      <c r="IGB53" s="306"/>
      <c r="IGC53" s="306"/>
      <c r="IGD53" s="306"/>
      <c r="IGE53" s="306"/>
      <c r="IGF53" s="306"/>
      <c r="IGG53" s="306"/>
      <c r="IGH53" s="306"/>
      <c r="IGI53" s="306"/>
      <c r="IGJ53" s="306"/>
      <c r="IGK53" s="306"/>
      <c r="IGL53" s="306"/>
      <c r="IGM53" s="306"/>
      <c r="IGN53" s="306"/>
      <c r="IGO53" s="306"/>
      <c r="IGP53" s="306"/>
      <c r="IGQ53" s="306"/>
      <c r="IGR53" s="306"/>
      <c r="IGS53" s="306"/>
      <c r="IGT53" s="306"/>
      <c r="IGU53" s="306"/>
      <c r="IGV53" s="306"/>
      <c r="IGW53" s="306"/>
      <c r="IGX53" s="306"/>
      <c r="IGY53" s="306"/>
      <c r="IGZ53" s="306"/>
      <c r="IHA53" s="306"/>
      <c r="IHB53" s="306"/>
      <c r="IHC53" s="306"/>
      <c r="IHD53" s="306"/>
      <c r="IHE53" s="306"/>
      <c r="IHF53" s="306"/>
      <c r="IHG53" s="306"/>
      <c r="IHH53" s="306"/>
      <c r="IHI53" s="306"/>
      <c r="IHJ53" s="306"/>
      <c r="IHK53" s="306"/>
      <c r="IHL53" s="306"/>
      <c r="IHM53" s="306"/>
      <c r="IHN53" s="306"/>
      <c r="IHO53" s="306"/>
      <c r="IHP53" s="306"/>
      <c r="IHQ53" s="306"/>
      <c r="IHR53" s="306"/>
      <c r="IHS53" s="306"/>
      <c r="IHT53" s="306"/>
      <c r="IHU53" s="306"/>
      <c r="IHV53" s="306"/>
      <c r="IHW53" s="306"/>
      <c r="IHX53" s="306"/>
      <c r="IHY53" s="306"/>
      <c r="IHZ53" s="306"/>
      <c r="IIA53" s="306"/>
      <c r="IIB53" s="306"/>
      <c r="IIC53" s="306"/>
      <c r="IID53" s="306"/>
      <c r="IIE53" s="306"/>
      <c r="IIF53" s="306"/>
      <c r="IIG53" s="306"/>
      <c r="IIH53" s="306"/>
      <c r="III53" s="306"/>
      <c r="IIJ53" s="306"/>
      <c r="IIK53" s="306"/>
      <c r="IIL53" s="306"/>
      <c r="IIM53" s="306"/>
      <c r="IIN53" s="306"/>
      <c r="IIO53" s="306"/>
      <c r="IIP53" s="306"/>
      <c r="IIQ53" s="306"/>
      <c r="IIR53" s="306"/>
      <c r="IIS53" s="306"/>
      <c r="IIT53" s="306"/>
      <c r="IIU53" s="306"/>
      <c r="IIV53" s="306"/>
      <c r="IIW53" s="306"/>
      <c r="IIX53" s="306"/>
      <c r="IIY53" s="306"/>
      <c r="IIZ53" s="306"/>
      <c r="IJA53" s="306"/>
      <c r="IJB53" s="306"/>
      <c r="IJC53" s="306"/>
      <c r="IJD53" s="306"/>
      <c r="IJE53" s="306"/>
      <c r="IJF53" s="306"/>
      <c r="IJG53" s="306"/>
      <c r="IJH53" s="306"/>
      <c r="IJI53" s="306"/>
      <c r="IJJ53" s="306"/>
      <c r="IJK53" s="306"/>
      <c r="IJL53" s="306"/>
      <c r="IJM53" s="306"/>
      <c r="IJN53" s="306"/>
      <c r="IJO53" s="306"/>
      <c r="IJP53" s="306"/>
      <c r="IJQ53" s="306"/>
      <c r="IJR53" s="306"/>
      <c r="IJS53" s="306"/>
      <c r="IJT53" s="306"/>
      <c r="IJU53" s="306"/>
      <c r="IJV53" s="306"/>
      <c r="IJW53" s="306"/>
      <c r="IJX53" s="306"/>
      <c r="IJY53" s="306"/>
      <c r="IJZ53" s="306"/>
      <c r="IKA53" s="306"/>
      <c r="IKB53" s="306"/>
      <c r="IKC53" s="306"/>
      <c r="IKD53" s="306"/>
      <c r="IKE53" s="306"/>
      <c r="IKF53" s="306"/>
      <c r="IKG53" s="306"/>
      <c r="IKH53" s="306"/>
      <c r="IKI53" s="306"/>
      <c r="IKJ53" s="306"/>
      <c r="IKK53" s="306"/>
      <c r="IKL53" s="306"/>
      <c r="IKM53" s="306"/>
      <c r="IKN53" s="306"/>
      <c r="IKO53" s="306"/>
      <c r="IKP53" s="306"/>
      <c r="IKQ53" s="306"/>
      <c r="IKR53" s="306"/>
      <c r="IKS53" s="306"/>
      <c r="IKT53" s="306"/>
      <c r="IKU53" s="306"/>
      <c r="IKV53" s="306"/>
      <c r="IKW53" s="306"/>
      <c r="IKX53" s="306"/>
      <c r="IKY53" s="306"/>
      <c r="IKZ53" s="306"/>
      <c r="ILA53" s="306"/>
      <c r="ILB53" s="306"/>
      <c r="ILC53" s="306"/>
      <c r="ILD53" s="306"/>
      <c r="ILE53" s="306"/>
      <c r="ILF53" s="306"/>
      <c r="ILG53" s="306"/>
      <c r="ILH53" s="306"/>
      <c r="ILI53" s="306"/>
      <c r="ILJ53" s="306"/>
      <c r="ILK53" s="306"/>
      <c r="ILL53" s="306"/>
      <c r="ILM53" s="306"/>
      <c r="ILN53" s="306"/>
      <c r="ILO53" s="306"/>
      <c r="ILP53" s="306"/>
      <c r="ILQ53" s="306"/>
      <c r="ILR53" s="306"/>
      <c r="ILS53" s="306"/>
      <c r="ILT53" s="306"/>
      <c r="ILU53" s="306"/>
      <c r="ILV53" s="306"/>
      <c r="ILW53" s="306"/>
      <c r="ILX53" s="306"/>
      <c r="ILY53" s="306"/>
      <c r="ILZ53" s="306"/>
      <c r="IMA53" s="306"/>
      <c r="IMB53" s="306"/>
      <c r="IMC53" s="306"/>
      <c r="IMD53" s="306"/>
      <c r="IME53" s="306"/>
      <c r="IMF53" s="306"/>
      <c r="IMG53" s="306"/>
      <c r="IMH53" s="306"/>
      <c r="IMI53" s="306"/>
      <c r="IMJ53" s="306"/>
      <c r="IMK53" s="306"/>
      <c r="IML53" s="306"/>
      <c r="IMM53" s="306"/>
      <c r="IMN53" s="306"/>
      <c r="IMO53" s="306"/>
      <c r="IMP53" s="306"/>
      <c r="IMQ53" s="306"/>
      <c r="IMR53" s="306"/>
      <c r="IMS53" s="306"/>
      <c r="IMT53" s="306"/>
      <c r="IMU53" s="306"/>
      <c r="IMV53" s="306"/>
      <c r="IMW53" s="306"/>
      <c r="IMX53" s="306"/>
      <c r="IMY53" s="306"/>
      <c r="IMZ53" s="306"/>
      <c r="INA53" s="306"/>
      <c r="INB53" s="306"/>
      <c r="INC53" s="306"/>
      <c r="IND53" s="306"/>
      <c r="INE53" s="306"/>
      <c r="INF53" s="306"/>
      <c r="ING53" s="306"/>
      <c r="INH53" s="306"/>
      <c r="INI53" s="306"/>
      <c r="INJ53" s="306"/>
      <c r="INK53" s="306"/>
      <c r="INL53" s="306"/>
      <c r="INM53" s="306"/>
      <c r="INN53" s="306"/>
      <c r="INO53" s="306"/>
      <c r="INP53" s="306"/>
      <c r="INQ53" s="306"/>
      <c r="INR53" s="306"/>
      <c r="INS53" s="306"/>
      <c r="INT53" s="306"/>
      <c r="INU53" s="306"/>
      <c r="INV53" s="306"/>
      <c r="INW53" s="306"/>
      <c r="INX53" s="306"/>
      <c r="INY53" s="306"/>
      <c r="INZ53" s="306"/>
      <c r="IOA53" s="306"/>
      <c r="IOB53" s="306"/>
      <c r="IOC53" s="306"/>
      <c r="IOD53" s="306"/>
      <c r="IOE53" s="306"/>
      <c r="IOF53" s="306"/>
      <c r="IOG53" s="306"/>
      <c r="IOH53" s="306"/>
      <c r="IOI53" s="306"/>
      <c r="IOJ53" s="306"/>
      <c r="IOK53" s="306"/>
      <c r="IOL53" s="306"/>
      <c r="IOM53" s="306"/>
      <c r="ION53" s="306"/>
      <c r="IOO53" s="306"/>
      <c r="IOP53" s="306"/>
      <c r="IOQ53" s="306"/>
      <c r="IOR53" s="306"/>
      <c r="IOS53" s="306"/>
      <c r="IOT53" s="306"/>
      <c r="IOU53" s="306"/>
      <c r="IOV53" s="306"/>
      <c r="IOW53" s="306"/>
      <c r="IOX53" s="306"/>
      <c r="IOY53" s="306"/>
      <c r="IOZ53" s="306"/>
      <c r="IPA53" s="306"/>
      <c r="IPB53" s="306"/>
      <c r="IPC53" s="306"/>
      <c r="IPD53" s="306"/>
      <c r="IPE53" s="306"/>
      <c r="IPF53" s="306"/>
      <c r="IPG53" s="306"/>
      <c r="IPH53" s="306"/>
      <c r="IPI53" s="306"/>
      <c r="IPJ53" s="306"/>
      <c r="IPK53" s="306"/>
      <c r="IPL53" s="306"/>
      <c r="IPM53" s="306"/>
      <c r="IPN53" s="306"/>
      <c r="IPO53" s="306"/>
      <c r="IPP53" s="306"/>
      <c r="IPQ53" s="306"/>
      <c r="IPR53" s="306"/>
      <c r="IPS53" s="306"/>
      <c r="IPT53" s="306"/>
      <c r="IPU53" s="306"/>
      <c r="IPV53" s="306"/>
      <c r="IPW53" s="306"/>
      <c r="IPX53" s="306"/>
      <c r="IPY53" s="306"/>
      <c r="IPZ53" s="306"/>
      <c r="IQA53" s="306"/>
      <c r="IQB53" s="306"/>
      <c r="IQC53" s="306"/>
      <c r="IQD53" s="306"/>
      <c r="IQE53" s="306"/>
      <c r="IQF53" s="306"/>
      <c r="IQG53" s="306"/>
      <c r="IQH53" s="306"/>
      <c r="IQI53" s="306"/>
      <c r="IQJ53" s="306"/>
      <c r="IQK53" s="306"/>
      <c r="IQL53" s="306"/>
      <c r="IQM53" s="306"/>
      <c r="IQN53" s="306"/>
      <c r="IQO53" s="306"/>
      <c r="IQP53" s="306"/>
      <c r="IQQ53" s="306"/>
      <c r="IQR53" s="306"/>
      <c r="IQS53" s="306"/>
      <c r="IQT53" s="306"/>
      <c r="IQU53" s="306"/>
      <c r="IQV53" s="306"/>
      <c r="IQW53" s="306"/>
      <c r="IQX53" s="306"/>
      <c r="IQY53" s="306"/>
      <c r="IQZ53" s="306"/>
      <c r="IRA53" s="306"/>
      <c r="IRB53" s="306"/>
      <c r="IRC53" s="306"/>
      <c r="IRD53" s="306"/>
      <c r="IRE53" s="306"/>
      <c r="IRF53" s="306"/>
      <c r="IRG53" s="306"/>
      <c r="IRH53" s="306"/>
      <c r="IRI53" s="306"/>
      <c r="IRJ53" s="306"/>
      <c r="IRK53" s="306"/>
      <c r="IRL53" s="306"/>
      <c r="IRM53" s="306"/>
      <c r="IRN53" s="306"/>
      <c r="IRO53" s="306"/>
      <c r="IRP53" s="306"/>
      <c r="IRQ53" s="306"/>
      <c r="IRR53" s="306"/>
      <c r="IRS53" s="306"/>
      <c r="IRT53" s="306"/>
      <c r="IRU53" s="306"/>
      <c r="IRV53" s="306"/>
      <c r="IRW53" s="306"/>
      <c r="IRX53" s="306"/>
      <c r="IRY53" s="306"/>
      <c r="IRZ53" s="306"/>
      <c r="ISA53" s="306"/>
      <c r="ISB53" s="306"/>
      <c r="ISC53" s="306"/>
      <c r="ISD53" s="306"/>
      <c r="ISE53" s="306"/>
      <c r="ISF53" s="306"/>
      <c r="ISG53" s="306"/>
      <c r="ISH53" s="306"/>
      <c r="ISI53" s="306"/>
      <c r="ISJ53" s="306"/>
      <c r="ISK53" s="306"/>
      <c r="ISL53" s="306"/>
      <c r="ISM53" s="306"/>
      <c r="ISN53" s="306"/>
      <c r="ISO53" s="306"/>
      <c r="ISP53" s="306"/>
      <c r="ISQ53" s="306"/>
      <c r="ISR53" s="306"/>
      <c r="ISS53" s="306"/>
      <c r="IST53" s="306"/>
      <c r="ISU53" s="306"/>
      <c r="ISV53" s="306"/>
      <c r="ISW53" s="306"/>
      <c r="ISX53" s="306"/>
      <c r="ISY53" s="306"/>
      <c r="ISZ53" s="306"/>
      <c r="ITA53" s="306"/>
      <c r="ITB53" s="306"/>
      <c r="ITC53" s="306"/>
      <c r="ITD53" s="306"/>
      <c r="ITE53" s="306"/>
      <c r="ITF53" s="306"/>
      <c r="ITG53" s="306"/>
      <c r="ITH53" s="306"/>
      <c r="ITI53" s="306"/>
      <c r="ITJ53" s="306"/>
      <c r="ITK53" s="306"/>
      <c r="ITL53" s="306"/>
      <c r="ITM53" s="306"/>
      <c r="ITN53" s="306"/>
      <c r="ITO53" s="306"/>
      <c r="ITP53" s="306"/>
      <c r="ITQ53" s="306"/>
      <c r="ITR53" s="306"/>
      <c r="ITS53" s="306"/>
      <c r="ITT53" s="306"/>
      <c r="ITU53" s="306"/>
      <c r="ITV53" s="306"/>
      <c r="ITW53" s="306"/>
      <c r="ITX53" s="306"/>
      <c r="ITY53" s="306"/>
      <c r="ITZ53" s="306"/>
      <c r="IUA53" s="306"/>
      <c r="IUB53" s="306"/>
      <c r="IUC53" s="306"/>
      <c r="IUD53" s="306"/>
      <c r="IUE53" s="306"/>
      <c r="IUF53" s="306"/>
      <c r="IUG53" s="306"/>
      <c r="IUH53" s="306"/>
      <c r="IUI53" s="306"/>
      <c r="IUJ53" s="306"/>
      <c r="IUK53" s="306"/>
      <c r="IUL53" s="306"/>
      <c r="IUM53" s="306"/>
      <c r="IUN53" s="306"/>
      <c r="IUO53" s="306"/>
      <c r="IUP53" s="306"/>
      <c r="IUQ53" s="306"/>
      <c r="IUR53" s="306"/>
      <c r="IUS53" s="306"/>
      <c r="IUT53" s="306"/>
      <c r="IUU53" s="306"/>
      <c r="IUV53" s="306"/>
      <c r="IUW53" s="306"/>
      <c r="IUX53" s="306"/>
      <c r="IUY53" s="306"/>
      <c r="IUZ53" s="306"/>
      <c r="IVA53" s="306"/>
      <c r="IVB53" s="306"/>
      <c r="IVC53" s="306"/>
      <c r="IVD53" s="306"/>
      <c r="IVE53" s="306"/>
      <c r="IVF53" s="306"/>
      <c r="IVG53" s="306"/>
      <c r="IVH53" s="306"/>
      <c r="IVI53" s="306"/>
      <c r="IVJ53" s="306"/>
      <c r="IVK53" s="306"/>
      <c r="IVL53" s="306"/>
      <c r="IVM53" s="306"/>
      <c r="IVN53" s="306"/>
      <c r="IVO53" s="306"/>
      <c r="IVP53" s="306"/>
      <c r="IVQ53" s="306"/>
      <c r="IVR53" s="306"/>
      <c r="IVS53" s="306"/>
      <c r="IVT53" s="306"/>
      <c r="IVU53" s="306"/>
      <c r="IVV53" s="306"/>
      <c r="IVW53" s="306"/>
      <c r="IVX53" s="306"/>
      <c r="IVY53" s="306"/>
      <c r="IVZ53" s="306"/>
      <c r="IWA53" s="306"/>
      <c r="IWB53" s="306"/>
      <c r="IWC53" s="306"/>
      <c r="IWD53" s="306"/>
      <c r="IWE53" s="306"/>
      <c r="IWF53" s="306"/>
      <c r="IWG53" s="306"/>
      <c r="IWH53" s="306"/>
      <c r="IWI53" s="306"/>
      <c r="IWJ53" s="306"/>
      <c r="IWK53" s="306"/>
      <c r="IWL53" s="306"/>
      <c r="IWM53" s="306"/>
      <c r="IWN53" s="306"/>
      <c r="IWO53" s="306"/>
      <c r="IWP53" s="306"/>
      <c r="IWQ53" s="306"/>
      <c r="IWR53" s="306"/>
      <c r="IWS53" s="306"/>
      <c r="IWT53" s="306"/>
      <c r="IWU53" s="306"/>
      <c r="IWV53" s="306"/>
      <c r="IWW53" s="306"/>
      <c r="IWX53" s="306"/>
      <c r="IWY53" s="306"/>
      <c r="IWZ53" s="306"/>
      <c r="IXA53" s="306"/>
      <c r="IXB53" s="306"/>
      <c r="IXC53" s="306"/>
      <c r="IXD53" s="306"/>
      <c r="IXE53" s="306"/>
      <c r="IXF53" s="306"/>
      <c r="IXG53" s="306"/>
      <c r="IXH53" s="306"/>
      <c r="IXI53" s="306"/>
      <c r="IXJ53" s="306"/>
      <c r="IXK53" s="306"/>
      <c r="IXL53" s="306"/>
      <c r="IXM53" s="306"/>
      <c r="IXN53" s="306"/>
      <c r="IXO53" s="306"/>
      <c r="IXP53" s="306"/>
      <c r="IXQ53" s="306"/>
      <c r="IXR53" s="306"/>
      <c r="IXS53" s="306"/>
      <c r="IXT53" s="306"/>
      <c r="IXU53" s="306"/>
      <c r="IXV53" s="306"/>
      <c r="IXW53" s="306"/>
      <c r="IXX53" s="306"/>
      <c r="IXY53" s="306"/>
      <c r="IXZ53" s="306"/>
      <c r="IYA53" s="306"/>
      <c r="IYB53" s="306"/>
      <c r="IYC53" s="306"/>
      <c r="IYD53" s="306"/>
      <c r="IYE53" s="306"/>
      <c r="IYF53" s="306"/>
      <c r="IYG53" s="306"/>
      <c r="IYH53" s="306"/>
      <c r="IYI53" s="306"/>
      <c r="IYJ53" s="306"/>
      <c r="IYK53" s="306"/>
      <c r="IYL53" s="306"/>
      <c r="IYM53" s="306"/>
      <c r="IYN53" s="306"/>
      <c r="IYO53" s="306"/>
      <c r="IYP53" s="306"/>
      <c r="IYQ53" s="306"/>
      <c r="IYR53" s="306"/>
      <c r="IYS53" s="306"/>
      <c r="IYT53" s="306"/>
      <c r="IYU53" s="306"/>
      <c r="IYV53" s="306"/>
      <c r="IYW53" s="306"/>
      <c r="IYX53" s="306"/>
      <c r="IYY53" s="306"/>
      <c r="IYZ53" s="306"/>
      <c r="IZA53" s="306"/>
      <c r="IZB53" s="306"/>
      <c r="IZC53" s="306"/>
      <c r="IZD53" s="306"/>
      <c r="IZE53" s="306"/>
      <c r="IZF53" s="306"/>
      <c r="IZG53" s="306"/>
      <c r="IZH53" s="306"/>
      <c r="IZI53" s="306"/>
      <c r="IZJ53" s="306"/>
      <c r="IZK53" s="306"/>
      <c r="IZL53" s="306"/>
      <c r="IZM53" s="306"/>
      <c r="IZN53" s="306"/>
      <c r="IZO53" s="306"/>
      <c r="IZP53" s="306"/>
      <c r="IZQ53" s="306"/>
      <c r="IZR53" s="306"/>
      <c r="IZS53" s="306"/>
      <c r="IZT53" s="306"/>
      <c r="IZU53" s="306"/>
      <c r="IZV53" s="306"/>
      <c r="IZW53" s="306"/>
      <c r="IZX53" s="306"/>
      <c r="IZY53" s="306"/>
      <c r="IZZ53" s="306"/>
      <c r="JAA53" s="306"/>
      <c r="JAB53" s="306"/>
      <c r="JAC53" s="306"/>
      <c r="JAD53" s="306"/>
      <c r="JAE53" s="306"/>
      <c r="JAF53" s="306"/>
      <c r="JAG53" s="306"/>
      <c r="JAH53" s="306"/>
      <c r="JAI53" s="306"/>
      <c r="JAJ53" s="306"/>
      <c r="JAK53" s="306"/>
      <c r="JAL53" s="306"/>
      <c r="JAM53" s="306"/>
      <c r="JAN53" s="306"/>
      <c r="JAO53" s="306"/>
      <c r="JAP53" s="306"/>
      <c r="JAQ53" s="306"/>
      <c r="JAR53" s="306"/>
      <c r="JAS53" s="306"/>
      <c r="JAT53" s="306"/>
      <c r="JAU53" s="306"/>
      <c r="JAV53" s="306"/>
      <c r="JAW53" s="306"/>
      <c r="JAX53" s="306"/>
      <c r="JAY53" s="306"/>
      <c r="JAZ53" s="306"/>
      <c r="JBA53" s="306"/>
      <c r="JBB53" s="306"/>
      <c r="JBC53" s="306"/>
      <c r="JBD53" s="306"/>
      <c r="JBE53" s="306"/>
      <c r="JBF53" s="306"/>
      <c r="JBG53" s="306"/>
      <c r="JBH53" s="306"/>
      <c r="JBI53" s="306"/>
      <c r="JBJ53" s="306"/>
      <c r="JBK53" s="306"/>
      <c r="JBL53" s="306"/>
      <c r="JBM53" s="306"/>
      <c r="JBN53" s="306"/>
      <c r="JBO53" s="306"/>
      <c r="JBP53" s="306"/>
      <c r="JBQ53" s="306"/>
      <c r="JBR53" s="306"/>
      <c r="JBS53" s="306"/>
      <c r="JBT53" s="306"/>
      <c r="JBU53" s="306"/>
      <c r="JBV53" s="306"/>
      <c r="JBW53" s="306"/>
      <c r="JBX53" s="306"/>
      <c r="JBY53" s="306"/>
      <c r="JBZ53" s="306"/>
      <c r="JCA53" s="306"/>
      <c r="JCB53" s="306"/>
      <c r="JCC53" s="306"/>
      <c r="JCD53" s="306"/>
      <c r="JCE53" s="306"/>
      <c r="JCF53" s="306"/>
      <c r="JCG53" s="306"/>
      <c r="JCH53" s="306"/>
      <c r="JCI53" s="306"/>
      <c r="JCJ53" s="306"/>
      <c r="JCK53" s="306"/>
      <c r="JCL53" s="306"/>
      <c r="JCM53" s="306"/>
      <c r="JCN53" s="306"/>
      <c r="JCO53" s="306"/>
      <c r="JCP53" s="306"/>
      <c r="JCQ53" s="306"/>
      <c r="JCR53" s="306"/>
      <c r="JCS53" s="306"/>
      <c r="JCT53" s="306"/>
      <c r="JCU53" s="306"/>
      <c r="JCV53" s="306"/>
      <c r="JCW53" s="306"/>
      <c r="JCX53" s="306"/>
      <c r="JCY53" s="306"/>
      <c r="JCZ53" s="306"/>
      <c r="JDA53" s="306"/>
      <c r="JDB53" s="306"/>
      <c r="JDC53" s="306"/>
      <c r="JDD53" s="306"/>
      <c r="JDE53" s="306"/>
      <c r="JDF53" s="306"/>
      <c r="JDG53" s="306"/>
      <c r="JDH53" s="306"/>
      <c r="JDI53" s="306"/>
      <c r="JDJ53" s="306"/>
      <c r="JDK53" s="306"/>
      <c r="JDL53" s="306"/>
      <c r="JDM53" s="306"/>
      <c r="JDN53" s="306"/>
      <c r="JDO53" s="306"/>
      <c r="JDP53" s="306"/>
      <c r="JDQ53" s="306"/>
      <c r="JDR53" s="306"/>
      <c r="JDS53" s="306"/>
      <c r="JDT53" s="306"/>
      <c r="JDU53" s="306"/>
      <c r="JDV53" s="306"/>
      <c r="JDW53" s="306"/>
      <c r="JDX53" s="306"/>
      <c r="JDY53" s="306"/>
      <c r="JDZ53" s="306"/>
      <c r="JEA53" s="306"/>
      <c r="JEB53" s="306"/>
      <c r="JEC53" s="306"/>
      <c r="JED53" s="306"/>
      <c r="JEE53" s="306"/>
      <c r="JEF53" s="306"/>
      <c r="JEG53" s="306"/>
      <c r="JEH53" s="306"/>
      <c r="JEI53" s="306"/>
      <c r="JEJ53" s="306"/>
      <c r="JEK53" s="306"/>
      <c r="JEL53" s="306"/>
      <c r="JEM53" s="306"/>
      <c r="JEN53" s="306"/>
      <c r="JEO53" s="306"/>
      <c r="JEP53" s="306"/>
      <c r="JEQ53" s="306"/>
      <c r="JER53" s="306"/>
      <c r="JES53" s="306"/>
      <c r="JET53" s="306"/>
      <c r="JEU53" s="306"/>
      <c r="JEV53" s="306"/>
      <c r="JEW53" s="306"/>
      <c r="JEX53" s="306"/>
      <c r="JEY53" s="306"/>
      <c r="JEZ53" s="306"/>
      <c r="JFA53" s="306"/>
      <c r="JFB53" s="306"/>
      <c r="JFC53" s="306"/>
      <c r="JFD53" s="306"/>
      <c r="JFE53" s="306"/>
      <c r="JFF53" s="306"/>
      <c r="JFG53" s="306"/>
      <c r="JFH53" s="306"/>
      <c r="JFI53" s="306"/>
      <c r="JFJ53" s="306"/>
      <c r="JFK53" s="306"/>
      <c r="JFL53" s="306"/>
      <c r="JFM53" s="306"/>
      <c r="JFN53" s="306"/>
      <c r="JFO53" s="306"/>
      <c r="JFP53" s="306"/>
      <c r="JFQ53" s="306"/>
      <c r="JFR53" s="306"/>
      <c r="JFS53" s="306"/>
      <c r="JFT53" s="306"/>
      <c r="JFU53" s="306"/>
      <c r="JFV53" s="306"/>
      <c r="JFW53" s="306"/>
      <c r="JFX53" s="306"/>
      <c r="JFY53" s="306"/>
      <c r="JFZ53" s="306"/>
      <c r="JGA53" s="306"/>
      <c r="JGB53" s="306"/>
      <c r="JGC53" s="306"/>
      <c r="JGD53" s="306"/>
      <c r="JGE53" s="306"/>
      <c r="JGF53" s="306"/>
      <c r="JGG53" s="306"/>
      <c r="JGH53" s="306"/>
      <c r="JGI53" s="306"/>
      <c r="JGJ53" s="306"/>
      <c r="JGK53" s="306"/>
      <c r="JGL53" s="306"/>
      <c r="JGM53" s="306"/>
      <c r="JGN53" s="306"/>
      <c r="JGO53" s="306"/>
      <c r="JGP53" s="306"/>
      <c r="JGQ53" s="306"/>
      <c r="JGR53" s="306"/>
      <c r="JGS53" s="306"/>
      <c r="JGT53" s="306"/>
      <c r="JGU53" s="306"/>
      <c r="JGV53" s="306"/>
      <c r="JGW53" s="306"/>
      <c r="JGX53" s="306"/>
      <c r="JGY53" s="306"/>
      <c r="JGZ53" s="306"/>
      <c r="JHA53" s="306"/>
      <c r="JHB53" s="306"/>
      <c r="JHC53" s="306"/>
      <c r="JHD53" s="306"/>
      <c r="JHE53" s="306"/>
      <c r="JHF53" s="306"/>
      <c r="JHG53" s="306"/>
      <c r="JHH53" s="306"/>
      <c r="JHI53" s="306"/>
      <c r="JHJ53" s="306"/>
      <c r="JHK53" s="306"/>
      <c r="JHL53" s="306"/>
      <c r="JHM53" s="306"/>
      <c r="JHN53" s="306"/>
      <c r="JHO53" s="306"/>
      <c r="JHP53" s="306"/>
      <c r="JHQ53" s="306"/>
      <c r="JHR53" s="306"/>
      <c r="JHS53" s="306"/>
      <c r="JHT53" s="306"/>
      <c r="JHU53" s="306"/>
      <c r="JHV53" s="306"/>
      <c r="JHW53" s="306"/>
      <c r="JHX53" s="306"/>
      <c r="JHY53" s="306"/>
      <c r="JHZ53" s="306"/>
      <c r="JIA53" s="306"/>
      <c r="JIB53" s="306"/>
      <c r="JIC53" s="306"/>
      <c r="JID53" s="306"/>
      <c r="JIE53" s="306"/>
      <c r="JIF53" s="306"/>
      <c r="JIG53" s="306"/>
      <c r="JIH53" s="306"/>
      <c r="JII53" s="306"/>
      <c r="JIJ53" s="306"/>
      <c r="JIK53" s="306"/>
      <c r="JIL53" s="306"/>
      <c r="JIM53" s="306"/>
      <c r="JIN53" s="306"/>
      <c r="JIO53" s="306"/>
      <c r="JIP53" s="306"/>
      <c r="JIQ53" s="306"/>
      <c r="JIR53" s="306"/>
      <c r="JIS53" s="306"/>
      <c r="JIT53" s="306"/>
      <c r="JIU53" s="306"/>
      <c r="JIV53" s="306"/>
      <c r="JIW53" s="306"/>
      <c r="JIX53" s="306"/>
      <c r="JIY53" s="306"/>
      <c r="JIZ53" s="306"/>
      <c r="JJA53" s="306"/>
      <c r="JJB53" s="306"/>
      <c r="JJC53" s="306"/>
      <c r="JJD53" s="306"/>
      <c r="JJE53" s="306"/>
      <c r="JJF53" s="306"/>
      <c r="JJG53" s="306"/>
      <c r="JJH53" s="306"/>
      <c r="JJI53" s="306"/>
      <c r="JJJ53" s="306"/>
      <c r="JJK53" s="306"/>
      <c r="JJL53" s="306"/>
      <c r="JJM53" s="306"/>
      <c r="JJN53" s="306"/>
      <c r="JJO53" s="306"/>
      <c r="JJP53" s="306"/>
      <c r="JJQ53" s="306"/>
      <c r="JJR53" s="306"/>
      <c r="JJS53" s="306"/>
      <c r="JJT53" s="306"/>
      <c r="JJU53" s="306"/>
      <c r="JJV53" s="306"/>
      <c r="JJW53" s="306"/>
      <c r="JJX53" s="306"/>
      <c r="JJY53" s="306"/>
      <c r="JJZ53" s="306"/>
      <c r="JKA53" s="306"/>
      <c r="JKB53" s="306"/>
      <c r="JKC53" s="306"/>
      <c r="JKD53" s="306"/>
      <c r="JKE53" s="306"/>
      <c r="JKF53" s="306"/>
      <c r="JKG53" s="306"/>
      <c r="JKH53" s="306"/>
      <c r="JKI53" s="306"/>
      <c r="JKJ53" s="306"/>
      <c r="JKK53" s="306"/>
      <c r="JKL53" s="306"/>
      <c r="JKM53" s="306"/>
      <c r="JKN53" s="306"/>
      <c r="JKO53" s="306"/>
      <c r="JKP53" s="306"/>
      <c r="JKQ53" s="306"/>
      <c r="JKR53" s="306"/>
      <c r="JKS53" s="306"/>
      <c r="JKT53" s="306"/>
      <c r="JKU53" s="306"/>
      <c r="JKV53" s="306"/>
      <c r="JKW53" s="306"/>
      <c r="JKX53" s="306"/>
      <c r="JKY53" s="306"/>
      <c r="JKZ53" s="306"/>
      <c r="JLA53" s="306"/>
      <c r="JLB53" s="306"/>
      <c r="JLC53" s="306"/>
      <c r="JLD53" s="306"/>
      <c r="JLE53" s="306"/>
      <c r="JLF53" s="306"/>
      <c r="JLG53" s="306"/>
      <c r="JLH53" s="306"/>
      <c r="JLI53" s="306"/>
      <c r="JLJ53" s="306"/>
      <c r="JLK53" s="306"/>
      <c r="JLL53" s="306"/>
      <c r="JLM53" s="306"/>
      <c r="JLN53" s="306"/>
      <c r="JLO53" s="306"/>
      <c r="JLP53" s="306"/>
      <c r="JLQ53" s="306"/>
      <c r="JLR53" s="306"/>
      <c r="JLS53" s="306"/>
      <c r="JLT53" s="306"/>
      <c r="JLU53" s="306"/>
      <c r="JLV53" s="306"/>
      <c r="JLW53" s="306"/>
      <c r="JLX53" s="306"/>
      <c r="JLY53" s="306"/>
      <c r="JLZ53" s="306"/>
      <c r="JMA53" s="306"/>
      <c r="JMB53" s="306"/>
      <c r="JMC53" s="306"/>
      <c r="JMD53" s="306"/>
      <c r="JME53" s="306"/>
      <c r="JMF53" s="306"/>
      <c r="JMG53" s="306"/>
      <c r="JMH53" s="306"/>
      <c r="JMI53" s="306"/>
      <c r="JMJ53" s="306"/>
      <c r="JMK53" s="306"/>
      <c r="JML53" s="306"/>
      <c r="JMM53" s="306"/>
      <c r="JMN53" s="306"/>
      <c r="JMO53" s="306"/>
      <c r="JMP53" s="306"/>
      <c r="JMQ53" s="306"/>
      <c r="JMR53" s="306"/>
      <c r="JMS53" s="306"/>
      <c r="JMT53" s="306"/>
      <c r="JMU53" s="306"/>
      <c r="JMV53" s="306"/>
      <c r="JMW53" s="306"/>
      <c r="JMX53" s="306"/>
      <c r="JMY53" s="306"/>
      <c r="JMZ53" s="306"/>
      <c r="JNA53" s="306"/>
      <c r="JNB53" s="306"/>
      <c r="JNC53" s="306"/>
      <c r="JND53" s="306"/>
      <c r="JNE53" s="306"/>
      <c r="JNF53" s="306"/>
      <c r="JNG53" s="306"/>
      <c r="JNH53" s="306"/>
      <c r="JNI53" s="306"/>
      <c r="JNJ53" s="306"/>
      <c r="JNK53" s="306"/>
      <c r="JNL53" s="306"/>
      <c r="JNM53" s="306"/>
      <c r="JNN53" s="306"/>
      <c r="JNO53" s="306"/>
      <c r="JNP53" s="306"/>
      <c r="JNQ53" s="306"/>
      <c r="JNR53" s="306"/>
      <c r="JNS53" s="306"/>
      <c r="JNT53" s="306"/>
      <c r="JNU53" s="306"/>
      <c r="JNV53" s="306"/>
      <c r="JNW53" s="306"/>
      <c r="JNX53" s="306"/>
      <c r="JNY53" s="306"/>
      <c r="JNZ53" s="306"/>
      <c r="JOA53" s="306"/>
      <c r="JOB53" s="306"/>
      <c r="JOC53" s="306"/>
      <c r="JOD53" s="306"/>
      <c r="JOE53" s="306"/>
      <c r="JOF53" s="306"/>
      <c r="JOG53" s="306"/>
      <c r="JOH53" s="306"/>
      <c r="JOI53" s="306"/>
      <c r="JOJ53" s="306"/>
      <c r="JOK53" s="306"/>
      <c r="JOL53" s="306"/>
      <c r="JOM53" s="306"/>
      <c r="JON53" s="306"/>
      <c r="JOO53" s="306"/>
      <c r="JOP53" s="306"/>
      <c r="JOQ53" s="306"/>
      <c r="JOR53" s="306"/>
      <c r="JOS53" s="306"/>
      <c r="JOT53" s="306"/>
      <c r="JOU53" s="306"/>
      <c r="JOV53" s="306"/>
      <c r="JOW53" s="306"/>
      <c r="JOX53" s="306"/>
      <c r="JOY53" s="306"/>
      <c r="JOZ53" s="306"/>
      <c r="JPA53" s="306"/>
      <c r="JPB53" s="306"/>
      <c r="JPC53" s="306"/>
      <c r="JPD53" s="306"/>
      <c r="JPE53" s="306"/>
      <c r="JPF53" s="306"/>
      <c r="JPG53" s="306"/>
      <c r="JPH53" s="306"/>
      <c r="JPI53" s="306"/>
      <c r="JPJ53" s="306"/>
      <c r="JPK53" s="306"/>
      <c r="JPL53" s="306"/>
      <c r="JPM53" s="306"/>
      <c r="JPN53" s="306"/>
      <c r="JPO53" s="306"/>
      <c r="JPP53" s="306"/>
      <c r="JPQ53" s="306"/>
      <c r="JPR53" s="306"/>
      <c r="JPS53" s="306"/>
      <c r="JPT53" s="306"/>
      <c r="JPU53" s="306"/>
      <c r="JPV53" s="306"/>
      <c r="JPW53" s="306"/>
      <c r="JPX53" s="306"/>
      <c r="JPY53" s="306"/>
      <c r="JPZ53" s="306"/>
      <c r="JQA53" s="306"/>
      <c r="JQB53" s="306"/>
      <c r="JQC53" s="306"/>
      <c r="JQD53" s="306"/>
      <c r="JQE53" s="306"/>
      <c r="JQF53" s="306"/>
      <c r="JQG53" s="306"/>
      <c r="JQH53" s="306"/>
      <c r="JQI53" s="306"/>
      <c r="JQJ53" s="306"/>
      <c r="JQK53" s="306"/>
      <c r="JQL53" s="306"/>
      <c r="JQM53" s="306"/>
      <c r="JQN53" s="306"/>
      <c r="JQO53" s="306"/>
      <c r="JQP53" s="306"/>
      <c r="JQQ53" s="306"/>
      <c r="JQR53" s="306"/>
      <c r="JQS53" s="306"/>
      <c r="JQT53" s="306"/>
      <c r="JQU53" s="306"/>
      <c r="JQV53" s="306"/>
      <c r="JQW53" s="306"/>
      <c r="JQX53" s="306"/>
      <c r="JQY53" s="306"/>
      <c r="JQZ53" s="306"/>
      <c r="JRA53" s="306"/>
      <c r="JRB53" s="306"/>
      <c r="JRC53" s="306"/>
      <c r="JRD53" s="306"/>
      <c r="JRE53" s="306"/>
      <c r="JRF53" s="306"/>
      <c r="JRG53" s="306"/>
      <c r="JRH53" s="306"/>
      <c r="JRI53" s="306"/>
      <c r="JRJ53" s="306"/>
      <c r="JRK53" s="306"/>
      <c r="JRL53" s="306"/>
      <c r="JRM53" s="306"/>
      <c r="JRN53" s="306"/>
      <c r="JRO53" s="306"/>
      <c r="JRP53" s="306"/>
      <c r="JRQ53" s="306"/>
      <c r="JRR53" s="306"/>
      <c r="JRS53" s="306"/>
      <c r="JRT53" s="306"/>
      <c r="JRU53" s="306"/>
      <c r="JRV53" s="306"/>
      <c r="JRW53" s="306"/>
      <c r="JRX53" s="306"/>
      <c r="JRY53" s="306"/>
      <c r="JRZ53" s="306"/>
      <c r="JSA53" s="306"/>
      <c r="JSB53" s="306"/>
      <c r="JSC53" s="306"/>
      <c r="JSD53" s="306"/>
      <c r="JSE53" s="306"/>
      <c r="JSF53" s="306"/>
      <c r="JSG53" s="306"/>
      <c r="JSH53" s="306"/>
      <c r="JSI53" s="306"/>
      <c r="JSJ53" s="306"/>
      <c r="JSK53" s="306"/>
      <c r="JSL53" s="306"/>
      <c r="JSM53" s="306"/>
      <c r="JSN53" s="306"/>
      <c r="JSO53" s="306"/>
      <c r="JSP53" s="306"/>
      <c r="JSQ53" s="306"/>
      <c r="JSR53" s="306"/>
      <c r="JSS53" s="306"/>
      <c r="JST53" s="306"/>
      <c r="JSU53" s="306"/>
      <c r="JSV53" s="306"/>
      <c r="JSW53" s="306"/>
      <c r="JSX53" s="306"/>
      <c r="JSY53" s="306"/>
      <c r="JSZ53" s="306"/>
      <c r="JTA53" s="306"/>
      <c r="JTB53" s="306"/>
      <c r="JTC53" s="306"/>
      <c r="JTD53" s="306"/>
      <c r="JTE53" s="306"/>
      <c r="JTF53" s="306"/>
      <c r="JTG53" s="306"/>
      <c r="JTH53" s="306"/>
      <c r="JTI53" s="306"/>
      <c r="JTJ53" s="306"/>
      <c r="JTK53" s="306"/>
      <c r="JTL53" s="306"/>
      <c r="JTM53" s="306"/>
      <c r="JTN53" s="306"/>
      <c r="JTO53" s="306"/>
      <c r="JTP53" s="306"/>
      <c r="JTQ53" s="306"/>
      <c r="JTR53" s="306"/>
      <c r="JTS53" s="306"/>
      <c r="JTT53" s="306"/>
      <c r="JTU53" s="306"/>
      <c r="JTV53" s="306"/>
      <c r="JTW53" s="306"/>
      <c r="JTX53" s="306"/>
      <c r="JTY53" s="306"/>
      <c r="JTZ53" s="306"/>
      <c r="JUA53" s="306"/>
      <c r="JUB53" s="306"/>
      <c r="JUC53" s="306"/>
      <c r="JUD53" s="306"/>
      <c r="JUE53" s="306"/>
      <c r="JUF53" s="306"/>
      <c r="JUG53" s="306"/>
      <c r="JUH53" s="306"/>
      <c r="JUI53" s="306"/>
      <c r="JUJ53" s="306"/>
      <c r="JUK53" s="306"/>
      <c r="JUL53" s="306"/>
      <c r="JUM53" s="306"/>
      <c r="JUN53" s="306"/>
      <c r="JUO53" s="306"/>
      <c r="JUP53" s="306"/>
      <c r="JUQ53" s="306"/>
      <c r="JUR53" s="306"/>
      <c r="JUS53" s="306"/>
      <c r="JUT53" s="306"/>
      <c r="JUU53" s="306"/>
      <c r="JUV53" s="306"/>
      <c r="JUW53" s="306"/>
      <c r="JUX53" s="306"/>
      <c r="JUY53" s="306"/>
      <c r="JUZ53" s="306"/>
      <c r="JVA53" s="306"/>
      <c r="JVB53" s="306"/>
      <c r="JVC53" s="306"/>
      <c r="JVD53" s="306"/>
      <c r="JVE53" s="306"/>
      <c r="JVF53" s="306"/>
      <c r="JVG53" s="306"/>
      <c r="JVH53" s="306"/>
      <c r="JVI53" s="306"/>
      <c r="JVJ53" s="306"/>
      <c r="JVK53" s="306"/>
      <c r="JVL53" s="306"/>
      <c r="JVM53" s="306"/>
      <c r="JVN53" s="306"/>
      <c r="JVO53" s="306"/>
      <c r="JVP53" s="306"/>
      <c r="JVQ53" s="306"/>
      <c r="JVR53" s="306"/>
      <c r="JVS53" s="306"/>
      <c r="JVT53" s="306"/>
      <c r="JVU53" s="306"/>
      <c r="JVV53" s="306"/>
      <c r="JVW53" s="306"/>
      <c r="JVX53" s="306"/>
      <c r="JVY53" s="306"/>
      <c r="JVZ53" s="306"/>
      <c r="JWA53" s="306"/>
      <c r="JWB53" s="306"/>
      <c r="JWC53" s="306"/>
      <c r="JWD53" s="306"/>
      <c r="JWE53" s="306"/>
      <c r="JWF53" s="306"/>
      <c r="JWG53" s="306"/>
      <c r="JWH53" s="306"/>
      <c r="JWI53" s="306"/>
      <c r="JWJ53" s="306"/>
      <c r="JWK53" s="306"/>
      <c r="JWL53" s="306"/>
      <c r="JWM53" s="306"/>
      <c r="JWN53" s="306"/>
      <c r="JWO53" s="306"/>
      <c r="JWP53" s="306"/>
      <c r="JWQ53" s="306"/>
      <c r="JWR53" s="306"/>
      <c r="JWS53" s="306"/>
      <c r="JWT53" s="306"/>
      <c r="JWU53" s="306"/>
      <c r="JWV53" s="306"/>
      <c r="JWW53" s="306"/>
      <c r="JWX53" s="306"/>
      <c r="JWY53" s="306"/>
      <c r="JWZ53" s="306"/>
      <c r="JXA53" s="306"/>
      <c r="JXB53" s="306"/>
      <c r="JXC53" s="306"/>
      <c r="JXD53" s="306"/>
      <c r="JXE53" s="306"/>
      <c r="JXF53" s="306"/>
      <c r="JXG53" s="306"/>
      <c r="JXH53" s="306"/>
      <c r="JXI53" s="306"/>
      <c r="JXJ53" s="306"/>
      <c r="JXK53" s="306"/>
      <c r="JXL53" s="306"/>
      <c r="JXM53" s="306"/>
      <c r="JXN53" s="306"/>
      <c r="JXO53" s="306"/>
      <c r="JXP53" s="306"/>
      <c r="JXQ53" s="306"/>
      <c r="JXR53" s="306"/>
      <c r="JXS53" s="306"/>
      <c r="JXT53" s="306"/>
      <c r="JXU53" s="306"/>
      <c r="JXV53" s="306"/>
      <c r="JXW53" s="306"/>
      <c r="JXX53" s="306"/>
      <c r="JXY53" s="306"/>
      <c r="JXZ53" s="306"/>
      <c r="JYA53" s="306"/>
      <c r="JYB53" s="306"/>
      <c r="JYC53" s="306"/>
      <c r="JYD53" s="306"/>
      <c r="JYE53" s="306"/>
      <c r="JYF53" s="306"/>
      <c r="JYG53" s="306"/>
      <c r="JYH53" s="306"/>
      <c r="JYI53" s="306"/>
      <c r="JYJ53" s="306"/>
      <c r="JYK53" s="306"/>
      <c r="JYL53" s="306"/>
      <c r="JYM53" s="306"/>
      <c r="JYN53" s="306"/>
      <c r="JYO53" s="306"/>
      <c r="JYP53" s="306"/>
      <c r="JYQ53" s="306"/>
      <c r="JYR53" s="306"/>
      <c r="JYS53" s="306"/>
      <c r="JYT53" s="306"/>
      <c r="JYU53" s="306"/>
      <c r="JYV53" s="306"/>
      <c r="JYW53" s="306"/>
      <c r="JYX53" s="306"/>
      <c r="JYY53" s="306"/>
      <c r="JYZ53" s="306"/>
      <c r="JZA53" s="306"/>
      <c r="JZB53" s="306"/>
      <c r="JZC53" s="306"/>
      <c r="JZD53" s="306"/>
      <c r="JZE53" s="306"/>
      <c r="JZF53" s="306"/>
      <c r="JZG53" s="306"/>
      <c r="JZH53" s="306"/>
      <c r="JZI53" s="306"/>
      <c r="JZJ53" s="306"/>
      <c r="JZK53" s="306"/>
      <c r="JZL53" s="306"/>
      <c r="JZM53" s="306"/>
      <c r="JZN53" s="306"/>
      <c r="JZO53" s="306"/>
      <c r="JZP53" s="306"/>
      <c r="JZQ53" s="306"/>
      <c r="JZR53" s="306"/>
      <c r="JZS53" s="306"/>
      <c r="JZT53" s="306"/>
      <c r="JZU53" s="306"/>
      <c r="JZV53" s="306"/>
      <c r="JZW53" s="306"/>
      <c r="JZX53" s="306"/>
      <c r="JZY53" s="306"/>
      <c r="JZZ53" s="306"/>
      <c r="KAA53" s="306"/>
      <c r="KAB53" s="306"/>
      <c r="KAC53" s="306"/>
      <c r="KAD53" s="306"/>
      <c r="KAE53" s="306"/>
      <c r="KAF53" s="306"/>
      <c r="KAG53" s="306"/>
      <c r="KAH53" s="306"/>
      <c r="KAI53" s="306"/>
      <c r="KAJ53" s="306"/>
      <c r="KAK53" s="306"/>
      <c r="KAL53" s="306"/>
      <c r="KAM53" s="306"/>
      <c r="KAN53" s="306"/>
      <c r="KAO53" s="306"/>
      <c r="KAP53" s="306"/>
      <c r="KAQ53" s="306"/>
      <c r="KAR53" s="306"/>
      <c r="KAS53" s="306"/>
      <c r="KAT53" s="306"/>
      <c r="KAU53" s="306"/>
      <c r="KAV53" s="306"/>
      <c r="KAW53" s="306"/>
      <c r="KAX53" s="306"/>
      <c r="KAY53" s="306"/>
      <c r="KAZ53" s="306"/>
      <c r="KBA53" s="306"/>
      <c r="KBB53" s="306"/>
      <c r="KBC53" s="306"/>
      <c r="KBD53" s="306"/>
      <c r="KBE53" s="306"/>
      <c r="KBF53" s="306"/>
      <c r="KBG53" s="306"/>
      <c r="KBH53" s="306"/>
      <c r="KBI53" s="306"/>
      <c r="KBJ53" s="306"/>
      <c r="KBK53" s="306"/>
      <c r="KBL53" s="306"/>
      <c r="KBM53" s="306"/>
      <c r="KBN53" s="306"/>
      <c r="KBO53" s="306"/>
      <c r="KBP53" s="306"/>
      <c r="KBQ53" s="306"/>
      <c r="KBR53" s="306"/>
      <c r="KBS53" s="306"/>
      <c r="KBT53" s="306"/>
      <c r="KBU53" s="306"/>
      <c r="KBV53" s="306"/>
      <c r="KBW53" s="306"/>
      <c r="KBX53" s="306"/>
      <c r="KBY53" s="306"/>
      <c r="KBZ53" s="306"/>
      <c r="KCA53" s="306"/>
      <c r="KCB53" s="306"/>
      <c r="KCC53" s="306"/>
      <c r="KCD53" s="306"/>
      <c r="KCE53" s="306"/>
      <c r="KCF53" s="306"/>
      <c r="KCG53" s="306"/>
      <c r="KCH53" s="306"/>
      <c r="KCI53" s="306"/>
      <c r="KCJ53" s="306"/>
      <c r="KCK53" s="306"/>
      <c r="KCL53" s="306"/>
      <c r="KCM53" s="306"/>
      <c r="KCN53" s="306"/>
      <c r="KCO53" s="306"/>
      <c r="KCP53" s="306"/>
      <c r="KCQ53" s="306"/>
      <c r="KCR53" s="306"/>
      <c r="KCS53" s="306"/>
      <c r="KCT53" s="306"/>
      <c r="KCU53" s="306"/>
      <c r="KCV53" s="306"/>
      <c r="KCW53" s="306"/>
      <c r="KCX53" s="306"/>
      <c r="KCY53" s="306"/>
      <c r="KCZ53" s="306"/>
      <c r="KDA53" s="306"/>
      <c r="KDB53" s="306"/>
      <c r="KDC53" s="306"/>
      <c r="KDD53" s="306"/>
      <c r="KDE53" s="306"/>
      <c r="KDF53" s="306"/>
      <c r="KDG53" s="306"/>
      <c r="KDH53" s="306"/>
      <c r="KDI53" s="306"/>
      <c r="KDJ53" s="306"/>
      <c r="KDK53" s="306"/>
      <c r="KDL53" s="306"/>
      <c r="KDM53" s="306"/>
      <c r="KDN53" s="306"/>
      <c r="KDO53" s="306"/>
      <c r="KDP53" s="306"/>
      <c r="KDQ53" s="306"/>
      <c r="KDR53" s="306"/>
      <c r="KDS53" s="306"/>
      <c r="KDT53" s="306"/>
      <c r="KDU53" s="306"/>
      <c r="KDV53" s="306"/>
      <c r="KDW53" s="306"/>
      <c r="KDX53" s="306"/>
      <c r="KDY53" s="306"/>
      <c r="KDZ53" s="306"/>
      <c r="KEA53" s="306"/>
      <c r="KEB53" s="306"/>
      <c r="KEC53" s="306"/>
      <c r="KED53" s="306"/>
      <c r="KEE53" s="306"/>
      <c r="KEF53" s="306"/>
      <c r="KEG53" s="306"/>
      <c r="KEH53" s="306"/>
      <c r="KEI53" s="306"/>
      <c r="KEJ53" s="306"/>
      <c r="KEK53" s="306"/>
      <c r="KEL53" s="306"/>
      <c r="KEM53" s="306"/>
      <c r="KEN53" s="306"/>
      <c r="KEO53" s="306"/>
      <c r="KEP53" s="306"/>
      <c r="KEQ53" s="306"/>
      <c r="KER53" s="306"/>
      <c r="KES53" s="306"/>
      <c r="KET53" s="306"/>
      <c r="KEU53" s="306"/>
      <c r="KEV53" s="306"/>
      <c r="KEW53" s="306"/>
      <c r="KEX53" s="306"/>
      <c r="KEY53" s="306"/>
      <c r="KEZ53" s="306"/>
      <c r="KFA53" s="306"/>
      <c r="KFB53" s="306"/>
      <c r="KFC53" s="306"/>
      <c r="KFD53" s="306"/>
      <c r="KFE53" s="306"/>
      <c r="KFF53" s="306"/>
      <c r="KFG53" s="306"/>
      <c r="KFH53" s="306"/>
      <c r="KFI53" s="306"/>
      <c r="KFJ53" s="306"/>
      <c r="KFK53" s="306"/>
      <c r="KFL53" s="306"/>
      <c r="KFM53" s="306"/>
      <c r="KFN53" s="306"/>
      <c r="KFO53" s="306"/>
      <c r="KFP53" s="306"/>
      <c r="KFQ53" s="306"/>
      <c r="KFR53" s="306"/>
      <c r="KFS53" s="306"/>
      <c r="KFT53" s="306"/>
      <c r="KFU53" s="306"/>
      <c r="KFV53" s="306"/>
      <c r="KFW53" s="306"/>
      <c r="KFX53" s="306"/>
      <c r="KFY53" s="306"/>
      <c r="KFZ53" s="306"/>
      <c r="KGA53" s="306"/>
      <c r="KGB53" s="306"/>
      <c r="KGC53" s="306"/>
      <c r="KGD53" s="306"/>
      <c r="KGE53" s="306"/>
      <c r="KGF53" s="306"/>
      <c r="KGG53" s="306"/>
      <c r="KGH53" s="306"/>
      <c r="KGI53" s="306"/>
      <c r="KGJ53" s="306"/>
      <c r="KGK53" s="306"/>
      <c r="KGL53" s="306"/>
      <c r="KGM53" s="306"/>
      <c r="KGN53" s="306"/>
      <c r="KGO53" s="306"/>
      <c r="KGP53" s="306"/>
      <c r="KGQ53" s="306"/>
      <c r="KGR53" s="306"/>
      <c r="KGS53" s="306"/>
      <c r="KGT53" s="306"/>
      <c r="KGU53" s="306"/>
      <c r="KGV53" s="306"/>
      <c r="KGW53" s="306"/>
      <c r="KGX53" s="306"/>
      <c r="KGY53" s="306"/>
      <c r="KGZ53" s="306"/>
      <c r="KHA53" s="306"/>
      <c r="KHB53" s="306"/>
      <c r="KHC53" s="306"/>
      <c r="KHD53" s="306"/>
      <c r="KHE53" s="306"/>
      <c r="KHF53" s="306"/>
      <c r="KHG53" s="306"/>
      <c r="KHH53" s="306"/>
      <c r="KHI53" s="306"/>
      <c r="KHJ53" s="306"/>
      <c r="KHK53" s="306"/>
      <c r="KHL53" s="306"/>
      <c r="KHM53" s="306"/>
      <c r="KHN53" s="306"/>
      <c r="KHO53" s="306"/>
      <c r="KHP53" s="306"/>
      <c r="KHQ53" s="306"/>
      <c r="KHR53" s="306"/>
      <c r="KHS53" s="306"/>
      <c r="KHT53" s="306"/>
      <c r="KHU53" s="306"/>
      <c r="KHV53" s="306"/>
      <c r="KHW53" s="306"/>
      <c r="KHX53" s="306"/>
      <c r="KHY53" s="306"/>
      <c r="KHZ53" s="306"/>
      <c r="KIA53" s="306"/>
      <c r="KIB53" s="306"/>
      <c r="KIC53" s="306"/>
      <c r="KID53" s="306"/>
      <c r="KIE53" s="306"/>
      <c r="KIF53" s="306"/>
      <c r="KIG53" s="306"/>
      <c r="KIH53" s="306"/>
      <c r="KII53" s="306"/>
      <c r="KIJ53" s="306"/>
      <c r="KIK53" s="306"/>
      <c r="KIL53" s="306"/>
      <c r="KIM53" s="306"/>
      <c r="KIN53" s="306"/>
      <c r="KIO53" s="306"/>
      <c r="KIP53" s="306"/>
      <c r="KIQ53" s="306"/>
      <c r="KIR53" s="306"/>
      <c r="KIS53" s="306"/>
      <c r="KIT53" s="306"/>
      <c r="KIU53" s="306"/>
      <c r="KIV53" s="306"/>
      <c r="KIW53" s="306"/>
      <c r="KIX53" s="306"/>
      <c r="KIY53" s="306"/>
      <c r="KIZ53" s="306"/>
      <c r="KJA53" s="306"/>
      <c r="KJB53" s="306"/>
      <c r="KJC53" s="306"/>
      <c r="KJD53" s="306"/>
      <c r="KJE53" s="306"/>
      <c r="KJF53" s="306"/>
      <c r="KJG53" s="306"/>
      <c r="KJH53" s="306"/>
      <c r="KJI53" s="306"/>
      <c r="KJJ53" s="306"/>
      <c r="KJK53" s="306"/>
      <c r="KJL53" s="306"/>
      <c r="KJM53" s="306"/>
      <c r="KJN53" s="306"/>
      <c r="KJO53" s="306"/>
      <c r="KJP53" s="306"/>
      <c r="KJQ53" s="306"/>
      <c r="KJR53" s="306"/>
      <c r="KJS53" s="306"/>
      <c r="KJT53" s="306"/>
      <c r="KJU53" s="306"/>
      <c r="KJV53" s="306"/>
      <c r="KJW53" s="306"/>
      <c r="KJX53" s="306"/>
      <c r="KJY53" s="306"/>
      <c r="KJZ53" s="306"/>
      <c r="KKA53" s="306"/>
      <c r="KKB53" s="306"/>
      <c r="KKC53" s="306"/>
      <c r="KKD53" s="306"/>
      <c r="KKE53" s="306"/>
      <c r="KKF53" s="306"/>
      <c r="KKG53" s="306"/>
      <c r="KKH53" s="306"/>
      <c r="KKI53" s="306"/>
      <c r="KKJ53" s="306"/>
      <c r="KKK53" s="306"/>
      <c r="KKL53" s="306"/>
      <c r="KKM53" s="306"/>
      <c r="KKN53" s="306"/>
      <c r="KKO53" s="306"/>
      <c r="KKP53" s="306"/>
      <c r="KKQ53" s="306"/>
      <c r="KKR53" s="306"/>
      <c r="KKS53" s="306"/>
      <c r="KKT53" s="306"/>
      <c r="KKU53" s="306"/>
      <c r="KKV53" s="306"/>
      <c r="KKW53" s="306"/>
      <c r="KKX53" s="306"/>
      <c r="KKY53" s="306"/>
      <c r="KKZ53" s="306"/>
      <c r="KLA53" s="306"/>
      <c r="KLB53" s="306"/>
      <c r="KLC53" s="306"/>
      <c r="KLD53" s="306"/>
      <c r="KLE53" s="306"/>
      <c r="KLF53" s="306"/>
      <c r="KLG53" s="306"/>
      <c r="KLH53" s="306"/>
      <c r="KLI53" s="306"/>
      <c r="KLJ53" s="306"/>
      <c r="KLK53" s="306"/>
      <c r="KLL53" s="306"/>
      <c r="KLM53" s="306"/>
      <c r="KLN53" s="306"/>
      <c r="KLO53" s="306"/>
      <c r="KLP53" s="306"/>
      <c r="KLQ53" s="306"/>
      <c r="KLR53" s="306"/>
      <c r="KLS53" s="306"/>
      <c r="KLT53" s="306"/>
      <c r="KLU53" s="306"/>
      <c r="KLV53" s="306"/>
      <c r="KLW53" s="306"/>
      <c r="KLX53" s="306"/>
      <c r="KLY53" s="306"/>
      <c r="KLZ53" s="306"/>
      <c r="KMA53" s="306"/>
      <c r="KMB53" s="306"/>
      <c r="KMC53" s="306"/>
      <c r="KMD53" s="306"/>
      <c r="KME53" s="306"/>
      <c r="KMF53" s="306"/>
      <c r="KMG53" s="306"/>
      <c r="KMH53" s="306"/>
      <c r="KMI53" s="306"/>
      <c r="KMJ53" s="306"/>
      <c r="KMK53" s="306"/>
      <c r="KML53" s="306"/>
      <c r="KMM53" s="306"/>
      <c r="KMN53" s="306"/>
      <c r="KMO53" s="306"/>
      <c r="KMP53" s="306"/>
      <c r="KMQ53" s="306"/>
      <c r="KMR53" s="306"/>
      <c r="KMS53" s="306"/>
      <c r="KMT53" s="306"/>
      <c r="KMU53" s="306"/>
      <c r="KMV53" s="306"/>
      <c r="KMW53" s="306"/>
      <c r="KMX53" s="306"/>
      <c r="KMY53" s="306"/>
      <c r="KMZ53" s="306"/>
      <c r="KNA53" s="306"/>
      <c r="KNB53" s="306"/>
      <c r="KNC53" s="306"/>
      <c r="KND53" s="306"/>
      <c r="KNE53" s="306"/>
      <c r="KNF53" s="306"/>
      <c r="KNG53" s="306"/>
      <c r="KNH53" s="306"/>
      <c r="KNI53" s="306"/>
      <c r="KNJ53" s="306"/>
      <c r="KNK53" s="306"/>
      <c r="KNL53" s="306"/>
      <c r="KNM53" s="306"/>
      <c r="KNN53" s="306"/>
      <c r="KNO53" s="306"/>
      <c r="KNP53" s="306"/>
      <c r="KNQ53" s="306"/>
      <c r="KNR53" s="306"/>
      <c r="KNS53" s="306"/>
      <c r="KNT53" s="306"/>
      <c r="KNU53" s="306"/>
      <c r="KNV53" s="306"/>
      <c r="KNW53" s="306"/>
      <c r="KNX53" s="306"/>
      <c r="KNY53" s="306"/>
      <c r="KNZ53" s="306"/>
      <c r="KOA53" s="306"/>
      <c r="KOB53" s="306"/>
      <c r="KOC53" s="306"/>
      <c r="KOD53" s="306"/>
      <c r="KOE53" s="306"/>
      <c r="KOF53" s="306"/>
      <c r="KOG53" s="306"/>
      <c r="KOH53" s="306"/>
      <c r="KOI53" s="306"/>
      <c r="KOJ53" s="306"/>
      <c r="KOK53" s="306"/>
      <c r="KOL53" s="306"/>
      <c r="KOM53" s="306"/>
      <c r="KON53" s="306"/>
      <c r="KOO53" s="306"/>
      <c r="KOP53" s="306"/>
      <c r="KOQ53" s="306"/>
      <c r="KOR53" s="306"/>
      <c r="KOS53" s="306"/>
      <c r="KOT53" s="306"/>
      <c r="KOU53" s="306"/>
      <c r="KOV53" s="306"/>
      <c r="KOW53" s="306"/>
      <c r="KOX53" s="306"/>
      <c r="KOY53" s="306"/>
      <c r="KOZ53" s="306"/>
      <c r="KPA53" s="306"/>
      <c r="KPB53" s="306"/>
      <c r="KPC53" s="306"/>
      <c r="KPD53" s="306"/>
      <c r="KPE53" s="306"/>
      <c r="KPF53" s="306"/>
      <c r="KPG53" s="306"/>
      <c r="KPH53" s="306"/>
      <c r="KPI53" s="306"/>
      <c r="KPJ53" s="306"/>
      <c r="KPK53" s="306"/>
      <c r="KPL53" s="306"/>
      <c r="KPM53" s="306"/>
      <c r="KPN53" s="306"/>
      <c r="KPO53" s="306"/>
      <c r="KPP53" s="306"/>
      <c r="KPQ53" s="306"/>
      <c r="KPR53" s="306"/>
      <c r="KPS53" s="306"/>
      <c r="KPT53" s="306"/>
      <c r="KPU53" s="306"/>
      <c r="KPV53" s="306"/>
      <c r="KPW53" s="306"/>
      <c r="KPX53" s="306"/>
      <c r="KPY53" s="306"/>
      <c r="KPZ53" s="306"/>
      <c r="KQA53" s="306"/>
      <c r="KQB53" s="306"/>
      <c r="KQC53" s="306"/>
      <c r="KQD53" s="306"/>
      <c r="KQE53" s="306"/>
      <c r="KQF53" s="306"/>
      <c r="KQG53" s="306"/>
      <c r="KQH53" s="306"/>
      <c r="KQI53" s="306"/>
      <c r="KQJ53" s="306"/>
      <c r="KQK53" s="306"/>
      <c r="KQL53" s="306"/>
      <c r="KQM53" s="306"/>
      <c r="KQN53" s="306"/>
      <c r="KQO53" s="306"/>
      <c r="KQP53" s="306"/>
      <c r="KQQ53" s="306"/>
      <c r="KQR53" s="306"/>
      <c r="KQS53" s="306"/>
      <c r="KQT53" s="306"/>
      <c r="KQU53" s="306"/>
      <c r="KQV53" s="306"/>
      <c r="KQW53" s="306"/>
      <c r="KQX53" s="306"/>
      <c r="KQY53" s="306"/>
      <c r="KQZ53" s="306"/>
      <c r="KRA53" s="306"/>
      <c r="KRB53" s="306"/>
      <c r="KRC53" s="306"/>
      <c r="KRD53" s="306"/>
      <c r="KRE53" s="306"/>
      <c r="KRF53" s="306"/>
      <c r="KRG53" s="306"/>
      <c r="KRH53" s="306"/>
      <c r="KRI53" s="306"/>
      <c r="KRJ53" s="306"/>
      <c r="KRK53" s="306"/>
      <c r="KRL53" s="306"/>
      <c r="KRM53" s="306"/>
      <c r="KRN53" s="306"/>
      <c r="KRO53" s="306"/>
      <c r="KRP53" s="306"/>
      <c r="KRQ53" s="306"/>
      <c r="KRR53" s="306"/>
      <c r="KRS53" s="306"/>
      <c r="KRT53" s="306"/>
      <c r="KRU53" s="306"/>
      <c r="KRV53" s="306"/>
      <c r="KRW53" s="306"/>
      <c r="KRX53" s="306"/>
      <c r="KRY53" s="306"/>
      <c r="KRZ53" s="306"/>
      <c r="KSA53" s="306"/>
      <c r="KSB53" s="306"/>
      <c r="KSC53" s="306"/>
      <c r="KSD53" s="306"/>
      <c r="KSE53" s="306"/>
      <c r="KSF53" s="306"/>
      <c r="KSG53" s="306"/>
      <c r="KSH53" s="306"/>
      <c r="KSI53" s="306"/>
      <c r="KSJ53" s="306"/>
      <c r="KSK53" s="306"/>
      <c r="KSL53" s="306"/>
      <c r="KSM53" s="306"/>
      <c r="KSN53" s="306"/>
      <c r="KSO53" s="306"/>
      <c r="KSP53" s="306"/>
      <c r="KSQ53" s="306"/>
      <c r="KSR53" s="306"/>
      <c r="KSS53" s="306"/>
      <c r="KST53" s="306"/>
      <c r="KSU53" s="306"/>
      <c r="KSV53" s="306"/>
      <c r="KSW53" s="306"/>
      <c r="KSX53" s="306"/>
      <c r="KSY53" s="306"/>
      <c r="KSZ53" s="306"/>
      <c r="KTA53" s="306"/>
      <c r="KTB53" s="306"/>
      <c r="KTC53" s="306"/>
      <c r="KTD53" s="306"/>
      <c r="KTE53" s="306"/>
      <c r="KTF53" s="306"/>
      <c r="KTG53" s="306"/>
      <c r="KTH53" s="306"/>
      <c r="KTI53" s="306"/>
      <c r="KTJ53" s="306"/>
      <c r="KTK53" s="306"/>
      <c r="KTL53" s="306"/>
      <c r="KTM53" s="306"/>
      <c r="KTN53" s="306"/>
      <c r="KTO53" s="306"/>
      <c r="KTP53" s="306"/>
      <c r="KTQ53" s="306"/>
      <c r="KTR53" s="306"/>
      <c r="KTS53" s="306"/>
      <c r="KTT53" s="306"/>
      <c r="KTU53" s="306"/>
      <c r="KTV53" s="306"/>
      <c r="KTW53" s="306"/>
      <c r="KTX53" s="306"/>
      <c r="KTY53" s="306"/>
      <c r="KTZ53" s="306"/>
      <c r="KUA53" s="306"/>
      <c r="KUB53" s="306"/>
      <c r="KUC53" s="306"/>
      <c r="KUD53" s="306"/>
      <c r="KUE53" s="306"/>
      <c r="KUF53" s="306"/>
      <c r="KUG53" s="306"/>
      <c r="KUH53" s="306"/>
      <c r="KUI53" s="306"/>
      <c r="KUJ53" s="306"/>
      <c r="KUK53" s="306"/>
      <c r="KUL53" s="306"/>
      <c r="KUM53" s="306"/>
      <c r="KUN53" s="306"/>
      <c r="KUO53" s="306"/>
      <c r="KUP53" s="306"/>
      <c r="KUQ53" s="306"/>
      <c r="KUR53" s="306"/>
      <c r="KUS53" s="306"/>
      <c r="KUT53" s="306"/>
      <c r="KUU53" s="306"/>
      <c r="KUV53" s="306"/>
      <c r="KUW53" s="306"/>
      <c r="KUX53" s="306"/>
      <c r="KUY53" s="306"/>
      <c r="KUZ53" s="306"/>
      <c r="KVA53" s="306"/>
      <c r="KVB53" s="306"/>
      <c r="KVC53" s="306"/>
      <c r="KVD53" s="306"/>
      <c r="KVE53" s="306"/>
      <c r="KVF53" s="306"/>
      <c r="KVG53" s="306"/>
      <c r="KVH53" s="306"/>
      <c r="KVI53" s="306"/>
      <c r="KVJ53" s="306"/>
      <c r="KVK53" s="306"/>
      <c r="KVL53" s="306"/>
      <c r="KVM53" s="306"/>
      <c r="KVN53" s="306"/>
      <c r="KVO53" s="306"/>
      <c r="KVP53" s="306"/>
      <c r="KVQ53" s="306"/>
      <c r="KVR53" s="306"/>
      <c r="KVS53" s="306"/>
      <c r="KVT53" s="306"/>
      <c r="KVU53" s="306"/>
      <c r="KVV53" s="306"/>
      <c r="KVW53" s="306"/>
      <c r="KVX53" s="306"/>
      <c r="KVY53" s="306"/>
      <c r="KVZ53" s="306"/>
      <c r="KWA53" s="306"/>
      <c r="KWB53" s="306"/>
      <c r="KWC53" s="306"/>
      <c r="KWD53" s="306"/>
      <c r="KWE53" s="306"/>
      <c r="KWF53" s="306"/>
      <c r="KWG53" s="306"/>
      <c r="KWH53" s="306"/>
      <c r="KWI53" s="306"/>
      <c r="KWJ53" s="306"/>
      <c r="KWK53" s="306"/>
      <c r="KWL53" s="306"/>
      <c r="KWM53" s="306"/>
      <c r="KWN53" s="306"/>
      <c r="KWO53" s="306"/>
      <c r="KWP53" s="306"/>
      <c r="KWQ53" s="306"/>
      <c r="KWR53" s="306"/>
      <c r="KWS53" s="306"/>
      <c r="KWT53" s="306"/>
      <c r="KWU53" s="306"/>
      <c r="KWV53" s="306"/>
      <c r="KWW53" s="306"/>
      <c r="KWX53" s="306"/>
      <c r="KWY53" s="306"/>
      <c r="KWZ53" s="306"/>
      <c r="KXA53" s="306"/>
      <c r="KXB53" s="306"/>
      <c r="KXC53" s="306"/>
      <c r="KXD53" s="306"/>
      <c r="KXE53" s="306"/>
      <c r="KXF53" s="306"/>
      <c r="KXG53" s="306"/>
      <c r="KXH53" s="306"/>
      <c r="KXI53" s="306"/>
      <c r="KXJ53" s="306"/>
      <c r="KXK53" s="306"/>
      <c r="KXL53" s="306"/>
      <c r="KXM53" s="306"/>
      <c r="KXN53" s="306"/>
      <c r="KXO53" s="306"/>
      <c r="KXP53" s="306"/>
      <c r="KXQ53" s="306"/>
      <c r="KXR53" s="306"/>
      <c r="KXS53" s="306"/>
      <c r="KXT53" s="306"/>
      <c r="KXU53" s="306"/>
      <c r="KXV53" s="306"/>
      <c r="KXW53" s="306"/>
      <c r="KXX53" s="306"/>
      <c r="KXY53" s="306"/>
      <c r="KXZ53" s="306"/>
      <c r="KYA53" s="306"/>
      <c r="KYB53" s="306"/>
      <c r="KYC53" s="306"/>
      <c r="KYD53" s="306"/>
      <c r="KYE53" s="306"/>
      <c r="KYF53" s="306"/>
      <c r="KYG53" s="306"/>
      <c r="KYH53" s="306"/>
      <c r="KYI53" s="306"/>
      <c r="KYJ53" s="306"/>
      <c r="KYK53" s="306"/>
      <c r="KYL53" s="306"/>
      <c r="KYM53" s="306"/>
      <c r="KYN53" s="306"/>
      <c r="KYO53" s="306"/>
      <c r="KYP53" s="306"/>
      <c r="KYQ53" s="306"/>
      <c r="KYR53" s="306"/>
      <c r="KYS53" s="306"/>
      <c r="KYT53" s="306"/>
      <c r="KYU53" s="306"/>
      <c r="KYV53" s="306"/>
      <c r="KYW53" s="306"/>
      <c r="KYX53" s="306"/>
      <c r="KYY53" s="306"/>
      <c r="KYZ53" s="306"/>
      <c r="KZA53" s="306"/>
      <c r="KZB53" s="306"/>
      <c r="KZC53" s="306"/>
      <c r="KZD53" s="306"/>
      <c r="KZE53" s="306"/>
      <c r="KZF53" s="306"/>
      <c r="KZG53" s="306"/>
      <c r="KZH53" s="306"/>
      <c r="KZI53" s="306"/>
      <c r="KZJ53" s="306"/>
      <c r="KZK53" s="306"/>
      <c r="KZL53" s="306"/>
      <c r="KZM53" s="306"/>
      <c r="KZN53" s="306"/>
      <c r="KZO53" s="306"/>
      <c r="KZP53" s="306"/>
      <c r="KZQ53" s="306"/>
      <c r="KZR53" s="306"/>
      <c r="KZS53" s="306"/>
      <c r="KZT53" s="306"/>
      <c r="KZU53" s="306"/>
      <c r="KZV53" s="306"/>
      <c r="KZW53" s="306"/>
      <c r="KZX53" s="306"/>
      <c r="KZY53" s="306"/>
      <c r="KZZ53" s="306"/>
      <c r="LAA53" s="306"/>
      <c r="LAB53" s="306"/>
      <c r="LAC53" s="306"/>
      <c r="LAD53" s="306"/>
      <c r="LAE53" s="306"/>
      <c r="LAF53" s="306"/>
      <c r="LAG53" s="306"/>
      <c r="LAH53" s="306"/>
      <c r="LAI53" s="306"/>
      <c r="LAJ53" s="306"/>
      <c r="LAK53" s="306"/>
      <c r="LAL53" s="306"/>
      <c r="LAM53" s="306"/>
      <c r="LAN53" s="306"/>
      <c r="LAO53" s="306"/>
      <c r="LAP53" s="306"/>
      <c r="LAQ53" s="306"/>
      <c r="LAR53" s="306"/>
      <c r="LAS53" s="306"/>
      <c r="LAT53" s="306"/>
      <c r="LAU53" s="306"/>
      <c r="LAV53" s="306"/>
      <c r="LAW53" s="306"/>
      <c r="LAX53" s="306"/>
      <c r="LAY53" s="306"/>
      <c r="LAZ53" s="306"/>
      <c r="LBA53" s="306"/>
      <c r="LBB53" s="306"/>
      <c r="LBC53" s="306"/>
      <c r="LBD53" s="306"/>
      <c r="LBE53" s="306"/>
      <c r="LBF53" s="306"/>
      <c r="LBG53" s="306"/>
      <c r="LBH53" s="306"/>
      <c r="LBI53" s="306"/>
      <c r="LBJ53" s="306"/>
      <c r="LBK53" s="306"/>
      <c r="LBL53" s="306"/>
      <c r="LBM53" s="306"/>
      <c r="LBN53" s="306"/>
      <c r="LBO53" s="306"/>
      <c r="LBP53" s="306"/>
      <c r="LBQ53" s="306"/>
      <c r="LBR53" s="306"/>
      <c r="LBS53" s="306"/>
      <c r="LBT53" s="306"/>
      <c r="LBU53" s="306"/>
      <c r="LBV53" s="306"/>
      <c r="LBW53" s="306"/>
      <c r="LBX53" s="306"/>
      <c r="LBY53" s="306"/>
      <c r="LBZ53" s="306"/>
      <c r="LCA53" s="306"/>
      <c r="LCB53" s="306"/>
      <c r="LCC53" s="306"/>
      <c r="LCD53" s="306"/>
      <c r="LCE53" s="306"/>
      <c r="LCF53" s="306"/>
      <c r="LCG53" s="306"/>
      <c r="LCH53" s="306"/>
      <c r="LCI53" s="306"/>
      <c r="LCJ53" s="306"/>
      <c r="LCK53" s="306"/>
      <c r="LCL53" s="306"/>
      <c r="LCM53" s="306"/>
      <c r="LCN53" s="306"/>
      <c r="LCO53" s="306"/>
      <c r="LCP53" s="306"/>
      <c r="LCQ53" s="306"/>
      <c r="LCR53" s="306"/>
      <c r="LCS53" s="306"/>
      <c r="LCT53" s="306"/>
      <c r="LCU53" s="306"/>
      <c r="LCV53" s="306"/>
      <c r="LCW53" s="306"/>
      <c r="LCX53" s="306"/>
      <c r="LCY53" s="306"/>
      <c r="LCZ53" s="306"/>
      <c r="LDA53" s="306"/>
      <c r="LDB53" s="306"/>
      <c r="LDC53" s="306"/>
      <c r="LDD53" s="306"/>
      <c r="LDE53" s="306"/>
      <c r="LDF53" s="306"/>
      <c r="LDG53" s="306"/>
      <c r="LDH53" s="306"/>
      <c r="LDI53" s="306"/>
      <c r="LDJ53" s="306"/>
      <c r="LDK53" s="306"/>
      <c r="LDL53" s="306"/>
      <c r="LDM53" s="306"/>
      <c r="LDN53" s="306"/>
      <c r="LDO53" s="306"/>
      <c r="LDP53" s="306"/>
      <c r="LDQ53" s="306"/>
      <c r="LDR53" s="306"/>
      <c r="LDS53" s="306"/>
      <c r="LDT53" s="306"/>
      <c r="LDU53" s="306"/>
      <c r="LDV53" s="306"/>
      <c r="LDW53" s="306"/>
      <c r="LDX53" s="306"/>
      <c r="LDY53" s="306"/>
      <c r="LDZ53" s="306"/>
      <c r="LEA53" s="306"/>
      <c r="LEB53" s="306"/>
      <c r="LEC53" s="306"/>
      <c r="LED53" s="306"/>
      <c r="LEE53" s="306"/>
      <c r="LEF53" s="306"/>
      <c r="LEG53" s="306"/>
      <c r="LEH53" s="306"/>
      <c r="LEI53" s="306"/>
      <c r="LEJ53" s="306"/>
      <c r="LEK53" s="306"/>
      <c r="LEL53" s="306"/>
      <c r="LEM53" s="306"/>
      <c r="LEN53" s="306"/>
      <c r="LEO53" s="306"/>
      <c r="LEP53" s="306"/>
      <c r="LEQ53" s="306"/>
      <c r="LER53" s="306"/>
      <c r="LES53" s="306"/>
      <c r="LET53" s="306"/>
      <c r="LEU53" s="306"/>
      <c r="LEV53" s="306"/>
      <c r="LEW53" s="306"/>
      <c r="LEX53" s="306"/>
      <c r="LEY53" s="306"/>
      <c r="LEZ53" s="306"/>
      <c r="LFA53" s="306"/>
      <c r="LFB53" s="306"/>
      <c r="LFC53" s="306"/>
      <c r="LFD53" s="306"/>
      <c r="LFE53" s="306"/>
      <c r="LFF53" s="306"/>
      <c r="LFG53" s="306"/>
      <c r="LFH53" s="306"/>
      <c r="LFI53" s="306"/>
      <c r="LFJ53" s="306"/>
      <c r="LFK53" s="306"/>
      <c r="LFL53" s="306"/>
      <c r="LFM53" s="306"/>
      <c r="LFN53" s="306"/>
      <c r="LFO53" s="306"/>
      <c r="LFP53" s="306"/>
      <c r="LFQ53" s="306"/>
      <c r="LFR53" s="306"/>
      <c r="LFS53" s="306"/>
      <c r="LFT53" s="306"/>
      <c r="LFU53" s="306"/>
      <c r="LFV53" s="306"/>
      <c r="LFW53" s="306"/>
      <c r="LFX53" s="306"/>
      <c r="LFY53" s="306"/>
      <c r="LFZ53" s="306"/>
      <c r="LGA53" s="306"/>
      <c r="LGB53" s="306"/>
      <c r="LGC53" s="306"/>
      <c r="LGD53" s="306"/>
      <c r="LGE53" s="306"/>
      <c r="LGF53" s="306"/>
      <c r="LGG53" s="306"/>
      <c r="LGH53" s="306"/>
      <c r="LGI53" s="306"/>
      <c r="LGJ53" s="306"/>
      <c r="LGK53" s="306"/>
      <c r="LGL53" s="306"/>
      <c r="LGM53" s="306"/>
      <c r="LGN53" s="306"/>
      <c r="LGO53" s="306"/>
      <c r="LGP53" s="306"/>
      <c r="LGQ53" s="306"/>
      <c r="LGR53" s="306"/>
      <c r="LGS53" s="306"/>
      <c r="LGT53" s="306"/>
      <c r="LGU53" s="306"/>
      <c r="LGV53" s="306"/>
      <c r="LGW53" s="306"/>
      <c r="LGX53" s="306"/>
      <c r="LGY53" s="306"/>
      <c r="LGZ53" s="306"/>
      <c r="LHA53" s="306"/>
      <c r="LHB53" s="306"/>
      <c r="LHC53" s="306"/>
      <c r="LHD53" s="306"/>
      <c r="LHE53" s="306"/>
      <c r="LHF53" s="306"/>
      <c r="LHG53" s="306"/>
      <c r="LHH53" s="306"/>
      <c r="LHI53" s="306"/>
      <c r="LHJ53" s="306"/>
      <c r="LHK53" s="306"/>
      <c r="LHL53" s="306"/>
      <c r="LHM53" s="306"/>
      <c r="LHN53" s="306"/>
      <c r="LHO53" s="306"/>
      <c r="LHP53" s="306"/>
      <c r="LHQ53" s="306"/>
      <c r="LHR53" s="306"/>
      <c r="LHS53" s="306"/>
      <c r="LHT53" s="306"/>
      <c r="LHU53" s="306"/>
      <c r="LHV53" s="306"/>
      <c r="LHW53" s="306"/>
      <c r="LHX53" s="306"/>
      <c r="LHY53" s="306"/>
      <c r="LHZ53" s="306"/>
      <c r="LIA53" s="306"/>
      <c r="LIB53" s="306"/>
      <c r="LIC53" s="306"/>
      <c r="LID53" s="306"/>
      <c r="LIE53" s="306"/>
      <c r="LIF53" s="306"/>
      <c r="LIG53" s="306"/>
      <c r="LIH53" s="306"/>
      <c r="LII53" s="306"/>
      <c r="LIJ53" s="306"/>
      <c r="LIK53" s="306"/>
      <c r="LIL53" s="306"/>
      <c r="LIM53" s="306"/>
      <c r="LIN53" s="306"/>
      <c r="LIO53" s="306"/>
      <c r="LIP53" s="306"/>
      <c r="LIQ53" s="306"/>
      <c r="LIR53" s="306"/>
      <c r="LIS53" s="306"/>
      <c r="LIT53" s="306"/>
      <c r="LIU53" s="306"/>
      <c r="LIV53" s="306"/>
      <c r="LIW53" s="306"/>
      <c r="LIX53" s="306"/>
      <c r="LIY53" s="306"/>
      <c r="LIZ53" s="306"/>
      <c r="LJA53" s="306"/>
      <c r="LJB53" s="306"/>
      <c r="LJC53" s="306"/>
      <c r="LJD53" s="306"/>
      <c r="LJE53" s="306"/>
      <c r="LJF53" s="306"/>
      <c r="LJG53" s="306"/>
      <c r="LJH53" s="306"/>
      <c r="LJI53" s="306"/>
      <c r="LJJ53" s="306"/>
      <c r="LJK53" s="306"/>
      <c r="LJL53" s="306"/>
      <c r="LJM53" s="306"/>
      <c r="LJN53" s="306"/>
      <c r="LJO53" s="306"/>
      <c r="LJP53" s="306"/>
      <c r="LJQ53" s="306"/>
      <c r="LJR53" s="306"/>
      <c r="LJS53" s="306"/>
      <c r="LJT53" s="306"/>
      <c r="LJU53" s="306"/>
      <c r="LJV53" s="306"/>
      <c r="LJW53" s="306"/>
      <c r="LJX53" s="306"/>
      <c r="LJY53" s="306"/>
      <c r="LJZ53" s="306"/>
      <c r="LKA53" s="306"/>
      <c r="LKB53" s="306"/>
      <c r="LKC53" s="306"/>
      <c r="LKD53" s="306"/>
      <c r="LKE53" s="306"/>
      <c r="LKF53" s="306"/>
      <c r="LKG53" s="306"/>
      <c r="LKH53" s="306"/>
      <c r="LKI53" s="306"/>
      <c r="LKJ53" s="306"/>
      <c r="LKK53" s="306"/>
      <c r="LKL53" s="306"/>
      <c r="LKM53" s="306"/>
      <c r="LKN53" s="306"/>
      <c r="LKO53" s="306"/>
      <c r="LKP53" s="306"/>
      <c r="LKQ53" s="306"/>
      <c r="LKR53" s="306"/>
      <c r="LKS53" s="306"/>
      <c r="LKT53" s="306"/>
      <c r="LKU53" s="306"/>
      <c r="LKV53" s="306"/>
      <c r="LKW53" s="306"/>
      <c r="LKX53" s="306"/>
      <c r="LKY53" s="306"/>
      <c r="LKZ53" s="306"/>
      <c r="LLA53" s="306"/>
      <c r="LLB53" s="306"/>
      <c r="LLC53" s="306"/>
      <c r="LLD53" s="306"/>
      <c r="LLE53" s="306"/>
      <c r="LLF53" s="306"/>
      <c r="LLG53" s="306"/>
      <c r="LLH53" s="306"/>
      <c r="LLI53" s="306"/>
      <c r="LLJ53" s="306"/>
      <c r="LLK53" s="306"/>
      <c r="LLL53" s="306"/>
      <c r="LLM53" s="306"/>
      <c r="LLN53" s="306"/>
      <c r="LLO53" s="306"/>
      <c r="LLP53" s="306"/>
      <c r="LLQ53" s="306"/>
      <c r="LLR53" s="306"/>
      <c r="LLS53" s="306"/>
      <c r="LLT53" s="306"/>
      <c r="LLU53" s="306"/>
      <c r="LLV53" s="306"/>
      <c r="LLW53" s="306"/>
      <c r="LLX53" s="306"/>
      <c r="LLY53" s="306"/>
      <c r="LLZ53" s="306"/>
      <c r="LMA53" s="306"/>
      <c r="LMB53" s="306"/>
      <c r="LMC53" s="306"/>
      <c r="LMD53" s="306"/>
      <c r="LME53" s="306"/>
      <c r="LMF53" s="306"/>
      <c r="LMG53" s="306"/>
      <c r="LMH53" s="306"/>
      <c r="LMI53" s="306"/>
      <c r="LMJ53" s="306"/>
      <c r="LMK53" s="306"/>
      <c r="LML53" s="306"/>
      <c r="LMM53" s="306"/>
      <c r="LMN53" s="306"/>
      <c r="LMO53" s="306"/>
      <c r="LMP53" s="306"/>
      <c r="LMQ53" s="306"/>
      <c r="LMR53" s="306"/>
      <c r="LMS53" s="306"/>
      <c r="LMT53" s="306"/>
      <c r="LMU53" s="306"/>
      <c r="LMV53" s="306"/>
      <c r="LMW53" s="306"/>
      <c r="LMX53" s="306"/>
      <c r="LMY53" s="306"/>
      <c r="LMZ53" s="306"/>
      <c r="LNA53" s="306"/>
      <c r="LNB53" s="306"/>
      <c r="LNC53" s="306"/>
      <c r="LND53" s="306"/>
      <c r="LNE53" s="306"/>
      <c r="LNF53" s="306"/>
      <c r="LNG53" s="306"/>
      <c r="LNH53" s="306"/>
      <c r="LNI53" s="306"/>
      <c r="LNJ53" s="306"/>
      <c r="LNK53" s="306"/>
      <c r="LNL53" s="306"/>
      <c r="LNM53" s="306"/>
      <c r="LNN53" s="306"/>
      <c r="LNO53" s="306"/>
      <c r="LNP53" s="306"/>
      <c r="LNQ53" s="306"/>
      <c r="LNR53" s="306"/>
      <c r="LNS53" s="306"/>
      <c r="LNT53" s="306"/>
      <c r="LNU53" s="306"/>
      <c r="LNV53" s="306"/>
      <c r="LNW53" s="306"/>
      <c r="LNX53" s="306"/>
      <c r="LNY53" s="306"/>
      <c r="LNZ53" s="306"/>
      <c r="LOA53" s="306"/>
      <c r="LOB53" s="306"/>
      <c r="LOC53" s="306"/>
      <c r="LOD53" s="306"/>
      <c r="LOE53" s="306"/>
      <c r="LOF53" s="306"/>
      <c r="LOG53" s="306"/>
      <c r="LOH53" s="306"/>
      <c r="LOI53" s="306"/>
      <c r="LOJ53" s="306"/>
      <c r="LOK53" s="306"/>
      <c r="LOL53" s="306"/>
      <c r="LOM53" s="306"/>
      <c r="LON53" s="306"/>
      <c r="LOO53" s="306"/>
      <c r="LOP53" s="306"/>
      <c r="LOQ53" s="306"/>
      <c r="LOR53" s="306"/>
      <c r="LOS53" s="306"/>
      <c r="LOT53" s="306"/>
      <c r="LOU53" s="306"/>
      <c r="LOV53" s="306"/>
      <c r="LOW53" s="306"/>
      <c r="LOX53" s="306"/>
      <c r="LOY53" s="306"/>
      <c r="LOZ53" s="306"/>
      <c r="LPA53" s="306"/>
      <c r="LPB53" s="306"/>
      <c r="LPC53" s="306"/>
      <c r="LPD53" s="306"/>
      <c r="LPE53" s="306"/>
      <c r="LPF53" s="306"/>
      <c r="LPG53" s="306"/>
      <c r="LPH53" s="306"/>
      <c r="LPI53" s="306"/>
      <c r="LPJ53" s="306"/>
      <c r="LPK53" s="306"/>
      <c r="LPL53" s="306"/>
      <c r="LPM53" s="306"/>
      <c r="LPN53" s="306"/>
      <c r="LPO53" s="306"/>
      <c r="LPP53" s="306"/>
      <c r="LPQ53" s="306"/>
      <c r="LPR53" s="306"/>
      <c r="LPS53" s="306"/>
      <c r="LPT53" s="306"/>
      <c r="LPU53" s="306"/>
      <c r="LPV53" s="306"/>
      <c r="LPW53" s="306"/>
      <c r="LPX53" s="306"/>
      <c r="LPY53" s="306"/>
      <c r="LPZ53" s="306"/>
      <c r="LQA53" s="306"/>
      <c r="LQB53" s="306"/>
      <c r="LQC53" s="306"/>
      <c r="LQD53" s="306"/>
      <c r="LQE53" s="306"/>
      <c r="LQF53" s="306"/>
      <c r="LQG53" s="306"/>
      <c r="LQH53" s="306"/>
      <c r="LQI53" s="306"/>
      <c r="LQJ53" s="306"/>
      <c r="LQK53" s="306"/>
      <c r="LQL53" s="306"/>
      <c r="LQM53" s="306"/>
      <c r="LQN53" s="306"/>
      <c r="LQO53" s="306"/>
      <c r="LQP53" s="306"/>
      <c r="LQQ53" s="306"/>
      <c r="LQR53" s="306"/>
      <c r="LQS53" s="306"/>
      <c r="LQT53" s="306"/>
      <c r="LQU53" s="306"/>
      <c r="LQV53" s="306"/>
      <c r="LQW53" s="306"/>
      <c r="LQX53" s="306"/>
      <c r="LQY53" s="306"/>
      <c r="LQZ53" s="306"/>
      <c r="LRA53" s="306"/>
      <c r="LRB53" s="306"/>
      <c r="LRC53" s="306"/>
      <c r="LRD53" s="306"/>
      <c r="LRE53" s="306"/>
      <c r="LRF53" s="306"/>
      <c r="LRG53" s="306"/>
      <c r="LRH53" s="306"/>
      <c r="LRI53" s="306"/>
      <c r="LRJ53" s="306"/>
      <c r="LRK53" s="306"/>
      <c r="LRL53" s="306"/>
      <c r="LRM53" s="306"/>
      <c r="LRN53" s="306"/>
      <c r="LRO53" s="306"/>
      <c r="LRP53" s="306"/>
      <c r="LRQ53" s="306"/>
      <c r="LRR53" s="306"/>
      <c r="LRS53" s="306"/>
      <c r="LRT53" s="306"/>
      <c r="LRU53" s="306"/>
      <c r="LRV53" s="306"/>
      <c r="LRW53" s="306"/>
      <c r="LRX53" s="306"/>
      <c r="LRY53" s="306"/>
      <c r="LRZ53" s="306"/>
      <c r="LSA53" s="306"/>
      <c r="LSB53" s="306"/>
      <c r="LSC53" s="306"/>
      <c r="LSD53" s="306"/>
      <c r="LSE53" s="306"/>
      <c r="LSF53" s="306"/>
      <c r="LSG53" s="306"/>
      <c r="LSH53" s="306"/>
      <c r="LSI53" s="306"/>
      <c r="LSJ53" s="306"/>
      <c r="LSK53" s="306"/>
      <c r="LSL53" s="306"/>
      <c r="LSM53" s="306"/>
      <c r="LSN53" s="306"/>
      <c r="LSO53" s="306"/>
      <c r="LSP53" s="306"/>
      <c r="LSQ53" s="306"/>
      <c r="LSR53" s="306"/>
      <c r="LSS53" s="306"/>
      <c r="LST53" s="306"/>
      <c r="LSU53" s="306"/>
      <c r="LSV53" s="306"/>
      <c r="LSW53" s="306"/>
      <c r="LSX53" s="306"/>
      <c r="LSY53" s="306"/>
      <c r="LSZ53" s="306"/>
      <c r="LTA53" s="306"/>
      <c r="LTB53" s="306"/>
      <c r="LTC53" s="306"/>
      <c r="LTD53" s="306"/>
      <c r="LTE53" s="306"/>
      <c r="LTF53" s="306"/>
      <c r="LTG53" s="306"/>
      <c r="LTH53" s="306"/>
      <c r="LTI53" s="306"/>
      <c r="LTJ53" s="306"/>
      <c r="LTK53" s="306"/>
      <c r="LTL53" s="306"/>
      <c r="LTM53" s="306"/>
      <c r="LTN53" s="306"/>
      <c r="LTO53" s="306"/>
      <c r="LTP53" s="306"/>
      <c r="LTQ53" s="306"/>
      <c r="LTR53" s="306"/>
      <c r="LTS53" s="306"/>
      <c r="LTT53" s="306"/>
      <c r="LTU53" s="306"/>
      <c r="LTV53" s="306"/>
      <c r="LTW53" s="306"/>
      <c r="LTX53" s="306"/>
      <c r="LTY53" s="306"/>
      <c r="LTZ53" s="306"/>
      <c r="LUA53" s="306"/>
      <c r="LUB53" s="306"/>
      <c r="LUC53" s="306"/>
      <c r="LUD53" s="306"/>
      <c r="LUE53" s="306"/>
      <c r="LUF53" s="306"/>
      <c r="LUG53" s="306"/>
      <c r="LUH53" s="306"/>
      <c r="LUI53" s="306"/>
      <c r="LUJ53" s="306"/>
      <c r="LUK53" s="306"/>
      <c r="LUL53" s="306"/>
      <c r="LUM53" s="306"/>
      <c r="LUN53" s="306"/>
      <c r="LUO53" s="306"/>
      <c r="LUP53" s="306"/>
      <c r="LUQ53" s="306"/>
      <c r="LUR53" s="306"/>
      <c r="LUS53" s="306"/>
      <c r="LUT53" s="306"/>
      <c r="LUU53" s="306"/>
      <c r="LUV53" s="306"/>
      <c r="LUW53" s="306"/>
      <c r="LUX53" s="306"/>
      <c r="LUY53" s="306"/>
      <c r="LUZ53" s="306"/>
      <c r="LVA53" s="306"/>
      <c r="LVB53" s="306"/>
      <c r="LVC53" s="306"/>
      <c r="LVD53" s="306"/>
      <c r="LVE53" s="306"/>
      <c r="LVF53" s="306"/>
      <c r="LVG53" s="306"/>
      <c r="LVH53" s="306"/>
      <c r="LVI53" s="306"/>
      <c r="LVJ53" s="306"/>
      <c r="LVK53" s="306"/>
      <c r="LVL53" s="306"/>
      <c r="LVM53" s="306"/>
      <c r="LVN53" s="306"/>
      <c r="LVO53" s="306"/>
      <c r="LVP53" s="306"/>
      <c r="LVQ53" s="306"/>
      <c r="LVR53" s="306"/>
      <c r="LVS53" s="306"/>
      <c r="LVT53" s="306"/>
      <c r="LVU53" s="306"/>
      <c r="LVV53" s="306"/>
      <c r="LVW53" s="306"/>
      <c r="LVX53" s="306"/>
      <c r="LVY53" s="306"/>
      <c r="LVZ53" s="306"/>
      <c r="LWA53" s="306"/>
      <c r="LWB53" s="306"/>
      <c r="LWC53" s="306"/>
      <c r="LWD53" s="306"/>
      <c r="LWE53" s="306"/>
      <c r="LWF53" s="306"/>
      <c r="LWG53" s="306"/>
      <c r="LWH53" s="306"/>
      <c r="LWI53" s="306"/>
      <c r="LWJ53" s="306"/>
      <c r="LWK53" s="306"/>
      <c r="LWL53" s="306"/>
      <c r="LWM53" s="306"/>
      <c r="LWN53" s="306"/>
      <c r="LWO53" s="306"/>
      <c r="LWP53" s="306"/>
      <c r="LWQ53" s="306"/>
      <c r="LWR53" s="306"/>
      <c r="LWS53" s="306"/>
      <c r="LWT53" s="306"/>
      <c r="LWU53" s="306"/>
      <c r="LWV53" s="306"/>
      <c r="LWW53" s="306"/>
      <c r="LWX53" s="306"/>
      <c r="LWY53" s="306"/>
      <c r="LWZ53" s="306"/>
      <c r="LXA53" s="306"/>
      <c r="LXB53" s="306"/>
      <c r="LXC53" s="306"/>
      <c r="LXD53" s="306"/>
      <c r="LXE53" s="306"/>
      <c r="LXF53" s="306"/>
      <c r="LXG53" s="306"/>
      <c r="LXH53" s="306"/>
      <c r="LXI53" s="306"/>
      <c r="LXJ53" s="306"/>
      <c r="LXK53" s="306"/>
      <c r="LXL53" s="306"/>
      <c r="LXM53" s="306"/>
      <c r="LXN53" s="306"/>
      <c r="LXO53" s="306"/>
      <c r="LXP53" s="306"/>
      <c r="LXQ53" s="306"/>
      <c r="LXR53" s="306"/>
      <c r="LXS53" s="306"/>
      <c r="LXT53" s="306"/>
      <c r="LXU53" s="306"/>
      <c r="LXV53" s="306"/>
      <c r="LXW53" s="306"/>
      <c r="LXX53" s="306"/>
      <c r="LXY53" s="306"/>
      <c r="LXZ53" s="306"/>
      <c r="LYA53" s="306"/>
      <c r="LYB53" s="306"/>
      <c r="LYC53" s="306"/>
      <c r="LYD53" s="306"/>
      <c r="LYE53" s="306"/>
      <c r="LYF53" s="306"/>
      <c r="LYG53" s="306"/>
      <c r="LYH53" s="306"/>
      <c r="LYI53" s="306"/>
      <c r="LYJ53" s="306"/>
      <c r="LYK53" s="306"/>
      <c r="LYL53" s="306"/>
      <c r="LYM53" s="306"/>
      <c r="LYN53" s="306"/>
      <c r="LYO53" s="306"/>
      <c r="LYP53" s="306"/>
      <c r="LYQ53" s="306"/>
      <c r="LYR53" s="306"/>
      <c r="LYS53" s="306"/>
      <c r="LYT53" s="306"/>
      <c r="LYU53" s="306"/>
      <c r="LYV53" s="306"/>
      <c r="LYW53" s="306"/>
      <c r="LYX53" s="306"/>
      <c r="LYY53" s="306"/>
      <c r="LYZ53" s="306"/>
      <c r="LZA53" s="306"/>
      <c r="LZB53" s="306"/>
      <c r="LZC53" s="306"/>
      <c r="LZD53" s="306"/>
      <c r="LZE53" s="306"/>
      <c r="LZF53" s="306"/>
      <c r="LZG53" s="306"/>
      <c r="LZH53" s="306"/>
      <c r="LZI53" s="306"/>
      <c r="LZJ53" s="306"/>
      <c r="LZK53" s="306"/>
      <c r="LZL53" s="306"/>
      <c r="LZM53" s="306"/>
      <c r="LZN53" s="306"/>
      <c r="LZO53" s="306"/>
      <c r="LZP53" s="306"/>
      <c r="LZQ53" s="306"/>
      <c r="LZR53" s="306"/>
      <c r="LZS53" s="306"/>
      <c r="LZT53" s="306"/>
      <c r="LZU53" s="306"/>
      <c r="LZV53" s="306"/>
      <c r="LZW53" s="306"/>
      <c r="LZX53" s="306"/>
      <c r="LZY53" s="306"/>
      <c r="LZZ53" s="306"/>
      <c r="MAA53" s="306"/>
      <c r="MAB53" s="306"/>
      <c r="MAC53" s="306"/>
      <c r="MAD53" s="306"/>
      <c r="MAE53" s="306"/>
      <c r="MAF53" s="306"/>
      <c r="MAG53" s="306"/>
      <c r="MAH53" s="306"/>
      <c r="MAI53" s="306"/>
      <c r="MAJ53" s="306"/>
      <c r="MAK53" s="306"/>
      <c r="MAL53" s="306"/>
      <c r="MAM53" s="306"/>
      <c r="MAN53" s="306"/>
      <c r="MAO53" s="306"/>
      <c r="MAP53" s="306"/>
      <c r="MAQ53" s="306"/>
      <c r="MAR53" s="306"/>
      <c r="MAS53" s="306"/>
      <c r="MAT53" s="306"/>
      <c r="MAU53" s="306"/>
      <c r="MAV53" s="306"/>
      <c r="MAW53" s="306"/>
      <c r="MAX53" s="306"/>
      <c r="MAY53" s="306"/>
      <c r="MAZ53" s="306"/>
      <c r="MBA53" s="306"/>
      <c r="MBB53" s="306"/>
      <c r="MBC53" s="306"/>
      <c r="MBD53" s="306"/>
      <c r="MBE53" s="306"/>
      <c r="MBF53" s="306"/>
      <c r="MBG53" s="306"/>
      <c r="MBH53" s="306"/>
      <c r="MBI53" s="306"/>
      <c r="MBJ53" s="306"/>
      <c r="MBK53" s="306"/>
      <c r="MBL53" s="306"/>
      <c r="MBM53" s="306"/>
      <c r="MBN53" s="306"/>
      <c r="MBO53" s="306"/>
      <c r="MBP53" s="306"/>
      <c r="MBQ53" s="306"/>
      <c r="MBR53" s="306"/>
      <c r="MBS53" s="306"/>
      <c r="MBT53" s="306"/>
      <c r="MBU53" s="306"/>
      <c r="MBV53" s="306"/>
      <c r="MBW53" s="306"/>
      <c r="MBX53" s="306"/>
      <c r="MBY53" s="306"/>
      <c r="MBZ53" s="306"/>
      <c r="MCA53" s="306"/>
      <c r="MCB53" s="306"/>
      <c r="MCC53" s="306"/>
      <c r="MCD53" s="306"/>
      <c r="MCE53" s="306"/>
      <c r="MCF53" s="306"/>
      <c r="MCG53" s="306"/>
      <c r="MCH53" s="306"/>
      <c r="MCI53" s="306"/>
      <c r="MCJ53" s="306"/>
      <c r="MCK53" s="306"/>
      <c r="MCL53" s="306"/>
      <c r="MCM53" s="306"/>
      <c r="MCN53" s="306"/>
      <c r="MCO53" s="306"/>
      <c r="MCP53" s="306"/>
      <c r="MCQ53" s="306"/>
      <c r="MCR53" s="306"/>
      <c r="MCS53" s="306"/>
      <c r="MCT53" s="306"/>
      <c r="MCU53" s="306"/>
      <c r="MCV53" s="306"/>
      <c r="MCW53" s="306"/>
      <c r="MCX53" s="306"/>
      <c r="MCY53" s="306"/>
      <c r="MCZ53" s="306"/>
      <c r="MDA53" s="306"/>
      <c r="MDB53" s="306"/>
      <c r="MDC53" s="306"/>
      <c r="MDD53" s="306"/>
      <c r="MDE53" s="306"/>
      <c r="MDF53" s="306"/>
      <c r="MDG53" s="306"/>
      <c r="MDH53" s="306"/>
      <c r="MDI53" s="306"/>
      <c r="MDJ53" s="306"/>
      <c r="MDK53" s="306"/>
      <c r="MDL53" s="306"/>
      <c r="MDM53" s="306"/>
      <c r="MDN53" s="306"/>
      <c r="MDO53" s="306"/>
      <c r="MDP53" s="306"/>
      <c r="MDQ53" s="306"/>
      <c r="MDR53" s="306"/>
      <c r="MDS53" s="306"/>
      <c r="MDT53" s="306"/>
      <c r="MDU53" s="306"/>
      <c r="MDV53" s="306"/>
      <c r="MDW53" s="306"/>
      <c r="MDX53" s="306"/>
      <c r="MDY53" s="306"/>
      <c r="MDZ53" s="306"/>
      <c r="MEA53" s="306"/>
      <c r="MEB53" s="306"/>
      <c r="MEC53" s="306"/>
      <c r="MED53" s="306"/>
      <c r="MEE53" s="306"/>
      <c r="MEF53" s="306"/>
      <c r="MEG53" s="306"/>
      <c r="MEH53" s="306"/>
      <c r="MEI53" s="306"/>
      <c r="MEJ53" s="306"/>
      <c r="MEK53" s="306"/>
      <c r="MEL53" s="306"/>
      <c r="MEM53" s="306"/>
      <c r="MEN53" s="306"/>
      <c r="MEO53" s="306"/>
      <c r="MEP53" s="306"/>
      <c r="MEQ53" s="306"/>
      <c r="MER53" s="306"/>
      <c r="MES53" s="306"/>
      <c r="MET53" s="306"/>
      <c r="MEU53" s="306"/>
      <c r="MEV53" s="306"/>
      <c r="MEW53" s="306"/>
      <c r="MEX53" s="306"/>
      <c r="MEY53" s="306"/>
      <c r="MEZ53" s="306"/>
      <c r="MFA53" s="306"/>
      <c r="MFB53" s="306"/>
      <c r="MFC53" s="306"/>
      <c r="MFD53" s="306"/>
      <c r="MFE53" s="306"/>
      <c r="MFF53" s="306"/>
      <c r="MFG53" s="306"/>
      <c r="MFH53" s="306"/>
      <c r="MFI53" s="306"/>
      <c r="MFJ53" s="306"/>
      <c r="MFK53" s="306"/>
      <c r="MFL53" s="306"/>
      <c r="MFM53" s="306"/>
      <c r="MFN53" s="306"/>
      <c r="MFO53" s="306"/>
      <c r="MFP53" s="306"/>
      <c r="MFQ53" s="306"/>
      <c r="MFR53" s="306"/>
      <c r="MFS53" s="306"/>
      <c r="MFT53" s="306"/>
      <c r="MFU53" s="306"/>
      <c r="MFV53" s="306"/>
      <c r="MFW53" s="306"/>
      <c r="MFX53" s="306"/>
      <c r="MFY53" s="306"/>
      <c r="MFZ53" s="306"/>
      <c r="MGA53" s="306"/>
      <c r="MGB53" s="306"/>
      <c r="MGC53" s="306"/>
      <c r="MGD53" s="306"/>
      <c r="MGE53" s="306"/>
      <c r="MGF53" s="306"/>
      <c r="MGG53" s="306"/>
      <c r="MGH53" s="306"/>
      <c r="MGI53" s="306"/>
      <c r="MGJ53" s="306"/>
      <c r="MGK53" s="306"/>
      <c r="MGL53" s="306"/>
      <c r="MGM53" s="306"/>
      <c r="MGN53" s="306"/>
      <c r="MGO53" s="306"/>
      <c r="MGP53" s="306"/>
      <c r="MGQ53" s="306"/>
      <c r="MGR53" s="306"/>
      <c r="MGS53" s="306"/>
      <c r="MGT53" s="306"/>
      <c r="MGU53" s="306"/>
      <c r="MGV53" s="306"/>
      <c r="MGW53" s="306"/>
      <c r="MGX53" s="306"/>
      <c r="MGY53" s="306"/>
      <c r="MGZ53" s="306"/>
      <c r="MHA53" s="306"/>
      <c r="MHB53" s="306"/>
      <c r="MHC53" s="306"/>
      <c r="MHD53" s="306"/>
      <c r="MHE53" s="306"/>
      <c r="MHF53" s="306"/>
      <c r="MHG53" s="306"/>
      <c r="MHH53" s="306"/>
      <c r="MHI53" s="306"/>
      <c r="MHJ53" s="306"/>
      <c r="MHK53" s="306"/>
      <c r="MHL53" s="306"/>
      <c r="MHM53" s="306"/>
      <c r="MHN53" s="306"/>
      <c r="MHO53" s="306"/>
      <c r="MHP53" s="306"/>
      <c r="MHQ53" s="306"/>
      <c r="MHR53" s="306"/>
      <c r="MHS53" s="306"/>
      <c r="MHT53" s="306"/>
      <c r="MHU53" s="306"/>
      <c r="MHV53" s="306"/>
      <c r="MHW53" s="306"/>
      <c r="MHX53" s="306"/>
      <c r="MHY53" s="306"/>
      <c r="MHZ53" s="306"/>
      <c r="MIA53" s="306"/>
      <c r="MIB53" s="306"/>
      <c r="MIC53" s="306"/>
      <c r="MID53" s="306"/>
      <c r="MIE53" s="306"/>
      <c r="MIF53" s="306"/>
      <c r="MIG53" s="306"/>
      <c r="MIH53" s="306"/>
      <c r="MII53" s="306"/>
      <c r="MIJ53" s="306"/>
      <c r="MIK53" s="306"/>
      <c r="MIL53" s="306"/>
      <c r="MIM53" s="306"/>
      <c r="MIN53" s="306"/>
      <c r="MIO53" s="306"/>
      <c r="MIP53" s="306"/>
      <c r="MIQ53" s="306"/>
      <c r="MIR53" s="306"/>
      <c r="MIS53" s="306"/>
      <c r="MIT53" s="306"/>
      <c r="MIU53" s="306"/>
      <c r="MIV53" s="306"/>
      <c r="MIW53" s="306"/>
      <c r="MIX53" s="306"/>
      <c r="MIY53" s="306"/>
      <c r="MIZ53" s="306"/>
      <c r="MJA53" s="306"/>
      <c r="MJB53" s="306"/>
      <c r="MJC53" s="306"/>
      <c r="MJD53" s="306"/>
      <c r="MJE53" s="306"/>
      <c r="MJF53" s="306"/>
      <c r="MJG53" s="306"/>
      <c r="MJH53" s="306"/>
      <c r="MJI53" s="306"/>
      <c r="MJJ53" s="306"/>
      <c r="MJK53" s="306"/>
      <c r="MJL53" s="306"/>
      <c r="MJM53" s="306"/>
      <c r="MJN53" s="306"/>
      <c r="MJO53" s="306"/>
      <c r="MJP53" s="306"/>
      <c r="MJQ53" s="306"/>
      <c r="MJR53" s="306"/>
      <c r="MJS53" s="306"/>
      <c r="MJT53" s="306"/>
      <c r="MJU53" s="306"/>
      <c r="MJV53" s="306"/>
      <c r="MJW53" s="306"/>
      <c r="MJX53" s="306"/>
      <c r="MJY53" s="306"/>
      <c r="MJZ53" s="306"/>
      <c r="MKA53" s="306"/>
      <c r="MKB53" s="306"/>
      <c r="MKC53" s="306"/>
      <c r="MKD53" s="306"/>
      <c r="MKE53" s="306"/>
      <c r="MKF53" s="306"/>
      <c r="MKG53" s="306"/>
      <c r="MKH53" s="306"/>
      <c r="MKI53" s="306"/>
      <c r="MKJ53" s="306"/>
      <c r="MKK53" s="306"/>
      <c r="MKL53" s="306"/>
      <c r="MKM53" s="306"/>
      <c r="MKN53" s="306"/>
      <c r="MKO53" s="306"/>
      <c r="MKP53" s="306"/>
      <c r="MKQ53" s="306"/>
      <c r="MKR53" s="306"/>
      <c r="MKS53" s="306"/>
      <c r="MKT53" s="306"/>
      <c r="MKU53" s="306"/>
      <c r="MKV53" s="306"/>
      <c r="MKW53" s="306"/>
      <c r="MKX53" s="306"/>
      <c r="MKY53" s="306"/>
      <c r="MKZ53" s="306"/>
      <c r="MLA53" s="306"/>
      <c r="MLB53" s="306"/>
      <c r="MLC53" s="306"/>
      <c r="MLD53" s="306"/>
      <c r="MLE53" s="306"/>
      <c r="MLF53" s="306"/>
      <c r="MLG53" s="306"/>
      <c r="MLH53" s="306"/>
      <c r="MLI53" s="306"/>
      <c r="MLJ53" s="306"/>
      <c r="MLK53" s="306"/>
      <c r="MLL53" s="306"/>
      <c r="MLM53" s="306"/>
      <c r="MLN53" s="306"/>
      <c r="MLO53" s="306"/>
      <c r="MLP53" s="306"/>
      <c r="MLQ53" s="306"/>
      <c r="MLR53" s="306"/>
      <c r="MLS53" s="306"/>
      <c r="MLT53" s="306"/>
      <c r="MLU53" s="306"/>
      <c r="MLV53" s="306"/>
      <c r="MLW53" s="306"/>
      <c r="MLX53" s="306"/>
      <c r="MLY53" s="306"/>
      <c r="MLZ53" s="306"/>
      <c r="MMA53" s="306"/>
      <c r="MMB53" s="306"/>
      <c r="MMC53" s="306"/>
      <c r="MMD53" s="306"/>
      <c r="MME53" s="306"/>
      <c r="MMF53" s="306"/>
      <c r="MMG53" s="306"/>
      <c r="MMH53" s="306"/>
      <c r="MMI53" s="306"/>
      <c r="MMJ53" s="306"/>
      <c r="MMK53" s="306"/>
      <c r="MML53" s="306"/>
      <c r="MMM53" s="306"/>
      <c r="MMN53" s="306"/>
      <c r="MMO53" s="306"/>
      <c r="MMP53" s="306"/>
      <c r="MMQ53" s="306"/>
      <c r="MMR53" s="306"/>
      <c r="MMS53" s="306"/>
      <c r="MMT53" s="306"/>
      <c r="MMU53" s="306"/>
      <c r="MMV53" s="306"/>
      <c r="MMW53" s="306"/>
      <c r="MMX53" s="306"/>
      <c r="MMY53" s="306"/>
      <c r="MMZ53" s="306"/>
      <c r="MNA53" s="306"/>
      <c r="MNB53" s="306"/>
      <c r="MNC53" s="306"/>
      <c r="MND53" s="306"/>
      <c r="MNE53" s="306"/>
      <c r="MNF53" s="306"/>
      <c r="MNG53" s="306"/>
      <c r="MNH53" s="306"/>
      <c r="MNI53" s="306"/>
      <c r="MNJ53" s="306"/>
      <c r="MNK53" s="306"/>
      <c r="MNL53" s="306"/>
      <c r="MNM53" s="306"/>
      <c r="MNN53" s="306"/>
      <c r="MNO53" s="306"/>
      <c r="MNP53" s="306"/>
      <c r="MNQ53" s="306"/>
      <c r="MNR53" s="306"/>
      <c r="MNS53" s="306"/>
      <c r="MNT53" s="306"/>
      <c r="MNU53" s="306"/>
      <c r="MNV53" s="306"/>
      <c r="MNW53" s="306"/>
      <c r="MNX53" s="306"/>
      <c r="MNY53" s="306"/>
      <c r="MNZ53" s="306"/>
      <c r="MOA53" s="306"/>
      <c r="MOB53" s="306"/>
      <c r="MOC53" s="306"/>
      <c r="MOD53" s="306"/>
      <c r="MOE53" s="306"/>
      <c r="MOF53" s="306"/>
      <c r="MOG53" s="306"/>
      <c r="MOH53" s="306"/>
      <c r="MOI53" s="306"/>
      <c r="MOJ53" s="306"/>
      <c r="MOK53" s="306"/>
      <c r="MOL53" s="306"/>
      <c r="MOM53" s="306"/>
      <c r="MON53" s="306"/>
      <c r="MOO53" s="306"/>
      <c r="MOP53" s="306"/>
      <c r="MOQ53" s="306"/>
      <c r="MOR53" s="306"/>
      <c r="MOS53" s="306"/>
      <c r="MOT53" s="306"/>
      <c r="MOU53" s="306"/>
      <c r="MOV53" s="306"/>
      <c r="MOW53" s="306"/>
      <c r="MOX53" s="306"/>
      <c r="MOY53" s="306"/>
      <c r="MOZ53" s="306"/>
      <c r="MPA53" s="306"/>
      <c r="MPB53" s="306"/>
      <c r="MPC53" s="306"/>
      <c r="MPD53" s="306"/>
      <c r="MPE53" s="306"/>
      <c r="MPF53" s="306"/>
      <c r="MPG53" s="306"/>
      <c r="MPH53" s="306"/>
      <c r="MPI53" s="306"/>
      <c r="MPJ53" s="306"/>
      <c r="MPK53" s="306"/>
      <c r="MPL53" s="306"/>
      <c r="MPM53" s="306"/>
      <c r="MPN53" s="306"/>
      <c r="MPO53" s="306"/>
      <c r="MPP53" s="306"/>
      <c r="MPQ53" s="306"/>
      <c r="MPR53" s="306"/>
      <c r="MPS53" s="306"/>
      <c r="MPT53" s="306"/>
      <c r="MPU53" s="306"/>
      <c r="MPV53" s="306"/>
      <c r="MPW53" s="306"/>
      <c r="MPX53" s="306"/>
      <c r="MPY53" s="306"/>
      <c r="MPZ53" s="306"/>
      <c r="MQA53" s="306"/>
      <c r="MQB53" s="306"/>
      <c r="MQC53" s="306"/>
      <c r="MQD53" s="306"/>
      <c r="MQE53" s="306"/>
      <c r="MQF53" s="306"/>
      <c r="MQG53" s="306"/>
      <c r="MQH53" s="306"/>
      <c r="MQI53" s="306"/>
      <c r="MQJ53" s="306"/>
      <c r="MQK53" s="306"/>
      <c r="MQL53" s="306"/>
      <c r="MQM53" s="306"/>
      <c r="MQN53" s="306"/>
      <c r="MQO53" s="306"/>
      <c r="MQP53" s="306"/>
      <c r="MQQ53" s="306"/>
      <c r="MQR53" s="306"/>
      <c r="MQS53" s="306"/>
      <c r="MQT53" s="306"/>
      <c r="MQU53" s="306"/>
      <c r="MQV53" s="306"/>
      <c r="MQW53" s="306"/>
      <c r="MQX53" s="306"/>
      <c r="MQY53" s="306"/>
      <c r="MQZ53" s="306"/>
      <c r="MRA53" s="306"/>
      <c r="MRB53" s="306"/>
      <c r="MRC53" s="306"/>
      <c r="MRD53" s="306"/>
      <c r="MRE53" s="306"/>
      <c r="MRF53" s="306"/>
      <c r="MRG53" s="306"/>
      <c r="MRH53" s="306"/>
      <c r="MRI53" s="306"/>
      <c r="MRJ53" s="306"/>
      <c r="MRK53" s="306"/>
      <c r="MRL53" s="306"/>
      <c r="MRM53" s="306"/>
      <c r="MRN53" s="306"/>
      <c r="MRO53" s="306"/>
      <c r="MRP53" s="306"/>
      <c r="MRQ53" s="306"/>
      <c r="MRR53" s="306"/>
      <c r="MRS53" s="306"/>
      <c r="MRT53" s="306"/>
      <c r="MRU53" s="306"/>
      <c r="MRV53" s="306"/>
      <c r="MRW53" s="306"/>
      <c r="MRX53" s="306"/>
      <c r="MRY53" s="306"/>
      <c r="MRZ53" s="306"/>
      <c r="MSA53" s="306"/>
      <c r="MSB53" s="306"/>
      <c r="MSC53" s="306"/>
      <c r="MSD53" s="306"/>
      <c r="MSE53" s="306"/>
      <c r="MSF53" s="306"/>
      <c r="MSG53" s="306"/>
      <c r="MSH53" s="306"/>
      <c r="MSI53" s="306"/>
      <c r="MSJ53" s="306"/>
      <c r="MSK53" s="306"/>
      <c r="MSL53" s="306"/>
      <c r="MSM53" s="306"/>
      <c r="MSN53" s="306"/>
      <c r="MSO53" s="306"/>
      <c r="MSP53" s="306"/>
      <c r="MSQ53" s="306"/>
      <c r="MSR53" s="306"/>
      <c r="MSS53" s="306"/>
      <c r="MST53" s="306"/>
      <c r="MSU53" s="306"/>
      <c r="MSV53" s="306"/>
      <c r="MSW53" s="306"/>
      <c r="MSX53" s="306"/>
      <c r="MSY53" s="306"/>
      <c r="MSZ53" s="306"/>
      <c r="MTA53" s="306"/>
      <c r="MTB53" s="306"/>
      <c r="MTC53" s="306"/>
      <c r="MTD53" s="306"/>
      <c r="MTE53" s="306"/>
      <c r="MTF53" s="306"/>
      <c r="MTG53" s="306"/>
      <c r="MTH53" s="306"/>
      <c r="MTI53" s="306"/>
      <c r="MTJ53" s="306"/>
      <c r="MTK53" s="306"/>
      <c r="MTL53" s="306"/>
      <c r="MTM53" s="306"/>
      <c r="MTN53" s="306"/>
      <c r="MTO53" s="306"/>
      <c r="MTP53" s="306"/>
      <c r="MTQ53" s="306"/>
      <c r="MTR53" s="306"/>
      <c r="MTS53" s="306"/>
      <c r="MTT53" s="306"/>
      <c r="MTU53" s="306"/>
      <c r="MTV53" s="306"/>
      <c r="MTW53" s="306"/>
      <c r="MTX53" s="306"/>
      <c r="MTY53" s="306"/>
      <c r="MTZ53" s="306"/>
      <c r="MUA53" s="306"/>
      <c r="MUB53" s="306"/>
      <c r="MUC53" s="306"/>
      <c r="MUD53" s="306"/>
      <c r="MUE53" s="306"/>
      <c r="MUF53" s="306"/>
      <c r="MUG53" s="306"/>
      <c r="MUH53" s="306"/>
      <c r="MUI53" s="306"/>
      <c r="MUJ53" s="306"/>
      <c r="MUK53" s="306"/>
      <c r="MUL53" s="306"/>
      <c r="MUM53" s="306"/>
      <c r="MUN53" s="306"/>
      <c r="MUO53" s="306"/>
      <c r="MUP53" s="306"/>
      <c r="MUQ53" s="306"/>
      <c r="MUR53" s="306"/>
      <c r="MUS53" s="306"/>
      <c r="MUT53" s="306"/>
      <c r="MUU53" s="306"/>
      <c r="MUV53" s="306"/>
      <c r="MUW53" s="306"/>
      <c r="MUX53" s="306"/>
      <c r="MUY53" s="306"/>
      <c r="MUZ53" s="306"/>
      <c r="MVA53" s="306"/>
      <c r="MVB53" s="306"/>
      <c r="MVC53" s="306"/>
      <c r="MVD53" s="306"/>
      <c r="MVE53" s="306"/>
      <c r="MVF53" s="306"/>
      <c r="MVG53" s="306"/>
      <c r="MVH53" s="306"/>
      <c r="MVI53" s="306"/>
      <c r="MVJ53" s="306"/>
      <c r="MVK53" s="306"/>
      <c r="MVL53" s="306"/>
      <c r="MVM53" s="306"/>
      <c r="MVN53" s="306"/>
      <c r="MVO53" s="306"/>
      <c r="MVP53" s="306"/>
      <c r="MVQ53" s="306"/>
      <c r="MVR53" s="306"/>
      <c r="MVS53" s="306"/>
      <c r="MVT53" s="306"/>
      <c r="MVU53" s="306"/>
      <c r="MVV53" s="306"/>
      <c r="MVW53" s="306"/>
      <c r="MVX53" s="306"/>
      <c r="MVY53" s="306"/>
      <c r="MVZ53" s="306"/>
      <c r="MWA53" s="306"/>
      <c r="MWB53" s="306"/>
      <c r="MWC53" s="306"/>
      <c r="MWD53" s="306"/>
      <c r="MWE53" s="306"/>
      <c r="MWF53" s="306"/>
      <c r="MWG53" s="306"/>
      <c r="MWH53" s="306"/>
      <c r="MWI53" s="306"/>
      <c r="MWJ53" s="306"/>
      <c r="MWK53" s="306"/>
      <c r="MWL53" s="306"/>
      <c r="MWM53" s="306"/>
      <c r="MWN53" s="306"/>
      <c r="MWO53" s="306"/>
      <c r="MWP53" s="306"/>
      <c r="MWQ53" s="306"/>
      <c r="MWR53" s="306"/>
      <c r="MWS53" s="306"/>
      <c r="MWT53" s="306"/>
      <c r="MWU53" s="306"/>
      <c r="MWV53" s="306"/>
      <c r="MWW53" s="306"/>
      <c r="MWX53" s="306"/>
      <c r="MWY53" s="306"/>
      <c r="MWZ53" s="306"/>
      <c r="MXA53" s="306"/>
      <c r="MXB53" s="306"/>
      <c r="MXC53" s="306"/>
      <c r="MXD53" s="306"/>
      <c r="MXE53" s="306"/>
      <c r="MXF53" s="306"/>
      <c r="MXG53" s="306"/>
      <c r="MXH53" s="306"/>
      <c r="MXI53" s="306"/>
      <c r="MXJ53" s="306"/>
      <c r="MXK53" s="306"/>
      <c r="MXL53" s="306"/>
      <c r="MXM53" s="306"/>
      <c r="MXN53" s="306"/>
      <c r="MXO53" s="306"/>
      <c r="MXP53" s="306"/>
      <c r="MXQ53" s="306"/>
      <c r="MXR53" s="306"/>
      <c r="MXS53" s="306"/>
      <c r="MXT53" s="306"/>
      <c r="MXU53" s="306"/>
      <c r="MXV53" s="306"/>
      <c r="MXW53" s="306"/>
      <c r="MXX53" s="306"/>
      <c r="MXY53" s="306"/>
      <c r="MXZ53" s="306"/>
      <c r="MYA53" s="306"/>
      <c r="MYB53" s="306"/>
      <c r="MYC53" s="306"/>
      <c r="MYD53" s="306"/>
      <c r="MYE53" s="306"/>
      <c r="MYF53" s="306"/>
      <c r="MYG53" s="306"/>
      <c r="MYH53" s="306"/>
      <c r="MYI53" s="306"/>
      <c r="MYJ53" s="306"/>
      <c r="MYK53" s="306"/>
      <c r="MYL53" s="306"/>
      <c r="MYM53" s="306"/>
      <c r="MYN53" s="306"/>
      <c r="MYO53" s="306"/>
      <c r="MYP53" s="306"/>
      <c r="MYQ53" s="306"/>
      <c r="MYR53" s="306"/>
      <c r="MYS53" s="306"/>
      <c r="MYT53" s="306"/>
      <c r="MYU53" s="306"/>
      <c r="MYV53" s="306"/>
      <c r="MYW53" s="306"/>
      <c r="MYX53" s="306"/>
      <c r="MYY53" s="306"/>
      <c r="MYZ53" s="306"/>
      <c r="MZA53" s="306"/>
      <c r="MZB53" s="306"/>
      <c r="MZC53" s="306"/>
      <c r="MZD53" s="306"/>
      <c r="MZE53" s="306"/>
      <c r="MZF53" s="306"/>
      <c r="MZG53" s="306"/>
      <c r="MZH53" s="306"/>
      <c r="MZI53" s="306"/>
      <c r="MZJ53" s="306"/>
      <c r="MZK53" s="306"/>
      <c r="MZL53" s="306"/>
      <c r="MZM53" s="306"/>
      <c r="MZN53" s="306"/>
      <c r="MZO53" s="306"/>
      <c r="MZP53" s="306"/>
      <c r="MZQ53" s="306"/>
      <c r="MZR53" s="306"/>
      <c r="MZS53" s="306"/>
      <c r="MZT53" s="306"/>
      <c r="MZU53" s="306"/>
      <c r="MZV53" s="306"/>
      <c r="MZW53" s="306"/>
      <c r="MZX53" s="306"/>
      <c r="MZY53" s="306"/>
      <c r="MZZ53" s="306"/>
      <c r="NAA53" s="306"/>
      <c r="NAB53" s="306"/>
      <c r="NAC53" s="306"/>
      <c r="NAD53" s="306"/>
      <c r="NAE53" s="306"/>
      <c r="NAF53" s="306"/>
      <c r="NAG53" s="306"/>
      <c r="NAH53" s="306"/>
      <c r="NAI53" s="306"/>
      <c r="NAJ53" s="306"/>
      <c r="NAK53" s="306"/>
      <c r="NAL53" s="306"/>
      <c r="NAM53" s="306"/>
      <c r="NAN53" s="306"/>
      <c r="NAO53" s="306"/>
      <c r="NAP53" s="306"/>
      <c r="NAQ53" s="306"/>
      <c r="NAR53" s="306"/>
      <c r="NAS53" s="306"/>
      <c r="NAT53" s="306"/>
      <c r="NAU53" s="306"/>
      <c r="NAV53" s="306"/>
      <c r="NAW53" s="306"/>
      <c r="NAX53" s="306"/>
      <c r="NAY53" s="306"/>
      <c r="NAZ53" s="306"/>
      <c r="NBA53" s="306"/>
      <c r="NBB53" s="306"/>
      <c r="NBC53" s="306"/>
      <c r="NBD53" s="306"/>
      <c r="NBE53" s="306"/>
      <c r="NBF53" s="306"/>
      <c r="NBG53" s="306"/>
      <c r="NBH53" s="306"/>
      <c r="NBI53" s="306"/>
      <c r="NBJ53" s="306"/>
      <c r="NBK53" s="306"/>
      <c r="NBL53" s="306"/>
      <c r="NBM53" s="306"/>
      <c r="NBN53" s="306"/>
      <c r="NBO53" s="306"/>
      <c r="NBP53" s="306"/>
      <c r="NBQ53" s="306"/>
      <c r="NBR53" s="306"/>
      <c r="NBS53" s="306"/>
      <c r="NBT53" s="306"/>
      <c r="NBU53" s="306"/>
      <c r="NBV53" s="306"/>
      <c r="NBW53" s="306"/>
      <c r="NBX53" s="306"/>
      <c r="NBY53" s="306"/>
      <c r="NBZ53" s="306"/>
      <c r="NCA53" s="306"/>
      <c r="NCB53" s="306"/>
      <c r="NCC53" s="306"/>
      <c r="NCD53" s="306"/>
      <c r="NCE53" s="306"/>
      <c r="NCF53" s="306"/>
      <c r="NCG53" s="306"/>
      <c r="NCH53" s="306"/>
      <c r="NCI53" s="306"/>
      <c r="NCJ53" s="306"/>
      <c r="NCK53" s="306"/>
      <c r="NCL53" s="306"/>
      <c r="NCM53" s="306"/>
      <c r="NCN53" s="306"/>
      <c r="NCO53" s="306"/>
      <c r="NCP53" s="306"/>
      <c r="NCQ53" s="306"/>
      <c r="NCR53" s="306"/>
      <c r="NCS53" s="306"/>
      <c r="NCT53" s="306"/>
      <c r="NCU53" s="306"/>
      <c r="NCV53" s="306"/>
      <c r="NCW53" s="306"/>
      <c r="NCX53" s="306"/>
      <c r="NCY53" s="306"/>
      <c r="NCZ53" s="306"/>
      <c r="NDA53" s="306"/>
      <c r="NDB53" s="306"/>
      <c r="NDC53" s="306"/>
      <c r="NDD53" s="306"/>
      <c r="NDE53" s="306"/>
      <c r="NDF53" s="306"/>
      <c r="NDG53" s="306"/>
      <c r="NDH53" s="306"/>
      <c r="NDI53" s="306"/>
      <c r="NDJ53" s="306"/>
      <c r="NDK53" s="306"/>
      <c r="NDL53" s="306"/>
      <c r="NDM53" s="306"/>
      <c r="NDN53" s="306"/>
      <c r="NDO53" s="306"/>
      <c r="NDP53" s="306"/>
      <c r="NDQ53" s="306"/>
      <c r="NDR53" s="306"/>
      <c r="NDS53" s="306"/>
      <c r="NDT53" s="306"/>
      <c r="NDU53" s="306"/>
      <c r="NDV53" s="306"/>
      <c r="NDW53" s="306"/>
      <c r="NDX53" s="306"/>
      <c r="NDY53" s="306"/>
      <c r="NDZ53" s="306"/>
      <c r="NEA53" s="306"/>
      <c r="NEB53" s="306"/>
      <c r="NEC53" s="306"/>
      <c r="NED53" s="306"/>
      <c r="NEE53" s="306"/>
      <c r="NEF53" s="306"/>
      <c r="NEG53" s="306"/>
      <c r="NEH53" s="306"/>
      <c r="NEI53" s="306"/>
      <c r="NEJ53" s="306"/>
      <c r="NEK53" s="306"/>
      <c r="NEL53" s="306"/>
      <c r="NEM53" s="306"/>
      <c r="NEN53" s="306"/>
      <c r="NEO53" s="306"/>
      <c r="NEP53" s="306"/>
      <c r="NEQ53" s="306"/>
      <c r="NER53" s="306"/>
      <c r="NES53" s="306"/>
      <c r="NET53" s="306"/>
      <c r="NEU53" s="306"/>
      <c r="NEV53" s="306"/>
      <c r="NEW53" s="306"/>
      <c r="NEX53" s="306"/>
      <c r="NEY53" s="306"/>
      <c r="NEZ53" s="306"/>
      <c r="NFA53" s="306"/>
      <c r="NFB53" s="306"/>
      <c r="NFC53" s="306"/>
      <c r="NFD53" s="306"/>
      <c r="NFE53" s="306"/>
      <c r="NFF53" s="306"/>
      <c r="NFG53" s="306"/>
      <c r="NFH53" s="306"/>
      <c r="NFI53" s="306"/>
      <c r="NFJ53" s="306"/>
      <c r="NFK53" s="306"/>
      <c r="NFL53" s="306"/>
      <c r="NFM53" s="306"/>
      <c r="NFN53" s="306"/>
      <c r="NFO53" s="306"/>
      <c r="NFP53" s="306"/>
      <c r="NFQ53" s="306"/>
      <c r="NFR53" s="306"/>
      <c r="NFS53" s="306"/>
      <c r="NFT53" s="306"/>
      <c r="NFU53" s="306"/>
      <c r="NFV53" s="306"/>
      <c r="NFW53" s="306"/>
      <c r="NFX53" s="306"/>
      <c r="NFY53" s="306"/>
      <c r="NFZ53" s="306"/>
      <c r="NGA53" s="306"/>
      <c r="NGB53" s="306"/>
      <c r="NGC53" s="306"/>
      <c r="NGD53" s="306"/>
      <c r="NGE53" s="306"/>
      <c r="NGF53" s="306"/>
      <c r="NGG53" s="306"/>
      <c r="NGH53" s="306"/>
      <c r="NGI53" s="306"/>
      <c r="NGJ53" s="306"/>
      <c r="NGK53" s="306"/>
      <c r="NGL53" s="306"/>
      <c r="NGM53" s="306"/>
      <c r="NGN53" s="306"/>
      <c r="NGO53" s="306"/>
      <c r="NGP53" s="306"/>
      <c r="NGQ53" s="306"/>
      <c r="NGR53" s="306"/>
      <c r="NGS53" s="306"/>
      <c r="NGT53" s="306"/>
      <c r="NGU53" s="306"/>
      <c r="NGV53" s="306"/>
      <c r="NGW53" s="306"/>
      <c r="NGX53" s="306"/>
      <c r="NGY53" s="306"/>
      <c r="NGZ53" s="306"/>
      <c r="NHA53" s="306"/>
      <c r="NHB53" s="306"/>
      <c r="NHC53" s="306"/>
      <c r="NHD53" s="306"/>
      <c r="NHE53" s="306"/>
      <c r="NHF53" s="306"/>
      <c r="NHG53" s="306"/>
      <c r="NHH53" s="306"/>
      <c r="NHI53" s="306"/>
      <c r="NHJ53" s="306"/>
      <c r="NHK53" s="306"/>
      <c r="NHL53" s="306"/>
      <c r="NHM53" s="306"/>
      <c r="NHN53" s="306"/>
      <c r="NHO53" s="306"/>
      <c r="NHP53" s="306"/>
      <c r="NHQ53" s="306"/>
      <c r="NHR53" s="306"/>
      <c r="NHS53" s="306"/>
      <c r="NHT53" s="306"/>
      <c r="NHU53" s="306"/>
      <c r="NHV53" s="306"/>
      <c r="NHW53" s="306"/>
      <c r="NHX53" s="306"/>
      <c r="NHY53" s="306"/>
      <c r="NHZ53" s="306"/>
      <c r="NIA53" s="306"/>
      <c r="NIB53" s="306"/>
      <c r="NIC53" s="306"/>
      <c r="NID53" s="306"/>
      <c r="NIE53" s="306"/>
      <c r="NIF53" s="306"/>
      <c r="NIG53" s="306"/>
      <c r="NIH53" s="306"/>
      <c r="NII53" s="306"/>
      <c r="NIJ53" s="306"/>
      <c r="NIK53" s="306"/>
      <c r="NIL53" s="306"/>
      <c r="NIM53" s="306"/>
      <c r="NIN53" s="306"/>
      <c r="NIO53" s="306"/>
      <c r="NIP53" s="306"/>
      <c r="NIQ53" s="306"/>
      <c r="NIR53" s="306"/>
      <c r="NIS53" s="306"/>
      <c r="NIT53" s="306"/>
      <c r="NIU53" s="306"/>
      <c r="NIV53" s="306"/>
      <c r="NIW53" s="306"/>
      <c r="NIX53" s="306"/>
      <c r="NIY53" s="306"/>
      <c r="NIZ53" s="306"/>
      <c r="NJA53" s="306"/>
      <c r="NJB53" s="306"/>
      <c r="NJC53" s="306"/>
      <c r="NJD53" s="306"/>
      <c r="NJE53" s="306"/>
      <c r="NJF53" s="306"/>
      <c r="NJG53" s="306"/>
      <c r="NJH53" s="306"/>
      <c r="NJI53" s="306"/>
      <c r="NJJ53" s="306"/>
      <c r="NJK53" s="306"/>
      <c r="NJL53" s="306"/>
      <c r="NJM53" s="306"/>
      <c r="NJN53" s="306"/>
      <c r="NJO53" s="306"/>
      <c r="NJP53" s="306"/>
      <c r="NJQ53" s="306"/>
      <c r="NJR53" s="306"/>
      <c r="NJS53" s="306"/>
      <c r="NJT53" s="306"/>
      <c r="NJU53" s="306"/>
      <c r="NJV53" s="306"/>
      <c r="NJW53" s="306"/>
      <c r="NJX53" s="306"/>
      <c r="NJY53" s="306"/>
      <c r="NJZ53" s="306"/>
      <c r="NKA53" s="306"/>
      <c r="NKB53" s="306"/>
      <c r="NKC53" s="306"/>
      <c r="NKD53" s="306"/>
      <c r="NKE53" s="306"/>
      <c r="NKF53" s="306"/>
      <c r="NKG53" s="306"/>
      <c r="NKH53" s="306"/>
      <c r="NKI53" s="306"/>
      <c r="NKJ53" s="306"/>
      <c r="NKK53" s="306"/>
      <c r="NKL53" s="306"/>
      <c r="NKM53" s="306"/>
      <c r="NKN53" s="306"/>
      <c r="NKO53" s="306"/>
      <c r="NKP53" s="306"/>
      <c r="NKQ53" s="306"/>
      <c r="NKR53" s="306"/>
      <c r="NKS53" s="306"/>
      <c r="NKT53" s="306"/>
      <c r="NKU53" s="306"/>
      <c r="NKV53" s="306"/>
      <c r="NKW53" s="306"/>
      <c r="NKX53" s="306"/>
      <c r="NKY53" s="306"/>
      <c r="NKZ53" s="306"/>
      <c r="NLA53" s="306"/>
      <c r="NLB53" s="306"/>
      <c r="NLC53" s="306"/>
      <c r="NLD53" s="306"/>
      <c r="NLE53" s="306"/>
      <c r="NLF53" s="306"/>
      <c r="NLG53" s="306"/>
      <c r="NLH53" s="306"/>
      <c r="NLI53" s="306"/>
      <c r="NLJ53" s="306"/>
      <c r="NLK53" s="306"/>
      <c r="NLL53" s="306"/>
      <c r="NLM53" s="306"/>
      <c r="NLN53" s="306"/>
      <c r="NLO53" s="306"/>
      <c r="NLP53" s="306"/>
      <c r="NLQ53" s="306"/>
      <c r="NLR53" s="306"/>
      <c r="NLS53" s="306"/>
      <c r="NLT53" s="306"/>
      <c r="NLU53" s="306"/>
      <c r="NLV53" s="306"/>
      <c r="NLW53" s="306"/>
      <c r="NLX53" s="306"/>
      <c r="NLY53" s="306"/>
      <c r="NLZ53" s="306"/>
      <c r="NMA53" s="306"/>
      <c r="NMB53" s="306"/>
      <c r="NMC53" s="306"/>
      <c r="NMD53" s="306"/>
      <c r="NME53" s="306"/>
      <c r="NMF53" s="306"/>
      <c r="NMG53" s="306"/>
      <c r="NMH53" s="306"/>
      <c r="NMI53" s="306"/>
      <c r="NMJ53" s="306"/>
      <c r="NMK53" s="306"/>
      <c r="NML53" s="306"/>
      <c r="NMM53" s="306"/>
      <c r="NMN53" s="306"/>
      <c r="NMO53" s="306"/>
      <c r="NMP53" s="306"/>
      <c r="NMQ53" s="306"/>
      <c r="NMR53" s="306"/>
      <c r="NMS53" s="306"/>
      <c r="NMT53" s="306"/>
      <c r="NMU53" s="306"/>
      <c r="NMV53" s="306"/>
      <c r="NMW53" s="306"/>
      <c r="NMX53" s="306"/>
      <c r="NMY53" s="306"/>
      <c r="NMZ53" s="306"/>
      <c r="NNA53" s="306"/>
      <c r="NNB53" s="306"/>
      <c r="NNC53" s="306"/>
      <c r="NND53" s="306"/>
      <c r="NNE53" s="306"/>
      <c r="NNF53" s="306"/>
      <c r="NNG53" s="306"/>
      <c r="NNH53" s="306"/>
      <c r="NNI53" s="306"/>
      <c r="NNJ53" s="306"/>
      <c r="NNK53" s="306"/>
      <c r="NNL53" s="306"/>
      <c r="NNM53" s="306"/>
      <c r="NNN53" s="306"/>
      <c r="NNO53" s="306"/>
      <c r="NNP53" s="306"/>
      <c r="NNQ53" s="306"/>
      <c r="NNR53" s="306"/>
      <c r="NNS53" s="306"/>
      <c r="NNT53" s="306"/>
      <c r="NNU53" s="306"/>
      <c r="NNV53" s="306"/>
      <c r="NNW53" s="306"/>
      <c r="NNX53" s="306"/>
      <c r="NNY53" s="306"/>
      <c r="NNZ53" s="306"/>
      <c r="NOA53" s="306"/>
      <c r="NOB53" s="306"/>
      <c r="NOC53" s="306"/>
      <c r="NOD53" s="306"/>
      <c r="NOE53" s="306"/>
      <c r="NOF53" s="306"/>
      <c r="NOG53" s="306"/>
      <c r="NOH53" s="306"/>
      <c r="NOI53" s="306"/>
      <c r="NOJ53" s="306"/>
      <c r="NOK53" s="306"/>
      <c r="NOL53" s="306"/>
      <c r="NOM53" s="306"/>
      <c r="NON53" s="306"/>
      <c r="NOO53" s="306"/>
      <c r="NOP53" s="306"/>
      <c r="NOQ53" s="306"/>
      <c r="NOR53" s="306"/>
      <c r="NOS53" s="306"/>
      <c r="NOT53" s="306"/>
      <c r="NOU53" s="306"/>
      <c r="NOV53" s="306"/>
      <c r="NOW53" s="306"/>
      <c r="NOX53" s="306"/>
      <c r="NOY53" s="306"/>
      <c r="NOZ53" s="306"/>
      <c r="NPA53" s="306"/>
      <c r="NPB53" s="306"/>
      <c r="NPC53" s="306"/>
      <c r="NPD53" s="306"/>
      <c r="NPE53" s="306"/>
      <c r="NPF53" s="306"/>
      <c r="NPG53" s="306"/>
      <c r="NPH53" s="306"/>
      <c r="NPI53" s="306"/>
      <c r="NPJ53" s="306"/>
      <c r="NPK53" s="306"/>
      <c r="NPL53" s="306"/>
      <c r="NPM53" s="306"/>
      <c r="NPN53" s="306"/>
      <c r="NPO53" s="306"/>
      <c r="NPP53" s="306"/>
      <c r="NPQ53" s="306"/>
      <c r="NPR53" s="306"/>
      <c r="NPS53" s="306"/>
      <c r="NPT53" s="306"/>
      <c r="NPU53" s="306"/>
      <c r="NPV53" s="306"/>
      <c r="NPW53" s="306"/>
      <c r="NPX53" s="306"/>
      <c r="NPY53" s="306"/>
      <c r="NPZ53" s="306"/>
      <c r="NQA53" s="306"/>
      <c r="NQB53" s="306"/>
      <c r="NQC53" s="306"/>
      <c r="NQD53" s="306"/>
      <c r="NQE53" s="306"/>
      <c r="NQF53" s="306"/>
      <c r="NQG53" s="306"/>
      <c r="NQH53" s="306"/>
      <c r="NQI53" s="306"/>
      <c r="NQJ53" s="306"/>
      <c r="NQK53" s="306"/>
      <c r="NQL53" s="306"/>
      <c r="NQM53" s="306"/>
      <c r="NQN53" s="306"/>
      <c r="NQO53" s="306"/>
      <c r="NQP53" s="306"/>
      <c r="NQQ53" s="306"/>
      <c r="NQR53" s="306"/>
      <c r="NQS53" s="306"/>
      <c r="NQT53" s="306"/>
      <c r="NQU53" s="306"/>
      <c r="NQV53" s="306"/>
      <c r="NQW53" s="306"/>
      <c r="NQX53" s="306"/>
      <c r="NQY53" s="306"/>
      <c r="NQZ53" s="306"/>
      <c r="NRA53" s="306"/>
      <c r="NRB53" s="306"/>
      <c r="NRC53" s="306"/>
      <c r="NRD53" s="306"/>
      <c r="NRE53" s="306"/>
      <c r="NRF53" s="306"/>
      <c r="NRG53" s="306"/>
      <c r="NRH53" s="306"/>
      <c r="NRI53" s="306"/>
      <c r="NRJ53" s="306"/>
      <c r="NRK53" s="306"/>
      <c r="NRL53" s="306"/>
      <c r="NRM53" s="306"/>
      <c r="NRN53" s="306"/>
      <c r="NRO53" s="306"/>
      <c r="NRP53" s="306"/>
      <c r="NRQ53" s="306"/>
      <c r="NRR53" s="306"/>
      <c r="NRS53" s="306"/>
      <c r="NRT53" s="306"/>
      <c r="NRU53" s="306"/>
      <c r="NRV53" s="306"/>
      <c r="NRW53" s="306"/>
      <c r="NRX53" s="306"/>
      <c r="NRY53" s="306"/>
      <c r="NRZ53" s="306"/>
      <c r="NSA53" s="306"/>
      <c r="NSB53" s="306"/>
      <c r="NSC53" s="306"/>
      <c r="NSD53" s="306"/>
      <c r="NSE53" s="306"/>
      <c r="NSF53" s="306"/>
      <c r="NSG53" s="306"/>
      <c r="NSH53" s="306"/>
      <c r="NSI53" s="306"/>
      <c r="NSJ53" s="306"/>
      <c r="NSK53" s="306"/>
      <c r="NSL53" s="306"/>
      <c r="NSM53" s="306"/>
      <c r="NSN53" s="306"/>
      <c r="NSO53" s="306"/>
      <c r="NSP53" s="306"/>
      <c r="NSQ53" s="306"/>
      <c r="NSR53" s="306"/>
      <c r="NSS53" s="306"/>
      <c r="NST53" s="306"/>
      <c r="NSU53" s="306"/>
      <c r="NSV53" s="306"/>
      <c r="NSW53" s="306"/>
      <c r="NSX53" s="306"/>
      <c r="NSY53" s="306"/>
      <c r="NSZ53" s="306"/>
      <c r="NTA53" s="306"/>
      <c r="NTB53" s="306"/>
      <c r="NTC53" s="306"/>
      <c r="NTD53" s="306"/>
      <c r="NTE53" s="306"/>
      <c r="NTF53" s="306"/>
      <c r="NTG53" s="306"/>
      <c r="NTH53" s="306"/>
      <c r="NTI53" s="306"/>
      <c r="NTJ53" s="306"/>
      <c r="NTK53" s="306"/>
      <c r="NTL53" s="306"/>
      <c r="NTM53" s="306"/>
      <c r="NTN53" s="306"/>
      <c r="NTO53" s="306"/>
      <c r="NTP53" s="306"/>
      <c r="NTQ53" s="306"/>
      <c r="NTR53" s="306"/>
      <c r="NTS53" s="306"/>
      <c r="NTT53" s="306"/>
      <c r="NTU53" s="306"/>
      <c r="NTV53" s="306"/>
      <c r="NTW53" s="306"/>
      <c r="NTX53" s="306"/>
      <c r="NTY53" s="306"/>
      <c r="NTZ53" s="306"/>
      <c r="NUA53" s="306"/>
      <c r="NUB53" s="306"/>
      <c r="NUC53" s="306"/>
      <c r="NUD53" s="306"/>
      <c r="NUE53" s="306"/>
      <c r="NUF53" s="306"/>
      <c r="NUG53" s="306"/>
      <c r="NUH53" s="306"/>
      <c r="NUI53" s="306"/>
      <c r="NUJ53" s="306"/>
      <c r="NUK53" s="306"/>
      <c r="NUL53" s="306"/>
      <c r="NUM53" s="306"/>
      <c r="NUN53" s="306"/>
      <c r="NUO53" s="306"/>
      <c r="NUP53" s="306"/>
      <c r="NUQ53" s="306"/>
      <c r="NUR53" s="306"/>
      <c r="NUS53" s="306"/>
      <c r="NUT53" s="306"/>
      <c r="NUU53" s="306"/>
      <c r="NUV53" s="306"/>
      <c r="NUW53" s="306"/>
      <c r="NUX53" s="306"/>
      <c r="NUY53" s="306"/>
      <c r="NUZ53" s="306"/>
      <c r="NVA53" s="306"/>
      <c r="NVB53" s="306"/>
      <c r="NVC53" s="306"/>
      <c r="NVD53" s="306"/>
      <c r="NVE53" s="306"/>
      <c r="NVF53" s="306"/>
      <c r="NVG53" s="306"/>
      <c r="NVH53" s="306"/>
      <c r="NVI53" s="306"/>
      <c r="NVJ53" s="306"/>
      <c r="NVK53" s="306"/>
      <c r="NVL53" s="306"/>
      <c r="NVM53" s="306"/>
      <c r="NVN53" s="306"/>
      <c r="NVO53" s="306"/>
      <c r="NVP53" s="306"/>
      <c r="NVQ53" s="306"/>
      <c r="NVR53" s="306"/>
      <c r="NVS53" s="306"/>
      <c r="NVT53" s="306"/>
      <c r="NVU53" s="306"/>
      <c r="NVV53" s="306"/>
      <c r="NVW53" s="306"/>
      <c r="NVX53" s="306"/>
      <c r="NVY53" s="306"/>
      <c r="NVZ53" s="306"/>
      <c r="NWA53" s="306"/>
      <c r="NWB53" s="306"/>
      <c r="NWC53" s="306"/>
      <c r="NWD53" s="306"/>
      <c r="NWE53" s="306"/>
      <c r="NWF53" s="306"/>
      <c r="NWG53" s="306"/>
      <c r="NWH53" s="306"/>
      <c r="NWI53" s="306"/>
      <c r="NWJ53" s="306"/>
      <c r="NWK53" s="306"/>
      <c r="NWL53" s="306"/>
      <c r="NWM53" s="306"/>
      <c r="NWN53" s="306"/>
      <c r="NWO53" s="306"/>
      <c r="NWP53" s="306"/>
      <c r="NWQ53" s="306"/>
      <c r="NWR53" s="306"/>
      <c r="NWS53" s="306"/>
      <c r="NWT53" s="306"/>
      <c r="NWU53" s="306"/>
      <c r="NWV53" s="306"/>
      <c r="NWW53" s="306"/>
      <c r="NWX53" s="306"/>
      <c r="NWY53" s="306"/>
      <c r="NWZ53" s="306"/>
      <c r="NXA53" s="306"/>
      <c r="NXB53" s="306"/>
      <c r="NXC53" s="306"/>
      <c r="NXD53" s="306"/>
      <c r="NXE53" s="306"/>
      <c r="NXF53" s="306"/>
      <c r="NXG53" s="306"/>
      <c r="NXH53" s="306"/>
      <c r="NXI53" s="306"/>
      <c r="NXJ53" s="306"/>
      <c r="NXK53" s="306"/>
      <c r="NXL53" s="306"/>
      <c r="NXM53" s="306"/>
      <c r="NXN53" s="306"/>
      <c r="NXO53" s="306"/>
      <c r="NXP53" s="306"/>
      <c r="NXQ53" s="306"/>
      <c r="NXR53" s="306"/>
      <c r="NXS53" s="306"/>
      <c r="NXT53" s="306"/>
      <c r="NXU53" s="306"/>
      <c r="NXV53" s="306"/>
      <c r="NXW53" s="306"/>
      <c r="NXX53" s="306"/>
      <c r="NXY53" s="306"/>
      <c r="NXZ53" s="306"/>
      <c r="NYA53" s="306"/>
      <c r="NYB53" s="306"/>
      <c r="NYC53" s="306"/>
      <c r="NYD53" s="306"/>
      <c r="NYE53" s="306"/>
      <c r="NYF53" s="306"/>
      <c r="NYG53" s="306"/>
      <c r="NYH53" s="306"/>
      <c r="NYI53" s="306"/>
      <c r="NYJ53" s="306"/>
      <c r="NYK53" s="306"/>
      <c r="NYL53" s="306"/>
      <c r="NYM53" s="306"/>
      <c r="NYN53" s="306"/>
      <c r="NYO53" s="306"/>
      <c r="NYP53" s="306"/>
      <c r="NYQ53" s="306"/>
      <c r="NYR53" s="306"/>
      <c r="NYS53" s="306"/>
      <c r="NYT53" s="306"/>
      <c r="NYU53" s="306"/>
      <c r="NYV53" s="306"/>
      <c r="NYW53" s="306"/>
      <c r="NYX53" s="306"/>
      <c r="NYY53" s="306"/>
      <c r="NYZ53" s="306"/>
      <c r="NZA53" s="306"/>
      <c r="NZB53" s="306"/>
      <c r="NZC53" s="306"/>
      <c r="NZD53" s="306"/>
      <c r="NZE53" s="306"/>
      <c r="NZF53" s="306"/>
      <c r="NZG53" s="306"/>
      <c r="NZH53" s="306"/>
      <c r="NZI53" s="306"/>
      <c r="NZJ53" s="306"/>
      <c r="NZK53" s="306"/>
      <c r="NZL53" s="306"/>
      <c r="NZM53" s="306"/>
      <c r="NZN53" s="306"/>
      <c r="NZO53" s="306"/>
      <c r="NZP53" s="306"/>
      <c r="NZQ53" s="306"/>
      <c r="NZR53" s="306"/>
      <c r="NZS53" s="306"/>
      <c r="NZT53" s="306"/>
      <c r="NZU53" s="306"/>
      <c r="NZV53" s="306"/>
      <c r="NZW53" s="306"/>
      <c r="NZX53" s="306"/>
      <c r="NZY53" s="306"/>
      <c r="NZZ53" s="306"/>
      <c r="OAA53" s="306"/>
      <c r="OAB53" s="306"/>
      <c r="OAC53" s="306"/>
      <c r="OAD53" s="306"/>
      <c r="OAE53" s="306"/>
      <c r="OAF53" s="306"/>
      <c r="OAG53" s="306"/>
      <c r="OAH53" s="306"/>
      <c r="OAI53" s="306"/>
      <c r="OAJ53" s="306"/>
      <c r="OAK53" s="306"/>
      <c r="OAL53" s="306"/>
      <c r="OAM53" s="306"/>
      <c r="OAN53" s="306"/>
      <c r="OAO53" s="306"/>
      <c r="OAP53" s="306"/>
      <c r="OAQ53" s="306"/>
      <c r="OAR53" s="306"/>
      <c r="OAS53" s="306"/>
      <c r="OAT53" s="306"/>
      <c r="OAU53" s="306"/>
      <c r="OAV53" s="306"/>
      <c r="OAW53" s="306"/>
      <c r="OAX53" s="306"/>
      <c r="OAY53" s="306"/>
      <c r="OAZ53" s="306"/>
      <c r="OBA53" s="306"/>
      <c r="OBB53" s="306"/>
      <c r="OBC53" s="306"/>
      <c r="OBD53" s="306"/>
      <c r="OBE53" s="306"/>
      <c r="OBF53" s="306"/>
      <c r="OBG53" s="306"/>
      <c r="OBH53" s="306"/>
      <c r="OBI53" s="306"/>
      <c r="OBJ53" s="306"/>
      <c r="OBK53" s="306"/>
      <c r="OBL53" s="306"/>
      <c r="OBM53" s="306"/>
      <c r="OBN53" s="306"/>
      <c r="OBO53" s="306"/>
      <c r="OBP53" s="306"/>
      <c r="OBQ53" s="306"/>
      <c r="OBR53" s="306"/>
      <c r="OBS53" s="306"/>
      <c r="OBT53" s="306"/>
      <c r="OBU53" s="306"/>
      <c r="OBV53" s="306"/>
      <c r="OBW53" s="306"/>
      <c r="OBX53" s="306"/>
      <c r="OBY53" s="306"/>
      <c r="OBZ53" s="306"/>
      <c r="OCA53" s="306"/>
      <c r="OCB53" s="306"/>
      <c r="OCC53" s="306"/>
      <c r="OCD53" s="306"/>
      <c r="OCE53" s="306"/>
      <c r="OCF53" s="306"/>
      <c r="OCG53" s="306"/>
      <c r="OCH53" s="306"/>
      <c r="OCI53" s="306"/>
      <c r="OCJ53" s="306"/>
      <c r="OCK53" s="306"/>
      <c r="OCL53" s="306"/>
      <c r="OCM53" s="306"/>
      <c r="OCN53" s="306"/>
      <c r="OCO53" s="306"/>
      <c r="OCP53" s="306"/>
      <c r="OCQ53" s="306"/>
      <c r="OCR53" s="306"/>
      <c r="OCS53" s="306"/>
      <c r="OCT53" s="306"/>
      <c r="OCU53" s="306"/>
      <c r="OCV53" s="306"/>
      <c r="OCW53" s="306"/>
      <c r="OCX53" s="306"/>
      <c r="OCY53" s="306"/>
      <c r="OCZ53" s="306"/>
      <c r="ODA53" s="306"/>
      <c r="ODB53" s="306"/>
      <c r="ODC53" s="306"/>
      <c r="ODD53" s="306"/>
      <c r="ODE53" s="306"/>
      <c r="ODF53" s="306"/>
      <c r="ODG53" s="306"/>
      <c r="ODH53" s="306"/>
      <c r="ODI53" s="306"/>
      <c r="ODJ53" s="306"/>
      <c r="ODK53" s="306"/>
      <c r="ODL53" s="306"/>
      <c r="ODM53" s="306"/>
      <c r="ODN53" s="306"/>
      <c r="ODO53" s="306"/>
      <c r="ODP53" s="306"/>
      <c r="ODQ53" s="306"/>
      <c r="ODR53" s="306"/>
      <c r="ODS53" s="306"/>
      <c r="ODT53" s="306"/>
      <c r="ODU53" s="306"/>
      <c r="ODV53" s="306"/>
      <c r="ODW53" s="306"/>
      <c r="ODX53" s="306"/>
      <c r="ODY53" s="306"/>
      <c r="ODZ53" s="306"/>
      <c r="OEA53" s="306"/>
      <c r="OEB53" s="306"/>
      <c r="OEC53" s="306"/>
      <c r="OED53" s="306"/>
      <c r="OEE53" s="306"/>
      <c r="OEF53" s="306"/>
      <c r="OEG53" s="306"/>
      <c r="OEH53" s="306"/>
      <c r="OEI53" s="306"/>
      <c r="OEJ53" s="306"/>
      <c r="OEK53" s="306"/>
      <c r="OEL53" s="306"/>
      <c r="OEM53" s="306"/>
      <c r="OEN53" s="306"/>
      <c r="OEO53" s="306"/>
      <c r="OEP53" s="306"/>
      <c r="OEQ53" s="306"/>
      <c r="OER53" s="306"/>
      <c r="OES53" s="306"/>
      <c r="OET53" s="306"/>
      <c r="OEU53" s="306"/>
      <c r="OEV53" s="306"/>
      <c r="OEW53" s="306"/>
      <c r="OEX53" s="306"/>
      <c r="OEY53" s="306"/>
      <c r="OEZ53" s="306"/>
      <c r="OFA53" s="306"/>
      <c r="OFB53" s="306"/>
      <c r="OFC53" s="306"/>
      <c r="OFD53" s="306"/>
      <c r="OFE53" s="306"/>
      <c r="OFF53" s="306"/>
      <c r="OFG53" s="306"/>
      <c r="OFH53" s="306"/>
      <c r="OFI53" s="306"/>
      <c r="OFJ53" s="306"/>
      <c r="OFK53" s="306"/>
      <c r="OFL53" s="306"/>
      <c r="OFM53" s="306"/>
      <c r="OFN53" s="306"/>
      <c r="OFO53" s="306"/>
      <c r="OFP53" s="306"/>
      <c r="OFQ53" s="306"/>
      <c r="OFR53" s="306"/>
      <c r="OFS53" s="306"/>
      <c r="OFT53" s="306"/>
      <c r="OFU53" s="306"/>
      <c r="OFV53" s="306"/>
      <c r="OFW53" s="306"/>
      <c r="OFX53" s="306"/>
      <c r="OFY53" s="306"/>
      <c r="OFZ53" s="306"/>
      <c r="OGA53" s="306"/>
      <c r="OGB53" s="306"/>
      <c r="OGC53" s="306"/>
      <c r="OGD53" s="306"/>
      <c r="OGE53" s="306"/>
      <c r="OGF53" s="306"/>
      <c r="OGG53" s="306"/>
      <c r="OGH53" s="306"/>
      <c r="OGI53" s="306"/>
      <c r="OGJ53" s="306"/>
      <c r="OGK53" s="306"/>
      <c r="OGL53" s="306"/>
      <c r="OGM53" s="306"/>
      <c r="OGN53" s="306"/>
      <c r="OGO53" s="306"/>
      <c r="OGP53" s="306"/>
      <c r="OGQ53" s="306"/>
      <c r="OGR53" s="306"/>
      <c r="OGS53" s="306"/>
      <c r="OGT53" s="306"/>
      <c r="OGU53" s="306"/>
      <c r="OGV53" s="306"/>
      <c r="OGW53" s="306"/>
      <c r="OGX53" s="306"/>
      <c r="OGY53" s="306"/>
      <c r="OGZ53" s="306"/>
      <c r="OHA53" s="306"/>
      <c r="OHB53" s="306"/>
      <c r="OHC53" s="306"/>
      <c r="OHD53" s="306"/>
      <c r="OHE53" s="306"/>
      <c r="OHF53" s="306"/>
      <c r="OHG53" s="306"/>
      <c r="OHH53" s="306"/>
      <c r="OHI53" s="306"/>
      <c r="OHJ53" s="306"/>
      <c r="OHK53" s="306"/>
      <c r="OHL53" s="306"/>
      <c r="OHM53" s="306"/>
      <c r="OHN53" s="306"/>
      <c r="OHO53" s="306"/>
      <c r="OHP53" s="306"/>
      <c r="OHQ53" s="306"/>
      <c r="OHR53" s="306"/>
      <c r="OHS53" s="306"/>
      <c r="OHT53" s="306"/>
      <c r="OHU53" s="306"/>
      <c r="OHV53" s="306"/>
      <c r="OHW53" s="306"/>
      <c r="OHX53" s="306"/>
      <c r="OHY53" s="306"/>
      <c r="OHZ53" s="306"/>
      <c r="OIA53" s="306"/>
      <c r="OIB53" s="306"/>
      <c r="OIC53" s="306"/>
      <c r="OID53" s="306"/>
      <c r="OIE53" s="306"/>
      <c r="OIF53" s="306"/>
      <c r="OIG53" s="306"/>
      <c r="OIH53" s="306"/>
      <c r="OII53" s="306"/>
      <c r="OIJ53" s="306"/>
      <c r="OIK53" s="306"/>
      <c r="OIL53" s="306"/>
      <c r="OIM53" s="306"/>
      <c r="OIN53" s="306"/>
      <c r="OIO53" s="306"/>
      <c r="OIP53" s="306"/>
      <c r="OIQ53" s="306"/>
      <c r="OIR53" s="306"/>
      <c r="OIS53" s="306"/>
      <c r="OIT53" s="306"/>
      <c r="OIU53" s="306"/>
      <c r="OIV53" s="306"/>
      <c r="OIW53" s="306"/>
      <c r="OIX53" s="306"/>
      <c r="OIY53" s="306"/>
      <c r="OIZ53" s="306"/>
      <c r="OJA53" s="306"/>
      <c r="OJB53" s="306"/>
      <c r="OJC53" s="306"/>
      <c r="OJD53" s="306"/>
      <c r="OJE53" s="306"/>
      <c r="OJF53" s="306"/>
      <c r="OJG53" s="306"/>
      <c r="OJH53" s="306"/>
      <c r="OJI53" s="306"/>
      <c r="OJJ53" s="306"/>
      <c r="OJK53" s="306"/>
      <c r="OJL53" s="306"/>
      <c r="OJM53" s="306"/>
      <c r="OJN53" s="306"/>
      <c r="OJO53" s="306"/>
      <c r="OJP53" s="306"/>
      <c r="OJQ53" s="306"/>
      <c r="OJR53" s="306"/>
      <c r="OJS53" s="306"/>
      <c r="OJT53" s="306"/>
      <c r="OJU53" s="306"/>
      <c r="OJV53" s="306"/>
      <c r="OJW53" s="306"/>
      <c r="OJX53" s="306"/>
      <c r="OJY53" s="306"/>
      <c r="OJZ53" s="306"/>
      <c r="OKA53" s="306"/>
      <c r="OKB53" s="306"/>
      <c r="OKC53" s="306"/>
      <c r="OKD53" s="306"/>
      <c r="OKE53" s="306"/>
      <c r="OKF53" s="306"/>
      <c r="OKG53" s="306"/>
      <c r="OKH53" s="306"/>
      <c r="OKI53" s="306"/>
      <c r="OKJ53" s="306"/>
      <c r="OKK53" s="306"/>
      <c r="OKL53" s="306"/>
      <c r="OKM53" s="306"/>
      <c r="OKN53" s="306"/>
      <c r="OKO53" s="306"/>
      <c r="OKP53" s="306"/>
      <c r="OKQ53" s="306"/>
      <c r="OKR53" s="306"/>
      <c r="OKS53" s="306"/>
      <c r="OKT53" s="306"/>
      <c r="OKU53" s="306"/>
      <c r="OKV53" s="306"/>
      <c r="OKW53" s="306"/>
      <c r="OKX53" s="306"/>
      <c r="OKY53" s="306"/>
      <c r="OKZ53" s="306"/>
      <c r="OLA53" s="306"/>
      <c r="OLB53" s="306"/>
      <c r="OLC53" s="306"/>
      <c r="OLD53" s="306"/>
      <c r="OLE53" s="306"/>
      <c r="OLF53" s="306"/>
      <c r="OLG53" s="306"/>
      <c r="OLH53" s="306"/>
      <c r="OLI53" s="306"/>
      <c r="OLJ53" s="306"/>
      <c r="OLK53" s="306"/>
      <c r="OLL53" s="306"/>
      <c r="OLM53" s="306"/>
      <c r="OLN53" s="306"/>
      <c r="OLO53" s="306"/>
      <c r="OLP53" s="306"/>
      <c r="OLQ53" s="306"/>
      <c r="OLR53" s="306"/>
      <c r="OLS53" s="306"/>
      <c r="OLT53" s="306"/>
      <c r="OLU53" s="306"/>
      <c r="OLV53" s="306"/>
      <c r="OLW53" s="306"/>
      <c r="OLX53" s="306"/>
      <c r="OLY53" s="306"/>
      <c r="OLZ53" s="306"/>
      <c r="OMA53" s="306"/>
      <c r="OMB53" s="306"/>
      <c r="OMC53" s="306"/>
      <c r="OMD53" s="306"/>
      <c r="OME53" s="306"/>
      <c r="OMF53" s="306"/>
      <c r="OMG53" s="306"/>
      <c r="OMH53" s="306"/>
      <c r="OMI53" s="306"/>
      <c r="OMJ53" s="306"/>
      <c r="OMK53" s="306"/>
      <c r="OML53" s="306"/>
      <c r="OMM53" s="306"/>
      <c r="OMN53" s="306"/>
      <c r="OMO53" s="306"/>
      <c r="OMP53" s="306"/>
      <c r="OMQ53" s="306"/>
      <c r="OMR53" s="306"/>
      <c r="OMS53" s="306"/>
      <c r="OMT53" s="306"/>
      <c r="OMU53" s="306"/>
      <c r="OMV53" s="306"/>
      <c r="OMW53" s="306"/>
      <c r="OMX53" s="306"/>
      <c r="OMY53" s="306"/>
      <c r="OMZ53" s="306"/>
      <c r="ONA53" s="306"/>
      <c r="ONB53" s="306"/>
      <c r="ONC53" s="306"/>
      <c r="OND53" s="306"/>
      <c r="ONE53" s="306"/>
      <c r="ONF53" s="306"/>
      <c r="ONG53" s="306"/>
      <c r="ONH53" s="306"/>
      <c r="ONI53" s="306"/>
      <c r="ONJ53" s="306"/>
      <c r="ONK53" s="306"/>
      <c r="ONL53" s="306"/>
      <c r="ONM53" s="306"/>
      <c r="ONN53" s="306"/>
      <c r="ONO53" s="306"/>
      <c r="ONP53" s="306"/>
      <c r="ONQ53" s="306"/>
      <c r="ONR53" s="306"/>
      <c r="ONS53" s="306"/>
      <c r="ONT53" s="306"/>
      <c r="ONU53" s="306"/>
      <c r="ONV53" s="306"/>
      <c r="ONW53" s="306"/>
      <c r="ONX53" s="306"/>
      <c r="ONY53" s="306"/>
      <c r="ONZ53" s="306"/>
      <c r="OOA53" s="306"/>
      <c r="OOB53" s="306"/>
      <c r="OOC53" s="306"/>
      <c r="OOD53" s="306"/>
      <c r="OOE53" s="306"/>
      <c r="OOF53" s="306"/>
      <c r="OOG53" s="306"/>
      <c r="OOH53" s="306"/>
      <c r="OOI53" s="306"/>
      <c r="OOJ53" s="306"/>
      <c r="OOK53" s="306"/>
      <c r="OOL53" s="306"/>
      <c r="OOM53" s="306"/>
      <c r="OON53" s="306"/>
      <c r="OOO53" s="306"/>
      <c r="OOP53" s="306"/>
      <c r="OOQ53" s="306"/>
      <c r="OOR53" s="306"/>
      <c r="OOS53" s="306"/>
      <c r="OOT53" s="306"/>
      <c r="OOU53" s="306"/>
      <c r="OOV53" s="306"/>
      <c r="OOW53" s="306"/>
      <c r="OOX53" s="306"/>
      <c r="OOY53" s="306"/>
      <c r="OOZ53" s="306"/>
      <c r="OPA53" s="306"/>
      <c r="OPB53" s="306"/>
      <c r="OPC53" s="306"/>
      <c r="OPD53" s="306"/>
      <c r="OPE53" s="306"/>
      <c r="OPF53" s="306"/>
      <c r="OPG53" s="306"/>
      <c r="OPH53" s="306"/>
      <c r="OPI53" s="306"/>
      <c r="OPJ53" s="306"/>
      <c r="OPK53" s="306"/>
      <c r="OPL53" s="306"/>
      <c r="OPM53" s="306"/>
      <c r="OPN53" s="306"/>
      <c r="OPO53" s="306"/>
      <c r="OPP53" s="306"/>
      <c r="OPQ53" s="306"/>
      <c r="OPR53" s="306"/>
      <c r="OPS53" s="306"/>
      <c r="OPT53" s="306"/>
      <c r="OPU53" s="306"/>
      <c r="OPV53" s="306"/>
      <c r="OPW53" s="306"/>
      <c r="OPX53" s="306"/>
      <c r="OPY53" s="306"/>
      <c r="OPZ53" s="306"/>
      <c r="OQA53" s="306"/>
      <c r="OQB53" s="306"/>
      <c r="OQC53" s="306"/>
      <c r="OQD53" s="306"/>
      <c r="OQE53" s="306"/>
      <c r="OQF53" s="306"/>
      <c r="OQG53" s="306"/>
      <c r="OQH53" s="306"/>
      <c r="OQI53" s="306"/>
      <c r="OQJ53" s="306"/>
      <c r="OQK53" s="306"/>
      <c r="OQL53" s="306"/>
      <c r="OQM53" s="306"/>
      <c r="OQN53" s="306"/>
      <c r="OQO53" s="306"/>
      <c r="OQP53" s="306"/>
      <c r="OQQ53" s="306"/>
      <c r="OQR53" s="306"/>
      <c r="OQS53" s="306"/>
      <c r="OQT53" s="306"/>
      <c r="OQU53" s="306"/>
      <c r="OQV53" s="306"/>
      <c r="OQW53" s="306"/>
      <c r="OQX53" s="306"/>
      <c r="OQY53" s="306"/>
      <c r="OQZ53" s="306"/>
      <c r="ORA53" s="306"/>
      <c r="ORB53" s="306"/>
      <c r="ORC53" s="306"/>
      <c r="ORD53" s="306"/>
      <c r="ORE53" s="306"/>
      <c r="ORF53" s="306"/>
      <c r="ORG53" s="306"/>
      <c r="ORH53" s="306"/>
      <c r="ORI53" s="306"/>
      <c r="ORJ53" s="306"/>
      <c r="ORK53" s="306"/>
      <c r="ORL53" s="306"/>
      <c r="ORM53" s="306"/>
      <c r="ORN53" s="306"/>
      <c r="ORO53" s="306"/>
      <c r="ORP53" s="306"/>
      <c r="ORQ53" s="306"/>
      <c r="ORR53" s="306"/>
      <c r="ORS53" s="306"/>
      <c r="ORT53" s="306"/>
      <c r="ORU53" s="306"/>
      <c r="ORV53" s="306"/>
      <c r="ORW53" s="306"/>
      <c r="ORX53" s="306"/>
      <c r="ORY53" s="306"/>
      <c r="ORZ53" s="306"/>
      <c r="OSA53" s="306"/>
      <c r="OSB53" s="306"/>
      <c r="OSC53" s="306"/>
      <c r="OSD53" s="306"/>
      <c r="OSE53" s="306"/>
      <c r="OSF53" s="306"/>
      <c r="OSG53" s="306"/>
      <c r="OSH53" s="306"/>
      <c r="OSI53" s="306"/>
      <c r="OSJ53" s="306"/>
      <c r="OSK53" s="306"/>
      <c r="OSL53" s="306"/>
      <c r="OSM53" s="306"/>
      <c r="OSN53" s="306"/>
      <c r="OSO53" s="306"/>
      <c r="OSP53" s="306"/>
      <c r="OSQ53" s="306"/>
      <c r="OSR53" s="306"/>
      <c r="OSS53" s="306"/>
      <c r="OST53" s="306"/>
      <c r="OSU53" s="306"/>
      <c r="OSV53" s="306"/>
      <c r="OSW53" s="306"/>
      <c r="OSX53" s="306"/>
      <c r="OSY53" s="306"/>
      <c r="OSZ53" s="306"/>
      <c r="OTA53" s="306"/>
      <c r="OTB53" s="306"/>
      <c r="OTC53" s="306"/>
      <c r="OTD53" s="306"/>
      <c r="OTE53" s="306"/>
      <c r="OTF53" s="306"/>
      <c r="OTG53" s="306"/>
      <c r="OTH53" s="306"/>
      <c r="OTI53" s="306"/>
      <c r="OTJ53" s="306"/>
      <c r="OTK53" s="306"/>
      <c r="OTL53" s="306"/>
      <c r="OTM53" s="306"/>
      <c r="OTN53" s="306"/>
      <c r="OTO53" s="306"/>
      <c r="OTP53" s="306"/>
      <c r="OTQ53" s="306"/>
      <c r="OTR53" s="306"/>
      <c r="OTS53" s="306"/>
      <c r="OTT53" s="306"/>
      <c r="OTU53" s="306"/>
      <c r="OTV53" s="306"/>
      <c r="OTW53" s="306"/>
      <c r="OTX53" s="306"/>
      <c r="OTY53" s="306"/>
      <c r="OTZ53" s="306"/>
      <c r="OUA53" s="306"/>
      <c r="OUB53" s="306"/>
      <c r="OUC53" s="306"/>
      <c r="OUD53" s="306"/>
      <c r="OUE53" s="306"/>
      <c r="OUF53" s="306"/>
      <c r="OUG53" s="306"/>
      <c r="OUH53" s="306"/>
      <c r="OUI53" s="306"/>
      <c r="OUJ53" s="306"/>
      <c r="OUK53" s="306"/>
      <c r="OUL53" s="306"/>
      <c r="OUM53" s="306"/>
      <c r="OUN53" s="306"/>
      <c r="OUO53" s="306"/>
      <c r="OUP53" s="306"/>
      <c r="OUQ53" s="306"/>
      <c r="OUR53" s="306"/>
      <c r="OUS53" s="306"/>
      <c r="OUT53" s="306"/>
      <c r="OUU53" s="306"/>
      <c r="OUV53" s="306"/>
      <c r="OUW53" s="306"/>
      <c r="OUX53" s="306"/>
      <c r="OUY53" s="306"/>
      <c r="OUZ53" s="306"/>
      <c r="OVA53" s="306"/>
      <c r="OVB53" s="306"/>
      <c r="OVC53" s="306"/>
      <c r="OVD53" s="306"/>
      <c r="OVE53" s="306"/>
      <c r="OVF53" s="306"/>
      <c r="OVG53" s="306"/>
      <c r="OVH53" s="306"/>
      <c r="OVI53" s="306"/>
      <c r="OVJ53" s="306"/>
      <c r="OVK53" s="306"/>
      <c r="OVL53" s="306"/>
      <c r="OVM53" s="306"/>
      <c r="OVN53" s="306"/>
      <c r="OVO53" s="306"/>
      <c r="OVP53" s="306"/>
      <c r="OVQ53" s="306"/>
      <c r="OVR53" s="306"/>
      <c r="OVS53" s="306"/>
      <c r="OVT53" s="306"/>
      <c r="OVU53" s="306"/>
      <c r="OVV53" s="306"/>
      <c r="OVW53" s="306"/>
      <c r="OVX53" s="306"/>
      <c r="OVY53" s="306"/>
      <c r="OVZ53" s="306"/>
      <c r="OWA53" s="306"/>
      <c r="OWB53" s="306"/>
      <c r="OWC53" s="306"/>
      <c r="OWD53" s="306"/>
      <c r="OWE53" s="306"/>
      <c r="OWF53" s="306"/>
      <c r="OWG53" s="306"/>
      <c r="OWH53" s="306"/>
      <c r="OWI53" s="306"/>
      <c r="OWJ53" s="306"/>
      <c r="OWK53" s="306"/>
      <c r="OWL53" s="306"/>
      <c r="OWM53" s="306"/>
      <c r="OWN53" s="306"/>
      <c r="OWO53" s="306"/>
      <c r="OWP53" s="306"/>
      <c r="OWQ53" s="306"/>
      <c r="OWR53" s="306"/>
      <c r="OWS53" s="306"/>
      <c r="OWT53" s="306"/>
      <c r="OWU53" s="306"/>
      <c r="OWV53" s="306"/>
      <c r="OWW53" s="306"/>
      <c r="OWX53" s="306"/>
      <c r="OWY53" s="306"/>
      <c r="OWZ53" s="306"/>
      <c r="OXA53" s="306"/>
      <c r="OXB53" s="306"/>
      <c r="OXC53" s="306"/>
      <c r="OXD53" s="306"/>
      <c r="OXE53" s="306"/>
      <c r="OXF53" s="306"/>
      <c r="OXG53" s="306"/>
      <c r="OXH53" s="306"/>
      <c r="OXI53" s="306"/>
      <c r="OXJ53" s="306"/>
      <c r="OXK53" s="306"/>
      <c r="OXL53" s="306"/>
      <c r="OXM53" s="306"/>
      <c r="OXN53" s="306"/>
      <c r="OXO53" s="306"/>
      <c r="OXP53" s="306"/>
      <c r="OXQ53" s="306"/>
      <c r="OXR53" s="306"/>
      <c r="OXS53" s="306"/>
      <c r="OXT53" s="306"/>
      <c r="OXU53" s="306"/>
      <c r="OXV53" s="306"/>
      <c r="OXW53" s="306"/>
      <c r="OXX53" s="306"/>
      <c r="OXY53" s="306"/>
      <c r="OXZ53" s="306"/>
      <c r="OYA53" s="306"/>
      <c r="OYB53" s="306"/>
      <c r="OYC53" s="306"/>
      <c r="OYD53" s="306"/>
      <c r="OYE53" s="306"/>
      <c r="OYF53" s="306"/>
      <c r="OYG53" s="306"/>
      <c r="OYH53" s="306"/>
      <c r="OYI53" s="306"/>
      <c r="OYJ53" s="306"/>
      <c r="OYK53" s="306"/>
      <c r="OYL53" s="306"/>
      <c r="OYM53" s="306"/>
      <c r="OYN53" s="306"/>
      <c r="OYO53" s="306"/>
      <c r="OYP53" s="306"/>
      <c r="OYQ53" s="306"/>
      <c r="OYR53" s="306"/>
      <c r="OYS53" s="306"/>
      <c r="OYT53" s="306"/>
      <c r="OYU53" s="306"/>
      <c r="OYV53" s="306"/>
      <c r="OYW53" s="306"/>
      <c r="OYX53" s="306"/>
      <c r="OYY53" s="306"/>
      <c r="OYZ53" s="306"/>
      <c r="OZA53" s="306"/>
      <c r="OZB53" s="306"/>
      <c r="OZC53" s="306"/>
      <c r="OZD53" s="306"/>
      <c r="OZE53" s="306"/>
      <c r="OZF53" s="306"/>
      <c r="OZG53" s="306"/>
      <c r="OZH53" s="306"/>
      <c r="OZI53" s="306"/>
      <c r="OZJ53" s="306"/>
      <c r="OZK53" s="306"/>
      <c r="OZL53" s="306"/>
      <c r="OZM53" s="306"/>
      <c r="OZN53" s="306"/>
      <c r="OZO53" s="306"/>
      <c r="OZP53" s="306"/>
      <c r="OZQ53" s="306"/>
      <c r="OZR53" s="306"/>
      <c r="OZS53" s="306"/>
      <c r="OZT53" s="306"/>
      <c r="OZU53" s="306"/>
      <c r="OZV53" s="306"/>
      <c r="OZW53" s="306"/>
      <c r="OZX53" s="306"/>
      <c r="OZY53" s="306"/>
      <c r="OZZ53" s="306"/>
      <c r="PAA53" s="306"/>
      <c r="PAB53" s="306"/>
      <c r="PAC53" s="306"/>
      <c r="PAD53" s="306"/>
      <c r="PAE53" s="306"/>
      <c r="PAF53" s="306"/>
      <c r="PAG53" s="306"/>
      <c r="PAH53" s="306"/>
      <c r="PAI53" s="306"/>
      <c r="PAJ53" s="306"/>
      <c r="PAK53" s="306"/>
      <c r="PAL53" s="306"/>
      <c r="PAM53" s="306"/>
      <c r="PAN53" s="306"/>
      <c r="PAO53" s="306"/>
      <c r="PAP53" s="306"/>
      <c r="PAQ53" s="306"/>
      <c r="PAR53" s="306"/>
      <c r="PAS53" s="306"/>
      <c r="PAT53" s="306"/>
      <c r="PAU53" s="306"/>
      <c r="PAV53" s="306"/>
      <c r="PAW53" s="306"/>
      <c r="PAX53" s="306"/>
      <c r="PAY53" s="306"/>
      <c r="PAZ53" s="306"/>
      <c r="PBA53" s="306"/>
      <c r="PBB53" s="306"/>
      <c r="PBC53" s="306"/>
      <c r="PBD53" s="306"/>
      <c r="PBE53" s="306"/>
      <c r="PBF53" s="306"/>
      <c r="PBG53" s="306"/>
      <c r="PBH53" s="306"/>
      <c r="PBI53" s="306"/>
      <c r="PBJ53" s="306"/>
      <c r="PBK53" s="306"/>
      <c r="PBL53" s="306"/>
      <c r="PBM53" s="306"/>
      <c r="PBN53" s="306"/>
      <c r="PBO53" s="306"/>
      <c r="PBP53" s="306"/>
      <c r="PBQ53" s="306"/>
      <c r="PBR53" s="306"/>
      <c r="PBS53" s="306"/>
      <c r="PBT53" s="306"/>
      <c r="PBU53" s="306"/>
      <c r="PBV53" s="306"/>
      <c r="PBW53" s="306"/>
      <c r="PBX53" s="306"/>
      <c r="PBY53" s="306"/>
      <c r="PBZ53" s="306"/>
      <c r="PCA53" s="306"/>
      <c r="PCB53" s="306"/>
      <c r="PCC53" s="306"/>
      <c r="PCD53" s="306"/>
      <c r="PCE53" s="306"/>
      <c r="PCF53" s="306"/>
      <c r="PCG53" s="306"/>
      <c r="PCH53" s="306"/>
      <c r="PCI53" s="306"/>
      <c r="PCJ53" s="306"/>
      <c r="PCK53" s="306"/>
      <c r="PCL53" s="306"/>
      <c r="PCM53" s="306"/>
      <c r="PCN53" s="306"/>
      <c r="PCO53" s="306"/>
      <c r="PCP53" s="306"/>
      <c r="PCQ53" s="306"/>
      <c r="PCR53" s="306"/>
      <c r="PCS53" s="306"/>
      <c r="PCT53" s="306"/>
      <c r="PCU53" s="306"/>
      <c r="PCV53" s="306"/>
      <c r="PCW53" s="306"/>
      <c r="PCX53" s="306"/>
      <c r="PCY53" s="306"/>
      <c r="PCZ53" s="306"/>
      <c r="PDA53" s="306"/>
      <c r="PDB53" s="306"/>
      <c r="PDC53" s="306"/>
      <c r="PDD53" s="306"/>
      <c r="PDE53" s="306"/>
      <c r="PDF53" s="306"/>
      <c r="PDG53" s="306"/>
      <c r="PDH53" s="306"/>
      <c r="PDI53" s="306"/>
      <c r="PDJ53" s="306"/>
      <c r="PDK53" s="306"/>
      <c r="PDL53" s="306"/>
      <c r="PDM53" s="306"/>
      <c r="PDN53" s="306"/>
      <c r="PDO53" s="306"/>
      <c r="PDP53" s="306"/>
      <c r="PDQ53" s="306"/>
      <c r="PDR53" s="306"/>
      <c r="PDS53" s="306"/>
      <c r="PDT53" s="306"/>
      <c r="PDU53" s="306"/>
      <c r="PDV53" s="306"/>
      <c r="PDW53" s="306"/>
      <c r="PDX53" s="306"/>
      <c r="PDY53" s="306"/>
      <c r="PDZ53" s="306"/>
      <c r="PEA53" s="306"/>
      <c r="PEB53" s="306"/>
      <c r="PEC53" s="306"/>
      <c r="PED53" s="306"/>
      <c r="PEE53" s="306"/>
      <c r="PEF53" s="306"/>
      <c r="PEG53" s="306"/>
      <c r="PEH53" s="306"/>
      <c r="PEI53" s="306"/>
      <c r="PEJ53" s="306"/>
      <c r="PEK53" s="306"/>
      <c r="PEL53" s="306"/>
      <c r="PEM53" s="306"/>
      <c r="PEN53" s="306"/>
      <c r="PEO53" s="306"/>
      <c r="PEP53" s="306"/>
      <c r="PEQ53" s="306"/>
      <c r="PER53" s="306"/>
      <c r="PES53" s="306"/>
      <c r="PET53" s="306"/>
      <c r="PEU53" s="306"/>
      <c r="PEV53" s="306"/>
      <c r="PEW53" s="306"/>
      <c r="PEX53" s="306"/>
      <c r="PEY53" s="306"/>
      <c r="PEZ53" s="306"/>
      <c r="PFA53" s="306"/>
      <c r="PFB53" s="306"/>
      <c r="PFC53" s="306"/>
      <c r="PFD53" s="306"/>
      <c r="PFE53" s="306"/>
      <c r="PFF53" s="306"/>
      <c r="PFG53" s="306"/>
      <c r="PFH53" s="306"/>
      <c r="PFI53" s="306"/>
      <c r="PFJ53" s="306"/>
      <c r="PFK53" s="306"/>
      <c r="PFL53" s="306"/>
      <c r="PFM53" s="306"/>
      <c r="PFN53" s="306"/>
      <c r="PFO53" s="306"/>
      <c r="PFP53" s="306"/>
      <c r="PFQ53" s="306"/>
      <c r="PFR53" s="306"/>
      <c r="PFS53" s="306"/>
      <c r="PFT53" s="306"/>
      <c r="PFU53" s="306"/>
      <c r="PFV53" s="306"/>
      <c r="PFW53" s="306"/>
      <c r="PFX53" s="306"/>
      <c r="PFY53" s="306"/>
      <c r="PFZ53" s="306"/>
      <c r="PGA53" s="306"/>
      <c r="PGB53" s="306"/>
      <c r="PGC53" s="306"/>
      <c r="PGD53" s="306"/>
      <c r="PGE53" s="306"/>
      <c r="PGF53" s="306"/>
      <c r="PGG53" s="306"/>
      <c r="PGH53" s="306"/>
      <c r="PGI53" s="306"/>
      <c r="PGJ53" s="306"/>
      <c r="PGK53" s="306"/>
      <c r="PGL53" s="306"/>
      <c r="PGM53" s="306"/>
      <c r="PGN53" s="306"/>
      <c r="PGO53" s="306"/>
      <c r="PGP53" s="306"/>
      <c r="PGQ53" s="306"/>
      <c r="PGR53" s="306"/>
      <c r="PGS53" s="306"/>
      <c r="PGT53" s="306"/>
      <c r="PGU53" s="306"/>
      <c r="PGV53" s="306"/>
      <c r="PGW53" s="306"/>
      <c r="PGX53" s="306"/>
      <c r="PGY53" s="306"/>
      <c r="PGZ53" s="306"/>
      <c r="PHA53" s="306"/>
      <c r="PHB53" s="306"/>
      <c r="PHC53" s="306"/>
      <c r="PHD53" s="306"/>
      <c r="PHE53" s="306"/>
      <c r="PHF53" s="306"/>
      <c r="PHG53" s="306"/>
      <c r="PHH53" s="306"/>
      <c r="PHI53" s="306"/>
      <c r="PHJ53" s="306"/>
      <c r="PHK53" s="306"/>
      <c r="PHL53" s="306"/>
      <c r="PHM53" s="306"/>
      <c r="PHN53" s="306"/>
      <c r="PHO53" s="306"/>
      <c r="PHP53" s="306"/>
      <c r="PHQ53" s="306"/>
      <c r="PHR53" s="306"/>
      <c r="PHS53" s="306"/>
      <c r="PHT53" s="306"/>
      <c r="PHU53" s="306"/>
      <c r="PHV53" s="306"/>
      <c r="PHW53" s="306"/>
      <c r="PHX53" s="306"/>
      <c r="PHY53" s="306"/>
      <c r="PHZ53" s="306"/>
      <c r="PIA53" s="306"/>
      <c r="PIB53" s="306"/>
      <c r="PIC53" s="306"/>
      <c r="PID53" s="306"/>
      <c r="PIE53" s="306"/>
      <c r="PIF53" s="306"/>
      <c r="PIG53" s="306"/>
      <c r="PIH53" s="306"/>
      <c r="PII53" s="306"/>
      <c r="PIJ53" s="306"/>
      <c r="PIK53" s="306"/>
      <c r="PIL53" s="306"/>
      <c r="PIM53" s="306"/>
      <c r="PIN53" s="306"/>
      <c r="PIO53" s="306"/>
      <c r="PIP53" s="306"/>
      <c r="PIQ53" s="306"/>
      <c r="PIR53" s="306"/>
      <c r="PIS53" s="306"/>
      <c r="PIT53" s="306"/>
      <c r="PIU53" s="306"/>
      <c r="PIV53" s="306"/>
      <c r="PIW53" s="306"/>
      <c r="PIX53" s="306"/>
      <c r="PIY53" s="306"/>
      <c r="PIZ53" s="306"/>
      <c r="PJA53" s="306"/>
      <c r="PJB53" s="306"/>
      <c r="PJC53" s="306"/>
      <c r="PJD53" s="306"/>
      <c r="PJE53" s="306"/>
      <c r="PJF53" s="306"/>
      <c r="PJG53" s="306"/>
      <c r="PJH53" s="306"/>
      <c r="PJI53" s="306"/>
      <c r="PJJ53" s="306"/>
      <c r="PJK53" s="306"/>
      <c r="PJL53" s="306"/>
      <c r="PJM53" s="306"/>
      <c r="PJN53" s="306"/>
      <c r="PJO53" s="306"/>
      <c r="PJP53" s="306"/>
      <c r="PJQ53" s="306"/>
      <c r="PJR53" s="306"/>
      <c r="PJS53" s="306"/>
      <c r="PJT53" s="306"/>
      <c r="PJU53" s="306"/>
      <c r="PJV53" s="306"/>
      <c r="PJW53" s="306"/>
      <c r="PJX53" s="306"/>
      <c r="PJY53" s="306"/>
      <c r="PJZ53" s="306"/>
      <c r="PKA53" s="306"/>
      <c r="PKB53" s="306"/>
      <c r="PKC53" s="306"/>
      <c r="PKD53" s="306"/>
      <c r="PKE53" s="306"/>
      <c r="PKF53" s="306"/>
      <c r="PKG53" s="306"/>
      <c r="PKH53" s="306"/>
      <c r="PKI53" s="306"/>
      <c r="PKJ53" s="306"/>
      <c r="PKK53" s="306"/>
      <c r="PKL53" s="306"/>
      <c r="PKM53" s="306"/>
      <c r="PKN53" s="306"/>
      <c r="PKO53" s="306"/>
      <c r="PKP53" s="306"/>
      <c r="PKQ53" s="306"/>
      <c r="PKR53" s="306"/>
      <c r="PKS53" s="306"/>
      <c r="PKT53" s="306"/>
      <c r="PKU53" s="306"/>
      <c r="PKV53" s="306"/>
      <c r="PKW53" s="306"/>
      <c r="PKX53" s="306"/>
      <c r="PKY53" s="306"/>
      <c r="PKZ53" s="306"/>
      <c r="PLA53" s="306"/>
      <c r="PLB53" s="306"/>
      <c r="PLC53" s="306"/>
      <c r="PLD53" s="306"/>
      <c r="PLE53" s="306"/>
      <c r="PLF53" s="306"/>
      <c r="PLG53" s="306"/>
      <c r="PLH53" s="306"/>
      <c r="PLI53" s="306"/>
      <c r="PLJ53" s="306"/>
      <c r="PLK53" s="306"/>
      <c r="PLL53" s="306"/>
      <c r="PLM53" s="306"/>
      <c r="PLN53" s="306"/>
      <c r="PLO53" s="306"/>
      <c r="PLP53" s="306"/>
      <c r="PLQ53" s="306"/>
      <c r="PLR53" s="306"/>
      <c r="PLS53" s="306"/>
      <c r="PLT53" s="306"/>
      <c r="PLU53" s="306"/>
      <c r="PLV53" s="306"/>
      <c r="PLW53" s="306"/>
      <c r="PLX53" s="306"/>
      <c r="PLY53" s="306"/>
      <c r="PLZ53" s="306"/>
      <c r="PMA53" s="306"/>
      <c r="PMB53" s="306"/>
      <c r="PMC53" s="306"/>
      <c r="PMD53" s="306"/>
      <c r="PME53" s="306"/>
      <c r="PMF53" s="306"/>
      <c r="PMG53" s="306"/>
      <c r="PMH53" s="306"/>
      <c r="PMI53" s="306"/>
      <c r="PMJ53" s="306"/>
      <c r="PMK53" s="306"/>
      <c r="PML53" s="306"/>
      <c r="PMM53" s="306"/>
      <c r="PMN53" s="306"/>
      <c r="PMO53" s="306"/>
      <c r="PMP53" s="306"/>
      <c r="PMQ53" s="306"/>
      <c r="PMR53" s="306"/>
      <c r="PMS53" s="306"/>
      <c r="PMT53" s="306"/>
      <c r="PMU53" s="306"/>
      <c r="PMV53" s="306"/>
      <c r="PMW53" s="306"/>
      <c r="PMX53" s="306"/>
      <c r="PMY53" s="306"/>
      <c r="PMZ53" s="306"/>
      <c r="PNA53" s="306"/>
      <c r="PNB53" s="306"/>
      <c r="PNC53" s="306"/>
      <c r="PND53" s="306"/>
      <c r="PNE53" s="306"/>
      <c r="PNF53" s="306"/>
      <c r="PNG53" s="306"/>
      <c r="PNH53" s="306"/>
      <c r="PNI53" s="306"/>
      <c r="PNJ53" s="306"/>
      <c r="PNK53" s="306"/>
      <c r="PNL53" s="306"/>
      <c r="PNM53" s="306"/>
      <c r="PNN53" s="306"/>
      <c r="PNO53" s="306"/>
      <c r="PNP53" s="306"/>
      <c r="PNQ53" s="306"/>
      <c r="PNR53" s="306"/>
      <c r="PNS53" s="306"/>
      <c r="PNT53" s="306"/>
      <c r="PNU53" s="306"/>
      <c r="PNV53" s="306"/>
      <c r="PNW53" s="306"/>
      <c r="PNX53" s="306"/>
      <c r="PNY53" s="306"/>
      <c r="PNZ53" s="306"/>
      <c r="POA53" s="306"/>
      <c r="POB53" s="306"/>
      <c r="POC53" s="306"/>
      <c r="POD53" s="306"/>
      <c r="POE53" s="306"/>
      <c r="POF53" s="306"/>
      <c r="POG53" s="306"/>
      <c r="POH53" s="306"/>
      <c r="POI53" s="306"/>
      <c r="POJ53" s="306"/>
      <c r="POK53" s="306"/>
      <c r="POL53" s="306"/>
      <c r="POM53" s="306"/>
      <c r="PON53" s="306"/>
      <c r="POO53" s="306"/>
      <c r="POP53" s="306"/>
      <c r="POQ53" s="306"/>
      <c r="POR53" s="306"/>
      <c r="POS53" s="306"/>
      <c r="POT53" s="306"/>
      <c r="POU53" s="306"/>
      <c r="POV53" s="306"/>
      <c r="POW53" s="306"/>
      <c r="POX53" s="306"/>
      <c r="POY53" s="306"/>
      <c r="POZ53" s="306"/>
      <c r="PPA53" s="306"/>
      <c r="PPB53" s="306"/>
      <c r="PPC53" s="306"/>
      <c r="PPD53" s="306"/>
      <c r="PPE53" s="306"/>
      <c r="PPF53" s="306"/>
      <c r="PPG53" s="306"/>
      <c r="PPH53" s="306"/>
      <c r="PPI53" s="306"/>
      <c r="PPJ53" s="306"/>
      <c r="PPK53" s="306"/>
      <c r="PPL53" s="306"/>
      <c r="PPM53" s="306"/>
      <c r="PPN53" s="306"/>
      <c r="PPO53" s="306"/>
      <c r="PPP53" s="306"/>
      <c r="PPQ53" s="306"/>
      <c r="PPR53" s="306"/>
      <c r="PPS53" s="306"/>
      <c r="PPT53" s="306"/>
      <c r="PPU53" s="306"/>
      <c r="PPV53" s="306"/>
      <c r="PPW53" s="306"/>
      <c r="PPX53" s="306"/>
      <c r="PPY53" s="306"/>
      <c r="PPZ53" s="306"/>
      <c r="PQA53" s="306"/>
      <c r="PQB53" s="306"/>
      <c r="PQC53" s="306"/>
      <c r="PQD53" s="306"/>
      <c r="PQE53" s="306"/>
      <c r="PQF53" s="306"/>
      <c r="PQG53" s="306"/>
      <c r="PQH53" s="306"/>
      <c r="PQI53" s="306"/>
      <c r="PQJ53" s="306"/>
      <c r="PQK53" s="306"/>
      <c r="PQL53" s="306"/>
      <c r="PQM53" s="306"/>
      <c r="PQN53" s="306"/>
      <c r="PQO53" s="306"/>
      <c r="PQP53" s="306"/>
      <c r="PQQ53" s="306"/>
      <c r="PQR53" s="306"/>
      <c r="PQS53" s="306"/>
      <c r="PQT53" s="306"/>
      <c r="PQU53" s="306"/>
      <c r="PQV53" s="306"/>
      <c r="PQW53" s="306"/>
      <c r="PQX53" s="306"/>
      <c r="PQY53" s="306"/>
      <c r="PQZ53" s="306"/>
      <c r="PRA53" s="306"/>
      <c r="PRB53" s="306"/>
      <c r="PRC53" s="306"/>
      <c r="PRD53" s="306"/>
      <c r="PRE53" s="306"/>
      <c r="PRF53" s="306"/>
      <c r="PRG53" s="306"/>
      <c r="PRH53" s="306"/>
      <c r="PRI53" s="306"/>
      <c r="PRJ53" s="306"/>
      <c r="PRK53" s="306"/>
      <c r="PRL53" s="306"/>
      <c r="PRM53" s="306"/>
      <c r="PRN53" s="306"/>
      <c r="PRO53" s="306"/>
      <c r="PRP53" s="306"/>
      <c r="PRQ53" s="306"/>
      <c r="PRR53" s="306"/>
      <c r="PRS53" s="306"/>
      <c r="PRT53" s="306"/>
      <c r="PRU53" s="306"/>
      <c r="PRV53" s="306"/>
      <c r="PRW53" s="306"/>
      <c r="PRX53" s="306"/>
      <c r="PRY53" s="306"/>
      <c r="PRZ53" s="306"/>
      <c r="PSA53" s="306"/>
      <c r="PSB53" s="306"/>
      <c r="PSC53" s="306"/>
      <c r="PSD53" s="306"/>
      <c r="PSE53" s="306"/>
      <c r="PSF53" s="306"/>
      <c r="PSG53" s="306"/>
      <c r="PSH53" s="306"/>
      <c r="PSI53" s="306"/>
      <c r="PSJ53" s="306"/>
      <c r="PSK53" s="306"/>
      <c r="PSL53" s="306"/>
      <c r="PSM53" s="306"/>
      <c r="PSN53" s="306"/>
      <c r="PSO53" s="306"/>
      <c r="PSP53" s="306"/>
      <c r="PSQ53" s="306"/>
      <c r="PSR53" s="306"/>
      <c r="PSS53" s="306"/>
      <c r="PST53" s="306"/>
      <c r="PSU53" s="306"/>
      <c r="PSV53" s="306"/>
      <c r="PSW53" s="306"/>
      <c r="PSX53" s="306"/>
      <c r="PSY53" s="306"/>
      <c r="PSZ53" s="306"/>
      <c r="PTA53" s="306"/>
      <c r="PTB53" s="306"/>
      <c r="PTC53" s="306"/>
      <c r="PTD53" s="306"/>
      <c r="PTE53" s="306"/>
      <c r="PTF53" s="306"/>
      <c r="PTG53" s="306"/>
      <c r="PTH53" s="306"/>
      <c r="PTI53" s="306"/>
      <c r="PTJ53" s="306"/>
      <c r="PTK53" s="306"/>
      <c r="PTL53" s="306"/>
      <c r="PTM53" s="306"/>
      <c r="PTN53" s="306"/>
      <c r="PTO53" s="306"/>
      <c r="PTP53" s="306"/>
      <c r="PTQ53" s="306"/>
      <c r="PTR53" s="306"/>
      <c r="PTS53" s="306"/>
      <c r="PTT53" s="306"/>
      <c r="PTU53" s="306"/>
      <c r="PTV53" s="306"/>
      <c r="PTW53" s="306"/>
      <c r="PTX53" s="306"/>
      <c r="PTY53" s="306"/>
      <c r="PTZ53" s="306"/>
      <c r="PUA53" s="306"/>
      <c r="PUB53" s="306"/>
      <c r="PUC53" s="306"/>
      <c r="PUD53" s="306"/>
      <c r="PUE53" s="306"/>
      <c r="PUF53" s="306"/>
      <c r="PUG53" s="306"/>
      <c r="PUH53" s="306"/>
      <c r="PUI53" s="306"/>
      <c r="PUJ53" s="306"/>
      <c r="PUK53" s="306"/>
      <c r="PUL53" s="306"/>
      <c r="PUM53" s="306"/>
      <c r="PUN53" s="306"/>
      <c r="PUO53" s="306"/>
      <c r="PUP53" s="306"/>
      <c r="PUQ53" s="306"/>
      <c r="PUR53" s="306"/>
      <c r="PUS53" s="306"/>
      <c r="PUT53" s="306"/>
      <c r="PUU53" s="306"/>
      <c r="PUV53" s="306"/>
      <c r="PUW53" s="306"/>
      <c r="PUX53" s="306"/>
      <c r="PUY53" s="306"/>
      <c r="PUZ53" s="306"/>
      <c r="PVA53" s="306"/>
      <c r="PVB53" s="306"/>
      <c r="PVC53" s="306"/>
      <c r="PVD53" s="306"/>
      <c r="PVE53" s="306"/>
      <c r="PVF53" s="306"/>
      <c r="PVG53" s="306"/>
      <c r="PVH53" s="306"/>
      <c r="PVI53" s="306"/>
      <c r="PVJ53" s="306"/>
      <c r="PVK53" s="306"/>
      <c r="PVL53" s="306"/>
      <c r="PVM53" s="306"/>
      <c r="PVN53" s="306"/>
      <c r="PVO53" s="306"/>
      <c r="PVP53" s="306"/>
      <c r="PVQ53" s="306"/>
      <c r="PVR53" s="306"/>
      <c r="PVS53" s="306"/>
      <c r="PVT53" s="306"/>
      <c r="PVU53" s="306"/>
      <c r="PVV53" s="306"/>
      <c r="PVW53" s="306"/>
      <c r="PVX53" s="306"/>
      <c r="PVY53" s="306"/>
      <c r="PVZ53" s="306"/>
      <c r="PWA53" s="306"/>
      <c r="PWB53" s="306"/>
      <c r="PWC53" s="306"/>
      <c r="PWD53" s="306"/>
      <c r="PWE53" s="306"/>
      <c r="PWF53" s="306"/>
      <c r="PWG53" s="306"/>
      <c r="PWH53" s="306"/>
      <c r="PWI53" s="306"/>
      <c r="PWJ53" s="306"/>
      <c r="PWK53" s="306"/>
      <c r="PWL53" s="306"/>
      <c r="PWM53" s="306"/>
      <c r="PWN53" s="306"/>
      <c r="PWO53" s="306"/>
      <c r="PWP53" s="306"/>
      <c r="PWQ53" s="306"/>
      <c r="PWR53" s="306"/>
      <c r="PWS53" s="306"/>
      <c r="PWT53" s="306"/>
      <c r="PWU53" s="306"/>
      <c r="PWV53" s="306"/>
      <c r="PWW53" s="306"/>
      <c r="PWX53" s="306"/>
      <c r="PWY53" s="306"/>
      <c r="PWZ53" s="306"/>
      <c r="PXA53" s="306"/>
      <c r="PXB53" s="306"/>
      <c r="PXC53" s="306"/>
      <c r="PXD53" s="306"/>
      <c r="PXE53" s="306"/>
      <c r="PXF53" s="306"/>
      <c r="PXG53" s="306"/>
      <c r="PXH53" s="306"/>
      <c r="PXI53" s="306"/>
      <c r="PXJ53" s="306"/>
      <c r="PXK53" s="306"/>
      <c r="PXL53" s="306"/>
      <c r="PXM53" s="306"/>
      <c r="PXN53" s="306"/>
      <c r="PXO53" s="306"/>
      <c r="PXP53" s="306"/>
      <c r="PXQ53" s="306"/>
      <c r="PXR53" s="306"/>
      <c r="PXS53" s="306"/>
      <c r="PXT53" s="306"/>
      <c r="PXU53" s="306"/>
      <c r="PXV53" s="306"/>
      <c r="PXW53" s="306"/>
      <c r="PXX53" s="306"/>
      <c r="PXY53" s="306"/>
      <c r="PXZ53" s="306"/>
      <c r="PYA53" s="306"/>
      <c r="PYB53" s="306"/>
      <c r="PYC53" s="306"/>
      <c r="PYD53" s="306"/>
      <c r="PYE53" s="306"/>
      <c r="PYF53" s="306"/>
      <c r="PYG53" s="306"/>
      <c r="PYH53" s="306"/>
      <c r="PYI53" s="306"/>
      <c r="PYJ53" s="306"/>
      <c r="PYK53" s="306"/>
      <c r="PYL53" s="306"/>
      <c r="PYM53" s="306"/>
      <c r="PYN53" s="306"/>
      <c r="PYO53" s="306"/>
      <c r="PYP53" s="306"/>
      <c r="PYQ53" s="306"/>
      <c r="PYR53" s="306"/>
      <c r="PYS53" s="306"/>
      <c r="PYT53" s="306"/>
      <c r="PYU53" s="306"/>
      <c r="PYV53" s="306"/>
      <c r="PYW53" s="306"/>
      <c r="PYX53" s="306"/>
      <c r="PYY53" s="306"/>
      <c r="PYZ53" s="306"/>
      <c r="PZA53" s="306"/>
      <c r="PZB53" s="306"/>
      <c r="PZC53" s="306"/>
      <c r="PZD53" s="306"/>
      <c r="PZE53" s="306"/>
      <c r="PZF53" s="306"/>
      <c r="PZG53" s="306"/>
      <c r="PZH53" s="306"/>
      <c r="PZI53" s="306"/>
      <c r="PZJ53" s="306"/>
      <c r="PZK53" s="306"/>
      <c r="PZL53" s="306"/>
      <c r="PZM53" s="306"/>
      <c r="PZN53" s="306"/>
      <c r="PZO53" s="306"/>
      <c r="PZP53" s="306"/>
      <c r="PZQ53" s="306"/>
      <c r="PZR53" s="306"/>
      <c r="PZS53" s="306"/>
      <c r="PZT53" s="306"/>
      <c r="PZU53" s="306"/>
      <c r="PZV53" s="306"/>
      <c r="PZW53" s="306"/>
      <c r="PZX53" s="306"/>
      <c r="PZY53" s="306"/>
      <c r="PZZ53" s="306"/>
      <c r="QAA53" s="306"/>
      <c r="QAB53" s="306"/>
      <c r="QAC53" s="306"/>
      <c r="QAD53" s="306"/>
      <c r="QAE53" s="306"/>
      <c r="QAF53" s="306"/>
      <c r="QAG53" s="306"/>
      <c r="QAH53" s="306"/>
      <c r="QAI53" s="306"/>
      <c r="QAJ53" s="306"/>
      <c r="QAK53" s="306"/>
      <c r="QAL53" s="306"/>
      <c r="QAM53" s="306"/>
      <c r="QAN53" s="306"/>
      <c r="QAO53" s="306"/>
      <c r="QAP53" s="306"/>
      <c r="QAQ53" s="306"/>
      <c r="QAR53" s="306"/>
      <c r="QAS53" s="306"/>
      <c r="QAT53" s="306"/>
      <c r="QAU53" s="306"/>
      <c r="QAV53" s="306"/>
      <c r="QAW53" s="306"/>
      <c r="QAX53" s="306"/>
      <c r="QAY53" s="306"/>
      <c r="QAZ53" s="306"/>
      <c r="QBA53" s="306"/>
      <c r="QBB53" s="306"/>
      <c r="QBC53" s="306"/>
      <c r="QBD53" s="306"/>
      <c r="QBE53" s="306"/>
      <c r="QBF53" s="306"/>
      <c r="QBG53" s="306"/>
      <c r="QBH53" s="306"/>
      <c r="QBI53" s="306"/>
      <c r="QBJ53" s="306"/>
      <c r="QBK53" s="306"/>
      <c r="QBL53" s="306"/>
      <c r="QBM53" s="306"/>
      <c r="QBN53" s="306"/>
      <c r="QBO53" s="306"/>
      <c r="QBP53" s="306"/>
      <c r="QBQ53" s="306"/>
      <c r="QBR53" s="306"/>
      <c r="QBS53" s="306"/>
      <c r="QBT53" s="306"/>
      <c r="QBU53" s="306"/>
      <c r="QBV53" s="306"/>
      <c r="QBW53" s="306"/>
      <c r="QBX53" s="306"/>
      <c r="QBY53" s="306"/>
      <c r="QBZ53" s="306"/>
      <c r="QCA53" s="306"/>
      <c r="QCB53" s="306"/>
      <c r="QCC53" s="306"/>
      <c r="QCD53" s="306"/>
      <c r="QCE53" s="306"/>
      <c r="QCF53" s="306"/>
      <c r="QCG53" s="306"/>
      <c r="QCH53" s="306"/>
      <c r="QCI53" s="306"/>
      <c r="QCJ53" s="306"/>
      <c r="QCK53" s="306"/>
      <c r="QCL53" s="306"/>
      <c r="QCM53" s="306"/>
      <c r="QCN53" s="306"/>
      <c r="QCO53" s="306"/>
      <c r="QCP53" s="306"/>
      <c r="QCQ53" s="306"/>
      <c r="QCR53" s="306"/>
      <c r="QCS53" s="306"/>
      <c r="QCT53" s="306"/>
      <c r="QCU53" s="306"/>
      <c r="QCV53" s="306"/>
      <c r="QCW53" s="306"/>
      <c r="QCX53" s="306"/>
      <c r="QCY53" s="306"/>
      <c r="QCZ53" s="306"/>
      <c r="QDA53" s="306"/>
      <c r="QDB53" s="306"/>
      <c r="QDC53" s="306"/>
      <c r="QDD53" s="306"/>
      <c r="QDE53" s="306"/>
      <c r="QDF53" s="306"/>
      <c r="QDG53" s="306"/>
      <c r="QDH53" s="306"/>
      <c r="QDI53" s="306"/>
      <c r="QDJ53" s="306"/>
      <c r="QDK53" s="306"/>
      <c r="QDL53" s="306"/>
      <c r="QDM53" s="306"/>
      <c r="QDN53" s="306"/>
      <c r="QDO53" s="306"/>
      <c r="QDP53" s="306"/>
      <c r="QDQ53" s="306"/>
      <c r="QDR53" s="306"/>
      <c r="QDS53" s="306"/>
      <c r="QDT53" s="306"/>
      <c r="QDU53" s="306"/>
      <c r="QDV53" s="306"/>
      <c r="QDW53" s="306"/>
      <c r="QDX53" s="306"/>
      <c r="QDY53" s="306"/>
      <c r="QDZ53" s="306"/>
      <c r="QEA53" s="306"/>
      <c r="QEB53" s="306"/>
      <c r="QEC53" s="306"/>
      <c r="QED53" s="306"/>
      <c r="QEE53" s="306"/>
      <c r="QEF53" s="306"/>
      <c r="QEG53" s="306"/>
      <c r="QEH53" s="306"/>
      <c r="QEI53" s="306"/>
      <c r="QEJ53" s="306"/>
      <c r="QEK53" s="306"/>
      <c r="QEL53" s="306"/>
      <c r="QEM53" s="306"/>
      <c r="QEN53" s="306"/>
      <c r="QEO53" s="306"/>
      <c r="QEP53" s="306"/>
      <c r="QEQ53" s="306"/>
      <c r="QER53" s="306"/>
      <c r="QES53" s="306"/>
      <c r="QET53" s="306"/>
      <c r="QEU53" s="306"/>
      <c r="QEV53" s="306"/>
      <c r="QEW53" s="306"/>
      <c r="QEX53" s="306"/>
      <c r="QEY53" s="306"/>
      <c r="QEZ53" s="306"/>
      <c r="QFA53" s="306"/>
      <c r="QFB53" s="306"/>
      <c r="QFC53" s="306"/>
      <c r="QFD53" s="306"/>
      <c r="QFE53" s="306"/>
      <c r="QFF53" s="306"/>
      <c r="QFG53" s="306"/>
      <c r="QFH53" s="306"/>
      <c r="QFI53" s="306"/>
      <c r="QFJ53" s="306"/>
      <c r="QFK53" s="306"/>
      <c r="QFL53" s="306"/>
      <c r="QFM53" s="306"/>
      <c r="QFN53" s="306"/>
      <c r="QFO53" s="306"/>
      <c r="QFP53" s="306"/>
      <c r="QFQ53" s="306"/>
      <c r="QFR53" s="306"/>
      <c r="QFS53" s="306"/>
      <c r="QFT53" s="306"/>
      <c r="QFU53" s="306"/>
      <c r="QFV53" s="306"/>
      <c r="QFW53" s="306"/>
      <c r="QFX53" s="306"/>
      <c r="QFY53" s="306"/>
      <c r="QFZ53" s="306"/>
      <c r="QGA53" s="306"/>
      <c r="QGB53" s="306"/>
      <c r="QGC53" s="306"/>
      <c r="QGD53" s="306"/>
      <c r="QGE53" s="306"/>
      <c r="QGF53" s="306"/>
      <c r="QGG53" s="306"/>
      <c r="QGH53" s="306"/>
      <c r="QGI53" s="306"/>
      <c r="QGJ53" s="306"/>
      <c r="QGK53" s="306"/>
      <c r="QGL53" s="306"/>
      <c r="QGM53" s="306"/>
      <c r="QGN53" s="306"/>
      <c r="QGO53" s="306"/>
      <c r="QGP53" s="306"/>
      <c r="QGQ53" s="306"/>
      <c r="QGR53" s="306"/>
      <c r="QGS53" s="306"/>
      <c r="QGT53" s="306"/>
      <c r="QGU53" s="306"/>
      <c r="QGV53" s="306"/>
      <c r="QGW53" s="306"/>
      <c r="QGX53" s="306"/>
      <c r="QGY53" s="306"/>
      <c r="QGZ53" s="306"/>
      <c r="QHA53" s="306"/>
      <c r="QHB53" s="306"/>
      <c r="QHC53" s="306"/>
      <c r="QHD53" s="306"/>
      <c r="QHE53" s="306"/>
      <c r="QHF53" s="306"/>
      <c r="QHG53" s="306"/>
      <c r="QHH53" s="306"/>
      <c r="QHI53" s="306"/>
      <c r="QHJ53" s="306"/>
      <c r="QHK53" s="306"/>
      <c r="QHL53" s="306"/>
      <c r="QHM53" s="306"/>
      <c r="QHN53" s="306"/>
      <c r="QHO53" s="306"/>
      <c r="QHP53" s="306"/>
      <c r="QHQ53" s="306"/>
      <c r="QHR53" s="306"/>
      <c r="QHS53" s="306"/>
      <c r="QHT53" s="306"/>
      <c r="QHU53" s="306"/>
      <c r="QHV53" s="306"/>
      <c r="QHW53" s="306"/>
      <c r="QHX53" s="306"/>
      <c r="QHY53" s="306"/>
      <c r="QHZ53" s="306"/>
      <c r="QIA53" s="306"/>
      <c r="QIB53" s="306"/>
      <c r="QIC53" s="306"/>
      <c r="QID53" s="306"/>
      <c r="QIE53" s="306"/>
      <c r="QIF53" s="306"/>
      <c r="QIG53" s="306"/>
      <c r="QIH53" s="306"/>
      <c r="QII53" s="306"/>
      <c r="QIJ53" s="306"/>
      <c r="QIK53" s="306"/>
      <c r="QIL53" s="306"/>
      <c r="QIM53" s="306"/>
      <c r="QIN53" s="306"/>
      <c r="QIO53" s="306"/>
      <c r="QIP53" s="306"/>
      <c r="QIQ53" s="306"/>
      <c r="QIR53" s="306"/>
      <c r="QIS53" s="306"/>
      <c r="QIT53" s="306"/>
      <c r="QIU53" s="306"/>
      <c r="QIV53" s="306"/>
      <c r="QIW53" s="306"/>
      <c r="QIX53" s="306"/>
      <c r="QIY53" s="306"/>
      <c r="QIZ53" s="306"/>
      <c r="QJA53" s="306"/>
      <c r="QJB53" s="306"/>
      <c r="QJC53" s="306"/>
      <c r="QJD53" s="306"/>
      <c r="QJE53" s="306"/>
      <c r="QJF53" s="306"/>
      <c r="QJG53" s="306"/>
      <c r="QJH53" s="306"/>
      <c r="QJI53" s="306"/>
      <c r="QJJ53" s="306"/>
      <c r="QJK53" s="306"/>
      <c r="QJL53" s="306"/>
      <c r="QJM53" s="306"/>
      <c r="QJN53" s="306"/>
      <c r="QJO53" s="306"/>
      <c r="QJP53" s="306"/>
      <c r="QJQ53" s="306"/>
      <c r="QJR53" s="306"/>
      <c r="QJS53" s="306"/>
      <c r="QJT53" s="306"/>
      <c r="QJU53" s="306"/>
      <c r="QJV53" s="306"/>
      <c r="QJW53" s="306"/>
      <c r="QJX53" s="306"/>
      <c r="QJY53" s="306"/>
      <c r="QJZ53" s="306"/>
      <c r="QKA53" s="306"/>
      <c r="QKB53" s="306"/>
      <c r="QKC53" s="306"/>
      <c r="QKD53" s="306"/>
      <c r="QKE53" s="306"/>
      <c r="QKF53" s="306"/>
      <c r="QKG53" s="306"/>
      <c r="QKH53" s="306"/>
      <c r="QKI53" s="306"/>
      <c r="QKJ53" s="306"/>
      <c r="QKK53" s="306"/>
      <c r="QKL53" s="306"/>
      <c r="QKM53" s="306"/>
      <c r="QKN53" s="306"/>
      <c r="QKO53" s="306"/>
      <c r="QKP53" s="306"/>
      <c r="QKQ53" s="306"/>
      <c r="QKR53" s="306"/>
      <c r="QKS53" s="306"/>
      <c r="QKT53" s="306"/>
      <c r="QKU53" s="306"/>
      <c r="QKV53" s="306"/>
      <c r="QKW53" s="306"/>
      <c r="QKX53" s="306"/>
      <c r="QKY53" s="306"/>
      <c r="QKZ53" s="306"/>
      <c r="QLA53" s="306"/>
      <c r="QLB53" s="306"/>
      <c r="QLC53" s="306"/>
      <c r="QLD53" s="306"/>
      <c r="QLE53" s="306"/>
      <c r="QLF53" s="306"/>
      <c r="QLG53" s="306"/>
      <c r="QLH53" s="306"/>
      <c r="QLI53" s="306"/>
      <c r="QLJ53" s="306"/>
      <c r="QLK53" s="306"/>
      <c r="QLL53" s="306"/>
      <c r="QLM53" s="306"/>
      <c r="QLN53" s="306"/>
      <c r="QLO53" s="306"/>
      <c r="QLP53" s="306"/>
      <c r="QLQ53" s="306"/>
      <c r="QLR53" s="306"/>
      <c r="QLS53" s="306"/>
      <c r="QLT53" s="306"/>
      <c r="QLU53" s="306"/>
      <c r="QLV53" s="306"/>
      <c r="QLW53" s="306"/>
      <c r="QLX53" s="306"/>
      <c r="QLY53" s="306"/>
      <c r="QLZ53" s="306"/>
      <c r="QMA53" s="306"/>
      <c r="QMB53" s="306"/>
      <c r="QMC53" s="306"/>
      <c r="QMD53" s="306"/>
      <c r="QME53" s="306"/>
      <c r="QMF53" s="306"/>
      <c r="QMG53" s="306"/>
      <c r="QMH53" s="306"/>
      <c r="QMI53" s="306"/>
      <c r="QMJ53" s="306"/>
      <c r="QMK53" s="306"/>
      <c r="QML53" s="306"/>
      <c r="QMM53" s="306"/>
      <c r="QMN53" s="306"/>
      <c r="QMO53" s="306"/>
      <c r="QMP53" s="306"/>
      <c r="QMQ53" s="306"/>
      <c r="QMR53" s="306"/>
      <c r="QMS53" s="306"/>
      <c r="QMT53" s="306"/>
      <c r="QMU53" s="306"/>
      <c r="QMV53" s="306"/>
      <c r="QMW53" s="306"/>
      <c r="QMX53" s="306"/>
      <c r="QMY53" s="306"/>
      <c r="QMZ53" s="306"/>
      <c r="QNA53" s="306"/>
      <c r="QNB53" s="306"/>
      <c r="QNC53" s="306"/>
      <c r="QND53" s="306"/>
      <c r="QNE53" s="306"/>
      <c r="QNF53" s="306"/>
      <c r="QNG53" s="306"/>
      <c r="QNH53" s="306"/>
      <c r="QNI53" s="306"/>
      <c r="QNJ53" s="306"/>
      <c r="QNK53" s="306"/>
      <c r="QNL53" s="306"/>
      <c r="QNM53" s="306"/>
      <c r="QNN53" s="306"/>
      <c r="QNO53" s="306"/>
      <c r="QNP53" s="306"/>
      <c r="QNQ53" s="306"/>
      <c r="QNR53" s="306"/>
      <c r="QNS53" s="306"/>
      <c r="QNT53" s="306"/>
      <c r="QNU53" s="306"/>
      <c r="QNV53" s="306"/>
      <c r="QNW53" s="306"/>
      <c r="QNX53" s="306"/>
      <c r="QNY53" s="306"/>
      <c r="QNZ53" s="306"/>
      <c r="QOA53" s="306"/>
      <c r="QOB53" s="306"/>
      <c r="QOC53" s="306"/>
      <c r="QOD53" s="306"/>
      <c r="QOE53" s="306"/>
      <c r="QOF53" s="306"/>
      <c r="QOG53" s="306"/>
      <c r="QOH53" s="306"/>
      <c r="QOI53" s="306"/>
      <c r="QOJ53" s="306"/>
      <c r="QOK53" s="306"/>
      <c r="QOL53" s="306"/>
      <c r="QOM53" s="306"/>
      <c r="QON53" s="306"/>
      <c r="QOO53" s="306"/>
      <c r="QOP53" s="306"/>
      <c r="QOQ53" s="306"/>
      <c r="QOR53" s="306"/>
      <c r="QOS53" s="306"/>
      <c r="QOT53" s="306"/>
      <c r="QOU53" s="306"/>
      <c r="QOV53" s="306"/>
      <c r="QOW53" s="306"/>
      <c r="QOX53" s="306"/>
      <c r="QOY53" s="306"/>
      <c r="QOZ53" s="306"/>
      <c r="QPA53" s="306"/>
      <c r="QPB53" s="306"/>
      <c r="QPC53" s="306"/>
      <c r="QPD53" s="306"/>
      <c r="QPE53" s="306"/>
      <c r="QPF53" s="306"/>
      <c r="QPG53" s="306"/>
      <c r="QPH53" s="306"/>
      <c r="QPI53" s="306"/>
      <c r="QPJ53" s="306"/>
      <c r="QPK53" s="306"/>
      <c r="QPL53" s="306"/>
      <c r="QPM53" s="306"/>
      <c r="QPN53" s="306"/>
      <c r="QPO53" s="306"/>
      <c r="QPP53" s="306"/>
      <c r="QPQ53" s="306"/>
      <c r="QPR53" s="306"/>
      <c r="QPS53" s="306"/>
      <c r="QPT53" s="306"/>
      <c r="QPU53" s="306"/>
      <c r="QPV53" s="306"/>
      <c r="QPW53" s="306"/>
      <c r="QPX53" s="306"/>
      <c r="QPY53" s="306"/>
      <c r="QPZ53" s="306"/>
      <c r="QQA53" s="306"/>
      <c r="QQB53" s="306"/>
      <c r="QQC53" s="306"/>
      <c r="QQD53" s="306"/>
      <c r="QQE53" s="306"/>
      <c r="QQF53" s="306"/>
      <c r="QQG53" s="306"/>
      <c r="QQH53" s="306"/>
      <c r="QQI53" s="306"/>
      <c r="QQJ53" s="306"/>
      <c r="QQK53" s="306"/>
      <c r="QQL53" s="306"/>
      <c r="QQM53" s="306"/>
      <c r="QQN53" s="306"/>
      <c r="QQO53" s="306"/>
      <c r="QQP53" s="306"/>
      <c r="QQQ53" s="306"/>
      <c r="QQR53" s="306"/>
      <c r="QQS53" s="306"/>
      <c r="QQT53" s="306"/>
      <c r="QQU53" s="306"/>
      <c r="QQV53" s="306"/>
      <c r="QQW53" s="306"/>
      <c r="QQX53" s="306"/>
      <c r="QQY53" s="306"/>
      <c r="QQZ53" s="306"/>
      <c r="QRA53" s="306"/>
      <c r="QRB53" s="306"/>
      <c r="QRC53" s="306"/>
      <c r="QRD53" s="306"/>
      <c r="QRE53" s="306"/>
      <c r="QRF53" s="306"/>
      <c r="QRG53" s="306"/>
      <c r="QRH53" s="306"/>
      <c r="QRI53" s="306"/>
      <c r="QRJ53" s="306"/>
      <c r="QRK53" s="306"/>
      <c r="QRL53" s="306"/>
      <c r="QRM53" s="306"/>
      <c r="QRN53" s="306"/>
      <c r="QRO53" s="306"/>
      <c r="QRP53" s="306"/>
      <c r="QRQ53" s="306"/>
      <c r="QRR53" s="306"/>
      <c r="QRS53" s="306"/>
      <c r="QRT53" s="306"/>
      <c r="QRU53" s="306"/>
      <c r="QRV53" s="306"/>
      <c r="QRW53" s="306"/>
      <c r="QRX53" s="306"/>
      <c r="QRY53" s="306"/>
      <c r="QRZ53" s="306"/>
      <c r="QSA53" s="306"/>
      <c r="QSB53" s="306"/>
      <c r="QSC53" s="306"/>
      <c r="QSD53" s="306"/>
      <c r="QSE53" s="306"/>
      <c r="QSF53" s="306"/>
      <c r="QSG53" s="306"/>
      <c r="QSH53" s="306"/>
      <c r="QSI53" s="306"/>
      <c r="QSJ53" s="306"/>
      <c r="QSK53" s="306"/>
      <c r="QSL53" s="306"/>
      <c r="QSM53" s="306"/>
      <c r="QSN53" s="306"/>
      <c r="QSO53" s="306"/>
      <c r="QSP53" s="306"/>
      <c r="QSQ53" s="306"/>
      <c r="QSR53" s="306"/>
      <c r="QSS53" s="306"/>
      <c r="QST53" s="306"/>
      <c r="QSU53" s="306"/>
      <c r="QSV53" s="306"/>
      <c r="QSW53" s="306"/>
      <c r="QSX53" s="306"/>
      <c r="QSY53" s="306"/>
      <c r="QSZ53" s="306"/>
      <c r="QTA53" s="306"/>
      <c r="QTB53" s="306"/>
      <c r="QTC53" s="306"/>
      <c r="QTD53" s="306"/>
      <c r="QTE53" s="306"/>
      <c r="QTF53" s="306"/>
      <c r="QTG53" s="306"/>
      <c r="QTH53" s="306"/>
      <c r="QTI53" s="306"/>
      <c r="QTJ53" s="306"/>
      <c r="QTK53" s="306"/>
      <c r="QTL53" s="306"/>
      <c r="QTM53" s="306"/>
      <c r="QTN53" s="306"/>
      <c r="QTO53" s="306"/>
      <c r="QTP53" s="306"/>
      <c r="QTQ53" s="306"/>
      <c r="QTR53" s="306"/>
      <c r="QTS53" s="306"/>
      <c r="QTT53" s="306"/>
      <c r="QTU53" s="306"/>
      <c r="QTV53" s="306"/>
      <c r="QTW53" s="306"/>
      <c r="QTX53" s="306"/>
      <c r="QTY53" s="306"/>
      <c r="QTZ53" s="306"/>
      <c r="QUA53" s="306"/>
      <c r="QUB53" s="306"/>
      <c r="QUC53" s="306"/>
      <c r="QUD53" s="306"/>
      <c r="QUE53" s="306"/>
      <c r="QUF53" s="306"/>
      <c r="QUG53" s="306"/>
      <c r="QUH53" s="306"/>
      <c r="QUI53" s="306"/>
      <c r="QUJ53" s="306"/>
      <c r="QUK53" s="306"/>
      <c r="QUL53" s="306"/>
      <c r="QUM53" s="306"/>
      <c r="QUN53" s="306"/>
      <c r="QUO53" s="306"/>
      <c r="QUP53" s="306"/>
      <c r="QUQ53" s="306"/>
      <c r="QUR53" s="306"/>
      <c r="QUS53" s="306"/>
      <c r="QUT53" s="306"/>
      <c r="QUU53" s="306"/>
      <c r="QUV53" s="306"/>
      <c r="QUW53" s="306"/>
      <c r="QUX53" s="306"/>
      <c r="QUY53" s="306"/>
      <c r="QUZ53" s="306"/>
      <c r="QVA53" s="306"/>
      <c r="QVB53" s="306"/>
      <c r="QVC53" s="306"/>
      <c r="QVD53" s="306"/>
      <c r="QVE53" s="306"/>
      <c r="QVF53" s="306"/>
      <c r="QVG53" s="306"/>
      <c r="QVH53" s="306"/>
      <c r="QVI53" s="306"/>
      <c r="QVJ53" s="306"/>
      <c r="QVK53" s="306"/>
      <c r="QVL53" s="306"/>
      <c r="QVM53" s="306"/>
      <c r="QVN53" s="306"/>
      <c r="QVO53" s="306"/>
      <c r="QVP53" s="306"/>
      <c r="QVQ53" s="306"/>
      <c r="QVR53" s="306"/>
      <c r="QVS53" s="306"/>
      <c r="QVT53" s="306"/>
      <c r="QVU53" s="306"/>
      <c r="QVV53" s="306"/>
      <c r="QVW53" s="306"/>
      <c r="QVX53" s="306"/>
      <c r="QVY53" s="306"/>
      <c r="QVZ53" s="306"/>
      <c r="QWA53" s="306"/>
      <c r="QWB53" s="306"/>
      <c r="QWC53" s="306"/>
      <c r="QWD53" s="306"/>
      <c r="QWE53" s="306"/>
      <c r="QWF53" s="306"/>
      <c r="QWG53" s="306"/>
      <c r="QWH53" s="306"/>
      <c r="QWI53" s="306"/>
      <c r="QWJ53" s="306"/>
      <c r="QWK53" s="306"/>
      <c r="QWL53" s="306"/>
      <c r="QWM53" s="306"/>
      <c r="QWN53" s="306"/>
      <c r="QWO53" s="306"/>
      <c r="QWP53" s="306"/>
      <c r="QWQ53" s="306"/>
      <c r="QWR53" s="306"/>
      <c r="QWS53" s="306"/>
      <c r="QWT53" s="306"/>
      <c r="QWU53" s="306"/>
      <c r="QWV53" s="306"/>
      <c r="QWW53" s="306"/>
      <c r="QWX53" s="306"/>
      <c r="QWY53" s="306"/>
      <c r="QWZ53" s="306"/>
      <c r="QXA53" s="306"/>
      <c r="QXB53" s="306"/>
      <c r="QXC53" s="306"/>
      <c r="QXD53" s="306"/>
      <c r="QXE53" s="306"/>
      <c r="QXF53" s="306"/>
      <c r="QXG53" s="306"/>
      <c r="QXH53" s="306"/>
      <c r="QXI53" s="306"/>
      <c r="QXJ53" s="306"/>
      <c r="QXK53" s="306"/>
      <c r="QXL53" s="306"/>
      <c r="QXM53" s="306"/>
      <c r="QXN53" s="306"/>
      <c r="QXO53" s="306"/>
      <c r="QXP53" s="306"/>
      <c r="QXQ53" s="306"/>
      <c r="QXR53" s="306"/>
      <c r="QXS53" s="306"/>
      <c r="QXT53" s="306"/>
      <c r="QXU53" s="306"/>
      <c r="QXV53" s="306"/>
      <c r="QXW53" s="306"/>
      <c r="QXX53" s="306"/>
      <c r="QXY53" s="306"/>
      <c r="QXZ53" s="306"/>
      <c r="QYA53" s="306"/>
      <c r="QYB53" s="306"/>
      <c r="QYC53" s="306"/>
      <c r="QYD53" s="306"/>
      <c r="QYE53" s="306"/>
      <c r="QYF53" s="306"/>
      <c r="QYG53" s="306"/>
      <c r="QYH53" s="306"/>
      <c r="QYI53" s="306"/>
      <c r="QYJ53" s="306"/>
      <c r="QYK53" s="306"/>
      <c r="QYL53" s="306"/>
      <c r="QYM53" s="306"/>
      <c r="QYN53" s="306"/>
      <c r="QYO53" s="306"/>
      <c r="QYP53" s="306"/>
      <c r="QYQ53" s="306"/>
      <c r="QYR53" s="306"/>
      <c r="QYS53" s="306"/>
      <c r="QYT53" s="306"/>
      <c r="QYU53" s="306"/>
      <c r="QYV53" s="306"/>
      <c r="QYW53" s="306"/>
      <c r="QYX53" s="306"/>
      <c r="QYY53" s="306"/>
      <c r="QYZ53" s="306"/>
      <c r="QZA53" s="306"/>
      <c r="QZB53" s="306"/>
      <c r="QZC53" s="306"/>
      <c r="QZD53" s="306"/>
      <c r="QZE53" s="306"/>
      <c r="QZF53" s="306"/>
      <c r="QZG53" s="306"/>
      <c r="QZH53" s="306"/>
      <c r="QZI53" s="306"/>
      <c r="QZJ53" s="306"/>
      <c r="QZK53" s="306"/>
      <c r="QZL53" s="306"/>
      <c r="QZM53" s="306"/>
      <c r="QZN53" s="306"/>
      <c r="QZO53" s="306"/>
      <c r="QZP53" s="306"/>
      <c r="QZQ53" s="306"/>
      <c r="QZR53" s="306"/>
      <c r="QZS53" s="306"/>
      <c r="QZT53" s="306"/>
      <c r="QZU53" s="306"/>
      <c r="QZV53" s="306"/>
      <c r="QZW53" s="306"/>
      <c r="QZX53" s="306"/>
      <c r="QZY53" s="306"/>
      <c r="QZZ53" s="306"/>
      <c r="RAA53" s="306"/>
      <c r="RAB53" s="306"/>
      <c r="RAC53" s="306"/>
      <c r="RAD53" s="306"/>
      <c r="RAE53" s="306"/>
      <c r="RAF53" s="306"/>
      <c r="RAG53" s="306"/>
      <c r="RAH53" s="306"/>
      <c r="RAI53" s="306"/>
      <c r="RAJ53" s="306"/>
      <c r="RAK53" s="306"/>
      <c r="RAL53" s="306"/>
      <c r="RAM53" s="306"/>
      <c r="RAN53" s="306"/>
      <c r="RAO53" s="306"/>
      <c r="RAP53" s="306"/>
      <c r="RAQ53" s="306"/>
      <c r="RAR53" s="306"/>
      <c r="RAS53" s="306"/>
      <c r="RAT53" s="306"/>
      <c r="RAU53" s="306"/>
      <c r="RAV53" s="306"/>
      <c r="RAW53" s="306"/>
      <c r="RAX53" s="306"/>
      <c r="RAY53" s="306"/>
      <c r="RAZ53" s="306"/>
      <c r="RBA53" s="306"/>
      <c r="RBB53" s="306"/>
      <c r="RBC53" s="306"/>
      <c r="RBD53" s="306"/>
      <c r="RBE53" s="306"/>
      <c r="RBF53" s="306"/>
      <c r="RBG53" s="306"/>
      <c r="RBH53" s="306"/>
      <c r="RBI53" s="306"/>
      <c r="RBJ53" s="306"/>
      <c r="RBK53" s="306"/>
      <c r="RBL53" s="306"/>
      <c r="RBM53" s="306"/>
      <c r="RBN53" s="306"/>
      <c r="RBO53" s="306"/>
      <c r="RBP53" s="306"/>
      <c r="RBQ53" s="306"/>
      <c r="RBR53" s="306"/>
      <c r="RBS53" s="306"/>
      <c r="RBT53" s="306"/>
      <c r="RBU53" s="306"/>
      <c r="RBV53" s="306"/>
      <c r="RBW53" s="306"/>
      <c r="RBX53" s="306"/>
      <c r="RBY53" s="306"/>
      <c r="RBZ53" s="306"/>
      <c r="RCA53" s="306"/>
      <c r="RCB53" s="306"/>
      <c r="RCC53" s="306"/>
      <c r="RCD53" s="306"/>
      <c r="RCE53" s="306"/>
      <c r="RCF53" s="306"/>
      <c r="RCG53" s="306"/>
      <c r="RCH53" s="306"/>
      <c r="RCI53" s="306"/>
      <c r="RCJ53" s="306"/>
      <c r="RCK53" s="306"/>
      <c r="RCL53" s="306"/>
      <c r="RCM53" s="306"/>
      <c r="RCN53" s="306"/>
      <c r="RCO53" s="306"/>
      <c r="RCP53" s="306"/>
      <c r="RCQ53" s="306"/>
      <c r="RCR53" s="306"/>
      <c r="RCS53" s="306"/>
      <c r="RCT53" s="306"/>
      <c r="RCU53" s="306"/>
      <c r="RCV53" s="306"/>
      <c r="RCW53" s="306"/>
      <c r="RCX53" s="306"/>
      <c r="RCY53" s="306"/>
      <c r="RCZ53" s="306"/>
      <c r="RDA53" s="306"/>
      <c r="RDB53" s="306"/>
      <c r="RDC53" s="306"/>
      <c r="RDD53" s="306"/>
      <c r="RDE53" s="306"/>
      <c r="RDF53" s="306"/>
      <c r="RDG53" s="306"/>
      <c r="RDH53" s="306"/>
      <c r="RDI53" s="306"/>
      <c r="RDJ53" s="306"/>
      <c r="RDK53" s="306"/>
      <c r="RDL53" s="306"/>
      <c r="RDM53" s="306"/>
      <c r="RDN53" s="306"/>
      <c r="RDO53" s="306"/>
      <c r="RDP53" s="306"/>
      <c r="RDQ53" s="306"/>
      <c r="RDR53" s="306"/>
      <c r="RDS53" s="306"/>
      <c r="RDT53" s="306"/>
      <c r="RDU53" s="306"/>
      <c r="RDV53" s="306"/>
      <c r="RDW53" s="306"/>
      <c r="RDX53" s="306"/>
      <c r="RDY53" s="306"/>
      <c r="RDZ53" s="306"/>
      <c r="REA53" s="306"/>
      <c r="REB53" s="306"/>
      <c r="REC53" s="306"/>
      <c r="RED53" s="306"/>
      <c r="REE53" s="306"/>
      <c r="REF53" s="306"/>
      <c r="REG53" s="306"/>
      <c r="REH53" s="306"/>
      <c r="REI53" s="306"/>
      <c r="REJ53" s="306"/>
      <c r="REK53" s="306"/>
      <c r="REL53" s="306"/>
      <c r="REM53" s="306"/>
      <c r="REN53" s="306"/>
      <c r="REO53" s="306"/>
      <c r="REP53" s="306"/>
      <c r="REQ53" s="306"/>
      <c r="RER53" s="306"/>
      <c r="RES53" s="306"/>
      <c r="RET53" s="306"/>
      <c r="REU53" s="306"/>
      <c r="REV53" s="306"/>
      <c r="REW53" s="306"/>
      <c r="REX53" s="306"/>
      <c r="REY53" s="306"/>
      <c r="REZ53" s="306"/>
      <c r="RFA53" s="306"/>
      <c r="RFB53" s="306"/>
      <c r="RFC53" s="306"/>
      <c r="RFD53" s="306"/>
      <c r="RFE53" s="306"/>
      <c r="RFF53" s="306"/>
      <c r="RFG53" s="306"/>
      <c r="RFH53" s="306"/>
      <c r="RFI53" s="306"/>
      <c r="RFJ53" s="306"/>
      <c r="RFK53" s="306"/>
      <c r="RFL53" s="306"/>
      <c r="RFM53" s="306"/>
      <c r="RFN53" s="306"/>
      <c r="RFO53" s="306"/>
      <c r="RFP53" s="306"/>
      <c r="RFQ53" s="306"/>
      <c r="RFR53" s="306"/>
      <c r="RFS53" s="306"/>
      <c r="RFT53" s="306"/>
      <c r="RFU53" s="306"/>
      <c r="RFV53" s="306"/>
      <c r="RFW53" s="306"/>
      <c r="RFX53" s="306"/>
      <c r="RFY53" s="306"/>
      <c r="RFZ53" s="306"/>
      <c r="RGA53" s="306"/>
      <c r="RGB53" s="306"/>
      <c r="RGC53" s="306"/>
      <c r="RGD53" s="306"/>
      <c r="RGE53" s="306"/>
      <c r="RGF53" s="306"/>
      <c r="RGG53" s="306"/>
      <c r="RGH53" s="306"/>
      <c r="RGI53" s="306"/>
      <c r="RGJ53" s="306"/>
      <c r="RGK53" s="306"/>
      <c r="RGL53" s="306"/>
      <c r="RGM53" s="306"/>
      <c r="RGN53" s="306"/>
      <c r="RGO53" s="306"/>
      <c r="RGP53" s="306"/>
      <c r="RGQ53" s="306"/>
      <c r="RGR53" s="306"/>
      <c r="RGS53" s="306"/>
      <c r="RGT53" s="306"/>
      <c r="RGU53" s="306"/>
      <c r="RGV53" s="306"/>
      <c r="RGW53" s="306"/>
      <c r="RGX53" s="306"/>
      <c r="RGY53" s="306"/>
      <c r="RGZ53" s="306"/>
      <c r="RHA53" s="306"/>
      <c r="RHB53" s="306"/>
      <c r="RHC53" s="306"/>
      <c r="RHD53" s="306"/>
      <c r="RHE53" s="306"/>
      <c r="RHF53" s="306"/>
      <c r="RHG53" s="306"/>
      <c r="RHH53" s="306"/>
      <c r="RHI53" s="306"/>
      <c r="RHJ53" s="306"/>
      <c r="RHK53" s="306"/>
      <c r="RHL53" s="306"/>
      <c r="RHM53" s="306"/>
      <c r="RHN53" s="306"/>
      <c r="RHO53" s="306"/>
      <c r="RHP53" s="306"/>
      <c r="RHQ53" s="306"/>
      <c r="RHR53" s="306"/>
      <c r="RHS53" s="306"/>
      <c r="RHT53" s="306"/>
      <c r="RHU53" s="306"/>
      <c r="RHV53" s="306"/>
      <c r="RHW53" s="306"/>
      <c r="RHX53" s="306"/>
      <c r="RHY53" s="306"/>
      <c r="RHZ53" s="306"/>
      <c r="RIA53" s="306"/>
      <c r="RIB53" s="306"/>
      <c r="RIC53" s="306"/>
      <c r="RID53" s="306"/>
      <c r="RIE53" s="306"/>
      <c r="RIF53" s="306"/>
      <c r="RIG53" s="306"/>
      <c r="RIH53" s="306"/>
      <c r="RII53" s="306"/>
      <c r="RIJ53" s="306"/>
      <c r="RIK53" s="306"/>
      <c r="RIL53" s="306"/>
      <c r="RIM53" s="306"/>
      <c r="RIN53" s="306"/>
      <c r="RIO53" s="306"/>
      <c r="RIP53" s="306"/>
      <c r="RIQ53" s="306"/>
      <c r="RIR53" s="306"/>
      <c r="RIS53" s="306"/>
      <c r="RIT53" s="306"/>
      <c r="RIU53" s="306"/>
      <c r="RIV53" s="306"/>
      <c r="RIW53" s="306"/>
      <c r="RIX53" s="306"/>
      <c r="RIY53" s="306"/>
      <c r="RIZ53" s="306"/>
      <c r="RJA53" s="306"/>
      <c r="RJB53" s="306"/>
      <c r="RJC53" s="306"/>
      <c r="RJD53" s="306"/>
      <c r="RJE53" s="306"/>
      <c r="RJF53" s="306"/>
      <c r="RJG53" s="306"/>
      <c r="RJH53" s="306"/>
      <c r="RJI53" s="306"/>
      <c r="RJJ53" s="306"/>
      <c r="RJK53" s="306"/>
      <c r="RJL53" s="306"/>
      <c r="RJM53" s="306"/>
      <c r="RJN53" s="306"/>
      <c r="RJO53" s="306"/>
      <c r="RJP53" s="306"/>
      <c r="RJQ53" s="306"/>
      <c r="RJR53" s="306"/>
      <c r="RJS53" s="306"/>
      <c r="RJT53" s="306"/>
      <c r="RJU53" s="306"/>
      <c r="RJV53" s="306"/>
      <c r="RJW53" s="306"/>
      <c r="RJX53" s="306"/>
      <c r="RJY53" s="306"/>
      <c r="RJZ53" s="306"/>
      <c r="RKA53" s="306"/>
      <c r="RKB53" s="306"/>
      <c r="RKC53" s="306"/>
      <c r="RKD53" s="306"/>
      <c r="RKE53" s="306"/>
      <c r="RKF53" s="306"/>
      <c r="RKG53" s="306"/>
      <c r="RKH53" s="306"/>
      <c r="RKI53" s="306"/>
      <c r="RKJ53" s="306"/>
      <c r="RKK53" s="306"/>
      <c r="RKL53" s="306"/>
      <c r="RKM53" s="306"/>
      <c r="RKN53" s="306"/>
      <c r="RKO53" s="306"/>
      <c r="RKP53" s="306"/>
      <c r="RKQ53" s="306"/>
      <c r="RKR53" s="306"/>
      <c r="RKS53" s="306"/>
      <c r="RKT53" s="306"/>
      <c r="RKU53" s="306"/>
      <c r="RKV53" s="306"/>
      <c r="RKW53" s="306"/>
      <c r="RKX53" s="306"/>
      <c r="RKY53" s="306"/>
      <c r="RKZ53" s="306"/>
      <c r="RLA53" s="306"/>
      <c r="RLB53" s="306"/>
      <c r="RLC53" s="306"/>
      <c r="RLD53" s="306"/>
      <c r="RLE53" s="306"/>
      <c r="RLF53" s="306"/>
      <c r="RLG53" s="306"/>
      <c r="RLH53" s="306"/>
      <c r="RLI53" s="306"/>
      <c r="RLJ53" s="306"/>
      <c r="RLK53" s="306"/>
      <c r="RLL53" s="306"/>
      <c r="RLM53" s="306"/>
      <c r="RLN53" s="306"/>
      <c r="RLO53" s="306"/>
      <c r="RLP53" s="306"/>
      <c r="RLQ53" s="306"/>
      <c r="RLR53" s="306"/>
      <c r="RLS53" s="306"/>
      <c r="RLT53" s="306"/>
      <c r="RLU53" s="306"/>
      <c r="RLV53" s="306"/>
      <c r="RLW53" s="306"/>
      <c r="RLX53" s="306"/>
      <c r="RLY53" s="306"/>
      <c r="RLZ53" s="306"/>
      <c r="RMA53" s="306"/>
      <c r="RMB53" s="306"/>
      <c r="RMC53" s="306"/>
      <c r="RMD53" s="306"/>
      <c r="RME53" s="306"/>
      <c r="RMF53" s="306"/>
      <c r="RMG53" s="306"/>
      <c r="RMH53" s="306"/>
      <c r="RMI53" s="306"/>
      <c r="RMJ53" s="306"/>
      <c r="RMK53" s="306"/>
      <c r="RML53" s="306"/>
      <c r="RMM53" s="306"/>
      <c r="RMN53" s="306"/>
      <c r="RMO53" s="306"/>
      <c r="RMP53" s="306"/>
      <c r="RMQ53" s="306"/>
      <c r="RMR53" s="306"/>
      <c r="RMS53" s="306"/>
      <c r="RMT53" s="306"/>
      <c r="RMU53" s="306"/>
      <c r="RMV53" s="306"/>
      <c r="RMW53" s="306"/>
      <c r="RMX53" s="306"/>
      <c r="RMY53" s="306"/>
      <c r="RMZ53" s="306"/>
      <c r="RNA53" s="306"/>
      <c r="RNB53" s="306"/>
      <c r="RNC53" s="306"/>
      <c r="RND53" s="306"/>
      <c r="RNE53" s="306"/>
      <c r="RNF53" s="306"/>
      <c r="RNG53" s="306"/>
      <c r="RNH53" s="306"/>
      <c r="RNI53" s="306"/>
      <c r="RNJ53" s="306"/>
      <c r="RNK53" s="306"/>
      <c r="RNL53" s="306"/>
      <c r="RNM53" s="306"/>
      <c r="RNN53" s="306"/>
      <c r="RNO53" s="306"/>
      <c r="RNP53" s="306"/>
      <c r="RNQ53" s="306"/>
      <c r="RNR53" s="306"/>
      <c r="RNS53" s="306"/>
      <c r="RNT53" s="306"/>
      <c r="RNU53" s="306"/>
      <c r="RNV53" s="306"/>
      <c r="RNW53" s="306"/>
      <c r="RNX53" s="306"/>
      <c r="RNY53" s="306"/>
      <c r="RNZ53" s="306"/>
      <c r="ROA53" s="306"/>
      <c r="ROB53" s="306"/>
      <c r="ROC53" s="306"/>
      <c r="ROD53" s="306"/>
      <c r="ROE53" s="306"/>
      <c r="ROF53" s="306"/>
      <c r="ROG53" s="306"/>
      <c r="ROH53" s="306"/>
      <c r="ROI53" s="306"/>
      <c r="ROJ53" s="306"/>
      <c r="ROK53" s="306"/>
      <c r="ROL53" s="306"/>
      <c r="ROM53" s="306"/>
      <c r="RON53" s="306"/>
      <c r="ROO53" s="306"/>
      <c r="ROP53" s="306"/>
      <c r="ROQ53" s="306"/>
      <c r="ROR53" s="306"/>
      <c r="ROS53" s="306"/>
      <c r="ROT53" s="306"/>
      <c r="ROU53" s="306"/>
      <c r="ROV53" s="306"/>
      <c r="ROW53" s="306"/>
      <c r="ROX53" s="306"/>
      <c r="ROY53" s="306"/>
      <c r="ROZ53" s="306"/>
      <c r="RPA53" s="306"/>
      <c r="RPB53" s="306"/>
      <c r="RPC53" s="306"/>
      <c r="RPD53" s="306"/>
      <c r="RPE53" s="306"/>
      <c r="RPF53" s="306"/>
      <c r="RPG53" s="306"/>
      <c r="RPH53" s="306"/>
      <c r="RPI53" s="306"/>
      <c r="RPJ53" s="306"/>
      <c r="RPK53" s="306"/>
      <c r="RPL53" s="306"/>
      <c r="RPM53" s="306"/>
      <c r="RPN53" s="306"/>
      <c r="RPO53" s="306"/>
      <c r="RPP53" s="306"/>
      <c r="RPQ53" s="306"/>
      <c r="RPR53" s="306"/>
      <c r="RPS53" s="306"/>
      <c r="RPT53" s="306"/>
      <c r="RPU53" s="306"/>
      <c r="RPV53" s="306"/>
      <c r="RPW53" s="306"/>
      <c r="RPX53" s="306"/>
      <c r="RPY53" s="306"/>
      <c r="RPZ53" s="306"/>
      <c r="RQA53" s="306"/>
      <c r="RQB53" s="306"/>
      <c r="RQC53" s="306"/>
      <c r="RQD53" s="306"/>
      <c r="RQE53" s="306"/>
      <c r="RQF53" s="306"/>
      <c r="RQG53" s="306"/>
      <c r="RQH53" s="306"/>
      <c r="RQI53" s="306"/>
      <c r="RQJ53" s="306"/>
      <c r="RQK53" s="306"/>
      <c r="RQL53" s="306"/>
      <c r="RQM53" s="306"/>
      <c r="RQN53" s="306"/>
      <c r="RQO53" s="306"/>
      <c r="RQP53" s="306"/>
      <c r="RQQ53" s="306"/>
      <c r="RQR53" s="306"/>
      <c r="RQS53" s="306"/>
      <c r="RQT53" s="306"/>
      <c r="RQU53" s="306"/>
      <c r="RQV53" s="306"/>
      <c r="RQW53" s="306"/>
      <c r="RQX53" s="306"/>
      <c r="RQY53" s="306"/>
      <c r="RQZ53" s="306"/>
      <c r="RRA53" s="306"/>
      <c r="RRB53" s="306"/>
      <c r="RRC53" s="306"/>
      <c r="RRD53" s="306"/>
      <c r="RRE53" s="306"/>
      <c r="RRF53" s="306"/>
      <c r="RRG53" s="306"/>
      <c r="RRH53" s="306"/>
      <c r="RRI53" s="306"/>
      <c r="RRJ53" s="306"/>
      <c r="RRK53" s="306"/>
      <c r="RRL53" s="306"/>
      <c r="RRM53" s="306"/>
      <c r="RRN53" s="306"/>
      <c r="RRO53" s="306"/>
      <c r="RRP53" s="306"/>
      <c r="RRQ53" s="306"/>
      <c r="RRR53" s="306"/>
      <c r="RRS53" s="306"/>
      <c r="RRT53" s="306"/>
      <c r="RRU53" s="306"/>
      <c r="RRV53" s="306"/>
      <c r="RRW53" s="306"/>
      <c r="RRX53" s="306"/>
      <c r="RRY53" s="306"/>
      <c r="RRZ53" s="306"/>
      <c r="RSA53" s="306"/>
      <c r="RSB53" s="306"/>
      <c r="RSC53" s="306"/>
      <c r="RSD53" s="306"/>
      <c r="RSE53" s="306"/>
      <c r="RSF53" s="306"/>
      <c r="RSG53" s="306"/>
      <c r="RSH53" s="306"/>
      <c r="RSI53" s="306"/>
      <c r="RSJ53" s="306"/>
      <c r="RSK53" s="306"/>
      <c r="RSL53" s="306"/>
      <c r="RSM53" s="306"/>
      <c r="RSN53" s="306"/>
      <c r="RSO53" s="306"/>
      <c r="RSP53" s="306"/>
      <c r="RSQ53" s="306"/>
      <c r="RSR53" s="306"/>
      <c r="RSS53" s="306"/>
      <c r="RST53" s="306"/>
      <c r="RSU53" s="306"/>
      <c r="RSV53" s="306"/>
      <c r="RSW53" s="306"/>
      <c r="RSX53" s="306"/>
      <c r="RSY53" s="306"/>
      <c r="RSZ53" s="306"/>
      <c r="RTA53" s="306"/>
      <c r="RTB53" s="306"/>
      <c r="RTC53" s="306"/>
      <c r="RTD53" s="306"/>
      <c r="RTE53" s="306"/>
      <c r="RTF53" s="306"/>
      <c r="RTG53" s="306"/>
      <c r="RTH53" s="306"/>
      <c r="RTI53" s="306"/>
      <c r="RTJ53" s="306"/>
      <c r="RTK53" s="306"/>
      <c r="RTL53" s="306"/>
      <c r="RTM53" s="306"/>
      <c r="RTN53" s="306"/>
      <c r="RTO53" s="306"/>
      <c r="RTP53" s="306"/>
      <c r="RTQ53" s="306"/>
      <c r="RTR53" s="306"/>
      <c r="RTS53" s="306"/>
      <c r="RTT53" s="306"/>
      <c r="RTU53" s="306"/>
      <c r="RTV53" s="306"/>
      <c r="RTW53" s="306"/>
      <c r="RTX53" s="306"/>
      <c r="RTY53" s="306"/>
      <c r="RTZ53" s="306"/>
      <c r="RUA53" s="306"/>
      <c r="RUB53" s="306"/>
      <c r="RUC53" s="306"/>
      <c r="RUD53" s="306"/>
      <c r="RUE53" s="306"/>
      <c r="RUF53" s="306"/>
      <c r="RUG53" s="306"/>
      <c r="RUH53" s="306"/>
      <c r="RUI53" s="306"/>
      <c r="RUJ53" s="306"/>
      <c r="RUK53" s="306"/>
      <c r="RUL53" s="306"/>
      <c r="RUM53" s="306"/>
      <c r="RUN53" s="306"/>
      <c r="RUO53" s="306"/>
      <c r="RUP53" s="306"/>
      <c r="RUQ53" s="306"/>
      <c r="RUR53" s="306"/>
      <c r="RUS53" s="306"/>
      <c r="RUT53" s="306"/>
      <c r="RUU53" s="306"/>
      <c r="RUV53" s="306"/>
      <c r="RUW53" s="306"/>
      <c r="RUX53" s="306"/>
      <c r="RUY53" s="306"/>
      <c r="RUZ53" s="306"/>
      <c r="RVA53" s="306"/>
      <c r="RVB53" s="306"/>
      <c r="RVC53" s="306"/>
      <c r="RVD53" s="306"/>
      <c r="RVE53" s="306"/>
      <c r="RVF53" s="306"/>
      <c r="RVG53" s="306"/>
      <c r="RVH53" s="306"/>
      <c r="RVI53" s="306"/>
      <c r="RVJ53" s="306"/>
      <c r="RVK53" s="306"/>
      <c r="RVL53" s="306"/>
      <c r="RVM53" s="306"/>
      <c r="RVN53" s="306"/>
      <c r="RVO53" s="306"/>
      <c r="RVP53" s="306"/>
      <c r="RVQ53" s="306"/>
      <c r="RVR53" s="306"/>
      <c r="RVS53" s="306"/>
      <c r="RVT53" s="306"/>
      <c r="RVU53" s="306"/>
      <c r="RVV53" s="306"/>
      <c r="RVW53" s="306"/>
      <c r="RVX53" s="306"/>
      <c r="RVY53" s="306"/>
      <c r="RVZ53" s="306"/>
      <c r="RWA53" s="306"/>
      <c r="RWB53" s="306"/>
      <c r="RWC53" s="306"/>
      <c r="RWD53" s="306"/>
      <c r="RWE53" s="306"/>
      <c r="RWF53" s="306"/>
      <c r="RWG53" s="306"/>
      <c r="RWH53" s="306"/>
      <c r="RWI53" s="306"/>
      <c r="RWJ53" s="306"/>
      <c r="RWK53" s="306"/>
      <c r="RWL53" s="306"/>
      <c r="RWM53" s="306"/>
      <c r="RWN53" s="306"/>
      <c r="RWO53" s="306"/>
      <c r="RWP53" s="306"/>
      <c r="RWQ53" s="306"/>
      <c r="RWR53" s="306"/>
      <c r="RWS53" s="306"/>
      <c r="RWT53" s="306"/>
      <c r="RWU53" s="306"/>
      <c r="RWV53" s="306"/>
      <c r="RWW53" s="306"/>
      <c r="RWX53" s="306"/>
      <c r="RWY53" s="306"/>
      <c r="RWZ53" s="306"/>
      <c r="RXA53" s="306"/>
      <c r="RXB53" s="306"/>
      <c r="RXC53" s="306"/>
      <c r="RXD53" s="306"/>
      <c r="RXE53" s="306"/>
      <c r="RXF53" s="306"/>
      <c r="RXG53" s="306"/>
      <c r="RXH53" s="306"/>
      <c r="RXI53" s="306"/>
      <c r="RXJ53" s="306"/>
      <c r="RXK53" s="306"/>
      <c r="RXL53" s="306"/>
      <c r="RXM53" s="306"/>
      <c r="RXN53" s="306"/>
      <c r="RXO53" s="306"/>
      <c r="RXP53" s="306"/>
      <c r="RXQ53" s="306"/>
      <c r="RXR53" s="306"/>
      <c r="RXS53" s="306"/>
      <c r="RXT53" s="306"/>
      <c r="RXU53" s="306"/>
      <c r="RXV53" s="306"/>
      <c r="RXW53" s="306"/>
      <c r="RXX53" s="306"/>
      <c r="RXY53" s="306"/>
      <c r="RXZ53" s="306"/>
      <c r="RYA53" s="306"/>
      <c r="RYB53" s="306"/>
      <c r="RYC53" s="306"/>
      <c r="RYD53" s="306"/>
      <c r="RYE53" s="306"/>
      <c r="RYF53" s="306"/>
      <c r="RYG53" s="306"/>
      <c r="RYH53" s="306"/>
      <c r="RYI53" s="306"/>
      <c r="RYJ53" s="306"/>
      <c r="RYK53" s="306"/>
      <c r="RYL53" s="306"/>
      <c r="RYM53" s="306"/>
      <c r="RYN53" s="306"/>
      <c r="RYO53" s="306"/>
      <c r="RYP53" s="306"/>
      <c r="RYQ53" s="306"/>
      <c r="RYR53" s="306"/>
      <c r="RYS53" s="306"/>
      <c r="RYT53" s="306"/>
      <c r="RYU53" s="306"/>
      <c r="RYV53" s="306"/>
      <c r="RYW53" s="306"/>
      <c r="RYX53" s="306"/>
      <c r="RYY53" s="306"/>
      <c r="RYZ53" s="306"/>
      <c r="RZA53" s="306"/>
      <c r="RZB53" s="306"/>
      <c r="RZC53" s="306"/>
      <c r="RZD53" s="306"/>
      <c r="RZE53" s="306"/>
      <c r="RZF53" s="306"/>
      <c r="RZG53" s="306"/>
      <c r="RZH53" s="306"/>
      <c r="RZI53" s="306"/>
      <c r="RZJ53" s="306"/>
      <c r="RZK53" s="306"/>
      <c r="RZL53" s="306"/>
      <c r="RZM53" s="306"/>
      <c r="RZN53" s="306"/>
      <c r="RZO53" s="306"/>
      <c r="RZP53" s="306"/>
      <c r="RZQ53" s="306"/>
      <c r="RZR53" s="306"/>
      <c r="RZS53" s="306"/>
      <c r="RZT53" s="306"/>
      <c r="RZU53" s="306"/>
      <c r="RZV53" s="306"/>
      <c r="RZW53" s="306"/>
      <c r="RZX53" s="306"/>
      <c r="RZY53" s="306"/>
      <c r="RZZ53" s="306"/>
      <c r="SAA53" s="306"/>
      <c r="SAB53" s="306"/>
      <c r="SAC53" s="306"/>
      <c r="SAD53" s="306"/>
      <c r="SAE53" s="306"/>
      <c r="SAF53" s="306"/>
      <c r="SAG53" s="306"/>
      <c r="SAH53" s="306"/>
      <c r="SAI53" s="306"/>
      <c r="SAJ53" s="306"/>
      <c r="SAK53" s="306"/>
      <c r="SAL53" s="306"/>
      <c r="SAM53" s="306"/>
      <c r="SAN53" s="306"/>
      <c r="SAO53" s="306"/>
      <c r="SAP53" s="306"/>
      <c r="SAQ53" s="306"/>
      <c r="SAR53" s="306"/>
      <c r="SAS53" s="306"/>
      <c r="SAT53" s="306"/>
      <c r="SAU53" s="306"/>
      <c r="SAV53" s="306"/>
      <c r="SAW53" s="306"/>
      <c r="SAX53" s="306"/>
      <c r="SAY53" s="306"/>
      <c r="SAZ53" s="306"/>
      <c r="SBA53" s="306"/>
      <c r="SBB53" s="306"/>
      <c r="SBC53" s="306"/>
      <c r="SBD53" s="306"/>
      <c r="SBE53" s="306"/>
      <c r="SBF53" s="306"/>
      <c r="SBG53" s="306"/>
      <c r="SBH53" s="306"/>
      <c r="SBI53" s="306"/>
      <c r="SBJ53" s="306"/>
      <c r="SBK53" s="306"/>
      <c r="SBL53" s="306"/>
      <c r="SBM53" s="306"/>
      <c r="SBN53" s="306"/>
      <c r="SBO53" s="306"/>
      <c r="SBP53" s="306"/>
      <c r="SBQ53" s="306"/>
      <c r="SBR53" s="306"/>
      <c r="SBS53" s="306"/>
      <c r="SBT53" s="306"/>
      <c r="SBU53" s="306"/>
      <c r="SBV53" s="306"/>
      <c r="SBW53" s="306"/>
      <c r="SBX53" s="306"/>
      <c r="SBY53" s="306"/>
      <c r="SBZ53" s="306"/>
      <c r="SCA53" s="306"/>
      <c r="SCB53" s="306"/>
      <c r="SCC53" s="306"/>
      <c r="SCD53" s="306"/>
      <c r="SCE53" s="306"/>
      <c r="SCF53" s="306"/>
      <c r="SCG53" s="306"/>
      <c r="SCH53" s="306"/>
      <c r="SCI53" s="306"/>
      <c r="SCJ53" s="306"/>
      <c r="SCK53" s="306"/>
      <c r="SCL53" s="306"/>
      <c r="SCM53" s="306"/>
      <c r="SCN53" s="306"/>
      <c r="SCO53" s="306"/>
      <c r="SCP53" s="306"/>
      <c r="SCQ53" s="306"/>
      <c r="SCR53" s="306"/>
      <c r="SCS53" s="306"/>
      <c r="SCT53" s="306"/>
      <c r="SCU53" s="306"/>
      <c r="SCV53" s="306"/>
      <c r="SCW53" s="306"/>
      <c r="SCX53" s="306"/>
      <c r="SCY53" s="306"/>
      <c r="SCZ53" s="306"/>
      <c r="SDA53" s="306"/>
      <c r="SDB53" s="306"/>
      <c r="SDC53" s="306"/>
      <c r="SDD53" s="306"/>
      <c r="SDE53" s="306"/>
      <c r="SDF53" s="306"/>
      <c r="SDG53" s="306"/>
      <c r="SDH53" s="306"/>
      <c r="SDI53" s="306"/>
      <c r="SDJ53" s="306"/>
      <c r="SDK53" s="306"/>
      <c r="SDL53" s="306"/>
      <c r="SDM53" s="306"/>
      <c r="SDN53" s="306"/>
      <c r="SDO53" s="306"/>
      <c r="SDP53" s="306"/>
      <c r="SDQ53" s="306"/>
      <c r="SDR53" s="306"/>
      <c r="SDS53" s="306"/>
      <c r="SDT53" s="306"/>
      <c r="SDU53" s="306"/>
      <c r="SDV53" s="306"/>
      <c r="SDW53" s="306"/>
      <c r="SDX53" s="306"/>
      <c r="SDY53" s="306"/>
      <c r="SDZ53" s="306"/>
      <c r="SEA53" s="306"/>
      <c r="SEB53" s="306"/>
      <c r="SEC53" s="306"/>
      <c r="SED53" s="306"/>
      <c r="SEE53" s="306"/>
      <c r="SEF53" s="306"/>
      <c r="SEG53" s="306"/>
      <c r="SEH53" s="306"/>
      <c r="SEI53" s="306"/>
      <c r="SEJ53" s="306"/>
      <c r="SEK53" s="306"/>
      <c r="SEL53" s="306"/>
      <c r="SEM53" s="306"/>
      <c r="SEN53" s="306"/>
      <c r="SEO53" s="306"/>
      <c r="SEP53" s="306"/>
      <c r="SEQ53" s="306"/>
      <c r="SER53" s="306"/>
      <c r="SES53" s="306"/>
      <c r="SET53" s="306"/>
      <c r="SEU53" s="306"/>
      <c r="SEV53" s="306"/>
      <c r="SEW53" s="306"/>
      <c r="SEX53" s="306"/>
      <c r="SEY53" s="306"/>
      <c r="SEZ53" s="306"/>
      <c r="SFA53" s="306"/>
      <c r="SFB53" s="306"/>
      <c r="SFC53" s="306"/>
      <c r="SFD53" s="306"/>
      <c r="SFE53" s="306"/>
      <c r="SFF53" s="306"/>
      <c r="SFG53" s="306"/>
      <c r="SFH53" s="306"/>
      <c r="SFI53" s="306"/>
      <c r="SFJ53" s="306"/>
      <c r="SFK53" s="306"/>
      <c r="SFL53" s="306"/>
      <c r="SFM53" s="306"/>
      <c r="SFN53" s="306"/>
      <c r="SFO53" s="306"/>
      <c r="SFP53" s="306"/>
      <c r="SFQ53" s="306"/>
      <c r="SFR53" s="306"/>
      <c r="SFS53" s="306"/>
      <c r="SFT53" s="306"/>
      <c r="SFU53" s="306"/>
      <c r="SFV53" s="306"/>
      <c r="SFW53" s="306"/>
      <c r="SFX53" s="306"/>
      <c r="SFY53" s="306"/>
      <c r="SFZ53" s="306"/>
      <c r="SGA53" s="306"/>
      <c r="SGB53" s="306"/>
      <c r="SGC53" s="306"/>
      <c r="SGD53" s="306"/>
      <c r="SGE53" s="306"/>
      <c r="SGF53" s="306"/>
      <c r="SGG53" s="306"/>
      <c r="SGH53" s="306"/>
      <c r="SGI53" s="306"/>
      <c r="SGJ53" s="306"/>
      <c r="SGK53" s="306"/>
      <c r="SGL53" s="306"/>
      <c r="SGM53" s="306"/>
      <c r="SGN53" s="306"/>
      <c r="SGO53" s="306"/>
      <c r="SGP53" s="306"/>
      <c r="SGQ53" s="306"/>
      <c r="SGR53" s="306"/>
      <c r="SGS53" s="306"/>
      <c r="SGT53" s="306"/>
      <c r="SGU53" s="306"/>
      <c r="SGV53" s="306"/>
      <c r="SGW53" s="306"/>
      <c r="SGX53" s="306"/>
      <c r="SGY53" s="306"/>
      <c r="SGZ53" s="306"/>
      <c r="SHA53" s="306"/>
      <c r="SHB53" s="306"/>
      <c r="SHC53" s="306"/>
      <c r="SHD53" s="306"/>
      <c r="SHE53" s="306"/>
      <c r="SHF53" s="306"/>
      <c r="SHG53" s="306"/>
      <c r="SHH53" s="306"/>
      <c r="SHI53" s="306"/>
      <c r="SHJ53" s="306"/>
      <c r="SHK53" s="306"/>
      <c r="SHL53" s="306"/>
      <c r="SHM53" s="306"/>
      <c r="SHN53" s="306"/>
      <c r="SHO53" s="306"/>
      <c r="SHP53" s="306"/>
      <c r="SHQ53" s="306"/>
      <c r="SHR53" s="306"/>
      <c r="SHS53" s="306"/>
      <c r="SHT53" s="306"/>
      <c r="SHU53" s="306"/>
      <c r="SHV53" s="306"/>
      <c r="SHW53" s="306"/>
      <c r="SHX53" s="306"/>
      <c r="SHY53" s="306"/>
      <c r="SHZ53" s="306"/>
      <c r="SIA53" s="306"/>
      <c r="SIB53" s="306"/>
      <c r="SIC53" s="306"/>
      <c r="SID53" s="306"/>
      <c r="SIE53" s="306"/>
      <c r="SIF53" s="306"/>
      <c r="SIG53" s="306"/>
      <c r="SIH53" s="306"/>
      <c r="SII53" s="306"/>
      <c r="SIJ53" s="306"/>
      <c r="SIK53" s="306"/>
      <c r="SIL53" s="306"/>
      <c r="SIM53" s="306"/>
      <c r="SIN53" s="306"/>
      <c r="SIO53" s="306"/>
      <c r="SIP53" s="306"/>
      <c r="SIQ53" s="306"/>
      <c r="SIR53" s="306"/>
      <c r="SIS53" s="306"/>
      <c r="SIT53" s="306"/>
      <c r="SIU53" s="306"/>
      <c r="SIV53" s="306"/>
      <c r="SIW53" s="306"/>
      <c r="SIX53" s="306"/>
      <c r="SIY53" s="306"/>
      <c r="SIZ53" s="306"/>
      <c r="SJA53" s="306"/>
      <c r="SJB53" s="306"/>
      <c r="SJC53" s="306"/>
      <c r="SJD53" s="306"/>
      <c r="SJE53" s="306"/>
      <c r="SJF53" s="306"/>
      <c r="SJG53" s="306"/>
      <c r="SJH53" s="306"/>
      <c r="SJI53" s="306"/>
      <c r="SJJ53" s="306"/>
      <c r="SJK53" s="306"/>
      <c r="SJL53" s="306"/>
      <c r="SJM53" s="306"/>
      <c r="SJN53" s="306"/>
      <c r="SJO53" s="306"/>
      <c r="SJP53" s="306"/>
      <c r="SJQ53" s="306"/>
      <c r="SJR53" s="306"/>
      <c r="SJS53" s="306"/>
      <c r="SJT53" s="306"/>
      <c r="SJU53" s="306"/>
      <c r="SJV53" s="306"/>
      <c r="SJW53" s="306"/>
      <c r="SJX53" s="306"/>
      <c r="SJY53" s="306"/>
      <c r="SJZ53" s="306"/>
      <c r="SKA53" s="306"/>
      <c r="SKB53" s="306"/>
      <c r="SKC53" s="306"/>
      <c r="SKD53" s="306"/>
      <c r="SKE53" s="306"/>
      <c r="SKF53" s="306"/>
      <c r="SKG53" s="306"/>
      <c r="SKH53" s="306"/>
      <c r="SKI53" s="306"/>
      <c r="SKJ53" s="306"/>
      <c r="SKK53" s="306"/>
      <c r="SKL53" s="306"/>
      <c r="SKM53" s="306"/>
      <c r="SKN53" s="306"/>
      <c r="SKO53" s="306"/>
      <c r="SKP53" s="306"/>
      <c r="SKQ53" s="306"/>
      <c r="SKR53" s="306"/>
      <c r="SKS53" s="306"/>
      <c r="SKT53" s="306"/>
      <c r="SKU53" s="306"/>
      <c r="SKV53" s="306"/>
      <c r="SKW53" s="306"/>
      <c r="SKX53" s="306"/>
      <c r="SKY53" s="306"/>
      <c r="SKZ53" s="306"/>
      <c r="SLA53" s="306"/>
      <c r="SLB53" s="306"/>
      <c r="SLC53" s="306"/>
      <c r="SLD53" s="306"/>
      <c r="SLE53" s="306"/>
      <c r="SLF53" s="306"/>
      <c r="SLG53" s="306"/>
      <c r="SLH53" s="306"/>
      <c r="SLI53" s="306"/>
      <c r="SLJ53" s="306"/>
      <c r="SLK53" s="306"/>
      <c r="SLL53" s="306"/>
      <c r="SLM53" s="306"/>
      <c r="SLN53" s="306"/>
      <c r="SLO53" s="306"/>
      <c r="SLP53" s="306"/>
      <c r="SLQ53" s="306"/>
      <c r="SLR53" s="306"/>
      <c r="SLS53" s="306"/>
      <c r="SLT53" s="306"/>
      <c r="SLU53" s="306"/>
      <c r="SLV53" s="306"/>
      <c r="SLW53" s="306"/>
      <c r="SLX53" s="306"/>
      <c r="SLY53" s="306"/>
      <c r="SLZ53" s="306"/>
      <c r="SMA53" s="306"/>
      <c r="SMB53" s="306"/>
      <c r="SMC53" s="306"/>
      <c r="SMD53" s="306"/>
      <c r="SME53" s="306"/>
      <c r="SMF53" s="306"/>
      <c r="SMG53" s="306"/>
      <c r="SMH53" s="306"/>
      <c r="SMI53" s="306"/>
      <c r="SMJ53" s="306"/>
      <c r="SMK53" s="306"/>
      <c r="SML53" s="306"/>
      <c r="SMM53" s="306"/>
      <c r="SMN53" s="306"/>
      <c r="SMO53" s="306"/>
      <c r="SMP53" s="306"/>
      <c r="SMQ53" s="306"/>
      <c r="SMR53" s="306"/>
      <c r="SMS53" s="306"/>
      <c r="SMT53" s="306"/>
      <c r="SMU53" s="306"/>
      <c r="SMV53" s="306"/>
      <c r="SMW53" s="306"/>
      <c r="SMX53" s="306"/>
      <c r="SMY53" s="306"/>
      <c r="SMZ53" s="306"/>
      <c r="SNA53" s="306"/>
      <c r="SNB53" s="306"/>
      <c r="SNC53" s="306"/>
      <c r="SND53" s="306"/>
      <c r="SNE53" s="306"/>
      <c r="SNF53" s="306"/>
      <c r="SNG53" s="306"/>
      <c r="SNH53" s="306"/>
      <c r="SNI53" s="306"/>
      <c r="SNJ53" s="306"/>
      <c r="SNK53" s="306"/>
      <c r="SNL53" s="306"/>
      <c r="SNM53" s="306"/>
      <c r="SNN53" s="306"/>
      <c r="SNO53" s="306"/>
      <c r="SNP53" s="306"/>
      <c r="SNQ53" s="306"/>
      <c r="SNR53" s="306"/>
      <c r="SNS53" s="306"/>
      <c r="SNT53" s="306"/>
      <c r="SNU53" s="306"/>
      <c r="SNV53" s="306"/>
      <c r="SNW53" s="306"/>
      <c r="SNX53" s="306"/>
      <c r="SNY53" s="306"/>
      <c r="SNZ53" s="306"/>
      <c r="SOA53" s="306"/>
      <c r="SOB53" s="306"/>
      <c r="SOC53" s="306"/>
      <c r="SOD53" s="306"/>
      <c r="SOE53" s="306"/>
      <c r="SOF53" s="306"/>
      <c r="SOG53" s="306"/>
      <c r="SOH53" s="306"/>
      <c r="SOI53" s="306"/>
      <c r="SOJ53" s="306"/>
      <c r="SOK53" s="306"/>
      <c r="SOL53" s="306"/>
      <c r="SOM53" s="306"/>
      <c r="SON53" s="306"/>
      <c r="SOO53" s="306"/>
      <c r="SOP53" s="306"/>
      <c r="SOQ53" s="306"/>
      <c r="SOR53" s="306"/>
      <c r="SOS53" s="306"/>
      <c r="SOT53" s="306"/>
      <c r="SOU53" s="306"/>
      <c r="SOV53" s="306"/>
      <c r="SOW53" s="306"/>
      <c r="SOX53" s="306"/>
      <c r="SOY53" s="306"/>
      <c r="SOZ53" s="306"/>
      <c r="SPA53" s="306"/>
      <c r="SPB53" s="306"/>
      <c r="SPC53" s="306"/>
      <c r="SPD53" s="306"/>
      <c r="SPE53" s="306"/>
      <c r="SPF53" s="306"/>
      <c r="SPG53" s="306"/>
      <c r="SPH53" s="306"/>
      <c r="SPI53" s="306"/>
      <c r="SPJ53" s="306"/>
      <c r="SPK53" s="306"/>
      <c r="SPL53" s="306"/>
      <c r="SPM53" s="306"/>
      <c r="SPN53" s="306"/>
      <c r="SPO53" s="306"/>
      <c r="SPP53" s="306"/>
      <c r="SPQ53" s="306"/>
      <c r="SPR53" s="306"/>
      <c r="SPS53" s="306"/>
      <c r="SPT53" s="306"/>
      <c r="SPU53" s="306"/>
      <c r="SPV53" s="306"/>
      <c r="SPW53" s="306"/>
      <c r="SPX53" s="306"/>
      <c r="SPY53" s="306"/>
      <c r="SPZ53" s="306"/>
      <c r="SQA53" s="306"/>
      <c r="SQB53" s="306"/>
      <c r="SQC53" s="306"/>
      <c r="SQD53" s="306"/>
      <c r="SQE53" s="306"/>
      <c r="SQF53" s="306"/>
      <c r="SQG53" s="306"/>
      <c r="SQH53" s="306"/>
      <c r="SQI53" s="306"/>
      <c r="SQJ53" s="306"/>
      <c r="SQK53" s="306"/>
      <c r="SQL53" s="306"/>
      <c r="SQM53" s="306"/>
      <c r="SQN53" s="306"/>
      <c r="SQO53" s="306"/>
      <c r="SQP53" s="306"/>
      <c r="SQQ53" s="306"/>
      <c r="SQR53" s="306"/>
      <c r="SQS53" s="306"/>
      <c r="SQT53" s="306"/>
      <c r="SQU53" s="306"/>
      <c r="SQV53" s="306"/>
      <c r="SQW53" s="306"/>
      <c r="SQX53" s="306"/>
      <c r="SQY53" s="306"/>
      <c r="SQZ53" s="306"/>
      <c r="SRA53" s="306"/>
      <c r="SRB53" s="306"/>
      <c r="SRC53" s="306"/>
      <c r="SRD53" s="306"/>
      <c r="SRE53" s="306"/>
      <c r="SRF53" s="306"/>
      <c r="SRG53" s="306"/>
      <c r="SRH53" s="306"/>
      <c r="SRI53" s="306"/>
      <c r="SRJ53" s="306"/>
      <c r="SRK53" s="306"/>
      <c r="SRL53" s="306"/>
      <c r="SRM53" s="306"/>
      <c r="SRN53" s="306"/>
      <c r="SRO53" s="306"/>
      <c r="SRP53" s="306"/>
      <c r="SRQ53" s="306"/>
      <c r="SRR53" s="306"/>
      <c r="SRS53" s="306"/>
      <c r="SRT53" s="306"/>
      <c r="SRU53" s="306"/>
      <c r="SRV53" s="306"/>
      <c r="SRW53" s="306"/>
      <c r="SRX53" s="306"/>
      <c r="SRY53" s="306"/>
      <c r="SRZ53" s="306"/>
      <c r="SSA53" s="306"/>
      <c r="SSB53" s="306"/>
      <c r="SSC53" s="306"/>
      <c r="SSD53" s="306"/>
      <c r="SSE53" s="306"/>
      <c r="SSF53" s="306"/>
      <c r="SSG53" s="306"/>
      <c r="SSH53" s="306"/>
      <c r="SSI53" s="306"/>
      <c r="SSJ53" s="306"/>
      <c r="SSK53" s="306"/>
      <c r="SSL53" s="306"/>
      <c r="SSM53" s="306"/>
      <c r="SSN53" s="306"/>
      <c r="SSO53" s="306"/>
      <c r="SSP53" s="306"/>
      <c r="SSQ53" s="306"/>
      <c r="SSR53" s="306"/>
      <c r="SSS53" s="306"/>
      <c r="SST53" s="306"/>
      <c r="SSU53" s="306"/>
      <c r="SSV53" s="306"/>
      <c r="SSW53" s="306"/>
      <c r="SSX53" s="306"/>
      <c r="SSY53" s="306"/>
      <c r="SSZ53" s="306"/>
      <c r="STA53" s="306"/>
      <c r="STB53" s="306"/>
      <c r="STC53" s="306"/>
      <c r="STD53" s="306"/>
      <c r="STE53" s="306"/>
      <c r="STF53" s="306"/>
      <c r="STG53" s="306"/>
      <c r="STH53" s="306"/>
      <c r="STI53" s="306"/>
      <c r="STJ53" s="306"/>
      <c r="STK53" s="306"/>
      <c r="STL53" s="306"/>
      <c r="STM53" s="306"/>
      <c r="STN53" s="306"/>
      <c r="STO53" s="306"/>
      <c r="STP53" s="306"/>
      <c r="STQ53" s="306"/>
      <c r="STR53" s="306"/>
      <c r="STS53" s="306"/>
      <c r="STT53" s="306"/>
      <c r="STU53" s="306"/>
      <c r="STV53" s="306"/>
      <c r="STW53" s="306"/>
      <c r="STX53" s="306"/>
      <c r="STY53" s="306"/>
      <c r="STZ53" s="306"/>
      <c r="SUA53" s="306"/>
      <c r="SUB53" s="306"/>
      <c r="SUC53" s="306"/>
      <c r="SUD53" s="306"/>
      <c r="SUE53" s="306"/>
      <c r="SUF53" s="306"/>
      <c r="SUG53" s="306"/>
      <c r="SUH53" s="306"/>
      <c r="SUI53" s="306"/>
      <c r="SUJ53" s="306"/>
      <c r="SUK53" s="306"/>
      <c r="SUL53" s="306"/>
      <c r="SUM53" s="306"/>
      <c r="SUN53" s="306"/>
      <c r="SUO53" s="306"/>
      <c r="SUP53" s="306"/>
      <c r="SUQ53" s="306"/>
      <c r="SUR53" s="306"/>
      <c r="SUS53" s="306"/>
      <c r="SUT53" s="306"/>
      <c r="SUU53" s="306"/>
      <c r="SUV53" s="306"/>
      <c r="SUW53" s="306"/>
      <c r="SUX53" s="306"/>
      <c r="SUY53" s="306"/>
      <c r="SUZ53" s="306"/>
      <c r="SVA53" s="306"/>
      <c r="SVB53" s="306"/>
      <c r="SVC53" s="306"/>
      <c r="SVD53" s="306"/>
      <c r="SVE53" s="306"/>
      <c r="SVF53" s="306"/>
      <c r="SVG53" s="306"/>
      <c r="SVH53" s="306"/>
      <c r="SVI53" s="306"/>
      <c r="SVJ53" s="306"/>
      <c r="SVK53" s="306"/>
      <c r="SVL53" s="306"/>
      <c r="SVM53" s="306"/>
      <c r="SVN53" s="306"/>
      <c r="SVO53" s="306"/>
      <c r="SVP53" s="306"/>
      <c r="SVQ53" s="306"/>
      <c r="SVR53" s="306"/>
      <c r="SVS53" s="306"/>
      <c r="SVT53" s="306"/>
      <c r="SVU53" s="306"/>
      <c r="SVV53" s="306"/>
      <c r="SVW53" s="306"/>
      <c r="SVX53" s="306"/>
      <c r="SVY53" s="306"/>
      <c r="SVZ53" s="306"/>
      <c r="SWA53" s="306"/>
      <c r="SWB53" s="306"/>
      <c r="SWC53" s="306"/>
      <c r="SWD53" s="306"/>
      <c r="SWE53" s="306"/>
      <c r="SWF53" s="306"/>
      <c r="SWG53" s="306"/>
      <c r="SWH53" s="306"/>
      <c r="SWI53" s="306"/>
      <c r="SWJ53" s="306"/>
      <c r="SWK53" s="306"/>
      <c r="SWL53" s="306"/>
      <c r="SWM53" s="306"/>
      <c r="SWN53" s="306"/>
      <c r="SWO53" s="306"/>
      <c r="SWP53" s="306"/>
      <c r="SWQ53" s="306"/>
      <c r="SWR53" s="306"/>
      <c r="SWS53" s="306"/>
      <c r="SWT53" s="306"/>
      <c r="SWU53" s="306"/>
      <c r="SWV53" s="306"/>
      <c r="SWW53" s="306"/>
      <c r="SWX53" s="306"/>
      <c r="SWY53" s="306"/>
      <c r="SWZ53" s="306"/>
      <c r="SXA53" s="306"/>
      <c r="SXB53" s="306"/>
      <c r="SXC53" s="306"/>
      <c r="SXD53" s="306"/>
      <c r="SXE53" s="306"/>
      <c r="SXF53" s="306"/>
      <c r="SXG53" s="306"/>
      <c r="SXH53" s="306"/>
      <c r="SXI53" s="306"/>
      <c r="SXJ53" s="306"/>
      <c r="SXK53" s="306"/>
      <c r="SXL53" s="306"/>
      <c r="SXM53" s="306"/>
      <c r="SXN53" s="306"/>
      <c r="SXO53" s="306"/>
      <c r="SXP53" s="306"/>
      <c r="SXQ53" s="306"/>
      <c r="SXR53" s="306"/>
      <c r="SXS53" s="306"/>
      <c r="SXT53" s="306"/>
      <c r="SXU53" s="306"/>
      <c r="SXV53" s="306"/>
      <c r="SXW53" s="306"/>
      <c r="SXX53" s="306"/>
      <c r="SXY53" s="306"/>
      <c r="SXZ53" s="306"/>
      <c r="SYA53" s="306"/>
      <c r="SYB53" s="306"/>
      <c r="SYC53" s="306"/>
      <c r="SYD53" s="306"/>
      <c r="SYE53" s="306"/>
      <c r="SYF53" s="306"/>
      <c r="SYG53" s="306"/>
      <c r="SYH53" s="306"/>
      <c r="SYI53" s="306"/>
      <c r="SYJ53" s="306"/>
      <c r="SYK53" s="306"/>
      <c r="SYL53" s="306"/>
      <c r="SYM53" s="306"/>
      <c r="SYN53" s="306"/>
      <c r="SYO53" s="306"/>
      <c r="SYP53" s="306"/>
      <c r="SYQ53" s="306"/>
      <c r="SYR53" s="306"/>
      <c r="SYS53" s="306"/>
      <c r="SYT53" s="306"/>
      <c r="SYU53" s="306"/>
      <c r="SYV53" s="306"/>
      <c r="SYW53" s="306"/>
      <c r="SYX53" s="306"/>
      <c r="SYY53" s="306"/>
      <c r="SYZ53" s="306"/>
      <c r="SZA53" s="306"/>
      <c r="SZB53" s="306"/>
      <c r="SZC53" s="306"/>
      <c r="SZD53" s="306"/>
      <c r="SZE53" s="306"/>
      <c r="SZF53" s="306"/>
      <c r="SZG53" s="306"/>
      <c r="SZH53" s="306"/>
      <c r="SZI53" s="306"/>
      <c r="SZJ53" s="306"/>
      <c r="SZK53" s="306"/>
      <c r="SZL53" s="306"/>
      <c r="SZM53" s="306"/>
      <c r="SZN53" s="306"/>
      <c r="SZO53" s="306"/>
      <c r="SZP53" s="306"/>
      <c r="SZQ53" s="306"/>
      <c r="SZR53" s="306"/>
      <c r="SZS53" s="306"/>
      <c r="SZT53" s="306"/>
      <c r="SZU53" s="306"/>
      <c r="SZV53" s="306"/>
      <c r="SZW53" s="306"/>
      <c r="SZX53" s="306"/>
      <c r="SZY53" s="306"/>
      <c r="SZZ53" s="306"/>
      <c r="TAA53" s="306"/>
      <c r="TAB53" s="306"/>
      <c r="TAC53" s="306"/>
      <c r="TAD53" s="306"/>
      <c r="TAE53" s="306"/>
      <c r="TAF53" s="306"/>
      <c r="TAG53" s="306"/>
      <c r="TAH53" s="306"/>
      <c r="TAI53" s="306"/>
      <c r="TAJ53" s="306"/>
      <c r="TAK53" s="306"/>
      <c r="TAL53" s="306"/>
      <c r="TAM53" s="306"/>
      <c r="TAN53" s="306"/>
      <c r="TAO53" s="306"/>
      <c r="TAP53" s="306"/>
      <c r="TAQ53" s="306"/>
      <c r="TAR53" s="306"/>
      <c r="TAS53" s="306"/>
      <c r="TAT53" s="306"/>
      <c r="TAU53" s="306"/>
      <c r="TAV53" s="306"/>
      <c r="TAW53" s="306"/>
      <c r="TAX53" s="306"/>
      <c r="TAY53" s="306"/>
      <c r="TAZ53" s="306"/>
      <c r="TBA53" s="306"/>
      <c r="TBB53" s="306"/>
      <c r="TBC53" s="306"/>
      <c r="TBD53" s="306"/>
      <c r="TBE53" s="306"/>
      <c r="TBF53" s="306"/>
      <c r="TBG53" s="306"/>
      <c r="TBH53" s="306"/>
      <c r="TBI53" s="306"/>
      <c r="TBJ53" s="306"/>
      <c r="TBK53" s="306"/>
      <c r="TBL53" s="306"/>
      <c r="TBM53" s="306"/>
      <c r="TBN53" s="306"/>
      <c r="TBO53" s="306"/>
      <c r="TBP53" s="306"/>
      <c r="TBQ53" s="306"/>
      <c r="TBR53" s="306"/>
      <c r="TBS53" s="306"/>
      <c r="TBT53" s="306"/>
      <c r="TBU53" s="306"/>
      <c r="TBV53" s="306"/>
      <c r="TBW53" s="306"/>
      <c r="TBX53" s="306"/>
      <c r="TBY53" s="306"/>
      <c r="TBZ53" s="306"/>
      <c r="TCA53" s="306"/>
      <c r="TCB53" s="306"/>
      <c r="TCC53" s="306"/>
      <c r="TCD53" s="306"/>
      <c r="TCE53" s="306"/>
      <c r="TCF53" s="306"/>
      <c r="TCG53" s="306"/>
      <c r="TCH53" s="306"/>
      <c r="TCI53" s="306"/>
      <c r="TCJ53" s="306"/>
      <c r="TCK53" s="306"/>
      <c r="TCL53" s="306"/>
      <c r="TCM53" s="306"/>
      <c r="TCN53" s="306"/>
      <c r="TCO53" s="306"/>
      <c r="TCP53" s="306"/>
      <c r="TCQ53" s="306"/>
      <c r="TCR53" s="306"/>
      <c r="TCS53" s="306"/>
      <c r="TCT53" s="306"/>
      <c r="TCU53" s="306"/>
      <c r="TCV53" s="306"/>
      <c r="TCW53" s="306"/>
      <c r="TCX53" s="306"/>
      <c r="TCY53" s="306"/>
      <c r="TCZ53" s="306"/>
      <c r="TDA53" s="306"/>
      <c r="TDB53" s="306"/>
      <c r="TDC53" s="306"/>
      <c r="TDD53" s="306"/>
      <c r="TDE53" s="306"/>
      <c r="TDF53" s="306"/>
      <c r="TDG53" s="306"/>
      <c r="TDH53" s="306"/>
      <c r="TDI53" s="306"/>
      <c r="TDJ53" s="306"/>
      <c r="TDK53" s="306"/>
      <c r="TDL53" s="306"/>
      <c r="TDM53" s="306"/>
      <c r="TDN53" s="306"/>
      <c r="TDO53" s="306"/>
      <c r="TDP53" s="306"/>
      <c r="TDQ53" s="306"/>
      <c r="TDR53" s="306"/>
      <c r="TDS53" s="306"/>
      <c r="TDT53" s="306"/>
      <c r="TDU53" s="306"/>
      <c r="TDV53" s="306"/>
      <c r="TDW53" s="306"/>
      <c r="TDX53" s="306"/>
      <c r="TDY53" s="306"/>
      <c r="TDZ53" s="306"/>
      <c r="TEA53" s="306"/>
      <c r="TEB53" s="306"/>
      <c r="TEC53" s="306"/>
      <c r="TED53" s="306"/>
      <c r="TEE53" s="306"/>
      <c r="TEF53" s="306"/>
      <c r="TEG53" s="306"/>
      <c r="TEH53" s="306"/>
      <c r="TEI53" s="306"/>
      <c r="TEJ53" s="306"/>
      <c r="TEK53" s="306"/>
      <c r="TEL53" s="306"/>
      <c r="TEM53" s="306"/>
      <c r="TEN53" s="306"/>
      <c r="TEO53" s="306"/>
      <c r="TEP53" s="306"/>
      <c r="TEQ53" s="306"/>
      <c r="TER53" s="306"/>
      <c r="TES53" s="306"/>
      <c r="TET53" s="306"/>
      <c r="TEU53" s="306"/>
      <c r="TEV53" s="306"/>
      <c r="TEW53" s="306"/>
      <c r="TEX53" s="306"/>
      <c r="TEY53" s="306"/>
      <c r="TEZ53" s="306"/>
      <c r="TFA53" s="306"/>
      <c r="TFB53" s="306"/>
      <c r="TFC53" s="306"/>
      <c r="TFD53" s="306"/>
      <c r="TFE53" s="306"/>
      <c r="TFF53" s="306"/>
      <c r="TFG53" s="306"/>
      <c r="TFH53" s="306"/>
      <c r="TFI53" s="306"/>
      <c r="TFJ53" s="306"/>
      <c r="TFK53" s="306"/>
      <c r="TFL53" s="306"/>
      <c r="TFM53" s="306"/>
      <c r="TFN53" s="306"/>
      <c r="TFO53" s="306"/>
      <c r="TFP53" s="306"/>
      <c r="TFQ53" s="306"/>
      <c r="TFR53" s="306"/>
      <c r="TFS53" s="306"/>
      <c r="TFT53" s="306"/>
      <c r="TFU53" s="306"/>
      <c r="TFV53" s="306"/>
      <c r="TFW53" s="306"/>
      <c r="TFX53" s="306"/>
      <c r="TFY53" s="306"/>
      <c r="TFZ53" s="306"/>
      <c r="TGA53" s="306"/>
      <c r="TGB53" s="306"/>
      <c r="TGC53" s="306"/>
      <c r="TGD53" s="306"/>
      <c r="TGE53" s="306"/>
      <c r="TGF53" s="306"/>
      <c r="TGG53" s="306"/>
      <c r="TGH53" s="306"/>
      <c r="TGI53" s="306"/>
      <c r="TGJ53" s="306"/>
      <c r="TGK53" s="306"/>
      <c r="TGL53" s="306"/>
      <c r="TGM53" s="306"/>
      <c r="TGN53" s="306"/>
      <c r="TGO53" s="306"/>
      <c r="TGP53" s="306"/>
      <c r="TGQ53" s="306"/>
      <c r="TGR53" s="306"/>
      <c r="TGS53" s="306"/>
      <c r="TGT53" s="306"/>
      <c r="TGU53" s="306"/>
      <c r="TGV53" s="306"/>
      <c r="TGW53" s="306"/>
      <c r="TGX53" s="306"/>
      <c r="TGY53" s="306"/>
      <c r="TGZ53" s="306"/>
      <c r="THA53" s="306"/>
      <c r="THB53" s="306"/>
      <c r="THC53" s="306"/>
      <c r="THD53" s="306"/>
      <c r="THE53" s="306"/>
      <c r="THF53" s="306"/>
      <c r="THG53" s="306"/>
      <c r="THH53" s="306"/>
      <c r="THI53" s="306"/>
      <c r="THJ53" s="306"/>
      <c r="THK53" s="306"/>
      <c r="THL53" s="306"/>
      <c r="THM53" s="306"/>
      <c r="THN53" s="306"/>
      <c r="THO53" s="306"/>
      <c r="THP53" s="306"/>
      <c r="THQ53" s="306"/>
      <c r="THR53" s="306"/>
      <c r="THS53" s="306"/>
      <c r="THT53" s="306"/>
      <c r="THU53" s="306"/>
      <c r="THV53" s="306"/>
      <c r="THW53" s="306"/>
      <c r="THX53" s="306"/>
      <c r="THY53" s="306"/>
      <c r="THZ53" s="306"/>
      <c r="TIA53" s="306"/>
      <c r="TIB53" s="306"/>
      <c r="TIC53" s="306"/>
      <c r="TID53" s="306"/>
      <c r="TIE53" s="306"/>
      <c r="TIF53" s="306"/>
      <c r="TIG53" s="306"/>
      <c r="TIH53" s="306"/>
      <c r="TII53" s="306"/>
      <c r="TIJ53" s="306"/>
      <c r="TIK53" s="306"/>
      <c r="TIL53" s="306"/>
      <c r="TIM53" s="306"/>
      <c r="TIN53" s="306"/>
      <c r="TIO53" s="306"/>
      <c r="TIP53" s="306"/>
      <c r="TIQ53" s="306"/>
      <c r="TIR53" s="306"/>
      <c r="TIS53" s="306"/>
      <c r="TIT53" s="306"/>
      <c r="TIU53" s="306"/>
      <c r="TIV53" s="306"/>
      <c r="TIW53" s="306"/>
      <c r="TIX53" s="306"/>
      <c r="TIY53" s="306"/>
      <c r="TIZ53" s="306"/>
      <c r="TJA53" s="306"/>
      <c r="TJB53" s="306"/>
      <c r="TJC53" s="306"/>
      <c r="TJD53" s="306"/>
      <c r="TJE53" s="306"/>
      <c r="TJF53" s="306"/>
      <c r="TJG53" s="306"/>
      <c r="TJH53" s="306"/>
      <c r="TJI53" s="306"/>
      <c r="TJJ53" s="306"/>
      <c r="TJK53" s="306"/>
      <c r="TJL53" s="306"/>
      <c r="TJM53" s="306"/>
      <c r="TJN53" s="306"/>
      <c r="TJO53" s="306"/>
      <c r="TJP53" s="306"/>
      <c r="TJQ53" s="306"/>
      <c r="TJR53" s="306"/>
      <c r="TJS53" s="306"/>
      <c r="TJT53" s="306"/>
      <c r="TJU53" s="306"/>
      <c r="TJV53" s="306"/>
      <c r="TJW53" s="306"/>
      <c r="TJX53" s="306"/>
      <c r="TJY53" s="306"/>
      <c r="TJZ53" s="306"/>
      <c r="TKA53" s="306"/>
      <c r="TKB53" s="306"/>
      <c r="TKC53" s="306"/>
      <c r="TKD53" s="306"/>
      <c r="TKE53" s="306"/>
      <c r="TKF53" s="306"/>
      <c r="TKG53" s="306"/>
      <c r="TKH53" s="306"/>
      <c r="TKI53" s="306"/>
      <c r="TKJ53" s="306"/>
      <c r="TKK53" s="306"/>
      <c r="TKL53" s="306"/>
      <c r="TKM53" s="306"/>
      <c r="TKN53" s="306"/>
      <c r="TKO53" s="306"/>
      <c r="TKP53" s="306"/>
      <c r="TKQ53" s="306"/>
      <c r="TKR53" s="306"/>
      <c r="TKS53" s="306"/>
      <c r="TKT53" s="306"/>
      <c r="TKU53" s="306"/>
      <c r="TKV53" s="306"/>
      <c r="TKW53" s="306"/>
      <c r="TKX53" s="306"/>
      <c r="TKY53" s="306"/>
      <c r="TKZ53" s="306"/>
      <c r="TLA53" s="306"/>
      <c r="TLB53" s="306"/>
      <c r="TLC53" s="306"/>
      <c r="TLD53" s="306"/>
      <c r="TLE53" s="306"/>
      <c r="TLF53" s="306"/>
      <c r="TLG53" s="306"/>
      <c r="TLH53" s="306"/>
      <c r="TLI53" s="306"/>
      <c r="TLJ53" s="306"/>
      <c r="TLK53" s="306"/>
      <c r="TLL53" s="306"/>
      <c r="TLM53" s="306"/>
      <c r="TLN53" s="306"/>
      <c r="TLO53" s="306"/>
      <c r="TLP53" s="306"/>
      <c r="TLQ53" s="306"/>
      <c r="TLR53" s="306"/>
      <c r="TLS53" s="306"/>
      <c r="TLT53" s="306"/>
      <c r="TLU53" s="306"/>
      <c r="TLV53" s="306"/>
      <c r="TLW53" s="306"/>
      <c r="TLX53" s="306"/>
      <c r="TLY53" s="306"/>
      <c r="TLZ53" s="306"/>
      <c r="TMA53" s="306"/>
      <c r="TMB53" s="306"/>
      <c r="TMC53" s="306"/>
      <c r="TMD53" s="306"/>
      <c r="TME53" s="306"/>
      <c r="TMF53" s="306"/>
      <c r="TMG53" s="306"/>
      <c r="TMH53" s="306"/>
      <c r="TMI53" s="306"/>
      <c r="TMJ53" s="306"/>
      <c r="TMK53" s="306"/>
      <c r="TML53" s="306"/>
      <c r="TMM53" s="306"/>
      <c r="TMN53" s="306"/>
      <c r="TMO53" s="306"/>
      <c r="TMP53" s="306"/>
      <c r="TMQ53" s="306"/>
      <c r="TMR53" s="306"/>
      <c r="TMS53" s="306"/>
      <c r="TMT53" s="306"/>
      <c r="TMU53" s="306"/>
      <c r="TMV53" s="306"/>
      <c r="TMW53" s="306"/>
      <c r="TMX53" s="306"/>
      <c r="TMY53" s="306"/>
      <c r="TMZ53" s="306"/>
      <c r="TNA53" s="306"/>
      <c r="TNB53" s="306"/>
      <c r="TNC53" s="306"/>
      <c r="TND53" s="306"/>
      <c r="TNE53" s="306"/>
      <c r="TNF53" s="306"/>
      <c r="TNG53" s="306"/>
      <c r="TNH53" s="306"/>
      <c r="TNI53" s="306"/>
      <c r="TNJ53" s="306"/>
      <c r="TNK53" s="306"/>
      <c r="TNL53" s="306"/>
      <c r="TNM53" s="306"/>
      <c r="TNN53" s="306"/>
      <c r="TNO53" s="306"/>
      <c r="TNP53" s="306"/>
      <c r="TNQ53" s="306"/>
      <c r="TNR53" s="306"/>
      <c r="TNS53" s="306"/>
      <c r="TNT53" s="306"/>
      <c r="TNU53" s="306"/>
      <c r="TNV53" s="306"/>
      <c r="TNW53" s="306"/>
      <c r="TNX53" s="306"/>
      <c r="TNY53" s="306"/>
      <c r="TNZ53" s="306"/>
      <c r="TOA53" s="306"/>
      <c r="TOB53" s="306"/>
      <c r="TOC53" s="306"/>
      <c r="TOD53" s="306"/>
      <c r="TOE53" s="306"/>
      <c r="TOF53" s="306"/>
      <c r="TOG53" s="306"/>
      <c r="TOH53" s="306"/>
      <c r="TOI53" s="306"/>
      <c r="TOJ53" s="306"/>
      <c r="TOK53" s="306"/>
      <c r="TOL53" s="306"/>
      <c r="TOM53" s="306"/>
      <c r="TON53" s="306"/>
      <c r="TOO53" s="306"/>
      <c r="TOP53" s="306"/>
      <c r="TOQ53" s="306"/>
      <c r="TOR53" s="306"/>
      <c r="TOS53" s="306"/>
      <c r="TOT53" s="306"/>
      <c r="TOU53" s="306"/>
      <c r="TOV53" s="306"/>
      <c r="TOW53" s="306"/>
      <c r="TOX53" s="306"/>
      <c r="TOY53" s="306"/>
      <c r="TOZ53" s="306"/>
      <c r="TPA53" s="306"/>
      <c r="TPB53" s="306"/>
      <c r="TPC53" s="306"/>
      <c r="TPD53" s="306"/>
      <c r="TPE53" s="306"/>
      <c r="TPF53" s="306"/>
      <c r="TPG53" s="306"/>
      <c r="TPH53" s="306"/>
      <c r="TPI53" s="306"/>
      <c r="TPJ53" s="306"/>
      <c r="TPK53" s="306"/>
      <c r="TPL53" s="306"/>
      <c r="TPM53" s="306"/>
      <c r="TPN53" s="306"/>
      <c r="TPO53" s="306"/>
      <c r="TPP53" s="306"/>
      <c r="TPQ53" s="306"/>
      <c r="TPR53" s="306"/>
      <c r="TPS53" s="306"/>
      <c r="TPT53" s="306"/>
      <c r="TPU53" s="306"/>
      <c r="TPV53" s="306"/>
      <c r="TPW53" s="306"/>
      <c r="TPX53" s="306"/>
      <c r="TPY53" s="306"/>
      <c r="TPZ53" s="306"/>
      <c r="TQA53" s="306"/>
      <c r="TQB53" s="306"/>
      <c r="TQC53" s="306"/>
      <c r="TQD53" s="306"/>
      <c r="TQE53" s="306"/>
      <c r="TQF53" s="306"/>
      <c r="TQG53" s="306"/>
      <c r="TQH53" s="306"/>
      <c r="TQI53" s="306"/>
      <c r="TQJ53" s="306"/>
      <c r="TQK53" s="306"/>
      <c r="TQL53" s="306"/>
      <c r="TQM53" s="306"/>
      <c r="TQN53" s="306"/>
      <c r="TQO53" s="306"/>
      <c r="TQP53" s="306"/>
      <c r="TQQ53" s="306"/>
      <c r="TQR53" s="306"/>
      <c r="TQS53" s="306"/>
      <c r="TQT53" s="306"/>
      <c r="TQU53" s="306"/>
      <c r="TQV53" s="306"/>
      <c r="TQW53" s="306"/>
      <c r="TQX53" s="306"/>
      <c r="TQY53" s="306"/>
      <c r="TQZ53" s="306"/>
      <c r="TRA53" s="306"/>
      <c r="TRB53" s="306"/>
      <c r="TRC53" s="306"/>
      <c r="TRD53" s="306"/>
      <c r="TRE53" s="306"/>
      <c r="TRF53" s="306"/>
      <c r="TRG53" s="306"/>
      <c r="TRH53" s="306"/>
      <c r="TRI53" s="306"/>
      <c r="TRJ53" s="306"/>
      <c r="TRK53" s="306"/>
      <c r="TRL53" s="306"/>
      <c r="TRM53" s="306"/>
      <c r="TRN53" s="306"/>
      <c r="TRO53" s="306"/>
      <c r="TRP53" s="306"/>
      <c r="TRQ53" s="306"/>
      <c r="TRR53" s="306"/>
      <c r="TRS53" s="306"/>
      <c r="TRT53" s="306"/>
      <c r="TRU53" s="306"/>
      <c r="TRV53" s="306"/>
      <c r="TRW53" s="306"/>
      <c r="TRX53" s="306"/>
      <c r="TRY53" s="306"/>
      <c r="TRZ53" s="306"/>
      <c r="TSA53" s="306"/>
      <c r="TSB53" s="306"/>
      <c r="TSC53" s="306"/>
      <c r="TSD53" s="306"/>
      <c r="TSE53" s="306"/>
      <c r="TSF53" s="306"/>
      <c r="TSG53" s="306"/>
      <c r="TSH53" s="306"/>
      <c r="TSI53" s="306"/>
      <c r="TSJ53" s="306"/>
      <c r="TSK53" s="306"/>
      <c r="TSL53" s="306"/>
      <c r="TSM53" s="306"/>
      <c r="TSN53" s="306"/>
      <c r="TSO53" s="306"/>
      <c r="TSP53" s="306"/>
      <c r="TSQ53" s="306"/>
      <c r="TSR53" s="306"/>
      <c r="TSS53" s="306"/>
      <c r="TST53" s="306"/>
      <c r="TSU53" s="306"/>
      <c r="TSV53" s="306"/>
      <c r="TSW53" s="306"/>
      <c r="TSX53" s="306"/>
      <c r="TSY53" s="306"/>
      <c r="TSZ53" s="306"/>
      <c r="TTA53" s="306"/>
      <c r="TTB53" s="306"/>
      <c r="TTC53" s="306"/>
      <c r="TTD53" s="306"/>
      <c r="TTE53" s="306"/>
      <c r="TTF53" s="306"/>
      <c r="TTG53" s="306"/>
      <c r="TTH53" s="306"/>
      <c r="TTI53" s="306"/>
      <c r="TTJ53" s="306"/>
      <c r="TTK53" s="306"/>
      <c r="TTL53" s="306"/>
      <c r="TTM53" s="306"/>
      <c r="TTN53" s="306"/>
      <c r="TTO53" s="306"/>
      <c r="TTP53" s="306"/>
      <c r="TTQ53" s="306"/>
      <c r="TTR53" s="306"/>
      <c r="TTS53" s="306"/>
      <c r="TTT53" s="306"/>
      <c r="TTU53" s="306"/>
      <c r="TTV53" s="306"/>
      <c r="TTW53" s="306"/>
      <c r="TTX53" s="306"/>
      <c r="TTY53" s="306"/>
      <c r="TTZ53" s="306"/>
      <c r="TUA53" s="306"/>
      <c r="TUB53" s="306"/>
      <c r="TUC53" s="306"/>
      <c r="TUD53" s="306"/>
      <c r="TUE53" s="306"/>
      <c r="TUF53" s="306"/>
      <c r="TUG53" s="306"/>
      <c r="TUH53" s="306"/>
      <c r="TUI53" s="306"/>
      <c r="TUJ53" s="306"/>
      <c r="TUK53" s="306"/>
      <c r="TUL53" s="306"/>
      <c r="TUM53" s="306"/>
      <c r="TUN53" s="306"/>
      <c r="TUO53" s="306"/>
      <c r="TUP53" s="306"/>
      <c r="TUQ53" s="306"/>
      <c r="TUR53" s="306"/>
      <c r="TUS53" s="306"/>
      <c r="TUT53" s="306"/>
      <c r="TUU53" s="306"/>
      <c r="TUV53" s="306"/>
      <c r="TUW53" s="306"/>
      <c r="TUX53" s="306"/>
      <c r="TUY53" s="306"/>
      <c r="TUZ53" s="306"/>
      <c r="TVA53" s="306"/>
      <c r="TVB53" s="306"/>
      <c r="TVC53" s="306"/>
      <c r="TVD53" s="306"/>
      <c r="TVE53" s="306"/>
      <c r="TVF53" s="306"/>
      <c r="TVG53" s="306"/>
      <c r="TVH53" s="306"/>
      <c r="TVI53" s="306"/>
      <c r="TVJ53" s="306"/>
      <c r="TVK53" s="306"/>
      <c r="TVL53" s="306"/>
      <c r="TVM53" s="306"/>
      <c r="TVN53" s="306"/>
      <c r="TVO53" s="306"/>
      <c r="TVP53" s="306"/>
      <c r="TVQ53" s="306"/>
      <c r="TVR53" s="306"/>
      <c r="TVS53" s="306"/>
      <c r="TVT53" s="306"/>
      <c r="TVU53" s="306"/>
      <c r="TVV53" s="306"/>
      <c r="TVW53" s="306"/>
      <c r="TVX53" s="306"/>
      <c r="TVY53" s="306"/>
      <c r="TVZ53" s="306"/>
      <c r="TWA53" s="306"/>
      <c r="TWB53" s="306"/>
      <c r="TWC53" s="306"/>
      <c r="TWD53" s="306"/>
      <c r="TWE53" s="306"/>
      <c r="TWF53" s="306"/>
      <c r="TWG53" s="306"/>
      <c r="TWH53" s="306"/>
      <c r="TWI53" s="306"/>
      <c r="TWJ53" s="306"/>
      <c r="TWK53" s="306"/>
      <c r="TWL53" s="306"/>
      <c r="TWM53" s="306"/>
      <c r="TWN53" s="306"/>
      <c r="TWO53" s="306"/>
      <c r="TWP53" s="306"/>
      <c r="TWQ53" s="306"/>
      <c r="TWR53" s="306"/>
      <c r="TWS53" s="306"/>
      <c r="TWT53" s="306"/>
      <c r="TWU53" s="306"/>
      <c r="TWV53" s="306"/>
      <c r="TWW53" s="306"/>
      <c r="TWX53" s="306"/>
      <c r="TWY53" s="306"/>
      <c r="TWZ53" s="306"/>
      <c r="TXA53" s="306"/>
      <c r="TXB53" s="306"/>
      <c r="TXC53" s="306"/>
      <c r="TXD53" s="306"/>
      <c r="TXE53" s="306"/>
      <c r="TXF53" s="306"/>
      <c r="TXG53" s="306"/>
      <c r="TXH53" s="306"/>
      <c r="TXI53" s="306"/>
      <c r="TXJ53" s="306"/>
      <c r="TXK53" s="306"/>
      <c r="TXL53" s="306"/>
      <c r="TXM53" s="306"/>
      <c r="TXN53" s="306"/>
      <c r="TXO53" s="306"/>
      <c r="TXP53" s="306"/>
      <c r="TXQ53" s="306"/>
      <c r="TXR53" s="306"/>
      <c r="TXS53" s="306"/>
      <c r="TXT53" s="306"/>
      <c r="TXU53" s="306"/>
      <c r="TXV53" s="306"/>
      <c r="TXW53" s="306"/>
      <c r="TXX53" s="306"/>
      <c r="TXY53" s="306"/>
      <c r="TXZ53" s="306"/>
      <c r="TYA53" s="306"/>
      <c r="TYB53" s="306"/>
      <c r="TYC53" s="306"/>
      <c r="TYD53" s="306"/>
      <c r="TYE53" s="306"/>
      <c r="TYF53" s="306"/>
      <c r="TYG53" s="306"/>
      <c r="TYH53" s="306"/>
      <c r="TYI53" s="306"/>
      <c r="TYJ53" s="306"/>
      <c r="TYK53" s="306"/>
      <c r="TYL53" s="306"/>
      <c r="TYM53" s="306"/>
      <c r="TYN53" s="306"/>
      <c r="TYO53" s="306"/>
      <c r="TYP53" s="306"/>
      <c r="TYQ53" s="306"/>
      <c r="TYR53" s="306"/>
      <c r="TYS53" s="306"/>
      <c r="TYT53" s="306"/>
      <c r="TYU53" s="306"/>
      <c r="TYV53" s="306"/>
      <c r="TYW53" s="306"/>
      <c r="TYX53" s="306"/>
      <c r="TYY53" s="306"/>
      <c r="TYZ53" s="306"/>
      <c r="TZA53" s="306"/>
      <c r="TZB53" s="306"/>
      <c r="TZC53" s="306"/>
      <c r="TZD53" s="306"/>
      <c r="TZE53" s="306"/>
      <c r="TZF53" s="306"/>
      <c r="TZG53" s="306"/>
      <c r="TZH53" s="306"/>
      <c r="TZI53" s="306"/>
      <c r="TZJ53" s="306"/>
      <c r="TZK53" s="306"/>
      <c r="TZL53" s="306"/>
      <c r="TZM53" s="306"/>
      <c r="TZN53" s="306"/>
      <c r="TZO53" s="306"/>
      <c r="TZP53" s="306"/>
      <c r="TZQ53" s="306"/>
      <c r="TZR53" s="306"/>
      <c r="TZS53" s="306"/>
      <c r="TZT53" s="306"/>
      <c r="TZU53" s="306"/>
      <c r="TZV53" s="306"/>
      <c r="TZW53" s="306"/>
      <c r="TZX53" s="306"/>
      <c r="TZY53" s="306"/>
      <c r="TZZ53" s="306"/>
      <c r="UAA53" s="306"/>
      <c r="UAB53" s="306"/>
      <c r="UAC53" s="306"/>
      <c r="UAD53" s="306"/>
      <c r="UAE53" s="306"/>
      <c r="UAF53" s="306"/>
      <c r="UAG53" s="306"/>
      <c r="UAH53" s="306"/>
      <c r="UAI53" s="306"/>
      <c r="UAJ53" s="306"/>
      <c r="UAK53" s="306"/>
      <c r="UAL53" s="306"/>
      <c r="UAM53" s="306"/>
      <c r="UAN53" s="306"/>
      <c r="UAO53" s="306"/>
      <c r="UAP53" s="306"/>
      <c r="UAQ53" s="306"/>
      <c r="UAR53" s="306"/>
      <c r="UAS53" s="306"/>
      <c r="UAT53" s="306"/>
      <c r="UAU53" s="306"/>
      <c r="UAV53" s="306"/>
      <c r="UAW53" s="306"/>
      <c r="UAX53" s="306"/>
      <c r="UAY53" s="306"/>
      <c r="UAZ53" s="306"/>
      <c r="UBA53" s="306"/>
      <c r="UBB53" s="306"/>
      <c r="UBC53" s="306"/>
      <c r="UBD53" s="306"/>
      <c r="UBE53" s="306"/>
      <c r="UBF53" s="306"/>
      <c r="UBG53" s="306"/>
      <c r="UBH53" s="306"/>
      <c r="UBI53" s="306"/>
      <c r="UBJ53" s="306"/>
      <c r="UBK53" s="306"/>
      <c r="UBL53" s="306"/>
      <c r="UBM53" s="306"/>
      <c r="UBN53" s="306"/>
      <c r="UBO53" s="306"/>
      <c r="UBP53" s="306"/>
      <c r="UBQ53" s="306"/>
      <c r="UBR53" s="306"/>
      <c r="UBS53" s="306"/>
      <c r="UBT53" s="306"/>
      <c r="UBU53" s="306"/>
      <c r="UBV53" s="306"/>
      <c r="UBW53" s="306"/>
      <c r="UBX53" s="306"/>
      <c r="UBY53" s="306"/>
      <c r="UBZ53" s="306"/>
      <c r="UCA53" s="306"/>
      <c r="UCB53" s="306"/>
      <c r="UCC53" s="306"/>
      <c r="UCD53" s="306"/>
      <c r="UCE53" s="306"/>
      <c r="UCF53" s="306"/>
      <c r="UCG53" s="306"/>
      <c r="UCH53" s="306"/>
      <c r="UCI53" s="306"/>
      <c r="UCJ53" s="306"/>
      <c r="UCK53" s="306"/>
      <c r="UCL53" s="306"/>
      <c r="UCM53" s="306"/>
      <c r="UCN53" s="306"/>
      <c r="UCO53" s="306"/>
      <c r="UCP53" s="306"/>
      <c r="UCQ53" s="306"/>
      <c r="UCR53" s="306"/>
      <c r="UCS53" s="306"/>
      <c r="UCT53" s="306"/>
      <c r="UCU53" s="306"/>
      <c r="UCV53" s="306"/>
      <c r="UCW53" s="306"/>
      <c r="UCX53" s="306"/>
      <c r="UCY53" s="306"/>
      <c r="UCZ53" s="306"/>
      <c r="UDA53" s="306"/>
      <c r="UDB53" s="306"/>
      <c r="UDC53" s="306"/>
      <c r="UDD53" s="306"/>
      <c r="UDE53" s="306"/>
      <c r="UDF53" s="306"/>
      <c r="UDG53" s="306"/>
      <c r="UDH53" s="306"/>
      <c r="UDI53" s="306"/>
      <c r="UDJ53" s="306"/>
      <c r="UDK53" s="306"/>
      <c r="UDL53" s="306"/>
      <c r="UDM53" s="306"/>
      <c r="UDN53" s="306"/>
      <c r="UDO53" s="306"/>
      <c r="UDP53" s="306"/>
      <c r="UDQ53" s="306"/>
      <c r="UDR53" s="306"/>
      <c r="UDS53" s="306"/>
      <c r="UDT53" s="306"/>
      <c r="UDU53" s="306"/>
      <c r="UDV53" s="306"/>
      <c r="UDW53" s="306"/>
      <c r="UDX53" s="306"/>
      <c r="UDY53" s="306"/>
      <c r="UDZ53" s="306"/>
      <c r="UEA53" s="306"/>
      <c r="UEB53" s="306"/>
      <c r="UEC53" s="306"/>
      <c r="UED53" s="306"/>
      <c r="UEE53" s="306"/>
      <c r="UEF53" s="306"/>
      <c r="UEG53" s="306"/>
      <c r="UEH53" s="306"/>
      <c r="UEI53" s="306"/>
      <c r="UEJ53" s="306"/>
      <c r="UEK53" s="306"/>
      <c r="UEL53" s="306"/>
      <c r="UEM53" s="306"/>
      <c r="UEN53" s="306"/>
      <c r="UEO53" s="306"/>
      <c r="UEP53" s="306"/>
      <c r="UEQ53" s="306"/>
      <c r="UER53" s="306"/>
      <c r="UES53" s="306"/>
      <c r="UET53" s="306"/>
      <c r="UEU53" s="306"/>
      <c r="UEV53" s="306"/>
      <c r="UEW53" s="306"/>
      <c r="UEX53" s="306"/>
      <c r="UEY53" s="306"/>
      <c r="UEZ53" s="306"/>
      <c r="UFA53" s="306"/>
      <c r="UFB53" s="306"/>
      <c r="UFC53" s="306"/>
      <c r="UFD53" s="306"/>
      <c r="UFE53" s="306"/>
      <c r="UFF53" s="306"/>
      <c r="UFG53" s="306"/>
      <c r="UFH53" s="306"/>
      <c r="UFI53" s="306"/>
      <c r="UFJ53" s="306"/>
      <c r="UFK53" s="306"/>
      <c r="UFL53" s="306"/>
      <c r="UFM53" s="306"/>
      <c r="UFN53" s="306"/>
      <c r="UFO53" s="306"/>
      <c r="UFP53" s="306"/>
      <c r="UFQ53" s="306"/>
      <c r="UFR53" s="306"/>
      <c r="UFS53" s="306"/>
      <c r="UFT53" s="306"/>
      <c r="UFU53" s="306"/>
      <c r="UFV53" s="306"/>
      <c r="UFW53" s="306"/>
      <c r="UFX53" s="306"/>
      <c r="UFY53" s="306"/>
      <c r="UFZ53" s="306"/>
      <c r="UGA53" s="306"/>
      <c r="UGB53" s="306"/>
      <c r="UGC53" s="306"/>
      <c r="UGD53" s="306"/>
      <c r="UGE53" s="306"/>
      <c r="UGF53" s="306"/>
      <c r="UGG53" s="306"/>
      <c r="UGH53" s="306"/>
      <c r="UGI53" s="306"/>
      <c r="UGJ53" s="306"/>
      <c r="UGK53" s="306"/>
      <c r="UGL53" s="306"/>
      <c r="UGM53" s="306"/>
      <c r="UGN53" s="306"/>
      <c r="UGO53" s="306"/>
      <c r="UGP53" s="306"/>
      <c r="UGQ53" s="306"/>
      <c r="UGR53" s="306"/>
      <c r="UGS53" s="306"/>
      <c r="UGT53" s="306"/>
      <c r="UGU53" s="306"/>
      <c r="UGV53" s="306"/>
      <c r="UGW53" s="306"/>
      <c r="UGX53" s="306"/>
      <c r="UGY53" s="306"/>
      <c r="UGZ53" s="306"/>
      <c r="UHA53" s="306"/>
      <c r="UHB53" s="306"/>
      <c r="UHC53" s="306"/>
      <c r="UHD53" s="306"/>
      <c r="UHE53" s="306"/>
      <c r="UHF53" s="306"/>
      <c r="UHG53" s="306"/>
      <c r="UHH53" s="306"/>
      <c r="UHI53" s="306"/>
      <c r="UHJ53" s="306"/>
      <c r="UHK53" s="306"/>
      <c r="UHL53" s="306"/>
      <c r="UHM53" s="306"/>
      <c r="UHN53" s="306"/>
      <c r="UHO53" s="306"/>
      <c r="UHP53" s="306"/>
      <c r="UHQ53" s="306"/>
      <c r="UHR53" s="306"/>
      <c r="UHS53" s="306"/>
      <c r="UHT53" s="306"/>
      <c r="UHU53" s="306"/>
      <c r="UHV53" s="306"/>
      <c r="UHW53" s="306"/>
      <c r="UHX53" s="306"/>
      <c r="UHY53" s="306"/>
      <c r="UHZ53" s="306"/>
      <c r="UIA53" s="306"/>
      <c r="UIB53" s="306"/>
      <c r="UIC53" s="306"/>
      <c r="UID53" s="306"/>
      <c r="UIE53" s="306"/>
      <c r="UIF53" s="306"/>
      <c r="UIG53" s="306"/>
      <c r="UIH53" s="306"/>
      <c r="UII53" s="306"/>
      <c r="UIJ53" s="306"/>
      <c r="UIK53" s="306"/>
      <c r="UIL53" s="306"/>
      <c r="UIM53" s="306"/>
      <c r="UIN53" s="306"/>
      <c r="UIO53" s="306"/>
      <c r="UIP53" s="306"/>
      <c r="UIQ53" s="306"/>
      <c r="UIR53" s="306"/>
      <c r="UIS53" s="306"/>
      <c r="UIT53" s="306"/>
      <c r="UIU53" s="306"/>
      <c r="UIV53" s="306"/>
      <c r="UIW53" s="306"/>
      <c r="UIX53" s="306"/>
      <c r="UIY53" s="306"/>
      <c r="UIZ53" s="306"/>
      <c r="UJA53" s="306"/>
      <c r="UJB53" s="306"/>
      <c r="UJC53" s="306"/>
      <c r="UJD53" s="306"/>
      <c r="UJE53" s="306"/>
      <c r="UJF53" s="306"/>
      <c r="UJG53" s="306"/>
      <c r="UJH53" s="306"/>
      <c r="UJI53" s="306"/>
      <c r="UJJ53" s="306"/>
      <c r="UJK53" s="306"/>
      <c r="UJL53" s="306"/>
      <c r="UJM53" s="306"/>
      <c r="UJN53" s="306"/>
      <c r="UJO53" s="306"/>
      <c r="UJP53" s="306"/>
      <c r="UJQ53" s="306"/>
      <c r="UJR53" s="306"/>
      <c r="UJS53" s="306"/>
      <c r="UJT53" s="306"/>
      <c r="UJU53" s="306"/>
      <c r="UJV53" s="306"/>
      <c r="UJW53" s="306"/>
      <c r="UJX53" s="306"/>
      <c r="UJY53" s="306"/>
      <c r="UJZ53" s="306"/>
      <c r="UKA53" s="306"/>
      <c r="UKB53" s="306"/>
      <c r="UKC53" s="306"/>
      <c r="UKD53" s="306"/>
      <c r="UKE53" s="306"/>
      <c r="UKF53" s="306"/>
      <c r="UKG53" s="306"/>
      <c r="UKH53" s="306"/>
      <c r="UKI53" s="306"/>
      <c r="UKJ53" s="306"/>
      <c r="UKK53" s="306"/>
      <c r="UKL53" s="306"/>
      <c r="UKM53" s="306"/>
      <c r="UKN53" s="306"/>
      <c r="UKO53" s="306"/>
      <c r="UKP53" s="306"/>
      <c r="UKQ53" s="306"/>
      <c r="UKR53" s="306"/>
      <c r="UKS53" s="306"/>
      <c r="UKT53" s="306"/>
      <c r="UKU53" s="306"/>
      <c r="UKV53" s="306"/>
      <c r="UKW53" s="306"/>
      <c r="UKX53" s="306"/>
      <c r="UKY53" s="306"/>
      <c r="UKZ53" s="306"/>
      <c r="ULA53" s="306"/>
      <c r="ULB53" s="306"/>
      <c r="ULC53" s="306"/>
      <c r="ULD53" s="306"/>
      <c r="ULE53" s="306"/>
      <c r="ULF53" s="306"/>
      <c r="ULG53" s="306"/>
      <c r="ULH53" s="306"/>
      <c r="ULI53" s="306"/>
      <c r="ULJ53" s="306"/>
      <c r="ULK53" s="306"/>
      <c r="ULL53" s="306"/>
      <c r="ULM53" s="306"/>
      <c r="ULN53" s="306"/>
      <c r="ULO53" s="306"/>
      <c r="ULP53" s="306"/>
      <c r="ULQ53" s="306"/>
      <c r="ULR53" s="306"/>
      <c r="ULS53" s="306"/>
      <c r="ULT53" s="306"/>
      <c r="ULU53" s="306"/>
      <c r="ULV53" s="306"/>
      <c r="ULW53" s="306"/>
      <c r="ULX53" s="306"/>
      <c r="ULY53" s="306"/>
      <c r="ULZ53" s="306"/>
      <c r="UMA53" s="306"/>
      <c r="UMB53" s="306"/>
      <c r="UMC53" s="306"/>
      <c r="UMD53" s="306"/>
      <c r="UME53" s="306"/>
      <c r="UMF53" s="306"/>
      <c r="UMG53" s="306"/>
      <c r="UMH53" s="306"/>
      <c r="UMI53" s="306"/>
      <c r="UMJ53" s="306"/>
      <c r="UMK53" s="306"/>
      <c r="UML53" s="306"/>
      <c r="UMM53" s="306"/>
      <c r="UMN53" s="306"/>
      <c r="UMO53" s="306"/>
      <c r="UMP53" s="306"/>
      <c r="UMQ53" s="306"/>
      <c r="UMR53" s="306"/>
      <c r="UMS53" s="306"/>
      <c r="UMT53" s="306"/>
      <c r="UMU53" s="306"/>
      <c r="UMV53" s="306"/>
      <c r="UMW53" s="306"/>
      <c r="UMX53" s="306"/>
      <c r="UMY53" s="306"/>
      <c r="UMZ53" s="306"/>
      <c r="UNA53" s="306"/>
      <c r="UNB53" s="306"/>
      <c r="UNC53" s="306"/>
      <c r="UND53" s="306"/>
      <c r="UNE53" s="306"/>
      <c r="UNF53" s="306"/>
      <c r="UNG53" s="306"/>
      <c r="UNH53" s="306"/>
      <c r="UNI53" s="306"/>
      <c r="UNJ53" s="306"/>
      <c r="UNK53" s="306"/>
      <c r="UNL53" s="306"/>
      <c r="UNM53" s="306"/>
      <c r="UNN53" s="306"/>
      <c r="UNO53" s="306"/>
      <c r="UNP53" s="306"/>
      <c r="UNQ53" s="306"/>
      <c r="UNR53" s="306"/>
      <c r="UNS53" s="306"/>
      <c r="UNT53" s="306"/>
      <c r="UNU53" s="306"/>
      <c r="UNV53" s="306"/>
      <c r="UNW53" s="306"/>
      <c r="UNX53" s="306"/>
      <c r="UNY53" s="306"/>
      <c r="UNZ53" s="306"/>
      <c r="UOA53" s="306"/>
      <c r="UOB53" s="306"/>
      <c r="UOC53" s="306"/>
      <c r="UOD53" s="306"/>
      <c r="UOE53" s="306"/>
      <c r="UOF53" s="306"/>
      <c r="UOG53" s="306"/>
      <c r="UOH53" s="306"/>
      <c r="UOI53" s="306"/>
      <c r="UOJ53" s="306"/>
      <c r="UOK53" s="306"/>
      <c r="UOL53" s="306"/>
      <c r="UOM53" s="306"/>
      <c r="UON53" s="306"/>
      <c r="UOO53" s="306"/>
      <c r="UOP53" s="306"/>
      <c r="UOQ53" s="306"/>
      <c r="UOR53" s="306"/>
      <c r="UOS53" s="306"/>
      <c r="UOT53" s="306"/>
      <c r="UOU53" s="306"/>
      <c r="UOV53" s="306"/>
      <c r="UOW53" s="306"/>
      <c r="UOX53" s="306"/>
      <c r="UOY53" s="306"/>
      <c r="UOZ53" s="306"/>
      <c r="UPA53" s="306"/>
      <c r="UPB53" s="306"/>
      <c r="UPC53" s="306"/>
      <c r="UPD53" s="306"/>
      <c r="UPE53" s="306"/>
      <c r="UPF53" s="306"/>
      <c r="UPG53" s="306"/>
      <c r="UPH53" s="306"/>
      <c r="UPI53" s="306"/>
      <c r="UPJ53" s="306"/>
      <c r="UPK53" s="306"/>
      <c r="UPL53" s="306"/>
      <c r="UPM53" s="306"/>
      <c r="UPN53" s="306"/>
      <c r="UPO53" s="306"/>
      <c r="UPP53" s="306"/>
      <c r="UPQ53" s="306"/>
      <c r="UPR53" s="306"/>
      <c r="UPS53" s="306"/>
      <c r="UPT53" s="306"/>
      <c r="UPU53" s="306"/>
      <c r="UPV53" s="306"/>
      <c r="UPW53" s="306"/>
      <c r="UPX53" s="306"/>
      <c r="UPY53" s="306"/>
      <c r="UPZ53" s="306"/>
      <c r="UQA53" s="306"/>
      <c r="UQB53" s="306"/>
      <c r="UQC53" s="306"/>
      <c r="UQD53" s="306"/>
      <c r="UQE53" s="306"/>
      <c r="UQF53" s="306"/>
      <c r="UQG53" s="306"/>
      <c r="UQH53" s="306"/>
      <c r="UQI53" s="306"/>
      <c r="UQJ53" s="306"/>
      <c r="UQK53" s="306"/>
      <c r="UQL53" s="306"/>
      <c r="UQM53" s="306"/>
      <c r="UQN53" s="306"/>
      <c r="UQO53" s="306"/>
      <c r="UQP53" s="306"/>
      <c r="UQQ53" s="306"/>
      <c r="UQR53" s="306"/>
      <c r="UQS53" s="306"/>
      <c r="UQT53" s="306"/>
      <c r="UQU53" s="306"/>
      <c r="UQV53" s="306"/>
      <c r="UQW53" s="306"/>
      <c r="UQX53" s="306"/>
      <c r="UQY53" s="306"/>
      <c r="UQZ53" s="306"/>
      <c r="URA53" s="306"/>
      <c r="URB53" s="306"/>
      <c r="URC53" s="306"/>
      <c r="URD53" s="306"/>
      <c r="URE53" s="306"/>
      <c r="URF53" s="306"/>
      <c r="URG53" s="306"/>
      <c r="URH53" s="306"/>
      <c r="URI53" s="306"/>
      <c r="URJ53" s="306"/>
      <c r="URK53" s="306"/>
      <c r="URL53" s="306"/>
      <c r="URM53" s="306"/>
      <c r="URN53" s="306"/>
      <c r="URO53" s="306"/>
      <c r="URP53" s="306"/>
      <c r="URQ53" s="306"/>
      <c r="URR53" s="306"/>
      <c r="URS53" s="306"/>
      <c r="URT53" s="306"/>
      <c r="URU53" s="306"/>
      <c r="URV53" s="306"/>
      <c r="URW53" s="306"/>
      <c r="URX53" s="306"/>
      <c r="URY53" s="306"/>
      <c r="URZ53" s="306"/>
      <c r="USA53" s="306"/>
      <c r="USB53" s="306"/>
      <c r="USC53" s="306"/>
      <c r="USD53" s="306"/>
      <c r="USE53" s="306"/>
      <c r="USF53" s="306"/>
      <c r="USG53" s="306"/>
      <c r="USH53" s="306"/>
      <c r="USI53" s="306"/>
      <c r="USJ53" s="306"/>
      <c r="USK53" s="306"/>
      <c r="USL53" s="306"/>
      <c r="USM53" s="306"/>
      <c r="USN53" s="306"/>
      <c r="USO53" s="306"/>
      <c r="USP53" s="306"/>
      <c r="USQ53" s="306"/>
      <c r="USR53" s="306"/>
      <c r="USS53" s="306"/>
      <c r="UST53" s="306"/>
      <c r="USU53" s="306"/>
      <c r="USV53" s="306"/>
      <c r="USW53" s="306"/>
      <c r="USX53" s="306"/>
      <c r="USY53" s="306"/>
      <c r="USZ53" s="306"/>
      <c r="UTA53" s="306"/>
      <c r="UTB53" s="306"/>
      <c r="UTC53" s="306"/>
      <c r="UTD53" s="306"/>
      <c r="UTE53" s="306"/>
      <c r="UTF53" s="306"/>
      <c r="UTG53" s="306"/>
      <c r="UTH53" s="306"/>
      <c r="UTI53" s="306"/>
      <c r="UTJ53" s="306"/>
      <c r="UTK53" s="306"/>
      <c r="UTL53" s="306"/>
      <c r="UTM53" s="306"/>
      <c r="UTN53" s="306"/>
      <c r="UTO53" s="306"/>
      <c r="UTP53" s="306"/>
      <c r="UTQ53" s="306"/>
      <c r="UTR53" s="306"/>
      <c r="UTS53" s="306"/>
      <c r="UTT53" s="306"/>
      <c r="UTU53" s="306"/>
      <c r="UTV53" s="306"/>
      <c r="UTW53" s="306"/>
      <c r="UTX53" s="306"/>
      <c r="UTY53" s="306"/>
      <c r="UTZ53" s="306"/>
      <c r="UUA53" s="306"/>
      <c r="UUB53" s="306"/>
      <c r="UUC53" s="306"/>
      <c r="UUD53" s="306"/>
      <c r="UUE53" s="306"/>
      <c r="UUF53" s="306"/>
      <c r="UUG53" s="306"/>
      <c r="UUH53" s="306"/>
      <c r="UUI53" s="306"/>
      <c r="UUJ53" s="306"/>
      <c r="UUK53" s="306"/>
      <c r="UUL53" s="306"/>
      <c r="UUM53" s="306"/>
      <c r="UUN53" s="306"/>
      <c r="UUO53" s="306"/>
      <c r="UUP53" s="306"/>
      <c r="UUQ53" s="306"/>
      <c r="UUR53" s="306"/>
      <c r="UUS53" s="306"/>
      <c r="UUT53" s="306"/>
      <c r="UUU53" s="306"/>
      <c r="UUV53" s="306"/>
      <c r="UUW53" s="306"/>
      <c r="UUX53" s="306"/>
      <c r="UUY53" s="306"/>
      <c r="UUZ53" s="306"/>
      <c r="UVA53" s="306"/>
      <c r="UVB53" s="306"/>
      <c r="UVC53" s="306"/>
      <c r="UVD53" s="306"/>
      <c r="UVE53" s="306"/>
      <c r="UVF53" s="306"/>
      <c r="UVG53" s="306"/>
      <c r="UVH53" s="306"/>
      <c r="UVI53" s="306"/>
      <c r="UVJ53" s="306"/>
      <c r="UVK53" s="306"/>
      <c r="UVL53" s="306"/>
      <c r="UVM53" s="306"/>
      <c r="UVN53" s="306"/>
      <c r="UVO53" s="306"/>
      <c r="UVP53" s="306"/>
      <c r="UVQ53" s="306"/>
      <c r="UVR53" s="306"/>
      <c r="UVS53" s="306"/>
      <c r="UVT53" s="306"/>
      <c r="UVU53" s="306"/>
      <c r="UVV53" s="306"/>
      <c r="UVW53" s="306"/>
      <c r="UVX53" s="306"/>
      <c r="UVY53" s="306"/>
      <c r="UVZ53" s="306"/>
      <c r="UWA53" s="306"/>
      <c r="UWB53" s="306"/>
      <c r="UWC53" s="306"/>
      <c r="UWD53" s="306"/>
      <c r="UWE53" s="306"/>
      <c r="UWF53" s="306"/>
      <c r="UWG53" s="306"/>
      <c r="UWH53" s="306"/>
      <c r="UWI53" s="306"/>
      <c r="UWJ53" s="306"/>
      <c r="UWK53" s="306"/>
      <c r="UWL53" s="306"/>
      <c r="UWM53" s="306"/>
      <c r="UWN53" s="306"/>
      <c r="UWO53" s="306"/>
      <c r="UWP53" s="306"/>
      <c r="UWQ53" s="306"/>
      <c r="UWR53" s="306"/>
      <c r="UWS53" s="306"/>
      <c r="UWT53" s="306"/>
      <c r="UWU53" s="306"/>
      <c r="UWV53" s="306"/>
      <c r="UWW53" s="306"/>
      <c r="UWX53" s="306"/>
      <c r="UWY53" s="306"/>
      <c r="UWZ53" s="306"/>
      <c r="UXA53" s="306"/>
      <c r="UXB53" s="306"/>
      <c r="UXC53" s="306"/>
      <c r="UXD53" s="306"/>
      <c r="UXE53" s="306"/>
      <c r="UXF53" s="306"/>
      <c r="UXG53" s="306"/>
      <c r="UXH53" s="306"/>
      <c r="UXI53" s="306"/>
      <c r="UXJ53" s="306"/>
      <c r="UXK53" s="306"/>
      <c r="UXL53" s="306"/>
      <c r="UXM53" s="306"/>
      <c r="UXN53" s="306"/>
      <c r="UXO53" s="306"/>
      <c r="UXP53" s="306"/>
      <c r="UXQ53" s="306"/>
      <c r="UXR53" s="306"/>
      <c r="UXS53" s="306"/>
      <c r="UXT53" s="306"/>
      <c r="UXU53" s="306"/>
      <c r="UXV53" s="306"/>
      <c r="UXW53" s="306"/>
      <c r="UXX53" s="306"/>
      <c r="UXY53" s="306"/>
      <c r="UXZ53" s="306"/>
      <c r="UYA53" s="306"/>
      <c r="UYB53" s="306"/>
      <c r="UYC53" s="306"/>
      <c r="UYD53" s="306"/>
      <c r="UYE53" s="306"/>
      <c r="UYF53" s="306"/>
      <c r="UYG53" s="306"/>
      <c r="UYH53" s="306"/>
      <c r="UYI53" s="306"/>
      <c r="UYJ53" s="306"/>
      <c r="UYK53" s="306"/>
      <c r="UYL53" s="306"/>
      <c r="UYM53" s="306"/>
      <c r="UYN53" s="306"/>
      <c r="UYO53" s="306"/>
      <c r="UYP53" s="306"/>
      <c r="UYQ53" s="306"/>
      <c r="UYR53" s="306"/>
      <c r="UYS53" s="306"/>
      <c r="UYT53" s="306"/>
      <c r="UYU53" s="306"/>
      <c r="UYV53" s="306"/>
      <c r="UYW53" s="306"/>
      <c r="UYX53" s="306"/>
      <c r="UYY53" s="306"/>
      <c r="UYZ53" s="306"/>
      <c r="UZA53" s="306"/>
      <c r="UZB53" s="306"/>
      <c r="UZC53" s="306"/>
      <c r="UZD53" s="306"/>
      <c r="UZE53" s="306"/>
      <c r="UZF53" s="306"/>
      <c r="UZG53" s="306"/>
      <c r="UZH53" s="306"/>
      <c r="UZI53" s="306"/>
      <c r="UZJ53" s="306"/>
      <c r="UZK53" s="306"/>
      <c r="UZL53" s="306"/>
      <c r="UZM53" s="306"/>
      <c r="UZN53" s="306"/>
      <c r="UZO53" s="306"/>
      <c r="UZP53" s="306"/>
      <c r="UZQ53" s="306"/>
      <c r="UZR53" s="306"/>
      <c r="UZS53" s="306"/>
      <c r="UZT53" s="306"/>
      <c r="UZU53" s="306"/>
      <c r="UZV53" s="306"/>
      <c r="UZW53" s="306"/>
      <c r="UZX53" s="306"/>
      <c r="UZY53" s="306"/>
      <c r="UZZ53" s="306"/>
      <c r="VAA53" s="306"/>
      <c r="VAB53" s="306"/>
      <c r="VAC53" s="306"/>
      <c r="VAD53" s="306"/>
      <c r="VAE53" s="306"/>
      <c r="VAF53" s="306"/>
      <c r="VAG53" s="306"/>
      <c r="VAH53" s="306"/>
      <c r="VAI53" s="306"/>
      <c r="VAJ53" s="306"/>
      <c r="VAK53" s="306"/>
      <c r="VAL53" s="306"/>
      <c r="VAM53" s="306"/>
      <c r="VAN53" s="306"/>
      <c r="VAO53" s="306"/>
      <c r="VAP53" s="306"/>
      <c r="VAQ53" s="306"/>
      <c r="VAR53" s="306"/>
      <c r="VAS53" s="306"/>
      <c r="VAT53" s="306"/>
      <c r="VAU53" s="306"/>
      <c r="VAV53" s="306"/>
      <c r="VAW53" s="306"/>
      <c r="VAX53" s="306"/>
      <c r="VAY53" s="306"/>
      <c r="VAZ53" s="306"/>
      <c r="VBA53" s="306"/>
      <c r="VBB53" s="306"/>
      <c r="VBC53" s="306"/>
      <c r="VBD53" s="306"/>
      <c r="VBE53" s="306"/>
      <c r="VBF53" s="306"/>
      <c r="VBG53" s="306"/>
      <c r="VBH53" s="306"/>
      <c r="VBI53" s="306"/>
      <c r="VBJ53" s="306"/>
      <c r="VBK53" s="306"/>
      <c r="VBL53" s="306"/>
      <c r="VBM53" s="306"/>
      <c r="VBN53" s="306"/>
      <c r="VBO53" s="306"/>
      <c r="VBP53" s="306"/>
      <c r="VBQ53" s="306"/>
      <c r="VBR53" s="306"/>
      <c r="VBS53" s="306"/>
      <c r="VBT53" s="306"/>
      <c r="VBU53" s="306"/>
      <c r="VBV53" s="306"/>
      <c r="VBW53" s="306"/>
      <c r="VBX53" s="306"/>
      <c r="VBY53" s="306"/>
      <c r="VBZ53" s="306"/>
      <c r="VCA53" s="306"/>
      <c r="VCB53" s="306"/>
      <c r="VCC53" s="306"/>
      <c r="VCD53" s="306"/>
      <c r="VCE53" s="306"/>
      <c r="VCF53" s="306"/>
      <c r="VCG53" s="306"/>
      <c r="VCH53" s="306"/>
      <c r="VCI53" s="306"/>
      <c r="VCJ53" s="306"/>
      <c r="VCK53" s="306"/>
      <c r="VCL53" s="306"/>
      <c r="VCM53" s="306"/>
      <c r="VCN53" s="306"/>
      <c r="VCO53" s="306"/>
      <c r="VCP53" s="306"/>
      <c r="VCQ53" s="306"/>
      <c r="VCR53" s="306"/>
      <c r="VCS53" s="306"/>
      <c r="VCT53" s="306"/>
      <c r="VCU53" s="306"/>
      <c r="VCV53" s="306"/>
      <c r="VCW53" s="306"/>
      <c r="VCX53" s="306"/>
      <c r="VCY53" s="306"/>
      <c r="VCZ53" s="306"/>
      <c r="VDA53" s="306"/>
      <c r="VDB53" s="306"/>
      <c r="VDC53" s="306"/>
      <c r="VDD53" s="306"/>
      <c r="VDE53" s="306"/>
      <c r="VDF53" s="306"/>
      <c r="VDG53" s="306"/>
      <c r="VDH53" s="306"/>
      <c r="VDI53" s="306"/>
      <c r="VDJ53" s="306"/>
      <c r="VDK53" s="306"/>
      <c r="VDL53" s="306"/>
      <c r="VDM53" s="306"/>
      <c r="VDN53" s="306"/>
      <c r="VDO53" s="306"/>
      <c r="VDP53" s="306"/>
      <c r="VDQ53" s="306"/>
      <c r="VDR53" s="306"/>
      <c r="VDS53" s="306"/>
      <c r="VDT53" s="306"/>
      <c r="VDU53" s="306"/>
      <c r="VDV53" s="306"/>
      <c r="VDW53" s="306"/>
      <c r="VDX53" s="306"/>
      <c r="VDY53" s="306"/>
      <c r="VDZ53" s="306"/>
      <c r="VEA53" s="306"/>
      <c r="VEB53" s="306"/>
      <c r="VEC53" s="306"/>
      <c r="VED53" s="306"/>
      <c r="VEE53" s="306"/>
      <c r="VEF53" s="306"/>
      <c r="VEG53" s="306"/>
      <c r="VEH53" s="306"/>
      <c r="VEI53" s="306"/>
      <c r="VEJ53" s="306"/>
      <c r="VEK53" s="306"/>
      <c r="VEL53" s="306"/>
      <c r="VEM53" s="306"/>
      <c r="VEN53" s="306"/>
      <c r="VEO53" s="306"/>
      <c r="VEP53" s="306"/>
      <c r="VEQ53" s="306"/>
      <c r="VER53" s="306"/>
      <c r="VES53" s="306"/>
      <c r="VET53" s="306"/>
      <c r="VEU53" s="306"/>
      <c r="VEV53" s="306"/>
      <c r="VEW53" s="306"/>
      <c r="VEX53" s="306"/>
      <c r="VEY53" s="306"/>
      <c r="VEZ53" s="306"/>
      <c r="VFA53" s="306"/>
      <c r="VFB53" s="306"/>
      <c r="VFC53" s="306"/>
      <c r="VFD53" s="306"/>
      <c r="VFE53" s="306"/>
      <c r="VFF53" s="306"/>
      <c r="VFG53" s="306"/>
      <c r="VFH53" s="306"/>
      <c r="VFI53" s="306"/>
      <c r="VFJ53" s="306"/>
      <c r="VFK53" s="306"/>
      <c r="VFL53" s="306"/>
      <c r="VFM53" s="306"/>
      <c r="VFN53" s="306"/>
      <c r="VFO53" s="306"/>
      <c r="VFP53" s="306"/>
      <c r="VFQ53" s="306"/>
      <c r="VFR53" s="306"/>
      <c r="VFS53" s="306"/>
      <c r="VFT53" s="306"/>
      <c r="VFU53" s="306"/>
      <c r="VFV53" s="306"/>
      <c r="VFW53" s="306"/>
      <c r="VFX53" s="306"/>
      <c r="VFY53" s="306"/>
      <c r="VFZ53" s="306"/>
      <c r="VGA53" s="306"/>
      <c r="VGB53" s="306"/>
      <c r="VGC53" s="306"/>
      <c r="VGD53" s="306"/>
      <c r="VGE53" s="306"/>
      <c r="VGF53" s="306"/>
      <c r="VGG53" s="306"/>
      <c r="VGH53" s="306"/>
      <c r="VGI53" s="306"/>
      <c r="VGJ53" s="306"/>
      <c r="VGK53" s="306"/>
      <c r="VGL53" s="306"/>
      <c r="VGM53" s="306"/>
      <c r="VGN53" s="306"/>
      <c r="VGO53" s="306"/>
      <c r="VGP53" s="306"/>
      <c r="VGQ53" s="306"/>
      <c r="VGR53" s="306"/>
      <c r="VGS53" s="306"/>
      <c r="VGT53" s="306"/>
      <c r="VGU53" s="306"/>
      <c r="VGV53" s="306"/>
      <c r="VGW53" s="306"/>
      <c r="VGX53" s="306"/>
      <c r="VGY53" s="306"/>
      <c r="VGZ53" s="306"/>
      <c r="VHA53" s="306"/>
      <c r="VHB53" s="306"/>
      <c r="VHC53" s="306"/>
      <c r="VHD53" s="306"/>
      <c r="VHE53" s="306"/>
      <c r="VHF53" s="306"/>
      <c r="VHG53" s="306"/>
      <c r="VHH53" s="306"/>
      <c r="VHI53" s="306"/>
      <c r="VHJ53" s="306"/>
      <c r="VHK53" s="306"/>
      <c r="VHL53" s="306"/>
      <c r="VHM53" s="306"/>
      <c r="VHN53" s="306"/>
      <c r="VHO53" s="306"/>
      <c r="VHP53" s="306"/>
      <c r="VHQ53" s="306"/>
      <c r="VHR53" s="306"/>
      <c r="VHS53" s="306"/>
      <c r="VHT53" s="306"/>
      <c r="VHU53" s="306"/>
      <c r="VHV53" s="306"/>
      <c r="VHW53" s="306"/>
      <c r="VHX53" s="306"/>
      <c r="VHY53" s="306"/>
      <c r="VHZ53" s="306"/>
      <c r="VIA53" s="306"/>
      <c r="VIB53" s="306"/>
      <c r="VIC53" s="306"/>
      <c r="VID53" s="306"/>
      <c r="VIE53" s="306"/>
      <c r="VIF53" s="306"/>
      <c r="VIG53" s="306"/>
      <c r="VIH53" s="306"/>
      <c r="VII53" s="306"/>
      <c r="VIJ53" s="306"/>
      <c r="VIK53" s="306"/>
      <c r="VIL53" s="306"/>
      <c r="VIM53" s="306"/>
      <c r="VIN53" s="306"/>
      <c r="VIO53" s="306"/>
      <c r="VIP53" s="306"/>
      <c r="VIQ53" s="306"/>
      <c r="VIR53" s="306"/>
      <c r="VIS53" s="306"/>
      <c r="VIT53" s="306"/>
      <c r="VIU53" s="306"/>
      <c r="VIV53" s="306"/>
      <c r="VIW53" s="306"/>
      <c r="VIX53" s="306"/>
      <c r="VIY53" s="306"/>
      <c r="VIZ53" s="306"/>
      <c r="VJA53" s="306"/>
      <c r="VJB53" s="306"/>
      <c r="VJC53" s="306"/>
      <c r="VJD53" s="306"/>
      <c r="VJE53" s="306"/>
      <c r="VJF53" s="306"/>
      <c r="VJG53" s="306"/>
      <c r="VJH53" s="306"/>
      <c r="VJI53" s="306"/>
      <c r="VJJ53" s="306"/>
      <c r="VJK53" s="306"/>
      <c r="VJL53" s="306"/>
      <c r="VJM53" s="306"/>
      <c r="VJN53" s="306"/>
      <c r="VJO53" s="306"/>
      <c r="VJP53" s="306"/>
      <c r="VJQ53" s="306"/>
      <c r="VJR53" s="306"/>
      <c r="VJS53" s="306"/>
      <c r="VJT53" s="306"/>
      <c r="VJU53" s="306"/>
      <c r="VJV53" s="306"/>
      <c r="VJW53" s="306"/>
      <c r="VJX53" s="306"/>
      <c r="VJY53" s="306"/>
      <c r="VJZ53" s="306"/>
      <c r="VKA53" s="306"/>
      <c r="VKB53" s="306"/>
      <c r="VKC53" s="306"/>
      <c r="VKD53" s="306"/>
      <c r="VKE53" s="306"/>
      <c r="VKF53" s="306"/>
      <c r="VKG53" s="306"/>
      <c r="VKH53" s="306"/>
      <c r="VKI53" s="306"/>
      <c r="VKJ53" s="306"/>
      <c r="VKK53" s="306"/>
      <c r="VKL53" s="306"/>
      <c r="VKM53" s="306"/>
      <c r="VKN53" s="306"/>
      <c r="VKO53" s="306"/>
      <c r="VKP53" s="306"/>
      <c r="VKQ53" s="306"/>
      <c r="VKR53" s="306"/>
      <c r="VKS53" s="306"/>
      <c r="VKT53" s="306"/>
      <c r="VKU53" s="306"/>
      <c r="VKV53" s="306"/>
      <c r="VKW53" s="306"/>
      <c r="VKX53" s="306"/>
      <c r="VKY53" s="306"/>
      <c r="VKZ53" s="306"/>
      <c r="VLA53" s="306"/>
      <c r="VLB53" s="306"/>
      <c r="VLC53" s="306"/>
      <c r="VLD53" s="306"/>
      <c r="VLE53" s="306"/>
      <c r="VLF53" s="306"/>
      <c r="VLG53" s="306"/>
      <c r="VLH53" s="306"/>
      <c r="VLI53" s="306"/>
      <c r="VLJ53" s="306"/>
      <c r="VLK53" s="306"/>
      <c r="VLL53" s="306"/>
      <c r="VLM53" s="306"/>
      <c r="VLN53" s="306"/>
      <c r="VLO53" s="306"/>
      <c r="VLP53" s="306"/>
      <c r="VLQ53" s="306"/>
      <c r="VLR53" s="306"/>
      <c r="VLS53" s="306"/>
      <c r="VLT53" s="306"/>
      <c r="VLU53" s="306"/>
      <c r="VLV53" s="306"/>
      <c r="VLW53" s="306"/>
      <c r="VLX53" s="306"/>
      <c r="VLY53" s="306"/>
      <c r="VLZ53" s="306"/>
      <c r="VMA53" s="306"/>
      <c r="VMB53" s="306"/>
      <c r="VMC53" s="306"/>
      <c r="VMD53" s="306"/>
      <c r="VME53" s="306"/>
      <c r="VMF53" s="306"/>
      <c r="VMG53" s="306"/>
      <c r="VMH53" s="306"/>
      <c r="VMI53" s="306"/>
      <c r="VMJ53" s="306"/>
      <c r="VMK53" s="306"/>
      <c r="VML53" s="306"/>
      <c r="VMM53" s="306"/>
      <c r="VMN53" s="306"/>
      <c r="VMO53" s="306"/>
      <c r="VMP53" s="306"/>
      <c r="VMQ53" s="306"/>
      <c r="VMR53" s="306"/>
      <c r="VMS53" s="306"/>
      <c r="VMT53" s="306"/>
      <c r="VMU53" s="306"/>
      <c r="VMV53" s="306"/>
      <c r="VMW53" s="306"/>
      <c r="VMX53" s="306"/>
      <c r="VMY53" s="306"/>
      <c r="VMZ53" s="306"/>
      <c r="VNA53" s="306"/>
      <c r="VNB53" s="306"/>
      <c r="VNC53" s="306"/>
      <c r="VND53" s="306"/>
      <c r="VNE53" s="306"/>
      <c r="VNF53" s="306"/>
      <c r="VNG53" s="306"/>
      <c r="VNH53" s="306"/>
      <c r="VNI53" s="306"/>
      <c r="VNJ53" s="306"/>
      <c r="VNK53" s="306"/>
      <c r="VNL53" s="306"/>
      <c r="VNM53" s="306"/>
      <c r="VNN53" s="306"/>
      <c r="VNO53" s="306"/>
      <c r="VNP53" s="306"/>
      <c r="VNQ53" s="306"/>
      <c r="VNR53" s="306"/>
      <c r="VNS53" s="306"/>
      <c r="VNT53" s="306"/>
      <c r="VNU53" s="306"/>
      <c r="VNV53" s="306"/>
      <c r="VNW53" s="306"/>
      <c r="VNX53" s="306"/>
      <c r="VNY53" s="306"/>
      <c r="VNZ53" s="306"/>
      <c r="VOA53" s="306"/>
      <c r="VOB53" s="306"/>
      <c r="VOC53" s="306"/>
      <c r="VOD53" s="306"/>
      <c r="VOE53" s="306"/>
      <c r="VOF53" s="306"/>
      <c r="VOG53" s="306"/>
      <c r="VOH53" s="306"/>
      <c r="VOI53" s="306"/>
      <c r="VOJ53" s="306"/>
      <c r="VOK53" s="306"/>
      <c r="VOL53" s="306"/>
      <c r="VOM53" s="306"/>
      <c r="VON53" s="306"/>
      <c r="VOO53" s="306"/>
      <c r="VOP53" s="306"/>
      <c r="VOQ53" s="306"/>
      <c r="VOR53" s="306"/>
      <c r="VOS53" s="306"/>
      <c r="VOT53" s="306"/>
      <c r="VOU53" s="306"/>
      <c r="VOV53" s="306"/>
      <c r="VOW53" s="306"/>
      <c r="VOX53" s="306"/>
      <c r="VOY53" s="306"/>
      <c r="VOZ53" s="306"/>
      <c r="VPA53" s="306"/>
      <c r="VPB53" s="306"/>
      <c r="VPC53" s="306"/>
      <c r="VPD53" s="306"/>
      <c r="VPE53" s="306"/>
      <c r="VPF53" s="306"/>
      <c r="VPG53" s="306"/>
      <c r="VPH53" s="306"/>
      <c r="VPI53" s="306"/>
      <c r="VPJ53" s="306"/>
      <c r="VPK53" s="306"/>
      <c r="VPL53" s="306"/>
      <c r="VPM53" s="306"/>
      <c r="VPN53" s="306"/>
      <c r="VPO53" s="306"/>
      <c r="VPP53" s="306"/>
      <c r="VPQ53" s="306"/>
      <c r="VPR53" s="306"/>
      <c r="VPS53" s="306"/>
      <c r="VPT53" s="306"/>
      <c r="VPU53" s="306"/>
      <c r="VPV53" s="306"/>
      <c r="VPW53" s="306"/>
      <c r="VPX53" s="306"/>
      <c r="VPY53" s="306"/>
      <c r="VPZ53" s="306"/>
      <c r="VQA53" s="306"/>
      <c r="VQB53" s="306"/>
      <c r="VQC53" s="306"/>
      <c r="VQD53" s="306"/>
      <c r="VQE53" s="306"/>
      <c r="VQF53" s="306"/>
      <c r="VQG53" s="306"/>
      <c r="VQH53" s="306"/>
      <c r="VQI53" s="306"/>
      <c r="VQJ53" s="306"/>
      <c r="VQK53" s="306"/>
      <c r="VQL53" s="306"/>
      <c r="VQM53" s="306"/>
      <c r="VQN53" s="306"/>
      <c r="VQO53" s="306"/>
      <c r="VQP53" s="306"/>
      <c r="VQQ53" s="306"/>
      <c r="VQR53" s="306"/>
      <c r="VQS53" s="306"/>
      <c r="VQT53" s="306"/>
      <c r="VQU53" s="306"/>
      <c r="VQV53" s="306"/>
      <c r="VQW53" s="306"/>
      <c r="VQX53" s="306"/>
      <c r="VQY53" s="306"/>
      <c r="VQZ53" s="306"/>
      <c r="VRA53" s="306"/>
      <c r="VRB53" s="306"/>
      <c r="VRC53" s="306"/>
      <c r="VRD53" s="306"/>
      <c r="VRE53" s="306"/>
      <c r="VRF53" s="306"/>
      <c r="VRG53" s="306"/>
      <c r="VRH53" s="306"/>
      <c r="VRI53" s="306"/>
      <c r="VRJ53" s="306"/>
      <c r="VRK53" s="306"/>
      <c r="VRL53" s="306"/>
      <c r="VRM53" s="306"/>
      <c r="VRN53" s="306"/>
      <c r="VRO53" s="306"/>
      <c r="VRP53" s="306"/>
      <c r="VRQ53" s="306"/>
      <c r="VRR53" s="306"/>
      <c r="VRS53" s="306"/>
      <c r="VRT53" s="306"/>
      <c r="VRU53" s="306"/>
      <c r="VRV53" s="306"/>
      <c r="VRW53" s="306"/>
      <c r="VRX53" s="306"/>
      <c r="VRY53" s="306"/>
      <c r="VRZ53" s="306"/>
      <c r="VSA53" s="306"/>
      <c r="VSB53" s="306"/>
      <c r="VSC53" s="306"/>
      <c r="VSD53" s="306"/>
      <c r="VSE53" s="306"/>
      <c r="VSF53" s="306"/>
      <c r="VSG53" s="306"/>
      <c r="VSH53" s="306"/>
      <c r="VSI53" s="306"/>
      <c r="VSJ53" s="306"/>
      <c r="VSK53" s="306"/>
      <c r="VSL53" s="306"/>
      <c r="VSM53" s="306"/>
      <c r="VSN53" s="306"/>
      <c r="VSO53" s="306"/>
      <c r="VSP53" s="306"/>
      <c r="VSQ53" s="306"/>
      <c r="VSR53" s="306"/>
      <c r="VSS53" s="306"/>
      <c r="VST53" s="306"/>
      <c r="VSU53" s="306"/>
      <c r="VSV53" s="306"/>
      <c r="VSW53" s="306"/>
      <c r="VSX53" s="306"/>
      <c r="VSY53" s="306"/>
      <c r="VSZ53" s="306"/>
      <c r="VTA53" s="306"/>
      <c r="VTB53" s="306"/>
      <c r="VTC53" s="306"/>
      <c r="VTD53" s="306"/>
      <c r="VTE53" s="306"/>
      <c r="VTF53" s="306"/>
      <c r="VTG53" s="306"/>
      <c r="VTH53" s="306"/>
      <c r="VTI53" s="306"/>
      <c r="VTJ53" s="306"/>
      <c r="VTK53" s="306"/>
      <c r="VTL53" s="306"/>
      <c r="VTM53" s="306"/>
      <c r="VTN53" s="306"/>
      <c r="VTO53" s="306"/>
      <c r="VTP53" s="306"/>
      <c r="VTQ53" s="306"/>
      <c r="VTR53" s="306"/>
      <c r="VTS53" s="306"/>
      <c r="VTT53" s="306"/>
      <c r="VTU53" s="306"/>
      <c r="VTV53" s="306"/>
      <c r="VTW53" s="306"/>
      <c r="VTX53" s="306"/>
      <c r="VTY53" s="306"/>
      <c r="VTZ53" s="306"/>
      <c r="VUA53" s="306"/>
      <c r="VUB53" s="306"/>
      <c r="VUC53" s="306"/>
      <c r="VUD53" s="306"/>
      <c r="VUE53" s="306"/>
      <c r="VUF53" s="306"/>
      <c r="VUG53" s="306"/>
      <c r="VUH53" s="306"/>
      <c r="VUI53" s="306"/>
      <c r="VUJ53" s="306"/>
      <c r="VUK53" s="306"/>
      <c r="VUL53" s="306"/>
      <c r="VUM53" s="306"/>
      <c r="VUN53" s="306"/>
      <c r="VUO53" s="306"/>
      <c r="VUP53" s="306"/>
      <c r="VUQ53" s="306"/>
      <c r="VUR53" s="306"/>
      <c r="VUS53" s="306"/>
      <c r="VUT53" s="306"/>
      <c r="VUU53" s="306"/>
      <c r="VUV53" s="306"/>
      <c r="VUW53" s="306"/>
      <c r="VUX53" s="306"/>
      <c r="VUY53" s="306"/>
      <c r="VUZ53" s="306"/>
      <c r="VVA53" s="306"/>
      <c r="VVB53" s="306"/>
      <c r="VVC53" s="306"/>
      <c r="VVD53" s="306"/>
      <c r="VVE53" s="306"/>
      <c r="VVF53" s="306"/>
      <c r="VVG53" s="306"/>
      <c r="VVH53" s="306"/>
      <c r="VVI53" s="306"/>
      <c r="VVJ53" s="306"/>
      <c r="VVK53" s="306"/>
      <c r="VVL53" s="306"/>
      <c r="VVM53" s="306"/>
      <c r="VVN53" s="306"/>
      <c r="VVO53" s="306"/>
      <c r="VVP53" s="306"/>
      <c r="VVQ53" s="306"/>
      <c r="VVR53" s="306"/>
      <c r="VVS53" s="306"/>
      <c r="VVT53" s="306"/>
      <c r="VVU53" s="306"/>
      <c r="VVV53" s="306"/>
      <c r="VVW53" s="306"/>
      <c r="VVX53" s="306"/>
      <c r="VVY53" s="306"/>
      <c r="VVZ53" s="306"/>
      <c r="VWA53" s="306"/>
      <c r="VWB53" s="306"/>
      <c r="VWC53" s="306"/>
      <c r="VWD53" s="306"/>
      <c r="VWE53" s="306"/>
      <c r="VWF53" s="306"/>
      <c r="VWG53" s="306"/>
      <c r="VWH53" s="306"/>
      <c r="VWI53" s="306"/>
      <c r="VWJ53" s="306"/>
      <c r="VWK53" s="306"/>
      <c r="VWL53" s="306"/>
      <c r="VWM53" s="306"/>
      <c r="VWN53" s="306"/>
      <c r="VWO53" s="306"/>
      <c r="VWP53" s="306"/>
      <c r="VWQ53" s="306"/>
      <c r="VWR53" s="306"/>
      <c r="VWS53" s="306"/>
      <c r="VWT53" s="306"/>
      <c r="VWU53" s="306"/>
      <c r="VWV53" s="306"/>
      <c r="VWW53" s="306"/>
      <c r="VWX53" s="306"/>
      <c r="VWY53" s="306"/>
      <c r="VWZ53" s="306"/>
      <c r="VXA53" s="306"/>
      <c r="VXB53" s="306"/>
      <c r="VXC53" s="306"/>
      <c r="VXD53" s="306"/>
      <c r="VXE53" s="306"/>
      <c r="VXF53" s="306"/>
      <c r="VXG53" s="306"/>
      <c r="VXH53" s="306"/>
      <c r="VXI53" s="306"/>
      <c r="VXJ53" s="306"/>
      <c r="VXK53" s="306"/>
      <c r="VXL53" s="306"/>
      <c r="VXM53" s="306"/>
      <c r="VXN53" s="306"/>
      <c r="VXO53" s="306"/>
      <c r="VXP53" s="306"/>
      <c r="VXQ53" s="306"/>
      <c r="VXR53" s="306"/>
      <c r="VXS53" s="306"/>
      <c r="VXT53" s="306"/>
      <c r="VXU53" s="306"/>
      <c r="VXV53" s="306"/>
      <c r="VXW53" s="306"/>
      <c r="VXX53" s="306"/>
      <c r="VXY53" s="306"/>
      <c r="VXZ53" s="306"/>
      <c r="VYA53" s="306"/>
      <c r="VYB53" s="306"/>
      <c r="VYC53" s="306"/>
      <c r="VYD53" s="306"/>
      <c r="VYE53" s="306"/>
      <c r="VYF53" s="306"/>
      <c r="VYG53" s="306"/>
      <c r="VYH53" s="306"/>
      <c r="VYI53" s="306"/>
      <c r="VYJ53" s="306"/>
      <c r="VYK53" s="306"/>
      <c r="VYL53" s="306"/>
      <c r="VYM53" s="306"/>
      <c r="VYN53" s="306"/>
      <c r="VYO53" s="306"/>
      <c r="VYP53" s="306"/>
      <c r="VYQ53" s="306"/>
      <c r="VYR53" s="306"/>
      <c r="VYS53" s="306"/>
      <c r="VYT53" s="306"/>
      <c r="VYU53" s="306"/>
      <c r="VYV53" s="306"/>
      <c r="VYW53" s="306"/>
      <c r="VYX53" s="306"/>
      <c r="VYY53" s="306"/>
      <c r="VYZ53" s="306"/>
      <c r="VZA53" s="306"/>
      <c r="VZB53" s="306"/>
      <c r="VZC53" s="306"/>
      <c r="VZD53" s="306"/>
      <c r="VZE53" s="306"/>
      <c r="VZF53" s="306"/>
      <c r="VZG53" s="306"/>
      <c r="VZH53" s="306"/>
      <c r="VZI53" s="306"/>
      <c r="VZJ53" s="306"/>
      <c r="VZK53" s="306"/>
      <c r="VZL53" s="306"/>
      <c r="VZM53" s="306"/>
      <c r="VZN53" s="306"/>
      <c r="VZO53" s="306"/>
      <c r="VZP53" s="306"/>
      <c r="VZQ53" s="306"/>
      <c r="VZR53" s="306"/>
      <c r="VZS53" s="306"/>
      <c r="VZT53" s="306"/>
      <c r="VZU53" s="306"/>
      <c r="VZV53" s="306"/>
      <c r="VZW53" s="306"/>
      <c r="VZX53" s="306"/>
      <c r="VZY53" s="306"/>
      <c r="VZZ53" s="306"/>
      <c r="WAA53" s="306"/>
      <c r="WAB53" s="306"/>
      <c r="WAC53" s="306"/>
      <c r="WAD53" s="306"/>
      <c r="WAE53" s="306"/>
      <c r="WAF53" s="306"/>
      <c r="WAG53" s="306"/>
      <c r="WAH53" s="306"/>
      <c r="WAI53" s="306"/>
      <c r="WAJ53" s="306"/>
      <c r="WAK53" s="306"/>
      <c r="WAL53" s="306"/>
      <c r="WAM53" s="306"/>
      <c r="WAN53" s="306"/>
      <c r="WAO53" s="306"/>
      <c r="WAP53" s="306"/>
      <c r="WAQ53" s="306"/>
      <c r="WAR53" s="306"/>
      <c r="WAS53" s="306"/>
      <c r="WAT53" s="306"/>
      <c r="WAU53" s="306"/>
      <c r="WAV53" s="306"/>
      <c r="WAW53" s="306"/>
      <c r="WAX53" s="306"/>
      <c r="WAY53" s="306"/>
      <c r="WAZ53" s="306"/>
      <c r="WBA53" s="306"/>
      <c r="WBB53" s="306"/>
      <c r="WBC53" s="306"/>
      <c r="WBD53" s="306"/>
      <c r="WBE53" s="306"/>
      <c r="WBF53" s="306"/>
      <c r="WBG53" s="306"/>
      <c r="WBH53" s="306"/>
      <c r="WBI53" s="306"/>
      <c r="WBJ53" s="306"/>
      <c r="WBK53" s="306"/>
      <c r="WBL53" s="306"/>
      <c r="WBM53" s="306"/>
      <c r="WBN53" s="306"/>
      <c r="WBO53" s="306"/>
      <c r="WBP53" s="306"/>
      <c r="WBQ53" s="306"/>
      <c r="WBR53" s="306"/>
      <c r="WBS53" s="306"/>
      <c r="WBT53" s="306"/>
      <c r="WBU53" s="306"/>
      <c r="WBV53" s="306"/>
      <c r="WBW53" s="306"/>
      <c r="WBX53" s="306"/>
      <c r="WBY53" s="306"/>
      <c r="WBZ53" s="306"/>
      <c r="WCA53" s="306"/>
      <c r="WCB53" s="306"/>
      <c r="WCC53" s="306"/>
      <c r="WCD53" s="306"/>
      <c r="WCE53" s="306"/>
      <c r="WCF53" s="306"/>
      <c r="WCG53" s="306"/>
      <c r="WCH53" s="306"/>
      <c r="WCI53" s="306"/>
      <c r="WCJ53" s="306"/>
      <c r="WCK53" s="306"/>
      <c r="WCL53" s="306"/>
      <c r="WCM53" s="306"/>
      <c r="WCN53" s="306"/>
      <c r="WCO53" s="306"/>
      <c r="WCP53" s="306"/>
      <c r="WCQ53" s="306"/>
      <c r="WCR53" s="306"/>
      <c r="WCS53" s="306"/>
      <c r="WCT53" s="306"/>
      <c r="WCU53" s="306"/>
      <c r="WCV53" s="306"/>
      <c r="WCW53" s="306"/>
      <c r="WCX53" s="306"/>
      <c r="WCY53" s="306"/>
      <c r="WCZ53" s="306"/>
      <c r="WDA53" s="306"/>
      <c r="WDB53" s="306"/>
      <c r="WDC53" s="306"/>
      <c r="WDD53" s="306"/>
      <c r="WDE53" s="306"/>
      <c r="WDF53" s="306"/>
      <c r="WDG53" s="306"/>
      <c r="WDH53" s="306"/>
      <c r="WDI53" s="306"/>
      <c r="WDJ53" s="306"/>
      <c r="WDK53" s="306"/>
      <c r="WDL53" s="306"/>
      <c r="WDM53" s="306"/>
      <c r="WDN53" s="306"/>
      <c r="WDO53" s="306"/>
      <c r="WDP53" s="306"/>
      <c r="WDQ53" s="306"/>
      <c r="WDR53" s="306"/>
      <c r="WDS53" s="306"/>
      <c r="WDT53" s="306"/>
      <c r="WDU53" s="306"/>
      <c r="WDV53" s="306"/>
      <c r="WDW53" s="306"/>
      <c r="WDX53" s="306"/>
      <c r="WDY53" s="306"/>
      <c r="WDZ53" s="306"/>
      <c r="WEA53" s="306"/>
      <c r="WEB53" s="306"/>
      <c r="WEC53" s="306"/>
      <c r="WED53" s="306"/>
      <c r="WEE53" s="306"/>
      <c r="WEF53" s="306"/>
      <c r="WEG53" s="306"/>
      <c r="WEH53" s="306"/>
      <c r="WEI53" s="306"/>
      <c r="WEJ53" s="306"/>
      <c r="WEK53" s="306"/>
      <c r="WEL53" s="306"/>
      <c r="WEM53" s="306"/>
      <c r="WEN53" s="306"/>
      <c r="WEO53" s="306"/>
      <c r="WEP53" s="306"/>
      <c r="WEQ53" s="306"/>
      <c r="WER53" s="306"/>
      <c r="WES53" s="306"/>
      <c r="WET53" s="306"/>
      <c r="WEU53" s="306"/>
      <c r="WEV53" s="306"/>
      <c r="WEW53" s="306"/>
      <c r="WEX53" s="306"/>
      <c r="WEY53" s="306"/>
      <c r="WEZ53" s="306"/>
      <c r="WFA53" s="306"/>
      <c r="WFB53" s="306"/>
      <c r="WFC53" s="306"/>
      <c r="WFD53" s="306"/>
      <c r="WFE53" s="306"/>
      <c r="WFF53" s="306"/>
      <c r="WFG53" s="306"/>
      <c r="WFH53" s="306"/>
      <c r="WFI53" s="306"/>
      <c r="WFJ53" s="306"/>
      <c r="WFK53" s="306"/>
      <c r="WFL53" s="306"/>
      <c r="WFM53" s="306"/>
      <c r="WFN53" s="306"/>
      <c r="WFO53" s="306"/>
      <c r="WFP53" s="306"/>
      <c r="WFQ53" s="306"/>
      <c r="WFR53" s="306"/>
      <c r="WFS53" s="306"/>
      <c r="WFT53" s="306"/>
      <c r="WFU53" s="306"/>
      <c r="WFV53" s="306"/>
      <c r="WFW53" s="306"/>
      <c r="WFX53" s="306"/>
      <c r="WFY53" s="306"/>
      <c r="WFZ53" s="306"/>
      <c r="WGA53" s="306"/>
      <c r="WGB53" s="306"/>
      <c r="WGC53" s="306"/>
      <c r="WGD53" s="306"/>
      <c r="WGE53" s="306"/>
      <c r="WGF53" s="306"/>
      <c r="WGG53" s="306"/>
      <c r="WGH53" s="306"/>
      <c r="WGI53" s="306"/>
      <c r="WGJ53" s="306"/>
      <c r="WGK53" s="306"/>
      <c r="WGL53" s="306"/>
      <c r="WGM53" s="306"/>
      <c r="WGN53" s="306"/>
      <c r="WGO53" s="306"/>
      <c r="WGP53" s="306"/>
      <c r="WGQ53" s="306"/>
      <c r="WGR53" s="306"/>
      <c r="WGS53" s="306"/>
      <c r="WGT53" s="306"/>
      <c r="WGU53" s="306"/>
      <c r="WGV53" s="306"/>
      <c r="WGW53" s="306"/>
      <c r="WGX53" s="306"/>
      <c r="WGY53" s="306"/>
      <c r="WGZ53" s="306"/>
      <c r="WHA53" s="306"/>
      <c r="WHB53" s="306"/>
      <c r="WHC53" s="306"/>
      <c r="WHD53" s="306"/>
      <c r="WHE53" s="306"/>
      <c r="WHF53" s="306"/>
      <c r="WHG53" s="306"/>
      <c r="WHH53" s="306"/>
      <c r="WHI53" s="306"/>
      <c r="WHJ53" s="306"/>
      <c r="WHK53" s="306"/>
      <c r="WHL53" s="306"/>
      <c r="WHM53" s="306"/>
      <c r="WHN53" s="306"/>
      <c r="WHO53" s="306"/>
      <c r="WHP53" s="306"/>
      <c r="WHQ53" s="306"/>
      <c r="WHR53" s="306"/>
      <c r="WHS53" s="306"/>
      <c r="WHT53" s="306"/>
      <c r="WHU53" s="306"/>
      <c r="WHV53" s="306"/>
      <c r="WHW53" s="306"/>
      <c r="WHX53" s="306"/>
      <c r="WHY53" s="306"/>
      <c r="WHZ53" s="306"/>
      <c r="WIA53" s="306"/>
      <c r="WIB53" s="306"/>
      <c r="WIC53" s="306"/>
      <c r="WID53" s="306"/>
      <c r="WIE53" s="306"/>
      <c r="WIF53" s="306"/>
      <c r="WIG53" s="306"/>
      <c r="WIH53" s="306"/>
      <c r="WII53" s="306"/>
      <c r="WIJ53" s="306"/>
      <c r="WIK53" s="306"/>
      <c r="WIL53" s="306"/>
      <c r="WIM53" s="306"/>
      <c r="WIN53" s="306"/>
      <c r="WIO53" s="306"/>
      <c r="WIP53" s="306"/>
      <c r="WIQ53" s="306"/>
      <c r="WIR53" s="306"/>
      <c r="WIS53" s="306"/>
      <c r="WIT53" s="306"/>
      <c r="WIU53" s="306"/>
      <c r="WIV53" s="306"/>
      <c r="WIW53" s="306"/>
      <c r="WIX53" s="306"/>
      <c r="WIY53" s="306"/>
      <c r="WIZ53" s="306"/>
      <c r="WJA53" s="306"/>
      <c r="WJB53" s="306"/>
      <c r="WJC53" s="306"/>
      <c r="WJD53" s="306"/>
      <c r="WJE53" s="306"/>
      <c r="WJF53" s="306"/>
      <c r="WJG53" s="306"/>
      <c r="WJH53" s="306"/>
      <c r="WJI53" s="306"/>
      <c r="WJJ53" s="306"/>
      <c r="WJK53" s="306"/>
      <c r="WJL53" s="306"/>
      <c r="WJM53" s="306"/>
      <c r="WJN53" s="306"/>
      <c r="WJO53" s="306"/>
      <c r="WJP53" s="306"/>
      <c r="WJQ53" s="306"/>
      <c r="WJR53" s="306"/>
      <c r="WJS53" s="306"/>
      <c r="WJT53" s="306"/>
      <c r="WJU53" s="306"/>
      <c r="WJV53" s="306"/>
      <c r="WJW53" s="306"/>
      <c r="WJX53" s="306"/>
      <c r="WJY53" s="306"/>
      <c r="WJZ53" s="306"/>
      <c r="WKA53" s="306"/>
      <c r="WKB53" s="306"/>
      <c r="WKC53" s="306"/>
      <c r="WKD53" s="306"/>
      <c r="WKE53" s="306"/>
      <c r="WKF53" s="306"/>
      <c r="WKG53" s="306"/>
      <c r="WKH53" s="306"/>
      <c r="WKI53" s="306"/>
      <c r="WKJ53" s="306"/>
      <c r="WKK53" s="306"/>
      <c r="WKL53" s="306"/>
      <c r="WKM53" s="306"/>
      <c r="WKN53" s="306"/>
      <c r="WKO53" s="306"/>
      <c r="WKP53" s="306"/>
      <c r="WKQ53" s="306"/>
      <c r="WKR53" s="306"/>
      <c r="WKS53" s="306"/>
      <c r="WKT53" s="306"/>
      <c r="WKU53" s="306"/>
      <c r="WKV53" s="306"/>
      <c r="WKW53" s="306"/>
      <c r="WKX53" s="306"/>
      <c r="WKY53" s="306"/>
      <c r="WKZ53" s="306"/>
      <c r="WLA53" s="306"/>
      <c r="WLB53" s="306"/>
      <c r="WLC53" s="306"/>
      <c r="WLD53" s="306"/>
      <c r="WLE53" s="306"/>
      <c r="WLF53" s="306"/>
      <c r="WLG53" s="306"/>
      <c r="WLH53" s="306"/>
      <c r="WLI53" s="306"/>
      <c r="WLJ53" s="306"/>
      <c r="WLK53" s="306"/>
      <c r="WLL53" s="306"/>
      <c r="WLM53" s="306"/>
      <c r="WLN53" s="306"/>
      <c r="WLO53" s="306"/>
      <c r="WLP53" s="306"/>
      <c r="WLQ53" s="306"/>
      <c r="WLR53" s="306"/>
      <c r="WLS53" s="306"/>
      <c r="WLT53" s="306"/>
      <c r="WLU53" s="306"/>
      <c r="WLV53" s="306"/>
      <c r="WLW53" s="306"/>
      <c r="WLX53" s="306"/>
      <c r="WLY53" s="306"/>
      <c r="WLZ53" s="306"/>
      <c r="WMA53" s="306"/>
      <c r="WMB53" s="306"/>
      <c r="WMC53" s="306"/>
      <c r="WMD53" s="306"/>
      <c r="WME53" s="306"/>
      <c r="WMF53" s="306"/>
      <c r="WMG53" s="306"/>
      <c r="WMH53" s="306"/>
      <c r="WMI53" s="306"/>
      <c r="WMJ53" s="306"/>
      <c r="WMK53" s="306"/>
      <c r="WML53" s="306"/>
      <c r="WMM53" s="306"/>
      <c r="WMN53" s="306"/>
      <c r="WMO53" s="306"/>
      <c r="WMP53" s="306"/>
      <c r="WMQ53" s="306"/>
      <c r="WMR53" s="306"/>
      <c r="WMS53" s="306"/>
      <c r="WMT53" s="306"/>
      <c r="WMU53" s="306"/>
      <c r="WMV53" s="306"/>
      <c r="WMW53" s="306"/>
      <c r="WMX53" s="306"/>
      <c r="WMY53" s="306"/>
      <c r="WMZ53" s="306"/>
      <c r="WNA53" s="306"/>
      <c r="WNB53" s="306"/>
      <c r="WNC53" s="306"/>
      <c r="WND53" s="306"/>
      <c r="WNE53" s="306"/>
      <c r="WNF53" s="306"/>
      <c r="WNG53" s="306"/>
      <c r="WNH53" s="306"/>
      <c r="WNI53" s="306"/>
      <c r="WNJ53" s="306"/>
      <c r="WNK53" s="306"/>
      <c r="WNL53" s="306"/>
      <c r="WNM53" s="306"/>
      <c r="WNN53" s="306"/>
      <c r="WNO53" s="306"/>
      <c r="WNP53" s="306"/>
      <c r="WNQ53" s="306"/>
      <c r="WNR53" s="306"/>
      <c r="WNS53" s="306"/>
      <c r="WNT53" s="306"/>
      <c r="WNU53" s="306"/>
      <c r="WNV53" s="306"/>
      <c r="WNW53" s="306"/>
      <c r="WNX53" s="306"/>
      <c r="WNY53" s="306"/>
      <c r="WNZ53" s="306"/>
      <c r="WOA53" s="306"/>
      <c r="WOB53" s="306"/>
      <c r="WOC53" s="306"/>
      <c r="WOD53" s="306"/>
      <c r="WOE53" s="306"/>
      <c r="WOF53" s="306"/>
      <c r="WOG53" s="306"/>
      <c r="WOH53" s="306"/>
      <c r="WOI53" s="306"/>
      <c r="WOJ53" s="306"/>
      <c r="WOK53" s="306"/>
      <c r="WOL53" s="306"/>
      <c r="WOM53" s="306"/>
      <c r="WON53" s="306"/>
      <c r="WOO53" s="306"/>
      <c r="WOP53" s="306"/>
      <c r="WOQ53" s="306"/>
      <c r="WOR53" s="306"/>
      <c r="WOS53" s="306"/>
      <c r="WOT53" s="306"/>
      <c r="WOU53" s="306"/>
      <c r="WOV53" s="306"/>
      <c r="WOW53" s="306"/>
      <c r="WOX53" s="306"/>
      <c r="WOY53" s="306"/>
      <c r="WOZ53" s="306"/>
      <c r="WPA53" s="306"/>
      <c r="WPB53" s="306"/>
      <c r="WPC53" s="306"/>
      <c r="WPD53" s="306"/>
      <c r="WPE53" s="306"/>
      <c r="WPF53" s="306"/>
      <c r="WPG53" s="306"/>
      <c r="WPH53" s="306"/>
      <c r="WPI53" s="306"/>
      <c r="WPJ53" s="306"/>
      <c r="WPK53" s="306"/>
      <c r="WPL53" s="306"/>
      <c r="WPM53" s="306"/>
      <c r="WPN53" s="306"/>
      <c r="WPO53" s="306"/>
      <c r="WPP53" s="306"/>
      <c r="WPQ53" s="306"/>
      <c r="WPR53" s="306"/>
      <c r="WPS53" s="306"/>
      <c r="WPT53" s="306"/>
      <c r="WPU53" s="306"/>
      <c r="WPV53" s="306"/>
      <c r="WPW53" s="306"/>
      <c r="WPX53" s="306"/>
      <c r="WPY53" s="306"/>
      <c r="WPZ53" s="306"/>
      <c r="WQA53" s="306"/>
      <c r="WQB53" s="306"/>
      <c r="WQC53" s="306"/>
      <c r="WQD53" s="306"/>
      <c r="WQE53" s="306"/>
      <c r="WQF53" s="306"/>
      <c r="WQG53" s="306"/>
      <c r="WQH53" s="306"/>
      <c r="WQI53" s="306"/>
      <c r="WQJ53" s="306"/>
      <c r="WQK53" s="306"/>
      <c r="WQL53" s="306"/>
      <c r="WQM53" s="306"/>
      <c r="WQN53" s="306"/>
      <c r="WQO53" s="306"/>
      <c r="WQP53" s="306"/>
      <c r="WQQ53" s="306"/>
      <c r="WQR53" s="306"/>
      <c r="WQS53" s="306"/>
      <c r="WQT53" s="306"/>
      <c r="WQU53" s="306"/>
      <c r="WQV53" s="306"/>
      <c r="WQW53" s="306"/>
      <c r="WQX53" s="306"/>
      <c r="WQY53" s="306"/>
      <c r="WQZ53" s="306"/>
      <c r="WRA53" s="306"/>
      <c r="WRB53" s="306"/>
      <c r="WRC53" s="306"/>
      <c r="WRD53" s="306"/>
      <c r="WRE53" s="306"/>
      <c r="WRF53" s="306"/>
      <c r="WRG53" s="306"/>
      <c r="WRH53" s="306"/>
      <c r="WRI53" s="306"/>
      <c r="WRJ53" s="306"/>
      <c r="WRK53" s="306"/>
      <c r="WRL53" s="306"/>
      <c r="WRM53" s="306"/>
      <c r="WRN53" s="306"/>
      <c r="WRO53" s="306"/>
      <c r="WRP53" s="306"/>
      <c r="WRQ53" s="306"/>
      <c r="WRR53" s="306"/>
      <c r="WRS53" s="306"/>
      <c r="WRT53" s="306"/>
      <c r="WRU53" s="306"/>
      <c r="WRV53" s="306"/>
      <c r="WRW53" s="306"/>
      <c r="WRX53" s="306"/>
      <c r="WRY53" s="306"/>
      <c r="WRZ53" s="306"/>
      <c r="WSA53" s="306"/>
      <c r="WSB53" s="306"/>
      <c r="WSC53" s="306"/>
      <c r="WSD53" s="306"/>
      <c r="WSE53" s="306"/>
      <c r="WSF53" s="306"/>
      <c r="WSG53" s="306"/>
      <c r="WSH53" s="306"/>
      <c r="WSI53" s="306"/>
      <c r="WSJ53" s="306"/>
      <c r="WSK53" s="306"/>
      <c r="WSL53" s="306"/>
      <c r="WSM53" s="306"/>
      <c r="WSN53" s="306"/>
      <c r="WSO53" s="306"/>
      <c r="WSP53" s="306"/>
      <c r="WSQ53" s="306"/>
      <c r="WSR53" s="306"/>
      <c r="WSS53" s="306"/>
      <c r="WST53" s="306"/>
      <c r="WSU53" s="306"/>
      <c r="WSV53" s="306"/>
      <c r="WSW53" s="306"/>
      <c r="WSX53" s="306"/>
      <c r="WSY53" s="306"/>
      <c r="WSZ53" s="306"/>
      <c r="WTA53" s="306"/>
      <c r="WTB53" s="306"/>
      <c r="WTC53" s="306"/>
      <c r="WTD53" s="306"/>
      <c r="WTE53" s="306"/>
      <c r="WTF53" s="306"/>
      <c r="WTG53" s="306"/>
      <c r="WTH53" s="306"/>
      <c r="WTI53" s="306"/>
      <c r="WTJ53" s="306"/>
      <c r="WTK53" s="306"/>
      <c r="WTL53" s="306"/>
      <c r="WTM53" s="306"/>
      <c r="WTN53" s="306"/>
      <c r="WTO53" s="306"/>
      <c r="WTP53" s="306"/>
      <c r="WTQ53" s="306"/>
      <c r="WTR53" s="306"/>
      <c r="WTS53" s="306"/>
      <c r="WTT53" s="306"/>
      <c r="WTU53" s="306"/>
      <c r="WTV53" s="306"/>
      <c r="WTW53" s="306"/>
      <c r="WTX53" s="306"/>
      <c r="WTY53" s="306"/>
      <c r="WTZ53" s="306"/>
      <c r="WUA53" s="306"/>
      <c r="WUB53" s="306"/>
      <c r="WUC53" s="306"/>
      <c r="WUD53" s="306"/>
      <c r="WUE53" s="306"/>
      <c r="WUF53" s="306"/>
      <c r="WUG53" s="306"/>
      <c r="WUH53" s="306"/>
      <c r="WUI53" s="306"/>
      <c r="WUJ53" s="306"/>
      <c r="WUK53" s="306"/>
      <c r="WUL53" s="306"/>
      <c r="WUM53" s="306"/>
      <c r="WUN53" s="306"/>
      <c r="WUO53" s="306"/>
      <c r="WUP53" s="306"/>
      <c r="WUQ53" s="306"/>
      <c r="WUR53" s="306"/>
      <c r="WUS53" s="306"/>
      <c r="WUT53" s="306"/>
      <c r="WUU53" s="306"/>
      <c r="WUV53" s="306"/>
      <c r="WUW53" s="306"/>
      <c r="WUX53" s="306"/>
      <c r="WUY53" s="306"/>
      <c r="WUZ53" s="306"/>
      <c r="WVA53" s="306"/>
      <c r="WVB53" s="306"/>
      <c r="WVC53" s="306"/>
      <c r="WVD53" s="306"/>
      <c r="WVE53" s="306"/>
      <c r="WVF53" s="306"/>
      <c r="WVG53" s="306"/>
      <c r="WVH53" s="306"/>
      <c r="WVI53" s="306"/>
      <c r="WVJ53" s="306"/>
      <c r="WVK53" s="306"/>
      <c r="WVL53" s="306"/>
      <c r="WVM53" s="306"/>
      <c r="WVN53" s="306"/>
      <c r="WVO53" s="306"/>
      <c r="WVP53" s="306"/>
      <c r="WVQ53" s="306"/>
      <c r="WVR53" s="306"/>
      <c r="WVS53" s="306"/>
      <c r="WVT53" s="306"/>
      <c r="WVU53" s="306"/>
      <c r="WVV53" s="306"/>
      <c r="WVW53" s="306"/>
      <c r="WVX53" s="306"/>
      <c r="WVY53" s="306"/>
      <c r="WVZ53" s="306"/>
      <c r="WWA53" s="306"/>
      <c r="WWB53" s="306"/>
      <c r="WWC53" s="306"/>
      <c r="WWD53" s="306"/>
      <c r="WWE53" s="306"/>
      <c r="WWF53" s="306"/>
      <c r="WWG53" s="306"/>
      <c r="WWH53" s="306"/>
      <c r="WWI53" s="306"/>
      <c r="WWJ53" s="306"/>
      <c r="WWK53" s="306"/>
      <c r="WWL53" s="306"/>
      <c r="WWM53" s="306"/>
      <c r="WWN53" s="306"/>
      <c r="WWO53" s="306"/>
      <c r="WWP53" s="306"/>
      <c r="WWQ53" s="306"/>
      <c r="WWR53" s="306"/>
      <c r="WWS53" s="306"/>
      <c r="WWT53" s="306"/>
      <c r="WWU53" s="306"/>
      <c r="WWV53" s="306"/>
      <c r="WWW53" s="306"/>
      <c r="WWX53" s="306"/>
      <c r="WWY53" s="306"/>
      <c r="WWZ53" s="306"/>
      <c r="WXA53" s="306"/>
      <c r="WXB53" s="306"/>
      <c r="WXC53" s="306"/>
      <c r="WXD53" s="306"/>
      <c r="WXE53" s="306"/>
      <c r="WXF53" s="306"/>
      <c r="WXG53" s="306"/>
      <c r="WXH53" s="306"/>
      <c r="WXI53" s="306"/>
      <c r="WXJ53" s="306"/>
      <c r="WXK53" s="306"/>
      <c r="WXL53" s="306"/>
      <c r="WXM53" s="306"/>
      <c r="WXN53" s="306"/>
      <c r="WXO53" s="306"/>
      <c r="WXP53" s="306"/>
      <c r="WXQ53" s="306"/>
      <c r="WXR53" s="306"/>
      <c r="WXS53" s="306"/>
      <c r="WXT53" s="306"/>
      <c r="WXU53" s="306"/>
      <c r="WXV53" s="306"/>
      <c r="WXW53" s="306"/>
      <c r="WXX53" s="306"/>
      <c r="WXY53" s="306"/>
      <c r="WXZ53" s="306"/>
      <c r="WYA53" s="306"/>
      <c r="WYB53" s="306"/>
      <c r="WYC53" s="306"/>
      <c r="WYD53" s="306"/>
      <c r="WYE53" s="306"/>
      <c r="WYF53" s="306"/>
      <c r="WYG53" s="306"/>
      <c r="WYH53" s="306"/>
      <c r="WYI53" s="306"/>
      <c r="WYJ53" s="306"/>
      <c r="WYK53" s="306"/>
      <c r="WYL53" s="306"/>
      <c r="WYM53" s="306"/>
      <c r="WYN53" s="306"/>
      <c r="WYO53" s="306"/>
      <c r="WYP53" s="306"/>
      <c r="WYQ53" s="306"/>
      <c r="WYR53" s="306"/>
      <c r="WYS53" s="306"/>
      <c r="WYT53" s="306"/>
      <c r="WYU53" s="306"/>
      <c r="WYV53" s="306"/>
      <c r="WYW53" s="306"/>
      <c r="WYX53" s="306"/>
      <c r="WYY53" s="306"/>
      <c r="WYZ53" s="306"/>
      <c r="WZA53" s="306"/>
      <c r="WZB53" s="306"/>
      <c r="WZC53" s="306"/>
      <c r="WZD53" s="306"/>
      <c r="WZE53" s="306"/>
      <c r="WZF53" s="306"/>
      <c r="WZG53" s="306"/>
      <c r="WZH53" s="306"/>
      <c r="WZI53" s="306"/>
      <c r="WZJ53" s="306"/>
      <c r="WZK53" s="306"/>
      <c r="WZL53" s="306"/>
      <c r="WZM53" s="306"/>
      <c r="WZN53" s="306"/>
      <c r="WZO53" s="306"/>
      <c r="WZP53" s="306"/>
      <c r="WZQ53" s="306"/>
      <c r="WZR53" s="306"/>
      <c r="WZS53" s="306"/>
      <c r="WZT53" s="306"/>
      <c r="WZU53" s="306"/>
      <c r="WZV53" s="306"/>
      <c r="WZW53" s="306"/>
      <c r="WZX53" s="306"/>
      <c r="WZY53" s="306"/>
      <c r="WZZ53" s="306"/>
      <c r="XAA53" s="306"/>
      <c r="XAB53" s="306"/>
      <c r="XAC53" s="306"/>
      <c r="XAD53" s="306"/>
      <c r="XAE53" s="306"/>
      <c r="XAF53" s="306"/>
      <c r="XAG53" s="306"/>
      <c r="XAH53" s="306"/>
      <c r="XAI53" s="306"/>
      <c r="XAJ53" s="306"/>
      <c r="XAK53" s="306"/>
      <c r="XAL53" s="306"/>
      <c r="XAM53" s="306"/>
      <c r="XAN53" s="306"/>
      <c r="XAO53" s="306"/>
      <c r="XAP53" s="306"/>
      <c r="XAQ53" s="306"/>
      <c r="XAR53" s="306"/>
      <c r="XAS53" s="306"/>
      <c r="XAT53" s="306"/>
      <c r="XAU53" s="306"/>
      <c r="XAV53" s="306"/>
      <c r="XAW53" s="306"/>
      <c r="XAX53" s="306"/>
      <c r="XAY53" s="306"/>
      <c r="XAZ53" s="306"/>
      <c r="XBA53" s="306"/>
      <c r="XBB53" s="306"/>
      <c r="XBC53" s="306"/>
      <c r="XBD53" s="306"/>
      <c r="XBE53" s="306"/>
      <c r="XBF53" s="306"/>
      <c r="XBG53" s="306"/>
      <c r="XBH53" s="306"/>
      <c r="XBI53" s="306"/>
      <c r="XBJ53" s="306"/>
      <c r="XBK53" s="306"/>
      <c r="XBL53" s="306"/>
      <c r="XBM53" s="306"/>
      <c r="XBN53" s="306"/>
      <c r="XBO53" s="306"/>
      <c r="XBP53" s="306"/>
      <c r="XBQ53" s="306"/>
      <c r="XBR53" s="306"/>
      <c r="XBS53" s="306"/>
      <c r="XBT53" s="306"/>
      <c r="XBU53" s="306"/>
      <c r="XBV53" s="306"/>
      <c r="XBW53" s="306"/>
      <c r="XBX53" s="306"/>
      <c r="XBY53" s="306"/>
      <c r="XBZ53" s="306"/>
      <c r="XCA53" s="306"/>
      <c r="XCB53" s="306"/>
      <c r="XCC53" s="306"/>
      <c r="XCD53" s="306"/>
      <c r="XCE53" s="306"/>
      <c r="XCF53" s="306"/>
      <c r="XCG53" s="306"/>
      <c r="XCH53" s="306"/>
      <c r="XCI53" s="306"/>
      <c r="XCJ53" s="306"/>
      <c r="XCK53" s="306"/>
      <c r="XCL53" s="306"/>
      <c r="XCM53" s="306"/>
      <c r="XCN53" s="306"/>
      <c r="XCO53" s="306"/>
      <c r="XCP53" s="306"/>
      <c r="XCQ53" s="306"/>
      <c r="XCR53" s="306"/>
      <c r="XCS53" s="306"/>
      <c r="XCT53" s="306"/>
      <c r="XCU53" s="306"/>
      <c r="XCV53" s="306"/>
      <c r="XCW53" s="306"/>
      <c r="XCX53" s="306"/>
      <c r="XCY53" s="306"/>
      <c r="XCZ53" s="306"/>
      <c r="XDA53" s="306"/>
      <c r="XDB53" s="306"/>
      <c r="XDC53" s="306"/>
      <c r="XDD53" s="306"/>
      <c r="XDE53" s="306"/>
      <c r="XDF53" s="306"/>
      <c r="XDG53" s="306"/>
      <c r="XDH53" s="306"/>
      <c r="XDI53" s="306"/>
      <c r="XDJ53" s="306"/>
      <c r="XDK53" s="306"/>
      <c r="XDL53" s="306"/>
      <c r="XDM53" s="306"/>
      <c r="XDN53" s="306"/>
      <c r="XDO53" s="306"/>
      <c r="XDP53" s="306"/>
      <c r="XDQ53" s="306"/>
      <c r="XDR53" s="306"/>
      <c r="XDS53" s="306"/>
      <c r="XDT53" s="306"/>
      <c r="XDU53" s="306"/>
      <c r="XDV53" s="306"/>
      <c r="XDW53" s="306"/>
      <c r="XDX53" s="306"/>
      <c r="XDY53" s="306"/>
      <c r="XDZ53" s="306"/>
      <c r="XEA53" s="306"/>
      <c r="XEB53" s="306"/>
      <c r="XEC53" s="306"/>
      <c r="XED53" s="306"/>
      <c r="XEE53" s="306"/>
      <c r="XEF53" s="306"/>
      <c r="XEG53" s="306"/>
      <c r="XEH53" s="306"/>
      <c r="XEI53" s="306"/>
      <c r="XEJ53" s="306"/>
      <c r="XEK53" s="306"/>
      <c r="XEL53" s="306"/>
      <c r="XEM53" s="306"/>
      <c r="XEN53" s="306"/>
      <c r="XEO53" s="306"/>
      <c r="XEP53" s="306"/>
      <c r="XEQ53" s="306"/>
      <c r="XER53" s="306"/>
      <c r="XES53" s="306"/>
      <c r="XET53" s="306"/>
      <c r="XEU53" s="306"/>
      <c r="XEV53" s="306"/>
      <c r="XEW53" s="306"/>
      <c r="XEX53" s="306"/>
      <c r="XEY53" s="306"/>
      <c r="XEZ53" s="306"/>
      <c r="XFA53" s="306"/>
      <c r="XFB53" s="306"/>
      <c r="XFC53" s="306"/>
      <c r="XFD53" s="306"/>
    </row>
    <row r="54" spans="1:16384" s="94" customFormat="1" ht="45" customHeight="1">
      <c r="A54" s="93"/>
      <c r="B54" s="93"/>
      <c r="C54" s="308" t="s">
        <v>675</v>
      </c>
      <c r="D54" s="309"/>
      <c r="E54" s="309"/>
      <c r="F54" s="310"/>
      <c r="G54" s="311"/>
      <c r="H54" s="311"/>
      <c r="I54" s="112" t="s">
        <v>63</v>
      </c>
      <c r="J54" s="93"/>
    </row>
    <row r="55" spans="1:16384" s="94" customFormat="1" ht="27.75" customHeight="1">
      <c r="A55" s="93"/>
      <c r="B55" s="93"/>
      <c r="C55" s="312" t="s">
        <v>71</v>
      </c>
      <c r="D55" s="313"/>
      <c r="E55" s="313"/>
      <c r="F55" s="318">
        <f>'⑤積算表（区分３）'!$X$60</f>
        <v>0</v>
      </c>
      <c r="G55" s="318"/>
      <c r="H55" s="318"/>
      <c r="I55" s="114" t="s">
        <v>63</v>
      </c>
      <c r="J55" s="105"/>
    </row>
    <row r="56" spans="1:16384" s="94" customFormat="1" ht="27.75" customHeight="1" thickBot="1">
      <c r="A56" s="93"/>
      <c r="B56" s="93"/>
      <c r="C56" s="314" t="s">
        <v>56</v>
      </c>
      <c r="D56" s="315"/>
      <c r="E56" s="315"/>
      <c r="F56" s="316"/>
      <c r="G56" s="317"/>
      <c r="H56" s="317"/>
      <c r="I56" s="115" t="s">
        <v>63</v>
      </c>
      <c r="J56" s="131"/>
      <c r="K56" s="131"/>
      <c r="L56" s="131"/>
    </row>
    <row r="57" spans="1:16384" s="94" customFormat="1" ht="34.9" customHeight="1">
      <c r="A57" s="93"/>
      <c r="B57" s="93"/>
      <c r="C57" s="303" t="s">
        <v>663</v>
      </c>
      <c r="D57" s="304"/>
      <c r="E57" s="304"/>
      <c r="F57" s="304"/>
      <c r="G57" s="304"/>
      <c r="H57" s="304"/>
      <c r="I57" s="304"/>
      <c r="J57" s="305"/>
    </row>
    <row r="58" spans="1:16384" s="94" customFormat="1">
      <c r="A58" s="93"/>
      <c r="B58" s="93"/>
      <c r="C58" s="133" t="s">
        <v>198</v>
      </c>
      <c r="D58" s="132"/>
      <c r="E58" s="132"/>
      <c r="F58" s="132"/>
      <c r="G58" s="132"/>
      <c r="H58" s="132"/>
      <c r="I58" s="132"/>
      <c r="J58" s="68"/>
    </row>
    <row r="59" spans="1:16384" s="94" customFormat="1">
      <c r="A59" s="93"/>
      <c r="B59" s="93"/>
      <c r="C59" s="133" t="s">
        <v>199</v>
      </c>
      <c r="D59" s="132"/>
      <c r="E59" s="132"/>
      <c r="F59" s="132"/>
      <c r="G59" s="132"/>
      <c r="H59" s="132"/>
      <c r="I59" s="132"/>
      <c r="J59" s="68"/>
    </row>
    <row r="60" spans="1:16384" s="94" customFormat="1">
      <c r="A60" s="93"/>
      <c r="B60" s="93"/>
      <c r="C60" s="127"/>
      <c r="D60" s="126"/>
      <c r="E60" s="126"/>
      <c r="F60" s="126"/>
      <c r="G60" s="126"/>
      <c r="H60" s="126"/>
      <c r="I60" s="126"/>
      <c r="J60" s="126"/>
    </row>
    <row r="61" spans="1:16384" s="94" customFormat="1" ht="14.25">
      <c r="A61" s="93"/>
      <c r="B61" s="93"/>
      <c r="D61" s="126"/>
      <c r="E61" s="126"/>
      <c r="F61" s="126"/>
      <c r="G61" s="126"/>
      <c r="H61" s="126"/>
      <c r="I61" s="126"/>
      <c r="J61" s="105"/>
    </row>
  </sheetData>
  <sheetProtection algorithmName="SHA-512" hashValue="q5mMsszKJuuKr4mHZbMIR+iWZtoeXYRiQ5i9n/EOF9tGZSkk34nRUEaO6wtREN1MnsCZP/rSpGlDmhue0Ed7fQ==" saltValue="NrYhGMUvK/dK/JjPHrafVA==" spinCount="100000" sheet="1" selectLockedCells="1"/>
  <protectedRanges>
    <protectedRange sqref="F21 F27 F29:H31 I47 I38 I40 F56 F54 H34:H47" name="範囲1"/>
    <protectedRange sqref="G17" name="範囲1_3"/>
    <protectedRange sqref="F14" name="範囲1_2"/>
    <protectedRange sqref="F16:G16" name="範囲1_5"/>
    <protectedRange sqref="F18:G18" name="範囲1_6"/>
    <protectedRange sqref="D7:F7 D9:F11" name="範囲1_4"/>
    <protectedRange sqref="D6:F6" name="範囲1_1_1"/>
    <protectedRange sqref="E5" name="範囲1_2_1"/>
    <protectedRange sqref="D8:F8" name="範囲1_2_2"/>
  </protectedRanges>
  <mergeCells count="2110">
    <mergeCell ref="B3:I3"/>
    <mergeCell ref="D6:F6"/>
    <mergeCell ref="D7:F7"/>
    <mergeCell ref="D8:F8"/>
    <mergeCell ref="D9:F9"/>
    <mergeCell ref="D35:G35"/>
    <mergeCell ref="C17:J17"/>
    <mergeCell ref="C19:J19"/>
    <mergeCell ref="C23:J23"/>
    <mergeCell ref="F27:H27"/>
    <mergeCell ref="C22:E22"/>
    <mergeCell ref="F22:G22"/>
    <mergeCell ref="B24:I24"/>
    <mergeCell ref="D10:F10"/>
    <mergeCell ref="D11:F11"/>
    <mergeCell ref="F29:H29"/>
    <mergeCell ref="F30:H30"/>
    <mergeCell ref="F31:H31"/>
    <mergeCell ref="C29:D31"/>
    <mergeCell ref="C27:E27"/>
    <mergeCell ref="C14:E14"/>
    <mergeCell ref="F14:G14"/>
    <mergeCell ref="G10:J11"/>
    <mergeCell ref="C12:F12"/>
    <mergeCell ref="G12:J12"/>
    <mergeCell ref="E5:F5"/>
    <mergeCell ref="G6:J6"/>
    <mergeCell ref="C54:E54"/>
    <mergeCell ref="F54:H54"/>
    <mergeCell ref="C55:E55"/>
    <mergeCell ref="C56:E56"/>
    <mergeCell ref="F56:H56"/>
    <mergeCell ref="F55:H55"/>
    <mergeCell ref="C16:E16"/>
    <mergeCell ref="C18:E18"/>
    <mergeCell ref="C21:E21"/>
    <mergeCell ref="F18:G18"/>
    <mergeCell ref="F16:G16"/>
    <mergeCell ref="F21:G21"/>
    <mergeCell ref="D37:G37"/>
    <mergeCell ref="D38:G38"/>
    <mergeCell ref="C32:I32"/>
    <mergeCell ref="D39:G39"/>
    <mergeCell ref="D40:G40"/>
    <mergeCell ref="D45:G45"/>
    <mergeCell ref="D46:G46"/>
    <mergeCell ref="D47:G47"/>
    <mergeCell ref="D34:G34"/>
    <mergeCell ref="D41:G41"/>
    <mergeCell ref="D42:G42"/>
    <mergeCell ref="D43:G43"/>
    <mergeCell ref="D44:G44"/>
    <mergeCell ref="D36:G36"/>
    <mergeCell ref="C34:C47"/>
    <mergeCell ref="D49:E49"/>
    <mergeCell ref="F49:I49"/>
    <mergeCell ref="D50:E50"/>
    <mergeCell ref="F50:G50"/>
    <mergeCell ref="H50:I50"/>
    <mergeCell ref="DQ53:DX53"/>
    <mergeCell ref="DY53:EF53"/>
    <mergeCell ref="EG53:EN53"/>
    <mergeCell ref="EO53:EV53"/>
    <mergeCell ref="EW53:FD53"/>
    <mergeCell ref="CC53:CJ53"/>
    <mergeCell ref="CK53:CR53"/>
    <mergeCell ref="CS53:CZ53"/>
    <mergeCell ref="DA53:DH53"/>
    <mergeCell ref="DI53:DP53"/>
    <mergeCell ref="AO53:AV53"/>
    <mergeCell ref="AW53:BD53"/>
    <mergeCell ref="BE53:BL53"/>
    <mergeCell ref="BM53:BT53"/>
    <mergeCell ref="BU53:CB53"/>
    <mergeCell ref="Q53:X53"/>
    <mergeCell ref="Y53:AF53"/>
    <mergeCell ref="AG53:AN53"/>
    <mergeCell ref="JU53:KB53"/>
    <mergeCell ref="KC53:KJ53"/>
    <mergeCell ref="KK53:KR53"/>
    <mergeCell ref="KS53:KZ53"/>
    <mergeCell ref="LA53:LH53"/>
    <mergeCell ref="IG53:IN53"/>
    <mergeCell ref="IO53:IV53"/>
    <mergeCell ref="IW53:JD53"/>
    <mergeCell ref="JE53:JL53"/>
    <mergeCell ref="JM53:JT53"/>
    <mergeCell ref="GS53:GZ53"/>
    <mergeCell ref="HA53:HH53"/>
    <mergeCell ref="HI53:HP53"/>
    <mergeCell ref="HQ53:HX53"/>
    <mergeCell ref="HY53:IF53"/>
    <mergeCell ref="FE53:FL53"/>
    <mergeCell ref="FM53:FT53"/>
    <mergeCell ref="FU53:GB53"/>
    <mergeCell ref="GC53:GJ53"/>
    <mergeCell ref="GK53:GR53"/>
    <mergeCell ref="PY53:QF53"/>
    <mergeCell ref="QG53:QN53"/>
    <mergeCell ref="QO53:QV53"/>
    <mergeCell ref="QW53:RD53"/>
    <mergeCell ref="RE53:RL53"/>
    <mergeCell ref="OK53:OR53"/>
    <mergeCell ref="OS53:OZ53"/>
    <mergeCell ref="PA53:PH53"/>
    <mergeCell ref="PI53:PP53"/>
    <mergeCell ref="PQ53:PX53"/>
    <mergeCell ref="MW53:ND53"/>
    <mergeCell ref="NE53:NL53"/>
    <mergeCell ref="NM53:NT53"/>
    <mergeCell ref="NU53:OB53"/>
    <mergeCell ref="OC53:OJ53"/>
    <mergeCell ref="LI53:LP53"/>
    <mergeCell ref="LQ53:LX53"/>
    <mergeCell ref="LY53:MF53"/>
    <mergeCell ref="MG53:MN53"/>
    <mergeCell ref="MO53:MV53"/>
    <mergeCell ref="WC53:WJ53"/>
    <mergeCell ref="WK53:WR53"/>
    <mergeCell ref="WS53:WZ53"/>
    <mergeCell ref="XA53:XH53"/>
    <mergeCell ref="XI53:XP53"/>
    <mergeCell ref="UO53:UV53"/>
    <mergeCell ref="UW53:VD53"/>
    <mergeCell ref="VE53:VL53"/>
    <mergeCell ref="VM53:VT53"/>
    <mergeCell ref="VU53:WB53"/>
    <mergeCell ref="TA53:TH53"/>
    <mergeCell ref="TI53:TP53"/>
    <mergeCell ref="TQ53:TX53"/>
    <mergeCell ref="TY53:UF53"/>
    <mergeCell ref="UG53:UN53"/>
    <mergeCell ref="RM53:RT53"/>
    <mergeCell ref="RU53:SB53"/>
    <mergeCell ref="SC53:SJ53"/>
    <mergeCell ref="SK53:SR53"/>
    <mergeCell ref="SS53:SZ53"/>
    <mergeCell ref="ACG53:ACN53"/>
    <mergeCell ref="ACO53:ACV53"/>
    <mergeCell ref="ACW53:ADD53"/>
    <mergeCell ref="ADE53:ADL53"/>
    <mergeCell ref="ADM53:ADT53"/>
    <mergeCell ref="AAS53:AAZ53"/>
    <mergeCell ref="ABA53:ABH53"/>
    <mergeCell ref="ABI53:ABP53"/>
    <mergeCell ref="ABQ53:ABX53"/>
    <mergeCell ref="ABY53:ACF53"/>
    <mergeCell ref="ZE53:ZL53"/>
    <mergeCell ref="ZM53:ZT53"/>
    <mergeCell ref="ZU53:AAB53"/>
    <mergeCell ref="AAC53:AAJ53"/>
    <mergeCell ref="AAK53:AAR53"/>
    <mergeCell ref="XQ53:XX53"/>
    <mergeCell ref="XY53:YF53"/>
    <mergeCell ref="YG53:YN53"/>
    <mergeCell ref="YO53:YV53"/>
    <mergeCell ref="YW53:ZD53"/>
    <mergeCell ref="AIK53:AIR53"/>
    <mergeCell ref="AIS53:AIZ53"/>
    <mergeCell ref="AJA53:AJH53"/>
    <mergeCell ref="AJI53:AJP53"/>
    <mergeCell ref="AJQ53:AJX53"/>
    <mergeCell ref="AGW53:AHD53"/>
    <mergeCell ref="AHE53:AHL53"/>
    <mergeCell ref="AHM53:AHT53"/>
    <mergeCell ref="AHU53:AIB53"/>
    <mergeCell ref="AIC53:AIJ53"/>
    <mergeCell ref="AFI53:AFP53"/>
    <mergeCell ref="AFQ53:AFX53"/>
    <mergeCell ref="AFY53:AGF53"/>
    <mergeCell ref="AGG53:AGN53"/>
    <mergeCell ref="AGO53:AGV53"/>
    <mergeCell ref="ADU53:AEB53"/>
    <mergeCell ref="AEC53:AEJ53"/>
    <mergeCell ref="AEK53:AER53"/>
    <mergeCell ref="AES53:AEZ53"/>
    <mergeCell ref="AFA53:AFH53"/>
    <mergeCell ref="AOO53:AOV53"/>
    <mergeCell ref="AOW53:APD53"/>
    <mergeCell ref="APE53:APL53"/>
    <mergeCell ref="APM53:APT53"/>
    <mergeCell ref="APU53:AQB53"/>
    <mergeCell ref="ANA53:ANH53"/>
    <mergeCell ref="ANI53:ANP53"/>
    <mergeCell ref="ANQ53:ANX53"/>
    <mergeCell ref="ANY53:AOF53"/>
    <mergeCell ref="AOG53:AON53"/>
    <mergeCell ref="ALM53:ALT53"/>
    <mergeCell ref="ALU53:AMB53"/>
    <mergeCell ref="AMC53:AMJ53"/>
    <mergeCell ref="AMK53:AMR53"/>
    <mergeCell ref="AMS53:AMZ53"/>
    <mergeCell ref="AJY53:AKF53"/>
    <mergeCell ref="AKG53:AKN53"/>
    <mergeCell ref="AKO53:AKV53"/>
    <mergeCell ref="AKW53:ALD53"/>
    <mergeCell ref="ALE53:ALL53"/>
    <mergeCell ref="AUS53:AUZ53"/>
    <mergeCell ref="AVA53:AVH53"/>
    <mergeCell ref="AVI53:AVP53"/>
    <mergeCell ref="AVQ53:AVX53"/>
    <mergeCell ref="AVY53:AWF53"/>
    <mergeCell ref="ATE53:ATL53"/>
    <mergeCell ref="ATM53:ATT53"/>
    <mergeCell ref="ATU53:AUB53"/>
    <mergeCell ref="AUC53:AUJ53"/>
    <mergeCell ref="AUK53:AUR53"/>
    <mergeCell ref="ARQ53:ARX53"/>
    <mergeCell ref="ARY53:ASF53"/>
    <mergeCell ref="ASG53:ASN53"/>
    <mergeCell ref="ASO53:ASV53"/>
    <mergeCell ref="ASW53:ATD53"/>
    <mergeCell ref="AQC53:AQJ53"/>
    <mergeCell ref="AQK53:AQR53"/>
    <mergeCell ref="AQS53:AQZ53"/>
    <mergeCell ref="ARA53:ARH53"/>
    <mergeCell ref="ARI53:ARP53"/>
    <mergeCell ref="BAW53:BBD53"/>
    <mergeCell ref="BBE53:BBL53"/>
    <mergeCell ref="BBM53:BBT53"/>
    <mergeCell ref="BBU53:BCB53"/>
    <mergeCell ref="BCC53:BCJ53"/>
    <mergeCell ref="AZI53:AZP53"/>
    <mergeCell ref="AZQ53:AZX53"/>
    <mergeCell ref="AZY53:BAF53"/>
    <mergeCell ref="BAG53:BAN53"/>
    <mergeCell ref="BAO53:BAV53"/>
    <mergeCell ref="AXU53:AYB53"/>
    <mergeCell ref="AYC53:AYJ53"/>
    <mergeCell ref="AYK53:AYR53"/>
    <mergeCell ref="AYS53:AYZ53"/>
    <mergeCell ref="AZA53:AZH53"/>
    <mergeCell ref="AWG53:AWN53"/>
    <mergeCell ref="AWO53:AWV53"/>
    <mergeCell ref="AWW53:AXD53"/>
    <mergeCell ref="AXE53:AXL53"/>
    <mergeCell ref="AXM53:AXT53"/>
    <mergeCell ref="BHA53:BHH53"/>
    <mergeCell ref="BHI53:BHP53"/>
    <mergeCell ref="BHQ53:BHX53"/>
    <mergeCell ref="BHY53:BIF53"/>
    <mergeCell ref="BIG53:BIN53"/>
    <mergeCell ref="BFM53:BFT53"/>
    <mergeCell ref="BFU53:BGB53"/>
    <mergeCell ref="BGC53:BGJ53"/>
    <mergeCell ref="BGK53:BGR53"/>
    <mergeCell ref="BGS53:BGZ53"/>
    <mergeCell ref="BDY53:BEF53"/>
    <mergeCell ref="BEG53:BEN53"/>
    <mergeCell ref="BEO53:BEV53"/>
    <mergeCell ref="BEW53:BFD53"/>
    <mergeCell ref="BFE53:BFL53"/>
    <mergeCell ref="BCK53:BCR53"/>
    <mergeCell ref="BCS53:BCZ53"/>
    <mergeCell ref="BDA53:BDH53"/>
    <mergeCell ref="BDI53:BDP53"/>
    <mergeCell ref="BDQ53:BDX53"/>
    <mergeCell ref="BNE53:BNL53"/>
    <mergeCell ref="BNM53:BNT53"/>
    <mergeCell ref="BNU53:BOB53"/>
    <mergeCell ref="BOC53:BOJ53"/>
    <mergeCell ref="BOK53:BOR53"/>
    <mergeCell ref="BLQ53:BLX53"/>
    <mergeCell ref="BLY53:BMF53"/>
    <mergeCell ref="BMG53:BMN53"/>
    <mergeCell ref="BMO53:BMV53"/>
    <mergeCell ref="BMW53:BND53"/>
    <mergeCell ref="BKC53:BKJ53"/>
    <mergeCell ref="BKK53:BKR53"/>
    <mergeCell ref="BKS53:BKZ53"/>
    <mergeCell ref="BLA53:BLH53"/>
    <mergeCell ref="BLI53:BLP53"/>
    <mergeCell ref="BIO53:BIV53"/>
    <mergeCell ref="BIW53:BJD53"/>
    <mergeCell ref="BJE53:BJL53"/>
    <mergeCell ref="BJM53:BJT53"/>
    <mergeCell ref="BJU53:BKB53"/>
    <mergeCell ref="BTI53:BTP53"/>
    <mergeCell ref="BTQ53:BTX53"/>
    <mergeCell ref="BTY53:BUF53"/>
    <mergeCell ref="BUG53:BUN53"/>
    <mergeCell ref="BUO53:BUV53"/>
    <mergeCell ref="BRU53:BSB53"/>
    <mergeCell ref="BSC53:BSJ53"/>
    <mergeCell ref="BSK53:BSR53"/>
    <mergeCell ref="BSS53:BSZ53"/>
    <mergeCell ref="BTA53:BTH53"/>
    <mergeCell ref="BQG53:BQN53"/>
    <mergeCell ref="BQO53:BQV53"/>
    <mergeCell ref="BQW53:BRD53"/>
    <mergeCell ref="BRE53:BRL53"/>
    <mergeCell ref="BRM53:BRT53"/>
    <mergeCell ref="BOS53:BOZ53"/>
    <mergeCell ref="BPA53:BPH53"/>
    <mergeCell ref="BPI53:BPP53"/>
    <mergeCell ref="BPQ53:BPX53"/>
    <mergeCell ref="BPY53:BQF53"/>
    <mergeCell ref="BZM53:BZT53"/>
    <mergeCell ref="BZU53:CAB53"/>
    <mergeCell ref="CAC53:CAJ53"/>
    <mergeCell ref="CAK53:CAR53"/>
    <mergeCell ref="CAS53:CAZ53"/>
    <mergeCell ref="BXY53:BYF53"/>
    <mergeCell ref="BYG53:BYN53"/>
    <mergeCell ref="BYO53:BYV53"/>
    <mergeCell ref="BYW53:BZD53"/>
    <mergeCell ref="BZE53:BZL53"/>
    <mergeCell ref="BWK53:BWR53"/>
    <mergeCell ref="BWS53:BWZ53"/>
    <mergeCell ref="BXA53:BXH53"/>
    <mergeCell ref="BXI53:BXP53"/>
    <mergeCell ref="BXQ53:BXX53"/>
    <mergeCell ref="BUW53:BVD53"/>
    <mergeCell ref="BVE53:BVL53"/>
    <mergeCell ref="BVM53:BVT53"/>
    <mergeCell ref="BVU53:BWB53"/>
    <mergeCell ref="BWC53:BWJ53"/>
    <mergeCell ref="CFQ53:CFX53"/>
    <mergeCell ref="CFY53:CGF53"/>
    <mergeCell ref="CGG53:CGN53"/>
    <mergeCell ref="CGO53:CGV53"/>
    <mergeCell ref="CGW53:CHD53"/>
    <mergeCell ref="CEC53:CEJ53"/>
    <mergeCell ref="CEK53:CER53"/>
    <mergeCell ref="CES53:CEZ53"/>
    <mergeCell ref="CFA53:CFH53"/>
    <mergeCell ref="CFI53:CFP53"/>
    <mergeCell ref="CCO53:CCV53"/>
    <mergeCell ref="CCW53:CDD53"/>
    <mergeCell ref="CDE53:CDL53"/>
    <mergeCell ref="CDM53:CDT53"/>
    <mergeCell ref="CDU53:CEB53"/>
    <mergeCell ref="CBA53:CBH53"/>
    <mergeCell ref="CBI53:CBP53"/>
    <mergeCell ref="CBQ53:CBX53"/>
    <mergeCell ref="CBY53:CCF53"/>
    <mergeCell ref="CCG53:CCN53"/>
    <mergeCell ref="CLU53:CMB53"/>
    <mergeCell ref="CMC53:CMJ53"/>
    <mergeCell ref="CMK53:CMR53"/>
    <mergeCell ref="CMS53:CMZ53"/>
    <mergeCell ref="CNA53:CNH53"/>
    <mergeCell ref="CKG53:CKN53"/>
    <mergeCell ref="CKO53:CKV53"/>
    <mergeCell ref="CKW53:CLD53"/>
    <mergeCell ref="CLE53:CLL53"/>
    <mergeCell ref="CLM53:CLT53"/>
    <mergeCell ref="CIS53:CIZ53"/>
    <mergeCell ref="CJA53:CJH53"/>
    <mergeCell ref="CJI53:CJP53"/>
    <mergeCell ref="CJQ53:CJX53"/>
    <mergeCell ref="CJY53:CKF53"/>
    <mergeCell ref="CHE53:CHL53"/>
    <mergeCell ref="CHM53:CHT53"/>
    <mergeCell ref="CHU53:CIB53"/>
    <mergeCell ref="CIC53:CIJ53"/>
    <mergeCell ref="CIK53:CIR53"/>
    <mergeCell ref="CRY53:CSF53"/>
    <mergeCell ref="CSG53:CSN53"/>
    <mergeCell ref="CSO53:CSV53"/>
    <mergeCell ref="CSW53:CTD53"/>
    <mergeCell ref="CTE53:CTL53"/>
    <mergeCell ref="CQK53:CQR53"/>
    <mergeCell ref="CQS53:CQZ53"/>
    <mergeCell ref="CRA53:CRH53"/>
    <mergeCell ref="CRI53:CRP53"/>
    <mergeCell ref="CRQ53:CRX53"/>
    <mergeCell ref="COW53:CPD53"/>
    <mergeCell ref="CPE53:CPL53"/>
    <mergeCell ref="CPM53:CPT53"/>
    <mergeCell ref="CPU53:CQB53"/>
    <mergeCell ref="CQC53:CQJ53"/>
    <mergeCell ref="CNI53:CNP53"/>
    <mergeCell ref="CNQ53:CNX53"/>
    <mergeCell ref="CNY53:COF53"/>
    <mergeCell ref="COG53:CON53"/>
    <mergeCell ref="COO53:COV53"/>
    <mergeCell ref="CYC53:CYJ53"/>
    <mergeCell ref="CYK53:CYR53"/>
    <mergeCell ref="CYS53:CYZ53"/>
    <mergeCell ref="CZA53:CZH53"/>
    <mergeCell ref="CZI53:CZP53"/>
    <mergeCell ref="CWO53:CWV53"/>
    <mergeCell ref="CWW53:CXD53"/>
    <mergeCell ref="CXE53:CXL53"/>
    <mergeCell ref="CXM53:CXT53"/>
    <mergeCell ref="CXU53:CYB53"/>
    <mergeCell ref="CVA53:CVH53"/>
    <mergeCell ref="CVI53:CVP53"/>
    <mergeCell ref="CVQ53:CVX53"/>
    <mergeCell ref="CVY53:CWF53"/>
    <mergeCell ref="CWG53:CWN53"/>
    <mergeCell ref="CTM53:CTT53"/>
    <mergeCell ref="CTU53:CUB53"/>
    <mergeCell ref="CUC53:CUJ53"/>
    <mergeCell ref="CUK53:CUR53"/>
    <mergeCell ref="CUS53:CUZ53"/>
    <mergeCell ref="DEG53:DEN53"/>
    <mergeCell ref="DEO53:DEV53"/>
    <mergeCell ref="DEW53:DFD53"/>
    <mergeCell ref="DFE53:DFL53"/>
    <mergeCell ref="DFM53:DFT53"/>
    <mergeCell ref="DCS53:DCZ53"/>
    <mergeCell ref="DDA53:DDH53"/>
    <mergeCell ref="DDI53:DDP53"/>
    <mergeCell ref="DDQ53:DDX53"/>
    <mergeCell ref="DDY53:DEF53"/>
    <mergeCell ref="DBE53:DBL53"/>
    <mergeCell ref="DBM53:DBT53"/>
    <mergeCell ref="DBU53:DCB53"/>
    <mergeCell ref="DCC53:DCJ53"/>
    <mergeCell ref="DCK53:DCR53"/>
    <mergeCell ref="CZQ53:CZX53"/>
    <mergeCell ref="CZY53:DAF53"/>
    <mergeCell ref="DAG53:DAN53"/>
    <mergeCell ref="DAO53:DAV53"/>
    <mergeCell ref="DAW53:DBD53"/>
    <mergeCell ref="DKK53:DKR53"/>
    <mergeCell ref="DKS53:DKZ53"/>
    <mergeCell ref="DLA53:DLH53"/>
    <mergeCell ref="DLI53:DLP53"/>
    <mergeCell ref="DLQ53:DLX53"/>
    <mergeCell ref="DIW53:DJD53"/>
    <mergeCell ref="DJE53:DJL53"/>
    <mergeCell ref="DJM53:DJT53"/>
    <mergeCell ref="DJU53:DKB53"/>
    <mergeCell ref="DKC53:DKJ53"/>
    <mergeCell ref="DHI53:DHP53"/>
    <mergeCell ref="DHQ53:DHX53"/>
    <mergeCell ref="DHY53:DIF53"/>
    <mergeCell ref="DIG53:DIN53"/>
    <mergeCell ref="DIO53:DIV53"/>
    <mergeCell ref="DFU53:DGB53"/>
    <mergeCell ref="DGC53:DGJ53"/>
    <mergeCell ref="DGK53:DGR53"/>
    <mergeCell ref="DGS53:DGZ53"/>
    <mergeCell ref="DHA53:DHH53"/>
    <mergeCell ref="DQO53:DQV53"/>
    <mergeCell ref="DQW53:DRD53"/>
    <mergeCell ref="DRE53:DRL53"/>
    <mergeCell ref="DRM53:DRT53"/>
    <mergeCell ref="DRU53:DSB53"/>
    <mergeCell ref="DPA53:DPH53"/>
    <mergeCell ref="DPI53:DPP53"/>
    <mergeCell ref="DPQ53:DPX53"/>
    <mergeCell ref="DPY53:DQF53"/>
    <mergeCell ref="DQG53:DQN53"/>
    <mergeCell ref="DNM53:DNT53"/>
    <mergeCell ref="DNU53:DOB53"/>
    <mergeCell ref="DOC53:DOJ53"/>
    <mergeCell ref="DOK53:DOR53"/>
    <mergeCell ref="DOS53:DOZ53"/>
    <mergeCell ref="DLY53:DMF53"/>
    <mergeCell ref="DMG53:DMN53"/>
    <mergeCell ref="DMO53:DMV53"/>
    <mergeCell ref="DMW53:DND53"/>
    <mergeCell ref="DNE53:DNL53"/>
    <mergeCell ref="DWS53:DWZ53"/>
    <mergeCell ref="DXA53:DXH53"/>
    <mergeCell ref="DXI53:DXP53"/>
    <mergeCell ref="DXQ53:DXX53"/>
    <mergeCell ref="DXY53:DYF53"/>
    <mergeCell ref="DVE53:DVL53"/>
    <mergeCell ref="DVM53:DVT53"/>
    <mergeCell ref="DVU53:DWB53"/>
    <mergeCell ref="DWC53:DWJ53"/>
    <mergeCell ref="DWK53:DWR53"/>
    <mergeCell ref="DTQ53:DTX53"/>
    <mergeCell ref="DTY53:DUF53"/>
    <mergeCell ref="DUG53:DUN53"/>
    <mergeCell ref="DUO53:DUV53"/>
    <mergeCell ref="DUW53:DVD53"/>
    <mergeCell ref="DSC53:DSJ53"/>
    <mergeCell ref="DSK53:DSR53"/>
    <mergeCell ref="DSS53:DSZ53"/>
    <mergeCell ref="DTA53:DTH53"/>
    <mergeCell ref="DTI53:DTP53"/>
    <mergeCell ref="ECW53:EDD53"/>
    <mergeCell ref="EDE53:EDL53"/>
    <mergeCell ref="EDM53:EDT53"/>
    <mergeCell ref="EDU53:EEB53"/>
    <mergeCell ref="EEC53:EEJ53"/>
    <mergeCell ref="EBI53:EBP53"/>
    <mergeCell ref="EBQ53:EBX53"/>
    <mergeCell ref="EBY53:ECF53"/>
    <mergeCell ref="ECG53:ECN53"/>
    <mergeCell ref="ECO53:ECV53"/>
    <mergeCell ref="DZU53:EAB53"/>
    <mergeCell ref="EAC53:EAJ53"/>
    <mergeCell ref="EAK53:EAR53"/>
    <mergeCell ref="EAS53:EAZ53"/>
    <mergeCell ref="EBA53:EBH53"/>
    <mergeCell ref="DYG53:DYN53"/>
    <mergeCell ref="DYO53:DYV53"/>
    <mergeCell ref="DYW53:DZD53"/>
    <mergeCell ref="DZE53:DZL53"/>
    <mergeCell ref="DZM53:DZT53"/>
    <mergeCell ref="EJA53:EJH53"/>
    <mergeCell ref="EJI53:EJP53"/>
    <mergeCell ref="EJQ53:EJX53"/>
    <mergeCell ref="EJY53:EKF53"/>
    <mergeCell ref="EKG53:EKN53"/>
    <mergeCell ref="EHM53:EHT53"/>
    <mergeCell ref="EHU53:EIB53"/>
    <mergeCell ref="EIC53:EIJ53"/>
    <mergeCell ref="EIK53:EIR53"/>
    <mergeCell ref="EIS53:EIZ53"/>
    <mergeCell ref="EFY53:EGF53"/>
    <mergeCell ref="EGG53:EGN53"/>
    <mergeCell ref="EGO53:EGV53"/>
    <mergeCell ref="EGW53:EHD53"/>
    <mergeCell ref="EHE53:EHL53"/>
    <mergeCell ref="EEK53:EER53"/>
    <mergeCell ref="EES53:EEZ53"/>
    <mergeCell ref="EFA53:EFH53"/>
    <mergeCell ref="EFI53:EFP53"/>
    <mergeCell ref="EFQ53:EFX53"/>
    <mergeCell ref="EPE53:EPL53"/>
    <mergeCell ref="EPM53:EPT53"/>
    <mergeCell ref="EPU53:EQB53"/>
    <mergeCell ref="EQC53:EQJ53"/>
    <mergeCell ref="EQK53:EQR53"/>
    <mergeCell ref="ENQ53:ENX53"/>
    <mergeCell ref="ENY53:EOF53"/>
    <mergeCell ref="EOG53:EON53"/>
    <mergeCell ref="EOO53:EOV53"/>
    <mergeCell ref="EOW53:EPD53"/>
    <mergeCell ref="EMC53:EMJ53"/>
    <mergeCell ref="EMK53:EMR53"/>
    <mergeCell ref="EMS53:EMZ53"/>
    <mergeCell ref="ENA53:ENH53"/>
    <mergeCell ref="ENI53:ENP53"/>
    <mergeCell ref="EKO53:EKV53"/>
    <mergeCell ref="EKW53:ELD53"/>
    <mergeCell ref="ELE53:ELL53"/>
    <mergeCell ref="ELM53:ELT53"/>
    <mergeCell ref="ELU53:EMB53"/>
    <mergeCell ref="EVI53:EVP53"/>
    <mergeCell ref="EVQ53:EVX53"/>
    <mergeCell ref="EVY53:EWF53"/>
    <mergeCell ref="EWG53:EWN53"/>
    <mergeCell ref="EWO53:EWV53"/>
    <mergeCell ref="ETU53:EUB53"/>
    <mergeCell ref="EUC53:EUJ53"/>
    <mergeCell ref="EUK53:EUR53"/>
    <mergeCell ref="EUS53:EUZ53"/>
    <mergeCell ref="EVA53:EVH53"/>
    <mergeCell ref="ESG53:ESN53"/>
    <mergeCell ref="ESO53:ESV53"/>
    <mergeCell ref="ESW53:ETD53"/>
    <mergeCell ref="ETE53:ETL53"/>
    <mergeCell ref="ETM53:ETT53"/>
    <mergeCell ref="EQS53:EQZ53"/>
    <mergeCell ref="ERA53:ERH53"/>
    <mergeCell ref="ERI53:ERP53"/>
    <mergeCell ref="ERQ53:ERX53"/>
    <mergeCell ref="ERY53:ESF53"/>
    <mergeCell ref="FBM53:FBT53"/>
    <mergeCell ref="FBU53:FCB53"/>
    <mergeCell ref="FCC53:FCJ53"/>
    <mergeCell ref="FCK53:FCR53"/>
    <mergeCell ref="FCS53:FCZ53"/>
    <mergeCell ref="EZY53:FAF53"/>
    <mergeCell ref="FAG53:FAN53"/>
    <mergeCell ref="FAO53:FAV53"/>
    <mergeCell ref="FAW53:FBD53"/>
    <mergeCell ref="FBE53:FBL53"/>
    <mergeCell ref="EYK53:EYR53"/>
    <mergeCell ref="EYS53:EYZ53"/>
    <mergeCell ref="EZA53:EZH53"/>
    <mergeCell ref="EZI53:EZP53"/>
    <mergeCell ref="EZQ53:EZX53"/>
    <mergeCell ref="EWW53:EXD53"/>
    <mergeCell ref="EXE53:EXL53"/>
    <mergeCell ref="EXM53:EXT53"/>
    <mergeCell ref="EXU53:EYB53"/>
    <mergeCell ref="EYC53:EYJ53"/>
    <mergeCell ref="FHQ53:FHX53"/>
    <mergeCell ref="FHY53:FIF53"/>
    <mergeCell ref="FIG53:FIN53"/>
    <mergeCell ref="FIO53:FIV53"/>
    <mergeCell ref="FIW53:FJD53"/>
    <mergeCell ref="FGC53:FGJ53"/>
    <mergeCell ref="FGK53:FGR53"/>
    <mergeCell ref="FGS53:FGZ53"/>
    <mergeCell ref="FHA53:FHH53"/>
    <mergeCell ref="FHI53:FHP53"/>
    <mergeCell ref="FEO53:FEV53"/>
    <mergeCell ref="FEW53:FFD53"/>
    <mergeCell ref="FFE53:FFL53"/>
    <mergeCell ref="FFM53:FFT53"/>
    <mergeCell ref="FFU53:FGB53"/>
    <mergeCell ref="FDA53:FDH53"/>
    <mergeCell ref="FDI53:FDP53"/>
    <mergeCell ref="FDQ53:FDX53"/>
    <mergeCell ref="FDY53:FEF53"/>
    <mergeCell ref="FEG53:FEN53"/>
    <mergeCell ref="FNU53:FOB53"/>
    <mergeCell ref="FOC53:FOJ53"/>
    <mergeCell ref="FOK53:FOR53"/>
    <mergeCell ref="FOS53:FOZ53"/>
    <mergeCell ref="FPA53:FPH53"/>
    <mergeCell ref="FMG53:FMN53"/>
    <mergeCell ref="FMO53:FMV53"/>
    <mergeCell ref="FMW53:FND53"/>
    <mergeCell ref="FNE53:FNL53"/>
    <mergeCell ref="FNM53:FNT53"/>
    <mergeCell ref="FKS53:FKZ53"/>
    <mergeCell ref="FLA53:FLH53"/>
    <mergeCell ref="FLI53:FLP53"/>
    <mergeCell ref="FLQ53:FLX53"/>
    <mergeCell ref="FLY53:FMF53"/>
    <mergeCell ref="FJE53:FJL53"/>
    <mergeCell ref="FJM53:FJT53"/>
    <mergeCell ref="FJU53:FKB53"/>
    <mergeCell ref="FKC53:FKJ53"/>
    <mergeCell ref="FKK53:FKR53"/>
    <mergeCell ref="FTY53:FUF53"/>
    <mergeCell ref="FUG53:FUN53"/>
    <mergeCell ref="FUO53:FUV53"/>
    <mergeCell ref="FUW53:FVD53"/>
    <mergeCell ref="FVE53:FVL53"/>
    <mergeCell ref="FSK53:FSR53"/>
    <mergeCell ref="FSS53:FSZ53"/>
    <mergeCell ref="FTA53:FTH53"/>
    <mergeCell ref="FTI53:FTP53"/>
    <mergeCell ref="FTQ53:FTX53"/>
    <mergeCell ref="FQW53:FRD53"/>
    <mergeCell ref="FRE53:FRL53"/>
    <mergeCell ref="FRM53:FRT53"/>
    <mergeCell ref="FRU53:FSB53"/>
    <mergeCell ref="FSC53:FSJ53"/>
    <mergeCell ref="FPI53:FPP53"/>
    <mergeCell ref="FPQ53:FPX53"/>
    <mergeCell ref="FPY53:FQF53"/>
    <mergeCell ref="FQG53:FQN53"/>
    <mergeCell ref="FQO53:FQV53"/>
    <mergeCell ref="GAC53:GAJ53"/>
    <mergeCell ref="GAK53:GAR53"/>
    <mergeCell ref="GAS53:GAZ53"/>
    <mergeCell ref="GBA53:GBH53"/>
    <mergeCell ref="GBI53:GBP53"/>
    <mergeCell ref="FYO53:FYV53"/>
    <mergeCell ref="FYW53:FZD53"/>
    <mergeCell ref="FZE53:FZL53"/>
    <mergeCell ref="FZM53:FZT53"/>
    <mergeCell ref="FZU53:GAB53"/>
    <mergeCell ref="FXA53:FXH53"/>
    <mergeCell ref="FXI53:FXP53"/>
    <mergeCell ref="FXQ53:FXX53"/>
    <mergeCell ref="FXY53:FYF53"/>
    <mergeCell ref="FYG53:FYN53"/>
    <mergeCell ref="FVM53:FVT53"/>
    <mergeCell ref="FVU53:FWB53"/>
    <mergeCell ref="FWC53:FWJ53"/>
    <mergeCell ref="FWK53:FWR53"/>
    <mergeCell ref="FWS53:FWZ53"/>
    <mergeCell ref="GGG53:GGN53"/>
    <mergeCell ref="GGO53:GGV53"/>
    <mergeCell ref="GGW53:GHD53"/>
    <mergeCell ref="GHE53:GHL53"/>
    <mergeCell ref="GHM53:GHT53"/>
    <mergeCell ref="GES53:GEZ53"/>
    <mergeCell ref="GFA53:GFH53"/>
    <mergeCell ref="GFI53:GFP53"/>
    <mergeCell ref="GFQ53:GFX53"/>
    <mergeCell ref="GFY53:GGF53"/>
    <mergeCell ref="GDE53:GDL53"/>
    <mergeCell ref="GDM53:GDT53"/>
    <mergeCell ref="GDU53:GEB53"/>
    <mergeCell ref="GEC53:GEJ53"/>
    <mergeCell ref="GEK53:GER53"/>
    <mergeCell ref="GBQ53:GBX53"/>
    <mergeCell ref="GBY53:GCF53"/>
    <mergeCell ref="GCG53:GCN53"/>
    <mergeCell ref="GCO53:GCV53"/>
    <mergeCell ref="GCW53:GDD53"/>
    <mergeCell ref="GMK53:GMR53"/>
    <mergeCell ref="GMS53:GMZ53"/>
    <mergeCell ref="GNA53:GNH53"/>
    <mergeCell ref="GNI53:GNP53"/>
    <mergeCell ref="GNQ53:GNX53"/>
    <mergeCell ref="GKW53:GLD53"/>
    <mergeCell ref="GLE53:GLL53"/>
    <mergeCell ref="GLM53:GLT53"/>
    <mergeCell ref="GLU53:GMB53"/>
    <mergeCell ref="GMC53:GMJ53"/>
    <mergeCell ref="GJI53:GJP53"/>
    <mergeCell ref="GJQ53:GJX53"/>
    <mergeCell ref="GJY53:GKF53"/>
    <mergeCell ref="GKG53:GKN53"/>
    <mergeCell ref="GKO53:GKV53"/>
    <mergeCell ref="GHU53:GIB53"/>
    <mergeCell ref="GIC53:GIJ53"/>
    <mergeCell ref="GIK53:GIR53"/>
    <mergeCell ref="GIS53:GIZ53"/>
    <mergeCell ref="GJA53:GJH53"/>
    <mergeCell ref="GSO53:GSV53"/>
    <mergeCell ref="GSW53:GTD53"/>
    <mergeCell ref="GTE53:GTL53"/>
    <mergeCell ref="GTM53:GTT53"/>
    <mergeCell ref="GTU53:GUB53"/>
    <mergeCell ref="GRA53:GRH53"/>
    <mergeCell ref="GRI53:GRP53"/>
    <mergeCell ref="GRQ53:GRX53"/>
    <mergeCell ref="GRY53:GSF53"/>
    <mergeCell ref="GSG53:GSN53"/>
    <mergeCell ref="GPM53:GPT53"/>
    <mergeCell ref="GPU53:GQB53"/>
    <mergeCell ref="GQC53:GQJ53"/>
    <mergeCell ref="GQK53:GQR53"/>
    <mergeCell ref="GQS53:GQZ53"/>
    <mergeCell ref="GNY53:GOF53"/>
    <mergeCell ref="GOG53:GON53"/>
    <mergeCell ref="GOO53:GOV53"/>
    <mergeCell ref="GOW53:GPD53"/>
    <mergeCell ref="GPE53:GPL53"/>
    <mergeCell ref="GYS53:GYZ53"/>
    <mergeCell ref="GZA53:GZH53"/>
    <mergeCell ref="GZI53:GZP53"/>
    <mergeCell ref="GZQ53:GZX53"/>
    <mergeCell ref="GZY53:HAF53"/>
    <mergeCell ref="GXE53:GXL53"/>
    <mergeCell ref="GXM53:GXT53"/>
    <mergeCell ref="GXU53:GYB53"/>
    <mergeCell ref="GYC53:GYJ53"/>
    <mergeCell ref="GYK53:GYR53"/>
    <mergeCell ref="GVQ53:GVX53"/>
    <mergeCell ref="GVY53:GWF53"/>
    <mergeCell ref="GWG53:GWN53"/>
    <mergeCell ref="GWO53:GWV53"/>
    <mergeCell ref="GWW53:GXD53"/>
    <mergeCell ref="GUC53:GUJ53"/>
    <mergeCell ref="GUK53:GUR53"/>
    <mergeCell ref="GUS53:GUZ53"/>
    <mergeCell ref="GVA53:GVH53"/>
    <mergeCell ref="GVI53:GVP53"/>
    <mergeCell ref="HEW53:HFD53"/>
    <mergeCell ref="HFE53:HFL53"/>
    <mergeCell ref="HFM53:HFT53"/>
    <mergeCell ref="HFU53:HGB53"/>
    <mergeCell ref="HGC53:HGJ53"/>
    <mergeCell ref="HDI53:HDP53"/>
    <mergeCell ref="HDQ53:HDX53"/>
    <mergeCell ref="HDY53:HEF53"/>
    <mergeCell ref="HEG53:HEN53"/>
    <mergeCell ref="HEO53:HEV53"/>
    <mergeCell ref="HBU53:HCB53"/>
    <mergeCell ref="HCC53:HCJ53"/>
    <mergeCell ref="HCK53:HCR53"/>
    <mergeCell ref="HCS53:HCZ53"/>
    <mergeCell ref="HDA53:HDH53"/>
    <mergeCell ref="HAG53:HAN53"/>
    <mergeCell ref="HAO53:HAV53"/>
    <mergeCell ref="HAW53:HBD53"/>
    <mergeCell ref="HBE53:HBL53"/>
    <mergeCell ref="HBM53:HBT53"/>
    <mergeCell ref="HLA53:HLH53"/>
    <mergeCell ref="HLI53:HLP53"/>
    <mergeCell ref="HLQ53:HLX53"/>
    <mergeCell ref="HLY53:HMF53"/>
    <mergeCell ref="HMG53:HMN53"/>
    <mergeCell ref="HJM53:HJT53"/>
    <mergeCell ref="HJU53:HKB53"/>
    <mergeCell ref="HKC53:HKJ53"/>
    <mergeCell ref="HKK53:HKR53"/>
    <mergeCell ref="HKS53:HKZ53"/>
    <mergeCell ref="HHY53:HIF53"/>
    <mergeCell ref="HIG53:HIN53"/>
    <mergeCell ref="HIO53:HIV53"/>
    <mergeCell ref="HIW53:HJD53"/>
    <mergeCell ref="HJE53:HJL53"/>
    <mergeCell ref="HGK53:HGR53"/>
    <mergeCell ref="HGS53:HGZ53"/>
    <mergeCell ref="HHA53:HHH53"/>
    <mergeCell ref="HHI53:HHP53"/>
    <mergeCell ref="HHQ53:HHX53"/>
    <mergeCell ref="HRE53:HRL53"/>
    <mergeCell ref="HRM53:HRT53"/>
    <mergeCell ref="HRU53:HSB53"/>
    <mergeCell ref="HSC53:HSJ53"/>
    <mergeCell ref="HSK53:HSR53"/>
    <mergeCell ref="HPQ53:HPX53"/>
    <mergeCell ref="HPY53:HQF53"/>
    <mergeCell ref="HQG53:HQN53"/>
    <mergeCell ref="HQO53:HQV53"/>
    <mergeCell ref="HQW53:HRD53"/>
    <mergeCell ref="HOC53:HOJ53"/>
    <mergeCell ref="HOK53:HOR53"/>
    <mergeCell ref="HOS53:HOZ53"/>
    <mergeCell ref="HPA53:HPH53"/>
    <mergeCell ref="HPI53:HPP53"/>
    <mergeCell ref="HMO53:HMV53"/>
    <mergeCell ref="HMW53:HND53"/>
    <mergeCell ref="HNE53:HNL53"/>
    <mergeCell ref="HNM53:HNT53"/>
    <mergeCell ref="HNU53:HOB53"/>
    <mergeCell ref="HXI53:HXP53"/>
    <mergeCell ref="HXQ53:HXX53"/>
    <mergeCell ref="HXY53:HYF53"/>
    <mergeCell ref="HYG53:HYN53"/>
    <mergeCell ref="HYO53:HYV53"/>
    <mergeCell ref="HVU53:HWB53"/>
    <mergeCell ref="HWC53:HWJ53"/>
    <mergeCell ref="HWK53:HWR53"/>
    <mergeCell ref="HWS53:HWZ53"/>
    <mergeCell ref="HXA53:HXH53"/>
    <mergeCell ref="HUG53:HUN53"/>
    <mergeCell ref="HUO53:HUV53"/>
    <mergeCell ref="HUW53:HVD53"/>
    <mergeCell ref="HVE53:HVL53"/>
    <mergeCell ref="HVM53:HVT53"/>
    <mergeCell ref="HSS53:HSZ53"/>
    <mergeCell ref="HTA53:HTH53"/>
    <mergeCell ref="HTI53:HTP53"/>
    <mergeCell ref="HTQ53:HTX53"/>
    <mergeCell ref="HTY53:HUF53"/>
    <mergeCell ref="IDM53:IDT53"/>
    <mergeCell ref="IDU53:IEB53"/>
    <mergeCell ref="IEC53:IEJ53"/>
    <mergeCell ref="IEK53:IER53"/>
    <mergeCell ref="IES53:IEZ53"/>
    <mergeCell ref="IBY53:ICF53"/>
    <mergeCell ref="ICG53:ICN53"/>
    <mergeCell ref="ICO53:ICV53"/>
    <mergeCell ref="ICW53:IDD53"/>
    <mergeCell ref="IDE53:IDL53"/>
    <mergeCell ref="IAK53:IAR53"/>
    <mergeCell ref="IAS53:IAZ53"/>
    <mergeCell ref="IBA53:IBH53"/>
    <mergeCell ref="IBI53:IBP53"/>
    <mergeCell ref="IBQ53:IBX53"/>
    <mergeCell ref="HYW53:HZD53"/>
    <mergeCell ref="HZE53:HZL53"/>
    <mergeCell ref="HZM53:HZT53"/>
    <mergeCell ref="HZU53:IAB53"/>
    <mergeCell ref="IAC53:IAJ53"/>
    <mergeCell ref="IJQ53:IJX53"/>
    <mergeCell ref="IJY53:IKF53"/>
    <mergeCell ref="IKG53:IKN53"/>
    <mergeCell ref="IKO53:IKV53"/>
    <mergeCell ref="IKW53:ILD53"/>
    <mergeCell ref="IIC53:IIJ53"/>
    <mergeCell ref="IIK53:IIR53"/>
    <mergeCell ref="IIS53:IIZ53"/>
    <mergeCell ref="IJA53:IJH53"/>
    <mergeCell ref="IJI53:IJP53"/>
    <mergeCell ref="IGO53:IGV53"/>
    <mergeCell ref="IGW53:IHD53"/>
    <mergeCell ref="IHE53:IHL53"/>
    <mergeCell ref="IHM53:IHT53"/>
    <mergeCell ref="IHU53:IIB53"/>
    <mergeCell ref="IFA53:IFH53"/>
    <mergeCell ref="IFI53:IFP53"/>
    <mergeCell ref="IFQ53:IFX53"/>
    <mergeCell ref="IFY53:IGF53"/>
    <mergeCell ref="IGG53:IGN53"/>
    <mergeCell ref="IPU53:IQB53"/>
    <mergeCell ref="IQC53:IQJ53"/>
    <mergeCell ref="IQK53:IQR53"/>
    <mergeCell ref="IQS53:IQZ53"/>
    <mergeCell ref="IRA53:IRH53"/>
    <mergeCell ref="IOG53:ION53"/>
    <mergeCell ref="IOO53:IOV53"/>
    <mergeCell ref="IOW53:IPD53"/>
    <mergeCell ref="IPE53:IPL53"/>
    <mergeCell ref="IPM53:IPT53"/>
    <mergeCell ref="IMS53:IMZ53"/>
    <mergeCell ref="INA53:INH53"/>
    <mergeCell ref="INI53:INP53"/>
    <mergeCell ref="INQ53:INX53"/>
    <mergeCell ref="INY53:IOF53"/>
    <mergeCell ref="ILE53:ILL53"/>
    <mergeCell ref="ILM53:ILT53"/>
    <mergeCell ref="ILU53:IMB53"/>
    <mergeCell ref="IMC53:IMJ53"/>
    <mergeCell ref="IMK53:IMR53"/>
    <mergeCell ref="IVY53:IWF53"/>
    <mergeCell ref="IWG53:IWN53"/>
    <mergeCell ref="IWO53:IWV53"/>
    <mergeCell ref="IWW53:IXD53"/>
    <mergeCell ref="IXE53:IXL53"/>
    <mergeCell ref="IUK53:IUR53"/>
    <mergeCell ref="IUS53:IUZ53"/>
    <mergeCell ref="IVA53:IVH53"/>
    <mergeCell ref="IVI53:IVP53"/>
    <mergeCell ref="IVQ53:IVX53"/>
    <mergeCell ref="ISW53:ITD53"/>
    <mergeCell ref="ITE53:ITL53"/>
    <mergeCell ref="ITM53:ITT53"/>
    <mergeCell ref="ITU53:IUB53"/>
    <mergeCell ref="IUC53:IUJ53"/>
    <mergeCell ref="IRI53:IRP53"/>
    <mergeCell ref="IRQ53:IRX53"/>
    <mergeCell ref="IRY53:ISF53"/>
    <mergeCell ref="ISG53:ISN53"/>
    <mergeCell ref="ISO53:ISV53"/>
    <mergeCell ref="JCC53:JCJ53"/>
    <mergeCell ref="JCK53:JCR53"/>
    <mergeCell ref="JCS53:JCZ53"/>
    <mergeCell ref="JDA53:JDH53"/>
    <mergeCell ref="JDI53:JDP53"/>
    <mergeCell ref="JAO53:JAV53"/>
    <mergeCell ref="JAW53:JBD53"/>
    <mergeCell ref="JBE53:JBL53"/>
    <mergeCell ref="JBM53:JBT53"/>
    <mergeCell ref="JBU53:JCB53"/>
    <mergeCell ref="IZA53:IZH53"/>
    <mergeCell ref="IZI53:IZP53"/>
    <mergeCell ref="IZQ53:IZX53"/>
    <mergeCell ref="IZY53:JAF53"/>
    <mergeCell ref="JAG53:JAN53"/>
    <mergeCell ref="IXM53:IXT53"/>
    <mergeCell ref="IXU53:IYB53"/>
    <mergeCell ref="IYC53:IYJ53"/>
    <mergeCell ref="IYK53:IYR53"/>
    <mergeCell ref="IYS53:IYZ53"/>
    <mergeCell ref="JIG53:JIN53"/>
    <mergeCell ref="JIO53:JIV53"/>
    <mergeCell ref="JIW53:JJD53"/>
    <mergeCell ref="JJE53:JJL53"/>
    <mergeCell ref="JJM53:JJT53"/>
    <mergeCell ref="JGS53:JGZ53"/>
    <mergeCell ref="JHA53:JHH53"/>
    <mergeCell ref="JHI53:JHP53"/>
    <mergeCell ref="JHQ53:JHX53"/>
    <mergeCell ref="JHY53:JIF53"/>
    <mergeCell ref="JFE53:JFL53"/>
    <mergeCell ref="JFM53:JFT53"/>
    <mergeCell ref="JFU53:JGB53"/>
    <mergeCell ref="JGC53:JGJ53"/>
    <mergeCell ref="JGK53:JGR53"/>
    <mergeCell ref="JDQ53:JDX53"/>
    <mergeCell ref="JDY53:JEF53"/>
    <mergeCell ref="JEG53:JEN53"/>
    <mergeCell ref="JEO53:JEV53"/>
    <mergeCell ref="JEW53:JFD53"/>
    <mergeCell ref="JOK53:JOR53"/>
    <mergeCell ref="JOS53:JOZ53"/>
    <mergeCell ref="JPA53:JPH53"/>
    <mergeCell ref="JPI53:JPP53"/>
    <mergeCell ref="JPQ53:JPX53"/>
    <mergeCell ref="JMW53:JND53"/>
    <mergeCell ref="JNE53:JNL53"/>
    <mergeCell ref="JNM53:JNT53"/>
    <mergeCell ref="JNU53:JOB53"/>
    <mergeCell ref="JOC53:JOJ53"/>
    <mergeCell ref="JLI53:JLP53"/>
    <mergeCell ref="JLQ53:JLX53"/>
    <mergeCell ref="JLY53:JMF53"/>
    <mergeCell ref="JMG53:JMN53"/>
    <mergeCell ref="JMO53:JMV53"/>
    <mergeCell ref="JJU53:JKB53"/>
    <mergeCell ref="JKC53:JKJ53"/>
    <mergeCell ref="JKK53:JKR53"/>
    <mergeCell ref="JKS53:JKZ53"/>
    <mergeCell ref="JLA53:JLH53"/>
    <mergeCell ref="JUO53:JUV53"/>
    <mergeCell ref="JUW53:JVD53"/>
    <mergeCell ref="JVE53:JVL53"/>
    <mergeCell ref="JVM53:JVT53"/>
    <mergeCell ref="JVU53:JWB53"/>
    <mergeCell ref="JTA53:JTH53"/>
    <mergeCell ref="JTI53:JTP53"/>
    <mergeCell ref="JTQ53:JTX53"/>
    <mergeCell ref="JTY53:JUF53"/>
    <mergeCell ref="JUG53:JUN53"/>
    <mergeCell ref="JRM53:JRT53"/>
    <mergeCell ref="JRU53:JSB53"/>
    <mergeCell ref="JSC53:JSJ53"/>
    <mergeCell ref="JSK53:JSR53"/>
    <mergeCell ref="JSS53:JSZ53"/>
    <mergeCell ref="JPY53:JQF53"/>
    <mergeCell ref="JQG53:JQN53"/>
    <mergeCell ref="JQO53:JQV53"/>
    <mergeCell ref="JQW53:JRD53"/>
    <mergeCell ref="JRE53:JRL53"/>
    <mergeCell ref="KAS53:KAZ53"/>
    <mergeCell ref="KBA53:KBH53"/>
    <mergeCell ref="KBI53:KBP53"/>
    <mergeCell ref="KBQ53:KBX53"/>
    <mergeCell ref="KBY53:KCF53"/>
    <mergeCell ref="JZE53:JZL53"/>
    <mergeCell ref="JZM53:JZT53"/>
    <mergeCell ref="JZU53:KAB53"/>
    <mergeCell ref="KAC53:KAJ53"/>
    <mergeCell ref="KAK53:KAR53"/>
    <mergeCell ref="JXQ53:JXX53"/>
    <mergeCell ref="JXY53:JYF53"/>
    <mergeCell ref="JYG53:JYN53"/>
    <mergeCell ref="JYO53:JYV53"/>
    <mergeCell ref="JYW53:JZD53"/>
    <mergeCell ref="JWC53:JWJ53"/>
    <mergeCell ref="JWK53:JWR53"/>
    <mergeCell ref="JWS53:JWZ53"/>
    <mergeCell ref="JXA53:JXH53"/>
    <mergeCell ref="JXI53:JXP53"/>
    <mergeCell ref="KGW53:KHD53"/>
    <mergeCell ref="KHE53:KHL53"/>
    <mergeCell ref="KHM53:KHT53"/>
    <mergeCell ref="KHU53:KIB53"/>
    <mergeCell ref="KIC53:KIJ53"/>
    <mergeCell ref="KFI53:KFP53"/>
    <mergeCell ref="KFQ53:KFX53"/>
    <mergeCell ref="KFY53:KGF53"/>
    <mergeCell ref="KGG53:KGN53"/>
    <mergeCell ref="KGO53:KGV53"/>
    <mergeCell ref="KDU53:KEB53"/>
    <mergeCell ref="KEC53:KEJ53"/>
    <mergeCell ref="KEK53:KER53"/>
    <mergeCell ref="KES53:KEZ53"/>
    <mergeCell ref="KFA53:KFH53"/>
    <mergeCell ref="KCG53:KCN53"/>
    <mergeCell ref="KCO53:KCV53"/>
    <mergeCell ref="KCW53:KDD53"/>
    <mergeCell ref="KDE53:KDL53"/>
    <mergeCell ref="KDM53:KDT53"/>
    <mergeCell ref="KNA53:KNH53"/>
    <mergeCell ref="KNI53:KNP53"/>
    <mergeCell ref="KNQ53:KNX53"/>
    <mergeCell ref="KNY53:KOF53"/>
    <mergeCell ref="KOG53:KON53"/>
    <mergeCell ref="KLM53:KLT53"/>
    <mergeCell ref="KLU53:KMB53"/>
    <mergeCell ref="KMC53:KMJ53"/>
    <mergeCell ref="KMK53:KMR53"/>
    <mergeCell ref="KMS53:KMZ53"/>
    <mergeCell ref="KJY53:KKF53"/>
    <mergeCell ref="KKG53:KKN53"/>
    <mergeCell ref="KKO53:KKV53"/>
    <mergeCell ref="KKW53:KLD53"/>
    <mergeCell ref="KLE53:KLL53"/>
    <mergeCell ref="KIK53:KIR53"/>
    <mergeCell ref="KIS53:KIZ53"/>
    <mergeCell ref="KJA53:KJH53"/>
    <mergeCell ref="KJI53:KJP53"/>
    <mergeCell ref="KJQ53:KJX53"/>
    <mergeCell ref="KTE53:KTL53"/>
    <mergeCell ref="KTM53:KTT53"/>
    <mergeCell ref="KTU53:KUB53"/>
    <mergeCell ref="KUC53:KUJ53"/>
    <mergeCell ref="KUK53:KUR53"/>
    <mergeCell ref="KRQ53:KRX53"/>
    <mergeCell ref="KRY53:KSF53"/>
    <mergeCell ref="KSG53:KSN53"/>
    <mergeCell ref="KSO53:KSV53"/>
    <mergeCell ref="KSW53:KTD53"/>
    <mergeCell ref="KQC53:KQJ53"/>
    <mergeCell ref="KQK53:KQR53"/>
    <mergeCell ref="KQS53:KQZ53"/>
    <mergeCell ref="KRA53:KRH53"/>
    <mergeCell ref="KRI53:KRP53"/>
    <mergeCell ref="KOO53:KOV53"/>
    <mergeCell ref="KOW53:KPD53"/>
    <mergeCell ref="KPE53:KPL53"/>
    <mergeCell ref="KPM53:KPT53"/>
    <mergeCell ref="KPU53:KQB53"/>
    <mergeCell ref="KZI53:KZP53"/>
    <mergeCell ref="KZQ53:KZX53"/>
    <mergeCell ref="KZY53:LAF53"/>
    <mergeCell ref="LAG53:LAN53"/>
    <mergeCell ref="LAO53:LAV53"/>
    <mergeCell ref="KXU53:KYB53"/>
    <mergeCell ref="KYC53:KYJ53"/>
    <mergeCell ref="KYK53:KYR53"/>
    <mergeCell ref="KYS53:KYZ53"/>
    <mergeCell ref="KZA53:KZH53"/>
    <mergeCell ref="KWG53:KWN53"/>
    <mergeCell ref="KWO53:KWV53"/>
    <mergeCell ref="KWW53:KXD53"/>
    <mergeCell ref="KXE53:KXL53"/>
    <mergeCell ref="KXM53:KXT53"/>
    <mergeCell ref="KUS53:KUZ53"/>
    <mergeCell ref="KVA53:KVH53"/>
    <mergeCell ref="KVI53:KVP53"/>
    <mergeCell ref="KVQ53:KVX53"/>
    <mergeCell ref="KVY53:KWF53"/>
    <mergeCell ref="LFM53:LFT53"/>
    <mergeCell ref="LFU53:LGB53"/>
    <mergeCell ref="LGC53:LGJ53"/>
    <mergeCell ref="LGK53:LGR53"/>
    <mergeCell ref="LGS53:LGZ53"/>
    <mergeCell ref="LDY53:LEF53"/>
    <mergeCell ref="LEG53:LEN53"/>
    <mergeCell ref="LEO53:LEV53"/>
    <mergeCell ref="LEW53:LFD53"/>
    <mergeCell ref="LFE53:LFL53"/>
    <mergeCell ref="LCK53:LCR53"/>
    <mergeCell ref="LCS53:LCZ53"/>
    <mergeCell ref="LDA53:LDH53"/>
    <mergeCell ref="LDI53:LDP53"/>
    <mergeCell ref="LDQ53:LDX53"/>
    <mergeCell ref="LAW53:LBD53"/>
    <mergeCell ref="LBE53:LBL53"/>
    <mergeCell ref="LBM53:LBT53"/>
    <mergeCell ref="LBU53:LCB53"/>
    <mergeCell ref="LCC53:LCJ53"/>
    <mergeCell ref="LLQ53:LLX53"/>
    <mergeCell ref="LLY53:LMF53"/>
    <mergeCell ref="LMG53:LMN53"/>
    <mergeCell ref="LMO53:LMV53"/>
    <mergeCell ref="LMW53:LND53"/>
    <mergeCell ref="LKC53:LKJ53"/>
    <mergeCell ref="LKK53:LKR53"/>
    <mergeCell ref="LKS53:LKZ53"/>
    <mergeCell ref="LLA53:LLH53"/>
    <mergeCell ref="LLI53:LLP53"/>
    <mergeCell ref="LIO53:LIV53"/>
    <mergeCell ref="LIW53:LJD53"/>
    <mergeCell ref="LJE53:LJL53"/>
    <mergeCell ref="LJM53:LJT53"/>
    <mergeCell ref="LJU53:LKB53"/>
    <mergeCell ref="LHA53:LHH53"/>
    <mergeCell ref="LHI53:LHP53"/>
    <mergeCell ref="LHQ53:LHX53"/>
    <mergeCell ref="LHY53:LIF53"/>
    <mergeCell ref="LIG53:LIN53"/>
    <mergeCell ref="LRU53:LSB53"/>
    <mergeCell ref="LSC53:LSJ53"/>
    <mergeCell ref="LSK53:LSR53"/>
    <mergeCell ref="LSS53:LSZ53"/>
    <mergeCell ref="LTA53:LTH53"/>
    <mergeCell ref="LQG53:LQN53"/>
    <mergeCell ref="LQO53:LQV53"/>
    <mergeCell ref="LQW53:LRD53"/>
    <mergeCell ref="LRE53:LRL53"/>
    <mergeCell ref="LRM53:LRT53"/>
    <mergeCell ref="LOS53:LOZ53"/>
    <mergeCell ref="LPA53:LPH53"/>
    <mergeCell ref="LPI53:LPP53"/>
    <mergeCell ref="LPQ53:LPX53"/>
    <mergeCell ref="LPY53:LQF53"/>
    <mergeCell ref="LNE53:LNL53"/>
    <mergeCell ref="LNM53:LNT53"/>
    <mergeCell ref="LNU53:LOB53"/>
    <mergeCell ref="LOC53:LOJ53"/>
    <mergeCell ref="LOK53:LOR53"/>
    <mergeCell ref="LXY53:LYF53"/>
    <mergeCell ref="LYG53:LYN53"/>
    <mergeCell ref="LYO53:LYV53"/>
    <mergeCell ref="LYW53:LZD53"/>
    <mergeCell ref="LZE53:LZL53"/>
    <mergeCell ref="LWK53:LWR53"/>
    <mergeCell ref="LWS53:LWZ53"/>
    <mergeCell ref="LXA53:LXH53"/>
    <mergeCell ref="LXI53:LXP53"/>
    <mergeCell ref="LXQ53:LXX53"/>
    <mergeCell ref="LUW53:LVD53"/>
    <mergeCell ref="LVE53:LVL53"/>
    <mergeCell ref="LVM53:LVT53"/>
    <mergeCell ref="LVU53:LWB53"/>
    <mergeCell ref="LWC53:LWJ53"/>
    <mergeCell ref="LTI53:LTP53"/>
    <mergeCell ref="LTQ53:LTX53"/>
    <mergeCell ref="LTY53:LUF53"/>
    <mergeCell ref="LUG53:LUN53"/>
    <mergeCell ref="LUO53:LUV53"/>
    <mergeCell ref="MEC53:MEJ53"/>
    <mergeCell ref="MEK53:MER53"/>
    <mergeCell ref="MES53:MEZ53"/>
    <mergeCell ref="MFA53:MFH53"/>
    <mergeCell ref="MFI53:MFP53"/>
    <mergeCell ref="MCO53:MCV53"/>
    <mergeCell ref="MCW53:MDD53"/>
    <mergeCell ref="MDE53:MDL53"/>
    <mergeCell ref="MDM53:MDT53"/>
    <mergeCell ref="MDU53:MEB53"/>
    <mergeCell ref="MBA53:MBH53"/>
    <mergeCell ref="MBI53:MBP53"/>
    <mergeCell ref="MBQ53:MBX53"/>
    <mergeCell ref="MBY53:MCF53"/>
    <mergeCell ref="MCG53:MCN53"/>
    <mergeCell ref="LZM53:LZT53"/>
    <mergeCell ref="LZU53:MAB53"/>
    <mergeCell ref="MAC53:MAJ53"/>
    <mergeCell ref="MAK53:MAR53"/>
    <mergeCell ref="MAS53:MAZ53"/>
    <mergeCell ref="MKG53:MKN53"/>
    <mergeCell ref="MKO53:MKV53"/>
    <mergeCell ref="MKW53:MLD53"/>
    <mergeCell ref="MLE53:MLL53"/>
    <mergeCell ref="MLM53:MLT53"/>
    <mergeCell ref="MIS53:MIZ53"/>
    <mergeCell ref="MJA53:MJH53"/>
    <mergeCell ref="MJI53:MJP53"/>
    <mergeCell ref="MJQ53:MJX53"/>
    <mergeCell ref="MJY53:MKF53"/>
    <mergeCell ref="MHE53:MHL53"/>
    <mergeCell ref="MHM53:MHT53"/>
    <mergeCell ref="MHU53:MIB53"/>
    <mergeCell ref="MIC53:MIJ53"/>
    <mergeCell ref="MIK53:MIR53"/>
    <mergeCell ref="MFQ53:MFX53"/>
    <mergeCell ref="MFY53:MGF53"/>
    <mergeCell ref="MGG53:MGN53"/>
    <mergeCell ref="MGO53:MGV53"/>
    <mergeCell ref="MGW53:MHD53"/>
    <mergeCell ref="MQK53:MQR53"/>
    <mergeCell ref="MQS53:MQZ53"/>
    <mergeCell ref="MRA53:MRH53"/>
    <mergeCell ref="MRI53:MRP53"/>
    <mergeCell ref="MRQ53:MRX53"/>
    <mergeCell ref="MOW53:MPD53"/>
    <mergeCell ref="MPE53:MPL53"/>
    <mergeCell ref="MPM53:MPT53"/>
    <mergeCell ref="MPU53:MQB53"/>
    <mergeCell ref="MQC53:MQJ53"/>
    <mergeCell ref="MNI53:MNP53"/>
    <mergeCell ref="MNQ53:MNX53"/>
    <mergeCell ref="MNY53:MOF53"/>
    <mergeCell ref="MOG53:MON53"/>
    <mergeCell ref="MOO53:MOV53"/>
    <mergeCell ref="MLU53:MMB53"/>
    <mergeCell ref="MMC53:MMJ53"/>
    <mergeCell ref="MMK53:MMR53"/>
    <mergeCell ref="MMS53:MMZ53"/>
    <mergeCell ref="MNA53:MNH53"/>
    <mergeCell ref="MWO53:MWV53"/>
    <mergeCell ref="MWW53:MXD53"/>
    <mergeCell ref="MXE53:MXL53"/>
    <mergeCell ref="MXM53:MXT53"/>
    <mergeCell ref="MXU53:MYB53"/>
    <mergeCell ref="MVA53:MVH53"/>
    <mergeCell ref="MVI53:MVP53"/>
    <mergeCell ref="MVQ53:MVX53"/>
    <mergeCell ref="MVY53:MWF53"/>
    <mergeCell ref="MWG53:MWN53"/>
    <mergeCell ref="MTM53:MTT53"/>
    <mergeCell ref="MTU53:MUB53"/>
    <mergeCell ref="MUC53:MUJ53"/>
    <mergeCell ref="MUK53:MUR53"/>
    <mergeCell ref="MUS53:MUZ53"/>
    <mergeCell ref="MRY53:MSF53"/>
    <mergeCell ref="MSG53:MSN53"/>
    <mergeCell ref="MSO53:MSV53"/>
    <mergeCell ref="MSW53:MTD53"/>
    <mergeCell ref="MTE53:MTL53"/>
    <mergeCell ref="NCS53:NCZ53"/>
    <mergeCell ref="NDA53:NDH53"/>
    <mergeCell ref="NDI53:NDP53"/>
    <mergeCell ref="NDQ53:NDX53"/>
    <mergeCell ref="NDY53:NEF53"/>
    <mergeCell ref="NBE53:NBL53"/>
    <mergeCell ref="NBM53:NBT53"/>
    <mergeCell ref="NBU53:NCB53"/>
    <mergeCell ref="NCC53:NCJ53"/>
    <mergeCell ref="NCK53:NCR53"/>
    <mergeCell ref="MZQ53:MZX53"/>
    <mergeCell ref="MZY53:NAF53"/>
    <mergeCell ref="NAG53:NAN53"/>
    <mergeCell ref="NAO53:NAV53"/>
    <mergeCell ref="NAW53:NBD53"/>
    <mergeCell ref="MYC53:MYJ53"/>
    <mergeCell ref="MYK53:MYR53"/>
    <mergeCell ref="MYS53:MYZ53"/>
    <mergeCell ref="MZA53:MZH53"/>
    <mergeCell ref="MZI53:MZP53"/>
    <mergeCell ref="NIW53:NJD53"/>
    <mergeCell ref="NJE53:NJL53"/>
    <mergeCell ref="NJM53:NJT53"/>
    <mergeCell ref="NJU53:NKB53"/>
    <mergeCell ref="NKC53:NKJ53"/>
    <mergeCell ref="NHI53:NHP53"/>
    <mergeCell ref="NHQ53:NHX53"/>
    <mergeCell ref="NHY53:NIF53"/>
    <mergeCell ref="NIG53:NIN53"/>
    <mergeCell ref="NIO53:NIV53"/>
    <mergeCell ref="NFU53:NGB53"/>
    <mergeCell ref="NGC53:NGJ53"/>
    <mergeCell ref="NGK53:NGR53"/>
    <mergeCell ref="NGS53:NGZ53"/>
    <mergeCell ref="NHA53:NHH53"/>
    <mergeCell ref="NEG53:NEN53"/>
    <mergeCell ref="NEO53:NEV53"/>
    <mergeCell ref="NEW53:NFD53"/>
    <mergeCell ref="NFE53:NFL53"/>
    <mergeCell ref="NFM53:NFT53"/>
    <mergeCell ref="NPA53:NPH53"/>
    <mergeCell ref="NPI53:NPP53"/>
    <mergeCell ref="NPQ53:NPX53"/>
    <mergeCell ref="NPY53:NQF53"/>
    <mergeCell ref="NQG53:NQN53"/>
    <mergeCell ref="NNM53:NNT53"/>
    <mergeCell ref="NNU53:NOB53"/>
    <mergeCell ref="NOC53:NOJ53"/>
    <mergeCell ref="NOK53:NOR53"/>
    <mergeCell ref="NOS53:NOZ53"/>
    <mergeCell ref="NLY53:NMF53"/>
    <mergeCell ref="NMG53:NMN53"/>
    <mergeCell ref="NMO53:NMV53"/>
    <mergeCell ref="NMW53:NND53"/>
    <mergeCell ref="NNE53:NNL53"/>
    <mergeCell ref="NKK53:NKR53"/>
    <mergeCell ref="NKS53:NKZ53"/>
    <mergeCell ref="NLA53:NLH53"/>
    <mergeCell ref="NLI53:NLP53"/>
    <mergeCell ref="NLQ53:NLX53"/>
    <mergeCell ref="NVE53:NVL53"/>
    <mergeCell ref="NVM53:NVT53"/>
    <mergeCell ref="NVU53:NWB53"/>
    <mergeCell ref="NWC53:NWJ53"/>
    <mergeCell ref="NWK53:NWR53"/>
    <mergeCell ref="NTQ53:NTX53"/>
    <mergeCell ref="NTY53:NUF53"/>
    <mergeCell ref="NUG53:NUN53"/>
    <mergeCell ref="NUO53:NUV53"/>
    <mergeCell ref="NUW53:NVD53"/>
    <mergeCell ref="NSC53:NSJ53"/>
    <mergeCell ref="NSK53:NSR53"/>
    <mergeCell ref="NSS53:NSZ53"/>
    <mergeCell ref="NTA53:NTH53"/>
    <mergeCell ref="NTI53:NTP53"/>
    <mergeCell ref="NQO53:NQV53"/>
    <mergeCell ref="NQW53:NRD53"/>
    <mergeCell ref="NRE53:NRL53"/>
    <mergeCell ref="NRM53:NRT53"/>
    <mergeCell ref="NRU53:NSB53"/>
    <mergeCell ref="OBI53:OBP53"/>
    <mergeCell ref="OBQ53:OBX53"/>
    <mergeCell ref="OBY53:OCF53"/>
    <mergeCell ref="OCG53:OCN53"/>
    <mergeCell ref="OCO53:OCV53"/>
    <mergeCell ref="NZU53:OAB53"/>
    <mergeCell ref="OAC53:OAJ53"/>
    <mergeCell ref="OAK53:OAR53"/>
    <mergeCell ref="OAS53:OAZ53"/>
    <mergeCell ref="OBA53:OBH53"/>
    <mergeCell ref="NYG53:NYN53"/>
    <mergeCell ref="NYO53:NYV53"/>
    <mergeCell ref="NYW53:NZD53"/>
    <mergeCell ref="NZE53:NZL53"/>
    <mergeCell ref="NZM53:NZT53"/>
    <mergeCell ref="NWS53:NWZ53"/>
    <mergeCell ref="NXA53:NXH53"/>
    <mergeCell ref="NXI53:NXP53"/>
    <mergeCell ref="NXQ53:NXX53"/>
    <mergeCell ref="NXY53:NYF53"/>
    <mergeCell ref="OHM53:OHT53"/>
    <mergeCell ref="OHU53:OIB53"/>
    <mergeCell ref="OIC53:OIJ53"/>
    <mergeCell ref="OIK53:OIR53"/>
    <mergeCell ref="OIS53:OIZ53"/>
    <mergeCell ref="OFY53:OGF53"/>
    <mergeCell ref="OGG53:OGN53"/>
    <mergeCell ref="OGO53:OGV53"/>
    <mergeCell ref="OGW53:OHD53"/>
    <mergeCell ref="OHE53:OHL53"/>
    <mergeCell ref="OEK53:OER53"/>
    <mergeCell ref="OES53:OEZ53"/>
    <mergeCell ref="OFA53:OFH53"/>
    <mergeCell ref="OFI53:OFP53"/>
    <mergeCell ref="OFQ53:OFX53"/>
    <mergeCell ref="OCW53:ODD53"/>
    <mergeCell ref="ODE53:ODL53"/>
    <mergeCell ref="ODM53:ODT53"/>
    <mergeCell ref="ODU53:OEB53"/>
    <mergeCell ref="OEC53:OEJ53"/>
    <mergeCell ref="ONQ53:ONX53"/>
    <mergeCell ref="ONY53:OOF53"/>
    <mergeCell ref="OOG53:OON53"/>
    <mergeCell ref="OOO53:OOV53"/>
    <mergeCell ref="OOW53:OPD53"/>
    <mergeCell ref="OMC53:OMJ53"/>
    <mergeCell ref="OMK53:OMR53"/>
    <mergeCell ref="OMS53:OMZ53"/>
    <mergeCell ref="ONA53:ONH53"/>
    <mergeCell ref="ONI53:ONP53"/>
    <mergeCell ref="OKO53:OKV53"/>
    <mergeCell ref="OKW53:OLD53"/>
    <mergeCell ref="OLE53:OLL53"/>
    <mergeCell ref="OLM53:OLT53"/>
    <mergeCell ref="OLU53:OMB53"/>
    <mergeCell ref="OJA53:OJH53"/>
    <mergeCell ref="OJI53:OJP53"/>
    <mergeCell ref="OJQ53:OJX53"/>
    <mergeCell ref="OJY53:OKF53"/>
    <mergeCell ref="OKG53:OKN53"/>
    <mergeCell ref="OTU53:OUB53"/>
    <mergeCell ref="OUC53:OUJ53"/>
    <mergeCell ref="OUK53:OUR53"/>
    <mergeCell ref="OUS53:OUZ53"/>
    <mergeCell ref="OVA53:OVH53"/>
    <mergeCell ref="OSG53:OSN53"/>
    <mergeCell ref="OSO53:OSV53"/>
    <mergeCell ref="OSW53:OTD53"/>
    <mergeCell ref="OTE53:OTL53"/>
    <mergeCell ref="OTM53:OTT53"/>
    <mergeCell ref="OQS53:OQZ53"/>
    <mergeCell ref="ORA53:ORH53"/>
    <mergeCell ref="ORI53:ORP53"/>
    <mergeCell ref="ORQ53:ORX53"/>
    <mergeCell ref="ORY53:OSF53"/>
    <mergeCell ref="OPE53:OPL53"/>
    <mergeCell ref="OPM53:OPT53"/>
    <mergeCell ref="OPU53:OQB53"/>
    <mergeCell ref="OQC53:OQJ53"/>
    <mergeCell ref="OQK53:OQR53"/>
    <mergeCell ref="OZY53:PAF53"/>
    <mergeCell ref="PAG53:PAN53"/>
    <mergeCell ref="PAO53:PAV53"/>
    <mergeCell ref="PAW53:PBD53"/>
    <mergeCell ref="PBE53:PBL53"/>
    <mergeCell ref="OYK53:OYR53"/>
    <mergeCell ref="OYS53:OYZ53"/>
    <mergeCell ref="OZA53:OZH53"/>
    <mergeCell ref="OZI53:OZP53"/>
    <mergeCell ref="OZQ53:OZX53"/>
    <mergeCell ref="OWW53:OXD53"/>
    <mergeCell ref="OXE53:OXL53"/>
    <mergeCell ref="OXM53:OXT53"/>
    <mergeCell ref="OXU53:OYB53"/>
    <mergeCell ref="OYC53:OYJ53"/>
    <mergeCell ref="OVI53:OVP53"/>
    <mergeCell ref="OVQ53:OVX53"/>
    <mergeCell ref="OVY53:OWF53"/>
    <mergeCell ref="OWG53:OWN53"/>
    <mergeCell ref="OWO53:OWV53"/>
    <mergeCell ref="PGC53:PGJ53"/>
    <mergeCell ref="PGK53:PGR53"/>
    <mergeCell ref="PGS53:PGZ53"/>
    <mergeCell ref="PHA53:PHH53"/>
    <mergeCell ref="PHI53:PHP53"/>
    <mergeCell ref="PEO53:PEV53"/>
    <mergeCell ref="PEW53:PFD53"/>
    <mergeCell ref="PFE53:PFL53"/>
    <mergeCell ref="PFM53:PFT53"/>
    <mergeCell ref="PFU53:PGB53"/>
    <mergeCell ref="PDA53:PDH53"/>
    <mergeCell ref="PDI53:PDP53"/>
    <mergeCell ref="PDQ53:PDX53"/>
    <mergeCell ref="PDY53:PEF53"/>
    <mergeCell ref="PEG53:PEN53"/>
    <mergeCell ref="PBM53:PBT53"/>
    <mergeCell ref="PBU53:PCB53"/>
    <mergeCell ref="PCC53:PCJ53"/>
    <mergeCell ref="PCK53:PCR53"/>
    <mergeCell ref="PCS53:PCZ53"/>
    <mergeCell ref="PMG53:PMN53"/>
    <mergeCell ref="PMO53:PMV53"/>
    <mergeCell ref="PMW53:PND53"/>
    <mergeCell ref="PNE53:PNL53"/>
    <mergeCell ref="PNM53:PNT53"/>
    <mergeCell ref="PKS53:PKZ53"/>
    <mergeCell ref="PLA53:PLH53"/>
    <mergeCell ref="PLI53:PLP53"/>
    <mergeCell ref="PLQ53:PLX53"/>
    <mergeCell ref="PLY53:PMF53"/>
    <mergeCell ref="PJE53:PJL53"/>
    <mergeCell ref="PJM53:PJT53"/>
    <mergeCell ref="PJU53:PKB53"/>
    <mergeCell ref="PKC53:PKJ53"/>
    <mergeCell ref="PKK53:PKR53"/>
    <mergeCell ref="PHQ53:PHX53"/>
    <mergeCell ref="PHY53:PIF53"/>
    <mergeCell ref="PIG53:PIN53"/>
    <mergeCell ref="PIO53:PIV53"/>
    <mergeCell ref="PIW53:PJD53"/>
    <mergeCell ref="PSK53:PSR53"/>
    <mergeCell ref="PSS53:PSZ53"/>
    <mergeCell ref="PTA53:PTH53"/>
    <mergeCell ref="PTI53:PTP53"/>
    <mergeCell ref="PTQ53:PTX53"/>
    <mergeCell ref="PQW53:PRD53"/>
    <mergeCell ref="PRE53:PRL53"/>
    <mergeCell ref="PRM53:PRT53"/>
    <mergeCell ref="PRU53:PSB53"/>
    <mergeCell ref="PSC53:PSJ53"/>
    <mergeCell ref="PPI53:PPP53"/>
    <mergeCell ref="PPQ53:PPX53"/>
    <mergeCell ref="PPY53:PQF53"/>
    <mergeCell ref="PQG53:PQN53"/>
    <mergeCell ref="PQO53:PQV53"/>
    <mergeCell ref="PNU53:POB53"/>
    <mergeCell ref="POC53:POJ53"/>
    <mergeCell ref="POK53:POR53"/>
    <mergeCell ref="POS53:POZ53"/>
    <mergeCell ref="PPA53:PPH53"/>
    <mergeCell ref="PYO53:PYV53"/>
    <mergeCell ref="PYW53:PZD53"/>
    <mergeCell ref="PZE53:PZL53"/>
    <mergeCell ref="PZM53:PZT53"/>
    <mergeCell ref="PZU53:QAB53"/>
    <mergeCell ref="PXA53:PXH53"/>
    <mergeCell ref="PXI53:PXP53"/>
    <mergeCell ref="PXQ53:PXX53"/>
    <mergeCell ref="PXY53:PYF53"/>
    <mergeCell ref="PYG53:PYN53"/>
    <mergeCell ref="PVM53:PVT53"/>
    <mergeCell ref="PVU53:PWB53"/>
    <mergeCell ref="PWC53:PWJ53"/>
    <mergeCell ref="PWK53:PWR53"/>
    <mergeCell ref="PWS53:PWZ53"/>
    <mergeCell ref="PTY53:PUF53"/>
    <mergeCell ref="PUG53:PUN53"/>
    <mergeCell ref="PUO53:PUV53"/>
    <mergeCell ref="PUW53:PVD53"/>
    <mergeCell ref="PVE53:PVL53"/>
    <mergeCell ref="QES53:QEZ53"/>
    <mergeCell ref="QFA53:QFH53"/>
    <mergeCell ref="QFI53:QFP53"/>
    <mergeCell ref="QFQ53:QFX53"/>
    <mergeCell ref="QFY53:QGF53"/>
    <mergeCell ref="QDE53:QDL53"/>
    <mergeCell ref="QDM53:QDT53"/>
    <mergeCell ref="QDU53:QEB53"/>
    <mergeCell ref="QEC53:QEJ53"/>
    <mergeCell ref="QEK53:QER53"/>
    <mergeCell ref="QBQ53:QBX53"/>
    <mergeCell ref="QBY53:QCF53"/>
    <mergeCell ref="QCG53:QCN53"/>
    <mergeCell ref="QCO53:QCV53"/>
    <mergeCell ref="QCW53:QDD53"/>
    <mergeCell ref="QAC53:QAJ53"/>
    <mergeCell ref="QAK53:QAR53"/>
    <mergeCell ref="QAS53:QAZ53"/>
    <mergeCell ref="QBA53:QBH53"/>
    <mergeCell ref="QBI53:QBP53"/>
    <mergeCell ref="QKW53:QLD53"/>
    <mergeCell ref="QLE53:QLL53"/>
    <mergeCell ref="QLM53:QLT53"/>
    <mergeCell ref="QLU53:QMB53"/>
    <mergeCell ref="QMC53:QMJ53"/>
    <mergeCell ref="QJI53:QJP53"/>
    <mergeCell ref="QJQ53:QJX53"/>
    <mergeCell ref="QJY53:QKF53"/>
    <mergeCell ref="QKG53:QKN53"/>
    <mergeCell ref="QKO53:QKV53"/>
    <mergeCell ref="QHU53:QIB53"/>
    <mergeCell ref="QIC53:QIJ53"/>
    <mergeCell ref="QIK53:QIR53"/>
    <mergeCell ref="QIS53:QIZ53"/>
    <mergeCell ref="QJA53:QJH53"/>
    <mergeCell ref="QGG53:QGN53"/>
    <mergeCell ref="QGO53:QGV53"/>
    <mergeCell ref="QGW53:QHD53"/>
    <mergeCell ref="QHE53:QHL53"/>
    <mergeCell ref="QHM53:QHT53"/>
    <mergeCell ref="QRA53:QRH53"/>
    <mergeCell ref="QRI53:QRP53"/>
    <mergeCell ref="QRQ53:QRX53"/>
    <mergeCell ref="QRY53:QSF53"/>
    <mergeCell ref="QSG53:QSN53"/>
    <mergeCell ref="QPM53:QPT53"/>
    <mergeCell ref="QPU53:QQB53"/>
    <mergeCell ref="QQC53:QQJ53"/>
    <mergeCell ref="QQK53:QQR53"/>
    <mergeCell ref="QQS53:QQZ53"/>
    <mergeCell ref="QNY53:QOF53"/>
    <mergeCell ref="QOG53:QON53"/>
    <mergeCell ref="QOO53:QOV53"/>
    <mergeCell ref="QOW53:QPD53"/>
    <mergeCell ref="QPE53:QPL53"/>
    <mergeCell ref="QMK53:QMR53"/>
    <mergeCell ref="QMS53:QMZ53"/>
    <mergeCell ref="QNA53:QNH53"/>
    <mergeCell ref="QNI53:QNP53"/>
    <mergeCell ref="QNQ53:QNX53"/>
    <mergeCell ref="QXE53:QXL53"/>
    <mergeCell ref="QXM53:QXT53"/>
    <mergeCell ref="QXU53:QYB53"/>
    <mergeCell ref="QYC53:QYJ53"/>
    <mergeCell ref="QYK53:QYR53"/>
    <mergeCell ref="QVQ53:QVX53"/>
    <mergeCell ref="QVY53:QWF53"/>
    <mergeCell ref="QWG53:QWN53"/>
    <mergeCell ref="QWO53:QWV53"/>
    <mergeCell ref="QWW53:QXD53"/>
    <mergeCell ref="QUC53:QUJ53"/>
    <mergeCell ref="QUK53:QUR53"/>
    <mergeCell ref="QUS53:QUZ53"/>
    <mergeCell ref="QVA53:QVH53"/>
    <mergeCell ref="QVI53:QVP53"/>
    <mergeCell ref="QSO53:QSV53"/>
    <mergeCell ref="QSW53:QTD53"/>
    <mergeCell ref="QTE53:QTL53"/>
    <mergeCell ref="QTM53:QTT53"/>
    <mergeCell ref="QTU53:QUB53"/>
    <mergeCell ref="RDI53:RDP53"/>
    <mergeCell ref="RDQ53:RDX53"/>
    <mergeCell ref="RDY53:REF53"/>
    <mergeCell ref="REG53:REN53"/>
    <mergeCell ref="REO53:REV53"/>
    <mergeCell ref="RBU53:RCB53"/>
    <mergeCell ref="RCC53:RCJ53"/>
    <mergeCell ref="RCK53:RCR53"/>
    <mergeCell ref="RCS53:RCZ53"/>
    <mergeCell ref="RDA53:RDH53"/>
    <mergeCell ref="RAG53:RAN53"/>
    <mergeCell ref="RAO53:RAV53"/>
    <mergeCell ref="RAW53:RBD53"/>
    <mergeCell ref="RBE53:RBL53"/>
    <mergeCell ref="RBM53:RBT53"/>
    <mergeCell ref="QYS53:QYZ53"/>
    <mergeCell ref="QZA53:QZH53"/>
    <mergeCell ref="QZI53:QZP53"/>
    <mergeCell ref="QZQ53:QZX53"/>
    <mergeCell ref="QZY53:RAF53"/>
    <mergeCell ref="RJM53:RJT53"/>
    <mergeCell ref="RJU53:RKB53"/>
    <mergeCell ref="RKC53:RKJ53"/>
    <mergeCell ref="RKK53:RKR53"/>
    <mergeCell ref="RKS53:RKZ53"/>
    <mergeCell ref="RHY53:RIF53"/>
    <mergeCell ref="RIG53:RIN53"/>
    <mergeCell ref="RIO53:RIV53"/>
    <mergeCell ref="RIW53:RJD53"/>
    <mergeCell ref="RJE53:RJL53"/>
    <mergeCell ref="RGK53:RGR53"/>
    <mergeCell ref="RGS53:RGZ53"/>
    <mergeCell ref="RHA53:RHH53"/>
    <mergeCell ref="RHI53:RHP53"/>
    <mergeCell ref="RHQ53:RHX53"/>
    <mergeCell ref="REW53:RFD53"/>
    <mergeCell ref="RFE53:RFL53"/>
    <mergeCell ref="RFM53:RFT53"/>
    <mergeCell ref="RFU53:RGB53"/>
    <mergeCell ref="RGC53:RGJ53"/>
    <mergeCell ref="RPQ53:RPX53"/>
    <mergeCell ref="RPY53:RQF53"/>
    <mergeCell ref="RQG53:RQN53"/>
    <mergeCell ref="RQO53:RQV53"/>
    <mergeCell ref="RQW53:RRD53"/>
    <mergeCell ref="ROC53:ROJ53"/>
    <mergeCell ref="ROK53:ROR53"/>
    <mergeCell ref="ROS53:ROZ53"/>
    <mergeCell ref="RPA53:RPH53"/>
    <mergeCell ref="RPI53:RPP53"/>
    <mergeCell ref="RMO53:RMV53"/>
    <mergeCell ref="RMW53:RND53"/>
    <mergeCell ref="RNE53:RNL53"/>
    <mergeCell ref="RNM53:RNT53"/>
    <mergeCell ref="RNU53:ROB53"/>
    <mergeCell ref="RLA53:RLH53"/>
    <mergeCell ref="RLI53:RLP53"/>
    <mergeCell ref="RLQ53:RLX53"/>
    <mergeCell ref="RLY53:RMF53"/>
    <mergeCell ref="RMG53:RMN53"/>
    <mergeCell ref="RVU53:RWB53"/>
    <mergeCell ref="RWC53:RWJ53"/>
    <mergeCell ref="RWK53:RWR53"/>
    <mergeCell ref="RWS53:RWZ53"/>
    <mergeCell ref="RXA53:RXH53"/>
    <mergeCell ref="RUG53:RUN53"/>
    <mergeCell ref="RUO53:RUV53"/>
    <mergeCell ref="RUW53:RVD53"/>
    <mergeCell ref="RVE53:RVL53"/>
    <mergeCell ref="RVM53:RVT53"/>
    <mergeCell ref="RSS53:RSZ53"/>
    <mergeCell ref="RTA53:RTH53"/>
    <mergeCell ref="RTI53:RTP53"/>
    <mergeCell ref="RTQ53:RTX53"/>
    <mergeCell ref="RTY53:RUF53"/>
    <mergeCell ref="RRE53:RRL53"/>
    <mergeCell ref="RRM53:RRT53"/>
    <mergeCell ref="RRU53:RSB53"/>
    <mergeCell ref="RSC53:RSJ53"/>
    <mergeCell ref="RSK53:RSR53"/>
    <mergeCell ref="SBY53:SCF53"/>
    <mergeCell ref="SCG53:SCN53"/>
    <mergeCell ref="SCO53:SCV53"/>
    <mergeCell ref="SCW53:SDD53"/>
    <mergeCell ref="SDE53:SDL53"/>
    <mergeCell ref="SAK53:SAR53"/>
    <mergeCell ref="SAS53:SAZ53"/>
    <mergeCell ref="SBA53:SBH53"/>
    <mergeCell ref="SBI53:SBP53"/>
    <mergeCell ref="SBQ53:SBX53"/>
    <mergeCell ref="RYW53:RZD53"/>
    <mergeCell ref="RZE53:RZL53"/>
    <mergeCell ref="RZM53:RZT53"/>
    <mergeCell ref="RZU53:SAB53"/>
    <mergeCell ref="SAC53:SAJ53"/>
    <mergeCell ref="RXI53:RXP53"/>
    <mergeCell ref="RXQ53:RXX53"/>
    <mergeCell ref="RXY53:RYF53"/>
    <mergeCell ref="RYG53:RYN53"/>
    <mergeCell ref="RYO53:RYV53"/>
    <mergeCell ref="SIC53:SIJ53"/>
    <mergeCell ref="SIK53:SIR53"/>
    <mergeCell ref="SIS53:SIZ53"/>
    <mergeCell ref="SJA53:SJH53"/>
    <mergeCell ref="SJI53:SJP53"/>
    <mergeCell ref="SGO53:SGV53"/>
    <mergeCell ref="SGW53:SHD53"/>
    <mergeCell ref="SHE53:SHL53"/>
    <mergeCell ref="SHM53:SHT53"/>
    <mergeCell ref="SHU53:SIB53"/>
    <mergeCell ref="SFA53:SFH53"/>
    <mergeCell ref="SFI53:SFP53"/>
    <mergeCell ref="SFQ53:SFX53"/>
    <mergeCell ref="SFY53:SGF53"/>
    <mergeCell ref="SGG53:SGN53"/>
    <mergeCell ref="SDM53:SDT53"/>
    <mergeCell ref="SDU53:SEB53"/>
    <mergeCell ref="SEC53:SEJ53"/>
    <mergeCell ref="SEK53:SER53"/>
    <mergeCell ref="SES53:SEZ53"/>
    <mergeCell ref="SOG53:SON53"/>
    <mergeCell ref="SOO53:SOV53"/>
    <mergeCell ref="SOW53:SPD53"/>
    <mergeCell ref="SPE53:SPL53"/>
    <mergeCell ref="SPM53:SPT53"/>
    <mergeCell ref="SMS53:SMZ53"/>
    <mergeCell ref="SNA53:SNH53"/>
    <mergeCell ref="SNI53:SNP53"/>
    <mergeCell ref="SNQ53:SNX53"/>
    <mergeCell ref="SNY53:SOF53"/>
    <mergeCell ref="SLE53:SLL53"/>
    <mergeCell ref="SLM53:SLT53"/>
    <mergeCell ref="SLU53:SMB53"/>
    <mergeCell ref="SMC53:SMJ53"/>
    <mergeCell ref="SMK53:SMR53"/>
    <mergeCell ref="SJQ53:SJX53"/>
    <mergeCell ref="SJY53:SKF53"/>
    <mergeCell ref="SKG53:SKN53"/>
    <mergeCell ref="SKO53:SKV53"/>
    <mergeCell ref="SKW53:SLD53"/>
    <mergeCell ref="SUK53:SUR53"/>
    <mergeCell ref="SUS53:SUZ53"/>
    <mergeCell ref="SVA53:SVH53"/>
    <mergeCell ref="SVI53:SVP53"/>
    <mergeCell ref="SVQ53:SVX53"/>
    <mergeCell ref="SSW53:STD53"/>
    <mergeCell ref="STE53:STL53"/>
    <mergeCell ref="STM53:STT53"/>
    <mergeCell ref="STU53:SUB53"/>
    <mergeCell ref="SUC53:SUJ53"/>
    <mergeCell ref="SRI53:SRP53"/>
    <mergeCell ref="SRQ53:SRX53"/>
    <mergeCell ref="SRY53:SSF53"/>
    <mergeCell ref="SSG53:SSN53"/>
    <mergeCell ref="SSO53:SSV53"/>
    <mergeCell ref="SPU53:SQB53"/>
    <mergeCell ref="SQC53:SQJ53"/>
    <mergeCell ref="SQK53:SQR53"/>
    <mergeCell ref="SQS53:SQZ53"/>
    <mergeCell ref="SRA53:SRH53"/>
    <mergeCell ref="TAO53:TAV53"/>
    <mergeCell ref="TAW53:TBD53"/>
    <mergeCell ref="TBE53:TBL53"/>
    <mergeCell ref="TBM53:TBT53"/>
    <mergeCell ref="TBU53:TCB53"/>
    <mergeCell ref="SZA53:SZH53"/>
    <mergeCell ref="SZI53:SZP53"/>
    <mergeCell ref="SZQ53:SZX53"/>
    <mergeCell ref="SZY53:TAF53"/>
    <mergeCell ref="TAG53:TAN53"/>
    <mergeCell ref="SXM53:SXT53"/>
    <mergeCell ref="SXU53:SYB53"/>
    <mergeCell ref="SYC53:SYJ53"/>
    <mergeCell ref="SYK53:SYR53"/>
    <mergeCell ref="SYS53:SYZ53"/>
    <mergeCell ref="SVY53:SWF53"/>
    <mergeCell ref="SWG53:SWN53"/>
    <mergeCell ref="SWO53:SWV53"/>
    <mergeCell ref="SWW53:SXD53"/>
    <mergeCell ref="SXE53:SXL53"/>
    <mergeCell ref="TGS53:TGZ53"/>
    <mergeCell ref="THA53:THH53"/>
    <mergeCell ref="THI53:THP53"/>
    <mergeCell ref="THQ53:THX53"/>
    <mergeCell ref="THY53:TIF53"/>
    <mergeCell ref="TFE53:TFL53"/>
    <mergeCell ref="TFM53:TFT53"/>
    <mergeCell ref="TFU53:TGB53"/>
    <mergeCell ref="TGC53:TGJ53"/>
    <mergeCell ref="TGK53:TGR53"/>
    <mergeCell ref="TDQ53:TDX53"/>
    <mergeCell ref="TDY53:TEF53"/>
    <mergeCell ref="TEG53:TEN53"/>
    <mergeCell ref="TEO53:TEV53"/>
    <mergeCell ref="TEW53:TFD53"/>
    <mergeCell ref="TCC53:TCJ53"/>
    <mergeCell ref="TCK53:TCR53"/>
    <mergeCell ref="TCS53:TCZ53"/>
    <mergeCell ref="TDA53:TDH53"/>
    <mergeCell ref="TDI53:TDP53"/>
    <mergeCell ref="TMW53:TND53"/>
    <mergeCell ref="TNE53:TNL53"/>
    <mergeCell ref="TNM53:TNT53"/>
    <mergeCell ref="TNU53:TOB53"/>
    <mergeCell ref="TOC53:TOJ53"/>
    <mergeCell ref="TLI53:TLP53"/>
    <mergeCell ref="TLQ53:TLX53"/>
    <mergeCell ref="TLY53:TMF53"/>
    <mergeCell ref="TMG53:TMN53"/>
    <mergeCell ref="TMO53:TMV53"/>
    <mergeCell ref="TJU53:TKB53"/>
    <mergeCell ref="TKC53:TKJ53"/>
    <mergeCell ref="TKK53:TKR53"/>
    <mergeCell ref="TKS53:TKZ53"/>
    <mergeCell ref="TLA53:TLH53"/>
    <mergeCell ref="TIG53:TIN53"/>
    <mergeCell ref="TIO53:TIV53"/>
    <mergeCell ref="TIW53:TJD53"/>
    <mergeCell ref="TJE53:TJL53"/>
    <mergeCell ref="TJM53:TJT53"/>
    <mergeCell ref="TTA53:TTH53"/>
    <mergeCell ref="TTI53:TTP53"/>
    <mergeCell ref="TTQ53:TTX53"/>
    <mergeCell ref="TTY53:TUF53"/>
    <mergeCell ref="TUG53:TUN53"/>
    <mergeCell ref="TRM53:TRT53"/>
    <mergeCell ref="TRU53:TSB53"/>
    <mergeCell ref="TSC53:TSJ53"/>
    <mergeCell ref="TSK53:TSR53"/>
    <mergeCell ref="TSS53:TSZ53"/>
    <mergeCell ref="TPY53:TQF53"/>
    <mergeCell ref="TQG53:TQN53"/>
    <mergeCell ref="TQO53:TQV53"/>
    <mergeCell ref="TQW53:TRD53"/>
    <mergeCell ref="TRE53:TRL53"/>
    <mergeCell ref="TOK53:TOR53"/>
    <mergeCell ref="TOS53:TOZ53"/>
    <mergeCell ref="TPA53:TPH53"/>
    <mergeCell ref="TPI53:TPP53"/>
    <mergeCell ref="TPQ53:TPX53"/>
    <mergeCell ref="TZE53:TZL53"/>
    <mergeCell ref="TZM53:TZT53"/>
    <mergeCell ref="TZU53:UAB53"/>
    <mergeCell ref="UAC53:UAJ53"/>
    <mergeCell ref="UAK53:UAR53"/>
    <mergeCell ref="TXQ53:TXX53"/>
    <mergeCell ref="TXY53:TYF53"/>
    <mergeCell ref="TYG53:TYN53"/>
    <mergeCell ref="TYO53:TYV53"/>
    <mergeCell ref="TYW53:TZD53"/>
    <mergeCell ref="TWC53:TWJ53"/>
    <mergeCell ref="TWK53:TWR53"/>
    <mergeCell ref="TWS53:TWZ53"/>
    <mergeCell ref="TXA53:TXH53"/>
    <mergeCell ref="TXI53:TXP53"/>
    <mergeCell ref="TUO53:TUV53"/>
    <mergeCell ref="TUW53:TVD53"/>
    <mergeCell ref="TVE53:TVL53"/>
    <mergeCell ref="TVM53:TVT53"/>
    <mergeCell ref="TVU53:TWB53"/>
    <mergeCell ref="UFI53:UFP53"/>
    <mergeCell ref="UFQ53:UFX53"/>
    <mergeCell ref="UFY53:UGF53"/>
    <mergeCell ref="UGG53:UGN53"/>
    <mergeCell ref="UGO53:UGV53"/>
    <mergeCell ref="UDU53:UEB53"/>
    <mergeCell ref="UEC53:UEJ53"/>
    <mergeCell ref="UEK53:UER53"/>
    <mergeCell ref="UES53:UEZ53"/>
    <mergeCell ref="UFA53:UFH53"/>
    <mergeCell ref="UCG53:UCN53"/>
    <mergeCell ref="UCO53:UCV53"/>
    <mergeCell ref="UCW53:UDD53"/>
    <mergeCell ref="UDE53:UDL53"/>
    <mergeCell ref="UDM53:UDT53"/>
    <mergeCell ref="UAS53:UAZ53"/>
    <mergeCell ref="UBA53:UBH53"/>
    <mergeCell ref="UBI53:UBP53"/>
    <mergeCell ref="UBQ53:UBX53"/>
    <mergeCell ref="UBY53:UCF53"/>
    <mergeCell ref="ULM53:ULT53"/>
    <mergeCell ref="ULU53:UMB53"/>
    <mergeCell ref="UMC53:UMJ53"/>
    <mergeCell ref="UMK53:UMR53"/>
    <mergeCell ref="UMS53:UMZ53"/>
    <mergeCell ref="UJY53:UKF53"/>
    <mergeCell ref="UKG53:UKN53"/>
    <mergeCell ref="UKO53:UKV53"/>
    <mergeCell ref="UKW53:ULD53"/>
    <mergeCell ref="ULE53:ULL53"/>
    <mergeCell ref="UIK53:UIR53"/>
    <mergeCell ref="UIS53:UIZ53"/>
    <mergeCell ref="UJA53:UJH53"/>
    <mergeCell ref="UJI53:UJP53"/>
    <mergeCell ref="UJQ53:UJX53"/>
    <mergeCell ref="UGW53:UHD53"/>
    <mergeCell ref="UHE53:UHL53"/>
    <mergeCell ref="UHM53:UHT53"/>
    <mergeCell ref="UHU53:UIB53"/>
    <mergeCell ref="UIC53:UIJ53"/>
    <mergeCell ref="URQ53:URX53"/>
    <mergeCell ref="URY53:USF53"/>
    <mergeCell ref="USG53:USN53"/>
    <mergeCell ref="USO53:USV53"/>
    <mergeCell ref="USW53:UTD53"/>
    <mergeCell ref="UQC53:UQJ53"/>
    <mergeCell ref="UQK53:UQR53"/>
    <mergeCell ref="UQS53:UQZ53"/>
    <mergeCell ref="URA53:URH53"/>
    <mergeCell ref="URI53:URP53"/>
    <mergeCell ref="UOO53:UOV53"/>
    <mergeCell ref="UOW53:UPD53"/>
    <mergeCell ref="UPE53:UPL53"/>
    <mergeCell ref="UPM53:UPT53"/>
    <mergeCell ref="UPU53:UQB53"/>
    <mergeCell ref="UNA53:UNH53"/>
    <mergeCell ref="UNI53:UNP53"/>
    <mergeCell ref="UNQ53:UNX53"/>
    <mergeCell ref="UNY53:UOF53"/>
    <mergeCell ref="UOG53:UON53"/>
    <mergeCell ref="UXU53:UYB53"/>
    <mergeCell ref="UYC53:UYJ53"/>
    <mergeCell ref="UYK53:UYR53"/>
    <mergeCell ref="UYS53:UYZ53"/>
    <mergeCell ref="UZA53:UZH53"/>
    <mergeCell ref="UWG53:UWN53"/>
    <mergeCell ref="UWO53:UWV53"/>
    <mergeCell ref="UWW53:UXD53"/>
    <mergeCell ref="UXE53:UXL53"/>
    <mergeCell ref="UXM53:UXT53"/>
    <mergeCell ref="UUS53:UUZ53"/>
    <mergeCell ref="UVA53:UVH53"/>
    <mergeCell ref="UVI53:UVP53"/>
    <mergeCell ref="UVQ53:UVX53"/>
    <mergeCell ref="UVY53:UWF53"/>
    <mergeCell ref="UTE53:UTL53"/>
    <mergeCell ref="UTM53:UTT53"/>
    <mergeCell ref="UTU53:UUB53"/>
    <mergeCell ref="UUC53:UUJ53"/>
    <mergeCell ref="UUK53:UUR53"/>
    <mergeCell ref="VDY53:VEF53"/>
    <mergeCell ref="VEG53:VEN53"/>
    <mergeCell ref="VEO53:VEV53"/>
    <mergeCell ref="VEW53:VFD53"/>
    <mergeCell ref="VFE53:VFL53"/>
    <mergeCell ref="VCK53:VCR53"/>
    <mergeCell ref="VCS53:VCZ53"/>
    <mergeCell ref="VDA53:VDH53"/>
    <mergeCell ref="VDI53:VDP53"/>
    <mergeCell ref="VDQ53:VDX53"/>
    <mergeCell ref="VAW53:VBD53"/>
    <mergeCell ref="VBE53:VBL53"/>
    <mergeCell ref="VBM53:VBT53"/>
    <mergeCell ref="VBU53:VCB53"/>
    <mergeCell ref="VCC53:VCJ53"/>
    <mergeCell ref="UZI53:UZP53"/>
    <mergeCell ref="UZQ53:UZX53"/>
    <mergeCell ref="UZY53:VAF53"/>
    <mergeCell ref="VAG53:VAN53"/>
    <mergeCell ref="VAO53:VAV53"/>
    <mergeCell ref="VKC53:VKJ53"/>
    <mergeCell ref="VKK53:VKR53"/>
    <mergeCell ref="VKS53:VKZ53"/>
    <mergeCell ref="VLA53:VLH53"/>
    <mergeCell ref="VLI53:VLP53"/>
    <mergeCell ref="VIO53:VIV53"/>
    <mergeCell ref="VIW53:VJD53"/>
    <mergeCell ref="VJE53:VJL53"/>
    <mergeCell ref="VJM53:VJT53"/>
    <mergeCell ref="VJU53:VKB53"/>
    <mergeCell ref="VHA53:VHH53"/>
    <mergeCell ref="VHI53:VHP53"/>
    <mergeCell ref="VHQ53:VHX53"/>
    <mergeCell ref="VHY53:VIF53"/>
    <mergeCell ref="VIG53:VIN53"/>
    <mergeCell ref="VFM53:VFT53"/>
    <mergeCell ref="VFU53:VGB53"/>
    <mergeCell ref="VGC53:VGJ53"/>
    <mergeCell ref="VGK53:VGR53"/>
    <mergeCell ref="VGS53:VGZ53"/>
    <mergeCell ref="VQG53:VQN53"/>
    <mergeCell ref="VQO53:VQV53"/>
    <mergeCell ref="VQW53:VRD53"/>
    <mergeCell ref="VRE53:VRL53"/>
    <mergeCell ref="VRM53:VRT53"/>
    <mergeCell ref="VOS53:VOZ53"/>
    <mergeCell ref="VPA53:VPH53"/>
    <mergeCell ref="VPI53:VPP53"/>
    <mergeCell ref="VPQ53:VPX53"/>
    <mergeCell ref="VPY53:VQF53"/>
    <mergeCell ref="VNE53:VNL53"/>
    <mergeCell ref="VNM53:VNT53"/>
    <mergeCell ref="VNU53:VOB53"/>
    <mergeCell ref="VOC53:VOJ53"/>
    <mergeCell ref="VOK53:VOR53"/>
    <mergeCell ref="VLQ53:VLX53"/>
    <mergeCell ref="VLY53:VMF53"/>
    <mergeCell ref="VMG53:VMN53"/>
    <mergeCell ref="VMO53:VMV53"/>
    <mergeCell ref="VMW53:VND53"/>
    <mergeCell ref="VWK53:VWR53"/>
    <mergeCell ref="VWS53:VWZ53"/>
    <mergeCell ref="VXA53:VXH53"/>
    <mergeCell ref="VXI53:VXP53"/>
    <mergeCell ref="VXQ53:VXX53"/>
    <mergeCell ref="VUW53:VVD53"/>
    <mergeCell ref="VVE53:VVL53"/>
    <mergeCell ref="VVM53:VVT53"/>
    <mergeCell ref="VVU53:VWB53"/>
    <mergeCell ref="VWC53:VWJ53"/>
    <mergeCell ref="VTI53:VTP53"/>
    <mergeCell ref="VTQ53:VTX53"/>
    <mergeCell ref="VTY53:VUF53"/>
    <mergeCell ref="VUG53:VUN53"/>
    <mergeCell ref="VUO53:VUV53"/>
    <mergeCell ref="VRU53:VSB53"/>
    <mergeCell ref="VSC53:VSJ53"/>
    <mergeCell ref="VSK53:VSR53"/>
    <mergeCell ref="VSS53:VSZ53"/>
    <mergeCell ref="VTA53:VTH53"/>
    <mergeCell ref="WCO53:WCV53"/>
    <mergeCell ref="WCW53:WDD53"/>
    <mergeCell ref="WDE53:WDL53"/>
    <mergeCell ref="WDM53:WDT53"/>
    <mergeCell ref="WDU53:WEB53"/>
    <mergeCell ref="WBA53:WBH53"/>
    <mergeCell ref="WBI53:WBP53"/>
    <mergeCell ref="WBQ53:WBX53"/>
    <mergeCell ref="WBY53:WCF53"/>
    <mergeCell ref="WCG53:WCN53"/>
    <mergeCell ref="VZM53:VZT53"/>
    <mergeCell ref="VZU53:WAB53"/>
    <mergeCell ref="WAC53:WAJ53"/>
    <mergeCell ref="WAK53:WAR53"/>
    <mergeCell ref="WAS53:WAZ53"/>
    <mergeCell ref="VXY53:VYF53"/>
    <mergeCell ref="VYG53:VYN53"/>
    <mergeCell ref="VYO53:VYV53"/>
    <mergeCell ref="VYW53:VZD53"/>
    <mergeCell ref="VZE53:VZL53"/>
    <mergeCell ref="WIS53:WIZ53"/>
    <mergeCell ref="WJA53:WJH53"/>
    <mergeCell ref="WJI53:WJP53"/>
    <mergeCell ref="WJQ53:WJX53"/>
    <mergeCell ref="WJY53:WKF53"/>
    <mergeCell ref="WHE53:WHL53"/>
    <mergeCell ref="WHM53:WHT53"/>
    <mergeCell ref="WHU53:WIB53"/>
    <mergeCell ref="WIC53:WIJ53"/>
    <mergeCell ref="WIK53:WIR53"/>
    <mergeCell ref="WFQ53:WFX53"/>
    <mergeCell ref="WFY53:WGF53"/>
    <mergeCell ref="WGG53:WGN53"/>
    <mergeCell ref="WGO53:WGV53"/>
    <mergeCell ref="WGW53:WHD53"/>
    <mergeCell ref="WEC53:WEJ53"/>
    <mergeCell ref="WEK53:WER53"/>
    <mergeCell ref="WES53:WEZ53"/>
    <mergeCell ref="WFA53:WFH53"/>
    <mergeCell ref="WFI53:WFP53"/>
    <mergeCell ref="WOW53:WPD53"/>
    <mergeCell ref="WPE53:WPL53"/>
    <mergeCell ref="WPM53:WPT53"/>
    <mergeCell ref="WPU53:WQB53"/>
    <mergeCell ref="WQC53:WQJ53"/>
    <mergeCell ref="WNI53:WNP53"/>
    <mergeCell ref="WNQ53:WNX53"/>
    <mergeCell ref="WNY53:WOF53"/>
    <mergeCell ref="WOG53:WON53"/>
    <mergeCell ref="WOO53:WOV53"/>
    <mergeCell ref="WLU53:WMB53"/>
    <mergeCell ref="WMC53:WMJ53"/>
    <mergeCell ref="WMK53:WMR53"/>
    <mergeCell ref="WMS53:WMZ53"/>
    <mergeCell ref="WNA53:WNH53"/>
    <mergeCell ref="WKG53:WKN53"/>
    <mergeCell ref="WKO53:WKV53"/>
    <mergeCell ref="WKW53:WLD53"/>
    <mergeCell ref="WLE53:WLL53"/>
    <mergeCell ref="WLM53:WLT53"/>
    <mergeCell ref="WXU53:WYB53"/>
    <mergeCell ref="WVA53:WVH53"/>
    <mergeCell ref="WVI53:WVP53"/>
    <mergeCell ref="WVQ53:WVX53"/>
    <mergeCell ref="WVY53:WWF53"/>
    <mergeCell ref="WWG53:WWN53"/>
    <mergeCell ref="WTM53:WTT53"/>
    <mergeCell ref="WTU53:WUB53"/>
    <mergeCell ref="WUC53:WUJ53"/>
    <mergeCell ref="WUK53:WUR53"/>
    <mergeCell ref="WUS53:WUZ53"/>
    <mergeCell ref="WRY53:WSF53"/>
    <mergeCell ref="WSG53:WSN53"/>
    <mergeCell ref="WSO53:WSV53"/>
    <mergeCell ref="WSW53:WTD53"/>
    <mergeCell ref="WTE53:WTL53"/>
    <mergeCell ref="WQK53:WQR53"/>
    <mergeCell ref="WQS53:WQZ53"/>
    <mergeCell ref="WRA53:WRH53"/>
    <mergeCell ref="WRI53:WRP53"/>
    <mergeCell ref="WRQ53:WRX53"/>
    <mergeCell ref="D51:E51"/>
    <mergeCell ref="F51:G51"/>
    <mergeCell ref="H51:I51"/>
    <mergeCell ref="C57:J57"/>
    <mergeCell ref="XEG53:XEN53"/>
    <mergeCell ref="XEO53:XEV53"/>
    <mergeCell ref="XEW53:XFD53"/>
    <mergeCell ref="C53:I53"/>
    <mergeCell ref="XCS53:XCZ53"/>
    <mergeCell ref="XDA53:XDH53"/>
    <mergeCell ref="XDI53:XDP53"/>
    <mergeCell ref="XDQ53:XDX53"/>
    <mergeCell ref="XDY53:XEF53"/>
    <mergeCell ref="XBE53:XBL53"/>
    <mergeCell ref="XBM53:XBT53"/>
    <mergeCell ref="XBU53:XCB53"/>
    <mergeCell ref="XCC53:XCJ53"/>
    <mergeCell ref="XCK53:XCR53"/>
    <mergeCell ref="WZQ53:WZX53"/>
    <mergeCell ref="WZY53:XAF53"/>
    <mergeCell ref="XAG53:XAN53"/>
    <mergeCell ref="XAO53:XAV53"/>
    <mergeCell ref="XAW53:XBD53"/>
    <mergeCell ref="WYC53:WYJ53"/>
    <mergeCell ref="WYK53:WYR53"/>
    <mergeCell ref="WYS53:WYZ53"/>
    <mergeCell ref="WZA53:WZH53"/>
    <mergeCell ref="WZI53:WZP53"/>
    <mergeCell ref="WWO53:WWV53"/>
    <mergeCell ref="WWW53:WXD53"/>
    <mergeCell ref="WXE53:WXL53"/>
    <mergeCell ref="WXM53:WXT53"/>
  </mergeCells>
  <phoneticPr fontId="1"/>
  <conditionalFormatting sqref="D6:D11">
    <cfRule type="containsBlanks" dxfId="43" priority="3">
      <formula>LEN(TRIM(D6))=0</formula>
    </cfRule>
  </conditionalFormatting>
  <conditionalFormatting sqref="D6:F7">
    <cfRule type="expression" dxfId="42" priority="2">
      <formula>$G$6&lt;&gt;""</formula>
    </cfRule>
  </conditionalFormatting>
  <conditionalFormatting sqref="E5">
    <cfRule type="containsBlanks" dxfId="41" priority="4">
      <formula>LEN(TRIM(E5))=0</formula>
    </cfRule>
  </conditionalFormatting>
  <conditionalFormatting sqref="F14">
    <cfRule type="containsBlanks" dxfId="40" priority="10">
      <formula>LEN(TRIM(F14))=0</formula>
    </cfRule>
  </conditionalFormatting>
  <conditionalFormatting sqref="F16">
    <cfRule type="containsBlanks" dxfId="39" priority="9">
      <formula>LEN(TRIM(F16))=0</formula>
    </cfRule>
  </conditionalFormatting>
  <conditionalFormatting sqref="F18">
    <cfRule type="containsBlanks" dxfId="38" priority="8">
      <formula>LEN(TRIM(F18))=0</formula>
    </cfRule>
  </conditionalFormatting>
  <conditionalFormatting sqref="F21:F22">
    <cfRule type="containsBlanks" dxfId="37" priority="44">
      <formula>LEN(TRIM(F21))=0</formula>
    </cfRule>
  </conditionalFormatting>
  <conditionalFormatting sqref="F27 H34:H37 H39 F54 F56">
    <cfRule type="expression" dxfId="36" priority="40">
      <formula>AND($F$16="非該当",$F$21="非該当")</formula>
    </cfRule>
  </conditionalFormatting>
  <conditionalFormatting sqref="F27:H27 H34:H37 H39">
    <cfRule type="containsBlanks" dxfId="35" priority="56">
      <formula>LEN(TRIM(F27))=0</formula>
    </cfRule>
  </conditionalFormatting>
  <conditionalFormatting sqref="F29:H30 F31">
    <cfRule type="expression" dxfId="34" priority="17">
      <formula>AND($F$16="非該当",$F$21="非該当")</formula>
    </cfRule>
    <cfRule type="containsBlanks" dxfId="33" priority="18">
      <formula>LEN(TRIM(F29))=0</formula>
    </cfRule>
  </conditionalFormatting>
  <conditionalFormatting sqref="F54:H54">
    <cfRule type="containsBlanks" dxfId="32" priority="46">
      <formula>LEN(TRIM(F54))=0</formula>
    </cfRule>
  </conditionalFormatting>
  <conditionalFormatting sqref="F56:H56">
    <cfRule type="containsBlanks" dxfId="31" priority="45">
      <formula>LEN(TRIM(F56))=0</formula>
    </cfRule>
  </conditionalFormatting>
  <conditionalFormatting sqref="G6:J6">
    <cfRule type="notContainsBlanks" dxfId="30" priority="1">
      <formula>LEN(TRIM(G6))&gt;0</formula>
    </cfRule>
  </conditionalFormatting>
  <conditionalFormatting sqref="H38">
    <cfRule type="containsBlanks" dxfId="29" priority="39">
      <formula>LEN(TRIM(H38))=0</formula>
    </cfRule>
  </conditionalFormatting>
  <conditionalFormatting sqref="H40">
    <cfRule type="containsBlanks" dxfId="28" priority="27">
      <formula>LEN(TRIM(H40))=0</formula>
    </cfRule>
  </conditionalFormatting>
  <conditionalFormatting sqref="H41:H47">
    <cfRule type="expression" dxfId="27" priority="23">
      <formula>AND($F$16="非該当",$F$21="非該当")</formula>
    </cfRule>
    <cfRule type="containsBlanks" dxfId="26" priority="24">
      <formula>LEN(TRIM(H41))=0</formula>
    </cfRule>
  </conditionalFormatting>
  <conditionalFormatting sqref="H38:I38">
    <cfRule type="expression" dxfId="25" priority="7">
      <formula>$H$34="あり"</formula>
    </cfRule>
  </conditionalFormatting>
  <conditionalFormatting sqref="H40:I40">
    <cfRule type="expression" dxfId="24" priority="25">
      <formula>AND($F$16="非該当",$F$21="非該当")</formula>
    </cfRule>
  </conditionalFormatting>
  <conditionalFormatting sqref="H50:I51">
    <cfRule type="containsBlanks" dxfId="23" priority="12">
      <formula>LEN(TRIM(H50))=0</formula>
    </cfRule>
  </conditionalFormatting>
  <conditionalFormatting sqref="I38">
    <cfRule type="expression" dxfId="22" priority="38">
      <formula>AND($H38="あり",$I38="")</formula>
    </cfRule>
  </conditionalFormatting>
  <conditionalFormatting sqref="I40">
    <cfRule type="expression" dxfId="21" priority="26">
      <formula>AND($H40="あり",$I40="")</formula>
    </cfRule>
  </conditionalFormatting>
  <conditionalFormatting sqref="I47">
    <cfRule type="expression" dxfId="20" priority="31">
      <formula>AND($F$16="非該当",$F$21="非該当")</formula>
    </cfRule>
    <cfRule type="expression" dxfId="19" priority="32">
      <formula>AND($H47="あり",$I47="")</formula>
    </cfRule>
  </conditionalFormatting>
  <dataValidations xWindow="678" yWindow="457" count="13">
    <dataValidation type="textLength" operator="equal" allowBlank="1" showInputMessage="1" showErrorMessage="1" errorTitle="無効な入力" error="13桁で入力してください" sqref="D7:F7" xr:uid="{3309E611-3D2B-4FCE-9082-C4D15F576D6A}">
      <formula1>13</formula1>
    </dataValidation>
    <dataValidation type="list" allowBlank="1" showInputMessage="1" showErrorMessage="1" sqref="J61 K24:K34 K13:K18 K20:K22" xr:uid="{BA3926A3-AB08-4296-9960-1E5B6A4ED121}">
      <formula1>"鶴見,神奈川,西,中,南,港南,保土ケ谷,旭,磯子,金沢,港北,緑,青葉,都筑,泉,栄,戸塚,瀬谷"</formula1>
    </dataValidation>
    <dataValidation type="list" allowBlank="1" showInputMessage="1" showErrorMessage="1" sqref="H34:H47" xr:uid="{B3DC44E2-677D-477D-96E4-B7419B18E19A}">
      <formula1>"あり,なし"</formula1>
    </dataValidation>
    <dataValidation type="list" allowBlank="1" showInputMessage="1" showErrorMessage="1" sqref="F21:G21" xr:uid="{14CCDB1F-3A71-4858-887F-53F806A34096}">
      <formula1>$M$16:$M$17</formula1>
    </dataValidation>
    <dataValidation type="whole" operator="lessThanOrEqual" allowBlank="1" showInputMessage="1" showErrorMessage="1" error="職員処遇改善費の加算対象職員数の最大人数以下の人数を入力してください。" prompt="職員処遇改善費の最大人数から産育休や病休を取得しているため賃金改善できない職員、研修修了要件を満たさず賃金改善できない職員の人数を引いた人数を入力してください。" sqref="F56:H56" xr:uid="{0518A339-06D8-4691-97B2-F6AFCD82C5C3}">
      <formula1>F55</formula1>
    </dataValidation>
    <dataValidation type="list" allowBlank="1" showInputMessage="1" showErrorMessage="1" sqref="I40" xr:uid="{73BEA1B8-575D-42CC-B8C7-0D663F58C760}">
      <formula1>"自園調理,外部搬入"</formula1>
    </dataValidation>
    <dataValidation type="list" allowBlank="1" showInputMessage="1" showErrorMessage="1" sqref="I38" xr:uid="{69764A44-7F7F-4ECA-AABE-EC8C3C855AE8}">
      <formula1>"1,2,3,3.5,4,4.5,5,5.5,6,6.5,7,7.5,8"</formula1>
    </dataValidation>
    <dataValidation type="whole" operator="lessThanOrEqual" allowBlank="1" showInputMessage="1" showErrorMessage="1" error="基準人数Bを上回ることはできません。" prompt="基準人数Bを上回ることはできません。" sqref="H51:I51" xr:uid="{058ABCC8-7234-463B-92B1-79C0AFA30979}">
      <formula1>D51</formula1>
    </dataValidation>
    <dataValidation type="whole" operator="lessThanOrEqual" allowBlank="1" showInputMessage="1" showErrorMessage="1" error="基準人数Aを上回ることはできません。" prompt="基準人数Aを上回ることはできません。" sqref="H50:I50" xr:uid="{3AE50A57-3FB2-4E12-B559-14B821B8BE5E}">
      <formula1>D50</formula1>
    </dataValidation>
    <dataValidation type="list" allowBlank="1" showInputMessage="1" showErrorMessage="1" sqref="D49:E49" xr:uid="{E77472D6-A9AA-4203-8EDC-50E36BCF30F7}">
      <formula1>"適,否"</formula1>
    </dataValidation>
    <dataValidation type="list" allowBlank="1" showInputMessage="1" showErrorMessage="1" sqref="F14:G14" xr:uid="{53A69D94-88B0-461D-B1F5-707C24193B68}">
      <formula1>"〇,✕"</formula1>
    </dataValidation>
    <dataValidation type="list" allowBlank="1" showInputMessage="1" showErrorMessage="1" sqref="F16:G16" xr:uid="{86AE874C-AD61-4869-B25C-3953C5D4E2DB}">
      <formula1>IF($F$14="〇",$M$16:$M$17,$M$17)</formula1>
    </dataValidation>
    <dataValidation type="list" allowBlank="1" showInputMessage="1" showErrorMessage="1" sqref="F18:G18" xr:uid="{07B14A4E-717F-4DA1-8D4A-D6130644E945}">
      <formula1>IF($F$16="該当",$M$16:$M$17,$M$17)</formula1>
    </dataValidation>
  </dataValidations>
  <pageMargins left="0.25" right="0.25" top="0.75" bottom="0.75" header="0.3" footer="0.3"/>
  <pageSetup paperSize="9" fitToHeight="0" orientation="portrait" r:id="rId1"/>
  <rowBreaks count="2" manualBreakCount="2">
    <brk id="23" max="9" man="1"/>
    <brk id="52" max="9" man="1"/>
  </rowBreaks>
  <ignoredErrors>
    <ignoredError sqref="D8 E5" evalError="1"/>
  </ignoredError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EF166-0CBF-4EDA-817F-7EC3D2AAC3C5}">
  <sheetPr>
    <tabColor rgb="FFFF0000"/>
    <pageSetUpPr fitToPage="1"/>
  </sheetPr>
  <dimension ref="A1:CT3605"/>
  <sheetViews>
    <sheetView view="pageBreakPreview" zoomScaleNormal="66" zoomScaleSheetLayoutView="100" workbookViewId="0">
      <selection activeCell="B6" sqref="B6:B8"/>
    </sheetView>
  </sheetViews>
  <sheetFormatPr defaultColWidth="9" defaultRowHeight="13.5"/>
  <cols>
    <col min="1" max="1" width="5.125" style="4" customWidth="1"/>
    <col min="2" max="3" width="13.375" style="4" customWidth="1"/>
    <col min="4" max="4" width="11.625" style="4" customWidth="1"/>
    <col min="5" max="6" width="7.875" style="4" customWidth="1"/>
    <col min="7" max="7" width="12.75" style="79" customWidth="1"/>
    <col min="8" max="32" width="8" style="5" customWidth="1"/>
    <col min="33" max="33" width="9" style="4" customWidth="1"/>
    <col min="34" max="41" width="9" style="4" hidden="1" customWidth="1"/>
    <col min="42" max="42" width="13.25" style="4" hidden="1" customWidth="1"/>
    <col min="43" max="98" width="9" style="4" hidden="1" customWidth="1"/>
    <col min="99" max="99" width="9" style="4" customWidth="1"/>
    <col min="100" max="16384" width="9" style="4"/>
  </cols>
  <sheetData>
    <row r="1" spans="1:98" ht="25.5">
      <c r="A1" s="424" t="s">
        <v>200</v>
      </c>
      <c r="B1" s="424"/>
      <c r="C1" s="424"/>
      <c r="D1" s="424"/>
      <c r="E1" s="424"/>
      <c r="F1" s="424"/>
      <c r="G1" s="69"/>
      <c r="H1" s="89" t="s">
        <v>257</v>
      </c>
      <c r="I1" s="71"/>
      <c r="J1" s="71"/>
      <c r="K1" s="71"/>
      <c r="L1" s="71"/>
      <c r="M1" s="71"/>
      <c r="N1" s="71"/>
      <c r="O1" s="71"/>
      <c r="P1" s="14"/>
      <c r="Q1" s="14"/>
      <c r="R1" s="14"/>
      <c r="S1" s="14"/>
      <c r="T1" s="14"/>
      <c r="U1" s="14"/>
      <c r="V1" s="14"/>
      <c r="W1" s="14"/>
      <c r="X1" s="14"/>
      <c r="Y1" s="14"/>
      <c r="Z1" s="14"/>
      <c r="AA1" s="14"/>
      <c r="AB1" s="14"/>
      <c r="AC1" s="14"/>
      <c r="AD1" s="425" t="e">
        <f>IF(①入力シート!D8="","","（"&amp;①入力シート!D8&amp;"）　　")</f>
        <v>#N/A</v>
      </c>
      <c r="AE1" s="425"/>
      <c r="AF1" s="425"/>
      <c r="AG1" s="425"/>
    </row>
    <row r="2" spans="1:98">
      <c r="A2" s="13"/>
      <c r="B2" s="13"/>
      <c r="C2" s="13"/>
      <c r="D2" s="13"/>
      <c r="E2" s="13"/>
      <c r="F2" s="13"/>
      <c r="G2" s="69"/>
      <c r="H2" s="72" t="s">
        <v>109</v>
      </c>
      <c r="I2" s="73">
        <f>'⑤積算表（区分３）'!AA44</f>
        <v>0</v>
      </c>
      <c r="J2" s="74" t="s">
        <v>10</v>
      </c>
      <c r="K2" s="72" t="s">
        <v>108</v>
      </c>
      <c r="L2" s="73">
        <f>'⑤積算表（区分３）'!AA47</f>
        <v>0</v>
      </c>
      <c r="M2" s="74" t="s">
        <v>10</v>
      </c>
      <c r="N2" s="72" t="s">
        <v>107</v>
      </c>
      <c r="O2" s="73">
        <f>'⑤積算表（区分３）'!X61</f>
        <v>0</v>
      </c>
      <c r="P2" s="74" t="s">
        <v>10</v>
      </c>
      <c r="Q2" s="14"/>
      <c r="R2" s="426" t="s">
        <v>106</v>
      </c>
      <c r="S2" s="427"/>
      <c r="T2" s="428" t="s">
        <v>201</v>
      </c>
      <c r="U2" s="429"/>
      <c r="V2" s="430">
        <f>AO3</f>
        <v>0</v>
      </c>
      <c r="W2" s="431"/>
      <c r="X2" s="432" t="s">
        <v>105</v>
      </c>
      <c r="Y2" s="433"/>
      <c r="Z2" s="430">
        <f>AP3</f>
        <v>0</v>
      </c>
      <c r="AA2" s="431"/>
      <c r="AB2" s="14"/>
      <c r="AC2" s="14"/>
      <c r="AD2" s="14"/>
      <c r="AE2" s="75"/>
      <c r="AF2" s="434" t="str">
        <f>IF(①入力シート!D7="","","（"&amp;①入力シート!D7&amp;"）　　")</f>
        <v/>
      </c>
      <c r="AG2" s="434"/>
      <c r="AN2" s="4" t="s">
        <v>104</v>
      </c>
      <c r="AO2" s="4">
        <f>I2*AS2+L2*AS3</f>
        <v>0</v>
      </c>
      <c r="AP2" s="4">
        <f>O2*AS4</f>
        <v>0</v>
      </c>
      <c r="AR2" s="297" t="s">
        <v>688</v>
      </c>
      <c r="AS2" s="18">
        <v>40000</v>
      </c>
    </row>
    <row r="3" spans="1:98" ht="20.25" customHeight="1">
      <c r="A3" s="13"/>
      <c r="B3" s="13"/>
      <c r="C3" s="13"/>
      <c r="D3" s="13"/>
      <c r="E3" s="13"/>
      <c r="F3" s="13"/>
      <c r="G3" s="69"/>
      <c r="H3" s="85" t="s">
        <v>202</v>
      </c>
      <c r="I3" s="86" t="str">
        <f>IF(COUNTIF($C$8:$D$305, "加算対象者A（修了者）") =I2, "○", "×")</f>
        <v>○</v>
      </c>
      <c r="J3" s="42"/>
      <c r="K3" s="42"/>
      <c r="L3" s="42"/>
      <c r="M3" s="42"/>
      <c r="N3" s="85" t="s">
        <v>203</v>
      </c>
      <c r="O3" s="86" t="str">
        <f>IF(COUNTIF($C$8:$D$305, "加算対象者C（修了者）")=O2, "○", "×")</f>
        <v>○</v>
      </c>
      <c r="P3" s="42"/>
      <c r="Q3" s="42"/>
      <c r="R3" s="42"/>
      <c r="S3" s="42"/>
      <c r="T3" s="42"/>
      <c r="U3" s="42"/>
      <c r="V3" s="42"/>
      <c r="W3" s="42"/>
      <c r="X3" s="42"/>
      <c r="Y3" s="42"/>
      <c r="Z3" s="42"/>
      <c r="AA3" s="42"/>
      <c r="AB3" s="42"/>
      <c r="AC3" s="42"/>
      <c r="AD3" s="42"/>
      <c r="AE3" s="42"/>
      <c r="AF3" s="42"/>
      <c r="AG3" s="41"/>
      <c r="AH3" s="65"/>
      <c r="AN3" s="4" t="s">
        <v>103</v>
      </c>
      <c r="AO3" s="4">
        <f>SUMIF($BE6:$BE305,1,BG6:BG305)+SUMIF(③入力シート３!$BE6:$BE305,1,③入力シート３!BG6:BG305)</f>
        <v>0</v>
      </c>
      <c r="AP3" s="4">
        <f>SUMIF($BE6:$BE305,1,BT6:BT305)</f>
        <v>0</v>
      </c>
      <c r="AR3" s="297" t="s">
        <v>689</v>
      </c>
      <c r="AS3" s="18">
        <v>5000</v>
      </c>
    </row>
    <row r="4" spans="1:98" ht="17.25" customHeight="1">
      <c r="A4" s="419" t="s">
        <v>102</v>
      </c>
      <c r="B4" s="420"/>
      <c r="C4" s="420"/>
      <c r="D4" s="420"/>
      <c r="E4" s="420"/>
      <c r="F4" s="420"/>
      <c r="G4" s="420"/>
      <c r="H4" s="421" t="s">
        <v>240</v>
      </c>
      <c r="I4" s="422"/>
      <c r="J4" s="422"/>
      <c r="K4" s="422"/>
      <c r="L4" s="422"/>
      <c r="M4" s="422"/>
      <c r="N4" s="422"/>
      <c r="O4" s="422"/>
      <c r="P4" s="422"/>
      <c r="Q4" s="422"/>
      <c r="R4" s="422"/>
      <c r="S4" s="422"/>
      <c r="T4" s="423"/>
      <c r="U4" s="421" t="s">
        <v>101</v>
      </c>
      <c r="V4" s="422"/>
      <c r="W4" s="422"/>
      <c r="X4" s="422"/>
      <c r="Y4" s="422"/>
      <c r="Z4" s="422"/>
      <c r="AA4" s="422"/>
      <c r="AB4" s="422"/>
      <c r="AC4" s="422"/>
      <c r="AD4" s="422"/>
      <c r="AE4" s="422"/>
      <c r="AF4" s="422"/>
      <c r="AG4" s="423"/>
      <c r="AH4" s="65"/>
      <c r="AR4" s="17" t="s">
        <v>113</v>
      </c>
      <c r="AS4" s="18">
        <v>40000</v>
      </c>
    </row>
    <row r="5" spans="1:98">
      <c r="A5" s="12"/>
      <c r="B5" s="11" t="s">
        <v>100</v>
      </c>
      <c r="C5" s="11" t="s">
        <v>99</v>
      </c>
      <c r="D5" s="11" t="s">
        <v>98</v>
      </c>
      <c r="E5" s="11" t="s">
        <v>97</v>
      </c>
      <c r="F5" s="11" t="s">
        <v>96</v>
      </c>
      <c r="G5" s="45" t="s">
        <v>95</v>
      </c>
      <c r="H5" s="46" t="s">
        <v>221</v>
      </c>
      <c r="I5" s="46" t="s">
        <v>93</v>
      </c>
      <c r="J5" s="46" t="s">
        <v>92</v>
      </c>
      <c r="K5" s="46" t="s">
        <v>91</v>
      </c>
      <c r="L5" s="46" t="s">
        <v>90</v>
      </c>
      <c r="M5" s="46" t="s">
        <v>89</v>
      </c>
      <c r="N5" s="46" t="s">
        <v>88</v>
      </c>
      <c r="O5" s="46" t="s">
        <v>87</v>
      </c>
      <c r="P5" s="46" t="s">
        <v>86</v>
      </c>
      <c r="Q5" s="46" t="s">
        <v>85</v>
      </c>
      <c r="R5" s="46" t="s">
        <v>84</v>
      </c>
      <c r="S5" s="46" t="s">
        <v>83</v>
      </c>
      <c r="T5" s="46" t="s">
        <v>49</v>
      </c>
      <c r="U5" s="46" t="s">
        <v>94</v>
      </c>
      <c r="V5" s="46" t="s">
        <v>93</v>
      </c>
      <c r="W5" s="46" t="s">
        <v>92</v>
      </c>
      <c r="X5" s="46" t="s">
        <v>91</v>
      </c>
      <c r="Y5" s="46" t="s">
        <v>90</v>
      </c>
      <c r="Z5" s="46" t="s">
        <v>89</v>
      </c>
      <c r="AA5" s="46" t="s">
        <v>88</v>
      </c>
      <c r="AB5" s="46" t="s">
        <v>87</v>
      </c>
      <c r="AC5" s="46" t="s">
        <v>86</v>
      </c>
      <c r="AD5" s="46" t="s">
        <v>85</v>
      </c>
      <c r="AE5" s="46" t="s">
        <v>84</v>
      </c>
      <c r="AF5" s="46" t="s">
        <v>83</v>
      </c>
      <c r="AG5" s="46" t="s">
        <v>49</v>
      </c>
      <c r="AH5" s="76"/>
      <c r="AI5" s="10"/>
      <c r="AJ5" s="10"/>
      <c r="AK5" s="10"/>
      <c r="AL5" s="10"/>
      <c r="AM5" s="10"/>
      <c r="AN5" s="10" t="s">
        <v>82</v>
      </c>
      <c r="AO5" s="10" t="s">
        <v>81</v>
      </c>
      <c r="AP5" s="9" t="s">
        <v>80</v>
      </c>
      <c r="AQ5" s="9" t="s">
        <v>79</v>
      </c>
      <c r="AR5" s="9" t="s">
        <v>78</v>
      </c>
      <c r="AS5" s="9" t="s">
        <v>79</v>
      </c>
      <c r="AT5" s="9" t="s">
        <v>78</v>
      </c>
      <c r="AU5" s="9" t="s">
        <v>77</v>
      </c>
      <c r="BG5" s="6"/>
      <c r="BH5" s="6"/>
      <c r="BI5" s="6"/>
      <c r="BJ5" s="6"/>
      <c r="BK5" s="6"/>
      <c r="BL5" s="6"/>
      <c r="BM5" s="6"/>
      <c r="BN5" s="6"/>
      <c r="BO5" s="6"/>
      <c r="BP5" s="6"/>
      <c r="BQ5" s="6"/>
      <c r="BR5" s="6"/>
      <c r="CH5" s="4" t="s">
        <v>76</v>
      </c>
      <c r="CI5" s="6" t="e">
        <f>IF(MIN(CI6:CI303)=0,
SMALL(CI6:CI303,COUNTIF(CI6:CI303,0)+COUNTIF(CI6:CI303,1)+1),
MIN(CI6:CI303))</f>
        <v>#NUM!</v>
      </c>
      <c r="CJ5" s="6" t="e">
        <f t="shared" ref="CJ5:CT5" si="0">IF(MIN(CJ6:CJ303)=0,
SMALL(CJ6:CJ303,COUNTIF(CJ6:CJ303,0)+COUNTIF(CJ6:CJ303,1)+1),
MIN(CJ6:CJ303))</f>
        <v>#NUM!</v>
      </c>
      <c r="CK5" s="6" t="e">
        <f t="shared" si="0"/>
        <v>#NUM!</v>
      </c>
      <c r="CL5" s="6" t="e">
        <f t="shared" si="0"/>
        <v>#NUM!</v>
      </c>
      <c r="CM5" s="6" t="e">
        <f t="shared" si="0"/>
        <v>#NUM!</v>
      </c>
      <c r="CN5" s="6" t="e">
        <f t="shared" si="0"/>
        <v>#NUM!</v>
      </c>
      <c r="CO5" s="6" t="e">
        <f t="shared" si="0"/>
        <v>#NUM!</v>
      </c>
      <c r="CP5" s="6" t="e">
        <f t="shared" si="0"/>
        <v>#NUM!</v>
      </c>
      <c r="CQ5" s="6" t="e">
        <f t="shared" si="0"/>
        <v>#NUM!</v>
      </c>
      <c r="CR5" s="6" t="e">
        <f t="shared" si="0"/>
        <v>#NUM!</v>
      </c>
      <c r="CS5" s="6" t="e">
        <f t="shared" si="0"/>
        <v>#NUM!</v>
      </c>
      <c r="CT5" s="6" t="e">
        <f t="shared" si="0"/>
        <v>#NUM!</v>
      </c>
    </row>
    <row r="6" spans="1:98">
      <c r="A6" s="406">
        <v>1</v>
      </c>
      <c r="B6" s="409"/>
      <c r="C6" s="409"/>
      <c r="D6" s="409"/>
      <c r="E6" s="413"/>
      <c r="F6" s="409"/>
      <c r="G6" s="47" t="s">
        <v>75</v>
      </c>
      <c r="H6" s="48"/>
      <c r="I6" s="49" t="str">
        <f t="shared" ref="I6:S7" si="1">IF(H6="","",H6)</f>
        <v/>
      </c>
      <c r="J6" s="49" t="str">
        <f t="shared" si="1"/>
        <v/>
      </c>
      <c r="K6" s="49" t="str">
        <f t="shared" si="1"/>
        <v/>
      </c>
      <c r="L6" s="49" t="str">
        <f t="shared" si="1"/>
        <v/>
      </c>
      <c r="M6" s="49" t="str">
        <f t="shared" si="1"/>
        <v/>
      </c>
      <c r="N6" s="49" t="str">
        <f t="shared" si="1"/>
        <v/>
      </c>
      <c r="O6" s="49" t="str">
        <f t="shared" si="1"/>
        <v/>
      </c>
      <c r="P6" s="49" t="str">
        <f t="shared" si="1"/>
        <v/>
      </c>
      <c r="Q6" s="49" t="str">
        <f t="shared" si="1"/>
        <v/>
      </c>
      <c r="R6" s="49" t="str">
        <f t="shared" si="1"/>
        <v/>
      </c>
      <c r="S6" s="49" t="str">
        <f t="shared" si="1"/>
        <v/>
      </c>
      <c r="T6" s="50">
        <f t="shared" ref="T6:T69" si="2">SUM(H6:S6)</f>
        <v>0</v>
      </c>
      <c r="U6" s="51"/>
      <c r="V6" s="52" t="str">
        <f>IF(U6="","",U6)</f>
        <v/>
      </c>
      <c r="W6" s="52" t="str">
        <f t="shared" ref="W6:AF7" si="3">IF(V6="","",V6)</f>
        <v/>
      </c>
      <c r="X6" s="52" t="str">
        <f t="shared" si="3"/>
        <v/>
      </c>
      <c r="Y6" s="52" t="str">
        <f t="shared" si="3"/>
        <v/>
      </c>
      <c r="Z6" s="52" t="str">
        <f t="shared" si="3"/>
        <v/>
      </c>
      <c r="AA6" s="52" t="str">
        <f t="shared" si="3"/>
        <v/>
      </c>
      <c r="AB6" s="52" t="str">
        <f t="shared" si="3"/>
        <v/>
      </c>
      <c r="AC6" s="52" t="str">
        <f t="shared" si="3"/>
        <v/>
      </c>
      <c r="AD6" s="52" t="str">
        <f t="shared" si="3"/>
        <v/>
      </c>
      <c r="AE6" s="52" t="str">
        <f t="shared" si="3"/>
        <v/>
      </c>
      <c r="AF6" s="52" t="str">
        <f t="shared" si="3"/>
        <v/>
      </c>
      <c r="AG6" s="50">
        <f>SUM(U6:AF6)</f>
        <v>0</v>
      </c>
      <c r="AH6" s="66"/>
      <c r="AI6" s="5">
        <f>MAX(BG6:BR6)</f>
        <v>0</v>
      </c>
      <c r="AJ6" s="5"/>
      <c r="AK6" s="5"/>
      <c r="AL6" s="5"/>
      <c r="AM6" s="5"/>
      <c r="AN6" s="4">
        <v>1</v>
      </c>
      <c r="AO6" s="4">
        <v>1</v>
      </c>
      <c r="AP6" s="4">
        <v>1</v>
      </c>
      <c r="AQ6" s="6">
        <f ca="1">IF($AP6=1,IF(INDIRECT(ADDRESS(($AN6-1)*3+$AO6+5,$AP6+7))="",0,INDIRECT(ADDRESS(($AN6-1)*3+$AO6+5,$AP6+7))),IF(INDIRECT(ADDRESS(($AN6-1)*3+$AO6+5,$AP6+7))="",0,IF(COUNTIF(INDIRECT(ADDRESS(($AN6-1)*36+($AO6-1)*12+6,COLUMN())):INDIRECT(ADDRESS(($AN6-1)*36+($AO6-1)*12+$AP6+4,COLUMN())),INDIRECT(ADDRESS(($AN6-1)*3+$AO6+5,$AP6+7)))&gt;=1,0,INDIRECT(ADDRESS(($AN6-1)*3+$AO6+5,$AP6+7)))))</f>
        <v>0</v>
      </c>
      <c r="AR6" s="4">
        <f ca="1">COUNTIF(INDIRECT("H"&amp;(ROW()+12*(($AN6-1)*3+$AO6)-ROW())/12+5):INDIRECT("S"&amp;(ROW()+12*(($AN6-1)*3+$AO6)-ROW())/12+5),AQ6)</f>
        <v>0</v>
      </c>
      <c r="AS6" s="6">
        <f ca="1">IF($AP6=1,IF(INDIRECT(ADDRESS(($AN6-1)*3+$AO6+5,$AP6+20))="",0,INDIRECT(ADDRESS(($AN6-1)*3+$AO6+5,$AP6+20))),IF(INDIRECT(ADDRESS(($AN6-1)*3+$AO6+5,$AP6+20))="",0,IF(COUNTIF(INDIRECT(ADDRESS(($AN6-1)*36+($AO6-1)*12+6,COLUMN())):INDIRECT(ADDRESS(($AN6-1)*36+($AO6-1)*12+$AP6+4,COLUMN())),INDIRECT(ADDRESS(($AN6-1)*3+$AO6+5,$AP6+20)))&gt;=1,0,INDIRECT(ADDRESS(($AN6-1)*3+$AO6+5,$AP6+20)))))</f>
        <v>0</v>
      </c>
      <c r="AT6" s="4">
        <f ca="1">COUNTIF(INDIRECT("U"&amp;(ROW()+12*(($AN6-1)*3+$AO6)-ROW())/12+5):INDIRECT("AF"&amp;(ROW()+12*(($AN6-1)*3+$AO6)-ROW())/12+5),AS6)</f>
        <v>0</v>
      </c>
      <c r="AU6" s="4">
        <f ca="1">IF(AND(AQ6+AS6&gt;0,AR6+AT6&gt;0),1,0)</f>
        <v>0</v>
      </c>
      <c r="BB6" s="6"/>
      <c r="BE6" s="4">
        <v>1</v>
      </c>
      <c r="BG6" s="7">
        <f t="shared" ref="BG6:BR6" si="4">SUM(H6:H7)</f>
        <v>0</v>
      </c>
      <c r="BH6" s="7">
        <f t="shared" si="4"/>
        <v>0</v>
      </c>
      <c r="BI6" s="7">
        <f t="shared" si="4"/>
        <v>0</v>
      </c>
      <c r="BJ6" s="7">
        <f t="shared" si="4"/>
        <v>0</v>
      </c>
      <c r="BK6" s="7">
        <f t="shared" si="4"/>
        <v>0</v>
      </c>
      <c r="BL6" s="7">
        <f t="shared" si="4"/>
        <v>0</v>
      </c>
      <c r="BM6" s="7">
        <f t="shared" si="4"/>
        <v>0</v>
      </c>
      <c r="BN6" s="7">
        <f t="shared" si="4"/>
        <v>0</v>
      </c>
      <c r="BO6" s="7">
        <f t="shared" si="4"/>
        <v>0</v>
      </c>
      <c r="BP6" s="7">
        <f t="shared" si="4"/>
        <v>0</v>
      </c>
      <c r="BQ6" s="7">
        <f t="shared" si="4"/>
        <v>0</v>
      </c>
      <c r="BR6" s="7">
        <f t="shared" si="4"/>
        <v>0</v>
      </c>
      <c r="BS6" s="5"/>
      <c r="BT6" s="7">
        <f>SUM(U6:U7)</f>
        <v>0</v>
      </c>
      <c r="BU6" s="7">
        <f t="shared" ref="BU6:CE6" si="5">SUM(V6:V7)</f>
        <v>0</v>
      </c>
      <c r="BV6" s="7">
        <f t="shared" si="5"/>
        <v>0</v>
      </c>
      <c r="BW6" s="7">
        <f t="shared" si="5"/>
        <v>0</v>
      </c>
      <c r="BX6" s="7">
        <f t="shared" si="5"/>
        <v>0</v>
      </c>
      <c r="BY6" s="7">
        <f t="shared" si="5"/>
        <v>0</v>
      </c>
      <c r="BZ6" s="7">
        <f t="shared" si="5"/>
        <v>0</v>
      </c>
      <c r="CA6" s="7">
        <f t="shared" si="5"/>
        <v>0</v>
      </c>
      <c r="CB6" s="7">
        <f t="shared" si="5"/>
        <v>0</v>
      </c>
      <c r="CC6" s="7">
        <f t="shared" si="5"/>
        <v>0</v>
      </c>
      <c r="CD6" s="7">
        <f t="shared" si="5"/>
        <v>0</v>
      </c>
      <c r="CE6" s="7">
        <f t="shared" si="5"/>
        <v>0</v>
      </c>
      <c r="CH6" s="8" t="s">
        <v>74</v>
      </c>
      <c r="CI6" s="7">
        <f>IF(OR($D6="副園長",$D6="教頭",$D6="主任保育士",$D6="主幹教諭",$D6="主幹保育教諭"),0,BG6)</f>
        <v>0</v>
      </c>
      <c r="CJ6" s="7">
        <f t="shared" ref="CJ6:CT6" si="6">IF(OR($D6="副園長",$D6="教頭",$D6="主任保育士",$D6="主幹教諭",$D6="主幹保育教諭"),0,BH6)</f>
        <v>0</v>
      </c>
      <c r="CK6" s="7">
        <f t="shared" si="6"/>
        <v>0</v>
      </c>
      <c r="CL6" s="7">
        <f t="shared" si="6"/>
        <v>0</v>
      </c>
      <c r="CM6" s="7">
        <f t="shared" si="6"/>
        <v>0</v>
      </c>
      <c r="CN6" s="7">
        <f t="shared" si="6"/>
        <v>0</v>
      </c>
      <c r="CO6" s="7">
        <f t="shared" si="6"/>
        <v>0</v>
      </c>
      <c r="CP6" s="7">
        <f t="shared" si="6"/>
        <v>0</v>
      </c>
      <c r="CQ6" s="7">
        <f t="shared" si="6"/>
        <v>0</v>
      </c>
      <c r="CR6" s="7">
        <f t="shared" si="6"/>
        <v>0</v>
      </c>
      <c r="CS6" s="7">
        <f t="shared" si="6"/>
        <v>0</v>
      </c>
      <c r="CT6" s="7">
        <f t="shared" si="6"/>
        <v>0</v>
      </c>
    </row>
    <row r="7" spans="1:98">
      <c r="A7" s="407"/>
      <c r="B7" s="410"/>
      <c r="C7" s="412"/>
      <c r="D7" s="412"/>
      <c r="E7" s="414"/>
      <c r="F7" s="410"/>
      <c r="G7" s="53" t="s">
        <v>73</v>
      </c>
      <c r="H7" s="54"/>
      <c r="I7" s="55" t="str">
        <f t="shared" si="1"/>
        <v/>
      </c>
      <c r="J7" s="55" t="str">
        <f t="shared" si="1"/>
        <v/>
      </c>
      <c r="K7" s="55" t="str">
        <f t="shared" si="1"/>
        <v/>
      </c>
      <c r="L7" s="55" t="str">
        <f t="shared" si="1"/>
        <v/>
      </c>
      <c r="M7" s="55" t="str">
        <f t="shared" si="1"/>
        <v/>
      </c>
      <c r="N7" s="55" t="str">
        <f t="shared" si="1"/>
        <v/>
      </c>
      <c r="O7" s="55" t="str">
        <f t="shared" si="1"/>
        <v/>
      </c>
      <c r="P7" s="55" t="str">
        <f t="shared" si="1"/>
        <v/>
      </c>
      <c r="Q7" s="55" t="str">
        <f t="shared" si="1"/>
        <v/>
      </c>
      <c r="R7" s="55" t="str">
        <f t="shared" si="1"/>
        <v/>
      </c>
      <c r="S7" s="55" t="str">
        <f t="shared" si="1"/>
        <v/>
      </c>
      <c r="T7" s="56">
        <f t="shared" si="2"/>
        <v>0</v>
      </c>
      <c r="U7" s="57"/>
      <c r="V7" s="58" t="str">
        <f>IF(U7="","",U7)</f>
        <v/>
      </c>
      <c r="W7" s="58" t="str">
        <f t="shared" si="3"/>
        <v/>
      </c>
      <c r="X7" s="58" t="str">
        <f t="shared" si="3"/>
        <v/>
      </c>
      <c r="Y7" s="58" t="str">
        <f t="shared" si="3"/>
        <v/>
      </c>
      <c r="Z7" s="58" t="str">
        <f t="shared" si="3"/>
        <v/>
      </c>
      <c r="AA7" s="58" t="str">
        <f t="shared" si="3"/>
        <v/>
      </c>
      <c r="AB7" s="58" t="str">
        <f t="shared" si="3"/>
        <v/>
      </c>
      <c r="AC7" s="58" t="str">
        <f t="shared" si="3"/>
        <v/>
      </c>
      <c r="AD7" s="58" t="str">
        <f t="shared" si="3"/>
        <v/>
      </c>
      <c r="AE7" s="58" t="str">
        <f t="shared" si="3"/>
        <v/>
      </c>
      <c r="AF7" s="58" t="str">
        <f t="shared" si="3"/>
        <v/>
      </c>
      <c r="AG7" s="56">
        <f t="shared" ref="AG7:AG70" si="7">SUM(U7:AF7)</f>
        <v>0</v>
      </c>
      <c r="AH7" s="66"/>
      <c r="AI7" s="5">
        <f>MIN(BG6:BR6)</f>
        <v>0</v>
      </c>
      <c r="AJ7" s="5"/>
      <c r="AK7" s="5"/>
      <c r="AL7" s="5"/>
      <c r="AM7" s="5"/>
      <c r="AN7" s="4">
        <v>1</v>
      </c>
      <c r="AO7" s="4">
        <v>1</v>
      </c>
      <c r="AP7" s="4">
        <v>2</v>
      </c>
      <c r="AQ7" s="6">
        <f ca="1">IF($AP7=1,IF(INDIRECT(ADDRESS(($AN7-1)*3+$AO7+5,$AP7+7))="",0,INDIRECT(ADDRESS(($AN7-1)*3+$AO7+5,$AP7+7))),IF(INDIRECT(ADDRESS(($AN7-1)*3+$AO7+5,$AP7+7))="",0,IF(COUNTIF(INDIRECT(ADDRESS(($AN7-1)*36+($AO7-1)*12+6,COLUMN())):INDIRECT(ADDRESS(($AN7-1)*36+($AO7-1)*12+$AP7+4,COLUMN())),INDIRECT(ADDRESS(($AN7-1)*3+$AO7+5,$AP7+7)))&gt;=1,0,INDIRECT(ADDRESS(($AN7-1)*3+$AO7+5,$AP7+7)))))</f>
        <v>0</v>
      </c>
      <c r="AR7" s="4">
        <f ca="1">COUNTIF(INDIRECT("H"&amp;(ROW()+12*(($AN7-1)*3+$AO7)-ROW())/12+5):INDIRECT("S"&amp;(ROW()+12*(($AN7-1)*3+$AO7)-ROW())/12+5),AQ7)</f>
        <v>0</v>
      </c>
      <c r="AS7" s="6">
        <f ca="1">IF($AP7=1,IF(INDIRECT(ADDRESS(($AN7-1)*3+$AO7+5,$AP7+20))="",0,INDIRECT(ADDRESS(($AN7-1)*3+$AO7+5,$AP7+20))),IF(INDIRECT(ADDRESS(($AN7-1)*3+$AO7+5,$AP7+20))="",0,IF(COUNTIF(INDIRECT(ADDRESS(($AN7-1)*36+($AO7-1)*12+6,COLUMN())):INDIRECT(ADDRESS(($AN7-1)*36+($AO7-1)*12+$AP7+4,COLUMN())),INDIRECT(ADDRESS(($AN7-1)*3+$AO7+5,$AP7+20)))&gt;=1,0,INDIRECT(ADDRESS(($AN7-1)*3+$AO7+5,$AP7+20)))))</f>
        <v>0</v>
      </c>
      <c r="AT7" s="4">
        <f ca="1">COUNTIF(INDIRECT("U"&amp;(ROW()+12*(($AN7-1)*3+$AO7)-ROW())/12+5):INDIRECT("AF"&amp;(ROW()+12*(($AN7-1)*3+$AO7)-ROW())/12+5),AS7)</f>
        <v>0</v>
      </c>
      <c r="AU7" s="4">
        <f ca="1">IF(AND(AQ7+AS7&gt;0,AR7+AT7&gt;0),COUNTIF(AU$6:AU6,"&gt;0")+1,0)</f>
        <v>0</v>
      </c>
      <c r="BE7" s="4">
        <v>2</v>
      </c>
      <c r="BF7" s="4" t="s">
        <v>72</v>
      </c>
      <c r="BG7" s="7">
        <f>IF(BG6+BT6&gt;$AJ$27,1,0)</f>
        <v>0</v>
      </c>
      <c r="BH7" s="7">
        <f t="shared" ref="BH7:BR7" si="8">IF(BH6+BU6&gt;$AJ$27,1,0)</f>
        <v>0</v>
      </c>
      <c r="BI7" s="7">
        <f t="shared" si="8"/>
        <v>0</v>
      </c>
      <c r="BJ7" s="7">
        <f t="shared" si="8"/>
        <v>0</v>
      </c>
      <c r="BK7" s="7">
        <f t="shared" si="8"/>
        <v>0</v>
      </c>
      <c r="BL7" s="7">
        <f t="shared" si="8"/>
        <v>0</v>
      </c>
      <c r="BM7" s="7">
        <f t="shared" si="8"/>
        <v>0</v>
      </c>
      <c r="BN7" s="7">
        <f t="shared" si="8"/>
        <v>0</v>
      </c>
      <c r="BO7" s="7">
        <f t="shared" si="8"/>
        <v>0</v>
      </c>
      <c r="BP7" s="7">
        <f t="shared" si="8"/>
        <v>0</v>
      </c>
      <c r="BQ7" s="7">
        <f t="shared" si="8"/>
        <v>0</v>
      </c>
      <c r="BR7" s="7">
        <f t="shared" si="8"/>
        <v>0</v>
      </c>
      <c r="BS7" s="5"/>
      <c r="BT7" s="7"/>
      <c r="BU7" s="7"/>
      <c r="BV7" s="7"/>
      <c r="BW7" s="7"/>
      <c r="BX7" s="7"/>
      <c r="BY7" s="7"/>
      <c r="BZ7" s="7"/>
      <c r="CA7" s="7"/>
      <c r="CB7" s="7"/>
      <c r="CC7" s="7"/>
      <c r="CD7" s="7"/>
      <c r="CE7" s="7"/>
    </row>
    <row r="8" spans="1:98">
      <c r="A8" s="408"/>
      <c r="B8" s="411"/>
      <c r="C8" s="416"/>
      <c r="D8" s="417"/>
      <c r="E8" s="415"/>
      <c r="F8" s="411"/>
      <c r="G8" s="59" t="s">
        <v>258</v>
      </c>
      <c r="H8" s="60"/>
      <c r="I8" s="61"/>
      <c r="J8" s="61"/>
      <c r="K8" s="61"/>
      <c r="L8" s="61"/>
      <c r="M8" s="61"/>
      <c r="N8" s="61"/>
      <c r="O8" s="61"/>
      <c r="P8" s="61"/>
      <c r="Q8" s="61"/>
      <c r="R8" s="61"/>
      <c r="S8" s="61"/>
      <c r="T8" s="62">
        <f t="shared" si="2"/>
        <v>0</v>
      </c>
      <c r="U8" s="63"/>
      <c r="V8" s="64"/>
      <c r="W8" s="64"/>
      <c r="X8" s="64"/>
      <c r="Y8" s="64"/>
      <c r="Z8" s="64"/>
      <c r="AA8" s="64"/>
      <c r="AB8" s="64"/>
      <c r="AC8" s="64"/>
      <c r="AD8" s="64"/>
      <c r="AE8" s="64"/>
      <c r="AF8" s="64"/>
      <c r="AG8" s="62">
        <f t="shared" si="7"/>
        <v>0</v>
      </c>
      <c r="AH8" s="66"/>
      <c r="AI8" s="5"/>
      <c r="AJ8" s="5"/>
      <c r="AK8" s="5"/>
      <c r="AL8" s="5"/>
      <c r="AM8" s="5"/>
      <c r="AN8" s="4">
        <v>1</v>
      </c>
      <c r="AO8" s="4">
        <v>1</v>
      </c>
      <c r="AP8" s="4">
        <v>3</v>
      </c>
      <c r="AQ8" s="6">
        <f ca="1">IF($AP8=1,IF(INDIRECT(ADDRESS(($AN8-1)*3+$AO8+5,$AP8+7))="",0,INDIRECT(ADDRESS(($AN8-1)*3+$AO8+5,$AP8+7))),IF(INDIRECT(ADDRESS(($AN8-1)*3+$AO8+5,$AP8+7))="",0,IF(COUNTIF(INDIRECT(ADDRESS(($AN8-1)*36+($AO8-1)*12+6,COLUMN())):INDIRECT(ADDRESS(($AN8-1)*36+($AO8-1)*12+$AP8+4,COLUMN())),INDIRECT(ADDRESS(($AN8-1)*3+$AO8+5,$AP8+7)))&gt;=1,0,INDIRECT(ADDRESS(($AN8-1)*3+$AO8+5,$AP8+7)))))</f>
        <v>0</v>
      </c>
      <c r="AR8" s="4">
        <f ca="1">COUNTIF(INDIRECT("H"&amp;(ROW()+12*(($AN8-1)*3+$AO8)-ROW())/12+5):INDIRECT("S"&amp;(ROW()+12*(($AN8-1)*3+$AO8)-ROW())/12+5),AQ8)</f>
        <v>0</v>
      </c>
      <c r="AS8" s="6">
        <f ca="1">IF($AP8=1,IF(INDIRECT(ADDRESS(($AN8-1)*3+$AO8+5,$AP8+20))="",0,INDIRECT(ADDRESS(($AN8-1)*3+$AO8+5,$AP8+20))),IF(INDIRECT(ADDRESS(($AN8-1)*3+$AO8+5,$AP8+20))="",0,IF(COUNTIF(INDIRECT(ADDRESS(($AN8-1)*36+($AO8-1)*12+6,COLUMN())):INDIRECT(ADDRESS(($AN8-1)*36+($AO8-1)*12+$AP8+4,COLUMN())),INDIRECT(ADDRESS(($AN8-1)*3+$AO8+5,$AP8+20)))&gt;=1,0,INDIRECT(ADDRESS(($AN8-1)*3+$AO8+5,$AP8+20)))))</f>
        <v>0</v>
      </c>
      <c r="AT8" s="4">
        <f ca="1">COUNTIF(INDIRECT("U"&amp;(ROW()+12*(($AN8-1)*3+$AO8)-ROW())/12+5):INDIRECT("AF"&amp;(ROW()+12*(($AN8-1)*3+$AO8)-ROW())/12+5),AS8)</f>
        <v>0</v>
      </c>
      <c r="AU8" s="4">
        <f ca="1">IF(AND(AQ8+AS8&gt;0,AR8+AT8&gt;0),COUNTIF(AU$6:AU7,"&gt;0")+1,0)</f>
        <v>0</v>
      </c>
      <c r="BE8" s="4">
        <v>3</v>
      </c>
      <c r="BS8" s="5"/>
      <c r="BT8" s="7"/>
      <c r="BU8" s="7"/>
      <c r="BV8" s="7"/>
      <c r="BW8" s="7"/>
      <c r="BX8" s="7"/>
      <c r="BY8" s="7"/>
      <c r="BZ8" s="7"/>
      <c r="CA8" s="7"/>
      <c r="CB8" s="7"/>
      <c r="CC8" s="7"/>
      <c r="CD8" s="7"/>
      <c r="CE8" s="7"/>
    </row>
    <row r="9" spans="1:98">
      <c r="A9" s="406">
        <v>2</v>
      </c>
      <c r="B9" s="409"/>
      <c r="C9" s="409"/>
      <c r="D9" s="409"/>
      <c r="E9" s="413"/>
      <c r="F9" s="409"/>
      <c r="G9" s="47" t="s">
        <v>75</v>
      </c>
      <c r="H9" s="48"/>
      <c r="I9" s="49" t="str">
        <f t="shared" ref="I9:S10" si="9">IF(H9="","",H9)</f>
        <v/>
      </c>
      <c r="J9" s="49" t="str">
        <f t="shared" si="9"/>
        <v/>
      </c>
      <c r="K9" s="49" t="str">
        <f t="shared" si="9"/>
        <v/>
      </c>
      <c r="L9" s="49" t="str">
        <f t="shared" si="9"/>
        <v/>
      </c>
      <c r="M9" s="49" t="str">
        <f t="shared" si="9"/>
        <v/>
      </c>
      <c r="N9" s="49" t="str">
        <f t="shared" si="9"/>
        <v/>
      </c>
      <c r="O9" s="49" t="str">
        <f t="shared" si="9"/>
        <v/>
      </c>
      <c r="P9" s="49" t="str">
        <f t="shared" si="9"/>
        <v/>
      </c>
      <c r="Q9" s="49" t="str">
        <f t="shared" si="9"/>
        <v/>
      </c>
      <c r="R9" s="49" t="str">
        <f t="shared" si="9"/>
        <v/>
      </c>
      <c r="S9" s="49" t="str">
        <f t="shared" si="9"/>
        <v/>
      </c>
      <c r="T9" s="50">
        <f t="shared" si="2"/>
        <v>0</v>
      </c>
      <c r="U9" s="51"/>
      <c r="V9" s="52" t="str">
        <f t="shared" ref="V9:AF10" si="10">IF(U9="","",U9)</f>
        <v/>
      </c>
      <c r="W9" s="52" t="str">
        <f t="shared" si="10"/>
        <v/>
      </c>
      <c r="X9" s="52" t="str">
        <f t="shared" si="10"/>
        <v/>
      </c>
      <c r="Y9" s="52" t="str">
        <f t="shared" si="10"/>
        <v/>
      </c>
      <c r="Z9" s="52" t="str">
        <f t="shared" si="10"/>
        <v/>
      </c>
      <c r="AA9" s="52" t="str">
        <f t="shared" si="10"/>
        <v/>
      </c>
      <c r="AB9" s="52" t="str">
        <f t="shared" si="10"/>
        <v/>
      </c>
      <c r="AC9" s="52" t="str">
        <f t="shared" si="10"/>
        <v/>
      </c>
      <c r="AD9" s="52" t="str">
        <f t="shared" si="10"/>
        <v/>
      </c>
      <c r="AE9" s="52" t="str">
        <f t="shared" si="10"/>
        <v/>
      </c>
      <c r="AF9" s="52" t="str">
        <f t="shared" si="10"/>
        <v/>
      </c>
      <c r="AG9" s="50">
        <f t="shared" si="7"/>
        <v>0</v>
      </c>
      <c r="AH9" s="66"/>
      <c r="AI9" s="5"/>
      <c r="AJ9" s="5"/>
      <c r="AK9" s="5"/>
      <c r="AL9" s="5"/>
      <c r="AM9" s="5"/>
      <c r="AN9" s="4">
        <v>1</v>
      </c>
      <c r="AO9" s="4">
        <v>1</v>
      </c>
      <c r="AP9" s="4">
        <v>4</v>
      </c>
      <c r="AQ9" s="6">
        <f ca="1">IF($AP9=1,IF(INDIRECT(ADDRESS(($AN9-1)*3+$AO9+5,$AP9+7))="",0,INDIRECT(ADDRESS(($AN9-1)*3+$AO9+5,$AP9+7))),IF(INDIRECT(ADDRESS(($AN9-1)*3+$AO9+5,$AP9+7))="",0,IF(COUNTIF(INDIRECT(ADDRESS(($AN9-1)*36+($AO9-1)*12+6,COLUMN())):INDIRECT(ADDRESS(($AN9-1)*36+($AO9-1)*12+$AP9+4,COLUMN())),INDIRECT(ADDRESS(($AN9-1)*3+$AO9+5,$AP9+7)))&gt;=1,0,INDIRECT(ADDRESS(($AN9-1)*3+$AO9+5,$AP9+7)))))</f>
        <v>0</v>
      </c>
      <c r="AR9" s="4">
        <f ca="1">COUNTIF(INDIRECT("H"&amp;(ROW()+12*(($AN9-1)*3+$AO9)-ROW())/12+5):INDIRECT("S"&amp;(ROW()+12*(($AN9-1)*3+$AO9)-ROW())/12+5),AQ9)</f>
        <v>0</v>
      </c>
      <c r="AS9" s="6">
        <f ca="1">IF($AP9=1,IF(INDIRECT(ADDRESS(($AN9-1)*3+$AO9+5,$AP9+20))="",0,INDIRECT(ADDRESS(($AN9-1)*3+$AO9+5,$AP9+20))),IF(INDIRECT(ADDRESS(($AN9-1)*3+$AO9+5,$AP9+20))="",0,IF(COUNTIF(INDIRECT(ADDRESS(($AN9-1)*36+($AO9-1)*12+6,COLUMN())):INDIRECT(ADDRESS(($AN9-1)*36+($AO9-1)*12+$AP9+4,COLUMN())),INDIRECT(ADDRESS(($AN9-1)*3+$AO9+5,$AP9+20)))&gt;=1,0,INDIRECT(ADDRESS(($AN9-1)*3+$AO9+5,$AP9+20)))))</f>
        <v>0</v>
      </c>
      <c r="AT9" s="4">
        <f ca="1">COUNTIF(INDIRECT("U"&amp;(ROW()+12*(($AN9-1)*3+$AO9)-ROW())/12+5):INDIRECT("AF"&amp;(ROW()+12*(($AN9-1)*3+$AO9)-ROW())/12+5),AS9)</f>
        <v>0</v>
      </c>
      <c r="AU9" s="4">
        <f ca="1">IF(AND(AQ9+AS9&gt;0,AR9+AT9&gt;0),COUNTIF(AU$6:AU8,"&gt;0")+1,0)</f>
        <v>0</v>
      </c>
      <c r="BE9" s="4">
        <v>1</v>
      </c>
      <c r="BG9" s="7">
        <f t="shared" ref="BG9:BR9" si="11">SUM(H9:H10)</f>
        <v>0</v>
      </c>
      <c r="BH9" s="7">
        <f t="shared" si="11"/>
        <v>0</v>
      </c>
      <c r="BI9" s="7">
        <f t="shared" si="11"/>
        <v>0</v>
      </c>
      <c r="BJ9" s="7">
        <f t="shared" si="11"/>
        <v>0</v>
      </c>
      <c r="BK9" s="7">
        <f t="shared" si="11"/>
        <v>0</v>
      </c>
      <c r="BL9" s="7">
        <f t="shared" si="11"/>
        <v>0</v>
      </c>
      <c r="BM9" s="7">
        <f t="shared" si="11"/>
        <v>0</v>
      </c>
      <c r="BN9" s="7">
        <f t="shared" si="11"/>
        <v>0</v>
      </c>
      <c r="BO9" s="7">
        <f t="shared" si="11"/>
        <v>0</v>
      </c>
      <c r="BP9" s="7">
        <f t="shared" si="11"/>
        <v>0</v>
      </c>
      <c r="BQ9" s="7">
        <f t="shared" si="11"/>
        <v>0</v>
      </c>
      <c r="BR9" s="7">
        <f t="shared" si="11"/>
        <v>0</v>
      </c>
      <c r="BS9" s="5"/>
      <c r="BT9" s="7">
        <f t="shared" ref="BT9:CE9" si="12">SUM(U9:U10)</f>
        <v>0</v>
      </c>
      <c r="BU9" s="7">
        <f t="shared" si="12"/>
        <v>0</v>
      </c>
      <c r="BV9" s="7">
        <f t="shared" si="12"/>
        <v>0</v>
      </c>
      <c r="BW9" s="7">
        <f t="shared" si="12"/>
        <v>0</v>
      </c>
      <c r="BX9" s="7">
        <f t="shared" si="12"/>
        <v>0</v>
      </c>
      <c r="BY9" s="7">
        <f t="shared" si="12"/>
        <v>0</v>
      </c>
      <c r="BZ9" s="7">
        <f t="shared" si="12"/>
        <v>0</v>
      </c>
      <c r="CA9" s="7">
        <f t="shared" si="12"/>
        <v>0</v>
      </c>
      <c r="CB9" s="7">
        <f t="shared" si="12"/>
        <v>0</v>
      </c>
      <c r="CC9" s="7">
        <f t="shared" si="12"/>
        <v>0</v>
      </c>
      <c r="CD9" s="7">
        <f t="shared" si="12"/>
        <v>0</v>
      </c>
      <c r="CE9" s="7">
        <f t="shared" si="12"/>
        <v>0</v>
      </c>
      <c r="CH9" s="8" t="s">
        <v>74</v>
      </c>
      <c r="CI9" s="7">
        <f t="shared" ref="CI9:CT9" si="13">IF(OR($D9="副園長",$D9="教頭",$D9="主任保育士",$D9="主幹教諭",$D9="主幹保育教諭"),0,BG9)</f>
        <v>0</v>
      </c>
      <c r="CJ9" s="7">
        <f t="shared" si="13"/>
        <v>0</v>
      </c>
      <c r="CK9" s="7">
        <f t="shared" si="13"/>
        <v>0</v>
      </c>
      <c r="CL9" s="7">
        <f t="shared" si="13"/>
        <v>0</v>
      </c>
      <c r="CM9" s="7">
        <f t="shared" si="13"/>
        <v>0</v>
      </c>
      <c r="CN9" s="7">
        <f t="shared" si="13"/>
        <v>0</v>
      </c>
      <c r="CO9" s="7">
        <f t="shared" si="13"/>
        <v>0</v>
      </c>
      <c r="CP9" s="7">
        <f t="shared" si="13"/>
        <v>0</v>
      </c>
      <c r="CQ9" s="7">
        <f t="shared" si="13"/>
        <v>0</v>
      </c>
      <c r="CR9" s="7">
        <f t="shared" si="13"/>
        <v>0</v>
      </c>
      <c r="CS9" s="7">
        <f t="shared" si="13"/>
        <v>0</v>
      </c>
      <c r="CT9" s="7">
        <f t="shared" si="13"/>
        <v>0</v>
      </c>
    </row>
    <row r="10" spans="1:98">
      <c r="A10" s="407"/>
      <c r="B10" s="410"/>
      <c r="C10" s="412"/>
      <c r="D10" s="412"/>
      <c r="E10" s="414"/>
      <c r="F10" s="410"/>
      <c r="G10" s="53" t="s">
        <v>73</v>
      </c>
      <c r="H10" s="54"/>
      <c r="I10" s="55" t="str">
        <f t="shared" si="9"/>
        <v/>
      </c>
      <c r="J10" s="55" t="str">
        <f t="shared" si="9"/>
        <v/>
      </c>
      <c r="K10" s="55" t="str">
        <f t="shared" si="9"/>
        <v/>
      </c>
      <c r="L10" s="55" t="str">
        <f t="shared" si="9"/>
        <v/>
      </c>
      <c r="M10" s="55" t="str">
        <f t="shared" si="9"/>
        <v/>
      </c>
      <c r="N10" s="55" t="str">
        <f t="shared" si="9"/>
        <v/>
      </c>
      <c r="O10" s="55" t="str">
        <f t="shared" si="9"/>
        <v/>
      </c>
      <c r="P10" s="55" t="str">
        <f t="shared" si="9"/>
        <v/>
      </c>
      <c r="Q10" s="55" t="str">
        <f t="shared" si="9"/>
        <v/>
      </c>
      <c r="R10" s="55" t="str">
        <f t="shared" si="9"/>
        <v/>
      </c>
      <c r="S10" s="55" t="str">
        <f t="shared" si="9"/>
        <v/>
      </c>
      <c r="T10" s="56">
        <f t="shared" si="2"/>
        <v>0</v>
      </c>
      <c r="U10" s="57"/>
      <c r="V10" s="58" t="str">
        <f t="shared" si="10"/>
        <v/>
      </c>
      <c r="W10" s="58" t="str">
        <f t="shared" si="10"/>
        <v/>
      </c>
      <c r="X10" s="58" t="str">
        <f t="shared" si="10"/>
        <v/>
      </c>
      <c r="Y10" s="58" t="str">
        <f t="shared" si="10"/>
        <v/>
      </c>
      <c r="Z10" s="58" t="str">
        <f t="shared" si="10"/>
        <v/>
      </c>
      <c r="AA10" s="58" t="str">
        <f t="shared" si="10"/>
        <v/>
      </c>
      <c r="AB10" s="58" t="str">
        <f t="shared" si="10"/>
        <v/>
      </c>
      <c r="AC10" s="58" t="str">
        <f t="shared" si="10"/>
        <v/>
      </c>
      <c r="AD10" s="58" t="str">
        <f t="shared" si="10"/>
        <v/>
      </c>
      <c r="AE10" s="58" t="str">
        <f t="shared" si="10"/>
        <v/>
      </c>
      <c r="AF10" s="58" t="str">
        <f t="shared" si="10"/>
        <v/>
      </c>
      <c r="AG10" s="56">
        <f t="shared" si="7"/>
        <v>0</v>
      </c>
      <c r="AH10" s="66"/>
      <c r="AI10" s="19" t="s">
        <v>98</v>
      </c>
      <c r="AJ10" s="19" t="s">
        <v>97</v>
      </c>
      <c r="AK10" s="5"/>
      <c r="AL10" s="5"/>
      <c r="AM10" s="5"/>
      <c r="AN10" s="4">
        <v>1</v>
      </c>
      <c r="AO10" s="4">
        <v>1</v>
      </c>
      <c r="AP10" s="4">
        <v>5</v>
      </c>
      <c r="AQ10" s="6">
        <f ca="1">IF($AP10=1,IF(INDIRECT(ADDRESS(($AN10-1)*3+$AO10+5,$AP10+7))="",0,INDIRECT(ADDRESS(($AN10-1)*3+$AO10+5,$AP10+7))),IF(INDIRECT(ADDRESS(($AN10-1)*3+$AO10+5,$AP10+7))="",0,IF(COUNTIF(INDIRECT(ADDRESS(($AN10-1)*36+($AO10-1)*12+6,COLUMN())):INDIRECT(ADDRESS(($AN10-1)*36+($AO10-1)*12+$AP10+4,COLUMN())),INDIRECT(ADDRESS(($AN10-1)*3+$AO10+5,$AP10+7)))&gt;=1,0,INDIRECT(ADDRESS(($AN10-1)*3+$AO10+5,$AP10+7)))))</f>
        <v>0</v>
      </c>
      <c r="AR10" s="4">
        <f ca="1">COUNTIF(INDIRECT("H"&amp;(ROW()+12*(($AN10-1)*3+$AO10)-ROW())/12+5):INDIRECT("S"&amp;(ROW()+12*(($AN10-1)*3+$AO10)-ROW())/12+5),AQ10)</f>
        <v>0</v>
      </c>
      <c r="AS10" s="6">
        <f ca="1">IF($AP10=1,IF(INDIRECT(ADDRESS(($AN10-1)*3+$AO10+5,$AP10+20))="",0,INDIRECT(ADDRESS(($AN10-1)*3+$AO10+5,$AP10+20))),IF(INDIRECT(ADDRESS(($AN10-1)*3+$AO10+5,$AP10+20))="",0,IF(COUNTIF(INDIRECT(ADDRESS(($AN10-1)*36+($AO10-1)*12+6,COLUMN())):INDIRECT(ADDRESS(($AN10-1)*36+($AO10-1)*12+$AP10+4,COLUMN())),INDIRECT(ADDRESS(($AN10-1)*3+$AO10+5,$AP10+20)))&gt;=1,0,INDIRECT(ADDRESS(($AN10-1)*3+$AO10+5,$AP10+20)))))</f>
        <v>0</v>
      </c>
      <c r="AT10" s="4">
        <f ca="1">COUNTIF(INDIRECT("U"&amp;(ROW()+12*(($AN10-1)*3+$AO10)-ROW())/12+5):INDIRECT("AF"&amp;(ROW()+12*(($AN10-1)*3+$AO10)-ROW())/12+5),AS10)</f>
        <v>0</v>
      </c>
      <c r="AU10" s="4">
        <f ca="1">IF(AND(AQ10+AS10&gt;0,AR10+AT10&gt;0),COUNTIF(AU$6:AU9,"&gt;0")+1,0)</f>
        <v>0</v>
      </c>
      <c r="BE10" s="4">
        <v>2</v>
      </c>
      <c r="BF10" s="4" t="s">
        <v>72</v>
      </c>
      <c r="BG10" s="7">
        <f>IF(BG9+BT9&gt;$AJ$27,1,0)</f>
        <v>0</v>
      </c>
      <c r="BH10" s="7">
        <f t="shared" ref="BH10:BR10" si="14">IF(BH9+BU9&gt;$AJ$27,1,0)</f>
        <v>0</v>
      </c>
      <c r="BI10" s="7">
        <f t="shared" si="14"/>
        <v>0</v>
      </c>
      <c r="BJ10" s="7">
        <f t="shared" si="14"/>
        <v>0</v>
      </c>
      <c r="BK10" s="7">
        <f t="shared" si="14"/>
        <v>0</v>
      </c>
      <c r="BL10" s="7">
        <f t="shared" si="14"/>
        <v>0</v>
      </c>
      <c r="BM10" s="7">
        <f t="shared" si="14"/>
        <v>0</v>
      </c>
      <c r="BN10" s="7">
        <f t="shared" si="14"/>
        <v>0</v>
      </c>
      <c r="BO10" s="7">
        <f t="shared" si="14"/>
        <v>0</v>
      </c>
      <c r="BP10" s="7">
        <f t="shared" si="14"/>
        <v>0</v>
      </c>
      <c r="BQ10" s="7">
        <f t="shared" si="14"/>
        <v>0</v>
      </c>
      <c r="BR10" s="7">
        <f t="shared" si="14"/>
        <v>0</v>
      </c>
      <c r="BS10" s="5"/>
      <c r="BT10" s="7"/>
      <c r="BU10" s="7"/>
      <c r="BV10" s="7"/>
      <c r="BW10" s="7"/>
      <c r="BX10" s="7"/>
      <c r="BY10" s="7"/>
      <c r="BZ10" s="7"/>
      <c r="CA10" s="7"/>
      <c r="CB10" s="7"/>
      <c r="CC10" s="7"/>
      <c r="CD10" s="7"/>
      <c r="CE10" s="7"/>
    </row>
    <row r="11" spans="1:98">
      <c r="A11" s="408"/>
      <c r="B11" s="411"/>
      <c r="C11" s="416"/>
      <c r="D11" s="417"/>
      <c r="E11" s="415"/>
      <c r="F11" s="411"/>
      <c r="G11" s="59" t="s">
        <v>258</v>
      </c>
      <c r="H11" s="60"/>
      <c r="I11" s="61"/>
      <c r="J11" s="61"/>
      <c r="K11" s="61"/>
      <c r="L11" s="61"/>
      <c r="M11" s="61"/>
      <c r="N11" s="61"/>
      <c r="O11" s="61"/>
      <c r="P11" s="61"/>
      <c r="Q11" s="61"/>
      <c r="R11" s="61"/>
      <c r="S11" s="61"/>
      <c r="T11" s="62">
        <f t="shared" si="2"/>
        <v>0</v>
      </c>
      <c r="U11" s="63"/>
      <c r="V11" s="64"/>
      <c r="W11" s="64"/>
      <c r="X11" s="64"/>
      <c r="Y11" s="64"/>
      <c r="Z11" s="64"/>
      <c r="AA11" s="64"/>
      <c r="AB11" s="64"/>
      <c r="AC11" s="64"/>
      <c r="AD11" s="64"/>
      <c r="AE11" s="64"/>
      <c r="AF11" s="64"/>
      <c r="AG11" s="62">
        <f t="shared" si="7"/>
        <v>0</v>
      </c>
      <c r="AH11" s="66"/>
      <c r="AI11" s="29" t="s">
        <v>204</v>
      </c>
      <c r="AJ11" s="20" t="s">
        <v>205</v>
      </c>
      <c r="AK11" s="5"/>
      <c r="AL11" s="5"/>
      <c r="AM11" s="5"/>
      <c r="AN11" s="4">
        <v>1</v>
      </c>
      <c r="AO11" s="4">
        <v>1</v>
      </c>
      <c r="AP11" s="4">
        <v>6</v>
      </c>
      <c r="AQ11" s="6">
        <f ca="1">IF($AP11=1,IF(INDIRECT(ADDRESS(($AN11-1)*3+$AO11+5,$AP11+7))="",0,INDIRECT(ADDRESS(($AN11-1)*3+$AO11+5,$AP11+7))),IF(INDIRECT(ADDRESS(($AN11-1)*3+$AO11+5,$AP11+7))="",0,IF(COUNTIF(INDIRECT(ADDRESS(($AN11-1)*36+($AO11-1)*12+6,COLUMN())):INDIRECT(ADDRESS(($AN11-1)*36+($AO11-1)*12+$AP11+4,COLUMN())),INDIRECT(ADDRESS(($AN11-1)*3+$AO11+5,$AP11+7)))&gt;=1,0,INDIRECT(ADDRESS(($AN11-1)*3+$AO11+5,$AP11+7)))))</f>
        <v>0</v>
      </c>
      <c r="AR11" s="4">
        <f ca="1">COUNTIF(INDIRECT("H"&amp;(ROW()+12*(($AN11-1)*3+$AO11)-ROW())/12+5):INDIRECT("S"&amp;(ROW()+12*(($AN11-1)*3+$AO11)-ROW())/12+5),AQ11)</f>
        <v>0</v>
      </c>
      <c r="AS11" s="6">
        <f ca="1">IF($AP11=1,IF(INDIRECT(ADDRESS(($AN11-1)*3+$AO11+5,$AP11+20))="",0,INDIRECT(ADDRESS(($AN11-1)*3+$AO11+5,$AP11+20))),IF(INDIRECT(ADDRESS(($AN11-1)*3+$AO11+5,$AP11+20))="",0,IF(COUNTIF(INDIRECT(ADDRESS(($AN11-1)*36+($AO11-1)*12+6,COLUMN())):INDIRECT(ADDRESS(($AN11-1)*36+($AO11-1)*12+$AP11+4,COLUMN())),INDIRECT(ADDRESS(($AN11-1)*3+$AO11+5,$AP11+20)))&gt;=1,0,INDIRECT(ADDRESS(($AN11-1)*3+$AO11+5,$AP11+20)))))</f>
        <v>0</v>
      </c>
      <c r="AT11" s="4">
        <f ca="1">COUNTIF(INDIRECT("U"&amp;(ROW()+12*(($AN11-1)*3+$AO11)-ROW())/12+5):INDIRECT("AF"&amp;(ROW()+12*(($AN11-1)*3+$AO11)-ROW())/12+5),AS11)</f>
        <v>0</v>
      </c>
      <c r="AU11" s="4">
        <f ca="1">IF(AND(AQ11+AS11&gt;0,AR11+AT11&gt;0),COUNTIF(AU$6:AU10,"&gt;0")+1,0)</f>
        <v>0</v>
      </c>
      <c r="BE11" s="4">
        <v>3</v>
      </c>
      <c r="BF11" s="8"/>
      <c r="BG11" s="7"/>
      <c r="BH11" s="7"/>
      <c r="BI11" s="7"/>
      <c r="BJ11" s="7"/>
      <c r="BK11" s="7"/>
      <c r="BL11" s="7"/>
      <c r="BM11" s="7"/>
      <c r="BN11" s="7"/>
      <c r="BO11" s="7"/>
      <c r="BP11" s="7"/>
      <c r="BQ11" s="7"/>
      <c r="BR11" s="7"/>
      <c r="BS11" s="5"/>
      <c r="BT11" s="7"/>
      <c r="BU11" s="7"/>
      <c r="BV11" s="7"/>
      <c r="BW11" s="7"/>
      <c r="BX11" s="7"/>
      <c r="BY11" s="7"/>
      <c r="BZ11" s="7"/>
      <c r="CA11" s="7"/>
      <c r="CB11" s="7"/>
      <c r="CC11" s="7"/>
      <c r="CD11" s="7"/>
      <c r="CE11" s="7"/>
    </row>
    <row r="12" spans="1:98">
      <c r="A12" s="406">
        <v>3</v>
      </c>
      <c r="B12" s="409"/>
      <c r="C12" s="409"/>
      <c r="D12" s="409"/>
      <c r="E12" s="413"/>
      <c r="F12" s="409"/>
      <c r="G12" s="47" t="s">
        <v>75</v>
      </c>
      <c r="H12" s="48"/>
      <c r="I12" s="49" t="str">
        <f t="shared" ref="I12:S13" si="15">IF(H12="","",H12)</f>
        <v/>
      </c>
      <c r="J12" s="49" t="str">
        <f t="shared" si="15"/>
        <v/>
      </c>
      <c r="K12" s="49" t="str">
        <f t="shared" si="15"/>
        <v/>
      </c>
      <c r="L12" s="49" t="str">
        <f t="shared" si="15"/>
        <v/>
      </c>
      <c r="M12" s="49" t="str">
        <f t="shared" si="15"/>
        <v/>
      </c>
      <c r="N12" s="49" t="str">
        <f t="shared" si="15"/>
        <v/>
      </c>
      <c r="O12" s="49" t="str">
        <f t="shared" si="15"/>
        <v/>
      </c>
      <c r="P12" s="49" t="str">
        <f t="shared" si="15"/>
        <v/>
      </c>
      <c r="Q12" s="49" t="str">
        <f t="shared" si="15"/>
        <v/>
      </c>
      <c r="R12" s="49" t="str">
        <f t="shared" si="15"/>
        <v/>
      </c>
      <c r="S12" s="49" t="str">
        <f t="shared" si="15"/>
        <v/>
      </c>
      <c r="T12" s="50">
        <f t="shared" si="2"/>
        <v>0</v>
      </c>
      <c r="U12" s="51"/>
      <c r="V12" s="52" t="str">
        <f t="shared" ref="V12:AF13" si="16">IF(U12="","",U12)</f>
        <v/>
      </c>
      <c r="W12" s="52" t="str">
        <f t="shared" si="16"/>
        <v/>
      </c>
      <c r="X12" s="52" t="str">
        <f t="shared" si="16"/>
        <v/>
      </c>
      <c r="Y12" s="52" t="str">
        <f t="shared" si="16"/>
        <v/>
      </c>
      <c r="Z12" s="52" t="str">
        <f t="shared" si="16"/>
        <v/>
      </c>
      <c r="AA12" s="52" t="str">
        <f t="shared" si="16"/>
        <v/>
      </c>
      <c r="AB12" s="52" t="str">
        <f t="shared" si="16"/>
        <v/>
      </c>
      <c r="AC12" s="52" t="str">
        <f t="shared" si="16"/>
        <v/>
      </c>
      <c r="AD12" s="52" t="str">
        <f t="shared" si="16"/>
        <v/>
      </c>
      <c r="AE12" s="52" t="str">
        <f t="shared" si="16"/>
        <v/>
      </c>
      <c r="AF12" s="52" t="str">
        <f t="shared" si="16"/>
        <v/>
      </c>
      <c r="AG12" s="50">
        <f t="shared" si="7"/>
        <v>0</v>
      </c>
      <c r="AH12" s="66"/>
      <c r="AI12" s="17" t="s">
        <v>114</v>
      </c>
      <c r="AJ12" s="20" t="s">
        <v>115</v>
      </c>
      <c r="AK12" s="5"/>
      <c r="AL12" s="5"/>
      <c r="AM12" s="5"/>
      <c r="AN12" s="4">
        <v>1</v>
      </c>
      <c r="AO12" s="4">
        <v>1</v>
      </c>
      <c r="AP12" s="4">
        <v>7</v>
      </c>
      <c r="AQ12" s="6">
        <f ca="1">IF($AP12=1,IF(INDIRECT(ADDRESS(($AN12-1)*3+$AO12+5,$AP12+7))="",0,INDIRECT(ADDRESS(($AN12-1)*3+$AO12+5,$AP12+7))),IF(INDIRECT(ADDRESS(($AN12-1)*3+$AO12+5,$AP12+7))="",0,IF(COUNTIF(INDIRECT(ADDRESS(($AN12-1)*36+($AO12-1)*12+6,COLUMN())):INDIRECT(ADDRESS(($AN12-1)*36+($AO12-1)*12+$AP12+4,COLUMN())),INDIRECT(ADDRESS(($AN12-1)*3+$AO12+5,$AP12+7)))&gt;=1,0,INDIRECT(ADDRESS(($AN12-1)*3+$AO12+5,$AP12+7)))))</f>
        <v>0</v>
      </c>
      <c r="AR12" s="4">
        <f ca="1">COUNTIF(INDIRECT("H"&amp;(ROW()+12*(($AN12-1)*3+$AO12)-ROW())/12+5):INDIRECT("S"&amp;(ROW()+12*(($AN12-1)*3+$AO12)-ROW())/12+5),AQ12)</f>
        <v>0</v>
      </c>
      <c r="AS12" s="6">
        <f ca="1">IF($AP12=1,IF(INDIRECT(ADDRESS(($AN12-1)*3+$AO12+5,$AP12+20))="",0,INDIRECT(ADDRESS(($AN12-1)*3+$AO12+5,$AP12+20))),IF(INDIRECT(ADDRESS(($AN12-1)*3+$AO12+5,$AP12+20))="",0,IF(COUNTIF(INDIRECT(ADDRESS(($AN12-1)*36+($AO12-1)*12+6,COLUMN())):INDIRECT(ADDRESS(($AN12-1)*36+($AO12-1)*12+$AP12+4,COLUMN())),INDIRECT(ADDRESS(($AN12-1)*3+$AO12+5,$AP12+20)))&gt;=1,0,INDIRECT(ADDRESS(($AN12-1)*3+$AO12+5,$AP12+20)))))</f>
        <v>0</v>
      </c>
      <c r="AT12" s="4">
        <f ca="1">COUNTIF(INDIRECT("U"&amp;(ROW()+12*(($AN12-1)*3+$AO12)-ROW())/12+5):INDIRECT("AF"&amp;(ROW()+12*(($AN12-1)*3+$AO12)-ROW())/12+5),AS12)</f>
        <v>0</v>
      </c>
      <c r="AU12" s="4">
        <f ca="1">IF(AND(AQ12+AS12&gt;0,AR12+AT12&gt;0),COUNTIF(AU$6:AU11,"&gt;0")+1,0)</f>
        <v>0</v>
      </c>
      <c r="BE12" s="4">
        <v>1</v>
      </c>
      <c r="BG12" s="7">
        <f t="shared" ref="BG12:BR12" si="17">SUM(H12:H13)</f>
        <v>0</v>
      </c>
      <c r="BH12" s="7">
        <f t="shared" si="17"/>
        <v>0</v>
      </c>
      <c r="BI12" s="7">
        <f t="shared" si="17"/>
        <v>0</v>
      </c>
      <c r="BJ12" s="7">
        <f t="shared" si="17"/>
        <v>0</v>
      </c>
      <c r="BK12" s="7">
        <f t="shared" si="17"/>
        <v>0</v>
      </c>
      <c r="BL12" s="7">
        <f t="shared" si="17"/>
        <v>0</v>
      </c>
      <c r="BM12" s="7">
        <f t="shared" si="17"/>
        <v>0</v>
      </c>
      <c r="BN12" s="7">
        <f t="shared" si="17"/>
        <v>0</v>
      </c>
      <c r="BO12" s="7">
        <f t="shared" si="17"/>
        <v>0</v>
      </c>
      <c r="BP12" s="7">
        <f t="shared" si="17"/>
        <v>0</v>
      </c>
      <c r="BQ12" s="7">
        <f t="shared" si="17"/>
        <v>0</v>
      </c>
      <c r="BR12" s="7">
        <f t="shared" si="17"/>
        <v>0</v>
      </c>
      <c r="BS12" s="5"/>
      <c r="BT12" s="7">
        <f t="shared" ref="BT12:CE12" si="18">SUM(U12:U13)</f>
        <v>0</v>
      </c>
      <c r="BU12" s="7">
        <f t="shared" si="18"/>
        <v>0</v>
      </c>
      <c r="BV12" s="7">
        <f t="shared" si="18"/>
        <v>0</v>
      </c>
      <c r="BW12" s="7">
        <f t="shared" si="18"/>
        <v>0</v>
      </c>
      <c r="BX12" s="7">
        <f t="shared" si="18"/>
        <v>0</v>
      </c>
      <c r="BY12" s="7">
        <f t="shared" si="18"/>
        <v>0</v>
      </c>
      <c r="BZ12" s="7">
        <f t="shared" si="18"/>
        <v>0</v>
      </c>
      <c r="CA12" s="7">
        <f t="shared" si="18"/>
        <v>0</v>
      </c>
      <c r="CB12" s="7">
        <f t="shared" si="18"/>
        <v>0</v>
      </c>
      <c r="CC12" s="7">
        <f t="shared" si="18"/>
        <v>0</v>
      </c>
      <c r="CD12" s="7">
        <f t="shared" si="18"/>
        <v>0</v>
      </c>
      <c r="CE12" s="7">
        <f t="shared" si="18"/>
        <v>0</v>
      </c>
      <c r="CH12" s="8" t="s">
        <v>74</v>
      </c>
      <c r="CI12" s="7">
        <f t="shared" ref="CI12:CT12" si="19">IF(OR($D12="副園長",$D12="教頭",$D12="主任保育士",$D12="主幹教諭",$D12="主幹保育教諭"),0,BG12)</f>
        <v>0</v>
      </c>
      <c r="CJ12" s="7">
        <f t="shared" si="19"/>
        <v>0</v>
      </c>
      <c r="CK12" s="7">
        <f t="shared" si="19"/>
        <v>0</v>
      </c>
      <c r="CL12" s="7">
        <f t="shared" si="19"/>
        <v>0</v>
      </c>
      <c r="CM12" s="7">
        <f t="shared" si="19"/>
        <v>0</v>
      </c>
      <c r="CN12" s="7">
        <f t="shared" si="19"/>
        <v>0</v>
      </c>
      <c r="CO12" s="7">
        <f t="shared" si="19"/>
        <v>0</v>
      </c>
      <c r="CP12" s="7">
        <f t="shared" si="19"/>
        <v>0</v>
      </c>
      <c r="CQ12" s="7">
        <f t="shared" si="19"/>
        <v>0</v>
      </c>
      <c r="CR12" s="7">
        <f t="shared" si="19"/>
        <v>0</v>
      </c>
      <c r="CS12" s="7">
        <f t="shared" si="19"/>
        <v>0</v>
      </c>
      <c r="CT12" s="7">
        <f t="shared" si="19"/>
        <v>0</v>
      </c>
    </row>
    <row r="13" spans="1:98">
      <c r="A13" s="407"/>
      <c r="B13" s="410"/>
      <c r="C13" s="412"/>
      <c r="D13" s="412"/>
      <c r="E13" s="414"/>
      <c r="F13" s="410"/>
      <c r="G13" s="53" t="s">
        <v>73</v>
      </c>
      <c r="H13" s="54"/>
      <c r="I13" s="55" t="str">
        <f t="shared" si="15"/>
        <v/>
      </c>
      <c r="J13" s="55" t="str">
        <f t="shared" si="15"/>
        <v/>
      </c>
      <c r="K13" s="55" t="str">
        <f t="shared" si="15"/>
        <v/>
      </c>
      <c r="L13" s="55" t="str">
        <f t="shared" si="15"/>
        <v/>
      </c>
      <c r="M13" s="55" t="str">
        <f t="shared" si="15"/>
        <v/>
      </c>
      <c r="N13" s="55" t="str">
        <f t="shared" si="15"/>
        <v/>
      </c>
      <c r="O13" s="55" t="str">
        <f t="shared" si="15"/>
        <v/>
      </c>
      <c r="P13" s="55" t="str">
        <f t="shared" si="15"/>
        <v/>
      </c>
      <c r="Q13" s="55" t="str">
        <f t="shared" si="15"/>
        <v/>
      </c>
      <c r="R13" s="55" t="str">
        <f t="shared" si="15"/>
        <v/>
      </c>
      <c r="S13" s="55" t="str">
        <f t="shared" si="15"/>
        <v/>
      </c>
      <c r="T13" s="56">
        <f t="shared" si="2"/>
        <v>0</v>
      </c>
      <c r="U13" s="57"/>
      <c r="V13" s="58" t="str">
        <f t="shared" si="16"/>
        <v/>
      </c>
      <c r="W13" s="58" t="str">
        <f t="shared" si="16"/>
        <v/>
      </c>
      <c r="X13" s="58" t="str">
        <f t="shared" si="16"/>
        <v/>
      </c>
      <c r="Y13" s="58" t="str">
        <f t="shared" si="16"/>
        <v/>
      </c>
      <c r="Z13" s="58" t="str">
        <f t="shared" si="16"/>
        <v/>
      </c>
      <c r="AA13" s="58" t="str">
        <f t="shared" si="16"/>
        <v/>
      </c>
      <c r="AB13" s="58" t="str">
        <f t="shared" si="16"/>
        <v/>
      </c>
      <c r="AC13" s="58" t="str">
        <f t="shared" si="16"/>
        <v/>
      </c>
      <c r="AD13" s="58" t="str">
        <f t="shared" si="16"/>
        <v/>
      </c>
      <c r="AE13" s="58" t="str">
        <f t="shared" si="16"/>
        <v/>
      </c>
      <c r="AF13" s="58" t="str">
        <f t="shared" si="16"/>
        <v/>
      </c>
      <c r="AG13" s="56">
        <f t="shared" si="7"/>
        <v>0</v>
      </c>
      <c r="AH13" s="5"/>
      <c r="AI13" s="17" t="s">
        <v>116</v>
      </c>
      <c r="AJ13" s="20" t="s">
        <v>117</v>
      </c>
      <c r="AK13" s="5"/>
      <c r="AL13" s="5"/>
      <c r="AM13" s="5"/>
      <c r="AN13" s="4">
        <v>1</v>
      </c>
      <c r="AO13" s="4">
        <v>1</v>
      </c>
      <c r="AP13" s="4">
        <v>8</v>
      </c>
      <c r="AQ13" s="6">
        <f ca="1">IF($AP13=1,IF(INDIRECT(ADDRESS(($AN13-1)*3+$AO13+5,$AP13+7))="",0,INDIRECT(ADDRESS(($AN13-1)*3+$AO13+5,$AP13+7))),IF(INDIRECT(ADDRESS(($AN13-1)*3+$AO13+5,$AP13+7))="",0,IF(COUNTIF(INDIRECT(ADDRESS(($AN13-1)*36+($AO13-1)*12+6,COLUMN())):INDIRECT(ADDRESS(($AN13-1)*36+($AO13-1)*12+$AP13+4,COLUMN())),INDIRECT(ADDRESS(($AN13-1)*3+$AO13+5,$AP13+7)))&gt;=1,0,INDIRECT(ADDRESS(($AN13-1)*3+$AO13+5,$AP13+7)))))</f>
        <v>0</v>
      </c>
      <c r="AR13" s="4">
        <f ca="1">COUNTIF(INDIRECT("H"&amp;(ROW()+12*(($AN13-1)*3+$AO13)-ROW())/12+5):INDIRECT("S"&amp;(ROW()+12*(($AN13-1)*3+$AO13)-ROW())/12+5),AQ13)</f>
        <v>0</v>
      </c>
      <c r="AS13" s="6">
        <f ca="1">IF($AP13=1,IF(INDIRECT(ADDRESS(($AN13-1)*3+$AO13+5,$AP13+20))="",0,INDIRECT(ADDRESS(($AN13-1)*3+$AO13+5,$AP13+20))),IF(INDIRECT(ADDRESS(($AN13-1)*3+$AO13+5,$AP13+20))="",0,IF(COUNTIF(INDIRECT(ADDRESS(($AN13-1)*36+($AO13-1)*12+6,COLUMN())):INDIRECT(ADDRESS(($AN13-1)*36+($AO13-1)*12+$AP13+4,COLUMN())),INDIRECT(ADDRESS(($AN13-1)*3+$AO13+5,$AP13+20)))&gt;=1,0,INDIRECT(ADDRESS(($AN13-1)*3+$AO13+5,$AP13+20)))))</f>
        <v>0</v>
      </c>
      <c r="AT13" s="4">
        <f ca="1">COUNTIF(INDIRECT("U"&amp;(ROW()+12*(($AN13-1)*3+$AO13)-ROW())/12+5):INDIRECT("AF"&amp;(ROW()+12*(($AN13-1)*3+$AO13)-ROW())/12+5),AS13)</f>
        <v>0</v>
      </c>
      <c r="AU13" s="4">
        <f ca="1">IF(AND(AQ13+AS13&gt;0,AR13+AT13&gt;0),COUNTIF(AU$6:AU12,"&gt;0")+1,0)</f>
        <v>0</v>
      </c>
      <c r="BE13" s="4">
        <v>2</v>
      </c>
      <c r="BF13" s="4" t="s">
        <v>72</v>
      </c>
      <c r="BG13" s="7">
        <f>IF(BG12+BT12&gt;$AJ$27,1,0)</f>
        <v>0</v>
      </c>
      <c r="BH13" s="7">
        <f t="shared" ref="BH13:BR13" si="20">IF(BH12+BU12&gt;$AJ$27,1,0)</f>
        <v>0</v>
      </c>
      <c r="BI13" s="7">
        <f t="shared" si="20"/>
        <v>0</v>
      </c>
      <c r="BJ13" s="7">
        <f t="shared" si="20"/>
        <v>0</v>
      </c>
      <c r="BK13" s="7">
        <f t="shared" si="20"/>
        <v>0</v>
      </c>
      <c r="BL13" s="7">
        <f t="shared" si="20"/>
        <v>0</v>
      </c>
      <c r="BM13" s="7">
        <f t="shared" si="20"/>
        <v>0</v>
      </c>
      <c r="BN13" s="7">
        <f t="shared" si="20"/>
        <v>0</v>
      </c>
      <c r="BO13" s="7">
        <f t="shared" si="20"/>
        <v>0</v>
      </c>
      <c r="BP13" s="7">
        <f t="shared" si="20"/>
        <v>0</v>
      </c>
      <c r="BQ13" s="7">
        <f t="shared" si="20"/>
        <v>0</v>
      </c>
      <c r="BR13" s="7">
        <f t="shared" si="20"/>
        <v>0</v>
      </c>
      <c r="BS13" s="5"/>
      <c r="BT13" s="7"/>
      <c r="BU13" s="7"/>
      <c r="BV13" s="7"/>
      <c r="BW13" s="7"/>
      <c r="BX13" s="7"/>
      <c r="BY13" s="7"/>
      <c r="BZ13" s="7"/>
      <c r="CA13" s="7"/>
      <c r="CB13" s="7"/>
      <c r="CC13" s="7"/>
      <c r="CD13" s="7"/>
      <c r="CE13" s="7"/>
    </row>
    <row r="14" spans="1:98">
      <c r="A14" s="408"/>
      <c r="B14" s="411"/>
      <c r="C14" s="416"/>
      <c r="D14" s="417"/>
      <c r="E14" s="415"/>
      <c r="F14" s="411"/>
      <c r="G14" s="59" t="s">
        <v>258</v>
      </c>
      <c r="H14" s="60"/>
      <c r="I14" s="61"/>
      <c r="J14" s="61"/>
      <c r="K14" s="61"/>
      <c r="L14" s="61"/>
      <c r="M14" s="61"/>
      <c r="N14" s="61"/>
      <c r="O14" s="61"/>
      <c r="P14" s="61"/>
      <c r="Q14" s="61"/>
      <c r="R14" s="61"/>
      <c r="S14" s="61"/>
      <c r="T14" s="62">
        <f t="shared" si="2"/>
        <v>0</v>
      </c>
      <c r="U14" s="63"/>
      <c r="V14" s="64"/>
      <c r="W14" s="64"/>
      <c r="X14" s="64"/>
      <c r="Y14" s="64"/>
      <c r="Z14" s="64"/>
      <c r="AA14" s="64"/>
      <c r="AB14" s="64"/>
      <c r="AC14" s="64"/>
      <c r="AD14" s="64"/>
      <c r="AE14" s="64"/>
      <c r="AF14" s="64"/>
      <c r="AG14" s="62">
        <f t="shared" si="7"/>
        <v>0</v>
      </c>
      <c r="AH14" s="5"/>
      <c r="AI14" s="17" t="s">
        <v>118</v>
      </c>
      <c r="AJ14" s="20" t="s">
        <v>119</v>
      </c>
      <c r="AK14" s="5"/>
      <c r="AL14" s="5"/>
      <c r="AM14" s="5"/>
      <c r="AN14" s="4">
        <v>1</v>
      </c>
      <c r="AO14" s="4">
        <v>1</v>
      </c>
      <c r="AP14" s="4">
        <v>9</v>
      </c>
      <c r="AQ14" s="6">
        <f ca="1">IF($AP14=1,IF(INDIRECT(ADDRESS(($AN14-1)*3+$AO14+5,$AP14+7))="",0,INDIRECT(ADDRESS(($AN14-1)*3+$AO14+5,$AP14+7))),IF(INDIRECT(ADDRESS(($AN14-1)*3+$AO14+5,$AP14+7))="",0,IF(COUNTIF(INDIRECT(ADDRESS(($AN14-1)*36+($AO14-1)*12+6,COLUMN())):INDIRECT(ADDRESS(($AN14-1)*36+($AO14-1)*12+$AP14+4,COLUMN())),INDIRECT(ADDRESS(($AN14-1)*3+$AO14+5,$AP14+7)))&gt;=1,0,INDIRECT(ADDRESS(($AN14-1)*3+$AO14+5,$AP14+7)))))</f>
        <v>0</v>
      </c>
      <c r="AR14" s="4">
        <f ca="1">COUNTIF(INDIRECT("H"&amp;(ROW()+12*(($AN14-1)*3+$AO14)-ROW())/12+5):INDIRECT("S"&amp;(ROW()+12*(($AN14-1)*3+$AO14)-ROW())/12+5),AQ14)</f>
        <v>0</v>
      </c>
      <c r="AS14" s="6">
        <f ca="1">IF($AP14=1,IF(INDIRECT(ADDRESS(($AN14-1)*3+$AO14+5,$AP14+20))="",0,INDIRECT(ADDRESS(($AN14-1)*3+$AO14+5,$AP14+20))),IF(INDIRECT(ADDRESS(($AN14-1)*3+$AO14+5,$AP14+20))="",0,IF(COUNTIF(INDIRECT(ADDRESS(($AN14-1)*36+($AO14-1)*12+6,COLUMN())):INDIRECT(ADDRESS(($AN14-1)*36+($AO14-1)*12+$AP14+4,COLUMN())),INDIRECT(ADDRESS(($AN14-1)*3+$AO14+5,$AP14+20)))&gt;=1,0,INDIRECT(ADDRESS(($AN14-1)*3+$AO14+5,$AP14+20)))))</f>
        <v>0</v>
      </c>
      <c r="AT14" s="4">
        <f ca="1">COUNTIF(INDIRECT("U"&amp;(ROW()+12*(($AN14-1)*3+$AO14)-ROW())/12+5):INDIRECT("AF"&amp;(ROW()+12*(($AN14-1)*3+$AO14)-ROW())/12+5),AS14)</f>
        <v>0</v>
      </c>
      <c r="AU14" s="4">
        <f ca="1">IF(AND(AQ14+AS14&gt;0,AR14+AT14&gt;0),COUNTIF(AU$6:AU13,"&gt;0")+1,0)</f>
        <v>0</v>
      </c>
      <c r="BE14" s="4">
        <v>3</v>
      </c>
      <c r="BF14" s="8"/>
      <c r="BG14" s="7"/>
      <c r="BH14" s="7"/>
      <c r="BI14" s="7"/>
      <c r="BJ14" s="7"/>
      <c r="BK14" s="7"/>
      <c r="BL14" s="7"/>
      <c r="BM14" s="7"/>
      <c r="BN14" s="7"/>
      <c r="BO14" s="7"/>
      <c r="BP14" s="7"/>
      <c r="BQ14" s="7"/>
      <c r="BR14" s="7"/>
      <c r="BS14" s="5"/>
      <c r="BT14" s="7"/>
      <c r="BU14" s="7"/>
      <c r="BV14" s="7"/>
      <c r="BW14" s="7"/>
      <c r="BX14" s="7"/>
      <c r="BY14" s="7"/>
      <c r="BZ14" s="7"/>
      <c r="CA14" s="7"/>
      <c r="CB14" s="7"/>
      <c r="CC14" s="7"/>
      <c r="CD14" s="7"/>
      <c r="CE14" s="7"/>
    </row>
    <row r="15" spans="1:98">
      <c r="A15" s="406">
        <v>4</v>
      </c>
      <c r="B15" s="409"/>
      <c r="C15" s="409"/>
      <c r="D15" s="409"/>
      <c r="E15" s="413"/>
      <c r="F15" s="409"/>
      <c r="G15" s="47" t="s">
        <v>75</v>
      </c>
      <c r="H15" s="48"/>
      <c r="I15" s="49" t="str">
        <f t="shared" ref="I15:S16" si="21">IF(H15="","",H15)</f>
        <v/>
      </c>
      <c r="J15" s="49" t="str">
        <f t="shared" si="21"/>
        <v/>
      </c>
      <c r="K15" s="49" t="str">
        <f t="shared" si="21"/>
        <v/>
      </c>
      <c r="L15" s="49" t="str">
        <f t="shared" si="21"/>
        <v/>
      </c>
      <c r="M15" s="49" t="str">
        <f t="shared" si="21"/>
        <v/>
      </c>
      <c r="N15" s="49" t="str">
        <f t="shared" si="21"/>
        <v/>
      </c>
      <c r="O15" s="49" t="str">
        <f t="shared" si="21"/>
        <v/>
      </c>
      <c r="P15" s="49" t="str">
        <f t="shared" si="21"/>
        <v/>
      </c>
      <c r="Q15" s="49" t="str">
        <f t="shared" si="21"/>
        <v/>
      </c>
      <c r="R15" s="49" t="str">
        <f t="shared" si="21"/>
        <v/>
      </c>
      <c r="S15" s="49" t="str">
        <f t="shared" si="21"/>
        <v/>
      </c>
      <c r="T15" s="50">
        <f t="shared" si="2"/>
        <v>0</v>
      </c>
      <c r="U15" s="51"/>
      <c r="V15" s="52" t="str">
        <f t="shared" ref="V15:AF16" si="22">IF(U15="","",U15)</f>
        <v/>
      </c>
      <c r="W15" s="52" t="str">
        <f t="shared" si="22"/>
        <v/>
      </c>
      <c r="X15" s="52" t="str">
        <f t="shared" si="22"/>
        <v/>
      </c>
      <c r="Y15" s="52" t="str">
        <f t="shared" si="22"/>
        <v/>
      </c>
      <c r="Z15" s="52" t="str">
        <f t="shared" si="22"/>
        <v/>
      </c>
      <c r="AA15" s="52" t="str">
        <f t="shared" si="22"/>
        <v/>
      </c>
      <c r="AB15" s="52" t="str">
        <f t="shared" si="22"/>
        <v/>
      </c>
      <c r="AC15" s="52" t="str">
        <f t="shared" si="22"/>
        <v/>
      </c>
      <c r="AD15" s="52" t="str">
        <f t="shared" si="22"/>
        <v/>
      </c>
      <c r="AE15" s="52" t="str">
        <f t="shared" si="22"/>
        <v/>
      </c>
      <c r="AF15" s="52" t="str">
        <f t="shared" si="22"/>
        <v/>
      </c>
      <c r="AG15" s="50">
        <f t="shared" si="7"/>
        <v>0</v>
      </c>
      <c r="AH15" s="5"/>
      <c r="AI15" s="17" t="s">
        <v>120</v>
      </c>
      <c r="AJ15" s="20" t="s">
        <v>121</v>
      </c>
      <c r="AK15" s="5"/>
      <c r="AL15" s="5"/>
      <c r="AM15" s="5"/>
      <c r="AN15" s="4">
        <v>1</v>
      </c>
      <c r="AO15" s="4">
        <v>1</v>
      </c>
      <c r="AP15" s="4">
        <v>10</v>
      </c>
      <c r="AQ15" s="6">
        <f ca="1">IF($AP15=1,IF(INDIRECT(ADDRESS(($AN15-1)*3+$AO15+5,$AP15+7))="",0,INDIRECT(ADDRESS(($AN15-1)*3+$AO15+5,$AP15+7))),IF(INDIRECT(ADDRESS(($AN15-1)*3+$AO15+5,$AP15+7))="",0,IF(COUNTIF(INDIRECT(ADDRESS(($AN15-1)*36+($AO15-1)*12+6,COLUMN())):INDIRECT(ADDRESS(($AN15-1)*36+($AO15-1)*12+$AP15+4,COLUMN())),INDIRECT(ADDRESS(($AN15-1)*3+$AO15+5,$AP15+7)))&gt;=1,0,INDIRECT(ADDRESS(($AN15-1)*3+$AO15+5,$AP15+7)))))</f>
        <v>0</v>
      </c>
      <c r="AR15" s="4">
        <f ca="1">COUNTIF(INDIRECT("H"&amp;(ROW()+12*(($AN15-1)*3+$AO15)-ROW())/12+5):INDIRECT("S"&amp;(ROW()+12*(($AN15-1)*3+$AO15)-ROW())/12+5),AQ15)</f>
        <v>0</v>
      </c>
      <c r="AS15" s="6">
        <f ca="1">IF($AP15=1,IF(INDIRECT(ADDRESS(($AN15-1)*3+$AO15+5,$AP15+20))="",0,INDIRECT(ADDRESS(($AN15-1)*3+$AO15+5,$AP15+20))),IF(INDIRECT(ADDRESS(($AN15-1)*3+$AO15+5,$AP15+20))="",0,IF(COUNTIF(INDIRECT(ADDRESS(($AN15-1)*36+($AO15-1)*12+6,COLUMN())):INDIRECT(ADDRESS(($AN15-1)*36+($AO15-1)*12+$AP15+4,COLUMN())),INDIRECT(ADDRESS(($AN15-1)*3+$AO15+5,$AP15+20)))&gt;=1,0,INDIRECT(ADDRESS(($AN15-1)*3+$AO15+5,$AP15+20)))))</f>
        <v>0</v>
      </c>
      <c r="AT15" s="4">
        <f ca="1">COUNTIF(INDIRECT("U"&amp;(ROW()+12*(($AN15-1)*3+$AO15)-ROW())/12+5):INDIRECT("AF"&amp;(ROW()+12*(($AN15-1)*3+$AO15)-ROW())/12+5),AS15)</f>
        <v>0</v>
      </c>
      <c r="AU15" s="4">
        <f ca="1">IF(AND(AQ15+AS15&gt;0,AR15+AT15&gt;0),COUNTIF(AU$6:AU14,"&gt;0")+1,0)</f>
        <v>0</v>
      </c>
      <c r="BE15" s="4">
        <v>1</v>
      </c>
      <c r="BG15" s="7">
        <f t="shared" ref="BG15:BR15" si="23">SUM(H15:H16)</f>
        <v>0</v>
      </c>
      <c r="BH15" s="7">
        <f t="shared" si="23"/>
        <v>0</v>
      </c>
      <c r="BI15" s="7">
        <f t="shared" si="23"/>
        <v>0</v>
      </c>
      <c r="BJ15" s="7">
        <f t="shared" si="23"/>
        <v>0</v>
      </c>
      <c r="BK15" s="7">
        <f t="shared" si="23"/>
        <v>0</v>
      </c>
      <c r="BL15" s="7">
        <f t="shared" si="23"/>
        <v>0</v>
      </c>
      <c r="BM15" s="7">
        <f t="shared" si="23"/>
        <v>0</v>
      </c>
      <c r="BN15" s="7">
        <f t="shared" si="23"/>
        <v>0</v>
      </c>
      <c r="BO15" s="7">
        <f t="shared" si="23"/>
        <v>0</v>
      </c>
      <c r="BP15" s="7">
        <f t="shared" si="23"/>
        <v>0</v>
      </c>
      <c r="BQ15" s="7">
        <f t="shared" si="23"/>
        <v>0</v>
      </c>
      <c r="BR15" s="7">
        <f t="shared" si="23"/>
        <v>0</v>
      </c>
      <c r="BS15" s="5"/>
      <c r="BT15" s="7">
        <f t="shared" ref="BT15:CE15" si="24">SUM(U15:U16)</f>
        <v>0</v>
      </c>
      <c r="BU15" s="7">
        <f t="shared" si="24"/>
        <v>0</v>
      </c>
      <c r="BV15" s="7">
        <f t="shared" si="24"/>
        <v>0</v>
      </c>
      <c r="BW15" s="7">
        <f t="shared" si="24"/>
        <v>0</v>
      </c>
      <c r="BX15" s="7">
        <f t="shared" si="24"/>
        <v>0</v>
      </c>
      <c r="BY15" s="7">
        <f t="shared" si="24"/>
        <v>0</v>
      </c>
      <c r="BZ15" s="7">
        <f t="shared" si="24"/>
        <v>0</v>
      </c>
      <c r="CA15" s="7">
        <f t="shared" si="24"/>
        <v>0</v>
      </c>
      <c r="CB15" s="7">
        <f t="shared" si="24"/>
        <v>0</v>
      </c>
      <c r="CC15" s="7">
        <f t="shared" si="24"/>
        <v>0</v>
      </c>
      <c r="CD15" s="7">
        <f t="shared" si="24"/>
        <v>0</v>
      </c>
      <c r="CE15" s="7">
        <f t="shared" si="24"/>
        <v>0</v>
      </c>
      <c r="CH15" s="8" t="s">
        <v>74</v>
      </c>
      <c r="CI15" s="7">
        <f t="shared" ref="CI15:CT15" si="25">IF(OR($D15="副園長",$D15="教頭",$D15="主任保育士",$D15="主幹教諭",$D15="主幹保育教諭"),0,BG15)</f>
        <v>0</v>
      </c>
      <c r="CJ15" s="7">
        <f t="shared" si="25"/>
        <v>0</v>
      </c>
      <c r="CK15" s="7">
        <f t="shared" si="25"/>
        <v>0</v>
      </c>
      <c r="CL15" s="7">
        <f t="shared" si="25"/>
        <v>0</v>
      </c>
      <c r="CM15" s="7">
        <f t="shared" si="25"/>
        <v>0</v>
      </c>
      <c r="CN15" s="7">
        <f t="shared" si="25"/>
        <v>0</v>
      </c>
      <c r="CO15" s="7">
        <f t="shared" si="25"/>
        <v>0</v>
      </c>
      <c r="CP15" s="7">
        <f t="shared" si="25"/>
        <v>0</v>
      </c>
      <c r="CQ15" s="7">
        <f t="shared" si="25"/>
        <v>0</v>
      </c>
      <c r="CR15" s="7">
        <f t="shared" si="25"/>
        <v>0</v>
      </c>
      <c r="CS15" s="7">
        <f t="shared" si="25"/>
        <v>0</v>
      </c>
      <c r="CT15" s="7">
        <f t="shared" si="25"/>
        <v>0</v>
      </c>
    </row>
    <row r="16" spans="1:98">
      <c r="A16" s="407"/>
      <c r="B16" s="410"/>
      <c r="C16" s="412"/>
      <c r="D16" s="412"/>
      <c r="E16" s="414"/>
      <c r="F16" s="410"/>
      <c r="G16" s="53" t="s">
        <v>73</v>
      </c>
      <c r="H16" s="54"/>
      <c r="I16" s="55" t="str">
        <f t="shared" si="21"/>
        <v/>
      </c>
      <c r="J16" s="55" t="str">
        <f t="shared" si="21"/>
        <v/>
      </c>
      <c r="K16" s="55" t="str">
        <f t="shared" si="21"/>
        <v/>
      </c>
      <c r="L16" s="55" t="str">
        <f t="shared" si="21"/>
        <v/>
      </c>
      <c r="M16" s="55" t="str">
        <f t="shared" si="21"/>
        <v/>
      </c>
      <c r="N16" s="55" t="str">
        <f t="shared" si="21"/>
        <v/>
      </c>
      <c r="O16" s="55" t="str">
        <f t="shared" si="21"/>
        <v/>
      </c>
      <c r="P16" s="55" t="str">
        <f t="shared" si="21"/>
        <v/>
      </c>
      <c r="Q16" s="55" t="str">
        <f t="shared" si="21"/>
        <v/>
      </c>
      <c r="R16" s="55" t="str">
        <f t="shared" si="21"/>
        <v/>
      </c>
      <c r="S16" s="55" t="str">
        <f t="shared" si="21"/>
        <v/>
      </c>
      <c r="T16" s="56">
        <f t="shared" si="2"/>
        <v>0</v>
      </c>
      <c r="U16" s="57"/>
      <c r="V16" s="58" t="str">
        <f t="shared" si="22"/>
        <v/>
      </c>
      <c r="W16" s="58" t="str">
        <f t="shared" si="22"/>
        <v/>
      </c>
      <c r="X16" s="58" t="str">
        <f t="shared" si="22"/>
        <v/>
      </c>
      <c r="Y16" s="58" t="str">
        <f t="shared" si="22"/>
        <v/>
      </c>
      <c r="Z16" s="58" t="str">
        <f t="shared" si="22"/>
        <v/>
      </c>
      <c r="AA16" s="58" t="str">
        <f t="shared" si="22"/>
        <v/>
      </c>
      <c r="AB16" s="58" t="str">
        <f t="shared" si="22"/>
        <v/>
      </c>
      <c r="AC16" s="58" t="str">
        <f t="shared" si="22"/>
        <v/>
      </c>
      <c r="AD16" s="58" t="str">
        <f t="shared" si="22"/>
        <v/>
      </c>
      <c r="AE16" s="58" t="str">
        <f t="shared" si="22"/>
        <v/>
      </c>
      <c r="AF16" s="58" t="str">
        <f t="shared" si="22"/>
        <v/>
      </c>
      <c r="AG16" s="56">
        <f t="shared" si="7"/>
        <v>0</v>
      </c>
      <c r="AH16" s="5"/>
      <c r="AI16" s="29" t="s">
        <v>206</v>
      </c>
      <c r="AJ16" s="20" t="s">
        <v>122</v>
      </c>
      <c r="AK16" s="5"/>
      <c r="AL16" s="5"/>
      <c r="AM16" s="5"/>
      <c r="AN16" s="4">
        <v>1</v>
      </c>
      <c r="AO16" s="4">
        <v>1</v>
      </c>
      <c r="AP16" s="4">
        <v>11</v>
      </c>
      <c r="AQ16" s="6">
        <f ca="1">IF($AP16=1,IF(INDIRECT(ADDRESS(($AN16-1)*3+$AO16+5,$AP16+7))="",0,INDIRECT(ADDRESS(($AN16-1)*3+$AO16+5,$AP16+7))),IF(INDIRECT(ADDRESS(($AN16-1)*3+$AO16+5,$AP16+7))="",0,IF(COUNTIF(INDIRECT(ADDRESS(($AN16-1)*36+($AO16-1)*12+6,COLUMN())):INDIRECT(ADDRESS(($AN16-1)*36+($AO16-1)*12+$AP16+4,COLUMN())),INDIRECT(ADDRESS(($AN16-1)*3+$AO16+5,$AP16+7)))&gt;=1,0,INDIRECT(ADDRESS(($AN16-1)*3+$AO16+5,$AP16+7)))))</f>
        <v>0</v>
      </c>
      <c r="AR16" s="4">
        <f ca="1">COUNTIF(INDIRECT("H"&amp;(ROW()+12*(($AN16-1)*3+$AO16)-ROW())/12+5):INDIRECT("S"&amp;(ROW()+12*(($AN16-1)*3+$AO16)-ROW())/12+5),AQ16)</f>
        <v>0</v>
      </c>
      <c r="AS16" s="6">
        <f ca="1">IF($AP16=1,IF(INDIRECT(ADDRESS(($AN16-1)*3+$AO16+5,$AP16+20))="",0,INDIRECT(ADDRESS(($AN16-1)*3+$AO16+5,$AP16+20))),IF(INDIRECT(ADDRESS(($AN16-1)*3+$AO16+5,$AP16+20))="",0,IF(COUNTIF(INDIRECT(ADDRESS(($AN16-1)*36+($AO16-1)*12+6,COLUMN())):INDIRECT(ADDRESS(($AN16-1)*36+($AO16-1)*12+$AP16+4,COLUMN())),INDIRECT(ADDRESS(($AN16-1)*3+$AO16+5,$AP16+20)))&gt;=1,0,INDIRECT(ADDRESS(($AN16-1)*3+$AO16+5,$AP16+20)))))</f>
        <v>0</v>
      </c>
      <c r="AT16" s="4">
        <f ca="1">COUNTIF(INDIRECT("U"&amp;(ROW()+12*(($AN16-1)*3+$AO16)-ROW())/12+5):INDIRECT("AF"&amp;(ROW()+12*(($AN16-1)*3+$AO16)-ROW())/12+5),AS16)</f>
        <v>0</v>
      </c>
      <c r="AU16" s="4">
        <f ca="1">IF(AND(AQ16+AS16&gt;0,AR16+AT16&gt;0),COUNTIF(AU$6:AU15,"&gt;0")+1,0)</f>
        <v>0</v>
      </c>
      <c r="BE16" s="4">
        <v>2</v>
      </c>
      <c r="BF16" s="4" t="s">
        <v>72</v>
      </c>
      <c r="BG16" s="7">
        <f>IF(BG15+BT15&gt;$AJ$27,1,0)</f>
        <v>0</v>
      </c>
      <c r="BH16" s="7">
        <f t="shared" ref="BH16:BR16" si="26">IF(BH15+BU15&gt;$AJ$27,1,0)</f>
        <v>0</v>
      </c>
      <c r="BI16" s="7">
        <f t="shared" si="26"/>
        <v>0</v>
      </c>
      <c r="BJ16" s="7">
        <f t="shared" si="26"/>
        <v>0</v>
      </c>
      <c r="BK16" s="7">
        <f t="shared" si="26"/>
        <v>0</v>
      </c>
      <c r="BL16" s="7">
        <f t="shared" si="26"/>
        <v>0</v>
      </c>
      <c r="BM16" s="7">
        <f t="shared" si="26"/>
        <v>0</v>
      </c>
      <c r="BN16" s="7">
        <f t="shared" si="26"/>
        <v>0</v>
      </c>
      <c r="BO16" s="7">
        <f t="shared" si="26"/>
        <v>0</v>
      </c>
      <c r="BP16" s="7">
        <f t="shared" si="26"/>
        <v>0</v>
      </c>
      <c r="BQ16" s="7">
        <f t="shared" si="26"/>
        <v>0</v>
      </c>
      <c r="BR16" s="7">
        <f t="shared" si="26"/>
        <v>0</v>
      </c>
      <c r="BS16" s="5"/>
      <c r="BT16" s="7"/>
      <c r="BU16" s="7"/>
      <c r="BV16" s="7"/>
      <c r="BW16" s="7"/>
      <c r="BX16" s="7"/>
      <c r="BY16" s="7"/>
      <c r="BZ16" s="7"/>
      <c r="CA16" s="7"/>
      <c r="CB16" s="7"/>
      <c r="CC16" s="7"/>
      <c r="CD16" s="7"/>
      <c r="CE16" s="7"/>
    </row>
    <row r="17" spans="1:98">
      <c r="A17" s="408"/>
      <c r="B17" s="411"/>
      <c r="C17" s="416"/>
      <c r="D17" s="417"/>
      <c r="E17" s="415"/>
      <c r="F17" s="411"/>
      <c r="G17" s="59" t="s">
        <v>258</v>
      </c>
      <c r="H17" s="60"/>
      <c r="I17" s="61"/>
      <c r="J17" s="61"/>
      <c r="K17" s="61"/>
      <c r="L17" s="61"/>
      <c r="M17" s="61"/>
      <c r="N17" s="61"/>
      <c r="O17" s="61"/>
      <c r="P17" s="61"/>
      <c r="Q17" s="61"/>
      <c r="R17" s="61"/>
      <c r="S17" s="61"/>
      <c r="T17" s="62">
        <f t="shared" si="2"/>
        <v>0</v>
      </c>
      <c r="U17" s="63"/>
      <c r="V17" s="64"/>
      <c r="W17" s="64"/>
      <c r="X17" s="64"/>
      <c r="Y17" s="64"/>
      <c r="Z17" s="64"/>
      <c r="AA17" s="64"/>
      <c r="AB17" s="64"/>
      <c r="AC17" s="64"/>
      <c r="AD17" s="64"/>
      <c r="AE17" s="64"/>
      <c r="AF17" s="64"/>
      <c r="AG17" s="62">
        <f t="shared" si="7"/>
        <v>0</v>
      </c>
      <c r="AH17" s="5"/>
      <c r="AI17" s="90" t="s">
        <v>666</v>
      </c>
      <c r="AJ17" s="20" t="s">
        <v>123</v>
      </c>
      <c r="AK17" s="5"/>
      <c r="AL17" s="5"/>
      <c r="AM17" s="5"/>
      <c r="AN17" s="4">
        <v>1</v>
      </c>
      <c r="AO17" s="4">
        <v>1</v>
      </c>
      <c r="AP17" s="4">
        <v>12</v>
      </c>
      <c r="AQ17" s="6">
        <f ca="1">IF($AP17=1,IF(INDIRECT(ADDRESS(($AN17-1)*3+$AO17+5,$AP17+7))="",0,INDIRECT(ADDRESS(($AN17-1)*3+$AO17+5,$AP17+7))),IF(INDIRECT(ADDRESS(($AN17-1)*3+$AO17+5,$AP17+7))="",0,IF(COUNTIF(INDIRECT(ADDRESS(($AN17-1)*36+($AO17-1)*12+6,COLUMN())):INDIRECT(ADDRESS(($AN17-1)*36+($AO17-1)*12+$AP17+4,COLUMN())),INDIRECT(ADDRESS(($AN17-1)*3+$AO17+5,$AP17+7)))&gt;=1,0,INDIRECT(ADDRESS(($AN17-1)*3+$AO17+5,$AP17+7)))))</f>
        <v>0</v>
      </c>
      <c r="AR17" s="4">
        <f ca="1">COUNTIF(INDIRECT("H"&amp;(ROW()+12*(($AN17-1)*3+$AO17)-ROW())/12+5):INDIRECT("S"&amp;(ROW()+12*(($AN17-1)*3+$AO17)-ROW())/12+5),AQ17)</f>
        <v>0</v>
      </c>
      <c r="AS17" s="6">
        <f ca="1">IF($AP17=1,IF(INDIRECT(ADDRESS(($AN17-1)*3+$AO17+5,$AP17+20))="",0,INDIRECT(ADDRESS(($AN17-1)*3+$AO17+5,$AP17+20))),IF(INDIRECT(ADDRESS(($AN17-1)*3+$AO17+5,$AP17+20))="",0,IF(COUNTIF(INDIRECT(ADDRESS(($AN17-1)*36+($AO17-1)*12+6,COLUMN())):INDIRECT(ADDRESS(($AN17-1)*36+($AO17-1)*12+$AP17+4,COLUMN())),INDIRECT(ADDRESS(($AN17-1)*3+$AO17+5,$AP17+20)))&gt;=1,0,INDIRECT(ADDRESS(($AN17-1)*3+$AO17+5,$AP17+20)))))</f>
        <v>0</v>
      </c>
      <c r="AT17" s="4">
        <f ca="1">COUNTIF(INDIRECT("U"&amp;(ROW()+12*(($AN17-1)*3+$AO17)-ROW())/12+5):INDIRECT("AF"&amp;(ROW()+12*(($AN17-1)*3+$AO17)-ROW())/12+5),AS17)</f>
        <v>0</v>
      </c>
      <c r="AU17" s="4">
        <f ca="1">IF(AND(AQ17+AS17&gt;0,AR17+AT17&gt;0),COUNTIF(AU$6:AU16,"&gt;0")+1,0)</f>
        <v>0</v>
      </c>
      <c r="BE17" s="4">
        <v>3</v>
      </c>
      <c r="BF17" s="8"/>
      <c r="BG17" s="7"/>
      <c r="BH17" s="7"/>
      <c r="BI17" s="7"/>
      <c r="BJ17" s="7"/>
      <c r="BK17" s="7"/>
      <c r="BL17" s="7"/>
      <c r="BM17" s="7"/>
      <c r="BN17" s="7"/>
      <c r="BO17" s="7"/>
      <c r="BP17" s="7"/>
      <c r="BQ17" s="7"/>
      <c r="BR17" s="7"/>
      <c r="BS17" s="5"/>
      <c r="BT17" s="7"/>
      <c r="BU17" s="7"/>
      <c r="BV17" s="7"/>
      <c r="BW17" s="7"/>
      <c r="BX17" s="7"/>
      <c r="BY17" s="7"/>
      <c r="BZ17" s="7"/>
      <c r="CA17" s="7"/>
      <c r="CB17" s="7"/>
      <c r="CC17" s="7"/>
      <c r="CD17" s="7"/>
      <c r="CE17" s="7"/>
    </row>
    <row r="18" spans="1:98">
      <c r="A18" s="406">
        <v>5</v>
      </c>
      <c r="B18" s="409"/>
      <c r="C18" s="409"/>
      <c r="D18" s="409"/>
      <c r="E18" s="413"/>
      <c r="F18" s="409"/>
      <c r="G18" s="47" t="s">
        <v>75</v>
      </c>
      <c r="H18" s="48"/>
      <c r="I18" s="49" t="str">
        <f t="shared" ref="I18:S19" si="27">IF(H18="","",H18)</f>
        <v/>
      </c>
      <c r="J18" s="49" t="str">
        <f t="shared" si="27"/>
        <v/>
      </c>
      <c r="K18" s="49" t="str">
        <f t="shared" si="27"/>
        <v/>
      </c>
      <c r="L18" s="49" t="str">
        <f t="shared" si="27"/>
        <v/>
      </c>
      <c r="M18" s="49" t="str">
        <f t="shared" si="27"/>
        <v/>
      </c>
      <c r="N18" s="49" t="str">
        <f t="shared" si="27"/>
        <v/>
      </c>
      <c r="O18" s="49" t="str">
        <f t="shared" si="27"/>
        <v/>
      </c>
      <c r="P18" s="49" t="str">
        <f t="shared" si="27"/>
        <v/>
      </c>
      <c r="Q18" s="49" t="str">
        <f t="shared" si="27"/>
        <v/>
      </c>
      <c r="R18" s="49" t="str">
        <f t="shared" si="27"/>
        <v/>
      </c>
      <c r="S18" s="49" t="str">
        <f t="shared" si="27"/>
        <v/>
      </c>
      <c r="T18" s="50">
        <f t="shared" si="2"/>
        <v>0</v>
      </c>
      <c r="U18" s="51"/>
      <c r="V18" s="52" t="str">
        <f t="shared" ref="V18:AF19" si="28">IF(U18="","",U18)</f>
        <v/>
      </c>
      <c r="W18" s="52" t="str">
        <f t="shared" si="28"/>
        <v/>
      </c>
      <c r="X18" s="52" t="str">
        <f t="shared" si="28"/>
        <v/>
      </c>
      <c r="Y18" s="52" t="str">
        <f t="shared" si="28"/>
        <v/>
      </c>
      <c r="Z18" s="52" t="str">
        <f t="shared" si="28"/>
        <v/>
      </c>
      <c r="AA18" s="52" t="str">
        <f t="shared" si="28"/>
        <v/>
      </c>
      <c r="AB18" s="52" t="str">
        <f t="shared" si="28"/>
        <v/>
      </c>
      <c r="AC18" s="52" t="str">
        <f t="shared" si="28"/>
        <v/>
      </c>
      <c r="AD18" s="52" t="str">
        <f t="shared" si="28"/>
        <v/>
      </c>
      <c r="AE18" s="52" t="str">
        <f t="shared" si="28"/>
        <v/>
      </c>
      <c r="AF18" s="52" t="str">
        <f t="shared" si="28"/>
        <v/>
      </c>
      <c r="AG18" s="50">
        <f t="shared" si="7"/>
        <v>0</v>
      </c>
      <c r="AH18" s="5"/>
      <c r="AI18" s="29" t="s">
        <v>259</v>
      </c>
      <c r="AJ18" s="20" t="s">
        <v>124</v>
      </c>
      <c r="AK18" s="5"/>
      <c r="AL18" s="5"/>
      <c r="AM18" s="5"/>
      <c r="AN18" s="4">
        <v>1</v>
      </c>
      <c r="AO18" s="4">
        <v>2</v>
      </c>
      <c r="AP18" s="4">
        <v>1</v>
      </c>
      <c r="AQ18" s="6">
        <f ca="1">IF($AP18=1,IF(INDIRECT(ADDRESS(($AN18-1)*3+$AO18+5,$AP18+7))="",0,INDIRECT(ADDRESS(($AN18-1)*3+$AO18+5,$AP18+7))),IF(INDIRECT(ADDRESS(($AN18-1)*3+$AO18+5,$AP18+7))="",0,IF(COUNTIF(INDIRECT(ADDRESS(($AN18-1)*36+($AO18-1)*12+6,COLUMN())):INDIRECT(ADDRESS(($AN18-1)*36+($AO18-1)*12+$AP18+4,COLUMN())),INDIRECT(ADDRESS(($AN18-1)*3+$AO18+5,$AP18+7)))&gt;=1,0,INDIRECT(ADDRESS(($AN18-1)*3+$AO18+5,$AP18+7)))))</f>
        <v>0</v>
      </c>
      <c r="AR18" s="4">
        <f ca="1">COUNTIF(INDIRECT("H"&amp;(ROW()+12*(($AN18-1)*3+$AO18)-ROW())/12+5):INDIRECT("S"&amp;(ROW()+12*(($AN18-1)*3+$AO18)-ROW())/12+5),AQ18)</f>
        <v>0</v>
      </c>
      <c r="AS18" s="6">
        <f ca="1">IF($AP18=1,IF(INDIRECT(ADDRESS(($AN18-1)*3+$AO18+5,$AP18+20))="",0,INDIRECT(ADDRESS(($AN18-1)*3+$AO18+5,$AP18+20))),IF(INDIRECT(ADDRESS(($AN18-1)*3+$AO18+5,$AP18+20))="",0,IF(COUNTIF(INDIRECT(ADDRESS(($AN18-1)*36+($AO18-1)*12+6,COLUMN())):INDIRECT(ADDRESS(($AN18-1)*36+($AO18-1)*12+$AP18+4,COLUMN())),INDIRECT(ADDRESS(($AN18-1)*3+$AO18+5,$AP18+20)))&gt;=1,0,INDIRECT(ADDRESS(($AN18-1)*3+$AO18+5,$AP18+20)))))</f>
        <v>0</v>
      </c>
      <c r="AT18" s="4">
        <f ca="1">COUNTIF(INDIRECT("U"&amp;(ROW()+12*(($AN18-1)*3+$AO18)-ROW())/12+5):INDIRECT("AF"&amp;(ROW()+12*(($AN18-1)*3+$AO18)-ROW())/12+5),AS18)</f>
        <v>0</v>
      </c>
      <c r="AU18" s="4">
        <f ca="1">IF(AND(AQ18+AS18&gt;0,AR18+AT18&gt;0),COUNTIF(AU$6:AU17,"&gt;0")+1,0)</f>
        <v>0</v>
      </c>
      <c r="BE18" s="4">
        <v>1</v>
      </c>
      <c r="BG18" s="7">
        <f t="shared" ref="BG18:BR18" si="29">SUM(H18:H19)</f>
        <v>0</v>
      </c>
      <c r="BH18" s="7">
        <f t="shared" si="29"/>
        <v>0</v>
      </c>
      <c r="BI18" s="7">
        <f t="shared" si="29"/>
        <v>0</v>
      </c>
      <c r="BJ18" s="7">
        <f t="shared" si="29"/>
        <v>0</v>
      </c>
      <c r="BK18" s="7">
        <f t="shared" si="29"/>
        <v>0</v>
      </c>
      <c r="BL18" s="7">
        <f t="shared" si="29"/>
        <v>0</v>
      </c>
      <c r="BM18" s="7">
        <f t="shared" si="29"/>
        <v>0</v>
      </c>
      <c r="BN18" s="7">
        <f t="shared" si="29"/>
        <v>0</v>
      </c>
      <c r="BO18" s="7">
        <f t="shared" si="29"/>
        <v>0</v>
      </c>
      <c r="BP18" s="7">
        <f t="shared" si="29"/>
        <v>0</v>
      </c>
      <c r="BQ18" s="7">
        <f t="shared" si="29"/>
        <v>0</v>
      </c>
      <c r="BR18" s="7">
        <f t="shared" si="29"/>
        <v>0</v>
      </c>
      <c r="BS18" s="5"/>
      <c r="BT18" s="7">
        <f t="shared" ref="BT18:CE18" si="30">SUM(U18:U19)</f>
        <v>0</v>
      </c>
      <c r="BU18" s="7">
        <f t="shared" si="30"/>
        <v>0</v>
      </c>
      <c r="BV18" s="7">
        <f t="shared" si="30"/>
        <v>0</v>
      </c>
      <c r="BW18" s="7">
        <f t="shared" si="30"/>
        <v>0</v>
      </c>
      <c r="BX18" s="7">
        <f t="shared" si="30"/>
        <v>0</v>
      </c>
      <c r="BY18" s="7">
        <f t="shared" si="30"/>
        <v>0</v>
      </c>
      <c r="BZ18" s="7">
        <f t="shared" si="30"/>
        <v>0</v>
      </c>
      <c r="CA18" s="7">
        <f t="shared" si="30"/>
        <v>0</v>
      </c>
      <c r="CB18" s="7">
        <f t="shared" si="30"/>
        <v>0</v>
      </c>
      <c r="CC18" s="7">
        <f t="shared" si="30"/>
        <v>0</v>
      </c>
      <c r="CD18" s="7">
        <f t="shared" si="30"/>
        <v>0</v>
      </c>
      <c r="CE18" s="7">
        <f t="shared" si="30"/>
        <v>0</v>
      </c>
      <c r="CH18" s="8" t="s">
        <v>74</v>
      </c>
      <c r="CI18" s="7">
        <f t="shared" ref="CI18:CT18" si="31">IF(OR($D18="副園長",$D18="教頭",$D18="主任保育士",$D18="主幹教諭",$D18="主幹保育教諭"),0,BG18)</f>
        <v>0</v>
      </c>
      <c r="CJ18" s="7">
        <f t="shared" si="31"/>
        <v>0</v>
      </c>
      <c r="CK18" s="7">
        <f t="shared" si="31"/>
        <v>0</v>
      </c>
      <c r="CL18" s="7">
        <f t="shared" si="31"/>
        <v>0</v>
      </c>
      <c r="CM18" s="7">
        <f t="shared" si="31"/>
        <v>0</v>
      </c>
      <c r="CN18" s="7">
        <f t="shared" si="31"/>
        <v>0</v>
      </c>
      <c r="CO18" s="7">
        <f t="shared" si="31"/>
        <v>0</v>
      </c>
      <c r="CP18" s="7">
        <f t="shared" si="31"/>
        <v>0</v>
      </c>
      <c r="CQ18" s="7">
        <f t="shared" si="31"/>
        <v>0</v>
      </c>
      <c r="CR18" s="7">
        <f t="shared" si="31"/>
        <v>0</v>
      </c>
      <c r="CS18" s="7">
        <f t="shared" si="31"/>
        <v>0</v>
      </c>
      <c r="CT18" s="7">
        <f t="shared" si="31"/>
        <v>0</v>
      </c>
    </row>
    <row r="19" spans="1:98">
      <c r="A19" s="407"/>
      <c r="B19" s="410"/>
      <c r="C19" s="412"/>
      <c r="D19" s="412"/>
      <c r="E19" s="414"/>
      <c r="F19" s="410"/>
      <c r="G19" s="53" t="s">
        <v>73</v>
      </c>
      <c r="H19" s="54"/>
      <c r="I19" s="55" t="str">
        <f t="shared" si="27"/>
        <v/>
      </c>
      <c r="J19" s="55" t="str">
        <f t="shared" si="27"/>
        <v/>
      </c>
      <c r="K19" s="55" t="str">
        <f t="shared" si="27"/>
        <v/>
      </c>
      <c r="L19" s="55" t="str">
        <f t="shared" si="27"/>
        <v/>
      </c>
      <c r="M19" s="55" t="str">
        <f t="shared" si="27"/>
        <v/>
      </c>
      <c r="N19" s="55" t="str">
        <f t="shared" si="27"/>
        <v/>
      </c>
      <c r="O19" s="55" t="str">
        <f t="shared" si="27"/>
        <v/>
      </c>
      <c r="P19" s="55" t="str">
        <f t="shared" si="27"/>
        <v/>
      </c>
      <c r="Q19" s="55" t="str">
        <f t="shared" si="27"/>
        <v/>
      </c>
      <c r="R19" s="55" t="str">
        <f t="shared" si="27"/>
        <v/>
      </c>
      <c r="S19" s="55" t="str">
        <f t="shared" si="27"/>
        <v/>
      </c>
      <c r="T19" s="56">
        <f t="shared" si="2"/>
        <v>0</v>
      </c>
      <c r="U19" s="57"/>
      <c r="V19" s="58" t="str">
        <f t="shared" si="28"/>
        <v/>
      </c>
      <c r="W19" s="58" t="str">
        <f t="shared" si="28"/>
        <v/>
      </c>
      <c r="X19" s="58" t="str">
        <f t="shared" si="28"/>
        <v/>
      </c>
      <c r="Y19" s="58" t="str">
        <f t="shared" si="28"/>
        <v/>
      </c>
      <c r="Z19" s="58" t="str">
        <f t="shared" si="28"/>
        <v/>
      </c>
      <c r="AA19" s="58" t="str">
        <f t="shared" si="28"/>
        <v/>
      </c>
      <c r="AB19" s="58" t="str">
        <f t="shared" si="28"/>
        <v/>
      </c>
      <c r="AC19" s="58" t="str">
        <f t="shared" si="28"/>
        <v/>
      </c>
      <c r="AD19" s="58" t="str">
        <f t="shared" si="28"/>
        <v/>
      </c>
      <c r="AE19" s="58" t="str">
        <f t="shared" si="28"/>
        <v/>
      </c>
      <c r="AF19" s="58" t="str">
        <f t="shared" si="28"/>
        <v/>
      </c>
      <c r="AG19" s="56">
        <f t="shared" si="7"/>
        <v>0</v>
      </c>
      <c r="AH19" s="5"/>
      <c r="AI19" s="90" t="s">
        <v>667</v>
      </c>
      <c r="AJ19" s="20" t="s">
        <v>125</v>
      </c>
      <c r="AK19" s="5"/>
      <c r="AL19" s="5"/>
      <c r="AM19" s="5"/>
      <c r="AN19" s="4">
        <v>1</v>
      </c>
      <c r="AO19" s="4">
        <v>2</v>
      </c>
      <c r="AP19" s="4">
        <v>2</v>
      </c>
      <c r="AQ19" s="6">
        <f ca="1">IF($AP19=1,IF(INDIRECT(ADDRESS(($AN19-1)*3+$AO19+5,$AP19+7))="",0,INDIRECT(ADDRESS(($AN19-1)*3+$AO19+5,$AP19+7))),IF(INDIRECT(ADDRESS(($AN19-1)*3+$AO19+5,$AP19+7))="",0,IF(COUNTIF(INDIRECT(ADDRESS(($AN19-1)*36+($AO19-1)*12+6,COLUMN())):INDIRECT(ADDRESS(($AN19-1)*36+($AO19-1)*12+$AP19+4,COLUMN())),INDIRECT(ADDRESS(($AN19-1)*3+$AO19+5,$AP19+7)))&gt;=1,0,INDIRECT(ADDRESS(($AN19-1)*3+$AO19+5,$AP19+7)))))</f>
        <v>0</v>
      </c>
      <c r="AR19" s="4">
        <f ca="1">COUNTIF(INDIRECT("H"&amp;(ROW()+12*(($AN19-1)*3+$AO19)-ROW())/12+5):INDIRECT("S"&amp;(ROW()+12*(($AN19-1)*3+$AO19)-ROW())/12+5),AQ19)</f>
        <v>0</v>
      </c>
      <c r="AS19" s="6">
        <f ca="1">IF($AP19=1,IF(INDIRECT(ADDRESS(($AN19-1)*3+$AO19+5,$AP19+20))="",0,INDIRECT(ADDRESS(($AN19-1)*3+$AO19+5,$AP19+20))),IF(INDIRECT(ADDRESS(($AN19-1)*3+$AO19+5,$AP19+20))="",0,IF(COUNTIF(INDIRECT(ADDRESS(($AN19-1)*36+($AO19-1)*12+6,COLUMN())):INDIRECT(ADDRESS(($AN19-1)*36+($AO19-1)*12+$AP19+4,COLUMN())),INDIRECT(ADDRESS(($AN19-1)*3+$AO19+5,$AP19+20)))&gt;=1,0,INDIRECT(ADDRESS(($AN19-1)*3+$AO19+5,$AP19+20)))))</f>
        <v>0</v>
      </c>
      <c r="AT19" s="4">
        <f ca="1">COUNTIF(INDIRECT("U"&amp;(ROW()+12*(($AN19-1)*3+$AO19)-ROW())/12+5):INDIRECT("AF"&amp;(ROW()+12*(($AN19-1)*3+$AO19)-ROW())/12+5),AS19)</f>
        <v>0</v>
      </c>
      <c r="AU19" s="4">
        <f ca="1">IF(AND(AQ19+AS19&gt;0,AR19+AT19&gt;0),COUNTIF(AU$6:AU18,"&gt;0")+1,0)</f>
        <v>0</v>
      </c>
      <c r="BE19" s="4">
        <v>2</v>
      </c>
      <c r="BF19" s="4" t="s">
        <v>72</v>
      </c>
      <c r="BG19" s="7">
        <f t="shared" ref="BG19:BR19" si="32">IF(BG18+BT18&gt;$AJ$27,1,0)</f>
        <v>0</v>
      </c>
      <c r="BH19" s="7">
        <f t="shared" si="32"/>
        <v>0</v>
      </c>
      <c r="BI19" s="7">
        <f t="shared" si="32"/>
        <v>0</v>
      </c>
      <c r="BJ19" s="7">
        <f t="shared" si="32"/>
        <v>0</v>
      </c>
      <c r="BK19" s="7">
        <f t="shared" si="32"/>
        <v>0</v>
      </c>
      <c r="BL19" s="7">
        <f t="shared" si="32"/>
        <v>0</v>
      </c>
      <c r="BM19" s="7">
        <f t="shared" si="32"/>
        <v>0</v>
      </c>
      <c r="BN19" s="7">
        <f t="shared" si="32"/>
        <v>0</v>
      </c>
      <c r="BO19" s="7">
        <f t="shared" si="32"/>
        <v>0</v>
      </c>
      <c r="BP19" s="7">
        <f t="shared" si="32"/>
        <v>0</v>
      </c>
      <c r="BQ19" s="7">
        <f t="shared" si="32"/>
        <v>0</v>
      </c>
      <c r="BR19" s="7">
        <f t="shared" si="32"/>
        <v>0</v>
      </c>
      <c r="BS19" s="5"/>
      <c r="BT19" s="7"/>
      <c r="BU19" s="7"/>
      <c r="BV19" s="7"/>
      <c r="BW19" s="7"/>
      <c r="BX19" s="7"/>
      <c r="BY19" s="7"/>
      <c r="BZ19" s="7"/>
      <c r="CA19" s="7"/>
      <c r="CB19" s="7"/>
      <c r="CC19" s="7"/>
      <c r="CD19" s="7"/>
      <c r="CE19" s="7"/>
    </row>
    <row r="20" spans="1:98">
      <c r="A20" s="408"/>
      <c r="B20" s="411"/>
      <c r="C20" s="416"/>
      <c r="D20" s="417"/>
      <c r="E20" s="415"/>
      <c r="F20" s="411"/>
      <c r="G20" s="59" t="s">
        <v>258</v>
      </c>
      <c r="H20" s="60"/>
      <c r="I20" s="61"/>
      <c r="J20" s="61"/>
      <c r="K20" s="61"/>
      <c r="L20" s="61"/>
      <c r="M20" s="61"/>
      <c r="N20" s="61"/>
      <c r="O20" s="61"/>
      <c r="P20" s="61"/>
      <c r="Q20" s="61"/>
      <c r="R20" s="61"/>
      <c r="S20" s="61"/>
      <c r="T20" s="62">
        <f t="shared" si="2"/>
        <v>0</v>
      </c>
      <c r="U20" s="63"/>
      <c r="V20" s="64"/>
      <c r="W20" s="64"/>
      <c r="X20" s="64"/>
      <c r="Y20" s="64"/>
      <c r="Z20" s="64"/>
      <c r="AA20" s="64"/>
      <c r="AB20" s="64"/>
      <c r="AC20" s="64"/>
      <c r="AD20" s="64"/>
      <c r="AE20" s="64"/>
      <c r="AF20" s="64"/>
      <c r="AG20" s="62">
        <f t="shared" si="7"/>
        <v>0</v>
      </c>
      <c r="AH20" s="5"/>
      <c r="AI20" s="17"/>
      <c r="AJ20" s="20" t="s">
        <v>126</v>
      </c>
      <c r="AK20" s="5"/>
      <c r="AL20" s="5"/>
      <c r="AM20" s="5"/>
      <c r="AN20" s="4">
        <v>1</v>
      </c>
      <c r="AO20" s="4">
        <v>2</v>
      </c>
      <c r="AP20" s="4">
        <v>3</v>
      </c>
      <c r="AQ20" s="6">
        <f ca="1">IF($AP20=1,IF(INDIRECT(ADDRESS(($AN20-1)*3+$AO20+5,$AP20+7))="",0,INDIRECT(ADDRESS(($AN20-1)*3+$AO20+5,$AP20+7))),IF(INDIRECT(ADDRESS(($AN20-1)*3+$AO20+5,$AP20+7))="",0,IF(COUNTIF(INDIRECT(ADDRESS(($AN20-1)*36+($AO20-1)*12+6,COLUMN())):INDIRECT(ADDRESS(($AN20-1)*36+($AO20-1)*12+$AP20+4,COLUMN())),INDIRECT(ADDRESS(($AN20-1)*3+$AO20+5,$AP20+7)))&gt;=1,0,INDIRECT(ADDRESS(($AN20-1)*3+$AO20+5,$AP20+7)))))</f>
        <v>0</v>
      </c>
      <c r="AR20" s="4">
        <f ca="1">COUNTIF(INDIRECT("H"&amp;(ROW()+12*(($AN20-1)*3+$AO20)-ROW())/12+5):INDIRECT("S"&amp;(ROW()+12*(($AN20-1)*3+$AO20)-ROW())/12+5),AQ20)</f>
        <v>0</v>
      </c>
      <c r="AS20" s="6">
        <f ca="1">IF($AP20=1,IF(INDIRECT(ADDRESS(($AN20-1)*3+$AO20+5,$AP20+20))="",0,INDIRECT(ADDRESS(($AN20-1)*3+$AO20+5,$AP20+20))),IF(INDIRECT(ADDRESS(($AN20-1)*3+$AO20+5,$AP20+20))="",0,IF(COUNTIF(INDIRECT(ADDRESS(($AN20-1)*36+($AO20-1)*12+6,COLUMN())):INDIRECT(ADDRESS(($AN20-1)*36+($AO20-1)*12+$AP20+4,COLUMN())),INDIRECT(ADDRESS(($AN20-1)*3+$AO20+5,$AP20+20)))&gt;=1,0,INDIRECT(ADDRESS(($AN20-1)*3+$AO20+5,$AP20+20)))))</f>
        <v>0</v>
      </c>
      <c r="AT20" s="4">
        <f ca="1">COUNTIF(INDIRECT("U"&amp;(ROW()+12*(($AN20-1)*3+$AO20)-ROW())/12+5):INDIRECT("AF"&amp;(ROW()+12*(($AN20-1)*3+$AO20)-ROW())/12+5),AS20)</f>
        <v>0</v>
      </c>
      <c r="AU20" s="4">
        <f ca="1">IF(AND(AQ20+AS20&gt;0,AR20+AT20&gt;0),COUNTIF(AU$6:AU19,"&gt;0")+1,0)</f>
        <v>0</v>
      </c>
      <c r="BE20" s="4">
        <v>3</v>
      </c>
      <c r="BF20" s="8"/>
      <c r="BG20" s="7"/>
      <c r="BH20" s="7"/>
      <c r="BI20" s="7"/>
      <c r="BJ20" s="7"/>
      <c r="BK20" s="7"/>
      <c r="BL20" s="7"/>
      <c r="BM20" s="7"/>
      <c r="BN20" s="7"/>
      <c r="BO20" s="7"/>
      <c r="BP20" s="7"/>
      <c r="BQ20" s="7"/>
      <c r="BR20" s="7"/>
      <c r="BS20" s="5"/>
      <c r="BT20" s="7"/>
      <c r="BU20" s="7"/>
      <c r="BV20" s="7"/>
      <c r="BW20" s="7"/>
      <c r="BX20" s="7"/>
      <c r="BY20" s="7"/>
      <c r="BZ20" s="7"/>
      <c r="CA20" s="7"/>
      <c r="CB20" s="7"/>
      <c r="CC20" s="7"/>
      <c r="CD20" s="7"/>
      <c r="CE20" s="7"/>
    </row>
    <row r="21" spans="1:98">
      <c r="A21" s="406">
        <v>6</v>
      </c>
      <c r="B21" s="418"/>
      <c r="C21" s="409"/>
      <c r="D21" s="409"/>
      <c r="E21" s="413"/>
      <c r="F21" s="409"/>
      <c r="G21" s="47" t="s">
        <v>75</v>
      </c>
      <c r="H21" s="48"/>
      <c r="I21" s="49" t="str">
        <f t="shared" ref="I21:S22" si="33">IF(H21="","",H21)</f>
        <v/>
      </c>
      <c r="J21" s="49" t="str">
        <f t="shared" si="33"/>
        <v/>
      </c>
      <c r="K21" s="49" t="str">
        <f t="shared" si="33"/>
        <v/>
      </c>
      <c r="L21" s="49" t="str">
        <f t="shared" si="33"/>
        <v/>
      </c>
      <c r="M21" s="49" t="str">
        <f t="shared" si="33"/>
        <v/>
      </c>
      <c r="N21" s="49" t="str">
        <f t="shared" si="33"/>
        <v/>
      </c>
      <c r="O21" s="49" t="str">
        <f t="shared" si="33"/>
        <v/>
      </c>
      <c r="P21" s="49" t="str">
        <f t="shared" si="33"/>
        <v/>
      </c>
      <c r="Q21" s="49" t="str">
        <f t="shared" si="33"/>
        <v/>
      </c>
      <c r="R21" s="49" t="str">
        <f t="shared" si="33"/>
        <v/>
      </c>
      <c r="S21" s="49" t="str">
        <f t="shared" si="33"/>
        <v/>
      </c>
      <c r="T21" s="50">
        <f t="shared" si="2"/>
        <v>0</v>
      </c>
      <c r="U21" s="51"/>
      <c r="V21" s="52" t="str">
        <f t="shared" ref="V21:AF22" si="34">IF(U21="","",U21)</f>
        <v/>
      </c>
      <c r="W21" s="52" t="str">
        <f t="shared" si="34"/>
        <v/>
      </c>
      <c r="X21" s="52" t="str">
        <f t="shared" si="34"/>
        <v/>
      </c>
      <c r="Y21" s="52" t="str">
        <f t="shared" si="34"/>
        <v/>
      </c>
      <c r="Z21" s="52" t="str">
        <f t="shared" si="34"/>
        <v/>
      </c>
      <c r="AA21" s="52" t="str">
        <f t="shared" si="34"/>
        <v/>
      </c>
      <c r="AB21" s="52" t="str">
        <f t="shared" si="34"/>
        <v/>
      </c>
      <c r="AC21" s="52" t="str">
        <f t="shared" si="34"/>
        <v/>
      </c>
      <c r="AD21" s="52" t="str">
        <f t="shared" si="34"/>
        <v/>
      </c>
      <c r="AE21" s="52" t="str">
        <f t="shared" si="34"/>
        <v/>
      </c>
      <c r="AF21" s="52" t="str">
        <f t="shared" si="34"/>
        <v/>
      </c>
      <c r="AG21" s="50">
        <f t="shared" si="7"/>
        <v>0</v>
      </c>
      <c r="AH21" s="5"/>
      <c r="AI21" s="17"/>
      <c r="AJ21" s="20" t="s">
        <v>127</v>
      </c>
      <c r="AK21" s="5"/>
      <c r="AL21" s="5"/>
      <c r="AM21" s="5"/>
      <c r="AN21" s="4">
        <v>1</v>
      </c>
      <c r="AO21" s="4">
        <v>2</v>
      </c>
      <c r="AP21" s="4">
        <v>4</v>
      </c>
      <c r="AQ21" s="6">
        <f ca="1">IF($AP21=1,IF(INDIRECT(ADDRESS(($AN21-1)*3+$AO21+5,$AP21+7))="",0,INDIRECT(ADDRESS(($AN21-1)*3+$AO21+5,$AP21+7))),IF(INDIRECT(ADDRESS(($AN21-1)*3+$AO21+5,$AP21+7))="",0,IF(COUNTIF(INDIRECT(ADDRESS(($AN21-1)*36+($AO21-1)*12+6,COLUMN())):INDIRECT(ADDRESS(($AN21-1)*36+($AO21-1)*12+$AP21+4,COLUMN())),INDIRECT(ADDRESS(($AN21-1)*3+$AO21+5,$AP21+7)))&gt;=1,0,INDIRECT(ADDRESS(($AN21-1)*3+$AO21+5,$AP21+7)))))</f>
        <v>0</v>
      </c>
      <c r="AR21" s="4">
        <f ca="1">COUNTIF(INDIRECT("H"&amp;(ROW()+12*(($AN21-1)*3+$AO21)-ROW())/12+5):INDIRECT("S"&amp;(ROW()+12*(($AN21-1)*3+$AO21)-ROW())/12+5),AQ21)</f>
        <v>0</v>
      </c>
      <c r="AS21" s="6">
        <f ca="1">IF($AP21=1,IF(INDIRECT(ADDRESS(($AN21-1)*3+$AO21+5,$AP21+20))="",0,INDIRECT(ADDRESS(($AN21-1)*3+$AO21+5,$AP21+20))),IF(INDIRECT(ADDRESS(($AN21-1)*3+$AO21+5,$AP21+20))="",0,IF(COUNTIF(INDIRECT(ADDRESS(($AN21-1)*36+($AO21-1)*12+6,COLUMN())):INDIRECT(ADDRESS(($AN21-1)*36+($AO21-1)*12+$AP21+4,COLUMN())),INDIRECT(ADDRESS(($AN21-1)*3+$AO21+5,$AP21+20)))&gt;=1,0,INDIRECT(ADDRESS(($AN21-1)*3+$AO21+5,$AP21+20)))))</f>
        <v>0</v>
      </c>
      <c r="AT21" s="4">
        <f ca="1">COUNTIF(INDIRECT("U"&amp;(ROW()+12*(($AN21-1)*3+$AO21)-ROW())/12+5):INDIRECT("AF"&amp;(ROW()+12*(($AN21-1)*3+$AO21)-ROW())/12+5),AS21)</f>
        <v>0</v>
      </c>
      <c r="AU21" s="4">
        <f ca="1">IF(AND(AQ21+AS21&gt;0,AR21+AT21&gt;0),COUNTIF(AU$6:AU20,"&gt;0")+1,0)</f>
        <v>0</v>
      </c>
      <c r="BE21" s="4">
        <v>1</v>
      </c>
      <c r="BG21" s="7">
        <f t="shared" ref="BG21:BR21" si="35">SUM(H21:H22)</f>
        <v>0</v>
      </c>
      <c r="BH21" s="7">
        <f t="shared" si="35"/>
        <v>0</v>
      </c>
      <c r="BI21" s="7">
        <f t="shared" si="35"/>
        <v>0</v>
      </c>
      <c r="BJ21" s="7">
        <f t="shared" si="35"/>
        <v>0</v>
      </c>
      <c r="BK21" s="7">
        <f t="shared" si="35"/>
        <v>0</v>
      </c>
      <c r="BL21" s="7">
        <f t="shared" si="35"/>
        <v>0</v>
      </c>
      <c r="BM21" s="7">
        <f t="shared" si="35"/>
        <v>0</v>
      </c>
      <c r="BN21" s="7">
        <f t="shared" si="35"/>
        <v>0</v>
      </c>
      <c r="BO21" s="7">
        <f t="shared" si="35"/>
        <v>0</v>
      </c>
      <c r="BP21" s="7">
        <f t="shared" si="35"/>
        <v>0</v>
      </c>
      <c r="BQ21" s="7">
        <f t="shared" si="35"/>
        <v>0</v>
      </c>
      <c r="BR21" s="7">
        <f t="shared" si="35"/>
        <v>0</v>
      </c>
      <c r="BS21" s="5"/>
      <c r="BT21" s="7">
        <f t="shared" ref="BT21:CE21" si="36">SUM(U21:U22)</f>
        <v>0</v>
      </c>
      <c r="BU21" s="7">
        <f t="shared" si="36"/>
        <v>0</v>
      </c>
      <c r="BV21" s="7">
        <f t="shared" si="36"/>
        <v>0</v>
      </c>
      <c r="BW21" s="7">
        <f t="shared" si="36"/>
        <v>0</v>
      </c>
      <c r="BX21" s="7">
        <f t="shared" si="36"/>
        <v>0</v>
      </c>
      <c r="BY21" s="7">
        <f t="shared" si="36"/>
        <v>0</v>
      </c>
      <c r="BZ21" s="7">
        <f t="shared" si="36"/>
        <v>0</v>
      </c>
      <c r="CA21" s="7">
        <f t="shared" si="36"/>
        <v>0</v>
      </c>
      <c r="CB21" s="7">
        <f t="shared" si="36"/>
        <v>0</v>
      </c>
      <c r="CC21" s="7">
        <f t="shared" si="36"/>
        <v>0</v>
      </c>
      <c r="CD21" s="7">
        <f t="shared" si="36"/>
        <v>0</v>
      </c>
      <c r="CE21" s="7">
        <f t="shared" si="36"/>
        <v>0</v>
      </c>
      <c r="CH21" s="8" t="s">
        <v>74</v>
      </c>
      <c r="CI21" s="7">
        <f t="shared" ref="CI21:CT21" si="37">IF(OR($D21="副園長",$D21="教頭",$D21="主任保育士",$D21="主幹教諭",$D21="主幹保育教諭"),0,BG21)</f>
        <v>0</v>
      </c>
      <c r="CJ21" s="7">
        <f t="shared" si="37"/>
        <v>0</v>
      </c>
      <c r="CK21" s="7">
        <f t="shared" si="37"/>
        <v>0</v>
      </c>
      <c r="CL21" s="7">
        <f t="shared" si="37"/>
        <v>0</v>
      </c>
      <c r="CM21" s="7">
        <f t="shared" si="37"/>
        <v>0</v>
      </c>
      <c r="CN21" s="7">
        <f t="shared" si="37"/>
        <v>0</v>
      </c>
      <c r="CO21" s="7">
        <f t="shared" si="37"/>
        <v>0</v>
      </c>
      <c r="CP21" s="7">
        <f t="shared" si="37"/>
        <v>0</v>
      </c>
      <c r="CQ21" s="7">
        <f t="shared" si="37"/>
        <v>0</v>
      </c>
      <c r="CR21" s="7">
        <f t="shared" si="37"/>
        <v>0</v>
      </c>
      <c r="CS21" s="7">
        <f t="shared" si="37"/>
        <v>0</v>
      </c>
      <c r="CT21" s="7">
        <f t="shared" si="37"/>
        <v>0</v>
      </c>
    </row>
    <row r="22" spans="1:98">
      <c r="A22" s="407"/>
      <c r="B22" s="410"/>
      <c r="C22" s="412"/>
      <c r="D22" s="412"/>
      <c r="E22" s="414"/>
      <c r="F22" s="410"/>
      <c r="G22" s="53" t="s">
        <v>73</v>
      </c>
      <c r="H22" s="54"/>
      <c r="I22" s="55" t="str">
        <f t="shared" si="33"/>
        <v/>
      </c>
      <c r="J22" s="55" t="str">
        <f t="shared" si="33"/>
        <v/>
      </c>
      <c r="K22" s="55" t="str">
        <f t="shared" si="33"/>
        <v/>
      </c>
      <c r="L22" s="55" t="str">
        <f t="shared" si="33"/>
        <v/>
      </c>
      <c r="M22" s="55" t="str">
        <f t="shared" si="33"/>
        <v/>
      </c>
      <c r="N22" s="55" t="str">
        <f t="shared" si="33"/>
        <v/>
      </c>
      <c r="O22" s="55" t="str">
        <f t="shared" si="33"/>
        <v/>
      </c>
      <c r="P22" s="55" t="str">
        <f t="shared" si="33"/>
        <v/>
      </c>
      <c r="Q22" s="55" t="str">
        <f t="shared" si="33"/>
        <v/>
      </c>
      <c r="R22" s="55" t="str">
        <f t="shared" si="33"/>
        <v/>
      </c>
      <c r="S22" s="55" t="str">
        <f t="shared" si="33"/>
        <v/>
      </c>
      <c r="T22" s="56">
        <f t="shared" si="2"/>
        <v>0</v>
      </c>
      <c r="U22" s="57"/>
      <c r="V22" s="58" t="str">
        <f t="shared" si="34"/>
        <v/>
      </c>
      <c r="W22" s="58" t="str">
        <f t="shared" si="34"/>
        <v/>
      </c>
      <c r="X22" s="58" t="str">
        <f t="shared" si="34"/>
        <v/>
      </c>
      <c r="Y22" s="58" t="str">
        <f t="shared" si="34"/>
        <v/>
      </c>
      <c r="Z22" s="58" t="str">
        <f t="shared" si="34"/>
        <v/>
      </c>
      <c r="AA22" s="58" t="str">
        <f t="shared" si="34"/>
        <v/>
      </c>
      <c r="AB22" s="58" t="str">
        <f t="shared" si="34"/>
        <v/>
      </c>
      <c r="AC22" s="58" t="str">
        <f t="shared" si="34"/>
        <v/>
      </c>
      <c r="AD22" s="58" t="str">
        <f t="shared" si="34"/>
        <v/>
      </c>
      <c r="AE22" s="58" t="str">
        <f t="shared" si="34"/>
        <v/>
      </c>
      <c r="AF22" s="58" t="str">
        <f t="shared" si="34"/>
        <v/>
      </c>
      <c r="AG22" s="56">
        <f t="shared" si="7"/>
        <v>0</v>
      </c>
      <c r="AH22" s="5"/>
      <c r="AI22" s="17"/>
      <c r="AJ22" s="20" t="s">
        <v>128</v>
      </c>
      <c r="AK22" s="5"/>
      <c r="AL22" s="5"/>
      <c r="AM22" s="5"/>
      <c r="AN22" s="4">
        <v>1</v>
      </c>
      <c r="AO22" s="4">
        <v>2</v>
      </c>
      <c r="AP22" s="4">
        <v>5</v>
      </c>
      <c r="AQ22" s="6">
        <f ca="1">IF($AP22=1,IF(INDIRECT(ADDRESS(($AN22-1)*3+$AO22+5,$AP22+7))="",0,INDIRECT(ADDRESS(($AN22-1)*3+$AO22+5,$AP22+7))),IF(INDIRECT(ADDRESS(($AN22-1)*3+$AO22+5,$AP22+7))="",0,IF(COUNTIF(INDIRECT(ADDRESS(($AN22-1)*36+($AO22-1)*12+6,COLUMN())):INDIRECT(ADDRESS(($AN22-1)*36+($AO22-1)*12+$AP22+4,COLUMN())),INDIRECT(ADDRESS(($AN22-1)*3+$AO22+5,$AP22+7)))&gt;=1,0,INDIRECT(ADDRESS(($AN22-1)*3+$AO22+5,$AP22+7)))))</f>
        <v>0</v>
      </c>
      <c r="AR22" s="4">
        <f ca="1">COUNTIF(INDIRECT("H"&amp;(ROW()+12*(($AN22-1)*3+$AO22)-ROW())/12+5):INDIRECT("S"&amp;(ROW()+12*(($AN22-1)*3+$AO22)-ROW())/12+5),AQ22)</f>
        <v>0</v>
      </c>
      <c r="AS22" s="6">
        <f ca="1">IF($AP22=1,IF(INDIRECT(ADDRESS(($AN22-1)*3+$AO22+5,$AP22+20))="",0,INDIRECT(ADDRESS(($AN22-1)*3+$AO22+5,$AP22+20))),IF(INDIRECT(ADDRESS(($AN22-1)*3+$AO22+5,$AP22+20))="",0,IF(COUNTIF(INDIRECT(ADDRESS(($AN22-1)*36+($AO22-1)*12+6,COLUMN())):INDIRECT(ADDRESS(($AN22-1)*36+($AO22-1)*12+$AP22+4,COLUMN())),INDIRECT(ADDRESS(($AN22-1)*3+$AO22+5,$AP22+20)))&gt;=1,0,INDIRECT(ADDRESS(($AN22-1)*3+$AO22+5,$AP22+20)))))</f>
        <v>0</v>
      </c>
      <c r="AT22" s="4">
        <f ca="1">COUNTIF(INDIRECT("U"&amp;(ROW()+12*(($AN22-1)*3+$AO22)-ROW())/12+5):INDIRECT("AF"&amp;(ROW()+12*(($AN22-1)*3+$AO22)-ROW())/12+5),AS22)</f>
        <v>0</v>
      </c>
      <c r="AU22" s="4">
        <f ca="1">IF(AND(AQ22+AS22&gt;0,AR22+AT22&gt;0),COUNTIF(AU$6:AU21,"&gt;0")+1,0)</f>
        <v>0</v>
      </c>
      <c r="BE22" s="4">
        <v>2</v>
      </c>
      <c r="BF22" s="4" t="s">
        <v>72</v>
      </c>
      <c r="BG22" s="7">
        <f t="shared" ref="BG22:BR22" si="38">IF(BG21+BT21&gt;$AJ$27,1,0)</f>
        <v>0</v>
      </c>
      <c r="BH22" s="7">
        <f t="shared" si="38"/>
        <v>0</v>
      </c>
      <c r="BI22" s="7">
        <f t="shared" si="38"/>
        <v>0</v>
      </c>
      <c r="BJ22" s="7">
        <f t="shared" si="38"/>
        <v>0</v>
      </c>
      <c r="BK22" s="7">
        <f t="shared" si="38"/>
        <v>0</v>
      </c>
      <c r="BL22" s="7">
        <f t="shared" si="38"/>
        <v>0</v>
      </c>
      <c r="BM22" s="7">
        <f t="shared" si="38"/>
        <v>0</v>
      </c>
      <c r="BN22" s="7">
        <f t="shared" si="38"/>
        <v>0</v>
      </c>
      <c r="BO22" s="7">
        <f t="shared" si="38"/>
        <v>0</v>
      </c>
      <c r="BP22" s="7">
        <f t="shared" si="38"/>
        <v>0</v>
      </c>
      <c r="BQ22" s="7">
        <f t="shared" si="38"/>
        <v>0</v>
      </c>
      <c r="BR22" s="7">
        <f t="shared" si="38"/>
        <v>0</v>
      </c>
      <c r="BS22" s="5"/>
      <c r="BT22" s="7"/>
      <c r="BU22" s="7"/>
      <c r="BV22" s="7"/>
      <c r="BW22" s="7"/>
      <c r="BX22" s="7"/>
      <c r="BY22" s="7"/>
      <c r="BZ22" s="7"/>
      <c r="CA22" s="7"/>
      <c r="CB22" s="7"/>
      <c r="CC22" s="7"/>
      <c r="CD22" s="7"/>
      <c r="CE22" s="7"/>
    </row>
    <row r="23" spans="1:98">
      <c r="A23" s="408"/>
      <c r="B23" s="411"/>
      <c r="C23" s="416"/>
      <c r="D23" s="417"/>
      <c r="E23" s="415"/>
      <c r="F23" s="411"/>
      <c r="G23" s="59" t="s">
        <v>258</v>
      </c>
      <c r="H23" s="60"/>
      <c r="I23" s="61"/>
      <c r="J23" s="61"/>
      <c r="K23" s="61"/>
      <c r="L23" s="61"/>
      <c r="M23" s="61"/>
      <c r="N23" s="61"/>
      <c r="O23" s="61"/>
      <c r="P23" s="61"/>
      <c r="Q23" s="61"/>
      <c r="R23" s="61"/>
      <c r="S23" s="61"/>
      <c r="T23" s="62">
        <f t="shared" si="2"/>
        <v>0</v>
      </c>
      <c r="U23" s="63"/>
      <c r="V23" s="64"/>
      <c r="W23" s="64"/>
      <c r="X23" s="64"/>
      <c r="Y23" s="64"/>
      <c r="Z23" s="64"/>
      <c r="AA23" s="64"/>
      <c r="AB23" s="64"/>
      <c r="AC23" s="64"/>
      <c r="AD23" s="64"/>
      <c r="AE23" s="64"/>
      <c r="AF23" s="64"/>
      <c r="AG23" s="62">
        <f t="shared" si="7"/>
        <v>0</v>
      </c>
      <c r="AH23" s="5"/>
      <c r="AI23" s="17"/>
      <c r="AJ23" s="20" t="s">
        <v>129</v>
      </c>
      <c r="AK23" s="5"/>
      <c r="AL23" s="5"/>
      <c r="AM23" s="5"/>
      <c r="AN23" s="4">
        <v>1</v>
      </c>
      <c r="AO23" s="4">
        <v>2</v>
      </c>
      <c r="AP23" s="4">
        <v>6</v>
      </c>
      <c r="AQ23" s="6">
        <f ca="1">IF($AP23=1,IF(INDIRECT(ADDRESS(($AN23-1)*3+$AO23+5,$AP23+7))="",0,INDIRECT(ADDRESS(($AN23-1)*3+$AO23+5,$AP23+7))),IF(INDIRECT(ADDRESS(($AN23-1)*3+$AO23+5,$AP23+7))="",0,IF(COUNTIF(INDIRECT(ADDRESS(($AN23-1)*36+($AO23-1)*12+6,COLUMN())):INDIRECT(ADDRESS(($AN23-1)*36+($AO23-1)*12+$AP23+4,COLUMN())),INDIRECT(ADDRESS(($AN23-1)*3+$AO23+5,$AP23+7)))&gt;=1,0,INDIRECT(ADDRESS(($AN23-1)*3+$AO23+5,$AP23+7)))))</f>
        <v>0</v>
      </c>
      <c r="AR23" s="4">
        <f ca="1">COUNTIF(INDIRECT("H"&amp;(ROW()+12*(($AN23-1)*3+$AO23)-ROW())/12+5):INDIRECT("S"&amp;(ROW()+12*(($AN23-1)*3+$AO23)-ROW())/12+5),AQ23)</f>
        <v>0</v>
      </c>
      <c r="AS23" s="6">
        <f ca="1">IF($AP23=1,IF(INDIRECT(ADDRESS(($AN23-1)*3+$AO23+5,$AP23+20))="",0,INDIRECT(ADDRESS(($AN23-1)*3+$AO23+5,$AP23+20))),IF(INDIRECT(ADDRESS(($AN23-1)*3+$AO23+5,$AP23+20))="",0,IF(COUNTIF(INDIRECT(ADDRESS(($AN23-1)*36+($AO23-1)*12+6,COLUMN())):INDIRECT(ADDRESS(($AN23-1)*36+($AO23-1)*12+$AP23+4,COLUMN())),INDIRECT(ADDRESS(($AN23-1)*3+$AO23+5,$AP23+20)))&gt;=1,0,INDIRECT(ADDRESS(($AN23-1)*3+$AO23+5,$AP23+20)))))</f>
        <v>0</v>
      </c>
      <c r="AT23" s="4">
        <f ca="1">COUNTIF(INDIRECT("U"&amp;(ROW()+12*(($AN23-1)*3+$AO23)-ROW())/12+5):INDIRECT("AF"&amp;(ROW()+12*(($AN23-1)*3+$AO23)-ROW())/12+5),AS23)</f>
        <v>0</v>
      </c>
      <c r="AU23" s="4">
        <f ca="1">IF(AND(AQ23+AS23&gt;0,AR23+AT23&gt;0),COUNTIF(AU$6:AU22,"&gt;0")+1,0)</f>
        <v>0</v>
      </c>
      <c r="BE23" s="4">
        <v>3</v>
      </c>
      <c r="BF23" s="8"/>
      <c r="BG23" s="7"/>
      <c r="BH23" s="7"/>
      <c r="BI23" s="7"/>
      <c r="BJ23" s="7"/>
      <c r="BK23" s="7"/>
      <c r="BL23" s="7"/>
      <c r="BM23" s="7"/>
      <c r="BN23" s="7"/>
      <c r="BO23" s="7"/>
      <c r="BP23" s="7"/>
      <c r="BQ23" s="7"/>
      <c r="BR23" s="7"/>
      <c r="BS23" s="5"/>
      <c r="BT23" s="7"/>
      <c r="BU23" s="7"/>
      <c r="BV23" s="7"/>
      <c r="BW23" s="7"/>
      <c r="BX23" s="7"/>
      <c r="BY23" s="7"/>
      <c r="BZ23" s="7"/>
      <c r="CA23" s="7"/>
      <c r="CB23" s="7"/>
      <c r="CC23" s="7"/>
      <c r="CD23" s="7"/>
      <c r="CE23" s="7"/>
    </row>
    <row r="24" spans="1:98">
      <c r="A24" s="406">
        <v>7</v>
      </c>
      <c r="B24" s="409"/>
      <c r="C24" s="409"/>
      <c r="D24" s="409"/>
      <c r="E24" s="413"/>
      <c r="F24" s="409"/>
      <c r="G24" s="47" t="s">
        <v>75</v>
      </c>
      <c r="H24" s="48"/>
      <c r="I24" s="49" t="str">
        <f t="shared" ref="I24:S25" si="39">IF(H24="","",H24)</f>
        <v/>
      </c>
      <c r="J24" s="49" t="str">
        <f t="shared" si="39"/>
        <v/>
      </c>
      <c r="K24" s="49" t="str">
        <f t="shared" si="39"/>
        <v/>
      </c>
      <c r="L24" s="49" t="str">
        <f t="shared" si="39"/>
        <v/>
      </c>
      <c r="M24" s="49" t="str">
        <f t="shared" si="39"/>
        <v/>
      </c>
      <c r="N24" s="49" t="str">
        <f t="shared" si="39"/>
        <v/>
      </c>
      <c r="O24" s="49" t="str">
        <f t="shared" si="39"/>
        <v/>
      </c>
      <c r="P24" s="49" t="str">
        <f t="shared" si="39"/>
        <v/>
      </c>
      <c r="Q24" s="49" t="str">
        <f t="shared" si="39"/>
        <v/>
      </c>
      <c r="R24" s="49" t="str">
        <f t="shared" si="39"/>
        <v/>
      </c>
      <c r="S24" s="49" t="str">
        <f t="shared" si="39"/>
        <v/>
      </c>
      <c r="T24" s="50">
        <f t="shared" si="2"/>
        <v>0</v>
      </c>
      <c r="U24" s="51"/>
      <c r="V24" s="52" t="str">
        <f t="shared" ref="V24:AF25" si="40">IF(U24="","",U24)</f>
        <v/>
      </c>
      <c r="W24" s="52" t="str">
        <f t="shared" si="40"/>
        <v/>
      </c>
      <c r="X24" s="52" t="str">
        <f t="shared" si="40"/>
        <v/>
      </c>
      <c r="Y24" s="52" t="str">
        <f t="shared" si="40"/>
        <v/>
      </c>
      <c r="Z24" s="52" t="str">
        <f t="shared" si="40"/>
        <v/>
      </c>
      <c r="AA24" s="52" t="str">
        <f t="shared" si="40"/>
        <v/>
      </c>
      <c r="AB24" s="52" t="str">
        <f t="shared" si="40"/>
        <v/>
      </c>
      <c r="AC24" s="52" t="str">
        <f t="shared" si="40"/>
        <v/>
      </c>
      <c r="AD24" s="52" t="str">
        <f t="shared" si="40"/>
        <v/>
      </c>
      <c r="AE24" s="52" t="str">
        <f t="shared" si="40"/>
        <v/>
      </c>
      <c r="AF24" s="52" t="str">
        <f t="shared" si="40"/>
        <v/>
      </c>
      <c r="AG24" s="50">
        <f t="shared" si="7"/>
        <v>0</v>
      </c>
      <c r="AH24" s="5"/>
      <c r="AI24" s="5"/>
      <c r="AJ24" s="20" t="s">
        <v>130</v>
      </c>
      <c r="AK24" s="5"/>
      <c r="AL24" s="5"/>
      <c r="AM24" s="5"/>
      <c r="AN24" s="4">
        <v>1</v>
      </c>
      <c r="AO24" s="4">
        <v>2</v>
      </c>
      <c r="AP24" s="4">
        <v>7</v>
      </c>
      <c r="AQ24" s="6">
        <f ca="1">IF($AP24=1,IF(INDIRECT(ADDRESS(($AN24-1)*3+$AO24+5,$AP24+7))="",0,INDIRECT(ADDRESS(($AN24-1)*3+$AO24+5,$AP24+7))),IF(INDIRECT(ADDRESS(($AN24-1)*3+$AO24+5,$AP24+7))="",0,IF(COUNTIF(INDIRECT(ADDRESS(($AN24-1)*36+($AO24-1)*12+6,COLUMN())):INDIRECT(ADDRESS(($AN24-1)*36+($AO24-1)*12+$AP24+4,COLUMN())),INDIRECT(ADDRESS(($AN24-1)*3+$AO24+5,$AP24+7)))&gt;=1,0,INDIRECT(ADDRESS(($AN24-1)*3+$AO24+5,$AP24+7)))))</f>
        <v>0</v>
      </c>
      <c r="AR24" s="4">
        <f ca="1">COUNTIF(INDIRECT("H"&amp;(ROW()+12*(($AN24-1)*3+$AO24)-ROW())/12+5):INDIRECT("S"&amp;(ROW()+12*(($AN24-1)*3+$AO24)-ROW())/12+5),AQ24)</f>
        <v>0</v>
      </c>
      <c r="AS24" s="6">
        <f ca="1">IF($AP24=1,IF(INDIRECT(ADDRESS(($AN24-1)*3+$AO24+5,$AP24+20))="",0,INDIRECT(ADDRESS(($AN24-1)*3+$AO24+5,$AP24+20))),IF(INDIRECT(ADDRESS(($AN24-1)*3+$AO24+5,$AP24+20))="",0,IF(COUNTIF(INDIRECT(ADDRESS(($AN24-1)*36+($AO24-1)*12+6,COLUMN())):INDIRECT(ADDRESS(($AN24-1)*36+($AO24-1)*12+$AP24+4,COLUMN())),INDIRECT(ADDRESS(($AN24-1)*3+$AO24+5,$AP24+20)))&gt;=1,0,INDIRECT(ADDRESS(($AN24-1)*3+$AO24+5,$AP24+20)))))</f>
        <v>0</v>
      </c>
      <c r="AT24" s="4">
        <f ca="1">COUNTIF(INDIRECT("U"&amp;(ROW()+12*(($AN24-1)*3+$AO24)-ROW())/12+5):INDIRECT("AF"&amp;(ROW()+12*(($AN24-1)*3+$AO24)-ROW())/12+5),AS24)</f>
        <v>0</v>
      </c>
      <c r="AU24" s="4">
        <f ca="1">IF(AND(AQ24+AS24&gt;0,AR24+AT24&gt;0),COUNTIF(AU$6:AU23,"&gt;0")+1,0)</f>
        <v>0</v>
      </c>
      <c r="BE24" s="4">
        <v>1</v>
      </c>
      <c r="BG24" s="7">
        <f t="shared" ref="BG24:BR24" si="41">SUM(H24:H25)</f>
        <v>0</v>
      </c>
      <c r="BH24" s="7">
        <f t="shared" si="41"/>
        <v>0</v>
      </c>
      <c r="BI24" s="7">
        <f t="shared" si="41"/>
        <v>0</v>
      </c>
      <c r="BJ24" s="7">
        <f t="shared" si="41"/>
        <v>0</v>
      </c>
      <c r="BK24" s="7">
        <f t="shared" si="41"/>
        <v>0</v>
      </c>
      <c r="BL24" s="7">
        <f t="shared" si="41"/>
        <v>0</v>
      </c>
      <c r="BM24" s="7">
        <f t="shared" si="41"/>
        <v>0</v>
      </c>
      <c r="BN24" s="7">
        <f t="shared" si="41"/>
        <v>0</v>
      </c>
      <c r="BO24" s="7">
        <f t="shared" si="41"/>
        <v>0</v>
      </c>
      <c r="BP24" s="7">
        <f t="shared" si="41"/>
        <v>0</v>
      </c>
      <c r="BQ24" s="7">
        <f t="shared" si="41"/>
        <v>0</v>
      </c>
      <c r="BR24" s="7">
        <f t="shared" si="41"/>
        <v>0</v>
      </c>
      <c r="BS24" s="5"/>
      <c r="BT24" s="7">
        <f t="shared" ref="BT24:CE24" si="42">SUM(U24:U25)</f>
        <v>0</v>
      </c>
      <c r="BU24" s="7">
        <f t="shared" si="42"/>
        <v>0</v>
      </c>
      <c r="BV24" s="7">
        <f t="shared" si="42"/>
        <v>0</v>
      </c>
      <c r="BW24" s="7">
        <f t="shared" si="42"/>
        <v>0</v>
      </c>
      <c r="BX24" s="7">
        <f t="shared" si="42"/>
        <v>0</v>
      </c>
      <c r="BY24" s="7">
        <f t="shared" si="42"/>
        <v>0</v>
      </c>
      <c r="BZ24" s="7">
        <f t="shared" si="42"/>
        <v>0</v>
      </c>
      <c r="CA24" s="7">
        <f t="shared" si="42"/>
        <v>0</v>
      </c>
      <c r="CB24" s="7">
        <f t="shared" si="42"/>
        <v>0</v>
      </c>
      <c r="CC24" s="7">
        <f t="shared" si="42"/>
        <v>0</v>
      </c>
      <c r="CD24" s="7">
        <f t="shared" si="42"/>
        <v>0</v>
      </c>
      <c r="CE24" s="7">
        <f t="shared" si="42"/>
        <v>0</v>
      </c>
      <c r="CH24" s="8" t="s">
        <v>74</v>
      </c>
      <c r="CI24" s="7">
        <f t="shared" ref="CI24:CT24" si="43">IF(OR($D24="副園長",$D24="教頭",$D24="主任保育士",$D24="主幹教諭",$D24="主幹保育教諭"),0,BG24)</f>
        <v>0</v>
      </c>
      <c r="CJ24" s="7">
        <f t="shared" si="43"/>
        <v>0</v>
      </c>
      <c r="CK24" s="7">
        <f t="shared" si="43"/>
        <v>0</v>
      </c>
      <c r="CL24" s="7">
        <f t="shared" si="43"/>
        <v>0</v>
      </c>
      <c r="CM24" s="7">
        <f t="shared" si="43"/>
        <v>0</v>
      </c>
      <c r="CN24" s="7">
        <f t="shared" si="43"/>
        <v>0</v>
      </c>
      <c r="CO24" s="7">
        <f t="shared" si="43"/>
        <v>0</v>
      </c>
      <c r="CP24" s="7">
        <f t="shared" si="43"/>
        <v>0</v>
      </c>
      <c r="CQ24" s="7">
        <f t="shared" si="43"/>
        <v>0</v>
      </c>
      <c r="CR24" s="7">
        <f t="shared" si="43"/>
        <v>0</v>
      </c>
      <c r="CS24" s="7">
        <f t="shared" si="43"/>
        <v>0</v>
      </c>
      <c r="CT24" s="7">
        <f t="shared" si="43"/>
        <v>0</v>
      </c>
    </row>
    <row r="25" spans="1:98">
      <c r="A25" s="407"/>
      <c r="B25" s="410"/>
      <c r="C25" s="412"/>
      <c r="D25" s="412"/>
      <c r="E25" s="414"/>
      <c r="F25" s="410"/>
      <c r="G25" s="53" t="s">
        <v>73</v>
      </c>
      <c r="H25" s="54"/>
      <c r="I25" s="55" t="str">
        <f t="shared" si="39"/>
        <v/>
      </c>
      <c r="J25" s="55" t="str">
        <f t="shared" si="39"/>
        <v/>
      </c>
      <c r="K25" s="55" t="str">
        <f t="shared" si="39"/>
        <v/>
      </c>
      <c r="L25" s="55" t="str">
        <f t="shared" si="39"/>
        <v/>
      </c>
      <c r="M25" s="55" t="str">
        <f t="shared" si="39"/>
        <v/>
      </c>
      <c r="N25" s="55" t="str">
        <f t="shared" si="39"/>
        <v/>
      </c>
      <c r="O25" s="55" t="str">
        <f t="shared" si="39"/>
        <v/>
      </c>
      <c r="P25" s="55" t="str">
        <f t="shared" si="39"/>
        <v/>
      </c>
      <c r="Q25" s="55" t="str">
        <f t="shared" si="39"/>
        <v/>
      </c>
      <c r="R25" s="55" t="str">
        <f t="shared" si="39"/>
        <v/>
      </c>
      <c r="S25" s="55" t="str">
        <f t="shared" si="39"/>
        <v/>
      </c>
      <c r="T25" s="56">
        <f t="shared" si="2"/>
        <v>0</v>
      </c>
      <c r="U25" s="57"/>
      <c r="V25" s="58" t="str">
        <f t="shared" si="40"/>
        <v/>
      </c>
      <c r="W25" s="58" t="str">
        <f t="shared" si="40"/>
        <v/>
      </c>
      <c r="X25" s="58" t="str">
        <f t="shared" si="40"/>
        <v/>
      </c>
      <c r="Y25" s="58" t="str">
        <f t="shared" si="40"/>
        <v/>
      </c>
      <c r="Z25" s="58" t="str">
        <f t="shared" si="40"/>
        <v/>
      </c>
      <c r="AA25" s="58" t="str">
        <f t="shared" si="40"/>
        <v/>
      </c>
      <c r="AB25" s="58" t="str">
        <f t="shared" si="40"/>
        <v/>
      </c>
      <c r="AC25" s="58" t="str">
        <f t="shared" si="40"/>
        <v/>
      </c>
      <c r="AD25" s="58" t="str">
        <f t="shared" si="40"/>
        <v/>
      </c>
      <c r="AE25" s="58" t="str">
        <f t="shared" si="40"/>
        <v/>
      </c>
      <c r="AF25" s="58" t="str">
        <f t="shared" si="40"/>
        <v/>
      </c>
      <c r="AG25" s="56">
        <f t="shared" si="7"/>
        <v>0</v>
      </c>
      <c r="AH25" s="5"/>
      <c r="AI25" s="5"/>
      <c r="AJ25" s="5"/>
      <c r="AK25" s="5"/>
      <c r="AL25" s="5"/>
      <c r="AM25" s="5"/>
      <c r="AN25" s="4">
        <v>1</v>
      </c>
      <c r="AO25" s="4">
        <v>2</v>
      </c>
      <c r="AP25" s="4">
        <v>8</v>
      </c>
      <c r="AQ25" s="6">
        <f ca="1">IF($AP25=1,IF(INDIRECT(ADDRESS(($AN25-1)*3+$AO25+5,$AP25+7))="",0,INDIRECT(ADDRESS(($AN25-1)*3+$AO25+5,$AP25+7))),IF(INDIRECT(ADDRESS(($AN25-1)*3+$AO25+5,$AP25+7))="",0,IF(COUNTIF(INDIRECT(ADDRESS(($AN25-1)*36+($AO25-1)*12+6,COLUMN())):INDIRECT(ADDRESS(($AN25-1)*36+($AO25-1)*12+$AP25+4,COLUMN())),INDIRECT(ADDRESS(($AN25-1)*3+$AO25+5,$AP25+7)))&gt;=1,0,INDIRECT(ADDRESS(($AN25-1)*3+$AO25+5,$AP25+7)))))</f>
        <v>0</v>
      </c>
      <c r="AR25" s="4">
        <f ca="1">COUNTIF(INDIRECT("H"&amp;(ROW()+12*(($AN25-1)*3+$AO25)-ROW())/12+5):INDIRECT("S"&amp;(ROW()+12*(($AN25-1)*3+$AO25)-ROW())/12+5),AQ25)</f>
        <v>0</v>
      </c>
      <c r="AS25" s="6">
        <f ca="1">IF($AP25=1,IF(INDIRECT(ADDRESS(($AN25-1)*3+$AO25+5,$AP25+20))="",0,INDIRECT(ADDRESS(($AN25-1)*3+$AO25+5,$AP25+20))),IF(INDIRECT(ADDRESS(($AN25-1)*3+$AO25+5,$AP25+20))="",0,IF(COUNTIF(INDIRECT(ADDRESS(($AN25-1)*36+($AO25-1)*12+6,COLUMN())):INDIRECT(ADDRESS(($AN25-1)*36+($AO25-1)*12+$AP25+4,COLUMN())),INDIRECT(ADDRESS(($AN25-1)*3+$AO25+5,$AP25+20)))&gt;=1,0,INDIRECT(ADDRESS(($AN25-1)*3+$AO25+5,$AP25+20)))))</f>
        <v>0</v>
      </c>
      <c r="AT25" s="4">
        <f ca="1">COUNTIF(INDIRECT("U"&amp;(ROW()+12*(($AN25-1)*3+$AO25)-ROW())/12+5):INDIRECT("AF"&amp;(ROW()+12*(($AN25-1)*3+$AO25)-ROW())/12+5),AS25)</f>
        <v>0</v>
      </c>
      <c r="AU25" s="4">
        <f ca="1">IF(AND(AQ25+AS25&gt;0,AR25+AT25&gt;0),COUNTIF(AU$6:AU24,"&gt;0")+1,0)</f>
        <v>0</v>
      </c>
      <c r="BE25" s="4">
        <v>2</v>
      </c>
      <c r="BF25" s="4" t="s">
        <v>72</v>
      </c>
      <c r="BG25" s="7">
        <f t="shared" ref="BG25:BR25" si="44">IF(BG24+BT24&gt;$AJ$27,1,0)</f>
        <v>0</v>
      </c>
      <c r="BH25" s="7">
        <f t="shared" si="44"/>
        <v>0</v>
      </c>
      <c r="BI25" s="7">
        <f t="shared" si="44"/>
        <v>0</v>
      </c>
      <c r="BJ25" s="7">
        <f t="shared" si="44"/>
        <v>0</v>
      </c>
      <c r="BK25" s="7">
        <f t="shared" si="44"/>
        <v>0</v>
      </c>
      <c r="BL25" s="7">
        <f t="shared" si="44"/>
        <v>0</v>
      </c>
      <c r="BM25" s="7">
        <f t="shared" si="44"/>
        <v>0</v>
      </c>
      <c r="BN25" s="7">
        <f t="shared" si="44"/>
        <v>0</v>
      </c>
      <c r="BO25" s="7">
        <f t="shared" si="44"/>
        <v>0</v>
      </c>
      <c r="BP25" s="7">
        <f t="shared" si="44"/>
        <v>0</v>
      </c>
      <c r="BQ25" s="7">
        <f t="shared" si="44"/>
        <v>0</v>
      </c>
      <c r="BR25" s="7">
        <f t="shared" si="44"/>
        <v>0</v>
      </c>
      <c r="BS25" s="5"/>
      <c r="BT25" s="7"/>
      <c r="BU25" s="7"/>
      <c r="BV25" s="7"/>
      <c r="BW25" s="7"/>
      <c r="BX25" s="7"/>
      <c r="BY25" s="7"/>
      <c r="BZ25" s="7"/>
      <c r="CA25" s="7"/>
      <c r="CB25" s="7"/>
      <c r="CC25" s="7"/>
      <c r="CD25" s="7"/>
      <c r="CE25" s="7"/>
    </row>
    <row r="26" spans="1:98">
      <c r="A26" s="408"/>
      <c r="B26" s="411"/>
      <c r="C26" s="416"/>
      <c r="D26" s="417"/>
      <c r="E26" s="415"/>
      <c r="F26" s="411"/>
      <c r="G26" s="59" t="s">
        <v>258</v>
      </c>
      <c r="H26" s="60"/>
      <c r="I26" s="61"/>
      <c r="J26" s="61"/>
      <c r="K26" s="61"/>
      <c r="L26" s="61"/>
      <c r="M26" s="61"/>
      <c r="N26" s="61"/>
      <c r="O26" s="61"/>
      <c r="P26" s="61"/>
      <c r="Q26" s="61"/>
      <c r="R26" s="61"/>
      <c r="S26" s="61"/>
      <c r="T26" s="62">
        <f t="shared" si="2"/>
        <v>0</v>
      </c>
      <c r="U26" s="63"/>
      <c r="V26" s="64"/>
      <c r="W26" s="64"/>
      <c r="X26" s="64"/>
      <c r="Y26" s="64"/>
      <c r="Z26" s="64"/>
      <c r="AA26" s="64"/>
      <c r="AB26" s="64"/>
      <c r="AC26" s="64"/>
      <c r="AD26" s="64"/>
      <c r="AE26" s="64"/>
      <c r="AF26" s="64"/>
      <c r="AG26" s="62">
        <f t="shared" si="7"/>
        <v>0</v>
      </c>
      <c r="AH26" s="5"/>
      <c r="AI26" s="5"/>
      <c r="AJ26" s="5"/>
      <c r="AK26" s="5"/>
      <c r="AL26" s="5"/>
      <c r="AM26" s="5"/>
      <c r="AN26" s="4">
        <v>1</v>
      </c>
      <c r="AO26" s="4">
        <v>2</v>
      </c>
      <c r="AP26" s="4">
        <v>9</v>
      </c>
      <c r="AQ26" s="6">
        <f ca="1">IF($AP26=1,IF(INDIRECT(ADDRESS(($AN26-1)*3+$AO26+5,$AP26+7))="",0,INDIRECT(ADDRESS(($AN26-1)*3+$AO26+5,$AP26+7))),IF(INDIRECT(ADDRESS(($AN26-1)*3+$AO26+5,$AP26+7))="",0,IF(COUNTIF(INDIRECT(ADDRESS(($AN26-1)*36+($AO26-1)*12+6,COLUMN())):INDIRECT(ADDRESS(($AN26-1)*36+($AO26-1)*12+$AP26+4,COLUMN())),INDIRECT(ADDRESS(($AN26-1)*3+$AO26+5,$AP26+7)))&gt;=1,0,INDIRECT(ADDRESS(($AN26-1)*3+$AO26+5,$AP26+7)))))</f>
        <v>0</v>
      </c>
      <c r="AR26" s="4">
        <f ca="1">COUNTIF(INDIRECT("H"&amp;(ROW()+12*(($AN26-1)*3+$AO26)-ROW())/12+5):INDIRECT("S"&amp;(ROW()+12*(($AN26-1)*3+$AO26)-ROW())/12+5),AQ26)</f>
        <v>0</v>
      </c>
      <c r="AS26" s="6">
        <f ca="1">IF($AP26=1,IF(INDIRECT(ADDRESS(($AN26-1)*3+$AO26+5,$AP26+20))="",0,INDIRECT(ADDRESS(($AN26-1)*3+$AO26+5,$AP26+20))),IF(INDIRECT(ADDRESS(($AN26-1)*3+$AO26+5,$AP26+20))="",0,IF(COUNTIF(INDIRECT(ADDRESS(($AN26-1)*36+($AO26-1)*12+6,COLUMN())):INDIRECT(ADDRESS(($AN26-1)*36+($AO26-1)*12+$AP26+4,COLUMN())),INDIRECT(ADDRESS(($AN26-1)*3+$AO26+5,$AP26+20)))&gt;=1,0,INDIRECT(ADDRESS(($AN26-1)*3+$AO26+5,$AP26+20)))))</f>
        <v>0</v>
      </c>
      <c r="AT26" s="4">
        <f ca="1">COUNTIF(INDIRECT("U"&amp;(ROW()+12*(($AN26-1)*3+$AO26)-ROW())/12+5):INDIRECT("AF"&amp;(ROW()+12*(($AN26-1)*3+$AO26)-ROW())/12+5),AS26)</f>
        <v>0</v>
      </c>
      <c r="AU26" s="4">
        <f ca="1">IF(AND(AQ26+AS26&gt;0,AR26+AT26&gt;0),COUNTIF(AU$6:AU25,"&gt;0")+1,0)</f>
        <v>0</v>
      </c>
      <c r="BE26" s="4">
        <v>3</v>
      </c>
      <c r="BF26" s="8"/>
      <c r="BG26" s="7"/>
      <c r="BH26" s="7"/>
      <c r="BI26" s="7"/>
      <c r="BJ26" s="7"/>
      <c r="BK26" s="7"/>
      <c r="BL26" s="7"/>
      <c r="BM26" s="7"/>
      <c r="BN26" s="7"/>
      <c r="BO26" s="7"/>
      <c r="BP26" s="7"/>
      <c r="BQ26" s="7"/>
      <c r="BR26" s="7"/>
      <c r="BS26" s="5"/>
      <c r="BT26" s="7"/>
      <c r="BU26" s="7"/>
      <c r="BV26" s="7"/>
      <c r="BW26" s="7"/>
      <c r="BX26" s="7"/>
      <c r="BY26" s="7"/>
      <c r="BZ26" s="7"/>
      <c r="CA26" s="7"/>
      <c r="CB26" s="7"/>
      <c r="CC26" s="7"/>
      <c r="CD26" s="7"/>
      <c r="CE26" s="7"/>
    </row>
    <row r="27" spans="1:98">
      <c r="A27" s="406">
        <v>8</v>
      </c>
      <c r="B27" s="409"/>
      <c r="C27" s="409"/>
      <c r="D27" s="409"/>
      <c r="E27" s="413"/>
      <c r="F27" s="409"/>
      <c r="G27" s="47" t="s">
        <v>75</v>
      </c>
      <c r="H27" s="48"/>
      <c r="I27" s="49" t="str">
        <f t="shared" ref="I27:S28" si="45">IF(H27="","",H27)</f>
        <v/>
      </c>
      <c r="J27" s="49" t="str">
        <f t="shared" si="45"/>
        <v/>
      </c>
      <c r="K27" s="49" t="str">
        <f t="shared" si="45"/>
        <v/>
      </c>
      <c r="L27" s="49" t="str">
        <f t="shared" si="45"/>
        <v/>
      </c>
      <c r="M27" s="49" t="str">
        <f t="shared" si="45"/>
        <v/>
      </c>
      <c r="N27" s="49" t="str">
        <f t="shared" si="45"/>
        <v/>
      </c>
      <c r="O27" s="49" t="str">
        <f t="shared" si="45"/>
        <v/>
      </c>
      <c r="P27" s="49" t="str">
        <f t="shared" si="45"/>
        <v/>
      </c>
      <c r="Q27" s="49" t="str">
        <f t="shared" si="45"/>
        <v/>
      </c>
      <c r="R27" s="49" t="str">
        <f t="shared" si="45"/>
        <v/>
      </c>
      <c r="S27" s="49" t="str">
        <f t="shared" si="45"/>
        <v/>
      </c>
      <c r="T27" s="50">
        <f t="shared" si="2"/>
        <v>0</v>
      </c>
      <c r="U27" s="51"/>
      <c r="V27" s="52" t="str">
        <f t="shared" ref="V27:AF28" si="46">IF(U27="","",U27)</f>
        <v/>
      </c>
      <c r="W27" s="52" t="str">
        <f t="shared" si="46"/>
        <v/>
      </c>
      <c r="X27" s="52" t="str">
        <f t="shared" si="46"/>
        <v/>
      </c>
      <c r="Y27" s="52" t="str">
        <f t="shared" si="46"/>
        <v/>
      </c>
      <c r="Z27" s="52" t="str">
        <f t="shared" si="46"/>
        <v/>
      </c>
      <c r="AA27" s="52" t="str">
        <f t="shared" si="46"/>
        <v/>
      </c>
      <c r="AB27" s="52" t="str">
        <f t="shared" si="46"/>
        <v/>
      </c>
      <c r="AC27" s="52" t="str">
        <f t="shared" si="46"/>
        <v/>
      </c>
      <c r="AD27" s="52" t="str">
        <f t="shared" si="46"/>
        <v/>
      </c>
      <c r="AE27" s="52" t="str">
        <f t="shared" si="46"/>
        <v/>
      </c>
      <c r="AF27" s="52" t="str">
        <f t="shared" si="46"/>
        <v/>
      </c>
      <c r="AG27" s="50">
        <f t="shared" si="7"/>
        <v>0</v>
      </c>
      <c r="AH27" s="5"/>
      <c r="AI27" s="90" t="s">
        <v>690</v>
      </c>
      <c r="AJ27" s="18">
        <v>40000</v>
      </c>
      <c r="AK27" s="5"/>
      <c r="AL27" s="5"/>
      <c r="AM27" s="5"/>
      <c r="AN27" s="4">
        <v>1</v>
      </c>
      <c r="AO27" s="4">
        <v>2</v>
      </c>
      <c r="AP27" s="4">
        <v>10</v>
      </c>
      <c r="AQ27" s="6">
        <f ca="1">IF($AP27=1,IF(INDIRECT(ADDRESS(($AN27-1)*3+$AO27+5,$AP27+7))="",0,INDIRECT(ADDRESS(($AN27-1)*3+$AO27+5,$AP27+7))),IF(INDIRECT(ADDRESS(($AN27-1)*3+$AO27+5,$AP27+7))="",0,IF(COUNTIF(INDIRECT(ADDRESS(($AN27-1)*36+($AO27-1)*12+6,COLUMN())):INDIRECT(ADDRESS(($AN27-1)*36+($AO27-1)*12+$AP27+4,COLUMN())),INDIRECT(ADDRESS(($AN27-1)*3+$AO27+5,$AP27+7)))&gt;=1,0,INDIRECT(ADDRESS(($AN27-1)*3+$AO27+5,$AP27+7)))))</f>
        <v>0</v>
      </c>
      <c r="AR27" s="4">
        <f ca="1">COUNTIF(INDIRECT("H"&amp;(ROW()+12*(($AN27-1)*3+$AO27)-ROW())/12+5):INDIRECT("S"&amp;(ROW()+12*(($AN27-1)*3+$AO27)-ROW())/12+5),AQ27)</f>
        <v>0</v>
      </c>
      <c r="AS27" s="6">
        <f ca="1">IF($AP27=1,IF(INDIRECT(ADDRESS(($AN27-1)*3+$AO27+5,$AP27+20))="",0,INDIRECT(ADDRESS(($AN27-1)*3+$AO27+5,$AP27+20))),IF(INDIRECT(ADDRESS(($AN27-1)*3+$AO27+5,$AP27+20))="",0,IF(COUNTIF(INDIRECT(ADDRESS(($AN27-1)*36+($AO27-1)*12+6,COLUMN())):INDIRECT(ADDRESS(($AN27-1)*36+($AO27-1)*12+$AP27+4,COLUMN())),INDIRECT(ADDRESS(($AN27-1)*3+$AO27+5,$AP27+20)))&gt;=1,0,INDIRECT(ADDRESS(($AN27-1)*3+$AO27+5,$AP27+20)))))</f>
        <v>0</v>
      </c>
      <c r="AT27" s="4">
        <f ca="1">COUNTIF(INDIRECT("U"&amp;(ROW()+12*(($AN27-1)*3+$AO27)-ROW())/12+5):INDIRECT("AF"&amp;(ROW()+12*(($AN27-1)*3+$AO27)-ROW())/12+5),AS27)</f>
        <v>0</v>
      </c>
      <c r="AU27" s="4">
        <f ca="1">IF(AND(AQ27+AS27&gt;0,AR27+AT27&gt;0),COUNTIF(AU$6:AU26,"&gt;0")+1,0)</f>
        <v>0</v>
      </c>
      <c r="BE27" s="4">
        <v>1</v>
      </c>
      <c r="BG27" s="7">
        <f t="shared" ref="BG27:BR27" si="47">SUM(H27:H28)</f>
        <v>0</v>
      </c>
      <c r="BH27" s="7">
        <f t="shared" si="47"/>
        <v>0</v>
      </c>
      <c r="BI27" s="7">
        <f t="shared" si="47"/>
        <v>0</v>
      </c>
      <c r="BJ27" s="7">
        <f t="shared" si="47"/>
        <v>0</v>
      </c>
      <c r="BK27" s="7">
        <f t="shared" si="47"/>
        <v>0</v>
      </c>
      <c r="BL27" s="7">
        <f t="shared" si="47"/>
        <v>0</v>
      </c>
      <c r="BM27" s="7">
        <f t="shared" si="47"/>
        <v>0</v>
      </c>
      <c r="BN27" s="7">
        <f t="shared" si="47"/>
        <v>0</v>
      </c>
      <c r="BO27" s="7">
        <f t="shared" si="47"/>
        <v>0</v>
      </c>
      <c r="BP27" s="7">
        <f t="shared" si="47"/>
        <v>0</v>
      </c>
      <c r="BQ27" s="7">
        <f t="shared" si="47"/>
        <v>0</v>
      </c>
      <c r="BR27" s="7">
        <f t="shared" si="47"/>
        <v>0</v>
      </c>
      <c r="BS27" s="5"/>
      <c r="BT27" s="7">
        <f t="shared" ref="BT27:CE27" si="48">SUM(U27:U28)</f>
        <v>0</v>
      </c>
      <c r="BU27" s="7">
        <f t="shared" si="48"/>
        <v>0</v>
      </c>
      <c r="BV27" s="7">
        <f t="shared" si="48"/>
        <v>0</v>
      </c>
      <c r="BW27" s="7">
        <f t="shared" si="48"/>
        <v>0</v>
      </c>
      <c r="BX27" s="7">
        <f t="shared" si="48"/>
        <v>0</v>
      </c>
      <c r="BY27" s="7">
        <f t="shared" si="48"/>
        <v>0</v>
      </c>
      <c r="BZ27" s="7">
        <f t="shared" si="48"/>
        <v>0</v>
      </c>
      <c r="CA27" s="7">
        <f t="shared" si="48"/>
        <v>0</v>
      </c>
      <c r="CB27" s="7">
        <f t="shared" si="48"/>
        <v>0</v>
      </c>
      <c r="CC27" s="7">
        <f t="shared" si="48"/>
        <v>0</v>
      </c>
      <c r="CD27" s="7">
        <f t="shared" si="48"/>
        <v>0</v>
      </c>
      <c r="CE27" s="7">
        <f t="shared" si="48"/>
        <v>0</v>
      </c>
      <c r="CH27" s="8" t="s">
        <v>74</v>
      </c>
      <c r="CI27" s="7">
        <f t="shared" ref="CI27:CT27" si="49">IF(OR($D27="副園長",$D27="教頭",$D27="主任保育士",$D27="主幹教諭",$D27="主幹保育教諭"),0,BG27)</f>
        <v>0</v>
      </c>
      <c r="CJ27" s="7">
        <f t="shared" si="49"/>
        <v>0</v>
      </c>
      <c r="CK27" s="7">
        <f t="shared" si="49"/>
        <v>0</v>
      </c>
      <c r="CL27" s="7">
        <f t="shared" si="49"/>
        <v>0</v>
      </c>
      <c r="CM27" s="7">
        <f t="shared" si="49"/>
        <v>0</v>
      </c>
      <c r="CN27" s="7">
        <f t="shared" si="49"/>
        <v>0</v>
      </c>
      <c r="CO27" s="7">
        <f t="shared" si="49"/>
        <v>0</v>
      </c>
      <c r="CP27" s="7">
        <f t="shared" si="49"/>
        <v>0</v>
      </c>
      <c r="CQ27" s="7">
        <f t="shared" si="49"/>
        <v>0</v>
      </c>
      <c r="CR27" s="7">
        <f t="shared" si="49"/>
        <v>0</v>
      </c>
      <c r="CS27" s="7">
        <f t="shared" si="49"/>
        <v>0</v>
      </c>
      <c r="CT27" s="7">
        <f t="shared" si="49"/>
        <v>0</v>
      </c>
    </row>
    <row r="28" spans="1:98">
      <c r="A28" s="407"/>
      <c r="B28" s="410"/>
      <c r="C28" s="412"/>
      <c r="D28" s="412"/>
      <c r="E28" s="414"/>
      <c r="F28" s="410"/>
      <c r="G28" s="53" t="s">
        <v>73</v>
      </c>
      <c r="H28" s="54"/>
      <c r="I28" s="55" t="str">
        <f t="shared" si="45"/>
        <v/>
      </c>
      <c r="J28" s="55" t="str">
        <f t="shared" si="45"/>
        <v/>
      </c>
      <c r="K28" s="55" t="str">
        <f t="shared" si="45"/>
        <v/>
      </c>
      <c r="L28" s="55" t="str">
        <f t="shared" si="45"/>
        <v/>
      </c>
      <c r="M28" s="55" t="str">
        <f t="shared" si="45"/>
        <v/>
      </c>
      <c r="N28" s="55" t="str">
        <f t="shared" si="45"/>
        <v/>
      </c>
      <c r="O28" s="55" t="str">
        <f t="shared" si="45"/>
        <v/>
      </c>
      <c r="P28" s="55" t="str">
        <f t="shared" si="45"/>
        <v/>
      </c>
      <c r="Q28" s="55" t="str">
        <f t="shared" si="45"/>
        <v/>
      </c>
      <c r="R28" s="55" t="str">
        <f t="shared" si="45"/>
        <v/>
      </c>
      <c r="S28" s="55" t="str">
        <f t="shared" si="45"/>
        <v/>
      </c>
      <c r="T28" s="56">
        <f t="shared" si="2"/>
        <v>0</v>
      </c>
      <c r="U28" s="57"/>
      <c r="V28" s="58" t="str">
        <f t="shared" si="46"/>
        <v/>
      </c>
      <c r="W28" s="58" t="str">
        <f t="shared" si="46"/>
        <v/>
      </c>
      <c r="X28" s="58" t="str">
        <f t="shared" si="46"/>
        <v/>
      </c>
      <c r="Y28" s="58" t="str">
        <f t="shared" si="46"/>
        <v/>
      </c>
      <c r="Z28" s="58" t="str">
        <f t="shared" si="46"/>
        <v/>
      </c>
      <c r="AA28" s="58" t="str">
        <f t="shared" si="46"/>
        <v/>
      </c>
      <c r="AB28" s="58" t="str">
        <f t="shared" si="46"/>
        <v/>
      </c>
      <c r="AC28" s="58" t="str">
        <f t="shared" si="46"/>
        <v/>
      </c>
      <c r="AD28" s="58" t="str">
        <f t="shared" si="46"/>
        <v/>
      </c>
      <c r="AE28" s="58" t="str">
        <f t="shared" si="46"/>
        <v/>
      </c>
      <c r="AF28" s="58" t="str">
        <f t="shared" si="46"/>
        <v/>
      </c>
      <c r="AG28" s="56">
        <f t="shared" si="7"/>
        <v>0</v>
      </c>
      <c r="AH28" s="5"/>
      <c r="AI28" s="91" t="s">
        <v>691</v>
      </c>
      <c r="AJ28" s="18">
        <v>5000</v>
      </c>
      <c r="AK28" s="5"/>
      <c r="AL28" s="5"/>
      <c r="AM28" s="5"/>
      <c r="AN28" s="4">
        <v>1</v>
      </c>
      <c r="AO28" s="4">
        <v>2</v>
      </c>
      <c r="AP28" s="4">
        <v>11</v>
      </c>
      <c r="AQ28" s="6">
        <f ca="1">IF($AP28=1,IF(INDIRECT(ADDRESS(($AN28-1)*3+$AO28+5,$AP28+7))="",0,INDIRECT(ADDRESS(($AN28-1)*3+$AO28+5,$AP28+7))),IF(INDIRECT(ADDRESS(($AN28-1)*3+$AO28+5,$AP28+7))="",0,IF(COUNTIF(INDIRECT(ADDRESS(($AN28-1)*36+($AO28-1)*12+6,COLUMN())):INDIRECT(ADDRESS(($AN28-1)*36+($AO28-1)*12+$AP28+4,COLUMN())),INDIRECT(ADDRESS(($AN28-1)*3+$AO28+5,$AP28+7)))&gt;=1,0,INDIRECT(ADDRESS(($AN28-1)*3+$AO28+5,$AP28+7)))))</f>
        <v>0</v>
      </c>
      <c r="AR28" s="4">
        <f ca="1">COUNTIF(INDIRECT("H"&amp;(ROW()+12*(($AN28-1)*3+$AO28)-ROW())/12+5):INDIRECT("S"&amp;(ROW()+12*(($AN28-1)*3+$AO28)-ROW())/12+5),AQ28)</f>
        <v>0</v>
      </c>
      <c r="AS28" s="6">
        <f ca="1">IF($AP28=1,IF(INDIRECT(ADDRESS(($AN28-1)*3+$AO28+5,$AP28+20))="",0,INDIRECT(ADDRESS(($AN28-1)*3+$AO28+5,$AP28+20))),IF(INDIRECT(ADDRESS(($AN28-1)*3+$AO28+5,$AP28+20))="",0,IF(COUNTIF(INDIRECT(ADDRESS(($AN28-1)*36+($AO28-1)*12+6,COLUMN())):INDIRECT(ADDRESS(($AN28-1)*36+($AO28-1)*12+$AP28+4,COLUMN())),INDIRECT(ADDRESS(($AN28-1)*3+$AO28+5,$AP28+20)))&gt;=1,0,INDIRECT(ADDRESS(($AN28-1)*3+$AO28+5,$AP28+20)))))</f>
        <v>0</v>
      </c>
      <c r="AT28" s="4">
        <f ca="1">COUNTIF(INDIRECT("U"&amp;(ROW()+12*(($AN28-1)*3+$AO28)-ROW())/12+5):INDIRECT("AF"&amp;(ROW()+12*(($AN28-1)*3+$AO28)-ROW())/12+5),AS28)</f>
        <v>0</v>
      </c>
      <c r="AU28" s="4">
        <f ca="1">IF(AND(AQ28+AS28&gt;0,AR28+AT28&gt;0),COUNTIF(AU$6:AU27,"&gt;0")+1,0)</f>
        <v>0</v>
      </c>
      <c r="BE28" s="4">
        <v>2</v>
      </c>
      <c r="BF28" s="4" t="s">
        <v>72</v>
      </c>
      <c r="BG28" s="7">
        <f t="shared" ref="BG28:BR28" si="50">IF(BG27+BT27&gt;$AJ$27,1,0)</f>
        <v>0</v>
      </c>
      <c r="BH28" s="7">
        <f t="shared" si="50"/>
        <v>0</v>
      </c>
      <c r="BI28" s="7">
        <f t="shared" si="50"/>
        <v>0</v>
      </c>
      <c r="BJ28" s="7">
        <f t="shared" si="50"/>
        <v>0</v>
      </c>
      <c r="BK28" s="7">
        <f t="shared" si="50"/>
        <v>0</v>
      </c>
      <c r="BL28" s="7">
        <f t="shared" si="50"/>
        <v>0</v>
      </c>
      <c r="BM28" s="7">
        <f t="shared" si="50"/>
        <v>0</v>
      </c>
      <c r="BN28" s="7">
        <f t="shared" si="50"/>
        <v>0</v>
      </c>
      <c r="BO28" s="7">
        <f t="shared" si="50"/>
        <v>0</v>
      </c>
      <c r="BP28" s="7">
        <f t="shared" si="50"/>
        <v>0</v>
      </c>
      <c r="BQ28" s="7">
        <f t="shared" si="50"/>
        <v>0</v>
      </c>
      <c r="BR28" s="7">
        <f t="shared" si="50"/>
        <v>0</v>
      </c>
      <c r="BS28" s="5"/>
      <c r="BT28" s="7"/>
      <c r="BU28" s="7"/>
      <c r="BV28" s="7"/>
      <c r="BW28" s="7"/>
      <c r="BX28" s="7"/>
      <c r="BY28" s="7"/>
      <c r="BZ28" s="7"/>
      <c r="CA28" s="7"/>
      <c r="CB28" s="7"/>
      <c r="CC28" s="7"/>
      <c r="CD28" s="7"/>
      <c r="CE28" s="7"/>
    </row>
    <row r="29" spans="1:98">
      <c r="A29" s="408"/>
      <c r="B29" s="411"/>
      <c r="C29" s="416"/>
      <c r="D29" s="417"/>
      <c r="E29" s="415"/>
      <c r="F29" s="411"/>
      <c r="G29" s="59" t="s">
        <v>258</v>
      </c>
      <c r="H29" s="60"/>
      <c r="I29" s="61"/>
      <c r="J29" s="61"/>
      <c r="K29" s="61"/>
      <c r="L29" s="61"/>
      <c r="M29" s="61"/>
      <c r="N29" s="61"/>
      <c r="O29" s="61"/>
      <c r="P29" s="61"/>
      <c r="Q29" s="61"/>
      <c r="R29" s="61"/>
      <c r="S29" s="61"/>
      <c r="T29" s="62">
        <f t="shared" si="2"/>
        <v>0</v>
      </c>
      <c r="U29" s="63"/>
      <c r="V29" s="64"/>
      <c r="W29" s="64"/>
      <c r="X29" s="64"/>
      <c r="Y29" s="64"/>
      <c r="Z29" s="64"/>
      <c r="AA29" s="64"/>
      <c r="AB29" s="64"/>
      <c r="AC29" s="64"/>
      <c r="AD29" s="64"/>
      <c r="AE29" s="64"/>
      <c r="AF29" s="64"/>
      <c r="AG29" s="62">
        <f t="shared" si="7"/>
        <v>0</v>
      </c>
      <c r="AH29" s="5"/>
      <c r="AI29" s="17" t="s">
        <v>113</v>
      </c>
      <c r="AJ29" s="18">
        <v>40000</v>
      </c>
      <c r="AK29" s="5"/>
      <c r="AL29" s="5"/>
      <c r="AM29" s="5"/>
      <c r="AN29" s="4">
        <v>1</v>
      </c>
      <c r="AO29" s="4">
        <v>2</v>
      </c>
      <c r="AP29" s="4">
        <v>12</v>
      </c>
      <c r="AQ29" s="6">
        <f ca="1">IF($AP29=1,IF(INDIRECT(ADDRESS(($AN29-1)*3+$AO29+5,$AP29+7))="",0,INDIRECT(ADDRESS(($AN29-1)*3+$AO29+5,$AP29+7))),IF(INDIRECT(ADDRESS(($AN29-1)*3+$AO29+5,$AP29+7))="",0,IF(COUNTIF(INDIRECT(ADDRESS(($AN29-1)*36+($AO29-1)*12+6,COLUMN())):INDIRECT(ADDRESS(($AN29-1)*36+($AO29-1)*12+$AP29+4,COLUMN())),INDIRECT(ADDRESS(($AN29-1)*3+$AO29+5,$AP29+7)))&gt;=1,0,INDIRECT(ADDRESS(($AN29-1)*3+$AO29+5,$AP29+7)))))</f>
        <v>0</v>
      </c>
      <c r="AR29" s="4">
        <f ca="1">COUNTIF(INDIRECT("H"&amp;(ROW()+12*(($AN29-1)*3+$AO29)-ROW())/12+5):INDIRECT("S"&amp;(ROW()+12*(($AN29-1)*3+$AO29)-ROW())/12+5),AQ29)</f>
        <v>0</v>
      </c>
      <c r="AS29" s="6">
        <f ca="1">IF($AP29=1,IF(INDIRECT(ADDRESS(($AN29-1)*3+$AO29+5,$AP29+20))="",0,INDIRECT(ADDRESS(($AN29-1)*3+$AO29+5,$AP29+20))),IF(INDIRECT(ADDRESS(($AN29-1)*3+$AO29+5,$AP29+20))="",0,IF(COUNTIF(INDIRECT(ADDRESS(($AN29-1)*36+($AO29-1)*12+6,COLUMN())):INDIRECT(ADDRESS(($AN29-1)*36+($AO29-1)*12+$AP29+4,COLUMN())),INDIRECT(ADDRESS(($AN29-1)*3+$AO29+5,$AP29+20)))&gt;=1,0,INDIRECT(ADDRESS(($AN29-1)*3+$AO29+5,$AP29+20)))))</f>
        <v>0</v>
      </c>
      <c r="AT29" s="4">
        <f ca="1">COUNTIF(INDIRECT("U"&amp;(ROW()+12*(($AN29-1)*3+$AO29)-ROW())/12+5):INDIRECT("AF"&amp;(ROW()+12*(($AN29-1)*3+$AO29)-ROW())/12+5),AS29)</f>
        <v>0</v>
      </c>
      <c r="AU29" s="4">
        <f ca="1">IF(AND(AQ29+AS29&gt;0,AR29+AT29&gt;0),COUNTIF(AU$6:AU28,"&gt;0")+1,0)</f>
        <v>0</v>
      </c>
      <c r="BE29" s="4">
        <v>3</v>
      </c>
      <c r="BF29" s="8"/>
      <c r="BG29" s="7"/>
      <c r="BH29" s="7"/>
      <c r="BI29" s="7"/>
      <c r="BJ29" s="7"/>
      <c r="BK29" s="7"/>
      <c r="BL29" s="7"/>
      <c r="BM29" s="7"/>
      <c r="BN29" s="7"/>
      <c r="BO29" s="7"/>
      <c r="BP29" s="7"/>
      <c r="BQ29" s="7"/>
      <c r="BR29" s="7"/>
    </row>
    <row r="30" spans="1:98">
      <c r="A30" s="406">
        <v>9</v>
      </c>
      <c r="B30" s="409"/>
      <c r="C30" s="409"/>
      <c r="D30" s="409"/>
      <c r="E30" s="413"/>
      <c r="F30" s="409"/>
      <c r="G30" s="47" t="s">
        <v>75</v>
      </c>
      <c r="H30" s="48"/>
      <c r="I30" s="49" t="str">
        <f t="shared" ref="I30:S31" si="51">IF(H30="","",H30)</f>
        <v/>
      </c>
      <c r="J30" s="49" t="str">
        <f t="shared" si="51"/>
        <v/>
      </c>
      <c r="K30" s="49" t="str">
        <f t="shared" si="51"/>
        <v/>
      </c>
      <c r="L30" s="49" t="str">
        <f t="shared" si="51"/>
        <v/>
      </c>
      <c r="M30" s="49" t="str">
        <f t="shared" si="51"/>
        <v/>
      </c>
      <c r="N30" s="49" t="str">
        <f t="shared" si="51"/>
        <v/>
      </c>
      <c r="O30" s="49" t="str">
        <f t="shared" si="51"/>
        <v/>
      </c>
      <c r="P30" s="49" t="str">
        <f t="shared" si="51"/>
        <v/>
      </c>
      <c r="Q30" s="49" t="str">
        <f t="shared" si="51"/>
        <v/>
      </c>
      <c r="R30" s="49" t="str">
        <f t="shared" si="51"/>
        <v/>
      </c>
      <c r="S30" s="49" t="str">
        <f t="shared" si="51"/>
        <v/>
      </c>
      <c r="T30" s="50">
        <f t="shared" si="2"/>
        <v>0</v>
      </c>
      <c r="U30" s="51"/>
      <c r="V30" s="52" t="str">
        <f t="shared" ref="V30:AF31" si="52">IF(U30="","",U30)</f>
        <v/>
      </c>
      <c r="W30" s="52" t="str">
        <f t="shared" si="52"/>
        <v/>
      </c>
      <c r="X30" s="52" t="str">
        <f t="shared" si="52"/>
        <v/>
      </c>
      <c r="Y30" s="52" t="str">
        <f t="shared" si="52"/>
        <v/>
      </c>
      <c r="Z30" s="52" t="str">
        <f t="shared" si="52"/>
        <v/>
      </c>
      <c r="AA30" s="52" t="str">
        <f t="shared" si="52"/>
        <v/>
      </c>
      <c r="AB30" s="52" t="str">
        <f t="shared" si="52"/>
        <v/>
      </c>
      <c r="AC30" s="52" t="str">
        <f t="shared" si="52"/>
        <v/>
      </c>
      <c r="AD30" s="52" t="str">
        <f t="shared" si="52"/>
        <v/>
      </c>
      <c r="AE30" s="52" t="str">
        <f t="shared" si="52"/>
        <v/>
      </c>
      <c r="AF30" s="52" t="str">
        <f t="shared" si="52"/>
        <v/>
      </c>
      <c r="AG30" s="50">
        <f t="shared" si="7"/>
        <v>0</v>
      </c>
      <c r="AH30" s="5"/>
      <c r="AI30" s="5"/>
      <c r="AJ30" s="5"/>
      <c r="AK30" s="5"/>
      <c r="AL30" s="5"/>
      <c r="AM30" s="5"/>
      <c r="AN30" s="4">
        <v>1</v>
      </c>
      <c r="AO30" s="4">
        <v>3</v>
      </c>
      <c r="AP30" s="4">
        <v>1</v>
      </c>
      <c r="AQ30" s="6">
        <f ca="1">IF($AP30=1,IF(INDIRECT(ADDRESS(($AN30-1)*3+$AO30+5,$AP30+7))="",0,INDIRECT(ADDRESS(($AN30-1)*3+$AO30+5,$AP30+7))),IF(INDIRECT(ADDRESS(($AN30-1)*3+$AO30+5,$AP30+7))="",0,IF(COUNTIF(INDIRECT(ADDRESS(($AN30-1)*36+($AO30-1)*12+6,COLUMN())):INDIRECT(ADDRESS(($AN30-1)*36+($AO30-1)*12+$AP30+4,COLUMN())),INDIRECT(ADDRESS(($AN30-1)*3+$AO30+5,$AP30+7)))&gt;=1,0,INDIRECT(ADDRESS(($AN30-1)*3+$AO30+5,$AP30+7)))))</f>
        <v>0</v>
      </c>
      <c r="AR30" s="4">
        <f ca="1">COUNTIF(INDIRECT("H"&amp;(ROW()+12*(($AN30-1)*3+$AO30)-ROW())/12+5):INDIRECT("S"&amp;(ROW()+12*(($AN30-1)*3+$AO30)-ROW())/12+5),AQ30)</f>
        <v>0</v>
      </c>
      <c r="AS30" s="6">
        <f ca="1">IF($AP30=1,IF(INDIRECT(ADDRESS(($AN30-1)*3+$AO30+5,$AP30+20))="",0,INDIRECT(ADDRESS(($AN30-1)*3+$AO30+5,$AP30+20))),IF(INDIRECT(ADDRESS(($AN30-1)*3+$AO30+5,$AP30+20))="",0,IF(COUNTIF(INDIRECT(ADDRESS(($AN30-1)*36+($AO30-1)*12+6,COLUMN())):INDIRECT(ADDRESS(($AN30-1)*36+($AO30-1)*12+$AP30+4,COLUMN())),INDIRECT(ADDRESS(($AN30-1)*3+$AO30+5,$AP30+20)))&gt;=1,0,INDIRECT(ADDRESS(($AN30-1)*3+$AO30+5,$AP30+20)))))</f>
        <v>0</v>
      </c>
      <c r="AT30" s="4">
        <f ca="1">COUNTIF(INDIRECT("U"&amp;(ROW()+12*(($AN30-1)*3+$AO30)-ROW())/12+5):INDIRECT("AF"&amp;(ROW()+12*(($AN30-1)*3+$AO30)-ROW())/12+5),AS30)</f>
        <v>0</v>
      </c>
      <c r="AU30" s="4">
        <f ca="1">IF(AND(AQ30+AS30&gt;0,AR30+AT30&gt;0),COUNTIF(AU$6:AU29,"&gt;0")+1,0)</f>
        <v>0</v>
      </c>
      <c r="BE30" s="4">
        <v>1</v>
      </c>
      <c r="BG30" s="7">
        <f t="shared" ref="BG30:BR30" si="53">SUM(H30:H31)</f>
        <v>0</v>
      </c>
      <c r="BH30" s="7">
        <f t="shared" si="53"/>
        <v>0</v>
      </c>
      <c r="BI30" s="7">
        <f t="shared" si="53"/>
        <v>0</v>
      </c>
      <c r="BJ30" s="7">
        <f t="shared" si="53"/>
        <v>0</v>
      </c>
      <c r="BK30" s="7">
        <f t="shared" si="53"/>
        <v>0</v>
      </c>
      <c r="BL30" s="7">
        <f t="shared" si="53"/>
        <v>0</v>
      </c>
      <c r="BM30" s="7">
        <f t="shared" si="53"/>
        <v>0</v>
      </c>
      <c r="BN30" s="7">
        <f t="shared" si="53"/>
        <v>0</v>
      </c>
      <c r="BO30" s="7">
        <f t="shared" si="53"/>
        <v>0</v>
      </c>
      <c r="BP30" s="7">
        <f t="shared" si="53"/>
        <v>0</v>
      </c>
      <c r="BQ30" s="7">
        <f t="shared" si="53"/>
        <v>0</v>
      </c>
      <c r="BR30" s="7">
        <f t="shared" si="53"/>
        <v>0</v>
      </c>
      <c r="BS30" s="5"/>
      <c r="BT30" s="7">
        <f t="shared" ref="BT30:CE30" si="54">SUM(U30:U31)</f>
        <v>0</v>
      </c>
      <c r="BU30" s="7">
        <f t="shared" si="54"/>
        <v>0</v>
      </c>
      <c r="BV30" s="7">
        <f t="shared" si="54"/>
        <v>0</v>
      </c>
      <c r="BW30" s="7">
        <f t="shared" si="54"/>
        <v>0</v>
      </c>
      <c r="BX30" s="7">
        <f t="shared" si="54"/>
        <v>0</v>
      </c>
      <c r="BY30" s="7">
        <f t="shared" si="54"/>
        <v>0</v>
      </c>
      <c r="BZ30" s="7">
        <f t="shared" si="54"/>
        <v>0</v>
      </c>
      <c r="CA30" s="7">
        <f t="shared" si="54"/>
        <v>0</v>
      </c>
      <c r="CB30" s="7">
        <f t="shared" si="54"/>
        <v>0</v>
      </c>
      <c r="CC30" s="7">
        <f t="shared" si="54"/>
        <v>0</v>
      </c>
      <c r="CD30" s="7">
        <f t="shared" si="54"/>
        <v>0</v>
      </c>
      <c r="CE30" s="7">
        <f t="shared" si="54"/>
        <v>0</v>
      </c>
      <c r="CH30" s="8" t="s">
        <v>74</v>
      </c>
      <c r="CI30" s="7">
        <f t="shared" ref="CI30:CT30" si="55">IF(OR($D30="副園長",$D30="教頭",$D30="主任保育士",$D30="主幹教諭",$D30="主幹保育教諭"),0,BG30)</f>
        <v>0</v>
      </c>
      <c r="CJ30" s="7">
        <f t="shared" si="55"/>
        <v>0</v>
      </c>
      <c r="CK30" s="7">
        <f t="shared" si="55"/>
        <v>0</v>
      </c>
      <c r="CL30" s="7">
        <f t="shared" si="55"/>
        <v>0</v>
      </c>
      <c r="CM30" s="7">
        <f t="shared" si="55"/>
        <v>0</v>
      </c>
      <c r="CN30" s="7">
        <f t="shared" si="55"/>
        <v>0</v>
      </c>
      <c r="CO30" s="7">
        <f t="shared" si="55"/>
        <v>0</v>
      </c>
      <c r="CP30" s="7">
        <f t="shared" si="55"/>
        <v>0</v>
      </c>
      <c r="CQ30" s="7">
        <f t="shared" si="55"/>
        <v>0</v>
      </c>
      <c r="CR30" s="7">
        <f t="shared" si="55"/>
        <v>0</v>
      </c>
      <c r="CS30" s="7">
        <f t="shared" si="55"/>
        <v>0</v>
      </c>
      <c r="CT30" s="7">
        <f t="shared" si="55"/>
        <v>0</v>
      </c>
    </row>
    <row r="31" spans="1:98">
      <c r="A31" s="407"/>
      <c r="B31" s="410"/>
      <c r="C31" s="412"/>
      <c r="D31" s="412"/>
      <c r="E31" s="414"/>
      <c r="F31" s="410"/>
      <c r="G31" s="53" t="s">
        <v>73</v>
      </c>
      <c r="H31" s="54"/>
      <c r="I31" s="55" t="str">
        <f t="shared" si="51"/>
        <v/>
      </c>
      <c r="J31" s="55" t="str">
        <f t="shared" si="51"/>
        <v/>
      </c>
      <c r="K31" s="55" t="str">
        <f t="shared" si="51"/>
        <v/>
      </c>
      <c r="L31" s="55" t="str">
        <f t="shared" si="51"/>
        <v/>
      </c>
      <c r="M31" s="55" t="str">
        <f t="shared" si="51"/>
        <v/>
      </c>
      <c r="N31" s="55" t="str">
        <f t="shared" si="51"/>
        <v/>
      </c>
      <c r="O31" s="55" t="str">
        <f t="shared" si="51"/>
        <v/>
      </c>
      <c r="P31" s="55" t="str">
        <f t="shared" si="51"/>
        <v/>
      </c>
      <c r="Q31" s="55" t="str">
        <f t="shared" si="51"/>
        <v/>
      </c>
      <c r="R31" s="55" t="str">
        <f t="shared" si="51"/>
        <v/>
      </c>
      <c r="S31" s="55" t="str">
        <f t="shared" si="51"/>
        <v/>
      </c>
      <c r="T31" s="56">
        <f t="shared" si="2"/>
        <v>0</v>
      </c>
      <c r="U31" s="57"/>
      <c r="V31" s="58" t="str">
        <f t="shared" si="52"/>
        <v/>
      </c>
      <c r="W31" s="58" t="str">
        <f t="shared" si="52"/>
        <v/>
      </c>
      <c r="X31" s="58" t="str">
        <f t="shared" si="52"/>
        <v/>
      </c>
      <c r="Y31" s="58" t="str">
        <f t="shared" si="52"/>
        <v/>
      </c>
      <c r="Z31" s="58" t="str">
        <f t="shared" si="52"/>
        <v/>
      </c>
      <c r="AA31" s="58" t="str">
        <f t="shared" si="52"/>
        <v/>
      </c>
      <c r="AB31" s="58" t="str">
        <f t="shared" si="52"/>
        <v/>
      </c>
      <c r="AC31" s="58" t="str">
        <f t="shared" si="52"/>
        <v/>
      </c>
      <c r="AD31" s="58" t="str">
        <f t="shared" si="52"/>
        <v/>
      </c>
      <c r="AE31" s="58" t="str">
        <f t="shared" si="52"/>
        <v/>
      </c>
      <c r="AF31" s="58" t="str">
        <f t="shared" si="52"/>
        <v/>
      </c>
      <c r="AG31" s="56">
        <f t="shared" si="7"/>
        <v>0</v>
      </c>
      <c r="AH31" s="5"/>
      <c r="AI31" s="5"/>
      <c r="AJ31" s="5"/>
      <c r="AK31" s="5"/>
      <c r="AL31" s="5"/>
      <c r="AM31" s="5"/>
      <c r="AN31" s="4">
        <v>1</v>
      </c>
      <c r="AO31" s="4">
        <v>3</v>
      </c>
      <c r="AP31" s="4">
        <v>2</v>
      </c>
      <c r="AQ31" s="6">
        <f ca="1">IF($AP31=1,IF(INDIRECT(ADDRESS(($AN31-1)*3+$AO31+5,$AP31+7))="",0,INDIRECT(ADDRESS(($AN31-1)*3+$AO31+5,$AP31+7))),IF(INDIRECT(ADDRESS(($AN31-1)*3+$AO31+5,$AP31+7))="",0,IF(COUNTIF(INDIRECT(ADDRESS(($AN31-1)*36+($AO31-1)*12+6,COLUMN())):INDIRECT(ADDRESS(($AN31-1)*36+($AO31-1)*12+$AP31+4,COLUMN())),INDIRECT(ADDRESS(($AN31-1)*3+$AO31+5,$AP31+7)))&gt;=1,0,INDIRECT(ADDRESS(($AN31-1)*3+$AO31+5,$AP31+7)))))</f>
        <v>0</v>
      </c>
      <c r="AR31" s="4">
        <f ca="1">COUNTIF(INDIRECT("H"&amp;(ROW()+12*(($AN31-1)*3+$AO31)-ROW())/12+5):INDIRECT("S"&amp;(ROW()+12*(($AN31-1)*3+$AO31)-ROW())/12+5),AQ31)</f>
        <v>0</v>
      </c>
      <c r="AS31" s="6">
        <f ca="1">IF($AP31=1,IF(INDIRECT(ADDRESS(($AN31-1)*3+$AO31+5,$AP31+20))="",0,INDIRECT(ADDRESS(($AN31-1)*3+$AO31+5,$AP31+20))),IF(INDIRECT(ADDRESS(($AN31-1)*3+$AO31+5,$AP31+20))="",0,IF(COUNTIF(INDIRECT(ADDRESS(($AN31-1)*36+($AO31-1)*12+6,COLUMN())):INDIRECT(ADDRESS(($AN31-1)*36+($AO31-1)*12+$AP31+4,COLUMN())),INDIRECT(ADDRESS(($AN31-1)*3+$AO31+5,$AP31+20)))&gt;=1,0,INDIRECT(ADDRESS(($AN31-1)*3+$AO31+5,$AP31+20)))))</f>
        <v>0</v>
      </c>
      <c r="AT31" s="4">
        <f ca="1">COUNTIF(INDIRECT("U"&amp;(ROW()+12*(($AN31-1)*3+$AO31)-ROW())/12+5):INDIRECT("AF"&amp;(ROW()+12*(($AN31-1)*3+$AO31)-ROW())/12+5),AS31)</f>
        <v>0</v>
      </c>
      <c r="AU31" s="4">
        <f ca="1">IF(AND(AQ31+AS31&gt;0,AR31+AT31&gt;0),COUNTIF(AU$6:AU30,"&gt;0")+1,0)</f>
        <v>0</v>
      </c>
      <c r="BE31" s="4">
        <v>2</v>
      </c>
      <c r="BF31" s="4" t="s">
        <v>72</v>
      </c>
      <c r="BG31" s="7">
        <f t="shared" ref="BG31:BR31" si="56">IF(BG30+BT30&gt;$AJ$27,1,0)</f>
        <v>0</v>
      </c>
      <c r="BH31" s="7">
        <f t="shared" si="56"/>
        <v>0</v>
      </c>
      <c r="BI31" s="7">
        <f t="shared" si="56"/>
        <v>0</v>
      </c>
      <c r="BJ31" s="7">
        <f t="shared" si="56"/>
        <v>0</v>
      </c>
      <c r="BK31" s="7">
        <f t="shared" si="56"/>
        <v>0</v>
      </c>
      <c r="BL31" s="7">
        <f t="shared" si="56"/>
        <v>0</v>
      </c>
      <c r="BM31" s="7">
        <f t="shared" si="56"/>
        <v>0</v>
      </c>
      <c r="BN31" s="7">
        <f t="shared" si="56"/>
        <v>0</v>
      </c>
      <c r="BO31" s="7">
        <f t="shared" si="56"/>
        <v>0</v>
      </c>
      <c r="BP31" s="7">
        <f t="shared" si="56"/>
        <v>0</v>
      </c>
      <c r="BQ31" s="7">
        <f t="shared" si="56"/>
        <v>0</v>
      </c>
      <c r="BR31" s="7">
        <f t="shared" si="56"/>
        <v>0</v>
      </c>
      <c r="BS31" s="5"/>
      <c r="BT31" s="7"/>
      <c r="BU31" s="7"/>
      <c r="BV31" s="7"/>
      <c r="BW31" s="7"/>
      <c r="BX31" s="7"/>
      <c r="BY31" s="7"/>
      <c r="BZ31" s="7"/>
      <c r="CA31" s="7"/>
      <c r="CB31" s="7"/>
      <c r="CC31" s="7"/>
      <c r="CD31" s="7"/>
      <c r="CE31" s="7"/>
    </row>
    <row r="32" spans="1:98">
      <c r="A32" s="408"/>
      <c r="B32" s="411"/>
      <c r="C32" s="416"/>
      <c r="D32" s="417"/>
      <c r="E32" s="415"/>
      <c r="F32" s="411"/>
      <c r="G32" s="59" t="s">
        <v>258</v>
      </c>
      <c r="H32" s="60"/>
      <c r="I32" s="61"/>
      <c r="J32" s="61"/>
      <c r="K32" s="61"/>
      <c r="L32" s="61"/>
      <c r="M32" s="61"/>
      <c r="N32" s="61"/>
      <c r="O32" s="61"/>
      <c r="P32" s="61"/>
      <c r="Q32" s="61"/>
      <c r="R32" s="61"/>
      <c r="S32" s="61"/>
      <c r="T32" s="62">
        <f t="shared" si="2"/>
        <v>0</v>
      </c>
      <c r="U32" s="63"/>
      <c r="V32" s="64"/>
      <c r="W32" s="64"/>
      <c r="X32" s="64"/>
      <c r="Y32" s="64"/>
      <c r="Z32" s="64"/>
      <c r="AA32" s="64"/>
      <c r="AB32" s="64"/>
      <c r="AC32" s="64"/>
      <c r="AD32" s="64"/>
      <c r="AE32" s="64"/>
      <c r="AF32" s="64"/>
      <c r="AG32" s="62">
        <f t="shared" si="7"/>
        <v>0</v>
      </c>
      <c r="AH32" s="5"/>
      <c r="AI32" s="5"/>
      <c r="AJ32" s="5"/>
      <c r="AK32" s="5"/>
      <c r="AL32" s="5"/>
      <c r="AM32" s="5"/>
      <c r="AN32" s="4">
        <v>1</v>
      </c>
      <c r="AO32" s="4">
        <v>3</v>
      </c>
      <c r="AP32" s="4">
        <v>3</v>
      </c>
      <c r="AQ32" s="6">
        <f ca="1">IF($AP32=1,IF(INDIRECT(ADDRESS(($AN32-1)*3+$AO32+5,$AP32+7))="",0,INDIRECT(ADDRESS(($AN32-1)*3+$AO32+5,$AP32+7))),IF(INDIRECT(ADDRESS(($AN32-1)*3+$AO32+5,$AP32+7))="",0,IF(COUNTIF(INDIRECT(ADDRESS(($AN32-1)*36+($AO32-1)*12+6,COLUMN())):INDIRECT(ADDRESS(($AN32-1)*36+($AO32-1)*12+$AP32+4,COLUMN())),INDIRECT(ADDRESS(($AN32-1)*3+$AO32+5,$AP32+7)))&gt;=1,0,INDIRECT(ADDRESS(($AN32-1)*3+$AO32+5,$AP32+7)))))</f>
        <v>0</v>
      </c>
      <c r="AR32" s="4">
        <f ca="1">COUNTIF(INDIRECT("H"&amp;(ROW()+12*(($AN32-1)*3+$AO32)-ROW())/12+5):INDIRECT("S"&amp;(ROW()+12*(($AN32-1)*3+$AO32)-ROW())/12+5),AQ32)</f>
        <v>0</v>
      </c>
      <c r="AS32" s="6">
        <f ca="1">IF($AP32=1,IF(INDIRECT(ADDRESS(($AN32-1)*3+$AO32+5,$AP32+20))="",0,INDIRECT(ADDRESS(($AN32-1)*3+$AO32+5,$AP32+20))),IF(INDIRECT(ADDRESS(($AN32-1)*3+$AO32+5,$AP32+20))="",0,IF(COUNTIF(INDIRECT(ADDRESS(($AN32-1)*36+($AO32-1)*12+6,COLUMN())):INDIRECT(ADDRESS(($AN32-1)*36+($AO32-1)*12+$AP32+4,COLUMN())),INDIRECT(ADDRESS(($AN32-1)*3+$AO32+5,$AP32+20)))&gt;=1,0,INDIRECT(ADDRESS(($AN32-1)*3+$AO32+5,$AP32+20)))))</f>
        <v>0</v>
      </c>
      <c r="AT32" s="4">
        <f ca="1">COUNTIF(INDIRECT("U"&amp;(ROW()+12*(($AN32-1)*3+$AO32)-ROW())/12+5):INDIRECT("AF"&amp;(ROW()+12*(($AN32-1)*3+$AO32)-ROW())/12+5),AS32)</f>
        <v>0</v>
      </c>
      <c r="AU32" s="4">
        <f ca="1">IF(AND(AQ32+AS32&gt;0,AR32+AT32&gt;0),COUNTIF(AU$6:AU31,"&gt;0")+1,0)</f>
        <v>0</v>
      </c>
      <c r="BE32" s="4">
        <v>3</v>
      </c>
      <c r="BF32" s="8"/>
      <c r="BG32" s="7"/>
      <c r="BH32" s="7"/>
      <c r="BI32" s="7"/>
      <c r="BJ32" s="7"/>
      <c r="BK32" s="7"/>
      <c r="BL32" s="7"/>
      <c r="BM32" s="7"/>
      <c r="BN32" s="7"/>
      <c r="BO32" s="7"/>
      <c r="BP32" s="7"/>
      <c r="BQ32" s="7"/>
      <c r="BR32" s="7"/>
      <c r="BS32" s="5"/>
      <c r="BT32" s="7"/>
      <c r="BU32" s="7"/>
      <c r="BV32" s="7"/>
      <c r="BW32" s="7"/>
      <c r="BX32" s="7"/>
      <c r="BY32" s="7"/>
      <c r="BZ32" s="7"/>
      <c r="CA32" s="7"/>
      <c r="CB32" s="7"/>
      <c r="CC32" s="7"/>
      <c r="CD32" s="7"/>
      <c r="CE32" s="7"/>
    </row>
    <row r="33" spans="1:98">
      <c r="A33" s="406">
        <v>10</v>
      </c>
      <c r="B33" s="409"/>
      <c r="C33" s="409"/>
      <c r="D33" s="409"/>
      <c r="E33" s="413"/>
      <c r="F33" s="409"/>
      <c r="G33" s="47" t="s">
        <v>75</v>
      </c>
      <c r="H33" s="48"/>
      <c r="I33" s="49" t="str">
        <f t="shared" ref="I33:S34" si="57">IF(H33="","",H33)</f>
        <v/>
      </c>
      <c r="J33" s="49" t="str">
        <f t="shared" si="57"/>
        <v/>
      </c>
      <c r="K33" s="49" t="str">
        <f t="shared" si="57"/>
        <v/>
      </c>
      <c r="L33" s="49" t="str">
        <f t="shared" si="57"/>
        <v/>
      </c>
      <c r="M33" s="49" t="str">
        <f t="shared" si="57"/>
        <v/>
      </c>
      <c r="N33" s="49" t="str">
        <f t="shared" si="57"/>
        <v/>
      </c>
      <c r="O33" s="49" t="str">
        <f t="shared" si="57"/>
        <v/>
      </c>
      <c r="P33" s="49" t="str">
        <f t="shared" si="57"/>
        <v/>
      </c>
      <c r="Q33" s="49" t="str">
        <f t="shared" si="57"/>
        <v/>
      </c>
      <c r="R33" s="49" t="str">
        <f t="shared" si="57"/>
        <v/>
      </c>
      <c r="S33" s="49" t="str">
        <f t="shared" si="57"/>
        <v/>
      </c>
      <c r="T33" s="50">
        <f t="shared" si="2"/>
        <v>0</v>
      </c>
      <c r="U33" s="51"/>
      <c r="V33" s="52" t="str">
        <f t="shared" ref="V33:AF34" si="58">IF(U33="","",U33)</f>
        <v/>
      </c>
      <c r="W33" s="52" t="str">
        <f t="shared" si="58"/>
        <v/>
      </c>
      <c r="X33" s="52" t="str">
        <f t="shared" si="58"/>
        <v/>
      </c>
      <c r="Y33" s="52" t="str">
        <f t="shared" si="58"/>
        <v/>
      </c>
      <c r="Z33" s="52" t="str">
        <f t="shared" si="58"/>
        <v/>
      </c>
      <c r="AA33" s="52" t="str">
        <f t="shared" si="58"/>
        <v/>
      </c>
      <c r="AB33" s="52" t="str">
        <f t="shared" si="58"/>
        <v/>
      </c>
      <c r="AC33" s="52" t="str">
        <f t="shared" si="58"/>
        <v/>
      </c>
      <c r="AD33" s="52" t="str">
        <f t="shared" si="58"/>
        <v/>
      </c>
      <c r="AE33" s="52" t="str">
        <f t="shared" si="58"/>
        <v/>
      </c>
      <c r="AF33" s="52" t="str">
        <f t="shared" si="58"/>
        <v/>
      </c>
      <c r="AG33" s="50">
        <f t="shared" si="7"/>
        <v>0</v>
      </c>
      <c r="AH33" s="5"/>
      <c r="AI33" s="5"/>
      <c r="AJ33" s="5"/>
      <c r="AK33" s="5"/>
      <c r="AL33" s="5"/>
      <c r="AM33" s="5"/>
      <c r="AN33" s="4">
        <v>1</v>
      </c>
      <c r="AO33" s="4">
        <v>3</v>
      </c>
      <c r="AP33" s="4">
        <v>4</v>
      </c>
      <c r="AQ33" s="6">
        <f ca="1">IF($AP33=1,IF(INDIRECT(ADDRESS(($AN33-1)*3+$AO33+5,$AP33+7))="",0,INDIRECT(ADDRESS(($AN33-1)*3+$AO33+5,$AP33+7))),IF(INDIRECT(ADDRESS(($AN33-1)*3+$AO33+5,$AP33+7))="",0,IF(COUNTIF(INDIRECT(ADDRESS(($AN33-1)*36+($AO33-1)*12+6,COLUMN())):INDIRECT(ADDRESS(($AN33-1)*36+($AO33-1)*12+$AP33+4,COLUMN())),INDIRECT(ADDRESS(($AN33-1)*3+$AO33+5,$AP33+7)))&gt;=1,0,INDIRECT(ADDRESS(($AN33-1)*3+$AO33+5,$AP33+7)))))</f>
        <v>0</v>
      </c>
      <c r="AR33" s="4">
        <f ca="1">COUNTIF(INDIRECT("H"&amp;(ROW()+12*(($AN33-1)*3+$AO33)-ROW())/12+5):INDIRECT("S"&amp;(ROW()+12*(($AN33-1)*3+$AO33)-ROW())/12+5),AQ33)</f>
        <v>0</v>
      </c>
      <c r="AS33" s="6">
        <f ca="1">IF($AP33=1,IF(INDIRECT(ADDRESS(($AN33-1)*3+$AO33+5,$AP33+20))="",0,INDIRECT(ADDRESS(($AN33-1)*3+$AO33+5,$AP33+20))),IF(INDIRECT(ADDRESS(($AN33-1)*3+$AO33+5,$AP33+20))="",0,IF(COUNTIF(INDIRECT(ADDRESS(($AN33-1)*36+($AO33-1)*12+6,COLUMN())):INDIRECT(ADDRESS(($AN33-1)*36+($AO33-1)*12+$AP33+4,COLUMN())),INDIRECT(ADDRESS(($AN33-1)*3+$AO33+5,$AP33+20)))&gt;=1,0,INDIRECT(ADDRESS(($AN33-1)*3+$AO33+5,$AP33+20)))))</f>
        <v>0</v>
      </c>
      <c r="AT33" s="4">
        <f ca="1">COUNTIF(INDIRECT("U"&amp;(ROW()+12*(($AN33-1)*3+$AO33)-ROW())/12+5):INDIRECT("AF"&amp;(ROW()+12*(($AN33-1)*3+$AO33)-ROW())/12+5),AS33)</f>
        <v>0</v>
      </c>
      <c r="AU33" s="4">
        <f ca="1">IF(AND(AQ33+AS33&gt;0,AR33+AT33&gt;0),COUNTIF(AU$6:AU32,"&gt;0")+1,0)</f>
        <v>0</v>
      </c>
      <c r="BE33" s="4">
        <v>1</v>
      </c>
      <c r="BG33" s="7">
        <f t="shared" ref="BG33:BR33" si="59">SUM(H33:H34)</f>
        <v>0</v>
      </c>
      <c r="BH33" s="7">
        <f t="shared" si="59"/>
        <v>0</v>
      </c>
      <c r="BI33" s="7">
        <f t="shared" si="59"/>
        <v>0</v>
      </c>
      <c r="BJ33" s="7">
        <f t="shared" si="59"/>
        <v>0</v>
      </c>
      <c r="BK33" s="7">
        <f t="shared" si="59"/>
        <v>0</v>
      </c>
      <c r="BL33" s="7">
        <f t="shared" si="59"/>
        <v>0</v>
      </c>
      <c r="BM33" s="7">
        <f t="shared" si="59"/>
        <v>0</v>
      </c>
      <c r="BN33" s="7">
        <f t="shared" si="59"/>
        <v>0</v>
      </c>
      <c r="BO33" s="7">
        <f t="shared" si="59"/>
        <v>0</v>
      </c>
      <c r="BP33" s="7">
        <f t="shared" si="59"/>
        <v>0</v>
      </c>
      <c r="BQ33" s="7">
        <f t="shared" si="59"/>
        <v>0</v>
      </c>
      <c r="BR33" s="7">
        <f t="shared" si="59"/>
        <v>0</v>
      </c>
      <c r="BS33" s="5"/>
      <c r="BT33" s="7">
        <f t="shared" ref="BT33:CE33" si="60">SUM(U33:U34)</f>
        <v>0</v>
      </c>
      <c r="BU33" s="7">
        <f t="shared" si="60"/>
        <v>0</v>
      </c>
      <c r="BV33" s="7">
        <f t="shared" si="60"/>
        <v>0</v>
      </c>
      <c r="BW33" s="7">
        <f t="shared" si="60"/>
        <v>0</v>
      </c>
      <c r="BX33" s="7">
        <f t="shared" si="60"/>
        <v>0</v>
      </c>
      <c r="BY33" s="7">
        <f t="shared" si="60"/>
        <v>0</v>
      </c>
      <c r="BZ33" s="7">
        <f t="shared" si="60"/>
        <v>0</v>
      </c>
      <c r="CA33" s="7">
        <f t="shared" si="60"/>
        <v>0</v>
      </c>
      <c r="CB33" s="7">
        <f t="shared" si="60"/>
        <v>0</v>
      </c>
      <c r="CC33" s="7">
        <f t="shared" si="60"/>
        <v>0</v>
      </c>
      <c r="CD33" s="7">
        <f t="shared" si="60"/>
        <v>0</v>
      </c>
      <c r="CE33" s="7">
        <f t="shared" si="60"/>
        <v>0</v>
      </c>
      <c r="CH33" s="8" t="s">
        <v>74</v>
      </c>
      <c r="CI33" s="7">
        <f t="shared" ref="CI33:CT33" si="61">IF(OR($D33="副園長",$D33="教頭",$D33="主任保育士",$D33="主幹教諭",$D33="主幹保育教諭"),0,BG33)</f>
        <v>0</v>
      </c>
      <c r="CJ33" s="7">
        <f t="shared" si="61"/>
        <v>0</v>
      </c>
      <c r="CK33" s="7">
        <f t="shared" si="61"/>
        <v>0</v>
      </c>
      <c r="CL33" s="7">
        <f t="shared" si="61"/>
        <v>0</v>
      </c>
      <c r="CM33" s="7">
        <f t="shared" si="61"/>
        <v>0</v>
      </c>
      <c r="CN33" s="7">
        <f t="shared" si="61"/>
        <v>0</v>
      </c>
      <c r="CO33" s="7">
        <f t="shared" si="61"/>
        <v>0</v>
      </c>
      <c r="CP33" s="7">
        <f t="shared" si="61"/>
        <v>0</v>
      </c>
      <c r="CQ33" s="7">
        <f t="shared" si="61"/>
        <v>0</v>
      </c>
      <c r="CR33" s="7">
        <f t="shared" si="61"/>
        <v>0</v>
      </c>
      <c r="CS33" s="7">
        <f t="shared" si="61"/>
        <v>0</v>
      </c>
      <c r="CT33" s="7">
        <f t="shared" si="61"/>
        <v>0</v>
      </c>
    </row>
    <row r="34" spans="1:98">
      <c r="A34" s="407"/>
      <c r="B34" s="410"/>
      <c r="C34" s="412"/>
      <c r="D34" s="412"/>
      <c r="E34" s="414"/>
      <c r="F34" s="410"/>
      <c r="G34" s="53" t="s">
        <v>73</v>
      </c>
      <c r="H34" s="54"/>
      <c r="I34" s="55" t="str">
        <f t="shared" si="57"/>
        <v/>
      </c>
      <c r="J34" s="55" t="str">
        <f t="shared" si="57"/>
        <v/>
      </c>
      <c r="K34" s="55" t="str">
        <f t="shared" si="57"/>
        <v/>
      </c>
      <c r="L34" s="55" t="str">
        <f t="shared" si="57"/>
        <v/>
      </c>
      <c r="M34" s="55" t="str">
        <f t="shared" si="57"/>
        <v/>
      </c>
      <c r="N34" s="55" t="str">
        <f t="shared" si="57"/>
        <v/>
      </c>
      <c r="O34" s="55" t="str">
        <f t="shared" si="57"/>
        <v/>
      </c>
      <c r="P34" s="55" t="str">
        <f t="shared" si="57"/>
        <v/>
      </c>
      <c r="Q34" s="55" t="str">
        <f t="shared" si="57"/>
        <v/>
      </c>
      <c r="R34" s="55" t="str">
        <f t="shared" si="57"/>
        <v/>
      </c>
      <c r="S34" s="55" t="str">
        <f t="shared" si="57"/>
        <v/>
      </c>
      <c r="T34" s="56">
        <f t="shared" si="2"/>
        <v>0</v>
      </c>
      <c r="U34" s="57"/>
      <c r="V34" s="58" t="str">
        <f t="shared" si="58"/>
        <v/>
      </c>
      <c r="W34" s="58" t="str">
        <f t="shared" si="58"/>
        <v/>
      </c>
      <c r="X34" s="58" t="str">
        <f t="shared" si="58"/>
        <v/>
      </c>
      <c r="Y34" s="58" t="str">
        <f t="shared" si="58"/>
        <v/>
      </c>
      <c r="Z34" s="58" t="str">
        <f t="shared" si="58"/>
        <v/>
      </c>
      <c r="AA34" s="58" t="str">
        <f t="shared" si="58"/>
        <v/>
      </c>
      <c r="AB34" s="58" t="str">
        <f t="shared" si="58"/>
        <v/>
      </c>
      <c r="AC34" s="58" t="str">
        <f t="shared" si="58"/>
        <v/>
      </c>
      <c r="AD34" s="58" t="str">
        <f t="shared" si="58"/>
        <v/>
      </c>
      <c r="AE34" s="58" t="str">
        <f t="shared" si="58"/>
        <v/>
      </c>
      <c r="AF34" s="58" t="str">
        <f t="shared" si="58"/>
        <v/>
      </c>
      <c r="AG34" s="56">
        <f t="shared" si="7"/>
        <v>0</v>
      </c>
      <c r="AH34" s="5"/>
      <c r="AI34" s="5"/>
      <c r="AJ34" s="5"/>
      <c r="AK34" s="5"/>
      <c r="AL34" s="5"/>
      <c r="AM34" s="5"/>
      <c r="AN34" s="4">
        <v>1</v>
      </c>
      <c r="AO34" s="4">
        <v>3</v>
      </c>
      <c r="AP34" s="4">
        <v>5</v>
      </c>
      <c r="AQ34" s="6">
        <f ca="1">IF($AP34=1,IF(INDIRECT(ADDRESS(($AN34-1)*3+$AO34+5,$AP34+7))="",0,INDIRECT(ADDRESS(($AN34-1)*3+$AO34+5,$AP34+7))),IF(INDIRECT(ADDRESS(($AN34-1)*3+$AO34+5,$AP34+7))="",0,IF(COUNTIF(INDIRECT(ADDRESS(($AN34-1)*36+($AO34-1)*12+6,COLUMN())):INDIRECT(ADDRESS(($AN34-1)*36+($AO34-1)*12+$AP34+4,COLUMN())),INDIRECT(ADDRESS(($AN34-1)*3+$AO34+5,$AP34+7)))&gt;=1,0,INDIRECT(ADDRESS(($AN34-1)*3+$AO34+5,$AP34+7)))))</f>
        <v>0</v>
      </c>
      <c r="AR34" s="4">
        <f ca="1">COUNTIF(INDIRECT("H"&amp;(ROW()+12*(($AN34-1)*3+$AO34)-ROW())/12+5):INDIRECT("S"&amp;(ROW()+12*(($AN34-1)*3+$AO34)-ROW())/12+5),AQ34)</f>
        <v>0</v>
      </c>
      <c r="AS34" s="6">
        <f ca="1">IF($AP34=1,IF(INDIRECT(ADDRESS(($AN34-1)*3+$AO34+5,$AP34+20))="",0,INDIRECT(ADDRESS(($AN34-1)*3+$AO34+5,$AP34+20))),IF(INDIRECT(ADDRESS(($AN34-1)*3+$AO34+5,$AP34+20))="",0,IF(COUNTIF(INDIRECT(ADDRESS(($AN34-1)*36+($AO34-1)*12+6,COLUMN())):INDIRECT(ADDRESS(($AN34-1)*36+($AO34-1)*12+$AP34+4,COLUMN())),INDIRECT(ADDRESS(($AN34-1)*3+$AO34+5,$AP34+20)))&gt;=1,0,INDIRECT(ADDRESS(($AN34-1)*3+$AO34+5,$AP34+20)))))</f>
        <v>0</v>
      </c>
      <c r="AT34" s="4">
        <f ca="1">COUNTIF(INDIRECT("U"&amp;(ROW()+12*(($AN34-1)*3+$AO34)-ROW())/12+5):INDIRECT("AF"&amp;(ROW()+12*(($AN34-1)*3+$AO34)-ROW())/12+5),AS34)</f>
        <v>0</v>
      </c>
      <c r="AU34" s="4">
        <f ca="1">IF(AND(AQ34+AS34&gt;0,AR34+AT34&gt;0),COUNTIF(AU$6:AU33,"&gt;0")+1,0)</f>
        <v>0</v>
      </c>
      <c r="BE34" s="4">
        <v>2</v>
      </c>
      <c r="BF34" s="4" t="s">
        <v>72</v>
      </c>
      <c r="BG34" s="7">
        <f t="shared" ref="BG34:BR34" si="62">IF(BG33+BT33&gt;$AJ$27,1,0)</f>
        <v>0</v>
      </c>
      <c r="BH34" s="7">
        <f t="shared" si="62"/>
        <v>0</v>
      </c>
      <c r="BI34" s="7">
        <f t="shared" si="62"/>
        <v>0</v>
      </c>
      <c r="BJ34" s="7">
        <f t="shared" si="62"/>
        <v>0</v>
      </c>
      <c r="BK34" s="7">
        <f t="shared" si="62"/>
        <v>0</v>
      </c>
      <c r="BL34" s="7">
        <f t="shared" si="62"/>
        <v>0</v>
      </c>
      <c r="BM34" s="7">
        <f t="shared" si="62"/>
        <v>0</v>
      </c>
      <c r="BN34" s="7">
        <f t="shared" si="62"/>
        <v>0</v>
      </c>
      <c r="BO34" s="7">
        <f t="shared" si="62"/>
        <v>0</v>
      </c>
      <c r="BP34" s="7">
        <f t="shared" si="62"/>
        <v>0</v>
      </c>
      <c r="BQ34" s="7">
        <f t="shared" si="62"/>
        <v>0</v>
      </c>
      <c r="BR34" s="7">
        <f t="shared" si="62"/>
        <v>0</v>
      </c>
      <c r="BS34" s="5"/>
      <c r="BT34" s="7"/>
      <c r="BU34" s="7"/>
      <c r="BV34" s="7"/>
      <c r="BW34" s="7"/>
      <c r="BX34" s="7"/>
      <c r="BY34" s="7"/>
      <c r="BZ34" s="7"/>
      <c r="CA34" s="7"/>
      <c r="CB34" s="7"/>
      <c r="CC34" s="7"/>
      <c r="CD34" s="7"/>
      <c r="CE34" s="7"/>
    </row>
    <row r="35" spans="1:98">
      <c r="A35" s="408"/>
      <c r="B35" s="411"/>
      <c r="C35" s="416"/>
      <c r="D35" s="417"/>
      <c r="E35" s="415"/>
      <c r="F35" s="411"/>
      <c r="G35" s="59" t="s">
        <v>258</v>
      </c>
      <c r="H35" s="60"/>
      <c r="I35" s="61"/>
      <c r="J35" s="61"/>
      <c r="K35" s="61"/>
      <c r="L35" s="61"/>
      <c r="M35" s="61"/>
      <c r="N35" s="61"/>
      <c r="O35" s="61"/>
      <c r="P35" s="61"/>
      <c r="Q35" s="61"/>
      <c r="R35" s="61"/>
      <c r="S35" s="61"/>
      <c r="T35" s="62">
        <f t="shared" si="2"/>
        <v>0</v>
      </c>
      <c r="U35" s="63"/>
      <c r="V35" s="64"/>
      <c r="W35" s="64"/>
      <c r="X35" s="64"/>
      <c r="Y35" s="64"/>
      <c r="Z35" s="64"/>
      <c r="AA35" s="64"/>
      <c r="AB35" s="64"/>
      <c r="AC35" s="64"/>
      <c r="AD35" s="64"/>
      <c r="AE35" s="64"/>
      <c r="AF35" s="64"/>
      <c r="AG35" s="62">
        <f t="shared" si="7"/>
        <v>0</v>
      </c>
      <c r="AH35" s="5"/>
      <c r="AI35" s="29" t="s">
        <v>207</v>
      </c>
      <c r="AJ35" s="5"/>
      <c r="AK35" s="5"/>
      <c r="AL35" s="29"/>
      <c r="AM35" s="5"/>
      <c r="AN35" s="4">
        <v>1</v>
      </c>
      <c r="AO35" s="4">
        <v>3</v>
      </c>
      <c r="AP35" s="4">
        <v>6</v>
      </c>
      <c r="AQ35" s="6">
        <f ca="1">IF($AP35=1,IF(INDIRECT(ADDRESS(($AN35-1)*3+$AO35+5,$AP35+7))="",0,INDIRECT(ADDRESS(($AN35-1)*3+$AO35+5,$AP35+7))),IF(INDIRECT(ADDRESS(($AN35-1)*3+$AO35+5,$AP35+7))="",0,IF(COUNTIF(INDIRECT(ADDRESS(($AN35-1)*36+($AO35-1)*12+6,COLUMN())):INDIRECT(ADDRESS(($AN35-1)*36+($AO35-1)*12+$AP35+4,COLUMN())),INDIRECT(ADDRESS(($AN35-1)*3+$AO35+5,$AP35+7)))&gt;=1,0,INDIRECT(ADDRESS(($AN35-1)*3+$AO35+5,$AP35+7)))))</f>
        <v>0</v>
      </c>
      <c r="AR35" s="4">
        <f ca="1">COUNTIF(INDIRECT("H"&amp;(ROW()+12*(($AN35-1)*3+$AO35)-ROW())/12+5):INDIRECT("S"&amp;(ROW()+12*(($AN35-1)*3+$AO35)-ROW())/12+5),AQ35)</f>
        <v>0</v>
      </c>
      <c r="AS35" s="6">
        <f ca="1">IF($AP35=1,IF(INDIRECT(ADDRESS(($AN35-1)*3+$AO35+5,$AP35+20))="",0,INDIRECT(ADDRESS(($AN35-1)*3+$AO35+5,$AP35+20))),IF(INDIRECT(ADDRESS(($AN35-1)*3+$AO35+5,$AP35+20))="",0,IF(COUNTIF(INDIRECT(ADDRESS(($AN35-1)*36+($AO35-1)*12+6,COLUMN())):INDIRECT(ADDRESS(($AN35-1)*36+($AO35-1)*12+$AP35+4,COLUMN())),INDIRECT(ADDRESS(($AN35-1)*3+$AO35+5,$AP35+20)))&gt;=1,0,INDIRECT(ADDRESS(($AN35-1)*3+$AO35+5,$AP35+20)))))</f>
        <v>0</v>
      </c>
      <c r="AT35" s="4">
        <f ca="1">COUNTIF(INDIRECT("U"&amp;(ROW()+12*(($AN35-1)*3+$AO35)-ROW())/12+5):INDIRECT("AF"&amp;(ROW()+12*(($AN35-1)*3+$AO35)-ROW())/12+5),AS35)</f>
        <v>0</v>
      </c>
      <c r="AU35" s="4">
        <f ca="1">IF(AND(AQ35+AS35&gt;0,AR35+AT35&gt;0),COUNTIF(AU$6:AU34,"&gt;0")+1,0)</f>
        <v>0</v>
      </c>
      <c r="BE35" s="4">
        <v>3</v>
      </c>
      <c r="BF35" s="8"/>
      <c r="BG35" s="7"/>
      <c r="BH35" s="7"/>
      <c r="BI35" s="7"/>
      <c r="BJ35" s="7"/>
      <c r="BK35" s="7"/>
      <c r="BL35" s="7"/>
      <c r="BM35" s="7"/>
      <c r="BN35" s="7"/>
      <c r="BO35" s="7"/>
      <c r="BP35" s="7"/>
      <c r="BQ35" s="7"/>
      <c r="BR35" s="7"/>
    </row>
    <row r="36" spans="1:98">
      <c r="A36" s="406">
        <v>11</v>
      </c>
      <c r="B36" s="409"/>
      <c r="C36" s="409"/>
      <c r="D36" s="409"/>
      <c r="E36" s="413"/>
      <c r="F36" s="409"/>
      <c r="G36" s="47" t="s">
        <v>75</v>
      </c>
      <c r="H36" s="48"/>
      <c r="I36" s="49" t="str">
        <f t="shared" ref="I36:S37" si="63">IF(H36="","",H36)</f>
        <v/>
      </c>
      <c r="J36" s="49" t="str">
        <f t="shared" si="63"/>
        <v/>
      </c>
      <c r="K36" s="49" t="str">
        <f t="shared" si="63"/>
        <v/>
      </c>
      <c r="L36" s="49" t="str">
        <f t="shared" si="63"/>
        <v/>
      </c>
      <c r="M36" s="49" t="str">
        <f t="shared" si="63"/>
        <v/>
      </c>
      <c r="N36" s="49" t="str">
        <f t="shared" si="63"/>
        <v/>
      </c>
      <c r="O36" s="49" t="str">
        <f t="shared" si="63"/>
        <v/>
      </c>
      <c r="P36" s="49" t="str">
        <f t="shared" si="63"/>
        <v/>
      </c>
      <c r="Q36" s="49" t="str">
        <f t="shared" si="63"/>
        <v/>
      </c>
      <c r="R36" s="49" t="str">
        <f t="shared" si="63"/>
        <v/>
      </c>
      <c r="S36" s="49" t="str">
        <f t="shared" si="63"/>
        <v/>
      </c>
      <c r="T36" s="50">
        <f t="shared" si="2"/>
        <v>0</v>
      </c>
      <c r="U36" s="51"/>
      <c r="V36" s="52" t="str">
        <f t="shared" ref="V36:AF37" si="64">IF(U36="","",U36)</f>
        <v/>
      </c>
      <c r="W36" s="52" t="str">
        <f t="shared" si="64"/>
        <v/>
      </c>
      <c r="X36" s="52" t="str">
        <f t="shared" si="64"/>
        <v/>
      </c>
      <c r="Y36" s="52" t="str">
        <f t="shared" si="64"/>
        <v/>
      </c>
      <c r="Z36" s="52" t="str">
        <f t="shared" si="64"/>
        <v/>
      </c>
      <c r="AA36" s="52" t="str">
        <f t="shared" si="64"/>
        <v/>
      </c>
      <c r="AB36" s="52" t="str">
        <f t="shared" si="64"/>
        <v/>
      </c>
      <c r="AC36" s="52" t="str">
        <f t="shared" si="64"/>
        <v/>
      </c>
      <c r="AD36" s="52" t="str">
        <f t="shared" si="64"/>
        <v/>
      </c>
      <c r="AE36" s="52" t="str">
        <f t="shared" si="64"/>
        <v/>
      </c>
      <c r="AF36" s="52" t="str">
        <f t="shared" si="64"/>
        <v/>
      </c>
      <c r="AG36" s="50">
        <f t="shared" si="7"/>
        <v>0</v>
      </c>
      <c r="AI36" s="29" t="s">
        <v>208</v>
      </c>
      <c r="AL36" s="29"/>
      <c r="AN36" s="4">
        <v>1</v>
      </c>
      <c r="AO36" s="4">
        <v>3</v>
      </c>
      <c r="AP36" s="4">
        <v>7</v>
      </c>
      <c r="AQ36" s="6">
        <f ca="1">IF($AP36=1,IF(INDIRECT(ADDRESS(($AN36-1)*3+$AO36+5,$AP36+7))="",0,INDIRECT(ADDRESS(($AN36-1)*3+$AO36+5,$AP36+7))),IF(INDIRECT(ADDRESS(($AN36-1)*3+$AO36+5,$AP36+7))="",0,IF(COUNTIF(INDIRECT(ADDRESS(($AN36-1)*36+($AO36-1)*12+6,COLUMN())):INDIRECT(ADDRESS(($AN36-1)*36+($AO36-1)*12+$AP36+4,COLUMN())),INDIRECT(ADDRESS(($AN36-1)*3+$AO36+5,$AP36+7)))&gt;=1,0,INDIRECT(ADDRESS(($AN36-1)*3+$AO36+5,$AP36+7)))))</f>
        <v>0</v>
      </c>
      <c r="AR36" s="4">
        <f ca="1">COUNTIF(INDIRECT("H"&amp;(ROW()+12*(($AN36-1)*3+$AO36)-ROW())/12+5):INDIRECT("S"&amp;(ROW()+12*(($AN36-1)*3+$AO36)-ROW())/12+5),AQ36)</f>
        <v>0</v>
      </c>
      <c r="AS36" s="6">
        <f ca="1">IF($AP36=1,IF(INDIRECT(ADDRESS(($AN36-1)*3+$AO36+5,$AP36+20))="",0,INDIRECT(ADDRESS(($AN36-1)*3+$AO36+5,$AP36+20))),IF(INDIRECT(ADDRESS(($AN36-1)*3+$AO36+5,$AP36+20))="",0,IF(COUNTIF(INDIRECT(ADDRESS(($AN36-1)*36+($AO36-1)*12+6,COLUMN())):INDIRECT(ADDRESS(($AN36-1)*36+($AO36-1)*12+$AP36+4,COLUMN())),INDIRECT(ADDRESS(($AN36-1)*3+$AO36+5,$AP36+20)))&gt;=1,0,INDIRECT(ADDRESS(($AN36-1)*3+$AO36+5,$AP36+20)))))</f>
        <v>0</v>
      </c>
      <c r="AT36" s="4">
        <f ca="1">COUNTIF(INDIRECT("U"&amp;(ROW()+12*(($AN36-1)*3+$AO36)-ROW())/12+5):INDIRECT("AF"&amp;(ROW()+12*(($AN36-1)*3+$AO36)-ROW())/12+5),AS36)</f>
        <v>0</v>
      </c>
      <c r="AU36" s="4">
        <f ca="1">IF(AND(AQ36+AS36&gt;0,AR36+AT36&gt;0),COUNTIF(AU$6:AU35,"&gt;0")+1,0)</f>
        <v>0</v>
      </c>
      <c r="BE36" s="4">
        <v>1</v>
      </c>
      <c r="BG36" s="7">
        <f t="shared" ref="BG36:BR36" si="65">SUM(H36:H37)</f>
        <v>0</v>
      </c>
      <c r="BH36" s="7">
        <f t="shared" si="65"/>
        <v>0</v>
      </c>
      <c r="BI36" s="7">
        <f t="shared" si="65"/>
        <v>0</v>
      </c>
      <c r="BJ36" s="7">
        <f t="shared" si="65"/>
        <v>0</v>
      </c>
      <c r="BK36" s="7">
        <f t="shared" si="65"/>
        <v>0</v>
      </c>
      <c r="BL36" s="7">
        <f t="shared" si="65"/>
        <v>0</v>
      </c>
      <c r="BM36" s="7">
        <f t="shared" si="65"/>
        <v>0</v>
      </c>
      <c r="BN36" s="7">
        <f t="shared" si="65"/>
        <v>0</v>
      </c>
      <c r="BO36" s="7">
        <f t="shared" si="65"/>
        <v>0</v>
      </c>
      <c r="BP36" s="7">
        <f t="shared" si="65"/>
        <v>0</v>
      </c>
      <c r="BQ36" s="7">
        <f t="shared" si="65"/>
        <v>0</v>
      </c>
      <c r="BR36" s="7">
        <f t="shared" si="65"/>
        <v>0</v>
      </c>
      <c r="BT36" s="7">
        <f t="shared" ref="BT36:CE36" si="66">SUM(U36:U37)</f>
        <v>0</v>
      </c>
      <c r="BU36" s="7">
        <f t="shared" si="66"/>
        <v>0</v>
      </c>
      <c r="BV36" s="7">
        <f t="shared" si="66"/>
        <v>0</v>
      </c>
      <c r="BW36" s="7">
        <f t="shared" si="66"/>
        <v>0</v>
      </c>
      <c r="BX36" s="7">
        <f t="shared" si="66"/>
        <v>0</v>
      </c>
      <c r="BY36" s="7">
        <f t="shared" si="66"/>
        <v>0</v>
      </c>
      <c r="BZ36" s="7">
        <f t="shared" si="66"/>
        <v>0</v>
      </c>
      <c r="CA36" s="7">
        <f t="shared" si="66"/>
        <v>0</v>
      </c>
      <c r="CB36" s="7">
        <f t="shared" si="66"/>
        <v>0</v>
      </c>
      <c r="CC36" s="7">
        <f t="shared" si="66"/>
        <v>0</v>
      </c>
      <c r="CD36" s="7">
        <f t="shared" si="66"/>
        <v>0</v>
      </c>
      <c r="CE36" s="7">
        <f t="shared" si="66"/>
        <v>0</v>
      </c>
      <c r="CH36" s="8" t="s">
        <v>74</v>
      </c>
      <c r="CI36" s="7">
        <f t="shared" ref="CI36:CT36" si="67">IF(OR($D36="副園長",$D36="教頭",$D36="主任保育士",$D36="主幹教諭",$D36="主幹保育教諭"),0,BG36)</f>
        <v>0</v>
      </c>
      <c r="CJ36" s="7">
        <f t="shared" si="67"/>
        <v>0</v>
      </c>
      <c r="CK36" s="7">
        <f t="shared" si="67"/>
        <v>0</v>
      </c>
      <c r="CL36" s="7">
        <f t="shared" si="67"/>
        <v>0</v>
      </c>
      <c r="CM36" s="7">
        <f t="shared" si="67"/>
        <v>0</v>
      </c>
      <c r="CN36" s="7">
        <f t="shared" si="67"/>
        <v>0</v>
      </c>
      <c r="CO36" s="7">
        <f t="shared" si="67"/>
        <v>0</v>
      </c>
      <c r="CP36" s="7">
        <f t="shared" si="67"/>
        <v>0</v>
      </c>
      <c r="CQ36" s="7">
        <f t="shared" si="67"/>
        <v>0</v>
      </c>
      <c r="CR36" s="7">
        <f t="shared" si="67"/>
        <v>0</v>
      </c>
      <c r="CS36" s="7">
        <f t="shared" si="67"/>
        <v>0</v>
      </c>
      <c r="CT36" s="7">
        <f t="shared" si="67"/>
        <v>0</v>
      </c>
    </row>
    <row r="37" spans="1:98">
      <c r="A37" s="407"/>
      <c r="B37" s="410"/>
      <c r="C37" s="412"/>
      <c r="D37" s="412"/>
      <c r="E37" s="414"/>
      <c r="F37" s="410"/>
      <c r="G37" s="53" t="s">
        <v>73</v>
      </c>
      <c r="H37" s="54"/>
      <c r="I37" s="55" t="str">
        <f t="shared" si="63"/>
        <v/>
      </c>
      <c r="J37" s="55" t="str">
        <f t="shared" si="63"/>
        <v/>
      </c>
      <c r="K37" s="55" t="str">
        <f t="shared" si="63"/>
        <v/>
      </c>
      <c r="L37" s="55" t="str">
        <f t="shared" si="63"/>
        <v/>
      </c>
      <c r="M37" s="55" t="str">
        <f t="shared" si="63"/>
        <v/>
      </c>
      <c r="N37" s="55" t="str">
        <f t="shared" si="63"/>
        <v/>
      </c>
      <c r="O37" s="55" t="str">
        <f t="shared" si="63"/>
        <v/>
      </c>
      <c r="P37" s="55" t="str">
        <f t="shared" si="63"/>
        <v/>
      </c>
      <c r="Q37" s="55" t="str">
        <f t="shared" si="63"/>
        <v/>
      </c>
      <c r="R37" s="55" t="str">
        <f t="shared" si="63"/>
        <v/>
      </c>
      <c r="S37" s="55" t="str">
        <f t="shared" si="63"/>
        <v/>
      </c>
      <c r="T37" s="56">
        <f t="shared" si="2"/>
        <v>0</v>
      </c>
      <c r="U37" s="57"/>
      <c r="V37" s="58" t="str">
        <f t="shared" si="64"/>
        <v/>
      </c>
      <c r="W37" s="58" t="str">
        <f t="shared" si="64"/>
        <v/>
      </c>
      <c r="X37" s="58" t="str">
        <f t="shared" si="64"/>
        <v/>
      </c>
      <c r="Y37" s="58" t="str">
        <f t="shared" si="64"/>
        <v/>
      </c>
      <c r="Z37" s="58" t="str">
        <f t="shared" si="64"/>
        <v/>
      </c>
      <c r="AA37" s="58" t="str">
        <f t="shared" si="64"/>
        <v/>
      </c>
      <c r="AB37" s="58" t="str">
        <f t="shared" si="64"/>
        <v/>
      </c>
      <c r="AC37" s="58" t="str">
        <f t="shared" si="64"/>
        <v/>
      </c>
      <c r="AD37" s="58" t="str">
        <f t="shared" si="64"/>
        <v/>
      </c>
      <c r="AE37" s="58" t="str">
        <f t="shared" si="64"/>
        <v/>
      </c>
      <c r="AF37" s="58" t="str">
        <f t="shared" si="64"/>
        <v/>
      </c>
      <c r="AG37" s="56">
        <f t="shared" si="7"/>
        <v>0</v>
      </c>
      <c r="AI37" s="29" t="s">
        <v>209</v>
      </c>
      <c r="AL37" s="29"/>
      <c r="AN37" s="4">
        <v>1</v>
      </c>
      <c r="AO37" s="4">
        <v>3</v>
      </c>
      <c r="AP37" s="4">
        <v>8</v>
      </c>
      <c r="AQ37" s="6">
        <f ca="1">IF($AP37=1,IF(INDIRECT(ADDRESS(($AN37-1)*3+$AO37+5,$AP37+7))="",0,INDIRECT(ADDRESS(($AN37-1)*3+$AO37+5,$AP37+7))),IF(INDIRECT(ADDRESS(($AN37-1)*3+$AO37+5,$AP37+7))="",0,IF(COUNTIF(INDIRECT(ADDRESS(($AN37-1)*36+($AO37-1)*12+6,COLUMN())):INDIRECT(ADDRESS(($AN37-1)*36+($AO37-1)*12+$AP37+4,COLUMN())),INDIRECT(ADDRESS(($AN37-1)*3+$AO37+5,$AP37+7)))&gt;=1,0,INDIRECT(ADDRESS(($AN37-1)*3+$AO37+5,$AP37+7)))))</f>
        <v>0</v>
      </c>
      <c r="AR37" s="4">
        <f ca="1">COUNTIF(INDIRECT("H"&amp;(ROW()+12*(($AN37-1)*3+$AO37)-ROW())/12+5):INDIRECT("S"&amp;(ROW()+12*(($AN37-1)*3+$AO37)-ROW())/12+5),AQ37)</f>
        <v>0</v>
      </c>
      <c r="AS37" s="6">
        <f ca="1">IF($AP37=1,IF(INDIRECT(ADDRESS(($AN37-1)*3+$AO37+5,$AP37+20))="",0,INDIRECT(ADDRESS(($AN37-1)*3+$AO37+5,$AP37+20))),IF(INDIRECT(ADDRESS(($AN37-1)*3+$AO37+5,$AP37+20))="",0,IF(COUNTIF(INDIRECT(ADDRESS(($AN37-1)*36+($AO37-1)*12+6,COLUMN())):INDIRECT(ADDRESS(($AN37-1)*36+($AO37-1)*12+$AP37+4,COLUMN())),INDIRECT(ADDRESS(($AN37-1)*3+$AO37+5,$AP37+20)))&gt;=1,0,INDIRECT(ADDRESS(($AN37-1)*3+$AO37+5,$AP37+20)))))</f>
        <v>0</v>
      </c>
      <c r="AT37" s="4">
        <f ca="1">COUNTIF(INDIRECT("U"&amp;(ROW()+12*(($AN37-1)*3+$AO37)-ROW())/12+5):INDIRECT("AF"&amp;(ROW()+12*(($AN37-1)*3+$AO37)-ROW())/12+5),AS37)</f>
        <v>0</v>
      </c>
      <c r="AU37" s="4">
        <f ca="1">IF(AND(AQ37+AS37&gt;0,AR37+AT37&gt;0),COUNTIF(AU$6:AU36,"&gt;0")+1,0)</f>
        <v>0</v>
      </c>
      <c r="BE37" s="4">
        <v>2</v>
      </c>
      <c r="BF37" s="4" t="s">
        <v>72</v>
      </c>
      <c r="BG37" s="7">
        <f t="shared" ref="BG37:BR37" si="68">IF(BG36+BT36&gt;$AJ$27,1,0)</f>
        <v>0</v>
      </c>
      <c r="BH37" s="7">
        <f t="shared" si="68"/>
        <v>0</v>
      </c>
      <c r="BI37" s="7">
        <f t="shared" si="68"/>
        <v>0</v>
      </c>
      <c r="BJ37" s="7">
        <f t="shared" si="68"/>
        <v>0</v>
      </c>
      <c r="BK37" s="7">
        <f t="shared" si="68"/>
        <v>0</v>
      </c>
      <c r="BL37" s="7">
        <f t="shared" si="68"/>
        <v>0</v>
      </c>
      <c r="BM37" s="7">
        <f t="shared" si="68"/>
        <v>0</v>
      </c>
      <c r="BN37" s="7">
        <f t="shared" si="68"/>
        <v>0</v>
      </c>
      <c r="BO37" s="7">
        <f t="shared" si="68"/>
        <v>0</v>
      </c>
      <c r="BP37" s="7">
        <f t="shared" si="68"/>
        <v>0</v>
      </c>
      <c r="BQ37" s="7">
        <f t="shared" si="68"/>
        <v>0</v>
      </c>
      <c r="BR37" s="7">
        <f t="shared" si="68"/>
        <v>0</v>
      </c>
      <c r="BT37" s="7"/>
      <c r="BU37" s="7"/>
      <c r="BV37" s="7"/>
      <c r="BW37" s="7"/>
      <c r="BX37" s="7"/>
      <c r="BY37" s="7"/>
      <c r="BZ37" s="7"/>
      <c r="CA37" s="7"/>
      <c r="CB37" s="7"/>
      <c r="CC37" s="7"/>
      <c r="CD37" s="7"/>
      <c r="CE37" s="7"/>
    </row>
    <row r="38" spans="1:98">
      <c r="A38" s="408"/>
      <c r="B38" s="411"/>
      <c r="C38" s="416"/>
      <c r="D38" s="417"/>
      <c r="E38" s="415"/>
      <c r="F38" s="411"/>
      <c r="G38" s="59" t="s">
        <v>258</v>
      </c>
      <c r="H38" s="60"/>
      <c r="I38" s="61"/>
      <c r="J38" s="61"/>
      <c r="K38" s="61"/>
      <c r="L38" s="61"/>
      <c r="M38" s="61"/>
      <c r="N38" s="61"/>
      <c r="O38" s="61"/>
      <c r="P38" s="61"/>
      <c r="Q38" s="61"/>
      <c r="R38" s="61"/>
      <c r="S38" s="61"/>
      <c r="T38" s="62">
        <f t="shared" si="2"/>
        <v>0</v>
      </c>
      <c r="U38" s="63"/>
      <c r="V38" s="64"/>
      <c r="W38" s="64"/>
      <c r="X38" s="64"/>
      <c r="Y38" s="64"/>
      <c r="Z38" s="64"/>
      <c r="AA38" s="64"/>
      <c r="AB38" s="64"/>
      <c r="AC38" s="64"/>
      <c r="AD38" s="64"/>
      <c r="AE38" s="64"/>
      <c r="AF38" s="64"/>
      <c r="AG38" s="62">
        <f t="shared" si="7"/>
        <v>0</v>
      </c>
      <c r="AI38" s="29" t="s">
        <v>210</v>
      </c>
      <c r="AL38" s="29"/>
      <c r="AN38" s="4">
        <v>1</v>
      </c>
      <c r="AO38" s="4">
        <v>3</v>
      </c>
      <c r="AP38" s="4">
        <v>9</v>
      </c>
      <c r="AQ38" s="6">
        <f ca="1">IF($AP38=1,IF(INDIRECT(ADDRESS(($AN38-1)*3+$AO38+5,$AP38+7))="",0,INDIRECT(ADDRESS(($AN38-1)*3+$AO38+5,$AP38+7))),IF(INDIRECT(ADDRESS(($AN38-1)*3+$AO38+5,$AP38+7))="",0,IF(COUNTIF(INDIRECT(ADDRESS(($AN38-1)*36+($AO38-1)*12+6,COLUMN())):INDIRECT(ADDRESS(($AN38-1)*36+($AO38-1)*12+$AP38+4,COLUMN())),INDIRECT(ADDRESS(($AN38-1)*3+$AO38+5,$AP38+7)))&gt;=1,0,INDIRECT(ADDRESS(($AN38-1)*3+$AO38+5,$AP38+7)))))</f>
        <v>0</v>
      </c>
      <c r="AR38" s="4">
        <f ca="1">COUNTIF(INDIRECT("H"&amp;(ROW()+12*(($AN38-1)*3+$AO38)-ROW())/12+5):INDIRECT("S"&amp;(ROW()+12*(($AN38-1)*3+$AO38)-ROW())/12+5),AQ38)</f>
        <v>0</v>
      </c>
      <c r="AS38" s="6">
        <f ca="1">IF($AP38=1,IF(INDIRECT(ADDRESS(($AN38-1)*3+$AO38+5,$AP38+20))="",0,INDIRECT(ADDRESS(($AN38-1)*3+$AO38+5,$AP38+20))),IF(INDIRECT(ADDRESS(($AN38-1)*3+$AO38+5,$AP38+20))="",0,IF(COUNTIF(INDIRECT(ADDRESS(($AN38-1)*36+($AO38-1)*12+6,COLUMN())):INDIRECT(ADDRESS(($AN38-1)*36+($AO38-1)*12+$AP38+4,COLUMN())),INDIRECT(ADDRESS(($AN38-1)*3+$AO38+5,$AP38+20)))&gt;=1,0,INDIRECT(ADDRESS(($AN38-1)*3+$AO38+5,$AP38+20)))))</f>
        <v>0</v>
      </c>
      <c r="AT38" s="4">
        <f ca="1">COUNTIF(INDIRECT("U"&amp;(ROW()+12*(($AN38-1)*3+$AO38)-ROW())/12+5):INDIRECT("AF"&amp;(ROW()+12*(($AN38-1)*3+$AO38)-ROW())/12+5),AS38)</f>
        <v>0</v>
      </c>
      <c r="AU38" s="4">
        <f ca="1">IF(AND(AQ38+AS38&gt;0,AR38+AT38&gt;0),COUNTIF(AU$6:AU37,"&gt;0")+1,0)</f>
        <v>0</v>
      </c>
      <c r="BE38" s="4">
        <v>3</v>
      </c>
      <c r="BF38" s="8"/>
      <c r="BG38" s="7"/>
      <c r="BH38" s="7"/>
      <c r="BI38" s="7"/>
      <c r="BJ38" s="7"/>
      <c r="BK38" s="7"/>
      <c r="BL38" s="7"/>
      <c r="BM38" s="7"/>
      <c r="BN38" s="7"/>
      <c r="BO38" s="7"/>
      <c r="BP38" s="7"/>
      <c r="BQ38" s="7"/>
      <c r="BR38" s="7"/>
      <c r="BT38" s="7"/>
      <c r="BU38" s="7"/>
      <c r="BV38" s="7"/>
      <c r="BW38" s="7"/>
      <c r="BX38" s="7"/>
      <c r="BY38" s="7"/>
      <c r="BZ38" s="7"/>
      <c r="CA38" s="7"/>
      <c r="CB38" s="7"/>
      <c r="CC38" s="7"/>
      <c r="CD38" s="7"/>
      <c r="CE38" s="7"/>
    </row>
    <row r="39" spans="1:98">
      <c r="A39" s="406">
        <v>12</v>
      </c>
      <c r="B39" s="409"/>
      <c r="C39" s="409"/>
      <c r="D39" s="409"/>
      <c r="E39" s="413"/>
      <c r="F39" s="409"/>
      <c r="G39" s="47" t="s">
        <v>75</v>
      </c>
      <c r="H39" s="48"/>
      <c r="I39" s="49" t="str">
        <f t="shared" ref="I39:S40" si="69">IF(H39="","",H39)</f>
        <v/>
      </c>
      <c r="J39" s="49" t="str">
        <f t="shared" si="69"/>
        <v/>
      </c>
      <c r="K39" s="49" t="str">
        <f t="shared" si="69"/>
        <v/>
      </c>
      <c r="L39" s="49" t="str">
        <f t="shared" si="69"/>
        <v/>
      </c>
      <c r="M39" s="49" t="str">
        <f t="shared" si="69"/>
        <v/>
      </c>
      <c r="N39" s="49" t="str">
        <f t="shared" si="69"/>
        <v/>
      </c>
      <c r="O39" s="49" t="str">
        <f t="shared" si="69"/>
        <v/>
      </c>
      <c r="P39" s="49" t="str">
        <f t="shared" si="69"/>
        <v/>
      </c>
      <c r="Q39" s="49" t="str">
        <f t="shared" si="69"/>
        <v/>
      </c>
      <c r="R39" s="49" t="str">
        <f t="shared" si="69"/>
        <v/>
      </c>
      <c r="S39" s="49" t="str">
        <f t="shared" si="69"/>
        <v/>
      </c>
      <c r="T39" s="50">
        <f t="shared" si="2"/>
        <v>0</v>
      </c>
      <c r="U39" s="51"/>
      <c r="V39" s="52" t="str">
        <f t="shared" ref="V39:AF40" si="70">IF(U39="","",U39)</f>
        <v/>
      </c>
      <c r="W39" s="52" t="str">
        <f t="shared" si="70"/>
        <v/>
      </c>
      <c r="X39" s="52" t="str">
        <f t="shared" si="70"/>
        <v/>
      </c>
      <c r="Y39" s="52" t="str">
        <f t="shared" si="70"/>
        <v/>
      </c>
      <c r="Z39" s="52" t="str">
        <f t="shared" si="70"/>
        <v/>
      </c>
      <c r="AA39" s="52" t="str">
        <f t="shared" si="70"/>
        <v/>
      </c>
      <c r="AB39" s="52" t="str">
        <f t="shared" si="70"/>
        <v/>
      </c>
      <c r="AC39" s="52" t="str">
        <f t="shared" si="70"/>
        <v/>
      </c>
      <c r="AD39" s="52" t="str">
        <f t="shared" si="70"/>
        <v/>
      </c>
      <c r="AE39" s="52" t="str">
        <f t="shared" si="70"/>
        <v/>
      </c>
      <c r="AF39" s="52" t="str">
        <f t="shared" si="70"/>
        <v/>
      </c>
      <c r="AG39" s="50">
        <f t="shared" si="7"/>
        <v>0</v>
      </c>
      <c r="AI39" s="29"/>
      <c r="AN39" s="4">
        <v>1</v>
      </c>
      <c r="AO39" s="4">
        <v>3</v>
      </c>
      <c r="AP39" s="4">
        <v>10</v>
      </c>
      <c r="AQ39" s="6">
        <f ca="1">IF($AP39=1,IF(INDIRECT(ADDRESS(($AN39-1)*3+$AO39+5,$AP39+7))="",0,INDIRECT(ADDRESS(($AN39-1)*3+$AO39+5,$AP39+7))),IF(INDIRECT(ADDRESS(($AN39-1)*3+$AO39+5,$AP39+7))="",0,IF(COUNTIF(INDIRECT(ADDRESS(($AN39-1)*36+($AO39-1)*12+6,COLUMN())):INDIRECT(ADDRESS(($AN39-1)*36+($AO39-1)*12+$AP39+4,COLUMN())),INDIRECT(ADDRESS(($AN39-1)*3+$AO39+5,$AP39+7)))&gt;=1,0,INDIRECT(ADDRESS(($AN39-1)*3+$AO39+5,$AP39+7)))))</f>
        <v>0</v>
      </c>
      <c r="AR39" s="4">
        <f ca="1">COUNTIF(INDIRECT("H"&amp;(ROW()+12*(($AN39-1)*3+$AO39)-ROW())/12+5):INDIRECT("S"&amp;(ROW()+12*(($AN39-1)*3+$AO39)-ROW())/12+5),AQ39)</f>
        <v>0</v>
      </c>
      <c r="AS39" s="6">
        <f ca="1">IF($AP39=1,IF(INDIRECT(ADDRESS(($AN39-1)*3+$AO39+5,$AP39+20))="",0,INDIRECT(ADDRESS(($AN39-1)*3+$AO39+5,$AP39+20))),IF(INDIRECT(ADDRESS(($AN39-1)*3+$AO39+5,$AP39+20))="",0,IF(COUNTIF(INDIRECT(ADDRESS(($AN39-1)*36+($AO39-1)*12+6,COLUMN())):INDIRECT(ADDRESS(($AN39-1)*36+($AO39-1)*12+$AP39+4,COLUMN())),INDIRECT(ADDRESS(($AN39-1)*3+$AO39+5,$AP39+20)))&gt;=1,0,INDIRECT(ADDRESS(($AN39-1)*3+$AO39+5,$AP39+20)))))</f>
        <v>0</v>
      </c>
      <c r="AT39" s="4">
        <f ca="1">COUNTIF(INDIRECT("U"&amp;(ROW()+12*(($AN39-1)*3+$AO39)-ROW())/12+5):INDIRECT("AF"&amp;(ROW()+12*(($AN39-1)*3+$AO39)-ROW())/12+5),AS39)</f>
        <v>0</v>
      </c>
      <c r="AU39" s="4">
        <f ca="1">IF(AND(AQ39+AS39&gt;0,AR39+AT39&gt;0),COUNTIF(AU$6:AU38,"&gt;0")+1,0)</f>
        <v>0</v>
      </c>
      <c r="BE39" s="4">
        <v>1</v>
      </c>
      <c r="BG39" s="7">
        <f t="shared" ref="BG39:BR39" si="71">SUM(H39:H40)</f>
        <v>0</v>
      </c>
      <c r="BH39" s="7">
        <f t="shared" si="71"/>
        <v>0</v>
      </c>
      <c r="BI39" s="7">
        <f t="shared" si="71"/>
        <v>0</v>
      </c>
      <c r="BJ39" s="7">
        <f t="shared" si="71"/>
        <v>0</v>
      </c>
      <c r="BK39" s="7">
        <f t="shared" si="71"/>
        <v>0</v>
      </c>
      <c r="BL39" s="7">
        <f t="shared" si="71"/>
        <v>0</v>
      </c>
      <c r="BM39" s="7">
        <f t="shared" si="71"/>
        <v>0</v>
      </c>
      <c r="BN39" s="7">
        <f t="shared" si="71"/>
        <v>0</v>
      </c>
      <c r="BO39" s="7">
        <f t="shared" si="71"/>
        <v>0</v>
      </c>
      <c r="BP39" s="7">
        <f t="shared" si="71"/>
        <v>0</v>
      </c>
      <c r="BQ39" s="7">
        <f t="shared" si="71"/>
        <v>0</v>
      </c>
      <c r="BR39" s="7">
        <f t="shared" si="71"/>
        <v>0</v>
      </c>
      <c r="BT39" s="7">
        <f t="shared" ref="BT39:CE39" si="72">SUM(U39:U40)</f>
        <v>0</v>
      </c>
      <c r="BU39" s="7">
        <f t="shared" si="72"/>
        <v>0</v>
      </c>
      <c r="BV39" s="7">
        <f t="shared" si="72"/>
        <v>0</v>
      </c>
      <c r="BW39" s="7">
        <f t="shared" si="72"/>
        <v>0</v>
      </c>
      <c r="BX39" s="7">
        <f t="shared" si="72"/>
        <v>0</v>
      </c>
      <c r="BY39" s="7">
        <f t="shared" si="72"/>
        <v>0</v>
      </c>
      <c r="BZ39" s="7">
        <f t="shared" si="72"/>
        <v>0</v>
      </c>
      <c r="CA39" s="7">
        <f t="shared" si="72"/>
        <v>0</v>
      </c>
      <c r="CB39" s="7">
        <f t="shared" si="72"/>
        <v>0</v>
      </c>
      <c r="CC39" s="7">
        <f t="shared" si="72"/>
        <v>0</v>
      </c>
      <c r="CD39" s="7">
        <f t="shared" si="72"/>
        <v>0</v>
      </c>
      <c r="CE39" s="7">
        <f t="shared" si="72"/>
        <v>0</v>
      </c>
      <c r="CH39" s="8" t="s">
        <v>74</v>
      </c>
      <c r="CI39" s="7">
        <f t="shared" ref="CI39:CT39" si="73">IF(OR($D39="副園長",$D39="教頭",$D39="主任保育士",$D39="主幹教諭",$D39="主幹保育教諭"),0,BG39)</f>
        <v>0</v>
      </c>
      <c r="CJ39" s="7">
        <f t="shared" si="73"/>
        <v>0</v>
      </c>
      <c r="CK39" s="7">
        <f t="shared" si="73"/>
        <v>0</v>
      </c>
      <c r="CL39" s="7">
        <f t="shared" si="73"/>
        <v>0</v>
      </c>
      <c r="CM39" s="7">
        <f t="shared" si="73"/>
        <v>0</v>
      </c>
      <c r="CN39" s="7">
        <f t="shared" si="73"/>
        <v>0</v>
      </c>
      <c r="CO39" s="7">
        <f t="shared" si="73"/>
        <v>0</v>
      </c>
      <c r="CP39" s="7">
        <f t="shared" si="73"/>
        <v>0</v>
      </c>
      <c r="CQ39" s="7">
        <f t="shared" si="73"/>
        <v>0</v>
      </c>
      <c r="CR39" s="7">
        <f t="shared" si="73"/>
        <v>0</v>
      </c>
      <c r="CS39" s="7">
        <f t="shared" si="73"/>
        <v>0</v>
      </c>
      <c r="CT39" s="7">
        <f t="shared" si="73"/>
        <v>0</v>
      </c>
    </row>
    <row r="40" spans="1:98">
      <c r="A40" s="407"/>
      <c r="B40" s="410"/>
      <c r="C40" s="412"/>
      <c r="D40" s="412"/>
      <c r="E40" s="414"/>
      <c r="F40" s="410"/>
      <c r="G40" s="53" t="s">
        <v>73</v>
      </c>
      <c r="H40" s="54"/>
      <c r="I40" s="55" t="str">
        <f t="shared" si="69"/>
        <v/>
      </c>
      <c r="J40" s="55" t="str">
        <f t="shared" si="69"/>
        <v/>
      </c>
      <c r="K40" s="55" t="str">
        <f t="shared" si="69"/>
        <v/>
      </c>
      <c r="L40" s="55" t="str">
        <f t="shared" si="69"/>
        <v/>
      </c>
      <c r="M40" s="55" t="str">
        <f t="shared" si="69"/>
        <v/>
      </c>
      <c r="N40" s="55" t="str">
        <f t="shared" si="69"/>
        <v/>
      </c>
      <c r="O40" s="55" t="str">
        <f t="shared" si="69"/>
        <v/>
      </c>
      <c r="P40" s="55" t="str">
        <f t="shared" si="69"/>
        <v/>
      </c>
      <c r="Q40" s="55" t="str">
        <f t="shared" si="69"/>
        <v/>
      </c>
      <c r="R40" s="55" t="str">
        <f t="shared" si="69"/>
        <v/>
      </c>
      <c r="S40" s="55" t="str">
        <f t="shared" si="69"/>
        <v/>
      </c>
      <c r="T40" s="56">
        <f t="shared" si="2"/>
        <v>0</v>
      </c>
      <c r="U40" s="57"/>
      <c r="V40" s="58" t="str">
        <f t="shared" si="70"/>
        <v/>
      </c>
      <c r="W40" s="58" t="str">
        <f t="shared" si="70"/>
        <v/>
      </c>
      <c r="X40" s="58" t="str">
        <f t="shared" si="70"/>
        <v/>
      </c>
      <c r="Y40" s="58" t="str">
        <f t="shared" si="70"/>
        <v/>
      </c>
      <c r="Z40" s="58" t="str">
        <f t="shared" si="70"/>
        <v/>
      </c>
      <c r="AA40" s="58" t="str">
        <f t="shared" si="70"/>
        <v/>
      </c>
      <c r="AB40" s="58" t="str">
        <f t="shared" si="70"/>
        <v/>
      </c>
      <c r="AC40" s="58" t="str">
        <f t="shared" si="70"/>
        <v/>
      </c>
      <c r="AD40" s="58" t="str">
        <f t="shared" si="70"/>
        <v/>
      </c>
      <c r="AE40" s="58" t="str">
        <f t="shared" si="70"/>
        <v/>
      </c>
      <c r="AF40" s="58" t="str">
        <f t="shared" si="70"/>
        <v/>
      </c>
      <c r="AG40" s="56">
        <f t="shared" si="7"/>
        <v>0</v>
      </c>
      <c r="AN40" s="4">
        <v>1</v>
      </c>
      <c r="AO40" s="4">
        <v>3</v>
      </c>
      <c r="AP40" s="4">
        <v>11</v>
      </c>
      <c r="AQ40" s="6">
        <f ca="1">IF($AP40=1,IF(INDIRECT(ADDRESS(($AN40-1)*3+$AO40+5,$AP40+7))="",0,INDIRECT(ADDRESS(($AN40-1)*3+$AO40+5,$AP40+7))),IF(INDIRECT(ADDRESS(($AN40-1)*3+$AO40+5,$AP40+7))="",0,IF(COUNTIF(INDIRECT(ADDRESS(($AN40-1)*36+($AO40-1)*12+6,COLUMN())):INDIRECT(ADDRESS(($AN40-1)*36+($AO40-1)*12+$AP40+4,COLUMN())),INDIRECT(ADDRESS(($AN40-1)*3+$AO40+5,$AP40+7)))&gt;=1,0,INDIRECT(ADDRESS(($AN40-1)*3+$AO40+5,$AP40+7)))))</f>
        <v>0</v>
      </c>
      <c r="AR40" s="4">
        <f ca="1">COUNTIF(INDIRECT("H"&amp;(ROW()+12*(($AN40-1)*3+$AO40)-ROW())/12+5):INDIRECT("S"&amp;(ROW()+12*(($AN40-1)*3+$AO40)-ROW())/12+5),AQ40)</f>
        <v>0</v>
      </c>
      <c r="AS40" s="6">
        <f ca="1">IF($AP40=1,IF(INDIRECT(ADDRESS(($AN40-1)*3+$AO40+5,$AP40+20))="",0,INDIRECT(ADDRESS(($AN40-1)*3+$AO40+5,$AP40+20))),IF(INDIRECT(ADDRESS(($AN40-1)*3+$AO40+5,$AP40+20))="",0,IF(COUNTIF(INDIRECT(ADDRESS(($AN40-1)*36+($AO40-1)*12+6,COLUMN())):INDIRECT(ADDRESS(($AN40-1)*36+($AO40-1)*12+$AP40+4,COLUMN())),INDIRECT(ADDRESS(($AN40-1)*3+$AO40+5,$AP40+20)))&gt;=1,0,INDIRECT(ADDRESS(($AN40-1)*3+$AO40+5,$AP40+20)))))</f>
        <v>0</v>
      </c>
      <c r="AT40" s="4">
        <f ca="1">COUNTIF(INDIRECT("U"&amp;(ROW()+12*(($AN40-1)*3+$AO40)-ROW())/12+5):INDIRECT("AF"&amp;(ROW()+12*(($AN40-1)*3+$AO40)-ROW())/12+5),AS40)</f>
        <v>0</v>
      </c>
      <c r="AU40" s="4">
        <f ca="1">IF(AND(AQ40+AS40&gt;0,AR40+AT40&gt;0),COUNTIF(AU$6:AU39,"&gt;0")+1,0)</f>
        <v>0</v>
      </c>
      <c r="BE40" s="4">
        <v>2</v>
      </c>
      <c r="BF40" s="4" t="s">
        <v>72</v>
      </c>
      <c r="BG40" s="7">
        <f t="shared" ref="BG40:BR40" si="74">IF(BG39+BT39&gt;$AJ$27,1,0)</f>
        <v>0</v>
      </c>
      <c r="BH40" s="7">
        <f t="shared" si="74"/>
        <v>0</v>
      </c>
      <c r="BI40" s="7">
        <f t="shared" si="74"/>
        <v>0</v>
      </c>
      <c r="BJ40" s="7">
        <f t="shared" si="74"/>
        <v>0</v>
      </c>
      <c r="BK40" s="7">
        <f t="shared" si="74"/>
        <v>0</v>
      </c>
      <c r="BL40" s="7">
        <f t="shared" si="74"/>
        <v>0</v>
      </c>
      <c r="BM40" s="7">
        <f t="shared" si="74"/>
        <v>0</v>
      </c>
      <c r="BN40" s="7">
        <f t="shared" si="74"/>
        <v>0</v>
      </c>
      <c r="BO40" s="7">
        <f t="shared" si="74"/>
        <v>0</v>
      </c>
      <c r="BP40" s="7">
        <f t="shared" si="74"/>
        <v>0</v>
      </c>
      <c r="BQ40" s="7">
        <f t="shared" si="74"/>
        <v>0</v>
      </c>
      <c r="BR40" s="7">
        <f t="shared" si="74"/>
        <v>0</v>
      </c>
      <c r="BT40" s="7"/>
      <c r="BU40" s="7"/>
      <c r="BV40" s="7"/>
      <c r="BW40" s="7"/>
      <c r="BX40" s="7"/>
      <c r="BY40" s="7"/>
      <c r="BZ40" s="7"/>
      <c r="CA40" s="7"/>
      <c r="CB40" s="7"/>
      <c r="CC40" s="7"/>
      <c r="CD40" s="7"/>
      <c r="CE40" s="7"/>
    </row>
    <row r="41" spans="1:98">
      <c r="A41" s="408"/>
      <c r="B41" s="411"/>
      <c r="C41" s="416"/>
      <c r="D41" s="417"/>
      <c r="E41" s="415"/>
      <c r="F41" s="411"/>
      <c r="G41" s="59" t="s">
        <v>258</v>
      </c>
      <c r="H41" s="60"/>
      <c r="I41" s="61"/>
      <c r="J41" s="61"/>
      <c r="K41" s="61"/>
      <c r="L41" s="61"/>
      <c r="M41" s="61"/>
      <c r="N41" s="61"/>
      <c r="O41" s="61"/>
      <c r="P41" s="61"/>
      <c r="Q41" s="61"/>
      <c r="R41" s="61"/>
      <c r="S41" s="61"/>
      <c r="T41" s="62">
        <f t="shared" si="2"/>
        <v>0</v>
      </c>
      <c r="U41" s="63"/>
      <c r="V41" s="64"/>
      <c r="W41" s="64"/>
      <c r="X41" s="64"/>
      <c r="Y41" s="64"/>
      <c r="Z41" s="64"/>
      <c r="AA41" s="64"/>
      <c r="AB41" s="64"/>
      <c r="AC41" s="64"/>
      <c r="AD41" s="64"/>
      <c r="AE41" s="64"/>
      <c r="AF41" s="64"/>
      <c r="AG41" s="62">
        <f t="shared" si="7"/>
        <v>0</v>
      </c>
      <c r="AN41" s="77">
        <v>1</v>
      </c>
      <c r="AO41" s="77">
        <v>3</v>
      </c>
      <c r="AP41" s="77">
        <v>12</v>
      </c>
      <c r="AQ41" s="78">
        <f ca="1">IF($AP41=1,IF(INDIRECT(ADDRESS(($AN41-1)*3+$AO41+5,$AP41+7))="",0,INDIRECT(ADDRESS(($AN41-1)*3+$AO41+5,$AP41+7))),IF(INDIRECT(ADDRESS(($AN41-1)*3+$AO41+5,$AP41+7))="",0,IF(COUNTIF(INDIRECT(ADDRESS(($AN41-1)*36+($AO41-1)*12+6,COLUMN())):INDIRECT(ADDRESS(($AN41-1)*36+($AO41-1)*12+$AP41+4,COLUMN())),INDIRECT(ADDRESS(($AN41-1)*3+$AO41+5,$AP41+7)))&gt;=1,0,INDIRECT(ADDRESS(($AN41-1)*3+$AO41+5,$AP41+7)))))</f>
        <v>0</v>
      </c>
      <c r="AR41" s="77">
        <f ca="1">COUNTIF(INDIRECT("H"&amp;(ROW()+12*(($AN41-1)*3+$AO41)-ROW())/12+5):INDIRECT("S"&amp;(ROW()+12*(($AN41-1)*3+$AO41)-ROW())/12+5),AQ41)</f>
        <v>0</v>
      </c>
      <c r="AS41" s="78">
        <f ca="1">IF($AP41=1,IF(INDIRECT(ADDRESS(($AN41-1)*3+$AO41+5,$AP41+20))="",0,INDIRECT(ADDRESS(($AN41-1)*3+$AO41+5,$AP41+20))),IF(INDIRECT(ADDRESS(($AN41-1)*3+$AO41+5,$AP41+20))="",0,IF(COUNTIF(INDIRECT(ADDRESS(($AN41-1)*36+($AO41-1)*12+6,COLUMN())):INDIRECT(ADDRESS(($AN41-1)*36+($AO41-1)*12+$AP41+4,COLUMN())),INDIRECT(ADDRESS(($AN41-1)*3+$AO41+5,$AP41+20)))&gt;=1,0,INDIRECT(ADDRESS(($AN41-1)*3+$AO41+5,$AP41+20)))))</f>
        <v>0</v>
      </c>
      <c r="AT41" s="77">
        <f ca="1">COUNTIF(INDIRECT("U"&amp;(ROW()+12*(($AN41-1)*3+$AO41)-ROW())/12+5):INDIRECT("AF"&amp;(ROW()+12*(($AN41-1)*3+$AO41)-ROW())/12+5),AS41)</f>
        <v>0</v>
      </c>
      <c r="AU41" s="77">
        <f ca="1">IF(AND(AQ41+AS41&gt;0,AR41+AT41&gt;0),COUNTIF(AU$6:AU40,"&gt;0")+1,0)</f>
        <v>0</v>
      </c>
      <c r="BE41" s="4">
        <v>3</v>
      </c>
      <c r="BF41" s="8"/>
      <c r="BG41" s="7"/>
      <c r="BH41" s="7"/>
      <c r="BI41" s="7"/>
      <c r="BJ41" s="7"/>
      <c r="BK41" s="7"/>
      <c r="BL41" s="7"/>
      <c r="BM41" s="7"/>
      <c r="BN41" s="7"/>
      <c r="BO41" s="7"/>
      <c r="BP41" s="7"/>
      <c r="BQ41" s="7"/>
      <c r="BR41" s="7"/>
      <c r="BT41" s="7"/>
      <c r="BU41" s="7"/>
      <c r="BV41" s="7"/>
      <c r="BW41" s="7"/>
      <c r="BX41" s="7"/>
      <c r="BY41" s="7"/>
      <c r="BZ41" s="7"/>
      <c r="CA41" s="7"/>
      <c r="CB41" s="7"/>
      <c r="CC41" s="7"/>
      <c r="CD41" s="7"/>
      <c r="CE41" s="7"/>
    </row>
    <row r="42" spans="1:98">
      <c r="A42" s="406">
        <v>13</v>
      </c>
      <c r="B42" s="409"/>
      <c r="C42" s="409"/>
      <c r="D42" s="409"/>
      <c r="E42" s="413"/>
      <c r="F42" s="409"/>
      <c r="G42" s="47" t="s">
        <v>75</v>
      </c>
      <c r="H42" s="48"/>
      <c r="I42" s="49" t="str">
        <f t="shared" ref="I42:S43" si="75">IF(H42="","",H42)</f>
        <v/>
      </c>
      <c r="J42" s="49" t="str">
        <f t="shared" si="75"/>
        <v/>
      </c>
      <c r="K42" s="49" t="str">
        <f t="shared" si="75"/>
        <v/>
      </c>
      <c r="L42" s="49" t="str">
        <f t="shared" si="75"/>
        <v/>
      </c>
      <c r="M42" s="49" t="str">
        <f t="shared" si="75"/>
        <v/>
      </c>
      <c r="N42" s="49" t="str">
        <f t="shared" si="75"/>
        <v/>
      </c>
      <c r="O42" s="49" t="str">
        <f t="shared" si="75"/>
        <v/>
      </c>
      <c r="P42" s="49" t="str">
        <f t="shared" si="75"/>
        <v/>
      </c>
      <c r="Q42" s="49" t="str">
        <f t="shared" si="75"/>
        <v/>
      </c>
      <c r="R42" s="49" t="str">
        <f t="shared" si="75"/>
        <v/>
      </c>
      <c r="S42" s="49" t="str">
        <f t="shared" si="75"/>
        <v/>
      </c>
      <c r="T42" s="50">
        <f t="shared" si="2"/>
        <v>0</v>
      </c>
      <c r="U42" s="51"/>
      <c r="V42" s="52" t="str">
        <f t="shared" ref="V42:AF43" si="76">IF(U42="","",U42)</f>
        <v/>
      </c>
      <c r="W42" s="52" t="str">
        <f t="shared" si="76"/>
        <v/>
      </c>
      <c r="X42" s="52" t="str">
        <f t="shared" si="76"/>
        <v/>
      </c>
      <c r="Y42" s="52" t="str">
        <f t="shared" si="76"/>
        <v/>
      </c>
      <c r="Z42" s="52" t="str">
        <f t="shared" si="76"/>
        <v/>
      </c>
      <c r="AA42" s="52" t="str">
        <f t="shared" si="76"/>
        <v/>
      </c>
      <c r="AB42" s="52" t="str">
        <f t="shared" si="76"/>
        <v/>
      </c>
      <c r="AC42" s="52" t="str">
        <f t="shared" si="76"/>
        <v/>
      </c>
      <c r="AD42" s="52" t="str">
        <f t="shared" si="76"/>
        <v/>
      </c>
      <c r="AE42" s="52" t="str">
        <f t="shared" si="76"/>
        <v/>
      </c>
      <c r="AF42" s="52" t="str">
        <f t="shared" si="76"/>
        <v/>
      </c>
      <c r="AG42" s="50">
        <f t="shared" si="7"/>
        <v>0</v>
      </c>
      <c r="AN42" s="4">
        <v>2</v>
      </c>
      <c r="AO42" s="4">
        <v>1</v>
      </c>
      <c r="AP42" s="4">
        <v>1</v>
      </c>
      <c r="AQ42" s="6">
        <f ca="1">IF($AP42=1,IF(INDIRECT(ADDRESS(($AN42-1)*3+$AO42+5,$AP42+7))="",0,INDIRECT(ADDRESS(($AN42-1)*3+$AO42+5,$AP42+7))),IF(INDIRECT(ADDRESS(($AN42-1)*3+$AO42+5,$AP42+7))="",0,IF(COUNTIF(INDIRECT(ADDRESS(($AN42-1)*36+($AO42-1)*12+6,COLUMN())):INDIRECT(ADDRESS(($AN42-1)*36+($AO42-1)*12+$AP42+4,COLUMN())),INDIRECT(ADDRESS(($AN42-1)*3+$AO42+5,$AP42+7)))&gt;=1,0,INDIRECT(ADDRESS(($AN42-1)*3+$AO42+5,$AP42+7)))))</f>
        <v>0</v>
      </c>
      <c r="AR42" s="4">
        <f ca="1">COUNTIF(INDIRECT("H"&amp;(ROW()+12*(($AN42-1)*3+$AO42)-ROW())/12+5):INDIRECT("S"&amp;(ROW()+12*(($AN42-1)*3+$AO42)-ROW())/12+5),AQ42)</f>
        <v>0</v>
      </c>
      <c r="AS42" s="6">
        <f ca="1">IF($AP42=1,IF(INDIRECT(ADDRESS(($AN42-1)*3+$AO42+5,$AP42+20))="",0,INDIRECT(ADDRESS(($AN42-1)*3+$AO42+5,$AP42+20))),IF(INDIRECT(ADDRESS(($AN42-1)*3+$AO42+5,$AP42+20))="",0,IF(COUNTIF(INDIRECT(ADDRESS(($AN42-1)*36+($AO42-1)*12+6,COLUMN())):INDIRECT(ADDRESS(($AN42-1)*36+($AO42-1)*12+$AP42+4,COLUMN())),INDIRECT(ADDRESS(($AN42-1)*3+$AO42+5,$AP42+20)))&gt;=1,0,INDIRECT(ADDRESS(($AN42-1)*3+$AO42+5,$AP42+20)))))</f>
        <v>0</v>
      </c>
      <c r="AT42" s="4">
        <f ca="1">COUNTIF(INDIRECT("U"&amp;(ROW()+12*(($AN42-1)*3+$AO42)-ROW())/12+5):INDIRECT("AF"&amp;(ROW()+12*(($AN42-1)*3+$AO42)-ROW())/12+5),AS42)</f>
        <v>0</v>
      </c>
      <c r="AU42" s="4">
        <f ca="1">IF(AND(AQ42+AS42&gt;0,AR42+AT42&gt;0),COUNTIF(AU$6:AU41,"&gt;0")+1,0)</f>
        <v>0</v>
      </c>
      <c r="BE42" s="4">
        <v>1</v>
      </c>
      <c r="BG42" s="7">
        <f t="shared" ref="BG42:BR42" si="77">SUM(H42:H43)</f>
        <v>0</v>
      </c>
      <c r="BH42" s="7">
        <f t="shared" si="77"/>
        <v>0</v>
      </c>
      <c r="BI42" s="7">
        <f t="shared" si="77"/>
        <v>0</v>
      </c>
      <c r="BJ42" s="7">
        <f t="shared" si="77"/>
        <v>0</v>
      </c>
      <c r="BK42" s="7">
        <f t="shared" si="77"/>
        <v>0</v>
      </c>
      <c r="BL42" s="7">
        <f t="shared" si="77"/>
        <v>0</v>
      </c>
      <c r="BM42" s="7">
        <f t="shared" si="77"/>
        <v>0</v>
      </c>
      <c r="BN42" s="7">
        <f t="shared" si="77"/>
        <v>0</v>
      </c>
      <c r="BO42" s="7">
        <f t="shared" si="77"/>
        <v>0</v>
      </c>
      <c r="BP42" s="7">
        <f t="shared" si="77"/>
        <v>0</v>
      </c>
      <c r="BQ42" s="7">
        <f t="shared" si="77"/>
        <v>0</v>
      </c>
      <c r="BR42" s="7">
        <f t="shared" si="77"/>
        <v>0</v>
      </c>
      <c r="BT42" s="7">
        <f t="shared" ref="BT42:CE42" si="78">SUM(U42:U43)</f>
        <v>0</v>
      </c>
      <c r="BU42" s="7">
        <f t="shared" si="78"/>
        <v>0</v>
      </c>
      <c r="BV42" s="7">
        <f t="shared" si="78"/>
        <v>0</v>
      </c>
      <c r="BW42" s="7">
        <f t="shared" si="78"/>
        <v>0</v>
      </c>
      <c r="BX42" s="7">
        <f t="shared" si="78"/>
        <v>0</v>
      </c>
      <c r="BY42" s="7">
        <f t="shared" si="78"/>
        <v>0</v>
      </c>
      <c r="BZ42" s="7">
        <f t="shared" si="78"/>
        <v>0</v>
      </c>
      <c r="CA42" s="7">
        <f t="shared" si="78"/>
        <v>0</v>
      </c>
      <c r="CB42" s="7">
        <f t="shared" si="78"/>
        <v>0</v>
      </c>
      <c r="CC42" s="7">
        <f t="shared" si="78"/>
        <v>0</v>
      </c>
      <c r="CD42" s="7">
        <f t="shared" si="78"/>
        <v>0</v>
      </c>
      <c r="CE42" s="7">
        <f t="shared" si="78"/>
        <v>0</v>
      </c>
      <c r="CH42" s="8" t="s">
        <v>74</v>
      </c>
      <c r="CI42" s="7">
        <f t="shared" ref="CI42:CT42" si="79">IF(OR($D42="副園長",$D42="教頭",$D42="主任保育士",$D42="主幹教諭",$D42="主幹保育教諭"),0,BG42)</f>
        <v>0</v>
      </c>
      <c r="CJ42" s="7">
        <f t="shared" si="79"/>
        <v>0</v>
      </c>
      <c r="CK42" s="7">
        <f t="shared" si="79"/>
        <v>0</v>
      </c>
      <c r="CL42" s="7">
        <f t="shared" si="79"/>
        <v>0</v>
      </c>
      <c r="CM42" s="7">
        <f t="shared" si="79"/>
        <v>0</v>
      </c>
      <c r="CN42" s="7">
        <f t="shared" si="79"/>
        <v>0</v>
      </c>
      <c r="CO42" s="7">
        <f t="shared" si="79"/>
        <v>0</v>
      </c>
      <c r="CP42" s="7">
        <f t="shared" si="79"/>
        <v>0</v>
      </c>
      <c r="CQ42" s="7">
        <f t="shared" si="79"/>
        <v>0</v>
      </c>
      <c r="CR42" s="7">
        <f t="shared" si="79"/>
        <v>0</v>
      </c>
      <c r="CS42" s="7">
        <f t="shared" si="79"/>
        <v>0</v>
      </c>
      <c r="CT42" s="7">
        <f t="shared" si="79"/>
        <v>0</v>
      </c>
    </row>
    <row r="43" spans="1:98">
      <c r="A43" s="407"/>
      <c r="B43" s="410"/>
      <c r="C43" s="412"/>
      <c r="D43" s="412"/>
      <c r="E43" s="414"/>
      <c r="F43" s="410"/>
      <c r="G43" s="53" t="s">
        <v>73</v>
      </c>
      <c r="H43" s="54"/>
      <c r="I43" s="55" t="str">
        <f t="shared" si="75"/>
        <v/>
      </c>
      <c r="J43" s="55" t="str">
        <f t="shared" si="75"/>
        <v/>
      </c>
      <c r="K43" s="55" t="str">
        <f t="shared" si="75"/>
        <v/>
      </c>
      <c r="L43" s="55" t="str">
        <f t="shared" si="75"/>
        <v/>
      </c>
      <c r="M43" s="55" t="str">
        <f t="shared" si="75"/>
        <v/>
      </c>
      <c r="N43" s="55" t="str">
        <f t="shared" si="75"/>
        <v/>
      </c>
      <c r="O43" s="55" t="str">
        <f t="shared" si="75"/>
        <v/>
      </c>
      <c r="P43" s="55" t="str">
        <f t="shared" si="75"/>
        <v/>
      </c>
      <c r="Q43" s="55" t="str">
        <f t="shared" si="75"/>
        <v/>
      </c>
      <c r="R43" s="55" t="str">
        <f t="shared" si="75"/>
        <v/>
      </c>
      <c r="S43" s="55" t="str">
        <f t="shared" si="75"/>
        <v/>
      </c>
      <c r="T43" s="56">
        <f t="shared" si="2"/>
        <v>0</v>
      </c>
      <c r="U43" s="57"/>
      <c r="V43" s="58" t="str">
        <f t="shared" si="76"/>
        <v/>
      </c>
      <c r="W43" s="58" t="str">
        <f t="shared" si="76"/>
        <v/>
      </c>
      <c r="X43" s="58" t="str">
        <f t="shared" si="76"/>
        <v/>
      </c>
      <c r="Y43" s="58" t="str">
        <f t="shared" si="76"/>
        <v/>
      </c>
      <c r="Z43" s="58" t="str">
        <f t="shared" si="76"/>
        <v/>
      </c>
      <c r="AA43" s="58" t="str">
        <f t="shared" si="76"/>
        <v/>
      </c>
      <c r="AB43" s="58" t="str">
        <f t="shared" si="76"/>
        <v/>
      </c>
      <c r="AC43" s="58" t="str">
        <f t="shared" si="76"/>
        <v/>
      </c>
      <c r="AD43" s="58" t="str">
        <f t="shared" si="76"/>
        <v/>
      </c>
      <c r="AE43" s="58" t="str">
        <f t="shared" si="76"/>
        <v/>
      </c>
      <c r="AF43" s="58" t="str">
        <f t="shared" si="76"/>
        <v/>
      </c>
      <c r="AG43" s="56">
        <f t="shared" si="7"/>
        <v>0</v>
      </c>
      <c r="AN43" s="4">
        <v>2</v>
      </c>
      <c r="AO43" s="4">
        <v>1</v>
      </c>
      <c r="AP43" s="4">
        <v>2</v>
      </c>
      <c r="AQ43" s="6">
        <f ca="1">IF($AP43=1,IF(INDIRECT(ADDRESS(($AN43-1)*3+$AO43+5,$AP43+7))="",0,INDIRECT(ADDRESS(($AN43-1)*3+$AO43+5,$AP43+7))),IF(INDIRECT(ADDRESS(($AN43-1)*3+$AO43+5,$AP43+7))="",0,IF(COUNTIF(INDIRECT(ADDRESS(($AN43-1)*36+($AO43-1)*12+6,COLUMN())):INDIRECT(ADDRESS(($AN43-1)*36+($AO43-1)*12+$AP43+4,COLUMN())),INDIRECT(ADDRESS(($AN43-1)*3+$AO43+5,$AP43+7)))&gt;=1,0,INDIRECT(ADDRESS(($AN43-1)*3+$AO43+5,$AP43+7)))))</f>
        <v>0</v>
      </c>
      <c r="AR43" s="4">
        <f ca="1">COUNTIF(INDIRECT("H"&amp;(ROW()+12*(($AN43-1)*3+$AO43)-ROW())/12+5):INDIRECT("S"&amp;(ROW()+12*(($AN43-1)*3+$AO43)-ROW())/12+5),AQ43)</f>
        <v>0</v>
      </c>
      <c r="AS43" s="6">
        <f ca="1">IF($AP43=1,IF(INDIRECT(ADDRESS(($AN43-1)*3+$AO43+5,$AP43+20))="",0,INDIRECT(ADDRESS(($AN43-1)*3+$AO43+5,$AP43+20))),IF(INDIRECT(ADDRESS(($AN43-1)*3+$AO43+5,$AP43+20))="",0,IF(COUNTIF(INDIRECT(ADDRESS(($AN43-1)*36+($AO43-1)*12+6,COLUMN())):INDIRECT(ADDRESS(($AN43-1)*36+($AO43-1)*12+$AP43+4,COLUMN())),INDIRECT(ADDRESS(($AN43-1)*3+$AO43+5,$AP43+20)))&gt;=1,0,INDIRECT(ADDRESS(($AN43-1)*3+$AO43+5,$AP43+20)))))</f>
        <v>0</v>
      </c>
      <c r="AT43" s="4">
        <f ca="1">COUNTIF(INDIRECT("U"&amp;(ROW()+12*(($AN43-1)*3+$AO43)-ROW())/12+5):INDIRECT("AF"&amp;(ROW()+12*(($AN43-1)*3+$AO43)-ROW())/12+5),AS43)</f>
        <v>0</v>
      </c>
      <c r="AU43" s="4">
        <f ca="1">IF(AND(AQ43+AS43&gt;0,AR43+AT43&gt;0),COUNTIF(AU$6:AU42,"&gt;0")+1,0)</f>
        <v>0</v>
      </c>
      <c r="BE43" s="4">
        <v>2</v>
      </c>
      <c r="BF43" s="4" t="s">
        <v>72</v>
      </c>
      <c r="BG43" s="7">
        <f t="shared" ref="BG43:BR43" si="80">IF(BG42+BT42&gt;$AJ$27,1,0)</f>
        <v>0</v>
      </c>
      <c r="BH43" s="7">
        <f t="shared" si="80"/>
        <v>0</v>
      </c>
      <c r="BI43" s="7">
        <f t="shared" si="80"/>
        <v>0</v>
      </c>
      <c r="BJ43" s="7">
        <f t="shared" si="80"/>
        <v>0</v>
      </c>
      <c r="BK43" s="7">
        <f t="shared" si="80"/>
        <v>0</v>
      </c>
      <c r="BL43" s="7">
        <f t="shared" si="80"/>
        <v>0</v>
      </c>
      <c r="BM43" s="7">
        <f t="shared" si="80"/>
        <v>0</v>
      </c>
      <c r="BN43" s="7">
        <f t="shared" si="80"/>
        <v>0</v>
      </c>
      <c r="BO43" s="7">
        <f t="shared" si="80"/>
        <v>0</v>
      </c>
      <c r="BP43" s="7">
        <f t="shared" si="80"/>
        <v>0</v>
      </c>
      <c r="BQ43" s="7">
        <f t="shared" si="80"/>
        <v>0</v>
      </c>
      <c r="BR43" s="7">
        <f t="shared" si="80"/>
        <v>0</v>
      </c>
      <c r="BT43" s="7"/>
      <c r="BU43" s="7"/>
      <c r="BV43" s="7"/>
      <c r="BW43" s="7"/>
      <c r="BX43" s="7"/>
      <c r="BY43" s="7"/>
      <c r="BZ43" s="7"/>
      <c r="CA43" s="7"/>
      <c r="CB43" s="7"/>
      <c r="CC43" s="7"/>
      <c r="CD43" s="7"/>
      <c r="CE43" s="7"/>
    </row>
    <row r="44" spans="1:98">
      <c r="A44" s="408"/>
      <c r="B44" s="411"/>
      <c r="C44" s="416"/>
      <c r="D44" s="417"/>
      <c r="E44" s="415"/>
      <c r="F44" s="411"/>
      <c r="G44" s="59" t="s">
        <v>258</v>
      </c>
      <c r="H44" s="60"/>
      <c r="I44" s="61"/>
      <c r="J44" s="61"/>
      <c r="K44" s="61"/>
      <c r="L44" s="61"/>
      <c r="M44" s="61"/>
      <c r="N44" s="61"/>
      <c r="O44" s="61"/>
      <c r="P44" s="61"/>
      <c r="Q44" s="61"/>
      <c r="R44" s="61"/>
      <c r="S44" s="61"/>
      <c r="T44" s="62">
        <f t="shared" si="2"/>
        <v>0</v>
      </c>
      <c r="U44" s="63"/>
      <c r="V44" s="64"/>
      <c r="W44" s="64"/>
      <c r="X44" s="64"/>
      <c r="Y44" s="64"/>
      <c r="Z44" s="64"/>
      <c r="AA44" s="64"/>
      <c r="AB44" s="64"/>
      <c r="AC44" s="64"/>
      <c r="AD44" s="64"/>
      <c r="AE44" s="64"/>
      <c r="AF44" s="64"/>
      <c r="AG44" s="62">
        <f t="shared" si="7"/>
        <v>0</v>
      </c>
      <c r="AN44" s="4">
        <v>2</v>
      </c>
      <c r="AO44" s="4">
        <v>1</v>
      </c>
      <c r="AP44" s="4">
        <v>3</v>
      </c>
      <c r="AQ44" s="6">
        <f ca="1">IF($AP44=1,IF(INDIRECT(ADDRESS(($AN44-1)*3+$AO44+5,$AP44+7))="",0,INDIRECT(ADDRESS(($AN44-1)*3+$AO44+5,$AP44+7))),IF(INDIRECT(ADDRESS(($AN44-1)*3+$AO44+5,$AP44+7))="",0,IF(COUNTIF(INDIRECT(ADDRESS(($AN44-1)*36+($AO44-1)*12+6,COLUMN())):INDIRECT(ADDRESS(($AN44-1)*36+($AO44-1)*12+$AP44+4,COLUMN())),INDIRECT(ADDRESS(($AN44-1)*3+$AO44+5,$AP44+7)))&gt;=1,0,INDIRECT(ADDRESS(($AN44-1)*3+$AO44+5,$AP44+7)))))</f>
        <v>0</v>
      </c>
      <c r="AR44" s="4">
        <f ca="1">COUNTIF(INDIRECT("H"&amp;(ROW()+12*(($AN44-1)*3+$AO44)-ROW())/12+5):INDIRECT("S"&amp;(ROW()+12*(($AN44-1)*3+$AO44)-ROW())/12+5),AQ44)</f>
        <v>0</v>
      </c>
      <c r="AS44" s="6">
        <f ca="1">IF($AP44=1,IF(INDIRECT(ADDRESS(($AN44-1)*3+$AO44+5,$AP44+20))="",0,INDIRECT(ADDRESS(($AN44-1)*3+$AO44+5,$AP44+20))),IF(INDIRECT(ADDRESS(($AN44-1)*3+$AO44+5,$AP44+20))="",0,IF(COUNTIF(INDIRECT(ADDRESS(($AN44-1)*36+($AO44-1)*12+6,COLUMN())):INDIRECT(ADDRESS(($AN44-1)*36+($AO44-1)*12+$AP44+4,COLUMN())),INDIRECT(ADDRESS(($AN44-1)*3+$AO44+5,$AP44+20)))&gt;=1,0,INDIRECT(ADDRESS(($AN44-1)*3+$AO44+5,$AP44+20)))))</f>
        <v>0</v>
      </c>
      <c r="AT44" s="4">
        <f ca="1">COUNTIF(INDIRECT("U"&amp;(ROW()+12*(($AN44-1)*3+$AO44)-ROW())/12+5):INDIRECT("AF"&amp;(ROW()+12*(($AN44-1)*3+$AO44)-ROW())/12+5),AS44)</f>
        <v>0</v>
      </c>
      <c r="AU44" s="4">
        <f ca="1">IF(AND(AQ44+AS44&gt;0,AR44+AT44&gt;0),COUNTIF(AU$6:AU43,"&gt;0")+1,0)</f>
        <v>0</v>
      </c>
      <c r="BE44" s="4">
        <v>3</v>
      </c>
      <c r="BF44" s="8"/>
      <c r="BG44" s="7"/>
      <c r="BH44" s="7"/>
      <c r="BI44" s="7"/>
      <c r="BJ44" s="7"/>
      <c r="BK44" s="7"/>
      <c r="BL44" s="7"/>
      <c r="BM44" s="7"/>
      <c r="BN44" s="7"/>
      <c r="BO44" s="7"/>
      <c r="BP44" s="7"/>
      <c r="BQ44" s="7"/>
      <c r="BR44" s="7"/>
      <c r="BT44" s="7"/>
      <c r="BU44" s="7"/>
      <c r="BV44" s="7"/>
      <c r="BW44" s="7"/>
      <c r="BX44" s="7"/>
      <c r="BY44" s="7"/>
      <c r="BZ44" s="7"/>
      <c r="CA44" s="7"/>
      <c r="CB44" s="7"/>
      <c r="CC44" s="7"/>
      <c r="CD44" s="7"/>
      <c r="CE44" s="7"/>
    </row>
    <row r="45" spans="1:98">
      <c r="A45" s="406">
        <v>14</v>
      </c>
      <c r="B45" s="409"/>
      <c r="C45" s="409"/>
      <c r="D45" s="409"/>
      <c r="E45" s="413"/>
      <c r="F45" s="409"/>
      <c r="G45" s="47" t="s">
        <v>75</v>
      </c>
      <c r="H45" s="48"/>
      <c r="I45" s="49" t="str">
        <f t="shared" ref="I45:S46" si="81">IF(H45="","",H45)</f>
        <v/>
      </c>
      <c r="J45" s="49" t="str">
        <f t="shared" si="81"/>
        <v/>
      </c>
      <c r="K45" s="49" t="str">
        <f t="shared" si="81"/>
        <v/>
      </c>
      <c r="L45" s="49" t="str">
        <f t="shared" si="81"/>
        <v/>
      </c>
      <c r="M45" s="49" t="str">
        <f t="shared" si="81"/>
        <v/>
      </c>
      <c r="N45" s="49" t="str">
        <f t="shared" si="81"/>
        <v/>
      </c>
      <c r="O45" s="49" t="str">
        <f t="shared" si="81"/>
        <v/>
      </c>
      <c r="P45" s="49" t="str">
        <f t="shared" si="81"/>
        <v/>
      </c>
      <c r="Q45" s="49" t="str">
        <f t="shared" si="81"/>
        <v/>
      </c>
      <c r="R45" s="49" t="str">
        <f t="shared" si="81"/>
        <v/>
      </c>
      <c r="S45" s="49" t="str">
        <f t="shared" si="81"/>
        <v/>
      </c>
      <c r="T45" s="50">
        <f t="shared" si="2"/>
        <v>0</v>
      </c>
      <c r="U45" s="51"/>
      <c r="V45" s="52" t="str">
        <f t="shared" ref="V45:AF46" si="82">IF(U45="","",U45)</f>
        <v/>
      </c>
      <c r="W45" s="52" t="str">
        <f t="shared" si="82"/>
        <v/>
      </c>
      <c r="X45" s="52" t="str">
        <f t="shared" si="82"/>
        <v/>
      </c>
      <c r="Y45" s="52" t="str">
        <f t="shared" si="82"/>
        <v/>
      </c>
      <c r="Z45" s="52" t="str">
        <f t="shared" si="82"/>
        <v/>
      </c>
      <c r="AA45" s="52" t="str">
        <f t="shared" si="82"/>
        <v/>
      </c>
      <c r="AB45" s="52" t="str">
        <f t="shared" si="82"/>
        <v/>
      </c>
      <c r="AC45" s="52" t="str">
        <f t="shared" si="82"/>
        <v/>
      </c>
      <c r="AD45" s="52" t="str">
        <f t="shared" si="82"/>
        <v/>
      </c>
      <c r="AE45" s="52" t="str">
        <f t="shared" si="82"/>
        <v/>
      </c>
      <c r="AF45" s="52" t="str">
        <f t="shared" si="82"/>
        <v/>
      </c>
      <c r="AG45" s="50">
        <f t="shared" si="7"/>
        <v>0</v>
      </c>
      <c r="AN45" s="4">
        <v>2</v>
      </c>
      <c r="AO45" s="4">
        <v>1</v>
      </c>
      <c r="AP45" s="4">
        <v>4</v>
      </c>
      <c r="AQ45" s="6">
        <f ca="1">IF($AP45=1,IF(INDIRECT(ADDRESS(($AN45-1)*3+$AO45+5,$AP45+7))="",0,INDIRECT(ADDRESS(($AN45-1)*3+$AO45+5,$AP45+7))),IF(INDIRECT(ADDRESS(($AN45-1)*3+$AO45+5,$AP45+7))="",0,IF(COUNTIF(INDIRECT(ADDRESS(($AN45-1)*36+($AO45-1)*12+6,COLUMN())):INDIRECT(ADDRESS(($AN45-1)*36+($AO45-1)*12+$AP45+4,COLUMN())),INDIRECT(ADDRESS(($AN45-1)*3+$AO45+5,$AP45+7)))&gt;=1,0,INDIRECT(ADDRESS(($AN45-1)*3+$AO45+5,$AP45+7)))))</f>
        <v>0</v>
      </c>
      <c r="AR45" s="4">
        <f ca="1">COUNTIF(INDIRECT("H"&amp;(ROW()+12*(($AN45-1)*3+$AO45)-ROW())/12+5):INDIRECT("S"&amp;(ROW()+12*(($AN45-1)*3+$AO45)-ROW())/12+5),AQ45)</f>
        <v>0</v>
      </c>
      <c r="AS45" s="6">
        <f ca="1">IF($AP45=1,IF(INDIRECT(ADDRESS(($AN45-1)*3+$AO45+5,$AP45+20))="",0,INDIRECT(ADDRESS(($AN45-1)*3+$AO45+5,$AP45+20))),IF(INDIRECT(ADDRESS(($AN45-1)*3+$AO45+5,$AP45+20))="",0,IF(COUNTIF(INDIRECT(ADDRESS(($AN45-1)*36+($AO45-1)*12+6,COLUMN())):INDIRECT(ADDRESS(($AN45-1)*36+($AO45-1)*12+$AP45+4,COLUMN())),INDIRECT(ADDRESS(($AN45-1)*3+$AO45+5,$AP45+20)))&gt;=1,0,INDIRECT(ADDRESS(($AN45-1)*3+$AO45+5,$AP45+20)))))</f>
        <v>0</v>
      </c>
      <c r="AT45" s="4">
        <f ca="1">COUNTIF(INDIRECT("U"&amp;(ROW()+12*(($AN45-1)*3+$AO45)-ROW())/12+5):INDIRECT("AF"&amp;(ROW()+12*(($AN45-1)*3+$AO45)-ROW())/12+5),AS45)</f>
        <v>0</v>
      </c>
      <c r="AU45" s="4">
        <f ca="1">IF(AND(AQ45+AS45&gt;0,AR45+AT45&gt;0),COUNTIF(AU$6:AU44,"&gt;0")+1,0)</f>
        <v>0</v>
      </c>
      <c r="BE45" s="4">
        <v>1</v>
      </c>
      <c r="BG45" s="7">
        <f t="shared" ref="BG45:BR45" si="83">SUM(H45:H46)</f>
        <v>0</v>
      </c>
      <c r="BH45" s="7">
        <f t="shared" si="83"/>
        <v>0</v>
      </c>
      <c r="BI45" s="7">
        <f t="shared" si="83"/>
        <v>0</v>
      </c>
      <c r="BJ45" s="7">
        <f t="shared" si="83"/>
        <v>0</v>
      </c>
      <c r="BK45" s="7">
        <f t="shared" si="83"/>
        <v>0</v>
      </c>
      <c r="BL45" s="7">
        <f t="shared" si="83"/>
        <v>0</v>
      </c>
      <c r="BM45" s="7">
        <f t="shared" si="83"/>
        <v>0</v>
      </c>
      <c r="BN45" s="7">
        <f t="shared" si="83"/>
        <v>0</v>
      </c>
      <c r="BO45" s="7">
        <f t="shared" si="83"/>
        <v>0</v>
      </c>
      <c r="BP45" s="7">
        <f t="shared" si="83"/>
        <v>0</v>
      </c>
      <c r="BQ45" s="7">
        <f t="shared" si="83"/>
        <v>0</v>
      </c>
      <c r="BR45" s="7">
        <f t="shared" si="83"/>
        <v>0</v>
      </c>
      <c r="BT45" s="7">
        <f t="shared" ref="BT45:CE45" si="84">SUM(U45:U46)</f>
        <v>0</v>
      </c>
      <c r="BU45" s="7">
        <f t="shared" si="84"/>
        <v>0</v>
      </c>
      <c r="BV45" s="7">
        <f t="shared" si="84"/>
        <v>0</v>
      </c>
      <c r="BW45" s="7">
        <f t="shared" si="84"/>
        <v>0</v>
      </c>
      <c r="BX45" s="7">
        <f t="shared" si="84"/>
        <v>0</v>
      </c>
      <c r="BY45" s="7">
        <f t="shared" si="84"/>
        <v>0</v>
      </c>
      <c r="BZ45" s="7">
        <f t="shared" si="84"/>
        <v>0</v>
      </c>
      <c r="CA45" s="7">
        <f t="shared" si="84"/>
        <v>0</v>
      </c>
      <c r="CB45" s="7">
        <f t="shared" si="84"/>
        <v>0</v>
      </c>
      <c r="CC45" s="7">
        <f t="shared" si="84"/>
        <v>0</v>
      </c>
      <c r="CD45" s="7">
        <f t="shared" si="84"/>
        <v>0</v>
      </c>
      <c r="CE45" s="7">
        <f t="shared" si="84"/>
        <v>0</v>
      </c>
      <c r="CH45" s="8" t="s">
        <v>74</v>
      </c>
      <c r="CI45" s="7">
        <f t="shared" ref="CI45:CT45" si="85">IF(OR($D45="副園長",$D45="教頭",$D45="主任保育士",$D45="主幹教諭",$D45="主幹保育教諭"),0,BG45)</f>
        <v>0</v>
      </c>
      <c r="CJ45" s="7">
        <f t="shared" si="85"/>
        <v>0</v>
      </c>
      <c r="CK45" s="7">
        <f t="shared" si="85"/>
        <v>0</v>
      </c>
      <c r="CL45" s="7">
        <f t="shared" si="85"/>
        <v>0</v>
      </c>
      <c r="CM45" s="7">
        <f t="shared" si="85"/>
        <v>0</v>
      </c>
      <c r="CN45" s="7">
        <f t="shared" si="85"/>
        <v>0</v>
      </c>
      <c r="CO45" s="7">
        <f t="shared" si="85"/>
        <v>0</v>
      </c>
      <c r="CP45" s="7">
        <f t="shared" si="85"/>
        <v>0</v>
      </c>
      <c r="CQ45" s="7">
        <f t="shared" si="85"/>
        <v>0</v>
      </c>
      <c r="CR45" s="7">
        <f t="shared" si="85"/>
        <v>0</v>
      </c>
      <c r="CS45" s="7">
        <f t="shared" si="85"/>
        <v>0</v>
      </c>
      <c r="CT45" s="7">
        <f t="shared" si="85"/>
        <v>0</v>
      </c>
    </row>
    <row r="46" spans="1:98">
      <c r="A46" s="407"/>
      <c r="B46" s="410"/>
      <c r="C46" s="412"/>
      <c r="D46" s="412"/>
      <c r="E46" s="414"/>
      <c r="F46" s="410"/>
      <c r="G46" s="53" t="s">
        <v>73</v>
      </c>
      <c r="H46" s="54"/>
      <c r="I46" s="55" t="str">
        <f t="shared" si="81"/>
        <v/>
      </c>
      <c r="J46" s="55" t="str">
        <f t="shared" si="81"/>
        <v/>
      </c>
      <c r="K46" s="55" t="str">
        <f t="shared" si="81"/>
        <v/>
      </c>
      <c r="L46" s="55" t="str">
        <f t="shared" si="81"/>
        <v/>
      </c>
      <c r="M46" s="55" t="str">
        <f t="shared" si="81"/>
        <v/>
      </c>
      <c r="N46" s="55" t="str">
        <f t="shared" si="81"/>
        <v/>
      </c>
      <c r="O46" s="55" t="str">
        <f t="shared" si="81"/>
        <v/>
      </c>
      <c r="P46" s="55" t="str">
        <f t="shared" si="81"/>
        <v/>
      </c>
      <c r="Q46" s="55" t="str">
        <f t="shared" si="81"/>
        <v/>
      </c>
      <c r="R46" s="55" t="str">
        <f t="shared" si="81"/>
        <v/>
      </c>
      <c r="S46" s="55" t="str">
        <f t="shared" si="81"/>
        <v/>
      </c>
      <c r="T46" s="56">
        <f t="shared" si="2"/>
        <v>0</v>
      </c>
      <c r="U46" s="57"/>
      <c r="V46" s="58" t="str">
        <f t="shared" si="82"/>
        <v/>
      </c>
      <c r="W46" s="58" t="str">
        <f t="shared" si="82"/>
        <v/>
      </c>
      <c r="X46" s="58" t="str">
        <f t="shared" si="82"/>
        <v/>
      </c>
      <c r="Y46" s="58" t="str">
        <f t="shared" si="82"/>
        <v/>
      </c>
      <c r="Z46" s="58" t="str">
        <f t="shared" si="82"/>
        <v/>
      </c>
      <c r="AA46" s="58" t="str">
        <f t="shared" si="82"/>
        <v/>
      </c>
      <c r="AB46" s="58" t="str">
        <f t="shared" si="82"/>
        <v/>
      </c>
      <c r="AC46" s="58" t="str">
        <f t="shared" si="82"/>
        <v/>
      </c>
      <c r="AD46" s="58" t="str">
        <f t="shared" si="82"/>
        <v/>
      </c>
      <c r="AE46" s="58" t="str">
        <f t="shared" si="82"/>
        <v/>
      </c>
      <c r="AF46" s="58" t="str">
        <f t="shared" si="82"/>
        <v/>
      </c>
      <c r="AG46" s="56">
        <f t="shared" si="7"/>
        <v>0</v>
      </c>
      <c r="AN46" s="4">
        <v>2</v>
      </c>
      <c r="AO46" s="4">
        <v>1</v>
      </c>
      <c r="AP46" s="4">
        <v>5</v>
      </c>
      <c r="AQ46" s="6">
        <f ca="1">IF($AP46=1,IF(INDIRECT(ADDRESS(($AN46-1)*3+$AO46+5,$AP46+7))="",0,INDIRECT(ADDRESS(($AN46-1)*3+$AO46+5,$AP46+7))),IF(INDIRECT(ADDRESS(($AN46-1)*3+$AO46+5,$AP46+7))="",0,IF(COUNTIF(INDIRECT(ADDRESS(($AN46-1)*36+($AO46-1)*12+6,COLUMN())):INDIRECT(ADDRESS(($AN46-1)*36+($AO46-1)*12+$AP46+4,COLUMN())),INDIRECT(ADDRESS(($AN46-1)*3+$AO46+5,$AP46+7)))&gt;=1,0,INDIRECT(ADDRESS(($AN46-1)*3+$AO46+5,$AP46+7)))))</f>
        <v>0</v>
      </c>
      <c r="AR46" s="4">
        <f ca="1">COUNTIF(INDIRECT("H"&amp;(ROW()+12*(($AN46-1)*3+$AO46)-ROW())/12+5):INDIRECT("S"&amp;(ROW()+12*(($AN46-1)*3+$AO46)-ROW())/12+5),AQ46)</f>
        <v>0</v>
      </c>
      <c r="AS46" s="6">
        <f ca="1">IF($AP46=1,IF(INDIRECT(ADDRESS(($AN46-1)*3+$AO46+5,$AP46+20))="",0,INDIRECT(ADDRESS(($AN46-1)*3+$AO46+5,$AP46+20))),IF(INDIRECT(ADDRESS(($AN46-1)*3+$AO46+5,$AP46+20))="",0,IF(COUNTIF(INDIRECT(ADDRESS(($AN46-1)*36+($AO46-1)*12+6,COLUMN())):INDIRECT(ADDRESS(($AN46-1)*36+($AO46-1)*12+$AP46+4,COLUMN())),INDIRECT(ADDRESS(($AN46-1)*3+$AO46+5,$AP46+20)))&gt;=1,0,INDIRECT(ADDRESS(($AN46-1)*3+$AO46+5,$AP46+20)))))</f>
        <v>0</v>
      </c>
      <c r="AT46" s="4">
        <f ca="1">COUNTIF(INDIRECT("U"&amp;(ROW()+12*(($AN46-1)*3+$AO46)-ROW())/12+5):INDIRECT("AF"&amp;(ROW()+12*(($AN46-1)*3+$AO46)-ROW())/12+5),AS46)</f>
        <v>0</v>
      </c>
      <c r="AU46" s="4">
        <f ca="1">IF(AND(AQ46+AS46&gt;0,AR46+AT46&gt;0),COUNTIF(AU$6:AU45,"&gt;0")+1,0)</f>
        <v>0</v>
      </c>
      <c r="BE46" s="4">
        <v>2</v>
      </c>
      <c r="BF46" s="4" t="s">
        <v>72</v>
      </c>
      <c r="BG46" s="7">
        <f t="shared" ref="BG46:BR46" si="86">IF(BG45+BT45&gt;$AJ$27,1,0)</f>
        <v>0</v>
      </c>
      <c r="BH46" s="7">
        <f t="shared" si="86"/>
        <v>0</v>
      </c>
      <c r="BI46" s="7">
        <f t="shared" si="86"/>
        <v>0</v>
      </c>
      <c r="BJ46" s="7">
        <f t="shared" si="86"/>
        <v>0</v>
      </c>
      <c r="BK46" s="7">
        <f t="shared" si="86"/>
        <v>0</v>
      </c>
      <c r="BL46" s="7">
        <f t="shared" si="86"/>
        <v>0</v>
      </c>
      <c r="BM46" s="7">
        <f t="shared" si="86"/>
        <v>0</v>
      </c>
      <c r="BN46" s="7">
        <f t="shared" si="86"/>
        <v>0</v>
      </c>
      <c r="BO46" s="7">
        <f t="shared" si="86"/>
        <v>0</v>
      </c>
      <c r="BP46" s="7">
        <f t="shared" si="86"/>
        <v>0</v>
      </c>
      <c r="BQ46" s="7">
        <f t="shared" si="86"/>
        <v>0</v>
      </c>
      <c r="BR46" s="7">
        <f t="shared" si="86"/>
        <v>0</v>
      </c>
      <c r="BT46" s="7"/>
      <c r="BU46" s="7"/>
      <c r="BV46" s="7"/>
      <c r="BW46" s="7"/>
      <c r="BX46" s="7"/>
      <c r="BY46" s="7"/>
      <c r="BZ46" s="7"/>
      <c r="CA46" s="7"/>
      <c r="CB46" s="7"/>
      <c r="CC46" s="7"/>
      <c r="CD46" s="7"/>
      <c r="CE46" s="7"/>
    </row>
    <row r="47" spans="1:98">
      <c r="A47" s="408"/>
      <c r="B47" s="411"/>
      <c r="C47" s="416"/>
      <c r="D47" s="417"/>
      <c r="E47" s="415"/>
      <c r="F47" s="411"/>
      <c r="G47" s="59" t="s">
        <v>258</v>
      </c>
      <c r="H47" s="60"/>
      <c r="I47" s="61"/>
      <c r="J47" s="61"/>
      <c r="K47" s="61"/>
      <c r="L47" s="61"/>
      <c r="M47" s="61"/>
      <c r="N47" s="61"/>
      <c r="O47" s="61"/>
      <c r="P47" s="61"/>
      <c r="Q47" s="61"/>
      <c r="R47" s="61"/>
      <c r="S47" s="61"/>
      <c r="T47" s="62">
        <f t="shared" si="2"/>
        <v>0</v>
      </c>
      <c r="U47" s="63"/>
      <c r="V47" s="64"/>
      <c r="W47" s="64"/>
      <c r="X47" s="64"/>
      <c r="Y47" s="64"/>
      <c r="Z47" s="64"/>
      <c r="AA47" s="64"/>
      <c r="AB47" s="64"/>
      <c r="AC47" s="64"/>
      <c r="AD47" s="64"/>
      <c r="AE47" s="64"/>
      <c r="AF47" s="64"/>
      <c r="AG47" s="62">
        <f t="shared" si="7"/>
        <v>0</v>
      </c>
      <c r="AN47" s="4">
        <v>2</v>
      </c>
      <c r="AO47" s="4">
        <v>1</v>
      </c>
      <c r="AP47" s="4">
        <v>6</v>
      </c>
      <c r="AQ47" s="6">
        <f ca="1">IF($AP47=1,IF(INDIRECT(ADDRESS(($AN47-1)*3+$AO47+5,$AP47+7))="",0,INDIRECT(ADDRESS(($AN47-1)*3+$AO47+5,$AP47+7))),IF(INDIRECT(ADDRESS(($AN47-1)*3+$AO47+5,$AP47+7))="",0,IF(COUNTIF(INDIRECT(ADDRESS(($AN47-1)*36+($AO47-1)*12+6,COLUMN())):INDIRECT(ADDRESS(($AN47-1)*36+($AO47-1)*12+$AP47+4,COLUMN())),INDIRECT(ADDRESS(($AN47-1)*3+$AO47+5,$AP47+7)))&gt;=1,0,INDIRECT(ADDRESS(($AN47-1)*3+$AO47+5,$AP47+7)))))</f>
        <v>0</v>
      </c>
      <c r="AR47" s="4">
        <f ca="1">COUNTIF(INDIRECT("H"&amp;(ROW()+12*(($AN47-1)*3+$AO47)-ROW())/12+5):INDIRECT("S"&amp;(ROW()+12*(($AN47-1)*3+$AO47)-ROW())/12+5),AQ47)</f>
        <v>0</v>
      </c>
      <c r="AS47" s="6">
        <f ca="1">IF($AP47=1,IF(INDIRECT(ADDRESS(($AN47-1)*3+$AO47+5,$AP47+20))="",0,INDIRECT(ADDRESS(($AN47-1)*3+$AO47+5,$AP47+20))),IF(INDIRECT(ADDRESS(($AN47-1)*3+$AO47+5,$AP47+20))="",0,IF(COUNTIF(INDIRECT(ADDRESS(($AN47-1)*36+($AO47-1)*12+6,COLUMN())):INDIRECT(ADDRESS(($AN47-1)*36+($AO47-1)*12+$AP47+4,COLUMN())),INDIRECT(ADDRESS(($AN47-1)*3+$AO47+5,$AP47+20)))&gt;=1,0,INDIRECT(ADDRESS(($AN47-1)*3+$AO47+5,$AP47+20)))))</f>
        <v>0</v>
      </c>
      <c r="AT47" s="4">
        <f ca="1">COUNTIF(INDIRECT("U"&amp;(ROW()+12*(($AN47-1)*3+$AO47)-ROW())/12+5):INDIRECT("AF"&amp;(ROW()+12*(($AN47-1)*3+$AO47)-ROW())/12+5),AS47)</f>
        <v>0</v>
      </c>
      <c r="AU47" s="4">
        <f ca="1">IF(AND(AQ47+AS47&gt;0,AR47+AT47&gt;0),COUNTIF(AU$6:AU46,"&gt;0")+1,0)</f>
        <v>0</v>
      </c>
      <c r="BE47" s="4">
        <v>3</v>
      </c>
      <c r="BF47" s="8"/>
      <c r="BG47" s="7"/>
      <c r="BH47" s="7"/>
      <c r="BI47" s="7"/>
      <c r="BJ47" s="7"/>
      <c r="BK47" s="7"/>
      <c r="BL47" s="7"/>
      <c r="BM47" s="7"/>
      <c r="BN47" s="7"/>
      <c r="BO47" s="7"/>
      <c r="BP47" s="7"/>
      <c r="BQ47" s="7"/>
      <c r="BR47" s="7"/>
      <c r="BT47" s="7"/>
      <c r="BU47" s="7"/>
      <c r="BV47" s="7"/>
      <c r="BW47" s="7"/>
      <c r="BX47" s="7"/>
      <c r="BY47" s="7"/>
      <c r="BZ47" s="7"/>
      <c r="CA47" s="7"/>
      <c r="CB47" s="7"/>
      <c r="CC47" s="7"/>
      <c r="CD47" s="7"/>
      <c r="CE47" s="7"/>
    </row>
    <row r="48" spans="1:98">
      <c r="A48" s="406">
        <v>15</v>
      </c>
      <c r="B48" s="409"/>
      <c r="C48" s="409"/>
      <c r="D48" s="409"/>
      <c r="E48" s="413"/>
      <c r="F48" s="409"/>
      <c r="G48" s="47" t="s">
        <v>75</v>
      </c>
      <c r="H48" s="48"/>
      <c r="I48" s="49" t="str">
        <f t="shared" ref="I48:S49" si="87">IF(H48="","",H48)</f>
        <v/>
      </c>
      <c r="J48" s="49" t="str">
        <f t="shared" si="87"/>
        <v/>
      </c>
      <c r="K48" s="49" t="str">
        <f t="shared" si="87"/>
        <v/>
      </c>
      <c r="L48" s="49" t="str">
        <f t="shared" si="87"/>
        <v/>
      </c>
      <c r="M48" s="49" t="str">
        <f t="shared" si="87"/>
        <v/>
      </c>
      <c r="N48" s="49" t="str">
        <f t="shared" si="87"/>
        <v/>
      </c>
      <c r="O48" s="49" t="str">
        <f t="shared" si="87"/>
        <v/>
      </c>
      <c r="P48" s="49" t="str">
        <f t="shared" si="87"/>
        <v/>
      </c>
      <c r="Q48" s="49" t="str">
        <f t="shared" si="87"/>
        <v/>
      </c>
      <c r="R48" s="49" t="str">
        <f t="shared" si="87"/>
        <v/>
      </c>
      <c r="S48" s="49" t="str">
        <f t="shared" si="87"/>
        <v/>
      </c>
      <c r="T48" s="50">
        <f t="shared" si="2"/>
        <v>0</v>
      </c>
      <c r="U48" s="51"/>
      <c r="V48" s="52" t="str">
        <f t="shared" ref="V48:AF49" si="88">IF(U48="","",U48)</f>
        <v/>
      </c>
      <c r="W48" s="52" t="str">
        <f t="shared" si="88"/>
        <v/>
      </c>
      <c r="X48" s="52" t="str">
        <f t="shared" si="88"/>
        <v/>
      </c>
      <c r="Y48" s="52" t="str">
        <f t="shared" si="88"/>
        <v/>
      </c>
      <c r="Z48" s="52" t="str">
        <f t="shared" si="88"/>
        <v/>
      </c>
      <c r="AA48" s="52" t="str">
        <f t="shared" si="88"/>
        <v/>
      </c>
      <c r="AB48" s="52" t="str">
        <f t="shared" si="88"/>
        <v/>
      </c>
      <c r="AC48" s="52" t="str">
        <f t="shared" si="88"/>
        <v/>
      </c>
      <c r="AD48" s="52" t="str">
        <f t="shared" si="88"/>
        <v/>
      </c>
      <c r="AE48" s="52" t="str">
        <f t="shared" si="88"/>
        <v/>
      </c>
      <c r="AF48" s="52" t="str">
        <f t="shared" si="88"/>
        <v/>
      </c>
      <c r="AG48" s="50">
        <f t="shared" si="7"/>
        <v>0</v>
      </c>
      <c r="AN48" s="4">
        <v>2</v>
      </c>
      <c r="AO48" s="4">
        <v>1</v>
      </c>
      <c r="AP48" s="4">
        <v>7</v>
      </c>
      <c r="AQ48" s="6">
        <f ca="1">IF($AP48=1,IF(INDIRECT(ADDRESS(($AN48-1)*3+$AO48+5,$AP48+7))="",0,INDIRECT(ADDRESS(($AN48-1)*3+$AO48+5,$AP48+7))),IF(INDIRECT(ADDRESS(($AN48-1)*3+$AO48+5,$AP48+7))="",0,IF(COUNTIF(INDIRECT(ADDRESS(($AN48-1)*36+($AO48-1)*12+6,COLUMN())):INDIRECT(ADDRESS(($AN48-1)*36+($AO48-1)*12+$AP48+4,COLUMN())),INDIRECT(ADDRESS(($AN48-1)*3+$AO48+5,$AP48+7)))&gt;=1,0,INDIRECT(ADDRESS(($AN48-1)*3+$AO48+5,$AP48+7)))))</f>
        <v>0</v>
      </c>
      <c r="AR48" s="4">
        <f ca="1">COUNTIF(INDIRECT("H"&amp;(ROW()+12*(($AN48-1)*3+$AO48)-ROW())/12+5):INDIRECT("S"&amp;(ROW()+12*(($AN48-1)*3+$AO48)-ROW())/12+5),AQ48)</f>
        <v>0</v>
      </c>
      <c r="AS48" s="6">
        <f ca="1">IF($AP48=1,IF(INDIRECT(ADDRESS(($AN48-1)*3+$AO48+5,$AP48+20))="",0,INDIRECT(ADDRESS(($AN48-1)*3+$AO48+5,$AP48+20))),IF(INDIRECT(ADDRESS(($AN48-1)*3+$AO48+5,$AP48+20))="",0,IF(COUNTIF(INDIRECT(ADDRESS(($AN48-1)*36+($AO48-1)*12+6,COLUMN())):INDIRECT(ADDRESS(($AN48-1)*36+($AO48-1)*12+$AP48+4,COLUMN())),INDIRECT(ADDRESS(($AN48-1)*3+$AO48+5,$AP48+20)))&gt;=1,0,INDIRECT(ADDRESS(($AN48-1)*3+$AO48+5,$AP48+20)))))</f>
        <v>0</v>
      </c>
      <c r="AT48" s="4">
        <f ca="1">COUNTIF(INDIRECT("U"&amp;(ROW()+12*(($AN48-1)*3+$AO48)-ROW())/12+5):INDIRECT("AF"&amp;(ROW()+12*(($AN48-1)*3+$AO48)-ROW())/12+5),AS48)</f>
        <v>0</v>
      </c>
      <c r="AU48" s="4">
        <f ca="1">IF(AND(AQ48+AS48&gt;0,AR48+AT48&gt;0),COUNTIF(AU$6:AU47,"&gt;0")+1,0)</f>
        <v>0</v>
      </c>
      <c r="BE48" s="4">
        <v>1</v>
      </c>
      <c r="BG48" s="7">
        <f t="shared" ref="BG48:BR48" si="89">SUM(H48:H49)</f>
        <v>0</v>
      </c>
      <c r="BH48" s="7">
        <f t="shared" si="89"/>
        <v>0</v>
      </c>
      <c r="BI48" s="7">
        <f t="shared" si="89"/>
        <v>0</v>
      </c>
      <c r="BJ48" s="7">
        <f t="shared" si="89"/>
        <v>0</v>
      </c>
      <c r="BK48" s="7">
        <f t="shared" si="89"/>
        <v>0</v>
      </c>
      <c r="BL48" s="7">
        <f t="shared" si="89"/>
        <v>0</v>
      </c>
      <c r="BM48" s="7">
        <f t="shared" si="89"/>
        <v>0</v>
      </c>
      <c r="BN48" s="7">
        <f t="shared" si="89"/>
        <v>0</v>
      </c>
      <c r="BO48" s="7">
        <f t="shared" si="89"/>
        <v>0</v>
      </c>
      <c r="BP48" s="7">
        <f t="shared" si="89"/>
        <v>0</v>
      </c>
      <c r="BQ48" s="7">
        <f t="shared" si="89"/>
        <v>0</v>
      </c>
      <c r="BR48" s="7">
        <f t="shared" si="89"/>
        <v>0</v>
      </c>
      <c r="BT48" s="7">
        <f t="shared" ref="BT48:CE48" si="90">SUM(U48:U49)</f>
        <v>0</v>
      </c>
      <c r="BU48" s="7">
        <f t="shared" si="90"/>
        <v>0</v>
      </c>
      <c r="BV48" s="7">
        <f t="shared" si="90"/>
        <v>0</v>
      </c>
      <c r="BW48" s="7">
        <f t="shared" si="90"/>
        <v>0</v>
      </c>
      <c r="BX48" s="7">
        <f t="shared" si="90"/>
        <v>0</v>
      </c>
      <c r="BY48" s="7">
        <f t="shared" si="90"/>
        <v>0</v>
      </c>
      <c r="BZ48" s="7">
        <f t="shared" si="90"/>
        <v>0</v>
      </c>
      <c r="CA48" s="7">
        <f t="shared" si="90"/>
        <v>0</v>
      </c>
      <c r="CB48" s="7">
        <f t="shared" si="90"/>
        <v>0</v>
      </c>
      <c r="CC48" s="7">
        <f t="shared" si="90"/>
        <v>0</v>
      </c>
      <c r="CD48" s="7">
        <f t="shared" si="90"/>
        <v>0</v>
      </c>
      <c r="CE48" s="7">
        <f t="shared" si="90"/>
        <v>0</v>
      </c>
      <c r="CH48" s="8" t="s">
        <v>74</v>
      </c>
      <c r="CI48" s="7">
        <f t="shared" ref="CI48:CT48" si="91">IF(OR($D48="副園長",$D48="教頭",$D48="主任保育士",$D48="主幹教諭",$D48="主幹保育教諭"),0,BG48)</f>
        <v>0</v>
      </c>
      <c r="CJ48" s="7">
        <f t="shared" si="91"/>
        <v>0</v>
      </c>
      <c r="CK48" s="7">
        <f t="shared" si="91"/>
        <v>0</v>
      </c>
      <c r="CL48" s="7">
        <f t="shared" si="91"/>
        <v>0</v>
      </c>
      <c r="CM48" s="7">
        <f t="shared" si="91"/>
        <v>0</v>
      </c>
      <c r="CN48" s="7">
        <f t="shared" si="91"/>
        <v>0</v>
      </c>
      <c r="CO48" s="7">
        <f t="shared" si="91"/>
        <v>0</v>
      </c>
      <c r="CP48" s="7">
        <f t="shared" si="91"/>
        <v>0</v>
      </c>
      <c r="CQ48" s="7">
        <f t="shared" si="91"/>
        <v>0</v>
      </c>
      <c r="CR48" s="7">
        <f t="shared" si="91"/>
        <v>0</v>
      </c>
      <c r="CS48" s="7">
        <f t="shared" si="91"/>
        <v>0</v>
      </c>
      <c r="CT48" s="7">
        <f t="shared" si="91"/>
        <v>0</v>
      </c>
    </row>
    <row r="49" spans="1:98">
      <c r="A49" s="407"/>
      <c r="B49" s="410"/>
      <c r="C49" s="412"/>
      <c r="D49" s="412"/>
      <c r="E49" s="414"/>
      <c r="F49" s="410"/>
      <c r="G49" s="53" t="s">
        <v>73</v>
      </c>
      <c r="H49" s="54"/>
      <c r="I49" s="55" t="str">
        <f t="shared" si="87"/>
        <v/>
      </c>
      <c r="J49" s="55" t="str">
        <f t="shared" si="87"/>
        <v/>
      </c>
      <c r="K49" s="55" t="str">
        <f t="shared" si="87"/>
        <v/>
      </c>
      <c r="L49" s="55" t="str">
        <f t="shared" si="87"/>
        <v/>
      </c>
      <c r="M49" s="55" t="str">
        <f t="shared" si="87"/>
        <v/>
      </c>
      <c r="N49" s="55" t="str">
        <f t="shared" si="87"/>
        <v/>
      </c>
      <c r="O49" s="55" t="str">
        <f t="shared" si="87"/>
        <v/>
      </c>
      <c r="P49" s="55" t="str">
        <f t="shared" si="87"/>
        <v/>
      </c>
      <c r="Q49" s="55" t="str">
        <f t="shared" si="87"/>
        <v/>
      </c>
      <c r="R49" s="55" t="str">
        <f t="shared" si="87"/>
        <v/>
      </c>
      <c r="S49" s="55" t="str">
        <f t="shared" si="87"/>
        <v/>
      </c>
      <c r="T49" s="56">
        <f t="shared" si="2"/>
        <v>0</v>
      </c>
      <c r="U49" s="57"/>
      <c r="V49" s="58" t="str">
        <f t="shared" si="88"/>
        <v/>
      </c>
      <c r="W49" s="58" t="str">
        <f t="shared" si="88"/>
        <v/>
      </c>
      <c r="X49" s="58" t="str">
        <f t="shared" si="88"/>
        <v/>
      </c>
      <c r="Y49" s="58" t="str">
        <f t="shared" si="88"/>
        <v/>
      </c>
      <c r="Z49" s="58" t="str">
        <f t="shared" si="88"/>
        <v/>
      </c>
      <c r="AA49" s="58" t="str">
        <f t="shared" si="88"/>
        <v/>
      </c>
      <c r="AB49" s="58" t="str">
        <f t="shared" si="88"/>
        <v/>
      </c>
      <c r="AC49" s="58" t="str">
        <f t="shared" si="88"/>
        <v/>
      </c>
      <c r="AD49" s="58" t="str">
        <f t="shared" si="88"/>
        <v/>
      </c>
      <c r="AE49" s="58" t="str">
        <f t="shared" si="88"/>
        <v/>
      </c>
      <c r="AF49" s="58" t="str">
        <f t="shared" si="88"/>
        <v/>
      </c>
      <c r="AG49" s="56">
        <f t="shared" si="7"/>
        <v>0</v>
      </c>
      <c r="AN49" s="4">
        <v>2</v>
      </c>
      <c r="AO49" s="4">
        <v>1</v>
      </c>
      <c r="AP49" s="4">
        <v>8</v>
      </c>
      <c r="AQ49" s="6">
        <f ca="1">IF($AP49=1,IF(INDIRECT(ADDRESS(($AN49-1)*3+$AO49+5,$AP49+7))="",0,INDIRECT(ADDRESS(($AN49-1)*3+$AO49+5,$AP49+7))),IF(INDIRECT(ADDRESS(($AN49-1)*3+$AO49+5,$AP49+7))="",0,IF(COUNTIF(INDIRECT(ADDRESS(($AN49-1)*36+($AO49-1)*12+6,COLUMN())):INDIRECT(ADDRESS(($AN49-1)*36+($AO49-1)*12+$AP49+4,COLUMN())),INDIRECT(ADDRESS(($AN49-1)*3+$AO49+5,$AP49+7)))&gt;=1,0,INDIRECT(ADDRESS(($AN49-1)*3+$AO49+5,$AP49+7)))))</f>
        <v>0</v>
      </c>
      <c r="AR49" s="4">
        <f ca="1">COUNTIF(INDIRECT("H"&amp;(ROW()+12*(($AN49-1)*3+$AO49)-ROW())/12+5):INDIRECT("S"&amp;(ROW()+12*(($AN49-1)*3+$AO49)-ROW())/12+5),AQ49)</f>
        <v>0</v>
      </c>
      <c r="AS49" s="6">
        <f ca="1">IF($AP49=1,IF(INDIRECT(ADDRESS(($AN49-1)*3+$AO49+5,$AP49+20))="",0,INDIRECT(ADDRESS(($AN49-1)*3+$AO49+5,$AP49+20))),IF(INDIRECT(ADDRESS(($AN49-1)*3+$AO49+5,$AP49+20))="",0,IF(COUNTIF(INDIRECT(ADDRESS(($AN49-1)*36+($AO49-1)*12+6,COLUMN())):INDIRECT(ADDRESS(($AN49-1)*36+($AO49-1)*12+$AP49+4,COLUMN())),INDIRECT(ADDRESS(($AN49-1)*3+$AO49+5,$AP49+20)))&gt;=1,0,INDIRECT(ADDRESS(($AN49-1)*3+$AO49+5,$AP49+20)))))</f>
        <v>0</v>
      </c>
      <c r="AT49" s="4">
        <f ca="1">COUNTIF(INDIRECT("U"&amp;(ROW()+12*(($AN49-1)*3+$AO49)-ROW())/12+5):INDIRECT("AF"&amp;(ROW()+12*(($AN49-1)*3+$AO49)-ROW())/12+5),AS49)</f>
        <v>0</v>
      </c>
      <c r="AU49" s="4">
        <f ca="1">IF(AND(AQ49+AS49&gt;0,AR49+AT49&gt;0),COUNTIF(AU$6:AU48,"&gt;0")+1,0)</f>
        <v>0</v>
      </c>
      <c r="BE49" s="4">
        <v>2</v>
      </c>
      <c r="BF49" s="4" t="s">
        <v>72</v>
      </c>
      <c r="BG49" s="7">
        <f t="shared" ref="BG49:BR49" si="92">IF(BG48+BT48&gt;$AJ$27,1,0)</f>
        <v>0</v>
      </c>
      <c r="BH49" s="7">
        <f t="shared" si="92"/>
        <v>0</v>
      </c>
      <c r="BI49" s="7">
        <f t="shared" si="92"/>
        <v>0</v>
      </c>
      <c r="BJ49" s="7">
        <f t="shared" si="92"/>
        <v>0</v>
      </c>
      <c r="BK49" s="7">
        <f t="shared" si="92"/>
        <v>0</v>
      </c>
      <c r="BL49" s="7">
        <f t="shared" si="92"/>
        <v>0</v>
      </c>
      <c r="BM49" s="7">
        <f t="shared" si="92"/>
        <v>0</v>
      </c>
      <c r="BN49" s="7">
        <f t="shared" si="92"/>
        <v>0</v>
      </c>
      <c r="BO49" s="7">
        <f t="shared" si="92"/>
        <v>0</v>
      </c>
      <c r="BP49" s="7">
        <f t="shared" si="92"/>
        <v>0</v>
      </c>
      <c r="BQ49" s="7">
        <f t="shared" si="92"/>
        <v>0</v>
      </c>
      <c r="BR49" s="7">
        <f t="shared" si="92"/>
        <v>0</v>
      </c>
      <c r="BT49" s="7"/>
      <c r="BU49" s="7"/>
      <c r="BV49" s="7"/>
      <c r="BW49" s="7"/>
      <c r="BX49" s="7"/>
      <c r="BY49" s="7"/>
      <c r="BZ49" s="7"/>
      <c r="CA49" s="7"/>
      <c r="CB49" s="7"/>
      <c r="CC49" s="7"/>
      <c r="CD49" s="7"/>
      <c r="CE49" s="7"/>
    </row>
    <row r="50" spans="1:98">
      <c r="A50" s="408"/>
      <c r="B50" s="411"/>
      <c r="C50" s="416"/>
      <c r="D50" s="417"/>
      <c r="E50" s="415"/>
      <c r="F50" s="411"/>
      <c r="G50" s="59" t="s">
        <v>258</v>
      </c>
      <c r="H50" s="60"/>
      <c r="I50" s="61"/>
      <c r="J50" s="61"/>
      <c r="K50" s="61"/>
      <c r="L50" s="61"/>
      <c r="M50" s="61"/>
      <c r="N50" s="61"/>
      <c r="O50" s="61"/>
      <c r="P50" s="61"/>
      <c r="Q50" s="61"/>
      <c r="R50" s="61"/>
      <c r="S50" s="61"/>
      <c r="T50" s="62">
        <f t="shared" si="2"/>
        <v>0</v>
      </c>
      <c r="U50" s="63"/>
      <c r="V50" s="64"/>
      <c r="W50" s="64"/>
      <c r="X50" s="64"/>
      <c r="Y50" s="64"/>
      <c r="Z50" s="64"/>
      <c r="AA50" s="64"/>
      <c r="AB50" s="64"/>
      <c r="AC50" s="64"/>
      <c r="AD50" s="64"/>
      <c r="AE50" s="64"/>
      <c r="AF50" s="64"/>
      <c r="AG50" s="62">
        <f t="shared" si="7"/>
        <v>0</v>
      </c>
      <c r="AN50" s="4">
        <v>2</v>
      </c>
      <c r="AO50" s="4">
        <v>1</v>
      </c>
      <c r="AP50" s="4">
        <v>9</v>
      </c>
      <c r="AQ50" s="6">
        <f ca="1">IF($AP50=1,IF(INDIRECT(ADDRESS(($AN50-1)*3+$AO50+5,$AP50+7))="",0,INDIRECT(ADDRESS(($AN50-1)*3+$AO50+5,$AP50+7))),IF(INDIRECT(ADDRESS(($AN50-1)*3+$AO50+5,$AP50+7))="",0,IF(COUNTIF(INDIRECT(ADDRESS(($AN50-1)*36+($AO50-1)*12+6,COLUMN())):INDIRECT(ADDRESS(($AN50-1)*36+($AO50-1)*12+$AP50+4,COLUMN())),INDIRECT(ADDRESS(($AN50-1)*3+$AO50+5,$AP50+7)))&gt;=1,0,INDIRECT(ADDRESS(($AN50-1)*3+$AO50+5,$AP50+7)))))</f>
        <v>0</v>
      </c>
      <c r="AR50" s="4">
        <f ca="1">COUNTIF(INDIRECT("H"&amp;(ROW()+12*(($AN50-1)*3+$AO50)-ROW())/12+5):INDIRECT("S"&amp;(ROW()+12*(($AN50-1)*3+$AO50)-ROW())/12+5),AQ50)</f>
        <v>0</v>
      </c>
      <c r="AS50" s="6">
        <f ca="1">IF($AP50=1,IF(INDIRECT(ADDRESS(($AN50-1)*3+$AO50+5,$AP50+20))="",0,INDIRECT(ADDRESS(($AN50-1)*3+$AO50+5,$AP50+20))),IF(INDIRECT(ADDRESS(($AN50-1)*3+$AO50+5,$AP50+20))="",0,IF(COUNTIF(INDIRECT(ADDRESS(($AN50-1)*36+($AO50-1)*12+6,COLUMN())):INDIRECT(ADDRESS(($AN50-1)*36+($AO50-1)*12+$AP50+4,COLUMN())),INDIRECT(ADDRESS(($AN50-1)*3+$AO50+5,$AP50+20)))&gt;=1,0,INDIRECT(ADDRESS(($AN50-1)*3+$AO50+5,$AP50+20)))))</f>
        <v>0</v>
      </c>
      <c r="AT50" s="4">
        <f ca="1">COUNTIF(INDIRECT("U"&amp;(ROW()+12*(($AN50-1)*3+$AO50)-ROW())/12+5):INDIRECT("AF"&amp;(ROW()+12*(($AN50-1)*3+$AO50)-ROW())/12+5),AS50)</f>
        <v>0</v>
      </c>
      <c r="AU50" s="4">
        <f ca="1">IF(AND(AQ50+AS50&gt;0,AR50+AT50&gt;0),COUNTIF(AU$6:AU49,"&gt;0")+1,0)</f>
        <v>0</v>
      </c>
      <c r="BE50" s="4">
        <v>3</v>
      </c>
      <c r="BF50" s="8"/>
      <c r="BG50" s="7"/>
      <c r="BH50" s="7"/>
      <c r="BI50" s="7"/>
      <c r="BJ50" s="7"/>
      <c r="BK50" s="7"/>
      <c r="BL50" s="7"/>
      <c r="BM50" s="7"/>
      <c r="BN50" s="7"/>
      <c r="BO50" s="7"/>
      <c r="BP50" s="7"/>
      <c r="BQ50" s="7"/>
      <c r="BR50" s="7"/>
      <c r="BT50" s="7"/>
      <c r="BU50" s="7"/>
      <c r="BV50" s="7"/>
      <c r="BW50" s="7"/>
      <c r="BX50" s="7"/>
      <c r="BY50" s="7"/>
      <c r="BZ50" s="7"/>
      <c r="CA50" s="7"/>
      <c r="CB50" s="7"/>
      <c r="CC50" s="7"/>
      <c r="CD50" s="7"/>
      <c r="CE50" s="7"/>
    </row>
    <row r="51" spans="1:98">
      <c r="A51" s="406">
        <v>16</v>
      </c>
      <c r="B51" s="409"/>
      <c r="C51" s="409"/>
      <c r="D51" s="409"/>
      <c r="E51" s="413"/>
      <c r="F51" s="409"/>
      <c r="G51" s="47" t="s">
        <v>75</v>
      </c>
      <c r="H51" s="48"/>
      <c r="I51" s="49" t="str">
        <f t="shared" ref="I51:S52" si="93">IF(H51="","",H51)</f>
        <v/>
      </c>
      <c r="J51" s="49" t="str">
        <f t="shared" si="93"/>
        <v/>
      </c>
      <c r="K51" s="49" t="str">
        <f t="shared" si="93"/>
        <v/>
      </c>
      <c r="L51" s="49" t="str">
        <f t="shared" si="93"/>
        <v/>
      </c>
      <c r="M51" s="49" t="str">
        <f t="shared" si="93"/>
        <v/>
      </c>
      <c r="N51" s="49" t="str">
        <f t="shared" si="93"/>
        <v/>
      </c>
      <c r="O51" s="49" t="str">
        <f t="shared" si="93"/>
        <v/>
      </c>
      <c r="P51" s="49" t="str">
        <f t="shared" si="93"/>
        <v/>
      </c>
      <c r="Q51" s="49" t="str">
        <f t="shared" si="93"/>
        <v/>
      </c>
      <c r="R51" s="49" t="str">
        <f t="shared" si="93"/>
        <v/>
      </c>
      <c r="S51" s="49" t="str">
        <f t="shared" si="93"/>
        <v/>
      </c>
      <c r="T51" s="50">
        <f t="shared" si="2"/>
        <v>0</v>
      </c>
      <c r="U51" s="51"/>
      <c r="V51" s="52" t="str">
        <f t="shared" ref="V51:AF52" si="94">IF(U51="","",U51)</f>
        <v/>
      </c>
      <c r="W51" s="52" t="str">
        <f t="shared" si="94"/>
        <v/>
      </c>
      <c r="X51" s="52" t="str">
        <f t="shared" si="94"/>
        <v/>
      </c>
      <c r="Y51" s="52" t="str">
        <f t="shared" si="94"/>
        <v/>
      </c>
      <c r="Z51" s="52" t="str">
        <f t="shared" si="94"/>
        <v/>
      </c>
      <c r="AA51" s="52" t="str">
        <f t="shared" si="94"/>
        <v/>
      </c>
      <c r="AB51" s="52" t="str">
        <f t="shared" si="94"/>
        <v/>
      </c>
      <c r="AC51" s="52" t="str">
        <f t="shared" si="94"/>
        <v/>
      </c>
      <c r="AD51" s="52" t="str">
        <f t="shared" si="94"/>
        <v/>
      </c>
      <c r="AE51" s="52" t="str">
        <f t="shared" si="94"/>
        <v/>
      </c>
      <c r="AF51" s="52" t="str">
        <f t="shared" si="94"/>
        <v/>
      </c>
      <c r="AG51" s="50">
        <f t="shared" si="7"/>
        <v>0</v>
      </c>
      <c r="AN51" s="4">
        <v>2</v>
      </c>
      <c r="AO51" s="4">
        <v>1</v>
      </c>
      <c r="AP51" s="4">
        <v>10</v>
      </c>
      <c r="AQ51" s="6">
        <f ca="1">IF($AP51=1,IF(INDIRECT(ADDRESS(($AN51-1)*3+$AO51+5,$AP51+7))="",0,INDIRECT(ADDRESS(($AN51-1)*3+$AO51+5,$AP51+7))),IF(INDIRECT(ADDRESS(($AN51-1)*3+$AO51+5,$AP51+7))="",0,IF(COUNTIF(INDIRECT(ADDRESS(($AN51-1)*36+($AO51-1)*12+6,COLUMN())):INDIRECT(ADDRESS(($AN51-1)*36+($AO51-1)*12+$AP51+4,COLUMN())),INDIRECT(ADDRESS(($AN51-1)*3+$AO51+5,$AP51+7)))&gt;=1,0,INDIRECT(ADDRESS(($AN51-1)*3+$AO51+5,$AP51+7)))))</f>
        <v>0</v>
      </c>
      <c r="AR51" s="4">
        <f ca="1">COUNTIF(INDIRECT("H"&amp;(ROW()+12*(($AN51-1)*3+$AO51)-ROW())/12+5):INDIRECT("S"&amp;(ROW()+12*(($AN51-1)*3+$AO51)-ROW())/12+5),AQ51)</f>
        <v>0</v>
      </c>
      <c r="AS51" s="6">
        <f ca="1">IF($AP51=1,IF(INDIRECT(ADDRESS(($AN51-1)*3+$AO51+5,$AP51+20))="",0,INDIRECT(ADDRESS(($AN51-1)*3+$AO51+5,$AP51+20))),IF(INDIRECT(ADDRESS(($AN51-1)*3+$AO51+5,$AP51+20))="",0,IF(COUNTIF(INDIRECT(ADDRESS(($AN51-1)*36+($AO51-1)*12+6,COLUMN())):INDIRECT(ADDRESS(($AN51-1)*36+($AO51-1)*12+$AP51+4,COLUMN())),INDIRECT(ADDRESS(($AN51-1)*3+$AO51+5,$AP51+20)))&gt;=1,0,INDIRECT(ADDRESS(($AN51-1)*3+$AO51+5,$AP51+20)))))</f>
        <v>0</v>
      </c>
      <c r="AT51" s="4">
        <f ca="1">COUNTIF(INDIRECT("U"&amp;(ROW()+12*(($AN51-1)*3+$AO51)-ROW())/12+5):INDIRECT("AF"&amp;(ROW()+12*(($AN51-1)*3+$AO51)-ROW())/12+5),AS51)</f>
        <v>0</v>
      </c>
      <c r="AU51" s="4">
        <f ca="1">IF(AND(AQ51+AS51&gt;0,AR51+AT51&gt;0),COUNTIF(AU$6:AU50,"&gt;0")+1,0)</f>
        <v>0</v>
      </c>
      <c r="BE51" s="4">
        <v>1</v>
      </c>
      <c r="BG51" s="7">
        <f t="shared" ref="BG51:BR51" si="95">SUM(H51:H52)</f>
        <v>0</v>
      </c>
      <c r="BH51" s="7">
        <f t="shared" si="95"/>
        <v>0</v>
      </c>
      <c r="BI51" s="7">
        <f t="shared" si="95"/>
        <v>0</v>
      </c>
      <c r="BJ51" s="7">
        <f t="shared" si="95"/>
        <v>0</v>
      </c>
      <c r="BK51" s="7">
        <f t="shared" si="95"/>
        <v>0</v>
      </c>
      <c r="BL51" s="7">
        <f t="shared" si="95"/>
        <v>0</v>
      </c>
      <c r="BM51" s="7">
        <f t="shared" si="95"/>
        <v>0</v>
      </c>
      <c r="BN51" s="7">
        <f t="shared" si="95"/>
        <v>0</v>
      </c>
      <c r="BO51" s="7">
        <f t="shared" si="95"/>
        <v>0</v>
      </c>
      <c r="BP51" s="7">
        <f t="shared" si="95"/>
        <v>0</v>
      </c>
      <c r="BQ51" s="7">
        <f t="shared" si="95"/>
        <v>0</v>
      </c>
      <c r="BR51" s="7">
        <f t="shared" si="95"/>
        <v>0</v>
      </c>
      <c r="BT51" s="7">
        <f t="shared" ref="BT51:CE51" si="96">SUM(U51:U52)</f>
        <v>0</v>
      </c>
      <c r="BU51" s="7">
        <f t="shared" si="96"/>
        <v>0</v>
      </c>
      <c r="BV51" s="7">
        <f t="shared" si="96"/>
        <v>0</v>
      </c>
      <c r="BW51" s="7">
        <f t="shared" si="96"/>
        <v>0</v>
      </c>
      <c r="BX51" s="7">
        <f t="shared" si="96"/>
        <v>0</v>
      </c>
      <c r="BY51" s="7">
        <f t="shared" si="96"/>
        <v>0</v>
      </c>
      <c r="BZ51" s="7">
        <f t="shared" si="96"/>
        <v>0</v>
      </c>
      <c r="CA51" s="7">
        <f t="shared" si="96"/>
        <v>0</v>
      </c>
      <c r="CB51" s="7">
        <f t="shared" si="96"/>
        <v>0</v>
      </c>
      <c r="CC51" s="7">
        <f t="shared" si="96"/>
        <v>0</v>
      </c>
      <c r="CD51" s="7">
        <f t="shared" si="96"/>
        <v>0</v>
      </c>
      <c r="CE51" s="7">
        <f t="shared" si="96"/>
        <v>0</v>
      </c>
      <c r="CH51" s="8" t="s">
        <v>74</v>
      </c>
      <c r="CI51" s="7">
        <f t="shared" ref="CI51:CT51" si="97">IF(OR($D51="副園長",$D51="教頭",$D51="主任保育士",$D51="主幹教諭",$D51="主幹保育教諭"),0,BG51)</f>
        <v>0</v>
      </c>
      <c r="CJ51" s="7">
        <f t="shared" si="97"/>
        <v>0</v>
      </c>
      <c r="CK51" s="7">
        <f t="shared" si="97"/>
        <v>0</v>
      </c>
      <c r="CL51" s="7">
        <f t="shared" si="97"/>
        <v>0</v>
      </c>
      <c r="CM51" s="7">
        <f t="shared" si="97"/>
        <v>0</v>
      </c>
      <c r="CN51" s="7">
        <f t="shared" si="97"/>
        <v>0</v>
      </c>
      <c r="CO51" s="7">
        <f t="shared" si="97"/>
        <v>0</v>
      </c>
      <c r="CP51" s="7">
        <f t="shared" si="97"/>
        <v>0</v>
      </c>
      <c r="CQ51" s="7">
        <f t="shared" si="97"/>
        <v>0</v>
      </c>
      <c r="CR51" s="7">
        <f t="shared" si="97"/>
        <v>0</v>
      </c>
      <c r="CS51" s="7">
        <f t="shared" si="97"/>
        <v>0</v>
      </c>
      <c r="CT51" s="7">
        <f t="shared" si="97"/>
        <v>0</v>
      </c>
    </row>
    <row r="52" spans="1:98">
      <c r="A52" s="407"/>
      <c r="B52" s="410"/>
      <c r="C52" s="412"/>
      <c r="D52" s="412"/>
      <c r="E52" s="414"/>
      <c r="F52" s="410"/>
      <c r="G52" s="53" t="s">
        <v>73</v>
      </c>
      <c r="H52" s="54"/>
      <c r="I52" s="55" t="str">
        <f t="shared" si="93"/>
        <v/>
      </c>
      <c r="J52" s="55" t="str">
        <f t="shared" si="93"/>
        <v/>
      </c>
      <c r="K52" s="55" t="str">
        <f t="shared" si="93"/>
        <v/>
      </c>
      <c r="L52" s="55" t="str">
        <f t="shared" si="93"/>
        <v/>
      </c>
      <c r="M52" s="55" t="str">
        <f t="shared" si="93"/>
        <v/>
      </c>
      <c r="N52" s="55" t="str">
        <f t="shared" si="93"/>
        <v/>
      </c>
      <c r="O52" s="55" t="str">
        <f t="shared" si="93"/>
        <v/>
      </c>
      <c r="P52" s="55" t="str">
        <f t="shared" si="93"/>
        <v/>
      </c>
      <c r="Q52" s="55" t="str">
        <f t="shared" si="93"/>
        <v/>
      </c>
      <c r="R52" s="55" t="str">
        <f t="shared" si="93"/>
        <v/>
      </c>
      <c r="S52" s="55" t="str">
        <f t="shared" si="93"/>
        <v/>
      </c>
      <c r="T52" s="56">
        <f t="shared" si="2"/>
        <v>0</v>
      </c>
      <c r="U52" s="57"/>
      <c r="V52" s="58" t="str">
        <f t="shared" si="94"/>
        <v/>
      </c>
      <c r="W52" s="58" t="str">
        <f t="shared" si="94"/>
        <v/>
      </c>
      <c r="X52" s="58" t="str">
        <f t="shared" si="94"/>
        <v/>
      </c>
      <c r="Y52" s="58" t="str">
        <f t="shared" si="94"/>
        <v/>
      </c>
      <c r="Z52" s="58" t="str">
        <f t="shared" si="94"/>
        <v/>
      </c>
      <c r="AA52" s="58" t="str">
        <f t="shared" si="94"/>
        <v/>
      </c>
      <c r="AB52" s="58" t="str">
        <f t="shared" si="94"/>
        <v/>
      </c>
      <c r="AC52" s="58" t="str">
        <f t="shared" si="94"/>
        <v/>
      </c>
      <c r="AD52" s="58" t="str">
        <f t="shared" si="94"/>
        <v/>
      </c>
      <c r="AE52" s="58" t="str">
        <f t="shared" si="94"/>
        <v/>
      </c>
      <c r="AF52" s="58" t="str">
        <f t="shared" si="94"/>
        <v/>
      </c>
      <c r="AG52" s="56">
        <f t="shared" si="7"/>
        <v>0</v>
      </c>
      <c r="AN52" s="4">
        <v>2</v>
      </c>
      <c r="AO52" s="4">
        <v>1</v>
      </c>
      <c r="AP52" s="4">
        <v>11</v>
      </c>
      <c r="AQ52" s="6">
        <f ca="1">IF($AP52=1,IF(INDIRECT(ADDRESS(($AN52-1)*3+$AO52+5,$AP52+7))="",0,INDIRECT(ADDRESS(($AN52-1)*3+$AO52+5,$AP52+7))),IF(INDIRECT(ADDRESS(($AN52-1)*3+$AO52+5,$AP52+7))="",0,IF(COUNTIF(INDIRECT(ADDRESS(($AN52-1)*36+($AO52-1)*12+6,COLUMN())):INDIRECT(ADDRESS(($AN52-1)*36+($AO52-1)*12+$AP52+4,COLUMN())),INDIRECT(ADDRESS(($AN52-1)*3+$AO52+5,$AP52+7)))&gt;=1,0,INDIRECT(ADDRESS(($AN52-1)*3+$AO52+5,$AP52+7)))))</f>
        <v>0</v>
      </c>
      <c r="AR52" s="4">
        <f ca="1">COUNTIF(INDIRECT("H"&amp;(ROW()+12*(($AN52-1)*3+$AO52)-ROW())/12+5):INDIRECT("S"&amp;(ROW()+12*(($AN52-1)*3+$AO52)-ROW())/12+5),AQ52)</f>
        <v>0</v>
      </c>
      <c r="AS52" s="6">
        <f ca="1">IF($AP52=1,IF(INDIRECT(ADDRESS(($AN52-1)*3+$AO52+5,$AP52+20))="",0,INDIRECT(ADDRESS(($AN52-1)*3+$AO52+5,$AP52+20))),IF(INDIRECT(ADDRESS(($AN52-1)*3+$AO52+5,$AP52+20))="",0,IF(COUNTIF(INDIRECT(ADDRESS(($AN52-1)*36+($AO52-1)*12+6,COLUMN())):INDIRECT(ADDRESS(($AN52-1)*36+($AO52-1)*12+$AP52+4,COLUMN())),INDIRECT(ADDRESS(($AN52-1)*3+$AO52+5,$AP52+20)))&gt;=1,0,INDIRECT(ADDRESS(($AN52-1)*3+$AO52+5,$AP52+20)))))</f>
        <v>0</v>
      </c>
      <c r="AT52" s="4">
        <f ca="1">COUNTIF(INDIRECT("U"&amp;(ROW()+12*(($AN52-1)*3+$AO52)-ROW())/12+5):INDIRECT("AF"&amp;(ROW()+12*(($AN52-1)*3+$AO52)-ROW())/12+5),AS52)</f>
        <v>0</v>
      </c>
      <c r="AU52" s="4">
        <f ca="1">IF(AND(AQ52+AS52&gt;0,AR52+AT52&gt;0),COUNTIF(AU$6:AU51,"&gt;0")+1,0)</f>
        <v>0</v>
      </c>
      <c r="BE52" s="4">
        <v>2</v>
      </c>
      <c r="BF52" s="4" t="s">
        <v>72</v>
      </c>
      <c r="BG52" s="7">
        <f t="shared" ref="BG52:BR52" si="98">IF(BG51+BT51&gt;$AJ$27,1,0)</f>
        <v>0</v>
      </c>
      <c r="BH52" s="7">
        <f t="shared" si="98"/>
        <v>0</v>
      </c>
      <c r="BI52" s="7">
        <f t="shared" si="98"/>
        <v>0</v>
      </c>
      <c r="BJ52" s="7">
        <f t="shared" si="98"/>
        <v>0</v>
      </c>
      <c r="BK52" s="7">
        <f t="shared" si="98"/>
        <v>0</v>
      </c>
      <c r="BL52" s="7">
        <f t="shared" si="98"/>
        <v>0</v>
      </c>
      <c r="BM52" s="7">
        <f t="shared" si="98"/>
        <v>0</v>
      </c>
      <c r="BN52" s="7">
        <f t="shared" si="98"/>
        <v>0</v>
      </c>
      <c r="BO52" s="7">
        <f t="shared" si="98"/>
        <v>0</v>
      </c>
      <c r="BP52" s="7">
        <f t="shared" si="98"/>
        <v>0</v>
      </c>
      <c r="BQ52" s="7">
        <f t="shared" si="98"/>
        <v>0</v>
      </c>
      <c r="BR52" s="7">
        <f t="shared" si="98"/>
        <v>0</v>
      </c>
      <c r="BT52" s="7"/>
      <c r="BU52" s="7"/>
      <c r="BV52" s="7"/>
      <c r="BW52" s="7"/>
      <c r="BX52" s="7"/>
      <c r="BY52" s="7"/>
      <c r="BZ52" s="7"/>
      <c r="CA52" s="7"/>
      <c r="CB52" s="7"/>
      <c r="CC52" s="7"/>
      <c r="CD52" s="7"/>
      <c r="CE52" s="7"/>
    </row>
    <row r="53" spans="1:98">
      <c r="A53" s="408"/>
      <c r="B53" s="411"/>
      <c r="C53" s="416"/>
      <c r="D53" s="417"/>
      <c r="E53" s="415"/>
      <c r="F53" s="411"/>
      <c r="G53" s="59" t="s">
        <v>258</v>
      </c>
      <c r="H53" s="60"/>
      <c r="I53" s="61"/>
      <c r="J53" s="61"/>
      <c r="K53" s="61"/>
      <c r="L53" s="61"/>
      <c r="M53" s="61"/>
      <c r="N53" s="61"/>
      <c r="O53" s="61"/>
      <c r="P53" s="61"/>
      <c r="Q53" s="61"/>
      <c r="R53" s="61"/>
      <c r="S53" s="61"/>
      <c r="T53" s="62">
        <f t="shared" si="2"/>
        <v>0</v>
      </c>
      <c r="U53" s="63"/>
      <c r="V53" s="64"/>
      <c r="W53" s="64"/>
      <c r="X53" s="64"/>
      <c r="Y53" s="64"/>
      <c r="Z53" s="64"/>
      <c r="AA53" s="64"/>
      <c r="AB53" s="64"/>
      <c r="AC53" s="64"/>
      <c r="AD53" s="64"/>
      <c r="AE53" s="64"/>
      <c r="AF53" s="64"/>
      <c r="AG53" s="62">
        <f t="shared" si="7"/>
        <v>0</v>
      </c>
      <c r="AN53" s="4">
        <v>2</v>
      </c>
      <c r="AO53" s="4">
        <v>1</v>
      </c>
      <c r="AP53" s="4">
        <v>12</v>
      </c>
      <c r="AQ53" s="6">
        <f ca="1">IF($AP53=1,IF(INDIRECT(ADDRESS(($AN53-1)*3+$AO53+5,$AP53+7))="",0,INDIRECT(ADDRESS(($AN53-1)*3+$AO53+5,$AP53+7))),IF(INDIRECT(ADDRESS(($AN53-1)*3+$AO53+5,$AP53+7))="",0,IF(COUNTIF(INDIRECT(ADDRESS(($AN53-1)*36+($AO53-1)*12+6,COLUMN())):INDIRECT(ADDRESS(($AN53-1)*36+($AO53-1)*12+$AP53+4,COLUMN())),INDIRECT(ADDRESS(($AN53-1)*3+$AO53+5,$AP53+7)))&gt;=1,0,INDIRECT(ADDRESS(($AN53-1)*3+$AO53+5,$AP53+7)))))</f>
        <v>0</v>
      </c>
      <c r="AR53" s="4">
        <f ca="1">COUNTIF(INDIRECT("H"&amp;(ROW()+12*(($AN53-1)*3+$AO53)-ROW())/12+5):INDIRECT("S"&amp;(ROW()+12*(($AN53-1)*3+$AO53)-ROW())/12+5),AQ53)</f>
        <v>0</v>
      </c>
      <c r="AS53" s="6">
        <f ca="1">IF($AP53=1,IF(INDIRECT(ADDRESS(($AN53-1)*3+$AO53+5,$AP53+20))="",0,INDIRECT(ADDRESS(($AN53-1)*3+$AO53+5,$AP53+20))),IF(INDIRECT(ADDRESS(($AN53-1)*3+$AO53+5,$AP53+20))="",0,IF(COUNTIF(INDIRECT(ADDRESS(($AN53-1)*36+($AO53-1)*12+6,COLUMN())):INDIRECT(ADDRESS(($AN53-1)*36+($AO53-1)*12+$AP53+4,COLUMN())),INDIRECT(ADDRESS(($AN53-1)*3+$AO53+5,$AP53+20)))&gt;=1,0,INDIRECT(ADDRESS(($AN53-1)*3+$AO53+5,$AP53+20)))))</f>
        <v>0</v>
      </c>
      <c r="AT53" s="4">
        <f ca="1">COUNTIF(INDIRECT("U"&amp;(ROW()+12*(($AN53-1)*3+$AO53)-ROW())/12+5):INDIRECT("AF"&amp;(ROW()+12*(($AN53-1)*3+$AO53)-ROW())/12+5),AS53)</f>
        <v>0</v>
      </c>
      <c r="AU53" s="4">
        <f ca="1">IF(AND(AQ53+AS53&gt;0,AR53+AT53&gt;0),COUNTIF(AU$6:AU52,"&gt;0")+1,0)</f>
        <v>0</v>
      </c>
      <c r="BE53" s="4">
        <v>3</v>
      </c>
      <c r="BF53" s="8"/>
      <c r="BG53" s="7"/>
      <c r="BH53" s="7"/>
      <c r="BI53" s="7"/>
      <c r="BJ53" s="7"/>
      <c r="BK53" s="7"/>
      <c r="BL53" s="7"/>
      <c r="BM53" s="7"/>
      <c r="BN53" s="7"/>
      <c r="BO53" s="7"/>
      <c r="BP53" s="7"/>
      <c r="BQ53" s="7"/>
      <c r="BR53" s="7"/>
      <c r="BT53" s="7"/>
      <c r="BU53" s="7"/>
      <c r="BV53" s="7"/>
      <c r="BW53" s="7"/>
      <c r="BX53" s="7"/>
      <c r="BY53" s="7"/>
      <c r="BZ53" s="7"/>
      <c r="CA53" s="7"/>
      <c r="CB53" s="7"/>
      <c r="CC53" s="7"/>
      <c r="CD53" s="7"/>
      <c r="CE53" s="7"/>
    </row>
    <row r="54" spans="1:98">
      <c r="A54" s="406">
        <v>17</v>
      </c>
      <c r="B54" s="409"/>
      <c r="C54" s="409"/>
      <c r="D54" s="409"/>
      <c r="E54" s="413"/>
      <c r="F54" s="409"/>
      <c r="G54" s="47" t="s">
        <v>75</v>
      </c>
      <c r="H54" s="48"/>
      <c r="I54" s="49" t="str">
        <f t="shared" ref="I54:S55" si="99">IF(H54="","",H54)</f>
        <v/>
      </c>
      <c r="J54" s="49" t="str">
        <f t="shared" si="99"/>
        <v/>
      </c>
      <c r="K54" s="49" t="str">
        <f t="shared" si="99"/>
        <v/>
      </c>
      <c r="L54" s="49" t="str">
        <f t="shared" si="99"/>
        <v/>
      </c>
      <c r="M54" s="49" t="str">
        <f t="shared" si="99"/>
        <v/>
      </c>
      <c r="N54" s="49" t="str">
        <f t="shared" si="99"/>
        <v/>
      </c>
      <c r="O54" s="49" t="str">
        <f t="shared" si="99"/>
        <v/>
      </c>
      <c r="P54" s="49" t="str">
        <f t="shared" si="99"/>
        <v/>
      </c>
      <c r="Q54" s="49" t="str">
        <f t="shared" si="99"/>
        <v/>
      </c>
      <c r="R54" s="49" t="str">
        <f t="shared" si="99"/>
        <v/>
      </c>
      <c r="S54" s="49" t="str">
        <f t="shared" si="99"/>
        <v/>
      </c>
      <c r="T54" s="50">
        <f t="shared" si="2"/>
        <v>0</v>
      </c>
      <c r="U54" s="51"/>
      <c r="V54" s="52" t="str">
        <f t="shared" ref="V54:AF55" si="100">IF(U54="","",U54)</f>
        <v/>
      </c>
      <c r="W54" s="52" t="str">
        <f t="shared" si="100"/>
        <v/>
      </c>
      <c r="X54" s="52" t="str">
        <f t="shared" si="100"/>
        <v/>
      </c>
      <c r="Y54" s="52" t="str">
        <f t="shared" si="100"/>
        <v/>
      </c>
      <c r="Z54" s="52" t="str">
        <f t="shared" si="100"/>
        <v/>
      </c>
      <c r="AA54" s="52" t="str">
        <f t="shared" si="100"/>
        <v/>
      </c>
      <c r="AB54" s="52" t="str">
        <f t="shared" si="100"/>
        <v/>
      </c>
      <c r="AC54" s="52" t="str">
        <f t="shared" si="100"/>
        <v/>
      </c>
      <c r="AD54" s="52" t="str">
        <f t="shared" si="100"/>
        <v/>
      </c>
      <c r="AE54" s="52" t="str">
        <f t="shared" si="100"/>
        <v/>
      </c>
      <c r="AF54" s="52" t="str">
        <f t="shared" si="100"/>
        <v/>
      </c>
      <c r="AG54" s="50">
        <f t="shared" si="7"/>
        <v>0</v>
      </c>
      <c r="AN54" s="4">
        <v>2</v>
      </c>
      <c r="AO54" s="4">
        <v>2</v>
      </c>
      <c r="AP54" s="4">
        <v>1</v>
      </c>
      <c r="AQ54" s="6">
        <f ca="1">IF($AP54=1,IF(INDIRECT(ADDRESS(($AN54-1)*3+$AO54+5,$AP54+7))="",0,INDIRECT(ADDRESS(($AN54-1)*3+$AO54+5,$AP54+7))),IF(INDIRECT(ADDRESS(($AN54-1)*3+$AO54+5,$AP54+7))="",0,IF(COUNTIF(INDIRECT(ADDRESS(($AN54-1)*36+($AO54-1)*12+6,COLUMN())):INDIRECT(ADDRESS(($AN54-1)*36+($AO54-1)*12+$AP54+4,COLUMN())),INDIRECT(ADDRESS(($AN54-1)*3+$AO54+5,$AP54+7)))&gt;=1,0,INDIRECT(ADDRESS(($AN54-1)*3+$AO54+5,$AP54+7)))))</f>
        <v>0</v>
      </c>
      <c r="AR54" s="4">
        <f ca="1">COUNTIF(INDIRECT("H"&amp;(ROW()+12*(($AN54-1)*3+$AO54)-ROW())/12+5):INDIRECT("S"&amp;(ROW()+12*(($AN54-1)*3+$AO54)-ROW())/12+5),AQ54)</f>
        <v>0</v>
      </c>
      <c r="AS54" s="6">
        <f ca="1">IF($AP54=1,IF(INDIRECT(ADDRESS(($AN54-1)*3+$AO54+5,$AP54+20))="",0,INDIRECT(ADDRESS(($AN54-1)*3+$AO54+5,$AP54+20))),IF(INDIRECT(ADDRESS(($AN54-1)*3+$AO54+5,$AP54+20))="",0,IF(COUNTIF(INDIRECT(ADDRESS(($AN54-1)*36+($AO54-1)*12+6,COLUMN())):INDIRECT(ADDRESS(($AN54-1)*36+($AO54-1)*12+$AP54+4,COLUMN())),INDIRECT(ADDRESS(($AN54-1)*3+$AO54+5,$AP54+20)))&gt;=1,0,INDIRECT(ADDRESS(($AN54-1)*3+$AO54+5,$AP54+20)))))</f>
        <v>0</v>
      </c>
      <c r="AT54" s="4">
        <f ca="1">COUNTIF(INDIRECT("U"&amp;(ROW()+12*(($AN54-1)*3+$AO54)-ROW())/12+5):INDIRECT("AF"&amp;(ROW()+12*(($AN54-1)*3+$AO54)-ROW())/12+5),AS54)</f>
        <v>0</v>
      </c>
      <c r="AU54" s="4">
        <f ca="1">IF(AND(AQ54+AS54&gt;0,AR54+AT54&gt;0),COUNTIF(AU$6:AU53,"&gt;0")+1,0)</f>
        <v>0</v>
      </c>
      <c r="BE54" s="4">
        <v>1</v>
      </c>
      <c r="BG54" s="7">
        <f t="shared" ref="BG54:BR54" si="101">SUM(H54:H55)</f>
        <v>0</v>
      </c>
      <c r="BH54" s="7">
        <f t="shared" si="101"/>
        <v>0</v>
      </c>
      <c r="BI54" s="7">
        <f t="shared" si="101"/>
        <v>0</v>
      </c>
      <c r="BJ54" s="7">
        <f t="shared" si="101"/>
        <v>0</v>
      </c>
      <c r="BK54" s="7">
        <f t="shared" si="101"/>
        <v>0</v>
      </c>
      <c r="BL54" s="7">
        <f t="shared" si="101"/>
        <v>0</v>
      </c>
      <c r="BM54" s="7">
        <f t="shared" si="101"/>
        <v>0</v>
      </c>
      <c r="BN54" s="7">
        <f t="shared" si="101"/>
        <v>0</v>
      </c>
      <c r="BO54" s="7">
        <f t="shared" si="101"/>
        <v>0</v>
      </c>
      <c r="BP54" s="7">
        <f t="shared" si="101"/>
        <v>0</v>
      </c>
      <c r="BQ54" s="7">
        <f t="shared" si="101"/>
        <v>0</v>
      </c>
      <c r="BR54" s="7">
        <f t="shared" si="101"/>
        <v>0</v>
      </c>
      <c r="BT54" s="7">
        <f t="shared" ref="BT54:CE54" si="102">SUM(U54:U55)</f>
        <v>0</v>
      </c>
      <c r="BU54" s="7">
        <f t="shared" si="102"/>
        <v>0</v>
      </c>
      <c r="BV54" s="7">
        <f t="shared" si="102"/>
        <v>0</v>
      </c>
      <c r="BW54" s="7">
        <f t="shared" si="102"/>
        <v>0</v>
      </c>
      <c r="BX54" s="7">
        <f t="shared" si="102"/>
        <v>0</v>
      </c>
      <c r="BY54" s="7">
        <f t="shared" si="102"/>
        <v>0</v>
      </c>
      <c r="BZ54" s="7">
        <f t="shared" si="102"/>
        <v>0</v>
      </c>
      <c r="CA54" s="7">
        <f t="shared" si="102"/>
        <v>0</v>
      </c>
      <c r="CB54" s="7">
        <f t="shared" si="102"/>
        <v>0</v>
      </c>
      <c r="CC54" s="7">
        <f t="shared" si="102"/>
        <v>0</v>
      </c>
      <c r="CD54" s="7">
        <f t="shared" si="102"/>
        <v>0</v>
      </c>
      <c r="CE54" s="7">
        <f t="shared" si="102"/>
        <v>0</v>
      </c>
      <c r="CH54" s="8" t="s">
        <v>74</v>
      </c>
      <c r="CI54" s="7">
        <f t="shared" ref="CI54:CT54" si="103">IF(OR($D54="副園長",$D54="教頭",$D54="主任保育士",$D54="主幹教諭",$D54="主幹保育教諭"),0,BG54)</f>
        <v>0</v>
      </c>
      <c r="CJ54" s="7">
        <f t="shared" si="103"/>
        <v>0</v>
      </c>
      <c r="CK54" s="7">
        <f t="shared" si="103"/>
        <v>0</v>
      </c>
      <c r="CL54" s="7">
        <f t="shared" si="103"/>
        <v>0</v>
      </c>
      <c r="CM54" s="7">
        <f t="shared" si="103"/>
        <v>0</v>
      </c>
      <c r="CN54" s="7">
        <f t="shared" si="103"/>
        <v>0</v>
      </c>
      <c r="CO54" s="7">
        <f t="shared" si="103"/>
        <v>0</v>
      </c>
      <c r="CP54" s="7">
        <f t="shared" si="103"/>
        <v>0</v>
      </c>
      <c r="CQ54" s="7">
        <f t="shared" si="103"/>
        <v>0</v>
      </c>
      <c r="CR54" s="7">
        <f t="shared" si="103"/>
        <v>0</v>
      </c>
      <c r="CS54" s="7">
        <f t="shared" si="103"/>
        <v>0</v>
      </c>
      <c r="CT54" s="7">
        <f t="shared" si="103"/>
        <v>0</v>
      </c>
    </row>
    <row r="55" spans="1:98">
      <c r="A55" s="407"/>
      <c r="B55" s="410"/>
      <c r="C55" s="412"/>
      <c r="D55" s="412"/>
      <c r="E55" s="414"/>
      <c r="F55" s="410"/>
      <c r="G55" s="53" t="s">
        <v>73</v>
      </c>
      <c r="H55" s="54"/>
      <c r="I55" s="55" t="str">
        <f t="shared" si="99"/>
        <v/>
      </c>
      <c r="J55" s="55" t="str">
        <f t="shared" si="99"/>
        <v/>
      </c>
      <c r="K55" s="55" t="str">
        <f t="shared" si="99"/>
        <v/>
      </c>
      <c r="L55" s="55" t="str">
        <f t="shared" si="99"/>
        <v/>
      </c>
      <c r="M55" s="55" t="str">
        <f t="shared" si="99"/>
        <v/>
      </c>
      <c r="N55" s="55" t="str">
        <f t="shared" si="99"/>
        <v/>
      </c>
      <c r="O55" s="55" t="str">
        <f t="shared" si="99"/>
        <v/>
      </c>
      <c r="P55" s="55" t="str">
        <f t="shared" si="99"/>
        <v/>
      </c>
      <c r="Q55" s="55" t="str">
        <f t="shared" si="99"/>
        <v/>
      </c>
      <c r="R55" s="55" t="str">
        <f t="shared" si="99"/>
        <v/>
      </c>
      <c r="S55" s="55" t="str">
        <f t="shared" si="99"/>
        <v/>
      </c>
      <c r="T55" s="56">
        <f t="shared" si="2"/>
        <v>0</v>
      </c>
      <c r="U55" s="57"/>
      <c r="V55" s="58" t="str">
        <f t="shared" si="100"/>
        <v/>
      </c>
      <c r="W55" s="58" t="str">
        <f t="shared" si="100"/>
        <v/>
      </c>
      <c r="X55" s="58" t="str">
        <f t="shared" si="100"/>
        <v/>
      </c>
      <c r="Y55" s="58" t="str">
        <f t="shared" si="100"/>
        <v/>
      </c>
      <c r="Z55" s="58" t="str">
        <f t="shared" si="100"/>
        <v/>
      </c>
      <c r="AA55" s="58" t="str">
        <f t="shared" si="100"/>
        <v/>
      </c>
      <c r="AB55" s="58" t="str">
        <f t="shared" si="100"/>
        <v/>
      </c>
      <c r="AC55" s="58" t="str">
        <f t="shared" si="100"/>
        <v/>
      </c>
      <c r="AD55" s="58" t="str">
        <f t="shared" si="100"/>
        <v/>
      </c>
      <c r="AE55" s="58" t="str">
        <f t="shared" si="100"/>
        <v/>
      </c>
      <c r="AF55" s="58" t="str">
        <f t="shared" si="100"/>
        <v/>
      </c>
      <c r="AG55" s="56">
        <f t="shared" si="7"/>
        <v>0</v>
      </c>
      <c r="AN55" s="4">
        <v>2</v>
      </c>
      <c r="AO55" s="4">
        <v>2</v>
      </c>
      <c r="AP55" s="4">
        <v>2</v>
      </c>
      <c r="AQ55" s="6">
        <f ca="1">IF($AP55=1,IF(INDIRECT(ADDRESS(($AN55-1)*3+$AO55+5,$AP55+7))="",0,INDIRECT(ADDRESS(($AN55-1)*3+$AO55+5,$AP55+7))),IF(INDIRECT(ADDRESS(($AN55-1)*3+$AO55+5,$AP55+7))="",0,IF(COUNTIF(INDIRECT(ADDRESS(($AN55-1)*36+($AO55-1)*12+6,COLUMN())):INDIRECT(ADDRESS(($AN55-1)*36+($AO55-1)*12+$AP55+4,COLUMN())),INDIRECT(ADDRESS(($AN55-1)*3+$AO55+5,$AP55+7)))&gt;=1,0,INDIRECT(ADDRESS(($AN55-1)*3+$AO55+5,$AP55+7)))))</f>
        <v>0</v>
      </c>
      <c r="AR55" s="4">
        <f ca="1">COUNTIF(INDIRECT("H"&amp;(ROW()+12*(($AN55-1)*3+$AO55)-ROW())/12+5):INDIRECT("S"&amp;(ROW()+12*(($AN55-1)*3+$AO55)-ROW())/12+5),AQ55)</f>
        <v>0</v>
      </c>
      <c r="AS55" s="6">
        <f ca="1">IF($AP55=1,IF(INDIRECT(ADDRESS(($AN55-1)*3+$AO55+5,$AP55+20))="",0,INDIRECT(ADDRESS(($AN55-1)*3+$AO55+5,$AP55+20))),IF(INDIRECT(ADDRESS(($AN55-1)*3+$AO55+5,$AP55+20))="",0,IF(COUNTIF(INDIRECT(ADDRESS(($AN55-1)*36+($AO55-1)*12+6,COLUMN())):INDIRECT(ADDRESS(($AN55-1)*36+($AO55-1)*12+$AP55+4,COLUMN())),INDIRECT(ADDRESS(($AN55-1)*3+$AO55+5,$AP55+20)))&gt;=1,0,INDIRECT(ADDRESS(($AN55-1)*3+$AO55+5,$AP55+20)))))</f>
        <v>0</v>
      </c>
      <c r="AT55" s="4">
        <f ca="1">COUNTIF(INDIRECT("U"&amp;(ROW()+12*(($AN55-1)*3+$AO55)-ROW())/12+5):INDIRECT("AF"&amp;(ROW()+12*(($AN55-1)*3+$AO55)-ROW())/12+5),AS55)</f>
        <v>0</v>
      </c>
      <c r="AU55" s="4">
        <f ca="1">IF(AND(AQ55+AS55&gt;0,AR55+AT55&gt;0),COUNTIF(AU$6:AU54,"&gt;0")+1,0)</f>
        <v>0</v>
      </c>
      <c r="BE55" s="4">
        <v>2</v>
      </c>
      <c r="BF55" s="4" t="s">
        <v>72</v>
      </c>
      <c r="BG55" s="7">
        <f t="shared" ref="BG55:BR55" si="104">IF(BG54+BT54&gt;$AJ$27,1,0)</f>
        <v>0</v>
      </c>
      <c r="BH55" s="7">
        <f t="shared" si="104"/>
        <v>0</v>
      </c>
      <c r="BI55" s="7">
        <f t="shared" si="104"/>
        <v>0</v>
      </c>
      <c r="BJ55" s="7">
        <f t="shared" si="104"/>
        <v>0</v>
      </c>
      <c r="BK55" s="7">
        <f t="shared" si="104"/>
        <v>0</v>
      </c>
      <c r="BL55" s="7">
        <f t="shared" si="104"/>
        <v>0</v>
      </c>
      <c r="BM55" s="7">
        <f t="shared" si="104"/>
        <v>0</v>
      </c>
      <c r="BN55" s="7">
        <f t="shared" si="104"/>
        <v>0</v>
      </c>
      <c r="BO55" s="7">
        <f t="shared" si="104"/>
        <v>0</v>
      </c>
      <c r="BP55" s="7">
        <f t="shared" si="104"/>
        <v>0</v>
      </c>
      <c r="BQ55" s="7">
        <f t="shared" si="104"/>
        <v>0</v>
      </c>
      <c r="BR55" s="7">
        <f t="shared" si="104"/>
        <v>0</v>
      </c>
      <c r="BT55" s="7"/>
      <c r="BU55" s="7"/>
      <c r="BV55" s="7"/>
      <c r="BW55" s="7"/>
      <c r="BX55" s="7"/>
      <c r="BY55" s="7"/>
      <c r="BZ55" s="7"/>
      <c r="CA55" s="7"/>
      <c r="CB55" s="7"/>
      <c r="CC55" s="7"/>
      <c r="CD55" s="7"/>
      <c r="CE55" s="7"/>
    </row>
    <row r="56" spans="1:98">
      <c r="A56" s="408"/>
      <c r="B56" s="411"/>
      <c r="C56" s="416"/>
      <c r="D56" s="417"/>
      <c r="E56" s="415"/>
      <c r="F56" s="411"/>
      <c r="G56" s="59" t="s">
        <v>258</v>
      </c>
      <c r="H56" s="60"/>
      <c r="I56" s="61"/>
      <c r="J56" s="61"/>
      <c r="K56" s="61"/>
      <c r="L56" s="61"/>
      <c r="M56" s="61"/>
      <c r="N56" s="61"/>
      <c r="O56" s="61"/>
      <c r="P56" s="61"/>
      <c r="Q56" s="61"/>
      <c r="R56" s="61"/>
      <c r="S56" s="61"/>
      <c r="T56" s="62">
        <f t="shared" si="2"/>
        <v>0</v>
      </c>
      <c r="U56" s="63"/>
      <c r="V56" s="64"/>
      <c r="W56" s="64"/>
      <c r="X56" s="64"/>
      <c r="Y56" s="64"/>
      <c r="Z56" s="64"/>
      <c r="AA56" s="64"/>
      <c r="AB56" s="64"/>
      <c r="AC56" s="64"/>
      <c r="AD56" s="64"/>
      <c r="AE56" s="64"/>
      <c r="AF56" s="64"/>
      <c r="AG56" s="62">
        <f t="shared" si="7"/>
        <v>0</v>
      </c>
      <c r="AN56" s="4">
        <v>2</v>
      </c>
      <c r="AO56" s="4">
        <v>2</v>
      </c>
      <c r="AP56" s="4">
        <v>3</v>
      </c>
      <c r="AQ56" s="6">
        <f ca="1">IF($AP56=1,IF(INDIRECT(ADDRESS(($AN56-1)*3+$AO56+5,$AP56+7))="",0,INDIRECT(ADDRESS(($AN56-1)*3+$AO56+5,$AP56+7))),IF(INDIRECT(ADDRESS(($AN56-1)*3+$AO56+5,$AP56+7))="",0,IF(COUNTIF(INDIRECT(ADDRESS(($AN56-1)*36+($AO56-1)*12+6,COLUMN())):INDIRECT(ADDRESS(($AN56-1)*36+($AO56-1)*12+$AP56+4,COLUMN())),INDIRECT(ADDRESS(($AN56-1)*3+$AO56+5,$AP56+7)))&gt;=1,0,INDIRECT(ADDRESS(($AN56-1)*3+$AO56+5,$AP56+7)))))</f>
        <v>0</v>
      </c>
      <c r="AR56" s="4">
        <f ca="1">COUNTIF(INDIRECT("H"&amp;(ROW()+12*(($AN56-1)*3+$AO56)-ROW())/12+5):INDIRECT("S"&amp;(ROW()+12*(($AN56-1)*3+$AO56)-ROW())/12+5),AQ56)</f>
        <v>0</v>
      </c>
      <c r="AS56" s="6">
        <f ca="1">IF($AP56=1,IF(INDIRECT(ADDRESS(($AN56-1)*3+$AO56+5,$AP56+20))="",0,INDIRECT(ADDRESS(($AN56-1)*3+$AO56+5,$AP56+20))),IF(INDIRECT(ADDRESS(($AN56-1)*3+$AO56+5,$AP56+20))="",0,IF(COUNTIF(INDIRECT(ADDRESS(($AN56-1)*36+($AO56-1)*12+6,COLUMN())):INDIRECT(ADDRESS(($AN56-1)*36+($AO56-1)*12+$AP56+4,COLUMN())),INDIRECT(ADDRESS(($AN56-1)*3+$AO56+5,$AP56+20)))&gt;=1,0,INDIRECT(ADDRESS(($AN56-1)*3+$AO56+5,$AP56+20)))))</f>
        <v>0</v>
      </c>
      <c r="AT56" s="4">
        <f ca="1">COUNTIF(INDIRECT("U"&amp;(ROW()+12*(($AN56-1)*3+$AO56)-ROW())/12+5):INDIRECT("AF"&amp;(ROW()+12*(($AN56-1)*3+$AO56)-ROW())/12+5),AS56)</f>
        <v>0</v>
      </c>
      <c r="AU56" s="4">
        <f ca="1">IF(AND(AQ56+AS56&gt;0,AR56+AT56&gt;0),COUNTIF(AU$6:AU55,"&gt;0")+1,0)</f>
        <v>0</v>
      </c>
      <c r="BE56" s="4">
        <v>3</v>
      </c>
      <c r="BF56" s="8"/>
      <c r="BG56" s="7"/>
      <c r="BH56" s="7"/>
      <c r="BI56" s="7"/>
      <c r="BJ56" s="7"/>
      <c r="BK56" s="7"/>
      <c r="BL56" s="7"/>
      <c r="BM56" s="7"/>
      <c r="BN56" s="7"/>
      <c r="BO56" s="7"/>
      <c r="BP56" s="7"/>
      <c r="BQ56" s="7"/>
      <c r="BR56" s="7"/>
      <c r="BT56" s="7"/>
      <c r="BU56" s="7"/>
      <c r="BV56" s="7"/>
      <c r="BW56" s="7"/>
      <c r="BX56" s="7"/>
      <c r="BY56" s="7"/>
      <c r="BZ56" s="7"/>
      <c r="CA56" s="7"/>
      <c r="CB56" s="7"/>
      <c r="CC56" s="7"/>
      <c r="CD56" s="7"/>
      <c r="CE56" s="7"/>
    </row>
    <row r="57" spans="1:98">
      <c r="A57" s="406">
        <v>18</v>
      </c>
      <c r="B57" s="409"/>
      <c r="C57" s="409"/>
      <c r="D57" s="409"/>
      <c r="E57" s="413"/>
      <c r="F57" s="409"/>
      <c r="G57" s="47" t="s">
        <v>75</v>
      </c>
      <c r="H57" s="48"/>
      <c r="I57" s="49" t="str">
        <f t="shared" ref="I57:S58" si="105">IF(H57="","",H57)</f>
        <v/>
      </c>
      <c r="J57" s="49" t="str">
        <f t="shared" si="105"/>
        <v/>
      </c>
      <c r="K57" s="49" t="str">
        <f t="shared" si="105"/>
        <v/>
      </c>
      <c r="L57" s="49" t="str">
        <f t="shared" si="105"/>
        <v/>
      </c>
      <c r="M57" s="49" t="str">
        <f t="shared" si="105"/>
        <v/>
      </c>
      <c r="N57" s="49" t="str">
        <f t="shared" si="105"/>
        <v/>
      </c>
      <c r="O57" s="49" t="str">
        <f t="shared" si="105"/>
        <v/>
      </c>
      <c r="P57" s="49" t="str">
        <f t="shared" si="105"/>
        <v/>
      </c>
      <c r="Q57" s="49" t="str">
        <f t="shared" si="105"/>
        <v/>
      </c>
      <c r="R57" s="49" t="str">
        <f t="shared" si="105"/>
        <v/>
      </c>
      <c r="S57" s="49" t="str">
        <f t="shared" si="105"/>
        <v/>
      </c>
      <c r="T57" s="50">
        <f t="shared" si="2"/>
        <v>0</v>
      </c>
      <c r="U57" s="51"/>
      <c r="V57" s="52" t="str">
        <f t="shared" ref="V57:AF58" si="106">IF(U57="","",U57)</f>
        <v/>
      </c>
      <c r="W57" s="52" t="str">
        <f t="shared" si="106"/>
        <v/>
      </c>
      <c r="X57" s="52" t="str">
        <f t="shared" si="106"/>
        <v/>
      </c>
      <c r="Y57" s="52" t="str">
        <f t="shared" si="106"/>
        <v/>
      </c>
      <c r="Z57" s="52" t="str">
        <f t="shared" si="106"/>
        <v/>
      </c>
      <c r="AA57" s="52" t="str">
        <f t="shared" si="106"/>
        <v/>
      </c>
      <c r="AB57" s="52" t="str">
        <f t="shared" si="106"/>
        <v/>
      </c>
      <c r="AC57" s="52" t="str">
        <f t="shared" si="106"/>
        <v/>
      </c>
      <c r="AD57" s="52" t="str">
        <f t="shared" si="106"/>
        <v/>
      </c>
      <c r="AE57" s="52" t="str">
        <f t="shared" si="106"/>
        <v/>
      </c>
      <c r="AF57" s="52" t="str">
        <f t="shared" si="106"/>
        <v/>
      </c>
      <c r="AG57" s="50">
        <f t="shared" si="7"/>
        <v>0</v>
      </c>
      <c r="AN57" s="4">
        <v>2</v>
      </c>
      <c r="AO57" s="4">
        <v>2</v>
      </c>
      <c r="AP57" s="4">
        <v>4</v>
      </c>
      <c r="AQ57" s="6">
        <f ca="1">IF($AP57=1,IF(INDIRECT(ADDRESS(($AN57-1)*3+$AO57+5,$AP57+7))="",0,INDIRECT(ADDRESS(($AN57-1)*3+$AO57+5,$AP57+7))),IF(INDIRECT(ADDRESS(($AN57-1)*3+$AO57+5,$AP57+7))="",0,IF(COUNTIF(INDIRECT(ADDRESS(($AN57-1)*36+($AO57-1)*12+6,COLUMN())):INDIRECT(ADDRESS(($AN57-1)*36+($AO57-1)*12+$AP57+4,COLUMN())),INDIRECT(ADDRESS(($AN57-1)*3+$AO57+5,$AP57+7)))&gt;=1,0,INDIRECT(ADDRESS(($AN57-1)*3+$AO57+5,$AP57+7)))))</f>
        <v>0</v>
      </c>
      <c r="AR57" s="4">
        <f ca="1">COUNTIF(INDIRECT("H"&amp;(ROW()+12*(($AN57-1)*3+$AO57)-ROW())/12+5):INDIRECT("S"&amp;(ROW()+12*(($AN57-1)*3+$AO57)-ROW())/12+5),AQ57)</f>
        <v>0</v>
      </c>
      <c r="AS57" s="6">
        <f ca="1">IF($AP57=1,IF(INDIRECT(ADDRESS(($AN57-1)*3+$AO57+5,$AP57+20))="",0,INDIRECT(ADDRESS(($AN57-1)*3+$AO57+5,$AP57+20))),IF(INDIRECT(ADDRESS(($AN57-1)*3+$AO57+5,$AP57+20))="",0,IF(COUNTIF(INDIRECT(ADDRESS(($AN57-1)*36+($AO57-1)*12+6,COLUMN())):INDIRECT(ADDRESS(($AN57-1)*36+($AO57-1)*12+$AP57+4,COLUMN())),INDIRECT(ADDRESS(($AN57-1)*3+$AO57+5,$AP57+20)))&gt;=1,0,INDIRECT(ADDRESS(($AN57-1)*3+$AO57+5,$AP57+20)))))</f>
        <v>0</v>
      </c>
      <c r="AT57" s="4">
        <f ca="1">COUNTIF(INDIRECT("U"&amp;(ROW()+12*(($AN57-1)*3+$AO57)-ROW())/12+5):INDIRECT("AF"&amp;(ROW()+12*(($AN57-1)*3+$AO57)-ROW())/12+5),AS57)</f>
        <v>0</v>
      </c>
      <c r="AU57" s="4">
        <f ca="1">IF(AND(AQ57+AS57&gt;0,AR57+AT57&gt;0),COUNTIF(AU$6:AU56,"&gt;0")+1,0)</f>
        <v>0</v>
      </c>
      <c r="BE57" s="4">
        <v>1</v>
      </c>
      <c r="BG57" s="7">
        <f t="shared" ref="BG57:BR57" si="107">SUM(H57:H58)</f>
        <v>0</v>
      </c>
      <c r="BH57" s="7">
        <f t="shared" si="107"/>
        <v>0</v>
      </c>
      <c r="BI57" s="7">
        <f t="shared" si="107"/>
        <v>0</v>
      </c>
      <c r="BJ57" s="7">
        <f t="shared" si="107"/>
        <v>0</v>
      </c>
      <c r="BK57" s="7">
        <f t="shared" si="107"/>
        <v>0</v>
      </c>
      <c r="BL57" s="7">
        <f t="shared" si="107"/>
        <v>0</v>
      </c>
      <c r="BM57" s="7">
        <f t="shared" si="107"/>
        <v>0</v>
      </c>
      <c r="BN57" s="7">
        <f t="shared" si="107"/>
        <v>0</v>
      </c>
      <c r="BO57" s="7">
        <f t="shared" si="107"/>
        <v>0</v>
      </c>
      <c r="BP57" s="7">
        <f t="shared" si="107"/>
        <v>0</v>
      </c>
      <c r="BQ57" s="7">
        <f t="shared" si="107"/>
        <v>0</v>
      </c>
      <c r="BR57" s="7">
        <f t="shared" si="107"/>
        <v>0</v>
      </c>
      <c r="BT57" s="7">
        <f t="shared" ref="BT57:CE57" si="108">SUM(U57:U58)</f>
        <v>0</v>
      </c>
      <c r="BU57" s="7">
        <f t="shared" si="108"/>
        <v>0</v>
      </c>
      <c r="BV57" s="7">
        <f t="shared" si="108"/>
        <v>0</v>
      </c>
      <c r="BW57" s="7">
        <f t="shared" si="108"/>
        <v>0</v>
      </c>
      <c r="BX57" s="7">
        <f t="shared" si="108"/>
        <v>0</v>
      </c>
      <c r="BY57" s="7">
        <f t="shared" si="108"/>
        <v>0</v>
      </c>
      <c r="BZ57" s="7">
        <f t="shared" si="108"/>
        <v>0</v>
      </c>
      <c r="CA57" s="7">
        <f t="shared" si="108"/>
        <v>0</v>
      </c>
      <c r="CB57" s="7">
        <f t="shared" si="108"/>
        <v>0</v>
      </c>
      <c r="CC57" s="7">
        <f t="shared" si="108"/>
        <v>0</v>
      </c>
      <c r="CD57" s="7">
        <f t="shared" si="108"/>
        <v>0</v>
      </c>
      <c r="CE57" s="7">
        <f t="shared" si="108"/>
        <v>0</v>
      </c>
      <c r="CH57" s="8" t="s">
        <v>74</v>
      </c>
      <c r="CI57" s="7">
        <f t="shared" ref="CI57:CT57" si="109">IF(OR($D57="副園長",$D57="教頭",$D57="主任保育士",$D57="主幹教諭",$D57="主幹保育教諭"),0,BG57)</f>
        <v>0</v>
      </c>
      <c r="CJ57" s="7">
        <f t="shared" si="109"/>
        <v>0</v>
      </c>
      <c r="CK57" s="7">
        <f t="shared" si="109"/>
        <v>0</v>
      </c>
      <c r="CL57" s="7">
        <f t="shared" si="109"/>
        <v>0</v>
      </c>
      <c r="CM57" s="7">
        <f t="shared" si="109"/>
        <v>0</v>
      </c>
      <c r="CN57" s="7">
        <f t="shared" si="109"/>
        <v>0</v>
      </c>
      <c r="CO57" s="7">
        <f t="shared" si="109"/>
        <v>0</v>
      </c>
      <c r="CP57" s="7">
        <f t="shared" si="109"/>
        <v>0</v>
      </c>
      <c r="CQ57" s="7">
        <f t="shared" si="109"/>
        <v>0</v>
      </c>
      <c r="CR57" s="7">
        <f t="shared" si="109"/>
        <v>0</v>
      </c>
      <c r="CS57" s="7">
        <f t="shared" si="109"/>
        <v>0</v>
      </c>
      <c r="CT57" s="7">
        <f t="shared" si="109"/>
        <v>0</v>
      </c>
    </row>
    <row r="58" spans="1:98">
      <c r="A58" s="407"/>
      <c r="B58" s="410"/>
      <c r="C58" s="412"/>
      <c r="D58" s="412"/>
      <c r="E58" s="414"/>
      <c r="F58" s="410"/>
      <c r="G58" s="53" t="s">
        <v>73</v>
      </c>
      <c r="H58" s="54"/>
      <c r="I58" s="55" t="str">
        <f t="shared" si="105"/>
        <v/>
      </c>
      <c r="J58" s="55" t="str">
        <f t="shared" si="105"/>
        <v/>
      </c>
      <c r="K58" s="55" t="str">
        <f t="shared" si="105"/>
        <v/>
      </c>
      <c r="L58" s="55" t="str">
        <f t="shared" si="105"/>
        <v/>
      </c>
      <c r="M58" s="55" t="str">
        <f t="shared" si="105"/>
        <v/>
      </c>
      <c r="N58" s="55" t="str">
        <f t="shared" si="105"/>
        <v/>
      </c>
      <c r="O58" s="55" t="str">
        <f t="shared" si="105"/>
        <v/>
      </c>
      <c r="P58" s="55" t="str">
        <f t="shared" si="105"/>
        <v/>
      </c>
      <c r="Q58" s="55" t="str">
        <f t="shared" si="105"/>
        <v/>
      </c>
      <c r="R58" s="55" t="str">
        <f t="shared" si="105"/>
        <v/>
      </c>
      <c r="S58" s="55" t="str">
        <f t="shared" si="105"/>
        <v/>
      </c>
      <c r="T58" s="56">
        <f t="shared" si="2"/>
        <v>0</v>
      </c>
      <c r="U58" s="57"/>
      <c r="V58" s="58" t="str">
        <f t="shared" si="106"/>
        <v/>
      </c>
      <c r="W58" s="58" t="str">
        <f t="shared" si="106"/>
        <v/>
      </c>
      <c r="X58" s="58" t="str">
        <f t="shared" si="106"/>
        <v/>
      </c>
      <c r="Y58" s="58" t="str">
        <f t="shared" si="106"/>
        <v/>
      </c>
      <c r="Z58" s="58" t="str">
        <f t="shared" si="106"/>
        <v/>
      </c>
      <c r="AA58" s="58" t="str">
        <f t="shared" si="106"/>
        <v/>
      </c>
      <c r="AB58" s="58" t="str">
        <f t="shared" si="106"/>
        <v/>
      </c>
      <c r="AC58" s="58" t="str">
        <f t="shared" si="106"/>
        <v/>
      </c>
      <c r="AD58" s="58" t="str">
        <f t="shared" si="106"/>
        <v/>
      </c>
      <c r="AE58" s="58" t="str">
        <f t="shared" si="106"/>
        <v/>
      </c>
      <c r="AF58" s="58" t="str">
        <f t="shared" si="106"/>
        <v/>
      </c>
      <c r="AG58" s="56">
        <f t="shared" si="7"/>
        <v>0</v>
      </c>
      <c r="AN58" s="4">
        <v>2</v>
      </c>
      <c r="AO58" s="4">
        <v>2</v>
      </c>
      <c r="AP58" s="4">
        <v>5</v>
      </c>
      <c r="AQ58" s="6">
        <f ca="1">IF($AP58=1,IF(INDIRECT(ADDRESS(($AN58-1)*3+$AO58+5,$AP58+7))="",0,INDIRECT(ADDRESS(($AN58-1)*3+$AO58+5,$AP58+7))),IF(INDIRECT(ADDRESS(($AN58-1)*3+$AO58+5,$AP58+7))="",0,IF(COUNTIF(INDIRECT(ADDRESS(($AN58-1)*36+($AO58-1)*12+6,COLUMN())):INDIRECT(ADDRESS(($AN58-1)*36+($AO58-1)*12+$AP58+4,COLUMN())),INDIRECT(ADDRESS(($AN58-1)*3+$AO58+5,$AP58+7)))&gt;=1,0,INDIRECT(ADDRESS(($AN58-1)*3+$AO58+5,$AP58+7)))))</f>
        <v>0</v>
      </c>
      <c r="AR58" s="4">
        <f ca="1">COUNTIF(INDIRECT("H"&amp;(ROW()+12*(($AN58-1)*3+$AO58)-ROW())/12+5):INDIRECT("S"&amp;(ROW()+12*(($AN58-1)*3+$AO58)-ROW())/12+5),AQ58)</f>
        <v>0</v>
      </c>
      <c r="AS58" s="6">
        <f ca="1">IF($AP58=1,IF(INDIRECT(ADDRESS(($AN58-1)*3+$AO58+5,$AP58+20))="",0,INDIRECT(ADDRESS(($AN58-1)*3+$AO58+5,$AP58+20))),IF(INDIRECT(ADDRESS(($AN58-1)*3+$AO58+5,$AP58+20))="",0,IF(COUNTIF(INDIRECT(ADDRESS(($AN58-1)*36+($AO58-1)*12+6,COLUMN())):INDIRECT(ADDRESS(($AN58-1)*36+($AO58-1)*12+$AP58+4,COLUMN())),INDIRECT(ADDRESS(($AN58-1)*3+$AO58+5,$AP58+20)))&gt;=1,0,INDIRECT(ADDRESS(($AN58-1)*3+$AO58+5,$AP58+20)))))</f>
        <v>0</v>
      </c>
      <c r="AT58" s="4">
        <f ca="1">COUNTIF(INDIRECT("U"&amp;(ROW()+12*(($AN58-1)*3+$AO58)-ROW())/12+5):INDIRECT("AF"&amp;(ROW()+12*(($AN58-1)*3+$AO58)-ROW())/12+5),AS58)</f>
        <v>0</v>
      </c>
      <c r="AU58" s="4">
        <f ca="1">IF(AND(AQ58+AS58&gt;0,AR58+AT58&gt;0),COUNTIF(AU$6:AU57,"&gt;0")+1,0)</f>
        <v>0</v>
      </c>
      <c r="BE58" s="4">
        <v>2</v>
      </c>
      <c r="BF58" s="4" t="s">
        <v>72</v>
      </c>
      <c r="BG58" s="7">
        <f t="shared" ref="BG58:BR58" si="110">IF(BG57+BT57&gt;$AJ$27,1,0)</f>
        <v>0</v>
      </c>
      <c r="BH58" s="7">
        <f t="shared" si="110"/>
        <v>0</v>
      </c>
      <c r="BI58" s="7">
        <f t="shared" si="110"/>
        <v>0</v>
      </c>
      <c r="BJ58" s="7">
        <f t="shared" si="110"/>
        <v>0</v>
      </c>
      <c r="BK58" s="7">
        <f t="shared" si="110"/>
        <v>0</v>
      </c>
      <c r="BL58" s="7">
        <f t="shared" si="110"/>
        <v>0</v>
      </c>
      <c r="BM58" s="7">
        <f t="shared" si="110"/>
        <v>0</v>
      </c>
      <c r="BN58" s="7">
        <f t="shared" si="110"/>
        <v>0</v>
      </c>
      <c r="BO58" s="7">
        <f t="shared" si="110"/>
        <v>0</v>
      </c>
      <c r="BP58" s="7">
        <f t="shared" si="110"/>
        <v>0</v>
      </c>
      <c r="BQ58" s="7">
        <f t="shared" si="110"/>
        <v>0</v>
      </c>
      <c r="BR58" s="7">
        <f t="shared" si="110"/>
        <v>0</v>
      </c>
      <c r="BT58" s="7"/>
      <c r="BU58" s="7"/>
      <c r="BV58" s="7"/>
      <c r="BW58" s="7"/>
      <c r="BX58" s="7"/>
      <c r="BY58" s="7"/>
      <c r="BZ58" s="7"/>
      <c r="CA58" s="7"/>
      <c r="CB58" s="7"/>
      <c r="CC58" s="7"/>
      <c r="CD58" s="7"/>
      <c r="CE58" s="7"/>
    </row>
    <row r="59" spans="1:98">
      <c r="A59" s="408"/>
      <c r="B59" s="411"/>
      <c r="C59" s="416"/>
      <c r="D59" s="417"/>
      <c r="E59" s="415"/>
      <c r="F59" s="411"/>
      <c r="G59" s="59" t="s">
        <v>258</v>
      </c>
      <c r="H59" s="60"/>
      <c r="I59" s="61"/>
      <c r="J59" s="61"/>
      <c r="K59" s="61"/>
      <c r="L59" s="61"/>
      <c r="M59" s="61"/>
      <c r="N59" s="61"/>
      <c r="O59" s="61"/>
      <c r="P59" s="61"/>
      <c r="Q59" s="61"/>
      <c r="R59" s="61"/>
      <c r="S59" s="61"/>
      <c r="T59" s="62">
        <f t="shared" si="2"/>
        <v>0</v>
      </c>
      <c r="U59" s="63"/>
      <c r="V59" s="64"/>
      <c r="W59" s="64"/>
      <c r="X59" s="64"/>
      <c r="Y59" s="64"/>
      <c r="Z59" s="64"/>
      <c r="AA59" s="64"/>
      <c r="AB59" s="64"/>
      <c r="AC59" s="64"/>
      <c r="AD59" s="64"/>
      <c r="AE59" s="64"/>
      <c r="AF59" s="64"/>
      <c r="AG59" s="62">
        <f t="shared" si="7"/>
        <v>0</v>
      </c>
      <c r="AN59" s="4">
        <v>2</v>
      </c>
      <c r="AO59" s="4">
        <v>2</v>
      </c>
      <c r="AP59" s="4">
        <v>6</v>
      </c>
      <c r="AQ59" s="6">
        <f ca="1">IF($AP59=1,IF(INDIRECT(ADDRESS(($AN59-1)*3+$AO59+5,$AP59+7))="",0,INDIRECT(ADDRESS(($AN59-1)*3+$AO59+5,$AP59+7))),IF(INDIRECT(ADDRESS(($AN59-1)*3+$AO59+5,$AP59+7))="",0,IF(COUNTIF(INDIRECT(ADDRESS(($AN59-1)*36+($AO59-1)*12+6,COLUMN())):INDIRECT(ADDRESS(($AN59-1)*36+($AO59-1)*12+$AP59+4,COLUMN())),INDIRECT(ADDRESS(($AN59-1)*3+$AO59+5,$AP59+7)))&gt;=1,0,INDIRECT(ADDRESS(($AN59-1)*3+$AO59+5,$AP59+7)))))</f>
        <v>0</v>
      </c>
      <c r="AR59" s="4">
        <f ca="1">COUNTIF(INDIRECT("H"&amp;(ROW()+12*(($AN59-1)*3+$AO59)-ROW())/12+5):INDIRECT("S"&amp;(ROW()+12*(($AN59-1)*3+$AO59)-ROW())/12+5),AQ59)</f>
        <v>0</v>
      </c>
      <c r="AS59" s="6">
        <f ca="1">IF($AP59=1,IF(INDIRECT(ADDRESS(($AN59-1)*3+$AO59+5,$AP59+20))="",0,INDIRECT(ADDRESS(($AN59-1)*3+$AO59+5,$AP59+20))),IF(INDIRECT(ADDRESS(($AN59-1)*3+$AO59+5,$AP59+20))="",0,IF(COUNTIF(INDIRECT(ADDRESS(($AN59-1)*36+($AO59-1)*12+6,COLUMN())):INDIRECT(ADDRESS(($AN59-1)*36+($AO59-1)*12+$AP59+4,COLUMN())),INDIRECT(ADDRESS(($AN59-1)*3+$AO59+5,$AP59+20)))&gt;=1,0,INDIRECT(ADDRESS(($AN59-1)*3+$AO59+5,$AP59+20)))))</f>
        <v>0</v>
      </c>
      <c r="AT59" s="4">
        <f ca="1">COUNTIF(INDIRECT("U"&amp;(ROW()+12*(($AN59-1)*3+$AO59)-ROW())/12+5):INDIRECT("AF"&amp;(ROW()+12*(($AN59-1)*3+$AO59)-ROW())/12+5),AS59)</f>
        <v>0</v>
      </c>
      <c r="AU59" s="4">
        <f ca="1">IF(AND(AQ59+AS59&gt;0,AR59+AT59&gt;0),COUNTIF(AU$6:AU58,"&gt;0")+1,0)</f>
        <v>0</v>
      </c>
      <c r="BE59" s="4">
        <v>3</v>
      </c>
      <c r="BF59" s="8"/>
      <c r="BG59" s="7"/>
      <c r="BH59" s="7"/>
      <c r="BI59" s="7"/>
      <c r="BJ59" s="7"/>
      <c r="BK59" s="7"/>
      <c r="BL59" s="7"/>
      <c r="BM59" s="7"/>
      <c r="BN59" s="7"/>
      <c r="BO59" s="7"/>
      <c r="BP59" s="7"/>
      <c r="BQ59" s="7"/>
      <c r="BR59" s="7"/>
    </row>
    <row r="60" spans="1:98">
      <c r="A60" s="406">
        <v>19</v>
      </c>
      <c r="B60" s="409"/>
      <c r="C60" s="409"/>
      <c r="D60" s="409"/>
      <c r="E60" s="413"/>
      <c r="F60" s="409"/>
      <c r="G60" s="47" t="s">
        <v>75</v>
      </c>
      <c r="H60" s="48"/>
      <c r="I60" s="49" t="str">
        <f t="shared" ref="I60:S61" si="111">IF(H60="","",H60)</f>
        <v/>
      </c>
      <c r="J60" s="49" t="str">
        <f t="shared" si="111"/>
        <v/>
      </c>
      <c r="K60" s="49" t="str">
        <f t="shared" si="111"/>
        <v/>
      </c>
      <c r="L60" s="49" t="str">
        <f t="shared" si="111"/>
        <v/>
      </c>
      <c r="M60" s="49" t="str">
        <f t="shared" si="111"/>
        <v/>
      </c>
      <c r="N60" s="49" t="str">
        <f t="shared" si="111"/>
        <v/>
      </c>
      <c r="O60" s="49" t="str">
        <f t="shared" si="111"/>
        <v/>
      </c>
      <c r="P60" s="49" t="str">
        <f t="shared" si="111"/>
        <v/>
      </c>
      <c r="Q60" s="49" t="str">
        <f t="shared" si="111"/>
        <v/>
      </c>
      <c r="R60" s="49" t="str">
        <f t="shared" si="111"/>
        <v/>
      </c>
      <c r="S60" s="49" t="str">
        <f t="shared" si="111"/>
        <v/>
      </c>
      <c r="T60" s="50">
        <f t="shared" si="2"/>
        <v>0</v>
      </c>
      <c r="U60" s="51"/>
      <c r="V60" s="52" t="str">
        <f t="shared" ref="V60:AF61" si="112">IF(U60="","",U60)</f>
        <v/>
      </c>
      <c r="W60" s="52" t="str">
        <f t="shared" si="112"/>
        <v/>
      </c>
      <c r="X60" s="52" t="str">
        <f t="shared" si="112"/>
        <v/>
      </c>
      <c r="Y60" s="52" t="str">
        <f t="shared" si="112"/>
        <v/>
      </c>
      <c r="Z60" s="52" t="str">
        <f t="shared" si="112"/>
        <v/>
      </c>
      <c r="AA60" s="52" t="str">
        <f t="shared" si="112"/>
        <v/>
      </c>
      <c r="AB60" s="52" t="str">
        <f t="shared" si="112"/>
        <v/>
      </c>
      <c r="AC60" s="52" t="str">
        <f t="shared" si="112"/>
        <v/>
      </c>
      <c r="AD60" s="52" t="str">
        <f t="shared" si="112"/>
        <v/>
      </c>
      <c r="AE60" s="52" t="str">
        <f t="shared" si="112"/>
        <v/>
      </c>
      <c r="AF60" s="52" t="str">
        <f t="shared" si="112"/>
        <v/>
      </c>
      <c r="AG60" s="50">
        <f t="shared" si="7"/>
        <v>0</v>
      </c>
      <c r="AN60" s="4">
        <v>2</v>
      </c>
      <c r="AO60" s="4">
        <v>2</v>
      </c>
      <c r="AP60" s="4">
        <v>7</v>
      </c>
      <c r="AQ60" s="6">
        <f ca="1">IF($AP60=1,IF(INDIRECT(ADDRESS(($AN60-1)*3+$AO60+5,$AP60+7))="",0,INDIRECT(ADDRESS(($AN60-1)*3+$AO60+5,$AP60+7))),IF(INDIRECT(ADDRESS(($AN60-1)*3+$AO60+5,$AP60+7))="",0,IF(COUNTIF(INDIRECT(ADDRESS(($AN60-1)*36+($AO60-1)*12+6,COLUMN())):INDIRECT(ADDRESS(($AN60-1)*36+($AO60-1)*12+$AP60+4,COLUMN())),INDIRECT(ADDRESS(($AN60-1)*3+$AO60+5,$AP60+7)))&gt;=1,0,INDIRECT(ADDRESS(($AN60-1)*3+$AO60+5,$AP60+7)))))</f>
        <v>0</v>
      </c>
      <c r="AR60" s="4">
        <f ca="1">COUNTIF(INDIRECT("H"&amp;(ROW()+12*(($AN60-1)*3+$AO60)-ROW())/12+5):INDIRECT("S"&amp;(ROW()+12*(($AN60-1)*3+$AO60)-ROW())/12+5),AQ60)</f>
        <v>0</v>
      </c>
      <c r="AS60" s="6">
        <f ca="1">IF($AP60=1,IF(INDIRECT(ADDRESS(($AN60-1)*3+$AO60+5,$AP60+20))="",0,INDIRECT(ADDRESS(($AN60-1)*3+$AO60+5,$AP60+20))),IF(INDIRECT(ADDRESS(($AN60-1)*3+$AO60+5,$AP60+20))="",0,IF(COUNTIF(INDIRECT(ADDRESS(($AN60-1)*36+($AO60-1)*12+6,COLUMN())):INDIRECT(ADDRESS(($AN60-1)*36+($AO60-1)*12+$AP60+4,COLUMN())),INDIRECT(ADDRESS(($AN60-1)*3+$AO60+5,$AP60+20)))&gt;=1,0,INDIRECT(ADDRESS(($AN60-1)*3+$AO60+5,$AP60+20)))))</f>
        <v>0</v>
      </c>
      <c r="AT60" s="4">
        <f ca="1">COUNTIF(INDIRECT("U"&amp;(ROW()+12*(($AN60-1)*3+$AO60)-ROW())/12+5):INDIRECT("AF"&amp;(ROW()+12*(($AN60-1)*3+$AO60)-ROW())/12+5),AS60)</f>
        <v>0</v>
      </c>
      <c r="AU60" s="4">
        <f ca="1">IF(AND(AQ60+AS60&gt;0,AR60+AT60&gt;0),COUNTIF(AU$6:AU59,"&gt;0")+1,0)</f>
        <v>0</v>
      </c>
      <c r="BE60" s="4">
        <v>1</v>
      </c>
      <c r="BG60" s="7">
        <f t="shared" ref="BG60:BR60" si="113">SUM(H60:H61)</f>
        <v>0</v>
      </c>
      <c r="BH60" s="7">
        <f t="shared" si="113"/>
        <v>0</v>
      </c>
      <c r="BI60" s="7">
        <f t="shared" si="113"/>
        <v>0</v>
      </c>
      <c r="BJ60" s="7">
        <f t="shared" si="113"/>
        <v>0</v>
      </c>
      <c r="BK60" s="7">
        <f t="shared" si="113"/>
        <v>0</v>
      </c>
      <c r="BL60" s="7">
        <f t="shared" si="113"/>
        <v>0</v>
      </c>
      <c r="BM60" s="7">
        <f t="shared" si="113"/>
        <v>0</v>
      </c>
      <c r="BN60" s="7">
        <f t="shared" si="113"/>
        <v>0</v>
      </c>
      <c r="BO60" s="7">
        <f t="shared" si="113"/>
        <v>0</v>
      </c>
      <c r="BP60" s="7">
        <f t="shared" si="113"/>
        <v>0</v>
      </c>
      <c r="BQ60" s="7">
        <f t="shared" si="113"/>
        <v>0</v>
      </c>
      <c r="BR60" s="7">
        <f t="shared" si="113"/>
        <v>0</v>
      </c>
      <c r="BT60" s="7">
        <f t="shared" ref="BT60:CE60" si="114">SUM(U60:U61)</f>
        <v>0</v>
      </c>
      <c r="BU60" s="7">
        <f t="shared" si="114"/>
        <v>0</v>
      </c>
      <c r="BV60" s="7">
        <f t="shared" si="114"/>
        <v>0</v>
      </c>
      <c r="BW60" s="7">
        <f t="shared" si="114"/>
        <v>0</v>
      </c>
      <c r="BX60" s="7">
        <f t="shared" si="114"/>
        <v>0</v>
      </c>
      <c r="BY60" s="7">
        <f t="shared" si="114"/>
        <v>0</v>
      </c>
      <c r="BZ60" s="7">
        <f t="shared" si="114"/>
        <v>0</v>
      </c>
      <c r="CA60" s="7">
        <f t="shared" si="114"/>
        <v>0</v>
      </c>
      <c r="CB60" s="7">
        <f t="shared" si="114"/>
        <v>0</v>
      </c>
      <c r="CC60" s="7">
        <f t="shared" si="114"/>
        <v>0</v>
      </c>
      <c r="CD60" s="7">
        <f t="shared" si="114"/>
        <v>0</v>
      </c>
      <c r="CE60" s="7">
        <f t="shared" si="114"/>
        <v>0</v>
      </c>
      <c r="CH60" s="8" t="s">
        <v>74</v>
      </c>
      <c r="CI60" s="7">
        <f t="shared" ref="CI60:CT60" si="115">IF(OR($D60="副園長",$D60="教頭",$D60="主任保育士",$D60="主幹教諭",$D60="主幹保育教諭"),0,BG60)</f>
        <v>0</v>
      </c>
      <c r="CJ60" s="7">
        <f t="shared" si="115"/>
        <v>0</v>
      </c>
      <c r="CK60" s="7">
        <f t="shared" si="115"/>
        <v>0</v>
      </c>
      <c r="CL60" s="7">
        <f t="shared" si="115"/>
        <v>0</v>
      </c>
      <c r="CM60" s="7">
        <f t="shared" si="115"/>
        <v>0</v>
      </c>
      <c r="CN60" s="7">
        <f t="shared" si="115"/>
        <v>0</v>
      </c>
      <c r="CO60" s="7">
        <f t="shared" si="115"/>
        <v>0</v>
      </c>
      <c r="CP60" s="7">
        <f t="shared" si="115"/>
        <v>0</v>
      </c>
      <c r="CQ60" s="7">
        <f t="shared" si="115"/>
        <v>0</v>
      </c>
      <c r="CR60" s="7">
        <f t="shared" si="115"/>
        <v>0</v>
      </c>
      <c r="CS60" s="7">
        <f t="shared" si="115"/>
        <v>0</v>
      </c>
      <c r="CT60" s="7">
        <f t="shared" si="115"/>
        <v>0</v>
      </c>
    </row>
    <row r="61" spans="1:98">
      <c r="A61" s="407"/>
      <c r="B61" s="410"/>
      <c r="C61" s="412"/>
      <c r="D61" s="412"/>
      <c r="E61" s="414"/>
      <c r="F61" s="410"/>
      <c r="G61" s="53" t="s">
        <v>73</v>
      </c>
      <c r="H61" s="54"/>
      <c r="I61" s="55" t="str">
        <f t="shared" si="111"/>
        <v/>
      </c>
      <c r="J61" s="55" t="str">
        <f t="shared" si="111"/>
        <v/>
      </c>
      <c r="K61" s="55" t="str">
        <f t="shared" si="111"/>
        <v/>
      </c>
      <c r="L61" s="55" t="str">
        <f t="shared" si="111"/>
        <v/>
      </c>
      <c r="M61" s="55" t="str">
        <f t="shared" si="111"/>
        <v/>
      </c>
      <c r="N61" s="55" t="str">
        <f t="shared" si="111"/>
        <v/>
      </c>
      <c r="O61" s="55" t="str">
        <f t="shared" si="111"/>
        <v/>
      </c>
      <c r="P61" s="55" t="str">
        <f t="shared" si="111"/>
        <v/>
      </c>
      <c r="Q61" s="55" t="str">
        <f t="shared" si="111"/>
        <v/>
      </c>
      <c r="R61" s="55" t="str">
        <f t="shared" si="111"/>
        <v/>
      </c>
      <c r="S61" s="55" t="str">
        <f t="shared" si="111"/>
        <v/>
      </c>
      <c r="T61" s="56">
        <f t="shared" si="2"/>
        <v>0</v>
      </c>
      <c r="U61" s="57"/>
      <c r="V61" s="58" t="str">
        <f t="shared" si="112"/>
        <v/>
      </c>
      <c r="W61" s="58" t="str">
        <f t="shared" si="112"/>
        <v/>
      </c>
      <c r="X61" s="58" t="str">
        <f t="shared" si="112"/>
        <v/>
      </c>
      <c r="Y61" s="58" t="str">
        <f t="shared" si="112"/>
        <v/>
      </c>
      <c r="Z61" s="58" t="str">
        <f t="shared" si="112"/>
        <v/>
      </c>
      <c r="AA61" s="58" t="str">
        <f t="shared" si="112"/>
        <v/>
      </c>
      <c r="AB61" s="58" t="str">
        <f t="shared" si="112"/>
        <v/>
      </c>
      <c r="AC61" s="58" t="str">
        <f t="shared" si="112"/>
        <v/>
      </c>
      <c r="AD61" s="58" t="str">
        <f t="shared" si="112"/>
        <v/>
      </c>
      <c r="AE61" s="58" t="str">
        <f t="shared" si="112"/>
        <v/>
      </c>
      <c r="AF61" s="58" t="str">
        <f t="shared" si="112"/>
        <v/>
      </c>
      <c r="AG61" s="56">
        <f t="shared" si="7"/>
        <v>0</v>
      </c>
      <c r="AN61" s="4">
        <v>2</v>
      </c>
      <c r="AO61" s="4">
        <v>2</v>
      </c>
      <c r="AP61" s="4">
        <v>8</v>
      </c>
      <c r="AQ61" s="6">
        <f ca="1">IF($AP61=1,IF(INDIRECT(ADDRESS(($AN61-1)*3+$AO61+5,$AP61+7))="",0,INDIRECT(ADDRESS(($AN61-1)*3+$AO61+5,$AP61+7))),IF(INDIRECT(ADDRESS(($AN61-1)*3+$AO61+5,$AP61+7))="",0,IF(COUNTIF(INDIRECT(ADDRESS(($AN61-1)*36+($AO61-1)*12+6,COLUMN())):INDIRECT(ADDRESS(($AN61-1)*36+($AO61-1)*12+$AP61+4,COLUMN())),INDIRECT(ADDRESS(($AN61-1)*3+$AO61+5,$AP61+7)))&gt;=1,0,INDIRECT(ADDRESS(($AN61-1)*3+$AO61+5,$AP61+7)))))</f>
        <v>0</v>
      </c>
      <c r="AR61" s="4">
        <f ca="1">COUNTIF(INDIRECT("H"&amp;(ROW()+12*(($AN61-1)*3+$AO61)-ROW())/12+5):INDIRECT("S"&amp;(ROW()+12*(($AN61-1)*3+$AO61)-ROW())/12+5),AQ61)</f>
        <v>0</v>
      </c>
      <c r="AS61" s="6">
        <f ca="1">IF($AP61=1,IF(INDIRECT(ADDRESS(($AN61-1)*3+$AO61+5,$AP61+20))="",0,INDIRECT(ADDRESS(($AN61-1)*3+$AO61+5,$AP61+20))),IF(INDIRECT(ADDRESS(($AN61-1)*3+$AO61+5,$AP61+20))="",0,IF(COUNTIF(INDIRECT(ADDRESS(($AN61-1)*36+($AO61-1)*12+6,COLUMN())):INDIRECT(ADDRESS(($AN61-1)*36+($AO61-1)*12+$AP61+4,COLUMN())),INDIRECT(ADDRESS(($AN61-1)*3+$AO61+5,$AP61+20)))&gt;=1,0,INDIRECT(ADDRESS(($AN61-1)*3+$AO61+5,$AP61+20)))))</f>
        <v>0</v>
      </c>
      <c r="AT61" s="4">
        <f ca="1">COUNTIF(INDIRECT("U"&amp;(ROW()+12*(($AN61-1)*3+$AO61)-ROW())/12+5):INDIRECT("AF"&amp;(ROW()+12*(($AN61-1)*3+$AO61)-ROW())/12+5),AS61)</f>
        <v>0</v>
      </c>
      <c r="AU61" s="4">
        <f ca="1">IF(AND(AQ61+AS61&gt;0,AR61+AT61&gt;0),COUNTIF(AU$6:AU60,"&gt;0")+1,0)</f>
        <v>0</v>
      </c>
      <c r="BE61" s="4">
        <v>2</v>
      </c>
      <c r="BF61" s="4" t="s">
        <v>72</v>
      </c>
      <c r="BG61" s="7">
        <f t="shared" ref="BG61:BR61" si="116">IF(BG60+BT60&gt;$AJ$27,1,0)</f>
        <v>0</v>
      </c>
      <c r="BH61" s="7">
        <f t="shared" si="116"/>
        <v>0</v>
      </c>
      <c r="BI61" s="7">
        <f t="shared" si="116"/>
        <v>0</v>
      </c>
      <c r="BJ61" s="7">
        <f t="shared" si="116"/>
        <v>0</v>
      </c>
      <c r="BK61" s="7">
        <f t="shared" si="116"/>
        <v>0</v>
      </c>
      <c r="BL61" s="7">
        <f t="shared" si="116"/>
        <v>0</v>
      </c>
      <c r="BM61" s="7">
        <f t="shared" si="116"/>
        <v>0</v>
      </c>
      <c r="BN61" s="7">
        <f t="shared" si="116"/>
        <v>0</v>
      </c>
      <c r="BO61" s="7">
        <f t="shared" si="116"/>
        <v>0</v>
      </c>
      <c r="BP61" s="7">
        <f t="shared" si="116"/>
        <v>0</v>
      </c>
      <c r="BQ61" s="7">
        <f t="shared" si="116"/>
        <v>0</v>
      </c>
      <c r="BR61" s="7">
        <f t="shared" si="116"/>
        <v>0</v>
      </c>
      <c r="BT61" s="7"/>
      <c r="BU61" s="7"/>
      <c r="BV61" s="7"/>
      <c r="BW61" s="7"/>
      <c r="BX61" s="7"/>
      <c r="BY61" s="7"/>
      <c r="BZ61" s="7"/>
      <c r="CA61" s="7"/>
      <c r="CB61" s="7"/>
      <c r="CC61" s="7"/>
      <c r="CD61" s="7"/>
      <c r="CE61" s="7"/>
    </row>
    <row r="62" spans="1:98">
      <c r="A62" s="408"/>
      <c r="B62" s="411"/>
      <c r="C62" s="416"/>
      <c r="D62" s="417"/>
      <c r="E62" s="415"/>
      <c r="F62" s="411"/>
      <c r="G62" s="59" t="s">
        <v>258</v>
      </c>
      <c r="H62" s="60"/>
      <c r="I62" s="61"/>
      <c r="J62" s="61"/>
      <c r="K62" s="61"/>
      <c r="L62" s="61"/>
      <c r="M62" s="61"/>
      <c r="N62" s="61"/>
      <c r="O62" s="61"/>
      <c r="P62" s="61"/>
      <c r="Q62" s="61"/>
      <c r="R62" s="61"/>
      <c r="S62" s="61"/>
      <c r="T62" s="62">
        <f t="shared" si="2"/>
        <v>0</v>
      </c>
      <c r="U62" s="63"/>
      <c r="V62" s="64"/>
      <c r="W62" s="64"/>
      <c r="X62" s="64"/>
      <c r="Y62" s="64"/>
      <c r="Z62" s="64"/>
      <c r="AA62" s="64"/>
      <c r="AB62" s="64"/>
      <c r="AC62" s="64"/>
      <c r="AD62" s="64"/>
      <c r="AE62" s="64"/>
      <c r="AF62" s="64"/>
      <c r="AG62" s="62">
        <f t="shared" si="7"/>
        <v>0</v>
      </c>
      <c r="AN62" s="4">
        <v>2</v>
      </c>
      <c r="AO62" s="4">
        <v>2</v>
      </c>
      <c r="AP62" s="4">
        <v>9</v>
      </c>
      <c r="AQ62" s="6">
        <f ca="1">IF($AP62=1,IF(INDIRECT(ADDRESS(($AN62-1)*3+$AO62+5,$AP62+7))="",0,INDIRECT(ADDRESS(($AN62-1)*3+$AO62+5,$AP62+7))),IF(INDIRECT(ADDRESS(($AN62-1)*3+$AO62+5,$AP62+7))="",0,IF(COUNTIF(INDIRECT(ADDRESS(($AN62-1)*36+($AO62-1)*12+6,COLUMN())):INDIRECT(ADDRESS(($AN62-1)*36+($AO62-1)*12+$AP62+4,COLUMN())),INDIRECT(ADDRESS(($AN62-1)*3+$AO62+5,$AP62+7)))&gt;=1,0,INDIRECT(ADDRESS(($AN62-1)*3+$AO62+5,$AP62+7)))))</f>
        <v>0</v>
      </c>
      <c r="AR62" s="4">
        <f ca="1">COUNTIF(INDIRECT("H"&amp;(ROW()+12*(($AN62-1)*3+$AO62)-ROW())/12+5):INDIRECT("S"&amp;(ROW()+12*(($AN62-1)*3+$AO62)-ROW())/12+5),AQ62)</f>
        <v>0</v>
      </c>
      <c r="AS62" s="6">
        <f ca="1">IF($AP62=1,IF(INDIRECT(ADDRESS(($AN62-1)*3+$AO62+5,$AP62+20))="",0,INDIRECT(ADDRESS(($AN62-1)*3+$AO62+5,$AP62+20))),IF(INDIRECT(ADDRESS(($AN62-1)*3+$AO62+5,$AP62+20))="",0,IF(COUNTIF(INDIRECT(ADDRESS(($AN62-1)*36+($AO62-1)*12+6,COLUMN())):INDIRECT(ADDRESS(($AN62-1)*36+($AO62-1)*12+$AP62+4,COLUMN())),INDIRECT(ADDRESS(($AN62-1)*3+$AO62+5,$AP62+20)))&gt;=1,0,INDIRECT(ADDRESS(($AN62-1)*3+$AO62+5,$AP62+20)))))</f>
        <v>0</v>
      </c>
      <c r="AT62" s="4">
        <f ca="1">COUNTIF(INDIRECT("U"&amp;(ROW()+12*(($AN62-1)*3+$AO62)-ROW())/12+5):INDIRECT("AF"&amp;(ROW()+12*(($AN62-1)*3+$AO62)-ROW())/12+5),AS62)</f>
        <v>0</v>
      </c>
      <c r="AU62" s="4">
        <f ca="1">IF(AND(AQ62+AS62&gt;0,AR62+AT62&gt;0),COUNTIF(AU$6:AU61,"&gt;0")+1,0)</f>
        <v>0</v>
      </c>
      <c r="BE62" s="4">
        <v>3</v>
      </c>
      <c r="BF62" s="8"/>
      <c r="BG62" s="7"/>
      <c r="BH62" s="7"/>
      <c r="BI62" s="7"/>
      <c r="BJ62" s="7"/>
      <c r="BK62" s="7"/>
      <c r="BL62" s="7"/>
      <c r="BM62" s="7"/>
      <c r="BN62" s="7"/>
      <c r="BO62" s="7"/>
      <c r="BP62" s="7"/>
      <c r="BQ62" s="7"/>
      <c r="BR62" s="7"/>
      <c r="BT62" s="7"/>
      <c r="BU62" s="7"/>
      <c r="BV62" s="7"/>
      <c r="BW62" s="7"/>
      <c r="BX62" s="7"/>
      <c r="BY62" s="7"/>
      <c r="BZ62" s="7"/>
      <c r="CA62" s="7"/>
      <c r="CB62" s="7"/>
      <c r="CC62" s="7"/>
      <c r="CD62" s="7"/>
      <c r="CE62" s="7"/>
    </row>
    <row r="63" spans="1:98">
      <c r="A63" s="406">
        <v>20</v>
      </c>
      <c r="B63" s="409"/>
      <c r="C63" s="409"/>
      <c r="D63" s="409"/>
      <c r="E63" s="413"/>
      <c r="F63" s="409"/>
      <c r="G63" s="47" t="s">
        <v>75</v>
      </c>
      <c r="H63" s="48"/>
      <c r="I63" s="49" t="str">
        <f t="shared" ref="I63:S64" si="117">IF(H63="","",H63)</f>
        <v/>
      </c>
      <c r="J63" s="49" t="str">
        <f t="shared" si="117"/>
        <v/>
      </c>
      <c r="K63" s="49" t="str">
        <f t="shared" si="117"/>
        <v/>
      </c>
      <c r="L63" s="49" t="str">
        <f t="shared" si="117"/>
        <v/>
      </c>
      <c r="M63" s="49" t="str">
        <f t="shared" si="117"/>
        <v/>
      </c>
      <c r="N63" s="49" t="str">
        <f t="shared" si="117"/>
        <v/>
      </c>
      <c r="O63" s="49" t="str">
        <f t="shared" si="117"/>
        <v/>
      </c>
      <c r="P63" s="49" t="str">
        <f t="shared" si="117"/>
        <v/>
      </c>
      <c r="Q63" s="49" t="str">
        <f t="shared" si="117"/>
        <v/>
      </c>
      <c r="R63" s="49" t="str">
        <f t="shared" si="117"/>
        <v/>
      </c>
      <c r="S63" s="49" t="str">
        <f t="shared" si="117"/>
        <v/>
      </c>
      <c r="T63" s="50">
        <f t="shared" si="2"/>
        <v>0</v>
      </c>
      <c r="U63" s="51"/>
      <c r="V63" s="52" t="str">
        <f t="shared" ref="V63:AF64" si="118">IF(U63="","",U63)</f>
        <v/>
      </c>
      <c r="W63" s="52" t="str">
        <f t="shared" si="118"/>
        <v/>
      </c>
      <c r="X63" s="52" t="str">
        <f t="shared" si="118"/>
        <v/>
      </c>
      <c r="Y63" s="52" t="str">
        <f t="shared" si="118"/>
        <v/>
      </c>
      <c r="Z63" s="52" t="str">
        <f t="shared" si="118"/>
        <v/>
      </c>
      <c r="AA63" s="52" t="str">
        <f t="shared" si="118"/>
        <v/>
      </c>
      <c r="AB63" s="52" t="str">
        <f t="shared" si="118"/>
        <v/>
      </c>
      <c r="AC63" s="52" t="str">
        <f t="shared" si="118"/>
        <v/>
      </c>
      <c r="AD63" s="52" t="str">
        <f t="shared" si="118"/>
        <v/>
      </c>
      <c r="AE63" s="52" t="str">
        <f t="shared" si="118"/>
        <v/>
      </c>
      <c r="AF63" s="52" t="str">
        <f t="shared" si="118"/>
        <v/>
      </c>
      <c r="AG63" s="50">
        <f t="shared" si="7"/>
        <v>0</v>
      </c>
      <c r="AN63" s="4">
        <v>2</v>
      </c>
      <c r="AO63" s="4">
        <v>2</v>
      </c>
      <c r="AP63" s="4">
        <v>10</v>
      </c>
      <c r="AQ63" s="6">
        <f ca="1">IF($AP63=1,IF(INDIRECT(ADDRESS(($AN63-1)*3+$AO63+5,$AP63+7))="",0,INDIRECT(ADDRESS(($AN63-1)*3+$AO63+5,$AP63+7))),IF(INDIRECT(ADDRESS(($AN63-1)*3+$AO63+5,$AP63+7))="",0,IF(COUNTIF(INDIRECT(ADDRESS(($AN63-1)*36+($AO63-1)*12+6,COLUMN())):INDIRECT(ADDRESS(($AN63-1)*36+($AO63-1)*12+$AP63+4,COLUMN())),INDIRECT(ADDRESS(($AN63-1)*3+$AO63+5,$AP63+7)))&gt;=1,0,INDIRECT(ADDRESS(($AN63-1)*3+$AO63+5,$AP63+7)))))</f>
        <v>0</v>
      </c>
      <c r="AR63" s="4">
        <f ca="1">COUNTIF(INDIRECT("H"&amp;(ROW()+12*(($AN63-1)*3+$AO63)-ROW())/12+5):INDIRECT("S"&amp;(ROW()+12*(($AN63-1)*3+$AO63)-ROW())/12+5),AQ63)</f>
        <v>0</v>
      </c>
      <c r="AS63" s="6">
        <f ca="1">IF($AP63=1,IF(INDIRECT(ADDRESS(($AN63-1)*3+$AO63+5,$AP63+20))="",0,INDIRECT(ADDRESS(($AN63-1)*3+$AO63+5,$AP63+20))),IF(INDIRECT(ADDRESS(($AN63-1)*3+$AO63+5,$AP63+20))="",0,IF(COUNTIF(INDIRECT(ADDRESS(($AN63-1)*36+($AO63-1)*12+6,COLUMN())):INDIRECT(ADDRESS(($AN63-1)*36+($AO63-1)*12+$AP63+4,COLUMN())),INDIRECT(ADDRESS(($AN63-1)*3+$AO63+5,$AP63+20)))&gt;=1,0,INDIRECT(ADDRESS(($AN63-1)*3+$AO63+5,$AP63+20)))))</f>
        <v>0</v>
      </c>
      <c r="AT63" s="4">
        <f ca="1">COUNTIF(INDIRECT("U"&amp;(ROW()+12*(($AN63-1)*3+$AO63)-ROW())/12+5):INDIRECT("AF"&amp;(ROW()+12*(($AN63-1)*3+$AO63)-ROW())/12+5),AS63)</f>
        <v>0</v>
      </c>
      <c r="AU63" s="4">
        <f ca="1">IF(AND(AQ63+AS63&gt;0,AR63+AT63&gt;0),COUNTIF(AU$6:AU62,"&gt;0")+1,0)</f>
        <v>0</v>
      </c>
      <c r="BE63" s="4">
        <v>1</v>
      </c>
      <c r="BG63" s="7">
        <f t="shared" ref="BG63:BR63" si="119">SUM(H63:H64)</f>
        <v>0</v>
      </c>
      <c r="BH63" s="7">
        <f t="shared" si="119"/>
        <v>0</v>
      </c>
      <c r="BI63" s="7">
        <f t="shared" si="119"/>
        <v>0</v>
      </c>
      <c r="BJ63" s="7">
        <f t="shared" si="119"/>
        <v>0</v>
      </c>
      <c r="BK63" s="7">
        <f t="shared" si="119"/>
        <v>0</v>
      </c>
      <c r="BL63" s="7">
        <f t="shared" si="119"/>
        <v>0</v>
      </c>
      <c r="BM63" s="7">
        <f t="shared" si="119"/>
        <v>0</v>
      </c>
      <c r="BN63" s="7">
        <f t="shared" si="119"/>
        <v>0</v>
      </c>
      <c r="BO63" s="7">
        <f t="shared" si="119"/>
        <v>0</v>
      </c>
      <c r="BP63" s="7">
        <f t="shared" si="119"/>
        <v>0</v>
      </c>
      <c r="BQ63" s="7">
        <f t="shared" si="119"/>
        <v>0</v>
      </c>
      <c r="BR63" s="7">
        <f t="shared" si="119"/>
        <v>0</v>
      </c>
      <c r="BT63" s="7">
        <f t="shared" ref="BT63:CE63" si="120">SUM(U63:U64)</f>
        <v>0</v>
      </c>
      <c r="BU63" s="7">
        <f t="shared" si="120"/>
        <v>0</v>
      </c>
      <c r="BV63" s="7">
        <f t="shared" si="120"/>
        <v>0</v>
      </c>
      <c r="BW63" s="7">
        <f t="shared" si="120"/>
        <v>0</v>
      </c>
      <c r="BX63" s="7">
        <f t="shared" si="120"/>
        <v>0</v>
      </c>
      <c r="BY63" s="7">
        <f t="shared" si="120"/>
        <v>0</v>
      </c>
      <c r="BZ63" s="7">
        <f t="shared" si="120"/>
        <v>0</v>
      </c>
      <c r="CA63" s="7">
        <f t="shared" si="120"/>
        <v>0</v>
      </c>
      <c r="CB63" s="7">
        <f t="shared" si="120"/>
        <v>0</v>
      </c>
      <c r="CC63" s="7">
        <f t="shared" si="120"/>
        <v>0</v>
      </c>
      <c r="CD63" s="7">
        <f t="shared" si="120"/>
        <v>0</v>
      </c>
      <c r="CE63" s="7">
        <f t="shared" si="120"/>
        <v>0</v>
      </c>
      <c r="CH63" s="8" t="s">
        <v>74</v>
      </c>
      <c r="CI63" s="7">
        <f t="shared" ref="CI63:CT63" si="121">IF(OR($D63="副園長",$D63="教頭",$D63="主任保育士",$D63="主幹教諭",$D63="主幹保育教諭"),0,BG63)</f>
        <v>0</v>
      </c>
      <c r="CJ63" s="7">
        <f t="shared" si="121"/>
        <v>0</v>
      </c>
      <c r="CK63" s="7">
        <f t="shared" si="121"/>
        <v>0</v>
      </c>
      <c r="CL63" s="7">
        <f t="shared" si="121"/>
        <v>0</v>
      </c>
      <c r="CM63" s="7">
        <f t="shared" si="121"/>
        <v>0</v>
      </c>
      <c r="CN63" s="7">
        <f t="shared" si="121"/>
        <v>0</v>
      </c>
      <c r="CO63" s="7">
        <f t="shared" si="121"/>
        <v>0</v>
      </c>
      <c r="CP63" s="7">
        <f t="shared" si="121"/>
        <v>0</v>
      </c>
      <c r="CQ63" s="7">
        <f t="shared" si="121"/>
        <v>0</v>
      </c>
      <c r="CR63" s="7">
        <f t="shared" si="121"/>
        <v>0</v>
      </c>
      <c r="CS63" s="7">
        <f t="shared" si="121"/>
        <v>0</v>
      </c>
      <c r="CT63" s="7">
        <f t="shared" si="121"/>
        <v>0</v>
      </c>
    </row>
    <row r="64" spans="1:98">
      <c r="A64" s="407"/>
      <c r="B64" s="410"/>
      <c r="C64" s="412"/>
      <c r="D64" s="412"/>
      <c r="E64" s="414"/>
      <c r="F64" s="410"/>
      <c r="G64" s="53" t="s">
        <v>73</v>
      </c>
      <c r="H64" s="54"/>
      <c r="I64" s="55" t="str">
        <f t="shared" si="117"/>
        <v/>
      </c>
      <c r="J64" s="55" t="str">
        <f t="shared" si="117"/>
        <v/>
      </c>
      <c r="K64" s="55" t="str">
        <f t="shared" si="117"/>
        <v/>
      </c>
      <c r="L64" s="55" t="str">
        <f t="shared" si="117"/>
        <v/>
      </c>
      <c r="M64" s="55" t="str">
        <f t="shared" si="117"/>
        <v/>
      </c>
      <c r="N64" s="55" t="str">
        <f t="shared" si="117"/>
        <v/>
      </c>
      <c r="O64" s="55" t="str">
        <f t="shared" si="117"/>
        <v/>
      </c>
      <c r="P64" s="55" t="str">
        <f t="shared" si="117"/>
        <v/>
      </c>
      <c r="Q64" s="55" t="str">
        <f t="shared" si="117"/>
        <v/>
      </c>
      <c r="R64" s="55" t="str">
        <f t="shared" si="117"/>
        <v/>
      </c>
      <c r="S64" s="55" t="str">
        <f t="shared" si="117"/>
        <v/>
      </c>
      <c r="T64" s="56">
        <f t="shared" si="2"/>
        <v>0</v>
      </c>
      <c r="U64" s="57"/>
      <c r="V64" s="58" t="str">
        <f t="shared" si="118"/>
        <v/>
      </c>
      <c r="W64" s="58" t="str">
        <f t="shared" si="118"/>
        <v/>
      </c>
      <c r="X64" s="58" t="str">
        <f t="shared" si="118"/>
        <v/>
      </c>
      <c r="Y64" s="58" t="str">
        <f t="shared" si="118"/>
        <v/>
      </c>
      <c r="Z64" s="58" t="str">
        <f t="shared" si="118"/>
        <v/>
      </c>
      <c r="AA64" s="58" t="str">
        <f t="shared" si="118"/>
        <v/>
      </c>
      <c r="AB64" s="58" t="str">
        <f t="shared" si="118"/>
        <v/>
      </c>
      <c r="AC64" s="58" t="str">
        <f t="shared" si="118"/>
        <v/>
      </c>
      <c r="AD64" s="58" t="str">
        <f t="shared" si="118"/>
        <v/>
      </c>
      <c r="AE64" s="58" t="str">
        <f t="shared" si="118"/>
        <v/>
      </c>
      <c r="AF64" s="58" t="str">
        <f t="shared" si="118"/>
        <v/>
      </c>
      <c r="AG64" s="56">
        <f t="shared" si="7"/>
        <v>0</v>
      </c>
      <c r="AN64" s="4">
        <v>2</v>
      </c>
      <c r="AO64" s="4">
        <v>2</v>
      </c>
      <c r="AP64" s="4">
        <v>11</v>
      </c>
      <c r="AQ64" s="6">
        <f ca="1">IF($AP64=1,IF(INDIRECT(ADDRESS(($AN64-1)*3+$AO64+5,$AP64+7))="",0,INDIRECT(ADDRESS(($AN64-1)*3+$AO64+5,$AP64+7))),IF(INDIRECT(ADDRESS(($AN64-1)*3+$AO64+5,$AP64+7))="",0,IF(COUNTIF(INDIRECT(ADDRESS(($AN64-1)*36+($AO64-1)*12+6,COLUMN())):INDIRECT(ADDRESS(($AN64-1)*36+($AO64-1)*12+$AP64+4,COLUMN())),INDIRECT(ADDRESS(($AN64-1)*3+$AO64+5,$AP64+7)))&gt;=1,0,INDIRECT(ADDRESS(($AN64-1)*3+$AO64+5,$AP64+7)))))</f>
        <v>0</v>
      </c>
      <c r="AR64" s="4">
        <f ca="1">COUNTIF(INDIRECT("H"&amp;(ROW()+12*(($AN64-1)*3+$AO64)-ROW())/12+5):INDIRECT("S"&amp;(ROW()+12*(($AN64-1)*3+$AO64)-ROW())/12+5),AQ64)</f>
        <v>0</v>
      </c>
      <c r="AS64" s="6">
        <f ca="1">IF($AP64=1,IF(INDIRECT(ADDRESS(($AN64-1)*3+$AO64+5,$AP64+20))="",0,INDIRECT(ADDRESS(($AN64-1)*3+$AO64+5,$AP64+20))),IF(INDIRECT(ADDRESS(($AN64-1)*3+$AO64+5,$AP64+20))="",0,IF(COUNTIF(INDIRECT(ADDRESS(($AN64-1)*36+($AO64-1)*12+6,COLUMN())):INDIRECT(ADDRESS(($AN64-1)*36+($AO64-1)*12+$AP64+4,COLUMN())),INDIRECT(ADDRESS(($AN64-1)*3+$AO64+5,$AP64+20)))&gt;=1,0,INDIRECT(ADDRESS(($AN64-1)*3+$AO64+5,$AP64+20)))))</f>
        <v>0</v>
      </c>
      <c r="AT64" s="4">
        <f ca="1">COUNTIF(INDIRECT("U"&amp;(ROW()+12*(($AN64-1)*3+$AO64)-ROW())/12+5):INDIRECT("AF"&amp;(ROW()+12*(($AN64-1)*3+$AO64)-ROW())/12+5),AS64)</f>
        <v>0</v>
      </c>
      <c r="AU64" s="4">
        <f ca="1">IF(AND(AQ64+AS64&gt;0,AR64+AT64&gt;0),COUNTIF(AU$6:AU63,"&gt;0")+1,0)</f>
        <v>0</v>
      </c>
      <c r="BE64" s="4">
        <v>2</v>
      </c>
      <c r="BF64" s="4" t="s">
        <v>72</v>
      </c>
      <c r="BG64" s="7">
        <f t="shared" ref="BG64:BR64" si="122">IF(BG63+BT63&gt;$AJ$27,1,0)</f>
        <v>0</v>
      </c>
      <c r="BH64" s="7">
        <f t="shared" si="122"/>
        <v>0</v>
      </c>
      <c r="BI64" s="7">
        <f t="shared" si="122"/>
        <v>0</v>
      </c>
      <c r="BJ64" s="7">
        <f t="shared" si="122"/>
        <v>0</v>
      </c>
      <c r="BK64" s="7">
        <f t="shared" si="122"/>
        <v>0</v>
      </c>
      <c r="BL64" s="7">
        <f t="shared" si="122"/>
        <v>0</v>
      </c>
      <c r="BM64" s="7">
        <f t="shared" si="122"/>
        <v>0</v>
      </c>
      <c r="BN64" s="7">
        <f t="shared" si="122"/>
        <v>0</v>
      </c>
      <c r="BO64" s="7">
        <f t="shared" si="122"/>
        <v>0</v>
      </c>
      <c r="BP64" s="7">
        <f t="shared" si="122"/>
        <v>0</v>
      </c>
      <c r="BQ64" s="7">
        <f t="shared" si="122"/>
        <v>0</v>
      </c>
      <c r="BR64" s="7">
        <f t="shared" si="122"/>
        <v>0</v>
      </c>
    </row>
    <row r="65" spans="1:98">
      <c r="A65" s="408"/>
      <c r="B65" s="411"/>
      <c r="C65" s="416"/>
      <c r="D65" s="417"/>
      <c r="E65" s="415"/>
      <c r="F65" s="411"/>
      <c r="G65" s="59" t="s">
        <v>258</v>
      </c>
      <c r="H65" s="60"/>
      <c r="I65" s="61"/>
      <c r="J65" s="61"/>
      <c r="K65" s="61"/>
      <c r="L65" s="61"/>
      <c r="M65" s="61"/>
      <c r="N65" s="61"/>
      <c r="O65" s="61"/>
      <c r="P65" s="61"/>
      <c r="Q65" s="61"/>
      <c r="R65" s="61"/>
      <c r="S65" s="61"/>
      <c r="T65" s="62">
        <f t="shared" si="2"/>
        <v>0</v>
      </c>
      <c r="U65" s="63"/>
      <c r="V65" s="64"/>
      <c r="W65" s="64"/>
      <c r="X65" s="64"/>
      <c r="Y65" s="64"/>
      <c r="Z65" s="64"/>
      <c r="AA65" s="64"/>
      <c r="AB65" s="64"/>
      <c r="AC65" s="64"/>
      <c r="AD65" s="64"/>
      <c r="AE65" s="64"/>
      <c r="AF65" s="64"/>
      <c r="AG65" s="62">
        <f t="shared" si="7"/>
        <v>0</v>
      </c>
      <c r="AN65" s="4">
        <v>2</v>
      </c>
      <c r="AO65" s="4">
        <v>2</v>
      </c>
      <c r="AP65" s="4">
        <v>12</v>
      </c>
      <c r="AQ65" s="6">
        <f ca="1">IF($AP65=1,IF(INDIRECT(ADDRESS(($AN65-1)*3+$AO65+5,$AP65+7))="",0,INDIRECT(ADDRESS(($AN65-1)*3+$AO65+5,$AP65+7))),IF(INDIRECT(ADDRESS(($AN65-1)*3+$AO65+5,$AP65+7))="",0,IF(COUNTIF(INDIRECT(ADDRESS(($AN65-1)*36+($AO65-1)*12+6,COLUMN())):INDIRECT(ADDRESS(($AN65-1)*36+($AO65-1)*12+$AP65+4,COLUMN())),INDIRECT(ADDRESS(($AN65-1)*3+$AO65+5,$AP65+7)))&gt;=1,0,INDIRECT(ADDRESS(($AN65-1)*3+$AO65+5,$AP65+7)))))</f>
        <v>0</v>
      </c>
      <c r="AR65" s="4">
        <f ca="1">COUNTIF(INDIRECT("H"&amp;(ROW()+12*(($AN65-1)*3+$AO65)-ROW())/12+5):INDIRECT("S"&amp;(ROW()+12*(($AN65-1)*3+$AO65)-ROW())/12+5),AQ65)</f>
        <v>0</v>
      </c>
      <c r="AS65" s="6">
        <f ca="1">IF($AP65=1,IF(INDIRECT(ADDRESS(($AN65-1)*3+$AO65+5,$AP65+20))="",0,INDIRECT(ADDRESS(($AN65-1)*3+$AO65+5,$AP65+20))),IF(INDIRECT(ADDRESS(($AN65-1)*3+$AO65+5,$AP65+20))="",0,IF(COUNTIF(INDIRECT(ADDRESS(($AN65-1)*36+($AO65-1)*12+6,COLUMN())):INDIRECT(ADDRESS(($AN65-1)*36+($AO65-1)*12+$AP65+4,COLUMN())),INDIRECT(ADDRESS(($AN65-1)*3+$AO65+5,$AP65+20)))&gt;=1,0,INDIRECT(ADDRESS(($AN65-1)*3+$AO65+5,$AP65+20)))))</f>
        <v>0</v>
      </c>
      <c r="AT65" s="4">
        <f ca="1">COUNTIF(INDIRECT("U"&amp;(ROW()+12*(($AN65-1)*3+$AO65)-ROW())/12+5):INDIRECT("AF"&amp;(ROW()+12*(($AN65-1)*3+$AO65)-ROW())/12+5),AS65)</f>
        <v>0</v>
      </c>
      <c r="AU65" s="4">
        <f ca="1">IF(AND(AQ65+AS65&gt;0,AR65+AT65&gt;0),COUNTIF(AU$6:AU64,"&gt;0")+1,0)</f>
        <v>0</v>
      </c>
      <c r="BE65" s="4">
        <v>3</v>
      </c>
      <c r="BF65" s="8"/>
      <c r="BG65" s="7"/>
      <c r="BH65" s="7"/>
      <c r="BI65" s="7"/>
      <c r="BJ65" s="7"/>
      <c r="BK65" s="7"/>
      <c r="BL65" s="7"/>
      <c r="BM65" s="7"/>
      <c r="BN65" s="7"/>
      <c r="BO65" s="7"/>
      <c r="BP65" s="7"/>
      <c r="BQ65" s="7"/>
      <c r="BR65" s="7"/>
    </row>
    <row r="66" spans="1:98">
      <c r="A66" s="406">
        <v>21</v>
      </c>
      <c r="B66" s="409"/>
      <c r="C66" s="409"/>
      <c r="D66" s="409"/>
      <c r="E66" s="413"/>
      <c r="F66" s="409"/>
      <c r="G66" s="47" t="s">
        <v>75</v>
      </c>
      <c r="H66" s="48"/>
      <c r="I66" s="49" t="str">
        <f t="shared" ref="I66:S67" si="123">IF(H66="","",H66)</f>
        <v/>
      </c>
      <c r="J66" s="49" t="str">
        <f t="shared" si="123"/>
        <v/>
      </c>
      <c r="K66" s="49" t="str">
        <f t="shared" si="123"/>
        <v/>
      </c>
      <c r="L66" s="49" t="str">
        <f t="shared" si="123"/>
        <v/>
      </c>
      <c r="M66" s="49" t="str">
        <f t="shared" si="123"/>
        <v/>
      </c>
      <c r="N66" s="49" t="str">
        <f t="shared" si="123"/>
        <v/>
      </c>
      <c r="O66" s="49" t="str">
        <f t="shared" si="123"/>
        <v/>
      </c>
      <c r="P66" s="49" t="str">
        <f t="shared" si="123"/>
        <v/>
      </c>
      <c r="Q66" s="49" t="str">
        <f t="shared" si="123"/>
        <v/>
      </c>
      <c r="R66" s="49" t="str">
        <f t="shared" si="123"/>
        <v/>
      </c>
      <c r="S66" s="49" t="str">
        <f t="shared" si="123"/>
        <v/>
      </c>
      <c r="T66" s="50">
        <f t="shared" si="2"/>
        <v>0</v>
      </c>
      <c r="U66" s="51"/>
      <c r="V66" s="52" t="str">
        <f t="shared" ref="V66:AF67" si="124">IF(U66="","",U66)</f>
        <v/>
      </c>
      <c r="W66" s="52" t="str">
        <f t="shared" si="124"/>
        <v/>
      </c>
      <c r="X66" s="52" t="str">
        <f t="shared" si="124"/>
        <v/>
      </c>
      <c r="Y66" s="52" t="str">
        <f t="shared" si="124"/>
        <v/>
      </c>
      <c r="Z66" s="52" t="str">
        <f t="shared" si="124"/>
        <v/>
      </c>
      <c r="AA66" s="52" t="str">
        <f t="shared" si="124"/>
        <v/>
      </c>
      <c r="AB66" s="52" t="str">
        <f t="shared" si="124"/>
        <v/>
      </c>
      <c r="AC66" s="52" t="str">
        <f t="shared" si="124"/>
        <v/>
      </c>
      <c r="AD66" s="52" t="str">
        <f t="shared" si="124"/>
        <v/>
      </c>
      <c r="AE66" s="52" t="str">
        <f t="shared" si="124"/>
        <v/>
      </c>
      <c r="AF66" s="52" t="str">
        <f t="shared" si="124"/>
        <v/>
      </c>
      <c r="AG66" s="50">
        <f t="shared" si="7"/>
        <v>0</v>
      </c>
      <c r="AN66" s="4">
        <v>2</v>
      </c>
      <c r="AO66" s="4">
        <v>3</v>
      </c>
      <c r="AP66" s="4">
        <v>1</v>
      </c>
      <c r="AQ66" s="6">
        <f ca="1">IF($AP66=1,IF(INDIRECT(ADDRESS(($AN66-1)*3+$AO66+5,$AP66+7))="",0,INDIRECT(ADDRESS(($AN66-1)*3+$AO66+5,$AP66+7))),IF(INDIRECT(ADDRESS(($AN66-1)*3+$AO66+5,$AP66+7))="",0,IF(COUNTIF(INDIRECT(ADDRESS(($AN66-1)*36+($AO66-1)*12+6,COLUMN())):INDIRECT(ADDRESS(($AN66-1)*36+($AO66-1)*12+$AP66+4,COLUMN())),INDIRECT(ADDRESS(($AN66-1)*3+$AO66+5,$AP66+7)))&gt;=1,0,INDIRECT(ADDRESS(($AN66-1)*3+$AO66+5,$AP66+7)))))</f>
        <v>0</v>
      </c>
      <c r="AR66" s="4">
        <f ca="1">COUNTIF(INDIRECT("H"&amp;(ROW()+12*(($AN66-1)*3+$AO66)-ROW())/12+5):INDIRECT("S"&amp;(ROW()+12*(($AN66-1)*3+$AO66)-ROW())/12+5),AQ66)</f>
        <v>0</v>
      </c>
      <c r="AS66" s="6">
        <f ca="1">IF($AP66=1,IF(INDIRECT(ADDRESS(($AN66-1)*3+$AO66+5,$AP66+20))="",0,INDIRECT(ADDRESS(($AN66-1)*3+$AO66+5,$AP66+20))),IF(INDIRECT(ADDRESS(($AN66-1)*3+$AO66+5,$AP66+20))="",0,IF(COUNTIF(INDIRECT(ADDRESS(($AN66-1)*36+($AO66-1)*12+6,COLUMN())):INDIRECT(ADDRESS(($AN66-1)*36+($AO66-1)*12+$AP66+4,COLUMN())),INDIRECT(ADDRESS(($AN66-1)*3+$AO66+5,$AP66+20)))&gt;=1,0,INDIRECT(ADDRESS(($AN66-1)*3+$AO66+5,$AP66+20)))))</f>
        <v>0</v>
      </c>
      <c r="AT66" s="4">
        <f ca="1">COUNTIF(INDIRECT("U"&amp;(ROW()+12*(($AN66-1)*3+$AO66)-ROW())/12+5):INDIRECT("AF"&amp;(ROW()+12*(($AN66-1)*3+$AO66)-ROW())/12+5),AS66)</f>
        <v>0</v>
      </c>
      <c r="AU66" s="4">
        <f ca="1">IF(AND(AQ66+AS66&gt;0,AR66+AT66&gt;0),COUNTIF(AU$6:AU65,"&gt;0")+1,0)</f>
        <v>0</v>
      </c>
      <c r="BE66" s="4">
        <v>1</v>
      </c>
      <c r="BG66" s="7">
        <f t="shared" ref="BG66:BR66" si="125">SUM(H66:H67)</f>
        <v>0</v>
      </c>
      <c r="BH66" s="7">
        <f t="shared" si="125"/>
        <v>0</v>
      </c>
      <c r="BI66" s="7">
        <f t="shared" si="125"/>
        <v>0</v>
      </c>
      <c r="BJ66" s="7">
        <f t="shared" si="125"/>
        <v>0</v>
      </c>
      <c r="BK66" s="7">
        <f t="shared" si="125"/>
        <v>0</v>
      </c>
      <c r="BL66" s="7">
        <f t="shared" si="125"/>
        <v>0</v>
      </c>
      <c r="BM66" s="7">
        <f t="shared" si="125"/>
        <v>0</v>
      </c>
      <c r="BN66" s="7">
        <f t="shared" si="125"/>
        <v>0</v>
      </c>
      <c r="BO66" s="7">
        <f t="shared" si="125"/>
        <v>0</v>
      </c>
      <c r="BP66" s="7">
        <f t="shared" si="125"/>
        <v>0</v>
      </c>
      <c r="BQ66" s="7">
        <f t="shared" si="125"/>
        <v>0</v>
      </c>
      <c r="BR66" s="7">
        <f t="shared" si="125"/>
        <v>0</v>
      </c>
      <c r="BT66" s="7">
        <f t="shared" ref="BT66:CE66" si="126">SUM(U66:U67)</f>
        <v>0</v>
      </c>
      <c r="BU66" s="7">
        <f t="shared" si="126"/>
        <v>0</v>
      </c>
      <c r="BV66" s="7">
        <f t="shared" si="126"/>
        <v>0</v>
      </c>
      <c r="BW66" s="7">
        <f t="shared" si="126"/>
        <v>0</v>
      </c>
      <c r="BX66" s="7">
        <f t="shared" si="126"/>
        <v>0</v>
      </c>
      <c r="BY66" s="7">
        <f t="shared" si="126"/>
        <v>0</v>
      </c>
      <c r="BZ66" s="7">
        <f t="shared" si="126"/>
        <v>0</v>
      </c>
      <c r="CA66" s="7">
        <f t="shared" si="126"/>
        <v>0</v>
      </c>
      <c r="CB66" s="7">
        <f t="shared" si="126"/>
        <v>0</v>
      </c>
      <c r="CC66" s="7">
        <f t="shared" si="126"/>
        <v>0</v>
      </c>
      <c r="CD66" s="7">
        <f t="shared" si="126"/>
        <v>0</v>
      </c>
      <c r="CE66" s="7">
        <f t="shared" si="126"/>
        <v>0</v>
      </c>
      <c r="CH66" s="8" t="s">
        <v>74</v>
      </c>
      <c r="CI66" s="7">
        <f t="shared" ref="CI66:CT66" si="127">IF(OR($D66="副園長",$D66="教頭",$D66="主任保育士",$D66="主幹教諭",$D66="主幹保育教諭"),0,BG66)</f>
        <v>0</v>
      </c>
      <c r="CJ66" s="7">
        <f t="shared" si="127"/>
        <v>0</v>
      </c>
      <c r="CK66" s="7">
        <f t="shared" si="127"/>
        <v>0</v>
      </c>
      <c r="CL66" s="7">
        <f t="shared" si="127"/>
        <v>0</v>
      </c>
      <c r="CM66" s="7">
        <f t="shared" si="127"/>
        <v>0</v>
      </c>
      <c r="CN66" s="7">
        <f t="shared" si="127"/>
        <v>0</v>
      </c>
      <c r="CO66" s="7">
        <f t="shared" si="127"/>
        <v>0</v>
      </c>
      <c r="CP66" s="7">
        <f t="shared" si="127"/>
        <v>0</v>
      </c>
      <c r="CQ66" s="7">
        <f t="shared" si="127"/>
        <v>0</v>
      </c>
      <c r="CR66" s="7">
        <f t="shared" si="127"/>
        <v>0</v>
      </c>
      <c r="CS66" s="7">
        <f t="shared" si="127"/>
        <v>0</v>
      </c>
      <c r="CT66" s="7">
        <f t="shared" si="127"/>
        <v>0</v>
      </c>
    </row>
    <row r="67" spans="1:98">
      <c r="A67" s="407"/>
      <c r="B67" s="410"/>
      <c r="C67" s="412"/>
      <c r="D67" s="412"/>
      <c r="E67" s="414"/>
      <c r="F67" s="410"/>
      <c r="G67" s="53" t="s">
        <v>73</v>
      </c>
      <c r="H67" s="54"/>
      <c r="I67" s="55" t="str">
        <f t="shared" si="123"/>
        <v/>
      </c>
      <c r="J67" s="55" t="str">
        <f t="shared" si="123"/>
        <v/>
      </c>
      <c r="K67" s="55" t="str">
        <f t="shared" si="123"/>
        <v/>
      </c>
      <c r="L67" s="55" t="str">
        <f t="shared" si="123"/>
        <v/>
      </c>
      <c r="M67" s="55" t="str">
        <f t="shared" si="123"/>
        <v/>
      </c>
      <c r="N67" s="55" t="str">
        <f t="shared" si="123"/>
        <v/>
      </c>
      <c r="O67" s="55" t="str">
        <f t="shared" si="123"/>
        <v/>
      </c>
      <c r="P67" s="55" t="str">
        <f t="shared" si="123"/>
        <v/>
      </c>
      <c r="Q67" s="55" t="str">
        <f t="shared" si="123"/>
        <v/>
      </c>
      <c r="R67" s="55" t="str">
        <f t="shared" si="123"/>
        <v/>
      </c>
      <c r="S67" s="55" t="str">
        <f t="shared" si="123"/>
        <v/>
      </c>
      <c r="T67" s="56">
        <f t="shared" si="2"/>
        <v>0</v>
      </c>
      <c r="U67" s="57"/>
      <c r="V67" s="58" t="str">
        <f t="shared" si="124"/>
        <v/>
      </c>
      <c r="W67" s="58" t="str">
        <f t="shared" si="124"/>
        <v/>
      </c>
      <c r="X67" s="58" t="str">
        <f t="shared" si="124"/>
        <v/>
      </c>
      <c r="Y67" s="58" t="str">
        <f t="shared" si="124"/>
        <v/>
      </c>
      <c r="Z67" s="58" t="str">
        <f t="shared" si="124"/>
        <v/>
      </c>
      <c r="AA67" s="58" t="str">
        <f t="shared" si="124"/>
        <v/>
      </c>
      <c r="AB67" s="58" t="str">
        <f t="shared" si="124"/>
        <v/>
      </c>
      <c r="AC67" s="58" t="str">
        <f t="shared" si="124"/>
        <v/>
      </c>
      <c r="AD67" s="58" t="str">
        <f t="shared" si="124"/>
        <v/>
      </c>
      <c r="AE67" s="58" t="str">
        <f t="shared" si="124"/>
        <v/>
      </c>
      <c r="AF67" s="58" t="str">
        <f t="shared" si="124"/>
        <v/>
      </c>
      <c r="AG67" s="56">
        <f t="shared" si="7"/>
        <v>0</v>
      </c>
      <c r="AN67" s="4">
        <v>2</v>
      </c>
      <c r="AO67" s="4">
        <v>3</v>
      </c>
      <c r="AP67" s="4">
        <v>2</v>
      </c>
      <c r="AQ67" s="6">
        <f ca="1">IF($AP67=1,IF(INDIRECT(ADDRESS(($AN67-1)*3+$AO67+5,$AP67+7))="",0,INDIRECT(ADDRESS(($AN67-1)*3+$AO67+5,$AP67+7))),IF(INDIRECT(ADDRESS(($AN67-1)*3+$AO67+5,$AP67+7))="",0,IF(COUNTIF(INDIRECT(ADDRESS(($AN67-1)*36+($AO67-1)*12+6,COLUMN())):INDIRECT(ADDRESS(($AN67-1)*36+($AO67-1)*12+$AP67+4,COLUMN())),INDIRECT(ADDRESS(($AN67-1)*3+$AO67+5,$AP67+7)))&gt;=1,0,INDIRECT(ADDRESS(($AN67-1)*3+$AO67+5,$AP67+7)))))</f>
        <v>0</v>
      </c>
      <c r="AR67" s="4">
        <f ca="1">COUNTIF(INDIRECT("H"&amp;(ROW()+12*(($AN67-1)*3+$AO67)-ROW())/12+5):INDIRECT("S"&amp;(ROW()+12*(($AN67-1)*3+$AO67)-ROW())/12+5),AQ67)</f>
        <v>0</v>
      </c>
      <c r="AS67" s="6">
        <f ca="1">IF($AP67=1,IF(INDIRECT(ADDRESS(($AN67-1)*3+$AO67+5,$AP67+20))="",0,INDIRECT(ADDRESS(($AN67-1)*3+$AO67+5,$AP67+20))),IF(INDIRECT(ADDRESS(($AN67-1)*3+$AO67+5,$AP67+20))="",0,IF(COUNTIF(INDIRECT(ADDRESS(($AN67-1)*36+($AO67-1)*12+6,COLUMN())):INDIRECT(ADDRESS(($AN67-1)*36+($AO67-1)*12+$AP67+4,COLUMN())),INDIRECT(ADDRESS(($AN67-1)*3+$AO67+5,$AP67+20)))&gt;=1,0,INDIRECT(ADDRESS(($AN67-1)*3+$AO67+5,$AP67+20)))))</f>
        <v>0</v>
      </c>
      <c r="AT67" s="4">
        <f ca="1">COUNTIF(INDIRECT("U"&amp;(ROW()+12*(($AN67-1)*3+$AO67)-ROW())/12+5):INDIRECT("AF"&amp;(ROW()+12*(($AN67-1)*3+$AO67)-ROW())/12+5),AS67)</f>
        <v>0</v>
      </c>
      <c r="AU67" s="4">
        <f ca="1">IF(AND(AQ67+AS67&gt;0,AR67+AT67&gt;0),COUNTIF(AU$6:AU66,"&gt;0")+1,0)</f>
        <v>0</v>
      </c>
      <c r="BE67" s="4">
        <v>2</v>
      </c>
      <c r="BF67" s="4" t="s">
        <v>72</v>
      </c>
      <c r="BG67" s="7">
        <f t="shared" ref="BG67:BR67" si="128">IF(BG66+BT66&gt;$AJ$27,1,0)</f>
        <v>0</v>
      </c>
      <c r="BH67" s="7">
        <f t="shared" si="128"/>
        <v>0</v>
      </c>
      <c r="BI67" s="7">
        <f t="shared" si="128"/>
        <v>0</v>
      </c>
      <c r="BJ67" s="7">
        <f t="shared" si="128"/>
        <v>0</v>
      </c>
      <c r="BK67" s="7">
        <f t="shared" si="128"/>
        <v>0</v>
      </c>
      <c r="BL67" s="7">
        <f t="shared" si="128"/>
        <v>0</v>
      </c>
      <c r="BM67" s="7">
        <f t="shared" si="128"/>
        <v>0</v>
      </c>
      <c r="BN67" s="7">
        <f t="shared" si="128"/>
        <v>0</v>
      </c>
      <c r="BO67" s="7">
        <f t="shared" si="128"/>
        <v>0</v>
      </c>
      <c r="BP67" s="7">
        <f t="shared" si="128"/>
        <v>0</v>
      </c>
      <c r="BQ67" s="7">
        <f t="shared" si="128"/>
        <v>0</v>
      </c>
      <c r="BR67" s="7">
        <f t="shared" si="128"/>
        <v>0</v>
      </c>
      <c r="BT67" s="7"/>
      <c r="BU67" s="7"/>
      <c r="BV67" s="7"/>
      <c r="BW67" s="7"/>
      <c r="BX67" s="7"/>
      <c r="BY67" s="7"/>
      <c r="BZ67" s="7"/>
      <c r="CA67" s="7"/>
      <c r="CB67" s="7"/>
      <c r="CC67" s="7"/>
      <c r="CD67" s="7"/>
      <c r="CE67" s="7"/>
    </row>
    <row r="68" spans="1:98">
      <c r="A68" s="408"/>
      <c r="B68" s="411"/>
      <c r="C68" s="416"/>
      <c r="D68" s="417"/>
      <c r="E68" s="415"/>
      <c r="F68" s="411"/>
      <c r="G68" s="59" t="s">
        <v>258</v>
      </c>
      <c r="H68" s="60"/>
      <c r="I68" s="61"/>
      <c r="J68" s="61"/>
      <c r="K68" s="61"/>
      <c r="L68" s="61"/>
      <c r="M68" s="61"/>
      <c r="N68" s="61"/>
      <c r="O68" s="61"/>
      <c r="P68" s="61"/>
      <c r="Q68" s="61"/>
      <c r="R68" s="61"/>
      <c r="S68" s="61"/>
      <c r="T68" s="62">
        <f t="shared" si="2"/>
        <v>0</v>
      </c>
      <c r="U68" s="63"/>
      <c r="V68" s="64"/>
      <c r="W68" s="64"/>
      <c r="X68" s="64"/>
      <c r="Y68" s="64"/>
      <c r="Z68" s="64"/>
      <c r="AA68" s="64"/>
      <c r="AB68" s="64"/>
      <c r="AC68" s="64"/>
      <c r="AD68" s="64"/>
      <c r="AE68" s="64"/>
      <c r="AF68" s="64"/>
      <c r="AG68" s="62">
        <f t="shared" si="7"/>
        <v>0</v>
      </c>
      <c r="AN68" s="4">
        <v>2</v>
      </c>
      <c r="AO68" s="4">
        <v>3</v>
      </c>
      <c r="AP68" s="4">
        <v>3</v>
      </c>
      <c r="AQ68" s="6">
        <f ca="1">IF($AP68=1,IF(INDIRECT(ADDRESS(($AN68-1)*3+$AO68+5,$AP68+7))="",0,INDIRECT(ADDRESS(($AN68-1)*3+$AO68+5,$AP68+7))),IF(INDIRECT(ADDRESS(($AN68-1)*3+$AO68+5,$AP68+7))="",0,IF(COUNTIF(INDIRECT(ADDRESS(($AN68-1)*36+($AO68-1)*12+6,COLUMN())):INDIRECT(ADDRESS(($AN68-1)*36+($AO68-1)*12+$AP68+4,COLUMN())),INDIRECT(ADDRESS(($AN68-1)*3+$AO68+5,$AP68+7)))&gt;=1,0,INDIRECT(ADDRESS(($AN68-1)*3+$AO68+5,$AP68+7)))))</f>
        <v>0</v>
      </c>
      <c r="AR68" s="4">
        <f ca="1">COUNTIF(INDIRECT("H"&amp;(ROW()+12*(($AN68-1)*3+$AO68)-ROW())/12+5):INDIRECT("S"&amp;(ROW()+12*(($AN68-1)*3+$AO68)-ROW())/12+5),AQ68)</f>
        <v>0</v>
      </c>
      <c r="AS68" s="6">
        <f ca="1">IF($AP68=1,IF(INDIRECT(ADDRESS(($AN68-1)*3+$AO68+5,$AP68+20))="",0,INDIRECT(ADDRESS(($AN68-1)*3+$AO68+5,$AP68+20))),IF(INDIRECT(ADDRESS(($AN68-1)*3+$AO68+5,$AP68+20))="",0,IF(COUNTIF(INDIRECT(ADDRESS(($AN68-1)*36+($AO68-1)*12+6,COLUMN())):INDIRECT(ADDRESS(($AN68-1)*36+($AO68-1)*12+$AP68+4,COLUMN())),INDIRECT(ADDRESS(($AN68-1)*3+$AO68+5,$AP68+20)))&gt;=1,0,INDIRECT(ADDRESS(($AN68-1)*3+$AO68+5,$AP68+20)))))</f>
        <v>0</v>
      </c>
      <c r="AT68" s="4">
        <f ca="1">COUNTIF(INDIRECT("U"&amp;(ROW()+12*(($AN68-1)*3+$AO68)-ROW())/12+5):INDIRECT("AF"&amp;(ROW()+12*(($AN68-1)*3+$AO68)-ROW())/12+5),AS68)</f>
        <v>0</v>
      </c>
      <c r="AU68" s="4">
        <f ca="1">IF(AND(AQ68+AS68&gt;0,AR68+AT68&gt;0),COUNTIF(AU$6:AU67,"&gt;0")+1,0)</f>
        <v>0</v>
      </c>
      <c r="BE68" s="4">
        <v>3</v>
      </c>
      <c r="BF68" s="8"/>
      <c r="BG68" s="7"/>
      <c r="BH68" s="7"/>
      <c r="BI68" s="7"/>
      <c r="BJ68" s="7"/>
      <c r="BK68" s="7"/>
      <c r="BL68" s="7"/>
      <c r="BM68" s="7"/>
      <c r="BN68" s="7"/>
      <c r="BO68" s="7"/>
      <c r="BP68" s="7"/>
      <c r="BQ68" s="7"/>
      <c r="BR68" s="7"/>
      <c r="BT68" s="7"/>
      <c r="BU68" s="7"/>
      <c r="BV68" s="7"/>
      <c r="BW68" s="7"/>
      <c r="BX68" s="7"/>
      <c r="BY68" s="7"/>
      <c r="BZ68" s="7"/>
      <c r="CA68" s="7"/>
      <c r="CB68" s="7"/>
      <c r="CC68" s="7"/>
      <c r="CD68" s="7"/>
      <c r="CE68" s="7"/>
    </row>
    <row r="69" spans="1:98">
      <c r="A69" s="406">
        <v>22</v>
      </c>
      <c r="B69" s="409"/>
      <c r="C69" s="409"/>
      <c r="D69" s="409"/>
      <c r="E69" s="413"/>
      <c r="F69" s="409"/>
      <c r="G69" s="47" t="s">
        <v>75</v>
      </c>
      <c r="H69" s="48"/>
      <c r="I69" s="49" t="str">
        <f t="shared" ref="I69:S70" si="129">IF(H69="","",H69)</f>
        <v/>
      </c>
      <c r="J69" s="49" t="str">
        <f t="shared" si="129"/>
        <v/>
      </c>
      <c r="K69" s="49" t="str">
        <f t="shared" si="129"/>
        <v/>
      </c>
      <c r="L69" s="49" t="str">
        <f t="shared" si="129"/>
        <v/>
      </c>
      <c r="M69" s="49" t="str">
        <f t="shared" si="129"/>
        <v/>
      </c>
      <c r="N69" s="49" t="str">
        <f t="shared" si="129"/>
        <v/>
      </c>
      <c r="O69" s="49" t="str">
        <f t="shared" si="129"/>
        <v/>
      </c>
      <c r="P69" s="49" t="str">
        <f t="shared" si="129"/>
        <v/>
      </c>
      <c r="Q69" s="49" t="str">
        <f t="shared" si="129"/>
        <v/>
      </c>
      <c r="R69" s="49" t="str">
        <f t="shared" si="129"/>
        <v/>
      </c>
      <c r="S69" s="49" t="str">
        <f t="shared" si="129"/>
        <v/>
      </c>
      <c r="T69" s="50">
        <f t="shared" si="2"/>
        <v>0</v>
      </c>
      <c r="U69" s="51"/>
      <c r="V69" s="52" t="str">
        <f t="shared" ref="V69:AF70" si="130">IF(U69="","",U69)</f>
        <v/>
      </c>
      <c r="W69" s="52" t="str">
        <f t="shared" si="130"/>
        <v/>
      </c>
      <c r="X69" s="52" t="str">
        <f t="shared" si="130"/>
        <v/>
      </c>
      <c r="Y69" s="52" t="str">
        <f t="shared" si="130"/>
        <v/>
      </c>
      <c r="Z69" s="52" t="str">
        <f t="shared" si="130"/>
        <v/>
      </c>
      <c r="AA69" s="52" t="str">
        <f t="shared" si="130"/>
        <v/>
      </c>
      <c r="AB69" s="52" t="str">
        <f t="shared" si="130"/>
        <v/>
      </c>
      <c r="AC69" s="52" t="str">
        <f t="shared" si="130"/>
        <v/>
      </c>
      <c r="AD69" s="52" t="str">
        <f t="shared" si="130"/>
        <v/>
      </c>
      <c r="AE69" s="52" t="str">
        <f t="shared" si="130"/>
        <v/>
      </c>
      <c r="AF69" s="52" t="str">
        <f t="shared" si="130"/>
        <v/>
      </c>
      <c r="AG69" s="50">
        <f t="shared" si="7"/>
        <v>0</v>
      </c>
      <c r="AN69" s="4">
        <v>2</v>
      </c>
      <c r="AO69" s="4">
        <v>3</v>
      </c>
      <c r="AP69" s="4">
        <v>4</v>
      </c>
      <c r="AQ69" s="6">
        <f ca="1">IF($AP69=1,IF(INDIRECT(ADDRESS(($AN69-1)*3+$AO69+5,$AP69+7))="",0,INDIRECT(ADDRESS(($AN69-1)*3+$AO69+5,$AP69+7))),IF(INDIRECT(ADDRESS(($AN69-1)*3+$AO69+5,$AP69+7))="",0,IF(COUNTIF(INDIRECT(ADDRESS(($AN69-1)*36+($AO69-1)*12+6,COLUMN())):INDIRECT(ADDRESS(($AN69-1)*36+($AO69-1)*12+$AP69+4,COLUMN())),INDIRECT(ADDRESS(($AN69-1)*3+$AO69+5,$AP69+7)))&gt;=1,0,INDIRECT(ADDRESS(($AN69-1)*3+$AO69+5,$AP69+7)))))</f>
        <v>0</v>
      </c>
      <c r="AR69" s="4">
        <f ca="1">COUNTIF(INDIRECT("H"&amp;(ROW()+12*(($AN69-1)*3+$AO69)-ROW())/12+5):INDIRECT("S"&amp;(ROW()+12*(($AN69-1)*3+$AO69)-ROW())/12+5),AQ69)</f>
        <v>0</v>
      </c>
      <c r="AS69" s="6">
        <f ca="1">IF($AP69=1,IF(INDIRECT(ADDRESS(($AN69-1)*3+$AO69+5,$AP69+20))="",0,INDIRECT(ADDRESS(($AN69-1)*3+$AO69+5,$AP69+20))),IF(INDIRECT(ADDRESS(($AN69-1)*3+$AO69+5,$AP69+20))="",0,IF(COUNTIF(INDIRECT(ADDRESS(($AN69-1)*36+($AO69-1)*12+6,COLUMN())):INDIRECT(ADDRESS(($AN69-1)*36+($AO69-1)*12+$AP69+4,COLUMN())),INDIRECT(ADDRESS(($AN69-1)*3+$AO69+5,$AP69+20)))&gt;=1,0,INDIRECT(ADDRESS(($AN69-1)*3+$AO69+5,$AP69+20)))))</f>
        <v>0</v>
      </c>
      <c r="AT69" s="4">
        <f ca="1">COUNTIF(INDIRECT("U"&amp;(ROW()+12*(($AN69-1)*3+$AO69)-ROW())/12+5):INDIRECT("AF"&amp;(ROW()+12*(($AN69-1)*3+$AO69)-ROW())/12+5),AS69)</f>
        <v>0</v>
      </c>
      <c r="AU69" s="4">
        <f ca="1">IF(AND(AQ69+AS69&gt;0,AR69+AT69&gt;0),COUNTIF(AU$6:AU68,"&gt;0")+1,0)</f>
        <v>0</v>
      </c>
      <c r="BE69" s="4">
        <v>1</v>
      </c>
      <c r="BG69" s="7">
        <f t="shared" ref="BG69:BR69" si="131">SUM(H69:H70)</f>
        <v>0</v>
      </c>
      <c r="BH69" s="7">
        <f t="shared" si="131"/>
        <v>0</v>
      </c>
      <c r="BI69" s="7">
        <f t="shared" si="131"/>
        <v>0</v>
      </c>
      <c r="BJ69" s="7">
        <f t="shared" si="131"/>
        <v>0</v>
      </c>
      <c r="BK69" s="7">
        <f t="shared" si="131"/>
        <v>0</v>
      </c>
      <c r="BL69" s="7">
        <f t="shared" si="131"/>
        <v>0</v>
      </c>
      <c r="BM69" s="7">
        <f t="shared" si="131"/>
        <v>0</v>
      </c>
      <c r="BN69" s="7">
        <f t="shared" si="131"/>
        <v>0</v>
      </c>
      <c r="BO69" s="7">
        <f t="shared" si="131"/>
        <v>0</v>
      </c>
      <c r="BP69" s="7">
        <f t="shared" si="131"/>
        <v>0</v>
      </c>
      <c r="BQ69" s="7">
        <f t="shared" si="131"/>
        <v>0</v>
      </c>
      <c r="BR69" s="7">
        <f t="shared" si="131"/>
        <v>0</v>
      </c>
      <c r="BT69" s="7">
        <f t="shared" ref="BT69:CE69" si="132">SUM(U69:U70)</f>
        <v>0</v>
      </c>
      <c r="BU69" s="7">
        <f t="shared" si="132"/>
        <v>0</v>
      </c>
      <c r="BV69" s="7">
        <f t="shared" si="132"/>
        <v>0</v>
      </c>
      <c r="BW69" s="7">
        <f t="shared" si="132"/>
        <v>0</v>
      </c>
      <c r="BX69" s="7">
        <f t="shared" si="132"/>
        <v>0</v>
      </c>
      <c r="BY69" s="7">
        <f t="shared" si="132"/>
        <v>0</v>
      </c>
      <c r="BZ69" s="7">
        <f t="shared" si="132"/>
        <v>0</v>
      </c>
      <c r="CA69" s="7">
        <f t="shared" si="132"/>
        <v>0</v>
      </c>
      <c r="CB69" s="7">
        <f t="shared" si="132"/>
        <v>0</v>
      </c>
      <c r="CC69" s="7">
        <f t="shared" si="132"/>
        <v>0</v>
      </c>
      <c r="CD69" s="7">
        <f t="shared" si="132"/>
        <v>0</v>
      </c>
      <c r="CE69" s="7">
        <f t="shared" si="132"/>
        <v>0</v>
      </c>
      <c r="CH69" s="8" t="s">
        <v>74</v>
      </c>
      <c r="CI69" s="7">
        <f t="shared" ref="CI69:CT69" si="133">IF(OR($D69="副園長",$D69="教頭",$D69="主任保育士",$D69="主幹教諭",$D69="主幹保育教諭"),0,BG69)</f>
        <v>0</v>
      </c>
      <c r="CJ69" s="7">
        <f t="shared" si="133"/>
        <v>0</v>
      </c>
      <c r="CK69" s="7">
        <f t="shared" si="133"/>
        <v>0</v>
      </c>
      <c r="CL69" s="7">
        <f t="shared" si="133"/>
        <v>0</v>
      </c>
      <c r="CM69" s="7">
        <f t="shared" si="133"/>
        <v>0</v>
      </c>
      <c r="CN69" s="7">
        <f t="shared" si="133"/>
        <v>0</v>
      </c>
      <c r="CO69" s="7">
        <f t="shared" si="133"/>
        <v>0</v>
      </c>
      <c r="CP69" s="7">
        <f t="shared" si="133"/>
        <v>0</v>
      </c>
      <c r="CQ69" s="7">
        <f t="shared" si="133"/>
        <v>0</v>
      </c>
      <c r="CR69" s="7">
        <f t="shared" si="133"/>
        <v>0</v>
      </c>
      <c r="CS69" s="7">
        <f t="shared" si="133"/>
        <v>0</v>
      </c>
      <c r="CT69" s="7">
        <f t="shared" si="133"/>
        <v>0</v>
      </c>
    </row>
    <row r="70" spans="1:98">
      <c r="A70" s="407"/>
      <c r="B70" s="410"/>
      <c r="C70" s="412"/>
      <c r="D70" s="412"/>
      <c r="E70" s="414"/>
      <c r="F70" s="410"/>
      <c r="G70" s="53" t="s">
        <v>73</v>
      </c>
      <c r="H70" s="54"/>
      <c r="I70" s="55" t="str">
        <f t="shared" si="129"/>
        <v/>
      </c>
      <c r="J70" s="55" t="str">
        <f t="shared" si="129"/>
        <v/>
      </c>
      <c r="K70" s="55" t="str">
        <f t="shared" si="129"/>
        <v/>
      </c>
      <c r="L70" s="55" t="str">
        <f t="shared" si="129"/>
        <v/>
      </c>
      <c r="M70" s="55" t="str">
        <f t="shared" si="129"/>
        <v/>
      </c>
      <c r="N70" s="55" t="str">
        <f t="shared" si="129"/>
        <v/>
      </c>
      <c r="O70" s="55" t="str">
        <f t="shared" si="129"/>
        <v/>
      </c>
      <c r="P70" s="55" t="str">
        <f t="shared" si="129"/>
        <v/>
      </c>
      <c r="Q70" s="55" t="str">
        <f t="shared" si="129"/>
        <v/>
      </c>
      <c r="R70" s="55" t="str">
        <f t="shared" si="129"/>
        <v/>
      </c>
      <c r="S70" s="55" t="str">
        <f t="shared" si="129"/>
        <v/>
      </c>
      <c r="T70" s="56">
        <f t="shared" ref="T70:T133" si="134">SUM(H70:S70)</f>
        <v>0</v>
      </c>
      <c r="U70" s="57"/>
      <c r="V70" s="58" t="str">
        <f t="shared" si="130"/>
        <v/>
      </c>
      <c r="W70" s="58" t="str">
        <f t="shared" si="130"/>
        <v/>
      </c>
      <c r="X70" s="58" t="str">
        <f t="shared" si="130"/>
        <v/>
      </c>
      <c r="Y70" s="58" t="str">
        <f t="shared" si="130"/>
        <v/>
      </c>
      <c r="Z70" s="58" t="str">
        <f t="shared" si="130"/>
        <v/>
      </c>
      <c r="AA70" s="58" t="str">
        <f t="shared" si="130"/>
        <v/>
      </c>
      <c r="AB70" s="58" t="str">
        <f t="shared" si="130"/>
        <v/>
      </c>
      <c r="AC70" s="58" t="str">
        <f t="shared" si="130"/>
        <v/>
      </c>
      <c r="AD70" s="58" t="str">
        <f t="shared" si="130"/>
        <v/>
      </c>
      <c r="AE70" s="58" t="str">
        <f t="shared" si="130"/>
        <v/>
      </c>
      <c r="AF70" s="58" t="str">
        <f t="shared" si="130"/>
        <v/>
      </c>
      <c r="AG70" s="56">
        <f t="shared" si="7"/>
        <v>0</v>
      </c>
      <c r="AN70" s="4">
        <v>2</v>
      </c>
      <c r="AO70" s="4">
        <v>3</v>
      </c>
      <c r="AP70" s="4">
        <v>5</v>
      </c>
      <c r="AQ70" s="6">
        <f ca="1">IF($AP70=1,IF(INDIRECT(ADDRESS(($AN70-1)*3+$AO70+5,$AP70+7))="",0,INDIRECT(ADDRESS(($AN70-1)*3+$AO70+5,$AP70+7))),IF(INDIRECT(ADDRESS(($AN70-1)*3+$AO70+5,$AP70+7))="",0,IF(COUNTIF(INDIRECT(ADDRESS(($AN70-1)*36+($AO70-1)*12+6,COLUMN())):INDIRECT(ADDRESS(($AN70-1)*36+($AO70-1)*12+$AP70+4,COLUMN())),INDIRECT(ADDRESS(($AN70-1)*3+$AO70+5,$AP70+7)))&gt;=1,0,INDIRECT(ADDRESS(($AN70-1)*3+$AO70+5,$AP70+7)))))</f>
        <v>0</v>
      </c>
      <c r="AR70" s="4">
        <f ca="1">COUNTIF(INDIRECT("H"&amp;(ROW()+12*(($AN70-1)*3+$AO70)-ROW())/12+5):INDIRECT("S"&amp;(ROW()+12*(($AN70-1)*3+$AO70)-ROW())/12+5),AQ70)</f>
        <v>0</v>
      </c>
      <c r="AS70" s="6">
        <f ca="1">IF($AP70=1,IF(INDIRECT(ADDRESS(($AN70-1)*3+$AO70+5,$AP70+20))="",0,INDIRECT(ADDRESS(($AN70-1)*3+$AO70+5,$AP70+20))),IF(INDIRECT(ADDRESS(($AN70-1)*3+$AO70+5,$AP70+20))="",0,IF(COUNTIF(INDIRECT(ADDRESS(($AN70-1)*36+($AO70-1)*12+6,COLUMN())):INDIRECT(ADDRESS(($AN70-1)*36+($AO70-1)*12+$AP70+4,COLUMN())),INDIRECT(ADDRESS(($AN70-1)*3+$AO70+5,$AP70+20)))&gt;=1,0,INDIRECT(ADDRESS(($AN70-1)*3+$AO70+5,$AP70+20)))))</f>
        <v>0</v>
      </c>
      <c r="AT70" s="4">
        <f ca="1">COUNTIF(INDIRECT("U"&amp;(ROW()+12*(($AN70-1)*3+$AO70)-ROW())/12+5):INDIRECT("AF"&amp;(ROW()+12*(($AN70-1)*3+$AO70)-ROW())/12+5),AS70)</f>
        <v>0</v>
      </c>
      <c r="AU70" s="4">
        <f ca="1">IF(AND(AQ70+AS70&gt;0,AR70+AT70&gt;0),COUNTIF(AU$6:AU69,"&gt;0")+1,0)</f>
        <v>0</v>
      </c>
      <c r="BE70" s="4">
        <v>2</v>
      </c>
      <c r="BF70" s="4" t="s">
        <v>72</v>
      </c>
      <c r="BG70" s="7">
        <f t="shared" ref="BG70:BR70" si="135">IF(BG69+BT69&gt;$AJ$27,1,0)</f>
        <v>0</v>
      </c>
      <c r="BH70" s="7">
        <f t="shared" si="135"/>
        <v>0</v>
      </c>
      <c r="BI70" s="7">
        <f t="shared" si="135"/>
        <v>0</v>
      </c>
      <c r="BJ70" s="7">
        <f t="shared" si="135"/>
        <v>0</v>
      </c>
      <c r="BK70" s="7">
        <f t="shared" si="135"/>
        <v>0</v>
      </c>
      <c r="BL70" s="7">
        <f t="shared" si="135"/>
        <v>0</v>
      </c>
      <c r="BM70" s="7">
        <f t="shared" si="135"/>
        <v>0</v>
      </c>
      <c r="BN70" s="7">
        <f t="shared" si="135"/>
        <v>0</v>
      </c>
      <c r="BO70" s="7">
        <f t="shared" si="135"/>
        <v>0</v>
      </c>
      <c r="BP70" s="7">
        <f t="shared" si="135"/>
        <v>0</v>
      </c>
      <c r="BQ70" s="7">
        <f t="shared" si="135"/>
        <v>0</v>
      </c>
      <c r="BR70" s="7">
        <f t="shared" si="135"/>
        <v>0</v>
      </c>
      <c r="BT70" s="7"/>
      <c r="BU70" s="7"/>
      <c r="BV70" s="7"/>
      <c r="BW70" s="7"/>
      <c r="BX70" s="7"/>
      <c r="BY70" s="7"/>
      <c r="BZ70" s="7"/>
      <c r="CA70" s="7"/>
      <c r="CB70" s="7"/>
      <c r="CC70" s="7"/>
      <c r="CD70" s="7"/>
      <c r="CE70" s="7"/>
    </row>
    <row r="71" spans="1:98">
      <c r="A71" s="408"/>
      <c r="B71" s="411"/>
      <c r="C71" s="416"/>
      <c r="D71" s="417"/>
      <c r="E71" s="415"/>
      <c r="F71" s="411"/>
      <c r="G71" s="59" t="s">
        <v>258</v>
      </c>
      <c r="H71" s="60"/>
      <c r="I71" s="61"/>
      <c r="J71" s="61"/>
      <c r="K71" s="61"/>
      <c r="L71" s="61"/>
      <c r="M71" s="61"/>
      <c r="N71" s="61"/>
      <c r="O71" s="61"/>
      <c r="P71" s="61"/>
      <c r="Q71" s="61"/>
      <c r="R71" s="61"/>
      <c r="S71" s="61"/>
      <c r="T71" s="62">
        <f t="shared" si="134"/>
        <v>0</v>
      </c>
      <c r="U71" s="63"/>
      <c r="V71" s="64"/>
      <c r="W71" s="64"/>
      <c r="X71" s="64"/>
      <c r="Y71" s="64"/>
      <c r="Z71" s="64"/>
      <c r="AA71" s="64"/>
      <c r="AB71" s="64"/>
      <c r="AC71" s="64"/>
      <c r="AD71" s="64"/>
      <c r="AE71" s="64"/>
      <c r="AF71" s="64"/>
      <c r="AG71" s="62">
        <f t="shared" ref="AG71:AG134" si="136">SUM(U71:AF71)</f>
        <v>0</v>
      </c>
      <c r="AN71" s="4">
        <v>2</v>
      </c>
      <c r="AO71" s="4">
        <v>3</v>
      </c>
      <c r="AP71" s="4">
        <v>6</v>
      </c>
      <c r="AQ71" s="6">
        <f ca="1">IF($AP71=1,IF(INDIRECT(ADDRESS(($AN71-1)*3+$AO71+5,$AP71+7))="",0,INDIRECT(ADDRESS(($AN71-1)*3+$AO71+5,$AP71+7))),IF(INDIRECT(ADDRESS(($AN71-1)*3+$AO71+5,$AP71+7))="",0,IF(COUNTIF(INDIRECT(ADDRESS(($AN71-1)*36+($AO71-1)*12+6,COLUMN())):INDIRECT(ADDRESS(($AN71-1)*36+($AO71-1)*12+$AP71+4,COLUMN())),INDIRECT(ADDRESS(($AN71-1)*3+$AO71+5,$AP71+7)))&gt;=1,0,INDIRECT(ADDRESS(($AN71-1)*3+$AO71+5,$AP71+7)))))</f>
        <v>0</v>
      </c>
      <c r="AR71" s="4">
        <f ca="1">COUNTIF(INDIRECT("H"&amp;(ROW()+12*(($AN71-1)*3+$AO71)-ROW())/12+5):INDIRECT("S"&amp;(ROW()+12*(($AN71-1)*3+$AO71)-ROW())/12+5),AQ71)</f>
        <v>0</v>
      </c>
      <c r="AS71" s="6">
        <f ca="1">IF($AP71=1,IF(INDIRECT(ADDRESS(($AN71-1)*3+$AO71+5,$AP71+20))="",0,INDIRECT(ADDRESS(($AN71-1)*3+$AO71+5,$AP71+20))),IF(INDIRECT(ADDRESS(($AN71-1)*3+$AO71+5,$AP71+20))="",0,IF(COUNTIF(INDIRECT(ADDRESS(($AN71-1)*36+($AO71-1)*12+6,COLUMN())):INDIRECT(ADDRESS(($AN71-1)*36+($AO71-1)*12+$AP71+4,COLUMN())),INDIRECT(ADDRESS(($AN71-1)*3+$AO71+5,$AP71+20)))&gt;=1,0,INDIRECT(ADDRESS(($AN71-1)*3+$AO71+5,$AP71+20)))))</f>
        <v>0</v>
      </c>
      <c r="AT71" s="4">
        <f ca="1">COUNTIF(INDIRECT("U"&amp;(ROW()+12*(($AN71-1)*3+$AO71)-ROW())/12+5):INDIRECT("AF"&amp;(ROW()+12*(($AN71-1)*3+$AO71)-ROW())/12+5),AS71)</f>
        <v>0</v>
      </c>
      <c r="AU71" s="4">
        <f ca="1">IF(AND(AQ71+AS71&gt;0,AR71+AT71&gt;0),COUNTIF(AU$6:AU70,"&gt;0")+1,0)</f>
        <v>0</v>
      </c>
      <c r="BE71" s="4">
        <v>3</v>
      </c>
      <c r="BF71" s="8"/>
      <c r="BG71" s="7"/>
      <c r="BH71" s="7"/>
      <c r="BI71" s="7"/>
      <c r="BJ71" s="7"/>
      <c r="BK71" s="7"/>
      <c r="BL71" s="7"/>
      <c r="BM71" s="7"/>
      <c r="BN71" s="7"/>
      <c r="BO71" s="7"/>
      <c r="BP71" s="7"/>
      <c r="BQ71" s="7"/>
      <c r="BR71" s="7"/>
      <c r="BT71" s="7"/>
      <c r="BU71" s="7"/>
      <c r="BV71" s="7"/>
      <c r="BW71" s="7"/>
      <c r="BX71" s="7"/>
      <c r="BY71" s="7"/>
      <c r="BZ71" s="7"/>
      <c r="CA71" s="7"/>
      <c r="CB71" s="7"/>
      <c r="CC71" s="7"/>
      <c r="CD71" s="7"/>
      <c r="CE71" s="7"/>
    </row>
    <row r="72" spans="1:98">
      <c r="A72" s="406">
        <v>23</v>
      </c>
      <c r="B72" s="409"/>
      <c r="C72" s="409"/>
      <c r="D72" s="409"/>
      <c r="E72" s="413"/>
      <c r="F72" s="409"/>
      <c r="G72" s="47" t="s">
        <v>75</v>
      </c>
      <c r="H72" s="48"/>
      <c r="I72" s="49" t="str">
        <f t="shared" ref="I72:S73" si="137">IF(H72="","",H72)</f>
        <v/>
      </c>
      <c r="J72" s="49" t="str">
        <f t="shared" si="137"/>
        <v/>
      </c>
      <c r="K72" s="49" t="str">
        <f t="shared" si="137"/>
        <v/>
      </c>
      <c r="L72" s="49" t="str">
        <f t="shared" si="137"/>
        <v/>
      </c>
      <c r="M72" s="49" t="str">
        <f t="shared" si="137"/>
        <v/>
      </c>
      <c r="N72" s="49" t="str">
        <f t="shared" si="137"/>
        <v/>
      </c>
      <c r="O72" s="49" t="str">
        <f t="shared" si="137"/>
        <v/>
      </c>
      <c r="P72" s="49" t="str">
        <f t="shared" si="137"/>
        <v/>
      </c>
      <c r="Q72" s="49" t="str">
        <f t="shared" si="137"/>
        <v/>
      </c>
      <c r="R72" s="49" t="str">
        <f t="shared" si="137"/>
        <v/>
      </c>
      <c r="S72" s="49" t="str">
        <f t="shared" si="137"/>
        <v/>
      </c>
      <c r="T72" s="50">
        <f t="shared" si="134"/>
        <v>0</v>
      </c>
      <c r="U72" s="51"/>
      <c r="V72" s="52" t="str">
        <f t="shared" ref="V72:AF73" si="138">IF(U72="","",U72)</f>
        <v/>
      </c>
      <c r="W72" s="52" t="str">
        <f t="shared" si="138"/>
        <v/>
      </c>
      <c r="X72" s="52" t="str">
        <f t="shared" si="138"/>
        <v/>
      </c>
      <c r="Y72" s="52" t="str">
        <f t="shared" si="138"/>
        <v/>
      </c>
      <c r="Z72" s="52" t="str">
        <f t="shared" si="138"/>
        <v/>
      </c>
      <c r="AA72" s="52" t="str">
        <f t="shared" si="138"/>
        <v/>
      </c>
      <c r="AB72" s="52" t="str">
        <f t="shared" si="138"/>
        <v/>
      </c>
      <c r="AC72" s="52" t="str">
        <f t="shared" si="138"/>
        <v/>
      </c>
      <c r="AD72" s="52" t="str">
        <f t="shared" si="138"/>
        <v/>
      </c>
      <c r="AE72" s="52" t="str">
        <f t="shared" si="138"/>
        <v/>
      </c>
      <c r="AF72" s="52" t="str">
        <f t="shared" si="138"/>
        <v/>
      </c>
      <c r="AG72" s="50">
        <f t="shared" si="136"/>
        <v>0</v>
      </c>
      <c r="AN72" s="4">
        <v>2</v>
      </c>
      <c r="AO72" s="4">
        <v>3</v>
      </c>
      <c r="AP72" s="4">
        <v>7</v>
      </c>
      <c r="AQ72" s="6">
        <f ca="1">IF($AP72=1,IF(INDIRECT(ADDRESS(($AN72-1)*3+$AO72+5,$AP72+7))="",0,INDIRECT(ADDRESS(($AN72-1)*3+$AO72+5,$AP72+7))),IF(INDIRECT(ADDRESS(($AN72-1)*3+$AO72+5,$AP72+7))="",0,IF(COUNTIF(INDIRECT(ADDRESS(($AN72-1)*36+($AO72-1)*12+6,COLUMN())):INDIRECT(ADDRESS(($AN72-1)*36+($AO72-1)*12+$AP72+4,COLUMN())),INDIRECT(ADDRESS(($AN72-1)*3+$AO72+5,$AP72+7)))&gt;=1,0,INDIRECT(ADDRESS(($AN72-1)*3+$AO72+5,$AP72+7)))))</f>
        <v>0</v>
      </c>
      <c r="AR72" s="4">
        <f ca="1">COUNTIF(INDIRECT("H"&amp;(ROW()+12*(($AN72-1)*3+$AO72)-ROW())/12+5):INDIRECT("S"&amp;(ROW()+12*(($AN72-1)*3+$AO72)-ROW())/12+5),AQ72)</f>
        <v>0</v>
      </c>
      <c r="AS72" s="6">
        <f ca="1">IF($AP72=1,IF(INDIRECT(ADDRESS(($AN72-1)*3+$AO72+5,$AP72+20))="",0,INDIRECT(ADDRESS(($AN72-1)*3+$AO72+5,$AP72+20))),IF(INDIRECT(ADDRESS(($AN72-1)*3+$AO72+5,$AP72+20))="",0,IF(COUNTIF(INDIRECT(ADDRESS(($AN72-1)*36+($AO72-1)*12+6,COLUMN())):INDIRECT(ADDRESS(($AN72-1)*36+($AO72-1)*12+$AP72+4,COLUMN())),INDIRECT(ADDRESS(($AN72-1)*3+$AO72+5,$AP72+20)))&gt;=1,0,INDIRECT(ADDRESS(($AN72-1)*3+$AO72+5,$AP72+20)))))</f>
        <v>0</v>
      </c>
      <c r="AT72" s="4">
        <f ca="1">COUNTIF(INDIRECT("U"&amp;(ROW()+12*(($AN72-1)*3+$AO72)-ROW())/12+5):INDIRECT("AF"&amp;(ROW()+12*(($AN72-1)*3+$AO72)-ROW())/12+5),AS72)</f>
        <v>0</v>
      </c>
      <c r="AU72" s="4">
        <f ca="1">IF(AND(AQ72+AS72&gt;0,AR72+AT72&gt;0),COUNTIF(AU$6:AU71,"&gt;0")+1,0)</f>
        <v>0</v>
      </c>
      <c r="BE72" s="4">
        <v>1</v>
      </c>
      <c r="BG72" s="7">
        <f t="shared" ref="BG72:BR72" si="139">SUM(H72:H73)</f>
        <v>0</v>
      </c>
      <c r="BH72" s="7">
        <f t="shared" si="139"/>
        <v>0</v>
      </c>
      <c r="BI72" s="7">
        <f t="shared" si="139"/>
        <v>0</v>
      </c>
      <c r="BJ72" s="7">
        <f t="shared" si="139"/>
        <v>0</v>
      </c>
      <c r="BK72" s="7">
        <f t="shared" si="139"/>
        <v>0</v>
      </c>
      <c r="BL72" s="7">
        <f t="shared" si="139"/>
        <v>0</v>
      </c>
      <c r="BM72" s="7">
        <f t="shared" si="139"/>
        <v>0</v>
      </c>
      <c r="BN72" s="7">
        <f t="shared" si="139"/>
        <v>0</v>
      </c>
      <c r="BO72" s="7">
        <f t="shared" si="139"/>
        <v>0</v>
      </c>
      <c r="BP72" s="7">
        <f t="shared" si="139"/>
        <v>0</v>
      </c>
      <c r="BQ72" s="7">
        <f t="shared" si="139"/>
        <v>0</v>
      </c>
      <c r="BR72" s="7">
        <f t="shared" si="139"/>
        <v>0</v>
      </c>
      <c r="BT72" s="7">
        <f>SUM(U72:U73)</f>
        <v>0</v>
      </c>
      <c r="BU72" s="7">
        <f t="shared" ref="BU72:CE72" si="140">SUM(V72:V73)</f>
        <v>0</v>
      </c>
      <c r="BV72" s="7">
        <f t="shared" si="140"/>
        <v>0</v>
      </c>
      <c r="BW72" s="7">
        <f t="shared" si="140"/>
        <v>0</v>
      </c>
      <c r="BX72" s="7">
        <f t="shared" si="140"/>
        <v>0</v>
      </c>
      <c r="BY72" s="7">
        <f t="shared" si="140"/>
        <v>0</v>
      </c>
      <c r="BZ72" s="7">
        <f t="shared" si="140"/>
        <v>0</v>
      </c>
      <c r="CA72" s="7">
        <f t="shared" si="140"/>
        <v>0</v>
      </c>
      <c r="CB72" s="7">
        <f t="shared" si="140"/>
        <v>0</v>
      </c>
      <c r="CC72" s="7">
        <f t="shared" si="140"/>
        <v>0</v>
      </c>
      <c r="CD72" s="7">
        <f t="shared" si="140"/>
        <v>0</v>
      </c>
      <c r="CE72" s="7">
        <f t="shared" si="140"/>
        <v>0</v>
      </c>
      <c r="CH72" s="8" t="s">
        <v>74</v>
      </c>
      <c r="CI72" s="7">
        <f t="shared" ref="CI72:CT72" si="141">IF(OR($D72="副園長",$D72="教頭",$D72="主任保育士",$D72="主幹教諭",$D72="主幹保育教諭"),0,BG72)</f>
        <v>0</v>
      </c>
      <c r="CJ72" s="7">
        <f t="shared" si="141"/>
        <v>0</v>
      </c>
      <c r="CK72" s="7">
        <f t="shared" si="141"/>
        <v>0</v>
      </c>
      <c r="CL72" s="7">
        <f t="shared" si="141"/>
        <v>0</v>
      </c>
      <c r="CM72" s="7">
        <f t="shared" si="141"/>
        <v>0</v>
      </c>
      <c r="CN72" s="7">
        <f t="shared" si="141"/>
        <v>0</v>
      </c>
      <c r="CO72" s="7">
        <f t="shared" si="141"/>
        <v>0</v>
      </c>
      <c r="CP72" s="7">
        <f t="shared" si="141"/>
        <v>0</v>
      </c>
      <c r="CQ72" s="7">
        <f t="shared" si="141"/>
        <v>0</v>
      </c>
      <c r="CR72" s="7">
        <f t="shared" si="141"/>
        <v>0</v>
      </c>
      <c r="CS72" s="7">
        <f t="shared" si="141"/>
        <v>0</v>
      </c>
      <c r="CT72" s="7">
        <f t="shared" si="141"/>
        <v>0</v>
      </c>
    </row>
    <row r="73" spans="1:98">
      <c r="A73" s="407"/>
      <c r="B73" s="410"/>
      <c r="C73" s="412"/>
      <c r="D73" s="412"/>
      <c r="E73" s="414"/>
      <c r="F73" s="410"/>
      <c r="G73" s="53" t="s">
        <v>73</v>
      </c>
      <c r="H73" s="54"/>
      <c r="I73" s="55" t="str">
        <f t="shared" si="137"/>
        <v/>
      </c>
      <c r="J73" s="55" t="str">
        <f t="shared" si="137"/>
        <v/>
      </c>
      <c r="K73" s="55" t="str">
        <f t="shared" si="137"/>
        <v/>
      </c>
      <c r="L73" s="55" t="str">
        <f t="shared" si="137"/>
        <v/>
      </c>
      <c r="M73" s="55" t="str">
        <f t="shared" si="137"/>
        <v/>
      </c>
      <c r="N73" s="55" t="str">
        <f t="shared" si="137"/>
        <v/>
      </c>
      <c r="O73" s="55" t="str">
        <f t="shared" si="137"/>
        <v/>
      </c>
      <c r="P73" s="55" t="str">
        <f t="shared" si="137"/>
        <v/>
      </c>
      <c r="Q73" s="55" t="str">
        <f t="shared" si="137"/>
        <v/>
      </c>
      <c r="R73" s="55" t="str">
        <f t="shared" si="137"/>
        <v/>
      </c>
      <c r="S73" s="55" t="str">
        <f t="shared" si="137"/>
        <v/>
      </c>
      <c r="T73" s="56">
        <f t="shared" si="134"/>
        <v>0</v>
      </c>
      <c r="U73" s="57"/>
      <c r="V73" s="58" t="str">
        <f t="shared" si="138"/>
        <v/>
      </c>
      <c r="W73" s="58" t="str">
        <f t="shared" si="138"/>
        <v/>
      </c>
      <c r="X73" s="58" t="str">
        <f t="shared" si="138"/>
        <v/>
      </c>
      <c r="Y73" s="58" t="str">
        <f t="shared" si="138"/>
        <v/>
      </c>
      <c r="Z73" s="58" t="str">
        <f t="shared" si="138"/>
        <v/>
      </c>
      <c r="AA73" s="58" t="str">
        <f t="shared" si="138"/>
        <v/>
      </c>
      <c r="AB73" s="58" t="str">
        <f t="shared" si="138"/>
        <v/>
      </c>
      <c r="AC73" s="58" t="str">
        <f t="shared" si="138"/>
        <v/>
      </c>
      <c r="AD73" s="58" t="str">
        <f t="shared" si="138"/>
        <v/>
      </c>
      <c r="AE73" s="58" t="str">
        <f t="shared" si="138"/>
        <v/>
      </c>
      <c r="AF73" s="58" t="str">
        <f t="shared" si="138"/>
        <v/>
      </c>
      <c r="AG73" s="56">
        <f t="shared" si="136"/>
        <v>0</v>
      </c>
      <c r="AN73" s="4">
        <v>2</v>
      </c>
      <c r="AO73" s="4">
        <v>3</v>
      </c>
      <c r="AP73" s="4">
        <v>8</v>
      </c>
      <c r="AQ73" s="6">
        <f ca="1">IF($AP73=1,IF(INDIRECT(ADDRESS(($AN73-1)*3+$AO73+5,$AP73+7))="",0,INDIRECT(ADDRESS(($AN73-1)*3+$AO73+5,$AP73+7))),IF(INDIRECT(ADDRESS(($AN73-1)*3+$AO73+5,$AP73+7))="",0,IF(COUNTIF(INDIRECT(ADDRESS(($AN73-1)*36+($AO73-1)*12+6,COLUMN())):INDIRECT(ADDRESS(($AN73-1)*36+($AO73-1)*12+$AP73+4,COLUMN())),INDIRECT(ADDRESS(($AN73-1)*3+$AO73+5,$AP73+7)))&gt;=1,0,INDIRECT(ADDRESS(($AN73-1)*3+$AO73+5,$AP73+7)))))</f>
        <v>0</v>
      </c>
      <c r="AR73" s="4">
        <f ca="1">COUNTIF(INDIRECT("H"&amp;(ROW()+12*(($AN73-1)*3+$AO73)-ROW())/12+5):INDIRECT("S"&amp;(ROW()+12*(($AN73-1)*3+$AO73)-ROW())/12+5),AQ73)</f>
        <v>0</v>
      </c>
      <c r="AS73" s="6">
        <f ca="1">IF($AP73=1,IF(INDIRECT(ADDRESS(($AN73-1)*3+$AO73+5,$AP73+20))="",0,INDIRECT(ADDRESS(($AN73-1)*3+$AO73+5,$AP73+20))),IF(INDIRECT(ADDRESS(($AN73-1)*3+$AO73+5,$AP73+20))="",0,IF(COUNTIF(INDIRECT(ADDRESS(($AN73-1)*36+($AO73-1)*12+6,COLUMN())):INDIRECT(ADDRESS(($AN73-1)*36+($AO73-1)*12+$AP73+4,COLUMN())),INDIRECT(ADDRESS(($AN73-1)*3+$AO73+5,$AP73+20)))&gt;=1,0,INDIRECT(ADDRESS(($AN73-1)*3+$AO73+5,$AP73+20)))))</f>
        <v>0</v>
      </c>
      <c r="AT73" s="4">
        <f ca="1">COUNTIF(INDIRECT("U"&amp;(ROW()+12*(($AN73-1)*3+$AO73)-ROW())/12+5):INDIRECT("AF"&amp;(ROW()+12*(($AN73-1)*3+$AO73)-ROW())/12+5),AS73)</f>
        <v>0</v>
      </c>
      <c r="AU73" s="4">
        <f ca="1">IF(AND(AQ73+AS73&gt;0,AR73+AT73&gt;0),COUNTIF(AU$6:AU72,"&gt;0")+1,0)</f>
        <v>0</v>
      </c>
      <c r="BE73" s="4">
        <v>2</v>
      </c>
      <c r="BF73" s="4" t="s">
        <v>72</v>
      </c>
      <c r="BG73" s="7">
        <f t="shared" ref="BG73:BR73" si="142">IF(BG72+BT72&gt;$AJ$27,1,0)</f>
        <v>0</v>
      </c>
      <c r="BH73" s="7">
        <f t="shared" si="142"/>
        <v>0</v>
      </c>
      <c r="BI73" s="7">
        <f t="shared" si="142"/>
        <v>0</v>
      </c>
      <c r="BJ73" s="7">
        <f t="shared" si="142"/>
        <v>0</v>
      </c>
      <c r="BK73" s="7">
        <f t="shared" si="142"/>
        <v>0</v>
      </c>
      <c r="BL73" s="7">
        <f t="shared" si="142"/>
        <v>0</v>
      </c>
      <c r="BM73" s="7">
        <f t="shared" si="142"/>
        <v>0</v>
      </c>
      <c r="BN73" s="7">
        <f t="shared" si="142"/>
        <v>0</v>
      </c>
      <c r="BO73" s="7">
        <f t="shared" si="142"/>
        <v>0</v>
      </c>
      <c r="BP73" s="7">
        <f t="shared" si="142"/>
        <v>0</v>
      </c>
      <c r="BQ73" s="7">
        <f t="shared" si="142"/>
        <v>0</v>
      </c>
      <c r="BR73" s="7">
        <f t="shared" si="142"/>
        <v>0</v>
      </c>
      <c r="BT73" s="7"/>
      <c r="BU73" s="7"/>
      <c r="BV73" s="7"/>
      <c r="BW73" s="7"/>
      <c r="BX73" s="7"/>
      <c r="BY73" s="7"/>
      <c r="BZ73" s="7"/>
      <c r="CA73" s="7"/>
      <c r="CB73" s="7"/>
      <c r="CC73" s="7"/>
      <c r="CD73" s="7"/>
      <c r="CE73" s="7"/>
    </row>
    <row r="74" spans="1:98">
      <c r="A74" s="408"/>
      <c r="B74" s="411"/>
      <c r="C74" s="416"/>
      <c r="D74" s="417"/>
      <c r="E74" s="415"/>
      <c r="F74" s="411"/>
      <c r="G74" s="59" t="s">
        <v>258</v>
      </c>
      <c r="H74" s="60"/>
      <c r="I74" s="61"/>
      <c r="J74" s="61"/>
      <c r="K74" s="61"/>
      <c r="L74" s="61"/>
      <c r="M74" s="61"/>
      <c r="N74" s="61"/>
      <c r="O74" s="61"/>
      <c r="P74" s="61"/>
      <c r="Q74" s="61"/>
      <c r="R74" s="61"/>
      <c r="S74" s="61"/>
      <c r="T74" s="62">
        <f t="shared" si="134"/>
        <v>0</v>
      </c>
      <c r="U74" s="63"/>
      <c r="V74" s="64"/>
      <c r="W74" s="64"/>
      <c r="X74" s="64"/>
      <c r="Y74" s="64"/>
      <c r="Z74" s="64"/>
      <c r="AA74" s="64"/>
      <c r="AB74" s="64"/>
      <c r="AC74" s="64"/>
      <c r="AD74" s="64"/>
      <c r="AE74" s="64"/>
      <c r="AF74" s="64"/>
      <c r="AG74" s="62">
        <f t="shared" si="136"/>
        <v>0</v>
      </c>
      <c r="AN74" s="4">
        <v>2</v>
      </c>
      <c r="AO74" s="4">
        <v>3</v>
      </c>
      <c r="AP74" s="4">
        <v>9</v>
      </c>
      <c r="AQ74" s="6">
        <f ca="1">IF($AP74=1,IF(INDIRECT(ADDRESS(($AN74-1)*3+$AO74+5,$AP74+7))="",0,INDIRECT(ADDRESS(($AN74-1)*3+$AO74+5,$AP74+7))),IF(INDIRECT(ADDRESS(($AN74-1)*3+$AO74+5,$AP74+7))="",0,IF(COUNTIF(INDIRECT(ADDRESS(($AN74-1)*36+($AO74-1)*12+6,COLUMN())):INDIRECT(ADDRESS(($AN74-1)*36+($AO74-1)*12+$AP74+4,COLUMN())),INDIRECT(ADDRESS(($AN74-1)*3+$AO74+5,$AP74+7)))&gt;=1,0,INDIRECT(ADDRESS(($AN74-1)*3+$AO74+5,$AP74+7)))))</f>
        <v>0</v>
      </c>
      <c r="AR74" s="4">
        <f ca="1">COUNTIF(INDIRECT("H"&amp;(ROW()+12*(($AN74-1)*3+$AO74)-ROW())/12+5):INDIRECT("S"&amp;(ROW()+12*(($AN74-1)*3+$AO74)-ROW())/12+5),AQ74)</f>
        <v>0</v>
      </c>
      <c r="AS74" s="6">
        <f ca="1">IF($AP74=1,IF(INDIRECT(ADDRESS(($AN74-1)*3+$AO74+5,$AP74+20))="",0,INDIRECT(ADDRESS(($AN74-1)*3+$AO74+5,$AP74+20))),IF(INDIRECT(ADDRESS(($AN74-1)*3+$AO74+5,$AP74+20))="",0,IF(COUNTIF(INDIRECT(ADDRESS(($AN74-1)*36+($AO74-1)*12+6,COLUMN())):INDIRECT(ADDRESS(($AN74-1)*36+($AO74-1)*12+$AP74+4,COLUMN())),INDIRECT(ADDRESS(($AN74-1)*3+$AO74+5,$AP74+20)))&gt;=1,0,INDIRECT(ADDRESS(($AN74-1)*3+$AO74+5,$AP74+20)))))</f>
        <v>0</v>
      </c>
      <c r="AT74" s="4">
        <f ca="1">COUNTIF(INDIRECT("U"&amp;(ROW()+12*(($AN74-1)*3+$AO74)-ROW())/12+5):INDIRECT("AF"&amp;(ROW()+12*(($AN74-1)*3+$AO74)-ROW())/12+5),AS74)</f>
        <v>0</v>
      </c>
      <c r="AU74" s="4">
        <f ca="1">IF(AND(AQ74+AS74&gt;0,AR74+AT74&gt;0),COUNTIF(AU$6:AU73,"&gt;0")+1,0)</f>
        <v>0</v>
      </c>
      <c r="BE74" s="4">
        <v>3</v>
      </c>
      <c r="BF74" s="8"/>
      <c r="BG74" s="7"/>
      <c r="BH74" s="7"/>
      <c r="BI74" s="7"/>
      <c r="BJ74" s="7"/>
      <c r="BK74" s="7"/>
      <c r="BL74" s="7"/>
      <c r="BM74" s="7"/>
      <c r="BN74" s="7"/>
      <c r="BO74" s="7"/>
      <c r="BP74" s="7"/>
      <c r="BQ74" s="7"/>
      <c r="BR74" s="7"/>
      <c r="BT74" s="7"/>
      <c r="BU74" s="7"/>
      <c r="BV74" s="7"/>
      <c r="BW74" s="7"/>
      <c r="BX74" s="7"/>
      <c r="BY74" s="7"/>
      <c r="BZ74" s="7"/>
      <c r="CA74" s="7"/>
      <c r="CB74" s="7"/>
      <c r="CC74" s="7"/>
      <c r="CD74" s="7"/>
      <c r="CE74" s="7"/>
    </row>
    <row r="75" spans="1:98">
      <c r="A75" s="406">
        <v>24</v>
      </c>
      <c r="B75" s="409"/>
      <c r="C75" s="409"/>
      <c r="D75" s="409"/>
      <c r="E75" s="413"/>
      <c r="F75" s="409"/>
      <c r="G75" s="47" t="s">
        <v>75</v>
      </c>
      <c r="H75" s="48"/>
      <c r="I75" s="49" t="str">
        <f t="shared" ref="I75:S76" si="143">IF(H75="","",H75)</f>
        <v/>
      </c>
      <c r="J75" s="49" t="str">
        <f t="shared" si="143"/>
        <v/>
      </c>
      <c r="K75" s="49" t="str">
        <f t="shared" si="143"/>
        <v/>
      </c>
      <c r="L75" s="49" t="str">
        <f t="shared" si="143"/>
        <v/>
      </c>
      <c r="M75" s="49" t="str">
        <f t="shared" si="143"/>
        <v/>
      </c>
      <c r="N75" s="49" t="str">
        <f t="shared" si="143"/>
        <v/>
      </c>
      <c r="O75" s="49" t="str">
        <f t="shared" si="143"/>
        <v/>
      </c>
      <c r="P75" s="49" t="str">
        <f t="shared" si="143"/>
        <v/>
      </c>
      <c r="Q75" s="49" t="str">
        <f t="shared" si="143"/>
        <v/>
      </c>
      <c r="R75" s="49" t="str">
        <f t="shared" si="143"/>
        <v/>
      </c>
      <c r="S75" s="49" t="str">
        <f t="shared" si="143"/>
        <v/>
      </c>
      <c r="T75" s="50">
        <f t="shared" si="134"/>
        <v>0</v>
      </c>
      <c r="U75" s="51"/>
      <c r="V75" s="52" t="str">
        <f t="shared" ref="V75:AF76" si="144">IF(U75="","",U75)</f>
        <v/>
      </c>
      <c r="W75" s="52" t="str">
        <f t="shared" si="144"/>
        <v/>
      </c>
      <c r="X75" s="52" t="str">
        <f t="shared" si="144"/>
        <v/>
      </c>
      <c r="Y75" s="52" t="str">
        <f t="shared" si="144"/>
        <v/>
      </c>
      <c r="Z75" s="52" t="str">
        <f t="shared" si="144"/>
        <v/>
      </c>
      <c r="AA75" s="52" t="str">
        <f t="shared" si="144"/>
        <v/>
      </c>
      <c r="AB75" s="52" t="str">
        <f t="shared" si="144"/>
        <v/>
      </c>
      <c r="AC75" s="52" t="str">
        <f t="shared" si="144"/>
        <v/>
      </c>
      <c r="AD75" s="52" t="str">
        <f t="shared" si="144"/>
        <v/>
      </c>
      <c r="AE75" s="52" t="str">
        <f t="shared" si="144"/>
        <v/>
      </c>
      <c r="AF75" s="52" t="str">
        <f t="shared" si="144"/>
        <v/>
      </c>
      <c r="AG75" s="50">
        <f t="shared" si="136"/>
        <v>0</v>
      </c>
      <c r="AN75" s="4">
        <v>2</v>
      </c>
      <c r="AO75" s="4">
        <v>3</v>
      </c>
      <c r="AP75" s="4">
        <v>10</v>
      </c>
      <c r="AQ75" s="6">
        <f ca="1">IF($AP75=1,IF(INDIRECT(ADDRESS(($AN75-1)*3+$AO75+5,$AP75+7))="",0,INDIRECT(ADDRESS(($AN75-1)*3+$AO75+5,$AP75+7))),IF(INDIRECT(ADDRESS(($AN75-1)*3+$AO75+5,$AP75+7))="",0,IF(COUNTIF(INDIRECT(ADDRESS(($AN75-1)*36+($AO75-1)*12+6,COLUMN())):INDIRECT(ADDRESS(($AN75-1)*36+($AO75-1)*12+$AP75+4,COLUMN())),INDIRECT(ADDRESS(($AN75-1)*3+$AO75+5,$AP75+7)))&gt;=1,0,INDIRECT(ADDRESS(($AN75-1)*3+$AO75+5,$AP75+7)))))</f>
        <v>0</v>
      </c>
      <c r="AR75" s="4">
        <f ca="1">COUNTIF(INDIRECT("H"&amp;(ROW()+12*(($AN75-1)*3+$AO75)-ROW())/12+5):INDIRECT("S"&amp;(ROW()+12*(($AN75-1)*3+$AO75)-ROW())/12+5),AQ75)</f>
        <v>0</v>
      </c>
      <c r="AS75" s="6">
        <f ca="1">IF($AP75=1,IF(INDIRECT(ADDRESS(($AN75-1)*3+$AO75+5,$AP75+20))="",0,INDIRECT(ADDRESS(($AN75-1)*3+$AO75+5,$AP75+20))),IF(INDIRECT(ADDRESS(($AN75-1)*3+$AO75+5,$AP75+20))="",0,IF(COUNTIF(INDIRECT(ADDRESS(($AN75-1)*36+($AO75-1)*12+6,COLUMN())):INDIRECT(ADDRESS(($AN75-1)*36+($AO75-1)*12+$AP75+4,COLUMN())),INDIRECT(ADDRESS(($AN75-1)*3+$AO75+5,$AP75+20)))&gt;=1,0,INDIRECT(ADDRESS(($AN75-1)*3+$AO75+5,$AP75+20)))))</f>
        <v>0</v>
      </c>
      <c r="AT75" s="4">
        <f ca="1">COUNTIF(INDIRECT("U"&amp;(ROW()+12*(($AN75-1)*3+$AO75)-ROW())/12+5):INDIRECT("AF"&amp;(ROW()+12*(($AN75-1)*3+$AO75)-ROW())/12+5),AS75)</f>
        <v>0</v>
      </c>
      <c r="AU75" s="4">
        <f ca="1">IF(AND(AQ75+AS75&gt;0,AR75+AT75&gt;0),COUNTIF(AU$6:AU74,"&gt;0")+1,0)</f>
        <v>0</v>
      </c>
      <c r="BE75" s="4">
        <v>1</v>
      </c>
      <c r="BG75" s="7">
        <f t="shared" ref="BG75:BR75" si="145">SUM(H75:H76)</f>
        <v>0</v>
      </c>
      <c r="BH75" s="7">
        <f t="shared" si="145"/>
        <v>0</v>
      </c>
      <c r="BI75" s="7">
        <f t="shared" si="145"/>
        <v>0</v>
      </c>
      <c r="BJ75" s="7">
        <f t="shared" si="145"/>
        <v>0</v>
      </c>
      <c r="BK75" s="7">
        <f t="shared" si="145"/>
        <v>0</v>
      </c>
      <c r="BL75" s="7">
        <f t="shared" si="145"/>
        <v>0</v>
      </c>
      <c r="BM75" s="7">
        <f t="shared" si="145"/>
        <v>0</v>
      </c>
      <c r="BN75" s="7">
        <f t="shared" si="145"/>
        <v>0</v>
      </c>
      <c r="BO75" s="7">
        <f t="shared" si="145"/>
        <v>0</v>
      </c>
      <c r="BP75" s="7">
        <f t="shared" si="145"/>
        <v>0</v>
      </c>
      <c r="BQ75" s="7">
        <f t="shared" si="145"/>
        <v>0</v>
      </c>
      <c r="BR75" s="7">
        <f t="shared" si="145"/>
        <v>0</v>
      </c>
      <c r="BT75" s="7">
        <f t="shared" ref="BT75:CE75" si="146">SUM(U75:U76)</f>
        <v>0</v>
      </c>
      <c r="BU75" s="7">
        <f t="shared" si="146"/>
        <v>0</v>
      </c>
      <c r="BV75" s="7">
        <f t="shared" si="146"/>
        <v>0</v>
      </c>
      <c r="BW75" s="7">
        <f t="shared" si="146"/>
        <v>0</v>
      </c>
      <c r="BX75" s="7">
        <f t="shared" si="146"/>
        <v>0</v>
      </c>
      <c r="BY75" s="7">
        <f t="shared" si="146"/>
        <v>0</v>
      </c>
      <c r="BZ75" s="7">
        <f t="shared" si="146"/>
        <v>0</v>
      </c>
      <c r="CA75" s="7">
        <f t="shared" si="146"/>
        <v>0</v>
      </c>
      <c r="CB75" s="7">
        <f t="shared" si="146"/>
        <v>0</v>
      </c>
      <c r="CC75" s="7">
        <f t="shared" si="146"/>
        <v>0</v>
      </c>
      <c r="CD75" s="7">
        <f t="shared" si="146"/>
        <v>0</v>
      </c>
      <c r="CE75" s="7">
        <f t="shared" si="146"/>
        <v>0</v>
      </c>
      <c r="CH75" s="8" t="s">
        <v>74</v>
      </c>
      <c r="CI75" s="7">
        <f t="shared" ref="CI75:CT75" si="147">IF(OR($D75="副園長",$D75="教頭",$D75="主任保育士",$D75="主幹教諭",$D75="主幹保育教諭"),0,BG75)</f>
        <v>0</v>
      </c>
      <c r="CJ75" s="7">
        <f t="shared" si="147"/>
        <v>0</v>
      </c>
      <c r="CK75" s="7">
        <f t="shared" si="147"/>
        <v>0</v>
      </c>
      <c r="CL75" s="7">
        <f t="shared" si="147"/>
        <v>0</v>
      </c>
      <c r="CM75" s="7">
        <f t="shared" si="147"/>
        <v>0</v>
      </c>
      <c r="CN75" s="7">
        <f t="shared" si="147"/>
        <v>0</v>
      </c>
      <c r="CO75" s="7">
        <f t="shared" si="147"/>
        <v>0</v>
      </c>
      <c r="CP75" s="7">
        <f t="shared" si="147"/>
        <v>0</v>
      </c>
      <c r="CQ75" s="7">
        <f t="shared" si="147"/>
        <v>0</v>
      </c>
      <c r="CR75" s="7">
        <f t="shared" si="147"/>
        <v>0</v>
      </c>
      <c r="CS75" s="7">
        <f t="shared" si="147"/>
        <v>0</v>
      </c>
      <c r="CT75" s="7">
        <f t="shared" si="147"/>
        <v>0</v>
      </c>
    </row>
    <row r="76" spans="1:98">
      <c r="A76" s="407"/>
      <c r="B76" s="410"/>
      <c r="C76" s="412"/>
      <c r="D76" s="412"/>
      <c r="E76" s="414"/>
      <c r="F76" s="410"/>
      <c r="G76" s="53" t="s">
        <v>73</v>
      </c>
      <c r="H76" s="54"/>
      <c r="I76" s="55" t="str">
        <f t="shared" si="143"/>
        <v/>
      </c>
      <c r="J76" s="55" t="str">
        <f t="shared" si="143"/>
        <v/>
      </c>
      <c r="K76" s="55" t="str">
        <f t="shared" si="143"/>
        <v/>
      </c>
      <c r="L76" s="55" t="str">
        <f t="shared" si="143"/>
        <v/>
      </c>
      <c r="M76" s="55" t="str">
        <f t="shared" si="143"/>
        <v/>
      </c>
      <c r="N76" s="55" t="str">
        <f t="shared" si="143"/>
        <v/>
      </c>
      <c r="O76" s="55" t="str">
        <f t="shared" si="143"/>
        <v/>
      </c>
      <c r="P76" s="55" t="str">
        <f t="shared" si="143"/>
        <v/>
      </c>
      <c r="Q76" s="55" t="str">
        <f t="shared" si="143"/>
        <v/>
      </c>
      <c r="R76" s="55" t="str">
        <f t="shared" si="143"/>
        <v/>
      </c>
      <c r="S76" s="55" t="str">
        <f t="shared" si="143"/>
        <v/>
      </c>
      <c r="T76" s="56">
        <f t="shared" si="134"/>
        <v>0</v>
      </c>
      <c r="U76" s="57"/>
      <c r="V76" s="58" t="str">
        <f t="shared" si="144"/>
        <v/>
      </c>
      <c r="W76" s="58" t="str">
        <f t="shared" si="144"/>
        <v/>
      </c>
      <c r="X76" s="58" t="str">
        <f t="shared" si="144"/>
        <v/>
      </c>
      <c r="Y76" s="58" t="str">
        <f t="shared" si="144"/>
        <v/>
      </c>
      <c r="Z76" s="58" t="str">
        <f t="shared" si="144"/>
        <v/>
      </c>
      <c r="AA76" s="58" t="str">
        <f t="shared" si="144"/>
        <v/>
      </c>
      <c r="AB76" s="58" t="str">
        <f t="shared" si="144"/>
        <v/>
      </c>
      <c r="AC76" s="58" t="str">
        <f t="shared" si="144"/>
        <v/>
      </c>
      <c r="AD76" s="58" t="str">
        <f t="shared" si="144"/>
        <v/>
      </c>
      <c r="AE76" s="58" t="str">
        <f t="shared" si="144"/>
        <v/>
      </c>
      <c r="AF76" s="58" t="str">
        <f t="shared" si="144"/>
        <v/>
      </c>
      <c r="AG76" s="56">
        <f t="shared" si="136"/>
        <v>0</v>
      </c>
      <c r="AN76" s="4">
        <v>2</v>
      </c>
      <c r="AO76" s="4">
        <v>3</v>
      </c>
      <c r="AP76" s="4">
        <v>11</v>
      </c>
      <c r="AQ76" s="6">
        <f ca="1">IF($AP76=1,IF(INDIRECT(ADDRESS(($AN76-1)*3+$AO76+5,$AP76+7))="",0,INDIRECT(ADDRESS(($AN76-1)*3+$AO76+5,$AP76+7))),IF(INDIRECT(ADDRESS(($AN76-1)*3+$AO76+5,$AP76+7))="",0,IF(COUNTIF(INDIRECT(ADDRESS(($AN76-1)*36+($AO76-1)*12+6,COLUMN())):INDIRECT(ADDRESS(($AN76-1)*36+($AO76-1)*12+$AP76+4,COLUMN())),INDIRECT(ADDRESS(($AN76-1)*3+$AO76+5,$AP76+7)))&gt;=1,0,INDIRECT(ADDRESS(($AN76-1)*3+$AO76+5,$AP76+7)))))</f>
        <v>0</v>
      </c>
      <c r="AR76" s="4">
        <f ca="1">COUNTIF(INDIRECT("H"&amp;(ROW()+12*(($AN76-1)*3+$AO76)-ROW())/12+5):INDIRECT("S"&amp;(ROW()+12*(($AN76-1)*3+$AO76)-ROW())/12+5),AQ76)</f>
        <v>0</v>
      </c>
      <c r="AS76" s="6">
        <f ca="1">IF($AP76=1,IF(INDIRECT(ADDRESS(($AN76-1)*3+$AO76+5,$AP76+20))="",0,INDIRECT(ADDRESS(($AN76-1)*3+$AO76+5,$AP76+20))),IF(INDIRECT(ADDRESS(($AN76-1)*3+$AO76+5,$AP76+20))="",0,IF(COUNTIF(INDIRECT(ADDRESS(($AN76-1)*36+($AO76-1)*12+6,COLUMN())):INDIRECT(ADDRESS(($AN76-1)*36+($AO76-1)*12+$AP76+4,COLUMN())),INDIRECT(ADDRESS(($AN76-1)*3+$AO76+5,$AP76+20)))&gt;=1,0,INDIRECT(ADDRESS(($AN76-1)*3+$AO76+5,$AP76+20)))))</f>
        <v>0</v>
      </c>
      <c r="AT76" s="4">
        <f ca="1">COUNTIF(INDIRECT("U"&amp;(ROW()+12*(($AN76-1)*3+$AO76)-ROW())/12+5):INDIRECT("AF"&amp;(ROW()+12*(($AN76-1)*3+$AO76)-ROW())/12+5),AS76)</f>
        <v>0</v>
      </c>
      <c r="AU76" s="4">
        <f ca="1">IF(AND(AQ76+AS76&gt;0,AR76+AT76&gt;0),COUNTIF(AU$6:AU75,"&gt;0")+1,0)</f>
        <v>0</v>
      </c>
      <c r="BE76" s="4">
        <v>2</v>
      </c>
      <c r="BF76" s="4" t="s">
        <v>72</v>
      </c>
      <c r="BG76" s="7">
        <f t="shared" ref="BG76:BR76" si="148">IF(BG75+BT75&gt;$AJ$27,1,0)</f>
        <v>0</v>
      </c>
      <c r="BH76" s="7">
        <f t="shared" si="148"/>
        <v>0</v>
      </c>
      <c r="BI76" s="7">
        <f t="shared" si="148"/>
        <v>0</v>
      </c>
      <c r="BJ76" s="7">
        <f t="shared" si="148"/>
        <v>0</v>
      </c>
      <c r="BK76" s="7">
        <f t="shared" si="148"/>
        <v>0</v>
      </c>
      <c r="BL76" s="7">
        <f t="shared" si="148"/>
        <v>0</v>
      </c>
      <c r="BM76" s="7">
        <f t="shared" si="148"/>
        <v>0</v>
      </c>
      <c r="BN76" s="7">
        <f t="shared" si="148"/>
        <v>0</v>
      </c>
      <c r="BO76" s="7">
        <f t="shared" si="148"/>
        <v>0</v>
      </c>
      <c r="BP76" s="7">
        <f t="shared" si="148"/>
        <v>0</v>
      </c>
      <c r="BQ76" s="7">
        <f t="shared" si="148"/>
        <v>0</v>
      </c>
      <c r="BR76" s="7">
        <f t="shared" si="148"/>
        <v>0</v>
      </c>
      <c r="BT76" s="7"/>
      <c r="BU76" s="7"/>
      <c r="BV76" s="7"/>
      <c r="BW76" s="7"/>
      <c r="BX76" s="7"/>
      <c r="BY76" s="7"/>
      <c r="BZ76" s="7"/>
      <c r="CA76" s="7"/>
      <c r="CB76" s="7"/>
      <c r="CC76" s="7"/>
      <c r="CD76" s="7"/>
      <c r="CE76" s="7"/>
    </row>
    <row r="77" spans="1:98">
      <c r="A77" s="408"/>
      <c r="B77" s="411"/>
      <c r="C77" s="416"/>
      <c r="D77" s="417"/>
      <c r="E77" s="415"/>
      <c r="F77" s="411"/>
      <c r="G77" s="59" t="s">
        <v>258</v>
      </c>
      <c r="H77" s="60"/>
      <c r="I77" s="61"/>
      <c r="J77" s="61"/>
      <c r="K77" s="61"/>
      <c r="L77" s="61"/>
      <c r="M77" s="61"/>
      <c r="N77" s="61"/>
      <c r="O77" s="61"/>
      <c r="P77" s="61"/>
      <c r="Q77" s="61"/>
      <c r="R77" s="61"/>
      <c r="S77" s="61"/>
      <c r="T77" s="62">
        <f t="shared" si="134"/>
        <v>0</v>
      </c>
      <c r="U77" s="63"/>
      <c r="V77" s="64"/>
      <c r="W77" s="64"/>
      <c r="X77" s="64"/>
      <c r="Y77" s="64"/>
      <c r="Z77" s="64"/>
      <c r="AA77" s="64"/>
      <c r="AB77" s="64"/>
      <c r="AC77" s="64"/>
      <c r="AD77" s="64"/>
      <c r="AE77" s="64"/>
      <c r="AF77" s="64"/>
      <c r="AG77" s="62">
        <f t="shared" si="136"/>
        <v>0</v>
      </c>
      <c r="AN77" s="77">
        <v>2</v>
      </c>
      <c r="AO77" s="77">
        <v>3</v>
      </c>
      <c r="AP77" s="77">
        <v>12</v>
      </c>
      <c r="AQ77" s="78">
        <f ca="1">IF($AP77=1,IF(INDIRECT(ADDRESS(($AN77-1)*3+$AO77+5,$AP77+7))="",0,INDIRECT(ADDRESS(($AN77-1)*3+$AO77+5,$AP77+7))),IF(INDIRECT(ADDRESS(($AN77-1)*3+$AO77+5,$AP77+7))="",0,IF(COUNTIF(INDIRECT(ADDRESS(($AN77-1)*36+($AO77-1)*12+6,COLUMN())):INDIRECT(ADDRESS(($AN77-1)*36+($AO77-1)*12+$AP77+4,COLUMN())),INDIRECT(ADDRESS(($AN77-1)*3+$AO77+5,$AP77+7)))&gt;=1,0,INDIRECT(ADDRESS(($AN77-1)*3+$AO77+5,$AP77+7)))))</f>
        <v>0</v>
      </c>
      <c r="AR77" s="77">
        <f ca="1">COUNTIF(INDIRECT("H"&amp;(ROW()+12*(($AN77-1)*3+$AO77)-ROW())/12+5):INDIRECT("S"&amp;(ROW()+12*(($AN77-1)*3+$AO77)-ROW())/12+5),AQ77)</f>
        <v>0</v>
      </c>
      <c r="AS77" s="78">
        <f ca="1">IF($AP77=1,IF(INDIRECT(ADDRESS(($AN77-1)*3+$AO77+5,$AP77+20))="",0,INDIRECT(ADDRESS(($AN77-1)*3+$AO77+5,$AP77+20))),IF(INDIRECT(ADDRESS(($AN77-1)*3+$AO77+5,$AP77+20))="",0,IF(COUNTIF(INDIRECT(ADDRESS(($AN77-1)*36+($AO77-1)*12+6,COLUMN())):INDIRECT(ADDRESS(($AN77-1)*36+($AO77-1)*12+$AP77+4,COLUMN())),INDIRECT(ADDRESS(($AN77-1)*3+$AO77+5,$AP77+20)))&gt;=1,0,INDIRECT(ADDRESS(($AN77-1)*3+$AO77+5,$AP77+20)))))</f>
        <v>0</v>
      </c>
      <c r="AT77" s="77">
        <f ca="1">COUNTIF(INDIRECT("U"&amp;(ROW()+12*(($AN77-1)*3+$AO77)-ROW())/12+5):INDIRECT("AF"&amp;(ROW()+12*(($AN77-1)*3+$AO77)-ROW())/12+5),AS77)</f>
        <v>0</v>
      </c>
      <c r="AU77" s="77">
        <f ca="1">IF(AND(AQ77+AS77&gt;0,AR77+AT77&gt;0),COUNTIF(AU$6:AU76,"&gt;0")+1,0)</f>
        <v>0</v>
      </c>
      <c r="BE77" s="4">
        <v>3</v>
      </c>
      <c r="BF77" s="8"/>
      <c r="BG77" s="7"/>
      <c r="BH77" s="7"/>
      <c r="BI77" s="7"/>
      <c r="BJ77" s="7"/>
      <c r="BK77" s="7"/>
      <c r="BL77" s="7"/>
      <c r="BM77" s="7"/>
      <c r="BN77" s="7"/>
      <c r="BO77" s="7"/>
      <c r="BP77" s="7"/>
      <c r="BQ77" s="7"/>
      <c r="BR77" s="7"/>
      <c r="BT77" s="7"/>
      <c r="BU77" s="7"/>
      <c r="BV77" s="7"/>
      <c r="BW77" s="7"/>
      <c r="BX77" s="7"/>
      <c r="BY77" s="7"/>
      <c r="BZ77" s="7"/>
      <c r="CA77" s="7"/>
      <c r="CB77" s="7"/>
      <c r="CC77" s="7"/>
      <c r="CD77" s="7"/>
      <c r="CE77" s="7"/>
    </row>
    <row r="78" spans="1:98">
      <c r="A78" s="406">
        <v>25</v>
      </c>
      <c r="B78" s="409"/>
      <c r="C78" s="409"/>
      <c r="D78" s="409"/>
      <c r="E78" s="413"/>
      <c r="F78" s="409"/>
      <c r="G78" s="47" t="s">
        <v>75</v>
      </c>
      <c r="H78" s="48"/>
      <c r="I78" s="49" t="str">
        <f t="shared" ref="I78:S79" si="149">IF(H78="","",H78)</f>
        <v/>
      </c>
      <c r="J78" s="49" t="str">
        <f t="shared" si="149"/>
        <v/>
      </c>
      <c r="K78" s="49" t="str">
        <f t="shared" si="149"/>
        <v/>
      </c>
      <c r="L78" s="49" t="str">
        <f t="shared" si="149"/>
        <v/>
      </c>
      <c r="M78" s="49" t="str">
        <f t="shared" si="149"/>
        <v/>
      </c>
      <c r="N78" s="49" t="str">
        <f t="shared" si="149"/>
        <v/>
      </c>
      <c r="O78" s="49" t="str">
        <f t="shared" si="149"/>
        <v/>
      </c>
      <c r="P78" s="49" t="str">
        <f t="shared" si="149"/>
        <v/>
      </c>
      <c r="Q78" s="49" t="str">
        <f t="shared" si="149"/>
        <v/>
      </c>
      <c r="R78" s="49" t="str">
        <f t="shared" si="149"/>
        <v/>
      </c>
      <c r="S78" s="49" t="str">
        <f t="shared" si="149"/>
        <v/>
      </c>
      <c r="T78" s="50">
        <f t="shared" si="134"/>
        <v>0</v>
      </c>
      <c r="U78" s="51"/>
      <c r="V78" s="52" t="str">
        <f t="shared" ref="V78:AF79" si="150">IF(U78="","",U78)</f>
        <v/>
      </c>
      <c r="W78" s="52" t="str">
        <f t="shared" si="150"/>
        <v/>
      </c>
      <c r="X78" s="52" t="str">
        <f t="shared" si="150"/>
        <v/>
      </c>
      <c r="Y78" s="52" t="str">
        <f t="shared" si="150"/>
        <v/>
      </c>
      <c r="Z78" s="52" t="str">
        <f t="shared" si="150"/>
        <v/>
      </c>
      <c r="AA78" s="52" t="str">
        <f t="shared" si="150"/>
        <v/>
      </c>
      <c r="AB78" s="52" t="str">
        <f t="shared" si="150"/>
        <v/>
      </c>
      <c r="AC78" s="52" t="str">
        <f t="shared" si="150"/>
        <v/>
      </c>
      <c r="AD78" s="52" t="str">
        <f t="shared" si="150"/>
        <v/>
      </c>
      <c r="AE78" s="52" t="str">
        <f t="shared" si="150"/>
        <v/>
      </c>
      <c r="AF78" s="52" t="str">
        <f t="shared" si="150"/>
        <v/>
      </c>
      <c r="AG78" s="50">
        <f t="shared" si="136"/>
        <v>0</v>
      </c>
      <c r="AN78" s="4">
        <v>3</v>
      </c>
      <c r="AO78" s="4">
        <v>1</v>
      </c>
      <c r="AP78" s="4">
        <v>1</v>
      </c>
      <c r="AQ78" s="6">
        <f ca="1">IF($AP78=1,IF(INDIRECT(ADDRESS(($AN78-1)*3+$AO78+5,$AP78+7))="",0,INDIRECT(ADDRESS(($AN78-1)*3+$AO78+5,$AP78+7))),IF(INDIRECT(ADDRESS(($AN78-1)*3+$AO78+5,$AP78+7))="",0,IF(COUNTIF(INDIRECT(ADDRESS(($AN78-1)*36+($AO78-1)*12+6,COLUMN())):INDIRECT(ADDRESS(($AN78-1)*36+($AO78-1)*12+$AP78+4,COLUMN())),INDIRECT(ADDRESS(($AN78-1)*3+$AO78+5,$AP78+7)))&gt;=1,0,INDIRECT(ADDRESS(($AN78-1)*3+$AO78+5,$AP78+7)))))</f>
        <v>0</v>
      </c>
      <c r="AR78" s="4">
        <f ca="1">COUNTIF(INDIRECT("H"&amp;(ROW()+12*(($AN78-1)*3+$AO78)-ROW())/12+5):INDIRECT("S"&amp;(ROW()+12*(($AN78-1)*3+$AO78)-ROW())/12+5),AQ78)</f>
        <v>0</v>
      </c>
      <c r="AS78" s="6">
        <f ca="1">IF($AP78=1,IF(INDIRECT(ADDRESS(($AN78-1)*3+$AO78+5,$AP78+20))="",0,INDIRECT(ADDRESS(($AN78-1)*3+$AO78+5,$AP78+20))),IF(INDIRECT(ADDRESS(($AN78-1)*3+$AO78+5,$AP78+20))="",0,IF(COUNTIF(INDIRECT(ADDRESS(($AN78-1)*36+($AO78-1)*12+6,COLUMN())):INDIRECT(ADDRESS(($AN78-1)*36+($AO78-1)*12+$AP78+4,COLUMN())),INDIRECT(ADDRESS(($AN78-1)*3+$AO78+5,$AP78+20)))&gt;=1,0,INDIRECT(ADDRESS(($AN78-1)*3+$AO78+5,$AP78+20)))))</f>
        <v>0</v>
      </c>
      <c r="AT78" s="4">
        <f ca="1">COUNTIF(INDIRECT("U"&amp;(ROW()+12*(($AN78-1)*3+$AO78)-ROW())/12+5):INDIRECT("AF"&amp;(ROW()+12*(($AN78-1)*3+$AO78)-ROW())/12+5),AS78)</f>
        <v>0</v>
      </c>
      <c r="AU78" s="4">
        <f ca="1">IF(AND(AQ78+AS78&gt;0,AR78+AT78&gt;0),COUNTIF(AU$6:AU77,"&gt;0")+1,0)</f>
        <v>0</v>
      </c>
      <c r="BE78" s="4">
        <v>1</v>
      </c>
      <c r="BG78" s="7">
        <f t="shared" ref="BG78:BR78" si="151">SUM(H78:H79)</f>
        <v>0</v>
      </c>
      <c r="BH78" s="7">
        <f t="shared" si="151"/>
        <v>0</v>
      </c>
      <c r="BI78" s="7">
        <f t="shared" si="151"/>
        <v>0</v>
      </c>
      <c r="BJ78" s="7">
        <f t="shared" si="151"/>
        <v>0</v>
      </c>
      <c r="BK78" s="7">
        <f t="shared" si="151"/>
        <v>0</v>
      </c>
      <c r="BL78" s="7">
        <f t="shared" si="151"/>
        <v>0</v>
      </c>
      <c r="BM78" s="7">
        <f t="shared" si="151"/>
        <v>0</v>
      </c>
      <c r="BN78" s="7">
        <f t="shared" si="151"/>
        <v>0</v>
      </c>
      <c r="BO78" s="7">
        <f t="shared" si="151"/>
        <v>0</v>
      </c>
      <c r="BP78" s="7">
        <f t="shared" si="151"/>
        <v>0</v>
      </c>
      <c r="BQ78" s="7">
        <f t="shared" si="151"/>
        <v>0</v>
      </c>
      <c r="BR78" s="7">
        <f t="shared" si="151"/>
        <v>0</v>
      </c>
      <c r="BT78" s="7">
        <f t="shared" ref="BT78:CE78" si="152">SUM(U78:U79)</f>
        <v>0</v>
      </c>
      <c r="BU78" s="7">
        <f t="shared" si="152"/>
        <v>0</v>
      </c>
      <c r="BV78" s="7">
        <f t="shared" si="152"/>
        <v>0</v>
      </c>
      <c r="BW78" s="7">
        <f t="shared" si="152"/>
        <v>0</v>
      </c>
      <c r="BX78" s="7">
        <f t="shared" si="152"/>
        <v>0</v>
      </c>
      <c r="BY78" s="7">
        <f t="shared" si="152"/>
        <v>0</v>
      </c>
      <c r="BZ78" s="7">
        <f t="shared" si="152"/>
        <v>0</v>
      </c>
      <c r="CA78" s="7">
        <f t="shared" si="152"/>
        <v>0</v>
      </c>
      <c r="CB78" s="7">
        <f t="shared" si="152"/>
        <v>0</v>
      </c>
      <c r="CC78" s="7">
        <f t="shared" si="152"/>
        <v>0</v>
      </c>
      <c r="CD78" s="7">
        <f t="shared" si="152"/>
        <v>0</v>
      </c>
      <c r="CE78" s="7">
        <f t="shared" si="152"/>
        <v>0</v>
      </c>
      <c r="CH78" s="8" t="s">
        <v>74</v>
      </c>
      <c r="CI78" s="7">
        <f t="shared" ref="CI78:CT78" si="153">IF(OR($D78="副園長",$D78="教頭",$D78="主任保育士",$D78="主幹教諭",$D78="主幹保育教諭"),0,BG78)</f>
        <v>0</v>
      </c>
      <c r="CJ78" s="7">
        <f t="shared" si="153"/>
        <v>0</v>
      </c>
      <c r="CK78" s="7">
        <f t="shared" si="153"/>
        <v>0</v>
      </c>
      <c r="CL78" s="7">
        <f t="shared" si="153"/>
        <v>0</v>
      </c>
      <c r="CM78" s="7">
        <f t="shared" si="153"/>
        <v>0</v>
      </c>
      <c r="CN78" s="7">
        <f t="shared" si="153"/>
        <v>0</v>
      </c>
      <c r="CO78" s="7">
        <f t="shared" si="153"/>
        <v>0</v>
      </c>
      <c r="CP78" s="7">
        <f t="shared" si="153"/>
        <v>0</v>
      </c>
      <c r="CQ78" s="7">
        <f t="shared" si="153"/>
        <v>0</v>
      </c>
      <c r="CR78" s="7">
        <f t="shared" si="153"/>
        <v>0</v>
      </c>
      <c r="CS78" s="7">
        <f t="shared" si="153"/>
        <v>0</v>
      </c>
      <c r="CT78" s="7">
        <f t="shared" si="153"/>
        <v>0</v>
      </c>
    </row>
    <row r="79" spans="1:98">
      <c r="A79" s="407"/>
      <c r="B79" s="410"/>
      <c r="C79" s="412"/>
      <c r="D79" s="412"/>
      <c r="E79" s="414"/>
      <c r="F79" s="410"/>
      <c r="G79" s="53" t="s">
        <v>73</v>
      </c>
      <c r="H79" s="54"/>
      <c r="I79" s="55" t="str">
        <f t="shared" si="149"/>
        <v/>
      </c>
      <c r="J79" s="55" t="str">
        <f t="shared" si="149"/>
        <v/>
      </c>
      <c r="K79" s="55" t="str">
        <f t="shared" si="149"/>
        <v/>
      </c>
      <c r="L79" s="55" t="str">
        <f t="shared" si="149"/>
        <v/>
      </c>
      <c r="M79" s="55" t="str">
        <f t="shared" si="149"/>
        <v/>
      </c>
      <c r="N79" s="55" t="str">
        <f t="shared" si="149"/>
        <v/>
      </c>
      <c r="O79" s="55" t="str">
        <f t="shared" si="149"/>
        <v/>
      </c>
      <c r="P79" s="55" t="str">
        <f t="shared" si="149"/>
        <v/>
      </c>
      <c r="Q79" s="55" t="str">
        <f t="shared" si="149"/>
        <v/>
      </c>
      <c r="R79" s="55" t="str">
        <f t="shared" si="149"/>
        <v/>
      </c>
      <c r="S79" s="55" t="str">
        <f t="shared" si="149"/>
        <v/>
      </c>
      <c r="T79" s="56">
        <f t="shared" si="134"/>
        <v>0</v>
      </c>
      <c r="U79" s="57"/>
      <c r="V79" s="58" t="str">
        <f t="shared" si="150"/>
        <v/>
      </c>
      <c r="W79" s="58" t="str">
        <f t="shared" si="150"/>
        <v/>
      </c>
      <c r="X79" s="58" t="str">
        <f t="shared" si="150"/>
        <v/>
      </c>
      <c r="Y79" s="58" t="str">
        <f t="shared" si="150"/>
        <v/>
      </c>
      <c r="Z79" s="58" t="str">
        <f t="shared" si="150"/>
        <v/>
      </c>
      <c r="AA79" s="58" t="str">
        <f t="shared" si="150"/>
        <v/>
      </c>
      <c r="AB79" s="58" t="str">
        <f t="shared" si="150"/>
        <v/>
      </c>
      <c r="AC79" s="58" t="str">
        <f t="shared" si="150"/>
        <v/>
      </c>
      <c r="AD79" s="58" t="str">
        <f t="shared" si="150"/>
        <v/>
      </c>
      <c r="AE79" s="58" t="str">
        <f t="shared" si="150"/>
        <v/>
      </c>
      <c r="AF79" s="58" t="str">
        <f t="shared" si="150"/>
        <v/>
      </c>
      <c r="AG79" s="56">
        <f t="shared" si="136"/>
        <v>0</v>
      </c>
      <c r="AN79" s="4">
        <v>3</v>
      </c>
      <c r="AO79" s="4">
        <v>1</v>
      </c>
      <c r="AP79" s="4">
        <v>2</v>
      </c>
      <c r="AQ79" s="6">
        <f ca="1">IF($AP79=1,IF(INDIRECT(ADDRESS(($AN79-1)*3+$AO79+5,$AP79+7))="",0,INDIRECT(ADDRESS(($AN79-1)*3+$AO79+5,$AP79+7))),IF(INDIRECT(ADDRESS(($AN79-1)*3+$AO79+5,$AP79+7))="",0,IF(COUNTIF(INDIRECT(ADDRESS(($AN79-1)*36+($AO79-1)*12+6,COLUMN())):INDIRECT(ADDRESS(($AN79-1)*36+($AO79-1)*12+$AP79+4,COLUMN())),INDIRECT(ADDRESS(($AN79-1)*3+$AO79+5,$AP79+7)))&gt;=1,0,INDIRECT(ADDRESS(($AN79-1)*3+$AO79+5,$AP79+7)))))</f>
        <v>0</v>
      </c>
      <c r="AR79" s="4">
        <f ca="1">COUNTIF(INDIRECT("H"&amp;(ROW()+12*(($AN79-1)*3+$AO79)-ROW())/12+5):INDIRECT("S"&amp;(ROW()+12*(($AN79-1)*3+$AO79)-ROW())/12+5),AQ79)</f>
        <v>0</v>
      </c>
      <c r="AS79" s="6">
        <f ca="1">IF($AP79=1,IF(INDIRECT(ADDRESS(($AN79-1)*3+$AO79+5,$AP79+20))="",0,INDIRECT(ADDRESS(($AN79-1)*3+$AO79+5,$AP79+20))),IF(INDIRECT(ADDRESS(($AN79-1)*3+$AO79+5,$AP79+20))="",0,IF(COUNTIF(INDIRECT(ADDRESS(($AN79-1)*36+($AO79-1)*12+6,COLUMN())):INDIRECT(ADDRESS(($AN79-1)*36+($AO79-1)*12+$AP79+4,COLUMN())),INDIRECT(ADDRESS(($AN79-1)*3+$AO79+5,$AP79+20)))&gt;=1,0,INDIRECT(ADDRESS(($AN79-1)*3+$AO79+5,$AP79+20)))))</f>
        <v>0</v>
      </c>
      <c r="AT79" s="4">
        <f ca="1">COUNTIF(INDIRECT("U"&amp;(ROW()+12*(($AN79-1)*3+$AO79)-ROW())/12+5):INDIRECT("AF"&amp;(ROW()+12*(($AN79-1)*3+$AO79)-ROW())/12+5),AS79)</f>
        <v>0</v>
      </c>
      <c r="AU79" s="4">
        <f ca="1">IF(AND(AQ79+AS79&gt;0,AR79+AT79&gt;0),COUNTIF(AU$6:AU78,"&gt;0")+1,0)</f>
        <v>0</v>
      </c>
      <c r="BE79" s="4">
        <v>2</v>
      </c>
      <c r="BF79" s="4" t="s">
        <v>72</v>
      </c>
      <c r="BG79" s="7">
        <f t="shared" ref="BG79:BR79" si="154">IF(BG78+BT78&gt;$AJ$27,1,0)</f>
        <v>0</v>
      </c>
      <c r="BH79" s="7">
        <f t="shared" si="154"/>
        <v>0</v>
      </c>
      <c r="BI79" s="7">
        <f t="shared" si="154"/>
        <v>0</v>
      </c>
      <c r="BJ79" s="7">
        <f t="shared" si="154"/>
        <v>0</v>
      </c>
      <c r="BK79" s="7">
        <f t="shared" si="154"/>
        <v>0</v>
      </c>
      <c r="BL79" s="7">
        <f t="shared" si="154"/>
        <v>0</v>
      </c>
      <c r="BM79" s="7">
        <f t="shared" si="154"/>
        <v>0</v>
      </c>
      <c r="BN79" s="7">
        <f t="shared" si="154"/>
        <v>0</v>
      </c>
      <c r="BO79" s="7">
        <f t="shared" si="154"/>
        <v>0</v>
      </c>
      <c r="BP79" s="7">
        <f t="shared" si="154"/>
        <v>0</v>
      </c>
      <c r="BQ79" s="7">
        <f t="shared" si="154"/>
        <v>0</v>
      </c>
      <c r="BR79" s="7">
        <f t="shared" si="154"/>
        <v>0</v>
      </c>
      <c r="BT79" s="7"/>
      <c r="BU79" s="7"/>
      <c r="BV79" s="7"/>
      <c r="BW79" s="7"/>
      <c r="BX79" s="7"/>
      <c r="BY79" s="7"/>
      <c r="BZ79" s="7"/>
      <c r="CA79" s="7"/>
      <c r="CB79" s="7"/>
      <c r="CC79" s="7"/>
      <c r="CD79" s="7"/>
      <c r="CE79" s="7"/>
    </row>
    <row r="80" spans="1:98">
      <c r="A80" s="408"/>
      <c r="B80" s="411"/>
      <c r="C80" s="416"/>
      <c r="D80" s="417"/>
      <c r="E80" s="415"/>
      <c r="F80" s="411"/>
      <c r="G80" s="59" t="s">
        <v>258</v>
      </c>
      <c r="H80" s="60"/>
      <c r="I80" s="61"/>
      <c r="J80" s="61"/>
      <c r="K80" s="61"/>
      <c r="L80" s="61"/>
      <c r="M80" s="61"/>
      <c r="N80" s="61"/>
      <c r="O80" s="61"/>
      <c r="P80" s="61"/>
      <c r="Q80" s="61"/>
      <c r="R80" s="61"/>
      <c r="S80" s="61"/>
      <c r="T80" s="62">
        <f t="shared" si="134"/>
        <v>0</v>
      </c>
      <c r="U80" s="63"/>
      <c r="V80" s="64"/>
      <c r="W80" s="64"/>
      <c r="X80" s="64"/>
      <c r="Y80" s="64"/>
      <c r="Z80" s="64"/>
      <c r="AA80" s="64"/>
      <c r="AB80" s="64"/>
      <c r="AC80" s="64"/>
      <c r="AD80" s="64"/>
      <c r="AE80" s="64"/>
      <c r="AF80" s="64"/>
      <c r="AG80" s="62">
        <f t="shared" si="136"/>
        <v>0</v>
      </c>
      <c r="AN80" s="4">
        <v>3</v>
      </c>
      <c r="AO80" s="4">
        <v>1</v>
      </c>
      <c r="AP80" s="4">
        <v>3</v>
      </c>
      <c r="AQ80" s="6">
        <f ca="1">IF($AP80=1,IF(INDIRECT(ADDRESS(($AN80-1)*3+$AO80+5,$AP80+7))="",0,INDIRECT(ADDRESS(($AN80-1)*3+$AO80+5,$AP80+7))),IF(INDIRECT(ADDRESS(($AN80-1)*3+$AO80+5,$AP80+7))="",0,IF(COUNTIF(INDIRECT(ADDRESS(($AN80-1)*36+($AO80-1)*12+6,COLUMN())):INDIRECT(ADDRESS(($AN80-1)*36+($AO80-1)*12+$AP80+4,COLUMN())),INDIRECT(ADDRESS(($AN80-1)*3+$AO80+5,$AP80+7)))&gt;=1,0,INDIRECT(ADDRESS(($AN80-1)*3+$AO80+5,$AP80+7)))))</f>
        <v>0</v>
      </c>
      <c r="AR80" s="4">
        <f ca="1">COUNTIF(INDIRECT("H"&amp;(ROW()+12*(($AN80-1)*3+$AO80)-ROW())/12+5):INDIRECT("S"&amp;(ROW()+12*(($AN80-1)*3+$AO80)-ROW())/12+5),AQ80)</f>
        <v>0</v>
      </c>
      <c r="AS80" s="6">
        <f ca="1">IF($AP80=1,IF(INDIRECT(ADDRESS(($AN80-1)*3+$AO80+5,$AP80+20))="",0,INDIRECT(ADDRESS(($AN80-1)*3+$AO80+5,$AP80+20))),IF(INDIRECT(ADDRESS(($AN80-1)*3+$AO80+5,$AP80+20))="",0,IF(COUNTIF(INDIRECT(ADDRESS(($AN80-1)*36+($AO80-1)*12+6,COLUMN())):INDIRECT(ADDRESS(($AN80-1)*36+($AO80-1)*12+$AP80+4,COLUMN())),INDIRECT(ADDRESS(($AN80-1)*3+$AO80+5,$AP80+20)))&gt;=1,0,INDIRECT(ADDRESS(($AN80-1)*3+$AO80+5,$AP80+20)))))</f>
        <v>0</v>
      </c>
      <c r="AT80" s="4">
        <f ca="1">COUNTIF(INDIRECT("U"&amp;(ROW()+12*(($AN80-1)*3+$AO80)-ROW())/12+5):INDIRECT("AF"&amp;(ROW()+12*(($AN80-1)*3+$AO80)-ROW())/12+5),AS80)</f>
        <v>0</v>
      </c>
      <c r="AU80" s="4">
        <f ca="1">IF(AND(AQ80+AS80&gt;0,AR80+AT80&gt;0),COUNTIF(AU$6:AU79,"&gt;0")+1,0)</f>
        <v>0</v>
      </c>
      <c r="BE80" s="4">
        <v>3</v>
      </c>
      <c r="BF80" s="8"/>
      <c r="BG80" s="7"/>
      <c r="BH80" s="7"/>
      <c r="BI80" s="7"/>
      <c r="BJ80" s="7"/>
      <c r="BK80" s="7"/>
      <c r="BL80" s="7"/>
      <c r="BM80" s="7"/>
      <c r="BN80" s="7"/>
      <c r="BO80" s="7"/>
      <c r="BP80" s="7"/>
      <c r="BQ80" s="7"/>
      <c r="BR80" s="7"/>
      <c r="BT80" s="7"/>
      <c r="BU80" s="7"/>
      <c r="BV80" s="7"/>
      <c r="BW80" s="7"/>
      <c r="BX80" s="7"/>
      <c r="BY80" s="7"/>
      <c r="BZ80" s="7"/>
      <c r="CA80" s="7"/>
      <c r="CB80" s="7"/>
      <c r="CC80" s="7"/>
      <c r="CD80" s="7"/>
      <c r="CE80" s="7"/>
    </row>
    <row r="81" spans="1:98">
      <c r="A81" s="406">
        <v>26</v>
      </c>
      <c r="B81" s="409"/>
      <c r="C81" s="409"/>
      <c r="D81" s="409"/>
      <c r="E81" s="413"/>
      <c r="F81" s="409"/>
      <c r="G81" s="47" t="s">
        <v>75</v>
      </c>
      <c r="H81" s="48"/>
      <c r="I81" s="49" t="str">
        <f t="shared" ref="I81:S82" si="155">IF(H81="","",H81)</f>
        <v/>
      </c>
      <c r="J81" s="49" t="str">
        <f t="shared" si="155"/>
        <v/>
      </c>
      <c r="K81" s="49" t="str">
        <f t="shared" si="155"/>
        <v/>
      </c>
      <c r="L81" s="49" t="str">
        <f t="shared" si="155"/>
        <v/>
      </c>
      <c r="M81" s="49" t="str">
        <f t="shared" si="155"/>
        <v/>
      </c>
      <c r="N81" s="49" t="str">
        <f t="shared" si="155"/>
        <v/>
      </c>
      <c r="O81" s="49" t="str">
        <f t="shared" si="155"/>
        <v/>
      </c>
      <c r="P81" s="49" t="str">
        <f t="shared" si="155"/>
        <v/>
      </c>
      <c r="Q81" s="49" t="str">
        <f t="shared" si="155"/>
        <v/>
      </c>
      <c r="R81" s="49" t="str">
        <f t="shared" si="155"/>
        <v/>
      </c>
      <c r="S81" s="49" t="str">
        <f t="shared" si="155"/>
        <v/>
      </c>
      <c r="T81" s="50">
        <f t="shared" si="134"/>
        <v>0</v>
      </c>
      <c r="U81" s="51"/>
      <c r="V81" s="52" t="str">
        <f t="shared" ref="V81:AF82" si="156">IF(U81="","",U81)</f>
        <v/>
      </c>
      <c r="W81" s="52" t="str">
        <f t="shared" si="156"/>
        <v/>
      </c>
      <c r="X81" s="52" t="str">
        <f t="shared" si="156"/>
        <v/>
      </c>
      <c r="Y81" s="52" t="str">
        <f t="shared" si="156"/>
        <v/>
      </c>
      <c r="Z81" s="52" t="str">
        <f t="shared" si="156"/>
        <v/>
      </c>
      <c r="AA81" s="52" t="str">
        <f t="shared" si="156"/>
        <v/>
      </c>
      <c r="AB81" s="52" t="str">
        <f t="shared" si="156"/>
        <v/>
      </c>
      <c r="AC81" s="52" t="str">
        <f t="shared" si="156"/>
        <v/>
      </c>
      <c r="AD81" s="52" t="str">
        <f t="shared" si="156"/>
        <v/>
      </c>
      <c r="AE81" s="52" t="str">
        <f t="shared" si="156"/>
        <v/>
      </c>
      <c r="AF81" s="52" t="str">
        <f t="shared" si="156"/>
        <v/>
      </c>
      <c r="AG81" s="50">
        <f t="shared" si="136"/>
        <v>0</v>
      </c>
      <c r="AN81" s="4">
        <v>3</v>
      </c>
      <c r="AO81" s="4">
        <v>1</v>
      </c>
      <c r="AP81" s="4">
        <v>4</v>
      </c>
      <c r="AQ81" s="6">
        <f ca="1">IF($AP81=1,IF(INDIRECT(ADDRESS(($AN81-1)*3+$AO81+5,$AP81+7))="",0,INDIRECT(ADDRESS(($AN81-1)*3+$AO81+5,$AP81+7))),IF(INDIRECT(ADDRESS(($AN81-1)*3+$AO81+5,$AP81+7))="",0,IF(COUNTIF(INDIRECT(ADDRESS(($AN81-1)*36+($AO81-1)*12+6,COLUMN())):INDIRECT(ADDRESS(($AN81-1)*36+($AO81-1)*12+$AP81+4,COLUMN())),INDIRECT(ADDRESS(($AN81-1)*3+$AO81+5,$AP81+7)))&gt;=1,0,INDIRECT(ADDRESS(($AN81-1)*3+$AO81+5,$AP81+7)))))</f>
        <v>0</v>
      </c>
      <c r="AR81" s="4">
        <f ca="1">COUNTIF(INDIRECT("H"&amp;(ROW()+12*(($AN81-1)*3+$AO81)-ROW())/12+5):INDIRECT("S"&amp;(ROW()+12*(($AN81-1)*3+$AO81)-ROW())/12+5),AQ81)</f>
        <v>0</v>
      </c>
      <c r="AS81" s="6">
        <f ca="1">IF($AP81=1,IF(INDIRECT(ADDRESS(($AN81-1)*3+$AO81+5,$AP81+20))="",0,INDIRECT(ADDRESS(($AN81-1)*3+$AO81+5,$AP81+20))),IF(INDIRECT(ADDRESS(($AN81-1)*3+$AO81+5,$AP81+20))="",0,IF(COUNTIF(INDIRECT(ADDRESS(($AN81-1)*36+($AO81-1)*12+6,COLUMN())):INDIRECT(ADDRESS(($AN81-1)*36+($AO81-1)*12+$AP81+4,COLUMN())),INDIRECT(ADDRESS(($AN81-1)*3+$AO81+5,$AP81+20)))&gt;=1,0,INDIRECT(ADDRESS(($AN81-1)*3+$AO81+5,$AP81+20)))))</f>
        <v>0</v>
      </c>
      <c r="AT81" s="4">
        <f ca="1">COUNTIF(INDIRECT("U"&amp;(ROW()+12*(($AN81-1)*3+$AO81)-ROW())/12+5):INDIRECT("AF"&amp;(ROW()+12*(($AN81-1)*3+$AO81)-ROW())/12+5),AS81)</f>
        <v>0</v>
      </c>
      <c r="AU81" s="4">
        <f ca="1">IF(AND(AQ81+AS81&gt;0,AR81+AT81&gt;0),COUNTIF(AU$6:AU80,"&gt;0")+1,0)</f>
        <v>0</v>
      </c>
      <c r="BE81" s="4">
        <v>1</v>
      </c>
      <c r="BG81" s="7">
        <f t="shared" ref="BG81:BR81" si="157">SUM(H81:H82)</f>
        <v>0</v>
      </c>
      <c r="BH81" s="7">
        <f t="shared" si="157"/>
        <v>0</v>
      </c>
      <c r="BI81" s="7">
        <f t="shared" si="157"/>
        <v>0</v>
      </c>
      <c r="BJ81" s="7">
        <f t="shared" si="157"/>
        <v>0</v>
      </c>
      <c r="BK81" s="7">
        <f t="shared" si="157"/>
        <v>0</v>
      </c>
      <c r="BL81" s="7">
        <f t="shared" si="157"/>
        <v>0</v>
      </c>
      <c r="BM81" s="7">
        <f t="shared" si="157"/>
        <v>0</v>
      </c>
      <c r="BN81" s="7">
        <f t="shared" si="157"/>
        <v>0</v>
      </c>
      <c r="BO81" s="7">
        <f t="shared" si="157"/>
        <v>0</v>
      </c>
      <c r="BP81" s="7">
        <f t="shared" si="157"/>
        <v>0</v>
      </c>
      <c r="BQ81" s="7">
        <f t="shared" si="157"/>
        <v>0</v>
      </c>
      <c r="BR81" s="7">
        <f t="shared" si="157"/>
        <v>0</v>
      </c>
      <c r="BT81" s="7">
        <f t="shared" ref="BT81:CE81" si="158">SUM(U81:U82)</f>
        <v>0</v>
      </c>
      <c r="BU81" s="7">
        <f t="shared" si="158"/>
        <v>0</v>
      </c>
      <c r="BV81" s="7">
        <f t="shared" si="158"/>
        <v>0</v>
      </c>
      <c r="BW81" s="7">
        <f t="shared" si="158"/>
        <v>0</v>
      </c>
      <c r="BX81" s="7">
        <f t="shared" si="158"/>
        <v>0</v>
      </c>
      <c r="BY81" s="7">
        <f t="shared" si="158"/>
        <v>0</v>
      </c>
      <c r="BZ81" s="7">
        <f t="shared" si="158"/>
        <v>0</v>
      </c>
      <c r="CA81" s="7">
        <f t="shared" si="158"/>
        <v>0</v>
      </c>
      <c r="CB81" s="7">
        <f t="shared" si="158"/>
        <v>0</v>
      </c>
      <c r="CC81" s="7">
        <f t="shared" si="158"/>
        <v>0</v>
      </c>
      <c r="CD81" s="7">
        <f t="shared" si="158"/>
        <v>0</v>
      </c>
      <c r="CE81" s="7">
        <f t="shared" si="158"/>
        <v>0</v>
      </c>
      <c r="CH81" s="8" t="s">
        <v>74</v>
      </c>
      <c r="CI81" s="7">
        <f t="shared" ref="CI81:CT81" si="159">IF(OR($D81="副園長",$D81="教頭",$D81="主任保育士",$D81="主幹教諭",$D81="主幹保育教諭"),0,BG81)</f>
        <v>0</v>
      </c>
      <c r="CJ81" s="7">
        <f t="shared" si="159"/>
        <v>0</v>
      </c>
      <c r="CK81" s="7">
        <f t="shared" si="159"/>
        <v>0</v>
      </c>
      <c r="CL81" s="7">
        <f t="shared" si="159"/>
        <v>0</v>
      </c>
      <c r="CM81" s="7">
        <f t="shared" si="159"/>
        <v>0</v>
      </c>
      <c r="CN81" s="7">
        <f t="shared" si="159"/>
        <v>0</v>
      </c>
      <c r="CO81" s="7">
        <f t="shared" si="159"/>
        <v>0</v>
      </c>
      <c r="CP81" s="7">
        <f t="shared" si="159"/>
        <v>0</v>
      </c>
      <c r="CQ81" s="7">
        <f t="shared" si="159"/>
        <v>0</v>
      </c>
      <c r="CR81" s="7">
        <f t="shared" si="159"/>
        <v>0</v>
      </c>
      <c r="CS81" s="7">
        <f t="shared" si="159"/>
        <v>0</v>
      </c>
      <c r="CT81" s="7">
        <f t="shared" si="159"/>
        <v>0</v>
      </c>
    </row>
    <row r="82" spans="1:98">
      <c r="A82" s="407"/>
      <c r="B82" s="410"/>
      <c r="C82" s="412"/>
      <c r="D82" s="412"/>
      <c r="E82" s="414"/>
      <c r="F82" s="410"/>
      <c r="G82" s="53" t="s">
        <v>73</v>
      </c>
      <c r="H82" s="54"/>
      <c r="I82" s="55" t="str">
        <f t="shared" si="155"/>
        <v/>
      </c>
      <c r="J82" s="55" t="str">
        <f t="shared" si="155"/>
        <v/>
      </c>
      <c r="K82" s="55" t="str">
        <f t="shared" si="155"/>
        <v/>
      </c>
      <c r="L82" s="55" t="str">
        <f t="shared" si="155"/>
        <v/>
      </c>
      <c r="M82" s="55" t="str">
        <f t="shared" si="155"/>
        <v/>
      </c>
      <c r="N82" s="55" t="str">
        <f t="shared" si="155"/>
        <v/>
      </c>
      <c r="O82" s="55" t="str">
        <f t="shared" si="155"/>
        <v/>
      </c>
      <c r="P82" s="55" t="str">
        <f t="shared" si="155"/>
        <v/>
      </c>
      <c r="Q82" s="55" t="str">
        <f t="shared" si="155"/>
        <v/>
      </c>
      <c r="R82" s="55" t="str">
        <f t="shared" si="155"/>
        <v/>
      </c>
      <c r="S82" s="55" t="str">
        <f t="shared" si="155"/>
        <v/>
      </c>
      <c r="T82" s="56">
        <f t="shared" si="134"/>
        <v>0</v>
      </c>
      <c r="U82" s="57"/>
      <c r="V82" s="58" t="str">
        <f t="shared" si="156"/>
        <v/>
      </c>
      <c r="W82" s="58" t="str">
        <f t="shared" si="156"/>
        <v/>
      </c>
      <c r="X82" s="58" t="str">
        <f t="shared" si="156"/>
        <v/>
      </c>
      <c r="Y82" s="58" t="str">
        <f t="shared" si="156"/>
        <v/>
      </c>
      <c r="Z82" s="58" t="str">
        <f t="shared" si="156"/>
        <v/>
      </c>
      <c r="AA82" s="58" t="str">
        <f t="shared" si="156"/>
        <v/>
      </c>
      <c r="AB82" s="58" t="str">
        <f t="shared" si="156"/>
        <v/>
      </c>
      <c r="AC82" s="58" t="str">
        <f t="shared" si="156"/>
        <v/>
      </c>
      <c r="AD82" s="58" t="str">
        <f t="shared" si="156"/>
        <v/>
      </c>
      <c r="AE82" s="58" t="str">
        <f t="shared" si="156"/>
        <v/>
      </c>
      <c r="AF82" s="58" t="str">
        <f t="shared" si="156"/>
        <v/>
      </c>
      <c r="AG82" s="56">
        <f t="shared" si="136"/>
        <v>0</v>
      </c>
      <c r="AN82" s="4">
        <v>3</v>
      </c>
      <c r="AO82" s="4">
        <v>1</v>
      </c>
      <c r="AP82" s="4">
        <v>5</v>
      </c>
      <c r="AQ82" s="6">
        <f ca="1">IF($AP82=1,IF(INDIRECT(ADDRESS(($AN82-1)*3+$AO82+5,$AP82+7))="",0,INDIRECT(ADDRESS(($AN82-1)*3+$AO82+5,$AP82+7))),IF(INDIRECT(ADDRESS(($AN82-1)*3+$AO82+5,$AP82+7))="",0,IF(COUNTIF(INDIRECT(ADDRESS(($AN82-1)*36+($AO82-1)*12+6,COLUMN())):INDIRECT(ADDRESS(($AN82-1)*36+($AO82-1)*12+$AP82+4,COLUMN())),INDIRECT(ADDRESS(($AN82-1)*3+$AO82+5,$AP82+7)))&gt;=1,0,INDIRECT(ADDRESS(($AN82-1)*3+$AO82+5,$AP82+7)))))</f>
        <v>0</v>
      </c>
      <c r="AR82" s="4">
        <f ca="1">COUNTIF(INDIRECT("H"&amp;(ROW()+12*(($AN82-1)*3+$AO82)-ROW())/12+5):INDIRECT("S"&amp;(ROW()+12*(($AN82-1)*3+$AO82)-ROW())/12+5),AQ82)</f>
        <v>0</v>
      </c>
      <c r="AS82" s="6">
        <f ca="1">IF($AP82=1,IF(INDIRECT(ADDRESS(($AN82-1)*3+$AO82+5,$AP82+20))="",0,INDIRECT(ADDRESS(($AN82-1)*3+$AO82+5,$AP82+20))),IF(INDIRECT(ADDRESS(($AN82-1)*3+$AO82+5,$AP82+20))="",0,IF(COUNTIF(INDIRECT(ADDRESS(($AN82-1)*36+($AO82-1)*12+6,COLUMN())):INDIRECT(ADDRESS(($AN82-1)*36+($AO82-1)*12+$AP82+4,COLUMN())),INDIRECT(ADDRESS(($AN82-1)*3+$AO82+5,$AP82+20)))&gt;=1,0,INDIRECT(ADDRESS(($AN82-1)*3+$AO82+5,$AP82+20)))))</f>
        <v>0</v>
      </c>
      <c r="AT82" s="4">
        <f ca="1">COUNTIF(INDIRECT("U"&amp;(ROW()+12*(($AN82-1)*3+$AO82)-ROW())/12+5):INDIRECT("AF"&amp;(ROW()+12*(($AN82-1)*3+$AO82)-ROW())/12+5),AS82)</f>
        <v>0</v>
      </c>
      <c r="AU82" s="4">
        <f ca="1">IF(AND(AQ82+AS82&gt;0,AR82+AT82&gt;0),COUNTIF(AU$6:AU81,"&gt;0")+1,0)</f>
        <v>0</v>
      </c>
      <c r="BE82" s="4">
        <v>2</v>
      </c>
      <c r="BF82" s="4" t="s">
        <v>72</v>
      </c>
      <c r="BG82" s="7">
        <f t="shared" ref="BG82:BR82" si="160">IF(BG81+BT81&gt;$AJ$27,1,0)</f>
        <v>0</v>
      </c>
      <c r="BH82" s="7">
        <f t="shared" si="160"/>
        <v>0</v>
      </c>
      <c r="BI82" s="7">
        <f t="shared" si="160"/>
        <v>0</v>
      </c>
      <c r="BJ82" s="7">
        <f t="shared" si="160"/>
        <v>0</v>
      </c>
      <c r="BK82" s="7">
        <f t="shared" si="160"/>
        <v>0</v>
      </c>
      <c r="BL82" s="7">
        <f t="shared" si="160"/>
        <v>0</v>
      </c>
      <c r="BM82" s="7">
        <f t="shared" si="160"/>
        <v>0</v>
      </c>
      <c r="BN82" s="7">
        <f t="shared" si="160"/>
        <v>0</v>
      </c>
      <c r="BO82" s="7">
        <f t="shared" si="160"/>
        <v>0</v>
      </c>
      <c r="BP82" s="7">
        <f t="shared" si="160"/>
        <v>0</v>
      </c>
      <c r="BQ82" s="7">
        <f t="shared" si="160"/>
        <v>0</v>
      </c>
      <c r="BR82" s="7">
        <f t="shared" si="160"/>
        <v>0</v>
      </c>
      <c r="BT82" s="7"/>
      <c r="BU82" s="7"/>
      <c r="BV82" s="7"/>
      <c r="BW82" s="7"/>
      <c r="BX82" s="7"/>
      <c r="BY82" s="7"/>
      <c r="BZ82" s="7"/>
      <c r="CA82" s="7"/>
      <c r="CB82" s="7"/>
      <c r="CC82" s="7"/>
      <c r="CD82" s="7"/>
      <c r="CE82" s="7"/>
    </row>
    <row r="83" spans="1:98">
      <c r="A83" s="408"/>
      <c r="B83" s="411"/>
      <c r="C83" s="416"/>
      <c r="D83" s="417"/>
      <c r="E83" s="415"/>
      <c r="F83" s="411"/>
      <c r="G83" s="59" t="s">
        <v>258</v>
      </c>
      <c r="H83" s="60"/>
      <c r="I83" s="61"/>
      <c r="J83" s="61"/>
      <c r="K83" s="61"/>
      <c r="L83" s="61"/>
      <c r="M83" s="61"/>
      <c r="N83" s="61"/>
      <c r="O83" s="61"/>
      <c r="P83" s="61"/>
      <c r="Q83" s="61"/>
      <c r="R83" s="61"/>
      <c r="S83" s="61"/>
      <c r="T83" s="62">
        <f t="shared" si="134"/>
        <v>0</v>
      </c>
      <c r="U83" s="63"/>
      <c r="V83" s="64"/>
      <c r="W83" s="64"/>
      <c r="X83" s="64"/>
      <c r="Y83" s="64"/>
      <c r="Z83" s="64"/>
      <c r="AA83" s="64"/>
      <c r="AB83" s="64"/>
      <c r="AC83" s="64"/>
      <c r="AD83" s="64"/>
      <c r="AE83" s="64"/>
      <c r="AF83" s="64"/>
      <c r="AG83" s="62">
        <f t="shared" si="136"/>
        <v>0</v>
      </c>
      <c r="AN83" s="4">
        <v>3</v>
      </c>
      <c r="AO83" s="4">
        <v>1</v>
      </c>
      <c r="AP83" s="4">
        <v>6</v>
      </c>
      <c r="AQ83" s="6">
        <f ca="1">IF($AP83=1,IF(INDIRECT(ADDRESS(($AN83-1)*3+$AO83+5,$AP83+7))="",0,INDIRECT(ADDRESS(($AN83-1)*3+$AO83+5,$AP83+7))),IF(INDIRECT(ADDRESS(($AN83-1)*3+$AO83+5,$AP83+7))="",0,IF(COUNTIF(INDIRECT(ADDRESS(($AN83-1)*36+($AO83-1)*12+6,COLUMN())):INDIRECT(ADDRESS(($AN83-1)*36+($AO83-1)*12+$AP83+4,COLUMN())),INDIRECT(ADDRESS(($AN83-1)*3+$AO83+5,$AP83+7)))&gt;=1,0,INDIRECT(ADDRESS(($AN83-1)*3+$AO83+5,$AP83+7)))))</f>
        <v>0</v>
      </c>
      <c r="AR83" s="4">
        <f ca="1">COUNTIF(INDIRECT("H"&amp;(ROW()+12*(($AN83-1)*3+$AO83)-ROW())/12+5):INDIRECT("S"&amp;(ROW()+12*(($AN83-1)*3+$AO83)-ROW())/12+5),AQ83)</f>
        <v>0</v>
      </c>
      <c r="AS83" s="6">
        <f ca="1">IF($AP83=1,IF(INDIRECT(ADDRESS(($AN83-1)*3+$AO83+5,$AP83+20))="",0,INDIRECT(ADDRESS(($AN83-1)*3+$AO83+5,$AP83+20))),IF(INDIRECT(ADDRESS(($AN83-1)*3+$AO83+5,$AP83+20))="",0,IF(COUNTIF(INDIRECT(ADDRESS(($AN83-1)*36+($AO83-1)*12+6,COLUMN())):INDIRECT(ADDRESS(($AN83-1)*36+($AO83-1)*12+$AP83+4,COLUMN())),INDIRECT(ADDRESS(($AN83-1)*3+$AO83+5,$AP83+20)))&gt;=1,0,INDIRECT(ADDRESS(($AN83-1)*3+$AO83+5,$AP83+20)))))</f>
        <v>0</v>
      </c>
      <c r="AT83" s="4">
        <f ca="1">COUNTIF(INDIRECT("U"&amp;(ROW()+12*(($AN83-1)*3+$AO83)-ROW())/12+5):INDIRECT("AF"&amp;(ROW()+12*(($AN83-1)*3+$AO83)-ROW())/12+5),AS83)</f>
        <v>0</v>
      </c>
      <c r="AU83" s="4">
        <f ca="1">IF(AND(AQ83+AS83&gt;0,AR83+AT83&gt;0),COUNTIF(AU$6:AU82,"&gt;0")+1,0)</f>
        <v>0</v>
      </c>
      <c r="BE83" s="4">
        <v>3</v>
      </c>
      <c r="BF83" s="8"/>
      <c r="BG83" s="7"/>
      <c r="BH83" s="7"/>
      <c r="BI83" s="7"/>
      <c r="BJ83" s="7"/>
      <c r="BK83" s="7"/>
      <c r="BL83" s="7"/>
      <c r="BM83" s="7"/>
      <c r="BN83" s="7"/>
      <c r="BO83" s="7"/>
      <c r="BP83" s="7"/>
      <c r="BQ83" s="7"/>
      <c r="BR83" s="7"/>
      <c r="BT83" s="7"/>
      <c r="BU83" s="7"/>
      <c r="BV83" s="7"/>
      <c r="BW83" s="7"/>
      <c r="BX83" s="7"/>
      <c r="BY83" s="7"/>
      <c r="BZ83" s="7"/>
      <c r="CA83" s="7"/>
      <c r="CB83" s="7"/>
      <c r="CC83" s="7"/>
      <c r="CD83" s="7"/>
      <c r="CE83" s="7"/>
    </row>
    <row r="84" spans="1:98">
      <c r="A84" s="406">
        <v>27</v>
      </c>
      <c r="B84" s="409"/>
      <c r="C84" s="409"/>
      <c r="D84" s="409"/>
      <c r="E84" s="413"/>
      <c r="F84" s="409"/>
      <c r="G84" s="47" t="s">
        <v>75</v>
      </c>
      <c r="H84" s="48"/>
      <c r="I84" s="49" t="str">
        <f t="shared" ref="I84:S85" si="161">IF(H84="","",H84)</f>
        <v/>
      </c>
      <c r="J84" s="49" t="str">
        <f t="shared" si="161"/>
        <v/>
      </c>
      <c r="K84" s="49" t="str">
        <f t="shared" si="161"/>
        <v/>
      </c>
      <c r="L84" s="49" t="str">
        <f t="shared" si="161"/>
        <v/>
      </c>
      <c r="M84" s="49" t="str">
        <f t="shared" si="161"/>
        <v/>
      </c>
      <c r="N84" s="49" t="str">
        <f t="shared" si="161"/>
        <v/>
      </c>
      <c r="O84" s="49" t="str">
        <f t="shared" si="161"/>
        <v/>
      </c>
      <c r="P84" s="49" t="str">
        <f t="shared" si="161"/>
        <v/>
      </c>
      <c r="Q84" s="49" t="str">
        <f t="shared" si="161"/>
        <v/>
      </c>
      <c r="R84" s="49" t="str">
        <f t="shared" si="161"/>
        <v/>
      </c>
      <c r="S84" s="49" t="str">
        <f t="shared" si="161"/>
        <v/>
      </c>
      <c r="T84" s="50">
        <f t="shared" si="134"/>
        <v>0</v>
      </c>
      <c r="U84" s="51"/>
      <c r="V84" s="52" t="str">
        <f t="shared" ref="V84:AF85" si="162">IF(U84="","",U84)</f>
        <v/>
      </c>
      <c r="W84" s="52" t="str">
        <f t="shared" si="162"/>
        <v/>
      </c>
      <c r="X84" s="52" t="str">
        <f t="shared" si="162"/>
        <v/>
      </c>
      <c r="Y84" s="52" t="str">
        <f t="shared" si="162"/>
        <v/>
      </c>
      <c r="Z84" s="52" t="str">
        <f t="shared" si="162"/>
        <v/>
      </c>
      <c r="AA84" s="52" t="str">
        <f t="shared" si="162"/>
        <v/>
      </c>
      <c r="AB84" s="52" t="str">
        <f t="shared" si="162"/>
        <v/>
      </c>
      <c r="AC84" s="52" t="str">
        <f t="shared" si="162"/>
        <v/>
      </c>
      <c r="AD84" s="52" t="str">
        <f t="shared" si="162"/>
        <v/>
      </c>
      <c r="AE84" s="52" t="str">
        <f t="shared" si="162"/>
        <v/>
      </c>
      <c r="AF84" s="52" t="str">
        <f t="shared" si="162"/>
        <v/>
      </c>
      <c r="AG84" s="50">
        <f t="shared" si="136"/>
        <v>0</v>
      </c>
      <c r="AN84" s="4">
        <v>3</v>
      </c>
      <c r="AO84" s="4">
        <v>1</v>
      </c>
      <c r="AP84" s="4">
        <v>7</v>
      </c>
      <c r="AQ84" s="6">
        <f ca="1">IF($AP84=1,IF(INDIRECT(ADDRESS(($AN84-1)*3+$AO84+5,$AP84+7))="",0,INDIRECT(ADDRESS(($AN84-1)*3+$AO84+5,$AP84+7))),IF(INDIRECT(ADDRESS(($AN84-1)*3+$AO84+5,$AP84+7))="",0,IF(COUNTIF(INDIRECT(ADDRESS(($AN84-1)*36+($AO84-1)*12+6,COLUMN())):INDIRECT(ADDRESS(($AN84-1)*36+($AO84-1)*12+$AP84+4,COLUMN())),INDIRECT(ADDRESS(($AN84-1)*3+$AO84+5,$AP84+7)))&gt;=1,0,INDIRECT(ADDRESS(($AN84-1)*3+$AO84+5,$AP84+7)))))</f>
        <v>0</v>
      </c>
      <c r="AR84" s="4">
        <f ca="1">COUNTIF(INDIRECT("H"&amp;(ROW()+12*(($AN84-1)*3+$AO84)-ROW())/12+5):INDIRECT("S"&amp;(ROW()+12*(($AN84-1)*3+$AO84)-ROW())/12+5),AQ84)</f>
        <v>0</v>
      </c>
      <c r="AS84" s="6">
        <f ca="1">IF($AP84=1,IF(INDIRECT(ADDRESS(($AN84-1)*3+$AO84+5,$AP84+20))="",0,INDIRECT(ADDRESS(($AN84-1)*3+$AO84+5,$AP84+20))),IF(INDIRECT(ADDRESS(($AN84-1)*3+$AO84+5,$AP84+20))="",0,IF(COUNTIF(INDIRECT(ADDRESS(($AN84-1)*36+($AO84-1)*12+6,COLUMN())):INDIRECT(ADDRESS(($AN84-1)*36+($AO84-1)*12+$AP84+4,COLUMN())),INDIRECT(ADDRESS(($AN84-1)*3+$AO84+5,$AP84+20)))&gt;=1,0,INDIRECT(ADDRESS(($AN84-1)*3+$AO84+5,$AP84+20)))))</f>
        <v>0</v>
      </c>
      <c r="AT84" s="4">
        <f ca="1">COUNTIF(INDIRECT("U"&amp;(ROW()+12*(($AN84-1)*3+$AO84)-ROW())/12+5):INDIRECT("AF"&amp;(ROW()+12*(($AN84-1)*3+$AO84)-ROW())/12+5),AS84)</f>
        <v>0</v>
      </c>
      <c r="AU84" s="4">
        <f ca="1">IF(AND(AQ84+AS84&gt;0,AR84+AT84&gt;0),COUNTIF(AU$6:AU83,"&gt;0")+1,0)</f>
        <v>0</v>
      </c>
      <c r="BE84" s="4">
        <v>1</v>
      </c>
      <c r="BG84" s="7">
        <f t="shared" ref="BG84:BR84" si="163">SUM(H84:H85)</f>
        <v>0</v>
      </c>
      <c r="BH84" s="7">
        <f t="shared" si="163"/>
        <v>0</v>
      </c>
      <c r="BI84" s="7">
        <f t="shared" si="163"/>
        <v>0</v>
      </c>
      <c r="BJ84" s="7">
        <f t="shared" si="163"/>
        <v>0</v>
      </c>
      <c r="BK84" s="7">
        <f t="shared" si="163"/>
        <v>0</v>
      </c>
      <c r="BL84" s="7">
        <f t="shared" si="163"/>
        <v>0</v>
      </c>
      <c r="BM84" s="7">
        <f t="shared" si="163"/>
        <v>0</v>
      </c>
      <c r="BN84" s="7">
        <f t="shared" si="163"/>
        <v>0</v>
      </c>
      <c r="BO84" s="7">
        <f t="shared" si="163"/>
        <v>0</v>
      </c>
      <c r="BP84" s="7">
        <f t="shared" si="163"/>
        <v>0</v>
      </c>
      <c r="BQ84" s="7">
        <f t="shared" si="163"/>
        <v>0</v>
      </c>
      <c r="BR84" s="7">
        <f t="shared" si="163"/>
        <v>0</v>
      </c>
      <c r="BT84" s="7">
        <f t="shared" ref="BT84:CE84" si="164">SUM(U84:U85)</f>
        <v>0</v>
      </c>
      <c r="BU84" s="7">
        <f t="shared" si="164"/>
        <v>0</v>
      </c>
      <c r="BV84" s="7">
        <f t="shared" si="164"/>
        <v>0</v>
      </c>
      <c r="BW84" s="7">
        <f t="shared" si="164"/>
        <v>0</v>
      </c>
      <c r="BX84" s="7">
        <f t="shared" si="164"/>
        <v>0</v>
      </c>
      <c r="BY84" s="7">
        <f t="shared" si="164"/>
        <v>0</v>
      </c>
      <c r="BZ84" s="7">
        <f t="shared" si="164"/>
        <v>0</v>
      </c>
      <c r="CA84" s="7">
        <f t="shared" si="164"/>
        <v>0</v>
      </c>
      <c r="CB84" s="7">
        <f t="shared" si="164"/>
        <v>0</v>
      </c>
      <c r="CC84" s="7">
        <f t="shared" si="164"/>
        <v>0</v>
      </c>
      <c r="CD84" s="7">
        <f t="shared" si="164"/>
        <v>0</v>
      </c>
      <c r="CE84" s="7">
        <f t="shared" si="164"/>
        <v>0</v>
      </c>
      <c r="CH84" s="8" t="s">
        <v>74</v>
      </c>
      <c r="CI84" s="7">
        <f t="shared" ref="CI84:CT84" si="165">IF(OR($D84="副園長",$D84="教頭",$D84="主任保育士",$D84="主幹教諭",$D84="主幹保育教諭"),0,BG84)</f>
        <v>0</v>
      </c>
      <c r="CJ84" s="7">
        <f t="shared" si="165"/>
        <v>0</v>
      </c>
      <c r="CK84" s="7">
        <f t="shared" si="165"/>
        <v>0</v>
      </c>
      <c r="CL84" s="7">
        <f t="shared" si="165"/>
        <v>0</v>
      </c>
      <c r="CM84" s="7">
        <f t="shared" si="165"/>
        <v>0</v>
      </c>
      <c r="CN84" s="7">
        <f t="shared" si="165"/>
        <v>0</v>
      </c>
      <c r="CO84" s="7">
        <f t="shared" si="165"/>
        <v>0</v>
      </c>
      <c r="CP84" s="7">
        <f t="shared" si="165"/>
        <v>0</v>
      </c>
      <c r="CQ84" s="7">
        <f t="shared" si="165"/>
        <v>0</v>
      </c>
      <c r="CR84" s="7">
        <f t="shared" si="165"/>
        <v>0</v>
      </c>
      <c r="CS84" s="7">
        <f t="shared" si="165"/>
        <v>0</v>
      </c>
      <c r="CT84" s="7">
        <f t="shared" si="165"/>
        <v>0</v>
      </c>
    </row>
    <row r="85" spans="1:98">
      <c r="A85" s="407"/>
      <c r="B85" s="410"/>
      <c r="C85" s="412"/>
      <c r="D85" s="412"/>
      <c r="E85" s="414"/>
      <c r="F85" s="410"/>
      <c r="G85" s="53" t="s">
        <v>73</v>
      </c>
      <c r="H85" s="54"/>
      <c r="I85" s="55" t="str">
        <f t="shared" si="161"/>
        <v/>
      </c>
      <c r="J85" s="55" t="str">
        <f t="shared" si="161"/>
        <v/>
      </c>
      <c r="K85" s="55" t="str">
        <f t="shared" si="161"/>
        <v/>
      </c>
      <c r="L85" s="55" t="str">
        <f t="shared" si="161"/>
        <v/>
      </c>
      <c r="M85" s="55" t="str">
        <f t="shared" si="161"/>
        <v/>
      </c>
      <c r="N85" s="55" t="str">
        <f t="shared" si="161"/>
        <v/>
      </c>
      <c r="O85" s="55" t="str">
        <f t="shared" si="161"/>
        <v/>
      </c>
      <c r="P85" s="55" t="str">
        <f t="shared" si="161"/>
        <v/>
      </c>
      <c r="Q85" s="55" t="str">
        <f t="shared" si="161"/>
        <v/>
      </c>
      <c r="R85" s="55" t="str">
        <f t="shared" si="161"/>
        <v/>
      </c>
      <c r="S85" s="55" t="str">
        <f t="shared" si="161"/>
        <v/>
      </c>
      <c r="T85" s="56">
        <f t="shared" si="134"/>
        <v>0</v>
      </c>
      <c r="U85" s="57"/>
      <c r="V85" s="58" t="str">
        <f t="shared" si="162"/>
        <v/>
      </c>
      <c r="W85" s="58" t="str">
        <f t="shared" si="162"/>
        <v/>
      </c>
      <c r="X85" s="58" t="str">
        <f t="shared" si="162"/>
        <v/>
      </c>
      <c r="Y85" s="58" t="str">
        <f t="shared" si="162"/>
        <v/>
      </c>
      <c r="Z85" s="58" t="str">
        <f t="shared" si="162"/>
        <v/>
      </c>
      <c r="AA85" s="58" t="str">
        <f t="shared" si="162"/>
        <v/>
      </c>
      <c r="AB85" s="58" t="str">
        <f t="shared" si="162"/>
        <v/>
      </c>
      <c r="AC85" s="58" t="str">
        <f t="shared" si="162"/>
        <v/>
      </c>
      <c r="AD85" s="58" t="str">
        <f t="shared" si="162"/>
        <v/>
      </c>
      <c r="AE85" s="58" t="str">
        <f t="shared" si="162"/>
        <v/>
      </c>
      <c r="AF85" s="58" t="str">
        <f t="shared" si="162"/>
        <v/>
      </c>
      <c r="AG85" s="56">
        <f t="shared" si="136"/>
        <v>0</v>
      </c>
      <c r="AN85" s="4">
        <v>3</v>
      </c>
      <c r="AO85" s="4">
        <v>1</v>
      </c>
      <c r="AP85" s="4">
        <v>8</v>
      </c>
      <c r="AQ85" s="6">
        <f ca="1">IF($AP85=1,IF(INDIRECT(ADDRESS(($AN85-1)*3+$AO85+5,$AP85+7))="",0,INDIRECT(ADDRESS(($AN85-1)*3+$AO85+5,$AP85+7))),IF(INDIRECT(ADDRESS(($AN85-1)*3+$AO85+5,$AP85+7))="",0,IF(COUNTIF(INDIRECT(ADDRESS(($AN85-1)*36+($AO85-1)*12+6,COLUMN())):INDIRECT(ADDRESS(($AN85-1)*36+($AO85-1)*12+$AP85+4,COLUMN())),INDIRECT(ADDRESS(($AN85-1)*3+$AO85+5,$AP85+7)))&gt;=1,0,INDIRECT(ADDRESS(($AN85-1)*3+$AO85+5,$AP85+7)))))</f>
        <v>0</v>
      </c>
      <c r="AR85" s="4">
        <f ca="1">COUNTIF(INDIRECT("H"&amp;(ROW()+12*(($AN85-1)*3+$AO85)-ROW())/12+5):INDIRECT("S"&amp;(ROW()+12*(($AN85-1)*3+$AO85)-ROW())/12+5),AQ85)</f>
        <v>0</v>
      </c>
      <c r="AS85" s="6">
        <f ca="1">IF($AP85=1,IF(INDIRECT(ADDRESS(($AN85-1)*3+$AO85+5,$AP85+20))="",0,INDIRECT(ADDRESS(($AN85-1)*3+$AO85+5,$AP85+20))),IF(INDIRECT(ADDRESS(($AN85-1)*3+$AO85+5,$AP85+20))="",0,IF(COUNTIF(INDIRECT(ADDRESS(($AN85-1)*36+($AO85-1)*12+6,COLUMN())):INDIRECT(ADDRESS(($AN85-1)*36+($AO85-1)*12+$AP85+4,COLUMN())),INDIRECT(ADDRESS(($AN85-1)*3+$AO85+5,$AP85+20)))&gt;=1,0,INDIRECT(ADDRESS(($AN85-1)*3+$AO85+5,$AP85+20)))))</f>
        <v>0</v>
      </c>
      <c r="AT85" s="4">
        <f ca="1">COUNTIF(INDIRECT("U"&amp;(ROW()+12*(($AN85-1)*3+$AO85)-ROW())/12+5):INDIRECT("AF"&amp;(ROW()+12*(($AN85-1)*3+$AO85)-ROW())/12+5),AS85)</f>
        <v>0</v>
      </c>
      <c r="AU85" s="4">
        <f ca="1">IF(AND(AQ85+AS85&gt;0,AR85+AT85&gt;0),COUNTIF(AU$6:AU84,"&gt;0")+1,0)</f>
        <v>0</v>
      </c>
      <c r="BE85" s="4">
        <v>2</v>
      </c>
      <c r="BF85" s="4" t="s">
        <v>72</v>
      </c>
      <c r="BG85" s="7">
        <f t="shared" ref="BG85:BR85" si="166">IF(BG84+BT84&gt;$AJ$27,1,0)</f>
        <v>0</v>
      </c>
      <c r="BH85" s="7">
        <f t="shared" si="166"/>
        <v>0</v>
      </c>
      <c r="BI85" s="7">
        <f t="shared" si="166"/>
        <v>0</v>
      </c>
      <c r="BJ85" s="7">
        <f t="shared" si="166"/>
        <v>0</v>
      </c>
      <c r="BK85" s="7">
        <f t="shared" si="166"/>
        <v>0</v>
      </c>
      <c r="BL85" s="7">
        <f t="shared" si="166"/>
        <v>0</v>
      </c>
      <c r="BM85" s="7">
        <f t="shared" si="166"/>
        <v>0</v>
      </c>
      <c r="BN85" s="7">
        <f t="shared" si="166"/>
        <v>0</v>
      </c>
      <c r="BO85" s="7">
        <f t="shared" si="166"/>
        <v>0</v>
      </c>
      <c r="BP85" s="7">
        <f t="shared" si="166"/>
        <v>0</v>
      </c>
      <c r="BQ85" s="7">
        <f t="shared" si="166"/>
        <v>0</v>
      </c>
      <c r="BR85" s="7">
        <f t="shared" si="166"/>
        <v>0</v>
      </c>
      <c r="BT85" s="7"/>
      <c r="BU85" s="7"/>
      <c r="BV85" s="7"/>
      <c r="BW85" s="7"/>
      <c r="BX85" s="7"/>
      <c r="BY85" s="7"/>
      <c r="BZ85" s="7"/>
      <c r="CA85" s="7"/>
      <c r="CB85" s="7"/>
      <c r="CC85" s="7"/>
      <c r="CD85" s="7"/>
      <c r="CE85" s="7"/>
    </row>
    <row r="86" spans="1:98">
      <c r="A86" s="408"/>
      <c r="B86" s="411"/>
      <c r="C86" s="416"/>
      <c r="D86" s="417"/>
      <c r="E86" s="415"/>
      <c r="F86" s="411"/>
      <c r="G86" s="59" t="s">
        <v>258</v>
      </c>
      <c r="H86" s="60"/>
      <c r="I86" s="61"/>
      <c r="J86" s="61"/>
      <c r="K86" s="61"/>
      <c r="L86" s="61"/>
      <c r="M86" s="61"/>
      <c r="N86" s="61"/>
      <c r="O86" s="61"/>
      <c r="P86" s="61"/>
      <c r="Q86" s="61"/>
      <c r="R86" s="61"/>
      <c r="S86" s="61"/>
      <c r="T86" s="62">
        <f t="shared" si="134"/>
        <v>0</v>
      </c>
      <c r="U86" s="63"/>
      <c r="V86" s="64"/>
      <c r="W86" s="64"/>
      <c r="X86" s="64"/>
      <c r="Y86" s="64"/>
      <c r="Z86" s="64"/>
      <c r="AA86" s="64"/>
      <c r="AB86" s="64"/>
      <c r="AC86" s="64"/>
      <c r="AD86" s="64"/>
      <c r="AE86" s="64"/>
      <c r="AF86" s="64"/>
      <c r="AG86" s="62">
        <f t="shared" si="136"/>
        <v>0</v>
      </c>
      <c r="AN86" s="4">
        <v>3</v>
      </c>
      <c r="AO86" s="4">
        <v>1</v>
      </c>
      <c r="AP86" s="4">
        <v>9</v>
      </c>
      <c r="AQ86" s="6">
        <f ca="1">IF($AP86=1,IF(INDIRECT(ADDRESS(($AN86-1)*3+$AO86+5,$AP86+7))="",0,INDIRECT(ADDRESS(($AN86-1)*3+$AO86+5,$AP86+7))),IF(INDIRECT(ADDRESS(($AN86-1)*3+$AO86+5,$AP86+7))="",0,IF(COUNTIF(INDIRECT(ADDRESS(($AN86-1)*36+($AO86-1)*12+6,COLUMN())):INDIRECT(ADDRESS(($AN86-1)*36+($AO86-1)*12+$AP86+4,COLUMN())),INDIRECT(ADDRESS(($AN86-1)*3+$AO86+5,$AP86+7)))&gt;=1,0,INDIRECT(ADDRESS(($AN86-1)*3+$AO86+5,$AP86+7)))))</f>
        <v>0</v>
      </c>
      <c r="AR86" s="4">
        <f ca="1">COUNTIF(INDIRECT("H"&amp;(ROW()+12*(($AN86-1)*3+$AO86)-ROW())/12+5):INDIRECT("S"&amp;(ROW()+12*(($AN86-1)*3+$AO86)-ROW())/12+5),AQ86)</f>
        <v>0</v>
      </c>
      <c r="AS86" s="6">
        <f ca="1">IF($AP86=1,IF(INDIRECT(ADDRESS(($AN86-1)*3+$AO86+5,$AP86+20))="",0,INDIRECT(ADDRESS(($AN86-1)*3+$AO86+5,$AP86+20))),IF(INDIRECT(ADDRESS(($AN86-1)*3+$AO86+5,$AP86+20))="",0,IF(COUNTIF(INDIRECT(ADDRESS(($AN86-1)*36+($AO86-1)*12+6,COLUMN())):INDIRECT(ADDRESS(($AN86-1)*36+($AO86-1)*12+$AP86+4,COLUMN())),INDIRECT(ADDRESS(($AN86-1)*3+$AO86+5,$AP86+20)))&gt;=1,0,INDIRECT(ADDRESS(($AN86-1)*3+$AO86+5,$AP86+20)))))</f>
        <v>0</v>
      </c>
      <c r="AT86" s="4">
        <f ca="1">COUNTIF(INDIRECT("U"&amp;(ROW()+12*(($AN86-1)*3+$AO86)-ROW())/12+5):INDIRECT("AF"&amp;(ROW()+12*(($AN86-1)*3+$AO86)-ROW())/12+5),AS86)</f>
        <v>0</v>
      </c>
      <c r="AU86" s="4">
        <f ca="1">IF(AND(AQ86+AS86&gt;0,AR86+AT86&gt;0),COUNTIF(AU$6:AU85,"&gt;0")+1,0)</f>
        <v>0</v>
      </c>
      <c r="BE86" s="4">
        <v>3</v>
      </c>
      <c r="BF86" s="8"/>
      <c r="BG86" s="7"/>
      <c r="BH86" s="7"/>
      <c r="BI86" s="7"/>
      <c r="BJ86" s="7"/>
      <c r="BK86" s="7"/>
      <c r="BL86" s="7"/>
      <c r="BM86" s="7"/>
      <c r="BN86" s="7"/>
      <c r="BO86" s="7"/>
      <c r="BP86" s="7"/>
      <c r="BQ86" s="7"/>
      <c r="BR86" s="7"/>
      <c r="BT86" s="7"/>
      <c r="BU86" s="7"/>
      <c r="BV86" s="7"/>
      <c r="BW86" s="7"/>
      <c r="BX86" s="7"/>
      <c r="BY86" s="7"/>
      <c r="BZ86" s="7"/>
      <c r="CA86" s="7"/>
      <c r="CB86" s="7"/>
      <c r="CC86" s="7"/>
      <c r="CD86" s="7"/>
      <c r="CE86" s="7"/>
    </row>
    <row r="87" spans="1:98">
      <c r="A87" s="406">
        <v>28</v>
      </c>
      <c r="B87" s="409"/>
      <c r="C87" s="409"/>
      <c r="D87" s="409"/>
      <c r="E87" s="413"/>
      <c r="F87" s="409"/>
      <c r="G87" s="47" t="s">
        <v>75</v>
      </c>
      <c r="H87" s="48"/>
      <c r="I87" s="49" t="str">
        <f t="shared" ref="I87:S88" si="167">IF(H87="","",H87)</f>
        <v/>
      </c>
      <c r="J87" s="49" t="str">
        <f t="shared" si="167"/>
        <v/>
      </c>
      <c r="K87" s="49" t="str">
        <f t="shared" si="167"/>
        <v/>
      </c>
      <c r="L87" s="49" t="str">
        <f t="shared" si="167"/>
        <v/>
      </c>
      <c r="M87" s="49" t="str">
        <f t="shared" si="167"/>
        <v/>
      </c>
      <c r="N87" s="49" t="str">
        <f t="shared" si="167"/>
        <v/>
      </c>
      <c r="O87" s="49" t="str">
        <f t="shared" si="167"/>
        <v/>
      </c>
      <c r="P87" s="49" t="str">
        <f t="shared" si="167"/>
        <v/>
      </c>
      <c r="Q87" s="49" t="str">
        <f t="shared" si="167"/>
        <v/>
      </c>
      <c r="R87" s="49" t="str">
        <f t="shared" si="167"/>
        <v/>
      </c>
      <c r="S87" s="49" t="str">
        <f t="shared" si="167"/>
        <v/>
      </c>
      <c r="T87" s="50">
        <f t="shared" si="134"/>
        <v>0</v>
      </c>
      <c r="U87" s="51"/>
      <c r="V87" s="52" t="str">
        <f t="shared" ref="V87:AF88" si="168">IF(U87="","",U87)</f>
        <v/>
      </c>
      <c r="W87" s="52" t="str">
        <f t="shared" si="168"/>
        <v/>
      </c>
      <c r="X87" s="52" t="str">
        <f t="shared" si="168"/>
        <v/>
      </c>
      <c r="Y87" s="52" t="str">
        <f t="shared" si="168"/>
        <v/>
      </c>
      <c r="Z87" s="52" t="str">
        <f t="shared" si="168"/>
        <v/>
      </c>
      <c r="AA87" s="52" t="str">
        <f t="shared" si="168"/>
        <v/>
      </c>
      <c r="AB87" s="52" t="str">
        <f t="shared" si="168"/>
        <v/>
      </c>
      <c r="AC87" s="52" t="str">
        <f t="shared" si="168"/>
        <v/>
      </c>
      <c r="AD87" s="52" t="str">
        <f t="shared" si="168"/>
        <v/>
      </c>
      <c r="AE87" s="52" t="str">
        <f t="shared" si="168"/>
        <v/>
      </c>
      <c r="AF87" s="52" t="str">
        <f t="shared" si="168"/>
        <v/>
      </c>
      <c r="AG87" s="50">
        <f t="shared" si="136"/>
        <v>0</v>
      </c>
      <c r="AN87" s="4">
        <v>3</v>
      </c>
      <c r="AO87" s="4">
        <v>1</v>
      </c>
      <c r="AP87" s="4">
        <v>10</v>
      </c>
      <c r="AQ87" s="6">
        <f ca="1">IF($AP87=1,IF(INDIRECT(ADDRESS(($AN87-1)*3+$AO87+5,$AP87+7))="",0,INDIRECT(ADDRESS(($AN87-1)*3+$AO87+5,$AP87+7))),IF(INDIRECT(ADDRESS(($AN87-1)*3+$AO87+5,$AP87+7))="",0,IF(COUNTIF(INDIRECT(ADDRESS(($AN87-1)*36+($AO87-1)*12+6,COLUMN())):INDIRECT(ADDRESS(($AN87-1)*36+($AO87-1)*12+$AP87+4,COLUMN())),INDIRECT(ADDRESS(($AN87-1)*3+$AO87+5,$AP87+7)))&gt;=1,0,INDIRECT(ADDRESS(($AN87-1)*3+$AO87+5,$AP87+7)))))</f>
        <v>0</v>
      </c>
      <c r="AR87" s="4">
        <f ca="1">COUNTIF(INDIRECT("H"&amp;(ROW()+12*(($AN87-1)*3+$AO87)-ROW())/12+5):INDIRECT("S"&amp;(ROW()+12*(($AN87-1)*3+$AO87)-ROW())/12+5),AQ87)</f>
        <v>0</v>
      </c>
      <c r="AS87" s="6">
        <f ca="1">IF($AP87=1,IF(INDIRECT(ADDRESS(($AN87-1)*3+$AO87+5,$AP87+20))="",0,INDIRECT(ADDRESS(($AN87-1)*3+$AO87+5,$AP87+20))),IF(INDIRECT(ADDRESS(($AN87-1)*3+$AO87+5,$AP87+20))="",0,IF(COUNTIF(INDIRECT(ADDRESS(($AN87-1)*36+($AO87-1)*12+6,COLUMN())):INDIRECT(ADDRESS(($AN87-1)*36+($AO87-1)*12+$AP87+4,COLUMN())),INDIRECT(ADDRESS(($AN87-1)*3+$AO87+5,$AP87+20)))&gt;=1,0,INDIRECT(ADDRESS(($AN87-1)*3+$AO87+5,$AP87+20)))))</f>
        <v>0</v>
      </c>
      <c r="AT87" s="4">
        <f ca="1">COUNTIF(INDIRECT("U"&amp;(ROW()+12*(($AN87-1)*3+$AO87)-ROW())/12+5):INDIRECT("AF"&amp;(ROW()+12*(($AN87-1)*3+$AO87)-ROW())/12+5),AS87)</f>
        <v>0</v>
      </c>
      <c r="AU87" s="4">
        <f ca="1">IF(AND(AQ87+AS87&gt;0,AR87+AT87&gt;0),COUNTIF(AU$6:AU86,"&gt;0")+1,0)</f>
        <v>0</v>
      </c>
      <c r="BE87" s="4">
        <v>1</v>
      </c>
      <c r="BG87" s="7">
        <f t="shared" ref="BG87:BR87" si="169">SUM(H87:H88)</f>
        <v>0</v>
      </c>
      <c r="BH87" s="7">
        <f t="shared" si="169"/>
        <v>0</v>
      </c>
      <c r="BI87" s="7">
        <f t="shared" si="169"/>
        <v>0</v>
      </c>
      <c r="BJ87" s="7">
        <f t="shared" si="169"/>
        <v>0</v>
      </c>
      <c r="BK87" s="7">
        <f t="shared" si="169"/>
        <v>0</v>
      </c>
      <c r="BL87" s="7">
        <f t="shared" si="169"/>
        <v>0</v>
      </c>
      <c r="BM87" s="7">
        <f t="shared" si="169"/>
        <v>0</v>
      </c>
      <c r="BN87" s="7">
        <f t="shared" si="169"/>
        <v>0</v>
      </c>
      <c r="BO87" s="7">
        <f t="shared" si="169"/>
        <v>0</v>
      </c>
      <c r="BP87" s="7">
        <f t="shared" si="169"/>
        <v>0</v>
      </c>
      <c r="BQ87" s="7">
        <f t="shared" si="169"/>
        <v>0</v>
      </c>
      <c r="BR87" s="7">
        <f t="shared" si="169"/>
        <v>0</v>
      </c>
      <c r="BT87" s="7">
        <f t="shared" ref="BT87:CE87" si="170">SUM(U87:U88)</f>
        <v>0</v>
      </c>
      <c r="BU87" s="7">
        <f t="shared" si="170"/>
        <v>0</v>
      </c>
      <c r="BV87" s="7">
        <f t="shared" si="170"/>
        <v>0</v>
      </c>
      <c r="BW87" s="7">
        <f t="shared" si="170"/>
        <v>0</v>
      </c>
      <c r="BX87" s="7">
        <f t="shared" si="170"/>
        <v>0</v>
      </c>
      <c r="BY87" s="7">
        <f t="shared" si="170"/>
        <v>0</v>
      </c>
      <c r="BZ87" s="7">
        <f t="shared" si="170"/>
        <v>0</v>
      </c>
      <c r="CA87" s="7">
        <f t="shared" si="170"/>
        <v>0</v>
      </c>
      <c r="CB87" s="7">
        <f t="shared" si="170"/>
        <v>0</v>
      </c>
      <c r="CC87" s="7">
        <f t="shared" si="170"/>
        <v>0</v>
      </c>
      <c r="CD87" s="7">
        <f t="shared" si="170"/>
        <v>0</v>
      </c>
      <c r="CE87" s="7">
        <f t="shared" si="170"/>
        <v>0</v>
      </c>
      <c r="CH87" s="8" t="s">
        <v>74</v>
      </c>
      <c r="CI87" s="7">
        <f t="shared" ref="CI87:CT87" si="171">IF(OR($D87="副園長",$D87="教頭",$D87="主任保育士",$D87="主幹教諭",$D87="主幹保育教諭"),0,BG87)</f>
        <v>0</v>
      </c>
      <c r="CJ87" s="7">
        <f t="shared" si="171"/>
        <v>0</v>
      </c>
      <c r="CK87" s="7">
        <f t="shared" si="171"/>
        <v>0</v>
      </c>
      <c r="CL87" s="7">
        <f t="shared" si="171"/>
        <v>0</v>
      </c>
      <c r="CM87" s="7">
        <f t="shared" si="171"/>
        <v>0</v>
      </c>
      <c r="CN87" s="7">
        <f t="shared" si="171"/>
        <v>0</v>
      </c>
      <c r="CO87" s="7">
        <f t="shared" si="171"/>
        <v>0</v>
      </c>
      <c r="CP87" s="7">
        <f t="shared" si="171"/>
        <v>0</v>
      </c>
      <c r="CQ87" s="7">
        <f t="shared" si="171"/>
        <v>0</v>
      </c>
      <c r="CR87" s="7">
        <f t="shared" si="171"/>
        <v>0</v>
      </c>
      <c r="CS87" s="7">
        <f t="shared" si="171"/>
        <v>0</v>
      </c>
      <c r="CT87" s="7">
        <f t="shared" si="171"/>
        <v>0</v>
      </c>
    </row>
    <row r="88" spans="1:98">
      <c r="A88" s="407"/>
      <c r="B88" s="410"/>
      <c r="C88" s="412"/>
      <c r="D88" s="412"/>
      <c r="E88" s="414"/>
      <c r="F88" s="410"/>
      <c r="G88" s="53" t="s">
        <v>73</v>
      </c>
      <c r="H88" s="54"/>
      <c r="I88" s="55" t="str">
        <f t="shared" si="167"/>
        <v/>
      </c>
      <c r="J88" s="55" t="str">
        <f t="shared" si="167"/>
        <v/>
      </c>
      <c r="K88" s="55" t="str">
        <f t="shared" si="167"/>
        <v/>
      </c>
      <c r="L88" s="55" t="str">
        <f t="shared" si="167"/>
        <v/>
      </c>
      <c r="M88" s="55" t="str">
        <f t="shared" si="167"/>
        <v/>
      </c>
      <c r="N88" s="55" t="str">
        <f t="shared" si="167"/>
        <v/>
      </c>
      <c r="O88" s="55" t="str">
        <f t="shared" si="167"/>
        <v/>
      </c>
      <c r="P88" s="55" t="str">
        <f t="shared" si="167"/>
        <v/>
      </c>
      <c r="Q88" s="55" t="str">
        <f t="shared" si="167"/>
        <v/>
      </c>
      <c r="R88" s="55" t="str">
        <f t="shared" si="167"/>
        <v/>
      </c>
      <c r="S88" s="55" t="str">
        <f t="shared" si="167"/>
        <v/>
      </c>
      <c r="T88" s="56">
        <f t="shared" si="134"/>
        <v>0</v>
      </c>
      <c r="U88" s="57"/>
      <c r="V88" s="58" t="str">
        <f t="shared" si="168"/>
        <v/>
      </c>
      <c r="W88" s="58" t="str">
        <f t="shared" si="168"/>
        <v/>
      </c>
      <c r="X88" s="58" t="str">
        <f t="shared" si="168"/>
        <v/>
      </c>
      <c r="Y88" s="58" t="str">
        <f t="shared" si="168"/>
        <v/>
      </c>
      <c r="Z88" s="58" t="str">
        <f t="shared" si="168"/>
        <v/>
      </c>
      <c r="AA88" s="58" t="str">
        <f t="shared" si="168"/>
        <v/>
      </c>
      <c r="AB88" s="58" t="str">
        <f t="shared" si="168"/>
        <v/>
      </c>
      <c r="AC88" s="58" t="str">
        <f t="shared" si="168"/>
        <v/>
      </c>
      <c r="AD88" s="58" t="str">
        <f t="shared" si="168"/>
        <v/>
      </c>
      <c r="AE88" s="58" t="str">
        <f t="shared" si="168"/>
        <v/>
      </c>
      <c r="AF88" s="58" t="str">
        <f t="shared" si="168"/>
        <v/>
      </c>
      <c r="AG88" s="56">
        <f t="shared" si="136"/>
        <v>0</v>
      </c>
      <c r="AN88" s="4">
        <v>3</v>
      </c>
      <c r="AO88" s="4">
        <v>1</v>
      </c>
      <c r="AP88" s="4">
        <v>11</v>
      </c>
      <c r="AQ88" s="6">
        <f ca="1">IF($AP88=1,IF(INDIRECT(ADDRESS(($AN88-1)*3+$AO88+5,$AP88+7))="",0,INDIRECT(ADDRESS(($AN88-1)*3+$AO88+5,$AP88+7))),IF(INDIRECT(ADDRESS(($AN88-1)*3+$AO88+5,$AP88+7))="",0,IF(COUNTIF(INDIRECT(ADDRESS(($AN88-1)*36+($AO88-1)*12+6,COLUMN())):INDIRECT(ADDRESS(($AN88-1)*36+($AO88-1)*12+$AP88+4,COLUMN())),INDIRECT(ADDRESS(($AN88-1)*3+$AO88+5,$AP88+7)))&gt;=1,0,INDIRECT(ADDRESS(($AN88-1)*3+$AO88+5,$AP88+7)))))</f>
        <v>0</v>
      </c>
      <c r="AR88" s="4">
        <f ca="1">COUNTIF(INDIRECT("H"&amp;(ROW()+12*(($AN88-1)*3+$AO88)-ROW())/12+5):INDIRECT("S"&amp;(ROW()+12*(($AN88-1)*3+$AO88)-ROW())/12+5),AQ88)</f>
        <v>0</v>
      </c>
      <c r="AS88" s="6">
        <f ca="1">IF($AP88=1,IF(INDIRECT(ADDRESS(($AN88-1)*3+$AO88+5,$AP88+20))="",0,INDIRECT(ADDRESS(($AN88-1)*3+$AO88+5,$AP88+20))),IF(INDIRECT(ADDRESS(($AN88-1)*3+$AO88+5,$AP88+20))="",0,IF(COUNTIF(INDIRECT(ADDRESS(($AN88-1)*36+($AO88-1)*12+6,COLUMN())):INDIRECT(ADDRESS(($AN88-1)*36+($AO88-1)*12+$AP88+4,COLUMN())),INDIRECT(ADDRESS(($AN88-1)*3+$AO88+5,$AP88+20)))&gt;=1,0,INDIRECT(ADDRESS(($AN88-1)*3+$AO88+5,$AP88+20)))))</f>
        <v>0</v>
      </c>
      <c r="AT88" s="4">
        <f ca="1">COUNTIF(INDIRECT("U"&amp;(ROW()+12*(($AN88-1)*3+$AO88)-ROW())/12+5):INDIRECT("AF"&amp;(ROW()+12*(($AN88-1)*3+$AO88)-ROW())/12+5),AS88)</f>
        <v>0</v>
      </c>
      <c r="AU88" s="4">
        <f ca="1">IF(AND(AQ88+AS88&gt;0,AR88+AT88&gt;0),COUNTIF(AU$6:AU87,"&gt;0")+1,0)</f>
        <v>0</v>
      </c>
      <c r="BE88" s="4">
        <v>2</v>
      </c>
      <c r="BF88" s="4" t="s">
        <v>72</v>
      </c>
      <c r="BG88" s="7">
        <f t="shared" ref="BG88:BR88" si="172">IF(BG87+BT87&gt;$AJ$27,1,0)</f>
        <v>0</v>
      </c>
      <c r="BH88" s="7">
        <f t="shared" si="172"/>
        <v>0</v>
      </c>
      <c r="BI88" s="7">
        <f t="shared" si="172"/>
        <v>0</v>
      </c>
      <c r="BJ88" s="7">
        <f t="shared" si="172"/>
        <v>0</v>
      </c>
      <c r="BK88" s="7">
        <f t="shared" si="172"/>
        <v>0</v>
      </c>
      <c r="BL88" s="7">
        <f t="shared" si="172"/>
        <v>0</v>
      </c>
      <c r="BM88" s="7">
        <f t="shared" si="172"/>
        <v>0</v>
      </c>
      <c r="BN88" s="7">
        <f t="shared" si="172"/>
        <v>0</v>
      </c>
      <c r="BO88" s="7">
        <f t="shared" si="172"/>
        <v>0</v>
      </c>
      <c r="BP88" s="7">
        <f t="shared" si="172"/>
        <v>0</v>
      </c>
      <c r="BQ88" s="7">
        <f t="shared" si="172"/>
        <v>0</v>
      </c>
      <c r="BR88" s="7">
        <f t="shared" si="172"/>
        <v>0</v>
      </c>
      <c r="BT88" s="7"/>
      <c r="BU88" s="7"/>
      <c r="BV88" s="7"/>
      <c r="BW88" s="7"/>
      <c r="BX88" s="7"/>
      <c r="BY88" s="7"/>
      <c r="BZ88" s="7"/>
      <c r="CA88" s="7"/>
      <c r="CB88" s="7"/>
      <c r="CC88" s="7"/>
      <c r="CD88" s="7"/>
      <c r="CE88" s="7"/>
    </row>
    <row r="89" spans="1:98">
      <c r="A89" s="408"/>
      <c r="B89" s="411"/>
      <c r="C89" s="416"/>
      <c r="D89" s="417"/>
      <c r="E89" s="415"/>
      <c r="F89" s="411"/>
      <c r="G89" s="59" t="s">
        <v>258</v>
      </c>
      <c r="H89" s="60"/>
      <c r="I89" s="61"/>
      <c r="J89" s="61"/>
      <c r="K89" s="61"/>
      <c r="L89" s="61"/>
      <c r="M89" s="61"/>
      <c r="N89" s="61"/>
      <c r="O89" s="61"/>
      <c r="P89" s="61"/>
      <c r="Q89" s="61"/>
      <c r="R89" s="61"/>
      <c r="S89" s="61"/>
      <c r="T89" s="62">
        <f t="shared" si="134"/>
        <v>0</v>
      </c>
      <c r="U89" s="63"/>
      <c r="V89" s="64"/>
      <c r="W89" s="64"/>
      <c r="X89" s="64"/>
      <c r="Y89" s="64"/>
      <c r="Z89" s="64"/>
      <c r="AA89" s="64"/>
      <c r="AB89" s="64"/>
      <c r="AC89" s="64"/>
      <c r="AD89" s="64"/>
      <c r="AE89" s="64"/>
      <c r="AF89" s="64"/>
      <c r="AG89" s="62">
        <f t="shared" si="136"/>
        <v>0</v>
      </c>
      <c r="AN89" s="4">
        <v>3</v>
      </c>
      <c r="AO89" s="4">
        <v>1</v>
      </c>
      <c r="AP89" s="4">
        <v>12</v>
      </c>
      <c r="AQ89" s="6">
        <f ca="1">IF($AP89=1,IF(INDIRECT(ADDRESS(($AN89-1)*3+$AO89+5,$AP89+7))="",0,INDIRECT(ADDRESS(($AN89-1)*3+$AO89+5,$AP89+7))),IF(INDIRECT(ADDRESS(($AN89-1)*3+$AO89+5,$AP89+7))="",0,IF(COUNTIF(INDIRECT(ADDRESS(($AN89-1)*36+($AO89-1)*12+6,COLUMN())):INDIRECT(ADDRESS(($AN89-1)*36+($AO89-1)*12+$AP89+4,COLUMN())),INDIRECT(ADDRESS(($AN89-1)*3+$AO89+5,$AP89+7)))&gt;=1,0,INDIRECT(ADDRESS(($AN89-1)*3+$AO89+5,$AP89+7)))))</f>
        <v>0</v>
      </c>
      <c r="AR89" s="4">
        <f ca="1">COUNTIF(INDIRECT("H"&amp;(ROW()+12*(($AN89-1)*3+$AO89)-ROW())/12+5):INDIRECT("S"&amp;(ROW()+12*(($AN89-1)*3+$AO89)-ROW())/12+5),AQ89)</f>
        <v>0</v>
      </c>
      <c r="AS89" s="6">
        <f ca="1">IF($AP89=1,IF(INDIRECT(ADDRESS(($AN89-1)*3+$AO89+5,$AP89+20))="",0,INDIRECT(ADDRESS(($AN89-1)*3+$AO89+5,$AP89+20))),IF(INDIRECT(ADDRESS(($AN89-1)*3+$AO89+5,$AP89+20))="",0,IF(COUNTIF(INDIRECT(ADDRESS(($AN89-1)*36+($AO89-1)*12+6,COLUMN())):INDIRECT(ADDRESS(($AN89-1)*36+($AO89-1)*12+$AP89+4,COLUMN())),INDIRECT(ADDRESS(($AN89-1)*3+$AO89+5,$AP89+20)))&gt;=1,0,INDIRECT(ADDRESS(($AN89-1)*3+$AO89+5,$AP89+20)))))</f>
        <v>0</v>
      </c>
      <c r="AT89" s="4">
        <f ca="1">COUNTIF(INDIRECT("U"&amp;(ROW()+12*(($AN89-1)*3+$AO89)-ROW())/12+5):INDIRECT("AF"&amp;(ROW()+12*(($AN89-1)*3+$AO89)-ROW())/12+5),AS89)</f>
        <v>0</v>
      </c>
      <c r="AU89" s="4">
        <f ca="1">IF(AND(AQ89+AS89&gt;0,AR89+AT89&gt;0),COUNTIF(AU$6:AU88,"&gt;0")+1,0)</f>
        <v>0</v>
      </c>
      <c r="BE89" s="4">
        <v>3</v>
      </c>
      <c r="BF89" s="8"/>
      <c r="BG89" s="7"/>
      <c r="BH89" s="7"/>
      <c r="BI89" s="7"/>
      <c r="BJ89" s="7"/>
      <c r="BK89" s="7"/>
      <c r="BL89" s="7"/>
      <c r="BM89" s="7"/>
      <c r="BN89" s="7"/>
      <c r="BO89" s="7"/>
      <c r="BP89" s="7"/>
      <c r="BQ89" s="7"/>
      <c r="BR89" s="7"/>
    </row>
    <row r="90" spans="1:98">
      <c r="A90" s="406">
        <v>29</v>
      </c>
      <c r="B90" s="409"/>
      <c r="C90" s="409"/>
      <c r="D90" s="409"/>
      <c r="E90" s="413"/>
      <c r="F90" s="409"/>
      <c r="G90" s="47" t="s">
        <v>75</v>
      </c>
      <c r="H90" s="48"/>
      <c r="I90" s="49" t="str">
        <f t="shared" ref="I90:S91" si="173">IF(H90="","",H90)</f>
        <v/>
      </c>
      <c r="J90" s="49" t="str">
        <f t="shared" si="173"/>
        <v/>
      </c>
      <c r="K90" s="49" t="str">
        <f t="shared" si="173"/>
        <v/>
      </c>
      <c r="L90" s="49" t="str">
        <f t="shared" si="173"/>
        <v/>
      </c>
      <c r="M90" s="49" t="str">
        <f t="shared" si="173"/>
        <v/>
      </c>
      <c r="N90" s="49" t="str">
        <f t="shared" si="173"/>
        <v/>
      </c>
      <c r="O90" s="49" t="str">
        <f t="shared" si="173"/>
        <v/>
      </c>
      <c r="P90" s="49" t="str">
        <f t="shared" si="173"/>
        <v/>
      </c>
      <c r="Q90" s="49" t="str">
        <f t="shared" si="173"/>
        <v/>
      </c>
      <c r="R90" s="49" t="str">
        <f t="shared" si="173"/>
        <v/>
      </c>
      <c r="S90" s="49" t="str">
        <f t="shared" si="173"/>
        <v/>
      </c>
      <c r="T90" s="50">
        <f t="shared" si="134"/>
        <v>0</v>
      </c>
      <c r="U90" s="51"/>
      <c r="V90" s="52" t="str">
        <f t="shared" ref="V90:AF91" si="174">IF(U90="","",U90)</f>
        <v/>
      </c>
      <c r="W90" s="52" t="str">
        <f t="shared" si="174"/>
        <v/>
      </c>
      <c r="X90" s="52" t="str">
        <f t="shared" si="174"/>
        <v/>
      </c>
      <c r="Y90" s="52" t="str">
        <f t="shared" si="174"/>
        <v/>
      </c>
      <c r="Z90" s="52" t="str">
        <f t="shared" si="174"/>
        <v/>
      </c>
      <c r="AA90" s="52" t="str">
        <f t="shared" si="174"/>
        <v/>
      </c>
      <c r="AB90" s="52" t="str">
        <f t="shared" si="174"/>
        <v/>
      </c>
      <c r="AC90" s="52" t="str">
        <f t="shared" si="174"/>
        <v/>
      </c>
      <c r="AD90" s="52" t="str">
        <f t="shared" si="174"/>
        <v/>
      </c>
      <c r="AE90" s="52" t="str">
        <f t="shared" si="174"/>
        <v/>
      </c>
      <c r="AF90" s="52" t="str">
        <f t="shared" si="174"/>
        <v/>
      </c>
      <c r="AG90" s="50">
        <f t="shared" si="136"/>
        <v>0</v>
      </c>
      <c r="AN90" s="4">
        <v>3</v>
      </c>
      <c r="AO90" s="4">
        <v>2</v>
      </c>
      <c r="AP90" s="4">
        <v>1</v>
      </c>
      <c r="AQ90" s="6">
        <f ca="1">IF($AP90=1,IF(INDIRECT(ADDRESS(($AN90-1)*3+$AO90+5,$AP90+7))="",0,INDIRECT(ADDRESS(($AN90-1)*3+$AO90+5,$AP90+7))),IF(INDIRECT(ADDRESS(($AN90-1)*3+$AO90+5,$AP90+7))="",0,IF(COUNTIF(INDIRECT(ADDRESS(($AN90-1)*36+($AO90-1)*12+6,COLUMN())):INDIRECT(ADDRESS(($AN90-1)*36+($AO90-1)*12+$AP90+4,COLUMN())),INDIRECT(ADDRESS(($AN90-1)*3+$AO90+5,$AP90+7)))&gt;=1,0,INDIRECT(ADDRESS(($AN90-1)*3+$AO90+5,$AP90+7)))))</f>
        <v>0</v>
      </c>
      <c r="AR90" s="4">
        <f ca="1">COUNTIF(INDIRECT("H"&amp;(ROW()+12*(($AN90-1)*3+$AO90)-ROW())/12+5):INDIRECT("S"&amp;(ROW()+12*(($AN90-1)*3+$AO90)-ROW())/12+5),AQ90)</f>
        <v>0</v>
      </c>
      <c r="AS90" s="6">
        <f ca="1">IF($AP90=1,IF(INDIRECT(ADDRESS(($AN90-1)*3+$AO90+5,$AP90+20))="",0,INDIRECT(ADDRESS(($AN90-1)*3+$AO90+5,$AP90+20))),IF(INDIRECT(ADDRESS(($AN90-1)*3+$AO90+5,$AP90+20))="",0,IF(COUNTIF(INDIRECT(ADDRESS(($AN90-1)*36+($AO90-1)*12+6,COLUMN())):INDIRECT(ADDRESS(($AN90-1)*36+($AO90-1)*12+$AP90+4,COLUMN())),INDIRECT(ADDRESS(($AN90-1)*3+$AO90+5,$AP90+20)))&gt;=1,0,INDIRECT(ADDRESS(($AN90-1)*3+$AO90+5,$AP90+20)))))</f>
        <v>0</v>
      </c>
      <c r="AT90" s="4">
        <f ca="1">COUNTIF(INDIRECT("U"&amp;(ROW()+12*(($AN90-1)*3+$AO90)-ROW())/12+5):INDIRECT("AF"&amp;(ROW()+12*(($AN90-1)*3+$AO90)-ROW())/12+5),AS90)</f>
        <v>0</v>
      </c>
      <c r="AU90" s="4">
        <f ca="1">IF(AND(AQ90+AS90&gt;0,AR90+AT90&gt;0),COUNTIF(AU$6:AU89,"&gt;0")+1,0)</f>
        <v>0</v>
      </c>
      <c r="BE90" s="4">
        <v>1</v>
      </c>
      <c r="BG90" s="7">
        <f t="shared" ref="BG90:BR90" si="175">SUM(H90:H91)</f>
        <v>0</v>
      </c>
      <c r="BH90" s="7">
        <f t="shared" si="175"/>
        <v>0</v>
      </c>
      <c r="BI90" s="7">
        <f t="shared" si="175"/>
        <v>0</v>
      </c>
      <c r="BJ90" s="7">
        <f t="shared" si="175"/>
        <v>0</v>
      </c>
      <c r="BK90" s="7">
        <f t="shared" si="175"/>
        <v>0</v>
      </c>
      <c r="BL90" s="7">
        <f t="shared" si="175"/>
        <v>0</v>
      </c>
      <c r="BM90" s="7">
        <f t="shared" si="175"/>
        <v>0</v>
      </c>
      <c r="BN90" s="7">
        <f t="shared" si="175"/>
        <v>0</v>
      </c>
      <c r="BO90" s="7">
        <f t="shared" si="175"/>
        <v>0</v>
      </c>
      <c r="BP90" s="7">
        <f t="shared" si="175"/>
        <v>0</v>
      </c>
      <c r="BQ90" s="7">
        <f t="shared" si="175"/>
        <v>0</v>
      </c>
      <c r="BR90" s="7">
        <f t="shared" si="175"/>
        <v>0</v>
      </c>
      <c r="BT90" s="7">
        <f t="shared" ref="BT90:CE90" si="176">SUM(U90:U91)</f>
        <v>0</v>
      </c>
      <c r="BU90" s="7">
        <f t="shared" si="176"/>
        <v>0</v>
      </c>
      <c r="BV90" s="7">
        <f t="shared" si="176"/>
        <v>0</v>
      </c>
      <c r="BW90" s="7">
        <f t="shared" si="176"/>
        <v>0</v>
      </c>
      <c r="BX90" s="7">
        <f t="shared" si="176"/>
        <v>0</v>
      </c>
      <c r="BY90" s="7">
        <f t="shared" si="176"/>
        <v>0</v>
      </c>
      <c r="BZ90" s="7">
        <f t="shared" si="176"/>
        <v>0</v>
      </c>
      <c r="CA90" s="7">
        <f t="shared" si="176"/>
        <v>0</v>
      </c>
      <c r="CB90" s="7">
        <f t="shared" si="176"/>
        <v>0</v>
      </c>
      <c r="CC90" s="7">
        <f t="shared" si="176"/>
        <v>0</v>
      </c>
      <c r="CD90" s="7">
        <f t="shared" si="176"/>
        <v>0</v>
      </c>
      <c r="CE90" s="7">
        <f t="shared" si="176"/>
        <v>0</v>
      </c>
      <c r="CH90" s="8" t="s">
        <v>74</v>
      </c>
      <c r="CI90" s="7">
        <f t="shared" ref="CI90:CT90" si="177">IF(OR($D90="副園長",$D90="教頭",$D90="主任保育士",$D90="主幹教諭",$D90="主幹保育教諭"),0,BG90)</f>
        <v>0</v>
      </c>
      <c r="CJ90" s="7">
        <f t="shared" si="177"/>
        <v>0</v>
      </c>
      <c r="CK90" s="7">
        <f t="shared" si="177"/>
        <v>0</v>
      </c>
      <c r="CL90" s="7">
        <f t="shared" si="177"/>
        <v>0</v>
      </c>
      <c r="CM90" s="7">
        <f t="shared" si="177"/>
        <v>0</v>
      </c>
      <c r="CN90" s="7">
        <f t="shared" si="177"/>
        <v>0</v>
      </c>
      <c r="CO90" s="7">
        <f t="shared" si="177"/>
        <v>0</v>
      </c>
      <c r="CP90" s="7">
        <f t="shared" si="177"/>
        <v>0</v>
      </c>
      <c r="CQ90" s="7">
        <f t="shared" si="177"/>
        <v>0</v>
      </c>
      <c r="CR90" s="7">
        <f t="shared" si="177"/>
        <v>0</v>
      </c>
      <c r="CS90" s="7">
        <f t="shared" si="177"/>
        <v>0</v>
      </c>
      <c r="CT90" s="7">
        <f t="shared" si="177"/>
        <v>0</v>
      </c>
    </row>
    <row r="91" spans="1:98">
      <c r="A91" s="407"/>
      <c r="B91" s="410"/>
      <c r="C91" s="412"/>
      <c r="D91" s="412"/>
      <c r="E91" s="414"/>
      <c r="F91" s="410"/>
      <c r="G91" s="53" t="s">
        <v>73</v>
      </c>
      <c r="H91" s="54"/>
      <c r="I91" s="55" t="str">
        <f t="shared" si="173"/>
        <v/>
      </c>
      <c r="J91" s="55" t="str">
        <f t="shared" si="173"/>
        <v/>
      </c>
      <c r="K91" s="55" t="str">
        <f t="shared" si="173"/>
        <v/>
      </c>
      <c r="L91" s="55" t="str">
        <f t="shared" si="173"/>
        <v/>
      </c>
      <c r="M91" s="55" t="str">
        <f t="shared" si="173"/>
        <v/>
      </c>
      <c r="N91" s="55" t="str">
        <f t="shared" si="173"/>
        <v/>
      </c>
      <c r="O91" s="55" t="str">
        <f t="shared" si="173"/>
        <v/>
      </c>
      <c r="P91" s="55" t="str">
        <f t="shared" si="173"/>
        <v/>
      </c>
      <c r="Q91" s="55" t="str">
        <f t="shared" si="173"/>
        <v/>
      </c>
      <c r="R91" s="55" t="str">
        <f t="shared" si="173"/>
        <v/>
      </c>
      <c r="S91" s="55" t="str">
        <f t="shared" si="173"/>
        <v/>
      </c>
      <c r="T91" s="56">
        <f t="shared" si="134"/>
        <v>0</v>
      </c>
      <c r="U91" s="57"/>
      <c r="V91" s="58" t="str">
        <f t="shared" si="174"/>
        <v/>
      </c>
      <c r="W91" s="58" t="str">
        <f t="shared" si="174"/>
        <v/>
      </c>
      <c r="X91" s="58" t="str">
        <f t="shared" si="174"/>
        <v/>
      </c>
      <c r="Y91" s="58" t="str">
        <f t="shared" si="174"/>
        <v/>
      </c>
      <c r="Z91" s="58" t="str">
        <f t="shared" si="174"/>
        <v/>
      </c>
      <c r="AA91" s="58" t="str">
        <f t="shared" si="174"/>
        <v/>
      </c>
      <c r="AB91" s="58" t="str">
        <f t="shared" si="174"/>
        <v/>
      </c>
      <c r="AC91" s="58" t="str">
        <f t="shared" si="174"/>
        <v/>
      </c>
      <c r="AD91" s="58" t="str">
        <f t="shared" si="174"/>
        <v/>
      </c>
      <c r="AE91" s="58" t="str">
        <f t="shared" si="174"/>
        <v/>
      </c>
      <c r="AF91" s="58" t="str">
        <f t="shared" si="174"/>
        <v/>
      </c>
      <c r="AG91" s="56">
        <f t="shared" si="136"/>
        <v>0</v>
      </c>
      <c r="AN91" s="4">
        <v>3</v>
      </c>
      <c r="AO91" s="4">
        <v>2</v>
      </c>
      <c r="AP91" s="4">
        <v>2</v>
      </c>
      <c r="AQ91" s="6">
        <f ca="1">IF($AP91=1,IF(INDIRECT(ADDRESS(($AN91-1)*3+$AO91+5,$AP91+7))="",0,INDIRECT(ADDRESS(($AN91-1)*3+$AO91+5,$AP91+7))),IF(INDIRECT(ADDRESS(($AN91-1)*3+$AO91+5,$AP91+7))="",0,IF(COUNTIF(INDIRECT(ADDRESS(($AN91-1)*36+($AO91-1)*12+6,COLUMN())):INDIRECT(ADDRESS(($AN91-1)*36+($AO91-1)*12+$AP91+4,COLUMN())),INDIRECT(ADDRESS(($AN91-1)*3+$AO91+5,$AP91+7)))&gt;=1,0,INDIRECT(ADDRESS(($AN91-1)*3+$AO91+5,$AP91+7)))))</f>
        <v>0</v>
      </c>
      <c r="AR91" s="4">
        <f ca="1">COUNTIF(INDIRECT("H"&amp;(ROW()+12*(($AN91-1)*3+$AO91)-ROW())/12+5):INDIRECT("S"&amp;(ROW()+12*(($AN91-1)*3+$AO91)-ROW())/12+5),AQ91)</f>
        <v>0</v>
      </c>
      <c r="AS91" s="6">
        <f ca="1">IF($AP91=1,IF(INDIRECT(ADDRESS(($AN91-1)*3+$AO91+5,$AP91+20))="",0,INDIRECT(ADDRESS(($AN91-1)*3+$AO91+5,$AP91+20))),IF(INDIRECT(ADDRESS(($AN91-1)*3+$AO91+5,$AP91+20))="",0,IF(COUNTIF(INDIRECT(ADDRESS(($AN91-1)*36+($AO91-1)*12+6,COLUMN())):INDIRECT(ADDRESS(($AN91-1)*36+($AO91-1)*12+$AP91+4,COLUMN())),INDIRECT(ADDRESS(($AN91-1)*3+$AO91+5,$AP91+20)))&gt;=1,0,INDIRECT(ADDRESS(($AN91-1)*3+$AO91+5,$AP91+20)))))</f>
        <v>0</v>
      </c>
      <c r="AT91" s="4">
        <f ca="1">COUNTIF(INDIRECT("U"&amp;(ROW()+12*(($AN91-1)*3+$AO91)-ROW())/12+5):INDIRECT("AF"&amp;(ROW()+12*(($AN91-1)*3+$AO91)-ROW())/12+5),AS91)</f>
        <v>0</v>
      </c>
      <c r="AU91" s="4">
        <f ca="1">IF(AND(AQ91+AS91&gt;0,AR91+AT91&gt;0),COUNTIF(AU$6:AU90,"&gt;0")+1,0)</f>
        <v>0</v>
      </c>
      <c r="BE91" s="4">
        <v>2</v>
      </c>
      <c r="BF91" s="4" t="s">
        <v>72</v>
      </c>
      <c r="BG91" s="7">
        <f t="shared" ref="BG91:BR91" si="178">IF(BG90+BT90&gt;$AJ$27,1,0)</f>
        <v>0</v>
      </c>
      <c r="BH91" s="7">
        <f t="shared" si="178"/>
        <v>0</v>
      </c>
      <c r="BI91" s="7">
        <f t="shared" si="178"/>
        <v>0</v>
      </c>
      <c r="BJ91" s="7">
        <f t="shared" si="178"/>
        <v>0</v>
      </c>
      <c r="BK91" s="7">
        <f t="shared" si="178"/>
        <v>0</v>
      </c>
      <c r="BL91" s="7">
        <f t="shared" si="178"/>
        <v>0</v>
      </c>
      <c r="BM91" s="7">
        <f t="shared" si="178"/>
        <v>0</v>
      </c>
      <c r="BN91" s="7">
        <f t="shared" si="178"/>
        <v>0</v>
      </c>
      <c r="BO91" s="7">
        <f t="shared" si="178"/>
        <v>0</v>
      </c>
      <c r="BP91" s="7">
        <f t="shared" si="178"/>
        <v>0</v>
      </c>
      <c r="BQ91" s="7">
        <f t="shared" si="178"/>
        <v>0</v>
      </c>
      <c r="BR91" s="7">
        <f t="shared" si="178"/>
        <v>0</v>
      </c>
      <c r="BT91" s="7"/>
      <c r="BU91" s="7"/>
      <c r="BV91" s="7"/>
      <c r="BW91" s="7"/>
      <c r="BX91" s="7"/>
      <c r="BY91" s="7"/>
      <c r="BZ91" s="7"/>
      <c r="CA91" s="7"/>
      <c r="CB91" s="7"/>
      <c r="CC91" s="7"/>
      <c r="CD91" s="7"/>
      <c r="CE91" s="7"/>
    </row>
    <row r="92" spans="1:98">
      <c r="A92" s="408"/>
      <c r="B92" s="411"/>
      <c r="C92" s="416"/>
      <c r="D92" s="417"/>
      <c r="E92" s="415"/>
      <c r="F92" s="411"/>
      <c r="G92" s="59" t="s">
        <v>258</v>
      </c>
      <c r="H92" s="60"/>
      <c r="I92" s="61"/>
      <c r="J92" s="61"/>
      <c r="K92" s="61"/>
      <c r="L92" s="61"/>
      <c r="M92" s="61"/>
      <c r="N92" s="61"/>
      <c r="O92" s="61"/>
      <c r="P92" s="61"/>
      <c r="Q92" s="61"/>
      <c r="R92" s="61"/>
      <c r="S92" s="61"/>
      <c r="T92" s="62">
        <f t="shared" si="134"/>
        <v>0</v>
      </c>
      <c r="U92" s="63"/>
      <c r="V92" s="64"/>
      <c r="W92" s="64"/>
      <c r="X92" s="64"/>
      <c r="Y92" s="64"/>
      <c r="Z92" s="64"/>
      <c r="AA92" s="64"/>
      <c r="AB92" s="64"/>
      <c r="AC92" s="64"/>
      <c r="AD92" s="64"/>
      <c r="AE92" s="64"/>
      <c r="AF92" s="64"/>
      <c r="AG92" s="62">
        <f t="shared" si="136"/>
        <v>0</v>
      </c>
      <c r="AN92" s="4">
        <v>3</v>
      </c>
      <c r="AO92" s="4">
        <v>2</v>
      </c>
      <c r="AP92" s="4">
        <v>3</v>
      </c>
      <c r="AQ92" s="6">
        <f ca="1">IF($AP92=1,IF(INDIRECT(ADDRESS(($AN92-1)*3+$AO92+5,$AP92+7))="",0,INDIRECT(ADDRESS(($AN92-1)*3+$AO92+5,$AP92+7))),IF(INDIRECT(ADDRESS(($AN92-1)*3+$AO92+5,$AP92+7))="",0,IF(COUNTIF(INDIRECT(ADDRESS(($AN92-1)*36+($AO92-1)*12+6,COLUMN())):INDIRECT(ADDRESS(($AN92-1)*36+($AO92-1)*12+$AP92+4,COLUMN())),INDIRECT(ADDRESS(($AN92-1)*3+$AO92+5,$AP92+7)))&gt;=1,0,INDIRECT(ADDRESS(($AN92-1)*3+$AO92+5,$AP92+7)))))</f>
        <v>0</v>
      </c>
      <c r="AR92" s="4">
        <f ca="1">COUNTIF(INDIRECT("H"&amp;(ROW()+12*(($AN92-1)*3+$AO92)-ROW())/12+5):INDIRECT("S"&amp;(ROW()+12*(($AN92-1)*3+$AO92)-ROW())/12+5),AQ92)</f>
        <v>0</v>
      </c>
      <c r="AS92" s="6">
        <f ca="1">IF($AP92=1,IF(INDIRECT(ADDRESS(($AN92-1)*3+$AO92+5,$AP92+20))="",0,INDIRECT(ADDRESS(($AN92-1)*3+$AO92+5,$AP92+20))),IF(INDIRECT(ADDRESS(($AN92-1)*3+$AO92+5,$AP92+20))="",0,IF(COUNTIF(INDIRECT(ADDRESS(($AN92-1)*36+($AO92-1)*12+6,COLUMN())):INDIRECT(ADDRESS(($AN92-1)*36+($AO92-1)*12+$AP92+4,COLUMN())),INDIRECT(ADDRESS(($AN92-1)*3+$AO92+5,$AP92+20)))&gt;=1,0,INDIRECT(ADDRESS(($AN92-1)*3+$AO92+5,$AP92+20)))))</f>
        <v>0</v>
      </c>
      <c r="AT92" s="4">
        <f ca="1">COUNTIF(INDIRECT("U"&amp;(ROW()+12*(($AN92-1)*3+$AO92)-ROW())/12+5):INDIRECT("AF"&amp;(ROW()+12*(($AN92-1)*3+$AO92)-ROW())/12+5),AS92)</f>
        <v>0</v>
      </c>
      <c r="AU92" s="4">
        <f ca="1">IF(AND(AQ92+AS92&gt;0,AR92+AT92&gt;0),COUNTIF(AU$6:AU91,"&gt;0")+1,0)</f>
        <v>0</v>
      </c>
      <c r="BE92" s="4">
        <v>3</v>
      </c>
      <c r="BF92" s="8"/>
      <c r="BG92" s="7"/>
      <c r="BH92" s="7"/>
      <c r="BI92" s="7"/>
      <c r="BJ92" s="7"/>
      <c r="BK92" s="7"/>
      <c r="BL92" s="7"/>
      <c r="BM92" s="7"/>
      <c r="BN92" s="7"/>
      <c r="BO92" s="7"/>
      <c r="BP92" s="7"/>
      <c r="BQ92" s="7"/>
      <c r="BR92" s="7"/>
      <c r="BT92" s="7"/>
      <c r="BU92" s="7"/>
      <c r="BV92" s="7"/>
      <c r="BW92" s="7"/>
      <c r="BX92" s="7"/>
      <c r="BY92" s="7"/>
      <c r="BZ92" s="7"/>
      <c r="CA92" s="7"/>
      <c r="CB92" s="7"/>
      <c r="CC92" s="7"/>
      <c r="CD92" s="7"/>
      <c r="CE92" s="7"/>
    </row>
    <row r="93" spans="1:98">
      <c r="A93" s="406">
        <v>30</v>
      </c>
      <c r="B93" s="409"/>
      <c r="C93" s="409"/>
      <c r="D93" s="409"/>
      <c r="E93" s="413"/>
      <c r="F93" s="409"/>
      <c r="G93" s="47" t="s">
        <v>75</v>
      </c>
      <c r="H93" s="48"/>
      <c r="I93" s="49" t="str">
        <f t="shared" ref="I93:S94" si="179">IF(H93="","",H93)</f>
        <v/>
      </c>
      <c r="J93" s="49" t="str">
        <f t="shared" si="179"/>
        <v/>
      </c>
      <c r="K93" s="49" t="str">
        <f t="shared" si="179"/>
        <v/>
      </c>
      <c r="L93" s="49" t="str">
        <f t="shared" si="179"/>
        <v/>
      </c>
      <c r="M93" s="49" t="str">
        <f t="shared" si="179"/>
        <v/>
      </c>
      <c r="N93" s="49" t="str">
        <f t="shared" si="179"/>
        <v/>
      </c>
      <c r="O93" s="49" t="str">
        <f t="shared" si="179"/>
        <v/>
      </c>
      <c r="P93" s="49" t="str">
        <f t="shared" si="179"/>
        <v/>
      </c>
      <c r="Q93" s="49" t="str">
        <f t="shared" si="179"/>
        <v/>
      </c>
      <c r="R93" s="49" t="str">
        <f t="shared" si="179"/>
        <v/>
      </c>
      <c r="S93" s="49" t="str">
        <f t="shared" si="179"/>
        <v/>
      </c>
      <c r="T93" s="50">
        <f t="shared" si="134"/>
        <v>0</v>
      </c>
      <c r="U93" s="51"/>
      <c r="V93" s="52" t="str">
        <f t="shared" ref="V93:AF94" si="180">IF(U93="","",U93)</f>
        <v/>
      </c>
      <c r="W93" s="52" t="str">
        <f t="shared" si="180"/>
        <v/>
      </c>
      <c r="X93" s="52" t="str">
        <f t="shared" si="180"/>
        <v/>
      </c>
      <c r="Y93" s="52" t="str">
        <f t="shared" si="180"/>
        <v/>
      </c>
      <c r="Z93" s="52" t="str">
        <f t="shared" si="180"/>
        <v/>
      </c>
      <c r="AA93" s="52" t="str">
        <f t="shared" si="180"/>
        <v/>
      </c>
      <c r="AB93" s="52" t="str">
        <f t="shared" si="180"/>
        <v/>
      </c>
      <c r="AC93" s="52" t="str">
        <f t="shared" si="180"/>
        <v/>
      </c>
      <c r="AD93" s="52" t="str">
        <f t="shared" si="180"/>
        <v/>
      </c>
      <c r="AE93" s="52" t="str">
        <f t="shared" si="180"/>
        <v/>
      </c>
      <c r="AF93" s="52" t="str">
        <f t="shared" si="180"/>
        <v/>
      </c>
      <c r="AG93" s="50">
        <f t="shared" si="136"/>
        <v>0</v>
      </c>
      <c r="AN93" s="4">
        <v>3</v>
      </c>
      <c r="AO93" s="4">
        <v>2</v>
      </c>
      <c r="AP93" s="4">
        <v>4</v>
      </c>
      <c r="AQ93" s="6">
        <f ca="1">IF($AP93=1,IF(INDIRECT(ADDRESS(($AN93-1)*3+$AO93+5,$AP93+7))="",0,INDIRECT(ADDRESS(($AN93-1)*3+$AO93+5,$AP93+7))),IF(INDIRECT(ADDRESS(($AN93-1)*3+$AO93+5,$AP93+7))="",0,IF(COUNTIF(INDIRECT(ADDRESS(($AN93-1)*36+($AO93-1)*12+6,COLUMN())):INDIRECT(ADDRESS(($AN93-1)*36+($AO93-1)*12+$AP93+4,COLUMN())),INDIRECT(ADDRESS(($AN93-1)*3+$AO93+5,$AP93+7)))&gt;=1,0,INDIRECT(ADDRESS(($AN93-1)*3+$AO93+5,$AP93+7)))))</f>
        <v>0</v>
      </c>
      <c r="AR93" s="4">
        <f ca="1">COUNTIF(INDIRECT("H"&amp;(ROW()+12*(($AN93-1)*3+$AO93)-ROW())/12+5):INDIRECT("S"&amp;(ROW()+12*(($AN93-1)*3+$AO93)-ROW())/12+5),AQ93)</f>
        <v>0</v>
      </c>
      <c r="AS93" s="6">
        <f ca="1">IF($AP93=1,IF(INDIRECT(ADDRESS(($AN93-1)*3+$AO93+5,$AP93+20))="",0,INDIRECT(ADDRESS(($AN93-1)*3+$AO93+5,$AP93+20))),IF(INDIRECT(ADDRESS(($AN93-1)*3+$AO93+5,$AP93+20))="",0,IF(COUNTIF(INDIRECT(ADDRESS(($AN93-1)*36+($AO93-1)*12+6,COLUMN())):INDIRECT(ADDRESS(($AN93-1)*36+($AO93-1)*12+$AP93+4,COLUMN())),INDIRECT(ADDRESS(($AN93-1)*3+$AO93+5,$AP93+20)))&gt;=1,0,INDIRECT(ADDRESS(($AN93-1)*3+$AO93+5,$AP93+20)))))</f>
        <v>0</v>
      </c>
      <c r="AT93" s="4">
        <f ca="1">COUNTIF(INDIRECT("U"&amp;(ROW()+12*(($AN93-1)*3+$AO93)-ROW())/12+5):INDIRECT("AF"&amp;(ROW()+12*(($AN93-1)*3+$AO93)-ROW())/12+5),AS93)</f>
        <v>0</v>
      </c>
      <c r="AU93" s="4">
        <f ca="1">IF(AND(AQ93+AS93&gt;0,AR93+AT93&gt;0),COUNTIF(AU$6:AU92,"&gt;0")+1,0)</f>
        <v>0</v>
      </c>
      <c r="BE93" s="4">
        <v>1</v>
      </c>
      <c r="BG93" s="7">
        <f t="shared" ref="BG93:BR93" si="181">SUM(H93:H94)</f>
        <v>0</v>
      </c>
      <c r="BH93" s="7">
        <f t="shared" si="181"/>
        <v>0</v>
      </c>
      <c r="BI93" s="7">
        <f t="shared" si="181"/>
        <v>0</v>
      </c>
      <c r="BJ93" s="7">
        <f t="shared" si="181"/>
        <v>0</v>
      </c>
      <c r="BK93" s="7">
        <f t="shared" si="181"/>
        <v>0</v>
      </c>
      <c r="BL93" s="7">
        <f t="shared" si="181"/>
        <v>0</v>
      </c>
      <c r="BM93" s="7">
        <f t="shared" si="181"/>
        <v>0</v>
      </c>
      <c r="BN93" s="7">
        <f t="shared" si="181"/>
        <v>0</v>
      </c>
      <c r="BO93" s="7">
        <f t="shared" si="181"/>
        <v>0</v>
      </c>
      <c r="BP93" s="7">
        <f t="shared" si="181"/>
        <v>0</v>
      </c>
      <c r="BQ93" s="7">
        <f t="shared" si="181"/>
        <v>0</v>
      </c>
      <c r="BR93" s="7">
        <f t="shared" si="181"/>
        <v>0</v>
      </c>
      <c r="BT93" s="7">
        <f t="shared" ref="BT93:CE93" si="182">SUM(U93:U94)</f>
        <v>0</v>
      </c>
      <c r="BU93" s="7">
        <f t="shared" si="182"/>
        <v>0</v>
      </c>
      <c r="BV93" s="7">
        <f t="shared" si="182"/>
        <v>0</v>
      </c>
      <c r="BW93" s="7">
        <f t="shared" si="182"/>
        <v>0</v>
      </c>
      <c r="BX93" s="7">
        <f t="shared" si="182"/>
        <v>0</v>
      </c>
      <c r="BY93" s="7">
        <f t="shared" si="182"/>
        <v>0</v>
      </c>
      <c r="BZ93" s="7">
        <f t="shared" si="182"/>
        <v>0</v>
      </c>
      <c r="CA93" s="7">
        <f t="shared" si="182"/>
        <v>0</v>
      </c>
      <c r="CB93" s="7">
        <f t="shared" si="182"/>
        <v>0</v>
      </c>
      <c r="CC93" s="7">
        <f t="shared" si="182"/>
        <v>0</v>
      </c>
      <c r="CD93" s="7">
        <f t="shared" si="182"/>
        <v>0</v>
      </c>
      <c r="CE93" s="7">
        <f t="shared" si="182"/>
        <v>0</v>
      </c>
      <c r="CH93" s="8" t="s">
        <v>74</v>
      </c>
      <c r="CI93" s="7">
        <f t="shared" ref="CI93:CT93" si="183">IF(OR($D93="副園長",$D93="教頭",$D93="主任保育士",$D93="主幹教諭",$D93="主幹保育教諭"),0,BG93)</f>
        <v>0</v>
      </c>
      <c r="CJ93" s="7">
        <f t="shared" si="183"/>
        <v>0</v>
      </c>
      <c r="CK93" s="7">
        <f t="shared" si="183"/>
        <v>0</v>
      </c>
      <c r="CL93" s="7">
        <f t="shared" si="183"/>
        <v>0</v>
      </c>
      <c r="CM93" s="7">
        <f t="shared" si="183"/>
        <v>0</v>
      </c>
      <c r="CN93" s="7">
        <f t="shared" si="183"/>
        <v>0</v>
      </c>
      <c r="CO93" s="7">
        <f t="shared" si="183"/>
        <v>0</v>
      </c>
      <c r="CP93" s="7">
        <f t="shared" si="183"/>
        <v>0</v>
      </c>
      <c r="CQ93" s="7">
        <f t="shared" si="183"/>
        <v>0</v>
      </c>
      <c r="CR93" s="7">
        <f t="shared" si="183"/>
        <v>0</v>
      </c>
      <c r="CS93" s="7">
        <f t="shared" si="183"/>
        <v>0</v>
      </c>
      <c r="CT93" s="7">
        <f t="shared" si="183"/>
        <v>0</v>
      </c>
    </row>
    <row r="94" spans="1:98">
      <c r="A94" s="407"/>
      <c r="B94" s="410"/>
      <c r="C94" s="412"/>
      <c r="D94" s="412"/>
      <c r="E94" s="414"/>
      <c r="F94" s="410"/>
      <c r="G94" s="53" t="s">
        <v>73</v>
      </c>
      <c r="H94" s="54"/>
      <c r="I94" s="55" t="str">
        <f t="shared" si="179"/>
        <v/>
      </c>
      <c r="J94" s="55" t="str">
        <f t="shared" si="179"/>
        <v/>
      </c>
      <c r="K94" s="55" t="str">
        <f t="shared" si="179"/>
        <v/>
      </c>
      <c r="L94" s="55" t="str">
        <f t="shared" si="179"/>
        <v/>
      </c>
      <c r="M94" s="55" t="str">
        <f t="shared" si="179"/>
        <v/>
      </c>
      <c r="N94" s="55" t="str">
        <f t="shared" si="179"/>
        <v/>
      </c>
      <c r="O94" s="55" t="str">
        <f t="shared" si="179"/>
        <v/>
      </c>
      <c r="P94" s="55" t="str">
        <f t="shared" si="179"/>
        <v/>
      </c>
      <c r="Q94" s="55" t="str">
        <f t="shared" si="179"/>
        <v/>
      </c>
      <c r="R94" s="55" t="str">
        <f t="shared" si="179"/>
        <v/>
      </c>
      <c r="S94" s="55" t="str">
        <f t="shared" si="179"/>
        <v/>
      </c>
      <c r="T94" s="56">
        <f t="shared" si="134"/>
        <v>0</v>
      </c>
      <c r="U94" s="57"/>
      <c r="V94" s="58" t="str">
        <f t="shared" si="180"/>
        <v/>
      </c>
      <c r="W94" s="58" t="str">
        <f t="shared" si="180"/>
        <v/>
      </c>
      <c r="X94" s="58" t="str">
        <f t="shared" si="180"/>
        <v/>
      </c>
      <c r="Y94" s="58" t="str">
        <f t="shared" si="180"/>
        <v/>
      </c>
      <c r="Z94" s="58" t="str">
        <f t="shared" si="180"/>
        <v/>
      </c>
      <c r="AA94" s="58" t="str">
        <f t="shared" si="180"/>
        <v/>
      </c>
      <c r="AB94" s="58" t="str">
        <f t="shared" si="180"/>
        <v/>
      </c>
      <c r="AC94" s="58" t="str">
        <f t="shared" si="180"/>
        <v/>
      </c>
      <c r="AD94" s="58" t="str">
        <f t="shared" si="180"/>
        <v/>
      </c>
      <c r="AE94" s="58" t="str">
        <f t="shared" si="180"/>
        <v/>
      </c>
      <c r="AF94" s="58" t="str">
        <f t="shared" si="180"/>
        <v/>
      </c>
      <c r="AG94" s="56">
        <f t="shared" si="136"/>
        <v>0</v>
      </c>
      <c r="AN94" s="4">
        <v>3</v>
      </c>
      <c r="AO94" s="4">
        <v>2</v>
      </c>
      <c r="AP94" s="4">
        <v>5</v>
      </c>
      <c r="AQ94" s="6">
        <f ca="1">IF($AP94=1,IF(INDIRECT(ADDRESS(($AN94-1)*3+$AO94+5,$AP94+7))="",0,INDIRECT(ADDRESS(($AN94-1)*3+$AO94+5,$AP94+7))),IF(INDIRECT(ADDRESS(($AN94-1)*3+$AO94+5,$AP94+7))="",0,IF(COUNTIF(INDIRECT(ADDRESS(($AN94-1)*36+($AO94-1)*12+6,COLUMN())):INDIRECT(ADDRESS(($AN94-1)*36+($AO94-1)*12+$AP94+4,COLUMN())),INDIRECT(ADDRESS(($AN94-1)*3+$AO94+5,$AP94+7)))&gt;=1,0,INDIRECT(ADDRESS(($AN94-1)*3+$AO94+5,$AP94+7)))))</f>
        <v>0</v>
      </c>
      <c r="AR94" s="4">
        <f ca="1">COUNTIF(INDIRECT("H"&amp;(ROW()+12*(($AN94-1)*3+$AO94)-ROW())/12+5):INDIRECT("S"&amp;(ROW()+12*(($AN94-1)*3+$AO94)-ROW())/12+5),AQ94)</f>
        <v>0</v>
      </c>
      <c r="AS94" s="6">
        <f ca="1">IF($AP94=1,IF(INDIRECT(ADDRESS(($AN94-1)*3+$AO94+5,$AP94+20))="",0,INDIRECT(ADDRESS(($AN94-1)*3+$AO94+5,$AP94+20))),IF(INDIRECT(ADDRESS(($AN94-1)*3+$AO94+5,$AP94+20))="",0,IF(COUNTIF(INDIRECT(ADDRESS(($AN94-1)*36+($AO94-1)*12+6,COLUMN())):INDIRECT(ADDRESS(($AN94-1)*36+($AO94-1)*12+$AP94+4,COLUMN())),INDIRECT(ADDRESS(($AN94-1)*3+$AO94+5,$AP94+20)))&gt;=1,0,INDIRECT(ADDRESS(($AN94-1)*3+$AO94+5,$AP94+20)))))</f>
        <v>0</v>
      </c>
      <c r="AT94" s="4">
        <f ca="1">COUNTIF(INDIRECT("U"&amp;(ROW()+12*(($AN94-1)*3+$AO94)-ROW())/12+5):INDIRECT("AF"&amp;(ROW()+12*(($AN94-1)*3+$AO94)-ROW())/12+5),AS94)</f>
        <v>0</v>
      </c>
      <c r="AU94" s="4">
        <f ca="1">IF(AND(AQ94+AS94&gt;0,AR94+AT94&gt;0),COUNTIF(AU$6:AU93,"&gt;0")+1,0)</f>
        <v>0</v>
      </c>
      <c r="BE94" s="4">
        <v>2</v>
      </c>
      <c r="BF94" s="4" t="s">
        <v>72</v>
      </c>
      <c r="BG94" s="7">
        <f t="shared" ref="BG94:BR94" si="184">IF(BG93+BT93&gt;$AJ$27,1,0)</f>
        <v>0</v>
      </c>
      <c r="BH94" s="7">
        <f t="shared" si="184"/>
        <v>0</v>
      </c>
      <c r="BI94" s="7">
        <f t="shared" si="184"/>
        <v>0</v>
      </c>
      <c r="BJ94" s="7">
        <f t="shared" si="184"/>
        <v>0</v>
      </c>
      <c r="BK94" s="7">
        <f t="shared" si="184"/>
        <v>0</v>
      </c>
      <c r="BL94" s="7">
        <f t="shared" si="184"/>
        <v>0</v>
      </c>
      <c r="BM94" s="7">
        <f t="shared" si="184"/>
        <v>0</v>
      </c>
      <c r="BN94" s="7">
        <f t="shared" si="184"/>
        <v>0</v>
      </c>
      <c r="BO94" s="7">
        <f t="shared" si="184"/>
        <v>0</v>
      </c>
      <c r="BP94" s="7">
        <f t="shared" si="184"/>
        <v>0</v>
      </c>
      <c r="BQ94" s="7">
        <f t="shared" si="184"/>
        <v>0</v>
      </c>
      <c r="BR94" s="7">
        <f t="shared" si="184"/>
        <v>0</v>
      </c>
    </row>
    <row r="95" spans="1:98">
      <c r="A95" s="408"/>
      <c r="B95" s="411"/>
      <c r="C95" s="416"/>
      <c r="D95" s="417"/>
      <c r="E95" s="415"/>
      <c r="F95" s="411"/>
      <c r="G95" s="59" t="s">
        <v>258</v>
      </c>
      <c r="H95" s="60"/>
      <c r="I95" s="61"/>
      <c r="J95" s="61"/>
      <c r="K95" s="61"/>
      <c r="L95" s="61"/>
      <c r="M95" s="61"/>
      <c r="N95" s="61"/>
      <c r="O95" s="61"/>
      <c r="P95" s="61"/>
      <c r="Q95" s="61"/>
      <c r="R95" s="61"/>
      <c r="S95" s="61"/>
      <c r="T95" s="62">
        <f t="shared" si="134"/>
        <v>0</v>
      </c>
      <c r="U95" s="63"/>
      <c r="V95" s="64"/>
      <c r="W95" s="64"/>
      <c r="X95" s="64"/>
      <c r="Y95" s="64"/>
      <c r="Z95" s="64"/>
      <c r="AA95" s="64"/>
      <c r="AB95" s="64"/>
      <c r="AC95" s="64"/>
      <c r="AD95" s="64"/>
      <c r="AE95" s="64"/>
      <c r="AF95" s="64"/>
      <c r="AG95" s="62">
        <f t="shared" si="136"/>
        <v>0</v>
      </c>
      <c r="AN95" s="4">
        <v>3</v>
      </c>
      <c r="AO95" s="4">
        <v>2</v>
      </c>
      <c r="AP95" s="4">
        <v>6</v>
      </c>
      <c r="AQ95" s="6">
        <f ca="1">IF($AP95=1,IF(INDIRECT(ADDRESS(($AN95-1)*3+$AO95+5,$AP95+7))="",0,INDIRECT(ADDRESS(($AN95-1)*3+$AO95+5,$AP95+7))),IF(INDIRECT(ADDRESS(($AN95-1)*3+$AO95+5,$AP95+7))="",0,IF(COUNTIF(INDIRECT(ADDRESS(($AN95-1)*36+($AO95-1)*12+6,COLUMN())):INDIRECT(ADDRESS(($AN95-1)*36+($AO95-1)*12+$AP95+4,COLUMN())),INDIRECT(ADDRESS(($AN95-1)*3+$AO95+5,$AP95+7)))&gt;=1,0,INDIRECT(ADDRESS(($AN95-1)*3+$AO95+5,$AP95+7)))))</f>
        <v>0</v>
      </c>
      <c r="AR95" s="4">
        <f ca="1">COUNTIF(INDIRECT("H"&amp;(ROW()+12*(($AN95-1)*3+$AO95)-ROW())/12+5):INDIRECT("S"&amp;(ROW()+12*(($AN95-1)*3+$AO95)-ROW())/12+5),AQ95)</f>
        <v>0</v>
      </c>
      <c r="AS95" s="6">
        <f ca="1">IF($AP95=1,IF(INDIRECT(ADDRESS(($AN95-1)*3+$AO95+5,$AP95+20))="",0,INDIRECT(ADDRESS(($AN95-1)*3+$AO95+5,$AP95+20))),IF(INDIRECT(ADDRESS(($AN95-1)*3+$AO95+5,$AP95+20))="",0,IF(COUNTIF(INDIRECT(ADDRESS(($AN95-1)*36+($AO95-1)*12+6,COLUMN())):INDIRECT(ADDRESS(($AN95-1)*36+($AO95-1)*12+$AP95+4,COLUMN())),INDIRECT(ADDRESS(($AN95-1)*3+$AO95+5,$AP95+20)))&gt;=1,0,INDIRECT(ADDRESS(($AN95-1)*3+$AO95+5,$AP95+20)))))</f>
        <v>0</v>
      </c>
      <c r="AT95" s="4">
        <f ca="1">COUNTIF(INDIRECT("U"&amp;(ROW()+12*(($AN95-1)*3+$AO95)-ROW())/12+5):INDIRECT("AF"&amp;(ROW()+12*(($AN95-1)*3+$AO95)-ROW())/12+5),AS95)</f>
        <v>0</v>
      </c>
      <c r="AU95" s="4">
        <f ca="1">IF(AND(AQ95+AS95&gt;0,AR95+AT95&gt;0),COUNTIF(AU$6:AU94,"&gt;0")+1,0)</f>
        <v>0</v>
      </c>
      <c r="BE95" s="4">
        <v>3</v>
      </c>
      <c r="BF95" s="8"/>
      <c r="BG95" s="7"/>
      <c r="BH95" s="7"/>
      <c r="BI95" s="7"/>
      <c r="BJ95" s="7"/>
      <c r="BK95" s="7"/>
      <c r="BL95" s="7"/>
      <c r="BM95" s="7"/>
      <c r="BN95" s="7"/>
      <c r="BO95" s="7"/>
      <c r="BP95" s="7"/>
      <c r="BQ95" s="7"/>
      <c r="BR95" s="7"/>
    </row>
    <row r="96" spans="1:98">
      <c r="A96" s="406">
        <v>31</v>
      </c>
      <c r="B96" s="409"/>
      <c r="C96" s="409"/>
      <c r="D96" s="409"/>
      <c r="E96" s="413"/>
      <c r="F96" s="409"/>
      <c r="G96" s="47" t="s">
        <v>75</v>
      </c>
      <c r="H96" s="48"/>
      <c r="I96" s="49" t="str">
        <f t="shared" ref="I96:S97" si="185">IF(H96="","",H96)</f>
        <v/>
      </c>
      <c r="J96" s="49" t="str">
        <f t="shared" si="185"/>
        <v/>
      </c>
      <c r="K96" s="49" t="str">
        <f t="shared" si="185"/>
        <v/>
      </c>
      <c r="L96" s="49" t="str">
        <f t="shared" si="185"/>
        <v/>
      </c>
      <c r="M96" s="49" t="str">
        <f t="shared" si="185"/>
        <v/>
      </c>
      <c r="N96" s="49" t="str">
        <f t="shared" si="185"/>
        <v/>
      </c>
      <c r="O96" s="49" t="str">
        <f t="shared" si="185"/>
        <v/>
      </c>
      <c r="P96" s="49" t="str">
        <f t="shared" si="185"/>
        <v/>
      </c>
      <c r="Q96" s="49" t="str">
        <f t="shared" si="185"/>
        <v/>
      </c>
      <c r="R96" s="49" t="str">
        <f t="shared" si="185"/>
        <v/>
      </c>
      <c r="S96" s="49" t="str">
        <f t="shared" si="185"/>
        <v/>
      </c>
      <c r="T96" s="50">
        <f t="shared" si="134"/>
        <v>0</v>
      </c>
      <c r="U96" s="51"/>
      <c r="V96" s="52" t="str">
        <f t="shared" ref="V96:AF97" si="186">IF(U96="","",U96)</f>
        <v/>
      </c>
      <c r="W96" s="52" t="str">
        <f t="shared" si="186"/>
        <v/>
      </c>
      <c r="X96" s="52" t="str">
        <f t="shared" si="186"/>
        <v/>
      </c>
      <c r="Y96" s="52" t="str">
        <f t="shared" si="186"/>
        <v/>
      </c>
      <c r="Z96" s="52" t="str">
        <f t="shared" si="186"/>
        <v/>
      </c>
      <c r="AA96" s="52" t="str">
        <f t="shared" si="186"/>
        <v/>
      </c>
      <c r="AB96" s="52" t="str">
        <f t="shared" si="186"/>
        <v/>
      </c>
      <c r="AC96" s="52" t="str">
        <f t="shared" si="186"/>
        <v/>
      </c>
      <c r="AD96" s="52" t="str">
        <f t="shared" si="186"/>
        <v/>
      </c>
      <c r="AE96" s="52" t="str">
        <f t="shared" si="186"/>
        <v/>
      </c>
      <c r="AF96" s="52" t="str">
        <f t="shared" si="186"/>
        <v/>
      </c>
      <c r="AG96" s="50">
        <f t="shared" si="136"/>
        <v>0</v>
      </c>
      <c r="AN96" s="4">
        <v>3</v>
      </c>
      <c r="AO96" s="4">
        <v>2</v>
      </c>
      <c r="AP96" s="4">
        <v>7</v>
      </c>
      <c r="AQ96" s="6">
        <f ca="1">IF($AP96=1,IF(INDIRECT(ADDRESS(($AN96-1)*3+$AO96+5,$AP96+7))="",0,INDIRECT(ADDRESS(($AN96-1)*3+$AO96+5,$AP96+7))),IF(INDIRECT(ADDRESS(($AN96-1)*3+$AO96+5,$AP96+7))="",0,IF(COUNTIF(INDIRECT(ADDRESS(($AN96-1)*36+($AO96-1)*12+6,COLUMN())):INDIRECT(ADDRESS(($AN96-1)*36+($AO96-1)*12+$AP96+4,COLUMN())),INDIRECT(ADDRESS(($AN96-1)*3+$AO96+5,$AP96+7)))&gt;=1,0,INDIRECT(ADDRESS(($AN96-1)*3+$AO96+5,$AP96+7)))))</f>
        <v>0</v>
      </c>
      <c r="AR96" s="4">
        <f ca="1">COUNTIF(INDIRECT("H"&amp;(ROW()+12*(($AN96-1)*3+$AO96)-ROW())/12+5):INDIRECT("S"&amp;(ROW()+12*(($AN96-1)*3+$AO96)-ROW())/12+5),AQ96)</f>
        <v>0</v>
      </c>
      <c r="AS96" s="6">
        <f ca="1">IF($AP96=1,IF(INDIRECT(ADDRESS(($AN96-1)*3+$AO96+5,$AP96+20))="",0,INDIRECT(ADDRESS(($AN96-1)*3+$AO96+5,$AP96+20))),IF(INDIRECT(ADDRESS(($AN96-1)*3+$AO96+5,$AP96+20))="",0,IF(COUNTIF(INDIRECT(ADDRESS(($AN96-1)*36+($AO96-1)*12+6,COLUMN())):INDIRECT(ADDRESS(($AN96-1)*36+($AO96-1)*12+$AP96+4,COLUMN())),INDIRECT(ADDRESS(($AN96-1)*3+$AO96+5,$AP96+20)))&gt;=1,0,INDIRECT(ADDRESS(($AN96-1)*3+$AO96+5,$AP96+20)))))</f>
        <v>0</v>
      </c>
      <c r="AT96" s="4">
        <f ca="1">COUNTIF(INDIRECT("U"&amp;(ROW()+12*(($AN96-1)*3+$AO96)-ROW())/12+5):INDIRECT("AF"&amp;(ROW()+12*(($AN96-1)*3+$AO96)-ROW())/12+5),AS96)</f>
        <v>0</v>
      </c>
      <c r="AU96" s="4">
        <f ca="1">IF(AND(AQ96+AS96&gt;0,AR96+AT96&gt;0),COUNTIF(AU$6:AU95,"&gt;0")+1,0)</f>
        <v>0</v>
      </c>
      <c r="BE96" s="4">
        <v>1</v>
      </c>
      <c r="BG96" s="7">
        <f t="shared" ref="BG96:BR96" si="187">SUM(H96:H97)</f>
        <v>0</v>
      </c>
      <c r="BH96" s="7">
        <f t="shared" si="187"/>
        <v>0</v>
      </c>
      <c r="BI96" s="7">
        <f t="shared" si="187"/>
        <v>0</v>
      </c>
      <c r="BJ96" s="7">
        <f t="shared" si="187"/>
        <v>0</v>
      </c>
      <c r="BK96" s="7">
        <f t="shared" si="187"/>
        <v>0</v>
      </c>
      <c r="BL96" s="7">
        <f t="shared" si="187"/>
        <v>0</v>
      </c>
      <c r="BM96" s="7">
        <f t="shared" si="187"/>
        <v>0</v>
      </c>
      <c r="BN96" s="7">
        <f t="shared" si="187"/>
        <v>0</v>
      </c>
      <c r="BO96" s="7">
        <f t="shared" si="187"/>
        <v>0</v>
      </c>
      <c r="BP96" s="7">
        <f t="shared" si="187"/>
        <v>0</v>
      </c>
      <c r="BQ96" s="7">
        <f t="shared" si="187"/>
        <v>0</v>
      </c>
      <c r="BR96" s="7">
        <f t="shared" si="187"/>
        <v>0</v>
      </c>
      <c r="BT96" s="7">
        <f>SUM(U96:U97)</f>
        <v>0</v>
      </c>
      <c r="BU96" s="7">
        <f t="shared" ref="BU96:CE96" si="188">SUM(V96:V97)</f>
        <v>0</v>
      </c>
      <c r="BV96" s="7">
        <f t="shared" si="188"/>
        <v>0</v>
      </c>
      <c r="BW96" s="7">
        <f t="shared" si="188"/>
        <v>0</v>
      </c>
      <c r="BX96" s="7">
        <f t="shared" si="188"/>
        <v>0</v>
      </c>
      <c r="BY96" s="7">
        <f t="shared" si="188"/>
        <v>0</v>
      </c>
      <c r="BZ96" s="7">
        <f t="shared" si="188"/>
        <v>0</v>
      </c>
      <c r="CA96" s="7">
        <f t="shared" si="188"/>
        <v>0</v>
      </c>
      <c r="CB96" s="7">
        <f t="shared" si="188"/>
        <v>0</v>
      </c>
      <c r="CC96" s="7">
        <f t="shared" si="188"/>
        <v>0</v>
      </c>
      <c r="CD96" s="7">
        <f t="shared" si="188"/>
        <v>0</v>
      </c>
      <c r="CE96" s="7">
        <f t="shared" si="188"/>
        <v>0</v>
      </c>
      <c r="CH96" s="8" t="s">
        <v>74</v>
      </c>
      <c r="CI96" s="7">
        <f t="shared" ref="CI96:CT96" si="189">IF(OR($D96="副園長",$D96="教頭",$D96="主任保育士",$D96="主幹教諭",$D96="主幹保育教諭"),0,BG96)</f>
        <v>0</v>
      </c>
      <c r="CJ96" s="7">
        <f t="shared" si="189"/>
        <v>0</v>
      </c>
      <c r="CK96" s="7">
        <f t="shared" si="189"/>
        <v>0</v>
      </c>
      <c r="CL96" s="7">
        <f t="shared" si="189"/>
        <v>0</v>
      </c>
      <c r="CM96" s="7">
        <f t="shared" si="189"/>
        <v>0</v>
      </c>
      <c r="CN96" s="7">
        <f t="shared" si="189"/>
        <v>0</v>
      </c>
      <c r="CO96" s="7">
        <f t="shared" si="189"/>
        <v>0</v>
      </c>
      <c r="CP96" s="7">
        <f t="shared" si="189"/>
        <v>0</v>
      </c>
      <c r="CQ96" s="7">
        <f t="shared" si="189"/>
        <v>0</v>
      </c>
      <c r="CR96" s="7">
        <f t="shared" si="189"/>
        <v>0</v>
      </c>
      <c r="CS96" s="7">
        <f t="shared" si="189"/>
        <v>0</v>
      </c>
      <c r="CT96" s="7">
        <f t="shared" si="189"/>
        <v>0</v>
      </c>
    </row>
    <row r="97" spans="1:98">
      <c r="A97" s="407"/>
      <c r="B97" s="410"/>
      <c r="C97" s="412"/>
      <c r="D97" s="412"/>
      <c r="E97" s="414"/>
      <c r="F97" s="410"/>
      <c r="G97" s="53" t="s">
        <v>73</v>
      </c>
      <c r="H97" s="54"/>
      <c r="I97" s="55" t="str">
        <f t="shared" si="185"/>
        <v/>
      </c>
      <c r="J97" s="55" t="str">
        <f t="shared" si="185"/>
        <v/>
      </c>
      <c r="K97" s="55" t="str">
        <f t="shared" si="185"/>
        <v/>
      </c>
      <c r="L97" s="55" t="str">
        <f t="shared" si="185"/>
        <v/>
      </c>
      <c r="M97" s="55" t="str">
        <f t="shared" si="185"/>
        <v/>
      </c>
      <c r="N97" s="55" t="str">
        <f t="shared" si="185"/>
        <v/>
      </c>
      <c r="O97" s="55" t="str">
        <f t="shared" si="185"/>
        <v/>
      </c>
      <c r="P97" s="55" t="str">
        <f t="shared" si="185"/>
        <v/>
      </c>
      <c r="Q97" s="55" t="str">
        <f t="shared" si="185"/>
        <v/>
      </c>
      <c r="R97" s="55" t="str">
        <f t="shared" si="185"/>
        <v/>
      </c>
      <c r="S97" s="55" t="str">
        <f t="shared" si="185"/>
        <v/>
      </c>
      <c r="T97" s="56">
        <f t="shared" si="134"/>
        <v>0</v>
      </c>
      <c r="U97" s="57"/>
      <c r="V97" s="58" t="str">
        <f t="shared" si="186"/>
        <v/>
      </c>
      <c r="W97" s="58" t="str">
        <f t="shared" si="186"/>
        <v/>
      </c>
      <c r="X97" s="58" t="str">
        <f t="shared" si="186"/>
        <v/>
      </c>
      <c r="Y97" s="58" t="str">
        <f t="shared" si="186"/>
        <v/>
      </c>
      <c r="Z97" s="58" t="str">
        <f t="shared" si="186"/>
        <v/>
      </c>
      <c r="AA97" s="58" t="str">
        <f t="shared" si="186"/>
        <v/>
      </c>
      <c r="AB97" s="58" t="str">
        <f t="shared" si="186"/>
        <v/>
      </c>
      <c r="AC97" s="58" t="str">
        <f t="shared" si="186"/>
        <v/>
      </c>
      <c r="AD97" s="58" t="str">
        <f t="shared" si="186"/>
        <v/>
      </c>
      <c r="AE97" s="58" t="str">
        <f t="shared" si="186"/>
        <v/>
      </c>
      <c r="AF97" s="58" t="str">
        <f t="shared" si="186"/>
        <v/>
      </c>
      <c r="AG97" s="56">
        <f t="shared" si="136"/>
        <v>0</v>
      </c>
      <c r="AN97" s="4">
        <v>3</v>
      </c>
      <c r="AO97" s="4">
        <v>2</v>
      </c>
      <c r="AP97" s="4">
        <v>8</v>
      </c>
      <c r="AQ97" s="6">
        <f ca="1">IF($AP97=1,IF(INDIRECT(ADDRESS(($AN97-1)*3+$AO97+5,$AP97+7))="",0,INDIRECT(ADDRESS(($AN97-1)*3+$AO97+5,$AP97+7))),IF(INDIRECT(ADDRESS(($AN97-1)*3+$AO97+5,$AP97+7))="",0,IF(COUNTIF(INDIRECT(ADDRESS(($AN97-1)*36+($AO97-1)*12+6,COLUMN())):INDIRECT(ADDRESS(($AN97-1)*36+($AO97-1)*12+$AP97+4,COLUMN())),INDIRECT(ADDRESS(($AN97-1)*3+$AO97+5,$AP97+7)))&gt;=1,0,INDIRECT(ADDRESS(($AN97-1)*3+$AO97+5,$AP97+7)))))</f>
        <v>0</v>
      </c>
      <c r="AR97" s="4">
        <f ca="1">COUNTIF(INDIRECT("H"&amp;(ROW()+12*(($AN97-1)*3+$AO97)-ROW())/12+5):INDIRECT("S"&amp;(ROW()+12*(($AN97-1)*3+$AO97)-ROW())/12+5),AQ97)</f>
        <v>0</v>
      </c>
      <c r="AS97" s="6">
        <f ca="1">IF($AP97=1,IF(INDIRECT(ADDRESS(($AN97-1)*3+$AO97+5,$AP97+20))="",0,INDIRECT(ADDRESS(($AN97-1)*3+$AO97+5,$AP97+20))),IF(INDIRECT(ADDRESS(($AN97-1)*3+$AO97+5,$AP97+20))="",0,IF(COUNTIF(INDIRECT(ADDRESS(($AN97-1)*36+($AO97-1)*12+6,COLUMN())):INDIRECT(ADDRESS(($AN97-1)*36+($AO97-1)*12+$AP97+4,COLUMN())),INDIRECT(ADDRESS(($AN97-1)*3+$AO97+5,$AP97+20)))&gt;=1,0,INDIRECT(ADDRESS(($AN97-1)*3+$AO97+5,$AP97+20)))))</f>
        <v>0</v>
      </c>
      <c r="AT97" s="4">
        <f ca="1">COUNTIF(INDIRECT("U"&amp;(ROW()+12*(($AN97-1)*3+$AO97)-ROW())/12+5):INDIRECT("AF"&amp;(ROW()+12*(($AN97-1)*3+$AO97)-ROW())/12+5),AS97)</f>
        <v>0</v>
      </c>
      <c r="AU97" s="4">
        <f ca="1">IF(AND(AQ97+AS97&gt;0,AR97+AT97&gt;0),COUNTIF(AU$6:AU96,"&gt;0")+1,0)</f>
        <v>0</v>
      </c>
      <c r="BE97" s="4">
        <v>2</v>
      </c>
      <c r="BF97" s="4" t="s">
        <v>72</v>
      </c>
      <c r="BG97" s="7">
        <f t="shared" ref="BG97:BR97" si="190">IF(BG96+BT96&gt;$AJ$27,1,0)</f>
        <v>0</v>
      </c>
      <c r="BH97" s="7">
        <f t="shared" si="190"/>
        <v>0</v>
      </c>
      <c r="BI97" s="7">
        <f t="shared" si="190"/>
        <v>0</v>
      </c>
      <c r="BJ97" s="7">
        <f t="shared" si="190"/>
        <v>0</v>
      </c>
      <c r="BK97" s="7">
        <f t="shared" si="190"/>
        <v>0</v>
      </c>
      <c r="BL97" s="7">
        <f t="shared" si="190"/>
        <v>0</v>
      </c>
      <c r="BM97" s="7">
        <f t="shared" si="190"/>
        <v>0</v>
      </c>
      <c r="BN97" s="7">
        <f t="shared" si="190"/>
        <v>0</v>
      </c>
      <c r="BO97" s="7">
        <f t="shared" si="190"/>
        <v>0</v>
      </c>
      <c r="BP97" s="7">
        <f t="shared" si="190"/>
        <v>0</v>
      </c>
      <c r="BQ97" s="7">
        <f t="shared" si="190"/>
        <v>0</v>
      </c>
      <c r="BR97" s="7">
        <f t="shared" si="190"/>
        <v>0</v>
      </c>
      <c r="BT97" s="7"/>
      <c r="BU97" s="7"/>
      <c r="BV97" s="7"/>
      <c r="BW97" s="7"/>
      <c r="BX97" s="7"/>
      <c r="BY97" s="7"/>
      <c r="BZ97" s="7"/>
      <c r="CA97" s="7"/>
      <c r="CB97" s="7"/>
      <c r="CC97" s="7"/>
      <c r="CD97" s="7"/>
      <c r="CE97" s="7"/>
    </row>
    <row r="98" spans="1:98">
      <c r="A98" s="408"/>
      <c r="B98" s="411"/>
      <c r="C98" s="416"/>
      <c r="D98" s="417"/>
      <c r="E98" s="415"/>
      <c r="F98" s="411"/>
      <c r="G98" s="59" t="s">
        <v>258</v>
      </c>
      <c r="H98" s="60"/>
      <c r="I98" s="61"/>
      <c r="J98" s="61"/>
      <c r="K98" s="61"/>
      <c r="L98" s="61"/>
      <c r="M98" s="61"/>
      <c r="N98" s="61"/>
      <c r="O98" s="61"/>
      <c r="P98" s="61"/>
      <c r="Q98" s="61"/>
      <c r="R98" s="61"/>
      <c r="S98" s="61"/>
      <c r="T98" s="62">
        <f t="shared" si="134"/>
        <v>0</v>
      </c>
      <c r="U98" s="63"/>
      <c r="V98" s="64"/>
      <c r="W98" s="64"/>
      <c r="X98" s="64"/>
      <c r="Y98" s="64"/>
      <c r="Z98" s="64"/>
      <c r="AA98" s="64"/>
      <c r="AB98" s="64"/>
      <c r="AC98" s="64"/>
      <c r="AD98" s="64"/>
      <c r="AE98" s="64"/>
      <c r="AF98" s="64"/>
      <c r="AG98" s="62">
        <f t="shared" si="136"/>
        <v>0</v>
      </c>
      <c r="AN98" s="4">
        <v>3</v>
      </c>
      <c r="AO98" s="4">
        <v>2</v>
      </c>
      <c r="AP98" s="4">
        <v>9</v>
      </c>
      <c r="AQ98" s="6">
        <f ca="1">IF($AP98=1,IF(INDIRECT(ADDRESS(($AN98-1)*3+$AO98+5,$AP98+7))="",0,INDIRECT(ADDRESS(($AN98-1)*3+$AO98+5,$AP98+7))),IF(INDIRECT(ADDRESS(($AN98-1)*3+$AO98+5,$AP98+7))="",0,IF(COUNTIF(INDIRECT(ADDRESS(($AN98-1)*36+($AO98-1)*12+6,COLUMN())):INDIRECT(ADDRESS(($AN98-1)*36+($AO98-1)*12+$AP98+4,COLUMN())),INDIRECT(ADDRESS(($AN98-1)*3+$AO98+5,$AP98+7)))&gt;=1,0,INDIRECT(ADDRESS(($AN98-1)*3+$AO98+5,$AP98+7)))))</f>
        <v>0</v>
      </c>
      <c r="AR98" s="4">
        <f ca="1">COUNTIF(INDIRECT("H"&amp;(ROW()+12*(($AN98-1)*3+$AO98)-ROW())/12+5):INDIRECT("S"&amp;(ROW()+12*(($AN98-1)*3+$AO98)-ROW())/12+5),AQ98)</f>
        <v>0</v>
      </c>
      <c r="AS98" s="6">
        <f ca="1">IF($AP98=1,IF(INDIRECT(ADDRESS(($AN98-1)*3+$AO98+5,$AP98+20))="",0,INDIRECT(ADDRESS(($AN98-1)*3+$AO98+5,$AP98+20))),IF(INDIRECT(ADDRESS(($AN98-1)*3+$AO98+5,$AP98+20))="",0,IF(COUNTIF(INDIRECT(ADDRESS(($AN98-1)*36+($AO98-1)*12+6,COLUMN())):INDIRECT(ADDRESS(($AN98-1)*36+($AO98-1)*12+$AP98+4,COLUMN())),INDIRECT(ADDRESS(($AN98-1)*3+$AO98+5,$AP98+20)))&gt;=1,0,INDIRECT(ADDRESS(($AN98-1)*3+$AO98+5,$AP98+20)))))</f>
        <v>0</v>
      </c>
      <c r="AT98" s="4">
        <f ca="1">COUNTIF(INDIRECT("U"&amp;(ROW()+12*(($AN98-1)*3+$AO98)-ROW())/12+5):INDIRECT("AF"&amp;(ROW()+12*(($AN98-1)*3+$AO98)-ROW())/12+5),AS98)</f>
        <v>0</v>
      </c>
      <c r="AU98" s="4">
        <f ca="1">IF(AND(AQ98+AS98&gt;0,AR98+AT98&gt;0),COUNTIF(AU$6:AU97,"&gt;0")+1,0)</f>
        <v>0</v>
      </c>
      <c r="BE98" s="4">
        <v>3</v>
      </c>
      <c r="BG98" s="7"/>
      <c r="BH98" s="7"/>
      <c r="BI98" s="7"/>
      <c r="BJ98" s="7"/>
      <c r="BK98" s="7"/>
      <c r="BL98" s="7"/>
      <c r="BM98" s="7"/>
      <c r="BN98" s="7"/>
      <c r="BO98" s="7"/>
      <c r="BP98" s="7"/>
      <c r="BQ98" s="7"/>
      <c r="BR98" s="7"/>
      <c r="BT98" s="7"/>
      <c r="BU98" s="7"/>
      <c r="BV98" s="7"/>
      <c r="BW98" s="7"/>
      <c r="BX98" s="7"/>
      <c r="BY98" s="7"/>
      <c r="BZ98" s="7"/>
      <c r="CA98" s="7"/>
      <c r="CB98" s="7"/>
      <c r="CC98" s="7"/>
      <c r="CD98" s="7"/>
      <c r="CE98" s="7"/>
    </row>
    <row r="99" spans="1:98">
      <c r="A99" s="406">
        <v>32</v>
      </c>
      <c r="B99" s="409"/>
      <c r="C99" s="409"/>
      <c r="D99" s="409"/>
      <c r="E99" s="413"/>
      <c r="F99" s="409"/>
      <c r="G99" s="47" t="s">
        <v>75</v>
      </c>
      <c r="H99" s="48"/>
      <c r="I99" s="49" t="str">
        <f t="shared" ref="I99:S100" si="191">IF(H99="","",H99)</f>
        <v/>
      </c>
      <c r="J99" s="49" t="str">
        <f t="shared" si="191"/>
        <v/>
      </c>
      <c r="K99" s="49" t="str">
        <f t="shared" si="191"/>
        <v/>
      </c>
      <c r="L99" s="49" t="str">
        <f t="shared" si="191"/>
        <v/>
      </c>
      <c r="M99" s="49" t="str">
        <f t="shared" si="191"/>
        <v/>
      </c>
      <c r="N99" s="49" t="str">
        <f t="shared" si="191"/>
        <v/>
      </c>
      <c r="O99" s="49" t="str">
        <f t="shared" si="191"/>
        <v/>
      </c>
      <c r="P99" s="49" t="str">
        <f t="shared" si="191"/>
        <v/>
      </c>
      <c r="Q99" s="49" t="str">
        <f t="shared" si="191"/>
        <v/>
      </c>
      <c r="R99" s="49" t="str">
        <f t="shared" si="191"/>
        <v/>
      </c>
      <c r="S99" s="49" t="str">
        <f t="shared" si="191"/>
        <v/>
      </c>
      <c r="T99" s="50">
        <f t="shared" si="134"/>
        <v>0</v>
      </c>
      <c r="U99" s="51"/>
      <c r="V99" s="52" t="str">
        <f t="shared" ref="V99:AF100" si="192">IF(U99="","",U99)</f>
        <v/>
      </c>
      <c r="W99" s="52" t="str">
        <f t="shared" si="192"/>
        <v/>
      </c>
      <c r="X99" s="52" t="str">
        <f t="shared" si="192"/>
        <v/>
      </c>
      <c r="Y99" s="52" t="str">
        <f t="shared" si="192"/>
        <v/>
      </c>
      <c r="Z99" s="52" t="str">
        <f t="shared" si="192"/>
        <v/>
      </c>
      <c r="AA99" s="52" t="str">
        <f t="shared" si="192"/>
        <v/>
      </c>
      <c r="AB99" s="52" t="str">
        <f t="shared" si="192"/>
        <v/>
      </c>
      <c r="AC99" s="52" t="str">
        <f t="shared" si="192"/>
        <v/>
      </c>
      <c r="AD99" s="52" t="str">
        <f t="shared" si="192"/>
        <v/>
      </c>
      <c r="AE99" s="52" t="str">
        <f t="shared" si="192"/>
        <v/>
      </c>
      <c r="AF99" s="52" t="str">
        <f t="shared" si="192"/>
        <v/>
      </c>
      <c r="AG99" s="50">
        <f t="shared" si="136"/>
        <v>0</v>
      </c>
      <c r="AN99" s="4">
        <v>3</v>
      </c>
      <c r="AO99" s="4">
        <v>2</v>
      </c>
      <c r="AP99" s="4">
        <v>10</v>
      </c>
      <c r="AQ99" s="6">
        <f ca="1">IF($AP99=1,IF(INDIRECT(ADDRESS(($AN99-1)*3+$AO99+5,$AP99+7))="",0,INDIRECT(ADDRESS(($AN99-1)*3+$AO99+5,$AP99+7))),IF(INDIRECT(ADDRESS(($AN99-1)*3+$AO99+5,$AP99+7))="",0,IF(COUNTIF(INDIRECT(ADDRESS(($AN99-1)*36+($AO99-1)*12+6,COLUMN())):INDIRECT(ADDRESS(($AN99-1)*36+($AO99-1)*12+$AP99+4,COLUMN())),INDIRECT(ADDRESS(($AN99-1)*3+$AO99+5,$AP99+7)))&gt;=1,0,INDIRECT(ADDRESS(($AN99-1)*3+$AO99+5,$AP99+7)))))</f>
        <v>0</v>
      </c>
      <c r="AR99" s="4">
        <f ca="1">COUNTIF(INDIRECT("H"&amp;(ROW()+12*(($AN99-1)*3+$AO99)-ROW())/12+5):INDIRECT("S"&amp;(ROW()+12*(($AN99-1)*3+$AO99)-ROW())/12+5),AQ99)</f>
        <v>0</v>
      </c>
      <c r="AS99" s="6">
        <f ca="1">IF($AP99=1,IF(INDIRECT(ADDRESS(($AN99-1)*3+$AO99+5,$AP99+20))="",0,INDIRECT(ADDRESS(($AN99-1)*3+$AO99+5,$AP99+20))),IF(INDIRECT(ADDRESS(($AN99-1)*3+$AO99+5,$AP99+20))="",0,IF(COUNTIF(INDIRECT(ADDRESS(($AN99-1)*36+($AO99-1)*12+6,COLUMN())):INDIRECT(ADDRESS(($AN99-1)*36+($AO99-1)*12+$AP99+4,COLUMN())),INDIRECT(ADDRESS(($AN99-1)*3+$AO99+5,$AP99+20)))&gt;=1,0,INDIRECT(ADDRESS(($AN99-1)*3+$AO99+5,$AP99+20)))))</f>
        <v>0</v>
      </c>
      <c r="AT99" s="4">
        <f ca="1">COUNTIF(INDIRECT("U"&amp;(ROW()+12*(($AN99-1)*3+$AO99)-ROW())/12+5):INDIRECT("AF"&amp;(ROW()+12*(($AN99-1)*3+$AO99)-ROW())/12+5),AS99)</f>
        <v>0</v>
      </c>
      <c r="AU99" s="4">
        <f ca="1">IF(AND(AQ99+AS99&gt;0,AR99+AT99&gt;0),COUNTIF(AU$6:AU98,"&gt;0")+1,0)</f>
        <v>0</v>
      </c>
      <c r="BE99" s="4">
        <v>1</v>
      </c>
      <c r="BG99" s="7">
        <f t="shared" ref="BG99:BR99" si="193">SUM(H99:H100)</f>
        <v>0</v>
      </c>
      <c r="BH99" s="7">
        <f t="shared" si="193"/>
        <v>0</v>
      </c>
      <c r="BI99" s="7">
        <f t="shared" si="193"/>
        <v>0</v>
      </c>
      <c r="BJ99" s="7">
        <f t="shared" si="193"/>
        <v>0</v>
      </c>
      <c r="BK99" s="7">
        <f t="shared" si="193"/>
        <v>0</v>
      </c>
      <c r="BL99" s="7">
        <f t="shared" si="193"/>
        <v>0</v>
      </c>
      <c r="BM99" s="7">
        <f t="shared" si="193"/>
        <v>0</v>
      </c>
      <c r="BN99" s="7">
        <f t="shared" si="193"/>
        <v>0</v>
      </c>
      <c r="BO99" s="7">
        <f t="shared" si="193"/>
        <v>0</v>
      </c>
      <c r="BP99" s="7">
        <f t="shared" si="193"/>
        <v>0</v>
      </c>
      <c r="BQ99" s="7">
        <f t="shared" si="193"/>
        <v>0</v>
      </c>
      <c r="BR99" s="7">
        <f t="shared" si="193"/>
        <v>0</v>
      </c>
      <c r="BT99" s="7">
        <f t="shared" ref="BT99:CE99" si="194">SUM(U99:U100)</f>
        <v>0</v>
      </c>
      <c r="BU99" s="7">
        <f t="shared" si="194"/>
        <v>0</v>
      </c>
      <c r="BV99" s="7">
        <f t="shared" si="194"/>
        <v>0</v>
      </c>
      <c r="BW99" s="7">
        <f t="shared" si="194"/>
        <v>0</v>
      </c>
      <c r="BX99" s="7">
        <f t="shared" si="194"/>
        <v>0</v>
      </c>
      <c r="BY99" s="7">
        <f t="shared" si="194"/>
        <v>0</v>
      </c>
      <c r="BZ99" s="7">
        <f t="shared" si="194"/>
        <v>0</v>
      </c>
      <c r="CA99" s="7">
        <f t="shared" si="194"/>
        <v>0</v>
      </c>
      <c r="CB99" s="7">
        <f t="shared" si="194"/>
        <v>0</v>
      </c>
      <c r="CC99" s="7">
        <f t="shared" si="194"/>
        <v>0</v>
      </c>
      <c r="CD99" s="7">
        <f t="shared" si="194"/>
        <v>0</v>
      </c>
      <c r="CE99" s="7">
        <f t="shared" si="194"/>
        <v>0</v>
      </c>
      <c r="CH99" s="8" t="s">
        <v>74</v>
      </c>
      <c r="CI99" s="7">
        <f t="shared" ref="CI99:CT99" si="195">IF(OR($D99="副園長",$D99="教頭",$D99="主任保育士",$D99="主幹教諭",$D99="主幹保育教諭"),0,BG99)</f>
        <v>0</v>
      </c>
      <c r="CJ99" s="7">
        <f t="shared" si="195"/>
        <v>0</v>
      </c>
      <c r="CK99" s="7">
        <f t="shared" si="195"/>
        <v>0</v>
      </c>
      <c r="CL99" s="7">
        <f t="shared" si="195"/>
        <v>0</v>
      </c>
      <c r="CM99" s="7">
        <f t="shared" si="195"/>
        <v>0</v>
      </c>
      <c r="CN99" s="7">
        <f t="shared" si="195"/>
        <v>0</v>
      </c>
      <c r="CO99" s="7">
        <f t="shared" si="195"/>
        <v>0</v>
      </c>
      <c r="CP99" s="7">
        <f t="shared" si="195"/>
        <v>0</v>
      </c>
      <c r="CQ99" s="7">
        <f t="shared" si="195"/>
        <v>0</v>
      </c>
      <c r="CR99" s="7">
        <f t="shared" si="195"/>
        <v>0</v>
      </c>
      <c r="CS99" s="7">
        <f t="shared" si="195"/>
        <v>0</v>
      </c>
      <c r="CT99" s="7">
        <f t="shared" si="195"/>
        <v>0</v>
      </c>
    </row>
    <row r="100" spans="1:98">
      <c r="A100" s="407"/>
      <c r="B100" s="410"/>
      <c r="C100" s="412"/>
      <c r="D100" s="412"/>
      <c r="E100" s="414"/>
      <c r="F100" s="410"/>
      <c r="G100" s="53" t="s">
        <v>73</v>
      </c>
      <c r="H100" s="54"/>
      <c r="I100" s="55" t="str">
        <f t="shared" si="191"/>
        <v/>
      </c>
      <c r="J100" s="55" t="str">
        <f t="shared" si="191"/>
        <v/>
      </c>
      <c r="K100" s="55" t="str">
        <f t="shared" si="191"/>
        <v/>
      </c>
      <c r="L100" s="55" t="str">
        <f t="shared" si="191"/>
        <v/>
      </c>
      <c r="M100" s="55" t="str">
        <f t="shared" si="191"/>
        <v/>
      </c>
      <c r="N100" s="55" t="str">
        <f t="shared" si="191"/>
        <v/>
      </c>
      <c r="O100" s="55" t="str">
        <f t="shared" si="191"/>
        <v/>
      </c>
      <c r="P100" s="55" t="str">
        <f t="shared" si="191"/>
        <v/>
      </c>
      <c r="Q100" s="55" t="str">
        <f t="shared" si="191"/>
        <v/>
      </c>
      <c r="R100" s="55" t="str">
        <f t="shared" si="191"/>
        <v/>
      </c>
      <c r="S100" s="55" t="str">
        <f t="shared" si="191"/>
        <v/>
      </c>
      <c r="T100" s="56">
        <f t="shared" si="134"/>
        <v>0</v>
      </c>
      <c r="U100" s="57"/>
      <c r="V100" s="58" t="str">
        <f t="shared" si="192"/>
        <v/>
      </c>
      <c r="W100" s="58" t="str">
        <f t="shared" si="192"/>
        <v/>
      </c>
      <c r="X100" s="58" t="str">
        <f t="shared" si="192"/>
        <v/>
      </c>
      <c r="Y100" s="58" t="str">
        <f t="shared" si="192"/>
        <v/>
      </c>
      <c r="Z100" s="58" t="str">
        <f t="shared" si="192"/>
        <v/>
      </c>
      <c r="AA100" s="58" t="str">
        <f t="shared" si="192"/>
        <v/>
      </c>
      <c r="AB100" s="58" t="str">
        <f t="shared" si="192"/>
        <v/>
      </c>
      <c r="AC100" s="58" t="str">
        <f t="shared" si="192"/>
        <v/>
      </c>
      <c r="AD100" s="58" t="str">
        <f t="shared" si="192"/>
        <v/>
      </c>
      <c r="AE100" s="58" t="str">
        <f t="shared" si="192"/>
        <v/>
      </c>
      <c r="AF100" s="58" t="str">
        <f t="shared" si="192"/>
        <v/>
      </c>
      <c r="AG100" s="56">
        <f t="shared" si="136"/>
        <v>0</v>
      </c>
      <c r="AN100" s="4">
        <v>3</v>
      </c>
      <c r="AO100" s="4">
        <v>2</v>
      </c>
      <c r="AP100" s="4">
        <v>11</v>
      </c>
      <c r="AQ100" s="6">
        <f ca="1">IF($AP100=1,IF(INDIRECT(ADDRESS(($AN100-1)*3+$AO100+5,$AP100+7))="",0,INDIRECT(ADDRESS(($AN100-1)*3+$AO100+5,$AP100+7))),IF(INDIRECT(ADDRESS(($AN100-1)*3+$AO100+5,$AP100+7))="",0,IF(COUNTIF(INDIRECT(ADDRESS(($AN100-1)*36+($AO100-1)*12+6,COLUMN())):INDIRECT(ADDRESS(($AN100-1)*36+($AO100-1)*12+$AP100+4,COLUMN())),INDIRECT(ADDRESS(($AN100-1)*3+$AO100+5,$AP100+7)))&gt;=1,0,INDIRECT(ADDRESS(($AN100-1)*3+$AO100+5,$AP100+7)))))</f>
        <v>0</v>
      </c>
      <c r="AR100" s="4">
        <f ca="1">COUNTIF(INDIRECT("H"&amp;(ROW()+12*(($AN100-1)*3+$AO100)-ROW())/12+5):INDIRECT("S"&amp;(ROW()+12*(($AN100-1)*3+$AO100)-ROW())/12+5),AQ100)</f>
        <v>0</v>
      </c>
      <c r="AS100" s="6">
        <f ca="1">IF($AP100=1,IF(INDIRECT(ADDRESS(($AN100-1)*3+$AO100+5,$AP100+20))="",0,INDIRECT(ADDRESS(($AN100-1)*3+$AO100+5,$AP100+20))),IF(INDIRECT(ADDRESS(($AN100-1)*3+$AO100+5,$AP100+20))="",0,IF(COUNTIF(INDIRECT(ADDRESS(($AN100-1)*36+($AO100-1)*12+6,COLUMN())):INDIRECT(ADDRESS(($AN100-1)*36+($AO100-1)*12+$AP100+4,COLUMN())),INDIRECT(ADDRESS(($AN100-1)*3+$AO100+5,$AP100+20)))&gt;=1,0,INDIRECT(ADDRESS(($AN100-1)*3+$AO100+5,$AP100+20)))))</f>
        <v>0</v>
      </c>
      <c r="AT100" s="4">
        <f ca="1">COUNTIF(INDIRECT("U"&amp;(ROW()+12*(($AN100-1)*3+$AO100)-ROW())/12+5):INDIRECT("AF"&amp;(ROW()+12*(($AN100-1)*3+$AO100)-ROW())/12+5),AS100)</f>
        <v>0</v>
      </c>
      <c r="AU100" s="4">
        <f ca="1">IF(AND(AQ100+AS100&gt;0,AR100+AT100&gt;0),COUNTIF(AU$6:AU99,"&gt;0")+1,0)</f>
        <v>0</v>
      </c>
      <c r="BE100" s="4">
        <v>2</v>
      </c>
      <c r="BF100" s="4" t="s">
        <v>72</v>
      </c>
      <c r="BG100" s="7">
        <f t="shared" ref="BG100:BR100" si="196">IF(BG99+BT99&gt;$AJ$27,1,0)</f>
        <v>0</v>
      </c>
      <c r="BH100" s="7">
        <f t="shared" si="196"/>
        <v>0</v>
      </c>
      <c r="BI100" s="7">
        <f t="shared" si="196"/>
        <v>0</v>
      </c>
      <c r="BJ100" s="7">
        <f t="shared" si="196"/>
        <v>0</v>
      </c>
      <c r="BK100" s="7">
        <f t="shared" si="196"/>
        <v>0</v>
      </c>
      <c r="BL100" s="7">
        <f t="shared" si="196"/>
        <v>0</v>
      </c>
      <c r="BM100" s="7">
        <f t="shared" si="196"/>
        <v>0</v>
      </c>
      <c r="BN100" s="7">
        <f t="shared" si="196"/>
        <v>0</v>
      </c>
      <c r="BO100" s="7">
        <f t="shared" si="196"/>
        <v>0</v>
      </c>
      <c r="BP100" s="7">
        <f t="shared" si="196"/>
        <v>0</v>
      </c>
      <c r="BQ100" s="7">
        <f t="shared" si="196"/>
        <v>0</v>
      </c>
      <c r="BR100" s="7">
        <f t="shared" si="196"/>
        <v>0</v>
      </c>
      <c r="BT100" s="7"/>
      <c r="BU100" s="7"/>
      <c r="BV100" s="7"/>
      <c r="BW100" s="7"/>
      <c r="BX100" s="7"/>
      <c r="BY100" s="7"/>
      <c r="BZ100" s="7"/>
      <c r="CA100" s="7"/>
      <c r="CB100" s="7"/>
      <c r="CC100" s="7"/>
      <c r="CD100" s="7"/>
      <c r="CE100" s="7"/>
    </row>
    <row r="101" spans="1:98">
      <c r="A101" s="408"/>
      <c r="B101" s="411"/>
      <c r="C101" s="416"/>
      <c r="D101" s="417"/>
      <c r="E101" s="415"/>
      <c r="F101" s="411"/>
      <c r="G101" s="59" t="s">
        <v>258</v>
      </c>
      <c r="H101" s="60"/>
      <c r="I101" s="61"/>
      <c r="J101" s="61"/>
      <c r="K101" s="61"/>
      <c r="L101" s="61"/>
      <c r="M101" s="61"/>
      <c r="N101" s="61"/>
      <c r="O101" s="61"/>
      <c r="P101" s="61"/>
      <c r="Q101" s="61"/>
      <c r="R101" s="61"/>
      <c r="S101" s="61"/>
      <c r="T101" s="62">
        <f t="shared" si="134"/>
        <v>0</v>
      </c>
      <c r="U101" s="63"/>
      <c r="V101" s="64"/>
      <c r="W101" s="64"/>
      <c r="X101" s="64"/>
      <c r="Y101" s="64"/>
      <c r="Z101" s="64"/>
      <c r="AA101" s="64"/>
      <c r="AB101" s="64"/>
      <c r="AC101" s="64"/>
      <c r="AD101" s="64"/>
      <c r="AE101" s="64"/>
      <c r="AF101" s="64"/>
      <c r="AG101" s="62">
        <f t="shared" si="136"/>
        <v>0</v>
      </c>
      <c r="AN101" s="4">
        <v>3</v>
      </c>
      <c r="AO101" s="4">
        <v>2</v>
      </c>
      <c r="AP101" s="4">
        <v>12</v>
      </c>
      <c r="AQ101" s="6">
        <f ca="1">IF($AP101=1,IF(INDIRECT(ADDRESS(($AN101-1)*3+$AO101+5,$AP101+7))="",0,INDIRECT(ADDRESS(($AN101-1)*3+$AO101+5,$AP101+7))),IF(INDIRECT(ADDRESS(($AN101-1)*3+$AO101+5,$AP101+7))="",0,IF(COUNTIF(INDIRECT(ADDRESS(($AN101-1)*36+($AO101-1)*12+6,COLUMN())):INDIRECT(ADDRESS(($AN101-1)*36+($AO101-1)*12+$AP101+4,COLUMN())),INDIRECT(ADDRESS(($AN101-1)*3+$AO101+5,$AP101+7)))&gt;=1,0,INDIRECT(ADDRESS(($AN101-1)*3+$AO101+5,$AP101+7)))))</f>
        <v>0</v>
      </c>
      <c r="AR101" s="4">
        <f ca="1">COUNTIF(INDIRECT("H"&amp;(ROW()+12*(($AN101-1)*3+$AO101)-ROW())/12+5):INDIRECT("S"&amp;(ROW()+12*(($AN101-1)*3+$AO101)-ROW())/12+5),AQ101)</f>
        <v>0</v>
      </c>
      <c r="AS101" s="6">
        <f ca="1">IF($AP101=1,IF(INDIRECT(ADDRESS(($AN101-1)*3+$AO101+5,$AP101+20))="",0,INDIRECT(ADDRESS(($AN101-1)*3+$AO101+5,$AP101+20))),IF(INDIRECT(ADDRESS(($AN101-1)*3+$AO101+5,$AP101+20))="",0,IF(COUNTIF(INDIRECT(ADDRESS(($AN101-1)*36+($AO101-1)*12+6,COLUMN())):INDIRECT(ADDRESS(($AN101-1)*36+($AO101-1)*12+$AP101+4,COLUMN())),INDIRECT(ADDRESS(($AN101-1)*3+$AO101+5,$AP101+20)))&gt;=1,0,INDIRECT(ADDRESS(($AN101-1)*3+$AO101+5,$AP101+20)))))</f>
        <v>0</v>
      </c>
      <c r="AT101" s="4">
        <f ca="1">COUNTIF(INDIRECT("U"&amp;(ROW()+12*(($AN101-1)*3+$AO101)-ROW())/12+5):INDIRECT("AF"&amp;(ROW()+12*(($AN101-1)*3+$AO101)-ROW())/12+5),AS101)</f>
        <v>0</v>
      </c>
      <c r="AU101" s="4">
        <f ca="1">IF(AND(AQ101+AS101&gt;0,AR101+AT101&gt;0),COUNTIF(AU$6:AU100,"&gt;0")+1,0)</f>
        <v>0</v>
      </c>
      <c r="BE101" s="4">
        <v>3</v>
      </c>
      <c r="BF101" s="8"/>
      <c r="BT101" s="7"/>
      <c r="BU101" s="7"/>
      <c r="BV101" s="7"/>
      <c r="BW101" s="7"/>
      <c r="BX101" s="7"/>
      <c r="BY101" s="7"/>
      <c r="BZ101" s="7"/>
      <c r="CA101" s="7"/>
      <c r="CB101" s="7"/>
      <c r="CC101" s="7"/>
      <c r="CD101" s="7"/>
      <c r="CE101" s="7"/>
    </row>
    <row r="102" spans="1:98">
      <c r="A102" s="406">
        <v>33</v>
      </c>
      <c r="B102" s="409"/>
      <c r="C102" s="409"/>
      <c r="D102" s="409"/>
      <c r="E102" s="413"/>
      <c r="F102" s="409"/>
      <c r="G102" s="47" t="s">
        <v>75</v>
      </c>
      <c r="H102" s="48"/>
      <c r="I102" s="49" t="str">
        <f t="shared" ref="I102:S103" si="197">IF(H102="","",H102)</f>
        <v/>
      </c>
      <c r="J102" s="49" t="str">
        <f t="shared" si="197"/>
        <v/>
      </c>
      <c r="K102" s="49" t="str">
        <f t="shared" si="197"/>
        <v/>
      </c>
      <c r="L102" s="49" t="str">
        <f t="shared" si="197"/>
        <v/>
      </c>
      <c r="M102" s="49" t="str">
        <f t="shared" si="197"/>
        <v/>
      </c>
      <c r="N102" s="49" t="str">
        <f t="shared" si="197"/>
        <v/>
      </c>
      <c r="O102" s="49" t="str">
        <f t="shared" si="197"/>
        <v/>
      </c>
      <c r="P102" s="49" t="str">
        <f t="shared" si="197"/>
        <v/>
      </c>
      <c r="Q102" s="49" t="str">
        <f t="shared" si="197"/>
        <v/>
      </c>
      <c r="R102" s="49" t="str">
        <f t="shared" si="197"/>
        <v/>
      </c>
      <c r="S102" s="49" t="str">
        <f t="shared" si="197"/>
        <v/>
      </c>
      <c r="T102" s="50">
        <f t="shared" si="134"/>
        <v>0</v>
      </c>
      <c r="U102" s="51"/>
      <c r="V102" s="52" t="str">
        <f t="shared" ref="V102:AF103" si="198">IF(U102="","",U102)</f>
        <v/>
      </c>
      <c r="W102" s="52" t="str">
        <f t="shared" si="198"/>
        <v/>
      </c>
      <c r="X102" s="52" t="str">
        <f t="shared" si="198"/>
        <v/>
      </c>
      <c r="Y102" s="52" t="str">
        <f t="shared" si="198"/>
        <v/>
      </c>
      <c r="Z102" s="52" t="str">
        <f t="shared" si="198"/>
        <v/>
      </c>
      <c r="AA102" s="52" t="str">
        <f t="shared" si="198"/>
        <v/>
      </c>
      <c r="AB102" s="52" t="str">
        <f t="shared" si="198"/>
        <v/>
      </c>
      <c r="AC102" s="52" t="str">
        <f t="shared" si="198"/>
        <v/>
      </c>
      <c r="AD102" s="52" t="str">
        <f t="shared" si="198"/>
        <v/>
      </c>
      <c r="AE102" s="52" t="str">
        <f t="shared" si="198"/>
        <v/>
      </c>
      <c r="AF102" s="52" t="str">
        <f t="shared" si="198"/>
        <v/>
      </c>
      <c r="AG102" s="50">
        <f t="shared" si="136"/>
        <v>0</v>
      </c>
      <c r="AN102" s="4">
        <v>3</v>
      </c>
      <c r="AO102" s="4">
        <v>3</v>
      </c>
      <c r="AP102" s="4">
        <v>1</v>
      </c>
      <c r="AQ102" s="6">
        <f ca="1">IF($AP102=1,IF(INDIRECT(ADDRESS(($AN102-1)*3+$AO102+5,$AP102+7))="",0,INDIRECT(ADDRESS(($AN102-1)*3+$AO102+5,$AP102+7))),IF(INDIRECT(ADDRESS(($AN102-1)*3+$AO102+5,$AP102+7))="",0,IF(COUNTIF(INDIRECT(ADDRESS(($AN102-1)*36+($AO102-1)*12+6,COLUMN())):INDIRECT(ADDRESS(($AN102-1)*36+($AO102-1)*12+$AP102+4,COLUMN())),INDIRECT(ADDRESS(($AN102-1)*3+$AO102+5,$AP102+7)))&gt;=1,0,INDIRECT(ADDRESS(($AN102-1)*3+$AO102+5,$AP102+7)))))</f>
        <v>0</v>
      </c>
      <c r="AR102" s="4">
        <f ca="1">COUNTIF(INDIRECT("H"&amp;(ROW()+12*(($AN102-1)*3+$AO102)-ROW())/12+5):INDIRECT("S"&amp;(ROW()+12*(($AN102-1)*3+$AO102)-ROW())/12+5),AQ102)</f>
        <v>0</v>
      </c>
      <c r="AS102" s="6">
        <f ca="1">IF($AP102=1,IF(INDIRECT(ADDRESS(($AN102-1)*3+$AO102+5,$AP102+20))="",0,INDIRECT(ADDRESS(($AN102-1)*3+$AO102+5,$AP102+20))),IF(INDIRECT(ADDRESS(($AN102-1)*3+$AO102+5,$AP102+20))="",0,IF(COUNTIF(INDIRECT(ADDRESS(($AN102-1)*36+($AO102-1)*12+6,COLUMN())):INDIRECT(ADDRESS(($AN102-1)*36+($AO102-1)*12+$AP102+4,COLUMN())),INDIRECT(ADDRESS(($AN102-1)*3+$AO102+5,$AP102+20)))&gt;=1,0,INDIRECT(ADDRESS(($AN102-1)*3+$AO102+5,$AP102+20)))))</f>
        <v>0</v>
      </c>
      <c r="AT102" s="4">
        <f ca="1">COUNTIF(INDIRECT("U"&amp;(ROW()+12*(($AN102-1)*3+$AO102)-ROW())/12+5):INDIRECT("AF"&amp;(ROW()+12*(($AN102-1)*3+$AO102)-ROW())/12+5),AS102)</f>
        <v>0</v>
      </c>
      <c r="AU102" s="4">
        <f ca="1">IF(AND(AQ102+AS102&gt;0,AR102+AT102&gt;0),COUNTIF(AU$6:AU101,"&gt;0")+1,0)</f>
        <v>0</v>
      </c>
      <c r="BE102" s="4">
        <v>1</v>
      </c>
      <c r="BG102" s="7">
        <f t="shared" ref="BG102:BR102" si="199">SUM(H102:H103)</f>
        <v>0</v>
      </c>
      <c r="BH102" s="7">
        <f t="shared" si="199"/>
        <v>0</v>
      </c>
      <c r="BI102" s="7">
        <f t="shared" si="199"/>
        <v>0</v>
      </c>
      <c r="BJ102" s="7">
        <f t="shared" si="199"/>
        <v>0</v>
      </c>
      <c r="BK102" s="7">
        <f t="shared" si="199"/>
        <v>0</v>
      </c>
      <c r="BL102" s="7">
        <f t="shared" si="199"/>
        <v>0</v>
      </c>
      <c r="BM102" s="7">
        <f t="shared" si="199"/>
        <v>0</v>
      </c>
      <c r="BN102" s="7">
        <f t="shared" si="199"/>
        <v>0</v>
      </c>
      <c r="BO102" s="7">
        <f t="shared" si="199"/>
        <v>0</v>
      </c>
      <c r="BP102" s="7">
        <f t="shared" si="199"/>
        <v>0</v>
      </c>
      <c r="BQ102" s="7">
        <f t="shared" si="199"/>
        <v>0</v>
      </c>
      <c r="BR102" s="7">
        <f t="shared" si="199"/>
        <v>0</v>
      </c>
      <c r="BT102" s="7">
        <f t="shared" ref="BT102:CE102" si="200">SUM(U102:U103)</f>
        <v>0</v>
      </c>
      <c r="BU102" s="7">
        <f t="shared" si="200"/>
        <v>0</v>
      </c>
      <c r="BV102" s="7">
        <f t="shared" si="200"/>
        <v>0</v>
      </c>
      <c r="BW102" s="7">
        <f t="shared" si="200"/>
        <v>0</v>
      </c>
      <c r="BX102" s="7">
        <f t="shared" si="200"/>
        <v>0</v>
      </c>
      <c r="BY102" s="7">
        <f t="shared" si="200"/>
        <v>0</v>
      </c>
      <c r="BZ102" s="7">
        <f t="shared" si="200"/>
        <v>0</v>
      </c>
      <c r="CA102" s="7">
        <f t="shared" si="200"/>
        <v>0</v>
      </c>
      <c r="CB102" s="7">
        <f t="shared" si="200"/>
        <v>0</v>
      </c>
      <c r="CC102" s="7">
        <f t="shared" si="200"/>
        <v>0</v>
      </c>
      <c r="CD102" s="7">
        <f t="shared" si="200"/>
        <v>0</v>
      </c>
      <c r="CE102" s="7">
        <f t="shared" si="200"/>
        <v>0</v>
      </c>
      <c r="CH102" s="8" t="s">
        <v>74</v>
      </c>
      <c r="CI102" s="7">
        <f t="shared" ref="CI102:CT102" si="201">IF(OR($D102="副園長",$D102="教頭",$D102="主任保育士",$D102="主幹教諭",$D102="主幹保育教諭"),0,BG102)</f>
        <v>0</v>
      </c>
      <c r="CJ102" s="7">
        <f t="shared" si="201"/>
        <v>0</v>
      </c>
      <c r="CK102" s="7">
        <f t="shared" si="201"/>
        <v>0</v>
      </c>
      <c r="CL102" s="7">
        <f t="shared" si="201"/>
        <v>0</v>
      </c>
      <c r="CM102" s="7">
        <f t="shared" si="201"/>
        <v>0</v>
      </c>
      <c r="CN102" s="7">
        <f t="shared" si="201"/>
        <v>0</v>
      </c>
      <c r="CO102" s="7">
        <f t="shared" si="201"/>
        <v>0</v>
      </c>
      <c r="CP102" s="7">
        <f t="shared" si="201"/>
        <v>0</v>
      </c>
      <c r="CQ102" s="7">
        <f t="shared" si="201"/>
        <v>0</v>
      </c>
      <c r="CR102" s="7">
        <f t="shared" si="201"/>
        <v>0</v>
      </c>
      <c r="CS102" s="7">
        <f t="shared" si="201"/>
        <v>0</v>
      </c>
      <c r="CT102" s="7">
        <f t="shared" si="201"/>
        <v>0</v>
      </c>
    </row>
    <row r="103" spans="1:98">
      <c r="A103" s="407"/>
      <c r="B103" s="410"/>
      <c r="C103" s="412"/>
      <c r="D103" s="412"/>
      <c r="E103" s="414"/>
      <c r="F103" s="410"/>
      <c r="G103" s="53" t="s">
        <v>73</v>
      </c>
      <c r="H103" s="54"/>
      <c r="I103" s="55" t="str">
        <f t="shared" si="197"/>
        <v/>
      </c>
      <c r="J103" s="55" t="str">
        <f t="shared" si="197"/>
        <v/>
      </c>
      <c r="K103" s="55" t="str">
        <f t="shared" si="197"/>
        <v/>
      </c>
      <c r="L103" s="55" t="str">
        <f t="shared" si="197"/>
        <v/>
      </c>
      <c r="M103" s="55" t="str">
        <f t="shared" si="197"/>
        <v/>
      </c>
      <c r="N103" s="55" t="str">
        <f t="shared" si="197"/>
        <v/>
      </c>
      <c r="O103" s="55" t="str">
        <f t="shared" si="197"/>
        <v/>
      </c>
      <c r="P103" s="55" t="str">
        <f t="shared" si="197"/>
        <v/>
      </c>
      <c r="Q103" s="55" t="str">
        <f t="shared" si="197"/>
        <v/>
      </c>
      <c r="R103" s="55" t="str">
        <f t="shared" si="197"/>
        <v/>
      </c>
      <c r="S103" s="55" t="str">
        <f t="shared" si="197"/>
        <v/>
      </c>
      <c r="T103" s="56">
        <f t="shared" si="134"/>
        <v>0</v>
      </c>
      <c r="U103" s="57"/>
      <c r="V103" s="58" t="str">
        <f t="shared" si="198"/>
        <v/>
      </c>
      <c r="W103" s="58" t="str">
        <f t="shared" si="198"/>
        <v/>
      </c>
      <c r="X103" s="58" t="str">
        <f t="shared" si="198"/>
        <v/>
      </c>
      <c r="Y103" s="58" t="str">
        <f t="shared" si="198"/>
        <v/>
      </c>
      <c r="Z103" s="58" t="str">
        <f t="shared" si="198"/>
        <v/>
      </c>
      <c r="AA103" s="58" t="str">
        <f t="shared" si="198"/>
        <v/>
      </c>
      <c r="AB103" s="58" t="str">
        <f t="shared" si="198"/>
        <v/>
      </c>
      <c r="AC103" s="58" t="str">
        <f t="shared" si="198"/>
        <v/>
      </c>
      <c r="AD103" s="58" t="str">
        <f t="shared" si="198"/>
        <v/>
      </c>
      <c r="AE103" s="58" t="str">
        <f t="shared" si="198"/>
        <v/>
      </c>
      <c r="AF103" s="58" t="str">
        <f t="shared" si="198"/>
        <v/>
      </c>
      <c r="AG103" s="56">
        <f t="shared" si="136"/>
        <v>0</v>
      </c>
      <c r="AN103" s="4">
        <v>3</v>
      </c>
      <c r="AO103" s="4">
        <v>3</v>
      </c>
      <c r="AP103" s="4">
        <v>2</v>
      </c>
      <c r="AQ103" s="6">
        <f ca="1">IF($AP103=1,IF(INDIRECT(ADDRESS(($AN103-1)*3+$AO103+5,$AP103+7))="",0,INDIRECT(ADDRESS(($AN103-1)*3+$AO103+5,$AP103+7))),IF(INDIRECT(ADDRESS(($AN103-1)*3+$AO103+5,$AP103+7))="",0,IF(COUNTIF(INDIRECT(ADDRESS(($AN103-1)*36+($AO103-1)*12+6,COLUMN())):INDIRECT(ADDRESS(($AN103-1)*36+($AO103-1)*12+$AP103+4,COLUMN())),INDIRECT(ADDRESS(($AN103-1)*3+$AO103+5,$AP103+7)))&gt;=1,0,INDIRECT(ADDRESS(($AN103-1)*3+$AO103+5,$AP103+7)))))</f>
        <v>0</v>
      </c>
      <c r="AR103" s="4">
        <f ca="1">COUNTIF(INDIRECT("H"&amp;(ROW()+12*(($AN103-1)*3+$AO103)-ROW())/12+5):INDIRECT("S"&amp;(ROW()+12*(($AN103-1)*3+$AO103)-ROW())/12+5),AQ103)</f>
        <v>0</v>
      </c>
      <c r="AS103" s="6">
        <f ca="1">IF($AP103=1,IF(INDIRECT(ADDRESS(($AN103-1)*3+$AO103+5,$AP103+20))="",0,INDIRECT(ADDRESS(($AN103-1)*3+$AO103+5,$AP103+20))),IF(INDIRECT(ADDRESS(($AN103-1)*3+$AO103+5,$AP103+20))="",0,IF(COUNTIF(INDIRECT(ADDRESS(($AN103-1)*36+($AO103-1)*12+6,COLUMN())):INDIRECT(ADDRESS(($AN103-1)*36+($AO103-1)*12+$AP103+4,COLUMN())),INDIRECT(ADDRESS(($AN103-1)*3+$AO103+5,$AP103+20)))&gt;=1,0,INDIRECT(ADDRESS(($AN103-1)*3+$AO103+5,$AP103+20)))))</f>
        <v>0</v>
      </c>
      <c r="AT103" s="4">
        <f ca="1">COUNTIF(INDIRECT("U"&amp;(ROW()+12*(($AN103-1)*3+$AO103)-ROW())/12+5):INDIRECT("AF"&amp;(ROW()+12*(($AN103-1)*3+$AO103)-ROW())/12+5),AS103)</f>
        <v>0</v>
      </c>
      <c r="AU103" s="4">
        <f ca="1">IF(AND(AQ103+AS103&gt;0,AR103+AT103&gt;0),COUNTIF(AU$6:AU102,"&gt;0")+1,0)</f>
        <v>0</v>
      </c>
      <c r="BE103" s="4">
        <v>2</v>
      </c>
      <c r="BF103" s="4" t="s">
        <v>72</v>
      </c>
      <c r="BG103" s="7">
        <f t="shared" ref="BG103:BR103" si="202">IF(BG102+BT102&gt;$AJ$27,1,0)</f>
        <v>0</v>
      </c>
      <c r="BH103" s="7">
        <f t="shared" si="202"/>
        <v>0</v>
      </c>
      <c r="BI103" s="7">
        <f t="shared" si="202"/>
        <v>0</v>
      </c>
      <c r="BJ103" s="7">
        <f t="shared" si="202"/>
        <v>0</v>
      </c>
      <c r="BK103" s="7">
        <f t="shared" si="202"/>
        <v>0</v>
      </c>
      <c r="BL103" s="7">
        <f t="shared" si="202"/>
        <v>0</v>
      </c>
      <c r="BM103" s="7">
        <f t="shared" si="202"/>
        <v>0</v>
      </c>
      <c r="BN103" s="7">
        <f t="shared" si="202"/>
        <v>0</v>
      </c>
      <c r="BO103" s="7">
        <f t="shared" si="202"/>
        <v>0</v>
      </c>
      <c r="BP103" s="7">
        <f t="shared" si="202"/>
        <v>0</v>
      </c>
      <c r="BQ103" s="7">
        <f t="shared" si="202"/>
        <v>0</v>
      </c>
      <c r="BR103" s="7">
        <f t="shared" si="202"/>
        <v>0</v>
      </c>
      <c r="BT103" s="7"/>
      <c r="BU103" s="7"/>
      <c r="BV103" s="7"/>
      <c r="BW103" s="7"/>
      <c r="BX103" s="7"/>
      <c r="BY103" s="7"/>
      <c r="BZ103" s="7"/>
      <c r="CA103" s="7"/>
      <c r="CB103" s="7"/>
      <c r="CC103" s="7"/>
      <c r="CD103" s="7"/>
      <c r="CE103" s="7"/>
    </row>
    <row r="104" spans="1:98">
      <c r="A104" s="408"/>
      <c r="B104" s="411"/>
      <c r="C104" s="416"/>
      <c r="D104" s="417"/>
      <c r="E104" s="415"/>
      <c r="F104" s="411"/>
      <c r="G104" s="59" t="s">
        <v>258</v>
      </c>
      <c r="H104" s="60"/>
      <c r="I104" s="61"/>
      <c r="J104" s="61"/>
      <c r="K104" s="61"/>
      <c r="L104" s="61"/>
      <c r="M104" s="61"/>
      <c r="N104" s="61"/>
      <c r="O104" s="61"/>
      <c r="P104" s="61"/>
      <c r="Q104" s="61"/>
      <c r="R104" s="61"/>
      <c r="S104" s="61"/>
      <c r="T104" s="62">
        <f t="shared" si="134"/>
        <v>0</v>
      </c>
      <c r="U104" s="63"/>
      <c r="V104" s="64"/>
      <c r="W104" s="64"/>
      <c r="X104" s="64"/>
      <c r="Y104" s="64"/>
      <c r="Z104" s="64"/>
      <c r="AA104" s="64"/>
      <c r="AB104" s="64"/>
      <c r="AC104" s="64"/>
      <c r="AD104" s="64"/>
      <c r="AE104" s="64"/>
      <c r="AF104" s="64"/>
      <c r="AG104" s="62">
        <f t="shared" si="136"/>
        <v>0</v>
      </c>
      <c r="AN104" s="4">
        <v>3</v>
      </c>
      <c r="AO104" s="4">
        <v>3</v>
      </c>
      <c r="AP104" s="4">
        <v>3</v>
      </c>
      <c r="AQ104" s="6">
        <f ca="1">IF($AP104=1,IF(INDIRECT(ADDRESS(($AN104-1)*3+$AO104+5,$AP104+7))="",0,INDIRECT(ADDRESS(($AN104-1)*3+$AO104+5,$AP104+7))),IF(INDIRECT(ADDRESS(($AN104-1)*3+$AO104+5,$AP104+7))="",0,IF(COUNTIF(INDIRECT(ADDRESS(($AN104-1)*36+($AO104-1)*12+6,COLUMN())):INDIRECT(ADDRESS(($AN104-1)*36+($AO104-1)*12+$AP104+4,COLUMN())),INDIRECT(ADDRESS(($AN104-1)*3+$AO104+5,$AP104+7)))&gt;=1,0,INDIRECT(ADDRESS(($AN104-1)*3+$AO104+5,$AP104+7)))))</f>
        <v>0</v>
      </c>
      <c r="AR104" s="4">
        <f ca="1">COUNTIF(INDIRECT("H"&amp;(ROW()+12*(($AN104-1)*3+$AO104)-ROW())/12+5):INDIRECT("S"&amp;(ROW()+12*(($AN104-1)*3+$AO104)-ROW())/12+5),AQ104)</f>
        <v>0</v>
      </c>
      <c r="AS104" s="6">
        <f ca="1">IF($AP104=1,IF(INDIRECT(ADDRESS(($AN104-1)*3+$AO104+5,$AP104+20))="",0,INDIRECT(ADDRESS(($AN104-1)*3+$AO104+5,$AP104+20))),IF(INDIRECT(ADDRESS(($AN104-1)*3+$AO104+5,$AP104+20))="",0,IF(COUNTIF(INDIRECT(ADDRESS(($AN104-1)*36+($AO104-1)*12+6,COLUMN())):INDIRECT(ADDRESS(($AN104-1)*36+($AO104-1)*12+$AP104+4,COLUMN())),INDIRECT(ADDRESS(($AN104-1)*3+$AO104+5,$AP104+20)))&gt;=1,0,INDIRECT(ADDRESS(($AN104-1)*3+$AO104+5,$AP104+20)))))</f>
        <v>0</v>
      </c>
      <c r="AT104" s="4">
        <f ca="1">COUNTIF(INDIRECT("U"&amp;(ROW()+12*(($AN104-1)*3+$AO104)-ROW())/12+5):INDIRECT("AF"&amp;(ROW()+12*(($AN104-1)*3+$AO104)-ROW())/12+5),AS104)</f>
        <v>0</v>
      </c>
      <c r="AU104" s="4">
        <f ca="1">IF(AND(AQ104+AS104&gt;0,AR104+AT104&gt;0),COUNTIF(AU$6:AU103,"&gt;0")+1,0)</f>
        <v>0</v>
      </c>
      <c r="BE104" s="4">
        <v>3</v>
      </c>
      <c r="BF104" s="8"/>
      <c r="BG104" s="7"/>
      <c r="BH104" s="7"/>
      <c r="BI104" s="7"/>
      <c r="BJ104" s="7"/>
      <c r="BK104" s="7"/>
      <c r="BL104" s="7"/>
      <c r="BM104" s="7"/>
      <c r="BN104" s="7"/>
      <c r="BO104" s="7"/>
      <c r="BP104" s="7"/>
      <c r="BQ104" s="7"/>
      <c r="BR104" s="7"/>
      <c r="BT104" s="7"/>
      <c r="BU104" s="7"/>
      <c r="BV104" s="7"/>
      <c r="BW104" s="7"/>
      <c r="BX104" s="7"/>
      <c r="BY104" s="7"/>
      <c r="BZ104" s="7"/>
      <c r="CA104" s="7"/>
      <c r="CB104" s="7"/>
      <c r="CC104" s="7"/>
      <c r="CD104" s="7"/>
      <c r="CE104" s="7"/>
    </row>
    <row r="105" spans="1:98">
      <c r="A105" s="406">
        <v>34</v>
      </c>
      <c r="B105" s="409"/>
      <c r="C105" s="409"/>
      <c r="D105" s="409"/>
      <c r="E105" s="413"/>
      <c r="F105" s="409"/>
      <c r="G105" s="47" t="s">
        <v>75</v>
      </c>
      <c r="H105" s="48"/>
      <c r="I105" s="49" t="str">
        <f t="shared" ref="I105:S106" si="203">IF(H105="","",H105)</f>
        <v/>
      </c>
      <c r="J105" s="49" t="str">
        <f t="shared" si="203"/>
        <v/>
      </c>
      <c r="K105" s="49" t="str">
        <f t="shared" si="203"/>
        <v/>
      </c>
      <c r="L105" s="49" t="str">
        <f t="shared" si="203"/>
        <v/>
      </c>
      <c r="M105" s="49" t="str">
        <f t="shared" si="203"/>
        <v/>
      </c>
      <c r="N105" s="49" t="str">
        <f t="shared" si="203"/>
        <v/>
      </c>
      <c r="O105" s="49" t="str">
        <f t="shared" si="203"/>
        <v/>
      </c>
      <c r="P105" s="49" t="str">
        <f t="shared" si="203"/>
        <v/>
      </c>
      <c r="Q105" s="49" t="str">
        <f t="shared" si="203"/>
        <v/>
      </c>
      <c r="R105" s="49" t="str">
        <f t="shared" si="203"/>
        <v/>
      </c>
      <c r="S105" s="49" t="str">
        <f t="shared" si="203"/>
        <v/>
      </c>
      <c r="T105" s="50">
        <f t="shared" si="134"/>
        <v>0</v>
      </c>
      <c r="U105" s="51"/>
      <c r="V105" s="52" t="str">
        <f t="shared" ref="V105:AF106" si="204">IF(U105="","",U105)</f>
        <v/>
      </c>
      <c r="W105" s="52" t="str">
        <f t="shared" si="204"/>
        <v/>
      </c>
      <c r="X105" s="52" t="str">
        <f t="shared" si="204"/>
        <v/>
      </c>
      <c r="Y105" s="52" t="str">
        <f t="shared" si="204"/>
        <v/>
      </c>
      <c r="Z105" s="52" t="str">
        <f t="shared" si="204"/>
        <v/>
      </c>
      <c r="AA105" s="52" t="str">
        <f t="shared" si="204"/>
        <v/>
      </c>
      <c r="AB105" s="52" t="str">
        <f t="shared" si="204"/>
        <v/>
      </c>
      <c r="AC105" s="52" t="str">
        <f t="shared" si="204"/>
        <v/>
      </c>
      <c r="AD105" s="52" t="str">
        <f t="shared" si="204"/>
        <v/>
      </c>
      <c r="AE105" s="52" t="str">
        <f t="shared" si="204"/>
        <v/>
      </c>
      <c r="AF105" s="52" t="str">
        <f t="shared" si="204"/>
        <v/>
      </c>
      <c r="AG105" s="50">
        <f t="shared" si="136"/>
        <v>0</v>
      </c>
      <c r="AN105" s="4">
        <v>3</v>
      </c>
      <c r="AO105" s="4">
        <v>3</v>
      </c>
      <c r="AP105" s="4">
        <v>4</v>
      </c>
      <c r="AQ105" s="6">
        <f ca="1">IF($AP105=1,IF(INDIRECT(ADDRESS(($AN105-1)*3+$AO105+5,$AP105+7))="",0,INDIRECT(ADDRESS(($AN105-1)*3+$AO105+5,$AP105+7))),IF(INDIRECT(ADDRESS(($AN105-1)*3+$AO105+5,$AP105+7))="",0,IF(COUNTIF(INDIRECT(ADDRESS(($AN105-1)*36+($AO105-1)*12+6,COLUMN())):INDIRECT(ADDRESS(($AN105-1)*36+($AO105-1)*12+$AP105+4,COLUMN())),INDIRECT(ADDRESS(($AN105-1)*3+$AO105+5,$AP105+7)))&gt;=1,0,INDIRECT(ADDRESS(($AN105-1)*3+$AO105+5,$AP105+7)))))</f>
        <v>0</v>
      </c>
      <c r="AR105" s="4">
        <f ca="1">COUNTIF(INDIRECT("H"&amp;(ROW()+12*(($AN105-1)*3+$AO105)-ROW())/12+5):INDIRECT("S"&amp;(ROW()+12*(($AN105-1)*3+$AO105)-ROW())/12+5),AQ105)</f>
        <v>0</v>
      </c>
      <c r="AS105" s="6">
        <f ca="1">IF($AP105=1,IF(INDIRECT(ADDRESS(($AN105-1)*3+$AO105+5,$AP105+20))="",0,INDIRECT(ADDRESS(($AN105-1)*3+$AO105+5,$AP105+20))),IF(INDIRECT(ADDRESS(($AN105-1)*3+$AO105+5,$AP105+20))="",0,IF(COUNTIF(INDIRECT(ADDRESS(($AN105-1)*36+($AO105-1)*12+6,COLUMN())):INDIRECT(ADDRESS(($AN105-1)*36+($AO105-1)*12+$AP105+4,COLUMN())),INDIRECT(ADDRESS(($AN105-1)*3+$AO105+5,$AP105+20)))&gt;=1,0,INDIRECT(ADDRESS(($AN105-1)*3+$AO105+5,$AP105+20)))))</f>
        <v>0</v>
      </c>
      <c r="AT105" s="4">
        <f ca="1">COUNTIF(INDIRECT("U"&amp;(ROW()+12*(($AN105-1)*3+$AO105)-ROW())/12+5):INDIRECT("AF"&amp;(ROW()+12*(($AN105-1)*3+$AO105)-ROW())/12+5),AS105)</f>
        <v>0</v>
      </c>
      <c r="AU105" s="4">
        <f ca="1">IF(AND(AQ105+AS105&gt;0,AR105+AT105&gt;0),COUNTIF(AU$6:AU104,"&gt;0")+1,0)</f>
        <v>0</v>
      </c>
      <c r="BE105" s="4">
        <v>1</v>
      </c>
      <c r="BG105" s="7">
        <f t="shared" ref="BG105:BR105" si="205">SUM(H105:H106)</f>
        <v>0</v>
      </c>
      <c r="BH105" s="7">
        <f t="shared" si="205"/>
        <v>0</v>
      </c>
      <c r="BI105" s="7">
        <f t="shared" si="205"/>
        <v>0</v>
      </c>
      <c r="BJ105" s="7">
        <f t="shared" si="205"/>
        <v>0</v>
      </c>
      <c r="BK105" s="7">
        <f t="shared" si="205"/>
        <v>0</v>
      </c>
      <c r="BL105" s="7">
        <f t="shared" si="205"/>
        <v>0</v>
      </c>
      <c r="BM105" s="7">
        <f t="shared" si="205"/>
        <v>0</v>
      </c>
      <c r="BN105" s="7">
        <f t="shared" si="205"/>
        <v>0</v>
      </c>
      <c r="BO105" s="7">
        <f t="shared" si="205"/>
        <v>0</v>
      </c>
      <c r="BP105" s="7">
        <f t="shared" si="205"/>
        <v>0</v>
      </c>
      <c r="BQ105" s="7">
        <f t="shared" si="205"/>
        <v>0</v>
      </c>
      <c r="BR105" s="7">
        <f t="shared" si="205"/>
        <v>0</v>
      </c>
      <c r="BT105" s="7">
        <f t="shared" ref="BT105:CE105" si="206">SUM(U105:U106)</f>
        <v>0</v>
      </c>
      <c r="BU105" s="7">
        <f t="shared" si="206"/>
        <v>0</v>
      </c>
      <c r="BV105" s="7">
        <f t="shared" si="206"/>
        <v>0</v>
      </c>
      <c r="BW105" s="7">
        <f t="shared" si="206"/>
        <v>0</v>
      </c>
      <c r="BX105" s="7">
        <f t="shared" si="206"/>
        <v>0</v>
      </c>
      <c r="BY105" s="7">
        <f t="shared" si="206"/>
        <v>0</v>
      </c>
      <c r="BZ105" s="7">
        <f t="shared" si="206"/>
        <v>0</v>
      </c>
      <c r="CA105" s="7">
        <f t="shared" si="206"/>
        <v>0</v>
      </c>
      <c r="CB105" s="7">
        <f t="shared" si="206"/>
        <v>0</v>
      </c>
      <c r="CC105" s="7">
        <f t="shared" si="206"/>
        <v>0</v>
      </c>
      <c r="CD105" s="7">
        <f t="shared" si="206"/>
        <v>0</v>
      </c>
      <c r="CE105" s="7">
        <f t="shared" si="206"/>
        <v>0</v>
      </c>
      <c r="CH105" s="8" t="s">
        <v>74</v>
      </c>
      <c r="CI105" s="7">
        <f t="shared" ref="CI105:CT105" si="207">IF(OR($D105="副園長",$D105="教頭",$D105="主任保育士",$D105="主幹教諭",$D105="主幹保育教諭"),0,BG105)</f>
        <v>0</v>
      </c>
      <c r="CJ105" s="7">
        <f t="shared" si="207"/>
        <v>0</v>
      </c>
      <c r="CK105" s="7">
        <f t="shared" si="207"/>
        <v>0</v>
      </c>
      <c r="CL105" s="7">
        <f t="shared" si="207"/>
        <v>0</v>
      </c>
      <c r="CM105" s="7">
        <f t="shared" si="207"/>
        <v>0</v>
      </c>
      <c r="CN105" s="7">
        <f t="shared" si="207"/>
        <v>0</v>
      </c>
      <c r="CO105" s="7">
        <f t="shared" si="207"/>
        <v>0</v>
      </c>
      <c r="CP105" s="7">
        <f t="shared" si="207"/>
        <v>0</v>
      </c>
      <c r="CQ105" s="7">
        <f t="shared" si="207"/>
        <v>0</v>
      </c>
      <c r="CR105" s="7">
        <f t="shared" si="207"/>
        <v>0</v>
      </c>
      <c r="CS105" s="7">
        <f t="shared" si="207"/>
        <v>0</v>
      </c>
      <c r="CT105" s="7">
        <f t="shared" si="207"/>
        <v>0</v>
      </c>
    </row>
    <row r="106" spans="1:98">
      <c r="A106" s="407"/>
      <c r="B106" s="410"/>
      <c r="C106" s="412"/>
      <c r="D106" s="412"/>
      <c r="E106" s="414"/>
      <c r="F106" s="410"/>
      <c r="G106" s="53" t="s">
        <v>73</v>
      </c>
      <c r="H106" s="54"/>
      <c r="I106" s="55" t="str">
        <f t="shared" si="203"/>
        <v/>
      </c>
      <c r="J106" s="55" t="str">
        <f t="shared" si="203"/>
        <v/>
      </c>
      <c r="K106" s="55" t="str">
        <f t="shared" si="203"/>
        <v/>
      </c>
      <c r="L106" s="55" t="str">
        <f t="shared" si="203"/>
        <v/>
      </c>
      <c r="M106" s="55" t="str">
        <f t="shared" si="203"/>
        <v/>
      </c>
      <c r="N106" s="55" t="str">
        <f t="shared" si="203"/>
        <v/>
      </c>
      <c r="O106" s="55" t="str">
        <f t="shared" si="203"/>
        <v/>
      </c>
      <c r="P106" s="55" t="str">
        <f t="shared" si="203"/>
        <v/>
      </c>
      <c r="Q106" s="55" t="str">
        <f t="shared" si="203"/>
        <v/>
      </c>
      <c r="R106" s="55" t="str">
        <f t="shared" si="203"/>
        <v/>
      </c>
      <c r="S106" s="55" t="str">
        <f t="shared" si="203"/>
        <v/>
      </c>
      <c r="T106" s="56">
        <f t="shared" si="134"/>
        <v>0</v>
      </c>
      <c r="U106" s="57"/>
      <c r="V106" s="58" t="str">
        <f t="shared" si="204"/>
        <v/>
      </c>
      <c r="W106" s="58" t="str">
        <f t="shared" si="204"/>
        <v/>
      </c>
      <c r="X106" s="58" t="str">
        <f t="shared" si="204"/>
        <v/>
      </c>
      <c r="Y106" s="58" t="str">
        <f t="shared" si="204"/>
        <v/>
      </c>
      <c r="Z106" s="58" t="str">
        <f t="shared" si="204"/>
        <v/>
      </c>
      <c r="AA106" s="58" t="str">
        <f t="shared" si="204"/>
        <v/>
      </c>
      <c r="AB106" s="58" t="str">
        <f t="shared" si="204"/>
        <v/>
      </c>
      <c r="AC106" s="58" t="str">
        <f t="shared" si="204"/>
        <v/>
      </c>
      <c r="AD106" s="58" t="str">
        <f t="shared" si="204"/>
        <v/>
      </c>
      <c r="AE106" s="58" t="str">
        <f t="shared" si="204"/>
        <v/>
      </c>
      <c r="AF106" s="58" t="str">
        <f t="shared" si="204"/>
        <v/>
      </c>
      <c r="AG106" s="56">
        <f t="shared" si="136"/>
        <v>0</v>
      </c>
      <c r="AN106" s="4">
        <v>3</v>
      </c>
      <c r="AO106" s="4">
        <v>3</v>
      </c>
      <c r="AP106" s="4">
        <v>5</v>
      </c>
      <c r="AQ106" s="6">
        <f ca="1">IF($AP106=1,IF(INDIRECT(ADDRESS(($AN106-1)*3+$AO106+5,$AP106+7))="",0,INDIRECT(ADDRESS(($AN106-1)*3+$AO106+5,$AP106+7))),IF(INDIRECT(ADDRESS(($AN106-1)*3+$AO106+5,$AP106+7))="",0,IF(COUNTIF(INDIRECT(ADDRESS(($AN106-1)*36+($AO106-1)*12+6,COLUMN())):INDIRECT(ADDRESS(($AN106-1)*36+($AO106-1)*12+$AP106+4,COLUMN())),INDIRECT(ADDRESS(($AN106-1)*3+$AO106+5,$AP106+7)))&gt;=1,0,INDIRECT(ADDRESS(($AN106-1)*3+$AO106+5,$AP106+7)))))</f>
        <v>0</v>
      </c>
      <c r="AR106" s="4">
        <f ca="1">COUNTIF(INDIRECT("H"&amp;(ROW()+12*(($AN106-1)*3+$AO106)-ROW())/12+5):INDIRECT("S"&amp;(ROW()+12*(($AN106-1)*3+$AO106)-ROW())/12+5),AQ106)</f>
        <v>0</v>
      </c>
      <c r="AS106" s="6">
        <f ca="1">IF($AP106=1,IF(INDIRECT(ADDRESS(($AN106-1)*3+$AO106+5,$AP106+20))="",0,INDIRECT(ADDRESS(($AN106-1)*3+$AO106+5,$AP106+20))),IF(INDIRECT(ADDRESS(($AN106-1)*3+$AO106+5,$AP106+20))="",0,IF(COUNTIF(INDIRECT(ADDRESS(($AN106-1)*36+($AO106-1)*12+6,COLUMN())):INDIRECT(ADDRESS(($AN106-1)*36+($AO106-1)*12+$AP106+4,COLUMN())),INDIRECT(ADDRESS(($AN106-1)*3+$AO106+5,$AP106+20)))&gt;=1,0,INDIRECT(ADDRESS(($AN106-1)*3+$AO106+5,$AP106+20)))))</f>
        <v>0</v>
      </c>
      <c r="AT106" s="4">
        <f ca="1">COUNTIF(INDIRECT("U"&amp;(ROW()+12*(($AN106-1)*3+$AO106)-ROW())/12+5):INDIRECT("AF"&amp;(ROW()+12*(($AN106-1)*3+$AO106)-ROW())/12+5),AS106)</f>
        <v>0</v>
      </c>
      <c r="AU106" s="4">
        <f ca="1">IF(AND(AQ106+AS106&gt;0,AR106+AT106&gt;0),COUNTIF(AU$6:AU105,"&gt;0")+1,0)</f>
        <v>0</v>
      </c>
      <c r="BE106" s="4">
        <v>2</v>
      </c>
      <c r="BF106" s="4" t="s">
        <v>72</v>
      </c>
      <c r="BG106" s="7">
        <f t="shared" ref="BG106:BR106" si="208">IF(BG105+BT105&gt;$AJ$27,1,0)</f>
        <v>0</v>
      </c>
      <c r="BH106" s="7">
        <f t="shared" si="208"/>
        <v>0</v>
      </c>
      <c r="BI106" s="7">
        <f t="shared" si="208"/>
        <v>0</v>
      </c>
      <c r="BJ106" s="7">
        <f t="shared" si="208"/>
        <v>0</v>
      </c>
      <c r="BK106" s="7">
        <f t="shared" si="208"/>
        <v>0</v>
      </c>
      <c r="BL106" s="7">
        <f t="shared" si="208"/>
        <v>0</v>
      </c>
      <c r="BM106" s="7">
        <f t="shared" si="208"/>
        <v>0</v>
      </c>
      <c r="BN106" s="7">
        <f t="shared" si="208"/>
        <v>0</v>
      </c>
      <c r="BO106" s="7">
        <f t="shared" si="208"/>
        <v>0</v>
      </c>
      <c r="BP106" s="7">
        <f t="shared" si="208"/>
        <v>0</v>
      </c>
      <c r="BQ106" s="7">
        <f t="shared" si="208"/>
        <v>0</v>
      </c>
      <c r="BR106" s="7">
        <f t="shared" si="208"/>
        <v>0</v>
      </c>
      <c r="BT106" s="7"/>
      <c r="BU106" s="7"/>
      <c r="BV106" s="7"/>
      <c r="BW106" s="7"/>
      <c r="BX106" s="7"/>
      <c r="BY106" s="7"/>
      <c r="BZ106" s="7"/>
      <c r="CA106" s="7"/>
      <c r="CB106" s="7"/>
      <c r="CC106" s="7"/>
      <c r="CD106" s="7"/>
      <c r="CE106" s="7"/>
    </row>
    <row r="107" spans="1:98">
      <c r="A107" s="408"/>
      <c r="B107" s="411"/>
      <c r="C107" s="416"/>
      <c r="D107" s="417"/>
      <c r="E107" s="415"/>
      <c r="F107" s="411"/>
      <c r="G107" s="59" t="s">
        <v>258</v>
      </c>
      <c r="H107" s="60"/>
      <c r="I107" s="61"/>
      <c r="J107" s="61"/>
      <c r="K107" s="61"/>
      <c r="L107" s="61"/>
      <c r="M107" s="61"/>
      <c r="N107" s="61"/>
      <c r="O107" s="61"/>
      <c r="P107" s="61"/>
      <c r="Q107" s="61"/>
      <c r="R107" s="61"/>
      <c r="S107" s="61"/>
      <c r="T107" s="62">
        <f t="shared" si="134"/>
        <v>0</v>
      </c>
      <c r="U107" s="63"/>
      <c r="V107" s="64"/>
      <c r="W107" s="64"/>
      <c r="X107" s="64"/>
      <c r="Y107" s="64"/>
      <c r="Z107" s="64"/>
      <c r="AA107" s="64"/>
      <c r="AB107" s="64"/>
      <c r="AC107" s="64"/>
      <c r="AD107" s="64"/>
      <c r="AE107" s="64"/>
      <c r="AF107" s="64"/>
      <c r="AG107" s="62">
        <f t="shared" si="136"/>
        <v>0</v>
      </c>
      <c r="AN107" s="4">
        <v>3</v>
      </c>
      <c r="AO107" s="4">
        <v>3</v>
      </c>
      <c r="AP107" s="4">
        <v>6</v>
      </c>
      <c r="AQ107" s="6">
        <f ca="1">IF($AP107=1,IF(INDIRECT(ADDRESS(($AN107-1)*3+$AO107+5,$AP107+7))="",0,INDIRECT(ADDRESS(($AN107-1)*3+$AO107+5,$AP107+7))),IF(INDIRECT(ADDRESS(($AN107-1)*3+$AO107+5,$AP107+7))="",0,IF(COUNTIF(INDIRECT(ADDRESS(($AN107-1)*36+($AO107-1)*12+6,COLUMN())):INDIRECT(ADDRESS(($AN107-1)*36+($AO107-1)*12+$AP107+4,COLUMN())),INDIRECT(ADDRESS(($AN107-1)*3+$AO107+5,$AP107+7)))&gt;=1,0,INDIRECT(ADDRESS(($AN107-1)*3+$AO107+5,$AP107+7)))))</f>
        <v>0</v>
      </c>
      <c r="AR107" s="4">
        <f ca="1">COUNTIF(INDIRECT("H"&amp;(ROW()+12*(($AN107-1)*3+$AO107)-ROW())/12+5):INDIRECT("S"&amp;(ROW()+12*(($AN107-1)*3+$AO107)-ROW())/12+5),AQ107)</f>
        <v>0</v>
      </c>
      <c r="AS107" s="6">
        <f ca="1">IF($AP107=1,IF(INDIRECT(ADDRESS(($AN107-1)*3+$AO107+5,$AP107+20))="",0,INDIRECT(ADDRESS(($AN107-1)*3+$AO107+5,$AP107+20))),IF(INDIRECT(ADDRESS(($AN107-1)*3+$AO107+5,$AP107+20))="",0,IF(COUNTIF(INDIRECT(ADDRESS(($AN107-1)*36+($AO107-1)*12+6,COLUMN())):INDIRECT(ADDRESS(($AN107-1)*36+($AO107-1)*12+$AP107+4,COLUMN())),INDIRECT(ADDRESS(($AN107-1)*3+$AO107+5,$AP107+20)))&gt;=1,0,INDIRECT(ADDRESS(($AN107-1)*3+$AO107+5,$AP107+20)))))</f>
        <v>0</v>
      </c>
      <c r="AT107" s="4">
        <f ca="1">COUNTIF(INDIRECT("U"&amp;(ROW()+12*(($AN107-1)*3+$AO107)-ROW())/12+5):INDIRECT("AF"&amp;(ROW()+12*(($AN107-1)*3+$AO107)-ROW())/12+5),AS107)</f>
        <v>0</v>
      </c>
      <c r="AU107" s="4">
        <f ca="1">IF(AND(AQ107+AS107&gt;0,AR107+AT107&gt;0),COUNTIF(AU$6:AU106,"&gt;0")+1,0)</f>
        <v>0</v>
      </c>
      <c r="BE107" s="4">
        <v>3</v>
      </c>
      <c r="BF107" s="8"/>
      <c r="BG107" s="7"/>
      <c r="BH107" s="7"/>
      <c r="BI107" s="7"/>
      <c r="BJ107" s="7"/>
      <c r="BK107" s="7"/>
      <c r="BL107" s="7"/>
      <c r="BM107" s="7"/>
      <c r="BN107" s="7"/>
      <c r="BO107" s="7"/>
      <c r="BP107" s="7"/>
      <c r="BQ107" s="7"/>
      <c r="BR107" s="7"/>
      <c r="BT107" s="7"/>
      <c r="BU107" s="7"/>
      <c r="BV107" s="7"/>
      <c r="BW107" s="7"/>
      <c r="BX107" s="7"/>
      <c r="BY107" s="7"/>
      <c r="BZ107" s="7"/>
      <c r="CA107" s="7"/>
      <c r="CB107" s="7"/>
      <c r="CC107" s="7"/>
      <c r="CD107" s="7"/>
      <c r="CE107" s="7"/>
    </row>
    <row r="108" spans="1:98">
      <c r="A108" s="406">
        <v>35</v>
      </c>
      <c r="B108" s="409"/>
      <c r="C108" s="409"/>
      <c r="D108" s="409"/>
      <c r="E108" s="413"/>
      <c r="F108" s="409"/>
      <c r="G108" s="47" t="s">
        <v>75</v>
      </c>
      <c r="H108" s="48"/>
      <c r="I108" s="49" t="str">
        <f t="shared" ref="I108:S109" si="209">IF(H108="","",H108)</f>
        <v/>
      </c>
      <c r="J108" s="49" t="str">
        <f t="shared" si="209"/>
        <v/>
      </c>
      <c r="K108" s="49" t="str">
        <f t="shared" si="209"/>
        <v/>
      </c>
      <c r="L108" s="49" t="str">
        <f t="shared" si="209"/>
        <v/>
      </c>
      <c r="M108" s="49" t="str">
        <f t="shared" si="209"/>
        <v/>
      </c>
      <c r="N108" s="49" t="str">
        <f t="shared" si="209"/>
        <v/>
      </c>
      <c r="O108" s="49" t="str">
        <f t="shared" si="209"/>
        <v/>
      </c>
      <c r="P108" s="49" t="str">
        <f t="shared" si="209"/>
        <v/>
      </c>
      <c r="Q108" s="49" t="str">
        <f t="shared" si="209"/>
        <v/>
      </c>
      <c r="R108" s="49" t="str">
        <f t="shared" si="209"/>
        <v/>
      </c>
      <c r="S108" s="49" t="str">
        <f t="shared" si="209"/>
        <v/>
      </c>
      <c r="T108" s="50">
        <f t="shared" si="134"/>
        <v>0</v>
      </c>
      <c r="U108" s="51"/>
      <c r="V108" s="52" t="str">
        <f t="shared" ref="V108:AF109" si="210">IF(U108="","",U108)</f>
        <v/>
      </c>
      <c r="W108" s="52" t="str">
        <f t="shared" si="210"/>
        <v/>
      </c>
      <c r="X108" s="52" t="str">
        <f t="shared" si="210"/>
        <v/>
      </c>
      <c r="Y108" s="52" t="str">
        <f t="shared" si="210"/>
        <v/>
      </c>
      <c r="Z108" s="52" t="str">
        <f t="shared" si="210"/>
        <v/>
      </c>
      <c r="AA108" s="52" t="str">
        <f t="shared" si="210"/>
        <v/>
      </c>
      <c r="AB108" s="52" t="str">
        <f t="shared" si="210"/>
        <v/>
      </c>
      <c r="AC108" s="52" t="str">
        <f t="shared" si="210"/>
        <v/>
      </c>
      <c r="AD108" s="52" t="str">
        <f t="shared" si="210"/>
        <v/>
      </c>
      <c r="AE108" s="52" t="str">
        <f t="shared" si="210"/>
        <v/>
      </c>
      <c r="AF108" s="52" t="str">
        <f t="shared" si="210"/>
        <v/>
      </c>
      <c r="AG108" s="50">
        <f t="shared" si="136"/>
        <v>0</v>
      </c>
      <c r="AN108" s="4">
        <v>3</v>
      </c>
      <c r="AO108" s="4">
        <v>3</v>
      </c>
      <c r="AP108" s="4">
        <v>7</v>
      </c>
      <c r="AQ108" s="6">
        <f ca="1">IF($AP108=1,IF(INDIRECT(ADDRESS(($AN108-1)*3+$AO108+5,$AP108+7))="",0,INDIRECT(ADDRESS(($AN108-1)*3+$AO108+5,$AP108+7))),IF(INDIRECT(ADDRESS(($AN108-1)*3+$AO108+5,$AP108+7))="",0,IF(COUNTIF(INDIRECT(ADDRESS(($AN108-1)*36+($AO108-1)*12+6,COLUMN())):INDIRECT(ADDRESS(($AN108-1)*36+($AO108-1)*12+$AP108+4,COLUMN())),INDIRECT(ADDRESS(($AN108-1)*3+$AO108+5,$AP108+7)))&gt;=1,0,INDIRECT(ADDRESS(($AN108-1)*3+$AO108+5,$AP108+7)))))</f>
        <v>0</v>
      </c>
      <c r="AR108" s="4">
        <f ca="1">COUNTIF(INDIRECT("H"&amp;(ROW()+12*(($AN108-1)*3+$AO108)-ROW())/12+5):INDIRECT("S"&amp;(ROW()+12*(($AN108-1)*3+$AO108)-ROW())/12+5),AQ108)</f>
        <v>0</v>
      </c>
      <c r="AS108" s="6">
        <f ca="1">IF($AP108=1,IF(INDIRECT(ADDRESS(($AN108-1)*3+$AO108+5,$AP108+20))="",0,INDIRECT(ADDRESS(($AN108-1)*3+$AO108+5,$AP108+20))),IF(INDIRECT(ADDRESS(($AN108-1)*3+$AO108+5,$AP108+20))="",0,IF(COUNTIF(INDIRECT(ADDRESS(($AN108-1)*36+($AO108-1)*12+6,COLUMN())):INDIRECT(ADDRESS(($AN108-1)*36+($AO108-1)*12+$AP108+4,COLUMN())),INDIRECT(ADDRESS(($AN108-1)*3+$AO108+5,$AP108+20)))&gt;=1,0,INDIRECT(ADDRESS(($AN108-1)*3+$AO108+5,$AP108+20)))))</f>
        <v>0</v>
      </c>
      <c r="AT108" s="4">
        <f ca="1">COUNTIF(INDIRECT("U"&amp;(ROW()+12*(($AN108-1)*3+$AO108)-ROW())/12+5):INDIRECT("AF"&amp;(ROW()+12*(($AN108-1)*3+$AO108)-ROW())/12+5),AS108)</f>
        <v>0</v>
      </c>
      <c r="AU108" s="4">
        <f ca="1">IF(AND(AQ108+AS108&gt;0,AR108+AT108&gt;0),COUNTIF(AU$6:AU107,"&gt;0")+1,0)</f>
        <v>0</v>
      </c>
      <c r="BE108" s="4">
        <v>1</v>
      </c>
      <c r="BG108" s="7">
        <f t="shared" ref="BG108:BR108" si="211">SUM(H108:H109)</f>
        <v>0</v>
      </c>
      <c r="BH108" s="7">
        <f t="shared" si="211"/>
        <v>0</v>
      </c>
      <c r="BI108" s="7">
        <f t="shared" si="211"/>
        <v>0</v>
      </c>
      <c r="BJ108" s="7">
        <f t="shared" si="211"/>
        <v>0</v>
      </c>
      <c r="BK108" s="7">
        <f t="shared" si="211"/>
        <v>0</v>
      </c>
      <c r="BL108" s="7">
        <f t="shared" si="211"/>
        <v>0</v>
      </c>
      <c r="BM108" s="7">
        <f t="shared" si="211"/>
        <v>0</v>
      </c>
      <c r="BN108" s="7">
        <f t="shared" si="211"/>
        <v>0</v>
      </c>
      <c r="BO108" s="7">
        <f t="shared" si="211"/>
        <v>0</v>
      </c>
      <c r="BP108" s="7">
        <f t="shared" si="211"/>
        <v>0</v>
      </c>
      <c r="BQ108" s="7">
        <f t="shared" si="211"/>
        <v>0</v>
      </c>
      <c r="BR108" s="7">
        <f t="shared" si="211"/>
        <v>0</v>
      </c>
      <c r="BT108" s="7">
        <f>SUM(U108:U109)</f>
        <v>0</v>
      </c>
      <c r="BU108" s="7">
        <f t="shared" ref="BU108:CE108" si="212">SUM(V108:V109)</f>
        <v>0</v>
      </c>
      <c r="BV108" s="7">
        <f t="shared" si="212"/>
        <v>0</v>
      </c>
      <c r="BW108" s="7">
        <f t="shared" si="212"/>
        <v>0</v>
      </c>
      <c r="BX108" s="7">
        <f t="shared" si="212"/>
        <v>0</v>
      </c>
      <c r="BY108" s="7">
        <f t="shared" si="212"/>
        <v>0</v>
      </c>
      <c r="BZ108" s="7">
        <f t="shared" si="212"/>
        <v>0</v>
      </c>
      <c r="CA108" s="7">
        <f t="shared" si="212"/>
        <v>0</v>
      </c>
      <c r="CB108" s="7">
        <f t="shared" si="212"/>
        <v>0</v>
      </c>
      <c r="CC108" s="7">
        <f t="shared" si="212"/>
        <v>0</v>
      </c>
      <c r="CD108" s="7">
        <f t="shared" si="212"/>
        <v>0</v>
      </c>
      <c r="CE108" s="7">
        <f t="shared" si="212"/>
        <v>0</v>
      </c>
      <c r="CH108" s="8" t="s">
        <v>74</v>
      </c>
      <c r="CI108" s="7">
        <f t="shared" ref="CI108:CT108" si="213">IF(OR($D108="副園長",$D108="教頭",$D108="主任保育士",$D108="主幹教諭",$D108="主幹保育教諭"),0,BG108)</f>
        <v>0</v>
      </c>
      <c r="CJ108" s="7">
        <f t="shared" si="213"/>
        <v>0</v>
      </c>
      <c r="CK108" s="7">
        <f t="shared" si="213"/>
        <v>0</v>
      </c>
      <c r="CL108" s="7">
        <f t="shared" si="213"/>
        <v>0</v>
      </c>
      <c r="CM108" s="7">
        <f t="shared" si="213"/>
        <v>0</v>
      </c>
      <c r="CN108" s="7">
        <f t="shared" si="213"/>
        <v>0</v>
      </c>
      <c r="CO108" s="7">
        <f t="shared" si="213"/>
        <v>0</v>
      </c>
      <c r="CP108" s="7">
        <f t="shared" si="213"/>
        <v>0</v>
      </c>
      <c r="CQ108" s="7">
        <f t="shared" si="213"/>
        <v>0</v>
      </c>
      <c r="CR108" s="7">
        <f t="shared" si="213"/>
        <v>0</v>
      </c>
      <c r="CS108" s="7">
        <f t="shared" si="213"/>
        <v>0</v>
      </c>
      <c r="CT108" s="7">
        <f t="shared" si="213"/>
        <v>0</v>
      </c>
    </row>
    <row r="109" spans="1:98">
      <c r="A109" s="407"/>
      <c r="B109" s="410"/>
      <c r="C109" s="412"/>
      <c r="D109" s="412"/>
      <c r="E109" s="414"/>
      <c r="F109" s="410"/>
      <c r="G109" s="53" t="s">
        <v>73</v>
      </c>
      <c r="H109" s="54"/>
      <c r="I109" s="55" t="str">
        <f t="shared" si="209"/>
        <v/>
      </c>
      <c r="J109" s="55" t="str">
        <f t="shared" si="209"/>
        <v/>
      </c>
      <c r="K109" s="55" t="str">
        <f t="shared" si="209"/>
        <v/>
      </c>
      <c r="L109" s="55" t="str">
        <f t="shared" si="209"/>
        <v/>
      </c>
      <c r="M109" s="55" t="str">
        <f t="shared" si="209"/>
        <v/>
      </c>
      <c r="N109" s="55" t="str">
        <f t="shared" si="209"/>
        <v/>
      </c>
      <c r="O109" s="55" t="str">
        <f t="shared" si="209"/>
        <v/>
      </c>
      <c r="P109" s="55" t="str">
        <f t="shared" si="209"/>
        <v/>
      </c>
      <c r="Q109" s="55" t="str">
        <f t="shared" si="209"/>
        <v/>
      </c>
      <c r="R109" s="55" t="str">
        <f t="shared" si="209"/>
        <v/>
      </c>
      <c r="S109" s="55" t="str">
        <f t="shared" si="209"/>
        <v/>
      </c>
      <c r="T109" s="56">
        <f t="shared" si="134"/>
        <v>0</v>
      </c>
      <c r="U109" s="57"/>
      <c r="V109" s="58" t="str">
        <f t="shared" si="210"/>
        <v/>
      </c>
      <c r="W109" s="58" t="str">
        <f t="shared" si="210"/>
        <v/>
      </c>
      <c r="X109" s="58" t="str">
        <f t="shared" si="210"/>
        <v/>
      </c>
      <c r="Y109" s="58" t="str">
        <f t="shared" si="210"/>
        <v/>
      </c>
      <c r="Z109" s="58" t="str">
        <f t="shared" si="210"/>
        <v/>
      </c>
      <c r="AA109" s="58" t="str">
        <f t="shared" si="210"/>
        <v/>
      </c>
      <c r="AB109" s="58" t="str">
        <f t="shared" si="210"/>
        <v/>
      </c>
      <c r="AC109" s="58" t="str">
        <f t="shared" si="210"/>
        <v/>
      </c>
      <c r="AD109" s="58" t="str">
        <f t="shared" si="210"/>
        <v/>
      </c>
      <c r="AE109" s="58" t="str">
        <f t="shared" si="210"/>
        <v/>
      </c>
      <c r="AF109" s="58" t="str">
        <f t="shared" si="210"/>
        <v/>
      </c>
      <c r="AG109" s="56">
        <f t="shared" si="136"/>
        <v>0</v>
      </c>
      <c r="AN109" s="4">
        <v>3</v>
      </c>
      <c r="AO109" s="4">
        <v>3</v>
      </c>
      <c r="AP109" s="4">
        <v>8</v>
      </c>
      <c r="AQ109" s="6">
        <f ca="1">IF($AP109=1,IF(INDIRECT(ADDRESS(($AN109-1)*3+$AO109+5,$AP109+7))="",0,INDIRECT(ADDRESS(($AN109-1)*3+$AO109+5,$AP109+7))),IF(INDIRECT(ADDRESS(($AN109-1)*3+$AO109+5,$AP109+7))="",0,IF(COUNTIF(INDIRECT(ADDRESS(($AN109-1)*36+($AO109-1)*12+6,COLUMN())):INDIRECT(ADDRESS(($AN109-1)*36+($AO109-1)*12+$AP109+4,COLUMN())),INDIRECT(ADDRESS(($AN109-1)*3+$AO109+5,$AP109+7)))&gt;=1,0,INDIRECT(ADDRESS(($AN109-1)*3+$AO109+5,$AP109+7)))))</f>
        <v>0</v>
      </c>
      <c r="AR109" s="4">
        <f ca="1">COUNTIF(INDIRECT("H"&amp;(ROW()+12*(($AN109-1)*3+$AO109)-ROW())/12+5):INDIRECT("S"&amp;(ROW()+12*(($AN109-1)*3+$AO109)-ROW())/12+5),AQ109)</f>
        <v>0</v>
      </c>
      <c r="AS109" s="6">
        <f ca="1">IF($AP109=1,IF(INDIRECT(ADDRESS(($AN109-1)*3+$AO109+5,$AP109+20))="",0,INDIRECT(ADDRESS(($AN109-1)*3+$AO109+5,$AP109+20))),IF(INDIRECT(ADDRESS(($AN109-1)*3+$AO109+5,$AP109+20))="",0,IF(COUNTIF(INDIRECT(ADDRESS(($AN109-1)*36+($AO109-1)*12+6,COLUMN())):INDIRECT(ADDRESS(($AN109-1)*36+($AO109-1)*12+$AP109+4,COLUMN())),INDIRECT(ADDRESS(($AN109-1)*3+$AO109+5,$AP109+20)))&gt;=1,0,INDIRECT(ADDRESS(($AN109-1)*3+$AO109+5,$AP109+20)))))</f>
        <v>0</v>
      </c>
      <c r="AT109" s="4">
        <f ca="1">COUNTIF(INDIRECT("U"&amp;(ROW()+12*(($AN109-1)*3+$AO109)-ROW())/12+5):INDIRECT("AF"&amp;(ROW()+12*(($AN109-1)*3+$AO109)-ROW())/12+5),AS109)</f>
        <v>0</v>
      </c>
      <c r="AU109" s="4">
        <f ca="1">IF(AND(AQ109+AS109&gt;0,AR109+AT109&gt;0),COUNTIF(AU$6:AU108,"&gt;0")+1,0)</f>
        <v>0</v>
      </c>
      <c r="BE109" s="4">
        <v>2</v>
      </c>
      <c r="BF109" s="4" t="s">
        <v>72</v>
      </c>
      <c r="BG109" s="7">
        <f t="shared" ref="BG109:BR109" si="214">IF(BG108+BT108&gt;$AJ$27,1,0)</f>
        <v>0</v>
      </c>
      <c r="BH109" s="7">
        <f t="shared" si="214"/>
        <v>0</v>
      </c>
      <c r="BI109" s="7">
        <f t="shared" si="214"/>
        <v>0</v>
      </c>
      <c r="BJ109" s="7">
        <f t="shared" si="214"/>
        <v>0</v>
      </c>
      <c r="BK109" s="7">
        <f t="shared" si="214"/>
        <v>0</v>
      </c>
      <c r="BL109" s="7">
        <f t="shared" si="214"/>
        <v>0</v>
      </c>
      <c r="BM109" s="7">
        <f t="shared" si="214"/>
        <v>0</v>
      </c>
      <c r="BN109" s="7">
        <f t="shared" si="214"/>
        <v>0</v>
      </c>
      <c r="BO109" s="7">
        <f t="shared" si="214"/>
        <v>0</v>
      </c>
      <c r="BP109" s="7">
        <f t="shared" si="214"/>
        <v>0</v>
      </c>
      <c r="BQ109" s="7">
        <f t="shared" si="214"/>
        <v>0</v>
      </c>
      <c r="BR109" s="7">
        <f t="shared" si="214"/>
        <v>0</v>
      </c>
      <c r="BT109" s="7"/>
      <c r="BU109" s="7"/>
      <c r="BV109" s="7"/>
      <c r="BW109" s="7"/>
      <c r="BX109" s="7"/>
      <c r="BY109" s="7"/>
      <c r="BZ109" s="7"/>
      <c r="CA109" s="7"/>
      <c r="CB109" s="7"/>
      <c r="CC109" s="7"/>
      <c r="CD109" s="7"/>
      <c r="CE109" s="7"/>
    </row>
    <row r="110" spans="1:98">
      <c r="A110" s="408"/>
      <c r="B110" s="411"/>
      <c r="C110" s="416"/>
      <c r="D110" s="417"/>
      <c r="E110" s="415"/>
      <c r="F110" s="411"/>
      <c r="G110" s="59" t="s">
        <v>258</v>
      </c>
      <c r="H110" s="60"/>
      <c r="I110" s="61"/>
      <c r="J110" s="61"/>
      <c r="K110" s="61"/>
      <c r="L110" s="61"/>
      <c r="M110" s="61"/>
      <c r="N110" s="61"/>
      <c r="O110" s="61"/>
      <c r="P110" s="61"/>
      <c r="Q110" s="61"/>
      <c r="R110" s="61"/>
      <c r="S110" s="61"/>
      <c r="T110" s="62">
        <f t="shared" si="134"/>
        <v>0</v>
      </c>
      <c r="U110" s="63"/>
      <c r="V110" s="64"/>
      <c r="W110" s="64"/>
      <c r="X110" s="64"/>
      <c r="Y110" s="64"/>
      <c r="Z110" s="64"/>
      <c r="AA110" s="64"/>
      <c r="AB110" s="64"/>
      <c r="AC110" s="64"/>
      <c r="AD110" s="64"/>
      <c r="AE110" s="64"/>
      <c r="AF110" s="64"/>
      <c r="AG110" s="62">
        <f t="shared" si="136"/>
        <v>0</v>
      </c>
      <c r="AN110" s="4">
        <v>3</v>
      </c>
      <c r="AO110" s="4">
        <v>3</v>
      </c>
      <c r="AP110" s="4">
        <v>9</v>
      </c>
      <c r="AQ110" s="6">
        <f ca="1">IF($AP110=1,IF(INDIRECT(ADDRESS(($AN110-1)*3+$AO110+5,$AP110+7))="",0,INDIRECT(ADDRESS(($AN110-1)*3+$AO110+5,$AP110+7))),IF(INDIRECT(ADDRESS(($AN110-1)*3+$AO110+5,$AP110+7))="",0,IF(COUNTIF(INDIRECT(ADDRESS(($AN110-1)*36+($AO110-1)*12+6,COLUMN())):INDIRECT(ADDRESS(($AN110-1)*36+($AO110-1)*12+$AP110+4,COLUMN())),INDIRECT(ADDRESS(($AN110-1)*3+$AO110+5,$AP110+7)))&gt;=1,0,INDIRECT(ADDRESS(($AN110-1)*3+$AO110+5,$AP110+7)))))</f>
        <v>0</v>
      </c>
      <c r="AR110" s="4">
        <f ca="1">COUNTIF(INDIRECT("H"&amp;(ROW()+12*(($AN110-1)*3+$AO110)-ROW())/12+5):INDIRECT("S"&amp;(ROW()+12*(($AN110-1)*3+$AO110)-ROW())/12+5),AQ110)</f>
        <v>0</v>
      </c>
      <c r="AS110" s="6">
        <f ca="1">IF($AP110=1,IF(INDIRECT(ADDRESS(($AN110-1)*3+$AO110+5,$AP110+20))="",0,INDIRECT(ADDRESS(($AN110-1)*3+$AO110+5,$AP110+20))),IF(INDIRECT(ADDRESS(($AN110-1)*3+$AO110+5,$AP110+20))="",0,IF(COUNTIF(INDIRECT(ADDRESS(($AN110-1)*36+($AO110-1)*12+6,COLUMN())):INDIRECT(ADDRESS(($AN110-1)*36+($AO110-1)*12+$AP110+4,COLUMN())),INDIRECT(ADDRESS(($AN110-1)*3+$AO110+5,$AP110+20)))&gt;=1,0,INDIRECT(ADDRESS(($AN110-1)*3+$AO110+5,$AP110+20)))))</f>
        <v>0</v>
      </c>
      <c r="AT110" s="4">
        <f ca="1">COUNTIF(INDIRECT("U"&amp;(ROW()+12*(($AN110-1)*3+$AO110)-ROW())/12+5):INDIRECT("AF"&amp;(ROW()+12*(($AN110-1)*3+$AO110)-ROW())/12+5),AS110)</f>
        <v>0</v>
      </c>
      <c r="AU110" s="4">
        <f ca="1">IF(AND(AQ110+AS110&gt;0,AR110+AT110&gt;0),COUNTIF(AU$6:AU109,"&gt;0")+1,0)</f>
        <v>0</v>
      </c>
      <c r="BE110" s="4">
        <v>3</v>
      </c>
      <c r="BF110" s="8"/>
      <c r="BG110" s="7"/>
      <c r="BH110" s="7"/>
      <c r="BI110" s="7"/>
      <c r="BJ110" s="7"/>
      <c r="BK110" s="7"/>
      <c r="BL110" s="7"/>
      <c r="BM110" s="7"/>
      <c r="BN110" s="7"/>
      <c r="BO110" s="7"/>
      <c r="BP110" s="7"/>
      <c r="BQ110" s="7"/>
      <c r="BR110" s="7"/>
      <c r="BT110" s="7"/>
      <c r="BU110" s="7"/>
      <c r="BV110" s="7"/>
      <c r="BW110" s="7"/>
      <c r="BX110" s="7"/>
      <c r="BY110" s="7"/>
      <c r="BZ110" s="7"/>
      <c r="CA110" s="7"/>
      <c r="CB110" s="7"/>
      <c r="CC110" s="7"/>
      <c r="CD110" s="7"/>
      <c r="CE110" s="7"/>
    </row>
    <row r="111" spans="1:98">
      <c r="A111" s="406">
        <v>36</v>
      </c>
      <c r="B111" s="409"/>
      <c r="C111" s="409"/>
      <c r="D111" s="409"/>
      <c r="E111" s="413"/>
      <c r="F111" s="409"/>
      <c r="G111" s="47" t="s">
        <v>75</v>
      </c>
      <c r="H111" s="48"/>
      <c r="I111" s="49" t="str">
        <f t="shared" ref="I111:S112" si="215">IF(H111="","",H111)</f>
        <v/>
      </c>
      <c r="J111" s="49" t="str">
        <f t="shared" si="215"/>
        <v/>
      </c>
      <c r="K111" s="49" t="str">
        <f t="shared" si="215"/>
        <v/>
      </c>
      <c r="L111" s="49" t="str">
        <f t="shared" si="215"/>
        <v/>
      </c>
      <c r="M111" s="49" t="str">
        <f t="shared" si="215"/>
        <v/>
      </c>
      <c r="N111" s="49" t="str">
        <f t="shared" si="215"/>
        <v/>
      </c>
      <c r="O111" s="49" t="str">
        <f t="shared" si="215"/>
        <v/>
      </c>
      <c r="P111" s="49" t="str">
        <f t="shared" si="215"/>
        <v/>
      </c>
      <c r="Q111" s="49" t="str">
        <f t="shared" si="215"/>
        <v/>
      </c>
      <c r="R111" s="49" t="str">
        <f t="shared" si="215"/>
        <v/>
      </c>
      <c r="S111" s="49" t="str">
        <f t="shared" si="215"/>
        <v/>
      </c>
      <c r="T111" s="50">
        <f t="shared" si="134"/>
        <v>0</v>
      </c>
      <c r="U111" s="51"/>
      <c r="V111" s="52" t="str">
        <f t="shared" ref="V111:AF112" si="216">IF(U111="","",U111)</f>
        <v/>
      </c>
      <c r="W111" s="52" t="str">
        <f t="shared" si="216"/>
        <v/>
      </c>
      <c r="X111" s="52" t="str">
        <f t="shared" si="216"/>
        <v/>
      </c>
      <c r="Y111" s="52" t="str">
        <f t="shared" si="216"/>
        <v/>
      </c>
      <c r="Z111" s="52" t="str">
        <f t="shared" si="216"/>
        <v/>
      </c>
      <c r="AA111" s="52" t="str">
        <f t="shared" si="216"/>
        <v/>
      </c>
      <c r="AB111" s="52" t="str">
        <f t="shared" si="216"/>
        <v/>
      </c>
      <c r="AC111" s="52" t="str">
        <f t="shared" si="216"/>
        <v/>
      </c>
      <c r="AD111" s="52" t="str">
        <f t="shared" si="216"/>
        <v/>
      </c>
      <c r="AE111" s="52" t="str">
        <f t="shared" si="216"/>
        <v/>
      </c>
      <c r="AF111" s="52" t="str">
        <f t="shared" si="216"/>
        <v/>
      </c>
      <c r="AG111" s="50">
        <f t="shared" si="136"/>
        <v>0</v>
      </c>
      <c r="AN111" s="4">
        <v>3</v>
      </c>
      <c r="AO111" s="4">
        <v>3</v>
      </c>
      <c r="AP111" s="4">
        <v>10</v>
      </c>
      <c r="AQ111" s="6">
        <f ca="1">IF($AP111=1,IF(INDIRECT(ADDRESS(($AN111-1)*3+$AO111+5,$AP111+7))="",0,INDIRECT(ADDRESS(($AN111-1)*3+$AO111+5,$AP111+7))),IF(INDIRECT(ADDRESS(($AN111-1)*3+$AO111+5,$AP111+7))="",0,IF(COUNTIF(INDIRECT(ADDRESS(($AN111-1)*36+($AO111-1)*12+6,COLUMN())):INDIRECT(ADDRESS(($AN111-1)*36+($AO111-1)*12+$AP111+4,COLUMN())),INDIRECT(ADDRESS(($AN111-1)*3+$AO111+5,$AP111+7)))&gt;=1,0,INDIRECT(ADDRESS(($AN111-1)*3+$AO111+5,$AP111+7)))))</f>
        <v>0</v>
      </c>
      <c r="AR111" s="4">
        <f ca="1">COUNTIF(INDIRECT("H"&amp;(ROW()+12*(($AN111-1)*3+$AO111)-ROW())/12+5):INDIRECT("S"&amp;(ROW()+12*(($AN111-1)*3+$AO111)-ROW())/12+5),AQ111)</f>
        <v>0</v>
      </c>
      <c r="AS111" s="6">
        <f ca="1">IF($AP111=1,IF(INDIRECT(ADDRESS(($AN111-1)*3+$AO111+5,$AP111+20))="",0,INDIRECT(ADDRESS(($AN111-1)*3+$AO111+5,$AP111+20))),IF(INDIRECT(ADDRESS(($AN111-1)*3+$AO111+5,$AP111+20))="",0,IF(COUNTIF(INDIRECT(ADDRESS(($AN111-1)*36+($AO111-1)*12+6,COLUMN())):INDIRECT(ADDRESS(($AN111-1)*36+($AO111-1)*12+$AP111+4,COLUMN())),INDIRECT(ADDRESS(($AN111-1)*3+$AO111+5,$AP111+20)))&gt;=1,0,INDIRECT(ADDRESS(($AN111-1)*3+$AO111+5,$AP111+20)))))</f>
        <v>0</v>
      </c>
      <c r="AT111" s="4">
        <f ca="1">COUNTIF(INDIRECT("U"&amp;(ROW()+12*(($AN111-1)*3+$AO111)-ROW())/12+5):INDIRECT("AF"&amp;(ROW()+12*(($AN111-1)*3+$AO111)-ROW())/12+5),AS111)</f>
        <v>0</v>
      </c>
      <c r="AU111" s="4">
        <f ca="1">IF(AND(AQ111+AS111&gt;0,AR111+AT111&gt;0),COUNTIF(AU$6:AU110,"&gt;0")+1,0)</f>
        <v>0</v>
      </c>
      <c r="BE111" s="4">
        <v>1</v>
      </c>
      <c r="BG111" s="7">
        <f t="shared" ref="BG111:BR111" si="217">SUM(H111:H112)</f>
        <v>0</v>
      </c>
      <c r="BH111" s="7">
        <f t="shared" si="217"/>
        <v>0</v>
      </c>
      <c r="BI111" s="7">
        <f t="shared" si="217"/>
        <v>0</v>
      </c>
      <c r="BJ111" s="7">
        <f t="shared" si="217"/>
        <v>0</v>
      </c>
      <c r="BK111" s="7">
        <f t="shared" si="217"/>
        <v>0</v>
      </c>
      <c r="BL111" s="7">
        <f t="shared" si="217"/>
        <v>0</v>
      </c>
      <c r="BM111" s="7">
        <f t="shared" si="217"/>
        <v>0</v>
      </c>
      <c r="BN111" s="7">
        <f t="shared" si="217"/>
        <v>0</v>
      </c>
      <c r="BO111" s="7">
        <f t="shared" si="217"/>
        <v>0</v>
      </c>
      <c r="BP111" s="7">
        <f t="shared" si="217"/>
        <v>0</v>
      </c>
      <c r="BQ111" s="7">
        <f t="shared" si="217"/>
        <v>0</v>
      </c>
      <c r="BR111" s="7">
        <f t="shared" si="217"/>
        <v>0</v>
      </c>
      <c r="BT111" s="7">
        <f t="shared" ref="BT111:CE111" si="218">SUM(U111:U112)</f>
        <v>0</v>
      </c>
      <c r="BU111" s="7">
        <f t="shared" si="218"/>
        <v>0</v>
      </c>
      <c r="BV111" s="7">
        <f t="shared" si="218"/>
        <v>0</v>
      </c>
      <c r="BW111" s="7">
        <f t="shared" si="218"/>
        <v>0</v>
      </c>
      <c r="BX111" s="7">
        <f t="shared" si="218"/>
        <v>0</v>
      </c>
      <c r="BY111" s="7">
        <f t="shared" si="218"/>
        <v>0</v>
      </c>
      <c r="BZ111" s="7">
        <f t="shared" si="218"/>
        <v>0</v>
      </c>
      <c r="CA111" s="7">
        <f t="shared" si="218"/>
        <v>0</v>
      </c>
      <c r="CB111" s="7">
        <f t="shared" si="218"/>
        <v>0</v>
      </c>
      <c r="CC111" s="7">
        <f t="shared" si="218"/>
        <v>0</v>
      </c>
      <c r="CD111" s="7">
        <f t="shared" si="218"/>
        <v>0</v>
      </c>
      <c r="CE111" s="7">
        <f t="shared" si="218"/>
        <v>0</v>
      </c>
      <c r="CH111" s="8" t="s">
        <v>74</v>
      </c>
      <c r="CI111" s="7">
        <f t="shared" ref="CI111:CT111" si="219">IF(OR($D111="副園長",$D111="教頭",$D111="主任保育士",$D111="主幹教諭",$D111="主幹保育教諭"),0,BG111)</f>
        <v>0</v>
      </c>
      <c r="CJ111" s="7">
        <f t="shared" si="219"/>
        <v>0</v>
      </c>
      <c r="CK111" s="7">
        <f t="shared" si="219"/>
        <v>0</v>
      </c>
      <c r="CL111" s="7">
        <f t="shared" si="219"/>
        <v>0</v>
      </c>
      <c r="CM111" s="7">
        <f t="shared" si="219"/>
        <v>0</v>
      </c>
      <c r="CN111" s="7">
        <f t="shared" si="219"/>
        <v>0</v>
      </c>
      <c r="CO111" s="7">
        <f t="shared" si="219"/>
        <v>0</v>
      </c>
      <c r="CP111" s="7">
        <f t="shared" si="219"/>
        <v>0</v>
      </c>
      <c r="CQ111" s="7">
        <f t="shared" si="219"/>
        <v>0</v>
      </c>
      <c r="CR111" s="7">
        <f t="shared" si="219"/>
        <v>0</v>
      </c>
      <c r="CS111" s="7">
        <f t="shared" si="219"/>
        <v>0</v>
      </c>
      <c r="CT111" s="7">
        <f t="shared" si="219"/>
        <v>0</v>
      </c>
    </row>
    <row r="112" spans="1:98">
      <c r="A112" s="407"/>
      <c r="B112" s="410"/>
      <c r="C112" s="412"/>
      <c r="D112" s="412"/>
      <c r="E112" s="414"/>
      <c r="F112" s="410"/>
      <c r="G112" s="53" t="s">
        <v>73</v>
      </c>
      <c r="H112" s="54"/>
      <c r="I112" s="55" t="str">
        <f t="shared" si="215"/>
        <v/>
      </c>
      <c r="J112" s="55" t="str">
        <f t="shared" si="215"/>
        <v/>
      </c>
      <c r="K112" s="55" t="str">
        <f t="shared" si="215"/>
        <v/>
      </c>
      <c r="L112" s="55" t="str">
        <f t="shared" si="215"/>
        <v/>
      </c>
      <c r="M112" s="55" t="str">
        <f t="shared" si="215"/>
        <v/>
      </c>
      <c r="N112" s="55" t="str">
        <f t="shared" si="215"/>
        <v/>
      </c>
      <c r="O112" s="55" t="str">
        <f t="shared" si="215"/>
        <v/>
      </c>
      <c r="P112" s="55" t="str">
        <f t="shared" si="215"/>
        <v/>
      </c>
      <c r="Q112" s="55" t="str">
        <f t="shared" si="215"/>
        <v/>
      </c>
      <c r="R112" s="55" t="str">
        <f t="shared" si="215"/>
        <v/>
      </c>
      <c r="S112" s="55" t="str">
        <f t="shared" si="215"/>
        <v/>
      </c>
      <c r="T112" s="56">
        <f t="shared" si="134"/>
        <v>0</v>
      </c>
      <c r="U112" s="57"/>
      <c r="V112" s="58" t="str">
        <f t="shared" si="216"/>
        <v/>
      </c>
      <c r="W112" s="58" t="str">
        <f t="shared" si="216"/>
        <v/>
      </c>
      <c r="X112" s="58" t="str">
        <f t="shared" si="216"/>
        <v/>
      </c>
      <c r="Y112" s="58" t="str">
        <f t="shared" si="216"/>
        <v/>
      </c>
      <c r="Z112" s="58" t="str">
        <f t="shared" si="216"/>
        <v/>
      </c>
      <c r="AA112" s="58" t="str">
        <f t="shared" si="216"/>
        <v/>
      </c>
      <c r="AB112" s="58" t="str">
        <f t="shared" si="216"/>
        <v/>
      </c>
      <c r="AC112" s="58" t="str">
        <f t="shared" si="216"/>
        <v/>
      </c>
      <c r="AD112" s="58" t="str">
        <f t="shared" si="216"/>
        <v/>
      </c>
      <c r="AE112" s="58" t="str">
        <f t="shared" si="216"/>
        <v/>
      </c>
      <c r="AF112" s="58" t="str">
        <f t="shared" si="216"/>
        <v/>
      </c>
      <c r="AG112" s="56">
        <f t="shared" si="136"/>
        <v>0</v>
      </c>
      <c r="AN112" s="4">
        <v>3</v>
      </c>
      <c r="AO112" s="4">
        <v>3</v>
      </c>
      <c r="AP112" s="4">
        <v>11</v>
      </c>
      <c r="AQ112" s="6">
        <f ca="1">IF($AP112=1,IF(INDIRECT(ADDRESS(($AN112-1)*3+$AO112+5,$AP112+7))="",0,INDIRECT(ADDRESS(($AN112-1)*3+$AO112+5,$AP112+7))),IF(INDIRECT(ADDRESS(($AN112-1)*3+$AO112+5,$AP112+7))="",0,IF(COUNTIF(INDIRECT(ADDRESS(($AN112-1)*36+($AO112-1)*12+6,COLUMN())):INDIRECT(ADDRESS(($AN112-1)*36+($AO112-1)*12+$AP112+4,COLUMN())),INDIRECT(ADDRESS(($AN112-1)*3+$AO112+5,$AP112+7)))&gt;=1,0,INDIRECT(ADDRESS(($AN112-1)*3+$AO112+5,$AP112+7)))))</f>
        <v>0</v>
      </c>
      <c r="AR112" s="4">
        <f ca="1">COUNTIF(INDIRECT("H"&amp;(ROW()+12*(($AN112-1)*3+$AO112)-ROW())/12+5):INDIRECT("S"&amp;(ROW()+12*(($AN112-1)*3+$AO112)-ROW())/12+5),AQ112)</f>
        <v>0</v>
      </c>
      <c r="AS112" s="6">
        <f ca="1">IF($AP112=1,IF(INDIRECT(ADDRESS(($AN112-1)*3+$AO112+5,$AP112+20))="",0,INDIRECT(ADDRESS(($AN112-1)*3+$AO112+5,$AP112+20))),IF(INDIRECT(ADDRESS(($AN112-1)*3+$AO112+5,$AP112+20))="",0,IF(COUNTIF(INDIRECT(ADDRESS(($AN112-1)*36+($AO112-1)*12+6,COLUMN())):INDIRECT(ADDRESS(($AN112-1)*36+($AO112-1)*12+$AP112+4,COLUMN())),INDIRECT(ADDRESS(($AN112-1)*3+$AO112+5,$AP112+20)))&gt;=1,0,INDIRECT(ADDRESS(($AN112-1)*3+$AO112+5,$AP112+20)))))</f>
        <v>0</v>
      </c>
      <c r="AT112" s="4">
        <f ca="1">COUNTIF(INDIRECT("U"&amp;(ROW()+12*(($AN112-1)*3+$AO112)-ROW())/12+5):INDIRECT("AF"&amp;(ROW()+12*(($AN112-1)*3+$AO112)-ROW())/12+5),AS112)</f>
        <v>0</v>
      </c>
      <c r="AU112" s="4">
        <f ca="1">IF(AND(AQ112+AS112&gt;0,AR112+AT112&gt;0),COUNTIF(AU$6:AU111,"&gt;0")+1,0)</f>
        <v>0</v>
      </c>
      <c r="BE112" s="4">
        <v>2</v>
      </c>
      <c r="BF112" s="4" t="s">
        <v>72</v>
      </c>
      <c r="BG112" s="7">
        <f t="shared" ref="BG112:BR112" si="220">IF(BG111+BT111&gt;$AJ$27,1,0)</f>
        <v>0</v>
      </c>
      <c r="BH112" s="7">
        <f t="shared" si="220"/>
        <v>0</v>
      </c>
      <c r="BI112" s="7">
        <f t="shared" si="220"/>
        <v>0</v>
      </c>
      <c r="BJ112" s="7">
        <f t="shared" si="220"/>
        <v>0</v>
      </c>
      <c r="BK112" s="7">
        <f t="shared" si="220"/>
        <v>0</v>
      </c>
      <c r="BL112" s="7">
        <f t="shared" si="220"/>
        <v>0</v>
      </c>
      <c r="BM112" s="7">
        <f t="shared" si="220"/>
        <v>0</v>
      </c>
      <c r="BN112" s="7">
        <f t="shared" si="220"/>
        <v>0</v>
      </c>
      <c r="BO112" s="7">
        <f t="shared" si="220"/>
        <v>0</v>
      </c>
      <c r="BP112" s="7">
        <f t="shared" si="220"/>
        <v>0</v>
      </c>
      <c r="BQ112" s="7">
        <f t="shared" si="220"/>
        <v>0</v>
      </c>
      <c r="BR112" s="7">
        <f t="shared" si="220"/>
        <v>0</v>
      </c>
      <c r="BT112" s="7"/>
      <c r="BU112" s="7"/>
      <c r="BV112" s="7"/>
      <c r="BW112" s="7"/>
      <c r="BX112" s="7"/>
      <c r="BY112" s="7"/>
      <c r="BZ112" s="7"/>
      <c r="CA112" s="7"/>
      <c r="CB112" s="7"/>
      <c r="CC112" s="7"/>
      <c r="CD112" s="7"/>
      <c r="CE112" s="7"/>
    </row>
    <row r="113" spans="1:98">
      <c r="A113" s="408"/>
      <c r="B113" s="411"/>
      <c r="C113" s="416"/>
      <c r="D113" s="417"/>
      <c r="E113" s="415"/>
      <c r="F113" s="411"/>
      <c r="G113" s="59" t="s">
        <v>258</v>
      </c>
      <c r="H113" s="60"/>
      <c r="I113" s="61"/>
      <c r="J113" s="61"/>
      <c r="K113" s="61"/>
      <c r="L113" s="61"/>
      <c r="M113" s="61"/>
      <c r="N113" s="61"/>
      <c r="O113" s="61"/>
      <c r="P113" s="61"/>
      <c r="Q113" s="61"/>
      <c r="R113" s="61"/>
      <c r="S113" s="61"/>
      <c r="T113" s="62">
        <f t="shared" si="134"/>
        <v>0</v>
      </c>
      <c r="U113" s="63"/>
      <c r="V113" s="64"/>
      <c r="W113" s="64"/>
      <c r="X113" s="64"/>
      <c r="Y113" s="64"/>
      <c r="Z113" s="64"/>
      <c r="AA113" s="64"/>
      <c r="AB113" s="64"/>
      <c r="AC113" s="64"/>
      <c r="AD113" s="64"/>
      <c r="AE113" s="64"/>
      <c r="AF113" s="64"/>
      <c r="AG113" s="62">
        <f t="shared" si="136"/>
        <v>0</v>
      </c>
      <c r="AN113" s="77">
        <v>3</v>
      </c>
      <c r="AO113" s="77">
        <v>3</v>
      </c>
      <c r="AP113" s="77">
        <v>12</v>
      </c>
      <c r="AQ113" s="78">
        <f ca="1">IF($AP113=1,IF(INDIRECT(ADDRESS(($AN113-1)*3+$AO113+5,$AP113+7))="",0,INDIRECT(ADDRESS(($AN113-1)*3+$AO113+5,$AP113+7))),IF(INDIRECT(ADDRESS(($AN113-1)*3+$AO113+5,$AP113+7))="",0,IF(COUNTIF(INDIRECT(ADDRESS(($AN113-1)*36+($AO113-1)*12+6,COLUMN())):INDIRECT(ADDRESS(($AN113-1)*36+($AO113-1)*12+$AP113+4,COLUMN())),INDIRECT(ADDRESS(($AN113-1)*3+$AO113+5,$AP113+7)))&gt;=1,0,INDIRECT(ADDRESS(($AN113-1)*3+$AO113+5,$AP113+7)))))</f>
        <v>0</v>
      </c>
      <c r="AR113" s="77">
        <f ca="1">COUNTIF(INDIRECT("H"&amp;(ROW()+12*(($AN113-1)*3+$AO113)-ROW())/12+5):INDIRECT("S"&amp;(ROW()+12*(($AN113-1)*3+$AO113)-ROW())/12+5),AQ113)</f>
        <v>0</v>
      </c>
      <c r="AS113" s="78">
        <f ca="1">IF($AP113=1,IF(INDIRECT(ADDRESS(($AN113-1)*3+$AO113+5,$AP113+20))="",0,INDIRECT(ADDRESS(($AN113-1)*3+$AO113+5,$AP113+20))),IF(INDIRECT(ADDRESS(($AN113-1)*3+$AO113+5,$AP113+20))="",0,IF(COUNTIF(INDIRECT(ADDRESS(($AN113-1)*36+($AO113-1)*12+6,COLUMN())):INDIRECT(ADDRESS(($AN113-1)*36+($AO113-1)*12+$AP113+4,COLUMN())),INDIRECT(ADDRESS(($AN113-1)*3+$AO113+5,$AP113+20)))&gt;=1,0,INDIRECT(ADDRESS(($AN113-1)*3+$AO113+5,$AP113+20)))))</f>
        <v>0</v>
      </c>
      <c r="AT113" s="77">
        <f ca="1">COUNTIF(INDIRECT("U"&amp;(ROW()+12*(($AN113-1)*3+$AO113)-ROW())/12+5):INDIRECT("AF"&amp;(ROW()+12*(($AN113-1)*3+$AO113)-ROW())/12+5),AS113)</f>
        <v>0</v>
      </c>
      <c r="AU113" s="77">
        <f ca="1">IF(AND(AQ113+AS113&gt;0,AR113+AT113&gt;0),COUNTIF(AU$6:AU112,"&gt;0")+1,0)</f>
        <v>0</v>
      </c>
      <c r="BE113" s="4">
        <v>3</v>
      </c>
      <c r="BF113" s="8"/>
      <c r="BG113" s="7"/>
      <c r="BH113" s="7"/>
      <c r="BI113" s="7"/>
      <c r="BJ113" s="7"/>
      <c r="BK113" s="7"/>
      <c r="BL113" s="7"/>
      <c r="BM113" s="7"/>
      <c r="BN113" s="7"/>
      <c r="BO113" s="7"/>
      <c r="BP113" s="7"/>
      <c r="BQ113" s="7"/>
      <c r="BR113" s="7"/>
      <c r="BT113" s="7"/>
      <c r="BU113" s="7"/>
      <c r="BV113" s="7"/>
      <c r="BW113" s="7"/>
      <c r="BX113" s="7"/>
      <c r="BY113" s="7"/>
      <c r="BZ113" s="7"/>
      <c r="CA113" s="7"/>
      <c r="CB113" s="7"/>
      <c r="CC113" s="7"/>
      <c r="CD113" s="7"/>
      <c r="CE113" s="7"/>
    </row>
    <row r="114" spans="1:98">
      <c r="A114" s="406">
        <v>37</v>
      </c>
      <c r="B114" s="409"/>
      <c r="C114" s="409"/>
      <c r="D114" s="409"/>
      <c r="E114" s="413"/>
      <c r="F114" s="409"/>
      <c r="G114" s="47" t="s">
        <v>75</v>
      </c>
      <c r="H114" s="48"/>
      <c r="I114" s="49" t="str">
        <f t="shared" ref="I114:S115" si="221">IF(H114="","",H114)</f>
        <v/>
      </c>
      <c r="J114" s="49" t="str">
        <f t="shared" si="221"/>
        <v/>
      </c>
      <c r="K114" s="49" t="str">
        <f t="shared" si="221"/>
        <v/>
      </c>
      <c r="L114" s="49" t="str">
        <f t="shared" si="221"/>
        <v/>
      </c>
      <c r="M114" s="49" t="str">
        <f t="shared" si="221"/>
        <v/>
      </c>
      <c r="N114" s="49" t="str">
        <f t="shared" si="221"/>
        <v/>
      </c>
      <c r="O114" s="49" t="str">
        <f t="shared" si="221"/>
        <v/>
      </c>
      <c r="P114" s="49" t="str">
        <f t="shared" si="221"/>
        <v/>
      </c>
      <c r="Q114" s="49" t="str">
        <f t="shared" si="221"/>
        <v/>
      </c>
      <c r="R114" s="49" t="str">
        <f t="shared" si="221"/>
        <v/>
      </c>
      <c r="S114" s="49" t="str">
        <f t="shared" si="221"/>
        <v/>
      </c>
      <c r="T114" s="50">
        <f t="shared" si="134"/>
        <v>0</v>
      </c>
      <c r="U114" s="51"/>
      <c r="V114" s="52" t="str">
        <f t="shared" ref="V114:AF115" si="222">IF(U114="","",U114)</f>
        <v/>
      </c>
      <c r="W114" s="52" t="str">
        <f t="shared" si="222"/>
        <v/>
      </c>
      <c r="X114" s="52" t="str">
        <f t="shared" si="222"/>
        <v/>
      </c>
      <c r="Y114" s="52" t="str">
        <f t="shared" si="222"/>
        <v/>
      </c>
      <c r="Z114" s="52" t="str">
        <f t="shared" si="222"/>
        <v/>
      </c>
      <c r="AA114" s="52" t="str">
        <f t="shared" si="222"/>
        <v/>
      </c>
      <c r="AB114" s="52" t="str">
        <f t="shared" si="222"/>
        <v/>
      </c>
      <c r="AC114" s="52" t="str">
        <f t="shared" si="222"/>
        <v/>
      </c>
      <c r="AD114" s="52" t="str">
        <f t="shared" si="222"/>
        <v/>
      </c>
      <c r="AE114" s="52" t="str">
        <f t="shared" si="222"/>
        <v/>
      </c>
      <c r="AF114" s="52" t="str">
        <f t="shared" si="222"/>
        <v/>
      </c>
      <c r="AG114" s="50">
        <f t="shared" si="136"/>
        <v>0</v>
      </c>
      <c r="AN114" s="4">
        <v>4</v>
      </c>
      <c r="AO114" s="4">
        <v>1</v>
      </c>
      <c r="AP114" s="4">
        <v>1</v>
      </c>
      <c r="AQ114" s="6">
        <f ca="1">IF($AP114=1,IF(INDIRECT(ADDRESS(($AN114-1)*3+$AO114+5,$AP114+7))="",0,INDIRECT(ADDRESS(($AN114-1)*3+$AO114+5,$AP114+7))),IF(INDIRECT(ADDRESS(($AN114-1)*3+$AO114+5,$AP114+7))="",0,IF(COUNTIF(INDIRECT(ADDRESS(($AN114-1)*36+($AO114-1)*12+6,COLUMN())):INDIRECT(ADDRESS(($AN114-1)*36+($AO114-1)*12+$AP114+4,COLUMN())),INDIRECT(ADDRESS(($AN114-1)*3+$AO114+5,$AP114+7)))&gt;=1,0,INDIRECT(ADDRESS(($AN114-1)*3+$AO114+5,$AP114+7)))))</f>
        <v>0</v>
      </c>
      <c r="AR114" s="4">
        <f ca="1">COUNTIF(INDIRECT("H"&amp;(ROW()+12*(($AN114-1)*3+$AO114)-ROW())/12+5):INDIRECT("S"&amp;(ROW()+12*(($AN114-1)*3+$AO114)-ROW())/12+5),AQ114)</f>
        <v>0</v>
      </c>
      <c r="AS114" s="6">
        <f ca="1">IF($AP114=1,IF(INDIRECT(ADDRESS(($AN114-1)*3+$AO114+5,$AP114+20))="",0,INDIRECT(ADDRESS(($AN114-1)*3+$AO114+5,$AP114+20))),IF(INDIRECT(ADDRESS(($AN114-1)*3+$AO114+5,$AP114+20))="",0,IF(COUNTIF(INDIRECT(ADDRESS(($AN114-1)*36+($AO114-1)*12+6,COLUMN())):INDIRECT(ADDRESS(($AN114-1)*36+($AO114-1)*12+$AP114+4,COLUMN())),INDIRECT(ADDRESS(($AN114-1)*3+$AO114+5,$AP114+20)))&gt;=1,0,INDIRECT(ADDRESS(($AN114-1)*3+$AO114+5,$AP114+20)))))</f>
        <v>0</v>
      </c>
      <c r="AT114" s="4">
        <f ca="1">COUNTIF(INDIRECT("U"&amp;(ROW()+12*(($AN114-1)*3+$AO114)-ROW())/12+5):INDIRECT("AF"&amp;(ROW()+12*(($AN114-1)*3+$AO114)-ROW())/12+5),AS114)</f>
        <v>0</v>
      </c>
      <c r="AU114" s="4">
        <f ca="1">IF(AND(AQ114+AS114&gt;0,AR114+AT114&gt;0),COUNTIF(AU$6:AU113,"&gt;0")+1,0)</f>
        <v>0</v>
      </c>
      <c r="BE114" s="4">
        <v>1</v>
      </c>
      <c r="BG114" s="7">
        <f t="shared" ref="BG114:BR114" si="223">SUM(H114:H115)</f>
        <v>0</v>
      </c>
      <c r="BH114" s="7">
        <f t="shared" si="223"/>
        <v>0</v>
      </c>
      <c r="BI114" s="7">
        <f t="shared" si="223"/>
        <v>0</v>
      </c>
      <c r="BJ114" s="7">
        <f t="shared" si="223"/>
        <v>0</v>
      </c>
      <c r="BK114" s="7">
        <f t="shared" si="223"/>
        <v>0</v>
      </c>
      <c r="BL114" s="7">
        <f t="shared" si="223"/>
        <v>0</v>
      </c>
      <c r="BM114" s="7">
        <f t="shared" si="223"/>
        <v>0</v>
      </c>
      <c r="BN114" s="7">
        <f t="shared" si="223"/>
        <v>0</v>
      </c>
      <c r="BO114" s="7">
        <f t="shared" si="223"/>
        <v>0</v>
      </c>
      <c r="BP114" s="7">
        <f t="shared" si="223"/>
        <v>0</v>
      </c>
      <c r="BQ114" s="7">
        <f t="shared" si="223"/>
        <v>0</v>
      </c>
      <c r="BR114" s="7">
        <f t="shared" si="223"/>
        <v>0</v>
      </c>
      <c r="BT114" s="7">
        <f t="shared" ref="BT114:CE114" si="224">SUM(U114:U115)</f>
        <v>0</v>
      </c>
      <c r="BU114" s="7">
        <f t="shared" si="224"/>
        <v>0</v>
      </c>
      <c r="BV114" s="7">
        <f t="shared" si="224"/>
        <v>0</v>
      </c>
      <c r="BW114" s="7">
        <f t="shared" si="224"/>
        <v>0</v>
      </c>
      <c r="BX114" s="7">
        <f t="shared" si="224"/>
        <v>0</v>
      </c>
      <c r="BY114" s="7">
        <f t="shared" si="224"/>
        <v>0</v>
      </c>
      <c r="BZ114" s="7">
        <f t="shared" si="224"/>
        <v>0</v>
      </c>
      <c r="CA114" s="7">
        <f t="shared" si="224"/>
        <v>0</v>
      </c>
      <c r="CB114" s="7">
        <f t="shared" si="224"/>
        <v>0</v>
      </c>
      <c r="CC114" s="7">
        <f t="shared" si="224"/>
        <v>0</v>
      </c>
      <c r="CD114" s="7">
        <f t="shared" si="224"/>
        <v>0</v>
      </c>
      <c r="CE114" s="7">
        <f t="shared" si="224"/>
        <v>0</v>
      </c>
      <c r="CH114" s="8" t="s">
        <v>74</v>
      </c>
      <c r="CI114" s="7">
        <f t="shared" ref="CI114:CT114" si="225">IF(OR($D114="副園長",$D114="教頭",$D114="主任保育士",$D114="主幹教諭",$D114="主幹保育教諭"),0,BG114)</f>
        <v>0</v>
      </c>
      <c r="CJ114" s="7">
        <f t="shared" si="225"/>
        <v>0</v>
      </c>
      <c r="CK114" s="7">
        <f t="shared" si="225"/>
        <v>0</v>
      </c>
      <c r="CL114" s="7">
        <f t="shared" si="225"/>
        <v>0</v>
      </c>
      <c r="CM114" s="7">
        <f t="shared" si="225"/>
        <v>0</v>
      </c>
      <c r="CN114" s="7">
        <f t="shared" si="225"/>
        <v>0</v>
      </c>
      <c r="CO114" s="7">
        <f t="shared" si="225"/>
        <v>0</v>
      </c>
      <c r="CP114" s="7">
        <f t="shared" si="225"/>
        <v>0</v>
      </c>
      <c r="CQ114" s="7">
        <f t="shared" si="225"/>
        <v>0</v>
      </c>
      <c r="CR114" s="7">
        <f t="shared" si="225"/>
        <v>0</v>
      </c>
      <c r="CS114" s="7">
        <f t="shared" si="225"/>
        <v>0</v>
      </c>
      <c r="CT114" s="7">
        <f t="shared" si="225"/>
        <v>0</v>
      </c>
    </row>
    <row r="115" spans="1:98">
      <c r="A115" s="407"/>
      <c r="B115" s="410"/>
      <c r="C115" s="412"/>
      <c r="D115" s="412"/>
      <c r="E115" s="414"/>
      <c r="F115" s="410"/>
      <c r="G115" s="53" t="s">
        <v>73</v>
      </c>
      <c r="H115" s="54"/>
      <c r="I115" s="55" t="str">
        <f t="shared" si="221"/>
        <v/>
      </c>
      <c r="J115" s="55" t="str">
        <f t="shared" si="221"/>
        <v/>
      </c>
      <c r="K115" s="55" t="str">
        <f t="shared" si="221"/>
        <v/>
      </c>
      <c r="L115" s="55" t="str">
        <f t="shared" si="221"/>
        <v/>
      </c>
      <c r="M115" s="55" t="str">
        <f t="shared" si="221"/>
        <v/>
      </c>
      <c r="N115" s="55" t="str">
        <f t="shared" si="221"/>
        <v/>
      </c>
      <c r="O115" s="55" t="str">
        <f t="shared" si="221"/>
        <v/>
      </c>
      <c r="P115" s="55" t="str">
        <f t="shared" si="221"/>
        <v/>
      </c>
      <c r="Q115" s="55" t="str">
        <f t="shared" si="221"/>
        <v/>
      </c>
      <c r="R115" s="55" t="str">
        <f t="shared" si="221"/>
        <v/>
      </c>
      <c r="S115" s="55" t="str">
        <f t="shared" si="221"/>
        <v/>
      </c>
      <c r="T115" s="56">
        <f t="shared" si="134"/>
        <v>0</v>
      </c>
      <c r="U115" s="57"/>
      <c r="V115" s="58" t="str">
        <f t="shared" si="222"/>
        <v/>
      </c>
      <c r="W115" s="58" t="str">
        <f t="shared" si="222"/>
        <v/>
      </c>
      <c r="X115" s="58" t="str">
        <f t="shared" si="222"/>
        <v/>
      </c>
      <c r="Y115" s="58" t="str">
        <f t="shared" si="222"/>
        <v/>
      </c>
      <c r="Z115" s="58" t="str">
        <f t="shared" si="222"/>
        <v/>
      </c>
      <c r="AA115" s="58" t="str">
        <f t="shared" si="222"/>
        <v/>
      </c>
      <c r="AB115" s="58" t="str">
        <f t="shared" si="222"/>
        <v/>
      </c>
      <c r="AC115" s="58" t="str">
        <f t="shared" si="222"/>
        <v/>
      </c>
      <c r="AD115" s="58" t="str">
        <f t="shared" si="222"/>
        <v/>
      </c>
      <c r="AE115" s="58" t="str">
        <f t="shared" si="222"/>
        <v/>
      </c>
      <c r="AF115" s="58" t="str">
        <f t="shared" si="222"/>
        <v/>
      </c>
      <c r="AG115" s="56">
        <f t="shared" si="136"/>
        <v>0</v>
      </c>
      <c r="AN115" s="4">
        <v>4</v>
      </c>
      <c r="AO115" s="4">
        <v>1</v>
      </c>
      <c r="AP115" s="4">
        <v>2</v>
      </c>
      <c r="AQ115" s="6">
        <f ca="1">IF($AP115=1,IF(INDIRECT(ADDRESS(($AN115-1)*3+$AO115+5,$AP115+7))="",0,INDIRECT(ADDRESS(($AN115-1)*3+$AO115+5,$AP115+7))),IF(INDIRECT(ADDRESS(($AN115-1)*3+$AO115+5,$AP115+7))="",0,IF(COUNTIF(INDIRECT(ADDRESS(($AN115-1)*36+($AO115-1)*12+6,COLUMN())):INDIRECT(ADDRESS(($AN115-1)*36+($AO115-1)*12+$AP115+4,COLUMN())),INDIRECT(ADDRESS(($AN115-1)*3+$AO115+5,$AP115+7)))&gt;=1,0,INDIRECT(ADDRESS(($AN115-1)*3+$AO115+5,$AP115+7)))))</f>
        <v>0</v>
      </c>
      <c r="AR115" s="4">
        <f ca="1">COUNTIF(INDIRECT("H"&amp;(ROW()+12*(($AN115-1)*3+$AO115)-ROW())/12+5):INDIRECT("S"&amp;(ROW()+12*(($AN115-1)*3+$AO115)-ROW())/12+5),AQ115)</f>
        <v>0</v>
      </c>
      <c r="AS115" s="6">
        <f ca="1">IF($AP115=1,IF(INDIRECT(ADDRESS(($AN115-1)*3+$AO115+5,$AP115+20))="",0,INDIRECT(ADDRESS(($AN115-1)*3+$AO115+5,$AP115+20))),IF(INDIRECT(ADDRESS(($AN115-1)*3+$AO115+5,$AP115+20))="",0,IF(COUNTIF(INDIRECT(ADDRESS(($AN115-1)*36+($AO115-1)*12+6,COLUMN())):INDIRECT(ADDRESS(($AN115-1)*36+($AO115-1)*12+$AP115+4,COLUMN())),INDIRECT(ADDRESS(($AN115-1)*3+$AO115+5,$AP115+20)))&gt;=1,0,INDIRECT(ADDRESS(($AN115-1)*3+$AO115+5,$AP115+20)))))</f>
        <v>0</v>
      </c>
      <c r="AT115" s="4">
        <f ca="1">COUNTIF(INDIRECT("U"&amp;(ROW()+12*(($AN115-1)*3+$AO115)-ROW())/12+5):INDIRECT("AF"&amp;(ROW()+12*(($AN115-1)*3+$AO115)-ROW())/12+5),AS115)</f>
        <v>0</v>
      </c>
      <c r="AU115" s="4">
        <f ca="1">IF(AND(AQ115+AS115&gt;0,AR115+AT115&gt;0),COUNTIF(AU$6:AU114,"&gt;0")+1,0)</f>
        <v>0</v>
      </c>
      <c r="BE115" s="4">
        <v>2</v>
      </c>
      <c r="BF115" s="4" t="s">
        <v>72</v>
      </c>
      <c r="BG115" s="7">
        <f t="shared" ref="BG115:BR115" si="226">IF(BG114+BT114&gt;$AJ$27,1,0)</f>
        <v>0</v>
      </c>
      <c r="BH115" s="7">
        <f t="shared" si="226"/>
        <v>0</v>
      </c>
      <c r="BI115" s="7">
        <f t="shared" si="226"/>
        <v>0</v>
      </c>
      <c r="BJ115" s="7">
        <f t="shared" si="226"/>
        <v>0</v>
      </c>
      <c r="BK115" s="7">
        <f t="shared" si="226"/>
        <v>0</v>
      </c>
      <c r="BL115" s="7">
        <f t="shared" si="226"/>
        <v>0</v>
      </c>
      <c r="BM115" s="7">
        <f t="shared" si="226"/>
        <v>0</v>
      </c>
      <c r="BN115" s="7">
        <f t="shared" si="226"/>
        <v>0</v>
      </c>
      <c r="BO115" s="7">
        <f t="shared" si="226"/>
        <v>0</v>
      </c>
      <c r="BP115" s="7">
        <f t="shared" si="226"/>
        <v>0</v>
      </c>
      <c r="BQ115" s="7">
        <f t="shared" si="226"/>
        <v>0</v>
      </c>
      <c r="BR115" s="7">
        <f t="shared" si="226"/>
        <v>0</v>
      </c>
      <c r="BT115" s="7"/>
      <c r="BU115" s="7"/>
      <c r="BV115" s="7"/>
      <c r="BW115" s="7"/>
      <c r="BX115" s="7"/>
      <c r="BY115" s="7"/>
      <c r="BZ115" s="7"/>
      <c r="CA115" s="7"/>
      <c r="CB115" s="7"/>
      <c r="CC115" s="7"/>
      <c r="CD115" s="7"/>
      <c r="CE115" s="7"/>
    </row>
    <row r="116" spans="1:98">
      <c r="A116" s="408"/>
      <c r="B116" s="411"/>
      <c r="C116" s="416"/>
      <c r="D116" s="417"/>
      <c r="E116" s="415"/>
      <c r="F116" s="411"/>
      <c r="G116" s="59" t="s">
        <v>258</v>
      </c>
      <c r="H116" s="60"/>
      <c r="I116" s="61"/>
      <c r="J116" s="61"/>
      <c r="K116" s="61"/>
      <c r="L116" s="61"/>
      <c r="M116" s="61"/>
      <c r="N116" s="61"/>
      <c r="O116" s="61"/>
      <c r="P116" s="61"/>
      <c r="Q116" s="61"/>
      <c r="R116" s="61"/>
      <c r="S116" s="61"/>
      <c r="T116" s="62">
        <f t="shared" si="134"/>
        <v>0</v>
      </c>
      <c r="U116" s="63"/>
      <c r="V116" s="64"/>
      <c r="W116" s="64"/>
      <c r="X116" s="64"/>
      <c r="Y116" s="64"/>
      <c r="Z116" s="64"/>
      <c r="AA116" s="64"/>
      <c r="AB116" s="64"/>
      <c r="AC116" s="64"/>
      <c r="AD116" s="64"/>
      <c r="AE116" s="64"/>
      <c r="AF116" s="64"/>
      <c r="AG116" s="62">
        <f t="shared" si="136"/>
        <v>0</v>
      </c>
      <c r="AN116" s="4">
        <v>4</v>
      </c>
      <c r="AO116" s="4">
        <v>1</v>
      </c>
      <c r="AP116" s="4">
        <v>3</v>
      </c>
      <c r="AQ116" s="6">
        <f ca="1">IF($AP116=1,IF(INDIRECT(ADDRESS(($AN116-1)*3+$AO116+5,$AP116+7))="",0,INDIRECT(ADDRESS(($AN116-1)*3+$AO116+5,$AP116+7))),IF(INDIRECT(ADDRESS(($AN116-1)*3+$AO116+5,$AP116+7))="",0,IF(COUNTIF(INDIRECT(ADDRESS(($AN116-1)*36+($AO116-1)*12+6,COLUMN())):INDIRECT(ADDRESS(($AN116-1)*36+($AO116-1)*12+$AP116+4,COLUMN())),INDIRECT(ADDRESS(($AN116-1)*3+$AO116+5,$AP116+7)))&gt;=1,0,INDIRECT(ADDRESS(($AN116-1)*3+$AO116+5,$AP116+7)))))</f>
        <v>0</v>
      </c>
      <c r="AR116" s="4">
        <f ca="1">COUNTIF(INDIRECT("H"&amp;(ROW()+12*(($AN116-1)*3+$AO116)-ROW())/12+5):INDIRECT("S"&amp;(ROW()+12*(($AN116-1)*3+$AO116)-ROW())/12+5),AQ116)</f>
        <v>0</v>
      </c>
      <c r="AS116" s="6">
        <f ca="1">IF($AP116=1,IF(INDIRECT(ADDRESS(($AN116-1)*3+$AO116+5,$AP116+20))="",0,INDIRECT(ADDRESS(($AN116-1)*3+$AO116+5,$AP116+20))),IF(INDIRECT(ADDRESS(($AN116-1)*3+$AO116+5,$AP116+20))="",0,IF(COUNTIF(INDIRECT(ADDRESS(($AN116-1)*36+($AO116-1)*12+6,COLUMN())):INDIRECT(ADDRESS(($AN116-1)*36+($AO116-1)*12+$AP116+4,COLUMN())),INDIRECT(ADDRESS(($AN116-1)*3+$AO116+5,$AP116+20)))&gt;=1,0,INDIRECT(ADDRESS(($AN116-1)*3+$AO116+5,$AP116+20)))))</f>
        <v>0</v>
      </c>
      <c r="AT116" s="4">
        <f ca="1">COUNTIF(INDIRECT("U"&amp;(ROW()+12*(($AN116-1)*3+$AO116)-ROW())/12+5):INDIRECT("AF"&amp;(ROW()+12*(($AN116-1)*3+$AO116)-ROW())/12+5),AS116)</f>
        <v>0</v>
      </c>
      <c r="AU116" s="4">
        <f ca="1">IF(AND(AQ116+AS116&gt;0,AR116+AT116&gt;0),COUNTIF(AU$6:AU115,"&gt;0")+1,0)</f>
        <v>0</v>
      </c>
      <c r="BE116" s="4">
        <v>3</v>
      </c>
      <c r="BF116" s="8"/>
      <c r="BG116" s="7"/>
      <c r="BH116" s="7"/>
      <c r="BI116" s="7"/>
      <c r="BJ116" s="7"/>
      <c r="BK116" s="7"/>
      <c r="BL116" s="7"/>
      <c r="BM116" s="7"/>
      <c r="BN116" s="7"/>
      <c r="BO116" s="7"/>
      <c r="BP116" s="7"/>
      <c r="BQ116" s="7"/>
      <c r="BR116" s="7"/>
      <c r="BT116" s="7"/>
      <c r="BU116" s="7"/>
      <c r="BV116" s="7"/>
      <c r="BW116" s="7"/>
      <c r="BX116" s="7"/>
      <c r="BY116" s="7"/>
      <c r="BZ116" s="7"/>
      <c r="CA116" s="7"/>
      <c r="CB116" s="7"/>
      <c r="CC116" s="7"/>
      <c r="CD116" s="7"/>
      <c r="CE116" s="7"/>
    </row>
    <row r="117" spans="1:98">
      <c r="A117" s="406">
        <v>38</v>
      </c>
      <c r="B117" s="409"/>
      <c r="C117" s="409"/>
      <c r="D117" s="409"/>
      <c r="E117" s="413"/>
      <c r="F117" s="409"/>
      <c r="G117" s="47" t="s">
        <v>75</v>
      </c>
      <c r="H117" s="48"/>
      <c r="I117" s="49" t="str">
        <f t="shared" ref="I117:S118" si="227">IF(H117="","",H117)</f>
        <v/>
      </c>
      <c r="J117" s="49" t="str">
        <f t="shared" si="227"/>
        <v/>
      </c>
      <c r="K117" s="49" t="str">
        <f t="shared" si="227"/>
        <v/>
      </c>
      <c r="L117" s="49" t="str">
        <f t="shared" si="227"/>
        <v/>
      </c>
      <c r="M117" s="49" t="str">
        <f t="shared" si="227"/>
        <v/>
      </c>
      <c r="N117" s="49" t="str">
        <f t="shared" si="227"/>
        <v/>
      </c>
      <c r="O117" s="49" t="str">
        <f t="shared" si="227"/>
        <v/>
      </c>
      <c r="P117" s="49" t="str">
        <f t="shared" si="227"/>
        <v/>
      </c>
      <c r="Q117" s="49" t="str">
        <f t="shared" si="227"/>
        <v/>
      </c>
      <c r="R117" s="49" t="str">
        <f t="shared" si="227"/>
        <v/>
      </c>
      <c r="S117" s="49" t="str">
        <f t="shared" si="227"/>
        <v/>
      </c>
      <c r="T117" s="50">
        <f t="shared" si="134"/>
        <v>0</v>
      </c>
      <c r="U117" s="51"/>
      <c r="V117" s="52" t="str">
        <f t="shared" ref="V117:AF118" si="228">IF(U117="","",U117)</f>
        <v/>
      </c>
      <c r="W117" s="52" t="str">
        <f t="shared" si="228"/>
        <v/>
      </c>
      <c r="X117" s="52" t="str">
        <f t="shared" si="228"/>
        <v/>
      </c>
      <c r="Y117" s="52" t="str">
        <f t="shared" si="228"/>
        <v/>
      </c>
      <c r="Z117" s="52" t="str">
        <f t="shared" si="228"/>
        <v/>
      </c>
      <c r="AA117" s="52" t="str">
        <f t="shared" si="228"/>
        <v/>
      </c>
      <c r="AB117" s="52" t="str">
        <f t="shared" si="228"/>
        <v/>
      </c>
      <c r="AC117" s="52" t="str">
        <f t="shared" si="228"/>
        <v/>
      </c>
      <c r="AD117" s="52" t="str">
        <f t="shared" si="228"/>
        <v/>
      </c>
      <c r="AE117" s="52" t="str">
        <f t="shared" si="228"/>
        <v/>
      </c>
      <c r="AF117" s="52" t="str">
        <f t="shared" si="228"/>
        <v/>
      </c>
      <c r="AG117" s="50">
        <f t="shared" si="136"/>
        <v>0</v>
      </c>
      <c r="AN117" s="4">
        <v>4</v>
      </c>
      <c r="AO117" s="4">
        <v>1</v>
      </c>
      <c r="AP117" s="4">
        <v>4</v>
      </c>
      <c r="AQ117" s="6">
        <f ca="1">IF($AP117=1,IF(INDIRECT(ADDRESS(($AN117-1)*3+$AO117+5,$AP117+7))="",0,INDIRECT(ADDRESS(($AN117-1)*3+$AO117+5,$AP117+7))),IF(INDIRECT(ADDRESS(($AN117-1)*3+$AO117+5,$AP117+7))="",0,IF(COUNTIF(INDIRECT(ADDRESS(($AN117-1)*36+($AO117-1)*12+6,COLUMN())):INDIRECT(ADDRESS(($AN117-1)*36+($AO117-1)*12+$AP117+4,COLUMN())),INDIRECT(ADDRESS(($AN117-1)*3+$AO117+5,$AP117+7)))&gt;=1,0,INDIRECT(ADDRESS(($AN117-1)*3+$AO117+5,$AP117+7)))))</f>
        <v>0</v>
      </c>
      <c r="AR117" s="4">
        <f ca="1">COUNTIF(INDIRECT("H"&amp;(ROW()+12*(($AN117-1)*3+$AO117)-ROW())/12+5):INDIRECT("S"&amp;(ROW()+12*(($AN117-1)*3+$AO117)-ROW())/12+5),AQ117)</f>
        <v>0</v>
      </c>
      <c r="AS117" s="6">
        <f ca="1">IF($AP117=1,IF(INDIRECT(ADDRESS(($AN117-1)*3+$AO117+5,$AP117+20))="",0,INDIRECT(ADDRESS(($AN117-1)*3+$AO117+5,$AP117+20))),IF(INDIRECT(ADDRESS(($AN117-1)*3+$AO117+5,$AP117+20))="",0,IF(COUNTIF(INDIRECT(ADDRESS(($AN117-1)*36+($AO117-1)*12+6,COLUMN())):INDIRECT(ADDRESS(($AN117-1)*36+($AO117-1)*12+$AP117+4,COLUMN())),INDIRECT(ADDRESS(($AN117-1)*3+$AO117+5,$AP117+20)))&gt;=1,0,INDIRECT(ADDRESS(($AN117-1)*3+$AO117+5,$AP117+20)))))</f>
        <v>0</v>
      </c>
      <c r="AT117" s="4">
        <f ca="1">COUNTIF(INDIRECT("U"&amp;(ROW()+12*(($AN117-1)*3+$AO117)-ROW())/12+5):INDIRECT("AF"&amp;(ROW()+12*(($AN117-1)*3+$AO117)-ROW())/12+5),AS117)</f>
        <v>0</v>
      </c>
      <c r="AU117" s="4">
        <f ca="1">IF(AND(AQ117+AS117&gt;0,AR117+AT117&gt;0),COUNTIF(AU$6:AU116,"&gt;0")+1,0)</f>
        <v>0</v>
      </c>
      <c r="BE117" s="4">
        <v>1</v>
      </c>
      <c r="BG117" s="7">
        <f t="shared" ref="BG117:BR117" si="229">SUM(H117:H118)</f>
        <v>0</v>
      </c>
      <c r="BH117" s="7">
        <f t="shared" si="229"/>
        <v>0</v>
      </c>
      <c r="BI117" s="7">
        <f t="shared" si="229"/>
        <v>0</v>
      </c>
      <c r="BJ117" s="7">
        <f t="shared" si="229"/>
        <v>0</v>
      </c>
      <c r="BK117" s="7">
        <f t="shared" si="229"/>
        <v>0</v>
      </c>
      <c r="BL117" s="7">
        <f t="shared" si="229"/>
        <v>0</v>
      </c>
      <c r="BM117" s="7">
        <f t="shared" si="229"/>
        <v>0</v>
      </c>
      <c r="BN117" s="7">
        <f t="shared" si="229"/>
        <v>0</v>
      </c>
      <c r="BO117" s="7">
        <f t="shared" si="229"/>
        <v>0</v>
      </c>
      <c r="BP117" s="7">
        <f t="shared" si="229"/>
        <v>0</v>
      </c>
      <c r="BQ117" s="7">
        <f t="shared" si="229"/>
        <v>0</v>
      </c>
      <c r="BR117" s="7">
        <f t="shared" si="229"/>
        <v>0</v>
      </c>
      <c r="BT117" s="7">
        <f t="shared" ref="BT117:CE117" si="230">SUM(U117:U118)</f>
        <v>0</v>
      </c>
      <c r="BU117" s="7">
        <f t="shared" si="230"/>
        <v>0</v>
      </c>
      <c r="BV117" s="7">
        <f t="shared" si="230"/>
        <v>0</v>
      </c>
      <c r="BW117" s="7">
        <f t="shared" si="230"/>
        <v>0</v>
      </c>
      <c r="BX117" s="7">
        <f t="shared" si="230"/>
        <v>0</v>
      </c>
      <c r="BY117" s="7">
        <f t="shared" si="230"/>
        <v>0</v>
      </c>
      <c r="BZ117" s="7">
        <f t="shared" si="230"/>
        <v>0</v>
      </c>
      <c r="CA117" s="7">
        <f t="shared" si="230"/>
        <v>0</v>
      </c>
      <c r="CB117" s="7">
        <f t="shared" si="230"/>
        <v>0</v>
      </c>
      <c r="CC117" s="7">
        <f t="shared" si="230"/>
        <v>0</v>
      </c>
      <c r="CD117" s="7">
        <f t="shared" si="230"/>
        <v>0</v>
      </c>
      <c r="CE117" s="7">
        <f t="shared" si="230"/>
        <v>0</v>
      </c>
      <c r="CH117" s="8" t="s">
        <v>74</v>
      </c>
      <c r="CI117" s="7">
        <f t="shared" ref="CI117:CT117" si="231">IF(OR($D117="副園長",$D117="教頭",$D117="主任保育士",$D117="主幹教諭",$D117="主幹保育教諭"),0,BG117)</f>
        <v>0</v>
      </c>
      <c r="CJ117" s="7">
        <f t="shared" si="231"/>
        <v>0</v>
      </c>
      <c r="CK117" s="7">
        <f t="shared" si="231"/>
        <v>0</v>
      </c>
      <c r="CL117" s="7">
        <f t="shared" si="231"/>
        <v>0</v>
      </c>
      <c r="CM117" s="7">
        <f t="shared" si="231"/>
        <v>0</v>
      </c>
      <c r="CN117" s="7">
        <f t="shared" si="231"/>
        <v>0</v>
      </c>
      <c r="CO117" s="7">
        <f t="shared" si="231"/>
        <v>0</v>
      </c>
      <c r="CP117" s="7">
        <f t="shared" si="231"/>
        <v>0</v>
      </c>
      <c r="CQ117" s="7">
        <f t="shared" si="231"/>
        <v>0</v>
      </c>
      <c r="CR117" s="7">
        <f t="shared" si="231"/>
        <v>0</v>
      </c>
      <c r="CS117" s="7">
        <f t="shared" si="231"/>
        <v>0</v>
      </c>
      <c r="CT117" s="7">
        <f t="shared" si="231"/>
        <v>0</v>
      </c>
    </row>
    <row r="118" spans="1:98">
      <c r="A118" s="407"/>
      <c r="B118" s="410"/>
      <c r="C118" s="412"/>
      <c r="D118" s="412"/>
      <c r="E118" s="414"/>
      <c r="F118" s="410"/>
      <c r="G118" s="53" t="s">
        <v>73</v>
      </c>
      <c r="H118" s="54"/>
      <c r="I118" s="55" t="str">
        <f t="shared" si="227"/>
        <v/>
      </c>
      <c r="J118" s="55" t="str">
        <f t="shared" si="227"/>
        <v/>
      </c>
      <c r="K118" s="55" t="str">
        <f t="shared" si="227"/>
        <v/>
      </c>
      <c r="L118" s="55" t="str">
        <f t="shared" si="227"/>
        <v/>
      </c>
      <c r="M118" s="55" t="str">
        <f t="shared" si="227"/>
        <v/>
      </c>
      <c r="N118" s="55" t="str">
        <f t="shared" si="227"/>
        <v/>
      </c>
      <c r="O118" s="55" t="str">
        <f t="shared" si="227"/>
        <v/>
      </c>
      <c r="P118" s="55" t="str">
        <f t="shared" si="227"/>
        <v/>
      </c>
      <c r="Q118" s="55" t="str">
        <f t="shared" si="227"/>
        <v/>
      </c>
      <c r="R118" s="55" t="str">
        <f t="shared" si="227"/>
        <v/>
      </c>
      <c r="S118" s="55" t="str">
        <f t="shared" si="227"/>
        <v/>
      </c>
      <c r="T118" s="56">
        <f t="shared" si="134"/>
        <v>0</v>
      </c>
      <c r="U118" s="57"/>
      <c r="V118" s="58" t="str">
        <f t="shared" si="228"/>
        <v/>
      </c>
      <c r="W118" s="58" t="str">
        <f t="shared" si="228"/>
        <v/>
      </c>
      <c r="X118" s="58" t="str">
        <f t="shared" si="228"/>
        <v/>
      </c>
      <c r="Y118" s="58" t="str">
        <f t="shared" si="228"/>
        <v/>
      </c>
      <c r="Z118" s="58" t="str">
        <f t="shared" si="228"/>
        <v/>
      </c>
      <c r="AA118" s="58" t="str">
        <f t="shared" si="228"/>
        <v/>
      </c>
      <c r="AB118" s="58" t="str">
        <f t="shared" si="228"/>
        <v/>
      </c>
      <c r="AC118" s="58" t="str">
        <f t="shared" si="228"/>
        <v/>
      </c>
      <c r="AD118" s="58" t="str">
        <f t="shared" si="228"/>
        <v/>
      </c>
      <c r="AE118" s="58" t="str">
        <f t="shared" si="228"/>
        <v/>
      </c>
      <c r="AF118" s="58" t="str">
        <f t="shared" si="228"/>
        <v/>
      </c>
      <c r="AG118" s="56">
        <f t="shared" si="136"/>
        <v>0</v>
      </c>
      <c r="AN118" s="4">
        <v>4</v>
      </c>
      <c r="AO118" s="4">
        <v>1</v>
      </c>
      <c r="AP118" s="4">
        <v>5</v>
      </c>
      <c r="AQ118" s="6">
        <f ca="1">IF($AP118=1,IF(INDIRECT(ADDRESS(($AN118-1)*3+$AO118+5,$AP118+7))="",0,INDIRECT(ADDRESS(($AN118-1)*3+$AO118+5,$AP118+7))),IF(INDIRECT(ADDRESS(($AN118-1)*3+$AO118+5,$AP118+7))="",0,IF(COUNTIF(INDIRECT(ADDRESS(($AN118-1)*36+($AO118-1)*12+6,COLUMN())):INDIRECT(ADDRESS(($AN118-1)*36+($AO118-1)*12+$AP118+4,COLUMN())),INDIRECT(ADDRESS(($AN118-1)*3+$AO118+5,$AP118+7)))&gt;=1,0,INDIRECT(ADDRESS(($AN118-1)*3+$AO118+5,$AP118+7)))))</f>
        <v>0</v>
      </c>
      <c r="AR118" s="4">
        <f ca="1">COUNTIF(INDIRECT("H"&amp;(ROW()+12*(($AN118-1)*3+$AO118)-ROW())/12+5):INDIRECT("S"&amp;(ROW()+12*(($AN118-1)*3+$AO118)-ROW())/12+5),AQ118)</f>
        <v>0</v>
      </c>
      <c r="AS118" s="6">
        <f ca="1">IF($AP118=1,IF(INDIRECT(ADDRESS(($AN118-1)*3+$AO118+5,$AP118+20))="",0,INDIRECT(ADDRESS(($AN118-1)*3+$AO118+5,$AP118+20))),IF(INDIRECT(ADDRESS(($AN118-1)*3+$AO118+5,$AP118+20))="",0,IF(COUNTIF(INDIRECT(ADDRESS(($AN118-1)*36+($AO118-1)*12+6,COLUMN())):INDIRECT(ADDRESS(($AN118-1)*36+($AO118-1)*12+$AP118+4,COLUMN())),INDIRECT(ADDRESS(($AN118-1)*3+$AO118+5,$AP118+20)))&gt;=1,0,INDIRECT(ADDRESS(($AN118-1)*3+$AO118+5,$AP118+20)))))</f>
        <v>0</v>
      </c>
      <c r="AT118" s="4">
        <f ca="1">COUNTIF(INDIRECT("U"&amp;(ROW()+12*(($AN118-1)*3+$AO118)-ROW())/12+5):INDIRECT("AF"&amp;(ROW()+12*(($AN118-1)*3+$AO118)-ROW())/12+5),AS118)</f>
        <v>0</v>
      </c>
      <c r="AU118" s="4">
        <f ca="1">IF(AND(AQ118+AS118&gt;0,AR118+AT118&gt;0),COUNTIF(AU$6:AU117,"&gt;0")+1,0)</f>
        <v>0</v>
      </c>
      <c r="BE118" s="4">
        <v>2</v>
      </c>
      <c r="BF118" s="4" t="s">
        <v>72</v>
      </c>
      <c r="BG118" s="7">
        <f t="shared" ref="BG118:BR118" si="232">IF(BG117+BT117&gt;$AJ$27,1,0)</f>
        <v>0</v>
      </c>
      <c r="BH118" s="7">
        <f t="shared" si="232"/>
        <v>0</v>
      </c>
      <c r="BI118" s="7">
        <f t="shared" si="232"/>
        <v>0</v>
      </c>
      <c r="BJ118" s="7">
        <f t="shared" si="232"/>
        <v>0</v>
      </c>
      <c r="BK118" s="7">
        <f t="shared" si="232"/>
        <v>0</v>
      </c>
      <c r="BL118" s="7">
        <f t="shared" si="232"/>
        <v>0</v>
      </c>
      <c r="BM118" s="7">
        <f t="shared" si="232"/>
        <v>0</v>
      </c>
      <c r="BN118" s="7">
        <f t="shared" si="232"/>
        <v>0</v>
      </c>
      <c r="BO118" s="7">
        <f t="shared" si="232"/>
        <v>0</v>
      </c>
      <c r="BP118" s="7">
        <f t="shared" si="232"/>
        <v>0</v>
      </c>
      <c r="BQ118" s="7">
        <f t="shared" si="232"/>
        <v>0</v>
      </c>
      <c r="BR118" s="7">
        <f t="shared" si="232"/>
        <v>0</v>
      </c>
      <c r="BT118" s="7"/>
      <c r="BU118" s="7"/>
      <c r="BV118" s="7"/>
      <c r="BW118" s="7"/>
      <c r="BX118" s="7"/>
      <c r="BY118" s="7"/>
      <c r="BZ118" s="7"/>
      <c r="CA118" s="7"/>
      <c r="CB118" s="7"/>
      <c r="CC118" s="7"/>
      <c r="CD118" s="7"/>
      <c r="CE118" s="7"/>
    </row>
    <row r="119" spans="1:98">
      <c r="A119" s="408"/>
      <c r="B119" s="411"/>
      <c r="C119" s="416"/>
      <c r="D119" s="417"/>
      <c r="E119" s="415"/>
      <c r="F119" s="411"/>
      <c r="G119" s="59" t="s">
        <v>258</v>
      </c>
      <c r="H119" s="60"/>
      <c r="I119" s="61"/>
      <c r="J119" s="61"/>
      <c r="K119" s="61"/>
      <c r="L119" s="61"/>
      <c r="M119" s="61"/>
      <c r="N119" s="61"/>
      <c r="O119" s="61"/>
      <c r="P119" s="61"/>
      <c r="Q119" s="61"/>
      <c r="R119" s="61"/>
      <c r="S119" s="61"/>
      <c r="T119" s="62">
        <f t="shared" si="134"/>
        <v>0</v>
      </c>
      <c r="U119" s="63"/>
      <c r="V119" s="64"/>
      <c r="W119" s="64"/>
      <c r="X119" s="64"/>
      <c r="Y119" s="64"/>
      <c r="Z119" s="64"/>
      <c r="AA119" s="64"/>
      <c r="AB119" s="64"/>
      <c r="AC119" s="64"/>
      <c r="AD119" s="64"/>
      <c r="AE119" s="64"/>
      <c r="AF119" s="64"/>
      <c r="AG119" s="62">
        <f t="shared" si="136"/>
        <v>0</v>
      </c>
      <c r="AN119" s="4">
        <v>4</v>
      </c>
      <c r="AO119" s="4">
        <v>1</v>
      </c>
      <c r="AP119" s="4">
        <v>6</v>
      </c>
      <c r="AQ119" s="6">
        <f ca="1">IF($AP119=1,IF(INDIRECT(ADDRESS(($AN119-1)*3+$AO119+5,$AP119+7))="",0,INDIRECT(ADDRESS(($AN119-1)*3+$AO119+5,$AP119+7))),IF(INDIRECT(ADDRESS(($AN119-1)*3+$AO119+5,$AP119+7))="",0,IF(COUNTIF(INDIRECT(ADDRESS(($AN119-1)*36+($AO119-1)*12+6,COLUMN())):INDIRECT(ADDRESS(($AN119-1)*36+($AO119-1)*12+$AP119+4,COLUMN())),INDIRECT(ADDRESS(($AN119-1)*3+$AO119+5,$AP119+7)))&gt;=1,0,INDIRECT(ADDRESS(($AN119-1)*3+$AO119+5,$AP119+7)))))</f>
        <v>0</v>
      </c>
      <c r="AR119" s="4">
        <f ca="1">COUNTIF(INDIRECT("H"&amp;(ROW()+12*(($AN119-1)*3+$AO119)-ROW())/12+5):INDIRECT("S"&amp;(ROW()+12*(($AN119-1)*3+$AO119)-ROW())/12+5),AQ119)</f>
        <v>0</v>
      </c>
      <c r="AS119" s="6">
        <f ca="1">IF($AP119=1,IF(INDIRECT(ADDRESS(($AN119-1)*3+$AO119+5,$AP119+20))="",0,INDIRECT(ADDRESS(($AN119-1)*3+$AO119+5,$AP119+20))),IF(INDIRECT(ADDRESS(($AN119-1)*3+$AO119+5,$AP119+20))="",0,IF(COUNTIF(INDIRECT(ADDRESS(($AN119-1)*36+($AO119-1)*12+6,COLUMN())):INDIRECT(ADDRESS(($AN119-1)*36+($AO119-1)*12+$AP119+4,COLUMN())),INDIRECT(ADDRESS(($AN119-1)*3+$AO119+5,$AP119+20)))&gt;=1,0,INDIRECT(ADDRESS(($AN119-1)*3+$AO119+5,$AP119+20)))))</f>
        <v>0</v>
      </c>
      <c r="AT119" s="4">
        <f ca="1">COUNTIF(INDIRECT("U"&amp;(ROW()+12*(($AN119-1)*3+$AO119)-ROW())/12+5):INDIRECT("AF"&amp;(ROW()+12*(($AN119-1)*3+$AO119)-ROW())/12+5),AS119)</f>
        <v>0</v>
      </c>
      <c r="AU119" s="4">
        <f ca="1">IF(AND(AQ119+AS119&gt;0,AR119+AT119&gt;0),COUNTIF(AU$6:AU118,"&gt;0")+1,0)</f>
        <v>0</v>
      </c>
      <c r="BE119" s="4">
        <v>3</v>
      </c>
      <c r="BF119" s="8"/>
      <c r="BG119" s="7"/>
      <c r="BH119" s="7"/>
      <c r="BI119" s="7"/>
      <c r="BJ119" s="7"/>
      <c r="BK119" s="7"/>
      <c r="BL119" s="7"/>
      <c r="BM119" s="7"/>
      <c r="BN119" s="7"/>
      <c r="BO119" s="7"/>
      <c r="BP119" s="7"/>
      <c r="BQ119" s="7"/>
      <c r="BR119" s="7"/>
    </row>
    <row r="120" spans="1:98">
      <c r="A120" s="406">
        <v>39</v>
      </c>
      <c r="B120" s="409"/>
      <c r="C120" s="409"/>
      <c r="D120" s="409"/>
      <c r="E120" s="413"/>
      <c r="F120" s="409"/>
      <c r="G120" s="47" t="s">
        <v>75</v>
      </c>
      <c r="H120" s="48"/>
      <c r="I120" s="49" t="str">
        <f t="shared" ref="I120:S121" si="233">IF(H120="","",H120)</f>
        <v/>
      </c>
      <c r="J120" s="49" t="str">
        <f t="shared" si="233"/>
        <v/>
      </c>
      <c r="K120" s="49" t="str">
        <f t="shared" si="233"/>
        <v/>
      </c>
      <c r="L120" s="49" t="str">
        <f t="shared" si="233"/>
        <v/>
      </c>
      <c r="M120" s="49" t="str">
        <f t="shared" si="233"/>
        <v/>
      </c>
      <c r="N120" s="49" t="str">
        <f t="shared" si="233"/>
        <v/>
      </c>
      <c r="O120" s="49" t="str">
        <f t="shared" si="233"/>
        <v/>
      </c>
      <c r="P120" s="49" t="str">
        <f t="shared" si="233"/>
        <v/>
      </c>
      <c r="Q120" s="49" t="str">
        <f t="shared" si="233"/>
        <v/>
      </c>
      <c r="R120" s="49" t="str">
        <f t="shared" si="233"/>
        <v/>
      </c>
      <c r="S120" s="49" t="str">
        <f t="shared" si="233"/>
        <v/>
      </c>
      <c r="T120" s="50">
        <f t="shared" si="134"/>
        <v>0</v>
      </c>
      <c r="U120" s="51"/>
      <c r="V120" s="52" t="str">
        <f t="shared" ref="V120:AF121" si="234">IF(U120="","",U120)</f>
        <v/>
      </c>
      <c r="W120" s="52" t="str">
        <f t="shared" si="234"/>
        <v/>
      </c>
      <c r="X120" s="52" t="str">
        <f t="shared" si="234"/>
        <v/>
      </c>
      <c r="Y120" s="52" t="str">
        <f t="shared" si="234"/>
        <v/>
      </c>
      <c r="Z120" s="52" t="str">
        <f t="shared" si="234"/>
        <v/>
      </c>
      <c r="AA120" s="52" t="str">
        <f t="shared" si="234"/>
        <v/>
      </c>
      <c r="AB120" s="52" t="str">
        <f t="shared" si="234"/>
        <v/>
      </c>
      <c r="AC120" s="52" t="str">
        <f t="shared" si="234"/>
        <v/>
      </c>
      <c r="AD120" s="52" t="str">
        <f t="shared" si="234"/>
        <v/>
      </c>
      <c r="AE120" s="52" t="str">
        <f t="shared" si="234"/>
        <v/>
      </c>
      <c r="AF120" s="52" t="str">
        <f t="shared" si="234"/>
        <v/>
      </c>
      <c r="AG120" s="50">
        <f t="shared" si="136"/>
        <v>0</v>
      </c>
      <c r="AN120" s="4">
        <v>4</v>
      </c>
      <c r="AO120" s="4">
        <v>1</v>
      </c>
      <c r="AP120" s="4">
        <v>7</v>
      </c>
      <c r="AQ120" s="6">
        <f ca="1">IF($AP120=1,IF(INDIRECT(ADDRESS(($AN120-1)*3+$AO120+5,$AP120+7))="",0,INDIRECT(ADDRESS(($AN120-1)*3+$AO120+5,$AP120+7))),IF(INDIRECT(ADDRESS(($AN120-1)*3+$AO120+5,$AP120+7))="",0,IF(COUNTIF(INDIRECT(ADDRESS(($AN120-1)*36+($AO120-1)*12+6,COLUMN())):INDIRECT(ADDRESS(($AN120-1)*36+($AO120-1)*12+$AP120+4,COLUMN())),INDIRECT(ADDRESS(($AN120-1)*3+$AO120+5,$AP120+7)))&gt;=1,0,INDIRECT(ADDRESS(($AN120-1)*3+$AO120+5,$AP120+7)))))</f>
        <v>0</v>
      </c>
      <c r="AR120" s="4">
        <f ca="1">COUNTIF(INDIRECT("H"&amp;(ROW()+12*(($AN120-1)*3+$AO120)-ROW())/12+5):INDIRECT("S"&amp;(ROW()+12*(($AN120-1)*3+$AO120)-ROW())/12+5),AQ120)</f>
        <v>0</v>
      </c>
      <c r="AS120" s="6">
        <f ca="1">IF($AP120=1,IF(INDIRECT(ADDRESS(($AN120-1)*3+$AO120+5,$AP120+20))="",0,INDIRECT(ADDRESS(($AN120-1)*3+$AO120+5,$AP120+20))),IF(INDIRECT(ADDRESS(($AN120-1)*3+$AO120+5,$AP120+20))="",0,IF(COUNTIF(INDIRECT(ADDRESS(($AN120-1)*36+($AO120-1)*12+6,COLUMN())):INDIRECT(ADDRESS(($AN120-1)*36+($AO120-1)*12+$AP120+4,COLUMN())),INDIRECT(ADDRESS(($AN120-1)*3+$AO120+5,$AP120+20)))&gt;=1,0,INDIRECT(ADDRESS(($AN120-1)*3+$AO120+5,$AP120+20)))))</f>
        <v>0</v>
      </c>
      <c r="AT120" s="4">
        <f ca="1">COUNTIF(INDIRECT("U"&amp;(ROW()+12*(($AN120-1)*3+$AO120)-ROW())/12+5):INDIRECT("AF"&amp;(ROW()+12*(($AN120-1)*3+$AO120)-ROW())/12+5),AS120)</f>
        <v>0</v>
      </c>
      <c r="AU120" s="4">
        <f ca="1">IF(AND(AQ120+AS120&gt;0,AR120+AT120&gt;0),COUNTIF(AU$6:AU119,"&gt;0")+1,0)</f>
        <v>0</v>
      </c>
      <c r="BE120" s="4">
        <v>1</v>
      </c>
      <c r="BG120" s="7">
        <f t="shared" ref="BG120:BR120" si="235">SUM(H120:H121)</f>
        <v>0</v>
      </c>
      <c r="BH120" s="7">
        <f t="shared" si="235"/>
        <v>0</v>
      </c>
      <c r="BI120" s="7">
        <f t="shared" si="235"/>
        <v>0</v>
      </c>
      <c r="BJ120" s="7">
        <f t="shared" si="235"/>
        <v>0</v>
      </c>
      <c r="BK120" s="7">
        <f t="shared" si="235"/>
        <v>0</v>
      </c>
      <c r="BL120" s="7">
        <f t="shared" si="235"/>
        <v>0</v>
      </c>
      <c r="BM120" s="7">
        <f t="shared" si="235"/>
        <v>0</v>
      </c>
      <c r="BN120" s="7">
        <f t="shared" si="235"/>
        <v>0</v>
      </c>
      <c r="BO120" s="7">
        <f t="shared" si="235"/>
        <v>0</v>
      </c>
      <c r="BP120" s="7">
        <f t="shared" si="235"/>
        <v>0</v>
      </c>
      <c r="BQ120" s="7">
        <f t="shared" si="235"/>
        <v>0</v>
      </c>
      <c r="BR120" s="7">
        <f t="shared" si="235"/>
        <v>0</v>
      </c>
      <c r="BT120" s="7">
        <f t="shared" ref="BT120:CE120" si="236">SUM(U120:U121)</f>
        <v>0</v>
      </c>
      <c r="BU120" s="7">
        <f t="shared" si="236"/>
        <v>0</v>
      </c>
      <c r="BV120" s="7">
        <f t="shared" si="236"/>
        <v>0</v>
      </c>
      <c r="BW120" s="7">
        <f t="shared" si="236"/>
        <v>0</v>
      </c>
      <c r="BX120" s="7">
        <f t="shared" si="236"/>
        <v>0</v>
      </c>
      <c r="BY120" s="7">
        <f t="shared" si="236"/>
        <v>0</v>
      </c>
      <c r="BZ120" s="7">
        <f t="shared" si="236"/>
        <v>0</v>
      </c>
      <c r="CA120" s="7">
        <f t="shared" si="236"/>
        <v>0</v>
      </c>
      <c r="CB120" s="7">
        <f t="shared" si="236"/>
        <v>0</v>
      </c>
      <c r="CC120" s="7">
        <f t="shared" si="236"/>
        <v>0</v>
      </c>
      <c r="CD120" s="7">
        <f t="shared" si="236"/>
        <v>0</v>
      </c>
      <c r="CE120" s="7">
        <f t="shared" si="236"/>
        <v>0</v>
      </c>
      <c r="CH120" s="8" t="s">
        <v>74</v>
      </c>
      <c r="CI120" s="7">
        <f t="shared" ref="CI120:CT120" si="237">IF(OR($D120="副園長",$D120="教頭",$D120="主任保育士",$D120="主幹教諭",$D120="主幹保育教諭"),0,BG120)</f>
        <v>0</v>
      </c>
      <c r="CJ120" s="7">
        <f t="shared" si="237"/>
        <v>0</v>
      </c>
      <c r="CK120" s="7">
        <f t="shared" si="237"/>
        <v>0</v>
      </c>
      <c r="CL120" s="7">
        <f t="shared" si="237"/>
        <v>0</v>
      </c>
      <c r="CM120" s="7">
        <f t="shared" si="237"/>
        <v>0</v>
      </c>
      <c r="CN120" s="7">
        <f t="shared" si="237"/>
        <v>0</v>
      </c>
      <c r="CO120" s="7">
        <f t="shared" si="237"/>
        <v>0</v>
      </c>
      <c r="CP120" s="7">
        <f t="shared" si="237"/>
        <v>0</v>
      </c>
      <c r="CQ120" s="7">
        <f t="shared" si="237"/>
        <v>0</v>
      </c>
      <c r="CR120" s="7">
        <f t="shared" si="237"/>
        <v>0</v>
      </c>
      <c r="CS120" s="7">
        <f t="shared" si="237"/>
        <v>0</v>
      </c>
      <c r="CT120" s="7">
        <f t="shared" si="237"/>
        <v>0</v>
      </c>
    </row>
    <row r="121" spans="1:98">
      <c r="A121" s="407"/>
      <c r="B121" s="410"/>
      <c r="C121" s="412"/>
      <c r="D121" s="412"/>
      <c r="E121" s="414"/>
      <c r="F121" s="410"/>
      <c r="G121" s="53" t="s">
        <v>73</v>
      </c>
      <c r="H121" s="54"/>
      <c r="I121" s="55" t="str">
        <f t="shared" si="233"/>
        <v/>
      </c>
      <c r="J121" s="55" t="str">
        <f t="shared" si="233"/>
        <v/>
      </c>
      <c r="K121" s="55" t="str">
        <f t="shared" si="233"/>
        <v/>
      </c>
      <c r="L121" s="55" t="str">
        <f t="shared" si="233"/>
        <v/>
      </c>
      <c r="M121" s="55" t="str">
        <f t="shared" si="233"/>
        <v/>
      </c>
      <c r="N121" s="55" t="str">
        <f t="shared" si="233"/>
        <v/>
      </c>
      <c r="O121" s="55" t="str">
        <f t="shared" si="233"/>
        <v/>
      </c>
      <c r="P121" s="55" t="str">
        <f t="shared" si="233"/>
        <v/>
      </c>
      <c r="Q121" s="55" t="str">
        <f t="shared" si="233"/>
        <v/>
      </c>
      <c r="R121" s="55" t="str">
        <f t="shared" si="233"/>
        <v/>
      </c>
      <c r="S121" s="55" t="str">
        <f t="shared" si="233"/>
        <v/>
      </c>
      <c r="T121" s="56">
        <f t="shared" si="134"/>
        <v>0</v>
      </c>
      <c r="U121" s="57"/>
      <c r="V121" s="58" t="str">
        <f t="shared" si="234"/>
        <v/>
      </c>
      <c r="W121" s="58" t="str">
        <f t="shared" si="234"/>
        <v/>
      </c>
      <c r="X121" s="58" t="str">
        <f t="shared" si="234"/>
        <v/>
      </c>
      <c r="Y121" s="58" t="str">
        <f t="shared" si="234"/>
        <v/>
      </c>
      <c r="Z121" s="58" t="str">
        <f t="shared" si="234"/>
        <v/>
      </c>
      <c r="AA121" s="58" t="str">
        <f t="shared" si="234"/>
        <v/>
      </c>
      <c r="AB121" s="58" t="str">
        <f t="shared" si="234"/>
        <v/>
      </c>
      <c r="AC121" s="58" t="str">
        <f t="shared" si="234"/>
        <v/>
      </c>
      <c r="AD121" s="58" t="str">
        <f t="shared" si="234"/>
        <v/>
      </c>
      <c r="AE121" s="58" t="str">
        <f t="shared" si="234"/>
        <v/>
      </c>
      <c r="AF121" s="58" t="str">
        <f t="shared" si="234"/>
        <v/>
      </c>
      <c r="AG121" s="56">
        <f t="shared" si="136"/>
        <v>0</v>
      </c>
      <c r="AN121" s="4">
        <v>4</v>
      </c>
      <c r="AO121" s="4">
        <v>1</v>
      </c>
      <c r="AP121" s="4">
        <v>8</v>
      </c>
      <c r="AQ121" s="6">
        <f ca="1">IF($AP121=1,IF(INDIRECT(ADDRESS(($AN121-1)*3+$AO121+5,$AP121+7))="",0,INDIRECT(ADDRESS(($AN121-1)*3+$AO121+5,$AP121+7))),IF(INDIRECT(ADDRESS(($AN121-1)*3+$AO121+5,$AP121+7))="",0,IF(COUNTIF(INDIRECT(ADDRESS(($AN121-1)*36+($AO121-1)*12+6,COLUMN())):INDIRECT(ADDRESS(($AN121-1)*36+($AO121-1)*12+$AP121+4,COLUMN())),INDIRECT(ADDRESS(($AN121-1)*3+$AO121+5,$AP121+7)))&gt;=1,0,INDIRECT(ADDRESS(($AN121-1)*3+$AO121+5,$AP121+7)))))</f>
        <v>0</v>
      </c>
      <c r="AR121" s="4">
        <f ca="1">COUNTIF(INDIRECT("H"&amp;(ROW()+12*(($AN121-1)*3+$AO121)-ROW())/12+5):INDIRECT("S"&amp;(ROW()+12*(($AN121-1)*3+$AO121)-ROW())/12+5),AQ121)</f>
        <v>0</v>
      </c>
      <c r="AS121" s="6">
        <f ca="1">IF($AP121=1,IF(INDIRECT(ADDRESS(($AN121-1)*3+$AO121+5,$AP121+20))="",0,INDIRECT(ADDRESS(($AN121-1)*3+$AO121+5,$AP121+20))),IF(INDIRECT(ADDRESS(($AN121-1)*3+$AO121+5,$AP121+20))="",0,IF(COUNTIF(INDIRECT(ADDRESS(($AN121-1)*36+($AO121-1)*12+6,COLUMN())):INDIRECT(ADDRESS(($AN121-1)*36+($AO121-1)*12+$AP121+4,COLUMN())),INDIRECT(ADDRESS(($AN121-1)*3+$AO121+5,$AP121+20)))&gt;=1,0,INDIRECT(ADDRESS(($AN121-1)*3+$AO121+5,$AP121+20)))))</f>
        <v>0</v>
      </c>
      <c r="AT121" s="4">
        <f ca="1">COUNTIF(INDIRECT("U"&amp;(ROW()+12*(($AN121-1)*3+$AO121)-ROW())/12+5):INDIRECT("AF"&amp;(ROW()+12*(($AN121-1)*3+$AO121)-ROW())/12+5),AS121)</f>
        <v>0</v>
      </c>
      <c r="AU121" s="4">
        <f ca="1">IF(AND(AQ121+AS121&gt;0,AR121+AT121&gt;0),COUNTIF(AU$6:AU120,"&gt;0")+1,0)</f>
        <v>0</v>
      </c>
      <c r="BE121" s="4">
        <v>2</v>
      </c>
      <c r="BF121" s="4" t="s">
        <v>72</v>
      </c>
      <c r="BG121" s="7">
        <f t="shared" ref="BG121:BR121" si="238">IF(BG120+BT120&gt;$AJ$27,1,0)</f>
        <v>0</v>
      </c>
      <c r="BH121" s="7">
        <f t="shared" si="238"/>
        <v>0</v>
      </c>
      <c r="BI121" s="7">
        <f t="shared" si="238"/>
        <v>0</v>
      </c>
      <c r="BJ121" s="7">
        <f t="shared" si="238"/>
        <v>0</v>
      </c>
      <c r="BK121" s="7">
        <f t="shared" si="238"/>
        <v>0</v>
      </c>
      <c r="BL121" s="7">
        <f t="shared" si="238"/>
        <v>0</v>
      </c>
      <c r="BM121" s="7">
        <f t="shared" si="238"/>
        <v>0</v>
      </c>
      <c r="BN121" s="7">
        <f t="shared" si="238"/>
        <v>0</v>
      </c>
      <c r="BO121" s="7">
        <f t="shared" si="238"/>
        <v>0</v>
      </c>
      <c r="BP121" s="7">
        <f t="shared" si="238"/>
        <v>0</v>
      </c>
      <c r="BQ121" s="7">
        <f t="shared" si="238"/>
        <v>0</v>
      </c>
      <c r="BR121" s="7">
        <f t="shared" si="238"/>
        <v>0</v>
      </c>
      <c r="BT121" s="7"/>
      <c r="BU121" s="7"/>
      <c r="BV121" s="7"/>
      <c r="BW121" s="7"/>
      <c r="BX121" s="7"/>
      <c r="BY121" s="7"/>
      <c r="BZ121" s="7"/>
      <c r="CA121" s="7"/>
      <c r="CB121" s="7"/>
      <c r="CC121" s="7"/>
      <c r="CD121" s="7"/>
      <c r="CE121" s="7"/>
    </row>
    <row r="122" spans="1:98">
      <c r="A122" s="408"/>
      <c r="B122" s="411"/>
      <c r="C122" s="416"/>
      <c r="D122" s="417"/>
      <c r="E122" s="415"/>
      <c r="F122" s="411"/>
      <c r="G122" s="59" t="s">
        <v>258</v>
      </c>
      <c r="H122" s="60"/>
      <c r="I122" s="61"/>
      <c r="J122" s="61"/>
      <c r="K122" s="61"/>
      <c r="L122" s="61"/>
      <c r="M122" s="61"/>
      <c r="N122" s="61"/>
      <c r="O122" s="61"/>
      <c r="P122" s="61"/>
      <c r="Q122" s="61"/>
      <c r="R122" s="61"/>
      <c r="S122" s="61"/>
      <c r="T122" s="62">
        <f t="shared" si="134"/>
        <v>0</v>
      </c>
      <c r="U122" s="63"/>
      <c r="V122" s="64"/>
      <c r="W122" s="64"/>
      <c r="X122" s="64"/>
      <c r="Y122" s="64"/>
      <c r="Z122" s="64"/>
      <c r="AA122" s="64"/>
      <c r="AB122" s="64"/>
      <c r="AC122" s="64"/>
      <c r="AD122" s="64"/>
      <c r="AE122" s="64"/>
      <c r="AF122" s="64"/>
      <c r="AG122" s="62">
        <f t="shared" si="136"/>
        <v>0</v>
      </c>
      <c r="AN122" s="4">
        <v>4</v>
      </c>
      <c r="AO122" s="4">
        <v>1</v>
      </c>
      <c r="AP122" s="4">
        <v>9</v>
      </c>
      <c r="AQ122" s="6">
        <f ca="1">IF($AP122=1,IF(INDIRECT(ADDRESS(($AN122-1)*3+$AO122+5,$AP122+7))="",0,INDIRECT(ADDRESS(($AN122-1)*3+$AO122+5,$AP122+7))),IF(INDIRECT(ADDRESS(($AN122-1)*3+$AO122+5,$AP122+7))="",0,IF(COUNTIF(INDIRECT(ADDRESS(($AN122-1)*36+($AO122-1)*12+6,COLUMN())):INDIRECT(ADDRESS(($AN122-1)*36+($AO122-1)*12+$AP122+4,COLUMN())),INDIRECT(ADDRESS(($AN122-1)*3+$AO122+5,$AP122+7)))&gt;=1,0,INDIRECT(ADDRESS(($AN122-1)*3+$AO122+5,$AP122+7)))))</f>
        <v>0</v>
      </c>
      <c r="AR122" s="4">
        <f ca="1">COUNTIF(INDIRECT("H"&amp;(ROW()+12*(($AN122-1)*3+$AO122)-ROW())/12+5):INDIRECT("S"&amp;(ROW()+12*(($AN122-1)*3+$AO122)-ROW())/12+5),AQ122)</f>
        <v>0</v>
      </c>
      <c r="AS122" s="6">
        <f ca="1">IF($AP122=1,IF(INDIRECT(ADDRESS(($AN122-1)*3+$AO122+5,$AP122+20))="",0,INDIRECT(ADDRESS(($AN122-1)*3+$AO122+5,$AP122+20))),IF(INDIRECT(ADDRESS(($AN122-1)*3+$AO122+5,$AP122+20))="",0,IF(COUNTIF(INDIRECT(ADDRESS(($AN122-1)*36+($AO122-1)*12+6,COLUMN())):INDIRECT(ADDRESS(($AN122-1)*36+($AO122-1)*12+$AP122+4,COLUMN())),INDIRECT(ADDRESS(($AN122-1)*3+$AO122+5,$AP122+20)))&gt;=1,0,INDIRECT(ADDRESS(($AN122-1)*3+$AO122+5,$AP122+20)))))</f>
        <v>0</v>
      </c>
      <c r="AT122" s="4">
        <f ca="1">COUNTIF(INDIRECT("U"&amp;(ROW()+12*(($AN122-1)*3+$AO122)-ROW())/12+5):INDIRECT("AF"&amp;(ROW()+12*(($AN122-1)*3+$AO122)-ROW())/12+5),AS122)</f>
        <v>0</v>
      </c>
      <c r="AU122" s="4">
        <f ca="1">IF(AND(AQ122+AS122&gt;0,AR122+AT122&gt;0),COUNTIF(AU$6:AU121,"&gt;0")+1,0)</f>
        <v>0</v>
      </c>
      <c r="BE122" s="4">
        <v>3</v>
      </c>
      <c r="BF122" s="8"/>
      <c r="BG122" s="7"/>
      <c r="BH122" s="7"/>
      <c r="BI122" s="7"/>
      <c r="BJ122" s="7"/>
      <c r="BK122" s="7"/>
      <c r="BL122" s="7"/>
      <c r="BM122" s="7"/>
      <c r="BN122" s="7"/>
      <c r="BO122" s="7"/>
      <c r="BP122" s="7"/>
      <c r="BQ122" s="7"/>
      <c r="BR122" s="7"/>
      <c r="BT122" s="7"/>
      <c r="BU122" s="7"/>
      <c r="BV122" s="7"/>
      <c r="BW122" s="7"/>
      <c r="BX122" s="7"/>
      <c r="BY122" s="7"/>
      <c r="BZ122" s="7"/>
      <c r="CA122" s="7"/>
      <c r="CB122" s="7"/>
      <c r="CC122" s="7"/>
      <c r="CD122" s="7"/>
      <c r="CE122" s="7"/>
    </row>
    <row r="123" spans="1:98">
      <c r="A123" s="406">
        <v>40</v>
      </c>
      <c r="B123" s="409"/>
      <c r="C123" s="409"/>
      <c r="D123" s="409"/>
      <c r="E123" s="413"/>
      <c r="F123" s="409"/>
      <c r="G123" s="47" t="s">
        <v>75</v>
      </c>
      <c r="H123" s="48"/>
      <c r="I123" s="49" t="str">
        <f t="shared" ref="I123:S124" si="239">IF(H123="","",H123)</f>
        <v/>
      </c>
      <c r="J123" s="49" t="str">
        <f t="shared" si="239"/>
        <v/>
      </c>
      <c r="K123" s="49" t="str">
        <f t="shared" si="239"/>
        <v/>
      </c>
      <c r="L123" s="49" t="str">
        <f t="shared" si="239"/>
        <v/>
      </c>
      <c r="M123" s="49" t="str">
        <f t="shared" si="239"/>
        <v/>
      </c>
      <c r="N123" s="49" t="str">
        <f t="shared" si="239"/>
        <v/>
      </c>
      <c r="O123" s="49" t="str">
        <f t="shared" si="239"/>
        <v/>
      </c>
      <c r="P123" s="49" t="str">
        <f t="shared" si="239"/>
        <v/>
      </c>
      <c r="Q123" s="49" t="str">
        <f t="shared" si="239"/>
        <v/>
      </c>
      <c r="R123" s="49" t="str">
        <f t="shared" si="239"/>
        <v/>
      </c>
      <c r="S123" s="49" t="str">
        <f t="shared" si="239"/>
        <v/>
      </c>
      <c r="T123" s="50">
        <f t="shared" si="134"/>
        <v>0</v>
      </c>
      <c r="U123" s="51"/>
      <c r="V123" s="52" t="str">
        <f t="shared" ref="V123:AF124" si="240">IF(U123="","",U123)</f>
        <v/>
      </c>
      <c r="W123" s="52" t="str">
        <f t="shared" si="240"/>
        <v/>
      </c>
      <c r="X123" s="52" t="str">
        <f t="shared" si="240"/>
        <v/>
      </c>
      <c r="Y123" s="52" t="str">
        <f t="shared" si="240"/>
        <v/>
      </c>
      <c r="Z123" s="52" t="str">
        <f t="shared" si="240"/>
        <v/>
      </c>
      <c r="AA123" s="52" t="str">
        <f t="shared" si="240"/>
        <v/>
      </c>
      <c r="AB123" s="52" t="str">
        <f t="shared" si="240"/>
        <v/>
      </c>
      <c r="AC123" s="52" t="str">
        <f t="shared" si="240"/>
        <v/>
      </c>
      <c r="AD123" s="52" t="str">
        <f t="shared" si="240"/>
        <v/>
      </c>
      <c r="AE123" s="52" t="str">
        <f t="shared" si="240"/>
        <v/>
      </c>
      <c r="AF123" s="52" t="str">
        <f t="shared" si="240"/>
        <v/>
      </c>
      <c r="AG123" s="50">
        <f t="shared" si="136"/>
        <v>0</v>
      </c>
      <c r="AN123" s="4">
        <v>4</v>
      </c>
      <c r="AO123" s="4">
        <v>1</v>
      </c>
      <c r="AP123" s="4">
        <v>10</v>
      </c>
      <c r="AQ123" s="6">
        <f ca="1">IF($AP123=1,IF(INDIRECT(ADDRESS(($AN123-1)*3+$AO123+5,$AP123+7))="",0,INDIRECT(ADDRESS(($AN123-1)*3+$AO123+5,$AP123+7))),IF(INDIRECT(ADDRESS(($AN123-1)*3+$AO123+5,$AP123+7))="",0,IF(COUNTIF(INDIRECT(ADDRESS(($AN123-1)*36+($AO123-1)*12+6,COLUMN())):INDIRECT(ADDRESS(($AN123-1)*36+($AO123-1)*12+$AP123+4,COLUMN())),INDIRECT(ADDRESS(($AN123-1)*3+$AO123+5,$AP123+7)))&gt;=1,0,INDIRECT(ADDRESS(($AN123-1)*3+$AO123+5,$AP123+7)))))</f>
        <v>0</v>
      </c>
      <c r="AR123" s="4">
        <f ca="1">COUNTIF(INDIRECT("H"&amp;(ROW()+12*(($AN123-1)*3+$AO123)-ROW())/12+5):INDIRECT("S"&amp;(ROW()+12*(($AN123-1)*3+$AO123)-ROW())/12+5),AQ123)</f>
        <v>0</v>
      </c>
      <c r="AS123" s="6">
        <f ca="1">IF($AP123=1,IF(INDIRECT(ADDRESS(($AN123-1)*3+$AO123+5,$AP123+20))="",0,INDIRECT(ADDRESS(($AN123-1)*3+$AO123+5,$AP123+20))),IF(INDIRECT(ADDRESS(($AN123-1)*3+$AO123+5,$AP123+20))="",0,IF(COUNTIF(INDIRECT(ADDRESS(($AN123-1)*36+($AO123-1)*12+6,COLUMN())):INDIRECT(ADDRESS(($AN123-1)*36+($AO123-1)*12+$AP123+4,COLUMN())),INDIRECT(ADDRESS(($AN123-1)*3+$AO123+5,$AP123+20)))&gt;=1,0,INDIRECT(ADDRESS(($AN123-1)*3+$AO123+5,$AP123+20)))))</f>
        <v>0</v>
      </c>
      <c r="AT123" s="4">
        <f ca="1">COUNTIF(INDIRECT("U"&amp;(ROW()+12*(($AN123-1)*3+$AO123)-ROW())/12+5):INDIRECT("AF"&amp;(ROW()+12*(($AN123-1)*3+$AO123)-ROW())/12+5),AS123)</f>
        <v>0</v>
      </c>
      <c r="AU123" s="4">
        <f ca="1">IF(AND(AQ123+AS123&gt;0,AR123+AT123&gt;0),COUNTIF(AU$6:AU122,"&gt;0")+1,0)</f>
        <v>0</v>
      </c>
      <c r="BE123" s="4">
        <v>1</v>
      </c>
      <c r="BG123" s="7">
        <f t="shared" ref="BG123:BR123" si="241">SUM(H123:H124)</f>
        <v>0</v>
      </c>
      <c r="BH123" s="7">
        <f t="shared" si="241"/>
        <v>0</v>
      </c>
      <c r="BI123" s="7">
        <f t="shared" si="241"/>
        <v>0</v>
      </c>
      <c r="BJ123" s="7">
        <f t="shared" si="241"/>
        <v>0</v>
      </c>
      <c r="BK123" s="7">
        <f t="shared" si="241"/>
        <v>0</v>
      </c>
      <c r="BL123" s="7">
        <f t="shared" si="241"/>
        <v>0</v>
      </c>
      <c r="BM123" s="7">
        <f t="shared" si="241"/>
        <v>0</v>
      </c>
      <c r="BN123" s="7">
        <f t="shared" si="241"/>
        <v>0</v>
      </c>
      <c r="BO123" s="7">
        <f t="shared" si="241"/>
        <v>0</v>
      </c>
      <c r="BP123" s="7">
        <f t="shared" si="241"/>
        <v>0</v>
      </c>
      <c r="BQ123" s="7">
        <f t="shared" si="241"/>
        <v>0</v>
      </c>
      <c r="BR123" s="7">
        <f t="shared" si="241"/>
        <v>0</v>
      </c>
      <c r="BT123" s="7">
        <f t="shared" ref="BT123:CE123" si="242">SUM(U123:U124)</f>
        <v>0</v>
      </c>
      <c r="BU123" s="7">
        <f t="shared" si="242"/>
        <v>0</v>
      </c>
      <c r="BV123" s="7">
        <f t="shared" si="242"/>
        <v>0</v>
      </c>
      <c r="BW123" s="7">
        <f t="shared" si="242"/>
        <v>0</v>
      </c>
      <c r="BX123" s="7">
        <f t="shared" si="242"/>
        <v>0</v>
      </c>
      <c r="BY123" s="7">
        <f t="shared" si="242"/>
        <v>0</v>
      </c>
      <c r="BZ123" s="7">
        <f t="shared" si="242"/>
        <v>0</v>
      </c>
      <c r="CA123" s="7">
        <f t="shared" si="242"/>
        <v>0</v>
      </c>
      <c r="CB123" s="7">
        <f t="shared" si="242"/>
        <v>0</v>
      </c>
      <c r="CC123" s="7">
        <f t="shared" si="242"/>
        <v>0</v>
      </c>
      <c r="CD123" s="7">
        <f t="shared" si="242"/>
        <v>0</v>
      </c>
      <c r="CE123" s="7">
        <f t="shared" si="242"/>
        <v>0</v>
      </c>
      <c r="CH123" s="8" t="s">
        <v>74</v>
      </c>
      <c r="CI123" s="7">
        <f t="shared" ref="CI123:CT123" si="243">IF(OR($D123="副園長",$D123="教頭",$D123="主任保育士",$D123="主幹教諭",$D123="主幹保育教諭"),0,BG123)</f>
        <v>0</v>
      </c>
      <c r="CJ123" s="7">
        <f t="shared" si="243"/>
        <v>0</v>
      </c>
      <c r="CK123" s="7">
        <f t="shared" si="243"/>
        <v>0</v>
      </c>
      <c r="CL123" s="7">
        <f t="shared" si="243"/>
        <v>0</v>
      </c>
      <c r="CM123" s="7">
        <f t="shared" si="243"/>
        <v>0</v>
      </c>
      <c r="CN123" s="7">
        <f t="shared" si="243"/>
        <v>0</v>
      </c>
      <c r="CO123" s="7">
        <f t="shared" si="243"/>
        <v>0</v>
      </c>
      <c r="CP123" s="7">
        <f t="shared" si="243"/>
        <v>0</v>
      </c>
      <c r="CQ123" s="7">
        <f t="shared" si="243"/>
        <v>0</v>
      </c>
      <c r="CR123" s="7">
        <f t="shared" si="243"/>
        <v>0</v>
      </c>
      <c r="CS123" s="7">
        <f t="shared" si="243"/>
        <v>0</v>
      </c>
      <c r="CT123" s="7">
        <f t="shared" si="243"/>
        <v>0</v>
      </c>
    </row>
    <row r="124" spans="1:98">
      <c r="A124" s="407"/>
      <c r="B124" s="410"/>
      <c r="C124" s="412"/>
      <c r="D124" s="412"/>
      <c r="E124" s="414"/>
      <c r="F124" s="410"/>
      <c r="G124" s="53" t="s">
        <v>73</v>
      </c>
      <c r="H124" s="54"/>
      <c r="I124" s="55" t="str">
        <f t="shared" si="239"/>
        <v/>
      </c>
      <c r="J124" s="55" t="str">
        <f t="shared" si="239"/>
        <v/>
      </c>
      <c r="K124" s="55" t="str">
        <f t="shared" si="239"/>
        <v/>
      </c>
      <c r="L124" s="55" t="str">
        <f t="shared" si="239"/>
        <v/>
      </c>
      <c r="M124" s="55" t="str">
        <f t="shared" si="239"/>
        <v/>
      </c>
      <c r="N124" s="55" t="str">
        <f t="shared" si="239"/>
        <v/>
      </c>
      <c r="O124" s="55" t="str">
        <f t="shared" si="239"/>
        <v/>
      </c>
      <c r="P124" s="55" t="str">
        <f t="shared" si="239"/>
        <v/>
      </c>
      <c r="Q124" s="55" t="str">
        <f t="shared" si="239"/>
        <v/>
      </c>
      <c r="R124" s="55" t="str">
        <f t="shared" si="239"/>
        <v/>
      </c>
      <c r="S124" s="55" t="str">
        <f t="shared" si="239"/>
        <v/>
      </c>
      <c r="T124" s="56">
        <f t="shared" si="134"/>
        <v>0</v>
      </c>
      <c r="U124" s="57"/>
      <c r="V124" s="58" t="str">
        <f t="shared" si="240"/>
        <v/>
      </c>
      <c r="W124" s="58" t="str">
        <f t="shared" si="240"/>
        <v/>
      </c>
      <c r="X124" s="58" t="str">
        <f t="shared" si="240"/>
        <v/>
      </c>
      <c r="Y124" s="58" t="str">
        <f t="shared" si="240"/>
        <v/>
      </c>
      <c r="Z124" s="58" t="str">
        <f t="shared" si="240"/>
        <v/>
      </c>
      <c r="AA124" s="58" t="str">
        <f t="shared" si="240"/>
        <v/>
      </c>
      <c r="AB124" s="58" t="str">
        <f t="shared" si="240"/>
        <v/>
      </c>
      <c r="AC124" s="58" t="str">
        <f t="shared" si="240"/>
        <v/>
      </c>
      <c r="AD124" s="58" t="str">
        <f t="shared" si="240"/>
        <v/>
      </c>
      <c r="AE124" s="58" t="str">
        <f t="shared" si="240"/>
        <v/>
      </c>
      <c r="AF124" s="58" t="str">
        <f t="shared" si="240"/>
        <v/>
      </c>
      <c r="AG124" s="56">
        <f t="shared" si="136"/>
        <v>0</v>
      </c>
      <c r="AN124" s="4">
        <v>4</v>
      </c>
      <c r="AO124" s="4">
        <v>1</v>
      </c>
      <c r="AP124" s="4">
        <v>11</v>
      </c>
      <c r="AQ124" s="6">
        <f ca="1">IF($AP124=1,IF(INDIRECT(ADDRESS(($AN124-1)*3+$AO124+5,$AP124+7))="",0,INDIRECT(ADDRESS(($AN124-1)*3+$AO124+5,$AP124+7))),IF(INDIRECT(ADDRESS(($AN124-1)*3+$AO124+5,$AP124+7))="",0,IF(COUNTIF(INDIRECT(ADDRESS(($AN124-1)*36+($AO124-1)*12+6,COLUMN())):INDIRECT(ADDRESS(($AN124-1)*36+($AO124-1)*12+$AP124+4,COLUMN())),INDIRECT(ADDRESS(($AN124-1)*3+$AO124+5,$AP124+7)))&gt;=1,0,INDIRECT(ADDRESS(($AN124-1)*3+$AO124+5,$AP124+7)))))</f>
        <v>0</v>
      </c>
      <c r="AR124" s="4">
        <f ca="1">COUNTIF(INDIRECT("H"&amp;(ROW()+12*(($AN124-1)*3+$AO124)-ROW())/12+5):INDIRECT("S"&amp;(ROW()+12*(($AN124-1)*3+$AO124)-ROW())/12+5),AQ124)</f>
        <v>0</v>
      </c>
      <c r="AS124" s="6">
        <f ca="1">IF($AP124=1,IF(INDIRECT(ADDRESS(($AN124-1)*3+$AO124+5,$AP124+20))="",0,INDIRECT(ADDRESS(($AN124-1)*3+$AO124+5,$AP124+20))),IF(INDIRECT(ADDRESS(($AN124-1)*3+$AO124+5,$AP124+20))="",0,IF(COUNTIF(INDIRECT(ADDRESS(($AN124-1)*36+($AO124-1)*12+6,COLUMN())):INDIRECT(ADDRESS(($AN124-1)*36+($AO124-1)*12+$AP124+4,COLUMN())),INDIRECT(ADDRESS(($AN124-1)*3+$AO124+5,$AP124+20)))&gt;=1,0,INDIRECT(ADDRESS(($AN124-1)*3+$AO124+5,$AP124+20)))))</f>
        <v>0</v>
      </c>
      <c r="AT124" s="4">
        <f ca="1">COUNTIF(INDIRECT("U"&amp;(ROW()+12*(($AN124-1)*3+$AO124)-ROW())/12+5):INDIRECT("AF"&amp;(ROW()+12*(($AN124-1)*3+$AO124)-ROW())/12+5),AS124)</f>
        <v>0</v>
      </c>
      <c r="AU124" s="4">
        <f ca="1">IF(AND(AQ124+AS124&gt;0,AR124+AT124&gt;0),COUNTIF(AU$6:AU123,"&gt;0")+1,0)</f>
        <v>0</v>
      </c>
      <c r="BE124" s="4">
        <v>2</v>
      </c>
      <c r="BF124" s="4" t="s">
        <v>72</v>
      </c>
      <c r="BG124" s="7">
        <f t="shared" ref="BG124:BR124" si="244">IF(BG123+BT123&gt;$AJ$27,1,0)</f>
        <v>0</v>
      </c>
      <c r="BH124" s="7">
        <f t="shared" si="244"/>
        <v>0</v>
      </c>
      <c r="BI124" s="7">
        <f t="shared" si="244"/>
        <v>0</v>
      </c>
      <c r="BJ124" s="7">
        <f t="shared" si="244"/>
        <v>0</v>
      </c>
      <c r="BK124" s="7">
        <f t="shared" si="244"/>
        <v>0</v>
      </c>
      <c r="BL124" s="7">
        <f t="shared" si="244"/>
        <v>0</v>
      </c>
      <c r="BM124" s="7">
        <f t="shared" si="244"/>
        <v>0</v>
      </c>
      <c r="BN124" s="7">
        <f t="shared" si="244"/>
        <v>0</v>
      </c>
      <c r="BO124" s="7">
        <f t="shared" si="244"/>
        <v>0</v>
      </c>
      <c r="BP124" s="7">
        <f t="shared" si="244"/>
        <v>0</v>
      </c>
      <c r="BQ124" s="7">
        <f t="shared" si="244"/>
        <v>0</v>
      </c>
      <c r="BR124" s="7">
        <f t="shared" si="244"/>
        <v>0</v>
      </c>
      <c r="BT124" s="7"/>
      <c r="BU124" s="7"/>
      <c r="BV124" s="7"/>
      <c r="BW124" s="7"/>
      <c r="BX124" s="7"/>
      <c r="BY124" s="7"/>
      <c r="BZ124" s="7"/>
      <c r="CA124" s="7"/>
      <c r="CB124" s="7"/>
      <c r="CC124" s="7"/>
      <c r="CD124" s="7"/>
      <c r="CE124" s="7"/>
    </row>
    <row r="125" spans="1:98">
      <c r="A125" s="408"/>
      <c r="B125" s="411"/>
      <c r="C125" s="416"/>
      <c r="D125" s="417"/>
      <c r="E125" s="415"/>
      <c r="F125" s="411"/>
      <c r="G125" s="59" t="s">
        <v>258</v>
      </c>
      <c r="H125" s="60"/>
      <c r="I125" s="61"/>
      <c r="J125" s="61"/>
      <c r="K125" s="61"/>
      <c r="L125" s="61"/>
      <c r="M125" s="61"/>
      <c r="N125" s="61"/>
      <c r="O125" s="61"/>
      <c r="P125" s="61"/>
      <c r="Q125" s="61"/>
      <c r="R125" s="61"/>
      <c r="S125" s="61"/>
      <c r="T125" s="62">
        <f t="shared" si="134"/>
        <v>0</v>
      </c>
      <c r="U125" s="63"/>
      <c r="V125" s="64"/>
      <c r="W125" s="64"/>
      <c r="X125" s="64"/>
      <c r="Y125" s="64"/>
      <c r="Z125" s="64"/>
      <c r="AA125" s="64"/>
      <c r="AB125" s="64"/>
      <c r="AC125" s="64"/>
      <c r="AD125" s="64"/>
      <c r="AE125" s="64"/>
      <c r="AF125" s="64"/>
      <c r="AG125" s="62">
        <f t="shared" si="136"/>
        <v>0</v>
      </c>
      <c r="AN125" s="4">
        <v>4</v>
      </c>
      <c r="AO125" s="4">
        <v>1</v>
      </c>
      <c r="AP125" s="4">
        <v>12</v>
      </c>
      <c r="AQ125" s="6">
        <f ca="1">IF($AP125=1,IF(INDIRECT(ADDRESS(($AN125-1)*3+$AO125+5,$AP125+7))="",0,INDIRECT(ADDRESS(($AN125-1)*3+$AO125+5,$AP125+7))),IF(INDIRECT(ADDRESS(($AN125-1)*3+$AO125+5,$AP125+7))="",0,IF(COUNTIF(INDIRECT(ADDRESS(($AN125-1)*36+($AO125-1)*12+6,COLUMN())):INDIRECT(ADDRESS(($AN125-1)*36+($AO125-1)*12+$AP125+4,COLUMN())),INDIRECT(ADDRESS(($AN125-1)*3+$AO125+5,$AP125+7)))&gt;=1,0,INDIRECT(ADDRESS(($AN125-1)*3+$AO125+5,$AP125+7)))))</f>
        <v>0</v>
      </c>
      <c r="AR125" s="4">
        <f ca="1">COUNTIF(INDIRECT("H"&amp;(ROW()+12*(($AN125-1)*3+$AO125)-ROW())/12+5):INDIRECT("S"&amp;(ROW()+12*(($AN125-1)*3+$AO125)-ROW())/12+5),AQ125)</f>
        <v>0</v>
      </c>
      <c r="AS125" s="6">
        <f ca="1">IF($AP125=1,IF(INDIRECT(ADDRESS(($AN125-1)*3+$AO125+5,$AP125+20))="",0,INDIRECT(ADDRESS(($AN125-1)*3+$AO125+5,$AP125+20))),IF(INDIRECT(ADDRESS(($AN125-1)*3+$AO125+5,$AP125+20))="",0,IF(COUNTIF(INDIRECT(ADDRESS(($AN125-1)*36+($AO125-1)*12+6,COLUMN())):INDIRECT(ADDRESS(($AN125-1)*36+($AO125-1)*12+$AP125+4,COLUMN())),INDIRECT(ADDRESS(($AN125-1)*3+$AO125+5,$AP125+20)))&gt;=1,0,INDIRECT(ADDRESS(($AN125-1)*3+$AO125+5,$AP125+20)))))</f>
        <v>0</v>
      </c>
      <c r="AT125" s="4">
        <f ca="1">COUNTIF(INDIRECT("U"&amp;(ROW()+12*(($AN125-1)*3+$AO125)-ROW())/12+5):INDIRECT("AF"&amp;(ROW()+12*(($AN125-1)*3+$AO125)-ROW())/12+5),AS125)</f>
        <v>0</v>
      </c>
      <c r="AU125" s="4">
        <f ca="1">IF(AND(AQ125+AS125&gt;0,AR125+AT125&gt;0),COUNTIF(AU$6:AU124,"&gt;0")+1,0)</f>
        <v>0</v>
      </c>
      <c r="BE125" s="4">
        <v>3</v>
      </c>
      <c r="BF125" s="8"/>
      <c r="BG125" s="7"/>
      <c r="BH125" s="7"/>
      <c r="BI125" s="7"/>
      <c r="BJ125" s="7"/>
      <c r="BK125" s="7"/>
      <c r="BL125" s="7"/>
      <c r="BM125" s="7"/>
      <c r="BN125" s="7"/>
      <c r="BO125" s="7"/>
      <c r="BP125" s="7"/>
      <c r="BQ125" s="7"/>
      <c r="BR125" s="7"/>
    </row>
    <row r="126" spans="1:98">
      <c r="A126" s="406">
        <v>41</v>
      </c>
      <c r="B126" s="409"/>
      <c r="C126" s="409"/>
      <c r="D126" s="409"/>
      <c r="E126" s="413"/>
      <c r="F126" s="409"/>
      <c r="G126" s="47" t="s">
        <v>75</v>
      </c>
      <c r="H126" s="48"/>
      <c r="I126" s="49" t="str">
        <f t="shared" ref="I126:S127" si="245">IF(H126="","",H126)</f>
        <v/>
      </c>
      <c r="J126" s="49" t="str">
        <f t="shared" si="245"/>
        <v/>
      </c>
      <c r="K126" s="49" t="str">
        <f t="shared" si="245"/>
        <v/>
      </c>
      <c r="L126" s="49" t="str">
        <f t="shared" si="245"/>
        <v/>
      </c>
      <c r="M126" s="49" t="str">
        <f t="shared" si="245"/>
        <v/>
      </c>
      <c r="N126" s="49" t="str">
        <f t="shared" si="245"/>
        <v/>
      </c>
      <c r="O126" s="49" t="str">
        <f t="shared" si="245"/>
        <v/>
      </c>
      <c r="P126" s="49" t="str">
        <f t="shared" si="245"/>
        <v/>
      </c>
      <c r="Q126" s="49" t="str">
        <f t="shared" si="245"/>
        <v/>
      </c>
      <c r="R126" s="49" t="str">
        <f t="shared" si="245"/>
        <v/>
      </c>
      <c r="S126" s="49" t="str">
        <f t="shared" si="245"/>
        <v/>
      </c>
      <c r="T126" s="50">
        <f t="shared" si="134"/>
        <v>0</v>
      </c>
      <c r="U126" s="51"/>
      <c r="V126" s="52" t="str">
        <f t="shared" ref="V126:AF127" si="246">IF(U126="","",U126)</f>
        <v/>
      </c>
      <c r="W126" s="52" t="str">
        <f t="shared" si="246"/>
        <v/>
      </c>
      <c r="X126" s="52" t="str">
        <f t="shared" si="246"/>
        <v/>
      </c>
      <c r="Y126" s="52" t="str">
        <f t="shared" si="246"/>
        <v/>
      </c>
      <c r="Z126" s="52" t="str">
        <f t="shared" si="246"/>
        <v/>
      </c>
      <c r="AA126" s="52" t="str">
        <f t="shared" si="246"/>
        <v/>
      </c>
      <c r="AB126" s="52" t="str">
        <f t="shared" si="246"/>
        <v/>
      </c>
      <c r="AC126" s="52" t="str">
        <f t="shared" si="246"/>
        <v/>
      </c>
      <c r="AD126" s="52" t="str">
        <f t="shared" si="246"/>
        <v/>
      </c>
      <c r="AE126" s="52" t="str">
        <f t="shared" si="246"/>
        <v/>
      </c>
      <c r="AF126" s="52" t="str">
        <f t="shared" si="246"/>
        <v/>
      </c>
      <c r="AG126" s="50">
        <f t="shared" si="136"/>
        <v>0</v>
      </c>
      <c r="AN126" s="4">
        <v>4</v>
      </c>
      <c r="AO126" s="4">
        <v>2</v>
      </c>
      <c r="AP126" s="4">
        <v>1</v>
      </c>
      <c r="AQ126" s="6">
        <f ca="1">IF($AP126=1,IF(INDIRECT(ADDRESS(($AN126-1)*3+$AO126+5,$AP126+7))="",0,INDIRECT(ADDRESS(($AN126-1)*3+$AO126+5,$AP126+7))),IF(INDIRECT(ADDRESS(($AN126-1)*3+$AO126+5,$AP126+7))="",0,IF(COUNTIF(INDIRECT(ADDRESS(($AN126-1)*36+($AO126-1)*12+6,COLUMN())):INDIRECT(ADDRESS(($AN126-1)*36+($AO126-1)*12+$AP126+4,COLUMN())),INDIRECT(ADDRESS(($AN126-1)*3+$AO126+5,$AP126+7)))&gt;=1,0,INDIRECT(ADDRESS(($AN126-1)*3+$AO126+5,$AP126+7)))))</f>
        <v>0</v>
      </c>
      <c r="AR126" s="4">
        <f ca="1">COUNTIF(INDIRECT("H"&amp;(ROW()+12*(($AN126-1)*3+$AO126)-ROW())/12+5):INDIRECT("S"&amp;(ROW()+12*(($AN126-1)*3+$AO126)-ROW())/12+5),AQ126)</f>
        <v>0</v>
      </c>
      <c r="AS126" s="6">
        <f ca="1">IF($AP126=1,IF(INDIRECT(ADDRESS(($AN126-1)*3+$AO126+5,$AP126+20))="",0,INDIRECT(ADDRESS(($AN126-1)*3+$AO126+5,$AP126+20))),IF(INDIRECT(ADDRESS(($AN126-1)*3+$AO126+5,$AP126+20))="",0,IF(COUNTIF(INDIRECT(ADDRESS(($AN126-1)*36+($AO126-1)*12+6,COLUMN())):INDIRECT(ADDRESS(($AN126-1)*36+($AO126-1)*12+$AP126+4,COLUMN())),INDIRECT(ADDRESS(($AN126-1)*3+$AO126+5,$AP126+20)))&gt;=1,0,INDIRECT(ADDRESS(($AN126-1)*3+$AO126+5,$AP126+20)))))</f>
        <v>0</v>
      </c>
      <c r="AT126" s="4">
        <f ca="1">COUNTIF(INDIRECT("U"&amp;(ROW()+12*(($AN126-1)*3+$AO126)-ROW())/12+5):INDIRECT("AF"&amp;(ROW()+12*(($AN126-1)*3+$AO126)-ROW())/12+5),AS126)</f>
        <v>0</v>
      </c>
      <c r="AU126" s="4">
        <f ca="1">IF(AND(AQ126+AS126&gt;0,AR126+AT126&gt;0),COUNTIF(AU$6:AU125,"&gt;0")+1,0)</f>
        <v>0</v>
      </c>
      <c r="BE126" s="4">
        <v>1</v>
      </c>
      <c r="BG126" s="7">
        <f t="shared" ref="BG126:BR126" si="247">SUM(H126:H127)</f>
        <v>0</v>
      </c>
      <c r="BH126" s="7">
        <f t="shared" si="247"/>
        <v>0</v>
      </c>
      <c r="BI126" s="7">
        <f t="shared" si="247"/>
        <v>0</v>
      </c>
      <c r="BJ126" s="7">
        <f t="shared" si="247"/>
        <v>0</v>
      </c>
      <c r="BK126" s="7">
        <f t="shared" si="247"/>
        <v>0</v>
      </c>
      <c r="BL126" s="7">
        <f t="shared" si="247"/>
        <v>0</v>
      </c>
      <c r="BM126" s="7">
        <f t="shared" si="247"/>
        <v>0</v>
      </c>
      <c r="BN126" s="7">
        <f t="shared" si="247"/>
        <v>0</v>
      </c>
      <c r="BO126" s="7">
        <f t="shared" si="247"/>
        <v>0</v>
      </c>
      <c r="BP126" s="7">
        <f t="shared" si="247"/>
        <v>0</v>
      </c>
      <c r="BQ126" s="7">
        <f t="shared" si="247"/>
        <v>0</v>
      </c>
      <c r="BR126" s="7">
        <f t="shared" si="247"/>
        <v>0</v>
      </c>
      <c r="BT126" s="7">
        <f t="shared" ref="BT126:CE126" si="248">SUM(U126:U127)</f>
        <v>0</v>
      </c>
      <c r="BU126" s="7">
        <f t="shared" si="248"/>
        <v>0</v>
      </c>
      <c r="BV126" s="7">
        <f t="shared" si="248"/>
        <v>0</v>
      </c>
      <c r="BW126" s="7">
        <f t="shared" si="248"/>
        <v>0</v>
      </c>
      <c r="BX126" s="7">
        <f t="shared" si="248"/>
        <v>0</v>
      </c>
      <c r="BY126" s="7">
        <f t="shared" si="248"/>
        <v>0</v>
      </c>
      <c r="BZ126" s="7">
        <f t="shared" si="248"/>
        <v>0</v>
      </c>
      <c r="CA126" s="7">
        <f t="shared" si="248"/>
        <v>0</v>
      </c>
      <c r="CB126" s="7">
        <f t="shared" si="248"/>
        <v>0</v>
      </c>
      <c r="CC126" s="7">
        <f t="shared" si="248"/>
        <v>0</v>
      </c>
      <c r="CD126" s="7">
        <f t="shared" si="248"/>
        <v>0</v>
      </c>
      <c r="CE126" s="7">
        <f t="shared" si="248"/>
        <v>0</v>
      </c>
      <c r="CH126" s="8" t="s">
        <v>74</v>
      </c>
      <c r="CI126" s="7">
        <f t="shared" ref="CI126:CT126" si="249">IF(OR($D126="副園長",$D126="教頭",$D126="主任保育士",$D126="主幹教諭",$D126="主幹保育教諭"),0,BG126)</f>
        <v>0</v>
      </c>
      <c r="CJ126" s="7">
        <f t="shared" si="249"/>
        <v>0</v>
      </c>
      <c r="CK126" s="7">
        <f t="shared" si="249"/>
        <v>0</v>
      </c>
      <c r="CL126" s="7">
        <f t="shared" si="249"/>
        <v>0</v>
      </c>
      <c r="CM126" s="7">
        <f t="shared" si="249"/>
        <v>0</v>
      </c>
      <c r="CN126" s="7">
        <f t="shared" si="249"/>
        <v>0</v>
      </c>
      <c r="CO126" s="7">
        <f t="shared" si="249"/>
        <v>0</v>
      </c>
      <c r="CP126" s="7">
        <f t="shared" si="249"/>
        <v>0</v>
      </c>
      <c r="CQ126" s="7">
        <f t="shared" si="249"/>
        <v>0</v>
      </c>
      <c r="CR126" s="7">
        <f t="shared" si="249"/>
        <v>0</v>
      </c>
      <c r="CS126" s="7">
        <f t="shared" si="249"/>
        <v>0</v>
      </c>
      <c r="CT126" s="7">
        <f t="shared" si="249"/>
        <v>0</v>
      </c>
    </row>
    <row r="127" spans="1:98">
      <c r="A127" s="407"/>
      <c r="B127" s="410"/>
      <c r="C127" s="412"/>
      <c r="D127" s="412"/>
      <c r="E127" s="414"/>
      <c r="F127" s="410"/>
      <c r="G127" s="53" t="s">
        <v>73</v>
      </c>
      <c r="H127" s="54"/>
      <c r="I127" s="55" t="str">
        <f t="shared" si="245"/>
        <v/>
      </c>
      <c r="J127" s="55" t="str">
        <f t="shared" si="245"/>
        <v/>
      </c>
      <c r="K127" s="55" t="str">
        <f t="shared" si="245"/>
        <v/>
      </c>
      <c r="L127" s="55" t="str">
        <f t="shared" si="245"/>
        <v/>
      </c>
      <c r="M127" s="55" t="str">
        <f t="shared" si="245"/>
        <v/>
      </c>
      <c r="N127" s="55" t="str">
        <f t="shared" si="245"/>
        <v/>
      </c>
      <c r="O127" s="55" t="str">
        <f t="shared" si="245"/>
        <v/>
      </c>
      <c r="P127" s="55" t="str">
        <f t="shared" si="245"/>
        <v/>
      </c>
      <c r="Q127" s="55" t="str">
        <f t="shared" si="245"/>
        <v/>
      </c>
      <c r="R127" s="55" t="str">
        <f t="shared" si="245"/>
        <v/>
      </c>
      <c r="S127" s="55" t="str">
        <f t="shared" si="245"/>
        <v/>
      </c>
      <c r="T127" s="56">
        <f t="shared" si="134"/>
        <v>0</v>
      </c>
      <c r="U127" s="57"/>
      <c r="V127" s="58" t="str">
        <f t="shared" si="246"/>
        <v/>
      </c>
      <c r="W127" s="58" t="str">
        <f t="shared" si="246"/>
        <v/>
      </c>
      <c r="X127" s="58" t="str">
        <f t="shared" si="246"/>
        <v/>
      </c>
      <c r="Y127" s="58" t="str">
        <f t="shared" si="246"/>
        <v/>
      </c>
      <c r="Z127" s="58" t="str">
        <f t="shared" si="246"/>
        <v/>
      </c>
      <c r="AA127" s="58" t="str">
        <f t="shared" si="246"/>
        <v/>
      </c>
      <c r="AB127" s="58" t="str">
        <f t="shared" si="246"/>
        <v/>
      </c>
      <c r="AC127" s="58" t="str">
        <f t="shared" si="246"/>
        <v/>
      </c>
      <c r="AD127" s="58" t="str">
        <f t="shared" si="246"/>
        <v/>
      </c>
      <c r="AE127" s="58" t="str">
        <f t="shared" si="246"/>
        <v/>
      </c>
      <c r="AF127" s="58" t="str">
        <f t="shared" si="246"/>
        <v/>
      </c>
      <c r="AG127" s="56">
        <f t="shared" si="136"/>
        <v>0</v>
      </c>
      <c r="AN127" s="4">
        <v>4</v>
      </c>
      <c r="AO127" s="4">
        <v>2</v>
      </c>
      <c r="AP127" s="4">
        <v>2</v>
      </c>
      <c r="AQ127" s="6">
        <f ca="1">IF($AP127=1,IF(INDIRECT(ADDRESS(($AN127-1)*3+$AO127+5,$AP127+7))="",0,INDIRECT(ADDRESS(($AN127-1)*3+$AO127+5,$AP127+7))),IF(INDIRECT(ADDRESS(($AN127-1)*3+$AO127+5,$AP127+7))="",0,IF(COUNTIF(INDIRECT(ADDRESS(($AN127-1)*36+($AO127-1)*12+6,COLUMN())):INDIRECT(ADDRESS(($AN127-1)*36+($AO127-1)*12+$AP127+4,COLUMN())),INDIRECT(ADDRESS(($AN127-1)*3+$AO127+5,$AP127+7)))&gt;=1,0,INDIRECT(ADDRESS(($AN127-1)*3+$AO127+5,$AP127+7)))))</f>
        <v>0</v>
      </c>
      <c r="AR127" s="4">
        <f ca="1">COUNTIF(INDIRECT("H"&amp;(ROW()+12*(($AN127-1)*3+$AO127)-ROW())/12+5):INDIRECT("S"&amp;(ROW()+12*(($AN127-1)*3+$AO127)-ROW())/12+5),AQ127)</f>
        <v>0</v>
      </c>
      <c r="AS127" s="6">
        <f ca="1">IF($AP127=1,IF(INDIRECT(ADDRESS(($AN127-1)*3+$AO127+5,$AP127+20))="",0,INDIRECT(ADDRESS(($AN127-1)*3+$AO127+5,$AP127+20))),IF(INDIRECT(ADDRESS(($AN127-1)*3+$AO127+5,$AP127+20))="",0,IF(COUNTIF(INDIRECT(ADDRESS(($AN127-1)*36+($AO127-1)*12+6,COLUMN())):INDIRECT(ADDRESS(($AN127-1)*36+($AO127-1)*12+$AP127+4,COLUMN())),INDIRECT(ADDRESS(($AN127-1)*3+$AO127+5,$AP127+20)))&gt;=1,0,INDIRECT(ADDRESS(($AN127-1)*3+$AO127+5,$AP127+20)))))</f>
        <v>0</v>
      </c>
      <c r="AT127" s="4">
        <f ca="1">COUNTIF(INDIRECT("U"&amp;(ROW()+12*(($AN127-1)*3+$AO127)-ROW())/12+5):INDIRECT("AF"&amp;(ROW()+12*(($AN127-1)*3+$AO127)-ROW())/12+5),AS127)</f>
        <v>0</v>
      </c>
      <c r="AU127" s="4">
        <f ca="1">IF(AND(AQ127+AS127&gt;0,AR127+AT127&gt;0),COUNTIF(AU$6:AU126,"&gt;0")+1,0)</f>
        <v>0</v>
      </c>
      <c r="BE127" s="4">
        <v>2</v>
      </c>
      <c r="BF127" s="4" t="s">
        <v>72</v>
      </c>
      <c r="BG127" s="7">
        <f t="shared" ref="BG127:BR127" si="250">IF(BG126+BT126&gt;$AJ$27,1,0)</f>
        <v>0</v>
      </c>
      <c r="BH127" s="7">
        <f t="shared" si="250"/>
        <v>0</v>
      </c>
      <c r="BI127" s="7">
        <f t="shared" si="250"/>
        <v>0</v>
      </c>
      <c r="BJ127" s="7">
        <f t="shared" si="250"/>
        <v>0</v>
      </c>
      <c r="BK127" s="7">
        <f t="shared" si="250"/>
        <v>0</v>
      </c>
      <c r="BL127" s="7">
        <f t="shared" si="250"/>
        <v>0</v>
      </c>
      <c r="BM127" s="7">
        <f t="shared" si="250"/>
        <v>0</v>
      </c>
      <c r="BN127" s="7">
        <f t="shared" si="250"/>
        <v>0</v>
      </c>
      <c r="BO127" s="7">
        <f t="shared" si="250"/>
        <v>0</v>
      </c>
      <c r="BP127" s="7">
        <f t="shared" si="250"/>
        <v>0</v>
      </c>
      <c r="BQ127" s="7">
        <f t="shared" si="250"/>
        <v>0</v>
      </c>
      <c r="BR127" s="7">
        <f t="shared" si="250"/>
        <v>0</v>
      </c>
      <c r="BT127" s="7"/>
      <c r="BU127" s="7"/>
      <c r="BV127" s="7"/>
      <c r="BW127" s="7"/>
      <c r="BX127" s="7"/>
      <c r="BY127" s="7"/>
      <c r="BZ127" s="7"/>
      <c r="CA127" s="7"/>
      <c r="CB127" s="7"/>
      <c r="CC127" s="7"/>
      <c r="CD127" s="7"/>
      <c r="CE127" s="7"/>
    </row>
    <row r="128" spans="1:98">
      <c r="A128" s="408"/>
      <c r="B128" s="411"/>
      <c r="C128" s="416"/>
      <c r="D128" s="417"/>
      <c r="E128" s="415"/>
      <c r="F128" s="411"/>
      <c r="G128" s="59" t="s">
        <v>258</v>
      </c>
      <c r="H128" s="60"/>
      <c r="I128" s="61"/>
      <c r="J128" s="61"/>
      <c r="K128" s="61"/>
      <c r="L128" s="61"/>
      <c r="M128" s="61"/>
      <c r="N128" s="61"/>
      <c r="O128" s="61"/>
      <c r="P128" s="61"/>
      <c r="Q128" s="61"/>
      <c r="R128" s="61"/>
      <c r="S128" s="61"/>
      <c r="T128" s="62">
        <f t="shared" si="134"/>
        <v>0</v>
      </c>
      <c r="U128" s="63"/>
      <c r="V128" s="64"/>
      <c r="W128" s="64"/>
      <c r="X128" s="64"/>
      <c r="Y128" s="64"/>
      <c r="Z128" s="64"/>
      <c r="AA128" s="64"/>
      <c r="AB128" s="64"/>
      <c r="AC128" s="64"/>
      <c r="AD128" s="64"/>
      <c r="AE128" s="64"/>
      <c r="AF128" s="64"/>
      <c r="AG128" s="62">
        <f t="shared" si="136"/>
        <v>0</v>
      </c>
      <c r="AN128" s="4">
        <v>4</v>
      </c>
      <c r="AO128" s="4">
        <v>2</v>
      </c>
      <c r="AP128" s="4">
        <v>3</v>
      </c>
      <c r="AQ128" s="6">
        <f ca="1">IF($AP128=1,IF(INDIRECT(ADDRESS(($AN128-1)*3+$AO128+5,$AP128+7))="",0,INDIRECT(ADDRESS(($AN128-1)*3+$AO128+5,$AP128+7))),IF(INDIRECT(ADDRESS(($AN128-1)*3+$AO128+5,$AP128+7))="",0,IF(COUNTIF(INDIRECT(ADDRESS(($AN128-1)*36+($AO128-1)*12+6,COLUMN())):INDIRECT(ADDRESS(($AN128-1)*36+($AO128-1)*12+$AP128+4,COLUMN())),INDIRECT(ADDRESS(($AN128-1)*3+$AO128+5,$AP128+7)))&gt;=1,0,INDIRECT(ADDRESS(($AN128-1)*3+$AO128+5,$AP128+7)))))</f>
        <v>0</v>
      </c>
      <c r="AR128" s="4">
        <f ca="1">COUNTIF(INDIRECT("H"&amp;(ROW()+12*(($AN128-1)*3+$AO128)-ROW())/12+5):INDIRECT("S"&amp;(ROW()+12*(($AN128-1)*3+$AO128)-ROW())/12+5),AQ128)</f>
        <v>0</v>
      </c>
      <c r="AS128" s="6">
        <f ca="1">IF($AP128=1,IF(INDIRECT(ADDRESS(($AN128-1)*3+$AO128+5,$AP128+20))="",0,INDIRECT(ADDRESS(($AN128-1)*3+$AO128+5,$AP128+20))),IF(INDIRECT(ADDRESS(($AN128-1)*3+$AO128+5,$AP128+20))="",0,IF(COUNTIF(INDIRECT(ADDRESS(($AN128-1)*36+($AO128-1)*12+6,COLUMN())):INDIRECT(ADDRESS(($AN128-1)*36+($AO128-1)*12+$AP128+4,COLUMN())),INDIRECT(ADDRESS(($AN128-1)*3+$AO128+5,$AP128+20)))&gt;=1,0,INDIRECT(ADDRESS(($AN128-1)*3+$AO128+5,$AP128+20)))))</f>
        <v>0</v>
      </c>
      <c r="AT128" s="4">
        <f ca="1">COUNTIF(INDIRECT("U"&amp;(ROW()+12*(($AN128-1)*3+$AO128)-ROW())/12+5):INDIRECT("AF"&amp;(ROW()+12*(($AN128-1)*3+$AO128)-ROW())/12+5),AS128)</f>
        <v>0</v>
      </c>
      <c r="AU128" s="4">
        <f ca="1">IF(AND(AQ128+AS128&gt;0,AR128+AT128&gt;0),COUNTIF(AU$6:AU127,"&gt;0")+1,0)</f>
        <v>0</v>
      </c>
      <c r="BE128" s="4">
        <v>3</v>
      </c>
      <c r="BF128" s="8"/>
      <c r="BG128" s="7"/>
      <c r="BH128" s="7"/>
      <c r="BI128" s="7"/>
      <c r="BJ128" s="7"/>
      <c r="BK128" s="7"/>
      <c r="BL128" s="7"/>
      <c r="BM128" s="7"/>
      <c r="BN128" s="7"/>
      <c r="BO128" s="7"/>
      <c r="BP128" s="7"/>
      <c r="BQ128" s="7"/>
      <c r="BR128" s="7"/>
      <c r="BT128" s="7"/>
      <c r="BU128" s="7"/>
      <c r="BV128" s="7"/>
      <c r="BW128" s="7"/>
      <c r="BX128" s="7"/>
      <c r="BY128" s="7"/>
      <c r="BZ128" s="7"/>
      <c r="CA128" s="7"/>
      <c r="CB128" s="7"/>
      <c r="CC128" s="7"/>
      <c r="CD128" s="7"/>
      <c r="CE128" s="7"/>
    </row>
    <row r="129" spans="1:98">
      <c r="A129" s="406">
        <v>42</v>
      </c>
      <c r="B129" s="409"/>
      <c r="C129" s="409"/>
      <c r="D129" s="409"/>
      <c r="E129" s="413"/>
      <c r="F129" s="409"/>
      <c r="G129" s="47" t="s">
        <v>75</v>
      </c>
      <c r="H129" s="48"/>
      <c r="I129" s="49" t="str">
        <f t="shared" ref="I129:S130" si="251">IF(H129="","",H129)</f>
        <v/>
      </c>
      <c r="J129" s="49" t="str">
        <f t="shared" si="251"/>
        <v/>
      </c>
      <c r="K129" s="49" t="str">
        <f t="shared" si="251"/>
        <v/>
      </c>
      <c r="L129" s="49" t="str">
        <f t="shared" si="251"/>
        <v/>
      </c>
      <c r="M129" s="49" t="str">
        <f t="shared" si="251"/>
        <v/>
      </c>
      <c r="N129" s="49" t="str">
        <f t="shared" si="251"/>
        <v/>
      </c>
      <c r="O129" s="49" t="str">
        <f t="shared" si="251"/>
        <v/>
      </c>
      <c r="P129" s="49" t="str">
        <f t="shared" si="251"/>
        <v/>
      </c>
      <c r="Q129" s="49" t="str">
        <f t="shared" si="251"/>
        <v/>
      </c>
      <c r="R129" s="49" t="str">
        <f t="shared" si="251"/>
        <v/>
      </c>
      <c r="S129" s="49" t="str">
        <f t="shared" si="251"/>
        <v/>
      </c>
      <c r="T129" s="50">
        <f t="shared" si="134"/>
        <v>0</v>
      </c>
      <c r="U129" s="51"/>
      <c r="V129" s="52" t="str">
        <f t="shared" ref="V129:AF130" si="252">IF(U129="","",U129)</f>
        <v/>
      </c>
      <c r="W129" s="52" t="str">
        <f t="shared" si="252"/>
        <v/>
      </c>
      <c r="X129" s="52" t="str">
        <f t="shared" si="252"/>
        <v/>
      </c>
      <c r="Y129" s="52" t="str">
        <f t="shared" si="252"/>
        <v/>
      </c>
      <c r="Z129" s="52" t="str">
        <f t="shared" si="252"/>
        <v/>
      </c>
      <c r="AA129" s="52" t="str">
        <f t="shared" si="252"/>
        <v/>
      </c>
      <c r="AB129" s="52" t="str">
        <f t="shared" si="252"/>
        <v/>
      </c>
      <c r="AC129" s="52" t="str">
        <f t="shared" si="252"/>
        <v/>
      </c>
      <c r="AD129" s="52" t="str">
        <f t="shared" si="252"/>
        <v/>
      </c>
      <c r="AE129" s="52" t="str">
        <f t="shared" si="252"/>
        <v/>
      </c>
      <c r="AF129" s="52" t="str">
        <f t="shared" si="252"/>
        <v/>
      </c>
      <c r="AG129" s="50">
        <f t="shared" si="136"/>
        <v>0</v>
      </c>
      <c r="AN129" s="4">
        <v>4</v>
      </c>
      <c r="AO129" s="4">
        <v>2</v>
      </c>
      <c r="AP129" s="4">
        <v>4</v>
      </c>
      <c r="AQ129" s="6">
        <f ca="1">IF($AP129=1,IF(INDIRECT(ADDRESS(($AN129-1)*3+$AO129+5,$AP129+7))="",0,INDIRECT(ADDRESS(($AN129-1)*3+$AO129+5,$AP129+7))),IF(INDIRECT(ADDRESS(($AN129-1)*3+$AO129+5,$AP129+7))="",0,IF(COUNTIF(INDIRECT(ADDRESS(($AN129-1)*36+($AO129-1)*12+6,COLUMN())):INDIRECT(ADDRESS(($AN129-1)*36+($AO129-1)*12+$AP129+4,COLUMN())),INDIRECT(ADDRESS(($AN129-1)*3+$AO129+5,$AP129+7)))&gt;=1,0,INDIRECT(ADDRESS(($AN129-1)*3+$AO129+5,$AP129+7)))))</f>
        <v>0</v>
      </c>
      <c r="AR129" s="4">
        <f ca="1">COUNTIF(INDIRECT("H"&amp;(ROW()+12*(($AN129-1)*3+$AO129)-ROW())/12+5):INDIRECT("S"&amp;(ROW()+12*(($AN129-1)*3+$AO129)-ROW())/12+5),AQ129)</f>
        <v>0</v>
      </c>
      <c r="AS129" s="6">
        <f ca="1">IF($AP129=1,IF(INDIRECT(ADDRESS(($AN129-1)*3+$AO129+5,$AP129+20))="",0,INDIRECT(ADDRESS(($AN129-1)*3+$AO129+5,$AP129+20))),IF(INDIRECT(ADDRESS(($AN129-1)*3+$AO129+5,$AP129+20))="",0,IF(COUNTIF(INDIRECT(ADDRESS(($AN129-1)*36+($AO129-1)*12+6,COLUMN())):INDIRECT(ADDRESS(($AN129-1)*36+($AO129-1)*12+$AP129+4,COLUMN())),INDIRECT(ADDRESS(($AN129-1)*3+$AO129+5,$AP129+20)))&gt;=1,0,INDIRECT(ADDRESS(($AN129-1)*3+$AO129+5,$AP129+20)))))</f>
        <v>0</v>
      </c>
      <c r="AT129" s="4">
        <f ca="1">COUNTIF(INDIRECT("U"&amp;(ROW()+12*(($AN129-1)*3+$AO129)-ROW())/12+5):INDIRECT("AF"&amp;(ROW()+12*(($AN129-1)*3+$AO129)-ROW())/12+5),AS129)</f>
        <v>0</v>
      </c>
      <c r="AU129" s="4">
        <f ca="1">IF(AND(AQ129+AS129&gt;0,AR129+AT129&gt;0),COUNTIF(AU$6:AU128,"&gt;0")+1,0)</f>
        <v>0</v>
      </c>
      <c r="BE129" s="4">
        <v>1</v>
      </c>
      <c r="BG129" s="7">
        <f t="shared" ref="BG129:BR129" si="253">SUM(H129:H130)</f>
        <v>0</v>
      </c>
      <c r="BH129" s="7">
        <f t="shared" si="253"/>
        <v>0</v>
      </c>
      <c r="BI129" s="7">
        <f t="shared" si="253"/>
        <v>0</v>
      </c>
      <c r="BJ129" s="7">
        <f t="shared" si="253"/>
        <v>0</v>
      </c>
      <c r="BK129" s="7">
        <f t="shared" si="253"/>
        <v>0</v>
      </c>
      <c r="BL129" s="7">
        <f t="shared" si="253"/>
        <v>0</v>
      </c>
      <c r="BM129" s="7">
        <f t="shared" si="253"/>
        <v>0</v>
      </c>
      <c r="BN129" s="7">
        <f t="shared" si="253"/>
        <v>0</v>
      </c>
      <c r="BO129" s="7">
        <f t="shared" si="253"/>
        <v>0</v>
      </c>
      <c r="BP129" s="7">
        <f t="shared" si="253"/>
        <v>0</v>
      </c>
      <c r="BQ129" s="7">
        <f t="shared" si="253"/>
        <v>0</v>
      </c>
      <c r="BR129" s="7">
        <f t="shared" si="253"/>
        <v>0</v>
      </c>
      <c r="BT129" s="7">
        <f t="shared" ref="BT129:CE129" si="254">SUM(U129:U130)</f>
        <v>0</v>
      </c>
      <c r="BU129" s="7">
        <f t="shared" si="254"/>
        <v>0</v>
      </c>
      <c r="BV129" s="7">
        <f t="shared" si="254"/>
        <v>0</v>
      </c>
      <c r="BW129" s="7">
        <f t="shared" si="254"/>
        <v>0</v>
      </c>
      <c r="BX129" s="7">
        <f t="shared" si="254"/>
        <v>0</v>
      </c>
      <c r="BY129" s="7">
        <f t="shared" si="254"/>
        <v>0</v>
      </c>
      <c r="BZ129" s="7">
        <f t="shared" si="254"/>
        <v>0</v>
      </c>
      <c r="CA129" s="7">
        <f t="shared" si="254"/>
        <v>0</v>
      </c>
      <c r="CB129" s="7">
        <f t="shared" si="254"/>
        <v>0</v>
      </c>
      <c r="CC129" s="7">
        <f t="shared" si="254"/>
        <v>0</v>
      </c>
      <c r="CD129" s="7">
        <f t="shared" si="254"/>
        <v>0</v>
      </c>
      <c r="CE129" s="7">
        <f t="shared" si="254"/>
        <v>0</v>
      </c>
      <c r="CH129" s="8" t="s">
        <v>74</v>
      </c>
      <c r="CI129" s="7">
        <f t="shared" ref="CI129:CT129" si="255">IF(OR($D129="副園長",$D129="教頭",$D129="主任保育士",$D129="主幹教諭",$D129="主幹保育教諭"),0,BG129)</f>
        <v>0</v>
      </c>
      <c r="CJ129" s="7">
        <f t="shared" si="255"/>
        <v>0</v>
      </c>
      <c r="CK129" s="7">
        <f t="shared" si="255"/>
        <v>0</v>
      </c>
      <c r="CL129" s="7">
        <f t="shared" si="255"/>
        <v>0</v>
      </c>
      <c r="CM129" s="7">
        <f t="shared" si="255"/>
        <v>0</v>
      </c>
      <c r="CN129" s="7">
        <f t="shared" si="255"/>
        <v>0</v>
      </c>
      <c r="CO129" s="7">
        <f t="shared" si="255"/>
        <v>0</v>
      </c>
      <c r="CP129" s="7">
        <f t="shared" si="255"/>
        <v>0</v>
      </c>
      <c r="CQ129" s="7">
        <f t="shared" si="255"/>
        <v>0</v>
      </c>
      <c r="CR129" s="7">
        <f t="shared" si="255"/>
        <v>0</v>
      </c>
      <c r="CS129" s="7">
        <f t="shared" si="255"/>
        <v>0</v>
      </c>
      <c r="CT129" s="7">
        <f t="shared" si="255"/>
        <v>0</v>
      </c>
    </row>
    <row r="130" spans="1:98">
      <c r="A130" s="407"/>
      <c r="B130" s="410"/>
      <c r="C130" s="412"/>
      <c r="D130" s="412"/>
      <c r="E130" s="414"/>
      <c r="F130" s="410"/>
      <c r="G130" s="53" t="s">
        <v>73</v>
      </c>
      <c r="H130" s="54"/>
      <c r="I130" s="55" t="str">
        <f t="shared" si="251"/>
        <v/>
      </c>
      <c r="J130" s="55" t="str">
        <f t="shared" si="251"/>
        <v/>
      </c>
      <c r="K130" s="55" t="str">
        <f t="shared" si="251"/>
        <v/>
      </c>
      <c r="L130" s="55" t="str">
        <f t="shared" si="251"/>
        <v/>
      </c>
      <c r="M130" s="55" t="str">
        <f t="shared" si="251"/>
        <v/>
      </c>
      <c r="N130" s="55" t="str">
        <f t="shared" si="251"/>
        <v/>
      </c>
      <c r="O130" s="55" t="str">
        <f t="shared" si="251"/>
        <v/>
      </c>
      <c r="P130" s="55" t="str">
        <f t="shared" si="251"/>
        <v/>
      </c>
      <c r="Q130" s="55" t="str">
        <f t="shared" si="251"/>
        <v/>
      </c>
      <c r="R130" s="55" t="str">
        <f t="shared" si="251"/>
        <v/>
      </c>
      <c r="S130" s="55" t="str">
        <f t="shared" si="251"/>
        <v/>
      </c>
      <c r="T130" s="56">
        <f t="shared" si="134"/>
        <v>0</v>
      </c>
      <c r="U130" s="57"/>
      <c r="V130" s="58" t="str">
        <f t="shared" si="252"/>
        <v/>
      </c>
      <c r="W130" s="58" t="str">
        <f t="shared" si="252"/>
        <v/>
      </c>
      <c r="X130" s="58" t="str">
        <f t="shared" si="252"/>
        <v/>
      </c>
      <c r="Y130" s="58" t="str">
        <f t="shared" si="252"/>
        <v/>
      </c>
      <c r="Z130" s="58" t="str">
        <f t="shared" si="252"/>
        <v/>
      </c>
      <c r="AA130" s="58" t="str">
        <f t="shared" si="252"/>
        <v/>
      </c>
      <c r="AB130" s="58" t="str">
        <f t="shared" si="252"/>
        <v/>
      </c>
      <c r="AC130" s="58" t="str">
        <f t="shared" si="252"/>
        <v/>
      </c>
      <c r="AD130" s="58" t="str">
        <f t="shared" si="252"/>
        <v/>
      </c>
      <c r="AE130" s="58" t="str">
        <f t="shared" si="252"/>
        <v/>
      </c>
      <c r="AF130" s="58" t="str">
        <f t="shared" si="252"/>
        <v/>
      </c>
      <c r="AG130" s="56">
        <f t="shared" si="136"/>
        <v>0</v>
      </c>
      <c r="AN130" s="4">
        <v>4</v>
      </c>
      <c r="AO130" s="4">
        <v>2</v>
      </c>
      <c r="AP130" s="4">
        <v>5</v>
      </c>
      <c r="AQ130" s="6">
        <f ca="1">IF($AP130=1,IF(INDIRECT(ADDRESS(($AN130-1)*3+$AO130+5,$AP130+7))="",0,INDIRECT(ADDRESS(($AN130-1)*3+$AO130+5,$AP130+7))),IF(INDIRECT(ADDRESS(($AN130-1)*3+$AO130+5,$AP130+7))="",0,IF(COUNTIF(INDIRECT(ADDRESS(($AN130-1)*36+($AO130-1)*12+6,COLUMN())):INDIRECT(ADDRESS(($AN130-1)*36+($AO130-1)*12+$AP130+4,COLUMN())),INDIRECT(ADDRESS(($AN130-1)*3+$AO130+5,$AP130+7)))&gt;=1,0,INDIRECT(ADDRESS(($AN130-1)*3+$AO130+5,$AP130+7)))))</f>
        <v>0</v>
      </c>
      <c r="AR130" s="4">
        <f ca="1">COUNTIF(INDIRECT("H"&amp;(ROW()+12*(($AN130-1)*3+$AO130)-ROW())/12+5):INDIRECT("S"&amp;(ROW()+12*(($AN130-1)*3+$AO130)-ROW())/12+5),AQ130)</f>
        <v>0</v>
      </c>
      <c r="AS130" s="6">
        <f ca="1">IF($AP130=1,IF(INDIRECT(ADDRESS(($AN130-1)*3+$AO130+5,$AP130+20))="",0,INDIRECT(ADDRESS(($AN130-1)*3+$AO130+5,$AP130+20))),IF(INDIRECT(ADDRESS(($AN130-1)*3+$AO130+5,$AP130+20))="",0,IF(COUNTIF(INDIRECT(ADDRESS(($AN130-1)*36+($AO130-1)*12+6,COLUMN())):INDIRECT(ADDRESS(($AN130-1)*36+($AO130-1)*12+$AP130+4,COLUMN())),INDIRECT(ADDRESS(($AN130-1)*3+$AO130+5,$AP130+20)))&gt;=1,0,INDIRECT(ADDRESS(($AN130-1)*3+$AO130+5,$AP130+20)))))</f>
        <v>0</v>
      </c>
      <c r="AT130" s="4">
        <f ca="1">COUNTIF(INDIRECT("U"&amp;(ROW()+12*(($AN130-1)*3+$AO130)-ROW())/12+5):INDIRECT("AF"&amp;(ROW()+12*(($AN130-1)*3+$AO130)-ROW())/12+5),AS130)</f>
        <v>0</v>
      </c>
      <c r="AU130" s="4">
        <f ca="1">IF(AND(AQ130+AS130&gt;0,AR130+AT130&gt;0),COUNTIF(AU$6:AU129,"&gt;0")+1,0)</f>
        <v>0</v>
      </c>
      <c r="BE130" s="4">
        <v>2</v>
      </c>
      <c r="BF130" s="4" t="s">
        <v>72</v>
      </c>
      <c r="BG130" s="7">
        <f t="shared" ref="BG130:BR130" si="256">IF(BG129+BT129&gt;$AJ$27,1,0)</f>
        <v>0</v>
      </c>
      <c r="BH130" s="7">
        <f t="shared" si="256"/>
        <v>0</v>
      </c>
      <c r="BI130" s="7">
        <f t="shared" si="256"/>
        <v>0</v>
      </c>
      <c r="BJ130" s="7">
        <f t="shared" si="256"/>
        <v>0</v>
      </c>
      <c r="BK130" s="7">
        <f t="shared" si="256"/>
        <v>0</v>
      </c>
      <c r="BL130" s="7">
        <f t="shared" si="256"/>
        <v>0</v>
      </c>
      <c r="BM130" s="7">
        <f t="shared" si="256"/>
        <v>0</v>
      </c>
      <c r="BN130" s="7">
        <f t="shared" si="256"/>
        <v>0</v>
      </c>
      <c r="BO130" s="7">
        <f t="shared" si="256"/>
        <v>0</v>
      </c>
      <c r="BP130" s="7">
        <f t="shared" si="256"/>
        <v>0</v>
      </c>
      <c r="BQ130" s="7">
        <f t="shared" si="256"/>
        <v>0</v>
      </c>
      <c r="BR130" s="7">
        <f t="shared" si="256"/>
        <v>0</v>
      </c>
      <c r="BT130" s="7"/>
      <c r="BU130" s="7"/>
      <c r="BV130" s="7"/>
      <c r="BW130" s="7"/>
      <c r="BX130" s="7"/>
      <c r="BY130" s="7"/>
      <c r="BZ130" s="7"/>
      <c r="CA130" s="7"/>
      <c r="CB130" s="7"/>
      <c r="CC130" s="7"/>
      <c r="CD130" s="7"/>
      <c r="CE130" s="7"/>
    </row>
    <row r="131" spans="1:98">
      <c r="A131" s="408"/>
      <c r="B131" s="411"/>
      <c r="C131" s="416"/>
      <c r="D131" s="417"/>
      <c r="E131" s="415"/>
      <c r="F131" s="411"/>
      <c r="G131" s="59" t="s">
        <v>258</v>
      </c>
      <c r="H131" s="60"/>
      <c r="I131" s="61"/>
      <c r="J131" s="61"/>
      <c r="K131" s="61"/>
      <c r="L131" s="61"/>
      <c r="M131" s="61"/>
      <c r="N131" s="61"/>
      <c r="O131" s="61"/>
      <c r="P131" s="61"/>
      <c r="Q131" s="61"/>
      <c r="R131" s="61"/>
      <c r="S131" s="61"/>
      <c r="T131" s="62">
        <f t="shared" si="134"/>
        <v>0</v>
      </c>
      <c r="U131" s="63"/>
      <c r="V131" s="64"/>
      <c r="W131" s="64"/>
      <c r="X131" s="64"/>
      <c r="Y131" s="64"/>
      <c r="Z131" s="64"/>
      <c r="AA131" s="64"/>
      <c r="AB131" s="64"/>
      <c r="AC131" s="64"/>
      <c r="AD131" s="64"/>
      <c r="AE131" s="64"/>
      <c r="AF131" s="64"/>
      <c r="AG131" s="62">
        <f t="shared" si="136"/>
        <v>0</v>
      </c>
      <c r="AN131" s="4">
        <v>4</v>
      </c>
      <c r="AO131" s="4">
        <v>2</v>
      </c>
      <c r="AP131" s="4">
        <v>6</v>
      </c>
      <c r="AQ131" s="6">
        <f ca="1">IF($AP131=1,IF(INDIRECT(ADDRESS(($AN131-1)*3+$AO131+5,$AP131+7))="",0,INDIRECT(ADDRESS(($AN131-1)*3+$AO131+5,$AP131+7))),IF(INDIRECT(ADDRESS(($AN131-1)*3+$AO131+5,$AP131+7))="",0,IF(COUNTIF(INDIRECT(ADDRESS(($AN131-1)*36+($AO131-1)*12+6,COLUMN())):INDIRECT(ADDRESS(($AN131-1)*36+($AO131-1)*12+$AP131+4,COLUMN())),INDIRECT(ADDRESS(($AN131-1)*3+$AO131+5,$AP131+7)))&gt;=1,0,INDIRECT(ADDRESS(($AN131-1)*3+$AO131+5,$AP131+7)))))</f>
        <v>0</v>
      </c>
      <c r="AR131" s="4">
        <f ca="1">COUNTIF(INDIRECT("H"&amp;(ROW()+12*(($AN131-1)*3+$AO131)-ROW())/12+5):INDIRECT("S"&amp;(ROW()+12*(($AN131-1)*3+$AO131)-ROW())/12+5),AQ131)</f>
        <v>0</v>
      </c>
      <c r="AS131" s="6">
        <f ca="1">IF($AP131=1,IF(INDIRECT(ADDRESS(($AN131-1)*3+$AO131+5,$AP131+20))="",0,INDIRECT(ADDRESS(($AN131-1)*3+$AO131+5,$AP131+20))),IF(INDIRECT(ADDRESS(($AN131-1)*3+$AO131+5,$AP131+20))="",0,IF(COUNTIF(INDIRECT(ADDRESS(($AN131-1)*36+($AO131-1)*12+6,COLUMN())):INDIRECT(ADDRESS(($AN131-1)*36+($AO131-1)*12+$AP131+4,COLUMN())),INDIRECT(ADDRESS(($AN131-1)*3+$AO131+5,$AP131+20)))&gt;=1,0,INDIRECT(ADDRESS(($AN131-1)*3+$AO131+5,$AP131+20)))))</f>
        <v>0</v>
      </c>
      <c r="AT131" s="4">
        <f ca="1">COUNTIF(INDIRECT("U"&amp;(ROW()+12*(($AN131-1)*3+$AO131)-ROW())/12+5):INDIRECT("AF"&amp;(ROW()+12*(($AN131-1)*3+$AO131)-ROW())/12+5),AS131)</f>
        <v>0</v>
      </c>
      <c r="AU131" s="4">
        <f ca="1">IF(AND(AQ131+AS131&gt;0,AR131+AT131&gt;0),COUNTIF(AU$6:AU130,"&gt;0")+1,0)</f>
        <v>0</v>
      </c>
      <c r="BE131" s="4">
        <v>3</v>
      </c>
      <c r="BF131" s="8"/>
      <c r="BG131" s="7"/>
      <c r="BH131" s="7"/>
      <c r="BI131" s="7"/>
      <c r="BJ131" s="7"/>
      <c r="BK131" s="7"/>
      <c r="BL131" s="7"/>
      <c r="BM131" s="7"/>
      <c r="BN131" s="7"/>
      <c r="BO131" s="7"/>
      <c r="BP131" s="7"/>
      <c r="BQ131" s="7"/>
      <c r="BR131" s="7"/>
      <c r="BT131" s="7"/>
      <c r="BU131" s="7"/>
      <c r="BV131" s="7"/>
      <c r="BW131" s="7"/>
      <c r="BX131" s="7"/>
      <c r="BY131" s="7"/>
      <c r="BZ131" s="7"/>
      <c r="CA131" s="7"/>
      <c r="CB131" s="7"/>
      <c r="CC131" s="7"/>
      <c r="CD131" s="7"/>
      <c r="CE131" s="7"/>
    </row>
    <row r="132" spans="1:98">
      <c r="A132" s="406">
        <v>43</v>
      </c>
      <c r="B132" s="409"/>
      <c r="C132" s="409"/>
      <c r="D132" s="409"/>
      <c r="E132" s="413"/>
      <c r="F132" s="409"/>
      <c r="G132" s="47" t="s">
        <v>75</v>
      </c>
      <c r="H132" s="48"/>
      <c r="I132" s="49" t="str">
        <f t="shared" ref="I132:S133" si="257">IF(H132="","",H132)</f>
        <v/>
      </c>
      <c r="J132" s="49" t="str">
        <f t="shared" si="257"/>
        <v/>
      </c>
      <c r="K132" s="49" t="str">
        <f t="shared" si="257"/>
        <v/>
      </c>
      <c r="L132" s="49" t="str">
        <f t="shared" si="257"/>
        <v/>
      </c>
      <c r="M132" s="49" t="str">
        <f t="shared" si="257"/>
        <v/>
      </c>
      <c r="N132" s="49" t="str">
        <f t="shared" si="257"/>
        <v/>
      </c>
      <c r="O132" s="49" t="str">
        <f t="shared" si="257"/>
        <v/>
      </c>
      <c r="P132" s="49" t="str">
        <f t="shared" si="257"/>
        <v/>
      </c>
      <c r="Q132" s="49" t="str">
        <f t="shared" si="257"/>
        <v/>
      </c>
      <c r="R132" s="49" t="str">
        <f t="shared" si="257"/>
        <v/>
      </c>
      <c r="S132" s="49" t="str">
        <f t="shared" si="257"/>
        <v/>
      </c>
      <c r="T132" s="50">
        <f t="shared" si="134"/>
        <v>0</v>
      </c>
      <c r="U132" s="51"/>
      <c r="V132" s="52" t="str">
        <f t="shared" ref="V132:AF133" si="258">IF(U132="","",U132)</f>
        <v/>
      </c>
      <c r="W132" s="52" t="str">
        <f t="shared" si="258"/>
        <v/>
      </c>
      <c r="X132" s="52" t="str">
        <f t="shared" si="258"/>
        <v/>
      </c>
      <c r="Y132" s="52" t="str">
        <f t="shared" si="258"/>
        <v/>
      </c>
      <c r="Z132" s="52" t="str">
        <f t="shared" si="258"/>
        <v/>
      </c>
      <c r="AA132" s="52" t="str">
        <f t="shared" si="258"/>
        <v/>
      </c>
      <c r="AB132" s="52" t="str">
        <f t="shared" si="258"/>
        <v/>
      </c>
      <c r="AC132" s="52" t="str">
        <f t="shared" si="258"/>
        <v/>
      </c>
      <c r="AD132" s="52" t="str">
        <f t="shared" si="258"/>
        <v/>
      </c>
      <c r="AE132" s="52" t="str">
        <f t="shared" si="258"/>
        <v/>
      </c>
      <c r="AF132" s="52" t="str">
        <f t="shared" si="258"/>
        <v/>
      </c>
      <c r="AG132" s="50">
        <f t="shared" si="136"/>
        <v>0</v>
      </c>
      <c r="AN132" s="4">
        <v>4</v>
      </c>
      <c r="AO132" s="4">
        <v>2</v>
      </c>
      <c r="AP132" s="4">
        <v>7</v>
      </c>
      <c r="AQ132" s="6">
        <f ca="1">IF($AP132=1,IF(INDIRECT(ADDRESS(($AN132-1)*3+$AO132+5,$AP132+7))="",0,INDIRECT(ADDRESS(($AN132-1)*3+$AO132+5,$AP132+7))),IF(INDIRECT(ADDRESS(($AN132-1)*3+$AO132+5,$AP132+7))="",0,IF(COUNTIF(INDIRECT(ADDRESS(($AN132-1)*36+($AO132-1)*12+6,COLUMN())):INDIRECT(ADDRESS(($AN132-1)*36+($AO132-1)*12+$AP132+4,COLUMN())),INDIRECT(ADDRESS(($AN132-1)*3+$AO132+5,$AP132+7)))&gt;=1,0,INDIRECT(ADDRESS(($AN132-1)*3+$AO132+5,$AP132+7)))))</f>
        <v>0</v>
      </c>
      <c r="AR132" s="4">
        <f ca="1">COUNTIF(INDIRECT("H"&amp;(ROW()+12*(($AN132-1)*3+$AO132)-ROW())/12+5):INDIRECT("S"&amp;(ROW()+12*(($AN132-1)*3+$AO132)-ROW())/12+5),AQ132)</f>
        <v>0</v>
      </c>
      <c r="AS132" s="6">
        <f ca="1">IF($AP132=1,IF(INDIRECT(ADDRESS(($AN132-1)*3+$AO132+5,$AP132+20))="",0,INDIRECT(ADDRESS(($AN132-1)*3+$AO132+5,$AP132+20))),IF(INDIRECT(ADDRESS(($AN132-1)*3+$AO132+5,$AP132+20))="",0,IF(COUNTIF(INDIRECT(ADDRESS(($AN132-1)*36+($AO132-1)*12+6,COLUMN())):INDIRECT(ADDRESS(($AN132-1)*36+($AO132-1)*12+$AP132+4,COLUMN())),INDIRECT(ADDRESS(($AN132-1)*3+$AO132+5,$AP132+20)))&gt;=1,0,INDIRECT(ADDRESS(($AN132-1)*3+$AO132+5,$AP132+20)))))</f>
        <v>0</v>
      </c>
      <c r="AT132" s="4">
        <f ca="1">COUNTIF(INDIRECT("U"&amp;(ROW()+12*(($AN132-1)*3+$AO132)-ROW())/12+5):INDIRECT("AF"&amp;(ROW()+12*(($AN132-1)*3+$AO132)-ROW())/12+5),AS132)</f>
        <v>0</v>
      </c>
      <c r="AU132" s="4">
        <f ca="1">IF(AND(AQ132+AS132&gt;0,AR132+AT132&gt;0),COUNTIF(AU$6:AU131,"&gt;0")+1,0)</f>
        <v>0</v>
      </c>
      <c r="BE132" s="4">
        <v>1</v>
      </c>
      <c r="BG132" s="7">
        <f t="shared" ref="BG132:BR132" si="259">SUM(H132:H133)</f>
        <v>0</v>
      </c>
      <c r="BH132" s="7">
        <f t="shared" si="259"/>
        <v>0</v>
      </c>
      <c r="BI132" s="7">
        <f t="shared" si="259"/>
        <v>0</v>
      </c>
      <c r="BJ132" s="7">
        <f t="shared" si="259"/>
        <v>0</v>
      </c>
      <c r="BK132" s="7">
        <f t="shared" si="259"/>
        <v>0</v>
      </c>
      <c r="BL132" s="7">
        <f t="shared" si="259"/>
        <v>0</v>
      </c>
      <c r="BM132" s="7">
        <f t="shared" si="259"/>
        <v>0</v>
      </c>
      <c r="BN132" s="7">
        <f t="shared" si="259"/>
        <v>0</v>
      </c>
      <c r="BO132" s="7">
        <f t="shared" si="259"/>
        <v>0</v>
      </c>
      <c r="BP132" s="7">
        <f t="shared" si="259"/>
        <v>0</v>
      </c>
      <c r="BQ132" s="7">
        <f t="shared" si="259"/>
        <v>0</v>
      </c>
      <c r="BR132" s="7">
        <f t="shared" si="259"/>
        <v>0</v>
      </c>
      <c r="BT132" s="7">
        <f t="shared" ref="BT132:CE132" si="260">SUM(U132:U133)</f>
        <v>0</v>
      </c>
      <c r="BU132" s="7">
        <f t="shared" si="260"/>
        <v>0</v>
      </c>
      <c r="BV132" s="7">
        <f t="shared" si="260"/>
        <v>0</v>
      </c>
      <c r="BW132" s="7">
        <f t="shared" si="260"/>
        <v>0</v>
      </c>
      <c r="BX132" s="7">
        <f t="shared" si="260"/>
        <v>0</v>
      </c>
      <c r="BY132" s="7">
        <f t="shared" si="260"/>
        <v>0</v>
      </c>
      <c r="BZ132" s="7">
        <f t="shared" si="260"/>
        <v>0</v>
      </c>
      <c r="CA132" s="7">
        <f t="shared" si="260"/>
        <v>0</v>
      </c>
      <c r="CB132" s="7">
        <f t="shared" si="260"/>
        <v>0</v>
      </c>
      <c r="CC132" s="7">
        <f t="shared" si="260"/>
        <v>0</v>
      </c>
      <c r="CD132" s="7">
        <f t="shared" si="260"/>
        <v>0</v>
      </c>
      <c r="CE132" s="7">
        <f t="shared" si="260"/>
        <v>0</v>
      </c>
      <c r="CH132" s="8" t="s">
        <v>74</v>
      </c>
      <c r="CI132" s="7">
        <f t="shared" ref="CI132:CT132" si="261">IF(OR($D132="副園長",$D132="教頭",$D132="主任保育士",$D132="主幹教諭",$D132="主幹保育教諭"),0,BG132)</f>
        <v>0</v>
      </c>
      <c r="CJ132" s="7">
        <f t="shared" si="261"/>
        <v>0</v>
      </c>
      <c r="CK132" s="7">
        <f t="shared" si="261"/>
        <v>0</v>
      </c>
      <c r="CL132" s="7">
        <f t="shared" si="261"/>
        <v>0</v>
      </c>
      <c r="CM132" s="7">
        <f t="shared" si="261"/>
        <v>0</v>
      </c>
      <c r="CN132" s="7">
        <f t="shared" si="261"/>
        <v>0</v>
      </c>
      <c r="CO132" s="7">
        <f t="shared" si="261"/>
        <v>0</v>
      </c>
      <c r="CP132" s="7">
        <f t="shared" si="261"/>
        <v>0</v>
      </c>
      <c r="CQ132" s="7">
        <f t="shared" si="261"/>
        <v>0</v>
      </c>
      <c r="CR132" s="7">
        <f t="shared" si="261"/>
        <v>0</v>
      </c>
      <c r="CS132" s="7">
        <f t="shared" si="261"/>
        <v>0</v>
      </c>
      <c r="CT132" s="7">
        <f t="shared" si="261"/>
        <v>0</v>
      </c>
    </row>
    <row r="133" spans="1:98">
      <c r="A133" s="407"/>
      <c r="B133" s="410"/>
      <c r="C133" s="412"/>
      <c r="D133" s="412"/>
      <c r="E133" s="414"/>
      <c r="F133" s="410"/>
      <c r="G133" s="53" t="s">
        <v>73</v>
      </c>
      <c r="H133" s="54"/>
      <c r="I133" s="55" t="str">
        <f t="shared" si="257"/>
        <v/>
      </c>
      <c r="J133" s="55" t="str">
        <f t="shared" si="257"/>
        <v/>
      </c>
      <c r="K133" s="55" t="str">
        <f t="shared" si="257"/>
        <v/>
      </c>
      <c r="L133" s="55" t="str">
        <f t="shared" si="257"/>
        <v/>
      </c>
      <c r="M133" s="55" t="str">
        <f t="shared" si="257"/>
        <v/>
      </c>
      <c r="N133" s="55" t="str">
        <f t="shared" si="257"/>
        <v/>
      </c>
      <c r="O133" s="55" t="str">
        <f t="shared" si="257"/>
        <v/>
      </c>
      <c r="P133" s="55" t="str">
        <f t="shared" si="257"/>
        <v/>
      </c>
      <c r="Q133" s="55" t="str">
        <f t="shared" si="257"/>
        <v/>
      </c>
      <c r="R133" s="55" t="str">
        <f t="shared" si="257"/>
        <v/>
      </c>
      <c r="S133" s="55" t="str">
        <f t="shared" si="257"/>
        <v/>
      </c>
      <c r="T133" s="56">
        <f t="shared" si="134"/>
        <v>0</v>
      </c>
      <c r="U133" s="57"/>
      <c r="V133" s="58" t="str">
        <f t="shared" si="258"/>
        <v/>
      </c>
      <c r="W133" s="58" t="str">
        <f t="shared" si="258"/>
        <v/>
      </c>
      <c r="X133" s="58" t="str">
        <f t="shared" si="258"/>
        <v/>
      </c>
      <c r="Y133" s="58" t="str">
        <f t="shared" si="258"/>
        <v/>
      </c>
      <c r="Z133" s="58" t="str">
        <f t="shared" si="258"/>
        <v/>
      </c>
      <c r="AA133" s="58" t="str">
        <f t="shared" si="258"/>
        <v/>
      </c>
      <c r="AB133" s="58" t="str">
        <f t="shared" si="258"/>
        <v/>
      </c>
      <c r="AC133" s="58" t="str">
        <f t="shared" si="258"/>
        <v/>
      </c>
      <c r="AD133" s="58" t="str">
        <f t="shared" si="258"/>
        <v/>
      </c>
      <c r="AE133" s="58" t="str">
        <f t="shared" si="258"/>
        <v/>
      </c>
      <c r="AF133" s="58" t="str">
        <f t="shared" si="258"/>
        <v/>
      </c>
      <c r="AG133" s="56">
        <f t="shared" si="136"/>
        <v>0</v>
      </c>
      <c r="AN133" s="4">
        <v>4</v>
      </c>
      <c r="AO133" s="4">
        <v>2</v>
      </c>
      <c r="AP133" s="4">
        <v>8</v>
      </c>
      <c r="AQ133" s="6">
        <f ca="1">IF($AP133=1,IF(INDIRECT(ADDRESS(($AN133-1)*3+$AO133+5,$AP133+7))="",0,INDIRECT(ADDRESS(($AN133-1)*3+$AO133+5,$AP133+7))),IF(INDIRECT(ADDRESS(($AN133-1)*3+$AO133+5,$AP133+7))="",0,IF(COUNTIF(INDIRECT(ADDRESS(($AN133-1)*36+($AO133-1)*12+6,COLUMN())):INDIRECT(ADDRESS(($AN133-1)*36+($AO133-1)*12+$AP133+4,COLUMN())),INDIRECT(ADDRESS(($AN133-1)*3+$AO133+5,$AP133+7)))&gt;=1,0,INDIRECT(ADDRESS(($AN133-1)*3+$AO133+5,$AP133+7)))))</f>
        <v>0</v>
      </c>
      <c r="AR133" s="4">
        <f ca="1">COUNTIF(INDIRECT("H"&amp;(ROW()+12*(($AN133-1)*3+$AO133)-ROW())/12+5):INDIRECT("S"&amp;(ROW()+12*(($AN133-1)*3+$AO133)-ROW())/12+5),AQ133)</f>
        <v>0</v>
      </c>
      <c r="AS133" s="6">
        <f ca="1">IF($AP133=1,IF(INDIRECT(ADDRESS(($AN133-1)*3+$AO133+5,$AP133+20))="",0,INDIRECT(ADDRESS(($AN133-1)*3+$AO133+5,$AP133+20))),IF(INDIRECT(ADDRESS(($AN133-1)*3+$AO133+5,$AP133+20))="",0,IF(COUNTIF(INDIRECT(ADDRESS(($AN133-1)*36+($AO133-1)*12+6,COLUMN())):INDIRECT(ADDRESS(($AN133-1)*36+($AO133-1)*12+$AP133+4,COLUMN())),INDIRECT(ADDRESS(($AN133-1)*3+$AO133+5,$AP133+20)))&gt;=1,0,INDIRECT(ADDRESS(($AN133-1)*3+$AO133+5,$AP133+20)))))</f>
        <v>0</v>
      </c>
      <c r="AT133" s="4">
        <f ca="1">COUNTIF(INDIRECT("U"&amp;(ROW()+12*(($AN133-1)*3+$AO133)-ROW())/12+5):INDIRECT("AF"&amp;(ROW()+12*(($AN133-1)*3+$AO133)-ROW())/12+5),AS133)</f>
        <v>0</v>
      </c>
      <c r="AU133" s="4">
        <f ca="1">IF(AND(AQ133+AS133&gt;0,AR133+AT133&gt;0),COUNTIF(AU$6:AU132,"&gt;0")+1,0)</f>
        <v>0</v>
      </c>
      <c r="BE133" s="4">
        <v>2</v>
      </c>
      <c r="BF133" s="4" t="s">
        <v>72</v>
      </c>
      <c r="BG133" s="7">
        <f t="shared" ref="BG133:BR133" si="262">IF(BG132+BT132&gt;$AJ$27,1,0)</f>
        <v>0</v>
      </c>
      <c r="BH133" s="7">
        <f t="shared" si="262"/>
        <v>0</v>
      </c>
      <c r="BI133" s="7">
        <f t="shared" si="262"/>
        <v>0</v>
      </c>
      <c r="BJ133" s="7">
        <f t="shared" si="262"/>
        <v>0</v>
      </c>
      <c r="BK133" s="7">
        <f t="shared" si="262"/>
        <v>0</v>
      </c>
      <c r="BL133" s="7">
        <f t="shared" si="262"/>
        <v>0</v>
      </c>
      <c r="BM133" s="7">
        <f t="shared" si="262"/>
        <v>0</v>
      </c>
      <c r="BN133" s="7">
        <f t="shared" si="262"/>
        <v>0</v>
      </c>
      <c r="BO133" s="7">
        <f t="shared" si="262"/>
        <v>0</v>
      </c>
      <c r="BP133" s="7">
        <f t="shared" si="262"/>
        <v>0</v>
      </c>
      <c r="BQ133" s="7">
        <f t="shared" si="262"/>
        <v>0</v>
      </c>
      <c r="BR133" s="7">
        <f t="shared" si="262"/>
        <v>0</v>
      </c>
      <c r="BT133" s="7"/>
      <c r="BU133" s="7"/>
      <c r="BV133" s="7"/>
      <c r="BW133" s="7"/>
      <c r="BX133" s="7"/>
      <c r="BY133" s="7"/>
      <c r="BZ133" s="7"/>
      <c r="CA133" s="7"/>
      <c r="CB133" s="7"/>
      <c r="CC133" s="7"/>
      <c r="CD133" s="7"/>
      <c r="CE133" s="7"/>
    </row>
    <row r="134" spans="1:98">
      <c r="A134" s="408"/>
      <c r="B134" s="411"/>
      <c r="C134" s="416"/>
      <c r="D134" s="417"/>
      <c r="E134" s="415"/>
      <c r="F134" s="411"/>
      <c r="G134" s="59" t="s">
        <v>258</v>
      </c>
      <c r="H134" s="60"/>
      <c r="I134" s="61"/>
      <c r="J134" s="61"/>
      <c r="K134" s="61"/>
      <c r="L134" s="61"/>
      <c r="M134" s="61"/>
      <c r="N134" s="61"/>
      <c r="O134" s="61"/>
      <c r="P134" s="61"/>
      <c r="Q134" s="61"/>
      <c r="R134" s="61"/>
      <c r="S134" s="61"/>
      <c r="T134" s="62">
        <f t="shared" ref="T134:T197" si="263">SUM(H134:S134)</f>
        <v>0</v>
      </c>
      <c r="U134" s="63"/>
      <c r="V134" s="64"/>
      <c r="W134" s="64"/>
      <c r="X134" s="64"/>
      <c r="Y134" s="64"/>
      <c r="Z134" s="64"/>
      <c r="AA134" s="64"/>
      <c r="AB134" s="64"/>
      <c r="AC134" s="64"/>
      <c r="AD134" s="64"/>
      <c r="AE134" s="64"/>
      <c r="AF134" s="64"/>
      <c r="AG134" s="62">
        <f t="shared" si="136"/>
        <v>0</v>
      </c>
      <c r="AN134" s="4">
        <v>4</v>
      </c>
      <c r="AO134" s="4">
        <v>2</v>
      </c>
      <c r="AP134" s="4">
        <v>9</v>
      </c>
      <c r="AQ134" s="6">
        <f ca="1">IF($AP134=1,IF(INDIRECT(ADDRESS(($AN134-1)*3+$AO134+5,$AP134+7))="",0,INDIRECT(ADDRESS(($AN134-1)*3+$AO134+5,$AP134+7))),IF(INDIRECT(ADDRESS(($AN134-1)*3+$AO134+5,$AP134+7))="",0,IF(COUNTIF(INDIRECT(ADDRESS(($AN134-1)*36+($AO134-1)*12+6,COLUMN())):INDIRECT(ADDRESS(($AN134-1)*36+($AO134-1)*12+$AP134+4,COLUMN())),INDIRECT(ADDRESS(($AN134-1)*3+$AO134+5,$AP134+7)))&gt;=1,0,INDIRECT(ADDRESS(($AN134-1)*3+$AO134+5,$AP134+7)))))</f>
        <v>0</v>
      </c>
      <c r="AR134" s="4">
        <f ca="1">COUNTIF(INDIRECT("H"&amp;(ROW()+12*(($AN134-1)*3+$AO134)-ROW())/12+5):INDIRECT("S"&amp;(ROW()+12*(($AN134-1)*3+$AO134)-ROW())/12+5),AQ134)</f>
        <v>0</v>
      </c>
      <c r="AS134" s="6">
        <f ca="1">IF($AP134=1,IF(INDIRECT(ADDRESS(($AN134-1)*3+$AO134+5,$AP134+20))="",0,INDIRECT(ADDRESS(($AN134-1)*3+$AO134+5,$AP134+20))),IF(INDIRECT(ADDRESS(($AN134-1)*3+$AO134+5,$AP134+20))="",0,IF(COUNTIF(INDIRECT(ADDRESS(($AN134-1)*36+($AO134-1)*12+6,COLUMN())):INDIRECT(ADDRESS(($AN134-1)*36+($AO134-1)*12+$AP134+4,COLUMN())),INDIRECT(ADDRESS(($AN134-1)*3+$AO134+5,$AP134+20)))&gt;=1,0,INDIRECT(ADDRESS(($AN134-1)*3+$AO134+5,$AP134+20)))))</f>
        <v>0</v>
      </c>
      <c r="AT134" s="4">
        <f ca="1">COUNTIF(INDIRECT("U"&amp;(ROW()+12*(($AN134-1)*3+$AO134)-ROW())/12+5):INDIRECT("AF"&amp;(ROW()+12*(($AN134-1)*3+$AO134)-ROW())/12+5),AS134)</f>
        <v>0</v>
      </c>
      <c r="AU134" s="4">
        <f ca="1">IF(AND(AQ134+AS134&gt;0,AR134+AT134&gt;0),COUNTIF(AU$6:AU133,"&gt;0")+1,0)</f>
        <v>0</v>
      </c>
      <c r="BE134" s="4">
        <v>3</v>
      </c>
      <c r="BF134" s="8"/>
      <c r="BG134" s="7"/>
      <c r="BH134" s="7"/>
      <c r="BI134" s="7"/>
      <c r="BJ134" s="7"/>
      <c r="BK134" s="7"/>
      <c r="BL134" s="7"/>
      <c r="BM134" s="7"/>
      <c r="BN134" s="7"/>
      <c r="BO134" s="7"/>
      <c r="BP134" s="7"/>
      <c r="BQ134" s="7"/>
      <c r="BR134" s="7"/>
      <c r="BT134" s="7"/>
      <c r="BU134" s="7"/>
      <c r="BV134" s="7"/>
      <c r="BW134" s="7"/>
      <c r="BX134" s="7"/>
      <c r="BY134" s="7"/>
      <c r="BZ134" s="7"/>
      <c r="CA134" s="7"/>
      <c r="CB134" s="7"/>
      <c r="CC134" s="7"/>
      <c r="CD134" s="7"/>
      <c r="CE134" s="7"/>
    </row>
    <row r="135" spans="1:98">
      <c r="A135" s="406">
        <v>44</v>
      </c>
      <c r="B135" s="409"/>
      <c r="C135" s="409"/>
      <c r="D135" s="409"/>
      <c r="E135" s="413"/>
      <c r="F135" s="409"/>
      <c r="G135" s="47" t="s">
        <v>75</v>
      </c>
      <c r="H135" s="48"/>
      <c r="I135" s="49" t="str">
        <f t="shared" ref="I135:S136" si="264">IF(H135="","",H135)</f>
        <v/>
      </c>
      <c r="J135" s="49" t="str">
        <f t="shared" si="264"/>
        <v/>
      </c>
      <c r="K135" s="49" t="str">
        <f t="shared" si="264"/>
        <v/>
      </c>
      <c r="L135" s="49" t="str">
        <f t="shared" si="264"/>
        <v/>
      </c>
      <c r="M135" s="49" t="str">
        <f t="shared" si="264"/>
        <v/>
      </c>
      <c r="N135" s="49" t="str">
        <f t="shared" si="264"/>
        <v/>
      </c>
      <c r="O135" s="49" t="str">
        <f t="shared" si="264"/>
        <v/>
      </c>
      <c r="P135" s="49" t="str">
        <f t="shared" si="264"/>
        <v/>
      </c>
      <c r="Q135" s="49" t="str">
        <f t="shared" si="264"/>
        <v/>
      </c>
      <c r="R135" s="49" t="str">
        <f t="shared" si="264"/>
        <v/>
      </c>
      <c r="S135" s="49" t="str">
        <f t="shared" si="264"/>
        <v/>
      </c>
      <c r="T135" s="50">
        <f t="shared" si="263"/>
        <v>0</v>
      </c>
      <c r="U135" s="51"/>
      <c r="V135" s="52" t="str">
        <f t="shared" ref="V135:AF136" si="265">IF(U135="","",U135)</f>
        <v/>
      </c>
      <c r="W135" s="52" t="str">
        <f t="shared" si="265"/>
        <v/>
      </c>
      <c r="X135" s="52" t="str">
        <f t="shared" si="265"/>
        <v/>
      </c>
      <c r="Y135" s="52" t="str">
        <f t="shared" si="265"/>
        <v/>
      </c>
      <c r="Z135" s="52" t="str">
        <f t="shared" si="265"/>
        <v/>
      </c>
      <c r="AA135" s="52" t="str">
        <f t="shared" si="265"/>
        <v/>
      </c>
      <c r="AB135" s="52" t="str">
        <f t="shared" si="265"/>
        <v/>
      </c>
      <c r="AC135" s="52" t="str">
        <f t="shared" si="265"/>
        <v/>
      </c>
      <c r="AD135" s="52" t="str">
        <f t="shared" si="265"/>
        <v/>
      </c>
      <c r="AE135" s="52" t="str">
        <f t="shared" si="265"/>
        <v/>
      </c>
      <c r="AF135" s="52" t="str">
        <f t="shared" si="265"/>
        <v/>
      </c>
      <c r="AG135" s="50">
        <f t="shared" ref="AG135:AG198" si="266">SUM(U135:AF135)</f>
        <v>0</v>
      </c>
      <c r="AN135" s="4">
        <v>4</v>
      </c>
      <c r="AO135" s="4">
        <v>2</v>
      </c>
      <c r="AP135" s="4">
        <v>10</v>
      </c>
      <c r="AQ135" s="6">
        <f ca="1">IF($AP135=1,IF(INDIRECT(ADDRESS(($AN135-1)*3+$AO135+5,$AP135+7))="",0,INDIRECT(ADDRESS(($AN135-1)*3+$AO135+5,$AP135+7))),IF(INDIRECT(ADDRESS(($AN135-1)*3+$AO135+5,$AP135+7))="",0,IF(COUNTIF(INDIRECT(ADDRESS(($AN135-1)*36+($AO135-1)*12+6,COLUMN())):INDIRECT(ADDRESS(($AN135-1)*36+($AO135-1)*12+$AP135+4,COLUMN())),INDIRECT(ADDRESS(($AN135-1)*3+$AO135+5,$AP135+7)))&gt;=1,0,INDIRECT(ADDRESS(($AN135-1)*3+$AO135+5,$AP135+7)))))</f>
        <v>0</v>
      </c>
      <c r="AR135" s="4">
        <f ca="1">COUNTIF(INDIRECT("H"&amp;(ROW()+12*(($AN135-1)*3+$AO135)-ROW())/12+5):INDIRECT("S"&amp;(ROW()+12*(($AN135-1)*3+$AO135)-ROW())/12+5),AQ135)</f>
        <v>0</v>
      </c>
      <c r="AS135" s="6">
        <f ca="1">IF($AP135=1,IF(INDIRECT(ADDRESS(($AN135-1)*3+$AO135+5,$AP135+20))="",0,INDIRECT(ADDRESS(($AN135-1)*3+$AO135+5,$AP135+20))),IF(INDIRECT(ADDRESS(($AN135-1)*3+$AO135+5,$AP135+20))="",0,IF(COUNTIF(INDIRECT(ADDRESS(($AN135-1)*36+($AO135-1)*12+6,COLUMN())):INDIRECT(ADDRESS(($AN135-1)*36+($AO135-1)*12+$AP135+4,COLUMN())),INDIRECT(ADDRESS(($AN135-1)*3+$AO135+5,$AP135+20)))&gt;=1,0,INDIRECT(ADDRESS(($AN135-1)*3+$AO135+5,$AP135+20)))))</f>
        <v>0</v>
      </c>
      <c r="AT135" s="4">
        <f ca="1">COUNTIF(INDIRECT("U"&amp;(ROW()+12*(($AN135-1)*3+$AO135)-ROW())/12+5):INDIRECT("AF"&amp;(ROW()+12*(($AN135-1)*3+$AO135)-ROW())/12+5),AS135)</f>
        <v>0</v>
      </c>
      <c r="AU135" s="4">
        <f ca="1">IF(AND(AQ135+AS135&gt;0,AR135+AT135&gt;0),COUNTIF(AU$6:AU134,"&gt;0")+1,0)</f>
        <v>0</v>
      </c>
      <c r="BE135" s="4">
        <v>1</v>
      </c>
      <c r="BG135" s="7">
        <f t="shared" ref="BG135:BR135" si="267">SUM(H135:H136)</f>
        <v>0</v>
      </c>
      <c r="BH135" s="7">
        <f t="shared" si="267"/>
        <v>0</v>
      </c>
      <c r="BI135" s="7">
        <f t="shared" si="267"/>
        <v>0</v>
      </c>
      <c r="BJ135" s="7">
        <f t="shared" si="267"/>
        <v>0</v>
      </c>
      <c r="BK135" s="7">
        <f t="shared" si="267"/>
        <v>0</v>
      </c>
      <c r="BL135" s="7">
        <f t="shared" si="267"/>
        <v>0</v>
      </c>
      <c r="BM135" s="7">
        <f t="shared" si="267"/>
        <v>0</v>
      </c>
      <c r="BN135" s="7">
        <f t="shared" si="267"/>
        <v>0</v>
      </c>
      <c r="BO135" s="7">
        <f t="shared" si="267"/>
        <v>0</v>
      </c>
      <c r="BP135" s="7">
        <f t="shared" si="267"/>
        <v>0</v>
      </c>
      <c r="BQ135" s="7">
        <f t="shared" si="267"/>
        <v>0</v>
      </c>
      <c r="BR135" s="7">
        <f t="shared" si="267"/>
        <v>0</v>
      </c>
      <c r="BT135" s="7">
        <f t="shared" ref="BT135:CE135" si="268">SUM(U135:U136)</f>
        <v>0</v>
      </c>
      <c r="BU135" s="7">
        <f t="shared" si="268"/>
        <v>0</v>
      </c>
      <c r="BV135" s="7">
        <f t="shared" si="268"/>
        <v>0</v>
      </c>
      <c r="BW135" s="7">
        <f t="shared" si="268"/>
        <v>0</v>
      </c>
      <c r="BX135" s="7">
        <f t="shared" si="268"/>
        <v>0</v>
      </c>
      <c r="BY135" s="7">
        <f t="shared" si="268"/>
        <v>0</v>
      </c>
      <c r="BZ135" s="7">
        <f t="shared" si="268"/>
        <v>0</v>
      </c>
      <c r="CA135" s="7">
        <f t="shared" si="268"/>
        <v>0</v>
      </c>
      <c r="CB135" s="7">
        <f t="shared" si="268"/>
        <v>0</v>
      </c>
      <c r="CC135" s="7">
        <f t="shared" si="268"/>
        <v>0</v>
      </c>
      <c r="CD135" s="7">
        <f t="shared" si="268"/>
        <v>0</v>
      </c>
      <c r="CE135" s="7">
        <f t="shared" si="268"/>
        <v>0</v>
      </c>
      <c r="CH135" s="8" t="s">
        <v>74</v>
      </c>
      <c r="CI135" s="7">
        <f t="shared" ref="CI135:CT135" si="269">IF(OR($D135="副園長",$D135="教頭",$D135="主任保育士",$D135="主幹教諭",$D135="主幹保育教諭"),0,BG135)</f>
        <v>0</v>
      </c>
      <c r="CJ135" s="7">
        <f t="shared" si="269"/>
        <v>0</v>
      </c>
      <c r="CK135" s="7">
        <f t="shared" si="269"/>
        <v>0</v>
      </c>
      <c r="CL135" s="7">
        <f t="shared" si="269"/>
        <v>0</v>
      </c>
      <c r="CM135" s="7">
        <f t="shared" si="269"/>
        <v>0</v>
      </c>
      <c r="CN135" s="7">
        <f t="shared" si="269"/>
        <v>0</v>
      </c>
      <c r="CO135" s="7">
        <f t="shared" si="269"/>
        <v>0</v>
      </c>
      <c r="CP135" s="7">
        <f t="shared" si="269"/>
        <v>0</v>
      </c>
      <c r="CQ135" s="7">
        <f t="shared" si="269"/>
        <v>0</v>
      </c>
      <c r="CR135" s="7">
        <f t="shared" si="269"/>
        <v>0</v>
      </c>
      <c r="CS135" s="7">
        <f t="shared" si="269"/>
        <v>0</v>
      </c>
      <c r="CT135" s="7">
        <f t="shared" si="269"/>
        <v>0</v>
      </c>
    </row>
    <row r="136" spans="1:98">
      <c r="A136" s="407"/>
      <c r="B136" s="410"/>
      <c r="C136" s="412"/>
      <c r="D136" s="412"/>
      <c r="E136" s="414"/>
      <c r="F136" s="410"/>
      <c r="G136" s="53" t="s">
        <v>73</v>
      </c>
      <c r="H136" s="54"/>
      <c r="I136" s="55" t="str">
        <f t="shared" si="264"/>
        <v/>
      </c>
      <c r="J136" s="55" t="str">
        <f t="shared" si="264"/>
        <v/>
      </c>
      <c r="K136" s="55" t="str">
        <f t="shared" si="264"/>
        <v/>
      </c>
      <c r="L136" s="55" t="str">
        <f t="shared" si="264"/>
        <v/>
      </c>
      <c r="M136" s="55" t="str">
        <f t="shared" si="264"/>
        <v/>
      </c>
      <c r="N136" s="55" t="str">
        <f t="shared" si="264"/>
        <v/>
      </c>
      <c r="O136" s="55" t="str">
        <f t="shared" si="264"/>
        <v/>
      </c>
      <c r="P136" s="55" t="str">
        <f t="shared" si="264"/>
        <v/>
      </c>
      <c r="Q136" s="55" t="str">
        <f t="shared" si="264"/>
        <v/>
      </c>
      <c r="R136" s="55" t="str">
        <f t="shared" si="264"/>
        <v/>
      </c>
      <c r="S136" s="55" t="str">
        <f t="shared" si="264"/>
        <v/>
      </c>
      <c r="T136" s="56">
        <f t="shared" si="263"/>
        <v>0</v>
      </c>
      <c r="U136" s="57"/>
      <c r="V136" s="58" t="str">
        <f t="shared" si="265"/>
        <v/>
      </c>
      <c r="W136" s="58" t="str">
        <f t="shared" si="265"/>
        <v/>
      </c>
      <c r="X136" s="58" t="str">
        <f t="shared" si="265"/>
        <v/>
      </c>
      <c r="Y136" s="58" t="str">
        <f t="shared" si="265"/>
        <v/>
      </c>
      <c r="Z136" s="58" t="str">
        <f t="shared" si="265"/>
        <v/>
      </c>
      <c r="AA136" s="58" t="str">
        <f t="shared" si="265"/>
        <v/>
      </c>
      <c r="AB136" s="58" t="str">
        <f t="shared" si="265"/>
        <v/>
      </c>
      <c r="AC136" s="58" t="str">
        <f t="shared" si="265"/>
        <v/>
      </c>
      <c r="AD136" s="58" t="str">
        <f t="shared" si="265"/>
        <v/>
      </c>
      <c r="AE136" s="58" t="str">
        <f t="shared" si="265"/>
        <v/>
      </c>
      <c r="AF136" s="58" t="str">
        <f t="shared" si="265"/>
        <v/>
      </c>
      <c r="AG136" s="56">
        <f t="shared" si="266"/>
        <v>0</v>
      </c>
      <c r="AN136" s="4">
        <v>4</v>
      </c>
      <c r="AO136" s="4">
        <v>2</v>
      </c>
      <c r="AP136" s="4">
        <v>11</v>
      </c>
      <c r="AQ136" s="6">
        <f ca="1">IF($AP136=1,IF(INDIRECT(ADDRESS(($AN136-1)*3+$AO136+5,$AP136+7))="",0,INDIRECT(ADDRESS(($AN136-1)*3+$AO136+5,$AP136+7))),IF(INDIRECT(ADDRESS(($AN136-1)*3+$AO136+5,$AP136+7))="",0,IF(COUNTIF(INDIRECT(ADDRESS(($AN136-1)*36+($AO136-1)*12+6,COLUMN())):INDIRECT(ADDRESS(($AN136-1)*36+($AO136-1)*12+$AP136+4,COLUMN())),INDIRECT(ADDRESS(($AN136-1)*3+$AO136+5,$AP136+7)))&gt;=1,0,INDIRECT(ADDRESS(($AN136-1)*3+$AO136+5,$AP136+7)))))</f>
        <v>0</v>
      </c>
      <c r="AR136" s="4">
        <f ca="1">COUNTIF(INDIRECT("H"&amp;(ROW()+12*(($AN136-1)*3+$AO136)-ROW())/12+5):INDIRECT("S"&amp;(ROW()+12*(($AN136-1)*3+$AO136)-ROW())/12+5),AQ136)</f>
        <v>0</v>
      </c>
      <c r="AS136" s="6">
        <f ca="1">IF($AP136=1,IF(INDIRECT(ADDRESS(($AN136-1)*3+$AO136+5,$AP136+20))="",0,INDIRECT(ADDRESS(($AN136-1)*3+$AO136+5,$AP136+20))),IF(INDIRECT(ADDRESS(($AN136-1)*3+$AO136+5,$AP136+20))="",0,IF(COUNTIF(INDIRECT(ADDRESS(($AN136-1)*36+($AO136-1)*12+6,COLUMN())):INDIRECT(ADDRESS(($AN136-1)*36+($AO136-1)*12+$AP136+4,COLUMN())),INDIRECT(ADDRESS(($AN136-1)*3+$AO136+5,$AP136+20)))&gt;=1,0,INDIRECT(ADDRESS(($AN136-1)*3+$AO136+5,$AP136+20)))))</f>
        <v>0</v>
      </c>
      <c r="AT136" s="4">
        <f ca="1">COUNTIF(INDIRECT("U"&amp;(ROW()+12*(($AN136-1)*3+$AO136)-ROW())/12+5):INDIRECT("AF"&amp;(ROW()+12*(($AN136-1)*3+$AO136)-ROW())/12+5),AS136)</f>
        <v>0</v>
      </c>
      <c r="AU136" s="4">
        <f ca="1">IF(AND(AQ136+AS136&gt;0,AR136+AT136&gt;0),COUNTIF(AU$6:AU135,"&gt;0")+1,0)</f>
        <v>0</v>
      </c>
      <c r="BE136" s="4">
        <v>2</v>
      </c>
      <c r="BF136" s="4" t="s">
        <v>72</v>
      </c>
      <c r="BG136" s="7">
        <f t="shared" ref="BG136:BR136" si="270">IF(BG135+BT135&gt;$AJ$27,1,0)</f>
        <v>0</v>
      </c>
      <c r="BH136" s="7">
        <f t="shared" si="270"/>
        <v>0</v>
      </c>
      <c r="BI136" s="7">
        <f t="shared" si="270"/>
        <v>0</v>
      </c>
      <c r="BJ136" s="7">
        <f t="shared" si="270"/>
        <v>0</v>
      </c>
      <c r="BK136" s="7">
        <f t="shared" si="270"/>
        <v>0</v>
      </c>
      <c r="BL136" s="7">
        <f t="shared" si="270"/>
        <v>0</v>
      </c>
      <c r="BM136" s="7">
        <f t="shared" si="270"/>
        <v>0</v>
      </c>
      <c r="BN136" s="7">
        <f t="shared" si="270"/>
        <v>0</v>
      </c>
      <c r="BO136" s="7">
        <f t="shared" si="270"/>
        <v>0</v>
      </c>
      <c r="BP136" s="7">
        <f t="shared" si="270"/>
        <v>0</v>
      </c>
      <c r="BQ136" s="7">
        <f t="shared" si="270"/>
        <v>0</v>
      </c>
      <c r="BR136" s="7">
        <f t="shared" si="270"/>
        <v>0</v>
      </c>
      <c r="BT136" s="7"/>
      <c r="BU136" s="7"/>
      <c r="BV136" s="7"/>
      <c r="BW136" s="7"/>
      <c r="BX136" s="7"/>
      <c r="BY136" s="7"/>
      <c r="BZ136" s="7"/>
      <c r="CA136" s="7"/>
      <c r="CB136" s="7"/>
      <c r="CC136" s="7"/>
      <c r="CD136" s="7"/>
      <c r="CE136" s="7"/>
    </row>
    <row r="137" spans="1:98">
      <c r="A137" s="408"/>
      <c r="B137" s="411"/>
      <c r="C137" s="416"/>
      <c r="D137" s="417"/>
      <c r="E137" s="415"/>
      <c r="F137" s="411"/>
      <c r="G137" s="59" t="s">
        <v>258</v>
      </c>
      <c r="H137" s="60"/>
      <c r="I137" s="61"/>
      <c r="J137" s="61"/>
      <c r="K137" s="61"/>
      <c r="L137" s="61"/>
      <c r="M137" s="61"/>
      <c r="N137" s="61"/>
      <c r="O137" s="61"/>
      <c r="P137" s="61"/>
      <c r="Q137" s="61"/>
      <c r="R137" s="61"/>
      <c r="S137" s="61"/>
      <c r="T137" s="62">
        <f t="shared" si="263"/>
        <v>0</v>
      </c>
      <c r="U137" s="63"/>
      <c r="V137" s="64"/>
      <c r="W137" s="64"/>
      <c r="X137" s="64"/>
      <c r="Y137" s="64"/>
      <c r="Z137" s="64"/>
      <c r="AA137" s="64"/>
      <c r="AB137" s="64"/>
      <c r="AC137" s="64"/>
      <c r="AD137" s="64"/>
      <c r="AE137" s="64"/>
      <c r="AF137" s="64"/>
      <c r="AG137" s="62">
        <f t="shared" si="266"/>
        <v>0</v>
      </c>
      <c r="AN137" s="4">
        <v>4</v>
      </c>
      <c r="AO137" s="4">
        <v>2</v>
      </c>
      <c r="AP137" s="4">
        <v>12</v>
      </c>
      <c r="AQ137" s="6">
        <f ca="1">IF($AP137=1,IF(INDIRECT(ADDRESS(($AN137-1)*3+$AO137+5,$AP137+7))="",0,INDIRECT(ADDRESS(($AN137-1)*3+$AO137+5,$AP137+7))),IF(INDIRECT(ADDRESS(($AN137-1)*3+$AO137+5,$AP137+7))="",0,IF(COUNTIF(INDIRECT(ADDRESS(($AN137-1)*36+($AO137-1)*12+6,COLUMN())):INDIRECT(ADDRESS(($AN137-1)*36+($AO137-1)*12+$AP137+4,COLUMN())),INDIRECT(ADDRESS(($AN137-1)*3+$AO137+5,$AP137+7)))&gt;=1,0,INDIRECT(ADDRESS(($AN137-1)*3+$AO137+5,$AP137+7)))))</f>
        <v>0</v>
      </c>
      <c r="AR137" s="4">
        <f ca="1">COUNTIF(INDIRECT("H"&amp;(ROW()+12*(($AN137-1)*3+$AO137)-ROW())/12+5):INDIRECT("S"&amp;(ROW()+12*(($AN137-1)*3+$AO137)-ROW())/12+5),AQ137)</f>
        <v>0</v>
      </c>
      <c r="AS137" s="6">
        <f ca="1">IF($AP137=1,IF(INDIRECT(ADDRESS(($AN137-1)*3+$AO137+5,$AP137+20))="",0,INDIRECT(ADDRESS(($AN137-1)*3+$AO137+5,$AP137+20))),IF(INDIRECT(ADDRESS(($AN137-1)*3+$AO137+5,$AP137+20))="",0,IF(COUNTIF(INDIRECT(ADDRESS(($AN137-1)*36+($AO137-1)*12+6,COLUMN())):INDIRECT(ADDRESS(($AN137-1)*36+($AO137-1)*12+$AP137+4,COLUMN())),INDIRECT(ADDRESS(($AN137-1)*3+$AO137+5,$AP137+20)))&gt;=1,0,INDIRECT(ADDRESS(($AN137-1)*3+$AO137+5,$AP137+20)))))</f>
        <v>0</v>
      </c>
      <c r="AT137" s="4">
        <f ca="1">COUNTIF(INDIRECT("U"&amp;(ROW()+12*(($AN137-1)*3+$AO137)-ROW())/12+5):INDIRECT("AF"&amp;(ROW()+12*(($AN137-1)*3+$AO137)-ROW())/12+5),AS137)</f>
        <v>0</v>
      </c>
      <c r="AU137" s="4">
        <f ca="1">IF(AND(AQ137+AS137&gt;0,AR137+AT137&gt;0),COUNTIF(AU$6:AU136,"&gt;0")+1,0)</f>
        <v>0</v>
      </c>
      <c r="BE137" s="4">
        <v>3</v>
      </c>
      <c r="BF137" s="8"/>
      <c r="BG137" s="7"/>
      <c r="BH137" s="7"/>
      <c r="BI137" s="7"/>
      <c r="BJ137" s="7"/>
      <c r="BK137" s="7"/>
      <c r="BL137" s="7"/>
      <c r="BM137" s="7"/>
      <c r="BN137" s="7"/>
      <c r="BO137" s="7"/>
      <c r="BP137" s="7"/>
      <c r="BQ137" s="7"/>
      <c r="BR137" s="7"/>
      <c r="BT137" s="7"/>
      <c r="BU137" s="7"/>
      <c r="BV137" s="7"/>
      <c r="BW137" s="7"/>
      <c r="BX137" s="7"/>
      <c r="BY137" s="7"/>
      <c r="BZ137" s="7"/>
      <c r="CA137" s="7"/>
      <c r="CB137" s="7"/>
      <c r="CC137" s="7"/>
      <c r="CD137" s="7"/>
      <c r="CE137" s="7"/>
    </row>
    <row r="138" spans="1:98">
      <c r="A138" s="406">
        <v>45</v>
      </c>
      <c r="B138" s="409"/>
      <c r="C138" s="409"/>
      <c r="D138" s="409"/>
      <c r="E138" s="413"/>
      <c r="F138" s="409"/>
      <c r="G138" s="47" t="s">
        <v>75</v>
      </c>
      <c r="H138" s="48"/>
      <c r="I138" s="49" t="str">
        <f t="shared" ref="I138:S139" si="271">IF(H138="","",H138)</f>
        <v/>
      </c>
      <c r="J138" s="49" t="str">
        <f t="shared" si="271"/>
        <v/>
      </c>
      <c r="K138" s="49" t="str">
        <f t="shared" si="271"/>
        <v/>
      </c>
      <c r="L138" s="49" t="str">
        <f t="shared" si="271"/>
        <v/>
      </c>
      <c r="M138" s="49" t="str">
        <f t="shared" si="271"/>
        <v/>
      </c>
      <c r="N138" s="49" t="str">
        <f t="shared" si="271"/>
        <v/>
      </c>
      <c r="O138" s="49" t="str">
        <f t="shared" si="271"/>
        <v/>
      </c>
      <c r="P138" s="49" t="str">
        <f t="shared" si="271"/>
        <v/>
      </c>
      <c r="Q138" s="49" t="str">
        <f t="shared" si="271"/>
        <v/>
      </c>
      <c r="R138" s="49" t="str">
        <f t="shared" si="271"/>
        <v/>
      </c>
      <c r="S138" s="49" t="str">
        <f t="shared" si="271"/>
        <v/>
      </c>
      <c r="T138" s="50">
        <f t="shared" si="263"/>
        <v>0</v>
      </c>
      <c r="U138" s="51"/>
      <c r="V138" s="52" t="str">
        <f t="shared" ref="V138:AF139" si="272">IF(U138="","",U138)</f>
        <v/>
      </c>
      <c r="W138" s="52" t="str">
        <f t="shared" si="272"/>
        <v/>
      </c>
      <c r="X138" s="52" t="str">
        <f t="shared" si="272"/>
        <v/>
      </c>
      <c r="Y138" s="52" t="str">
        <f t="shared" si="272"/>
        <v/>
      </c>
      <c r="Z138" s="52" t="str">
        <f t="shared" si="272"/>
        <v/>
      </c>
      <c r="AA138" s="52" t="str">
        <f t="shared" si="272"/>
        <v/>
      </c>
      <c r="AB138" s="52" t="str">
        <f t="shared" si="272"/>
        <v/>
      </c>
      <c r="AC138" s="52" t="str">
        <f t="shared" si="272"/>
        <v/>
      </c>
      <c r="AD138" s="52" t="str">
        <f t="shared" si="272"/>
        <v/>
      </c>
      <c r="AE138" s="52" t="str">
        <f t="shared" si="272"/>
        <v/>
      </c>
      <c r="AF138" s="52" t="str">
        <f t="shared" si="272"/>
        <v/>
      </c>
      <c r="AG138" s="50">
        <f t="shared" si="266"/>
        <v>0</v>
      </c>
      <c r="AN138" s="4">
        <v>4</v>
      </c>
      <c r="AO138" s="4">
        <v>3</v>
      </c>
      <c r="AP138" s="4">
        <v>1</v>
      </c>
      <c r="AQ138" s="6">
        <f ca="1">IF($AP138=1,IF(INDIRECT(ADDRESS(($AN138-1)*3+$AO138+5,$AP138+7))="",0,INDIRECT(ADDRESS(($AN138-1)*3+$AO138+5,$AP138+7))),IF(INDIRECT(ADDRESS(($AN138-1)*3+$AO138+5,$AP138+7))="",0,IF(COUNTIF(INDIRECT(ADDRESS(($AN138-1)*36+($AO138-1)*12+6,COLUMN())):INDIRECT(ADDRESS(($AN138-1)*36+($AO138-1)*12+$AP138+4,COLUMN())),INDIRECT(ADDRESS(($AN138-1)*3+$AO138+5,$AP138+7)))&gt;=1,0,INDIRECT(ADDRESS(($AN138-1)*3+$AO138+5,$AP138+7)))))</f>
        <v>0</v>
      </c>
      <c r="AR138" s="4">
        <f ca="1">COUNTIF(INDIRECT("H"&amp;(ROW()+12*(($AN138-1)*3+$AO138)-ROW())/12+5):INDIRECT("S"&amp;(ROW()+12*(($AN138-1)*3+$AO138)-ROW())/12+5),AQ138)</f>
        <v>0</v>
      </c>
      <c r="AS138" s="6">
        <f ca="1">IF($AP138=1,IF(INDIRECT(ADDRESS(($AN138-1)*3+$AO138+5,$AP138+20))="",0,INDIRECT(ADDRESS(($AN138-1)*3+$AO138+5,$AP138+20))),IF(INDIRECT(ADDRESS(($AN138-1)*3+$AO138+5,$AP138+20))="",0,IF(COUNTIF(INDIRECT(ADDRESS(($AN138-1)*36+($AO138-1)*12+6,COLUMN())):INDIRECT(ADDRESS(($AN138-1)*36+($AO138-1)*12+$AP138+4,COLUMN())),INDIRECT(ADDRESS(($AN138-1)*3+$AO138+5,$AP138+20)))&gt;=1,0,INDIRECT(ADDRESS(($AN138-1)*3+$AO138+5,$AP138+20)))))</f>
        <v>0</v>
      </c>
      <c r="AT138" s="4">
        <f ca="1">COUNTIF(INDIRECT("U"&amp;(ROW()+12*(($AN138-1)*3+$AO138)-ROW())/12+5):INDIRECT("AF"&amp;(ROW()+12*(($AN138-1)*3+$AO138)-ROW())/12+5),AS138)</f>
        <v>0</v>
      </c>
      <c r="AU138" s="4">
        <f ca="1">IF(AND(AQ138+AS138&gt;0,AR138+AT138&gt;0),COUNTIF(AU$6:AU137,"&gt;0")+1,0)</f>
        <v>0</v>
      </c>
      <c r="BE138" s="4">
        <v>1</v>
      </c>
      <c r="BG138" s="7">
        <f t="shared" ref="BG138:BR138" si="273">SUM(H138:H139)</f>
        <v>0</v>
      </c>
      <c r="BH138" s="7">
        <f t="shared" si="273"/>
        <v>0</v>
      </c>
      <c r="BI138" s="7">
        <f t="shared" si="273"/>
        <v>0</v>
      </c>
      <c r="BJ138" s="7">
        <f t="shared" si="273"/>
        <v>0</v>
      </c>
      <c r="BK138" s="7">
        <f t="shared" si="273"/>
        <v>0</v>
      </c>
      <c r="BL138" s="7">
        <f t="shared" si="273"/>
        <v>0</v>
      </c>
      <c r="BM138" s="7">
        <f t="shared" si="273"/>
        <v>0</v>
      </c>
      <c r="BN138" s="7">
        <f t="shared" si="273"/>
        <v>0</v>
      </c>
      <c r="BO138" s="7">
        <f t="shared" si="273"/>
        <v>0</v>
      </c>
      <c r="BP138" s="7">
        <f t="shared" si="273"/>
        <v>0</v>
      </c>
      <c r="BQ138" s="7">
        <f t="shared" si="273"/>
        <v>0</v>
      </c>
      <c r="BR138" s="7">
        <f t="shared" si="273"/>
        <v>0</v>
      </c>
      <c r="BT138" s="7">
        <f t="shared" ref="BT138:CE138" si="274">SUM(U138:U139)</f>
        <v>0</v>
      </c>
      <c r="BU138" s="7">
        <f t="shared" si="274"/>
        <v>0</v>
      </c>
      <c r="BV138" s="7">
        <f t="shared" si="274"/>
        <v>0</v>
      </c>
      <c r="BW138" s="7">
        <f t="shared" si="274"/>
        <v>0</v>
      </c>
      <c r="BX138" s="7">
        <f t="shared" si="274"/>
        <v>0</v>
      </c>
      <c r="BY138" s="7">
        <f t="shared" si="274"/>
        <v>0</v>
      </c>
      <c r="BZ138" s="7">
        <f t="shared" si="274"/>
        <v>0</v>
      </c>
      <c r="CA138" s="7">
        <f t="shared" si="274"/>
        <v>0</v>
      </c>
      <c r="CB138" s="7">
        <f t="shared" si="274"/>
        <v>0</v>
      </c>
      <c r="CC138" s="7">
        <f t="shared" si="274"/>
        <v>0</v>
      </c>
      <c r="CD138" s="7">
        <f t="shared" si="274"/>
        <v>0</v>
      </c>
      <c r="CE138" s="7">
        <f t="shared" si="274"/>
        <v>0</v>
      </c>
      <c r="CH138" s="8" t="s">
        <v>74</v>
      </c>
      <c r="CI138" s="7">
        <f t="shared" ref="CI138:CT138" si="275">IF(OR($D138="副園長",$D138="教頭",$D138="主任保育士",$D138="主幹教諭",$D138="主幹保育教諭"),0,BG138)</f>
        <v>0</v>
      </c>
      <c r="CJ138" s="7">
        <f t="shared" si="275"/>
        <v>0</v>
      </c>
      <c r="CK138" s="7">
        <f t="shared" si="275"/>
        <v>0</v>
      </c>
      <c r="CL138" s="7">
        <f t="shared" si="275"/>
        <v>0</v>
      </c>
      <c r="CM138" s="7">
        <f t="shared" si="275"/>
        <v>0</v>
      </c>
      <c r="CN138" s="7">
        <f t="shared" si="275"/>
        <v>0</v>
      </c>
      <c r="CO138" s="7">
        <f t="shared" si="275"/>
        <v>0</v>
      </c>
      <c r="CP138" s="7">
        <f t="shared" si="275"/>
        <v>0</v>
      </c>
      <c r="CQ138" s="7">
        <f t="shared" si="275"/>
        <v>0</v>
      </c>
      <c r="CR138" s="7">
        <f t="shared" si="275"/>
        <v>0</v>
      </c>
      <c r="CS138" s="7">
        <f t="shared" si="275"/>
        <v>0</v>
      </c>
      <c r="CT138" s="7">
        <f t="shared" si="275"/>
        <v>0</v>
      </c>
    </row>
    <row r="139" spans="1:98">
      <c r="A139" s="407"/>
      <c r="B139" s="410"/>
      <c r="C139" s="412"/>
      <c r="D139" s="412"/>
      <c r="E139" s="414"/>
      <c r="F139" s="410"/>
      <c r="G139" s="53" t="s">
        <v>73</v>
      </c>
      <c r="H139" s="54"/>
      <c r="I139" s="55" t="str">
        <f t="shared" si="271"/>
        <v/>
      </c>
      <c r="J139" s="55" t="str">
        <f t="shared" si="271"/>
        <v/>
      </c>
      <c r="K139" s="55" t="str">
        <f t="shared" si="271"/>
        <v/>
      </c>
      <c r="L139" s="55" t="str">
        <f t="shared" si="271"/>
        <v/>
      </c>
      <c r="M139" s="55" t="str">
        <f t="shared" si="271"/>
        <v/>
      </c>
      <c r="N139" s="55" t="str">
        <f t="shared" si="271"/>
        <v/>
      </c>
      <c r="O139" s="55" t="str">
        <f t="shared" si="271"/>
        <v/>
      </c>
      <c r="P139" s="55" t="str">
        <f t="shared" si="271"/>
        <v/>
      </c>
      <c r="Q139" s="55" t="str">
        <f t="shared" si="271"/>
        <v/>
      </c>
      <c r="R139" s="55" t="str">
        <f t="shared" si="271"/>
        <v/>
      </c>
      <c r="S139" s="55" t="str">
        <f t="shared" si="271"/>
        <v/>
      </c>
      <c r="T139" s="56">
        <f t="shared" si="263"/>
        <v>0</v>
      </c>
      <c r="U139" s="57"/>
      <c r="V139" s="58" t="str">
        <f t="shared" si="272"/>
        <v/>
      </c>
      <c r="W139" s="58" t="str">
        <f t="shared" si="272"/>
        <v/>
      </c>
      <c r="X139" s="58" t="str">
        <f t="shared" si="272"/>
        <v/>
      </c>
      <c r="Y139" s="58" t="str">
        <f t="shared" si="272"/>
        <v/>
      </c>
      <c r="Z139" s="58" t="str">
        <f t="shared" si="272"/>
        <v/>
      </c>
      <c r="AA139" s="58" t="str">
        <f t="shared" si="272"/>
        <v/>
      </c>
      <c r="AB139" s="58" t="str">
        <f t="shared" si="272"/>
        <v/>
      </c>
      <c r="AC139" s="58" t="str">
        <f t="shared" si="272"/>
        <v/>
      </c>
      <c r="AD139" s="58" t="str">
        <f t="shared" si="272"/>
        <v/>
      </c>
      <c r="AE139" s="58" t="str">
        <f t="shared" si="272"/>
        <v/>
      </c>
      <c r="AF139" s="58" t="str">
        <f t="shared" si="272"/>
        <v/>
      </c>
      <c r="AG139" s="56">
        <f t="shared" si="266"/>
        <v>0</v>
      </c>
      <c r="AN139" s="4">
        <v>4</v>
      </c>
      <c r="AO139" s="4">
        <v>3</v>
      </c>
      <c r="AP139" s="4">
        <v>2</v>
      </c>
      <c r="AQ139" s="6">
        <f ca="1">IF($AP139=1,IF(INDIRECT(ADDRESS(($AN139-1)*3+$AO139+5,$AP139+7))="",0,INDIRECT(ADDRESS(($AN139-1)*3+$AO139+5,$AP139+7))),IF(INDIRECT(ADDRESS(($AN139-1)*3+$AO139+5,$AP139+7))="",0,IF(COUNTIF(INDIRECT(ADDRESS(($AN139-1)*36+($AO139-1)*12+6,COLUMN())):INDIRECT(ADDRESS(($AN139-1)*36+($AO139-1)*12+$AP139+4,COLUMN())),INDIRECT(ADDRESS(($AN139-1)*3+$AO139+5,$AP139+7)))&gt;=1,0,INDIRECT(ADDRESS(($AN139-1)*3+$AO139+5,$AP139+7)))))</f>
        <v>0</v>
      </c>
      <c r="AR139" s="4">
        <f ca="1">COUNTIF(INDIRECT("H"&amp;(ROW()+12*(($AN139-1)*3+$AO139)-ROW())/12+5):INDIRECT("S"&amp;(ROW()+12*(($AN139-1)*3+$AO139)-ROW())/12+5),AQ139)</f>
        <v>0</v>
      </c>
      <c r="AS139" s="6">
        <f ca="1">IF($AP139=1,IF(INDIRECT(ADDRESS(($AN139-1)*3+$AO139+5,$AP139+20))="",0,INDIRECT(ADDRESS(($AN139-1)*3+$AO139+5,$AP139+20))),IF(INDIRECT(ADDRESS(($AN139-1)*3+$AO139+5,$AP139+20))="",0,IF(COUNTIF(INDIRECT(ADDRESS(($AN139-1)*36+($AO139-1)*12+6,COLUMN())):INDIRECT(ADDRESS(($AN139-1)*36+($AO139-1)*12+$AP139+4,COLUMN())),INDIRECT(ADDRESS(($AN139-1)*3+$AO139+5,$AP139+20)))&gt;=1,0,INDIRECT(ADDRESS(($AN139-1)*3+$AO139+5,$AP139+20)))))</f>
        <v>0</v>
      </c>
      <c r="AT139" s="4">
        <f ca="1">COUNTIF(INDIRECT("U"&amp;(ROW()+12*(($AN139-1)*3+$AO139)-ROW())/12+5):INDIRECT("AF"&amp;(ROW()+12*(($AN139-1)*3+$AO139)-ROW())/12+5),AS139)</f>
        <v>0</v>
      </c>
      <c r="AU139" s="4">
        <f ca="1">IF(AND(AQ139+AS139&gt;0,AR139+AT139&gt;0),COUNTIF(AU$6:AU138,"&gt;0")+1,0)</f>
        <v>0</v>
      </c>
      <c r="BE139" s="4">
        <v>2</v>
      </c>
      <c r="BF139" s="4" t="s">
        <v>72</v>
      </c>
      <c r="BG139" s="7">
        <f t="shared" ref="BG139:BR139" si="276">IF(BG138+BT138&gt;$AJ$27,1,0)</f>
        <v>0</v>
      </c>
      <c r="BH139" s="7">
        <f t="shared" si="276"/>
        <v>0</v>
      </c>
      <c r="BI139" s="7">
        <f t="shared" si="276"/>
        <v>0</v>
      </c>
      <c r="BJ139" s="7">
        <f t="shared" si="276"/>
        <v>0</v>
      </c>
      <c r="BK139" s="7">
        <f t="shared" si="276"/>
        <v>0</v>
      </c>
      <c r="BL139" s="7">
        <f t="shared" si="276"/>
        <v>0</v>
      </c>
      <c r="BM139" s="7">
        <f t="shared" si="276"/>
        <v>0</v>
      </c>
      <c r="BN139" s="7">
        <f t="shared" si="276"/>
        <v>0</v>
      </c>
      <c r="BO139" s="7">
        <f t="shared" si="276"/>
        <v>0</v>
      </c>
      <c r="BP139" s="7">
        <f t="shared" si="276"/>
        <v>0</v>
      </c>
      <c r="BQ139" s="7">
        <f t="shared" si="276"/>
        <v>0</v>
      </c>
      <c r="BR139" s="7">
        <f t="shared" si="276"/>
        <v>0</v>
      </c>
      <c r="BT139" s="7"/>
      <c r="BU139" s="7"/>
      <c r="BV139" s="7"/>
      <c r="BW139" s="7"/>
      <c r="BX139" s="7"/>
      <c r="BY139" s="7"/>
      <c r="BZ139" s="7"/>
      <c r="CA139" s="7"/>
      <c r="CB139" s="7"/>
      <c r="CC139" s="7"/>
      <c r="CD139" s="7"/>
      <c r="CE139" s="7"/>
    </row>
    <row r="140" spans="1:98">
      <c r="A140" s="408"/>
      <c r="B140" s="411"/>
      <c r="C140" s="416"/>
      <c r="D140" s="417"/>
      <c r="E140" s="415"/>
      <c r="F140" s="411"/>
      <c r="G140" s="59" t="s">
        <v>258</v>
      </c>
      <c r="H140" s="60"/>
      <c r="I140" s="61"/>
      <c r="J140" s="61"/>
      <c r="K140" s="61"/>
      <c r="L140" s="61"/>
      <c r="M140" s="61"/>
      <c r="N140" s="61"/>
      <c r="O140" s="61"/>
      <c r="P140" s="61"/>
      <c r="Q140" s="61"/>
      <c r="R140" s="61"/>
      <c r="S140" s="61"/>
      <c r="T140" s="62">
        <f t="shared" si="263"/>
        <v>0</v>
      </c>
      <c r="U140" s="63"/>
      <c r="V140" s="64"/>
      <c r="W140" s="64"/>
      <c r="X140" s="64"/>
      <c r="Y140" s="64"/>
      <c r="Z140" s="64"/>
      <c r="AA140" s="64"/>
      <c r="AB140" s="64"/>
      <c r="AC140" s="64"/>
      <c r="AD140" s="64"/>
      <c r="AE140" s="64"/>
      <c r="AF140" s="64"/>
      <c r="AG140" s="62">
        <f t="shared" si="266"/>
        <v>0</v>
      </c>
      <c r="AN140" s="4">
        <v>4</v>
      </c>
      <c r="AO140" s="4">
        <v>3</v>
      </c>
      <c r="AP140" s="4">
        <v>3</v>
      </c>
      <c r="AQ140" s="6">
        <f ca="1">IF($AP140=1,IF(INDIRECT(ADDRESS(($AN140-1)*3+$AO140+5,$AP140+7))="",0,INDIRECT(ADDRESS(($AN140-1)*3+$AO140+5,$AP140+7))),IF(INDIRECT(ADDRESS(($AN140-1)*3+$AO140+5,$AP140+7))="",0,IF(COUNTIF(INDIRECT(ADDRESS(($AN140-1)*36+($AO140-1)*12+6,COLUMN())):INDIRECT(ADDRESS(($AN140-1)*36+($AO140-1)*12+$AP140+4,COLUMN())),INDIRECT(ADDRESS(($AN140-1)*3+$AO140+5,$AP140+7)))&gt;=1,0,INDIRECT(ADDRESS(($AN140-1)*3+$AO140+5,$AP140+7)))))</f>
        <v>0</v>
      </c>
      <c r="AR140" s="4">
        <f ca="1">COUNTIF(INDIRECT("H"&amp;(ROW()+12*(($AN140-1)*3+$AO140)-ROW())/12+5):INDIRECT("S"&amp;(ROW()+12*(($AN140-1)*3+$AO140)-ROW())/12+5),AQ140)</f>
        <v>0</v>
      </c>
      <c r="AS140" s="6">
        <f ca="1">IF($AP140=1,IF(INDIRECT(ADDRESS(($AN140-1)*3+$AO140+5,$AP140+20))="",0,INDIRECT(ADDRESS(($AN140-1)*3+$AO140+5,$AP140+20))),IF(INDIRECT(ADDRESS(($AN140-1)*3+$AO140+5,$AP140+20))="",0,IF(COUNTIF(INDIRECT(ADDRESS(($AN140-1)*36+($AO140-1)*12+6,COLUMN())):INDIRECT(ADDRESS(($AN140-1)*36+($AO140-1)*12+$AP140+4,COLUMN())),INDIRECT(ADDRESS(($AN140-1)*3+$AO140+5,$AP140+20)))&gt;=1,0,INDIRECT(ADDRESS(($AN140-1)*3+$AO140+5,$AP140+20)))))</f>
        <v>0</v>
      </c>
      <c r="AT140" s="4">
        <f ca="1">COUNTIF(INDIRECT("U"&amp;(ROW()+12*(($AN140-1)*3+$AO140)-ROW())/12+5):INDIRECT("AF"&amp;(ROW()+12*(($AN140-1)*3+$AO140)-ROW())/12+5),AS140)</f>
        <v>0</v>
      </c>
      <c r="AU140" s="4">
        <f ca="1">IF(AND(AQ140+AS140&gt;0,AR140+AT140&gt;0),COUNTIF(AU$6:AU139,"&gt;0")+1,0)</f>
        <v>0</v>
      </c>
      <c r="BE140" s="4">
        <v>3</v>
      </c>
      <c r="BF140" s="8"/>
      <c r="BG140" s="7"/>
      <c r="BH140" s="7"/>
      <c r="BI140" s="7"/>
      <c r="BJ140" s="7"/>
      <c r="BK140" s="7"/>
      <c r="BL140" s="7"/>
      <c r="BM140" s="7"/>
      <c r="BN140" s="7"/>
      <c r="BO140" s="7"/>
      <c r="BP140" s="7"/>
      <c r="BQ140" s="7"/>
      <c r="BR140" s="7"/>
      <c r="BT140" s="7"/>
      <c r="BU140" s="7"/>
      <c r="BV140" s="7"/>
      <c r="BW140" s="7"/>
      <c r="BX140" s="7"/>
      <c r="BY140" s="7"/>
      <c r="BZ140" s="7"/>
      <c r="CA140" s="7"/>
      <c r="CB140" s="7"/>
      <c r="CC140" s="7"/>
      <c r="CD140" s="7"/>
      <c r="CE140" s="7"/>
    </row>
    <row r="141" spans="1:98">
      <c r="A141" s="406">
        <v>46</v>
      </c>
      <c r="B141" s="409"/>
      <c r="C141" s="409"/>
      <c r="D141" s="409"/>
      <c r="E141" s="413"/>
      <c r="F141" s="409"/>
      <c r="G141" s="47" t="s">
        <v>75</v>
      </c>
      <c r="H141" s="48"/>
      <c r="I141" s="49" t="str">
        <f t="shared" ref="I141:S142" si="277">IF(H141="","",H141)</f>
        <v/>
      </c>
      <c r="J141" s="49" t="str">
        <f t="shared" si="277"/>
        <v/>
      </c>
      <c r="K141" s="49" t="str">
        <f t="shared" si="277"/>
        <v/>
      </c>
      <c r="L141" s="49" t="str">
        <f t="shared" si="277"/>
        <v/>
      </c>
      <c r="M141" s="49" t="str">
        <f t="shared" si="277"/>
        <v/>
      </c>
      <c r="N141" s="49" t="str">
        <f t="shared" si="277"/>
        <v/>
      </c>
      <c r="O141" s="49" t="str">
        <f t="shared" si="277"/>
        <v/>
      </c>
      <c r="P141" s="49" t="str">
        <f t="shared" si="277"/>
        <v/>
      </c>
      <c r="Q141" s="49" t="str">
        <f t="shared" si="277"/>
        <v/>
      </c>
      <c r="R141" s="49" t="str">
        <f t="shared" si="277"/>
        <v/>
      </c>
      <c r="S141" s="49" t="str">
        <f t="shared" si="277"/>
        <v/>
      </c>
      <c r="T141" s="50">
        <f t="shared" si="263"/>
        <v>0</v>
      </c>
      <c r="U141" s="51"/>
      <c r="V141" s="52" t="str">
        <f t="shared" ref="V141:AF142" si="278">IF(U141="","",U141)</f>
        <v/>
      </c>
      <c r="W141" s="52" t="str">
        <f t="shared" si="278"/>
        <v/>
      </c>
      <c r="X141" s="52" t="str">
        <f t="shared" si="278"/>
        <v/>
      </c>
      <c r="Y141" s="52" t="str">
        <f t="shared" si="278"/>
        <v/>
      </c>
      <c r="Z141" s="52" t="str">
        <f t="shared" si="278"/>
        <v/>
      </c>
      <c r="AA141" s="52" t="str">
        <f t="shared" si="278"/>
        <v/>
      </c>
      <c r="AB141" s="52" t="str">
        <f t="shared" si="278"/>
        <v/>
      </c>
      <c r="AC141" s="52" t="str">
        <f t="shared" si="278"/>
        <v/>
      </c>
      <c r="AD141" s="52" t="str">
        <f t="shared" si="278"/>
        <v/>
      </c>
      <c r="AE141" s="52" t="str">
        <f t="shared" si="278"/>
        <v/>
      </c>
      <c r="AF141" s="52" t="str">
        <f t="shared" si="278"/>
        <v/>
      </c>
      <c r="AG141" s="50">
        <f t="shared" si="266"/>
        <v>0</v>
      </c>
      <c r="AN141" s="4">
        <v>4</v>
      </c>
      <c r="AO141" s="4">
        <v>3</v>
      </c>
      <c r="AP141" s="4">
        <v>4</v>
      </c>
      <c r="AQ141" s="6">
        <f ca="1">IF($AP141=1,IF(INDIRECT(ADDRESS(($AN141-1)*3+$AO141+5,$AP141+7))="",0,INDIRECT(ADDRESS(($AN141-1)*3+$AO141+5,$AP141+7))),IF(INDIRECT(ADDRESS(($AN141-1)*3+$AO141+5,$AP141+7))="",0,IF(COUNTIF(INDIRECT(ADDRESS(($AN141-1)*36+($AO141-1)*12+6,COLUMN())):INDIRECT(ADDRESS(($AN141-1)*36+($AO141-1)*12+$AP141+4,COLUMN())),INDIRECT(ADDRESS(($AN141-1)*3+$AO141+5,$AP141+7)))&gt;=1,0,INDIRECT(ADDRESS(($AN141-1)*3+$AO141+5,$AP141+7)))))</f>
        <v>0</v>
      </c>
      <c r="AR141" s="4">
        <f ca="1">COUNTIF(INDIRECT("H"&amp;(ROW()+12*(($AN141-1)*3+$AO141)-ROW())/12+5):INDIRECT("S"&amp;(ROW()+12*(($AN141-1)*3+$AO141)-ROW())/12+5),AQ141)</f>
        <v>0</v>
      </c>
      <c r="AS141" s="6">
        <f ca="1">IF($AP141=1,IF(INDIRECT(ADDRESS(($AN141-1)*3+$AO141+5,$AP141+20))="",0,INDIRECT(ADDRESS(($AN141-1)*3+$AO141+5,$AP141+20))),IF(INDIRECT(ADDRESS(($AN141-1)*3+$AO141+5,$AP141+20))="",0,IF(COUNTIF(INDIRECT(ADDRESS(($AN141-1)*36+($AO141-1)*12+6,COLUMN())):INDIRECT(ADDRESS(($AN141-1)*36+($AO141-1)*12+$AP141+4,COLUMN())),INDIRECT(ADDRESS(($AN141-1)*3+$AO141+5,$AP141+20)))&gt;=1,0,INDIRECT(ADDRESS(($AN141-1)*3+$AO141+5,$AP141+20)))))</f>
        <v>0</v>
      </c>
      <c r="AT141" s="4">
        <f ca="1">COUNTIF(INDIRECT("U"&amp;(ROW()+12*(($AN141-1)*3+$AO141)-ROW())/12+5):INDIRECT("AF"&amp;(ROW()+12*(($AN141-1)*3+$AO141)-ROW())/12+5),AS141)</f>
        <v>0</v>
      </c>
      <c r="AU141" s="4">
        <f ca="1">IF(AND(AQ141+AS141&gt;0,AR141+AT141&gt;0),COUNTIF(AU$6:AU140,"&gt;0")+1,0)</f>
        <v>0</v>
      </c>
      <c r="BE141" s="4">
        <v>1</v>
      </c>
      <c r="BG141" s="7">
        <f t="shared" ref="BG141:BR141" si="279">SUM(H141:H142)</f>
        <v>0</v>
      </c>
      <c r="BH141" s="7">
        <f t="shared" si="279"/>
        <v>0</v>
      </c>
      <c r="BI141" s="7">
        <f t="shared" si="279"/>
        <v>0</v>
      </c>
      <c r="BJ141" s="7">
        <f t="shared" si="279"/>
        <v>0</v>
      </c>
      <c r="BK141" s="7">
        <f t="shared" si="279"/>
        <v>0</v>
      </c>
      <c r="BL141" s="7">
        <f t="shared" si="279"/>
        <v>0</v>
      </c>
      <c r="BM141" s="7">
        <f t="shared" si="279"/>
        <v>0</v>
      </c>
      <c r="BN141" s="7">
        <f t="shared" si="279"/>
        <v>0</v>
      </c>
      <c r="BO141" s="7">
        <f t="shared" si="279"/>
        <v>0</v>
      </c>
      <c r="BP141" s="7">
        <f t="shared" si="279"/>
        <v>0</v>
      </c>
      <c r="BQ141" s="7">
        <f t="shared" si="279"/>
        <v>0</v>
      </c>
      <c r="BR141" s="7">
        <f t="shared" si="279"/>
        <v>0</v>
      </c>
      <c r="BT141" s="7">
        <f t="shared" ref="BT141:CE141" si="280">SUM(U141:U142)</f>
        <v>0</v>
      </c>
      <c r="BU141" s="7">
        <f t="shared" si="280"/>
        <v>0</v>
      </c>
      <c r="BV141" s="7">
        <f t="shared" si="280"/>
        <v>0</v>
      </c>
      <c r="BW141" s="7">
        <f t="shared" si="280"/>
        <v>0</v>
      </c>
      <c r="BX141" s="7">
        <f t="shared" si="280"/>
        <v>0</v>
      </c>
      <c r="BY141" s="7">
        <f t="shared" si="280"/>
        <v>0</v>
      </c>
      <c r="BZ141" s="7">
        <f t="shared" si="280"/>
        <v>0</v>
      </c>
      <c r="CA141" s="7">
        <f t="shared" si="280"/>
        <v>0</v>
      </c>
      <c r="CB141" s="7">
        <f t="shared" si="280"/>
        <v>0</v>
      </c>
      <c r="CC141" s="7">
        <f t="shared" si="280"/>
        <v>0</v>
      </c>
      <c r="CD141" s="7">
        <f t="shared" si="280"/>
        <v>0</v>
      </c>
      <c r="CE141" s="7">
        <f t="shared" si="280"/>
        <v>0</v>
      </c>
      <c r="CH141" s="8" t="s">
        <v>74</v>
      </c>
      <c r="CI141" s="7">
        <f t="shared" ref="CI141:CT141" si="281">IF(OR($D141="副園長",$D141="教頭",$D141="主任保育士",$D141="主幹教諭",$D141="主幹保育教諭"),0,BG141)</f>
        <v>0</v>
      </c>
      <c r="CJ141" s="7">
        <f t="shared" si="281"/>
        <v>0</v>
      </c>
      <c r="CK141" s="7">
        <f t="shared" si="281"/>
        <v>0</v>
      </c>
      <c r="CL141" s="7">
        <f t="shared" si="281"/>
        <v>0</v>
      </c>
      <c r="CM141" s="7">
        <f t="shared" si="281"/>
        <v>0</v>
      </c>
      <c r="CN141" s="7">
        <f t="shared" si="281"/>
        <v>0</v>
      </c>
      <c r="CO141" s="7">
        <f t="shared" si="281"/>
        <v>0</v>
      </c>
      <c r="CP141" s="7">
        <f t="shared" si="281"/>
        <v>0</v>
      </c>
      <c r="CQ141" s="7">
        <f t="shared" si="281"/>
        <v>0</v>
      </c>
      <c r="CR141" s="7">
        <f t="shared" si="281"/>
        <v>0</v>
      </c>
      <c r="CS141" s="7">
        <f t="shared" si="281"/>
        <v>0</v>
      </c>
      <c r="CT141" s="7">
        <f t="shared" si="281"/>
        <v>0</v>
      </c>
    </row>
    <row r="142" spans="1:98">
      <c r="A142" s="407"/>
      <c r="B142" s="410"/>
      <c r="C142" s="412"/>
      <c r="D142" s="412"/>
      <c r="E142" s="414"/>
      <c r="F142" s="410"/>
      <c r="G142" s="53" t="s">
        <v>73</v>
      </c>
      <c r="H142" s="54"/>
      <c r="I142" s="55" t="str">
        <f t="shared" si="277"/>
        <v/>
      </c>
      <c r="J142" s="55" t="str">
        <f t="shared" si="277"/>
        <v/>
      </c>
      <c r="K142" s="55" t="str">
        <f t="shared" si="277"/>
        <v/>
      </c>
      <c r="L142" s="55" t="str">
        <f t="shared" si="277"/>
        <v/>
      </c>
      <c r="M142" s="55" t="str">
        <f t="shared" si="277"/>
        <v/>
      </c>
      <c r="N142" s="55" t="str">
        <f t="shared" si="277"/>
        <v/>
      </c>
      <c r="O142" s="55" t="str">
        <f t="shared" si="277"/>
        <v/>
      </c>
      <c r="P142" s="55" t="str">
        <f t="shared" si="277"/>
        <v/>
      </c>
      <c r="Q142" s="55" t="str">
        <f t="shared" si="277"/>
        <v/>
      </c>
      <c r="R142" s="55" t="str">
        <f t="shared" si="277"/>
        <v/>
      </c>
      <c r="S142" s="55" t="str">
        <f t="shared" si="277"/>
        <v/>
      </c>
      <c r="T142" s="56">
        <f t="shared" si="263"/>
        <v>0</v>
      </c>
      <c r="U142" s="57"/>
      <c r="V142" s="58" t="str">
        <f t="shared" si="278"/>
        <v/>
      </c>
      <c r="W142" s="58" t="str">
        <f t="shared" si="278"/>
        <v/>
      </c>
      <c r="X142" s="58" t="str">
        <f t="shared" si="278"/>
        <v/>
      </c>
      <c r="Y142" s="58" t="str">
        <f t="shared" si="278"/>
        <v/>
      </c>
      <c r="Z142" s="58" t="str">
        <f t="shared" si="278"/>
        <v/>
      </c>
      <c r="AA142" s="58" t="str">
        <f t="shared" si="278"/>
        <v/>
      </c>
      <c r="AB142" s="58" t="str">
        <f t="shared" si="278"/>
        <v/>
      </c>
      <c r="AC142" s="58" t="str">
        <f t="shared" si="278"/>
        <v/>
      </c>
      <c r="AD142" s="58" t="str">
        <f t="shared" si="278"/>
        <v/>
      </c>
      <c r="AE142" s="58" t="str">
        <f t="shared" si="278"/>
        <v/>
      </c>
      <c r="AF142" s="58" t="str">
        <f t="shared" si="278"/>
        <v/>
      </c>
      <c r="AG142" s="56">
        <f t="shared" si="266"/>
        <v>0</v>
      </c>
      <c r="AN142" s="4">
        <v>4</v>
      </c>
      <c r="AO142" s="4">
        <v>3</v>
      </c>
      <c r="AP142" s="4">
        <v>5</v>
      </c>
      <c r="AQ142" s="6">
        <f ca="1">IF($AP142=1,IF(INDIRECT(ADDRESS(($AN142-1)*3+$AO142+5,$AP142+7))="",0,INDIRECT(ADDRESS(($AN142-1)*3+$AO142+5,$AP142+7))),IF(INDIRECT(ADDRESS(($AN142-1)*3+$AO142+5,$AP142+7))="",0,IF(COUNTIF(INDIRECT(ADDRESS(($AN142-1)*36+($AO142-1)*12+6,COLUMN())):INDIRECT(ADDRESS(($AN142-1)*36+($AO142-1)*12+$AP142+4,COLUMN())),INDIRECT(ADDRESS(($AN142-1)*3+$AO142+5,$AP142+7)))&gt;=1,0,INDIRECT(ADDRESS(($AN142-1)*3+$AO142+5,$AP142+7)))))</f>
        <v>0</v>
      </c>
      <c r="AR142" s="4">
        <f ca="1">COUNTIF(INDIRECT("H"&amp;(ROW()+12*(($AN142-1)*3+$AO142)-ROW())/12+5):INDIRECT("S"&amp;(ROW()+12*(($AN142-1)*3+$AO142)-ROW())/12+5),AQ142)</f>
        <v>0</v>
      </c>
      <c r="AS142" s="6">
        <f ca="1">IF($AP142=1,IF(INDIRECT(ADDRESS(($AN142-1)*3+$AO142+5,$AP142+20))="",0,INDIRECT(ADDRESS(($AN142-1)*3+$AO142+5,$AP142+20))),IF(INDIRECT(ADDRESS(($AN142-1)*3+$AO142+5,$AP142+20))="",0,IF(COUNTIF(INDIRECT(ADDRESS(($AN142-1)*36+($AO142-1)*12+6,COLUMN())):INDIRECT(ADDRESS(($AN142-1)*36+($AO142-1)*12+$AP142+4,COLUMN())),INDIRECT(ADDRESS(($AN142-1)*3+$AO142+5,$AP142+20)))&gt;=1,0,INDIRECT(ADDRESS(($AN142-1)*3+$AO142+5,$AP142+20)))))</f>
        <v>0</v>
      </c>
      <c r="AT142" s="4">
        <f ca="1">COUNTIF(INDIRECT("U"&amp;(ROW()+12*(($AN142-1)*3+$AO142)-ROW())/12+5):INDIRECT("AF"&amp;(ROW()+12*(($AN142-1)*3+$AO142)-ROW())/12+5),AS142)</f>
        <v>0</v>
      </c>
      <c r="AU142" s="4">
        <f ca="1">IF(AND(AQ142+AS142&gt;0,AR142+AT142&gt;0),COUNTIF(AU$6:AU141,"&gt;0")+1,0)</f>
        <v>0</v>
      </c>
      <c r="BE142" s="4">
        <v>2</v>
      </c>
      <c r="BF142" s="4" t="s">
        <v>72</v>
      </c>
      <c r="BG142" s="7">
        <f t="shared" ref="BG142:BR142" si="282">IF(BG141+BT141&gt;$AJ$27,1,0)</f>
        <v>0</v>
      </c>
      <c r="BH142" s="7">
        <f t="shared" si="282"/>
        <v>0</v>
      </c>
      <c r="BI142" s="7">
        <f t="shared" si="282"/>
        <v>0</v>
      </c>
      <c r="BJ142" s="7">
        <f t="shared" si="282"/>
        <v>0</v>
      </c>
      <c r="BK142" s="7">
        <f t="shared" si="282"/>
        <v>0</v>
      </c>
      <c r="BL142" s="7">
        <f t="shared" si="282"/>
        <v>0</v>
      </c>
      <c r="BM142" s="7">
        <f t="shared" si="282"/>
        <v>0</v>
      </c>
      <c r="BN142" s="7">
        <f t="shared" si="282"/>
        <v>0</v>
      </c>
      <c r="BO142" s="7">
        <f t="shared" si="282"/>
        <v>0</v>
      </c>
      <c r="BP142" s="7">
        <f t="shared" si="282"/>
        <v>0</v>
      </c>
      <c r="BQ142" s="7">
        <f t="shared" si="282"/>
        <v>0</v>
      </c>
      <c r="BR142" s="7">
        <f t="shared" si="282"/>
        <v>0</v>
      </c>
      <c r="BT142" s="7"/>
      <c r="BU142" s="7"/>
      <c r="BV142" s="7"/>
      <c r="BW142" s="7"/>
      <c r="BX142" s="7"/>
      <c r="BY142" s="7"/>
      <c r="BZ142" s="7"/>
      <c r="CA142" s="7"/>
      <c r="CB142" s="7"/>
      <c r="CC142" s="7"/>
      <c r="CD142" s="7"/>
      <c r="CE142" s="7"/>
    </row>
    <row r="143" spans="1:98">
      <c r="A143" s="408"/>
      <c r="B143" s="411"/>
      <c r="C143" s="416"/>
      <c r="D143" s="417"/>
      <c r="E143" s="415"/>
      <c r="F143" s="411"/>
      <c r="G143" s="59" t="s">
        <v>258</v>
      </c>
      <c r="H143" s="60"/>
      <c r="I143" s="61"/>
      <c r="J143" s="61"/>
      <c r="K143" s="61"/>
      <c r="L143" s="61"/>
      <c r="M143" s="61"/>
      <c r="N143" s="61"/>
      <c r="O143" s="61"/>
      <c r="P143" s="61"/>
      <c r="Q143" s="61"/>
      <c r="R143" s="61"/>
      <c r="S143" s="61"/>
      <c r="T143" s="62">
        <f t="shared" si="263"/>
        <v>0</v>
      </c>
      <c r="U143" s="63"/>
      <c r="V143" s="64"/>
      <c r="W143" s="64"/>
      <c r="X143" s="64"/>
      <c r="Y143" s="64"/>
      <c r="Z143" s="64"/>
      <c r="AA143" s="64"/>
      <c r="AB143" s="64"/>
      <c r="AC143" s="64"/>
      <c r="AD143" s="64"/>
      <c r="AE143" s="64"/>
      <c r="AF143" s="64"/>
      <c r="AG143" s="62">
        <f t="shared" si="266"/>
        <v>0</v>
      </c>
      <c r="AN143" s="4">
        <v>4</v>
      </c>
      <c r="AO143" s="4">
        <v>3</v>
      </c>
      <c r="AP143" s="4">
        <v>6</v>
      </c>
      <c r="AQ143" s="6">
        <f ca="1">IF($AP143=1,IF(INDIRECT(ADDRESS(($AN143-1)*3+$AO143+5,$AP143+7))="",0,INDIRECT(ADDRESS(($AN143-1)*3+$AO143+5,$AP143+7))),IF(INDIRECT(ADDRESS(($AN143-1)*3+$AO143+5,$AP143+7))="",0,IF(COUNTIF(INDIRECT(ADDRESS(($AN143-1)*36+($AO143-1)*12+6,COLUMN())):INDIRECT(ADDRESS(($AN143-1)*36+($AO143-1)*12+$AP143+4,COLUMN())),INDIRECT(ADDRESS(($AN143-1)*3+$AO143+5,$AP143+7)))&gt;=1,0,INDIRECT(ADDRESS(($AN143-1)*3+$AO143+5,$AP143+7)))))</f>
        <v>0</v>
      </c>
      <c r="AR143" s="4">
        <f ca="1">COUNTIF(INDIRECT("H"&amp;(ROW()+12*(($AN143-1)*3+$AO143)-ROW())/12+5):INDIRECT("S"&amp;(ROW()+12*(($AN143-1)*3+$AO143)-ROW())/12+5),AQ143)</f>
        <v>0</v>
      </c>
      <c r="AS143" s="6">
        <f ca="1">IF($AP143=1,IF(INDIRECT(ADDRESS(($AN143-1)*3+$AO143+5,$AP143+20))="",0,INDIRECT(ADDRESS(($AN143-1)*3+$AO143+5,$AP143+20))),IF(INDIRECT(ADDRESS(($AN143-1)*3+$AO143+5,$AP143+20))="",0,IF(COUNTIF(INDIRECT(ADDRESS(($AN143-1)*36+($AO143-1)*12+6,COLUMN())):INDIRECT(ADDRESS(($AN143-1)*36+($AO143-1)*12+$AP143+4,COLUMN())),INDIRECT(ADDRESS(($AN143-1)*3+$AO143+5,$AP143+20)))&gt;=1,0,INDIRECT(ADDRESS(($AN143-1)*3+$AO143+5,$AP143+20)))))</f>
        <v>0</v>
      </c>
      <c r="AT143" s="4">
        <f ca="1">COUNTIF(INDIRECT("U"&amp;(ROW()+12*(($AN143-1)*3+$AO143)-ROW())/12+5):INDIRECT("AF"&amp;(ROW()+12*(($AN143-1)*3+$AO143)-ROW())/12+5),AS143)</f>
        <v>0</v>
      </c>
      <c r="AU143" s="4">
        <f ca="1">IF(AND(AQ143+AS143&gt;0,AR143+AT143&gt;0),COUNTIF(AU$6:AU142,"&gt;0")+1,0)</f>
        <v>0</v>
      </c>
      <c r="BE143" s="4">
        <v>3</v>
      </c>
      <c r="BF143" s="8"/>
      <c r="BG143" s="7"/>
      <c r="BH143" s="7"/>
      <c r="BI143" s="7"/>
      <c r="BJ143" s="7"/>
      <c r="BK143" s="7"/>
      <c r="BL143" s="7"/>
      <c r="BM143" s="7"/>
      <c r="BN143" s="7"/>
      <c r="BO143" s="7"/>
      <c r="BP143" s="7"/>
      <c r="BQ143" s="7"/>
      <c r="BR143" s="7"/>
      <c r="BT143" s="7"/>
      <c r="BU143" s="7"/>
      <c r="BV143" s="7"/>
      <c r="BW143" s="7"/>
      <c r="BX143" s="7"/>
      <c r="BY143" s="7"/>
      <c r="BZ143" s="7"/>
      <c r="CA143" s="7"/>
      <c r="CB143" s="7"/>
      <c r="CC143" s="7"/>
      <c r="CD143" s="7"/>
      <c r="CE143" s="7"/>
    </row>
    <row r="144" spans="1:98">
      <c r="A144" s="406">
        <v>47</v>
      </c>
      <c r="B144" s="409"/>
      <c r="C144" s="409"/>
      <c r="D144" s="409"/>
      <c r="E144" s="413"/>
      <c r="F144" s="409"/>
      <c r="G144" s="47" t="s">
        <v>75</v>
      </c>
      <c r="H144" s="48"/>
      <c r="I144" s="49" t="str">
        <f t="shared" ref="I144:S145" si="283">IF(H144="","",H144)</f>
        <v/>
      </c>
      <c r="J144" s="49" t="str">
        <f t="shared" si="283"/>
        <v/>
      </c>
      <c r="K144" s="49" t="str">
        <f t="shared" si="283"/>
        <v/>
      </c>
      <c r="L144" s="49" t="str">
        <f t="shared" si="283"/>
        <v/>
      </c>
      <c r="M144" s="49" t="str">
        <f t="shared" si="283"/>
        <v/>
      </c>
      <c r="N144" s="49" t="str">
        <f t="shared" si="283"/>
        <v/>
      </c>
      <c r="O144" s="49" t="str">
        <f t="shared" si="283"/>
        <v/>
      </c>
      <c r="P144" s="49" t="str">
        <f t="shared" si="283"/>
        <v/>
      </c>
      <c r="Q144" s="49" t="str">
        <f t="shared" si="283"/>
        <v/>
      </c>
      <c r="R144" s="49" t="str">
        <f t="shared" si="283"/>
        <v/>
      </c>
      <c r="S144" s="49" t="str">
        <f t="shared" si="283"/>
        <v/>
      </c>
      <c r="T144" s="50">
        <f t="shared" si="263"/>
        <v>0</v>
      </c>
      <c r="U144" s="51"/>
      <c r="V144" s="52" t="str">
        <f t="shared" ref="V144:AF145" si="284">IF(U144="","",U144)</f>
        <v/>
      </c>
      <c r="W144" s="52" t="str">
        <f t="shared" si="284"/>
        <v/>
      </c>
      <c r="X144" s="52" t="str">
        <f t="shared" si="284"/>
        <v/>
      </c>
      <c r="Y144" s="52" t="str">
        <f t="shared" si="284"/>
        <v/>
      </c>
      <c r="Z144" s="52" t="str">
        <f t="shared" si="284"/>
        <v/>
      </c>
      <c r="AA144" s="52" t="str">
        <f t="shared" si="284"/>
        <v/>
      </c>
      <c r="AB144" s="52" t="str">
        <f t="shared" si="284"/>
        <v/>
      </c>
      <c r="AC144" s="52" t="str">
        <f t="shared" si="284"/>
        <v/>
      </c>
      <c r="AD144" s="52" t="str">
        <f t="shared" si="284"/>
        <v/>
      </c>
      <c r="AE144" s="52" t="str">
        <f t="shared" si="284"/>
        <v/>
      </c>
      <c r="AF144" s="52" t="str">
        <f t="shared" si="284"/>
        <v/>
      </c>
      <c r="AG144" s="50">
        <f t="shared" si="266"/>
        <v>0</v>
      </c>
      <c r="AN144" s="4">
        <v>4</v>
      </c>
      <c r="AO144" s="4">
        <v>3</v>
      </c>
      <c r="AP144" s="4">
        <v>7</v>
      </c>
      <c r="AQ144" s="6">
        <f ca="1">IF($AP144=1,IF(INDIRECT(ADDRESS(($AN144-1)*3+$AO144+5,$AP144+7))="",0,INDIRECT(ADDRESS(($AN144-1)*3+$AO144+5,$AP144+7))),IF(INDIRECT(ADDRESS(($AN144-1)*3+$AO144+5,$AP144+7))="",0,IF(COUNTIF(INDIRECT(ADDRESS(($AN144-1)*36+($AO144-1)*12+6,COLUMN())):INDIRECT(ADDRESS(($AN144-1)*36+($AO144-1)*12+$AP144+4,COLUMN())),INDIRECT(ADDRESS(($AN144-1)*3+$AO144+5,$AP144+7)))&gt;=1,0,INDIRECT(ADDRESS(($AN144-1)*3+$AO144+5,$AP144+7)))))</f>
        <v>0</v>
      </c>
      <c r="AR144" s="4">
        <f ca="1">COUNTIF(INDIRECT("H"&amp;(ROW()+12*(($AN144-1)*3+$AO144)-ROW())/12+5):INDIRECT("S"&amp;(ROW()+12*(($AN144-1)*3+$AO144)-ROW())/12+5),AQ144)</f>
        <v>0</v>
      </c>
      <c r="AS144" s="6">
        <f ca="1">IF($AP144=1,IF(INDIRECT(ADDRESS(($AN144-1)*3+$AO144+5,$AP144+20))="",0,INDIRECT(ADDRESS(($AN144-1)*3+$AO144+5,$AP144+20))),IF(INDIRECT(ADDRESS(($AN144-1)*3+$AO144+5,$AP144+20))="",0,IF(COUNTIF(INDIRECT(ADDRESS(($AN144-1)*36+($AO144-1)*12+6,COLUMN())):INDIRECT(ADDRESS(($AN144-1)*36+($AO144-1)*12+$AP144+4,COLUMN())),INDIRECT(ADDRESS(($AN144-1)*3+$AO144+5,$AP144+20)))&gt;=1,0,INDIRECT(ADDRESS(($AN144-1)*3+$AO144+5,$AP144+20)))))</f>
        <v>0</v>
      </c>
      <c r="AT144" s="4">
        <f ca="1">COUNTIF(INDIRECT("U"&amp;(ROW()+12*(($AN144-1)*3+$AO144)-ROW())/12+5):INDIRECT("AF"&amp;(ROW()+12*(($AN144-1)*3+$AO144)-ROW())/12+5),AS144)</f>
        <v>0</v>
      </c>
      <c r="AU144" s="4">
        <f ca="1">IF(AND(AQ144+AS144&gt;0,AR144+AT144&gt;0),COUNTIF(AU$6:AU143,"&gt;0")+1,0)</f>
        <v>0</v>
      </c>
      <c r="BE144" s="4">
        <v>1</v>
      </c>
      <c r="BG144" s="7">
        <f t="shared" ref="BG144:BR144" si="285">SUM(H144:H145)</f>
        <v>0</v>
      </c>
      <c r="BH144" s="7">
        <f t="shared" si="285"/>
        <v>0</v>
      </c>
      <c r="BI144" s="7">
        <f t="shared" si="285"/>
        <v>0</v>
      </c>
      <c r="BJ144" s="7">
        <f t="shared" si="285"/>
        <v>0</v>
      </c>
      <c r="BK144" s="7">
        <f t="shared" si="285"/>
        <v>0</v>
      </c>
      <c r="BL144" s="7">
        <f t="shared" si="285"/>
        <v>0</v>
      </c>
      <c r="BM144" s="7">
        <f t="shared" si="285"/>
        <v>0</v>
      </c>
      <c r="BN144" s="7">
        <f t="shared" si="285"/>
        <v>0</v>
      </c>
      <c r="BO144" s="7">
        <f t="shared" si="285"/>
        <v>0</v>
      </c>
      <c r="BP144" s="7">
        <f t="shared" si="285"/>
        <v>0</v>
      </c>
      <c r="BQ144" s="7">
        <f t="shared" si="285"/>
        <v>0</v>
      </c>
      <c r="BR144" s="7">
        <f t="shared" si="285"/>
        <v>0</v>
      </c>
      <c r="BT144" s="7">
        <f t="shared" ref="BT144:CE144" si="286">SUM(U144:U145)</f>
        <v>0</v>
      </c>
      <c r="BU144" s="7">
        <f t="shared" si="286"/>
        <v>0</v>
      </c>
      <c r="BV144" s="7">
        <f t="shared" si="286"/>
        <v>0</v>
      </c>
      <c r="BW144" s="7">
        <f t="shared" si="286"/>
        <v>0</v>
      </c>
      <c r="BX144" s="7">
        <f t="shared" si="286"/>
        <v>0</v>
      </c>
      <c r="BY144" s="7">
        <f t="shared" si="286"/>
        <v>0</v>
      </c>
      <c r="BZ144" s="7">
        <f t="shared" si="286"/>
        <v>0</v>
      </c>
      <c r="CA144" s="7">
        <f t="shared" si="286"/>
        <v>0</v>
      </c>
      <c r="CB144" s="7">
        <f t="shared" si="286"/>
        <v>0</v>
      </c>
      <c r="CC144" s="7">
        <f t="shared" si="286"/>
        <v>0</v>
      </c>
      <c r="CD144" s="7">
        <f t="shared" si="286"/>
        <v>0</v>
      </c>
      <c r="CE144" s="7">
        <f t="shared" si="286"/>
        <v>0</v>
      </c>
      <c r="CH144" s="8" t="s">
        <v>74</v>
      </c>
      <c r="CI144" s="7">
        <f t="shared" ref="CI144:CT144" si="287">IF(OR($D144="副園長",$D144="教頭",$D144="主任保育士",$D144="主幹教諭",$D144="主幹保育教諭"),0,BG144)</f>
        <v>0</v>
      </c>
      <c r="CJ144" s="7">
        <f t="shared" si="287"/>
        <v>0</v>
      </c>
      <c r="CK144" s="7">
        <f t="shared" si="287"/>
        <v>0</v>
      </c>
      <c r="CL144" s="7">
        <f t="shared" si="287"/>
        <v>0</v>
      </c>
      <c r="CM144" s="7">
        <f t="shared" si="287"/>
        <v>0</v>
      </c>
      <c r="CN144" s="7">
        <f t="shared" si="287"/>
        <v>0</v>
      </c>
      <c r="CO144" s="7">
        <f t="shared" si="287"/>
        <v>0</v>
      </c>
      <c r="CP144" s="7">
        <f t="shared" si="287"/>
        <v>0</v>
      </c>
      <c r="CQ144" s="7">
        <f t="shared" si="287"/>
        <v>0</v>
      </c>
      <c r="CR144" s="7">
        <f t="shared" si="287"/>
        <v>0</v>
      </c>
      <c r="CS144" s="7">
        <f t="shared" si="287"/>
        <v>0</v>
      </c>
      <c r="CT144" s="7">
        <f t="shared" si="287"/>
        <v>0</v>
      </c>
    </row>
    <row r="145" spans="1:98">
      <c r="A145" s="407"/>
      <c r="B145" s="410"/>
      <c r="C145" s="412"/>
      <c r="D145" s="412"/>
      <c r="E145" s="414"/>
      <c r="F145" s="410"/>
      <c r="G145" s="53" t="s">
        <v>73</v>
      </c>
      <c r="H145" s="54"/>
      <c r="I145" s="55" t="str">
        <f t="shared" si="283"/>
        <v/>
      </c>
      <c r="J145" s="55" t="str">
        <f t="shared" si="283"/>
        <v/>
      </c>
      <c r="K145" s="55" t="str">
        <f t="shared" si="283"/>
        <v/>
      </c>
      <c r="L145" s="55" t="str">
        <f t="shared" si="283"/>
        <v/>
      </c>
      <c r="M145" s="55" t="str">
        <f t="shared" si="283"/>
        <v/>
      </c>
      <c r="N145" s="55" t="str">
        <f t="shared" si="283"/>
        <v/>
      </c>
      <c r="O145" s="55" t="str">
        <f t="shared" si="283"/>
        <v/>
      </c>
      <c r="P145" s="55" t="str">
        <f t="shared" si="283"/>
        <v/>
      </c>
      <c r="Q145" s="55" t="str">
        <f t="shared" si="283"/>
        <v/>
      </c>
      <c r="R145" s="55" t="str">
        <f t="shared" si="283"/>
        <v/>
      </c>
      <c r="S145" s="55" t="str">
        <f t="shared" si="283"/>
        <v/>
      </c>
      <c r="T145" s="56">
        <f t="shared" si="263"/>
        <v>0</v>
      </c>
      <c r="U145" s="57"/>
      <c r="V145" s="58" t="str">
        <f t="shared" si="284"/>
        <v/>
      </c>
      <c r="W145" s="58" t="str">
        <f t="shared" si="284"/>
        <v/>
      </c>
      <c r="X145" s="58" t="str">
        <f t="shared" si="284"/>
        <v/>
      </c>
      <c r="Y145" s="58" t="str">
        <f t="shared" si="284"/>
        <v/>
      </c>
      <c r="Z145" s="58" t="str">
        <f t="shared" si="284"/>
        <v/>
      </c>
      <c r="AA145" s="58" t="str">
        <f t="shared" si="284"/>
        <v/>
      </c>
      <c r="AB145" s="58" t="str">
        <f t="shared" si="284"/>
        <v/>
      </c>
      <c r="AC145" s="58" t="str">
        <f t="shared" si="284"/>
        <v/>
      </c>
      <c r="AD145" s="58" t="str">
        <f t="shared" si="284"/>
        <v/>
      </c>
      <c r="AE145" s="58" t="str">
        <f t="shared" si="284"/>
        <v/>
      </c>
      <c r="AF145" s="58" t="str">
        <f t="shared" si="284"/>
        <v/>
      </c>
      <c r="AG145" s="56">
        <f t="shared" si="266"/>
        <v>0</v>
      </c>
      <c r="AN145" s="4">
        <v>4</v>
      </c>
      <c r="AO145" s="4">
        <v>3</v>
      </c>
      <c r="AP145" s="4">
        <v>8</v>
      </c>
      <c r="AQ145" s="6">
        <f ca="1">IF($AP145=1,IF(INDIRECT(ADDRESS(($AN145-1)*3+$AO145+5,$AP145+7))="",0,INDIRECT(ADDRESS(($AN145-1)*3+$AO145+5,$AP145+7))),IF(INDIRECT(ADDRESS(($AN145-1)*3+$AO145+5,$AP145+7))="",0,IF(COUNTIF(INDIRECT(ADDRESS(($AN145-1)*36+($AO145-1)*12+6,COLUMN())):INDIRECT(ADDRESS(($AN145-1)*36+($AO145-1)*12+$AP145+4,COLUMN())),INDIRECT(ADDRESS(($AN145-1)*3+$AO145+5,$AP145+7)))&gt;=1,0,INDIRECT(ADDRESS(($AN145-1)*3+$AO145+5,$AP145+7)))))</f>
        <v>0</v>
      </c>
      <c r="AR145" s="4">
        <f ca="1">COUNTIF(INDIRECT("H"&amp;(ROW()+12*(($AN145-1)*3+$AO145)-ROW())/12+5):INDIRECT("S"&amp;(ROW()+12*(($AN145-1)*3+$AO145)-ROW())/12+5),AQ145)</f>
        <v>0</v>
      </c>
      <c r="AS145" s="6">
        <f ca="1">IF($AP145=1,IF(INDIRECT(ADDRESS(($AN145-1)*3+$AO145+5,$AP145+20))="",0,INDIRECT(ADDRESS(($AN145-1)*3+$AO145+5,$AP145+20))),IF(INDIRECT(ADDRESS(($AN145-1)*3+$AO145+5,$AP145+20))="",0,IF(COUNTIF(INDIRECT(ADDRESS(($AN145-1)*36+($AO145-1)*12+6,COLUMN())):INDIRECT(ADDRESS(($AN145-1)*36+($AO145-1)*12+$AP145+4,COLUMN())),INDIRECT(ADDRESS(($AN145-1)*3+$AO145+5,$AP145+20)))&gt;=1,0,INDIRECT(ADDRESS(($AN145-1)*3+$AO145+5,$AP145+20)))))</f>
        <v>0</v>
      </c>
      <c r="AT145" s="4">
        <f ca="1">COUNTIF(INDIRECT("U"&amp;(ROW()+12*(($AN145-1)*3+$AO145)-ROW())/12+5):INDIRECT("AF"&amp;(ROW()+12*(($AN145-1)*3+$AO145)-ROW())/12+5),AS145)</f>
        <v>0</v>
      </c>
      <c r="AU145" s="4">
        <f ca="1">IF(AND(AQ145+AS145&gt;0,AR145+AT145&gt;0),COUNTIF(AU$6:AU144,"&gt;0")+1,0)</f>
        <v>0</v>
      </c>
      <c r="BE145" s="4">
        <v>2</v>
      </c>
      <c r="BF145" s="4" t="s">
        <v>72</v>
      </c>
      <c r="BG145" s="7">
        <f t="shared" ref="BG145:BR145" si="288">IF(BG144+BT144&gt;$AJ$27,1,0)</f>
        <v>0</v>
      </c>
      <c r="BH145" s="7">
        <f t="shared" si="288"/>
        <v>0</v>
      </c>
      <c r="BI145" s="7">
        <f t="shared" si="288"/>
        <v>0</v>
      </c>
      <c r="BJ145" s="7">
        <f t="shared" si="288"/>
        <v>0</v>
      </c>
      <c r="BK145" s="7">
        <f t="shared" si="288"/>
        <v>0</v>
      </c>
      <c r="BL145" s="7">
        <f t="shared" si="288"/>
        <v>0</v>
      </c>
      <c r="BM145" s="7">
        <f t="shared" si="288"/>
        <v>0</v>
      </c>
      <c r="BN145" s="7">
        <f t="shared" si="288"/>
        <v>0</v>
      </c>
      <c r="BO145" s="7">
        <f t="shared" si="288"/>
        <v>0</v>
      </c>
      <c r="BP145" s="7">
        <f t="shared" si="288"/>
        <v>0</v>
      </c>
      <c r="BQ145" s="7">
        <f t="shared" si="288"/>
        <v>0</v>
      </c>
      <c r="BR145" s="7">
        <f t="shared" si="288"/>
        <v>0</v>
      </c>
      <c r="BT145" s="7"/>
      <c r="BU145" s="7"/>
      <c r="BV145" s="7"/>
      <c r="BW145" s="7"/>
      <c r="BX145" s="7"/>
      <c r="BY145" s="7"/>
      <c r="BZ145" s="7"/>
      <c r="CA145" s="7"/>
      <c r="CB145" s="7"/>
      <c r="CC145" s="7"/>
      <c r="CD145" s="7"/>
      <c r="CE145" s="7"/>
    </row>
    <row r="146" spans="1:98">
      <c r="A146" s="408"/>
      <c r="B146" s="411"/>
      <c r="C146" s="416"/>
      <c r="D146" s="417"/>
      <c r="E146" s="415"/>
      <c r="F146" s="411"/>
      <c r="G146" s="59" t="s">
        <v>258</v>
      </c>
      <c r="H146" s="60"/>
      <c r="I146" s="61"/>
      <c r="J146" s="61"/>
      <c r="K146" s="61"/>
      <c r="L146" s="61"/>
      <c r="M146" s="61"/>
      <c r="N146" s="61"/>
      <c r="O146" s="61"/>
      <c r="P146" s="61"/>
      <c r="Q146" s="61"/>
      <c r="R146" s="61"/>
      <c r="S146" s="61"/>
      <c r="T146" s="62">
        <f t="shared" si="263"/>
        <v>0</v>
      </c>
      <c r="U146" s="63"/>
      <c r="V146" s="64"/>
      <c r="W146" s="64"/>
      <c r="X146" s="64"/>
      <c r="Y146" s="64"/>
      <c r="Z146" s="64"/>
      <c r="AA146" s="64"/>
      <c r="AB146" s="64"/>
      <c r="AC146" s="64"/>
      <c r="AD146" s="64"/>
      <c r="AE146" s="64"/>
      <c r="AF146" s="64"/>
      <c r="AG146" s="62">
        <f t="shared" si="266"/>
        <v>0</v>
      </c>
      <c r="AN146" s="4">
        <v>4</v>
      </c>
      <c r="AO146" s="4">
        <v>3</v>
      </c>
      <c r="AP146" s="4">
        <v>9</v>
      </c>
      <c r="AQ146" s="6">
        <f ca="1">IF($AP146=1,IF(INDIRECT(ADDRESS(($AN146-1)*3+$AO146+5,$AP146+7))="",0,INDIRECT(ADDRESS(($AN146-1)*3+$AO146+5,$AP146+7))),IF(INDIRECT(ADDRESS(($AN146-1)*3+$AO146+5,$AP146+7))="",0,IF(COUNTIF(INDIRECT(ADDRESS(($AN146-1)*36+($AO146-1)*12+6,COLUMN())):INDIRECT(ADDRESS(($AN146-1)*36+($AO146-1)*12+$AP146+4,COLUMN())),INDIRECT(ADDRESS(($AN146-1)*3+$AO146+5,$AP146+7)))&gt;=1,0,INDIRECT(ADDRESS(($AN146-1)*3+$AO146+5,$AP146+7)))))</f>
        <v>0</v>
      </c>
      <c r="AR146" s="4">
        <f ca="1">COUNTIF(INDIRECT("H"&amp;(ROW()+12*(($AN146-1)*3+$AO146)-ROW())/12+5):INDIRECT("S"&amp;(ROW()+12*(($AN146-1)*3+$AO146)-ROW())/12+5),AQ146)</f>
        <v>0</v>
      </c>
      <c r="AS146" s="6">
        <f ca="1">IF($AP146=1,IF(INDIRECT(ADDRESS(($AN146-1)*3+$AO146+5,$AP146+20))="",0,INDIRECT(ADDRESS(($AN146-1)*3+$AO146+5,$AP146+20))),IF(INDIRECT(ADDRESS(($AN146-1)*3+$AO146+5,$AP146+20))="",0,IF(COUNTIF(INDIRECT(ADDRESS(($AN146-1)*36+($AO146-1)*12+6,COLUMN())):INDIRECT(ADDRESS(($AN146-1)*36+($AO146-1)*12+$AP146+4,COLUMN())),INDIRECT(ADDRESS(($AN146-1)*3+$AO146+5,$AP146+20)))&gt;=1,0,INDIRECT(ADDRESS(($AN146-1)*3+$AO146+5,$AP146+20)))))</f>
        <v>0</v>
      </c>
      <c r="AT146" s="4">
        <f ca="1">COUNTIF(INDIRECT("U"&amp;(ROW()+12*(($AN146-1)*3+$AO146)-ROW())/12+5):INDIRECT("AF"&amp;(ROW()+12*(($AN146-1)*3+$AO146)-ROW())/12+5),AS146)</f>
        <v>0</v>
      </c>
      <c r="AU146" s="4">
        <f ca="1">IF(AND(AQ146+AS146&gt;0,AR146+AT146&gt;0),COUNTIF(AU$6:AU145,"&gt;0")+1,0)</f>
        <v>0</v>
      </c>
      <c r="BE146" s="4">
        <v>3</v>
      </c>
      <c r="BF146" s="8"/>
      <c r="BG146" s="7"/>
      <c r="BH146" s="7"/>
      <c r="BI146" s="7"/>
      <c r="BJ146" s="7"/>
      <c r="BK146" s="7"/>
      <c r="BL146" s="7"/>
      <c r="BM146" s="7"/>
      <c r="BN146" s="7"/>
      <c r="BO146" s="7"/>
      <c r="BP146" s="7"/>
      <c r="BQ146" s="7"/>
      <c r="BR146" s="7"/>
      <c r="BT146" s="7"/>
      <c r="BU146" s="7"/>
      <c r="BV146" s="7"/>
      <c r="BW146" s="7"/>
      <c r="BX146" s="7"/>
      <c r="BY146" s="7"/>
      <c r="BZ146" s="7"/>
      <c r="CA146" s="7"/>
      <c r="CB146" s="7"/>
      <c r="CC146" s="7"/>
      <c r="CD146" s="7"/>
      <c r="CE146" s="7"/>
    </row>
    <row r="147" spans="1:98">
      <c r="A147" s="406">
        <v>48</v>
      </c>
      <c r="B147" s="409"/>
      <c r="C147" s="409"/>
      <c r="D147" s="409"/>
      <c r="E147" s="413"/>
      <c r="F147" s="409"/>
      <c r="G147" s="47" t="s">
        <v>75</v>
      </c>
      <c r="H147" s="48"/>
      <c r="I147" s="49" t="str">
        <f t="shared" ref="I147:S148" si="289">IF(H147="","",H147)</f>
        <v/>
      </c>
      <c r="J147" s="49" t="str">
        <f t="shared" si="289"/>
        <v/>
      </c>
      <c r="K147" s="49" t="str">
        <f t="shared" si="289"/>
        <v/>
      </c>
      <c r="L147" s="49" t="str">
        <f t="shared" si="289"/>
        <v/>
      </c>
      <c r="M147" s="49" t="str">
        <f t="shared" si="289"/>
        <v/>
      </c>
      <c r="N147" s="49" t="str">
        <f t="shared" si="289"/>
        <v/>
      </c>
      <c r="O147" s="49" t="str">
        <f t="shared" si="289"/>
        <v/>
      </c>
      <c r="P147" s="49" t="str">
        <f t="shared" si="289"/>
        <v/>
      </c>
      <c r="Q147" s="49" t="str">
        <f t="shared" si="289"/>
        <v/>
      </c>
      <c r="R147" s="49" t="str">
        <f t="shared" si="289"/>
        <v/>
      </c>
      <c r="S147" s="49" t="str">
        <f t="shared" si="289"/>
        <v/>
      </c>
      <c r="T147" s="50">
        <f t="shared" si="263"/>
        <v>0</v>
      </c>
      <c r="U147" s="51"/>
      <c r="V147" s="52" t="str">
        <f t="shared" ref="V147:AF148" si="290">IF(U147="","",U147)</f>
        <v/>
      </c>
      <c r="W147" s="52" t="str">
        <f t="shared" si="290"/>
        <v/>
      </c>
      <c r="X147" s="52" t="str">
        <f t="shared" si="290"/>
        <v/>
      </c>
      <c r="Y147" s="52" t="str">
        <f t="shared" si="290"/>
        <v/>
      </c>
      <c r="Z147" s="52" t="str">
        <f t="shared" si="290"/>
        <v/>
      </c>
      <c r="AA147" s="52" t="str">
        <f t="shared" si="290"/>
        <v/>
      </c>
      <c r="AB147" s="52" t="str">
        <f t="shared" si="290"/>
        <v/>
      </c>
      <c r="AC147" s="52" t="str">
        <f t="shared" si="290"/>
        <v/>
      </c>
      <c r="AD147" s="52" t="str">
        <f t="shared" si="290"/>
        <v/>
      </c>
      <c r="AE147" s="52" t="str">
        <f t="shared" si="290"/>
        <v/>
      </c>
      <c r="AF147" s="52" t="str">
        <f t="shared" si="290"/>
        <v/>
      </c>
      <c r="AG147" s="50">
        <f t="shared" si="266"/>
        <v>0</v>
      </c>
      <c r="AN147" s="4">
        <v>4</v>
      </c>
      <c r="AO147" s="4">
        <v>3</v>
      </c>
      <c r="AP147" s="4">
        <v>10</v>
      </c>
      <c r="AQ147" s="6">
        <f ca="1">IF($AP147=1,IF(INDIRECT(ADDRESS(($AN147-1)*3+$AO147+5,$AP147+7))="",0,INDIRECT(ADDRESS(($AN147-1)*3+$AO147+5,$AP147+7))),IF(INDIRECT(ADDRESS(($AN147-1)*3+$AO147+5,$AP147+7))="",0,IF(COUNTIF(INDIRECT(ADDRESS(($AN147-1)*36+($AO147-1)*12+6,COLUMN())):INDIRECT(ADDRESS(($AN147-1)*36+($AO147-1)*12+$AP147+4,COLUMN())),INDIRECT(ADDRESS(($AN147-1)*3+$AO147+5,$AP147+7)))&gt;=1,0,INDIRECT(ADDRESS(($AN147-1)*3+$AO147+5,$AP147+7)))))</f>
        <v>0</v>
      </c>
      <c r="AR147" s="4">
        <f ca="1">COUNTIF(INDIRECT("H"&amp;(ROW()+12*(($AN147-1)*3+$AO147)-ROW())/12+5):INDIRECT("S"&amp;(ROW()+12*(($AN147-1)*3+$AO147)-ROW())/12+5),AQ147)</f>
        <v>0</v>
      </c>
      <c r="AS147" s="6">
        <f ca="1">IF($AP147=1,IF(INDIRECT(ADDRESS(($AN147-1)*3+$AO147+5,$AP147+20))="",0,INDIRECT(ADDRESS(($AN147-1)*3+$AO147+5,$AP147+20))),IF(INDIRECT(ADDRESS(($AN147-1)*3+$AO147+5,$AP147+20))="",0,IF(COUNTIF(INDIRECT(ADDRESS(($AN147-1)*36+($AO147-1)*12+6,COLUMN())):INDIRECT(ADDRESS(($AN147-1)*36+($AO147-1)*12+$AP147+4,COLUMN())),INDIRECT(ADDRESS(($AN147-1)*3+$AO147+5,$AP147+20)))&gt;=1,0,INDIRECT(ADDRESS(($AN147-1)*3+$AO147+5,$AP147+20)))))</f>
        <v>0</v>
      </c>
      <c r="AT147" s="4">
        <f ca="1">COUNTIF(INDIRECT("U"&amp;(ROW()+12*(($AN147-1)*3+$AO147)-ROW())/12+5):INDIRECT("AF"&amp;(ROW()+12*(($AN147-1)*3+$AO147)-ROW())/12+5),AS147)</f>
        <v>0</v>
      </c>
      <c r="AU147" s="4">
        <f ca="1">IF(AND(AQ147+AS147&gt;0,AR147+AT147&gt;0),COUNTIF(AU$6:AU146,"&gt;0")+1,0)</f>
        <v>0</v>
      </c>
      <c r="BE147" s="4">
        <v>1</v>
      </c>
      <c r="BG147" s="7">
        <f t="shared" ref="BG147:BR147" si="291">SUM(H147:H148)</f>
        <v>0</v>
      </c>
      <c r="BH147" s="7">
        <f t="shared" si="291"/>
        <v>0</v>
      </c>
      <c r="BI147" s="7">
        <f t="shared" si="291"/>
        <v>0</v>
      </c>
      <c r="BJ147" s="7">
        <f t="shared" si="291"/>
        <v>0</v>
      </c>
      <c r="BK147" s="7">
        <f t="shared" si="291"/>
        <v>0</v>
      </c>
      <c r="BL147" s="7">
        <f t="shared" si="291"/>
        <v>0</v>
      </c>
      <c r="BM147" s="7">
        <f t="shared" si="291"/>
        <v>0</v>
      </c>
      <c r="BN147" s="7">
        <f t="shared" si="291"/>
        <v>0</v>
      </c>
      <c r="BO147" s="7">
        <f t="shared" si="291"/>
        <v>0</v>
      </c>
      <c r="BP147" s="7">
        <f t="shared" si="291"/>
        <v>0</v>
      </c>
      <c r="BQ147" s="7">
        <f t="shared" si="291"/>
        <v>0</v>
      </c>
      <c r="BR147" s="7">
        <f t="shared" si="291"/>
        <v>0</v>
      </c>
      <c r="BT147" s="7">
        <f t="shared" ref="BT147:CE147" si="292">SUM(U147:U148)</f>
        <v>0</v>
      </c>
      <c r="BU147" s="7">
        <f t="shared" si="292"/>
        <v>0</v>
      </c>
      <c r="BV147" s="7">
        <f t="shared" si="292"/>
        <v>0</v>
      </c>
      <c r="BW147" s="7">
        <f t="shared" si="292"/>
        <v>0</v>
      </c>
      <c r="BX147" s="7">
        <f t="shared" si="292"/>
        <v>0</v>
      </c>
      <c r="BY147" s="7">
        <f t="shared" si="292"/>
        <v>0</v>
      </c>
      <c r="BZ147" s="7">
        <f t="shared" si="292"/>
        <v>0</v>
      </c>
      <c r="CA147" s="7">
        <f t="shared" si="292"/>
        <v>0</v>
      </c>
      <c r="CB147" s="7">
        <f t="shared" si="292"/>
        <v>0</v>
      </c>
      <c r="CC147" s="7">
        <f t="shared" si="292"/>
        <v>0</v>
      </c>
      <c r="CD147" s="7">
        <f t="shared" si="292"/>
        <v>0</v>
      </c>
      <c r="CE147" s="7">
        <f t="shared" si="292"/>
        <v>0</v>
      </c>
      <c r="CH147" s="8" t="s">
        <v>74</v>
      </c>
      <c r="CI147" s="7">
        <f t="shared" ref="CI147:CT147" si="293">IF(OR($D147="副園長",$D147="教頭",$D147="主任保育士",$D147="主幹教諭",$D147="主幹保育教諭"),0,BG147)</f>
        <v>0</v>
      </c>
      <c r="CJ147" s="7">
        <f t="shared" si="293"/>
        <v>0</v>
      </c>
      <c r="CK147" s="7">
        <f t="shared" si="293"/>
        <v>0</v>
      </c>
      <c r="CL147" s="7">
        <f t="shared" si="293"/>
        <v>0</v>
      </c>
      <c r="CM147" s="7">
        <f t="shared" si="293"/>
        <v>0</v>
      </c>
      <c r="CN147" s="7">
        <f t="shared" si="293"/>
        <v>0</v>
      </c>
      <c r="CO147" s="7">
        <f t="shared" si="293"/>
        <v>0</v>
      </c>
      <c r="CP147" s="7">
        <f t="shared" si="293"/>
        <v>0</v>
      </c>
      <c r="CQ147" s="7">
        <f t="shared" si="293"/>
        <v>0</v>
      </c>
      <c r="CR147" s="7">
        <f t="shared" si="293"/>
        <v>0</v>
      </c>
      <c r="CS147" s="7">
        <f t="shared" si="293"/>
        <v>0</v>
      </c>
      <c r="CT147" s="7">
        <f t="shared" si="293"/>
        <v>0</v>
      </c>
    </row>
    <row r="148" spans="1:98">
      <c r="A148" s="407"/>
      <c r="B148" s="410"/>
      <c r="C148" s="412"/>
      <c r="D148" s="412"/>
      <c r="E148" s="414"/>
      <c r="F148" s="410"/>
      <c r="G148" s="53" t="s">
        <v>73</v>
      </c>
      <c r="H148" s="54"/>
      <c r="I148" s="55" t="str">
        <f t="shared" si="289"/>
        <v/>
      </c>
      <c r="J148" s="55" t="str">
        <f t="shared" si="289"/>
        <v/>
      </c>
      <c r="K148" s="55" t="str">
        <f t="shared" si="289"/>
        <v/>
      </c>
      <c r="L148" s="55" t="str">
        <f t="shared" si="289"/>
        <v/>
      </c>
      <c r="M148" s="55" t="str">
        <f t="shared" si="289"/>
        <v/>
      </c>
      <c r="N148" s="55" t="str">
        <f t="shared" si="289"/>
        <v/>
      </c>
      <c r="O148" s="55" t="str">
        <f t="shared" si="289"/>
        <v/>
      </c>
      <c r="P148" s="55" t="str">
        <f t="shared" si="289"/>
        <v/>
      </c>
      <c r="Q148" s="55" t="str">
        <f t="shared" si="289"/>
        <v/>
      </c>
      <c r="R148" s="55" t="str">
        <f t="shared" si="289"/>
        <v/>
      </c>
      <c r="S148" s="55" t="str">
        <f t="shared" si="289"/>
        <v/>
      </c>
      <c r="T148" s="56">
        <f t="shared" si="263"/>
        <v>0</v>
      </c>
      <c r="U148" s="57"/>
      <c r="V148" s="58" t="str">
        <f t="shared" si="290"/>
        <v/>
      </c>
      <c r="W148" s="58" t="str">
        <f t="shared" si="290"/>
        <v/>
      </c>
      <c r="X148" s="58" t="str">
        <f t="shared" si="290"/>
        <v/>
      </c>
      <c r="Y148" s="58" t="str">
        <f t="shared" si="290"/>
        <v/>
      </c>
      <c r="Z148" s="58" t="str">
        <f t="shared" si="290"/>
        <v/>
      </c>
      <c r="AA148" s="58" t="str">
        <f t="shared" si="290"/>
        <v/>
      </c>
      <c r="AB148" s="58" t="str">
        <f t="shared" si="290"/>
        <v/>
      </c>
      <c r="AC148" s="58" t="str">
        <f t="shared" si="290"/>
        <v/>
      </c>
      <c r="AD148" s="58" t="str">
        <f t="shared" si="290"/>
        <v/>
      </c>
      <c r="AE148" s="58" t="str">
        <f t="shared" si="290"/>
        <v/>
      </c>
      <c r="AF148" s="58" t="str">
        <f t="shared" si="290"/>
        <v/>
      </c>
      <c r="AG148" s="56">
        <f t="shared" si="266"/>
        <v>0</v>
      </c>
      <c r="AN148" s="4">
        <v>4</v>
      </c>
      <c r="AO148" s="4">
        <v>3</v>
      </c>
      <c r="AP148" s="4">
        <v>11</v>
      </c>
      <c r="AQ148" s="6">
        <f ca="1">IF($AP148=1,IF(INDIRECT(ADDRESS(($AN148-1)*3+$AO148+5,$AP148+7))="",0,INDIRECT(ADDRESS(($AN148-1)*3+$AO148+5,$AP148+7))),IF(INDIRECT(ADDRESS(($AN148-1)*3+$AO148+5,$AP148+7))="",0,IF(COUNTIF(INDIRECT(ADDRESS(($AN148-1)*36+($AO148-1)*12+6,COLUMN())):INDIRECT(ADDRESS(($AN148-1)*36+($AO148-1)*12+$AP148+4,COLUMN())),INDIRECT(ADDRESS(($AN148-1)*3+$AO148+5,$AP148+7)))&gt;=1,0,INDIRECT(ADDRESS(($AN148-1)*3+$AO148+5,$AP148+7)))))</f>
        <v>0</v>
      </c>
      <c r="AR148" s="4">
        <f ca="1">COUNTIF(INDIRECT("H"&amp;(ROW()+12*(($AN148-1)*3+$AO148)-ROW())/12+5):INDIRECT("S"&amp;(ROW()+12*(($AN148-1)*3+$AO148)-ROW())/12+5),AQ148)</f>
        <v>0</v>
      </c>
      <c r="AS148" s="6">
        <f ca="1">IF($AP148=1,IF(INDIRECT(ADDRESS(($AN148-1)*3+$AO148+5,$AP148+20))="",0,INDIRECT(ADDRESS(($AN148-1)*3+$AO148+5,$AP148+20))),IF(INDIRECT(ADDRESS(($AN148-1)*3+$AO148+5,$AP148+20))="",0,IF(COUNTIF(INDIRECT(ADDRESS(($AN148-1)*36+($AO148-1)*12+6,COLUMN())):INDIRECT(ADDRESS(($AN148-1)*36+($AO148-1)*12+$AP148+4,COLUMN())),INDIRECT(ADDRESS(($AN148-1)*3+$AO148+5,$AP148+20)))&gt;=1,0,INDIRECT(ADDRESS(($AN148-1)*3+$AO148+5,$AP148+20)))))</f>
        <v>0</v>
      </c>
      <c r="AT148" s="4">
        <f ca="1">COUNTIF(INDIRECT("U"&amp;(ROW()+12*(($AN148-1)*3+$AO148)-ROW())/12+5):INDIRECT("AF"&amp;(ROW()+12*(($AN148-1)*3+$AO148)-ROW())/12+5),AS148)</f>
        <v>0</v>
      </c>
      <c r="AU148" s="4">
        <f ca="1">IF(AND(AQ148+AS148&gt;0,AR148+AT148&gt;0),COUNTIF(AU$6:AU147,"&gt;0")+1,0)</f>
        <v>0</v>
      </c>
      <c r="BE148" s="4">
        <v>2</v>
      </c>
      <c r="BF148" s="4" t="s">
        <v>72</v>
      </c>
      <c r="BG148" s="7">
        <f t="shared" ref="BG148:BR148" si="294">IF(BG147+BT147&gt;$AJ$27,1,0)</f>
        <v>0</v>
      </c>
      <c r="BH148" s="7">
        <f t="shared" si="294"/>
        <v>0</v>
      </c>
      <c r="BI148" s="7">
        <f t="shared" si="294"/>
        <v>0</v>
      </c>
      <c r="BJ148" s="7">
        <f t="shared" si="294"/>
        <v>0</v>
      </c>
      <c r="BK148" s="7">
        <f t="shared" si="294"/>
        <v>0</v>
      </c>
      <c r="BL148" s="7">
        <f t="shared" si="294"/>
        <v>0</v>
      </c>
      <c r="BM148" s="7">
        <f t="shared" si="294"/>
        <v>0</v>
      </c>
      <c r="BN148" s="7">
        <f t="shared" si="294"/>
        <v>0</v>
      </c>
      <c r="BO148" s="7">
        <f t="shared" si="294"/>
        <v>0</v>
      </c>
      <c r="BP148" s="7">
        <f t="shared" si="294"/>
        <v>0</v>
      </c>
      <c r="BQ148" s="7">
        <f t="shared" si="294"/>
        <v>0</v>
      </c>
      <c r="BR148" s="7">
        <f t="shared" si="294"/>
        <v>0</v>
      </c>
      <c r="BT148" s="7"/>
      <c r="BU148" s="7"/>
      <c r="BV148" s="7"/>
      <c r="BW148" s="7"/>
      <c r="BX148" s="7"/>
      <c r="BY148" s="7"/>
      <c r="BZ148" s="7"/>
      <c r="CA148" s="7"/>
      <c r="CB148" s="7"/>
      <c r="CC148" s="7"/>
      <c r="CD148" s="7"/>
      <c r="CE148" s="7"/>
    </row>
    <row r="149" spans="1:98">
      <c r="A149" s="408"/>
      <c r="B149" s="411"/>
      <c r="C149" s="416"/>
      <c r="D149" s="417"/>
      <c r="E149" s="415"/>
      <c r="F149" s="411"/>
      <c r="G149" s="59" t="s">
        <v>258</v>
      </c>
      <c r="H149" s="60"/>
      <c r="I149" s="61"/>
      <c r="J149" s="61"/>
      <c r="K149" s="61"/>
      <c r="L149" s="61"/>
      <c r="M149" s="61"/>
      <c r="N149" s="61"/>
      <c r="O149" s="61"/>
      <c r="P149" s="61"/>
      <c r="Q149" s="61"/>
      <c r="R149" s="61"/>
      <c r="S149" s="61"/>
      <c r="T149" s="62">
        <f t="shared" si="263"/>
        <v>0</v>
      </c>
      <c r="U149" s="63"/>
      <c r="V149" s="64"/>
      <c r="W149" s="64"/>
      <c r="X149" s="64"/>
      <c r="Y149" s="64"/>
      <c r="Z149" s="64"/>
      <c r="AA149" s="64"/>
      <c r="AB149" s="64"/>
      <c r="AC149" s="64"/>
      <c r="AD149" s="64"/>
      <c r="AE149" s="64"/>
      <c r="AF149" s="64"/>
      <c r="AG149" s="62">
        <f t="shared" si="266"/>
        <v>0</v>
      </c>
      <c r="AN149" s="77">
        <v>4</v>
      </c>
      <c r="AO149" s="77">
        <v>3</v>
      </c>
      <c r="AP149" s="77">
        <v>12</v>
      </c>
      <c r="AQ149" s="78">
        <f ca="1">IF($AP149=1,IF(INDIRECT(ADDRESS(($AN149-1)*3+$AO149+5,$AP149+7))="",0,INDIRECT(ADDRESS(($AN149-1)*3+$AO149+5,$AP149+7))),IF(INDIRECT(ADDRESS(($AN149-1)*3+$AO149+5,$AP149+7))="",0,IF(COUNTIF(INDIRECT(ADDRESS(($AN149-1)*36+($AO149-1)*12+6,COLUMN())):INDIRECT(ADDRESS(($AN149-1)*36+($AO149-1)*12+$AP149+4,COLUMN())),INDIRECT(ADDRESS(($AN149-1)*3+$AO149+5,$AP149+7)))&gt;=1,0,INDIRECT(ADDRESS(($AN149-1)*3+$AO149+5,$AP149+7)))))</f>
        <v>0</v>
      </c>
      <c r="AR149" s="77">
        <f ca="1">COUNTIF(INDIRECT("H"&amp;(ROW()+12*(($AN149-1)*3+$AO149)-ROW())/12+5):INDIRECT("S"&amp;(ROW()+12*(($AN149-1)*3+$AO149)-ROW())/12+5),AQ149)</f>
        <v>0</v>
      </c>
      <c r="AS149" s="78">
        <f ca="1">IF($AP149=1,IF(INDIRECT(ADDRESS(($AN149-1)*3+$AO149+5,$AP149+20))="",0,INDIRECT(ADDRESS(($AN149-1)*3+$AO149+5,$AP149+20))),IF(INDIRECT(ADDRESS(($AN149-1)*3+$AO149+5,$AP149+20))="",0,IF(COUNTIF(INDIRECT(ADDRESS(($AN149-1)*36+($AO149-1)*12+6,COLUMN())):INDIRECT(ADDRESS(($AN149-1)*36+($AO149-1)*12+$AP149+4,COLUMN())),INDIRECT(ADDRESS(($AN149-1)*3+$AO149+5,$AP149+20)))&gt;=1,0,INDIRECT(ADDRESS(($AN149-1)*3+$AO149+5,$AP149+20)))))</f>
        <v>0</v>
      </c>
      <c r="AT149" s="77">
        <f ca="1">COUNTIF(INDIRECT("U"&amp;(ROW()+12*(($AN149-1)*3+$AO149)-ROW())/12+5):INDIRECT("AF"&amp;(ROW()+12*(($AN149-1)*3+$AO149)-ROW())/12+5),AS149)</f>
        <v>0</v>
      </c>
      <c r="AU149" s="77">
        <f ca="1">IF(AND(AQ149+AS149&gt;0,AR149+AT149&gt;0),COUNTIF(AU$6:AU148,"&gt;0")+1,0)</f>
        <v>0</v>
      </c>
      <c r="BE149" s="4">
        <v>3</v>
      </c>
      <c r="BF149" s="8"/>
      <c r="BG149" s="7"/>
      <c r="BH149" s="7"/>
      <c r="BI149" s="7"/>
      <c r="BJ149" s="7"/>
      <c r="BK149" s="7"/>
      <c r="BL149" s="7"/>
      <c r="BM149" s="7"/>
      <c r="BN149" s="7"/>
      <c r="BO149" s="7"/>
      <c r="BP149" s="7"/>
      <c r="BQ149" s="7"/>
      <c r="BR149" s="7"/>
    </row>
    <row r="150" spans="1:98">
      <c r="A150" s="406">
        <v>49</v>
      </c>
      <c r="B150" s="409"/>
      <c r="C150" s="409"/>
      <c r="D150" s="409"/>
      <c r="E150" s="413"/>
      <c r="F150" s="409"/>
      <c r="G150" s="47" t="s">
        <v>75</v>
      </c>
      <c r="H150" s="48"/>
      <c r="I150" s="49" t="str">
        <f t="shared" ref="I150:S151" si="295">IF(H150="","",H150)</f>
        <v/>
      </c>
      <c r="J150" s="49" t="str">
        <f t="shared" si="295"/>
        <v/>
      </c>
      <c r="K150" s="49" t="str">
        <f t="shared" si="295"/>
        <v/>
      </c>
      <c r="L150" s="49" t="str">
        <f t="shared" si="295"/>
        <v/>
      </c>
      <c r="M150" s="49" t="str">
        <f t="shared" si="295"/>
        <v/>
      </c>
      <c r="N150" s="49" t="str">
        <f t="shared" si="295"/>
        <v/>
      </c>
      <c r="O150" s="49" t="str">
        <f t="shared" si="295"/>
        <v/>
      </c>
      <c r="P150" s="49" t="str">
        <f t="shared" si="295"/>
        <v/>
      </c>
      <c r="Q150" s="49" t="str">
        <f t="shared" si="295"/>
        <v/>
      </c>
      <c r="R150" s="49" t="str">
        <f t="shared" si="295"/>
        <v/>
      </c>
      <c r="S150" s="49" t="str">
        <f t="shared" si="295"/>
        <v/>
      </c>
      <c r="T150" s="50">
        <f t="shared" si="263"/>
        <v>0</v>
      </c>
      <c r="U150" s="51"/>
      <c r="V150" s="52" t="str">
        <f t="shared" ref="V150:AF151" si="296">IF(U150="","",U150)</f>
        <v/>
      </c>
      <c r="W150" s="52" t="str">
        <f t="shared" si="296"/>
        <v/>
      </c>
      <c r="X150" s="52" t="str">
        <f t="shared" si="296"/>
        <v/>
      </c>
      <c r="Y150" s="52" t="str">
        <f t="shared" si="296"/>
        <v/>
      </c>
      <c r="Z150" s="52" t="str">
        <f t="shared" si="296"/>
        <v/>
      </c>
      <c r="AA150" s="52" t="str">
        <f t="shared" si="296"/>
        <v/>
      </c>
      <c r="AB150" s="52" t="str">
        <f t="shared" si="296"/>
        <v/>
      </c>
      <c r="AC150" s="52" t="str">
        <f t="shared" si="296"/>
        <v/>
      </c>
      <c r="AD150" s="52" t="str">
        <f t="shared" si="296"/>
        <v/>
      </c>
      <c r="AE150" s="52" t="str">
        <f t="shared" si="296"/>
        <v/>
      </c>
      <c r="AF150" s="52" t="str">
        <f t="shared" si="296"/>
        <v/>
      </c>
      <c r="AG150" s="50">
        <f t="shared" si="266"/>
        <v>0</v>
      </c>
      <c r="AN150" s="4">
        <v>5</v>
      </c>
      <c r="AO150" s="4">
        <v>1</v>
      </c>
      <c r="AP150" s="4">
        <v>1</v>
      </c>
      <c r="AQ150" s="6">
        <f ca="1">IF($AP150=1,IF(INDIRECT(ADDRESS(($AN150-1)*3+$AO150+5,$AP150+7))="",0,INDIRECT(ADDRESS(($AN150-1)*3+$AO150+5,$AP150+7))),IF(INDIRECT(ADDRESS(($AN150-1)*3+$AO150+5,$AP150+7))="",0,IF(COUNTIF(INDIRECT(ADDRESS(($AN150-1)*36+($AO150-1)*12+6,COLUMN())):INDIRECT(ADDRESS(($AN150-1)*36+($AO150-1)*12+$AP150+4,COLUMN())),INDIRECT(ADDRESS(($AN150-1)*3+$AO150+5,$AP150+7)))&gt;=1,0,INDIRECT(ADDRESS(($AN150-1)*3+$AO150+5,$AP150+7)))))</f>
        <v>0</v>
      </c>
      <c r="AR150" s="4">
        <f ca="1">COUNTIF(INDIRECT("H"&amp;(ROW()+12*(($AN150-1)*3+$AO150)-ROW())/12+5):INDIRECT("S"&amp;(ROW()+12*(($AN150-1)*3+$AO150)-ROW())/12+5),AQ150)</f>
        <v>0</v>
      </c>
      <c r="AS150" s="6">
        <f ca="1">IF($AP150=1,IF(INDIRECT(ADDRESS(($AN150-1)*3+$AO150+5,$AP150+20))="",0,INDIRECT(ADDRESS(($AN150-1)*3+$AO150+5,$AP150+20))),IF(INDIRECT(ADDRESS(($AN150-1)*3+$AO150+5,$AP150+20))="",0,IF(COUNTIF(INDIRECT(ADDRESS(($AN150-1)*36+($AO150-1)*12+6,COLUMN())):INDIRECT(ADDRESS(($AN150-1)*36+($AO150-1)*12+$AP150+4,COLUMN())),INDIRECT(ADDRESS(($AN150-1)*3+$AO150+5,$AP150+20)))&gt;=1,0,INDIRECT(ADDRESS(($AN150-1)*3+$AO150+5,$AP150+20)))))</f>
        <v>0</v>
      </c>
      <c r="AT150" s="4">
        <f ca="1">COUNTIF(INDIRECT("U"&amp;(ROW()+12*(($AN150-1)*3+$AO150)-ROW())/12+5):INDIRECT("AF"&amp;(ROW()+12*(($AN150-1)*3+$AO150)-ROW())/12+5),AS150)</f>
        <v>0</v>
      </c>
      <c r="AU150" s="4">
        <f ca="1">IF(AND(AQ150+AS150&gt;0,AR150+AT150&gt;0),COUNTIF(AU$6:AU149,"&gt;0")+1,0)</f>
        <v>0</v>
      </c>
      <c r="BE150" s="4">
        <v>1</v>
      </c>
      <c r="BG150" s="7">
        <f t="shared" ref="BG150:BR150" si="297">SUM(H150:H151)</f>
        <v>0</v>
      </c>
      <c r="BH150" s="7">
        <f t="shared" si="297"/>
        <v>0</v>
      </c>
      <c r="BI150" s="7">
        <f t="shared" si="297"/>
        <v>0</v>
      </c>
      <c r="BJ150" s="7">
        <f t="shared" si="297"/>
        <v>0</v>
      </c>
      <c r="BK150" s="7">
        <f t="shared" si="297"/>
        <v>0</v>
      </c>
      <c r="BL150" s="7">
        <f t="shared" si="297"/>
        <v>0</v>
      </c>
      <c r="BM150" s="7">
        <f t="shared" si="297"/>
        <v>0</v>
      </c>
      <c r="BN150" s="7">
        <f t="shared" si="297"/>
        <v>0</v>
      </c>
      <c r="BO150" s="7">
        <f t="shared" si="297"/>
        <v>0</v>
      </c>
      <c r="BP150" s="7">
        <f t="shared" si="297"/>
        <v>0</v>
      </c>
      <c r="BQ150" s="7">
        <f t="shared" si="297"/>
        <v>0</v>
      </c>
      <c r="BR150" s="7">
        <f t="shared" si="297"/>
        <v>0</v>
      </c>
      <c r="BT150" s="7">
        <f t="shared" ref="BT150:CE150" si="298">SUM(U150:U151)</f>
        <v>0</v>
      </c>
      <c r="BU150" s="7">
        <f t="shared" si="298"/>
        <v>0</v>
      </c>
      <c r="BV150" s="7">
        <f t="shared" si="298"/>
        <v>0</v>
      </c>
      <c r="BW150" s="7">
        <f t="shared" si="298"/>
        <v>0</v>
      </c>
      <c r="BX150" s="7">
        <f t="shared" si="298"/>
        <v>0</v>
      </c>
      <c r="BY150" s="7">
        <f t="shared" si="298"/>
        <v>0</v>
      </c>
      <c r="BZ150" s="7">
        <f t="shared" si="298"/>
        <v>0</v>
      </c>
      <c r="CA150" s="7">
        <f t="shared" si="298"/>
        <v>0</v>
      </c>
      <c r="CB150" s="7">
        <f t="shared" si="298"/>
        <v>0</v>
      </c>
      <c r="CC150" s="7">
        <f t="shared" si="298"/>
        <v>0</v>
      </c>
      <c r="CD150" s="7">
        <f t="shared" si="298"/>
        <v>0</v>
      </c>
      <c r="CE150" s="7">
        <f t="shared" si="298"/>
        <v>0</v>
      </c>
      <c r="CH150" s="8" t="s">
        <v>74</v>
      </c>
      <c r="CI150" s="7">
        <f t="shared" ref="CI150:CT150" si="299">IF(OR($D150="副園長",$D150="教頭",$D150="主任保育士",$D150="主幹教諭",$D150="主幹保育教諭"),0,BG150)</f>
        <v>0</v>
      </c>
      <c r="CJ150" s="7">
        <f t="shared" si="299"/>
        <v>0</v>
      </c>
      <c r="CK150" s="7">
        <f t="shared" si="299"/>
        <v>0</v>
      </c>
      <c r="CL150" s="7">
        <f t="shared" si="299"/>
        <v>0</v>
      </c>
      <c r="CM150" s="7">
        <f t="shared" si="299"/>
        <v>0</v>
      </c>
      <c r="CN150" s="7">
        <f t="shared" si="299"/>
        <v>0</v>
      </c>
      <c r="CO150" s="7">
        <f t="shared" si="299"/>
        <v>0</v>
      </c>
      <c r="CP150" s="7">
        <f t="shared" si="299"/>
        <v>0</v>
      </c>
      <c r="CQ150" s="7">
        <f t="shared" si="299"/>
        <v>0</v>
      </c>
      <c r="CR150" s="7">
        <f t="shared" si="299"/>
        <v>0</v>
      </c>
      <c r="CS150" s="7">
        <f t="shared" si="299"/>
        <v>0</v>
      </c>
      <c r="CT150" s="7">
        <f t="shared" si="299"/>
        <v>0</v>
      </c>
    </row>
    <row r="151" spans="1:98">
      <c r="A151" s="407"/>
      <c r="B151" s="410"/>
      <c r="C151" s="412"/>
      <c r="D151" s="412"/>
      <c r="E151" s="414"/>
      <c r="F151" s="410"/>
      <c r="G151" s="53" t="s">
        <v>73</v>
      </c>
      <c r="H151" s="54"/>
      <c r="I151" s="55" t="str">
        <f t="shared" si="295"/>
        <v/>
      </c>
      <c r="J151" s="55" t="str">
        <f t="shared" si="295"/>
        <v/>
      </c>
      <c r="K151" s="55" t="str">
        <f t="shared" si="295"/>
        <v/>
      </c>
      <c r="L151" s="55" t="str">
        <f t="shared" si="295"/>
        <v/>
      </c>
      <c r="M151" s="55" t="str">
        <f t="shared" si="295"/>
        <v/>
      </c>
      <c r="N151" s="55" t="str">
        <f t="shared" si="295"/>
        <v/>
      </c>
      <c r="O151" s="55" t="str">
        <f t="shared" si="295"/>
        <v/>
      </c>
      <c r="P151" s="55" t="str">
        <f t="shared" si="295"/>
        <v/>
      </c>
      <c r="Q151" s="55" t="str">
        <f t="shared" si="295"/>
        <v/>
      </c>
      <c r="R151" s="55" t="str">
        <f t="shared" si="295"/>
        <v/>
      </c>
      <c r="S151" s="55" t="str">
        <f t="shared" si="295"/>
        <v/>
      </c>
      <c r="T151" s="56">
        <f t="shared" si="263"/>
        <v>0</v>
      </c>
      <c r="U151" s="57"/>
      <c r="V151" s="58" t="str">
        <f t="shared" si="296"/>
        <v/>
      </c>
      <c r="W151" s="58" t="str">
        <f t="shared" si="296"/>
        <v/>
      </c>
      <c r="X151" s="58" t="str">
        <f t="shared" si="296"/>
        <v/>
      </c>
      <c r="Y151" s="58" t="str">
        <f t="shared" si="296"/>
        <v/>
      </c>
      <c r="Z151" s="58" t="str">
        <f t="shared" si="296"/>
        <v/>
      </c>
      <c r="AA151" s="58" t="str">
        <f t="shared" si="296"/>
        <v/>
      </c>
      <c r="AB151" s="58" t="str">
        <f t="shared" si="296"/>
        <v/>
      </c>
      <c r="AC151" s="58" t="str">
        <f t="shared" si="296"/>
        <v/>
      </c>
      <c r="AD151" s="58" t="str">
        <f t="shared" si="296"/>
        <v/>
      </c>
      <c r="AE151" s="58" t="str">
        <f t="shared" si="296"/>
        <v/>
      </c>
      <c r="AF151" s="58" t="str">
        <f t="shared" si="296"/>
        <v/>
      </c>
      <c r="AG151" s="56">
        <f t="shared" si="266"/>
        <v>0</v>
      </c>
      <c r="AN151" s="4">
        <v>5</v>
      </c>
      <c r="AO151" s="4">
        <v>1</v>
      </c>
      <c r="AP151" s="4">
        <v>2</v>
      </c>
      <c r="AQ151" s="6">
        <f ca="1">IF($AP151=1,IF(INDIRECT(ADDRESS(($AN151-1)*3+$AO151+5,$AP151+7))="",0,INDIRECT(ADDRESS(($AN151-1)*3+$AO151+5,$AP151+7))),IF(INDIRECT(ADDRESS(($AN151-1)*3+$AO151+5,$AP151+7))="",0,IF(COUNTIF(INDIRECT(ADDRESS(($AN151-1)*36+($AO151-1)*12+6,COLUMN())):INDIRECT(ADDRESS(($AN151-1)*36+($AO151-1)*12+$AP151+4,COLUMN())),INDIRECT(ADDRESS(($AN151-1)*3+$AO151+5,$AP151+7)))&gt;=1,0,INDIRECT(ADDRESS(($AN151-1)*3+$AO151+5,$AP151+7)))))</f>
        <v>0</v>
      </c>
      <c r="AR151" s="4">
        <f ca="1">COUNTIF(INDIRECT("H"&amp;(ROW()+12*(($AN151-1)*3+$AO151)-ROW())/12+5):INDIRECT("S"&amp;(ROW()+12*(($AN151-1)*3+$AO151)-ROW())/12+5),AQ151)</f>
        <v>0</v>
      </c>
      <c r="AS151" s="6">
        <f ca="1">IF($AP151=1,IF(INDIRECT(ADDRESS(($AN151-1)*3+$AO151+5,$AP151+20))="",0,INDIRECT(ADDRESS(($AN151-1)*3+$AO151+5,$AP151+20))),IF(INDIRECT(ADDRESS(($AN151-1)*3+$AO151+5,$AP151+20))="",0,IF(COUNTIF(INDIRECT(ADDRESS(($AN151-1)*36+($AO151-1)*12+6,COLUMN())):INDIRECT(ADDRESS(($AN151-1)*36+($AO151-1)*12+$AP151+4,COLUMN())),INDIRECT(ADDRESS(($AN151-1)*3+$AO151+5,$AP151+20)))&gt;=1,0,INDIRECT(ADDRESS(($AN151-1)*3+$AO151+5,$AP151+20)))))</f>
        <v>0</v>
      </c>
      <c r="AT151" s="4">
        <f ca="1">COUNTIF(INDIRECT("U"&amp;(ROW()+12*(($AN151-1)*3+$AO151)-ROW())/12+5):INDIRECT("AF"&amp;(ROW()+12*(($AN151-1)*3+$AO151)-ROW())/12+5),AS151)</f>
        <v>0</v>
      </c>
      <c r="AU151" s="4">
        <f ca="1">IF(AND(AQ151+AS151&gt;0,AR151+AT151&gt;0),COUNTIF(AU$6:AU150,"&gt;0")+1,0)</f>
        <v>0</v>
      </c>
      <c r="BE151" s="4">
        <v>2</v>
      </c>
      <c r="BF151" s="4" t="s">
        <v>72</v>
      </c>
      <c r="BG151" s="7">
        <f t="shared" ref="BG151:BR151" si="300">IF(BG150+BT150&gt;$AJ$27,1,0)</f>
        <v>0</v>
      </c>
      <c r="BH151" s="7">
        <f t="shared" si="300"/>
        <v>0</v>
      </c>
      <c r="BI151" s="7">
        <f t="shared" si="300"/>
        <v>0</v>
      </c>
      <c r="BJ151" s="7">
        <f t="shared" si="300"/>
        <v>0</v>
      </c>
      <c r="BK151" s="7">
        <f t="shared" si="300"/>
        <v>0</v>
      </c>
      <c r="BL151" s="7">
        <f t="shared" si="300"/>
        <v>0</v>
      </c>
      <c r="BM151" s="7">
        <f t="shared" si="300"/>
        <v>0</v>
      </c>
      <c r="BN151" s="7">
        <f t="shared" si="300"/>
        <v>0</v>
      </c>
      <c r="BO151" s="7">
        <f t="shared" si="300"/>
        <v>0</v>
      </c>
      <c r="BP151" s="7">
        <f t="shared" si="300"/>
        <v>0</v>
      </c>
      <c r="BQ151" s="7">
        <f t="shared" si="300"/>
        <v>0</v>
      </c>
      <c r="BR151" s="7">
        <f t="shared" si="300"/>
        <v>0</v>
      </c>
      <c r="BT151" s="7"/>
      <c r="BU151" s="7"/>
      <c r="BV151" s="7"/>
      <c r="BW151" s="7"/>
      <c r="BX151" s="7"/>
      <c r="BY151" s="7"/>
      <c r="BZ151" s="7"/>
      <c r="CA151" s="7"/>
      <c r="CB151" s="7"/>
      <c r="CC151" s="7"/>
      <c r="CD151" s="7"/>
      <c r="CE151" s="7"/>
    </row>
    <row r="152" spans="1:98">
      <c r="A152" s="408"/>
      <c r="B152" s="411"/>
      <c r="C152" s="416"/>
      <c r="D152" s="417"/>
      <c r="E152" s="415"/>
      <c r="F152" s="411"/>
      <c r="G152" s="59" t="s">
        <v>258</v>
      </c>
      <c r="H152" s="60"/>
      <c r="I152" s="61"/>
      <c r="J152" s="61"/>
      <c r="K152" s="61"/>
      <c r="L152" s="61"/>
      <c r="M152" s="61"/>
      <c r="N152" s="61"/>
      <c r="O152" s="61"/>
      <c r="P152" s="61"/>
      <c r="Q152" s="61"/>
      <c r="R152" s="61"/>
      <c r="S152" s="61"/>
      <c r="T152" s="62">
        <f t="shared" si="263"/>
        <v>0</v>
      </c>
      <c r="U152" s="63"/>
      <c r="V152" s="64"/>
      <c r="W152" s="64"/>
      <c r="X152" s="64"/>
      <c r="Y152" s="64"/>
      <c r="Z152" s="64"/>
      <c r="AA152" s="64"/>
      <c r="AB152" s="64"/>
      <c r="AC152" s="64"/>
      <c r="AD152" s="64"/>
      <c r="AE152" s="64"/>
      <c r="AF152" s="64"/>
      <c r="AG152" s="62">
        <f t="shared" si="266"/>
        <v>0</v>
      </c>
      <c r="AN152" s="4">
        <v>5</v>
      </c>
      <c r="AO152" s="4">
        <v>1</v>
      </c>
      <c r="AP152" s="4">
        <v>3</v>
      </c>
      <c r="AQ152" s="6">
        <f ca="1">IF($AP152=1,IF(INDIRECT(ADDRESS(($AN152-1)*3+$AO152+5,$AP152+7))="",0,INDIRECT(ADDRESS(($AN152-1)*3+$AO152+5,$AP152+7))),IF(INDIRECT(ADDRESS(($AN152-1)*3+$AO152+5,$AP152+7))="",0,IF(COUNTIF(INDIRECT(ADDRESS(($AN152-1)*36+($AO152-1)*12+6,COLUMN())):INDIRECT(ADDRESS(($AN152-1)*36+($AO152-1)*12+$AP152+4,COLUMN())),INDIRECT(ADDRESS(($AN152-1)*3+$AO152+5,$AP152+7)))&gt;=1,0,INDIRECT(ADDRESS(($AN152-1)*3+$AO152+5,$AP152+7)))))</f>
        <v>0</v>
      </c>
      <c r="AR152" s="4">
        <f ca="1">COUNTIF(INDIRECT("H"&amp;(ROW()+12*(($AN152-1)*3+$AO152)-ROW())/12+5):INDIRECT("S"&amp;(ROW()+12*(($AN152-1)*3+$AO152)-ROW())/12+5),AQ152)</f>
        <v>0</v>
      </c>
      <c r="AS152" s="6">
        <f ca="1">IF($AP152=1,IF(INDIRECT(ADDRESS(($AN152-1)*3+$AO152+5,$AP152+20))="",0,INDIRECT(ADDRESS(($AN152-1)*3+$AO152+5,$AP152+20))),IF(INDIRECT(ADDRESS(($AN152-1)*3+$AO152+5,$AP152+20))="",0,IF(COUNTIF(INDIRECT(ADDRESS(($AN152-1)*36+($AO152-1)*12+6,COLUMN())):INDIRECT(ADDRESS(($AN152-1)*36+($AO152-1)*12+$AP152+4,COLUMN())),INDIRECT(ADDRESS(($AN152-1)*3+$AO152+5,$AP152+20)))&gt;=1,0,INDIRECT(ADDRESS(($AN152-1)*3+$AO152+5,$AP152+20)))))</f>
        <v>0</v>
      </c>
      <c r="AT152" s="4">
        <f ca="1">COUNTIF(INDIRECT("U"&amp;(ROW()+12*(($AN152-1)*3+$AO152)-ROW())/12+5):INDIRECT("AF"&amp;(ROW()+12*(($AN152-1)*3+$AO152)-ROW())/12+5),AS152)</f>
        <v>0</v>
      </c>
      <c r="AU152" s="4">
        <f ca="1">IF(AND(AQ152+AS152&gt;0,AR152+AT152&gt;0),COUNTIF(AU$6:AU151,"&gt;0")+1,0)</f>
        <v>0</v>
      </c>
      <c r="BE152" s="4">
        <v>3</v>
      </c>
      <c r="BF152" s="8"/>
      <c r="BG152" s="7"/>
      <c r="BH152" s="7"/>
      <c r="BI152" s="7"/>
      <c r="BJ152" s="7"/>
      <c r="BK152" s="7"/>
      <c r="BL152" s="7"/>
      <c r="BM152" s="7"/>
      <c r="BN152" s="7"/>
      <c r="BO152" s="7"/>
      <c r="BP152" s="7"/>
      <c r="BQ152" s="7"/>
      <c r="BR152" s="7"/>
      <c r="BT152" s="7"/>
      <c r="BU152" s="7"/>
      <c r="BV152" s="7"/>
      <c r="BW152" s="7"/>
      <c r="BX152" s="7"/>
      <c r="BY152" s="7"/>
      <c r="BZ152" s="7"/>
      <c r="CA152" s="7"/>
      <c r="CB152" s="7"/>
      <c r="CC152" s="7"/>
      <c r="CD152" s="7"/>
      <c r="CE152" s="7"/>
    </row>
    <row r="153" spans="1:98">
      <c r="A153" s="406">
        <v>50</v>
      </c>
      <c r="B153" s="409"/>
      <c r="C153" s="409"/>
      <c r="D153" s="409"/>
      <c r="E153" s="413"/>
      <c r="F153" s="409"/>
      <c r="G153" s="47" t="s">
        <v>75</v>
      </c>
      <c r="H153" s="48"/>
      <c r="I153" s="49" t="str">
        <f t="shared" ref="I153:S154" si="301">IF(H153="","",H153)</f>
        <v/>
      </c>
      <c r="J153" s="49" t="str">
        <f t="shared" si="301"/>
        <v/>
      </c>
      <c r="K153" s="49" t="str">
        <f t="shared" si="301"/>
        <v/>
      </c>
      <c r="L153" s="49" t="str">
        <f t="shared" si="301"/>
        <v/>
      </c>
      <c r="M153" s="49" t="str">
        <f t="shared" si="301"/>
        <v/>
      </c>
      <c r="N153" s="49" t="str">
        <f t="shared" si="301"/>
        <v/>
      </c>
      <c r="O153" s="49" t="str">
        <f t="shared" si="301"/>
        <v/>
      </c>
      <c r="P153" s="49" t="str">
        <f t="shared" si="301"/>
        <v/>
      </c>
      <c r="Q153" s="49" t="str">
        <f t="shared" si="301"/>
        <v/>
      </c>
      <c r="R153" s="49" t="str">
        <f t="shared" si="301"/>
        <v/>
      </c>
      <c r="S153" s="49" t="str">
        <f t="shared" si="301"/>
        <v/>
      </c>
      <c r="T153" s="50">
        <f t="shared" si="263"/>
        <v>0</v>
      </c>
      <c r="U153" s="51"/>
      <c r="V153" s="52" t="str">
        <f t="shared" ref="V153:AF154" si="302">IF(U153="","",U153)</f>
        <v/>
      </c>
      <c r="W153" s="52" t="str">
        <f t="shared" si="302"/>
        <v/>
      </c>
      <c r="X153" s="52" t="str">
        <f t="shared" si="302"/>
        <v/>
      </c>
      <c r="Y153" s="52" t="str">
        <f t="shared" si="302"/>
        <v/>
      </c>
      <c r="Z153" s="52" t="str">
        <f t="shared" si="302"/>
        <v/>
      </c>
      <c r="AA153" s="52" t="str">
        <f t="shared" si="302"/>
        <v/>
      </c>
      <c r="AB153" s="52" t="str">
        <f t="shared" si="302"/>
        <v/>
      </c>
      <c r="AC153" s="52" t="str">
        <f t="shared" si="302"/>
        <v/>
      </c>
      <c r="AD153" s="52" t="str">
        <f t="shared" si="302"/>
        <v/>
      </c>
      <c r="AE153" s="52" t="str">
        <f t="shared" si="302"/>
        <v/>
      </c>
      <c r="AF153" s="52" t="str">
        <f t="shared" si="302"/>
        <v/>
      </c>
      <c r="AG153" s="50">
        <f t="shared" si="266"/>
        <v>0</v>
      </c>
      <c r="AN153" s="4">
        <v>5</v>
      </c>
      <c r="AO153" s="4">
        <v>1</v>
      </c>
      <c r="AP153" s="4">
        <v>4</v>
      </c>
      <c r="AQ153" s="6">
        <f ca="1">IF($AP153=1,IF(INDIRECT(ADDRESS(($AN153-1)*3+$AO153+5,$AP153+7))="",0,INDIRECT(ADDRESS(($AN153-1)*3+$AO153+5,$AP153+7))),IF(INDIRECT(ADDRESS(($AN153-1)*3+$AO153+5,$AP153+7))="",0,IF(COUNTIF(INDIRECT(ADDRESS(($AN153-1)*36+($AO153-1)*12+6,COLUMN())):INDIRECT(ADDRESS(($AN153-1)*36+($AO153-1)*12+$AP153+4,COLUMN())),INDIRECT(ADDRESS(($AN153-1)*3+$AO153+5,$AP153+7)))&gt;=1,0,INDIRECT(ADDRESS(($AN153-1)*3+$AO153+5,$AP153+7)))))</f>
        <v>0</v>
      </c>
      <c r="AR153" s="4">
        <f ca="1">COUNTIF(INDIRECT("H"&amp;(ROW()+12*(($AN153-1)*3+$AO153)-ROW())/12+5):INDIRECT("S"&amp;(ROW()+12*(($AN153-1)*3+$AO153)-ROW())/12+5),AQ153)</f>
        <v>0</v>
      </c>
      <c r="AS153" s="6">
        <f ca="1">IF($AP153=1,IF(INDIRECT(ADDRESS(($AN153-1)*3+$AO153+5,$AP153+20))="",0,INDIRECT(ADDRESS(($AN153-1)*3+$AO153+5,$AP153+20))),IF(INDIRECT(ADDRESS(($AN153-1)*3+$AO153+5,$AP153+20))="",0,IF(COUNTIF(INDIRECT(ADDRESS(($AN153-1)*36+($AO153-1)*12+6,COLUMN())):INDIRECT(ADDRESS(($AN153-1)*36+($AO153-1)*12+$AP153+4,COLUMN())),INDIRECT(ADDRESS(($AN153-1)*3+$AO153+5,$AP153+20)))&gt;=1,0,INDIRECT(ADDRESS(($AN153-1)*3+$AO153+5,$AP153+20)))))</f>
        <v>0</v>
      </c>
      <c r="AT153" s="4">
        <f ca="1">COUNTIF(INDIRECT("U"&amp;(ROW()+12*(($AN153-1)*3+$AO153)-ROW())/12+5):INDIRECT("AF"&amp;(ROW()+12*(($AN153-1)*3+$AO153)-ROW())/12+5),AS153)</f>
        <v>0</v>
      </c>
      <c r="AU153" s="4">
        <f ca="1">IF(AND(AQ153+AS153&gt;0,AR153+AT153&gt;0),COUNTIF(AU$6:AU152,"&gt;0")+1,0)</f>
        <v>0</v>
      </c>
      <c r="BE153" s="4">
        <v>1</v>
      </c>
      <c r="BG153" s="7">
        <f t="shared" ref="BG153:BR153" si="303">SUM(H153:H154)</f>
        <v>0</v>
      </c>
      <c r="BH153" s="7">
        <f t="shared" si="303"/>
        <v>0</v>
      </c>
      <c r="BI153" s="7">
        <f t="shared" si="303"/>
        <v>0</v>
      </c>
      <c r="BJ153" s="7">
        <f t="shared" si="303"/>
        <v>0</v>
      </c>
      <c r="BK153" s="7">
        <f t="shared" si="303"/>
        <v>0</v>
      </c>
      <c r="BL153" s="7">
        <f t="shared" si="303"/>
        <v>0</v>
      </c>
      <c r="BM153" s="7">
        <f t="shared" si="303"/>
        <v>0</v>
      </c>
      <c r="BN153" s="7">
        <f t="shared" si="303"/>
        <v>0</v>
      </c>
      <c r="BO153" s="7">
        <f t="shared" si="303"/>
        <v>0</v>
      </c>
      <c r="BP153" s="7">
        <f t="shared" si="303"/>
        <v>0</v>
      </c>
      <c r="BQ153" s="7">
        <f t="shared" si="303"/>
        <v>0</v>
      </c>
      <c r="BR153" s="7">
        <f t="shared" si="303"/>
        <v>0</v>
      </c>
      <c r="BT153" s="7">
        <f t="shared" ref="BT153:CE153" si="304">SUM(U153:U154)</f>
        <v>0</v>
      </c>
      <c r="BU153" s="7">
        <f t="shared" si="304"/>
        <v>0</v>
      </c>
      <c r="BV153" s="7">
        <f t="shared" si="304"/>
        <v>0</v>
      </c>
      <c r="BW153" s="7">
        <f t="shared" si="304"/>
        <v>0</v>
      </c>
      <c r="BX153" s="7">
        <f t="shared" si="304"/>
        <v>0</v>
      </c>
      <c r="BY153" s="7">
        <f t="shared" si="304"/>
        <v>0</v>
      </c>
      <c r="BZ153" s="7">
        <f t="shared" si="304"/>
        <v>0</v>
      </c>
      <c r="CA153" s="7">
        <f t="shared" si="304"/>
        <v>0</v>
      </c>
      <c r="CB153" s="7">
        <f t="shared" si="304"/>
        <v>0</v>
      </c>
      <c r="CC153" s="7">
        <f t="shared" si="304"/>
        <v>0</v>
      </c>
      <c r="CD153" s="7">
        <f t="shared" si="304"/>
        <v>0</v>
      </c>
      <c r="CE153" s="7">
        <f t="shared" si="304"/>
        <v>0</v>
      </c>
      <c r="CH153" s="8" t="s">
        <v>74</v>
      </c>
      <c r="CI153" s="7">
        <f t="shared" ref="CI153:CT153" si="305">IF(OR($D153="副園長",$D153="教頭",$D153="主任保育士",$D153="主幹教諭",$D153="主幹保育教諭"),0,BG153)</f>
        <v>0</v>
      </c>
      <c r="CJ153" s="7">
        <f t="shared" si="305"/>
        <v>0</v>
      </c>
      <c r="CK153" s="7">
        <f t="shared" si="305"/>
        <v>0</v>
      </c>
      <c r="CL153" s="7">
        <f t="shared" si="305"/>
        <v>0</v>
      </c>
      <c r="CM153" s="7">
        <f t="shared" si="305"/>
        <v>0</v>
      </c>
      <c r="CN153" s="7">
        <f t="shared" si="305"/>
        <v>0</v>
      </c>
      <c r="CO153" s="7">
        <f t="shared" si="305"/>
        <v>0</v>
      </c>
      <c r="CP153" s="7">
        <f t="shared" si="305"/>
        <v>0</v>
      </c>
      <c r="CQ153" s="7">
        <f t="shared" si="305"/>
        <v>0</v>
      </c>
      <c r="CR153" s="7">
        <f t="shared" si="305"/>
        <v>0</v>
      </c>
      <c r="CS153" s="7">
        <f t="shared" si="305"/>
        <v>0</v>
      </c>
      <c r="CT153" s="7">
        <f t="shared" si="305"/>
        <v>0</v>
      </c>
    </row>
    <row r="154" spans="1:98">
      <c r="A154" s="407"/>
      <c r="B154" s="410"/>
      <c r="C154" s="412"/>
      <c r="D154" s="412"/>
      <c r="E154" s="414"/>
      <c r="F154" s="410"/>
      <c r="G154" s="53" t="s">
        <v>73</v>
      </c>
      <c r="H154" s="54"/>
      <c r="I154" s="55" t="str">
        <f t="shared" si="301"/>
        <v/>
      </c>
      <c r="J154" s="55" t="str">
        <f t="shared" si="301"/>
        <v/>
      </c>
      <c r="K154" s="55" t="str">
        <f t="shared" si="301"/>
        <v/>
      </c>
      <c r="L154" s="55" t="str">
        <f t="shared" si="301"/>
        <v/>
      </c>
      <c r="M154" s="55" t="str">
        <f t="shared" si="301"/>
        <v/>
      </c>
      <c r="N154" s="55" t="str">
        <f t="shared" si="301"/>
        <v/>
      </c>
      <c r="O154" s="55" t="str">
        <f t="shared" si="301"/>
        <v/>
      </c>
      <c r="P154" s="55" t="str">
        <f t="shared" si="301"/>
        <v/>
      </c>
      <c r="Q154" s="55" t="str">
        <f t="shared" si="301"/>
        <v/>
      </c>
      <c r="R154" s="55" t="str">
        <f t="shared" si="301"/>
        <v/>
      </c>
      <c r="S154" s="55" t="str">
        <f t="shared" si="301"/>
        <v/>
      </c>
      <c r="T154" s="56">
        <f t="shared" si="263"/>
        <v>0</v>
      </c>
      <c r="U154" s="57"/>
      <c r="V154" s="58" t="str">
        <f t="shared" si="302"/>
        <v/>
      </c>
      <c r="W154" s="58" t="str">
        <f t="shared" si="302"/>
        <v/>
      </c>
      <c r="X154" s="58" t="str">
        <f t="shared" si="302"/>
        <v/>
      </c>
      <c r="Y154" s="58" t="str">
        <f t="shared" si="302"/>
        <v/>
      </c>
      <c r="Z154" s="58" t="str">
        <f t="shared" si="302"/>
        <v/>
      </c>
      <c r="AA154" s="58" t="str">
        <f t="shared" si="302"/>
        <v/>
      </c>
      <c r="AB154" s="58" t="str">
        <f t="shared" si="302"/>
        <v/>
      </c>
      <c r="AC154" s="58" t="str">
        <f t="shared" si="302"/>
        <v/>
      </c>
      <c r="AD154" s="58" t="str">
        <f t="shared" si="302"/>
        <v/>
      </c>
      <c r="AE154" s="58" t="str">
        <f t="shared" si="302"/>
        <v/>
      </c>
      <c r="AF154" s="58" t="str">
        <f t="shared" si="302"/>
        <v/>
      </c>
      <c r="AG154" s="56">
        <f t="shared" si="266"/>
        <v>0</v>
      </c>
      <c r="AN154" s="4">
        <v>5</v>
      </c>
      <c r="AO154" s="4">
        <v>1</v>
      </c>
      <c r="AP154" s="4">
        <v>5</v>
      </c>
      <c r="AQ154" s="6">
        <f ca="1">IF($AP154=1,IF(INDIRECT(ADDRESS(($AN154-1)*3+$AO154+5,$AP154+7))="",0,INDIRECT(ADDRESS(($AN154-1)*3+$AO154+5,$AP154+7))),IF(INDIRECT(ADDRESS(($AN154-1)*3+$AO154+5,$AP154+7))="",0,IF(COUNTIF(INDIRECT(ADDRESS(($AN154-1)*36+($AO154-1)*12+6,COLUMN())):INDIRECT(ADDRESS(($AN154-1)*36+($AO154-1)*12+$AP154+4,COLUMN())),INDIRECT(ADDRESS(($AN154-1)*3+$AO154+5,$AP154+7)))&gt;=1,0,INDIRECT(ADDRESS(($AN154-1)*3+$AO154+5,$AP154+7)))))</f>
        <v>0</v>
      </c>
      <c r="AR154" s="4">
        <f ca="1">COUNTIF(INDIRECT("H"&amp;(ROW()+12*(($AN154-1)*3+$AO154)-ROW())/12+5):INDIRECT("S"&amp;(ROW()+12*(($AN154-1)*3+$AO154)-ROW())/12+5),AQ154)</f>
        <v>0</v>
      </c>
      <c r="AS154" s="6">
        <f ca="1">IF($AP154=1,IF(INDIRECT(ADDRESS(($AN154-1)*3+$AO154+5,$AP154+20))="",0,INDIRECT(ADDRESS(($AN154-1)*3+$AO154+5,$AP154+20))),IF(INDIRECT(ADDRESS(($AN154-1)*3+$AO154+5,$AP154+20))="",0,IF(COUNTIF(INDIRECT(ADDRESS(($AN154-1)*36+($AO154-1)*12+6,COLUMN())):INDIRECT(ADDRESS(($AN154-1)*36+($AO154-1)*12+$AP154+4,COLUMN())),INDIRECT(ADDRESS(($AN154-1)*3+$AO154+5,$AP154+20)))&gt;=1,0,INDIRECT(ADDRESS(($AN154-1)*3+$AO154+5,$AP154+20)))))</f>
        <v>0</v>
      </c>
      <c r="AT154" s="4">
        <f ca="1">COUNTIF(INDIRECT("U"&amp;(ROW()+12*(($AN154-1)*3+$AO154)-ROW())/12+5):INDIRECT("AF"&amp;(ROW()+12*(($AN154-1)*3+$AO154)-ROW())/12+5),AS154)</f>
        <v>0</v>
      </c>
      <c r="AU154" s="4">
        <f ca="1">IF(AND(AQ154+AS154&gt;0,AR154+AT154&gt;0),COUNTIF(AU$6:AU153,"&gt;0")+1,0)</f>
        <v>0</v>
      </c>
      <c r="BE154" s="4">
        <v>2</v>
      </c>
      <c r="BF154" s="4" t="s">
        <v>72</v>
      </c>
      <c r="BG154" s="7">
        <f t="shared" ref="BG154:BR154" si="306">IF(BG153+BT153&gt;$AJ$27,1,0)</f>
        <v>0</v>
      </c>
      <c r="BH154" s="7">
        <f t="shared" si="306"/>
        <v>0</v>
      </c>
      <c r="BI154" s="7">
        <f t="shared" si="306"/>
        <v>0</v>
      </c>
      <c r="BJ154" s="7">
        <f t="shared" si="306"/>
        <v>0</v>
      </c>
      <c r="BK154" s="7">
        <f t="shared" si="306"/>
        <v>0</v>
      </c>
      <c r="BL154" s="7">
        <f t="shared" si="306"/>
        <v>0</v>
      </c>
      <c r="BM154" s="7">
        <f t="shared" si="306"/>
        <v>0</v>
      </c>
      <c r="BN154" s="7">
        <f t="shared" si="306"/>
        <v>0</v>
      </c>
      <c r="BO154" s="7">
        <f t="shared" si="306"/>
        <v>0</v>
      </c>
      <c r="BP154" s="7">
        <f t="shared" si="306"/>
        <v>0</v>
      </c>
      <c r="BQ154" s="7">
        <f t="shared" si="306"/>
        <v>0</v>
      </c>
      <c r="BR154" s="7">
        <f t="shared" si="306"/>
        <v>0</v>
      </c>
    </row>
    <row r="155" spans="1:98">
      <c r="A155" s="408"/>
      <c r="B155" s="411"/>
      <c r="C155" s="416"/>
      <c r="D155" s="417"/>
      <c r="E155" s="415"/>
      <c r="F155" s="411"/>
      <c r="G155" s="59" t="s">
        <v>258</v>
      </c>
      <c r="H155" s="60"/>
      <c r="I155" s="61"/>
      <c r="J155" s="61"/>
      <c r="K155" s="61"/>
      <c r="L155" s="61"/>
      <c r="M155" s="61"/>
      <c r="N155" s="61"/>
      <c r="O155" s="61"/>
      <c r="P155" s="61"/>
      <c r="Q155" s="61"/>
      <c r="R155" s="61"/>
      <c r="S155" s="61"/>
      <c r="T155" s="62">
        <f t="shared" si="263"/>
        <v>0</v>
      </c>
      <c r="U155" s="63"/>
      <c r="V155" s="64"/>
      <c r="W155" s="64"/>
      <c r="X155" s="64"/>
      <c r="Y155" s="64"/>
      <c r="Z155" s="64"/>
      <c r="AA155" s="64"/>
      <c r="AB155" s="64"/>
      <c r="AC155" s="64"/>
      <c r="AD155" s="64"/>
      <c r="AE155" s="64"/>
      <c r="AF155" s="64"/>
      <c r="AG155" s="62">
        <f t="shared" si="266"/>
        <v>0</v>
      </c>
      <c r="AN155" s="4">
        <v>5</v>
      </c>
      <c r="AO155" s="4">
        <v>1</v>
      </c>
      <c r="AP155" s="4">
        <v>6</v>
      </c>
      <c r="AQ155" s="6">
        <f ca="1">IF($AP155=1,IF(INDIRECT(ADDRESS(($AN155-1)*3+$AO155+5,$AP155+7))="",0,INDIRECT(ADDRESS(($AN155-1)*3+$AO155+5,$AP155+7))),IF(INDIRECT(ADDRESS(($AN155-1)*3+$AO155+5,$AP155+7))="",0,IF(COUNTIF(INDIRECT(ADDRESS(($AN155-1)*36+($AO155-1)*12+6,COLUMN())):INDIRECT(ADDRESS(($AN155-1)*36+($AO155-1)*12+$AP155+4,COLUMN())),INDIRECT(ADDRESS(($AN155-1)*3+$AO155+5,$AP155+7)))&gt;=1,0,INDIRECT(ADDRESS(($AN155-1)*3+$AO155+5,$AP155+7)))))</f>
        <v>0</v>
      </c>
      <c r="AR155" s="4">
        <f ca="1">COUNTIF(INDIRECT("H"&amp;(ROW()+12*(($AN155-1)*3+$AO155)-ROW())/12+5):INDIRECT("S"&amp;(ROW()+12*(($AN155-1)*3+$AO155)-ROW())/12+5),AQ155)</f>
        <v>0</v>
      </c>
      <c r="AS155" s="6">
        <f ca="1">IF($AP155=1,IF(INDIRECT(ADDRESS(($AN155-1)*3+$AO155+5,$AP155+20))="",0,INDIRECT(ADDRESS(($AN155-1)*3+$AO155+5,$AP155+20))),IF(INDIRECT(ADDRESS(($AN155-1)*3+$AO155+5,$AP155+20))="",0,IF(COUNTIF(INDIRECT(ADDRESS(($AN155-1)*36+($AO155-1)*12+6,COLUMN())):INDIRECT(ADDRESS(($AN155-1)*36+($AO155-1)*12+$AP155+4,COLUMN())),INDIRECT(ADDRESS(($AN155-1)*3+$AO155+5,$AP155+20)))&gt;=1,0,INDIRECT(ADDRESS(($AN155-1)*3+$AO155+5,$AP155+20)))))</f>
        <v>0</v>
      </c>
      <c r="AT155" s="4">
        <f ca="1">COUNTIF(INDIRECT("U"&amp;(ROW()+12*(($AN155-1)*3+$AO155)-ROW())/12+5):INDIRECT("AF"&amp;(ROW()+12*(($AN155-1)*3+$AO155)-ROW())/12+5),AS155)</f>
        <v>0</v>
      </c>
      <c r="AU155" s="4">
        <f ca="1">IF(AND(AQ155+AS155&gt;0,AR155+AT155&gt;0),COUNTIF(AU$6:AU154,"&gt;0")+1,0)</f>
        <v>0</v>
      </c>
      <c r="BE155" s="4">
        <v>3</v>
      </c>
      <c r="BF155" s="8"/>
      <c r="BG155" s="7"/>
      <c r="BH155" s="7"/>
      <c r="BI155" s="7"/>
      <c r="BJ155" s="7"/>
      <c r="BK155" s="7"/>
      <c r="BL155" s="7"/>
      <c r="BM155" s="7"/>
      <c r="BN155" s="7"/>
      <c r="BO155" s="7"/>
      <c r="BP155" s="7"/>
      <c r="BQ155" s="7"/>
      <c r="BR155" s="7"/>
    </row>
    <row r="156" spans="1:98">
      <c r="A156" s="406">
        <v>51</v>
      </c>
      <c r="B156" s="409"/>
      <c r="C156" s="409"/>
      <c r="D156" s="409"/>
      <c r="E156" s="413"/>
      <c r="F156" s="409"/>
      <c r="G156" s="47" t="s">
        <v>75</v>
      </c>
      <c r="H156" s="48"/>
      <c r="I156" s="49" t="str">
        <f t="shared" ref="I156:S157" si="307">IF(H156="","",H156)</f>
        <v/>
      </c>
      <c r="J156" s="49" t="str">
        <f t="shared" si="307"/>
        <v/>
      </c>
      <c r="K156" s="49" t="str">
        <f t="shared" si="307"/>
        <v/>
      </c>
      <c r="L156" s="49" t="str">
        <f t="shared" si="307"/>
        <v/>
      </c>
      <c r="M156" s="49" t="str">
        <f t="shared" si="307"/>
        <v/>
      </c>
      <c r="N156" s="49" t="str">
        <f t="shared" si="307"/>
        <v/>
      </c>
      <c r="O156" s="49" t="str">
        <f t="shared" si="307"/>
        <v/>
      </c>
      <c r="P156" s="49" t="str">
        <f t="shared" si="307"/>
        <v/>
      </c>
      <c r="Q156" s="49" t="str">
        <f t="shared" si="307"/>
        <v/>
      </c>
      <c r="R156" s="49" t="str">
        <f t="shared" si="307"/>
        <v/>
      </c>
      <c r="S156" s="49" t="str">
        <f t="shared" si="307"/>
        <v/>
      </c>
      <c r="T156" s="50">
        <f t="shared" si="263"/>
        <v>0</v>
      </c>
      <c r="U156" s="51"/>
      <c r="V156" s="52" t="str">
        <f t="shared" ref="V156:AF157" si="308">IF(U156="","",U156)</f>
        <v/>
      </c>
      <c r="W156" s="52" t="str">
        <f t="shared" si="308"/>
        <v/>
      </c>
      <c r="X156" s="52" t="str">
        <f t="shared" si="308"/>
        <v/>
      </c>
      <c r="Y156" s="52" t="str">
        <f t="shared" si="308"/>
        <v/>
      </c>
      <c r="Z156" s="52" t="str">
        <f t="shared" si="308"/>
        <v/>
      </c>
      <c r="AA156" s="52" t="str">
        <f t="shared" si="308"/>
        <v/>
      </c>
      <c r="AB156" s="52" t="str">
        <f t="shared" si="308"/>
        <v/>
      </c>
      <c r="AC156" s="52" t="str">
        <f t="shared" si="308"/>
        <v/>
      </c>
      <c r="AD156" s="52" t="str">
        <f t="shared" si="308"/>
        <v/>
      </c>
      <c r="AE156" s="52" t="str">
        <f t="shared" si="308"/>
        <v/>
      </c>
      <c r="AF156" s="52" t="str">
        <f t="shared" si="308"/>
        <v/>
      </c>
      <c r="AG156" s="50">
        <f t="shared" si="266"/>
        <v>0</v>
      </c>
      <c r="AN156" s="4">
        <v>5</v>
      </c>
      <c r="AO156" s="4">
        <v>1</v>
      </c>
      <c r="AP156" s="4">
        <v>7</v>
      </c>
      <c r="AQ156" s="6">
        <f ca="1">IF($AP156=1,IF(INDIRECT(ADDRESS(($AN156-1)*3+$AO156+5,$AP156+7))="",0,INDIRECT(ADDRESS(($AN156-1)*3+$AO156+5,$AP156+7))),IF(INDIRECT(ADDRESS(($AN156-1)*3+$AO156+5,$AP156+7))="",0,IF(COUNTIF(INDIRECT(ADDRESS(($AN156-1)*36+($AO156-1)*12+6,COLUMN())):INDIRECT(ADDRESS(($AN156-1)*36+($AO156-1)*12+$AP156+4,COLUMN())),INDIRECT(ADDRESS(($AN156-1)*3+$AO156+5,$AP156+7)))&gt;=1,0,INDIRECT(ADDRESS(($AN156-1)*3+$AO156+5,$AP156+7)))))</f>
        <v>0</v>
      </c>
      <c r="AR156" s="4">
        <f ca="1">COUNTIF(INDIRECT("H"&amp;(ROW()+12*(($AN156-1)*3+$AO156)-ROW())/12+5):INDIRECT("S"&amp;(ROW()+12*(($AN156-1)*3+$AO156)-ROW())/12+5),AQ156)</f>
        <v>0</v>
      </c>
      <c r="AS156" s="6">
        <f ca="1">IF($AP156=1,IF(INDIRECT(ADDRESS(($AN156-1)*3+$AO156+5,$AP156+20))="",0,INDIRECT(ADDRESS(($AN156-1)*3+$AO156+5,$AP156+20))),IF(INDIRECT(ADDRESS(($AN156-1)*3+$AO156+5,$AP156+20))="",0,IF(COUNTIF(INDIRECT(ADDRESS(($AN156-1)*36+($AO156-1)*12+6,COLUMN())):INDIRECT(ADDRESS(($AN156-1)*36+($AO156-1)*12+$AP156+4,COLUMN())),INDIRECT(ADDRESS(($AN156-1)*3+$AO156+5,$AP156+20)))&gt;=1,0,INDIRECT(ADDRESS(($AN156-1)*3+$AO156+5,$AP156+20)))))</f>
        <v>0</v>
      </c>
      <c r="AT156" s="4">
        <f ca="1">COUNTIF(INDIRECT("U"&amp;(ROW()+12*(($AN156-1)*3+$AO156)-ROW())/12+5):INDIRECT("AF"&amp;(ROW()+12*(($AN156-1)*3+$AO156)-ROW())/12+5),AS156)</f>
        <v>0</v>
      </c>
      <c r="AU156" s="4">
        <f ca="1">IF(AND(AQ156+AS156&gt;0,AR156+AT156&gt;0),COUNTIF(AU$6:AU155,"&gt;0")+1,0)</f>
        <v>0</v>
      </c>
      <c r="BE156" s="4">
        <v>1</v>
      </c>
      <c r="BG156" s="7">
        <f t="shared" ref="BG156:BR156" si="309">SUM(H156:H157)</f>
        <v>0</v>
      </c>
      <c r="BH156" s="7">
        <f t="shared" si="309"/>
        <v>0</v>
      </c>
      <c r="BI156" s="7">
        <f t="shared" si="309"/>
        <v>0</v>
      </c>
      <c r="BJ156" s="7">
        <f t="shared" si="309"/>
        <v>0</v>
      </c>
      <c r="BK156" s="7">
        <f t="shared" si="309"/>
        <v>0</v>
      </c>
      <c r="BL156" s="7">
        <f t="shared" si="309"/>
        <v>0</v>
      </c>
      <c r="BM156" s="7">
        <f t="shared" si="309"/>
        <v>0</v>
      </c>
      <c r="BN156" s="7">
        <f t="shared" si="309"/>
        <v>0</v>
      </c>
      <c r="BO156" s="7">
        <f t="shared" si="309"/>
        <v>0</v>
      </c>
      <c r="BP156" s="7">
        <f t="shared" si="309"/>
        <v>0</v>
      </c>
      <c r="BQ156" s="7">
        <f t="shared" si="309"/>
        <v>0</v>
      </c>
      <c r="BR156" s="7">
        <f t="shared" si="309"/>
        <v>0</v>
      </c>
      <c r="BT156" s="7">
        <f t="shared" ref="BT156:CE156" si="310">SUM(U156:U157)</f>
        <v>0</v>
      </c>
      <c r="BU156" s="7">
        <f t="shared" si="310"/>
        <v>0</v>
      </c>
      <c r="BV156" s="7">
        <f t="shared" si="310"/>
        <v>0</v>
      </c>
      <c r="BW156" s="7">
        <f t="shared" si="310"/>
        <v>0</v>
      </c>
      <c r="BX156" s="7">
        <f t="shared" si="310"/>
        <v>0</v>
      </c>
      <c r="BY156" s="7">
        <f t="shared" si="310"/>
        <v>0</v>
      </c>
      <c r="BZ156" s="7">
        <f t="shared" si="310"/>
        <v>0</v>
      </c>
      <c r="CA156" s="7">
        <f t="shared" si="310"/>
        <v>0</v>
      </c>
      <c r="CB156" s="7">
        <f t="shared" si="310"/>
        <v>0</v>
      </c>
      <c r="CC156" s="7">
        <f t="shared" si="310"/>
        <v>0</v>
      </c>
      <c r="CD156" s="7">
        <f t="shared" si="310"/>
        <v>0</v>
      </c>
      <c r="CE156" s="7">
        <f t="shared" si="310"/>
        <v>0</v>
      </c>
      <c r="CH156" s="8" t="s">
        <v>74</v>
      </c>
      <c r="CI156" s="7">
        <f t="shared" ref="CI156:CT156" si="311">IF(OR($D156="副園長",$D156="教頭",$D156="主任保育士",$D156="主幹教諭",$D156="主幹保育教諭"),0,BG156)</f>
        <v>0</v>
      </c>
      <c r="CJ156" s="7">
        <f t="shared" si="311"/>
        <v>0</v>
      </c>
      <c r="CK156" s="7">
        <f t="shared" si="311"/>
        <v>0</v>
      </c>
      <c r="CL156" s="7">
        <f t="shared" si="311"/>
        <v>0</v>
      </c>
      <c r="CM156" s="7">
        <f t="shared" si="311"/>
        <v>0</v>
      </c>
      <c r="CN156" s="7">
        <f t="shared" si="311"/>
        <v>0</v>
      </c>
      <c r="CO156" s="7">
        <f t="shared" si="311"/>
        <v>0</v>
      </c>
      <c r="CP156" s="7">
        <f t="shared" si="311"/>
        <v>0</v>
      </c>
      <c r="CQ156" s="7">
        <f t="shared" si="311"/>
        <v>0</v>
      </c>
      <c r="CR156" s="7">
        <f t="shared" si="311"/>
        <v>0</v>
      </c>
      <c r="CS156" s="7">
        <f t="shared" si="311"/>
        <v>0</v>
      </c>
      <c r="CT156" s="7">
        <f t="shared" si="311"/>
        <v>0</v>
      </c>
    </row>
    <row r="157" spans="1:98">
      <c r="A157" s="407"/>
      <c r="B157" s="410"/>
      <c r="C157" s="412"/>
      <c r="D157" s="412"/>
      <c r="E157" s="414"/>
      <c r="F157" s="410"/>
      <c r="G157" s="53" t="s">
        <v>73</v>
      </c>
      <c r="H157" s="54"/>
      <c r="I157" s="55" t="str">
        <f t="shared" si="307"/>
        <v/>
      </c>
      <c r="J157" s="55" t="str">
        <f t="shared" si="307"/>
        <v/>
      </c>
      <c r="K157" s="55" t="str">
        <f t="shared" si="307"/>
        <v/>
      </c>
      <c r="L157" s="55" t="str">
        <f t="shared" si="307"/>
        <v/>
      </c>
      <c r="M157" s="55" t="str">
        <f t="shared" si="307"/>
        <v/>
      </c>
      <c r="N157" s="55" t="str">
        <f t="shared" si="307"/>
        <v/>
      </c>
      <c r="O157" s="55" t="str">
        <f t="shared" si="307"/>
        <v/>
      </c>
      <c r="P157" s="55" t="str">
        <f t="shared" si="307"/>
        <v/>
      </c>
      <c r="Q157" s="55" t="str">
        <f t="shared" si="307"/>
        <v/>
      </c>
      <c r="R157" s="55" t="str">
        <f t="shared" si="307"/>
        <v/>
      </c>
      <c r="S157" s="55" t="str">
        <f t="shared" si="307"/>
        <v/>
      </c>
      <c r="T157" s="56">
        <f t="shared" si="263"/>
        <v>0</v>
      </c>
      <c r="U157" s="57"/>
      <c r="V157" s="58" t="str">
        <f t="shared" si="308"/>
        <v/>
      </c>
      <c r="W157" s="58" t="str">
        <f t="shared" si="308"/>
        <v/>
      </c>
      <c r="X157" s="58" t="str">
        <f t="shared" si="308"/>
        <v/>
      </c>
      <c r="Y157" s="58" t="str">
        <f t="shared" si="308"/>
        <v/>
      </c>
      <c r="Z157" s="58" t="str">
        <f t="shared" si="308"/>
        <v/>
      </c>
      <c r="AA157" s="58" t="str">
        <f t="shared" si="308"/>
        <v/>
      </c>
      <c r="AB157" s="58" t="str">
        <f t="shared" si="308"/>
        <v/>
      </c>
      <c r="AC157" s="58" t="str">
        <f t="shared" si="308"/>
        <v/>
      </c>
      <c r="AD157" s="58" t="str">
        <f t="shared" si="308"/>
        <v/>
      </c>
      <c r="AE157" s="58" t="str">
        <f t="shared" si="308"/>
        <v/>
      </c>
      <c r="AF157" s="58" t="str">
        <f t="shared" si="308"/>
        <v/>
      </c>
      <c r="AG157" s="56">
        <f t="shared" si="266"/>
        <v>0</v>
      </c>
      <c r="AN157" s="4">
        <v>5</v>
      </c>
      <c r="AO157" s="4">
        <v>1</v>
      </c>
      <c r="AP157" s="4">
        <v>8</v>
      </c>
      <c r="AQ157" s="6">
        <f ca="1">IF($AP157=1,IF(INDIRECT(ADDRESS(($AN157-1)*3+$AO157+5,$AP157+7))="",0,INDIRECT(ADDRESS(($AN157-1)*3+$AO157+5,$AP157+7))),IF(INDIRECT(ADDRESS(($AN157-1)*3+$AO157+5,$AP157+7))="",0,IF(COUNTIF(INDIRECT(ADDRESS(($AN157-1)*36+($AO157-1)*12+6,COLUMN())):INDIRECT(ADDRESS(($AN157-1)*36+($AO157-1)*12+$AP157+4,COLUMN())),INDIRECT(ADDRESS(($AN157-1)*3+$AO157+5,$AP157+7)))&gt;=1,0,INDIRECT(ADDRESS(($AN157-1)*3+$AO157+5,$AP157+7)))))</f>
        <v>0</v>
      </c>
      <c r="AR157" s="4">
        <f ca="1">COUNTIF(INDIRECT("H"&amp;(ROW()+12*(($AN157-1)*3+$AO157)-ROW())/12+5):INDIRECT("S"&amp;(ROW()+12*(($AN157-1)*3+$AO157)-ROW())/12+5),AQ157)</f>
        <v>0</v>
      </c>
      <c r="AS157" s="6">
        <f ca="1">IF($AP157=1,IF(INDIRECT(ADDRESS(($AN157-1)*3+$AO157+5,$AP157+20))="",0,INDIRECT(ADDRESS(($AN157-1)*3+$AO157+5,$AP157+20))),IF(INDIRECT(ADDRESS(($AN157-1)*3+$AO157+5,$AP157+20))="",0,IF(COUNTIF(INDIRECT(ADDRESS(($AN157-1)*36+($AO157-1)*12+6,COLUMN())):INDIRECT(ADDRESS(($AN157-1)*36+($AO157-1)*12+$AP157+4,COLUMN())),INDIRECT(ADDRESS(($AN157-1)*3+$AO157+5,$AP157+20)))&gt;=1,0,INDIRECT(ADDRESS(($AN157-1)*3+$AO157+5,$AP157+20)))))</f>
        <v>0</v>
      </c>
      <c r="AT157" s="4">
        <f ca="1">COUNTIF(INDIRECT("U"&amp;(ROW()+12*(($AN157-1)*3+$AO157)-ROW())/12+5):INDIRECT("AF"&amp;(ROW()+12*(($AN157-1)*3+$AO157)-ROW())/12+5),AS157)</f>
        <v>0</v>
      </c>
      <c r="AU157" s="4">
        <f ca="1">IF(AND(AQ157+AS157&gt;0,AR157+AT157&gt;0),COUNTIF(AU$6:AU156,"&gt;0")+1,0)</f>
        <v>0</v>
      </c>
      <c r="BE157" s="4">
        <v>2</v>
      </c>
      <c r="BF157" s="4" t="s">
        <v>72</v>
      </c>
      <c r="BG157" s="7">
        <f t="shared" ref="BG157:BR157" si="312">IF(BG156+BT156&gt;$AJ$27,1,0)</f>
        <v>0</v>
      </c>
      <c r="BH157" s="7">
        <f t="shared" si="312"/>
        <v>0</v>
      </c>
      <c r="BI157" s="7">
        <f t="shared" si="312"/>
        <v>0</v>
      </c>
      <c r="BJ157" s="7">
        <f t="shared" si="312"/>
        <v>0</v>
      </c>
      <c r="BK157" s="7">
        <f t="shared" si="312"/>
        <v>0</v>
      </c>
      <c r="BL157" s="7">
        <f t="shared" si="312"/>
        <v>0</v>
      </c>
      <c r="BM157" s="7">
        <f t="shared" si="312"/>
        <v>0</v>
      </c>
      <c r="BN157" s="7">
        <f t="shared" si="312"/>
        <v>0</v>
      </c>
      <c r="BO157" s="7">
        <f t="shared" si="312"/>
        <v>0</v>
      </c>
      <c r="BP157" s="7">
        <f t="shared" si="312"/>
        <v>0</v>
      </c>
      <c r="BQ157" s="7">
        <f t="shared" si="312"/>
        <v>0</v>
      </c>
      <c r="BR157" s="7">
        <f t="shared" si="312"/>
        <v>0</v>
      </c>
      <c r="BT157" s="7"/>
      <c r="BU157" s="7"/>
      <c r="BV157" s="7"/>
      <c r="BW157" s="7"/>
      <c r="BX157" s="7"/>
      <c r="BY157" s="7"/>
      <c r="BZ157" s="7"/>
      <c r="CA157" s="7"/>
      <c r="CB157" s="7"/>
      <c r="CC157" s="7"/>
      <c r="CD157" s="7"/>
      <c r="CE157" s="7"/>
    </row>
    <row r="158" spans="1:98">
      <c r="A158" s="408"/>
      <c r="B158" s="411"/>
      <c r="C158" s="416"/>
      <c r="D158" s="417"/>
      <c r="E158" s="415"/>
      <c r="F158" s="411"/>
      <c r="G158" s="59" t="s">
        <v>258</v>
      </c>
      <c r="H158" s="60"/>
      <c r="I158" s="61"/>
      <c r="J158" s="61"/>
      <c r="K158" s="61"/>
      <c r="L158" s="61"/>
      <c r="M158" s="61"/>
      <c r="N158" s="61"/>
      <c r="O158" s="61"/>
      <c r="P158" s="61"/>
      <c r="Q158" s="61"/>
      <c r="R158" s="61"/>
      <c r="S158" s="61"/>
      <c r="T158" s="62">
        <f t="shared" si="263"/>
        <v>0</v>
      </c>
      <c r="U158" s="63"/>
      <c r="V158" s="64"/>
      <c r="W158" s="64"/>
      <c r="X158" s="64"/>
      <c r="Y158" s="64"/>
      <c r="Z158" s="64"/>
      <c r="AA158" s="64"/>
      <c r="AB158" s="64"/>
      <c r="AC158" s="64"/>
      <c r="AD158" s="64"/>
      <c r="AE158" s="64"/>
      <c r="AF158" s="64"/>
      <c r="AG158" s="62">
        <f t="shared" si="266"/>
        <v>0</v>
      </c>
      <c r="AN158" s="4">
        <v>5</v>
      </c>
      <c r="AO158" s="4">
        <v>1</v>
      </c>
      <c r="AP158" s="4">
        <v>9</v>
      </c>
      <c r="AQ158" s="6">
        <f ca="1">IF($AP158=1,IF(INDIRECT(ADDRESS(($AN158-1)*3+$AO158+5,$AP158+7))="",0,INDIRECT(ADDRESS(($AN158-1)*3+$AO158+5,$AP158+7))),IF(INDIRECT(ADDRESS(($AN158-1)*3+$AO158+5,$AP158+7))="",0,IF(COUNTIF(INDIRECT(ADDRESS(($AN158-1)*36+($AO158-1)*12+6,COLUMN())):INDIRECT(ADDRESS(($AN158-1)*36+($AO158-1)*12+$AP158+4,COLUMN())),INDIRECT(ADDRESS(($AN158-1)*3+$AO158+5,$AP158+7)))&gt;=1,0,INDIRECT(ADDRESS(($AN158-1)*3+$AO158+5,$AP158+7)))))</f>
        <v>0</v>
      </c>
      <c r="AR158" s="4">
        <f ca="1">COUNTIF(INDIRECT("H"&amp;(ROW()+12*(($AN158-1)*3+$AO158)-ROW())/12+5):INDIRECT("S"&amp;(ROW()+12*(($AN158-1)*3+$AO158)-ROW())/12+5),AQ158)</f>
        <v>0</v>
      </c>
      <c r="AS158" s="6">
        <f ca="1">IF($AP158=1,IF(INDIRECT(ADDRESS(($AN158-1)*3+$AO158+5,$AP158+20))="",0,INDIRECT(ADDRESS(($AN158-1)*3+$AO158+5,$AP158+20))),IF(INDIRECT(ADDRESS(($AN158-1)*3+$AO158+5,$AP158+20))="",0,IF(COUNTIF(INDIRECT(ADDRESS(($AN158-1)*36+($AO158-1)*12+6,COLUMN())):INDIRECT(ADDRESS(($AN158-1)*36+($AO158-1)*12+$AP158+4,COLUMN())),INDIRECT(ADDRESS(($AN158-1)*3+$AO158+5,$AP158+20)))&gt;=1,0,INDIRECT(ADDRESS(($AN158-1)*3+$AO158+5,$AP158+20)))))</f>
        <v>0</v>
      </c>
      <c r="AT158" s="4">
        <f ca="1">COUNTIF(INDIRECT("U"&amp;(ROW()+12*(($AN158-1)*3+$AO158)-ROW())/12+5):INDIRECT("AF"&amp;(ROW()+12*(($AN158-1)*3+$AO158)-ROW())/12+5),AS158)</f>
        <v>0</v>
      </c>
      <c r="AU158" s="4">
        <f ca="1">IF(AND(AQ158+AS158&gt;0,AR158+AT158&gt;0),COUNTIF(AU$6:AU157,"&gt;0")+1,0)</f>
        <v>0</v>
      </c>
      <c r="BE158" s="4">
        <v>3</v>
      </c>
      <c r="BF158" s="8"/>
      <c r="BG158" s="7"/>
      <c r="BH158" s="7"/>
      <c r="BI158" s="7"/>
      <c r="BJ158" s="7"/>
      <c r="BK158" s="7"/>
      <c r="BL158" s="7"/>
      <c r="BM158" s="7"/>
      <c r="BN158" s="7"/>
      <c r="BO158" s="7"/>
      <c r="BP158" s="7"/>
      <c r="BQ158" s="7"/>
      <c r="BR158" s="7"/>
      <c r="BT158" s="7"/>
      <c r="BU158" s="7"/>
      <c r="BV158" s="7"/>
      <c r="BW158" s="7"/>
      <c r="BX158" s="7"/>
      <c r="BY158" s="7"/>
      <c r="BZ158" s="7"/>
      <c r="CA158" s="7"/>
      <c r="CB158" s="7"/>
      <c r="CC158" s="7"/>
      <c r="CD158" s="7"/>
      <c r="CE158" s="7"/>
    </row>
    <row r="159" spans="1:98">
      <c r="A159" s="406">
        <v>52</v>
      </c>
      <c r="B159" s="409"/>
      <c r="C159" s="409"/>
      <c r="D159" s="409"/>
      <c r="E159" s="413"/>
      <c r="F159" s="409"/>
      <c r="G159" s="47" t="s">
        <v>75</v>
      </c>
      <c r="H159" s="48"/>
      <c r="I159" s="49" t="str">
        <f t="shared" ref="I159:S160" si="313">IF(H159="","",H159)</f>
        <v/>
      </c>
      <c r="J159" s="49" t="str">
        <f t="shared" si="313"/>
        <v/>
      </c>
      <c r="K159" s="49" t="str">
        <f t="shared" si="313"/>
        <v/>
      </c>
      <c r="L159" s="49" t="str">
        <f t="shared" si="313"/>
        <v/>
      </c>
      <c r="M159" s="49" t="str">
        <f t="shared" si="313"/>
        <v/>
      </c>
      <c r="N159" s="49" t="str">
        <f t="shared" si="313"/>
        <v/>
      </c>
      <c r="O159" s="49" t="str">
        <f t="shared" si="313"/>
        <v/>
      </c>
      <c r="P159" s="49" t="str">
        <f t="shared" si="313"/>
        <v/>
      </c>
      <c r="Q159" s="49" t="str">
        <f t="shared" si="313"/>
        <v/>
      </c>
      <c r="R159" s="49" t="str">
        <f t="shared" si="313"/>
        <v/>
      </c>
      <c r="S159" s="49" t="str">
        <f t="shared" si="313"/>
        <v/>
      </c>
      <c r="T159" s="50">
        <f t="shared" si="263"/>
        <v>0</v>
      </c>
      <c r="U159" s="51"/>
      <c r="V159" s="52" t="str">
        <f t="shared" ref="V159:AF160" si="314">IF(U159="","",U159)</f>
        <v/>
      </c>
      <c r="W159" s="52" t="str">
        <f t="shared" si="314"/>
        <v/>
      </c>
      <c r="X159" s="52" t="str">
        <f t="shared" si="314"/>
        <v/>
      </c>
      <c r="Y159" s="52" t="str">
        <f t="shared" si="314"/>
        <v/>
      </c>
      <c r="Z159" s="52" t="str">
        <f t="shared" si="314"/>
        <v/>
      </c>
      <c r="AA159" s="52" t="str">
        <f t="shared" si="314"/>
        <v/>
      </c>
      <c r="AB159" s="52" t="str">
        <f t="shared" si="314"/>
        <v/>
      </c>
      <c r="AC159" s="52" t="str">
        <f t="shared" si="314"/>
        <v/>
      </c>
      <c r="AD159" s="52" t="str">
        <f t="shared" si="314"/>
        <v/>
      </c>
      <c r="AE159" s="52" t="str">
        <f t="shared" si="314"/>
        <v/>
      </c>
      <c r="AF159" s="52" t="str">
        <f t="shared" si="314"/>
        <v/>
      </c>
      <c r="AG159" s="50">
        <f t="shared" si="266"/>
        <v>0</v>
      </c>
      <c r="AN159" s="4">
        <v>5</v>
      </c>
      <c r="AO159" s="4">
        <v>1</v>
      </c>
      <c r="AP159" s="4">
        <v>10</v>
      </c>
      <c r="AQ159" s="6">
        <f ca="1">IF($AP159=1,IF(INDIRECT(ADDRESS(($AN159-1)*3+$AO159+5,$AP159+7))="",0,INDIRECT(ADDRESS(($AN159-1)*3+$AO159+5,$AP159+7))),IF(INDIRECT(ADDRESS(($AN159-1)*3+$AO159+5,$AP159+7))="",0,IF(COUNTIF(INDIRECT(ADDRESS(($AN159-1)*36+($AO159-1)*12+6,COLUMN())):INDIRECT(ADDRESS(($AN159-1)*36+($AO159-1)*12+$AP159+4,COLUMN())),INDIRECT(ADDRESS(($AN159-1)*3+$AO159+5,$AP159+7)))&gt;=1,0,INDIRECT(ADDRESS(($AN159-1)*3+$AO159+5,$AP159+7)))))</f>
        <v>0</v>
      </c>
      <c r="AR159" s="4">
        <f ca="1">COUNTIF(INDIRECT("H"&amp;(ROW()+12*(($AN159-1)*3+$AO159)-ROW())/12+5):INDIRECT("S"&amp;(ROW()+12*(($AN159-1)*3+$AO159)-ROW())/12+5),AQ159)</f>
        <v>0</v>
      </c>
      <c r="AS159" s="6">
        <f ca="1">IF($AP159=1,IF(INDIRECT(ADDRESS(($AN159-1)*3+$AO159+5,$AP159+20))="",0,INDIRECT(ADDRESS(($AN159-1)*3+$AO159+5,$AP159+20))),IF(INDIRECT(ADDRESS(($AN159-1)*3+$AO159+5,$AP159+20))="",0,IF(COUNTIF(INDIRECT(ADDRESS(($AN159-1)*36+($AO159-1)*12+6,COLUMN())):INDIRECT(ADDRESS(($AN159-1)*36+($AO159-1)*12+$AP159+4,COLUMN())),INDIRECT(ADDRESS(($AN159-1)*3+$AO159+5,$AP159+20)))&gt;=1,0,INDIRECT(ADDRESS(($AN159-1)*3+$AO159+5,$AP159+20)))))</f>
        <v>0</v>
      </c>
      <c r="AT159" s="4">
        <f ca="1">COUNTIF(INDIRECT("U"&amp;(ROW()+12*(($AN159-1)*3+$AO159)-ROW())/12+5):INDIRECT("AF"&amp;(ROW()+12*(($AN159-1)*3+$AO159)-ROW())/12+5),AS159)</f>
        <v>0</v>
      </c>
      <c r="AU159" s="4">
        <f ca="1">IF(AND(AQ159+AS159&gt;0,AR159+AT159&gt;0),COUNTIF(AU$6:AU158,"&gt;0")+1,0)</f>
        <v>0</v>
      </c>
      <c r="BE159" s="4">
        <v>1</v>
      </c>
      <c r="BG159" s="7">
        <f t="shared" ref="BG159:BR159" si="315">SUM(H159:H160)</f>
        <v>0</v>
      </c>
      <c r="BH159" s="7">
        <f t="shared" si="315"/>
        <v>0</v>
      </c>
      <c r="BI159" s="7">
        <f t="shared" si="315"/>
        <v>0</v>
      </c>
      <c r="BJ159" s="7">
        <f t="shared" si="315"/>
        <v>0</v>
      </c>
      <c r="BK159" s="7">
        <f t="shared" si="315"/>
        <v>0</v>
      </c>
      <c r="BL159" s="7">
        <f t="shared" si="315"/>
        <v>0</v>
      </c>
      <c r="BM159" s="7">
        <f t="shared" si="315"/>
        <v>0</v>
      </c>
      <c r="BN159" s="7">
        <f t="shared" si="315"/>
        <v>0</v>
      </c>
      <c r="BO159" s="7">
        <f t="shared" si="315"/>
        <v>0</v>
      </c>
      <c r="BP159" s="7">
        <f t="shared" si="315"/>
        <v>0</v>
      </c>
      <c r="BQ159" s="7">
        <f t="shared" si="315"/>
        <v>0</v>
      </c>
      <c r="BR159" s="7">
        <f t="shared" si="315"/>
        <v>0</v>
      </c>
      <c r="BT159" s="7">
        <f t="shared" ref="BT159:CE159" si="316">SUM(U159:U160)</f>
        <v>0</v>
      </c>
      <c r="BU159" s="7">
        <f t="shared" si="316"/>
        <v>0</v>
      </c>
      <c r="BV159" s="7">
        <f t="shared" si="316"/>
        <v>0</v>
      </c>
      <c r="BW159" s="7">
        <f t="shared" si="316"/>
        <v>0</v>
      </c>
      <c r="BX159" s="7">
        <f t="shared" si="316"/>
        <v>0</v>
      </c>
      <c r="BY159" s="7">
        <f t="shared" si="316"/>
        <v>0</v>
      </c>
      <c r="BZ159" s="7">
        <f t="shared" si="316"/>
        <v>0</v>
      </c>
      <c r="CA159" s="7">
        <f t="shared" si="316"/>
        <v>0</v>
      </c>
      <c r="CB159" s="7">
        <f t="shared" si="316"/>
        <v>0</v>
      </c>
      <c r="CC159" s="7">
        <f t="shared" si="316"/>
        <v>0</v>
      </c>
      <c r="CD159" s="7">
        <f t="shared" si="316"/>
        <v>0</v>
      </c>
      <c r="CE159" s="7">
        <f t="shared" si="316"/>
        <v>0</v>
      </c>
      <c r="CH159" s="8" t="s">
        <v>74</v>
      </c>
      <c r="CI159" s="7">
        <f t="shared" ref="CI159:CT159" si="317">IF(OR($D159="副園長",$D159="教頭",$D159="主任保育士",$D159="主幹教諭",$D159="主幹保育教諭"),0,BG159)</f>
        <v>0</v>
      </c>
      <c r="CJ159" s="7">
        <f t="shared" si="317"/>
        <v>0</v>
      </c>
      <c r="CK159" s="7">
        <f t="shared" si="317"/>
        <v>0</v>
      </c>
      <c r="CL159" s="7">
        <f t="shared" si="317"/>
        <v>0</v>
      </c>
      <c r="CM159" s="7">
        <f t="shared" si="317"/>
        <v>0</v>
      </c>
      <c r="CN159" s="7">
        <f t="shared" si="317"/>
        <v>0</v>
      </c>
      <c r="CO159" s="7">
        <f t="shared" si="317"/>
        <v>0</v>
      </c>
      <c r="CP159" s="7">
        <f t="shared" si="317"/>
        <v>0</v>
      </c>
      <c r="CQ159" s="7">
        <f t="shared" si="317"/>
        <v>0</v>
      </c>
      <c r="CR159" s="7">
        <f t="shared" si="317"/>
        <v>0</v>
      </c>
      <c r="CS159" s="7">
        <f t="shared" si="317"/>
        <v>0</v>
      </c>
      <c r="CT159" s="7">
        <f t="shared" si="317"/>
        <v>0</v>
      </c>
    </row>
    <row r="160" spans="1:98">
      <c r="A160" s="407"/>
      <c r="B160" s="410"/>
      <c r="C160" s="412"/>
      <c r="D160" s="412"/>
      <c r="E160" s="414"/>
      <c r="F160" s="410"/>
      <c r="G160" s="53" t="s">
        <v>73</v>
      </c>
      <c r="H160" s="54"/>
      <c r="I160" s="55" t="str">
        <f t="shared" si="313"/>
        <v/>
      </c>
      <c r="J160" s="55" t="str">
        <f t="shared" si="313"/>
        <v/>
      </c>
      <c r="K160" s="55" t="str">
        <f t="shared" si="313"/>
        <v/>
      </c>
      <c r="L160" s="55" t="str">
        <f t="shared" si="313"/>
        <v/>
      </c>
      <c r="M160" s="55" t="str">
        <f t="shared" si="313"/>
        <v/>
      </c>
      <c r="N160" s="55" t="str">
        <f t="shared" si="313"/>
        <v/>
      </c>
      <c r="O160" s="55" t="str">
        <f t="shared" si="313"/>
        <v/>
      </c>
      <c r="P160" s="55" t="str">
        <f t="shared" si="313"/>
        <v/>
      </c>
      <c r="Q160" s="55" t="str">
        <f t="shared" si="313"/>
        <v/>
      </c>
      <c r="R160" s="55" t="str">
        <f t="shared" si="313"/>
        <v/>
      </c>
      <c r="S160" s="55" t="str">
        <f t="shared" si="313"/>
        <v/>
      </c>
      <c r="T160" s="56">
        <f t="shared" si="263"/>
        <v>0</v>
      </c>
      <c r="U160" s="57"/>
      <c r="V160" s="58" t="str">
        <f t="shared" si="314"/>
        <v/>
      </c>
      <c r="W160" s="58" t="str">
        <f t="shared" si="314"/>
        <v/>
      </c>
      <c r="X160" s="58" t="str">
        <f t="shared" si="314"/>
        <v/>
      </c>
      <c r="Y160" s="58" t="str">
        <f t="shared" si="314"/>
        <v/>
      </c>
      <c r="Z160" s="58" t="str">
        <f t="shared" si="314"/>
        <v/>
      </c>
      <c r="AA160" s="58" t="str">
        <f t="shared" si="314"/>
        <v/>
      </c>
      <c r="AB160" s="58" t="str">
        <f t="shared" si="314"/>
        <v/>
      </c>
      <c r="AC160" s="58" t="str">
        <f t="shared" si="314"/>
        <v/>
      </c>
      <c r="AD160" s="58" t="str">
        <f t="shared" si="314"/>
        <v/>
      </c>
      <c r="AE160" s="58" t="str">
        <f t="shared" si="314"/>
        <v/>
      </c>
      <c r="AF160" s="58" t="str">
        <f t="shared" si="314"/>
        <v/>
      </c>
      <c r="AG160" s="56">
        <f t="shared" si="266"/>
        <v>0</v>
      </c>
      <c r="AN160" s="4">
        <v>5</v>
      </c>
      <c r="AO160" s="4">
        <v>1</v>
      </c>
      <c r="AP160" s="4">
        <v>11</v>
      </c>
      <c r="AQ160" s="6">
        <f ca="1">IF($AP160=1,IF(INDIRECT(ADDRESS(($AN160-1)*3+$AO160+5,$AP160+7))="",0,INDIRECT(ADDRESS(($AN160-1)*3+$AO160+5,$AP160+7))),IF(INDIRECT(ADDRESS(($AN160-1)*3+$AO160+5,$AP160+7))="",0,IF(COUNTIF(INDIRECT(ADDRESS(($AN160-1)*36+($AO160-1)*12+6,COLUMN())):INDIRECT(ADDRESS(($AN160-1)*36+($AO160-1)*12+$AP160+4,COLUMN())),INDIRECT(ADDRESS(($AN160-1)*3+$AO160+5,$AP160+7)))&gt;=1,0,INDIRECT(ADDRESS(($AN160-1)*3+$AO160+5,$AP160+7)))))</f>
        <v>0</v>
      </c>
      <c r="AR160" s="4">
        <f ca="1">COUNTIF(INDIRECT("H"&amp;(ROW()+12*(($AN160-1)*3+$AO160)-ROW())/12+5):INDIRECT("S"&amp;(ROW()+12*(($AN160-1)*3+$AO160)-ROW())/12+5),AQ160)</f>
        <v>0</v>
      </c>
      <c r="AS160" s="6">
        <f ca="1">IF($AP160=1,IF(INDIRECT(ADDRESS(($AN160-1)*3+$AO160+5,$AP160+20))="",0,INDIRECT(ADDRESS(($AN160-1)*3+$AO160+5,$AP160+20))),IF(INDIRECT(ADDRESS(($AN160-1)*3+$AO160+5,$AP160+20))="",0,IF(COUNTIF(INDIRECT(ADDRESS(($AN160-1)*36+($AO160-1)*12+6,COLUMN())):INDIRECT(ADDRESS(($AN160-1)*36+($AO160-1)*12+$AP160+4,COLUMN())),INDIRECT(ADDRESS(($AN160-1)*3+$AO160+5,$AP160+20)))&gt;=1,0,INDIRECT(ADDRESS(($AN160-1)*3+$AO160+5,$AP160+20)))))</f>
        <v>0</v>
      </c>
      <c r="AT160" s="4">
        <f ca="1">COUNTIF(INDIRECT("U"&amp;(ROW()+12*(($AN160-1)*3+$AO160)-ROW())/12+5):INDIRECT("AF"&amp;(ROW()+12*(($AN160-1)*3+$AO160)-ROW())/12+5),AS160)</f>
        <v>0</v>
      </c>
      <c r="AU160" s="4">
        <f ca="1">IF(AND(AQ160+AS160&gt;0,AR160+AT160&gt;0),COUNTIF(AU$6:AU159,"&gt;0")+1,0)</f>
        <v>0</v>
      </c>
      <c r="BE160" s="4">
        <v>2</v>
      </c>
      <c r="BF160" s="4" t="s">
        <v>72</v>
      </c>
      <c r="BG160" s="7">
        <f t="shared" ref="BG160:BR160" si="318">IF(BG159+BT159&gt;$AJ$27,1,0)</f>
        <v>0</v>
      </c>
      <c r="BH160" s="7">
        <f t="shared" si="318"/>
        <v>0</v>
      </c>
      <c r="BI160" s="7">
        <f t="shared" si="318"/>
        <v>0</v>
      </c>
      <c r="BJ160" s="7">
        <f t="shared" si="318"/>
        <v>0</v>
      </c>
      <c r="BK160" s="7">
        <f t="shared" si="318"/>
        <v>0</v>
      </c>
      <c r="BL160" s="7">
        <f t="shared" si="318"/>
        <v>0</v>
      </c>
      <c r="BM160" s="7">
        <f t="shared" si="318"/>
        <v>0</v>
      </c>
      <c r="BN160" s="7">
        <f t="shared" si="318"/>
        <v>0</v>
      </c>
      <c r="BO160" s="7">
        <f t="shared" si="318"/>
        <v>0</v>
      </c>
      <c r="BP160" s="7">
        <f t="shared" si="318"/>
        <v>0</v>
      </c>
      <c r="BQ160" s="7">
        <f t="shared" si="318"/>
        <v>0</v>
      </c>
      <c r="BR160" s="7">
        <f t="shared" si="318"/>
        <v>0</v>
      </c>
      <c r="BT160" s="7"/>
      <c r="BU160" s="7"/>
      <c r="BV160" s="7"/>
      <c r="BW160" s="7"/>
      <c r="BX160" s="7"/>
      <c r="BY160" s="7"/>
      <c r="BZ160" s="7"/>
      <c r="CA160" s="7"/>
      <c r="CB160" s="7"/>
      <c r="CC160" s="7"/>
      <c r="CD160" s="7"/>
      <c r="CE160" s="7"/>
    </row>
    <row r="161" spans="1:98">
      <c r="A161" s="408"/>
      <c r="B161" s="411"/>
      <c r="C161" s="416"/>
      <c r="D161" s="417"/>
      <c r="E161" s="415"/>
      <c r="F161" s="411"/>
      <c r="G161" s="59" t="s">
        <v>258</v>
      </c>
      <c r="H161" s="60"/>
      <c r="I161" s="61"/>
      <c r="J161" s="61"/>
      <c r="K161" s="61"/>
      <c r="L161" s="61"/>
      <c r="M161" s="61"/>
      <c r="N161" s="61"/>
      <c r="O161" s="61"/>
      <c r="P161" s="61"/>
      <c r="Q161" s="61"/>
      <c r="R161" s="61"/>
      <c r="S161" s="61"/>
      <c r="T161" s="62">
        <f t="shared" si="263"/>
        <v>0</v>
      </c>
      <c r="U161" s="63"/>
      <c r="V161" s="64"/>
      <c r="W161" s="64"/>
      <c r="X161" s="64"/>
      <c r="Y161" s="64"/>
      <c r="Z161" s="64"/>
      <c r="AA161" s="64"/>
      <c r="AB161" s="64"/>
      <c r="AC161" s="64"/>
      <c r="AD161" s="64"/>
      <c r="AE161" s="64"/>
      <c r="AF161" s="64"/>
      <c r="AG161" s="62">
        <f t="shared" si="266"/>
        <v>0</v>
      </c>
      <c r="AN161" s="4">
        <v>5</v>
      </c>
      <c r="AO161" s="4">
        <v>1</v>
      </c>
      <c r="AP161" s="4">
        <v>12</v>
      </c>
      <c r="AQ161" s="6">
        <f ca="1">IF($AP161=1,IF(INDIRECT(ADDRESS(($AN161-1)*3+$AO161+5,$AP161+7))="",0,INDIRECT(ADDRESS(($AN161-1)*3+$AO161+5,$AP161+7))),IF(INDIRECT(ADDRESS(($AN161-1)*3+$AO161+5,$AP161+7))="",0,IF(COUNTIF(INDIRECT(ADDRESS(($AN161-1)*36+($AO161-1)*12+6,COLUMN())):INDIRECT(ADDRESS(($AN161-1)*36+($AO161-1)*12+$AP161+4,COLUMN())),INDIRECT(ADDRESS(($AN161-1)*3+$AO161+5,$AP161+7)))&gt;=1,0,INDIRECT(ADDRESS(($AN161-1)*3+$AO161+5,$AP161+7)))))</f>
        <v>0</v>
      </c>
      <c r="AR161" s="4">
        <f ca="1">COUNTIF(INDIRECT("H"&amp;(ROW()+12*(($AN161-1)*3+$AO161)-ROW())/12+5):INDIRECT("S"&amp;(ROW()+12*(($AN161-1)*3+$AO161)-ROW())/12+5),AQ161)</f>
        <v>0</v>
      </c>
      <c r="AS161" s="6">
        <f ca="1">IF($AP161=1,IF(INDIRECT(ADDRESS(($AN161-1)*3+$AO161+5,$AP161+20))="",0,INDIRECT(ADDRESS(($AN161-1)*3+$AO161+5,$AP161+20))),IF(INDIRECT(ADDRESS(($AN161-1)*3+$AO161+5,$AP161+20))="",0,IF(COUNTIF(INDIRECT(ADDRESS(($AN161-1)*36+($AO161-1)*12+6,COLUMN())):INDIRECT(ADDRESS(($AN161-1)*36+($AO161-1)*12+$AP161+4,COLUMN())),INDIRECT(ADDRESS(($AN161-1)*3+$AO161+5,$AP161+20)))&gt;=1,0,INDIRECT(ADDRESS(($AN161-1)*3+$AO161+5,$AP161+20)))))</f>
        <v>0</v>
      </c>
      <c r="AT161" s="4">
        <f ca="1">COUNTIF(INDIRECT("U"&amp;(ROW()+12*(($AN161-1)*3+$AO161)-ROW())/12+5):INDIRECT("AF"&amp;(ROW()+12*(($AN161-1)*3+$AO161)-ROW())/12+5),AS161)</f>
        <v>0</v>
      </c>
      <c r="AU161" s="4">
        <f ca="1">IF(AND(AQ161+AS161&gt;0,AR161+AT161&gt;0),COUNTIF(AU$6:AU160,"&gt;0")+1,0)</f>
        <v>0</v>
      </c>
      <c r="BE161" s="4">
        <v>3</v>
      </c>
      <c r="BF161" s="8"/>
      <c r="BG161" s="7"/>
      <c r="BH161" s="7"/>
      <c r="BI161" s="7"/>
      <c r="BJ161" s="7"/>
      <c r="BK161" s="7"/>
      <c r="BL161" s="7"/>
      <c r="BM161" s="7"/>
      <c r="BN161" s="7"/>
      <c r="BO161" s="7"/>
      <c r="BP161" s="7"/>
      <c r="BQ161" s="7"/>
      <c r="BR161" s="7"/>
      <c r="BT161" s="7"/>
      <c r="BU161" s="7"/>
      <c r="BV161" s="7"/>
      <c r="BW161" s="7"/>
      <c r="BX161" s="7"/>
      <c r="BY161" s="7"/>
      <c r="BZ161" s="7"/>
      <c r="CA161" s="7"/>
      <c r="CB161" s="7"/>
      <c r="CC161" s="7"/>
      <c r="CD161" s="7"/>
      <c r="CE161" s="7"/>
    </row>
    <row r="162" spans="1:98">
      <c r="A162" s="406">
        <v>53</v>
      </c>
      <c r="B162" s="409"/>
      <c r="C162" s="409"/>
      <c r="D162" s="409"/>
      <c r="E162" s="413"/>
      <c r="F162" s="409"/>
      <c r="G162" s="47" t="s">
        <v>75</v>
      </c>
      <c r="H162" s="48"/>
      <c r="I162" s="49" t="str">
        <f t="shared" ref="I162:S163" si="319">IF(H162="","",H162)</f>
        <v/>
      </c>
      <c r="J162" s="49" t="str">
        <f t="shared" si="319"/>
        <v/>
      </c>
      <c r="K162" s="49" t="str">
        <f t="shared" si="319"/>
        <v/>
      </c>
      <c r="L162" s="49" t="str">
        <f t="shared" si="319"/>
        <v/>
      </c>
      <c r="M162" s="49" t="str">
        <f t="shared" si="319"/>
        <v/>
      </c>
      <c r="N162" s="49" t="str">
        <f t="shared" si="319"/>
        <v/>
      </c>
      <c r="O162" s="49" t="str">
        <f t="shared" si="319"/>
        <v/>
      </c>
      <c r="P162" s="49" t="str">
        <f t="shared" si="319"/>
        <v/>
      </c>
      <c r="Q162" s="49" t="str">
        <f t="shared" si="319"/>
        <v/>
      </c>
      <c r="R162" s="49" t="str">
        <f t="shared" si="319"/>
        <v/>
      </c>
      <c r="S162" s="49" t="str">
        <f t="shared" si="319"/>
        <v/>
      </c>
      <c r="T162" s="50">
        <f t="shared" si="263"/>
        <v>0</v>
      </c>
      <c r="U162" s="51"/>
      <c r="V162" s="52" t="str">
        <f t="shared" ref="V162:AF163" si="320">IF(U162="","",U162)</f>
        <v/>
      </c>
      <c r="W162" s="52" t="str">
        <f t="shared" si="320"/>
        <v/>
      </c>
      <c r="X162" s="52" t="str">
        <f t="shared" si="320"/>
        <v/>
      </c>
      <c r="Y162" s="52" t="str">
        <f t="shared" si="320"/>
        <v/>
      </c>
      <c r="Z162" s="52" t="str">
        <f t="shared" si="320"/>
        <v/>
      </c>
      <c r="AA162" s="52" t="str">
        <f t="shared" si="320"/>
        <v/>
      </c>
      <c r="AB162" s="52" t="str">
        <f t="shared" si="320"/>
        <v/>
      </c>
      <c r="AC162" s="52" t="str">
        <f t="shared" si="320"/>
        <v/>
      </c>
      <c r="AD162" s="52" t="str">
        <f t="shared" si="320"/>
        <v/>
      </c>
      <c r="AE162" s="52" t="str">
        <f t="shared" si="320"/>
        <v/>
      </c>
      <c r="AF162" s="52" t="str">
        <f t="shared" si="320"/>
        <v/>
      </c>
      <c r="AG162" s="50">
        <f t="shared" si="266"/>
        <v>0</v>
      </c>
      <c r="AN162" s="4">
        <v>5</v>
      </c>
      <c r="AO162" s="4">
        <v>2</v>
      </c>
      <c r="AP162" s="4">
        <v>1</v>
      </c>
      <c r="AQ162" s="6">
        <f ca="1">IF($AP162=1,IF(INDIRECT(ADDRESS(($AN162-1)*3+$AO162+5,$AP162+7))="",0,INDIRECT(ADDRESS(($AN162-1)*3+$AO162+5,$AP162+7))),IF(INDIRECT(ADDRESS(($AN162-1)*3+$AO162+5,$AP162+7))="",0,IF(COUNTIF(INDIRECT(ADDRESS(($AN162-1)*36+($AO162-1)*12+6,COLUMN())):INDIRECT(ADDRESS(($AN162-1)*36+($AO162-1)*12+$AP162+4,COLUMN())),INDIRECT(ADDRESS(($AN162-1)*3+$AO162+5,$AP162+7)))&gt;=1,0,INDIRECT(ADDRESS(($AN162-1)*3+$AO162+5,$AP162+7)))))</f>
        <v>0</v>
      </c>
      <c r="AR162" s="4">
        <f ca="1">COUNTIF(INDIRECT("H"&amp;(ROW()+12*(($AN162-1)*3+$AO162)-ROW())/12+5):INDIRECT("S"&amp;(ROW()+12*(($AN162-1)*3+$AO162)-ROW())/12+5),AQ162)</f>
        <v>0</v>
      </c>
      <c r="AS162" s="6">
        <f ca="1">IF($AP162=1,IF(INDIRECT(ADDRESS(($AN162-1)*3+$AO162+5,$AP162+20))="",0,INDIRECT(ADDRESS(($AN162-1)*3+$AO162+5,$AP162+20))),IF(INDIRECT(ADDRESS(($AN162-1)*3+$AO162+5,$AP162+20))="",0,IF(COUNTIF(INDIRECT(ADDRESS(($AN162-1)*36+($AO162-1)*12+6,COLUMN())):INDIRECT(ADDRESS(($AN162-1)*36+($AO162-1)*12+$AP162+4,COLUMN())),INDIRECT(ADDRESS(($AN162-1)*3+$AO162+5,$AP162+20)))&gt;=1,0,INDIRECT(ADDRESS(($AN162-1)*3+$AO162+5,$AP162+20)))))</f>
        <v>0</v>
      </c>
      <c r="AT162" s="4">
        <f ca="1">COUNTIF(INDIRECT("U"&amp;(ROW()+12*(($AN162-1)*3+$AO162)-ROW())/12+5):INDIRECT("AF"&amp;(ROW()+12*(($AN162-1)*3+$AO162)-ROW())/12+5),AS162)</f>
        <v>0</v>
      </c>
      <c r="AU162" s="4">
        <f ca="1">IF(AND(AQ162+AS162&gt;0,AR162+AT162&gt;0),COUNTIF(AU$6:AU161,"&gt;0")+1,0)</f>
        <v>0</v>
      </c>
      <c r="BE162" s="4">
        <v>1</v>
      </c>
      <c r="BG162" s="7">
        <f t="shared" ref="BG162:BR162" si="321">SUM(H162:H163)</f>
        <v>0</v>
      </c>
      <c r="BH162" s="7">
        <f t="shared" si="321"/>
        <v>0</v>
      </c>
      <c r="BI162" s="7">
        <f t="shared" si="321"/>
        <v>0</v>
      </c>
      <c r="BJ162" s="7">
        <f t="shared" si="321"/>
        <v>0</v>
      </c>
      <c r="BK162" s="7">
        <f t="shared" si="321"/>
        <v>0</v>
      </c>
      <c r="BL162" s="7">
        <f t="shared" si="321"/>
        <v>0</v>
      </c>
      <c r="BM162" s="7">
        <f t="shared" si="321"/>
        <v>0</v>
      </c>
      <c r="BN162" s="7">
        <f t="shared" si="321"/>
        <v>0</v>
      </c>
      <c r="BO162" s="7">
        <f t="shared" si="321"/>
        <v>0</v>
      </c>
      <c r="BP162" s="7">
        <f t="shared" si="321"/>
        <v>0</v>
      </c>
      <c r="BQ162" s="7">
        <f t="shared" si="321"/>
        <v>0</v>
      </c>
      <c r="BR162" s="7">
        <f t="shared" si="321"/>
        <v>0</v>
      </c>
      <c r="BT162" s="7">
        <f t="shared" ref="BT162:CE162" si="322">SUM(U162:U163)</f>
        <v>0</v>
      </c>
      <c r="BU162" s="7">
        <f t="shared" si="322"/>
        <v>0</v>
      </c>
      <c r="BV162" s="7">
        <f t="shared" si="322"/>
        <v>0</v>
      </c>
      <c r="BW162" s="7">
        <f t="shared" si="322"/>
        <v>0</v>
      </c>
      <c r="BX162" s="7">
        <f t="shared" si="322"/>
        <v>0</v>
      </c>
      <c r="BY162" s="7">
        <f t="shared" si="322"/>
        <v>0</v>
      </c>
      <c r="BZ162" s="7">
        <f t="shared" si="322"/>
        <v>0</v>
      </c>
      <c r="CA162" s="7">
        <f t="shared" si="322"/>
        <v>0</v>
      </c>
      <c r="CB162" s="7">
        <f t="shared" si="322"/>
        <v>0</v>
      </c>
      <c r="CC162" s="7">
        <f t="shared" si="322"/>
        <v>0</v>
      </c>
      <c r="CD162" s="7">
        <f t="shared" si="322"/>
        <v>0</v>
      </c>
      <c r="CE162" s="7">
        <f t="shared" si="322"/>
        <v>0</v>
      </c>
      <c r="CH162" s="8" t="s">
        <v>74</v>
      </c>
      <c r="CI162" s="7">
        <f t="shared" ref="CI162:CT162" si="323">IF(OR($D162="副園長",$D162="教頭",$D162="主任保育士",$D162="主幹教諭",$D162="主幹保育教諭"),0,BG162)</f>
        <v>0</v>
      </c>
      <c r="CJ162" s="7">
        <f t="shared" si="323"/>
        <v>0</v>
      </c>
      <c r="CK162" s="7">
        <f t="shared" si="323"/>
        <v>0</v>
      </c>
      <c r="CL162" s="7">
        <f t="shared" si="323"/>
        <v>0</v>
      </c>
      <c r="CM162" s="7">
        <f t="shared" si="323"/>
        <v>0</v>
      </c>
      <c r="CN162" s="7">
        <f t="shared" si="323"/>
        <v>0</v>
      </c>
      <c r="CO162" s="7">
        <f t="shared" si="323"/>
        <v>0</v>
      </c>
      <c r="CP162" s="7">
        <f t="shared" si="323"/>
        <v>0</v>
      </c>
      <c r="CQ162" s="7">
        <f t="shared" si="323"/>
        <v>0</v>
      </c>
      <c r="CR162" s="7">
        <f t="shared" si="323"/>
        <v>0</v>
      </c>
      <c r="CS162" s="7">
        <f t="shared" si="323"/>
        <v>0</v>
      </c>
      <c r="CT162" s="7">
        <f t="shared" si="323"/>
        <v>0</v>
      </c>
    </row>
    <row r="163" spans="1:98">
      <c r="A163" s="407"/>
      <c r="B163" s="410"/>
      <c r="C163" s="412"/>
      <c r="D163" s="412"/>
      <c r="E163" s="414"/>
      <c r="F163" s="410"/>
      <c r="G163" s="53" t="s">
        <v>73</v>
      </c>
      <c r="H163" s="54"/>
      <c r="I163" s="55" t="str">
        <f t="shared" si="319"/>
        <v/>
      </c>
      <c r="J163" s="55" t="str">
        <f t="shared" si="319"/>
        <v/>
      </c>
      <c r="K163" s="55" t="str">
        <f t="shared" si="319"/>
        <v/>
      </c>
      <c r="L163" s="55" t="str">
        <f t="shared" si="319"/>
        <v/>
      </c>
      <c r="M163" s="55" t="str">
        <f t="shared" si="319"/>
        <v/>
      </c>
      <c r="N163" s="55" t="str">
        <f t="shared" si="319"/>
        <v/>
      </c>
      <c r="O163" s="55" t="str">
        <f t="shared" si="319"/>
        <v/>
      </c>
      <c r="P163" s="55" t="str">
        <f t="shared" si="319"/>
        <v/>
      </c>
      <c r="Q163" s="55" t="str">
        <f t="shared" si="319"/>
        <v/>
      </c>
      <c r="R163" s="55" t="str">
        <f t="shared" si="319"/>
        <v/>
      </c>
      <c r="S163" s="55" t="str">
        <f t="shared" si="319"/>
        <v/>
      </c>
      <c r="T163" s="56">
        <f t="shared" si="263"/>
        <v>0</v>
      </c>
      <c r="U163" s="57"/>
      <c r="V163" s="58" t="str">
        <f t="shared" si="320"/>
        <v/>
      </c>
      <c r="W163" s="58" t="str">
        <f t="shared" si="320"/>
        <v/>
      </c>
      <c r="X163" s="58" t="str">
        <f t="shared" si="320"/>
        <v/>
      </c>
      <c r="Y163" s="58" t="str">
        <f t="shared" si="320"/>
        <v/>
      </c>
      <c r="Z163" s="58" t="str">
        <f t="shared" si="320"/>
        <v/>
      </c>
      <c r="AA163" s="58" t="str">
        <f t="shared" si="320"/>
        <v/>
      </c>
      <c r="AB163" s="58" t="str">
        <f t="shared" si="320"/>
        <v/>
      </c>
      <c r="AC163" s="58" t="str">
        <f t="shared" si="320"/>
        <v/>
      </c>
      <c r="AD163" s="58" t="str">
        <f t="shared" si="320"/>
        <v/>
      </c>
      <c r="AE163" s="58" t="str">
        <f t="shared" si="320"/>
        <v/>
      </c>
      <c r="AF163" s="58" t="str">
        <f t="shared" si="320"/>
        <v/>
      </c>
      <c r="AG163" s="56">
        <f t="shared" si="266"/>
        <v>0</v>
      </c>
      <c r="AN163" s="4">
        <v>5</v>
      </c>
      <c r="AO163" s="4">
        <v>2</v>
      </c>
      <c r="AP163" s="4">
        <v>2</v>
      </c>
      <c r="AQ163" s="6">
        <f ca="1">IF($AP163=1,IF(INDIRECT(ADDRESS(($AN163-1)*3+$AO163+5,$AP163+7))="",0,INDIRECT(ADDRESS(($AN163-1)*3+$AO163+5,$AP163+7))),IF(INDIRECT(ADDRESS(($AN163-1)*3+$AO163+5,$AP163+7))="",0,IF(COUNTIF(INDIRECT(ADDRESS(($AN163-1)*36+($AO163-1)*12+6,COLUMN())):INDIRECT(ADDRESS(($AN163-1)*36+($AO163-1)*12+$AP163+4,COLUMN())),INDIRECT(ADDRESS(($AN163-1)*3+$AO163+5,$AP163+7)))&gt;=1,0,INDIRECT(ADDRESS(($AN163-1)*3+$AO163+5,$AP163+7)))))</f>
        <v>0</v>
      </c>
      <c r="AR163" s="4">
        <f ca="1">COUNTIF(INDIRECT("H"&amp;(ROW()+12*(($AN163-1)*3+$AO163)-ROW())/12+5):INDIRECT("S"&amp;(ROW()+12*(($AN163-1)*3+$AO163)-ROW())/12+5),AQ163)</f>
        <v>0</v>
      </c>
      <c r="AS163" s="6">
        <f ca="1">IF($AP163=1,IF(INDIRECT(ADDRESS(($AN163-1)*3+$AO163+5,$AP163+20))="",0,INDIRECT(ADDRESS(($AN163-1)*3+$AO163+5,$AP163+20))),IF(INDIRECT(ADDRESS(($AN163-1)*3+$AO163+5,$AP163+20))="",0,IF(COUNTIF(INDIRECT(ADDRESS(($AN163-1)*36+($AO163-1)*12+6,COLUMN())):INDIRECT(ADDRESS(($AN163-1)*36+($AO163-1)*12+$AP163+4,COLUMN())),INDIRECT(ADDRESS(($AN163-1)*3+$AO163+5,$AP163+20)))&gt;=1,0,INDIRECT(ADDRESS(($AN163-1)*3+$AO163+5,$AP163+20)))))</f>
        <v>0</v>
      </c>
      <c r="AT163" s="4">
        <f ca="1">COUNTIF(INDIRECT("U"&amp;(ROW()+12*(($AN163-1)*3+$AO163)-ROW())/12+5):INDIRECT("AF"&amp;(ROW()+12*(($AN163-1)*3+$AO163)-ROW())/12+5),AS163)</f>
        <v>0</v>
      </c>
      <c r="AU163" s="4">
        <f ca="1">IF(AND(AQ163+AS163&gt;0,AR163+AT163&gt;0),COUNTIF(AU$6:AU162,"&gt;0")+1,0)</f>
        <v>0</v>
      </c>
      <c r="BE163" s="4">
        <v>2</v>
      </c>
      <c r="BF163" s="4" t="s">
        <v>72</v>
      </c>
      <c r="BG163" s="7">
        <f t="shared" ref="BG163:BR163" si="324">IF(BG162+BT162&gt;$AJ$27,1,0)</f>
        <v>0</v>
      </c>
      <c r="BH163" s="7">
        <f t="shared" si="324"/>
        <v>0</v>
      </c>
      <c r="BI163" s="7">
        <f t="shared" si="324"/>
        <v>0</v>
      </c>
      <c r="BJ163" s="7">
        <f t="shared" si="324"/>
        <v>0</v>
      </c>
      <c r="BK163" s="7">
        <f t="shared" si="324"/>
        <v>0</v>
      </c>
      <c r="BL163" s="7">
        <f t="shared" si="324"/>
        <v>0</v>
      </c>
      <c r="BM163" s="7">
        <f t="shared" si="324"/>
        <v>0</v>
      </c>
      <c r="BN163" s="7">
        <f t="shared" si="324"/>
        <v>0</v>
      </c>
      <c r="BO163" s="7">
        <f t="shared" si="324"/>
        <v>0</v>
      </c>
      <c r="BP163" s="7">
        <f t="shared" si="324"/>
        <v>0</v>
      </c>
      <c r="BQ163" s="7">
        <f t="shared" si="324"/>
        <v>0</v>
      </c>
      <c r="BR163" s="7">
        <f t="shared" si="324"/>
        <v>0</v>
      </c>
      <c r="BT163" s="7"/>
      <c r="BU163" s="7"/>
      <c r="BV163" s="7"/>
      <c r="BW163" s="7"/>
      <c r="BX163" s="7"/>
      <c r="BY163" s="7"/>
      <c r="BZ163" s="7"/>
      <c r="CA163" s="7"/>
      <c r="CB163" s="7"/>
      <c r="CC163" s="7"/>
      <c r="CD163" s="7"/>
      <c r="CE163" s="7"/>
    </row>
    <row r="164" spans="1:98">
      <c r="A164" s="408"/>
      <c r="B164" s="411"/>
      <c r="C164" s="416"/>
      <c r="D164" s="417"/>
      <c r="E164" s="415"/>
      <c r="F164" s="411"/>
      <c r="G164" s="59" t="s">
        <v>258</v>
      </c>
      <c r="H164" s="60"/>
      <c r="I164" s="61"/>
      <c r="J164" s="61"/>
      <c r="K164" s="61"/>
      <c r="L164" s="61"/>
      <c r="M164" s="61"/>
      <c r="N164" s="61"/>
      <c r="O164" s="61"/>
      <c r="P164" s="61"/>
      <c r="Q164" s="61"/>
      <c r="R164" s="61"/>
      <c r="S164" s="61"/>
      <c r="T164" s="62">
        <f t="shared" si="263"/>
        <v>0</v>
      </c>
      <c r="U164" s="63"/>
      <c r="V164" s="64"/>
      <c r="W164" s="64"/>
      <c r="X164" s="64"/>
      <c r="Y164" s="64"/>
      <c r="Z164" s="64"/>
      <c r="AA164" s="64"/>
      <c r="AB164" s="64"/>
      <c r="AC164" s="64"/>
      <c r="AD164" s="64"/>
      <c r="AE164" s="64"/>
      <c r="AF164" s="64"/>
      <c r="AG164" s="62">
        <f t="shared" si="266"/>
        <v>0</v>
      </c>
      <c r="AN164" s="4">
        <v>5</v>
      </c>
      <c r="AO164" s="4">
        <v>2</v>
      </c>
      <c r="AP164" s="4">
        <v>3</v>
      </c>
      <c r="AQ164" s="6">
        <f ca="1">IF($AP164=1,IF(INDIRECT(ADDRESS(($AN164-1)*3+$AO164+5,$AP164+7))="",0,INDIRECT(ADDRESS(($AN164-1)*3+$AO164+5,$AP164+7))),IF(INDIRECT(ADDRESS(($AN164-1)*3+$AO164+5,$AP164+7))="",0,IF(COUNTIF(INDIRECT(ADDRESS(($AN164-1)*36+($AO164-1)*12+6,COLUMN())):INDIRECT(ADDRESS(($AN164-1)*36+($AO164-1)*12+$AP164+4,COLUMN())),INDIRECT(ADDRESS(($AN164-1)*3+$AO164+5,$AP164+7)))&gt;=1,0,INDIRECT(ADDRESS(($AN164-1)*3+$AO164+5,$AP164+7)))))</f>
        <v>0</v>
      </c>
      <c r="AR164" s="4">
        <f ca="1">COUNTIF(INDIRECT("H"&amp;(ROW()+12*(($AN164-1)*3+$AO164)-ROW())/12+5):INDIRECT("S"&amp;(ROW()+12*(($AN164-1)*3+$AO164)-ROW())/12+5),AQ164)</f>
        <v>0</v>
      </c>
      <c r="AS164" s="6">
        <f ca="1">IF($AP164=1,IF(INDIRECT(ADDRESS(($AN164-1)*3+$AO164+5,$AP164+20))="",0,INDIRECT(ADDRESS(($AN164-1)*3+$AO164+5,$AP164+20))),IF(INDIRECT(ADDRESS(($AN164-1)*3+$AO164+5,$AP164+20))="",0,IF(COUNTIF(INDIRECT(ADDRESS(($AN164-1)*36+($AO164-1)*12+6,COLUMN())):INDIRECT(ADDRESS(($AN164-1)*36+($AO164-1)*12+$AP164+4,COLUMN())),INDIRECT(ADDRESS(($AN164-1)*3+$AO164+5,$AP164+20)))&gt;=1,0,INDIRECT(ADDRESS(($AN164-1)*3+$AO164+5,$AP164+20)))))</f>
        <v>0</v>
      </c>
      <c r="AT164" s="4">
        <f ca="1">COUNTIF(INDIRECT("U"&amp;(ROW()+12*(($AN164-1)*3+$AO164)-ROW())/12+5):INDIRECT("AF"&amp;(ROW()+12*(($AN164-1)*3+$AO164)-ROW())/12+5),AS164)</f>
        <v>0</v>
      </c>
      <c r="AU164" s="4">
        <f ca="1">IF(AND(AQ164+AS164&gt;0,AR164+AT164&gt;0),COUNTIF(AU$6:AU163,"&gt;0")+1,0)</f>
        <v>0</v>
      </c>
      <c r="BE164" s="4">
        <v>3</v>
      </c>
      <c r="BF164" s="8"/>
      <c r="BG164" s="7"/>
      <c r="BH164" s="7"/>
      <c r="BI164" s="7"/>
      <c r="BJ164" s="7"/>
      <c r="BK164" s="7"/>
      <c r="BL164" s="7"/>
      <c r="BM164" s="7"/>
      <c r="BN164" s="7"/>
      <c r="BO164" s="7"/>
      <c r="BP164" s="7"/>
      <c r="BQ164" s="7"/>
      <c r="BR164" s="7"/>
      <c r="BT164" s="7"/>
      <c r="BU164" s="7"/>
      <c r="BV164" s="7"/>
      <c r="BW164" s="7"/>
      <c r="BX164" s="7"/>
      <c r="BY164" s="7"/>
      <c r="BZ164" s="7"/>
      <c r="CA164" s="7"/>
      <c r="CB164" s="7"/>
      <c r="CC164" s="7"/>
      <c r="CD164" s="7"/>
      <c r="CE164" s="7"/>
    </row>
    <row r="165" spans="1:98">
      <c r="A165" s="406">
        <v>54</v>
      </c>
      <c r="B165" s="409"/>
      <c r="C165" s="409"/>
      <c r="D165" s="409"/>
      <c r="E165" s="413"/>
      <c r="F165" s="409"/>
      <c r="G165" s="47" t="s">
        <v>75</v>
      </c>
      <c r="H165" s="48"/>
      <c r="I165" s="49" t="str">
        <f t="shared" ref="I165:S166" si="325">IF(H165="","",H165)</f>
        <v/>
      </c>
      <c r="J165" s="49" t="str">
        <f t="shared" si="325"/>
        <v/>
      </c>
      <c r="K165" s="49" t="str">
        <f t="shared" si="325"/>
        <v/>
      </c>
      <c r="L165" s="49" t="str">
        <f t="shared" si="325"/>
        <v/>
      </c>
      <c r="M165" s="49" t="str">
        <f t="shared" si="325"/>
        <v/>
      </c>
      <c r="N165" s="49" t="str">
        <f t="shared" si="325"/>
        <v/>
      </c>
      <c r="O165" s="49" t="str">
        <f t="shared" si="325"/>
        <v/>
      </c>
      <c r="P165" s="49" t="str">
        <f t="shared" si="325"/>
        <v/>
      </c>
      <c r="Q165" s="49" t="str">
        <f t="shared" si="325"/>
        <v/>
      </c>
      <c r="R165" s="49" t="str">
        <f t="shared" si="325"/>
        <v/>
      </c>
      <c r="S165" s="49" t="str">
        <f t="shared" si="325"/>
        <v/>
      </c>
      <c r="T165" s="50">
        <f t="shared" si="263"/>
        <v>0</v>
      </c>
      <c r="U165" s="51"/>
      <c r="V165" s="52" t="str">
        <f t="shared" ref="V165:AF166" si="326">IF(U165="","",U165)</f>
        <v/>
      </c>
      <c r="W165" s="52" t="str">
        <f t="shared" si="326"/>
        <v/>
      </c>
      <c r="X165" s="52" t="str">
        <f t="shared" si="326"/>
        <v/>
      </c>
      <c r="Y165" s="52" t="str">
        <f t="shared" si="326"/>
        <v/>
      </c>
      <c r="Z165" s="52" t="str">
        <f t="shared" si="326"/>
        <v/>
      </c>
      <c r="AA165" s="52" t="str">
        <f t="shared" si="326"/>
        <v/>
      </c>
      <c r="AB165" s="52" t="str">
        <f t="shared" si="326"/>
        <v/>
      </c>
      <c r="AC165" s="52" t="str">
        <f t="shared" si="326"/>
        <v/>
      </c>
      <c r="AD165" s="52" t="str">
        <f t="shared" si="326"/>
        <v/>
      </c>
      <c r="AE165" s="52" t="str">
        <f t="shared" si="326"/>
        <v/>
      </c>
      <c r="AF165" s="52" t="str">
        <f t="shared" si="326"/>
        <v/>
      </c>
      <c r="AG165" s="50">
        <f t="shared" si="266"/>
        <v>0</v>
      </c>
      <c r="AN165" s="4">
        <v>5</v>
      </c>
      <c r="AO165" s="4">
        <v>2</v>
      </c>
      <c r="AP165" s="4">
        <v>4</v>
      </c>
      <c r="AQ165" s="6">
        <f ca="1">IF($AP165=1,IF(INDIRECT(ADDRESS(($AN165-1)*3+$AO165+5,$AP165+7))="",0,INDIRECT(ADDRESS(($AN165-1)*3+$AO165+5,$AP165+7))),IF(INDIRECT(ADDRESS(($AN165-1)*3+$AO165+5,$AP165+7))="",0,IF(COUNTIF(INDIRECT(ADDRESS(($AN165-1)*36+($AO165-1)*12+6,COLUMN())):INDIRECT(ADDRESS(($AN165-1)*36+($AO165-1)*12+$AP165+4,COLUMN())),INDIRECT(ADDRESS(($AN165-1)*3+$AO165+5,$AP165+7)))&gt;=1,0,INDIRECT(ADDRESS(($AN165-1)*3+$AO165+5,$AP165+7)))))</f>
        <v>0</v>
      </c>
      <c r="AR165" s="4">
        <f ca="1">COUNTIF(INDIRECT("H"&amp;(ROW()+12*(($AN165-1)*3+$AO165)-ROW())/12+5):INDIRECT("S"&amp;(ROW()+12*(($AN165-1)*3+$AO165)-ROW())/12+5),AQ165)</f>
        <v>0</v>
      </c>
      <c r="AS165" s="6">
        <f ca="1">IF($AP165=1,IF(INDIRECT(ADDRESS(($AN165-1)*3+$AO165+5,$AP165+20))="",0,INDIRECT(ADDRESS(($AN165-1)*3+$AO165+5,$AP165+20))),IF(INDIRECT(ADDRESS(($AN165-1)*3+$AO165+5,$AP165+20))="",0,IF(COUNTIF(INDIRECT(ADDRESS(($AN165-1)*36+($AO165-1)*12+6,COLUMN())):INDIRECT(ADDRESS(($AN165-1)*36+($AO165-1)*12+$AP165+4,COLUMN())),INDIRECT(ADDRESS(($AN165-1)*3+$AO165+5,$AP165+20)))&gt;=1,0,INDIRECT(ADDRESS(($AN165-1)*3+$AO165+5,$AP165+20)))))</f>
        <v>0</v>
      </c>
      <c r="AT165" s="4">
        <f ca="1">COUNTIF(INDIRECT("U"&amp;(ROW()+12*(($AN165-1)*3+$AO165)-ROW())/12+5):INDIRECT("AF"&amp;(ROW()+12*(($AN165-1)*3+$AO165)-ROW())/12+5),AS165)</f>
        <v>0</v>
      </c>
      <c r="AU165" s="4">
        <f ca="1">IF(AND(AQ165+AS165&gt;0,AR165+AT165&gt;0),COUNTIF(AU$6:AU164,"&gt;0")+1,0)</f>
        <v>0</v>
      </c>
      <c r="BE165" s="4">
        <v>1</v>
      </c>
      <c r="BG165" s="7">
        <f t="shared" ref="BG165:BR165" si="327">SUM(H165:H166)</f>
        <v>0</v>
      </c>
      <c r="BH165" s="7">
        <f t="shared" si="327"/>
        <v>0</v>
      </c>
      <c r="BI165" s="7">
        <f t="shared" si="327"/>
        <v>0</v>
      </c>
      <c r="BJ165" s="7">
        <f t="shared" si="327"/>
        <v>0</v>
      </c>
      <c r="BK165" s="7">
        <f t="shared" si="327"/>
        <v>0</v>
      </c>
      <c r="BL165" s="7">
        <f t="shared" si="327"/>
        <v>0</v>
      </c>
      <c r="BM165" s="7">
        <f t="shared" si="327"/>
        <v>0</v>
      </c>
      <c r="BN165" s="7">
        <f t="shared" si="327"/>
        <v>0</v>
      </c>
      <c r="BO165" s="7">
        <f t="shared" si="327"/>
        <v>0</v>
      </c>
      <c r="BP165" s="7">
        <f t="shared" si="327"/>
        <v>0</v>
      </c>
      <c r="BQ165" s="7">
        <f t="shared" si="327"/>
        <v>0</v>
      </c>
      <c r="BR165" s="7">
        <f t="shared" si="327"/>
        <v>0</v>
      </c>
      <c r="BT165" s="7">
        <f t="shared" ref="BT165:CE165" si="328">SUM(U165:U166)</f>
        <v>0</v>
      </c>
      <c r="BU165" s="7">
        <f t="shared" si="328"/>
        <v>0</v>
      </c>
      <c r="BV165" s="7">
        <f t="shared" si="328"/>
        <v>0</v>
      </c>
      <c r="BW165" s="7">
        <f t="shared" si="328"/>
        <v>0</v>
      </c>
      <c r="BX165" s="7">
        <f t="shared" si="328"/>
        <v>0</v>
      </c>
      <c r="BY165" s="7">
        <f t="shared" si="328"/>
        <v>0</v>
      </c>
      <c r="BZ165" s="7">
        <f t="shared" si="328"/>
        <v>0</v>
      </c>
      <c r="CA165" s="7">
        <f t="shared" si="328"/>
        <v>0</v>
      </c>
      <c r="CB165" s="7">
        <f t="shared" si="328"/>
        <v>0</v>
      </c>
      <c r="CC165" s="7">
        <f t="shared" si="328"/>
        <v>0</v>
      </c>
      <c r="CD165" s="7">
        <f t="shared" si="328"/>
        <v>0</v>
      </c>
      <c r="CE165" s="7">
        <f t="shared" si="328"/>
        <v>0</v>
      </c>
      <c r="CH165" s="8" t="s">
        <v>74</v>
      </c>
      <c r="CI165" s="7">
        <f t="shared" ref="CI165:CT165" si="329">IF(OR($D165="副園長",$D165="教頭",$D165="主任保育士",$D165="主幹教諭",$D165="主幹保育教諭"),0,BG165)</f>
        <v>0</v>
      </c>
      <c r="CJ165" s="7">
        <f t="shared" si="329"/>
        <v>0</v>
      </c>
      <c r="CK165" s="7">
        <f t="shared" si="329"/>
        <v>0</v>
      </c>
      <c r="CL165" s="7">
        <f t="shared" si="329"/>
        <v>0</v>
      </c>
      <c r="CM165" s="7">
        <f t="shared" si="329"/>
        <v>0</v>
      </c>
      <c r="CN165" s="7">
        <f t="shared" si="329"/>
        <v>0</v>
      </c>
      <c r="CO165" s="7">
        <f t="shared" si="329"/>
        <v>0</v>
      </c>
      <c r="CP165" s="7">
        <f t="shared" si="329"/>
        <v>0</v>
      </c>
      <c r="CQ165" s="7">
        <f t="shared" si="329"/>
        <v>0</v>
      </c>
      <c r="CR165" s="7">
        <f t="shared" si="329"/>
        <v>0</v>
      </c>
      <c r="CS165" s="7">
        <f t="shared" si="329"/>
        <v>0</v>
      </c>
      <c r="CT165" s="7">
        <f t="shared" si="329"/>
        <v>0</v>
      </c>
    </row>
    <row r="166" spans="1:98">
      <c r="A166" s="407"/>
      <c r="B166" s="410"/>
      <c r="C166" s="412"/>
      <c r="D166" s="412"/>
      <c r="E166" s="414"/>
      <c r="F166" s="410"/>
      <c r="G166" s="53" t="s">
        <v>73</v>
      </c>
      <c r="H166" s="54"/>
      <c r="I166" s="55" t="str">
        <f t="shared" si="325"/>
        <v/>
      </c>
      <c r="J166" s="55" t="str">
        <f t="shared" si="325"/>
        <v/>
      </c>
      <c r="K166" s="55" t="str">
        <f t="shared" si="325"/>
        <v/>
      </c>
      <c r="L166" s="55" t="str">
        <f t="shared" si="325"/>
        <v/>
      </c>
      <c r="M166" s="55" t="str">
        <f t="shared" si="325"/>
        <v/>
      </c>
      <c r="N166" s="55" t="str">
        <f t="shared" si="325"/>
        <v/>
      </c>
      <c r="O166" s="55" t="str">
        <f t="shared" si="325"/>
        <v/>
      </c>
      <c r="P166" s="55" t="str">
        <f t="shared" si="325"/>
        <v/>
      </c>
      <c r="Q166" s="55" t="str">
        <f t="shared" si="325"/>
        <v/>
      </c>
      <c r="R166" s="55" t="str">
        <f t="shared" si="325"/>
        <v/>
      </c>
      <c r="S166" s="55" t="str">
        <f t="shared" si="325"/>
        <v/>
      </c>
      <c r="T166" s="56">
        <f t="shared" si="263"/>
        <v>0</v>
      </c>
      <c r="U166" s="57"/>
      <c r="V166" s="58" t="str">
        <f t="shared" si="326"/>
        <v/>
      </c>
      <c r="W166" s="58" t="str">
        <f t="shared" si="326"/>
        <v/>
      </c>
      <c r="X166" s="58" t="str">
        <f t="shared" si="326"/>
        <v/>
      </c>
      <c r="Y166" s="58" t="str">
        <f t="shared" si="326"/>
        <v/>
      </c>
      <c r="Z166" s="58" t="str">
        <f t="shared" si="326"/>
        <v/>
      </c>
      <c r="AA166" s="58" t="str">
        <f t="shared" si="326"/>
        <v/>
      </c>
      <c r="AB166" s="58" t="str">
        <f t="shared" si="326"/>
        <v/>
      </c>
      <c r="AC166" s="58" t="str">
        <f t="shared" si="326"/>
        <v/>
      </c>
      <c r="AD166" s="58" t="str">
        <f t="shared" si="326"/>
        <v/>
      </c>
      <c r="AE166" s="58" t="str">
        <f t="shared" si="326"/>
        <v/>
      </c>
      <c r="AF166" s="58" t="str">
        <f t="shared" si="326"/>
        <v/>
      </c>
      <c r="AG166" s="56">
        <f t="shared" si="266"/>
        <v>0</v>
      </c>
      <c r="AN166" s="4">
        <v>5</v>
      </c>
      <c r="AO166" s="4">
        <v>2</v>
      </c>
      <c r="AP166" s="4">
        <v>5</v>
      </c>
      <c r="AQ166" s="6">
        <f ca="1">IF($AP166=1,IF(INDIRECT(ADDRESS(($AN166-1)*3+$AO166+5,$AP166+7))="",0,INDIRECT(ADDRESS(($AN166-1)*3+$AO166+5,$AP166+7))),IF(INDIRECT(ADDRESS(($AN166-1)*3+$AO166+5,$AP166+7))="",0,IF(COUNTIF(INDIRECT(ADDRESS(($AN166-1)*36+($AO166-1)*12+6,COLUMN())):INDIRECT(ADDRESS(($AN166-1)*36+($AO166-1)*12+$AP166+4,COLUMN())),INDIRECT(ADDRESS(($AN166-1)*3+$AO166+5,$AP166+7)))&gt;=1,0,INDIRECT(ADDRESS(($AN166-1)*3+$AO166+5,$AP166+7)))))</f>
        <v>0</v>
      </c>
      <c r="AR166" s="4">
        <f ca="1">COUNTIF(INDIRECT("H"&amp;(ROW()+12*(($AN166-1)*3+$AO166)-ROW())/12+5):INDIRECT("S"&amp;(ROW()+12*(($AN166-1)*3+$AO166)-ROW())/12+5),AQ166)</f>
        <v>0</v>
      </c>
      <c r="AS166" s="6">
        <f ca="1">IF($AP166=1,IF(INDIRECT(ADDRESS(($AN166-1)*3+$AO166+5,$AP166+20))="",0,INDIRECT(ADDRESS(($AN166-1)*3+$AO166+5,$AP166+20))),IF(INDIRECT(ADDRESS(($AN166-1)*3+$AO166+5,$AP166+20))="",0,IF(COUNTIF(INDIRECT(ADDRESS(($AN166-1)*36+($AO166-1)*12+6,COLUMN())):INDIRECT(ADDRESS(($AN166-1)*36+($AO166-1)*12+$AP166+4,COLUMN())),INDIRECT(ADDRESS(($AN166-1)*3+$AO166+5,$AP166+20)))&gt;=1,0,INDIRECT(ADDRESS(($AN166-1)*3+$AO166+5,$AP166+20)))))</f>
        <v>0</v>
      </c>
      <c r="AT166" s="4">
        <f ca="1">COUNTIF(INDIRECT("U"&amp;(ROW()+12*(($AN166-1)*3+$AO166)-ROW())/12+5):INDIRECT("AF"&amp;(ROW()+12*(($AN166-1)*3+$AO166)-ROW())/12+5),AS166)</f>
        <v>0</v>
      </c>
      <c r="AU166" s="4">
        <f ca="1">IF(AND(AQ166+AS166&gt;0,AR166+AT166&gt;0),COUNTIF(AU$6:AU165,"&gt;0")+1,0)</f>
        <v>0</v>
      </c>
      <c r="BE166" s="4">
        <v>2</v>
      </c>
      <c r="BF166" s="4" t="s">
        <v>72</v>
      </c>
      <c r="BG166" s="7">
        <f t="shared" ref="BG166:BR166" si="330">IF(BG165+BT165&gt;$AJ$27,1,0)</f>
        <v>0</v>
      </c>
      <c r="BH166" s="7">
        <f t="shared" si="330"/>
        <v>0</v>
      </c>
      <c r="BI166" s="7">
        <f t="shared" si="330"/>
        <v>0</v>
      </c>
      <c r="BJ166" s="7">
        <f t="shared" si="330"/>
        <v>0</v>
      </c>
      <c r="BK166" s="7">
        <f t="shared" si="330"/>
        <v>0</v>
      </c>
      <c r="BL166" s="7">
        <f t="shared" si="330"/>
        <v>0</v>
      </c>
      <c r="BM166" s="7">
        <f t="shared" si="330"/>
        <v>0</v>
      </c>
      <c r="BN166" s="7">
        <f t="shared" si="330"/>
        <v>0</v>
      </c>
      <c r="BO166" s="7">
        <f t="shared" si="330"/>
        <v>0</v>
      </c>
      <c r="BP166" s="7">
        <f t="shared" si="330"/>
        <v>0</v>
      </c>
      <c r="BQ166" s="7">
        <f t="shared" si="330"/>
        <v>0</v>
      </c>
      <c r="BR166" s="7">
        <f t="shared" si="330"/>
        <v>0</v>
      </c>
      <c r="BT166" s="7"/>
      <c r="BU166" s="7"/>
      <c r="BV166" s="7"/>
      <c r="BW166" s="7"/>
      <c r="BX166" s="7"/>
      <c r="BY166" s="7"/>
      <c r="BZ166" s="7"/>
      <c r="CA166" s="7"/>
      <c r="CB166" s="7"/>
      <c r="CC166" s="7"/>
      <c r="CD166" s="7"/>
      <c r="CE166" s="7"/>
    </row>
    <row r="167" spans="1:98">
      <c r="A167" s="408"/>
      <c r="B167" s="411"/>
      <c r="C167" s="416"/>
      <c r="D167" s="417"/>
      <c r="E167" s="415"/>
      <c r="F167" s="411"/>
      <c r="G167" s="59" t="s">
        <v>258</v>
      </c>
      <c r="H167" s="60"/>
      <c r="I167" s="61"/>
      <c r="J167" s="61"/>
      <c r="K167" s="61"/>
      <c r="L167" s="61"/>
      <c r="M167" s="61"/>
      <c r="N167" s="61"/>
      <c r="O167" s="61"/>
      <c r="P167" s="61"/>
      <c r="Q167" s="61"/>
      <c r="R167" s="61"/>
      <c r="S167" s="61"/>
      <c r="T167" s="62">
        <f t="shared" si="263"/>
        <v>0</v>
      </c>
      <c r="U167" s="63"/>
      <c r="V167" s="64"/>
      <c r="W167" s="64"/>
      <c r="X167" s="64"/>
      <c r="Y167" s="64"/>
      <c r="Z167" s="64"/>
      <c r="AA167" s="64"/>
      <c r="AB167" s="64"/>
      <c r="AC167" s="64"/>
      <c r="AD167" s="64"/>
      <c r="AE167" s="64"/>
      <c r="AF167" s="64"/>
      <c r="AG167" s="62">
        <f t="shared" si="266"/>
        <v>0</v>
      </c>
      <c r="AN167" s="4">
        <v>5</v>
      </c>
      <c r="AO167" s="4">
        <v>2</v>
      </c>
      <c r="AP167" s="4">
        <v>6</v>
      </c>
      <c r="AQ167" s="6">
        <f ca="1">IF($AP167=1,IF(INDIRECT(ADDRESS(($AN167-1)*3+$AO167+5,$AP167+7))="",0,INDIRECT(ADDRESS(($AN167-1)*3+$AO167+5,$AP167+7))),IF(INDIRECT(ADDRESS(($AN167-1)*3+$AO167+5,$AP167+7))="",0,IF(COUNTIF(INDIRECT(ADDRESS(($AN167-1)*36+($AO167-1)*12+6,COLUMN())):INDIRECT(ADDRESS(($AN167-1)*36+($AO167-1)*12+$AP167+4,COLUMN())),INDIRECT(ADDRESS(($AN167-1)*3+$AO167+5,$AP167+7)))&gt;=1,0,INDIRECT(ADDRESS(($AN167-1)*3+$AO167+5,$AP167+7)))))</f>
        <v>0</v>
      </c>
      <c r="AR167" s="4">
        <f ca="1">COUNTIF(INDIRECT("H"&amp;(ROW()+12*(($AN167-1)*3+$AO167)-ROW())/12+5):INDIRECT("S"&amp;(ROW()+12*(($AN167-1)*3+$AO167)-ROW())/12+5),AQ167)</f>
        <v>0</v>
      </c>
      <c r="AS167" s="6">
        <f ca="1">IF($AP167=1,IF(INDIRECT(ADDRESS(($AN167-1)*3+$AO167+5,$AP167+20))="",0,INDIRECT(ADDRESS(($AN167-1)*3+$AO167+5,$AP167+20))),IF(INDIRECT(ADDRESS(($AN167-1)*3+$AO167+5,$AP167+20))="",0,IF(COUNTIF(INDIRECT(ADDRESS(($AN167-1)*36+($AO167-1)*12+6,COLUMN())):INDIRECT(ADDRESS(($AN167-1)*36+($AO167-1)*12+$AP167+4,COLUMN())),INDIRECT(ADDRESS(($AN167-1)*3+$AO167+5,$AP167+20)))&gt;=1,0,INDIRECT(ADDRESS(($AN167-1)*3+$AO167+5,$AP167+20)))))</f>
        <v>0</v>
      </c>
      <c r="AT167" s="4">
        <f ca="1">COUNTIF(INDIRECT("U"&amp;(ROW()+12*(($AN167-1)*3+$AO167)-ROW())/12+5):INDIRECT("AF"&amp;(ROW()+12*(($AN167-1)*3+$AO167)-ROW())/12+5),AS167)</f>
        <v>0</v>
      </c>
      <c r="AU167" s="4">
        <f ca="1">IF(AND(AQ167+AS167&gt;0,AR167+AT167&gt;0),COUNTIF(AU$6:AU166,"&gt;0")+1,0)</f>
        <v>0</v>
      </c>
      <c r="BE167" s="4">
        <v>3</v>
      </c>
      <c r="BF167" s="8"/>
      <c r="BG167" s="7"/>
      <c r="BH167" s="7"/>
      <c r="BI167" s="7"/>
      <c r="BJ167" s="7"/>
      <c r="BK167" s="7"/>
      <c r="BL167" s="7"/>
      <c r="BM167" s="7"/>
      <c r="BN167" s="7"/>
      <c r="BO167" s="7"/>
      <c r="BP167" s="7"/>
      <c r="BQ167" s="7"/>
      <c r="BR167" s="7"/>
      <c r="BT167" s="7"/>
      <c r="BU167" s="7"/>
      <c r="BV167" s="7"/>
      <c r="BW167" s="7"/>
      <c r="BX167" s="7"/>
      <c r="BY167" s="7"/>
      <c r="BZ167" s="7"/>
      <c r="CA167" s="7"/>
      <c r="CB167" s="7"/>
      <c r="CC167" s="7"/>
      <c r="CD167" s="7"/>
      <c r="CE167" s="7"/>
    </row>
    <row r="168" spans="1:98">
      <c r="A168" s="406">
        <v>55</v>
      </c>
      <c r="B168" s="409"/>
      <c r="C168" s="409"/>
      <c r="D168" s="409"/>
      <c r="E168" s="413"/>
      <c r="F168" s="409"/>
      <c r="G168" s="47" t="s">
        <v>75</v>
      </c>
      <c r="H168" s="48"/>
      <c r="I168" s="49" t="str">
        <f t="shared" ref="I168:S169" si="331">IF(H168="","",H168)</f>
        <v/>
      </c>
      <c r="J168" s="49" t="str">
        <f t="shared" si="331"/>
        <v/>
      </c>
      <c r="K168" s="49" t="str">
        <f t="shared" si="331"/>
        <v/>
      </c>
      <c r="L168" s="49" t="str">
        <f t="shared" si="331"/>
        <v/>
      </c>
      <c r="M168" s="49" t="str">
        <f t="shared" si="331"/>
        <v/>
      </c>
      <c r="N168" s="49" t="str">
        <f t="shared" si="331"/>
        <v/>
      </c>
      <c r="O168" s="49" t="str">
        <f t="shared" si="331"/>
        <v/>
      </c>
      <c r="P168" s="49" t="str">
        <f t="shared" si="331"/>
        <v/>
      </c>
      <c r="Q168" s="49" t="str">
        <f t="shared" si="331"/>
        <v/>
      </c>
      <c r="R168" s="49" t="str">
        <f t="shared" si="331"/>
        <v/>
      </c>
      <c r="S168" s="49" t="str">
        <f t="shared" si="331"/>
        <v/>
      </c>
      <c r="T168" s="50">
        <f t="shared" si="263"/>
        <v>0</v>
      </c>
      <c r="U168" s="51"/>
      <c r="V168" s="52" t="str">
        <f t="shared" ref="V168:AF169" si="332">IF(U168="","",U168)</f>
        <v/>
      </c>
      <c r="W168" s="52" t="str">
        <f t="shared" si="332"/>
        <v/>
      </c>
      <c r="X168" s="52" t="str">
        <f t="shared" si="332"/>
        <v/>
      </c>
      <c r="Y168" s="52" t="str">
        <f t="shared" si="332"/>
        <v/>
      </c>
      <c r="Z168" s="52" t="str">
        <f t="shared" si="332"/>
        <v/>
      </c>
      <c r="AA168" s="52" t="str">
        <f t="shared" si="332"/>
        <v/>
      </c>
      <c r="AB168" s="52" t="str">
        <f t="shared" si="332"/>
        <v/>
      </c>
      <c r="AC168" s="52" t="str">
        <f t="shared" si="332"/>
        <v/>
      </c>
      <c r="AD168" s="52" t="str">
        <f t="shared" si="332"/>
        <v/>
      </c>
      <c r="AE168" s="52" t="str">
        <f t="shared" si="332"/>
        <v/>
      </c>
      <c r="AF168" s="52" t="str">
        <f t="shared" si="332"/>
        <v/>
      </c>
      <c r="AG168" s="50">
        <f t="shared" si="266"/>
        <v>0</v>
      </c>
      <c r="AN168" s="4">
        <v>5</v>
      </c>
      <c r="AO168" s="4">
        <v>2</v>
      </c>
      <c r="AP168" s="4">
        <v>7</v>
      </c>
      <c r="AQ168" s="6">
        <f ca="1">IF($AP168=1,IF(INDIRECT(ADDRESS(($AN168-1)*3+$AO168+5,$AP168+7))="",0,INDIRECT(ADDRESS(($AN168-1)*3+$AO168+5,$AP168+7))),IF(INDIRECT(ADDRESS(($AN168-1)*3+$AO168+5,$AP168+7))="",0,IF(COUNTIF(INDIRECT(ADDRESS(($AN168-1)*36+($AO168-1)*12+6,COLUMN())):INDIRECT(ADDRESS(($AN168-1)*36+($AO168-1)*12+$AP168+4,COLUMN())),INDIRECT(ADDRESS(($AN168-1)*3+$AO168+5,$AP168+7)))&gt;=1,0,INDIRECT(ADDRESS(($AN168-1)*3+$AO168+5,$AP168+7)))))</f>
        <v>0</v>
      </c>
      <c r="AR168" s="4">
        <f ca="1">COUNTIF(INDIRECT("H"&amp;(ROW()+12*(($AN168-1)*3+$AO168)-ROW())/12+5):INDIRECT("S"&amp;(ROW()+12*(($AN168-1)*3+$AO168)-ROW())/12+5),AQ168)</f>
        <v>0</v>
      </c>
      <c r="AS168" s="6">
        <f ca="1">IF($AP168=1,IF(INDIRECT(ADDRESS(($AN168-1)*3+$AO168+5,$AP168+20))="",0,INDIRECT(ADDRESS(($AN168-1)*3+$AO168+5,$AP168+20))),IF(INDIRECT(ADDRESS(($AN168-1)*3+$AO168+5,$AP168+20))="",0,IF(COUNTIF(INDIRECT(ADDRESS(($AN168-1)*36+($AO168-1)*12+6,COLUMN())):INDIRECT(ADDRESS(($AN168-1)*36+($AO168-1)*12+$AP168+4,COLUMN())),INDIRECT(ADDRESS(($AN168-1)*3+$AO168+5,$AP168+20)))&gt;=1,0,INDIRECT(ADDRESS(($AN168-1)*3+$AO168+5,$AP168+20)))))</f>
        <v>0</v>
      </c>
      <c r="AT168" s="4">
        <f ca="1">COUNTIF(INDIRECT("U"&amp;(ROW()+12*(($AN168-1)*3+$AO168)-ROW())/12+5):INDIRECT("AF"&amp;(ROW()+12*(($AN168-1)*3+$AO168)-ROW())/12+5),AS168)</f>
        <v>0</v>
      </c>
      <c r="AU168" s="4">
        <f ca="1">IF(AND(AQ168+AS168&gt;0,AR168+AT168&gt;0),COUNTIF(AU$6:AU167,"&gt;0")+1,0)</f>
        <v>0</v>
      </c>
      <c r="BE168" s="4">
        <v>1</v>
      </c>
      <c r="BG168" s="7">
        <f t="shared" ref="BG168:BR168" si="333">SUM(H168:H169)</f>
        <v>0</v>
      </c>
      <c r="BH168" s="7">
        <f t="shared" si="333"/>
        <v>0</v>
      </c>
      <c r="BI168" s="7">
        <f t="shared" si="333"/>
        <v>0</v>
      </c>
      <c r="BJ168" s="7">
        <f t="shared" si="333"/>
        <v>0</v>
      </c>
      <c r="BK168" s="7">
        <f t="shared" si="333"/>
        <v>0</v>
      </c>
      <c r="BL168" s="7">
        <f t="shared" si="333"/>
        <v>0</v>
      </c>
      <c r="BM168" s="7">
        <f t="shared" si="333"/>
        <v>0</v>
      </c>
      <c r="BN168" s="7">
        <f t="shared" si="333"/>
        <v>0</v>
      </c>
      <c r="BO168" s="7">
        <f t="shared" si="333"/>
        <v>0</v>
      </c>
      <c r="BP168" s="7">
        <f t="shared" si="333"/>
        <v>0</v>
      </c>
      <c r="BQ168" s="7">
        <f t="shared" si="333"/>
        <v>0</v>
      </c>
      <c r="BR168" s="7">
        <f t="shared" si="333"/>
        <v>0</v>
      </c>
      <c r="BT168" s="7">
        <f t="shared" ref="BT168:CE168" si="334">SUM(U168:U169)</f>
        <v>0</v>
      </c>
      <c r="BU168" s="7">
        <f t="shared" si="334"/>
        <v>0</v>
      </c>
      <c r="BV168" s="7">
        <f t="shared" si="334"/>
        <v>0</v>
      </c>
      <c r="BW168" s="7">
        <f t="shared" si="334"/>
        <v>0</v>
      </c>
      <c r="BX168" s="7">
        <f t="shared" si="334"/>
        <v>0</v>
      </c>
      <c r="BY168" s="7">
        <f t="shared" si="334"/>
        <v>0</v>
      </c>
      <c r="BZ168" s="7">
        <f t="shared" si="334"/>
        <v>0</v>
      </c>
      <c r="CA168" s="7">
        <f t="shared" si="334"/>
        <v>0</v>
      </c>
      <c r="CB168" s="7">
        <f t="shared" si="334"/>
        <v>0</v>
      </c>
      <c r="CC168" s="7">
        <f t="shared" si="334"/>
        <v>0</v>
      </c>
      <c r="CD168" s="7">
        <f t="shared" si="334"/>
        <v>0</v>
      </c>
      <c r="CE168" s="7">
        <f t="shared" si="334"/>
        <v>0</v>
      </c>
      <c r="CH168" s="8" t="s">
        <v>74</v>
      </c>
      <c r="CI168" s="7">
        <f t="shared" ref="CI168:CT168" si="335">IF(OR($D168="副園長",$D168="教頭",$D168="主任保育士",$D168="主幹教諭",$D168="主幹保育教諭"),0,BG168)</f>
        <v>0</v>
      </c>
      <c r="CJ168" s="7">
        <f t="shared" si="335"/>
        <v>0</v>
      </c>
      <c r="CK168" s="7">
        <f t="shared" si="335"/>
        <v>0</v>
      </c>
      <c r="CL168" s="7">
        <f t="shared" si="335"/>
        <v>0</v>
      </c>
      <c r="CM168" s="7">
        <f t="shared" si="335"/>
        <v>0</v>
      </c>
      <c r="CN168" s="7">
        <f t="shared" si="335"/>
        <v>0</v>
      </c>
      <c r="CO168" s="7">
        <f t="shared" si="335"/>
        <v>0</v>
      </c>
      <c r="CP168" s="7">
        <f t="shared" si="335"/>
        <v>0</v>
      </c>
      <c r="CQ168" s="7">
        <f t="shared" si="335"/>
        <v>0</v>
      </c>
      <c r="CR168" s="7">
        <f t="shared" si="335"/>
        <v>0</v>
      </c>
      <c r="CS168" s="7">
        <f t="shared" si="335"/>
        <v>0</v>
      </c>
      <c r="CT168" s="7">
        <f t="shared" si="335"/>
        <v>0</v>
      </c>
    </row>
    <row r="169" spans="1:98">
      <c r="A169" s="407"/>
      <c r="B169" s="410"/>
      <c r="C169" s="412"/>
      <c r="D169" s="412"/>
      <c r="E169" s="414"/>
      <c r="F169" s="410"/>
      <c r="G169" s="53" t="s">
        <v>73</v>
      </c>
      <c r="H169" s="54"/>
      <c r="I169" s="55" t="str">
        <f t="shared" si="331"/>
        <v/>
      </c>
      <c r="J169" s="55" t="str">
        <f t="shared" si="331"/>
        <v/>
      </c>
      <c r="K169" s="55" t="str">
        <f t="shared" si="331"/>
        <v/>
      </c>
      <c r="L169" s="55" t="str">
        <f t="shared" si="331"/>
        <v/>
      </c>
      <c r="M169" s="55" t="str">
        <f t="shared" si="331"/>
        <v/>
      </c>
      <c r="N169" s="55" t="str">
        <f t="shared" si="331"/>
        <v/>
      </c>
      <c r="O169" s="55" t="str">
        <f t="shared" si="331"/>
        <v/>
      </c>
      <c r="P169" s="55" t="str">
        <f t="shared" si="331"/>
        <v/>
      </c>
      <c r="Q169" s="55" t="str">
        <f t="shared" si="331"/>
        <v/>
      </c>
      <c r="R169" s="55" t="str">
        <f t="shared" si="331"/>
        <v/>
      </c>
      <c r="S169" s="55" t="str">
        <f t="shared" si="331"/>
        <v/>
      </c>
      <c r="T169" s="56">
        <f t="shared" si="263"/>
        <v>0</v>
      </c>
      <c r="U169" s="57"/>
      <c r="V169" s="58" t="str">
        <f t="shared" si="332"/>
        <v/>
      </c>
      <c r="W169" s="58" t="str">
        <f t="shared" si="332"/>
        <v/>
      </c>
      <c r="X169" s="58" t="str">
        <f t="shared" si="332"/>
        <v/>
      </c>
      <c r="Y169" s="58" t="str">
        <f t="shared" si="332"/>
        <v/>
      </c>
      <c r="Z169" s="58" t="str">
        <f t="shared" si="332"/>
        <v/>
      </c>
      <c r="AA169" s="58" t="str">
        <f t="shared" si="332"/>
        <v/>
      </c>
      <c r="AB169" s="58" t="str">
        <f t="shared" si="332"/>
        <v/>
      </c>
      <c r="AC169" s="58" t="str">
        <f t="shared" si="332"/>
        <v/>
      </c>
      <c r="AD169" s="58" t="str">
        <f t="shared" si="332"/>
        <v/>
      </c>
      <c r="AE169" s="58" t="str">
        <f t="shared" si="332"/>
        <v/>
      </c>
      <c r="AF169" s="58" t="str">
        <f t="shared" si="332"/>
        <v/>
      </c>
      <c r="AG169" s="56">
        <f t="shared" si="266"/>
        <v>0</v>
      </c>
      <c r="AN169" s="4">
        <v>5</v>
      </c>
      <c r="AO169" s="4">
        <v>2</v>
      </c>
      <c r="AP169" s="4">
        <v>8</v>
      </c>
      <c r="AQ169" s="6">
        <f ca="1">IF($AP169=1,IF(INDIRECT(ADDRESS(($AN169-1)*3+$AO169+5,$AP169+7))="",0,INDIRECT(ADDRESS(($AN169-1)*3+$AO169+5,$AP169+7))),IF(INDIRECT(ADDRESS(($AN169-1)*3+$AO169+5,$AP169+7))="",0,IF(COUNTIF(INDIRECT(ADDRESS(($AN169-1)*36+($AO169-1)*12+6,COLUMN())):INDIRECT(ADDRESS(($AN169-1)*36+($AO169-1)*12+$AP169+4,COLUMN())),INDIRECT(ADDRESS(($AN169-1)*3+$AO169+5,$AP169+7)))&gt;=1,0,INDIRECT(ADDRESS(($AN169-1)*3+$AO169+5,$AP169+7)))))</f>
        <v>0</v>
      </c>
      <c r="AR169" s="4">
        <f ca="1">COUNTIF(INDIRECT("H"&amp;(ROW()+12*(($AN169-1)*3+$AO169)-ROW())/12+5):INDIRECT("S"&amp;(ROW()+12*(($AN169-1)*3+$AO169)-ROW())/12+5),AQ169)</f>
        <v>0</v>
      </c>
      <c r="AS169" s="6">
        <f ca="1">IF($AP169=1,IF(INDIRECT(ADDRESS(($AN169-1)*3+$AO169+5,$AP169+20))="",0,INDIRECT(ADDRESS(($AN169-1)*3+$AO169+5,$AP169+20))),IF(INDIRECT(ADDRESS(($AN169-1)*3+$AO169+5,$AP169+20))="",0,IF(COUNTIF(INDIRECT(ADDRESS(($AN169-1)*36+($AO169-1)*12+6,COLUMN())):INDIRECT(ADDRESS(($AN169-1)*36+($AO169-1)*12+$AP169+4,COLUMN())),INDIRECT(ADDRESS(($AN169-1)*3+$AO169+5,$AP169+20)))&gt;=1,0,INDIRECT(ADDRESS(($AN169-1)*3+$AO169+5,$AP169+20)))))</f>
        <v>0</v>
      </c>
      <c r="AT169" s="4">
        <f ca="1">COUNTIF(INDIRECT("U"&amp;(ROW()+12*(($AN169-1)*3+$AO169)-ROW())/12+5):INDIRECT("AF"&amp;(ROW()+12*(($AN169-1)*3+$AO169)-ROW())/12+5),AS169)</f>
        <v>0</v>
      </c>
      <c r="AU169" s="4">
        <f ca="1">IF(AND(AQ169+AS169&gt;0,AR169+AT169&gt;0),COUNTIF(AU$6:AU168,"&gt;0")+1,0)</f>
        <v>0</v>
      </c>
      <c r="BE169" s="4">
        <v>2</v>
      </c>
      <c r="BF169" s="4" t="s">
        <v>72</v>
      </c>
      <c r="BG169" s="7">
        <f t="shared" ref="BG169:BR169" si="336">IF(BG168+BT168&gt;$AJ$27,1,0)</f>
        <v>0</v>
      </c>
      <c r="BH169" s="7">
        <f t="shared" si="336"/>
        <v>0</v>
      </c>
      <c r="BI169" s="7">
        <f t="shared" si="336"/>
        <v>0</v>
      </c>
      <c r="BJ169" s="7">
        <f t="shared" si="336"/>
        <v>0</v>
      </c>
      <c r="BK169" s="7">
        <f t="shared" si="336"/>
        <v>0</v>
      </c>
      <c r="BL169" s="7">
        <f t="shared" si="336"/>
        <v>0</v>
      </c>
      <c r="BM169" s="7">
        <f t="shared" si="336"/>
        <v>0</v>
      </c>
      <c r="BN169" s="7">
        <f t="shared" si="336"/>
        <v>0</v>
      </c>
      <c r="BO169" s="7">
        <f t="shared" si="336"/>
        <v>0</v>
      </c>
      <c r="BP169" s="7">
        <f t="shared" si="336"/>
        <v>0</v>
      </c>
      <c r="BQ169" s="7">
        <f t="shared" si="336"/>
        <v>0</v>
      </c>
      <c r="BR169" s="7">
        <f t="shared" si="336"/>
        <v>0</v>
      </c>
      <c r="BT169" s="7"/>
      <c r="BU169" s="7"/>
      <c r="BV169" s="7"/>
      <c r="BW169" s="7"/>
      <c r="BX169" s="7"/>
      <c r="BY169" s="7"/>
      <c r="BZ169" s="7"/>
      <c r="CA169" s="7"/>
      <c r="CB169" s="7"/>
      <c r="CC169" s="7"/>
      <c r="CD169" s="7"/>
      <c r="CE169" s="7"/>
    </row>
    <row r="170" spans="1:98">
      <c r="A170" s="408"/>
      <c r="B170" s="411"/>
      <c r="C170" s="416"/>
      <c r="D170" s="417"/>
      <c r="E170" s="415"/>
      <c r="F170" s="411"/>
      <c r="G170" s="59" t="s">
        <v>258</v>
      </c>
      <c r="H170" s="60"/>
      <c r="I170" s="61"/>
      <c r="J170" s="61"/>
      <c r="K170" s="61"/>
      <c r="L170" s="61"/>
      <c r="M170" s="61"/>
      <c r="N170" s="61"/>
      <c r="O170" s="61"/>
      <c r="P170" s="61"/>
      <c r="Q170" s="61"/>
      <c r="R170" s="61"/>
      <c r="S170" s="61"/>
      <c r="T170" s="62">
        <f t="shared" si="263"/>
        <v>0</v>
      </c>
      <c r="U170" s="63"/>
      <c r="V170" s="64"/>
      <c r="W170" s="64"/>
      <c r="X170" s="64"/>
      <c r="Y170" s="64"/>
      <c r="Z170" s="64"/>
      <c r="AA170" s="64"/>
      <c r="AB170" s="64"/>
      <c r="AC170" s="64"/>
      <c r="AD170" s="64"/>
      <c r="AE170" s="64"/>
      <c r="AF170" s="64"/>
      <c r="AG170" s="62">
        <f t="shared" si="266"/>
        <v>0</v>
      </c>
      <c r="AN170" s="4">
        <v>5</v>
      </c>
      <c r="AO170" s="4">
        <v>2</v>
      </c>
      <c r="AP170" s="4">
        <v>9</v>
      </c>
      <c r="AQ170" s="6">
        <f ca="1">IF($AP170=1,IF(INDIRECT(ADDRESS(($AN170-1)*3+$AO170+5,$AP170+7))="",0,INDIRECT(ADDRESS(($AN170-1)*3+$AO170+5,$AP170+7))),IF(INDIRECT(ADDRESS(($AN170-1)*3+$AO170+5,$AP170+7))="",0,IF(COUNTIF(INDIRECT(ADDRESS(($AN170-1)*36+($AO170-1)*12+6,COLUMN())):INDIRECT(ADDRESS(($AN170-1)*36+($AO170-1)*12+$AP170+4,COLUMN())),INDIRECT(ADDRESS(($AN170-1)*3+$AO170+5,$AP170+7)))&gt;=1,0,INDIRECT(ADDRESS(($AN170-1)*3+$AO170+5,$AP170+7)))))</f>
        <v>0</v>
      </c>
      <c r="AR170" s="4">
        <f ca="1">COUNTIF(INDIRECT("H"&amp;(ROW()+12*(($AN170-1)*3+$AO170)-ROW())/12+5):INDIRECT("S"&amp;(ROW()+12*(($AN170-1)*3+$AO170)-ROW())/12+5),AQ170)</f>
        <v>0</v>
      </c>
      <c r="AS170" s="6">
        <f ca="1">IF($AP170=1,IF(INDIRECT(ADDRESS(($AN170-1)*3+$AO170+5,$AP170+20))="",0,INDIRECT(ADDRESS(($AN170-1)*3+$AO170+5,$AP170+20))),IF(INDIRECT(ADDRESS(($AN170-1)*3+$AO170+5,$AP170+20))="",0,IF(COUNTIF(INDIRECT(ADDRESS(($AN170-1)*36+($AO170-1)*12+6,COLUMN())):INDIRECT(ADDRESS(($AN170-1)*36+($AO170-1)*12+$AP170+4,COLUMN())),INDIRECT(ADDRESS(($AN170-1)*3+$AO170+5,$AP170+20)))&gt;=1,0,INDIRECT(ADDRESS(($AN170-1)*3+$AO170+5,$AP170+20)))))</f>
        <v>0</v>
      </c>
      <c r="AT170" s="4">
        <f ca="1">COUNTIF(INDIRECT("U"&amp;(ROW()+12*(($AN170-1)*3+$AO170)-ROW())/12+5):INDIRECT("AF"&amp;(ROW()+12*(($AN170-1)*3+$AO170)-ROW())/12+5),AS170)</f>
        <v>0</v>
      </c>
      <c r="AU170" s="4">
        <f ca="1">IF(AND(AQ170+AS170&gt;0,AR170+AT170&gt;0),COUNTIF(AU$6:AU169,"&gt;0")+1,0)</f>
        <v>0</v>
      </c>
      <c r="BE170" s="4">
        <v>3</v>
      </c>
      <c r="BF170" s="8"/>
      <c r="BG170" s="7"/>
      <c r="BH170" s="7"/>
      <c r="BI170" s="7"/>
      <c r="BJ170" s="7"/>
      <c r="BK170" s="7"/>
      <c r="BL170" s="7"/>
      <c r="BM170" s="7"/>
      <c r="BN170" s="7"/>
      <c r="BO170" s="7"/>
      <c r="BP170" s="7"/>
      <c r="BQ170" s="7"/>
      <c r="BR170" s="7"/>
      <c r="BT170" s="7"/>
      <c r="BU170" s="7"/>
      <c r="BV170" s="7"/>
      <c r="BW170" s="7"/>
      <c r="BX170" s="7"/>
      <c r="BY170" s="7"/>
      <c r="BZ170" s="7"/>
      <c r="CA170" s="7"/>
      <c r="CB170" s="7"/>
      <c r="CC170" s="7"/>
      <c r="CD170" s="7"/>
      <c r="CE170" s="7"/>
    </row>
    <row r="171" spans="1:98">
      <c r="A171" s="406">
        <v>56</v>
      </c>
      <c r="B171" s="409"/>
      <c r="C171" s="409"/>
      <c r="D171" s="409"/>
      <c r="E171" s="413"/>
      <c r="F171" s="409"/>
      <c r="G171" s="47" t="s">
        <v>75</v>
      </c>
      <c r="H171" s="48"/>
      <c r="I171" s="49" t="str">
        <f t="shared" ref="I171:S172" si="337">IF(H171="","",H171)</f>
        <v/>
      </c>
      <c r="J171" s="49" t="str">
        <f t="shared" si="337"/>
        <v/>
      </c>
      <c r="K171" s="49" t="str">
        <f t="shared" si="337"/>
        <v/>
      </c>
      <c r="L171" s="49" t="str">
        <f t="shared" si="337"/>
        <v/>
      </c>
      <c r="M171" s="49" t="str">
        <f t="shared" si="337"/>
        <v/>
      </c>
      <c r="N171" s="49" t="str">
        <f t="shared" si="337"/>
        <v/>
      </c>
      <c r="O171" s="49" t="str">
        <f t="shared" si="337"/>
        <v/>
      </c>
      <c r="P171" s="49" t="str">
        <f t="shared" si="337"/>
        <v/>
      </c>
      <c r="Q171" s="49" t="str">
        <f t="shared" si="337"/>
        <v/>
      </c>
      <c r="R171" s="49" t="str">
        <f t="shared" si="337"/>
        <v/>
      </c>
      <c r="S171" s="49" t="str">
        <f t="shared" si="337"/>
        <v/>
      </c>
      <c r="T171" s="50">
        <f t="shared" si="263"/>
        <v>0</v>
      </c>
      <c r="U171" s="51"/>
      <c r="V171" s="52" t="str">
        <f t="shared" ref="V171:AF172" si="338">IF(U171="","",U171)</f>
        <v/>
      </c>
      <c r="W171" s="52" t="str">
        <f t="shared" si="338"/>
        <v/>
      </c>
      <c r="X171" s="52" t="str">
        <f t="shared" si="338"/>
        <v/>
      </c>
      <c r="Y171" s="52" t="str">
        <f t="shared" si="338"/>
        <v/>
      </c>
      <c r="Z171" s="52" t="str">
        <f t="shared" si="338"/>
        <v/>
      </c>
      <c r="AA171" s="52" t="str">
        <f t="shared" si="338"/>
        <v/>
      </c>
      <c r="AB171" s="52" t="str">
        <f t="shared" si="338"/>
        <v/>
      </c>
      <c r="AC171" s="52" t="str">
        <f t="shared" si="338"/>
        <v/>
      </c>
      <c r="AD171" s="52" t="str">
        <f t="shared" si="338"/>
        <v/>
      </c>
      <c r="AE171" s="52" t="str">
        <f t="shared" si="338"/>
        <v/>
      </c>
      <c r="AF171" s="52" t="str">
        <f t="shared" si="338"/>
        <v/>
      </c>
      <c r="AG171" s="50">
        <f t="shared" si="266"/>
        <v>0</v>
      </c>
      <c r="AN171" s="4">
        <v>5</v>
      </c>
      <c r="AO171" s="4">
        <v>2</v>
      </c>
      <c r="AP171" s="4">
        <v>10</v>
      </c>
      <c r="AQ171" s="6">
        <f ca="1">IF($AP171=1,IF(INDIRECT(ADDRESS(($AN171-1)*3+$AO171+5,$AP171+7))="",0,INDIRECT(ADDRESS(($AN171-1)*3+$AO171+5,$AP171+7))),IF(INDIRECT(ADDRESS(($AN171-1)*3+$AO171+5,$AP171+7))="",0,IF(COUNTIF(INDIRECT(ADDRESS(($AN171-1)*36+($AO171-1)*12+6,COLUMN())):INDIRECT(ADDRESS(($AN171-1)*36+($AO171-1)*12+$AP171+4,COLUMN())),INDIRECT(ADDRESS(($AN171-1)*3+$AO171+5,$AP171+7)))&gt;=1,0,INDIRECT(ADDRESS(($AN171-1)*3+$AO171+5,$AP171+7)))))</f>
        <v>0</v>
      </c>
      <c r="AR171" s="4">
        <f ca="1">COUNTIF(INDIRECT("H"&amp;(ROW()+12*(($AN171-1)*3+$AO171)-ROW())/12+5):INDIRECT("S"&amp;(ROW()+12*(($AN171-1)*3+$AO171)-ROW())/12+5),AQ171)</f>
        <v>0</v>
      </c>
      <c r="AS171" s="6">
        <f ca="1">IF($AP171=1,IF(INDIRECT(ADDRESS(($AN171-1)*3+$AO171+5,$AP171+20))="",0,INDIRECT(ADDRESS(($AN171-1)*3+$AO171+5,$AP171+20))),IF(INDIRECT(ADDRESS(($AN171-1)*3+$AO171+5,$AP171+20))="",0,IF(COUNTIF(INDIRECT(ADDRESS(($AN171-1)*36+($AO171-1)*12+6,COLUMN())):INDIRECT(ADDRESS(($AN171-1)*36+($AO171-1)*12+$AP171+4,COLUMN())),INDIRECT(ADDRESS(($AN171-1)*3+$AO171+5,$AP171+20)))&gt;=1,0,INDIRECT(ADDRESS(($AN171-1)*3+$AO171+5,$AP171+20)))))</f>
        <v>0</v>
      </c>
      <c r="AT171" s="4">
        <f ca="1">COUNTIF(INDIRECT("U"&amp;(ROW()+12*(($AN171-1)*3+$AO171)-ROW())/12+5):INDIRECT("AF"&amp;(ROW()+12*(($AN171-1)*3+$AO171)-ROW())/12+5),AS171)</f>
        <v>0</v>
      </c>
      <c r="AU171" s="4">
        <f ca="1">IF(AND(AQ171+AS171&gt;0,AR171+AT171&gt;0),COUNTIF(AU$6:AU170,"&gt;0")+1,0)</f>
        <v>0</v>
      </c>
      <c r="BE171" s="4">
        <v>1</v>
      </c>
      <c r="BG171" s="7">
        <f t="shared" ref="BG171:BR171" si="339">SUM(H171:H172)</f>
        <v>0</v>
      </c>
      <c r="BH171" s="7">
        <f t="shared" si="339"/>
        <v>0</v>
      </c>
      <c r="BI171" s="7">
        <f t="shared" si="339"/>
        <v>0</v>
      </c>
      <c r="BJ171" s="7">
        <f t="shared" si="339"/>
        <v>0</v>
      </c>
      <c r="BK171" s="7">
        <f t="shared" si="339"/>
        <v>0</v>
      </c>
      <c r="BL171" s="7">
        <f t="shared" si="339"/>
        <v>0</v>
      </c>
      <c r="BM171" s="7">
        <f t="shared" si="339"/>
        <v>0</v>
      </c>
      <c r="BN171" s="7">
        <f t="shared" si="339"/>
        <v>0</v>
      </c>
      <c r="BO171" s="7">
        <f t="shared" si="339"/>
        <v>0</v>
      </c>
      <c r="BP171" s="7">
        <f t="shared" si="339"/>
        <v>0</v>
      </c>
      <c r="BQ171" s="7">
        <f t="shared" si="339"/>
        <v>0</v>
      </c>
      <c r="BR171" s="7">
        <f t="shared" si="339"/>
        <v>0</v>
      </c>
      <c r="BT171" s="7">
        <f t="shared" ref="BT171:CE171" si="340">SUM(U171:U172)</f>
        <v>0</v>
      </c>
      <c r="BU171" s="7">
        <f t="shared" si="340"/>
        <v>0</v>
      </c>
      <c r="BV171" s="7">
        <f t="shared" si="340"/>
        <v>0</v>
      </c>
      <c r="BW171" s="7">
        <f t="shared" si="340"/>
        <v>0</v>
      </c>
      <c r="BX171" s="7">
        <f t="shared" si="340"/>
        <v>0</v>
      </c>
      <c r="BY171" s="7">
        <f t="shared" si="340"/>
        <v>0</v>
      </c>
      <c r="BZ171" s="7">
        <f t="shared" si="340"/>
        <v>0</v>
      </c>
      <c r="CA171" s="7">
        <f t="shared" si="340"/>
        <v>0</v>
      </c>
      <c r="CB171" s="7">
        <f t="shared" si="340"/>
        <v>0</v>
      </c>
      <c r="CC171" s="7">
        <f t="shared" si="340"/>
        <v>0</v>
      </c>
      <c r="CD171" s="7">
        <f t="shared" si="340"/>
        <v>0</v>
      </c>
      <c r="CE171" s="7">
        <f t="shared" si="340"/>
        <v>0</v>
      </c>
      <c r="CH171" s="8" t="s">
        <v>74</v>
      </c>
      <c r="CI171" s="7">
        <f t="shared" ref="CI171:CT171" si="341">IF(OR($D171="副園長",$D171="教頭",$D171="主任保育士",$D171="主幹教諭",$D171="主幹保育教諭"),0,BG171)</f>
        <v>0</v>
      </c>
      <c r="CJ171" s="7">
        <f t="shared" si="341"/>
        <v>0</v>
      </c>
      <c r="CK171" s="7">
        <f t="shared" si="341"/>
        <v>0</v>
      </c>
      <c r="CL171" s="7">
        <f t="shared" si="341"/>
        <v>0</v>
      </c>
      <c r="CM171" s="7">
        <f t="shared" si="341"/>
        <v>0</v>
      </c>
      <c r="CN171" s="7">
        <f t="shared" si="341"/>
        <v>0</v>
      </c>
      <c r="CO171" s="7">
        <f t="shared" si="341"/>
        <v>0</v>
      </c>
      <c r="CP171" s="7">
        <f t="shared" si="341"/>
        <v>0</v>
      </c>
      <c r="CQ171" s="7">
        <f t="shared" si="341"/>
        <v>0</v>
      </c>
      <c r="CR171" s="7">
        <f t="shared" si="341"/>
        <v>0</v>
      </c>
      <c r="CS171" s="7">
        <f t="shared" si="341"/>
        <v>0</v>
      </c>
      <c r="CT171" s="7">
        <f t="shared" si="341"/>
        <v>0</v>
      </c>
    </row>
    <row r="172" spans="1:98">
      <c r="A172" s="407"/>
      <c r="B172" s="410"/>
      <c r="C172" s="412"/>
      <c r="D172" s="412"/>
      <c r="E172" s="414"/>
      <c r="F172" s="410"/>
      <c r="G172" s="53" t="s">
        <v>73</v>
      </c>
      <c r="H172" s="54"/>
      <c r="I172" s="55" t="str">
        <f t="shared" si="337"/>
        <v/>
      </c>
      <c r="J172" s="55" t="str">
        <f t="shared" si="337"/>
        <v/>
      </c>
      <c r="K172" s="55" t="str">
        <f t="shared" si="337"/>
        <v/>
      </c>
      <c r="L172" s="55" t="str">
        <f t="shared" si="337"/>
        <v/>
      </c>
      <c r="M172" s="55" t="str">
        <f t="shared" si="337"/>
        <v/>
      </c>
      <c r="N172" s="55" t="str">
        <f t="shared" si="337"/>
        <v/>
      </c>
      <c r="O172" s="55" t="str">
        <f t="shared" si="337"/>
        <v/>
      </c>
      <c r="P172" s="55" t="str">
        <f t="shared" si="337"/>
        <v/>
      </c>
      <c r="Q172" s="55" t="str">
        <f t="shared" si="337"/>
        <v/>
      </c>
      <c r="R172" s="55" t="str">
        <f t="shared" si="337"/>
        <v/>
      </c>
      <c r="S172" s="55" t="str">
        <f t="shared" si="337"/>
        <v/>
      </c>
      <c r="T172" s="56">
        <f t="shared" si="263"/>
        <v>0</v>
      </c>
      <c r="U172" s="57"/>
      <c r="V172" s="58" t="str">
        <f t="shared" si="338"/>
        <v/>
      </c>
      <c r="W172" s="58" t="str">
        <f t="shared" si="338"/>
        <v/>
      </c>
      <c r="X172" s="58" t="str">
        <f t="shared" si="338"/>
        <v/>
      </c>
      <c r="Y172" s="58" t="str">
        <f t="shared" si="338"/>
        <v/>
      </c>
      <c r="Z172" s="58" t="str">
        <f t="shared" si="338"/>
        <v/>
      </c>
      <c r="AA172" s="58" t="str">
        <f t="shared" si="338"/>
        <v/>
      </c>
      <c r="AB172" s="58" t="str">
        <f t="shared" si="338"/>
        <v/>
      </c>
      <c r="AC172" s="58" t="str">
        <f t="shared" si="338"/>
        <v/>
      </c>
      <c r="AD172" s="58" t="str">
        <f t="shared" si="338"/>
        <v/>
      </c>
      <c r="AE172" s="58" t="str">
        <f t="shared" si="338"/>
        <v/>
      </c>
      <c r="AF172" s="58" t="str">
        <f t="shared" si="338"/>
        <v/>
      </c>
      <c r="AG172" s="56">
        <f t="shared" si="266"/>
        <v>0</v>
      </c>
      <c r="AN172" s="4">
        <v>5</v>
      </c>
      <c r="AO172" s="4">
        <v>2</v>
      </c>
      <c r="AP172" s="4">
        <v>11</v>
      </c>
      <c r="AQ172" s="6">
        <f ca="1">IF($AP172=1,IF(INDIRECT(ADDRESS(($AN172-1)*3+$AO172+5,$AP172+7))="",0,INDIRECT(ADDRESS(($AN172-1)*3+$AO172+5,$AP172+7))),IF(INDIRECT(ADDRESS(($AN172-1)*3+$AO172+5,$AP172+7))="",0,IF(COUNTIF(INDIRECT(ADDRESS(($AN172-1)*36+($AO172-1)*12+6,COLUMN())):INDIRECT(ADDRESS(($AN172-1)*36+($AO172-1)*12+$AP172+4,COLUMN())),INDIRECT(ADDRESS(($AN172-1)*3+$AO172+5,$AP172+7)))&gt;=1,0,INDIRECT(ADDRESS(($AN172-1)*3+$AO172+5,$AP172+7)))))</f>
        <v>0</v>
      </c>
      <c r="AR172" s="4">
        <f ca="1">COUNTIF(INDIRECT("H"&amp;(ROW()+12*(($AN172-1)*3+$AO172)-ROW())/12+5):INDIRECT("S"&amp;(ROW()+12*(($AN172-1)*3+$AO172)-ROW())/12+5),AQ172)</f>
        <v>0</v>
      </c>
      <c r="AS172" s="6">
        <f ca="1">IF($AP172=1,IF(INDIRECT(ADDRESS(($AN172-1)*3+$AO172+5,$AP172+20))="",0,INDIRECT(ADDRESS(($AN172-1)*3+$AO172+5,$AP172+20))),IF(INDIRECT(ADDRESS(($AN172-1)*3+$AO172+5,$AP172+20))="",0,IF(COUNTIF(INDIRECT(ADDRESS(($AN172-1)*36+($AO172-1)*12+6,COLUMN())):INDIRECT(ADDRESS(($AN172-1)*36+($AO172-1)*12+$AP172+4,COLUMN())),INDIRECT(ADDRESS(($AN172-1)*3+$AO172+5,$AP172+20)))&gt;=1,0,INDIRECT(ADDRESS(($AN172-1)*3+$AO172+5,$AP172+20)))))</f>
        <v>0</v>
      </c>
      <c r="AT172" s="4">
        <f ca="1">COUNTIF(INDIRECT("U"&amp;(ROW()+12*(($AN172-1)*3+$AO172)-ROW())/12+5):INDIRECT("AF"&amp;(ROW()+12*(($AN172-1)*3+$AO172)-ROW())/12+5),AS172)</f>
        <v>0</v>
      </c>
      <c r="AU172" s="4">
        <f ca="1">IF(AND(AQ172+AS172&gt;0,AR172+AT172&gt;0),COUNTIF(AU$6:AU171,"&gt;0")+1,0)</f>
        <v>0</v>
      </c>
      <c r="BE172" s="4">
        <v>2</v>
      </c>
      <c r="BF172" s="4" t="s">
        <v>72</v>
      </c>
      <c r="BG172" s="7">
        <f t="shared" ref="BG172:BR172" si="342">IF(BG171+BT171&gt;$AJ$27,1,0)</f>
        <v>0</v>
      </c>
      <c r="BH172" s="7">
        <f t="shared" si="342"/>
        <v>0</v>
      </c>
      <c r="BI172" s="7">
        <f t="shared" si="342"/>
        <v>0</v>
      </c>
      <c r="BJ172" s="7">
        <f t="shared" si="342"/>
        <v>0</v>
      </c>
      <c r="BK172" s="7">
        <f t="shared" si="342"/>
        <v>0</v>
      </c>
      <c r="BL172" s="7">
        <f t="shared" si="342"/>
        <v>0</v>
      </c>
      <c r="BM172" s="7">
        <f t="shared" si="342"/>
        <v>0</v>
      </c>
      <c r="BN172" s="7">
        <f t="shared" si="342"/>
        <v>0</v>
      </c>
      <c r="BO172" s="7">
        <f t="shared" si="342"/>
        <v>0</v>
      </c>
      <c r="BP172" s="7">
        <f t="shared" si="342"/>
        <v>0</v>
      </c>
      <c r="BQ172" s="7">
        <f t="shared" si="342"/>
        <v>0</v>
      </c>
      <c r="BR172" s="7">
        <f t="shared" si="342"/>
        <v>0</v>
      </c>
      <c r="BT172" s="7"/>
      <c r="BU172" s="7"/>
      <c r="BV172" s="7"/>
      <c r="BW172" s="7"/>
      <c r="BX172" s="7"/>
      <c r="BY172" s="7"/>
      <c r="BZ172" s="7"/>
      <c r="CA172" s="7"/>
      <c r="CB172" s="7"/>
      <c r="CC172" s="7"/>
      <c r="CD172" s="7"/>
      <c r="CE172" s="7"/>
    </row>
    <row r="173" spans="1:98">
      <c r="A173" s="408"/>
      <c r="B173" s="411"/>
      <c r="C173" s="416"/>
      <c r="D173" s="417"/>
      <c r="E173" s="415"/>
      <c r="F173" s="411"/>
      <c r="G173" s="59" t="s">
        <v>258</v>
      </c>
      <c r="H173" s="60"/>
      <c r="I173" s="61"/>
      <c r="J173" s="61"/>
      <c r="K173" s="61"/>
      <c r="L173" s="61"/>
      <c r="M173" s="61"/>
      <c r="N173" s="61"/>
      <c r="O173" s="61"/>
      <c r="P173" s="61"/>
      <c r="Q173" s="61"/>
      <c r="R173" s="61"/>
      <c r="S173" s="61"/>
      <c r="T173" s="62">
        <f t="shared" si="263"/>
        <v>0</v>
      </c>
      <c r="U173" s="63"/>
      <c r="V173" s="64"/>
      <c r="W173" s="64"/>
      <c r="X173" s="64"/>
      <c r="Y173" s="64"/>
      <c r="Z173" s="64"/>
      <c r="AA173" s="64"/>
      <c r="AB173" s="64"/>
      <c r="AC173" s="64"/>
      <c r="AD173" s="64"/>
      <c r="AE173" s="64"/>
      <c r="AF173" s="64"/>
      <c r="AG173" s="62">
        <f t="shared" si="266"/>
        <v>0</v>
      </c>
      <c r="AN173" s="4">
        <v>5</v>
      </c>
      <c r="AO173" s="4">
        <v>2</v>
      </c>
      <c r="AP173" s="4">
        <v>12</v>
      </c>
      <c r="AQ173" s="6">
        <f ca="1">IF($AP173=1,IF(INDIRECT(ADDRESS(($AN173-1)*3+$AO173+5,$AP173+7))="",0,INDIRECT(ADDRESS(($AN173-1)*3+$AO173+5,$AP173+7))),IF(INDIRECT(ADDRESS(($AN173-1)*3+$AO173+5,$AP173+7))="",0,IF(COUNTIF(INDIRECT(ADDRESS(($AN173-1)*36+($AO173-1)*12+6,COLUMN())):INDIRECT(ADDRESS(($AN173-1)*36+($AO173-1)*12+$AP173+4,COLUMN())),INDIRECT(ADDRESS(($AN173-1)*3+$AO173+5,$AP173+7)))&gt;=1,0,INDIRECT(ADDRESS(($AN173-1)*3+$AO173+5,$AP173+7)))))</f>
        <v>0</v>
      </c>
      <c r="AR173" s="4">
        <f ca="1">COUNTIF(INDIRECT("H"&amp;(ROW()+12*(($AN173-1)*3+$AO173)-ROW())/12+5):INDIRECT("S"&amp;(ROW()+12*(($AN173-1)*3+$AO173)-ROW())/12+5),AQ173)</f>
        <v>0</v>
      </c>
      <c r="AS173" s="6">
        <f ca="1">IF($AP173=1,IF(INDIRECT(ADDRESS(($AN173-1)*3+$AO173+5,$AP173+20))="",0,INDIRECT(ADDRESS(($AN173-1)*3+$AO173+5,$AP173+20))),IF(INDIRECT(ADDRESS(($AN173-1)*3+$AO173+5,$AP173+20))="",0,IF(COUNTIF(INDIRECT(ADDRESS(($AN173-1)*36+($AO173-1)*12+6,COLUMN())):INDIRECT(ADDRESS(($AN173-1)*36+($AO173-1)*12+$AP173+4,COLUMN())),INDIRECT(ADDRESS(($AN173-1)*3+$AO173+5,$AP173+20)))&gt;=1,0,INDIRECT(ADDRESS(($AN173-1)*3+$AO173+5,$AP173+20)))))</f>
        <v>0</v>
      </c>
      <c r="AT173" s="4">
        <f ca="1">COUNTIF(INDIRECT("U"&amp;(ROW()+12*(($AN173-1)*3+$AO173)-ROW())/12+5):INDIRECT("AF"&amp;(ROW()+12*(($AN173-1)*3+$AO173)-ROW())/12+5),AS173)</f>
        <v>0</v>
      </c>
      <c r="AU173" s="4">
        <f ca="1">IF(AND(AQ173+AS173&gt;0,AR173+AT173&gt;0),COUNTIF(AU$6:AU172,"&gt;0")+1,0)</f>
        <v>0</v>
      </c>
      <c r="BE173" s="4">
        <v>3</v>
      </c>
      <c r="BF173" s="8"/>
      <c r="BG173" s="7"/>
      <c r="BH173" s="7"/>
      <c r="BI173" s="7"/>
      <c r="BJ173" s="7"/>
      <c r="BK173" s="7"/>
      <c r="BL173" s="7"/>
      <c r="BM173" s="7"/>
      <c r="BN173" s="7"/>
      <c r="BO173" s="7"/>
      <c r="BP173" s="7"/>
      <c r="BQ173" s="7"/>
      <c r="BR173" s="7"/>
      <c r="BT173" s="7"/>
      <c r="BU173" s="7"/>
      <c r="BV173" s="7"/>
      <c r="BW173" s="7"/>
      <c r="BX173" s="7"/>
      <c r="BY173" s="7"/>
      <c r="BZ173" s="7"/>
      <c r="CA173" s="7"/>
      <c r="CB173" s="7"/>
      <c r="CC173" s="7"/>
      <c r="CD173" s="7"/>
      <c r="CE173" s="7"/>
    </row>
    <row r="174" spans="1:98">
      <c r="A174" s="406">
        <v>57</v>
      </c>
      <c r="B174" s="409"/>
      <c r="C174" s="409"/>
      <c r="D174" s="409"/>
      <c r="E174" s="413"/>
      <c r="F174" s="409"/>
      <c r="G174" s="47" t="s">
        <v>75</v>
      </c>
      <c r="H174" s="48"/>
      <c r="I174" s="49" t="str">
        <f t="shared" ref="I174:S175" si="343">IF(H174="","",H174)</f>
        <v/>
      </c>
      <c r="J174" s="49" t="str">
        <f t="shared" si="343"/>
        <v/>
      </c>
      <c r="K174" s="49" t="str">
        <f t="shared" si="343"/>
        <v/>
      </c>
      <c r="L174" s="49" t="str">
        <f t="shared" si="343"/>
        <v/>
      </c>
      <c r="M174" s="49" t="str">
        <f t="shared" si="343"/>
        <v/>
      </c>
      <c r="N174" s="49" t="str">
        <f t="shared" si="343"/>
        <v/>
      </c>
      <c r="O174" s="49" t="str">
        <f t="shared" si="343"/>
        <v/>
      </c>
      <c r="P174" s="49" t="str">
        <f t="shared" si="343"/>
        <v/>
      </c>
      <c r="Q174" s="49" t="str">
        <f t="shared" si="343"/>
        <v/>
      </c>
      <c r="R174" s="49" t="str">
        <f t="shared" si="343"/>
        <v/>
      </c>
      <c r="S174" s="49" t="str">
        <f t="shared" si="343"/>
        <v/>
      </c>
      <c r="T174" s="50">
        <f t="shared" si="263"/>
        <v>0</v>
      </c>
      <c r="U174" s="51"/>
      <c r="V174" s="52" t="str">
        <f t="shared" ref="V174:AF175" si="344">IF(U174="","",U174)</f>
        <v/>
      </c>
      <c r="W174" s="52" t="str">
        <f t="shared" si="344"/>
        <v/>
      </c>
      <c r="X174" s="52" t="str">
        <f t="shared" si="344"/>
        <v/>
      </c>
      <c r="Y174" s="52" t="str">
        <f t="shared" si="344"/>
        <v/>
      </c>
      <c r="Z174" s="52" t="str">
        <f t="shared" si="344"/>
        <v/>
      </c>
      <c r="AA174" s="52" t="str">
        <f t="shared" si="344"/>
        <v/>
      </c>
      <c r="AB174" s="52" t="str">
        <f t="shared" si="344"/>
        <v/>
      </c>
      <c r="AC174" s="52" t="str">
        <f t="shared" si="344"/>
        <v/>
      </c>
      <c r="AD174" s="52" t="str">
        <f t="shared" si="344"/>
        <v/>
      </c>
      <c r="AE174" s="52" t="str">
        <f t="shared" si="344"/>
        <v/>
      </c>
      <c r="AF174" s="52" t="str">
        <f t="shared" si="344"/>
        <v/>
      </c>
      <c r="AG174" s="50">
        <f t="shared" si="266"/>
        <v>0</v>
      </c>
      <c r="AN174" s="4">
        <v>5</v>
      </c>
      <c r="AO174" s="4">
        <v>3</v>
      </c>
      <c r="AP174" s="4">
        <v>1</v>
      </c>
      <c r="AQ174" s="6">
        <f ca="1">IF($AP174=1,IF(INDIRECT(ADDRESS(($AN174-1)*3+$AO174+5,$AP174+7))="",0,INDIRECT(ADDRESS(($AN174-1)*3+$AO174+5,$AP174+7))),IF(INDIRECT(ADDRESS(($AN174-1)*3+$AO174+5,$AP174+7))="",0,IF(COUNTIF(INDIRECT(ADDRESS(($AN174-1)*36+($AO174-1)*12+6,COLUMN())):INDIRECT(ADDRESS(($AN174-1)*36+($AO174-1)*12+$AP174+4,COLUMN())),INDIRECT(ADDRESS(($AN174-1)*3+$AO174+5,$AP174+7)))&gt;=1,0,INDIRECT(ADDRESS(($AN174-1)*3+$AO174+5,$AP174+7)))))</f>
        <v>0</v>
      </c>
      <c r="AR174" s="4">
        <f ca="1">COUNTIF(INDIRECT("H"&amp;(ROW()+12*(($AN174-1)*3+$AO174)-ROW())/12+5):INDIRECT("S"&amp;(ROW()+12*(($AN174-1)*3+$AO174)-ROW())/12+5),AQ174)</f>
        <v>0</v>
      </c>
      <c r="AS174" s="6">
        <f ca="1">IF($AP174=1,IF(INDIRECT(ADDRESS(($AN174-1)*3+$AO174+5,$AP174+20))="",0,INDIRECT(ADDRESS(($AN174-1)*3+$AO174+5,$AP174+20))),IF(INDIRECT(ADDRESS(($AN174-1)*3+$AO174+5,$AP174+20))="",0,IF(COUNTIF(INDIRECT(ADDRESS(($AN174-1)*36+($AO174-1)*12+6,COLUMN())):INDIRECT(ADDRESS(($AN174-1)*36+($AO174-1)*12+$AP174+4,COLUMN())),INDIRECT(ADDRESS(($AN174-1)*3+$AO174+5,$AP174+20)))&gt;=1,0,INDIRECT(ADDRESS(($AN174-1)*3+$AO174+5,$AP174+20)))))</f>
        <v>0</v>
      </c>
      <c r="AT174" s="4">
        <f ca="1">COUNTIF(INDIRECT("U"&amp;(ROW()+12*(($AN174-1)*3+$AO174)-ROW())/12+5):INDIRECT("AF"&amp;(ROW()+12*(($AN174-1)*3+$AO174)-ROW())/12+5),AS174)</f>
        <v>0</v>
      </c>
      <c r="AU174" s="4">
        <f ca="1">IF(AND(AQ174+AS174&gt;0,AR174+AT174&gt;0),COUNTIF(AU$6:AU173,"&gt;0")+1,0)</f>
        <v>0</v>
      </c>
      <c r="BE174" s="4">
        <v>1</v>
      </c>
      <c r="BG174" s="7">
        <f t="shared" ref="BG174:BR174" si="345">SUM(H174:H175)</f>
        <v>0</v>
      </c>
      <c r="BH174" s="7">
        <f t="shared" si="345"/>
        <v>0</v>
      </c>
      <c r="BI174" s="7">
        <f t="shared" si="345"/>
        <v>0</v>
      </c>
      <c r="BJ174" s="7">
        <f t="shared" si="345"/>
        <v>0</v>
      </c>
      <c r="BK174" s="7">
        <f t="shared" si="345"/>
        <v>0</v>
      </c>
      <c r="BL174" s="7">
        <f t="shared" si="345"/>
        <v>0</v>
      </c>
      <c r="BM174" s="7">
        <f t="shared" si="345"/>
        <v>0</v>
      </c>
      <c r="BN174" s="7">
        <f t="shared" si="345"/>
        <v>0</v>
      </c>
      <c r="BO174" s="7">
        <f t="shared" si="345"/>
        <v>0</v>
      </c>
      <c r="BP174" s="7">
        <f t="shared" si="345"/>
        <v>0</v>
      </c>
      <c r="BQ174" s="7">
        <f t="shared" si="345"/>
        <v>0</v>
      </c>
      <c r="BR174" s="7">
        <f t="shared" si="345"/>
        <v>0</v>
      </c>
      <c r="BT174" s="7">
        <f t="shared" ref="BT174:CE174" si="346">SUM(U174:U175)</f>
        <v>0</v>
      </c>
      <c r="BU174" s="7">
        <f t="shared" si="346"/>
        <v>0</v>
      </c>
      <c r="BV174" s="7">
        <f t="shared" si="346"/>
        <v>0</v>
      </c>
      <c r="BW174" s="7">
        <f t="shared" si="346"/>
        <v>0</v>
      </c>
      <c r="BX174" s="7">
        <f t="shared" si="346"/>
        <v>0</v>
      </c>
      <c r="BY174" s="7">
        <f t="shared" si="346"/>
        <v>0</v>
      </c>
      <c r="BZ174" s="7">
        <f t="shared" si="346"/>
        <v>0</v>
      </c>
      <c r="CA174" s="7">
        <f t="shared" si="346"/>
        <v>0</v>
      </c>
      <c r="CB174" s="7">
        <f t="shared" si="346"/>
        <v>0</v>
      </c>
      <c r="CC174" s="7">
        <f t="shared" si="346"/>
        <v>0</v>
      </c>
      <c r="CD174" s="7">
        <f t="shared" si="346"/>
        <v>0</v>
      </c>
      <c r="CE174" s="7">
        <f t="shared" si="346"/>
        <v>0</v>
      </c>
      <c r="CH174" s="8" t="s">
        <v>74</v>
      </c>
      <c r="CI174" s="7">
        <f t="shared" ref="CI174:CT174" si="347">IF(OR($D174="副園長",$D174="教頭",$D174="主任保育士",$D174="主幹教諭",$D174="主幹保育教諭"),0,BG174)</f>
        <v>0</v>
      </c>
      <c r="CJ174" s="7">
        <f t="shared" si="347"/>
        <v>0</v>
      </c>
      <c r="CK174" s="7">
        <f t="shared" si="347"/>
        <v>0</v>
      </c>
      <c r="CL174" s="7">
        <f t="shared" si="347"/>
        <v>0</v>
      </c>
      <c r="CM174" s="7">
        <f t="shared" si="347"/>
        <v>0</v>
      </c>
      <c r="CN174" s="7">
        <f t="shared" si="347"/>
        <v>0</v>
      </c>
      <c r="CO174" s="7">
        <f t="shared" si="347"/>
        <v>0</v>
      </c>
      <c r="CP174" s="7">
        <f t="shared" si="347"/>
        <v>0</v>
      </c>
      <c r="CQ174" s="7">
        <f t="shared" si="347"/>
        <v>0</v>
      </c>
      <c r="CR174" s="7">
        <f t="shared" si="347"/>
        <v>0</v>
      </c>
      <c r="CS174" s="7">
        <f t="shared" si="347"/>
        <v>0</v>
      </c>
      <c r="CT174" s="7">
        <f t="shared" si="347"/>
        <v>0</v>
      </c>
    </row>
    <row r="175" spans="1:98">
      <c r="A175" s="407"/>
      <c r="B175" s="410"/>
      <c r="C175" s="412"/>
      <c r="D175" s="412"/>
      <c r="E175" s="414"/>
      <c r="F175" s="410"/>
      <c r="G175" s="53" t="s">
        <v>73</v>
      </c>
      <c r="H175" s="54"/>
      <c r="I175" s="55" t="str">
        <f t="shared" si="343"/>
        <v/>
      </c>
      <c r="J175" s="55" t="str">
        <f t="shared" si="343"/>
        <v/>
      </c>
      <c r="K175" s="55" t="str">
        <f t="shared" si="343"/>
        <v/>
      </c>
      <c r="L175" s="55" t="str">
        <f t="shared" si="343"/>
        <v/>
      </c>
      <c r="M175" s="55" t="str">
        <f t="shared" si="343"/>
        <v/>
      </c>
      <c r="N175" s="55" t="str">
        <f t="shared" si="343"/>
        <v/>
      </c>
      <c r="O175" s="55" t="str">
        <f t="shared" si="343"/>
        <v/>
      </c>
      <c r="P175" s="55" t="str">
        <f t="shared" si="343"/>
        <v/>
      </c>
      <c r="Q175" s="55" t="str">
        <f t="shared" si="343"/>
        <v/>
      </c>
      <c r="R175" s="55" t="str">
        <f t="shared" si="343"/>
        <v/>
      </c>
      <c r="S175" s="55" t="str">
        <f t="shared" si="343"/>
        <v/>
      </c>
      <c r="T175" s="56">
        <f t="shared" si="263"/>
        <v>0</v>
      </c>
      <c r="U175" s="57"/>
      <c r="V175" s="58" t="str">
        <f t="shared" si="344"/>
        <v/>
      </c>
      <c r="W175" s="58" t="str">
        <f t="shared" si="344"/>
        <v/>
      </c>
      <c r="X175" s="58" t="str">
        <f t="shared" si="344"/>
        <v/>
      </c>
      <c r="Y175" s="58" t="str">
        <f t="shared" si="344"/>
        <v/>
      </c>
      <c r="Z175" s="58" t="str">
        <f t="shared" si="344"/>
        <v/>
      </c>
      <c r="AA175" s="58" t="str">
        <f t="shared" si="344"/>
        <v/>
      </c>
      <c r="AB175" s="58" t="str">
        <f t="shared" si="344"/>
        <v/>
      </c>
      <c r="AC175" s="58" t="str">
        <f t="shared" si="344"/>
        <v/>
      </c>
      <c r="AD175" s="58" t="str">
        <f t="shared" si="344"/>
        <v/>
      </c>
      <c r="AE175" s="58" t="str">
        <f t="shared" si="344"/>
        <v/>
      </c>
      <c r="AF175" s="58" t="str">
        <f t="shared" si="344"/>
        <v/>
      </c>
      <c r="AG175" s="56">
        <f t="shared" si="266"/>
        <v>0</v>
      </c>
      <c r="AN175" s="4">
        <v>5</v>
      </c>
      <c r="AO175" s="4">
        <v>3</v>
      </c>
      <c r="AP175" s="4">
        <v>2</v>
      </c>
      <c r="AQ175" s="6">
        <f ca="1">IF($AP175=1,IF(INDIRECT(ADDRESS(($AN175-1)*3+$AO175+5,$AP175+7))="",0,INDIRECT(ADDRESS(($AN175-1)*3+$AO175+5,$AP175+7))),IF(INDIRECT(ADDRESS(($AN175-1)*3+$AO175+5,$AP175+7))="",0,IF(COUNTIF(INDIRECT(ADDRESS(($AN175-1)*36+($AO175-1)*12+6,COLUMN())):INDIRECT(ADDRESS(($AN175-1)*36+($AO175-1)*12+$AP175+4,COLUMN())),INDIRECT(ADDRESS(($AN175-1)*3+$AO175+5,$AP175+7)))&gt;=1,0,INDIRECT(ADDRESS(($AN175-1)*3+$AO175+5,$AP175+7)))))</f>
        <v>0</v>
      </c>
      <c r="AR175" s="4">
        <f ca="1">COUNTIF(INDIRECT("H"&amp;(ROW()+12*(($AN175-1)*3+$AO175)-ROW())/12+5):INDIRECT("S"&amp;(ROW()+12*(($AN175-1)*3+$AO175)-ROW())/12+5),AQ175)</f>
        <v>0</v>
      </c>
      <c r="AS175" s="6">
        <f ca="1">IF($AP175=1,IF(INDIRECT(ADDRESS(($AN175-1)*3+$AO175+5,$AP175+20))="",0,INDIRECT(ADDRESS(($AN175-1)*3+$AO175+5,$AP175+20))),IF(INDIRECT(ADDRESS(($AN175-1)*3+$AO175+5,$AP175+20))="",0,IF(COUNTIF(INDIRECT(ADDRESS(($AN175-1)*36+($AO175-1)*12+6,COLUMN())):INDIRECT(ADDRESS(($AN175-1)*36+($AO175-1)*12+$AP175+4,COLUMN())),INDIRECT(ADDRESS(($AN175-1)*3+$AO175+5,$AP175+20)))&gt;=1,0,INDIRECT(ADDRESS(($AN175-1)*3+$AO175+5,$AP175+20)))))</f>
        <v>0</v>
      </c>
      <c r="AT175" s="4">
        <f ca="1">COUNTIF(INDIRECT("U"&amp;(ROW()+12*(($AN175-1)*3+$AO175)-ROW())/12+5):INDIRECT("AF"&amp;(ROW()+12*(($AN175-1)*3+$AO175)-ROW())/12+5),AS175)</f>
        <v>0</v>
      </c>
      <c r="AU175" s="4">
        <f ca="1">IF(AND(AQ175+AS175&gt;0,AR175+AT175&gt;0),COUNTIF(AU$6:AU174,"&gt;0")+1,0)</f>
        <v>0</v>
      </c>
      <c r="BE175" s="4">
        <v>2</v>
      </c>
      <c r="BF175" s="4" t="s">
        <v>72</v>
      </c>
      <c r="BG175" s="7">
        <f t="shared" ref="BG175:BR175" si="348">IF(BG174+BT174&gt;$AJ$27,1,0)</f>
        <v>0</v>
      </c>
      <c r="BH175" s="7">
        <f t="shared" si="348"/>
        <v>0</v>
      </c>
      <c r="BI175" s="7">
        <f t="shared" si="348"/>
        <v>0</v>
      </c>
      <c r="BJ175" s="7">
        <f t="shared" si="348"/>
        <v>0</v>
      </c>
      <c r="BK175" s="7">
        <f t="shared" si="348"/>
        <v>0</v>
      </c>
      <c r="BL175" s="7">
        <f t="shared" si="348"/>
        <v>0</v>
      </c>
      <c r="BM175" s="7">
        <f t="shared" si="348"/>
        <v>0</v>
      </c>
      <c r="BN175" s="7">
        <f t="shared" si="348"/>
        <v>0</v>
      </c>
      <c r="BO175" s="7">
        <f t="shared" si="348"/>
        <v>0</v>
      </c>
      <c r="BP175" s="7">
        <f t="shared" si="348"/>
        <v>0</v>
      </c>
      <c r="BQ175" s="7">
        <f t="shared" si="348"/>
        <v>0</v>
      </c>
      <c r="BR175" s="7">
        <f t="shared" si="348"/>
        <v>0</v>
      </c>
      <c r="BT175" s="7"/>
      <c r="BU175" s="7"/>
      <c r="BV175" s="7"/>
      <c r="BW175" s="7"/>
      <c r="BX175" s="7"/>
      <c r="BY175" s="7"/>
      <c r="BZ175" s="7"/>
      <c r="CA175" s="7"/>
      <c r="CB175" s="7"/>
      <c r="CC175" s="7"/>
      <c r="CD175" s="7"/>
      <c r="CE175" s="7"/>
    </row>
    <row r="176" spans="1:98">
      <c r="A176" s="408"/>
      <c r="B176" s="411"/>
      <c r="C176" s="416"/>
      <c r="D176" s="417"/>
      <c r="E176" s="415"/>
      <c r="F176" s="411"/>
      <c r="G176" s="59" t="s">
        <v>258</v>
      </c>
      <c r="H176" s="60"/>
      <c r="I176" s="61"/>
      <c r="J176" s="61"/>
      <c r="K176" s="61"/>
      <c r="L176" s="61"/>
      <c r="M176" s="61"/>
      <c r="N176" s="61"/>
      <c r="O176" s="61"/>
      <c r="P176" s="61"/>
      <c r="Q176" s="61"/>
      <c r="R176" s="61"/>
      <c r="S176" s="61"/>
      <c r="T176" s="62">
        <f t="shared" si="263"/>
        <v>0</v>
      </c>
      <c r="U176" s="63"/>
      <c r="V176" s="64"/>
      <c r="W176" s="64"/>
      <c r="X176" s="64"/>
      <c r="Y176" s="64"/>
      <c r="Z176" s="64"/>
      <c r="AA176" s="64"/>
      <c r="AB176" s="64"/>
      <c r="AC176" s="64"/>
      <c r="AD176" s="64"/>
      <c r="AE176" s="64"/>
      <c r="AF176" s="64"/>
      <c r="AG176" s="62">
        <f t="shared" si="266"/>
        <v>0</v>
      </c>
      <c r="AN176" s="4">
        <v>5</v>
      </c>
      <c r="AO176" s="4">
        <v>3</v>
      </c>
      <c r="AP176" s="4">
        <v>3</v>
      </c>
      <c r="AQ176" s="6">
        <f ca="1">IF($AP176=1,IF(INDIRECT(ADDRESS(($AN176-1)*3+$AO176+5,$AP176+7))="",0,INDIRECT(ADDRESS(($AN176-1)*3+$AO176+5,$AP176+7))),IF(INDIRECT(ADDRESS(($AN176-1)*3+$AO176+5,$AP176+7))="",0,IF(COUNTIF(INDIRECT(ADDRESS(($AN176-1)*36+($AO176-1)*12+6,COLUMN())):INDIRECT(ADDRESS(($AN176-1)*36+($AO176-1)*12+$AP176+4,COLUMN())),INDIRECT(ADDRESS(($AN176-1)*3+$AO176+5,$AP176+7)))&gt;=1,0,INDIRECT(ADDRESS(($AN176-1)*3+$AO176+5,$AP176+7)))))</f>
        <v>0</v>
      </c>
      <c r="AR176" s="4">
        <f ca="1">COUNTIF(INDIRECT("H"&amp;(ROW()+12*(($AN176-1)*3+$AO176)-ROW())/12+5):INDIRECT("S"&amp;(ROW()+12*(($AN176-1)*3+$AO176)-ROW())/12+5),AQ176)</f>
        <v>0</v>
      </c>
      <c r="AS176" s="6">
        <f ca="1">IF($AP176=1,IF(INDIRECT(ADDRESS(($AN176-1)*3+$AO176+5,$AP176+20))="",0,INDIRECT(ADDRESS(($AN176-1)*3+$AO176+5,$AP176+20))),IF(INDIRECT(ADDRESS(($AN176-1)*3+$AO176+5,$AP176+20))="",0,IF(COUNTIF(INDIRECT(ADDRESS(($AN176-1)*36+($AO176-1)*12+6,COLUMN())):INDIRECT(ADDRESS(($AN176-1)*36+($AO176-1)*12+$AP176+4,COLUMN())),INDIRECT(ADDRESS(($AN176-1)*3+$AO176+5,$AP176+20)))&gt;=1,0,INDIRECT(ADDRESS(($AN176-1)*3+$AO176+5,$AP176+20)))))</f>
        <v>0</v>
      </c>
      <c r="AT176" s="4">
        <f ca="1">COUNTIF(INDIRECT("U"&amp;(ROW()+12*(($AN176-1)*3+$AO176)-ROW())/12+5):INDIRECT("AF"&amp;(ROW()+12*(($AN176-1)*3+$AO176)-ROW())/12+5),AS176)</f>
        <v>0</v>
      </c>
      <c r="AU176" s="4">
        <f ca="1">IF(AND(AQ176+AS176&gt;0,AR176+AT176&gt;0),COUNTIF(AU$6:AU175,"&gt;0")+1,0)</f>
        <v>0</v>
      </c>
      <c r="BE176" s="4">
        <v>3</v>
      </c>
      <c r="BF176" s="8"/>
      <c r="BG176" s="7"/>
      <c r="BH176" s="7"/>
      <c r="BI176" s="7"/>
      <c r="BJ176" s="7"/>
      <c r="BK176" s="7"/>
      <c r="BL176" s="7"/>
      <c r="BM176" s="7"/>
      <c r="BN176" s="7"/>
      <c r="BO176" s="7"/>
      <c r="BP176" s="7"/>
      <c r="BQ176" s="7"/>
      <c r="BR176" s="7"/>
      <c r="BT176" s="7"/>
      <c r="BU176" s="7"/>
      <c r="BV176" s="7"/>
      <c r="BW176" s="7"/>
      <c r="BX176" s="7"/>
      <c r="BY176" s="7"/>
      <c r="BZ176" s="7"/>
      <c r="CA176" s="7"/>
      <c r="CB176" s="7"/>
      <c r="CC176" s="7"/>
      <c r="CD176" s="7"/>
      <c r="CE176" s="7"/>
    </row>
    <row r="177" spans="1:98">
      <c r="A177" s="406">
        <v>58</v>
      </c>
      <c r="B177" s="409"/>
      <c r="C177" s="409"/>
      <c r="D177" s="409"/>
      <c r="E177" s="413"/>
      <c r="F177" s="409"/>
      <c r="G177" s="47" t="s">
        <v>75</v>
      </c>
      <c r="H177" s="48"/>
      <c r="I177" s="49" t="str">
        <f t="shared" ref="I177:S178" si="349">IF(H177="","",H177)</f>
        <v/>
      </c>
      <c r="J177" s="49" t="str">
        <f t="shared" si="349"/>
        <v/>
      </c>
      <c r="K177" s="49" t="str">
        <f t="shared" si="349"/>
        <v/>
      </c>
      <c r="L177" s="49" t="str">
        <f t="shared" si="349"/>
        <v/>
      </c>
      <c r="M177" s="49" t="str">
        <f t="shared" si="349"/>
        <v/>
      </c>
      <c r="N177" s="49" t="str">
        <f t="shared" si="349"/>
        <v/>
      </c>
      <c r="O177" s="49" t="str">
        <f t="shared" si="349"/>
        <v/>
      </c>
      <c r="P177" s="49" t="str">
        <f t="shared" si="349"/>
        <v/>
      </c>
      <c r="Q177" s="49" t="str">
        <f t="shared" si="349"/>
        <v/>
      </c>
      <c r="R177" s="49" t="str">
        <f t="shared" si="349"/>
        <v/>
      </c>
      <c r="S177" s="49" t="str">
        <f t="shared" si="349"/>
        <v/>
      </c>
      <c r="T177" s="50">
        <f t="shared" si="263"/>
        <v>0</v>
      </c>
      <c r="U177" s="51"/>
      <c r="V177" s="52" t="str">
        <f t="shared" ref="V177:AF178" si="350">IF(U177="","",U177)</f>
        <v/>
      </c>
      <c r="W177" s="52" t="str">
        <f t="shared" si="350"/>
        <v/>
      </c>
      <c r="X177" s="52" t="str">
        <f t="shared" si="350"/>
        <v/>
      </c>
      <c r="Y177" s="52" t="str">
        <f t="shared" si="350"/>
        <v/>
      </c>
      <c r="Z177" s="52" t="str">
        <f t="shared" si="350"/>
        <v/>
      </c>
      <c r="AA177" s="52" t="str">
        <f t="shared" si="350"/>
        <v/>
      </c>
      <c r="AB177" s="52" t="str">
        <f t="shared" si="350"/>
        <v/>
      </c>
      <c r="AC177" s="52" t="str">
        <f t="shared" si="350"/>
        <v/>
      </c>
      <c r="AD177" s="52" t="str">
        <f t="shared" si="350"/>
        <v/>
      </c>
      <c r="AE177" s="52" t="str">
        <f t="shared" si="350"/>
        <v/>
      </c>
      <c r="AF177" s="52" t="str">
        <f t="shared" si="350"/>
        <v/>
      </c>
      <c r="AG177" s="50">
        <f t="shared" si="266"/>
        <v>0</v>
      </c>
      <c r="AN177" s="4">
        <v>5</v>
      </c>
      <c r="AO177" s="4">
        <v>3</v>
      </c>
      <c r="AP177" s="4">
        <v>4</v>
      </c>
      <c r="AQ177" s="6">
        <f ca="1">IF($AP177=1,IF(INDIRECT(ADDRESS(($AN177-1)*3+$AO177+5,$AP177+7))="",0,INDIRECT(ADDRESS(($AN177-1)*3+$AO177+5,$AP177+7))),IF(INDIRECT(ADDRESS(($AN177-1)*3+$AO177+5,$AP177+7))="",0,IF(COUNTIF(INDIRECT(ADDRESS(($AN177-1)*36+($AO177-1)*12+6,COLUMN())):INDIRECT(ADDRESS(($AN177-1)*36+($AO177-1)*12+$AP177+4,COLUMN())),INDIRECT(ADDRESS(($AN177-1)*3+$AO177+5,$AP177+7)))&gt;=1,0,INDIRECT(ADDRESS(($AN177-1)*3+$AO177+5,$AP177+7)))))</f>
        <v>0</v>
      </c>
      <c r="AR177" s="4">
        <f ca="1">COUNTIF(INDIRECT("H"&amp;(ROW()+12*(($AN177-1)*3+$AO177)-ROW())/12+5):INDIRECT("S"&amp;(ROW()+12*(($AN177-1)*3+$AO177)-ROW())/12+5),AQ177)</f>
        <v>0</v>
      </c>
      <c r="AS177" s="6">
        <f ca="1">IF($AP177=1,IF(INDIRECT(ADDRESS(($AN177-1)*3+$AO177+5,$AP177+20))="",0,INDIRECT(ADDRESS(($AN177-1)*3+$AO177+5,$AP177+20))),IF(INDIRECT(ADDRESS(($AN177-1)*3+$AO177+5,$AP177+20))="",0,IF(COUNTIF(INDIRECT(ADDRESS(($AN177-1)*36+($AO177-1)*12+6,COLUMN())):INDIRECT(ADDRESS(($AN177-1)*36+($AO177-1)*12+$AP177+4,COLUMN())),INDIRECT(ADDRESS(($AN177-1)*3+$AO177+5,$AP177+20)))&gt;=1,0,INDIRECT(ADDRESS(($AN177-1)*3+$AO177+5,$AP177+20)))))</f>
        <v>0</v>
      </c>
      <c r="AT177" s="4">
        <f ca="1">COUNTIF(INDIRECT("U"&amp;(ROW()+12*(($AN177-1)*3+$AO177)-ROW())/12+5):INDIRECT("AF"&amp;(ROW()+12*(($AN177-1)*3+$AO177)-ROW())/12+5),AS177)</f>
        <v>0</v>
      </c>
      <c r="AU177" s="4">
        <f ca="1">IF(AND(AQ177+AS177&gt;0,AR177+AT177&gt;0),COUNTIF(AU$6:AU176,"&gt;0")+1,0)</f>
        <v>0</v>
      </c>
      <c r="BE177" s="4">
        <v>1</v>
      </c>
      <c r="BG177" s="7">
        <f t="shared" ref="BG177:BR177" si="351">SUM(H177:H178)</f>
        <v>0</v>
      </c>
      <c r="BH177" s="7">
        <f t="shared" si="351"/>
        <v>0</v>
      </c>
      <c r="BI177" s="7">
        <f t="shared" si="351"/>
        <v>0</v>
      </c>
      <c r="BJ177" s="7">
        <f t="shared" si="351"/>
        <v>0</v>
      </c>
      <c r="BK177" s="7">
        <f t="shared" si="351"/>
        <v>0</v>
      </c>
      <c r="BL177" s="7">
        <f t="shared" si="351"/>
        <v>0</v>
      </c>
      <c r="BM177" s="7">
        <f t="shared" si="351"/>
        <v>0</v>
      </c>
      <c r="BN177" s="7">
        <f t="shared" si="351"/>
        <v>0</v>
      </c>
      <c r="BO177" s="7">
        <f t="shared" si="351"/>
        <v>0</v>
      </c>
      <c r="BP177" s="7">
        <f t="shared" si="351"/>
        <v>0</v>
      </c>
      <c r="BQ177" s="7">
        <f t="shared" si="351"/>
        <v>0</v>
      </c>
      <c r="BR177" s="7">
        <f t="shared" si="351"/>
        <v>0</v>
      </c>
      <c r="BT177" s="7">
        <f t="shared" ref="BT177:CE177" si="352">SUM(U177:U178)</f>
        <v>0</v>
      </c>
      <c r="BU177" s="7">
        <f t="shared" si="352"/>
        <v>0</v>
      </c>
      <c r="BV177" s="7">
        <f t="shared" si="352"/>
        <v>0</v>
      </c>
      <c r="BW177" s="7">
        <f t="shared" si="352"/>
        <v>0</v>
      </c>
      <c r="BX177" s="7">
        <f t="shared" si="352"/>
        <v>0</v>
      </c>
      <c r="BY177" s="7">
        <f t="shared" si="352"/>
        <v>0</v>
      </c>
      <c r="BZ177" s="7">
        <f t="shared" si="352"/>
        <v>0</v>
      </c>
      <c r="CA177" s="7">
        <f t="shared" si="352"/>
        <v>0</v>
      </c>
      <c r="CB177" s="7">
        <f t="shared" si="352"/>
        <v>0</v>
      </c>
      <c r="CC177" s="7">
        <f t="shared" si="352"/>
        <v>0</v>
      </c>
      <c r="CD177" s="7">
        <f t="shared" si="352"/>
        <v>0</v>
      </c>
      <c r="CE177" s="7">
        <f t="shared" si="352"/>
        <v>0</v>
      </c>
      <c r="CH177" s="8" t="s">
        <v>74</v>
      </c>
      <c r="CI177" s="7">
        <f t="shared" ref="CI177:CT177" si="353">IF(OR($D177="副園長",$D177="教頭",$D177="主任保育士",$D177="主幹教諭",$D177="主幹保育教諭"),0,BG177)</f>
        <v>0</v>
      </c>
      <c r="CJ177" s="7">
        <f t="shared" si="353"/>
        <v>0</v>
      </c>
      <c r="CK177" s="7">
        <f t="shared" si="353"/>
        <v>0</v>
      </c>
      <c r="CL177" s="7">
        <f t="shared" si="353"/>
        <v>0</v>
      </c>
      <c r="CM177" s="7">
        <f t="shared" si="353"/>
        <v>0</v>
      </c>
      <c r="CN177" s="7">
        <f t="shared" si="353"/>
        <v>0</v>
      </c>
      <c r="CO177" s="7">
        <f t="shared" si="353"/>
        <v>0</v>
      </c>
      <c r="CP177" s="7">
        <f t="shared" si="353"/>
        <v>0</v>
      </c>
      <c r="CQ177" s="7">
        <f t="shared" si="353"/>
        <v>0</v>
      </c>
      <c r="CR177" s="7">
        <f t="shared" si="353"/>
        <v>0</v>
      </c>
      <c r="CS177" s="7">
        <f t="shared" si="353"/>
        <v>0</v>
      </c>
      <c r="CT177" s="7">
        <f t="shared" si="353"/>
        <v>0</v>
      </c>
    </row>
    <row r="178" spans="1:98">
      <c r="A178" s="407"/>
      <c r="B178" s="410"/>
      <c r="C178" s="412"/>
      <c r="D178" s="412"/>
      <c r="E178" s="414"/>
      <c r="F178" s="410"/>
      <c r="G178" s="53" t="s">
        <v>73</v>
      </c>
      <c r="H178" s="54"/>
      <c r="I178" s="55" t="str">
        <f t="shared" si="349"/>
        <v/>
      </c>
      <c r="J178" s="55" t="str">
        <f t="shared" si="349"/>
        <v/>
      </c>
      <c r="K178" s="55" t="str">
        <f t="shared" si="349"/>
        <v/>
      </c>
      <c r="L178" s="55" t="str">
        <f t="shared" si="349"/>
        <v/>
      </c>
      <c r="M178" s="55" t="str">
        <f t="shared" si="349"/>
        <v/>
      </c>
      <c r="N178" s="55" t="str">
        <f t="shared" si="349"/>
        <v/>
      </c>
      <c r="O178" s="55" t="str">
        <f t="shared" si="349"/>
        <v/>
      </c>
      <c r="P178" s="55" t="str">
        <f t="shared" si="349"/>
        <v/>
      </c>
      <c r="Q178" s="55" t="str">
        <f t="shared" si="349"/>
        <v/>
      </c>
      <c r="R178" s="55" t="str">
        <f t="shared" si="349"/>
        <v/>
      </c>
      <c r="S178" s="55" t="str">
        <f t="shared" si="349"/>
        <v/>
      </c>
      <c r="T178" s="56">
        <f t="shared" si="263"/>
        <v>0</v>
      </c>
      <c r="U178" s="57"/>
      <c r="V178" s="58" t="str">
        <f t="shared" si="350"/>
        <v/>
      </c>
      <c r="W178" s="58" t="str">
        <f t="shared" si="350"/>
        <v/>
      </c>
      <c r="X178" s="58" t="str">
        <f t="shared" si="350"/>
        <v/>
      </c>
      <c r="Y178" s="58" t="str">
        <f t="shared" si="350"/>
        <v/>
      </c>
      <c r="Z178" s="58" t="str">
        <f t="shared" si="350"/>
        <v/>
      </c>
      <c r="AA178" s="58" t="str">
        <f t="shared" si="350"/>
        <v/>
      </c>
      <c r="AB178" s="58" t="str">
        <f t="shared" si="350"/>
        <v/>
      </c>
      <c r="AC178" s="58" t="str">
        <f t="shared" si="350"/>
        <v/>
      </c>
      <c r="AD178" s="58" t="str">
        <f t="shared" si="350"/>
        <v/>
      </c>
      <c r="AE178" s="58" t="str">
        <f t="shared" si="350"/>
        <v/>
      </c>
      <c r="AF178" s="58" t="str">
        <f t="shared" si="350"/>
        <v/>
      </c>
      <c r="AG178" s="56">
        <f t="shared" si="266"/>
        <v>0</v>
      </c>
      <c r="AN178" s="4">
        <v>5</v>
      </c>
      <c r="AO178" s="4">
        <v>3</v>
      </c>
      <c r="AP178" s="4">
        <v>5</v>
      </c>
      <c r="AQ178" s="6">
        <f ca="1">IF($AP178=1,IF(INDIRECT(ADDRESS(($AN178-1)*3+$AO178+5,$AP178+7))="",0,INDIRECT(ADDRESS(($AN178-1)*3+$AO178+5,$AP178+7))),IF(INDIRECT(ADDRESS(($AN178-1)*3+$AO178+5,$AP178+7))="",0,IF(COUNTIF(INDIRECT(ADDRESS(($AN178-1)*36+($AO178-1)*12+6,COLUMN())):INDIRECT(ADDRESS(($AN178-1)*36+($AO178-1)*12+$AP178+4,COLUMN())),INDIRECT(ADDRESS(($AN178-1)*3+$AO178+5,$AP178+7)))&gt;=1,0,INDIRECT(ADDRESS(($AN178-1)*3+$AO178+5,$AP178+7)))))</f>
        <v>0</v>
      </c>
      <c r="AR178" s="4">
        <f ca="1">COUNTIF(INDIRECT("H"&amp;(ROW()+12*(($AN178-1)*3+$AO178)-ROW())/12+5):INDIRECT("S"&amp;(ROW()+12*(($AN178-1)*3+$AO178)-ROW())/12+5),AQ178)</f>
        <v>0</v>
      </c>
      <c r="AS178" s="6">
        <f ca="1">IF($AP178=1,IF(INDIRECT(ADDRESS(($AN178-1)*3+$AO178+5,$AP178+20))="",0,INDIRECT(ADDRESS(($AN178-1)*3+$AO178+5,$AP178+20))),IF(INDIRECT(ADDRESS(($AN178-1)*3+$AO178+5,$AP178+20))="",0,IF(COUNTIF(INDIRECT(ADDRESS(($AN178-1)*36+($AO178-1)*12+6,COLUMN())):INDIRECT(ADDRESS(($AN178-1)*36+($AO178-1)*12+$AP178+4,COLUMN())),INDIRECT(ADDRESS(($AN178-1)*3+$AO178+5,$AP178+20)))&gt;=1,0,INDIRECT(ADDRESS(($AN178-1)*3+$AO178+5,$AP178+20)))))</f>
        <v>0</v>
      </c>
      <c r="AT178" s="4">
        <f ca="1">COUNTIF(INDIRECT("U"&amp;(ROW()+12*(($AN178-1)*3+$AO178)-ROW())/12+5):INDIRECT("AF"&amp;(ROW()+12*(($AN178-1)*3+$AO178)-ROW())/12+5),AS178)</f>
        <v>0</v>
      </c>
      <c r="AU178" s="4">
        <f ca="1">IF(AND(AQ178+AS178&gt;0,AR178+AT178&gt;0),COUNTIF(AU$6:AU177,"&gt;0")+1,0)</f>
        <v>0</v>
      </c>
      <c r="BE178" s="4">
        <v>2</v>
      </c>
      <c r="BF178" s="4" t="s">
        <v>72</v>
      </c>
      <c r="BG178" s="7">
        <f t="shared" ref="BG178:BR178" si="354">IF(BG177+BT177&gt;$AJ$27,1,0)</f>
        <v>0</v>
      </c>
      <c r="BH178" s="7">
        <f t="shared" si="354"/>
        <v>0</v>
      </c>
      <c r="BI178" s="7">
        <f t="shared" si="354"/>
        <v>0</v>
      </c>
      <c r="BJ178" s="7">
        <f t="shared" si="354"/>
        <v>0</v>
      </c>
      <c r="BK178" s="7">
        <f t="shared" si="354"/>
        <v>0</v>
      </c>
      <c r="BL178" s="7">
        <f t="shared" si="354"/>
        <v>0</v>
      </c>
      <c r="BM178" s="7">
        <f t="shared" si="354"/>
        <v>0</v>
      </c>
      <c r="BN178" s="7">
        <f t="shared" si="354"/>
        <v>0</v>
      </c>
      <c r="BO178" s="7">
        <f t="shared" si="354"/>
        <v>0</v>
      </c>
      <c r="BP178" s="7">
        <f t="shared" si="354"/>
        <v>0</v>
      </c>
      <c r="BQ178" s="7">
        <f t="shared" si="354"/>
        <v>0</v>
      </c>
      <c r="BR178" s="7">
        <f t="shared" si="354"/>
        <v>0</v>
      </c>
      <c r="BT178" s="7"/>
      <c r="BU178" s="7"/>
      <c r="BV178" s="7"/>
      <c r="BW178" s="7"/>
      <c r="BX178" s="7"/>
      <c r="BY178" s="7"/>
      <c r="BZ178" s="7"/>
      <c r="CA178" s="7"/>
      <c r="CB178" s="7"/>
      <c r="CC178" s="7"/>
      <c r="CD178" s="7"/>
      <c r="CE178" s="7"/>
    </row>
    <row r="179" spans="1:98">
      <c r="A179" s="408"/>
      <c r="B179" s="411"/>
      <c r="C179" s="416"/>
      <c r="D179" s="417"/>
      <c r="E179" s="415"/>
      <c r="F179" s="411"/>
      <c r="G179" s="59" t="s">
        <v>258</v>
      </c>
      <c r="H179" s="60"/>
      <c r="I179" s="61"/>
      <c r="J179" s="61"/>
      <c r="K179" s="61"/>
      <c r="L179" s="61"/>
      <c r="M179" s="61"/>
      <c r="N179" s="61"/>
      <c r="O179" s="61"/>
      <c r="P179" s="61"/>
      <c r="Q179" s="61"/>
      <c r="R179" s="61"/>
      <c r="S179" s="61"/>
      <c r="T179" s="62">
        <f t="shared" si="263"/>
        <v>0</v>
      </c>
      <c r="U179" s="63"/>
      <c r="V179" s="64"/>
      <c r="W179" s="64"/>
      <c r="X179" s="64"/>
      <c r="Y179" s="64"/>
      <c r="Z179" s="64"/>
      <c r="AA179" s="64"/>
      <c r="AB179" s="64"/>
      <c r="AC179" s="64"/>
      <c r="AD179" s="64"/>
      <c r="AE179" s="64"/>
      <c r="AF179" s="64"/>
      <c r="AG179" s="62">
        <f t="shared" si="266"/>
        <v>0</v>
      </c>
      <c r="AN179" s="4">
        <v>5</v>
      </c>
      <c r="AO179" s="4">
        <v>3</v>
      </c>
      <c r="AP179" s="4">
        <v>6</v>
      </c>
      <c r="AQ179" s="6">
        <f ca="1">IF($AP179=1,IF(INDIRECT(ADDRESS(($AN179-1)*3+$AO179+5,$AP179+7))="",0,INDIRECT(ADDRESS(($AN179-1)*3+$AO179+5,$AP179+7))),IF(INDIRECT(ADDRESS(($AN179-1)*3+$AO179+5,$AP179+7))="",0,IF(COUNTIF(INDIRECT(ADDRESS(($AN179-1)*36+($AO179-1)*12+6,COLUMN())):INDIRECT(ADDRESS(($AN179-1)*36+($AO179-1)*12+$AP179+4,COLUMN())),INDIRECT(ADDRESS(($AN179-1)*3+$AO179+5,$AP179+7)))&gt;=1,0,INDIRECT(ADDRESS(($AN179-1)*3+$AO179+5,$AP179+7)))))</f>
        <v>0</v>
      </c>
      <c r="AR179" s="4">
        <f ca="1">COUNTIF(INDIRECT("H"&amp;(ROW()+12*(($AN179-1)*3+$AO179)-ROW())/12+5):INDIRECT("S"&amp;(ROW()+12*(($AN179-1)*3+$AO179)-ROW())/12+5),AQ179)</f>
        <v>0</v>
      </c>
      <c r="AS179" s="6">
        <f ca="1">IF($AP179=1,IF(INDIRECT(ADDRESS(($AN179-1)*3+$AO179+5,$AP179+20))="",0,INDIRECT(ADDRESS(($AN179-1)*3+$AO179+5,$AP179+20))),IF(INDIRECT(ADDRESS(($AN179-1)*3+$AO179+5,$AP179+20))="",0,IF(COUNTIF(INDIRECT(ADDRESS(($AN179-1)*36+($AO179-1)*12+6,COLUMN())):INDIRECT(ADDRESS(($AN179-1)*36+($AO179-1)*12+$AP179+4,COLUMN())),INDIRECT(ADDRESS(($AN179-1)*3+$AO179+5,$AP179+20)))&gt;=1,0,INDIRECT(ADDRESS(($AN179-1)*3+$AO179+5,$AP179+20)))))</f>
        <v>0</v>
      </c>
      <c r="AT179" s="4">
        <f ca="1">COUNTIF(INDIRECT("U"&amp;(ROW()+12*(($AN179-1)*3+$AO179)-ROW())/12+5):INDIRECT("AF"&amp;(ROW()+12*(($AN179-1)*3+$AO179)-ROW())/12+5),AS179)</f>
        <v>0</v>
      </c>
      <c r="AU179" s="4">
        <f ca="1">IF(AND(AQ179+AS179&gt;0,AR179+AT179&gt;0),COUNTIF(AU$6:AU178,"&gt;0")+1,0)</f>
        <v>0</v>
      </c>
      <c r="BE179" s="4">
        <v>3</v>
      </c>
      <c r="BF179" s="8"/>
      <c r="BG179" s="7"/>
      <c r="BH179" s="7"/>
      <c r="BI179" s="7"/>
      <c r="BJ179" s="7"/>
      <c r="BK179" s="7"/>
      <c r="BL179" s="7"/>
      <c r="BM179" s="7"/>
      <c r="BN179" s="7"/>
      <c r="BO179" s="7"/>
      <c r="BP179" s="7"/>
      <c r="BQ179" s="7"/>
      <c r="BR179" s="7"/>
    </row>
    <row r="180" spans="1:98">
      <c r="A180" s="406">
        <v>59</v>
      </c>
      <c r="B180" s="409"/>
      <c r="C180" s="409"/>
      <c r="D180" s="409"/>
      <c r="E180" s="413"/>
      <c r="F180" s="409"/>
      <c r="G180" s="47" t="s">
        <v>75</v>
      </c>
      <c r="H180" s="48"/>
      <c r="I180" s="49" t="str">
        <f t="shared" ref="I180:S181" si="355">IF(H180="","",H180)</f>
        <v/>
      </c>
      <c r="J180" s="49" t="str">
        <f t="shared" si="355"/>
        <v/>
      </c>
      <c r="K180" s="49" t="str">
        <f t="shared" si="355"/>
        <v/>
      </c>
      <c r="L180" s="49" t="str">
        <f t="shared" si="355"/>
        <v/>
      </c>
      <c r="M180" s="49" t="str">
        <f t="shared" si="355"/>
        <v/>
      </c>
      <c r="N180" s="49" t="str">
        <f t="shared" si="355"/>
        <v/>
      </c>
      <c r="O180" s="49" t="str">
        <f t="shared" si="355"/>
        <v/>
      </c>
      <c r="P180" s="49" t="str">
        <f t="shared" si="355"/>
        <v/>
      </c>
      <c r="Q180" s="49" t="str">
        <f t="shared" si="355"/>
        <v/>
      </c>
      <c r="R180" s="49" t="str">
        <f t="shared" si="355"/>
        <v/>
      </c>
      <c r="S180" s="49" t="str">
        <f t="shared" si="355"/>
        <v/>
      </c>
      <c r="T180" s="50">
        <f t="shared" si="263"/>
        <v>0</v>
      </c>
      <c r="U180" s="51"/>
      <c r="V180" s="52" t="str">
        <f t="shared" ref="V180:AF181" si="356">IF(U180="","",U180)</f>
        <v/>
      </c>
      <c r="W180" s="52" t="str">
        <f t="shared" si="356"/>
        <v/>
      </c>
      <c r="X180" s="52" t="str">
        <f t="shared" si="356"/>
        <v/>
      </c>
      <c r="Y180" s="52" t="str">
        <f t="shared" si="356"/>
        <v/>
      </c>
      <c r="Z180" s="52" t="str">
        <f t="shared" si="356"/>
        <v/>
      </c>
      <c r="AA180" s="52" t="str">
        <f t="shared" si="356"/>
        <v/>
      </c>
      <c r="AB180" s="52" t="str">
        <f t="shared" si="356"/>
        <v/>
      </c>
      <c r="AC180" s="52" t="str">
        <f t="shared" si="356"/>
        <v/>
      </c>
      <c r="AD180" s="52" t="str">
        <f t="shared" si="356"/>
        <v/>
      </c>
      <c r="AE180" s="52" t="str">
        <f t="shared" si="356"/>
        <v/>
      </c>
      <c r="AF180" s="52" t="str">
        <f t="shared" si="356"/>
        <v/>
      </c>
      <c r="AG180" s="50">
        <f t="shared" si="266"/>
        <v>0</v>
      </c>
      <c r="AN180" s="4">
        <v>5</v>
      </c>
      <c r="AO180" s="4">
        <v>3</v>
      </c>
      <c r="AP180" s="4">
        <v>7</v>
      </c>
      <c r="AQ180" s="6">
        <f ca="1">IF($AP180=1,IF(INDIRECT(ADDRESS(($AN180-1)*3+$AO180+5,$AP180+7))="",0,INDIRECT(ADDRESS(($AN180-1)*3+$AO180+5,$AP180+7))),IF(INDIRECT(ADDRESS(($AN180-1)*3+$AO180+5,$AP180+7))="",0,IF(COUNTIF(INDIRECT(ADDRESS(($AN180-1)*36+($AO180-1)*12+6,COLUMN())):INDIRECT(ADDRESS(($AN180-1)*36+($AO180-1)*12+$AP180+4,COLUMN())),INDIRECT(ADDRESS(($AN180-1)*3+$AO180+5,$AP180+7)))&gt;=1,0,INDIRECT(ADDRESS(($AN180-1)*3+$AO180+5,$AP180+7)))))</f>
        <v>0</v>
      </c>
      <c r="AR180" s="4">
        <f ca="1">COUNTIF(INDIRECT("H"&amp;(ROW()+12*(($AN180-1)*3+$AO180)-ROW())/12+5):INDIRECT("S"&amp;(ROW()+12*(($AN180-1)*3+$AO180)-ROW())/12+5),AQ180)</f>
        <v>0</v>
      </c>
      <c r="AS180" s="6">
        <f ca="1">IF($AP180=1,IF(INDIRECT(ADDRESS(($AN180-1)*3+$AO180+5,$AP180+20))="",0,INDIRECT(ADDRESS(($AN180-1)*3+$AO180+5,$AP180+20))),IF(INDIRECT(ADDRESS(($AN180-1)*3+$AO180+5,$AP180+20))="",0,IF(COUNTIF(INDIRECT(ADDRESS(($AN180-1)*36+($AO180-1)*12+6,COLUMN())):INDIRECT(ADDRESS(($AN180-1)*36+($AO180-1)*12+$AP180+4,COLUMN())),INDIRECT(ADDRESS(($AN180-1)*3+$AO180+5,$AP180+20)))&gt;=1,0,INDIRECT(ADDRESS(($AN180-1)*3+$AO180+5,$AP180+20)))))</f>
        <v>0</v>
      </c>
      <c r="AT180" s="4">
        <f ca="1">COUNTIF(INDIRECT("U"&amp;(ROW()+12*(($AN180-1)*3+$AO180)-ROW())/12+5):INDIRECT("AF"&amp;(ROW()+12*(($AN180-1)*3+$AO180)-ROW())/12+5),AS180)</f>
        <v>0</v>
      </c>
      <c r="AU180" s="4">
        <f ca="1">IF(AND(AQ180+AS180&gt;0,AR180+AT180&gt;0),COUNTIF(AU$6:AU179,"&gt;0")+1,0)</f>
        <v>0</v>
      </c>
      <c r="BE180" s="4">
        <v>1</v>
      </c>
      <c r="BG180" s="7">
        <f t="shared" ref="BG180:BR180" si="357">SUM(H180:H181)</f>
        <v>0</v>
      </c>
      <c r="BH180" s="7">
        <f t="shared" si="357"/>
        <v>0</v>
      </c>
      <c r="BI180" s="7">
        <f t="shared" si="357"/>
        <v>0</v>
      </c>
      <c r="BJ180" s="7">
        <f t="shared" si="357"/>
        <v>0</v>
      </c>
      <c r="BK180" s="7">
        <f t="shared" si="357"/>
        <v>0</v>
      </c>
      <c r="BL180" s="7">
        <f t="shared" si="357"/>
        <v>0</v>
      </c>
      <c r="BM180" s="7">
        <f t="shared" si="357"/>
        <v>0</v>
      </c>
      <c r="BN180" s="7">
        <f t="shared" si="357"/>
        <v>0</v>
      </c>
      <c r="BO180" s="7">
        <f t="shared" si="357"/>
        <v>0</v>
      </c>
      <c r="BP180" s="7">
        <f t="shared" si="357"/>
        <v>0</v>
      </c>
      <c r="BQ180" s="7">
        <f t="shared" si="357"/>
        <v>0</v>
      </c>
      <c r="BR180" s="7">
        <f t="shared" si="357"/>
        <v>0</v>
      </c>
      <c r="BT180" s="7">
        <f t="shared" ref="BT180:CE180" si="358">SUM(U180:U181)</f>
        <v>0</v>
      </c>
      <c r="BU180" s="7">
        <f t="shared" si="358"/>
        <v>0</v>
      </c>
      <c r="BV180" s="7">
        <f t="shared" si="358"/>
        <v>0</v>
      </c>
      <c r="BW180" s="7">
        <f t="shared" si="358"/>
        <v>0</v>
      </c>
      <c r="BX180" s="7">
        <f t="shared" si="358"/>
        <v>0</v>
      </c>
      <c r="BY180" s="7">
        <f t="shared" si="358"/>
        <v>0</v>
      </c>
      <c r="BZ180" s="7">
        <f t="shared" si="358"/>
        <v>0</v>
      </c>
      <c r="CA180" s="7">
        <f t="shared" si="358"/>
        <v>0</v>
      </c>
      <c r="CB180" s="7">
        <f t="shared" si="358"/>
        <v>0</v>
      </c>
      <c r="CC180" s="7">
        <f t="shared" si="358"/>
        <v>0</v>
      </c>
      <c r="CD180" s="7">
        <f t="shared" si="358"/>
        <v>0</v>
      </c>
      <c r="CE180" s="7">
        <f t="shared" si="358"/>
        <v>0</v>
      </c>
      <c r="CH180" s="8" t="s">
        <v>74</v>
      </c>
      <c r="CI180" s="7">
        <f t="shared" ref="CI180:CT180" si="359">IF(OR($D180="副園長",$D180="教頭",$D180="主任保育士",$D180="主幹教諭",$D180="主幹保育教諭"),0,BG180)</f>
        <v>0</v>
      </c>
      <c r="CJ180" s="7">
        <f t="shared" si="359"/>
        <v>0</v>
      </c>
      <c r="CK180" s="7">
        <f t="shared" si="359"/>
        <v>0</v>
      </c>
      <c r="CL180" s="7">
        <f t="shared" si="359"/>
        <v>0</v>
      </c>
      <c r="CM180" s="7">
        <f t="shared" si="359"/>
        <v>0</v>
      </c>
      <c r="CN180" s="7">
        <f t="shared" si="359"/>
        <v>0</v>
      </c>
      <c r="CO180" s="7">
        <f t="shared" si="359"/>
        <v>0</v>
      </c>
      <c r="CP180" s="7">
        <f t="shared" si="359"/>
        <v>0</v>
      </c>
      <c r="CQ180" s="7">
        <f t="shared" si="359"/>
        <v>0</v>
      </c>
      <c r="CR180" s="7">
        <f t="shared" si="359"/>
        <v>0</v>
      </c>
      <c r="CS180" s="7">
        <f t="shared" si="359"/>
        <v>0</v>
      </c>
      <c r="CT180" s="7">
        <f t="shared" si="359"/>
        <v>0</v>
      </c>
    </row>
    <row r="181" spans="1:98">
      <c r="A181" s="407"/>
      <c r="B181" s="410"/>
      <c r="C181" s="412"/>
      <c r="D181" s="412"/>
      <c r="E181" s="414"/>
      <c r="F181" s="410"/>
      <c r="G181" s="53" t="s">
        <v>73</v>
      </c>
      <c r="H181" s="54"/>
      <c r="I181" s="55" t="str">
        <f t="shared" si="355"/>
        <v/>
      </c>
      <c r="J181" s="55" t="str">
        <f t="shared" si="355"/>
        <v/>
      </c>
      <c r="K181" s="55" t="str">
        <f t="shared" si="355"/>
        <v/>
      </c>
      <c r="L181" s="55" t="str">
        <f t="shared" si="355"/>
        <v/>
      </c>
      <c r="M181" s="55" t="str">
        <f t="shared" si="355"/>
        <v/>
      </c>
      <c r="N181" s="55" t="str">
        <f t="shared" si="355"/>
        <v/>
      </c>
      <c r="O181" s="55" t="str">
        <f t="shared" si="355"/>
        <v/>
      </c>
      <c r="P181" s="55" t="str">
        <f t="shared" si="355"/>
        <v/>
      </c>
      <c r="Q181" s="55" t="str">
        <f t="shared" si="355"/>
        <v/>
      </c>
      <c r="R181" s="55" t="str">
        <f t="shared" si="355"/>
        <v/>
      </c>
      <c r="S181" s="55" t="str">
        <f t="shared" si="355"/>
        <v/>
      </c>
      <c r="T181" s="56">
        <f t="shared" si="263"/>
        <v>0</v>
      </c>
      <c r="U181" s="57"/>
      <c r="V181" s="58" t="str">
        <f t="shared" si="356"/>
        <v/>
      </c>
      <c r="W181" s="58" t="str">
        <f t="shared" si="356"/>
        <v/>
      </c>
      <c r="X181" s="58" t="str">
        <f t="shared" si="356"/>
        <v/>
      </c>
      <c r="Y181" s="58" t="str">
        <f t="shared" si="356"/>
        <v/>
      </c>
      <c r="Z181" s="58" t="str">
        <f t="shared" si="356"/>
        <v/>
      </c>
      <c r="AA181" s="58" t="str">
        <f t="shared" si="356"/>
        <v/>
      </c>
      <c r="AB181" s="58" t="str">
        <f t="shared" si="356"/>
        <v/>
      </c>
      <c r="AC181" s="58" t="str">
        <f t="shared" si="356"/>
        <v/>
      </c>
      <c r="AD181" s="58" t="str">
        <f t="shared" si="356"/>
        <v/>
      </c>
      <c r="AE181" s="58" t="str">
        <f t="shared" si="356"/>
        <v/>
      </c>
      <c r="AF181" s="58" t="str">
        <f t="shared" si="356"/>
        <v/>
      </c>
      <c r="AG181" s="56">
        <f t="shared" si="266"/>
        <v>0</v>
      </c>
      <c r="AN181" s="4">
        <v>5</v>
      </c>
      <c r="AO181" s="4">
        <v>3</v>
      </c>
      <c r="AP181" s="4">
        <v>8</v>
      </c>
      <c r="AQ181" s="6">
        <f ca="1">IF($AP181=1,IF(INDIRECT(ADDRESS(($AN181-1)*3+$AO181+5,$AP181+7))="",0,INDIRECT(ADDRESS(($AN181-1)*3+$AO181+5,$AP181+7))),IF(INDIRECT(ADDRESS(($AN181-1)*3+$AO181+5,$AP181+7))="",0,IF(COUNTIF(INDIRECT(ADDRESS(($AN181-1)*36+($AO181-1)*12+6,COLUMN())):INDIRECT(ADDRESS(($AN181-1)*36+($AO181-1)*12+$AP181+4,COLUMN())),INDIRECT(ADDRESS(($AN181-1)*3+$AO181+5,$AP181+7)))&gt;=1,0,INDIRECT(ADDRESS(($AN181-1)*3+$AO181+5,$AP181+7)))))</f>
        <v>0</v>
      </c>
      <c r="AR181" s="4">
        <f ca="1">COUNTIF(INDIRECT("H"&amp;(ROW()+12*(($AN181-1)*3+$AO181)-ROW())/12+5):INDIRECT("S"&amp;(ROW()+12*(($AN181-1)*3+$AO181)-ROW())/12+5),AQ181)</f>
        <v>0</v>
      </c>
      <c r="AS181" s="6">
        <f ca="1">IF($AP181=1,IF(INDIRECT(ADDRESS(($AN181-1)*3+$AO181+5,$AP181+20))="",0,INDIRECT(ADDRESS(($AN181-1)*3+$AO181+5,$AP181+20))),IF(INDIRECT(ADDRESS(($AN181-1)*3+$AO181+5,$AP181+20))="",0,IF(COUNTIF(INDIRECT(ADDRESS(($AN181-1)*36+($AO181-1)*12+6,COLUMN())):INDIRECT(ADDRESS(($AN181-1)*36+($AO181-1)*12+$AP181+4,COLUMN())),INDIRECT(ADDRESS(($AN181-1)*3+$AO181+5,$AP181+20)))&gt;=1,0,INDIRECT(ADDRESS(($AN181-1)*3+$AO181+5,$AP181+20)))))</f>
        <v>0</v>
      </c>
      <c r="AT181" s="4">
        <f ca="1">COUNTIF(INDIRECT("U"&amp;(ROW()+12*(($AN181-1)*3+$AO181)-ROW())/12+5):INDIRECT("AF"&amp;(ROW()+12*(($AN181-1)*3+$AO181)-ROW())/12+5),AS181)</f>
        <v>0</v>
      </c>
      <c r="AU181" s="4">
        <f ca="1">IF(AND(AQ181+AS181&gt;0,AR181+AT181&gt;0),COUNTIF(AU$6:AU180,"&gt;0")+1,0)</f>
        <v>0</v>
      </c>
      <c r="BE181" s="4">
        <v>2</v>
      </c>
      <c r="BF181" s="4" t="s">
        <v>72</v>
      </c>
      <c r="BG181" s="7">
        <f t="shared" ref="BG181:BR181" si="360">IF(BG180+BT180&gt;$AJ$27,1,0)</f>
        <v>0</v>
      </c>
      <c r="BH181" s="7">
        <f t="shared" si="360"/>
        <v>0</v>
      </c>
      <c r="BI181" s="7">
        <f t="shared" si="360"/>
        <v>0</v>
      </c>
      <c r="BJ181" s="7">
        <f t="shared" si="360"/>
        <v>0</v>
      </c>
      <c r="BK181" s="7">
        <f t="shared" si="360"/>
        <v>0</v>
      </c>
      <c r="BL181" s="7">
        <f t="shared" si="360"/>
        <v>0</v>
      </c>
      <c r="BM181" s="7">
        <f t="shared" si="360"/>
        <v>0</v>
      </c>
      <c r="BN181" s="7">
        <f t="shared" si="360"/>
        <v>0</v>
      </c>
      <c r="BO181" s="7">
        <f t="shared" si="360"/>
        <v>0</v>
      </c>
      <c r="BP181" s="7">
        <f t="shared" si="360"/>
        <v>0</v>
      </c>
      <c r="BQ181" s="7">
        <f t="shared" si="360"/>
        <v>0</v>
      </c>
      <c r="BR181" s="7">
        <f t="shared" si="360"/>
        <v>0</v>
      </c>
      <c r="BT181" s="7"/>
      <c r="BU181" s="7"/>
      <c r="BV181" s="7"/>
      <c r="BW181" s="7"/>
      <c r="BX181" s="7"/>
      <c r="BY181" s="7"/>
      <c r="BZ181" s="7"/>
      <c r="CA181" s="7"/>
      <c r="CB181" s="7"/>
      <c r="CC181" s="7"/>
      <c r="CD181" s="7"/>
      <c r="CE181" s="7"/>
    </row>
    <row r="182" spans="1:98">
      <c r="A182" s="408"/>
      <c r="B182" s="411"/>
      <c r="C182" s="416"/>
      <c r="D182" s="417"/>
      <c r="E182" s="415"/>
      <c r="F182" s="411"/>
      <c r="G182" s="59" t="s">
        <v>258</v>
      </c>
      <c r="H182" s="60"/>
      <c r="I182" s="61"/>
      <c r="J182" s="61"/>
      <c r="K182" s="61"/>
      <c r="L182" s="61"/>
      <c r="M182" s="61"/>
      <c r="N182" s="61"/>
      <c r="O182" s="61"/>
      <c r="P182" s="61"/>
      <c r="Q182" s="61"/>
      <c r="R182" s="61"/>
      <c r="S182" s="61"/>
      <c r="T182" s="62">
        <f t="shared" si="263"/>
        <v>0</v>
      </c>
      <c r="U182" s="63"/>
      <c r="V182" s="64"/>
      <c r="W182" s="64"/>
      <c r="X182" s="64"/>
      <c r="Y182" s="64"/>
      <c r="Z182" s="64"/>
      <c r="AA182" s="64"/>
      <c r="AB182" s="64"/>
      <c r="AC182" s="64"/>
      <c r="AD182" s="64"/>
      <c r="AE182" s="64"/>
      <c r="AF182" s="64"/>
      <c r="AG182" s="62">
        <f t="shared" si="266"/>
        <v>0</v>
      </c>
      <c r="AN182" s="4">
        <v>5</v>
      </c>
      <c r="AO182" s="4">
        <v>3</v>
      </c>
      <c r="AP182" s="4">
        <v>9</v>
      </c>
      <c r="AQ182" s="6">
        <f ca="1">IF($AP182=1,IF(INDIRECT(ADDRESS(($AN182-1)*3+$AO182+5,$AP182+7))="",0,INDIRECT(ADDRESS(($AN182-1)*3+$AO182+5,$AP182+7))),IF(INDIRECT(ADDRESS(($AN182-1)*3+$AO182+5,$AP182+7))="",0,IF(COUNTIF(INDIRECT(ADDRESS(($AN182-1)*36+($AO182-1)*12+6,COLUMN())):INDIRECT(ADDRESS(($AN182-1)*36+($AO182-1)*12+$AP182+4,COLUMN())),INDIRECT(ADDRESS(($AN182-1)*3+$AO182+5,$AP182+7)))&gt;=1,0,INDIRECT(ADDRESS(($AN182-1)*3+$AO182+5,$AP182+7)))))</f>
        <v>0</v>
      </c>
      <c r="AR182" s="4">
        <f ca="1">COUNTIF(INDIRECT("H"&amp;(ROW()+12*(($AN182-1)*3+$AO182)-ROW())/12+5):INDIRECT("S"&amp;(ROW()+12*(($AN182-1)*3+$AO182)-ROW())/12+5),AQ182)</f>
        <v>0</v>
      </c>
      <c r="AS182" s="6">
        <f ca="1">IF($AP182=1,IF(INDIRECT(ADDRESS(($AN182-1)*3+$AO182+5,$AP182+20))="",0,INDIRECT(ADDRESS(($AN182-1)*3+$AO182+5,$AP182+20))),IF(INDIRECT(ADDRESS(($AN182-1)*3+$AO182+5,$AP182+20))="",0,IF(COUNTIF(INDIRECT(ADDRESS(($AN182-1)*36+($AO182-1)*12+6,COLUMN())):INDIRECT(ADDRESS(($AN182-1)*36+($AO182-1)*12+$AP182+4,COLUMN())),INDIRECT(ADDRESS(($AN182-1)*3+$AO182+5,$AP182+20)))&gt;=1,0,INDIRECT(ADDRESS(($AN182-1)*3+$AO182+5,$AP182+20)))))</f>
        <v>0</v>
      </c>
      <c r="AT182" s="4">
        <f ca="1">COUNTIF(INDIRECT("U"&amp;(ROW()+12*(($AN182-1)*3+$AO182)-ROW())/12+5):INDIRECT("AF"&amp;(ROW()+12*(($AN182-1)*3+$AO182)-ROW())/12+5),AS182)</f>
        <v>0</v>
      </c>
      <c r="AU182" s="4">
        <f ca="1">IF(AND(AQ182+AS182&gt;0,AR182+AT182&gt;0),COUNTIF(AU$6:AU181,"&gt;0")+1,0)</f>
        <v>0</v>
      </c>
      <c r="BE182" s="4">
        <v>3</v>
      </c>
      <c r="BF182" s="8"/>
      <c r="BG182" s="7"/>
      <c r="BH182" s="7"/>
      <c r="BI182" s="7"/>
      <c r="BJ182" s="7"/>
      <c r="BK182" s="7"/>
      <c r="BL182" s="7"/>
      <c r="BM182" s="7"/>
      <c r="BN182" s="7"/>
      <c r="BO182" s="7"/>
      <c r="BP182" s="7"/>
      <c r="BQ182" s="7"/>
      <c r="BR182" s="7"/>
      <c r="BT182" s="7"/>
      <c r="BU182" s="7"/>
      <c r="BV182" s="7"/>
      <c r="BW182" s="7"/>
      <c r="BX182" s="7"/>
      <c r="BY182" s="7"/>
      <c r="BZ182" s="7"/>
      <c r="CA182" s="7"/>
      <c r="CB182" s="7"/>
      <c r="CC182" s="7"/>
      <c r="CD182" s="7"/>
      <c r="CE182" s="7"/>
    </row>
    <row r="183" spans="1:98">
      <c r="A183" s="406">
        <v>60</v>
      </c>
      <c r="B183" s="409"/>
      <c r="C183" s="409"/>
      <c r="D183" s="409"/>
      <c r="E183" s="413"/>
      <c r="F183" s="409"/>
      <c r="G183" s="47" t="s">
        <v>75</v>
      </c>
      <c r="H183" s="48"/>
      <c r="I183" s="49" t="str">
        <f t="shared" ref="I183:S184" si="361">IF(H183="","",H183)</f>
        <v/>
      </c>
      <c r="J183" s="49" t="str">
        <f t="shared" si="361"/>
        <v/>
      </c>
      <c r="K183" s="49" t="str">
        <f t="shared" si="361"/>
        <v/>
      </c>
      <c r="L183" s="49" t="str">
        <f t="shared" si="361"/>
        <v/>
      </c>
      <c r="M183" s="49" t="str">
        <f t="shared" si="361"/>
        <v/>
      </c>
      <c r="N183" s="49" t="str">
        <f t="shared" si="361"/>
        <v/>
      </c>
      <c r="O183" s="49" t="str">
        <f t="shared" si="361"/>
        <v/>
      </c>
      <c r="P183" s="49" t="str">
        <f t="shared" si="361"/>
        <v/>
      </c>
      <c r="Q183" s="49" t="str">
        <f t="shared" si="361"/>
        <v/>
      </c>
      <c r="R183" s="49" t="str">
        <f t="shared" si="361"/>
        <v/>
      </c>
      <c r="S183" s="49" t="str">
        <f t="shared" si="361"/>
        <v/>
      </c>
      <c r="T183" s="50">
        <f t="shared" si="263"/>
        <v>0</v>
      </c>
      <c r="U183" s="51"/>
      <c r="V183" s="52" t="str">
        <f t="shared" ref="V183:AF184" si="362">IF(U183="","",U183)</f>
        <v/>
      </c>
      <c r="W183" s="52" t="str">
        <f t="shared" si="362"/>
        <v/>
      </c>
      <c r="X183" s="52" t="str">
        <f t="shared" si="362"/>
        <v/>
      </c>
      <c r="Y183" s="52" t="str">
        <f t="shared" si="362"/>
        <v/>
      </c>
      <c r="Z183" s="52" t="str">
        <f t="shared" si="362"/>
        <v/>
      </c>
      <c r="AA183" s="52" t="str">
        <f t="shared" si="362"/>
        <v/>
      </c>
      <c r="AB183" s="52" t="str">
        <f t="shared" si="362"/>
        <v/>
      </c>
      <c r="AC183" s="52" t="str">
        <f t="shared" si="362"/>
        <v/>
      </c>
      <c r="AD183" s="52" t="str">
        <f t="shared" si="362"/>
        <v/>
      </c>
      <c r="AE183" s="52" t="str">
        <f t="shared" si="362"/>
        <v/>
      </c>
      <c r="AF183" s="52" t="str">
        <f t="shared" si="362"/>
        <v/>
      </c>
      <c r="AG183" s="50">
        <f t="shared" si="266"/>
        <v>0</v>
      </c>
      <c r="AN183" s="4">
        <v>5</v>
      </c>
      <c r="AO183" s="4">
        <v>3</v>
      </c>
      <c r="AP183" s="4">
        <v>10</v>
      </c>
      <c r="AQ183" s="6">
        <f ca="1">IF($AP183=1,IF(INDIRECT(ADDRESS(($AN183-1)*3+$AO183+5,$AP183+7))="",0,INDIRECT(ADDRESS(($AN183-1)*3+$AO183+5,$AP183+7))),IF(INDIRECT(ADDRESS(($AN183-1)*3+$AO183+5,$AP183+7))="",0,IF(COUNTIF(INDIRECT(ADDRESS(($AN183-1)*36+($AO183-1)*12+6,COLUMN())):INDIRECT(ADDRESS(($AN183-1)*36+($AO183-1)*12+$AP183+4,COLUMN())),INDIRECT(ADDRESS(($AN183-1)*3+$AO183+5,$AP183+7)))&gt;=1,0,INDIRECT(ADDRESS(($AN183-1)*3+$AO183+5,$AP183+7)))))</f>
        <v>0</v>
      </c>
      <c r="AR183" s="4">
        <f ca="1">COUNTIF(INDIRECT("H"&amp;(ROW()+12*(($AN183-1)*3+$AO183)-ROW())/12+5):INDIRECT("S"&amp;(ROW()+12*(($AN183-1)*3+$AO183)-ROW())/12+5),AQ183)</f>
        <v>0</v>
      </c>
      <c r="AS183" s="6">
        <f ca="1">IF($AP183=1,IF(INDIRECT(ADDRESS(($AN183-1)*3+$AO183+5,$AP183+20))="",0,INDIRECT(ADDRESS(($AN183-1)*3+$AO183+5,$AP183+20))),IF(INDIRECT(ADDRESS(($AN183-1)*3+$AO183+5,$AP183+20))="",0,IF(COUNTIF(INDIRECT(ADDRESS(($AN183-1)*36+($AO183-1)*12+6,COLUMN())):INDIRECT(ADDRESS(($AN183-1)*36+($AO183-1)*12+$AP183+4,COLUMN())),INDIRECT(ADDRESS(($AN183-1)*3+$AO183+5,$AP183+20)))&gt;=1,0,INDIRECT(ADDRESS(($AN183-1)*3+$AO183+5,$AP183+20)))))</f>
        <v>0</v>
      </c>
      <c r="AT183" s="4">
        <f ca="1">COUNTIF(INDIRECT("U"&amp;(ROW()+12*(($AN183-1)*3+$AO183)-ROW())/12+5):INDIRECT("AF"&amp;(ROW()+12*(($AN183-1)*3+$AO183)-ROW())/12+5),AS183)</f>
        <v>0</v>
      </c>
      <c r="AU183" s="4">
        <f ca="1">IF(AND(AQ183+AS183&gt;0,AR183+AT183&gt;0),COUNTIF(AU$6:AU182,"&gt;0")+1,0)</f>
        <v>0</v>
      </c>
      <c r="BE183" s="4">
        <v>1</v>
      </c>
      <c r="BG183" s="7">
        <f t="shared" ref="BG183:BR183" si="363">SUM(H183:H184)</f>
        <v>0</v>
      </c>
      <c r="BH183" s="7">
        <f t="shared" si="363"/>
        <v>0</v>
      </c>
      <c r="BI183" s="7">
        <f t="shared" si="363"/>
        <v>0</v>
      </c>
      <c r="BJ183" s="7">
        <f t="shared" si="363"/>
        <v>0</v>
      </c>
      <c r="BK183" s="7">
        <f t="shared" si="363"/>
        <v>0</v>
      </c>
      <c r="BL183" s="7">
        <f t="shared" si="363"/>
        <v>0</v>
      </c>
      <c r="BM183" s="7">
        <f t="shared" si="363"/>
        <v>0</v>
      </c>
      <c r="BN183" s="7">
        <f t="shared" si="363"/>
        <v>0</v>
      </c>
      <c r="BO183" s="7">
        <f t="shared" si="363"/>
        <v>0</v>
      </c>
      <c r="BP183" s="7">
        <f t="shared" si="363"/>
        <v>0</v>
      </c>
      <c r="BQ183" s="7">
        <f t="shared" si="363"/>
        <v>0</v>
      </c>
      <c r="BR183" s="7">
        <f t="shared" si="363"/>
        <v>0</v>
      </c>
      <c r="BT183" s="7">
        <f t="shared" ref="BT183:CE183" si="364">SUM(U183:U184)</f>
        <v>0</v>
      </c>
      <c r="BU183" s="7">
        <f t="shared" si="364"/>
        <v>0</v>
      </c>
      <c r="BV183" s="7">
        <f t="shared" si="364"/>
        <v>0</v>
      </c>
      <c r="BW183" s="7">
        <f t="shared" si="364"/>
        <v>0</v>
      </c>
      <c r="BX183" s="7">
        <f t="shared" si="364"/>
        <v>0</v>
      </c>
      <c r="BY183" s="7">
        <f t="shared" si="364"/>
        <v>0</v>
      </c>
      <c r="BZ183" s="7">
        <f t="shared" si="364"/>
        <v>0</v>
      </c>
      <c r="CA183" s="7">
        <f t="shared" si="364"/>
        <v>0</v>
      </c>
      <c r="CB183" s="7">
        <f t="shared" si="364"/>
        <v>0</v>
      </c>
      <c r="CC183" s="7">
        <f t="shared" si="364"/>
        <v>0</v>
      </c>
      <c r="CD183" s="7">
        <f t="shared" si="364"/>
        <v>0</v>
      </c>
      <c r="CE183" s="7">
        <f t="shared" si="364"/>
        <v>0</v>
      </c>
      <c r="CH183" s="8" t="s">
        <v>74</v>
      </c>
      <c r="CI183" s="7">
        <f t="shared" ref="CI183:CT183" si="365">IF(OR($D183="副園長",$D183="教頭",$D183="主任保育士",$D183="主幹教諭",$D183="主幹保育教諭"),0,BG183)</f>
        <v>0</v>
      </c>
      <c r="CJ183" s="7">
        <f t="shared" si="365"/>
        <v>0</v>
      </c>
      <c r="CK183" s="7">
        <f t="shared" si="365"/>
        <v>0</v>
      </c>
      <c r="CL183" s="7">
        <f t="shared" si="365"/>
        <v>0</v>
      </c>
      <c r="CM183" s="7">
        <f t="shared" si="365"/>
        <v>0</v>
      </c>
      <c r="CN183" s="7">
        <f t="shared" si="365"/>
        <v>0</v>
      </c>
      <c r="CO183" s="7">
        <f t="shared" si="365"/>
        <v>0</v>
      </c>
      <c r="CP183" s="7">
        <f t="shared" si="365"/>
        <v>0</v>
      </c>
      <c r="CQ183" s="7">
        <f t="shared" si="365"/>
        <v>0</v>
      </c>
      <c r="CR183" s="7">
        <f t="shared" si="365"/>
        <v>0</v>
      </c>
      <c r="CS183" s="7">
        <f t="shared" si="365"/>
        <v>0</v>
      </c>
      <c r="CT183" s="7">
        <f t="shared" si="365"/>
        <v>0</v>
      </c>
    </row>
    <row r="184" spans="1:98">
      <c r="A184" s="407"/>
      <c r="B184" s="410"/>
      <c r="C184" s="412"/>
      <c r="D184" s="412"/>
      <c r="E184" s="414"/>
      <c r="F184" s="410"/>
      <c r="G184" s="53" t="s">
        <v>73</v>
      </c>
      <c r="H184" s="54"/>
      <c r="I184" s="55" t="str">
        <f t="shared" si="361"/>
        <v/>
      </c>
      <c r="J184" s="55" t="str">
        <f t="shared" si="361"/>
        <v/>
      </c>
      <c r="K184" s="55" t="str">
        <f t="shared" si="361"/>
        <v/>
      </c>
      <c r="L184" s="55" t="str">
        <f t="shared" si="361"/>
        <v/>
      </c>
      <c r="M184" s="55" t="str">
        <f t="shared" si="361"/>
        <v/>
      </c>
      <c r="N184" s="55" t="str">
        <f t="shared" si="361"/>
        <v/>
      </c>
      <c r="O184" s="55" t="str">
        <f t="shared" si="361"/>
        <v/>
      </c>
      <c r="P184" s="55" t="str">
        <f t="shared" si="361"/>
        <v/>
      </c>
      <c r="Q184" s="55" t="str">
        <f t="shared" si="361"/>
        <v/>
      </c>
      <c r="R184" s="55" t="str">
        <f t="shared" si="361"/>
        <v/>
      </c>
      <c r="S184" s="55" t="str">
        <f t="shared" si="361"/>
        <v/>
      </c>
      <c r="T184" s="56">
        <f t="shared" si="263"/>
        <v>0</v>
      </c>
      <c r="U184" s="57"/>
      <c r="V184" s="58" t="str">
        <f t="shared" si="362"/>
        <v/>
      </c>
      <c r="W184" s="58" t="str">
        <f t="shared" si="362"/>
        <v/>
      </c>
      <c r="X184" s="58" t="str">
        <f t="shared" si="362"/>
        <v/>
      </c>
      <c r="Y184" s="58" t="str">
        <f t="shared" si="362"/>
        <v/>
      </c>
      <c r="Z184" s="58" t="str">
        <f t="shared" si="362"/>
        <v/>
      </c>
      <c r="AA184" s="58" t="str">
        <f t="shared" si="362"/>
        <v/>
      </c>
      <c r="AB184" s="58" t="str">
        <f t="shared" si="362"/>
        <v/>
      </c>
      <c r="AC184" s="58" t="str">
        <f t="shared" si="362"/>
        <v/>
      </c>
      <c r="AD184" s="58" t="str">
        <f t="shared" si="362"/>
        <v/>
      </c>
      <c r="AE184" s="58" t="str">
        <f t="shared" si="362"/>
        <v/>
      </c>
      <c r="AF184" s="58" t="str">
        <f t="shared" si="362"/>
        <v/>
      </c>
      <c r="AG184" s="56">
        <f t="shared" si="266"/>
        <v>0</v>
      </c>
      <c r="AN184" s="4">
        <v>5</v>
      </c>
      <c r="AO184" s="4">
        <v>3</v>
      </c>
      <c r="AP184" s="4">
        <v>11</v>
      </c>
      <c r="AQ184" s="6">
        <f ca="1">IF($AP184=1,IF(INDIRECT(ADDRESS(($AN184-1)*3+$AO184+5,$AP184+7))="",0,INDIRECT(ADDRESS(($AN184-1)*3+$AO184+5,$AP184+7))),IF(INDIRECT(ADDRESS(($AN184-1)*3+$AO184+5,$AP184+7))="",0,IF(COUNTIF(INDIRECT(ADDRESS(($AN184-1)*36+($AO184-1)*12+6,COLUMN())):INDIRECT(ADDRESS(($AN184-1)*36+($AO184-1)*12+$AP184+4,COLUMN())),INDIRECT(ADDRESS(($AN184-1)*3+$AO184+5,$AP184+7)))&gt;=1,0,INDIRECT(ADDRESS(($AN184-1)*3+$AO184+5,$AP184+7)))))</f>
        <v>0</v>
      </c>
      <c r="AR184" s="4">
        <f ca="1">COUNTIF(INDIRECT("H"&amp;(ROW()+12*(($AN184-1)*3+$AO184)-ROW())/12+5):INDIRECT("S"&amp;(ROW()+12*(($AN184-1)*3+$AO184)-ROW())/12+5),AQ184)</f>
        <v>0</v>
      </c>
      <c r="AS184" s="6">
        <f ca="1">IF($AP184=1,IF(INDIRECT(ADDRESS(($AN184-1)*3+$AO184+5,$AP184+20))="",0,INDIRECT(ADDRESS(($AN184-1)*3+$AO184+5,$AP184+20))),IF(INDIRECT(ADDRESS(($AN184-1)*3+$AO184+5,$AP184+20))="",0,IF(COUNTIF(INDIRECT(ADDRESS(($AN184-1)*36+($AO184-1)*12+6,COLUMN())):INDIRECT(ADDRESS(($AN184-1)*36+($AO184-1)*12+$AP184+4,COLUMN())),INDIRECT(ADDRESS(($AN184-1)*3+$AO184+5,$AP184+20)))&gt;=1,0,INDIRECT(ADDRESS(($AN184-1)*3+$AO184+5,$AP184+20)))))</f>
        <v>0</v>
      </c>
      <c r="AT184" s="4">
        <f ca="1">COUNTIF(INDIRECT("U"&amp;(ROW()+12*(($AN184-1)*3+$AO184)-ROW())/12+5):INDIRECT("AF"&amp;(ROW()+12*(($AN184-1)*3+$AO184)-ROW())/12+5),AS184)</f>
        <v>0</v>
      </c>
      <c r="AU184" s="4">
        <f ca="1">IF(AND(AQ184+AS184&gt;0,AR184+AT184&gt;0),COUNTIF(AU$6:AU183,"&gt;0")+1,0)</f>
        <v>0</v>
      </c>
      <c r="BE184" s="4">
        <v>2</v>
      </c>
      <c r="BF184" s="4" t="s">
        <v>72</v>
      </c>
      <c r="BG184" s="7">
        <f t="shared" ref="BG184:BR184" si="366">IF(BG183+BT183&gt;$AJ$27,1,0)</f>
        <v>0</v>
      </c>
      <c r="BH184" s="7">
        <f t="shared" si="366"/>
        <v>0</v>
      </c>
      <c r="BI184" s="7">
        <f t="shared" si="366"/>
        <v>0</v>
      </c>
      <c r="BJ184" s="7">
        <f t="shared" si="366"/>
        <v>0</v>
      </c>
      <c r="BK184" s="7">
        <f t="shared" si="366"/>
        <v>0</v>
      </c>
      <c r="BL184" s="7">
        <f t="shared" si="366"/>
        <v>0</v>
      </c>
      <c r="BM184" s="7">
        <f t="shared" si="366"/>
        <v>0</v>
      </c>
      <c r="BN184" s="7">
        <f t="shared" si="366"/>
        <v>0</v>
      </c>
      <c r="BO184" s="7">
        <f t="shared" si="366"/>
        <v>0</v>
      </c>
      <c r="BP184" s="7">
        <f t="shared" si="366"/>
        <v>0</v>
      </c>
      <c r="BQ184" s="7">
        <f t="shared" si="366"/>
        <v>0</v>
      </c>
      <c r="BR184" s="7">
        <f t="shared" si="366"/>
        <v>0</v>
      </c>
    </row>
    <row r="185" spans="1:98">
      <c r="A185" s="408"/>
      <c r="B185" s="411"/>
      <c r="C185" s="416"/>
      <c r="D185" s="417"/>
      <c r="E185" s="415"/>
      <c r="F185" s="411"/>
      <c r="G185" s="59" t="s">
        <v>258</v>
      </c>
      <c r="H185" s="60"/>
      <c r="I185" s="61"/>
      <c r="J185" s="61"/>
      <c r="K185" s="61"/>
      <c r="L185" s="61"/>
      <c r="M185" s="61"/>
      <c r="N185" s="61"/>
      <c r="O185" s="61"/>
      <c r="P185" s="61"/>
      <c r="Q185" s="61"/>
      <c r="R185" s="61"/>
      <c r="S185" s="61"/>
      <c r="T185" s="62">
        <f t="shared" si="263"/>
        <v>0</v>
      </c>
      <c r="U185" s="63"/>
      <c r="V185" s="64"/>
      <c r="W185" s="64"/>
      <c r="X185" s="64"/>
      <c r="Y185" s="64"/>
      <c r="Z185" s="64"/>
      <c r="AA185" s="64"/>
      <c r="AB185" s="64"/>
      <c r="AC185" s="64"/>
      <c r="AD185" s="64"/>
      <c r="AE185" s="64"/>
      <c r="AF185" s="64"/>
      <c r="AG185" s="62">
        <f t="shared" si="266"/>
        <v>0</v>
      </c>
      <c r="AN185" s="77">
        <v>5</v>
      </c>
      <c r="AO185" s="77">
        <v>3</v>
      </c>
      <c r="AP185" s="77">
        <v>12</v>
      </c>
      <c r="AQ185" s="78">
        <f ca="1">IF($AP185=1,IF(INDIRECT(ADDRESS(($AN185-1)*3+$AO185+5,$AP185+7))="",0,INDIRECT(ADDRESS(($AN185-1)*3+$AO185+5,$AP185+7))),IF(INDIRECT(ADDRESS(($AN185-1)*3+$AO185+5,$AP185+7))="",0,IF(COUNTIF(INDIRECT(ADDRESS(($AN185-1)*36+($AO185-1)*12+6,COLUMN())):INDIRECT(ADDRESS(($AN185-1)*36+($AO185-1)*12+$AP185+4,COLUMN())),INDIRECT(ADDRESS(($AN185-1)*3+$AO185+5,$AP185+7)))&gt;=1,0,INDIRECT(ADDRESS(($AN185-1)*3+$AO185+5,$AP185+7)))))</f>
        <v>0</v>
      </c>
      <c r="AR185" s="77">
        <f ca="1">COUNTIF(INDIRECT("H"&amp;(ROW()+12*(($AN185-1)*3+$AO185)-ROW())/12+5):INDIRECT("S"&amp;(ROW()+12*(($AN185-1)*3+$AO185)-ROW())/12+5),AQ185)</f>
        <v>0</v>
      </c>
      <c r="AS185" s="78">
        <f ca="1">IF($AP185=1,IF(INDIRECT(ADDRESS(($AN185-1)*3+$AO185+5,$AP185+20))="",0,INDIRECT(ADDRESS(($AN185-1)*3+$AO185+5,$AP185+20))),IF(INDIRECT(ADDRESS(($AN185-1)*3+$AO185+5,$AP185+20))="",0,IF(COUNTIF(INDIRECT(ADDRESS(($AN185-1)*36+($AO185-1)*12+6,COLUMN())):INDIRECT(ADDRESS(($AN185-1)*36+($AO185-1)*12+$AP185+4,COLUMN())),INDIRECT(ADDRESS(($AN185-1)*3+$AO185+5,$AP185+20)))&gt;=1,0,INDIRECT(ADDRESS(($AN185-1)*3+$AO185+5,$AP185+20)))))</f>
        <v>0</v>
      </c>
      <c r="AT185" s="77">
        <f ca="1">COUNTIF(INDIRECT("U"&amp;(ROW()+12*(($AN185-1)*3+$AO185)-ROW())/12+5):INDIRECT("AF"&amp;(ROW()+12*(($AN185-1)*3+$AO185)-ROW())/12+5),AS185)</f>
        <v>0</v>
      </c>
      <c r="AU185" s="77">
        <f ca="1">IF(AND(AQ185+AS185&gt;0,AR185+AT185&gt;0),COUNTIF(AU$6:AU184,"&gt;0")+1,0)</f>
        <v>0</v>
      </c>
      <c r="BE185" s="4">
        <v>3</v>
      </c>
      <c r="BF185" s="8"/>
      <c r="BG185" s="7"/>
      <c r="BH185" s="7"/>
      <c r="BI185" s="7"/>
      <c r="BJ185" s="7"/>
      <c r="BK185" s="7"/>
      <c r="BL185" s="7"/>
      <c r="BM185" s="7"/>
      <c r="BN185" s="7"/>
      <c r="BO185" s="7"/>
      <c r="BP185" s="7"/>
      <c r="BQ185" s="7"/>
      <c r="BR185" s="7"/>
      <c r="BT185" s="7"/>
      <c r="BU185" s="7"/>
      <c r="BV185" s="7"/>
      <c r="BW185" s="7"/>
      <c r="BX185" s="7"/>
      <c r="BY185" s="7"/>
      <c r="BZ185" s="7"/>
      <c r="CA185" s="7"/>
      <c r="CB185" s="7"/>
      <c r="CC185" s="7"/>
      <c r="CD185" s="7"/>
      <c r="CE185" s="7"/>
    </row>
    <row r="186" spans="1:98">
      <c r="A186" s="406">
        <v>61</v>
      </c>
      <c r="B186" s="409"/>
      <c r="C186" s="409"/>
      <c r="D186" s="409"/>
      <c r="E186" s="413"/>
      <c r="F186" s="409"/>
      <c r="G186" s="47" t="s">
        <v>75</v>
      </c>
      <c r="H186" s="48"/>
      <c r="I186" s="49" t="str">
        <f t="shared" ref="I186:S187" si="367">IF(H186="","",H186)</f>
        <v/>
      </c>
      <c r="J186" s="49" t="str">
        <f t="shared" si="367"/>
        <v/>
      </c>
      <c r="K186" s="49" t="str">
        <f t="shared" si="367"/>
        <v/>
      </c>
      <c r="L186" s="49" t="str">
        <f t="shared" si="367"/>
        <v/>
      </c>
      <c r="M186" s="49" t="str">
        <f t="shared" si="367"/>
        <v/>
      </c>
      <c r="N186" s="49" t="str">
        <f t="shared" si="367"/>
        <v/>
      </c>
      <c r="O186" s="49" t="str">
        <f t="shared" si="367"/>
        <v/>
      </c>
      <c r="P186" s="49" t="str">
        <f t="shared" si="367"/>
        <v/>
      </c>
      <c r="Q186" s="49" t="str">
        <f t="shared" si="367"/>
        <v/>
      </c>
      <c r="R186" s="49" t="str">
        <f t="shared" si="367"/>
        <v/>
      </c>
      <c r="S186" s="49" t="str">
        <f t="shared" si="367"/>
        <v/>
      </c>
      <c r="T186" s="50">
        <f t="shared" si="263"/>
        <v>0</v>
      </c>
      <c r="U186" s="51"/>
      <c r="V186" s="52" t="str">
        <f t="shared" ref="V186:AF187" si="368">IF(U186="","",U186)</f>
        <v/>
      </c>
      <c r="W186" s="52" t="str">
        <f t="shared" si="368"/>
        <v/>
      </c>
      <c r="X186" s="52" t="str">
        <f t="shared" si="368"/>
        <v/>
      </c>
      <c r="Y186" s="52" t="str">
        <f t="shared" si="368"/>
        <v/>
      </c>
      <c r="Z186" s="52" t="str">
        <f t="shared" si="368"/>
        <v/>
      </c>
      <c r="AA186" s="52" t="str">
        <f t="shared" si="368"/>
        <v/>
      </c>
      <c r="AB186" s="52" t="str">
        <f t="shared" si="368"/>
        <v/>
      </c>
      <c r="AC186" s="52" t="str">
        <f t="shared" si="368"/>
        <v/>
      </c>
      <c r="AD186" s="52" t="str">
        <f t="shared" si="368"/>
        <v/>
      </c>
      <c r="AE186" s="52" t="str">
        <f t="shared" si="368"/>
        <v/>
      </c>
      <c r="AF186" s="52" t="str">
        <f t="shared" si="368"/>
        <v/>
      </c>
      <c r="AG186" s="50">
        <f t="shared" si="266"/>
        <v>0</v>
      </c>
      <c r="AN186" s="4">
        <v>6</v>
      </c>
      <c r="AO186" s="4">
        <v>1</v>
      </c>
      <c r="AP186" s="4">
        <v>1</v>
      </c>
      <c r="AQ186" s="6">
        <f ca="1">IF($AP186=1,IF(INDIRECT(ADDRESS(($AN186-1)*3+$AO186+5,$AP186+7))="",0,INDIRECT(ADDRESS(($AN186-1)*3+$AO186+5,$AP186+7))),IF(INDIRECT(ADDRESS(($AN186-1)*3+$AO186+5,$AP186+7))="",0,IF(COUNTIF(INDIRECT(ADDRESS(($AN186-1)*36+($AO186-1)*12+6,COLUMN())):INDIRECT(ADDRESS(($AN186-1)*36+($AO186-1)*12+$AP186+4,COLUMN())),INDIRECT(ADDRESS(($AN186-1)*3+$AO186+5,$AP186+7)))&gt;=1,0,INDIRECT(ADDRESS(($AN186-1)*3+$AO186+5,$AP186+7)))))</f>
        <v>0</v>
      </c>
      <c r="AR186" s="4">
        <f ca="1">COUNTIF(INDIRECT("H"&amp;(ROW()+12*(($AN186-1)*3+$AO186)-ROW())/12+5):INDIRECT("S"&amp;(ROW()+12*(($AN186-1)*3+$AO186)-ROW())/12+5),AQ186)</f>
        <v>0</v>
      </c>
      <c r="AS186" s="6">
        <f ca="1">IF($AP186=1,IF(INDIRECT(ADDRESS(($AN186-1)*3+$AO186+5,$AP186+20))="",0,INDIRECT(ADDRESS(($AN186-1)*3+$AO186+5,$AP186+20))),IF(INDIRECT(ADDRESS(($AN186-1)*3+$AO186+5,$AP186+20))="",0,IF(COUNTIF(INDIRECT(ADDRESS(($AN186-1)*36+($AO186-1)*12+6,COLUMN())):INDIRECT(ADDRESS(($AN186-1)*36+($AO186-1)*12+$AP186+4,COLUMN())),INDIRECT(ADDRESS(($AN186-1)*3+$AO186+5,$AP186+20)))&gt;=1,0,INDIRECT(ADDRESS(($AN186-1)*3+$AO186+5,$AP186+20)))))</f>
        <v>0</v>
      </c>
      <c r="AT186" s="4">
        <f ca="1">COUNTIF(INDIRECT("U"&amp;(ROW()+12*(($AN186-1)*3+$AO186)-ROW())/12+5):INDIRECT("AF"&amp;(ROW()+12*(($AN186-1)*3+$AO186)-ROW())/12+5),AS186)</f>
        <v>0</v>
      </c>
      <c r="AU186" s="4">
        <f ca="1">IF(AND(AQ186+AS186&gt;0,AR186+AT186&gt;0),COUNTIF(AU$6:AU185,"&gt;0")+1,0)</f>
        <v>0</v>
      </c>
      <c r="BE186" s="4">
        <v>1</v>
      </c>
      <c r="BG186" s="7">
        <f t="shared" ref="BG186:BR186" si="369">SUM(H186:H187)</f>
        <v>0</v>
      </c>
      <c r="BH186" s="7">
        <f t="shared" si="369"/>
        <v>0</v>
      </c>
      <c r="BI186" s="7">
        <f t="shared" si="369"/>
        <v>0</v>
      </c>
      <c r="BJ186" s="7">
        <f t="shared" si="369"/>
        <v>0</v>
      </c>
      <c r="BK186" s="7">
        <f t="shared" si="369"/>
        <v>0</v>
      </c>
      <c r="BL186" s="7">
        <f t="shared" si="369"/>
        <v>0</v>
      </c>
      <c r="BM186" s="7">
        <f t="shared" si="369"/>
        <v>0</v>
      </c>
      <c r="BN186" s="7">
        <f t="shared" si="369"/>
        <v>0</v>
      </c>
      <c r="BO186" s="7">
        <f t="shared" si="369"/>
        <v>0</v>
      </c>
      <c r="BP186" s="7">
        <f t="shared" si="369"/>
        <v>0</v>
      </c>
      <c r="BQ186" s="7">
        <f t="shared" si="369"/>
        <v>0</v>
      </c>
      <c r="BR186" s="7">
        <f t="shared" si="369"/>
        <v>0</v>
      </c>
      <c r="BT186" s="7">
        <f t="shared" ref="BT186:CE186" si="370">SUM(U186:U187)</f>
        <v>0</v>
      </c>
      <c r="BU186" s="7">
        <f t="shared" si="370"/>
        <v>0</v>
      </c>
      <c r="BV186" s="7">
        <f t="shared" si="370"/>
        <v>0</v>
      </c>
      <c r="BW186" s="7">
        <f t="shared" si="370"/>
        <v>0</v>
      </c>
      <c r="BX186" s="7">
        <f t="shared" si="370"/>
        <v>0</v>
      </c>
      <c r="BY186" s="7">
        <f t="shared" si="370"/>
        <v>0</v>
      </c>
      <c r="BZ186" s="7">
        <f t="shared" si="370"/>
        <v>0</v>
      </c>
      <c r="CA186" s="7">
        <f t="shared" si="370"/>
        <v>0</v>
      </c>
      <c r="CB186" s="7">
        <f t="shared" si="370"/>
        <v>0</v>
      </c>
      <c r="CC186" s="7">
        <f t="shared" si="370"/>
        <v>0</v>
      </c>
      <c r="CD186" s="7">
        <f t="shared" si="370"/>
        <v>0</v>
      </c>
      <c r="CE186" s="7">
        <f t="shared" si="370"/>
        <v>0</v>
      </c>
      <c r="CH186" s="8" t="s">
        <v>74</v>
      </c>
      <c r="CI186" s="7">
        <f t="shared" ref="CI186:CT186" si="371">IF(OR($D186="副園長",$D186="教頭",$D186="主任保育士",$D186="主幹教諭",$D186="主幹保育教諭"),0,BG186)</f>
        <v>0</v>
      </c>
      <c r="CJ186" s="7">
        <f t="shared" si="371"/>
        <v>0</v>
      </c>
      <c r="CK186" s="7">
        <f t="shared" si="371"/>
        <v>0</v>
      </c>
      <c r="CL186" s="7">
        <f t="shared" si="371"/>
        <v>0</v>
      </c>
      <c r="CM186" s="7">
        <f t="shared" si="371"/>
        <v>0</v>
      </c>
      <c r="CN186" s="7">
        <f t="shared" si="371"/>
        <v>0</v>
      </c>
      <c r="CO186" s="7">
        <f t="shared" si="371"/>
        <v>0</v>
      </c>
      <c r="CP186" s="7">
        <f t="shared" si="371"/>
        <v>0</v>
      </c>
      <c r="CQ186" s="7">
        <f t="shared" si="371"/>
        <v>0</v>
      </c>
      <c r="CR186" s="7">
        <f t="shared" si="371"/>
        <v>0</v>
      </c>
      <c r="CS186" s="7">
        <f t="shared" si="371"/>
        <v>0</v>
      </c>
      <c r="CT186" s="7">
        <f t="shared" si="371"/>
        <v>0</v>
      </c>
    </row>
    <row r="187" spans="1:98">
      <c r="A187" s="407"/>
      <c r="B187" s="410"/>
      <c r="C187" s="412"/>
      <c r="D187" s="412"/>
      <c r="E187" s="414"/>
      <c r="F187" s="410"/>
      <c r="G187" s="53" t="s">
        <v>73</v>
      </c>
      <c r="H187" s="54"/>
      <c r="I187" s="55" t="str">
        <f t="shared" si="367"/>
        <v/>
      </c>
      <c r="J187" s="55" t="str">
        <f t="shared" si="367"/>
        <v/>
      </c>
      <c r="K187" s="55" t="str">
        <f t="shared" si="367"/>
        <v/>
      </c>
      <c r="L187" s="55" t="str">
        <f t="shared" si="367"/>
        <v/>
      </c>
      <c r="M187" s="55" t="str">
        <f t="shared" si="367"/>
        <v/>
      </c>
      <c r="N187" s="55" t="str">
        <f t="shared" si="367"/>
        <v/>
      </c>
      <c r="O187" s="55" t="str">
        <f t="shared" si="367"/>
        <v/>
      </c>
      <c r="P187" s="55" t="str">
        <f t="shared" si="367"/>
        <v/>
      </c>
      <c r="Q187" s="55" t="str">
        <f t="shared" si="367"/>
        <v/>
      </c>
      <c r="R187" s="55" t="str">
        <f t="shared" si="367"/>
        <v/>
      </c>
      <c r="S187" s="55" t="str">
        <f t="shared" si="367"/>
        <v/>
      </c>
      <c r="T187" s="56">
        <f t="shared" si="263"/>
        <v>0</v>
      </c>
      <c r="U187" s="57"/>
      <c r="V187" s="58" t="str">
        <f t="shared" si="368"/>
        <v/>
      </c>
      <c r="W187" s="58" t="str">
        <f t="shared" si="368"/>
        <v/>
      </c>
      <c r="X187" s="58" t="str">
        <f t="shared" si="368"/>
        <v/>
      </c>
      <c r="Y187" s="58" t="str">
        <f t="shared" si="368"/>
        <v/>
      </c>
      <c r="Z187" s="58" t="str">
        <f t="shared" si="368"/>
        <v/>
      </c>
      <c r="AA187" s="58" t="str">
        <f t="shared" si="368"/>
        <v/>
      </c>
      <c r="AB187" s="58" t="str">
        <f t="shared" si="368"/>
        <v/>
      </c>
      <c r="AC187" s="58" t="str">
        <f t="shared" si="368"/>
        <v/>
      </c>
      <c r="AD187" s="58" t="str">
        <f t="shared" si="368"/>
        <v/>
      </c>
      <c r="AE187" s="58" t="str">
        <f t="shared" si="368"/>
        <v/>
      </c>
      <c r="AF187" s="58" t="str">
        <f t="shared" si="368"/>
        <v/>
      </c>
      <c r="AG187" s="56">
        <f t="shared" si="266"/>
        <v>0</v>
      </c>
      <c r="AN187" s="4">
        <v>6</v>
      </c>
      <c r="AO187" s="4">
        <v>1</v>
      </c>
      <c r="AP187" s="4">
        <v>2</v>
      </c>
      <c r="AQ187" s="6">
        <f ca="1">IF($AP187=1,IF(INDIRECT(ADDRESS(($AN187-1)*3+$AO187+5,$AP187+7))="",0,INDIRECT(ADDRESS(($AN187-1)*3+$AO187+5,$AP187+7))),IF(INDIRECT(ADDRESS(($AN187-1)*3+$AO187+5,$AP187+7))="",0,IF(COUNTIF(INDIRECT(ADDRESS(($AN187-1)*36+($AO187-1)*12+6,COLUMN())):INDIRECT(ADDRESS(($AN187-1)*36+($AO187-1)*12+$AP187+4,COLUMN())),INDIRECT(ADDRESS(($AN187-1)*3+$AO187+5,$AP187+7)))&gt;=1,0,INDIRECT(ADDRESS(($AN187-1)*3+$AO187+5,$AP187+7)))))</f>
        <v>0</v>
      </c>
      <c r="AR187" s="4">
        <f ca="1">COUNTIF(INDIRECT("H"&amp;(ROW()+12*(($AN187-1)*3+$AO187)-ROW())/12+5):INDIRECT("S"&amp;(ROW()+12*(($AN187-1)*3+$AO187)-ROW())/12+5),AQ187)</f>
        <v>0</v>
      </c>
      <c r="AS187" s="6">
        <f ca="1">IF($AP187=1,IF(INDIRECT(ADDRESS(($AN187-1)*3+$AO187+5,$AP187+20))="",0,INDIRECT(ADDRESS(($AN187-1)*3+$AO187+5,$AP187+20))),IF(INDIRECT(ADDRESS(($AN187-1)*3+$AO187+5,$AP187+20))="",0,IF(COUNTIF(INDIRECT(ADDRESS(($AN187-1)*36+($AO187-1)*12+6,COLUMN())):INDIRECT(ADDRESS(($AN187-1)*36+($AO187-1)*12+$AP187+4,COLUMN())),INDIRECT(ADDRESS(($AN187-1)*3+$AO187+5,$AP187+20)))&gt;=1,0,INDIRECT(ADDRESS(($AN187-1)*3+$AO187+5,$AP187+20)))))</f>
        <v>0</v>
      </c>
      <c r="AT187" s="4">
        <f ca="1">COUNTIF(INDIRECT("U"&amp;(ROW()+12*(($AN187-1)*3+$AO187)-ROW())/12+5):INDIRECT("AF"&amp;(ROW()+12*(($AN187-1)*3+$AO187)-ROW())/12+5),AS187)</f>
        <v>0</v>
      </c>
      <c r="AU187" s="4">
        <f ca="1">IF(AND(AQ187+AS187&gt;0,AR187+AT187&gt;0),COUNTIF(AU$6:AU186,"&gt;0")+1,0)</f>
        <v>0</v>
      </c>
      <c r="BE187" s="4">
        <v>2</v>
      </c>
      <c r="BF187" s="4" t="s">
        <v>72</v>
      </c>
      <c r="BG187" s="7">
        <f t="shared" ref="BG187:BR187" si="372">IF(BG186+BT186&gt;$AJ$27,1,0)</f>
        <v>0</v>
      </c>
      <c r="BH187" s="7">
        <f t="shared" si="372"/>
        <v>0</v>
      </c>
      <c r="BI187" s="7">
        <f t="shared" si="372"/>
        <v>0</v>
      </c>
      <c r="BJ187" s="7">
        <f t="shared" si="372"/>
        <v>0</v>
      </c>
      <c r="BK187" s="7">
        <f t="shared" si="372"/>
        <v>0</v>
      </c>
      <c r="BL187" s="7">
        <f t="shared" si="372"/>
        <v>0</v>
      </c>
      <c r="BM187" s="7">
        <f t="shared" si="372"/>
        <v>0</v>
      </c>
      <c r="BN187" s="7">
        <f t="shared" si="372"/>
        <v>0</v>
      </c>
      <c r="BO187" s="7">
        <f t="shared" si="372"/>
        <v>0</v>
      </c>
      <c r="BP187" s="7">
        <f t="shared" si="372"/>
        <v>0</v>
      </c>
      <c r="BQ187" s="7">
        <f t="shared" si="372"/>
        <v>0</v>
      </c>
      <c r="BR187" s="7">
        <f t="shared" si="372"/>
        <v>0</v>
      </c>
      <c r="BT187" s="7"/>
      <c r="BU187" s="7"/>
      <c r="BV187" s="7"/>
      <c r="BW187" s="7"/>
      <c r="BX187" s="7"/>
      <c r="BY187" s="7"/>
      <c r="BZ187" s="7"/>
      <c r="CA187" s="7"/>
      <c r="CB187" s="7"/>
      <c r="CC187" s="7"/>
      <c r="CD187" s="7"/>
      <c r="CE187" s="7"/>
    </row>
    <row r="188" spans="1:98">
      <c r="A188" s="408"/>
      <c r="B188" s="411"/>
      <c r="C188" s="416"/>
      <c r="D188" s="417"/>
      <c r="E188" s="415"/>
      <c r="F188" s="411"/>
      <c r="G188" s="59" t="s">
        <v>258</v>
      </c>
      <c r="H188" s="60"/>
      <c r="I188" s="61"/>
      <c r="J188" s="61"/>
      <c r="K188" s="61"/>
      <c r="L188" s="61"/>
      <c r="M188" s="61"/>
      <c r="N188" s="61"/>
      <c r="O188" s="61"/>
      <c r="P188" s="61"/>
      <c r="Q188" s="61"/>
      <c r="R188" s="61"/>
      <c r="S188" s="61"/>
      <c r="T188" s="62">
        <f t="shared" si="263"/>
        <v>0</v>
      </c>
      <c r="U188" s="63"/>
      <c r="V188" s="64"/>
      <c r="W188" s="64"/>
      <c r="X188" s="64"/>
      <c r="Y188" s="64"/>
      <c r="Z188" s="64"/>
      <c r="AA188" s="64"/>
      <c r="AB188" s="64"/>
      <c r="AC188" s="64"/>
      <c r="AD188" s="64"/>
      <c r="AE188" s="64"/>
      <c r="AF188" s="64"/>
      <c r="AG188" s="62">
        <f t="shared" si="266"/>
        <v>0</v>
      </c>
      <c r="AN188" s="4">
        <v>6</v>
      </c>
      <c r="AO188" s="4">
        <v>1</v>
      </c>
      <c r="AP188" s="4">
        <v>3</v>
      </c>
      <c r="AQ188" s="6">
        <f ca="1">IF($AP188=1,IF(INDIRECT(ADDRESS(($AN188-1)*3+$AO188+5,$AP188+7))="",0,INDIRECT(ADDRESS(($AN188-1)*3+$AO188+5,$AP188+7))),IF(INDIRECT(ADDRESS(($AN188-1)*3+$AO188+5,$AP188+7))="",0,IF(COUNTIF(INDIRECT(ADDRESS(($AN188-1)*36+($AO188-1)*12+6,COLUMN())):INDIRECT(ADDRESS(($AN188-1)*36+($AO188-1)*12+$AP188+4,COLUMN())),INDIRECT(ADDRESS(($AN188-1)*3+$AO188+5,$AP188+7)))&gt;=1,0,INDIRECT(ADDRESS(($AN188-1)*3+$AO188+5,$AP188+7)))))</f>
        <v>0</v>
      </c>
      <c r="AR188" s="4">
        <f ca="1">COUNTIF(INDIRECT("H"&amp;(ROW()+12*(($AN188-1)*3+$AO188)-ROW())/12+5):INDIRECT("S"&amp;(ROW()+12*(($AN188-1)*3+$AO188)-ROW())/12+5),AQ188)</f>
        <v>0</v>
      </c>
      <c r="AS188" s="6">
        <f ca="1">IF($AP188=1,IF(INDIRECT(ADDRESS(($AN188-1)*3+$AO188+5,$AP188+20))="",0,INDIRECT(ADDRESS(($AN188-1)*3+$AO188+5,$AP188+20))),IF(INDIRECT(ADDRESS(($AN188-1)*3+$AO188+5,$AP188+20))="",0,IF(COUNTIF(INDIRECT(ADDRESS(($AN188-1)*36+($AO188-1)*12+6,COLUMN())):INDIRECT(ADDRESS(($AN188-1)*36+($AO188-1)*12+$AP188+4,COLUMN())),INDIRECT(ADDRESS(($AN188-1)*3+$AO188+5,$AP188+20)))&gt;=1,0,INDIRECT(ADDRESS(($AN188-1)*3+$AO188+5,$AP188+20)))))</f>
        <v>0</v>
      </c>
      <c r="AT188" s="4">
        <f ca="1">COUNTIF(INDIRECT("U"&amp;(ROW()+12*(($AN188-1)*3+$AO188)-ROW())/12+5):INDIRECT("AF"&amp;(ROW()+12*(($AN188-1)*3+$AO188)-ROW())/12+5),AS188)</f>
        <v>0</v>
      </c>
      <c r="AU188" s="4">
        <f ca="1">IF(AND(AQ188+AS188&gt;0,AR188+AT188&gt;0),COUNTIF(AU$6:AU187,"&gt;0")+1,0)</f>
        <v>0</v>
      </c>
      <c r="BE188" s="4">
        <v>3</v>
      </c>
      <c r="BF188" s="8"/>
      <c r="BG188" s="7"/>
      <c r="BH188" s="7"/>
      <c r="BI188" s="7"/>
      <c r="BJ188" s="7"/>
      <c r="BK188" s="7"/>
      <c r="BL188" s="7"/>
      <c r="BM188" s="7"/>
      <c r="BN188" s="7"/>
      <c r="BO188" s="7"/>
      <c r="BP188" s="7"/>
      <c r="BQ188" s="7"/>
      <c r="BR188" s="7"/>
      <c r="BT188" s="7"/>
      <c r="BU188" s="7"/>
      <c r="BV188" s="7"/>
      <c r="BW188" s="7"/>
      <c r="BX188" s="7"/>
      <c r="BY188" s="7"/>
      <c r="BZ188" s="7"/>
      <c r="CA188" s="7"/>
      <c r="CB188" s="7"/>
      <c r="CC188" s="7"/>
      <c r="CD188" s="7"/>
      <c r="CE188" s="7"/>
    </row>
    <row r="189" spans="1:98">
      <c r="A189" s="406">
        <v>62</v>
      </c>
      <c r="B189" s="409"/>
      <c r="C189" s="409"/>
      <c r="D189" s="409"/>
      <c r="E189" s="413"/>
      <c r="F189" s="409"/>
      <c r="G189" s="47" t="s">
        <v>75</v>
      </c>
      <c r="H189" s="48"/>
      <c r="I189" s="49" t="str">
        <f t="shared" ref="I189:S190" si="373">IF(H189="","",H189)</f>
        <v/>
      </c>
      <c r="J189" s="49" t="str">
        <f t="shared" si="373"/>
        <v/>
      </c>
      <c r="K189" s="49" t="str">
        <f t="shared" si="373"/>
        <v/>
      </c>
      <c r="L189" s="49" t="str">
        <f t="shared" si="373"/>
        <v/>
      </c>
      <c r="M189" s="49" t="str">
        <f t="shared" si="373"/>
        <v/>
      </c>
      <c r="N189" s="49" t="str">
        <f t="shared" si="373"/>
        <v/>
      </c>
      <c r="O189" s="49" t="str">
        <f t="shared" si="373"/>
        <v/>
      </c>
      <c r="P189" s="49" t="str">
        <f t="shared" si="373"/>
        <v/>
      </c>
      <c r="Q189" s="49" t="str">
        <f t="shared" si="373"/>
        <v/>
      </c>
      <c r="R189" s="49" t="str">
        <f t="shared" si="373"/>
        <v/>
      </c>
      <c r="S189" s="49" t="str">
        <f t="shared" si="373"/>
        <v/>
      </c>
      <c r="T189" s="50">
        <f t="shared" si="263"/>
        <v>0</v>
      </c>
      <c r="U189" s="51"/>
      <c r="V189" s="52" t="str">
        <f t="shared" ref="V189:AF190" si="374">IF(U189="","",U189)</f>
        <v/>
      </c>
      <c r="W189" s="52" t="str">
        <f t="shared" si="374"/>
        <v/>
      </c>
      <c r="X189" s="52" t="str">
        <f t="shared" si="374"/>
        <v/>
      </c>
      <c r="Y189" s="52" t="str">
        <f t="shared" si="374"/>
        <v/>
      </c>
      <c r="Z189" s="52" t="str">
        <f t="shared" si="374"/>
        <v/>
      </c>
      <c r="AA189" s="52" t="str">
        <f t="shared" si="374"/>
        <v/>
      </c>
      <c r="AB189" s="52" t="str">
        <f t="shared" si="374"/>
        <v/>
      </c>
      <c r="AC189" s="52" t="str">
        <f t="shared" si="374"/>
        <v/>
      </c>
      <c r="AD189" s="52" t="str">
        <f t="shared" si="374"/>
        <v/>
      </c>
      <c r="AE189" s="52" t="str">
        <f t="shared" si="374"/>
        <v/>
      </c>
      <c r="AF189" s="52" t="str">
        <f t="shared" si="374"/>
        <v/>
      </c>
      <c r="AG189" s="50">
        <f t="shared" si="266"/>
        <v>0</v>
      </c>
      <c r="AN189" s="4">
        <v>6</v>
      </c>
      <c r="AO189" s="4">
        <v>1</v>
      </c>
      <c r="AP189" s="4">
        <v>4</v>
      </c>
      <c r="AQ189" s="6">
        <f ca="1">IF($AP189=1,IF(INDIRECT(ADDRESS(($AN189-1)*3+$AO189+5,$AP189+7))="",0,INDIRECT(ADDRESS(($AN189-1)*3+$AO189+5,$AP189+7))),IF(INDIRECT(ADDRESS(($AN189-1)*3+$AO189+5,$AP189+7))="",0,IF(COUNTIF(INDIRECT(ADDRESS(($AN189-1)*36+($AO189-1)*12+6,COLUMN())):INDIRECT(ADDRESS(($AN189-1)*36+($AO189-1)*12+$AP189+4,COLUMN())),INDIRECT(ADDRESS(($AN189-1)*3+$AO189+5,$AP189+7)))&gt;=1,0,INDIRECT(ADDRESS(($AN189-1)*3+$AO189+5,$AP189+7)))))</f>
        <v>0</v>
      </c>
      <c r="AR189" s="4">
        <f ca="1">COUNTIF(INDIRECT("H"&amp;(ROW()+12*(($AN189-1)*3+$AO189)-ROW())/12+5):INDIRECT("S"&amp;(ROW()+12*(($AN189-1)*3+$AO189)-ROW())/12+5),AQ189)</f>
        <v>0</v>
      </c>
      <c r="AS189" s="6">
        <f ca="1">IF($AP189=1,IF(INDIRECT(ADDRESS(($AN189-1)*3+$AO189+5,$AP189+20))="",0,INDIRECT(ADDRESS(($AN189-1)*3+$AO189+5,$AP189+20))),IF(INDIRECT(ADDRESS(($AN189-1)*3+$AO189+5,$AP189+20))="",0,IF(COUNTIF(INDIRECT(ADDRESS(($AN189-1)*36+($AO189-1)*12+6,COLUMN())):INDIRECT(ADDRESS(($AN189-1)*36+($AO189-1)*12+$AP189+4,COLUMN())),INDIRECT(ADDRESS(($AN189-1)*3+$AO189+5,$AP189+20)))&gt;=1,0,INDIRECT(ADDRESS(($AN189-1)*3+$AO189+5,$AP189+20)))))</f>
        <v>0</v>
      </c>
      <c r="AT189" s="4">
        <f ca="1">COUNTIF(INDIRECT("U"&amp;(ROW()+12*(($AN189-1)*3+$AO189)-ROW())/12+5):INDIRECT("AF"&amp;(ROW()+12*(($AN189-1)*3+$AO189)-ROW())/12+5),AS189)</f>
        <v>0</v>
      </c>
      <c r="AU189" s="4">
        <f ca="1">IF(AND(AQ189+AS189&gt;0,AR189+AT189&gt;0),COUNTIF(AU$6:AU188,"&gt;0")+1,0)</f>
        <v>0</v>
      </c>
      <c r="BE189" s="4">
        <v>1</v>
      </c>
      <c r="BG189" s="7">
        <f t="shared" ref="BG189:BR189" si="375">SUM(H189:H190)</f>
        <v>0</v>
      </c>
      <c r="BH189" s="7">
        <f t="shared" si="375"/>
        <v>0</v>
      </c>
      <c r="BI189" s="7">
        <f t="shared" si="375"/>
        <v>0</v>
      </c>
      <c r="BJ189" s="7">
        <f t="shared" si="375"/>
        <v>0</v>
      </c>
      <c r="BK189" s="7">
        <f t="shared" si="375"/>
        <v>0</v>
      </c>
      <c r="BL189" s="7">
        <f t="shared" si="375"/>
        <v>0</v>
      </c>
      <c r="BM189" s="7">
        <f t="shared" si="375"/>
        <v>0</v>
      </c>
      <c r="BN189" s="7">
        <f t="shared" si="375"/>
        <v>0</v>
      </c>
      <c r="BO189" s="7">
        <f t="shared" si="375"/>
        <v>0</v>
      </c>
      <c r="BP189" s="7">
        <f t="shared" si="375"/>
        <v>0</v>
      </c>
      <c r="BQ189" s="7">
        <f t="shared" si="375"/>
        <v>0</v>
      </c>
      <c r="BR189" s="7">
        <f t="shared" si="375"/>
        <v>0</v>
      </c>
      <c r="BT189" s="7">
        <f t="shared" ref="BT189:CE189" si="376">SUM(U189:U190)</f>
        <v>0</v>
      </c>
      <c r="BU189" s="7">
        <f t="shared" si="376"/>
        <v>0</v>
      </c>
      <c r="BV189" s="7">
        <f t="shared" si="376"/>
        <v>0</v>
      </c>
      <c r="BW189" s="7">
        <f t="shared" si="376"/>
        <v>0</v>
      </c>
      <c r="BX189" s="7">
        <f t="shared" si="376"/>
        <v>0</v>
      </c>
      <c r="BY189" s="7">
        <f t="shared" si="376"/>
        <v>0</v>
      </c>
      <c r="BZ189" s="7">
        <f t="shared" si="376"/>
        <v>0</v>
      </c>
      <c r="CA189" s="7">
        <f t="shared" si="376"/>
        <v>0</v>
      </c>
      <c r="CB189" s="7">
        <f t="shared" si="376"/>
        <v>0</v>
      </c>
      <c r="CC189" s="7">
        <f t="shared" si="376"/>
        <v>0</v>
      </c>
      <c r="CD189" s="7">
        <f t="shared" si="376"/>
        <v>0</v>
      </c>
      <c r="CE189" s="7">
        <f t="shared" si="376"/>
        <v>0</v>
      </c>
      <c r="CH189" s="8" t="s">
        <v>74</v>
      </c>
      <c r="CI189" s="7">
        <f t="shared" ref="CI189:CT189" si="377">IF(OR($D189="副園長",$D189="教頭",$D189="主任保育士",$D189="主幹教諭",$D189="主幹保育教諭"),0,BG189)</f>
        <v>0</v>
      </c>
      <c r="CJ189" s="7">
        <f t="shared" si="377"/>
        <v>0</v>
      </c>
      <c r="CK189" s="7">
        <f t="shared" si="377"/>
        <v>0</v>
      </c>
      <c r="CL189" s="7">
        <f t="shared" si="377"/>
        <v>0</v>
      </c>
      <c r="CM189" s="7">
        <f t="shared" si="377"/>
        <v>0</v>
      </c>
      <c r="CN189" s="7">
        <f t="shared" si="377"/>
        <v>0</v>
      </c>
      <c r="CO189" s="7">
        <f t="shared" si="377"/>
        <v>0</v>
      </c>
      <c r="CP189" s="7">
        <f t="shared" si="377"/>
        <v>0</v>
      </c>
      <c r="CQ189" s="7">
        <f t="shared" si="377"/>
        <v>0</v>
      </c>
      <c r="CR189" s="7">
        <f t="shared" si="377"/>
        <v>0</v>
      </c>
      <c r="CS189" s="7">
        <f t="shared" si="377"/>
        <v>0</v>
      </c>
      <c r="CT189" s="7">
        <f t="shared" si="377"/>
        <v>0</v>
      </c>
    </row>
    <row r="190" spans="1:98">
      <c r="A190" s="407"/>
      <c r="B190" s="410"/>
      <c r="C190" s="412"/>
      <c r="D190" s="412"/>
      <c r="E190" s="414"/>
      <c r="F190" s="410"/>
      <c r="G190" s="53" t="s">
        <v>73</v>
      </c>
      <c r="H190" s="54"/>
      <c r="I190" s="55" t="str">
        <f t="shared" si="373"/>
        <v/>
      </c>
      <c r="J190" s="55" t="str">
        <f t="shared" si="373"/>
        <v/>
      </c>
      <c r="K190" s="55" t="str">
        <f t="shared" si="373"/>
        <v/>
      </c>
      <c r="L190" s="55" t="str">
        <f t="shared" si="373"/>
        <v/>
      </c>
      <c r="M190" s="55" t="str">
        <f t="shared" si="373"/>
        <v/>
      </c>
      <c r="N190" s="55" t="str">
        <f t="shared" si="373"/>
        <v/>
      </c>
      <c r="O190" s="55" t="str">
        <f t="shared" si="373"/>
        <v/>
      </c>
      <c r="P190" s="55" t="str">
        <f t="shared" si="373"/>
        <v/>
      </c>
      <c r="Q190" s="55" t="str">
        <f t="shared" si="373"/>
        <v/>
      </c>
      <c r="R190" s="55" t="str">
        <f t="shared" si="373"/>
        <v/>
      </c>
      <c r="S190" s="55" t="str">
        <f t="shared" si="373"/>
        <v/>
      </c>
      <c r="T190" s="56">
        <f t="shared" si="263"/>
        <v>0</v>
      </c>
      <c r="U190" s="57"/>
      <c r="V190" s="58" t="str">
        <f t="shared" si="374"/>
        <v/>
      </c>
      <c r="W190" s="58" t="str">
        <f t="shared" si="374"/>
        <v/>
      </c>
      <c r="X190" s="58" t="str">
        <f t="shared" si="374"/>
        <v/>
      </c>
      <c r="Y190" s="58" t="str">
        <f t="shared" si="374"/>
        <v/>
      </c>
      <c r="Z190" s="58" t="str">
        <f t="shared" si="374"/>
        <v/>
      </c>
      <c r="AA190" s="58" t="str">
        <f t="shared" si="374"/>
        <v/>
      </c>
      <c r="AB190" s="58" t="str">
        <f t="shared" si="374"/>
        <v/>
      </c>
      <c r="AC190" s="58" t="str">
        <f t="shared" si="374"/>
        <v/>
      </c>
      <c r="AD190" s="58" t="str">
        <f t="shared" si="374"/>
        <v/>
      </c>
      <c r="AE190" s="58" t="str">
        <f t="shared" si="374"/>
        <v/>
      </c>
      <c r="AF190" s="58" t="str">
        <f t="shared" si="374"/>
        <v/>
      </c>
      <c r="AG190" s="56">
        <f t="shared" si="266"/>
        <v>0</v>
      </c>
      <c r="AN190" s="4">
        <v>6</v>
      </c>
      <c r="AO190" s="4">
        <v>1</v>
      </c>
      <c r="AP190" s="4">
        <v>5</v>
      </c>
      <c r="AQ190" s="6">
        <f ca="1">IF($AP190=1,IF(INDIRECT(ADDRESS(($AN190-1)*3+$AO190+5,$AP190+7))="",0,INDIRECT(ADDRESS(($AN190-1)*3+$AO190+5,$AP190+7))),IF(INDIRECT(ADDRESS(($AN190-1)*3+$AO190+5,$AP190+7))="",0,IF(COUNTIF(INDIRECT(ADDRESS(($AN190-1)*36+($AO190-1)*12+6,COLUMN())):INDIRECT(ADDRESS(($AN190-1)*36+($AO190-1)*12+$AP190+4,COLUMN())),INDIRECT(ADDRESS(($AN190-1)*3+$AO190+5,$AP190+7)))&gt;=1,0,INDIRECT(ADDRESS(($AN190-1)*3+$AO190+5,$AP190+7)))))</f>
        <v>0</v>
      </c>
      <c r="AR190" s="4">
        <f ca="1">COUNTIF(INDIRECT("H"&amp;(ROW()+12*(($AN190-1)*3+$AO190)-ROW())/12+5):INDIRECT("S"&amp;(ROW()+12*(($AN190-1)*3+$AO190)-ROW())/12+5),AQ190)</f>
        <v>0</v>
      </c>
      <c r="AS190" s="6">
        <f ca="1">IF($AP190=1,IF(INDIRECT(ADDRESS(($AN190-1)*3+$AO190+5,$AP190+20))="",0,INDIRECT(ADDRESS(($AN190-1)*3+$AO190+5,$AP190+20))),IF(INDIRECT(ADDRESS(($AN190-1)*3+$AO190+5,$AP190+20))="",0,IF(COUNTIF(INDIRECT(ADDRESS(($AN190-1)*36+($AO190-1)*12+6,COLUMN())):INDIRECT(ADDRESS(($AN190-1)*36+($AO190-1)*12+$AP190+4,COLUMN())),INDIRECT(ADDRESS(($AN190-1)*3+$AO190+5,$AP190+20)))&gt;=1,0,INDIRECT(ADDRESS(($AN190-1)*3+$AO190+5,$AP190+20)))))</f>
        <v>0</v>
      </c>
      <c r="AT190" s="4">
        <f ca="1">COUNTIF(INDIRECT("U"&amp;(ROW()+12*(($AN190-1)*3+$AO190)-ROW())/12+5):INDIRECT("AF"&amp;(ROW()+12*(($AN190-1)*3+$AO190)-ROW())/12+5),AS190)</f>
        <v>0</v>
      </c>
      <c r="AU190" s="4">
        <f ca="1">IF(AND(AQ190+AS190&gt;0,AR190+AT190&gt;0),COUNTIF(AU$6:AU189,"&gt;0")+1,0)</f>
        <v>0</v>
      </c>
      <c r="BE190" s="4">
        <v>2</v>
      </c>
      <c r="BF190" s="4" t="s">
        <v>72</v>
      </c>
      <c r="BG190" s="7">
        <f t="shared" ref="BG190:BR190" si="378">IF(BG189+BT189&gt;$AJ$27,1,0)</f>
        <v>0</v>
      </c>
      <c r="BH190" s="7">
        <f t="shared" si="378"/>
        <v>0</v>
      </c>
      <c r="BI190" s="7">
        <f t="shared" si="378"/>
        <v>0</v>
      </c>
      <c r="BJ190" s="7">
        <f t="shared" si="378"/>
        <v>0</v>
      </c>
      <c r="BK190" s="7">
        <f t="shared" si="378"/>
        <v>0</v>
      </c>
      <c r="BL190" s="7">
        <f t="shared" si="378"/>
        <v>0</v>
      </c>
      <c r="BM190" s="7">
        <f t="shared" si="378"/>
        <v>0</v>
      </c>
      <c r="BN190" s="7">
        <f t="shared" si="378"/>
        <v>0</v>
      </c>
      <c r="BO190" s="7">
        <f t="shared" si="378"/>
        <v>0</v>
      </c>
      <c r="BP190" s="7">
        <f t="shared" si="378"/>
        <v>0</v>
      </c>
      <c r="BQ190" s="7">
        <f t="shared" si="378"/>
        <v>0</v>
      </c>
      <c r="BR190" s="7">
        <f t="shared" si="378"/>
        <v>0</v>
      </c>
      <c r="BT190" s="7"/>
      <c r="BU190" s="7"/>
      <c r="BV190" s="7"/>
      <c r="BW190" s="7"/>
      <c r="BX190" s="7"/>
      <c r="BY190" s="7"/>
      <c r="BZ190" s="7"/>
      <c r="CA190" s="7"/>
      <c r="CB190" s="7"/>
      <c r="CC190" s="7"/>
      <c r="CD190" s="7"/>
      <c r="CE190" s="7"/>
    </row>
    <row r="191" spans="1:98">
      <c r="A191" s="408"/>
      <c r="B191" s="411"/>
      <c r="C191" s="416"/>
      <c r="D191" s="417"/>
      <c r="E191" s="415"/>
      <c r="F191" s="411"/>
      <c r="G191" s="59" t="s">
        <v>258</v>
      </c>
      <c r="H191" s="60"/>
      <c r="I191" s="61"/>
      <c r="J191" s="61"/>
      <c r="K191" s="61"/>
      <c r="L191" s="61"/>
      <c r="M191" s="61"/>
      <c r="N191" s="61"/>
      <c r="O191" s="61"/>
      <c r="P191" s="61"/>
      <c r="Q191" s="61"/>
      <c r="R191" s="61"/>
      <c r="S191" s="61"/>
      <c r="T191" s="62">
        <f t="shared" si="263"/>
        <v>0</v>
      </c>
      <c r="U191" s="63"/>
      <c r="V191" s="64"/>
      <c r="W191" s="64"/>
      <c r="X191" s="64"/>
      <c r="Y191" s="64"/>
      <c r="Z191" s="64"/>
      <c r="AA191" s="64"/>
      <c r="AB191" s="64"/>
      <c r="AC191" s="64"/>
      <c r="AD191" s="64"/>
      <c r="AE191" s="64"/>
      <c r="AF191" s="64"/>
      <c r="AG191" s="62">
        <f t="shared" si="266"/>
        <v>0</v>
      </c>
      <c r="AN191" s="4">
        <v>6</v>
      </c>
      <c r="AO191" s="4">
        <v>1</v>
      </c>
      <c r="AP191" s="4">
        <v>6</v>
      </c>
      <c r="AQ191" s="6">
        <f ca="1">IF($AP191=1,IF(INDIRECT(ADDRESS(($AN191-1)*3+$AO191+5,$AP191+7))="",0,INDIRECT(ADDRESS(($AN191-1)*3+$AO191+5,$AP191+7))),IF(INDIRECT(ADDRESS(($AN191-1)*3+$AO191+5,$AP191+7))="",0,IF(COUNTIF(INDIRECT(ADDRESS(($AN191-1)*36+($AO191-1)*12+6,COLUMN())):INDIRECT(ADDRESS(($AN191-1)*36+($AO191-1)*12+$AP191+4,COLUMN())),INDIRECT(ADDRESS(($AN191-1)*3+$AO191+5,$AP191+7)))&gt;=1,0,INDIRECT(ADDRESS(($AN191-1)*3+$AO191+5,$AP191+7)))))</f>
        <v>0</v>
      </c>
      <c r="AR191" s="4">
        <f ca="1">COUNTIF(INDIRECT("H"&amp;(ROW()+12*(($AN191-1)*3+$AO191)-ROW())/12+5):INDIRECT("S"&amp;(ROW()+12*(($AN191-1)*3+$AO191)-ROW())/12+5),AQ191)</f>
        <v>0</v>
      </c>
      <c r="AS191" s="6">
        <f ca="1">IF($AP191=1,IF(INDIRECT(ADDRESS(($AN191-1)*3+$AO191+5,$AP191+20))="",0,INDIRECT(ADDRESS(($AN191-1)*3+$AO191+5,$AP191+20))),IF(INDIRECT(ADDRESS(($AN191-1)*3+$AO191+5,$AP191+20))="",0,IF(COUNTIF(INDIRECT(ADDRESS(($AN191-1)*36+($AO191-1)*12+6,COLUMN())):INDIRECT(ADDRESS(($AN191-1)*36+($AO191-1)*12+$AP191+4,COLUMN())),INDIRECT(ADDRESS(($AN191-1)*3+$AO191+5,$AP191+20)))&gt;=1,0,INDIRECT(ADDRESS(($AN191-1)*3+$AO191+5,$AP191+20)))))</f>
        <v>0</v>
      </c>
      <c r="AT191" s="4">
        <f ca="1">COUNTIF(INDIRECT("U"&amp;(ROW()+12*(($AN191-1)*3+$AO191)-ROW())/12+5):INDIRECT("AF"&amp;(ROW()+12*(($AN191-1)*3+$AO191)-ROW())/12+5),AS191)</f>
        <v>0</v>
      </c>
      <c r="AU191" s="4">
        <f ca="1">IF(AND(AQ191+AS191&gt;0,AR191+AT191&gt;0),COUNTIF(AU$6:AU190,"&gt;0")+1,0)</f>
        <v>0</v>
      </c>
      <c r="BE191" s="4">
        <v>3</v>
      </c>
      <c r="BF191" s="8"/>
      <c r="BG191" s="7"/>
      <c r="BH191" s="7"/>
      <c r="BI191" s="7"/>
      <c r="BJ191" s="7"/>
      <c r="BK191" s="7"/>
      <c r="BL191" s="7"/>
      <c r="BM191" s="7"/>
      <c r="BN191" s="7"/>
      <c r="BO191" s="7"/>
      <c r="BP191" s="7"/>
      <c r="BQ191" s="7"/>
      <c r="BR191" s="7"/>
      <c r="BT191" s="7"/>
      <c r="BU191" s="7"/>
      <c r="BV191" s="7"/>
      <c r="BW191" s="7"/>
      <c r="BX191" s="7"/>
      <c r="BY191" s="7"/>
      <c r="BZ191" s="7"/>
      <c r="CA191" s="7"/>
      <c r="CB191" s="7"/>
      <c r="CC191" s="7"/>
      <c r="CD191" s="7"/>
      <c r="CE191" s="7"/>
    </row>
    <row r="192" spans="1:98">
      <c r="A192" s="406">
        <v>63</v>
      </c>
      <c r="B192" s="409"/>
      <c r="C192" s="409"/>
      <c r="D192" s="409"/>
      <c r="E192" s="413"/>
      <c r="F192" s="409"/>
      <c r="G192" s="47" t="s">
        <v>75</v>
      </c>
      <c r="H192" s="48"/>
      <c r="I192" s="49" t="str">
        <f t="shared" ref="I192:S193" si="379">IF(H192="","",H192)</f>
        <v/>
      </c>
      <c r="J192" s="49" t="str">
        <f t="shared" si="379"/>
        <v/>
      </c>
      <c r="K192" s="49" t="str">
        <f t="shared" si="379"/>
        <v/>
      </c>
      <c r="L192" s="49" t="str">
        <f t="shared" si="379"/>
        <v/>
      </c>
      <c r="M192" s="49" t="str">
        <f t="shared" si="379"/>
        <v/>
      </c>
      <c r="N192" s="49" t="str">
        <f t="shared" si="379"/>
        <v/>
      </c>
      <c r="O192" s="49" t="str">
        <f t="shared" si="379"/>
        <v/>
      </c>
      <c r="P192" s="49" t="str">
        <f t="shared" si="379"/>
        <v/>
      </c>
      <c r="Q192" s="49" t="str">
        <f t="shared" si="379"/>
        <v/>
      </c>
      <c r="R192" s="49" t="str">
        <f t="shared" si="379"/>
        <v/>
      </c>
      <c r="S192" s="49" t="str">
        <f t="shared" si="379"/>
        <v/>
      </c>
      <c r="T192" s="50">
        <f t="shared" si="263"/>
        <v>0</v>
      </c>
      <c r="U192" s="51"/>
      <c r="V192" s="52" t="str">
        <f t="shared" ref="V192:AF193" si="380">IF(U192="","",U192)</f>
        <v/>
      </c>
      <c r="W192" s="52" t="str">
        <f t="shared" si="380"/>
        <v/>
      </c>
      <c r="X192" s="52" t="str">
        <f t="shared" si="380"/>
        <v/>
      </c>
      <c r="Y192" s="52" t="str">
        <f t="shared" si="380"/>
        <v/>
      </c>
      <c r="Z192" s="52" t="str">
        <f t="shared" si="380"/>
        <v/>
      </c>
      <c r="AA192" s="52" t="str">
        <f t="shared" si="380"/>
        <v/>
      </c>
      <c r="AB192" s="52" t="str">
        <f t="shared" si="380"/>
        <v/>
      </c>
      <c r="AC192" s="52" t="str">
        <f t="shared" si="380"/>
        <v/>
      </c>
      <c r="AD192" s="52" t="str">
        <f t="shared" si="380"/>
        <v/>
      </c>
      <c r="AE192" s="52" t="str">
        <f t="shared" si="380"/>
        <v/>
      </c>
      <c r="AF192" s="52" t="str">
        <f t="shared" si="380"/>
        <v/>
      </c>
      <c r="AG192" s="50">
        <f t="shared" si="266"/>
        <v>0</v>
      </c>
      <c r="AN192" s="4">
        <v>6</v>
      </c>
      <c r="AO192" s="4">
        <v>1</v>
      </c>
      <c r="AP192" s="4">
        <v>7</v>
      </c>
      <c r="AQ192" s="6">
        <f ca="1">IF($AP192=1,IF(INDIRECT(ADDRESS(($AN192-1)*3+$AO192+5,$AP192+7))="",0,INDIRECT(ADDRESS(($AN192-1)*3+$AO192+5,$AP192+7))),IF(INDIRECT(ADDRESS(($AN192-1)*3+$AO192+5,$AP192+7))="",0,IF(COUNTIF(INDIRECT(ADDRESS(($AN192-1)*36+($AO192-1)*12+6,COLUMN())):INDIRECT(ADDRESS(($AN192-1)*36+($AO192-1)*12+$AP192+4,COLUMN())),INDIRECT(ADDRESS(($AN192-1)*3+$AO192+5,$AP192+7)))&gt;=1,0,INDIRECT(ADDRESS(($AN192-1)*3+$AO192+5,$AP192+7)))))</f>
        <v>0</v>
      </c>
      <c r="AR192" s="4">
        <f ca="1">COUNTIF(INDIRECT("H"&amp;(ROW()+12*(($AN192-1)*3+$AO192)-ROW())/12+5):INDIRECT("S"&amp;(ROW()+12*(($AN192-1)*3+$AO192)-ROW())/12+5),AQ192)</f>
        <v>0</v>
      </c>
      <c r="AS192" s="6">
        <f ca="1">IF($AP192=1,IF(INDIRECT(ADDRESS(($AN192-1)*3+$AO192+5,$AP192+20))="",0,INDIRECT(ADDRESS(($AN192-1)*3+$AO192+5,$AP192+20))),IF(INDIRECT(ADDRESS(($AN192-1)*3+$AO192+5,$AP192+20))="",0,IF(COUNTIF(INDIRECT(ADDRESS(($AN192-1)*36+($AO192-1)*12+6,COLUMN())):INDIRECT(ADDRESS(($AN192-1)*36+($AO192-1)*12+$AP192+4,COLUMN())),INDIRECT(ADDRESS(($AN192-1)*3+$AO192+5,$AP192+20)))&gt;=1,0,INDIRECT(ADDRESS(($AN192-1)*3+$AO192+5,$AP192+20)))))</f>
        <v>0</v>
      </c>
      <c r="AT192" s="4">
        <f ca="1">COUNTIF(INDIRECT("U"&amp;(ROW()+12*(($AN192-1)*3+$AO192)-ROW())/12+5):INDIRECT("AF"&amp;(ROW()+12*(($AN192-1)*3+$AO192)-ROW())/12+5),AS192)</f>
        <v>0</v>
      </c>
      <c r="AU192" s="4">
        <f ca="1">IF(AND(AQ192+AS192&gt;0,AR192+AT192&gt;0),COUNTIF(AU$6:AU191,"&gt;0")+1,0)</f>
        <v>0</v>
      </c>
      <c r="BE192" s="4">
        <v>1</v>
      </c>
      <c r="BG192" s="7">
        <f t="shared" ref="BG192:BR192" si="381">SUM(H192:H193)</f>
        <v>0</v>
      </c>
      <c r="BH192" s="7">
        <f t="shared" si="381"/>
        <v>0</v>
      </c>
      <c r="BI192" s="7">
        <f t="shared" si="381"/>
        <v>0</v>
      </c>
      <c r="BJ192" s="7">
        <f t="shared" si="381"/>
        <v>0</v>
      </c>
      <c r="BK192" s="7">
        <f t="shared" si="381"/>
        <v>0</v>
      </c>
      <c r="BL192" s="7">
        <f t="shared" si="381"/>
        <v>0</v>
      </c>
      <c r="BM192" s="7">
        <f t="shared" si="381"/>
        <v>0</v>
      </c>
      <c r="BN192" s="7">
        <f t="shared" si="381"/>
        <v>0</v>
      </c>
      <c r="BO192" s="7">
        <f t="shared" si="381"/>
        <v>0</v>
      </c>
      <c r="BP192" s="7">
        <f t="shared" si="381"/>
        <v>0</v>
      </c>
      <c r="BQ192" s="7">
        <f t="shared" si="381"/>
        <v>0</v>
      </c>
      <c r="BR192" s="7">
        <f t="shared" si="381"/>
        <v>0</v>
      </c>
      <c r="BT192" s="7">
        <f>SUM(U192:U193)</f>
        <v>0</v>
      </c>
      <c r="BU192" s="7">
        <f t="shared" ref="BU192:CE192" si="382">SUM(V192:V193)</f>
        <v>0</v>
      </c>
      <c r="BV192" s="7">
        <f t="shared" si="382"/>
        <v>0</v>
      </c>
      <c r="BW192" s="7">
        <f t="shared" si="382"/>
        <v>0</v>
      </c>
      <c r="BX192" s="7">
        <f t="shared" si="382"/>
        <v>0</v>
      </c>
      <c r="BY192" s="7">
        <f t="shared" si="382"/>
        <v>0</v>
      </c>
      <c r="BZ192" s="7">
        <f t="shared" si="382"/>
        <v>0</v>
      </c>
      <c r="CA192" s="7">
        <f t="shared" si="382"/>
        <v>0</v>
      </c>
      <c r="CB192" s="7">
        <f t="shared" si="382"/>
        <v>0</v>
      </c>
      <c r="CC192" s="7">
        <f t="shared" si="382"/>
        <v>0</v>
      </c>
      <c r="CD192" s="7">
        <f t="shared" si="382"/>
        <v>0</v>
      </c>
      <c r="CE192" s="7">
        <f t="shared" si="382"/>
        <v>0</v>
      </c>
      <c r="CH192" s="8" t="s">
        <v>74</v>
      </c>
      <c r="CI192" s="7">
        <f t="shared" ref="CI192:CT192" si="383">IF(OR($D192="副園長",$D192="教頭",$D192="主任保育士",$D192="主幹教諭",$D192="主幹保育教諭"),0,BG192)</f>
        <v>0</v>
      </c>
      <c r="CJ192" s="7">
        <f t="shared" si="383"/>
        <v>0</v>
      </c>
      <c r="CK192" s="7">
        <f t="shared" si="383"/>
        <v>0</v>
      </c>
      <c r="CL192" s="7">
        <f t="shared" si="383"/>
        <v>0</v>
      </c>
      <c r="CM192" s="7">
        <f t="shared" si="383"/>
        <v>0</v>
      </c>
      <c r="CN192" s="7">
        <f t="shared" si="383"/>
        <v>0</v>
      </c>
      <c r="CO192" s="7">
        <f t="shared" si="383"/>
        <v>0</v>
      </c>
      <c r="CP192" s="7">
        <f t="shared" si="383"/>
        <v>0</v>
      </c>
      <c r="CQ192" s="7">
        <f t="shared" si="383"/>
        <v>0</v>
      </c>
      <c r="CR192" s="7">
        <f t="shared" si="383"/>
        <v>0</v>
      </c>
      <c r="CS192" s="7">
        <f t="shared" si="383"/>
        <v>0</v>
      </c>
      <c r="CT192" s="7">
        <f t="shared" si="383"/>
        <v>0</v>
      </c>
    </row>
    <row r="193" spans="1:98">
      <c r="A193" s="407"/>
      <c r="B193" s="410"/>
      <c r="C193" s="412"/>
      <c r="D193" s="412"/>
      <c r="E193" s="414"/>
      <c r="F193" s="410"/>
      <c r="G193" s="53" t="s">
        <v>73</v>
      </c>
      <c r="H193" s="54"/>
      <c r="I193" s="55" t="str">
        <f t="shared" si="379"/>
        <v/>
      </c>
      <c r="J193" s="55" t="str">
        <f t="shared" si="379"/>
        <v/>
      </c>
      <c r="K193" s="55" t="str">
        <f t="shared" si="379"/>
        <v/>
      </c>
      <c r="L193" s="55" t="str">
        <f t="shared" si="379"/>
        <v/>
      </c>
      <c r="M193" s="55" t="str">
        <f t="shared" si="379"/>
        <v/>
      </c>
      <c r="N193" s="55" t="str">
        <f t="shared" si="379"/>
        <v/>
      </c>
      <c r="O193" s="55" t="str">
        <f t="shared" si="379"/>
        <v/>
      </c>
      <c r="P193" s="55" t="str">
        <f t="shared" si="379"/>
        <v/>
      </c>
      <c r="Q193" s="55" t="str">
        <f t="shared" si="379"/>
        <v/>
      </c>
      <c r="R193" s="55" t="str">
        <f t="shared" si="379"/>
        <v/>
      </c>
      <c r="S193" s="55" t="str">
        <f t="shared" si="379"/>
        <v/>
      </c>
      <c r="T193" s="56">
        <f t="shared" si="263"/>
        <v>0</v>
      </c>
      <c r="U193" s="57"/>
      <c r="V193" s="58" t="str">
        <f t="shared" si="380"/>
        <v/>
      </c>
      <c r="W193" s="58" t="str">
        <f t="shared" si="380"/>
        <v/>
      </c>
      <c r="X193" s="58" t="str">
        <f t="shared" si="380"/>
        <v/>
      </c>
      <c r="Y193" s="58" t="str">
        <f t="shared" si="380"/>
        <v/>
      </c>
      <c r="Z193" s="58" t="str">
        <f t="shared" si="380"/>
        <v/>
      </c>
      <c r="AA193" s="58" t="str">
        <f t="shared" si="380"/>
        <v/>
      </c>
      <c r="AB193" s="58" t="str">
        <f t="shared" si="380"/>
        <v/>
      </c>
      <c r="AC193" s="58" t="str">
        <f t="shared" si="380"/>
        <v/>
      </c>
      <c r="AD193" s="58" t="str">
        <f t="shared" si="380"/>
        <v/>
      </c>
      <c r="AE193" s="58" t="str">
        <f t="shared" si="380"/>
        <v/>
      </c>
      <c r="AF193" s="58" t="str">
        <f t="shared" si="380"/>
        <v/>
      </c>
      <c r="AG193" s="56">
        <f t="shared" si="266"/>
        <v>0</v>
      </c>
      <c r="AN193" s="4">
        <v>6</v>
      </c>
      <c r="AO193" s="4">
        <v>1</v>
      </c>
      <c r="AP193" s="4">
        <v>8</v>
      </c>
      <c r="AQ193" s="6">
        <f ca="1">IF($AP193=1,IF(INDIRECT(ADDRESS(($AN193-1)*3+$AO193+5,$AP193+7))="",0,INDIRECT(ADDRESS(($AN193-1)*3+$AO193+5,$AP193+7))),IF(INDIRECT(ADDRESS(($AN193-1)*3+$AO193+5,$AP193+7))="",0,IF(COUNTIF(INDIRECT(ADDRESS(($AN193-1)*36+($AO193-1)*12+6,COLUMN())):INDIRECT(ADDRESS(($AN193-1)*36+($AO193-1)*12+$AP193+4,COLUMN())),INDIRECT(ADDRESS(($AN193-1)*3+$AO193+5,$AP193+7)))&gt;=1,0,INDIRECT(ADDRESS(($AN193-1)*3+$AO193+5,$AP193+7)))))</f>
        <v>0</v>
      </c>
      <c r="AR193" s="4">
        <f ca="1">COUNTIF(INDIRECT("H"&amp;(ROW()+12*(($AN193-1)*3+$AO193)-ROW())/12+5):INDIRECT("S"&amp;(ROW()+12*(($AN193-1)*3+$AO193)-ROW())/12+5),AQ193)</f>
        <v>0</v>
      </c>
      <c r="AS193" s="6">
        <f ca="1">IF($AP193=1,IF(INDIRECT(ADDRESS(($AN193-1)*3+$AO193+5,$AP193+20))="",0,INDIRECT(ADDRESS(($AN193-1)*3+$AO193+5,$AP193+20))),IF(INDIRECT(ADDRESS(($AN193-1)*3+$AO193+5,$AP193+20))="",0,IF(COUNTIF(INDIRECT(ADDRESS(($AN193-1)*36+($AO193-1)*12+6,COLUMN())):INDIRECT(ADDRESS(($AN193-1)*36+($AO193-1)*12+$AP193+4,COLUMN())),INDIRECT(ADDRESS(($AN193-1)*3+$AO193+5,$AP193+20)))&gt;=1,0,INDIRECT(ADDRESS(($AN193-1)*3+$AO193+5,$AP193+20)))))</f>
        <v>0</v>
      </c>
      <c r="AT193" s="4">
        <f ca="1">COUNTIF(INDIRECT("U"&amp;(ROW()+12*(($AN193-1)*3+$AO193)-ROW())/12+5):INDIRECT("AF"&amp;(ROW()+12*(($AN193-1)*3+$AO193)-ROW())/12+5),AS193)</f>
        <v>0</v>
      </c>
      <c r="AU193" s="4">
        <f ca="1">IF(AND(AQ193+AS193&gt;0,AR193+AT193&gt;0),COUNTIF(AU$6:AU192,"&gt;0")+1,0)</f>
        <v>0</v>
      </c>
      <c r="BE193" s="4">
        <v>2</v>
      </c>
      <c r="BF193" s="4" t="s">
        <v>72</v>
      </c>
      <c r="BG193" s="7">
        <f t="shared" ref="BG193:BR193" si="384">IF(BG192+BT192&gt;$AJ$27,1,0)</f>
        <v>0</v>
      </c>
      <c r="BH193" s="7">
        <f t="shared" si="384"/>
        <v>0</v>
      </c>
      <c r="BI193" s="7">
        <f t="shared" si="384"/>
        <v>0</v>
      </c>
      <c r="BJ193" s="7">
        <f t="shared" si="384"/>
        <v>0</v>
      </c>
      <c r="BK193" s="7">
        <f t="shared" si="384"/>
        <v>0</v>
      </c>
      <c r="BL193" s="7">
        <f t="shared" si="384"/>
        <v>0</v>
      </c>
      <c r="BM193" s="7">
        <f t="shared" si="384"/>
        <v>0</v>
      </c>
      <c r="BN193" s="7">
        <f t="shared" si="384"/>
        <v>0</v>
      </c>
      <c r="BO193" s="7">
        <f t="shared" si="384"/>
        <v>0</v>
      </c>
      <c r="BP193" s="7">
        <f t="shared" si="384"/>
        <v>0</v>
      </c>
      <c r="BQ193" s="7">
        <f t="shared" si="384"/>
        <v>0</v>
      </c>
      <c r="BR193" s="7">
        <f t="shared" si="384"/>
        <v>0</v>
      </c>
      <c r="BT193" s="7"/>
      <c r="BU193" s="7"/>
      <c r="BV193" s="7"/>
      <c r="BW193" s="7"/>
      <c r="BX193" s="7"/>
      <c r="BY193" s="7"/>
      <c r="BZ193" s="7"/>
      <c r="CA193" s="7"/>
      <c r="CB193" s="7"/>
      <c r="CC193" s="7"/>
      <c r="CD193" s="7"/>
      <c r="CE193" s="7"/>
    </row>
    <row r="194" spans="1:98">
      <c r="A194" s="408"/>
      <c r="B194" s="411"/>
      <c r="C194" s="416"/>
      <c r="D194" s="417"/>
      <c r="E194" s="415"/>
      <c r="F194" s="411"/>
      <c r="G194" s="59" t="s">
        <v>258</v>
      </c>
      <c r="H194" s="60"/>
      <c r="I194" s="61"/>
      <c r="J194" s="61"/>
      <c r="K194" s="61"/>
      <c r="L194" s="61"/>
      <c r="M194" s="61"/>
      <c r="N194" s="61"/>
      <c r="O194" s="61"/>
      <c r="P194" s="61"/>
      <c r="Q194" s="61"/>
      <c r="R194" s="61"/>
      <c r="S194" s="61"/>
      <c r="T194" s="62">
        <f t="shared" si="263"/>
        <v>0</v>
      </c>
      <c r="U194" s="63"/>
      <c r="V194" s="64"/>
      <c r="W194" s="64"/>
      <c r="X194" s="64"/>
      <c r="Y194" s="64"/>
      <c r="Z194" s="64"/>
      <c r="AA194" s="64"/>
      <c r="AB194" s="64"/>
      <c r="AC194" s="64"/>
      <c r="AD194" s="64"/>
      <c r="AE194" s="64"/>
      <c r="AF194" s="64"/>
      <c r="AG194" s="62">
        <f t="shared" si="266"/>
        <v>0</v>
      </c>
      <c r="AN194" s="4">
        <v>6</v>
      </c>
      <c r="AO194" s="4">
        <v>1</v>
      </c>
      <c r="AP194" s="4">
        <v>9</v>
      </c>
      <c r="AQ194" s="6">
        <f ca="1">IF($AP194=1,IF(INDIRECT(ADDRESS(($AN194-1)*3+$AO194+5,$AP194+7))="",0,INDIRECT(ADDRESS(($AN194-1)*3+$AO194+5,$AP194+7))),IF(INDIRECT(ADDRESS(($AN194-1)*3+$AO194+5,$AP194+7))="",0,IF(COUNTIF(INDIRECT(ADDRESS(($AN194-1)*36+($AO194-1)*12+6,COLUMN())):INDIRECT(ADDRESS(($AN194-1)*36+($AO194-1)*12+$AP194+4,COLUMN())),INDIRECT(ADDRESS(($AN194-1)*3+$AO194+5,$AP194+7)))&gt;=1,0,INDIRECT(ADDRESS(($AN194-1)*3+$AO194+5,$AP194+7)))))</f>
        <v>0</v>
      </c>
      <c r="AR194" s="4">
        <f ca="1">COUNTIF(INDIRECT("H"&amp;(ROW()+12*(($AN194-1)*3+$AO194)-ROW())/12+5):INDIRECT("S"&amp;(ROW()+12*(($AN194-1)*3+$AO194)-ROW())/12+5),AQ194)</f>
        <v>0</v>
      </c>
      <c r="AS194" s="6">
        <f ca="1">IF($AP194=1,IF(INDIRECT(ADDRESS(($AN194-1)*3+$AO194+5,$AP194+20))="",0,INDIRECT(ADDRESS(($AN194-1)*3+$AO194+5,$AP194+20))),IF(INDIRECT(ADDRESS(($AN194-1)*3+$AO194+5,$AP194+20))="",0,IF(COUNTIF(INDIRECT(ADDRESS(($AN194-1)*36+($AO194-1)*12+6,COLUMN())):INDIRECT(ADDRESS(($AN194-1)*36+($AO194-1)*12+$AP194+4,COLUMN())),INDIRECT(ADDRESS(($AN194-1)*3+$AO194+5,$AP194+20)))&gt;=1,0,INDIRECT(ADDRESS(($AN194-1)*3+$AO194+5,$AP194+20)))))</f>
        <v>0</v>
      </c>
      <c r="AT194" s="4">
        <f ca="1">COUNTIF(INDIRECT("U"&amp;(ROW()+12*(($AN194-1)*3+$AO194)-ROW())/12+5):INDIRECT("AF"&amp;(ROW()+12*(($AN194-1)*3+$AO194)-ROW())/12+5),AS194)</f>
        <v>0</v>
      </c>
      <c r="AU194" s="4">
        <f ca="1">IF(AND(AQ194+AS194&gt;0,AR194+AT194&gt;0),COUNTIF(AU$6:AU193,"&gt;0")+1,0)</f>
        <v>0</v>
      </c>
      <c r="BE194" s="4">
        <v>3</v>
      </c>
      <c r="BF194" s="8"/>
      <c r="BG194" s="7"/>
      <c r="BH194" s="7"/>
      <c r="BI194" s="7"/>
      <c r="BJ194" s="7"/>
      <c r="BK194" s="7"/>
      <c r="BL194" s="7"/>
      <c r="BM194" s="7"/>
      <c r="BN194" s="7"/>
      <c r="BO194" s="7"/>
      <c r="BP194" s="7"/>
      <c r="BQ194" s="7"/>
      <c r="BR194" s="7"/>
      <c r="BT194" s="7"/>
      <c r="BU194" s="7"/>
      <c r="BV194" s="7"/>
      <c r="BW194" s="7"/>
      <c r="BX194" s="7"/>
      <c r="BY194" s="7"/>
      <c r="BZ194" s="7"/>
      <c r="CA194" s="7"/>
      <c r="CB194" s="7"/>
      <c r="CC194" s="7"/>
      <c r="CD194" s="7"/>
      <c r="CE194" s="7"/>
    </row>
    <row r="195" spans="1:98">
      <c r="A195" s="406">
        <v>64</v>
      </c>
      <c r="B195" s="409"/>
      <c r="C195" s="409"/>
      <c r="D195" s="409"/>
      <c r="E195" s="413"/>
      <c r="F195" s="409"/>
      <c r="G195" s="47" t="s">
        <v>75</v>
      </c>
      <c r="H195" s="48"/>
      <c r="I195" s="49" t="str">
        <f t="shared" ref="I195:S196" si="385">IF(H195="","",H195)</f>
        <v/>
      </c>
      <c r="J195" s="49" t="str">
        <f t="shared" si="385"/>
        <v/>
      </c>
      <c r="K195" s="49" t="str">
        <f t="shared" si="385"/>
        <v/>
      </c>
      <c r="L195" s="49" t="str">
        <f t="shared" si="385"/>
        <v/>
      </c>
      <c r="M195" s="49" t="str">
        <f t="shared" si="385"/>
        <v/>
      </c>
      <c r="N195" s="49" t="str">
        <f t="shared" si="385"/>
        <v/>
      </c>
      <c r="O195" s="49" t="str">
        <f t="shared" si="385"/>
        <v/>
      </c>
      <c r="P195" s="49" t="str">
        <f t="shared" si="385"/>
        <v/>
      </c>
      <c r="Q195" s="49" t="str">
        <f t="shared" si="385"/>
        <v/>
      </c>
      <c r="R195" s="49" t="str">
        <f t="shared" si="385"/>
        <v/>
      </c>
      <c r="S195" s="49" t="str">
        <f t="shared" si="385"/>
        <v/>
      </c>
      <c r="T195" s="50">
        <f t="shared" si="263"/>
        <v>0</v>
      </c>
      <c r="U195" s="51"/>
      <c r="V195" s="52" t="str">
        <f t="shared" ref="V195:AF196" si="386">IF(U195="","",U195)</f>
        <v/>
      </c>
      <c r="W195" s="52" t="str">
        <f t="shared" si="386"/>
        <v/>
      </c>
      <c r="X195" s="52" t="str">
        <f t="shared" si="386"/>
        <v/>
      </c>
      <c r="Y195" s="52" t="str">
        <f t="shared" si="386"/>
        <v/>
      </c>
      <c r="Z195" s="52" t="str">
        <f t="shared" si="386"/>
        <v/>
      </c>
      <c r="AA195" s="52" t="str">
        <f t="shared" si="386"/>
        <v/>
      </c>
      <c r="AB195" s="52" t="str">
        <f t="shared" si="386"/>
        <v/>
      </c>
      <c r="AC195" s="52" t="str">
        <f t="shared" si="386"/>
        <v/>
      </c>
      <c r="AD195" s="52" t="str">
        <f t="shared" si="386"/>
        <v/>
      </c>
      <c r="AE195" s="52" t="str">
        <f t="shared" si="386"/>
        <v/>
      </c>
      <c r="AF195" s="52" t="str">
        <f t="shared" si="386"/>
        <v/>
      </c>
      <c r="AG195" s="50">
        <f t="shared" si="266"/>
        <v>0</v>
      </c>
      <c r="AN195" s="4">
        <v>6</v>
      </c>
      <c r="AO195" s="4">
        <v>1</v>
      </c>
      <c r="AP195" s="4">
        <v>10</v>
      </c>
      <c r="AQ195" s="6">
        <f ca="1">IF($AP195=1,IF(INDIRECT(ADDRESS(($AN195-1)*3+$AO195+5,$AP195+7))="",0,INDIRECT(ADDRESS(($AN195-1)*3+$AO195+5,$AP195+7))),IF(INDIRECT(ADDRESS(($AN195-1)*3+$AO195+5,$AP195+7))="",0,IF(COUNTIF(INDIRECT(ADDRESS(($AN195-1)*36+($AO195-1)*12+6,COLUMN())):INDIRECT(ADDRESS(($AN195-1)*36+($AO195-1)*12+$AP195+4,COLUMN())),INDIRECT(ADDRESS(($AN195-1)*3+$AO195+5,$AP195+7)))&gt;=1,0,INDIRECT(ADDRESS(($AN195-1)*3+$AO195+5,$AP195+7)))))</f>
        <v>0</v>
      </c>
      <c r="AR195" s="4">
        <f ca="1">COUNTIF(INDIRECT("H"&amp;(ROW()+12*(($AN195-1)*3+$AO195)-ROW())/12+5):INDIRECT("S"&amp;(ROW()+12*(($AN195-1)*3+$AO195)-ROW())/12+5),AQ195)</f>
        <v>0</v>
      </c>
      <c r="AS195" s="6">
        <f ca="1">IF($AP195=1,IF(INDIRECT(ADDRESS(($AN195-1)*3+$AO195+5,$AP195+20))="",0,INDIRECT(ADDRESS(($AN195-1)*3+$AO195+5,$AP195+20))),IF(INDIRECT(ADDRESS(($AN195-1)*3+$AO195+5,$AP195+20))="",0,IF(COUNTIF(INDIRECT(ADDRESS(($AN195-1)*36+($AO195-1)*12+6,COLUMN())):INDIRECT(ADDRESS(($AN195-1)*36+($AO195-1)*12+$AP195+4,COLUMN())),INDIRECT(ADDRESS(($AN195-1)*3+$AO195+5,$AP195+20)))&gt;=1,0,INDIRECT(ADDRESS(($AN195-1)*3+$AO195+5,$AP195+20)))))</f>
        <v>0</v>
      </c>
      <c r="AT195" s="4">
        <f ca="1">COUNTIF(INDIRECT("U"&amp;(ROW()+12*(($AN195-1)*3+$AO195)-ROW())/12+5):INDIRECT("AF"&amp;(ROW()+12*(($AN195-1)*3+$AO195)-ROW())/12+5),AS195)</f>
        <v>0</v>
      </c>
      <c r="AU195" s="4">
        <f ca="1">IF(AND(AQ195+AS195&gt;0,AR195+AT195&gt;0),COUNTIF(AU$6:AU194,"&gt;0")+1,0)</f>
        <v>0</v>
      </c>
      <c r="BE195" s="4">
        <v>1</v>
      </c>
      <c r="BG195" s="7">
        <f t="shared" ref="BG195:BR195" si="387">SUM(H195:H196)</f>
        <v>0</v>
      </c>
      <c r="BH195" s="7">
        <f t="shared" si="387"/>
        <v>0</v>
      </c>
      <c r="BI195" s="7">
        <f t="shared" si="387"/>
        <v>0</v>
      </c>
      <c r="BJ195" s="7">
        <f t="shared" si="387"/>
        <v>0</v>
      </c>
      <c r="BK195" s="7">
        <f t="shared" si="387"/>
        <v>0</v>
      </c>
      <c r="BL195" s="7">
        <f t="shared" si="387"/>
        <v>0</v>
      </c>
      <c r="BM195" s="7">
        <f t="shared" si="387"/>
        <v>0</v>
      </c>
      <c r="BN195" s="7">
        <f t="shared" si="387"/>
        <v>0</v>
      </c>
      <c r="BO195" s="7">
        <f t="shared" si="387"/>
        <v>0</v>
      </c>
      <c r="BP195" s="7">
        <f t="shared" si="387"/>
        <v>0</v>
      </c>
      <c r="BQ195" s="7">
        <f t="shared" si="387"/>
        <v>0</v>
      </c>
      <c r="BR195" s="7">
        <f t="shared" si="387"/>
        <v>0</v>
      </c>
      <c r="BT195" s="7">
        <f t="shared" ref="BT195:CE195" si="388">SUM(U195:U196)</f>
        <v>0</v>
      </c>
      <c r="BU195" s="7">
        <f t="shared" si="388"/>
        <v>0</v>
      </c>
      <c r="BV195" s="7">
        <f t="shared" si="388"/>
        <v>0</v>
      </c>
      <c r="BW195" s="7">
        <f t="shared" si="388"/>
        <v>0</v>
      </c>
      <c r="BX195" s="7">
        <f t="shared" si="388"/>
        <v>0</v>
      </c>
      <c r="BY195" s="7">
        <f t="shared" si="388"/>
        <v>0</v>
      </c>
      <c r="BZ195" s="7">
        <f t="shared" si="388"/>
        <v>0</v>
      </c>
      <c r="CA195" s="7">
        <f t="shared" si="388"/>
        <v>0</v>
      </c>
      <c r="CB195" s="7">
        <f t="shared" si="388"/>
        <v>0</v>
      </c>
      <c r="CC195" s="7">
        <f t="shared" si="388"/>
        <v>0</v>
      </c>
      <c r="CD195" s="7">
        <f t="shared" si="388"/>
        <v>0</v>
      </c>
      <c r="CE195" s="7">
        <f t="shared" si="388"/>
        <v>0</v>
      </c>
      <c r="CH195" s="8" t="s">
        <v>74</v>
      </c>
      <c r="CI195" s="7">
        <f t="shared" ref="CI195:CT195" si="389">IF(OR($D195="副園長",$D195="教頭",$D195="主任保育士",$D195="主幹教諭",$D195="主幹保育教諭"),0,BG195)</f>
        <v>0</v>
      </c>
      <c r="CJ195" s="7">
        <f t="shared" si="389"/>
        <v>0</v>
      </c>
      <c r="CK195" s="7">
        <f t="shared" si="389"/>
        <v>0</v>
      </c>
      <c r="CL195" s="7">
        <f t="shared" si="389"/>
        <v>0</v>
      </c>
      <c r="CM195" s="7">
        <f t="shared" si="389"/>
        <v>0</v>
      </c>
      <c r="CN195" s="7">
        <f t="shared" si="389"/>
        <v>0</v>
      </c>
      <c r="CO195" s="7">
        <f t="shared" si="389"/>
        <v>0</v>
      </c>
      <c r="CP195" s="7">
        <f t="shared" si="389"/>
        <v>0</v>
      </c>
      <c r="CQ195" s="7">
        <f t="shared" si="389"/>
        <v>0</v>
      </c>
      <c r="CR195" s="7">
        <f t="shared" si="389"/>
        <v>0</v>
      </c>
      <c r="CS195" s="7">
        <f t="shared" si="389"/>
        <v>0</v>
      </c>
      <c r="CT195" s="7">
        <f t="shared" si="389"/>
        <v>0</v>
      </c>
    </row>
    <row r="196" spans="1:98">
      <c r="A196" s="407"/>
      <c r="B196" s="410"/>
      <c r="C196" s="412"/>
      <c r="D196" s="412"/>
      <c r="E196" s="414"/>
      <c r="F196" s="410"/>
      <c r="G196" s="53" t="s">
        <v>73</v>
      </c>
      <c r="H196" s="54"/>
      <c r="I196" s="55" t="str">
        <f t="shared" si="385"/>
        <v/>
      </c>
      <c r="J196" s="55" t="str">
        <f t="shared" si="385"/>
        <v/>
      </c>
      <c r="K196" s="55" t="str">
        <f t="shared" si="385"/>
        <v/>
      </c>
      <c r="L196" s="55" t="str">
        <f t="shared" si="385"/>
        <v/>
      </c>
      <c r="M196" s="55" t="str">
        <f t="shared" si="385"/>
        <v/>
      </c>
      <c r="N196" s="55" t="str">
        <f t="shared" si="385"/>
        <v/>
      </c>
      <c r="O196" s="55" t="str">
        <f t="shared" si="385"/>
        <v/>
      </c>
      <c r="P196" s="55" t="str">
        <f t="shared" si="385"/>
        <v/>
      </c>
      <c r="Q196" s="55" t="str">
        <f t="shared" si="385"/>
        <v/>
      </c>
      <c r="R196" s="55" t="str">
        <f t="shared" si="385"/>
        <v/>
      </c>
      <c r="S196" s="55" t="str">
        <f t="shared" si="385"/>
        <v/>
      </c>
      <c r="T196" s="56">
        <f t="shared" si="263"/>
        <v>0</v>
      </c>
      <c r="U196" s="57"/>
      <c r="V196" s="58" t="str">
        <f t="shared" si="386"/>
        <v/>
      </c>
      <c r="W196" s="58" t="str">
        <f t="shared" si="386"/>
        <v/>
      </c>
      <c r="X196" s="58" t="str">
        <f t="shared" si="386"/>
        <v/>
      </c>
      <c r="Y196" s="58" t="str">
        <f t="shared" si="386"/>
        <v/>
      </c>
      <c r="Z196" s="58" t="str">
        <f t="shared" si="386"/>
        <v/>
      </c>
      <c r="AA196" s="58" t="str">
        <f t="shared" si="386"/>
        <v/>
      </c>
      <c r="AB196" s="58" t="str">
        <f t="shared" si="386"/>
        <v/>
      </c>
      <c r="AC196" s="58" t="str">
        <f t="shared" si="386"/>
        <v/>
      </c>
      <c r="AD196" s="58" t="str">
        <f t="shared" si="386"/>
        <v/>
      </c>
      <c r="AE196" s="58" t="str">
        <f t="shared" si="386"/>
        <v/>
      </c>
      <c r="AF196" s="58" t="str">
        <f t="shared" si="386"/>
        <v/>
      </c>
      <c r="AG196" s="56">
        <f t="shared" si="266"/>
        <v>0</v>
      </c>
      <c r="AN196" s="4">
        <v>6</v>
      </c>
      <c r="AO196" s="4">
        <v>1</v>
      </c>
      <c r="AP196" s="4">
        <v>11</v>
      </c>
      <c r="AQ196" s="6">
        <f ca="1">IF($AP196=1,IF(INDIRECT(ADDRESS(($AN196-1)*3+$AO196+5,$AP196+7))="",0,INDIRECT(ADDRESS(($AN196-1)*3+$AO196+5,$AP196+7))),IF(INDIRECT(ADDRESS(($AN196-1)*3+$AO196+5,$AP196+7))="",0,IF(COUNTIF(INDIRECT(ADDRESS(($AN196-1)*36+($AO196-1)*12+6,COLUMN())):INDIRECT(ADDRESS(($AN196-1)*36+($AO196-1)*12+$AP196+4,COLUMN())),INDIRECT(ADDRESS(($AN196-1)*3+$AO196+5,$AP196+7)))&gt;=1,0,INDIRECT(ADDRESS(($AN196-1)*3+$AO196+5,$AP196+7)))))</f>
        <v>0</v>
      </c>
      <c r="AR196" s="4">
        <f ca="1">COUNTIF(INDIRECT("H"&amp;(ROW()+12*(($AN196-1)*3+$AO196)-ROW())/12+5):INDIRECT("S"&amp;(ROW()+12*(($AN196-1)*3+$AO196)-ROW())/12+5),AQ196)</f>
        <v>0</v>
      </c>
      <c r="AS196" s="6">
        <f ca="1">IF($AP196=1,IF(INDIRECT(ADDRESS(($AN196-1)*3+$AO196+5,$AP196+20))="",0,INDIRECT(ADDRESS(($AN196-1)*3+$AO196+5,$AP196+20))),IF(INDIRECT(ADDRESS(($AN196-1)*3+$AO196+5,$AP196+20))="",0,IF(COUNTIF(INDIRECT(ADDRESS(($AN196-1)*36+($AO196-1)*12+6,COLUMN())):INDIRECT(ADDRESS(($AN196-1)*36+($AO196-1)*12+$AP196+4,COLUMN())),INDIRECT(ADDRESS(($AN196-1)*3+$AO196+5,$AP196+20)))&gt;=1,0,INDIRECT(ADDRESS(($AN196-1)*3+$AO196+5,$AP196+20)))))</f>
        <v>0</v>
      </c>
      <c r="AT196" s="4">
        <f ca="1">COUNTIF(INDIRECT("U"&amp;(ROW()+12*(($AN196-1)*3+$AO196)-ROW())/12+5):INDIRECT("AF"&amp;(ROW()+12*(($AN196-1)*3+$AO196)-ROW())/12+5),AS196)</f>
        <v>0</v>
      </c>
      <c r="AU196" s="4">
        <f ca="1">IF(AND(AQ196+AS196&gt;0,AR196+AT196&gt;0),COUNTIF(AU$6:AU195,"&gt;0")+1,0)</f>
        <v>0</v>
      </c>
      <c r="BE196" s="4">
        <v>2</v>
      </c>
      <c r="BF196" s="4" t="s">
        <v>72</v>
      </c>
      <c r="BG196" s="7">
        <f t="shared" ref="BG196:BR196" si="390">IF(BG195+BT195&gt;$AJ$27,1,0)</f>
        <v>0</v>
      </c>
      <c r="BH196" s="7">
        <f t="shared" si="390"/>
        <v>0</v>
      </c>
      <c r="BI196" s="7">
        <f t="shared" si="390"/>
        <v>0</v>
      </c>
      <c r="BJ196" s="7">
        <f t="shared" si="390"/>
        <v>0</v>
      </c>
      <c r="BK196" s="7">
        <f t="shared" si="390"/>
        <v>0</v>
      </c>
      <c r="BL196" s="7">
        <f t="shared" si="390"/>
        <v>0</v>
      </c>
      <c r="BM196" s="7">
        <f t="shared" si="390"/>
        <v>0</v>
      </c>
      <c r="BN196" s="7">
        <f t="shared" si="390"/>
        <v>0</v>
      </c>
      <c r="BO196" s="7">
        <f t="shared" si="390"/>
        <v>0</v>
      </c>
      <c r="BP196" s="7">
        <f t="shared" si="390"/>
        <v>0</v>
      </c>
      <c r="BQ196" s="7">
        <f t="shared" si="390"/>
        <v>0</v>
      </c>
      <c r="BR196" s="7">
        <f t="shared" si="390"/>
        <v>0</v>
      </c>
      <c r="BT196" s="7"/>
      <c r="BU196" s="7"/>
      <c r="BV196" s="7"/>
      <c r="BW196" s="7"/>
      <c r="BX196" s="7"/>
      <c r="BY196" s="7"/>
      <c r="BZ196" s="7"/>
      <c r="CA196" s="7"/>
      <c r="CB196" s="7"/>
      <c r="CC196" s="7"/>
      <c r="CD196" s="7"/>
      <c r="CE196" s="7"/>
    </row>
    <row r="197" spans="1:98">
      <c r="A197" s="408"/>
      <c r="B197" s="411"/>
      <c r="C197" s="416"/>
      <c r="D197" s="417"/>
      <c r="E197" s="415"/>
      <c r="F197" s="411"/>
      <c r="G197" s="59" t="s">
        <v>258</v>
      </c>
      <c r="H197" s="60"/>
      <c r="I197" s="61"/>
      <c r="J197" s="61"/>
      <c r="K197" s="61"/>
      <c r="L197" s="61"/>
      <c r="M197" s="61"/>
      <c r="N197" s="61"/>
      <c r="O197" s="61"/>
      <c r="P197" s="61"/>
      <c r="Q197" s="61"/>
      <c r="R197" s="61"/>
      <c r="S197" s="61"/>
      <c r="T197" s="62">
        <f t="shared" si="263"/>
        <v>0</v>
      </c>
      <c r="U197" s="63"/>
      <c r="V197" s="64"/>
      <c r="W197" s="64"/>
      <c r="X197" s="64"/>
      <c r="Y197" s="64"/>
      <c r="Z197" s="64"/>
      <c r="AA197" s="64"/>
      <c r="AB197" s="64"/>
      <c r="AC197" s="64"/>
      <c r="AD197" s="64"/>
      <c r="AE197" s="64"/>
      <c r="AF197" s="64"/>
      <c r="AG197" s="62">
        <f t="shared" si="266"/>
        <v>0</v>
      </c>
      <c r="AN197" s="4">
        <v>6</v>
      </c>
      <c r="AO197" s="4">
        <v>1</v>
      </c>
      <c r="AP197" s="4">
        <v>12</v>
      </c>
      <c r="AQ197" s="6">
        <f ca="1">IF($AP197=1,IF(INDIRECT(ADDRESS(($AN197-1)*3+$AO197+5,$AP197+7))="",0,INDIRECT(ADDRESS(($AN197-1)*3+$AO197+5,$AP197+7))),IF(INDIRECT(ADDRESS(($AN197-1)*3+$AO197+5,$AP197+7))="",0,IF(COUNTIF(INDIRECT(ADDRESS(($AN197-1)*36+($AO197-1)*12+6,COLUMN())):INDIRECT(ADDRESS(($AN197-1)*36+($AO197-1)*12+$AP197+4,COLUMN())),INDIRECT(ADDRESS(($AN197-1)*3+$AO197+5,$AP197+7)))&gt;=1,0,INDIRECT(ADDRESS(($AN197-1)*3+$AO197+5,$AP197+7)))))</f>
        <v>0</v>
      </c>
      <c r="AR197" s="4">
        <f ca="1">COUNTIF(INDIRECT("H"&amp;(ROW()+12*(($AN197-1)*3+$AO197)-ROW())/12+5):INDIRECT("S"&amp;(ROW()+12*(($AN197-1)*3+$AO197)-ROW())/12+5),AQ197)</f>
        <v>0</v>
      </c>
      <c r="AS197" s="6">
        <f ca="1">IF($AP197=1,IF(INDIRECT(ADDRESS(($AN197-1)*3+$AO197+5,$AP197+20))="",0,INDIRECT(ADDRESS(($AN197-1)*3+$AO197+5,$AP197+20))),IF(INDIRECT(ADDRESS(($AN197-1)*3+$AO197+5,$AP197+20))="",0,IF(COUNTIF(INDIRECT(ADDRESS(($AN197-1)*36+($AO197-1)*12+6,COLUMN())):INDIRECT(ADDRESS(($AN197-1)*36+($AO197-1)*12+$AP197+4,COLUMN())),INDIRECT(ADDRESS(($AN197-1)*3+$AO197+5,$AP197+20)))&gt;=1,0,INDIRECT(ADDRESS(($AN197-1)*3+$AO197+5,$AP197+20)))))</f>
        <v>0</v>
      </c>
      <c r="AT197" s="4">
        <f ca="1">COUNTIF(INDIRECT("U"&amp;(ROW()+12*(($AN197-1)*3+$AO197)-ROW())/12+5):INDIRECT("AF"&amp;(ROW()+12*(($AN197-1)*3+$AO197)-ROW())/12+5),AS197)</f>
        <v>0</v>
      </c>
      <c r="AU197" s="4">
        <f ca="1">IF(AND(AQ197+AS197&gt;0,AR197+AT197&gt;0),COUNTIF(AU$6:AU196,"&gt;0")+1,0)</f>
        <v>0</v>
      </c>
      <c r="BE197" s="4">
        <v>3</v>
      </c>
      <c r="BF197" s="8"/>
      <c r="BG197" s="7"/>
      <c r="BH197" s="7"/>
      <c r="BI197" s="7"/>
      <c r="BJ197" s="7"/>
      <c r="BK197" s="7"/>
      <c r="BL197" s="7"/>
      <c r="BM197" s="7"/>
      <c r="BN197" s="7"/>
      <c r="BO197" s="7"/>
      <c r="BP197" s="7"/>
      <c r="BQ197" s="7"/>
      <c r="BR197" s="7"/>
      <c r="BT197" s="7"/>
      <c r="BU197" s="7"/>
      <c r="BV197" s="7"/>
      <c r="BW197" s="7"/>
      <c r="BX197" s="7"/>
      <c r="BY197" s="7"/>
      <c r="BZ197" s="7"/>
      <c r="CA197" s="7"/>
      <c r="CB197" s="7"/>
      <c r="CC197" s="7"/>
      <c r="CD197" s="7"/>
      <c r="CE197" s="7"/>
    </row>
    <row r="198" spans="1:98">
      <c r="A198" s="406">
        <v>65</v>
      </c>
      <c r="B198" s="409"/>
      <c r="C198" s="409"/>
      <c r="D198" s="409"/>
      <c r="E198" s="413"/>
      <c r="F198" s="409"/>
      <c r="G198" s="47" t="s">
        <v>75</v>
      </c>
      <c r="H198" s="48"/>
      <c r="I198" s="49" t="str">
        <f t="shared" ref="I198:S199" si="391">IF(H198="","",H198)</f>
        <v/>
      </c>
      <c r="J198" s="49" t="str">
        <f t="shared" si="391"/>
        <v/>
      </c>
      <c r="K198" s="49" t="str">
        <f t="shared" si="391"/>
        <v/>
      </c>
      <c r="L198" s="49" t="str">
        <f t="shared" si="391"/>
        <v/>
      </c>
      <c r="M198" s="49" t="str">
        <f t="shared" si="391"/>
        <v/>
      </c>
      <c r="N198" s="49" t="str">
        <f t="shared" si="391"/>
        <v/>
      </c>
      <c r="O198" s="49" t="str">
        <f t="shared" si="391"/>
        <v/>
      </c>
      <c r="P198" s="49" t="str">
        <f t="shared" si="391"/>
        <v/>
      </c>
      <c r="Q198" s="49" t="str">
        <f t="shared" si="391"/>
        <v/>
      </c>
      <c r="R198" s="49" t="str">
        <f t="shared" si="391"/>
        <v/>
      </c>
      <c r="S198" s="49" t="str">
        <f t="shared" si="391"/>
        <v/>
      </c>
      <c r="T198" s="50">
        <f t="shared" ref="T198:T261" si="392">SUM(H198:S198)</f>
        <v>0</v>
      </c>
      <c r="U198" s="51"/>
      <c r="V198" s="52" t="str">
        <f t="shared" ref="V198:AF199" si="393">IF(U198="","",U198)</f>
        <v/>
      </c>
      <c r="W198" s="52" t="str">
        <f t="shared" si="393"/>
        <v/>
      </c>
      <c r="X198" s="52" t="str">
        <f t="shared" si="393"/>
        <v/>
      </c>
      <c r="Y198" s="52" t="str">
        <f t="shared" si="393"/>
        <v/>
      </c>
      <c r="Z198" s="52" t="str">
        <f t="shared" si="393"/>
        <v/>
      </c>
      <c r="AA198" s="52" t="str">
        <f t="shared" si="393"/>
        <v/>
      </c>
      <c r="AB198" s="52" t="str">
        <f t="shared" si="393"/>
        <v/>
      </c>
      <c r="AC198" s="52" t="str">
        <f t="shared" si="393"/>
        <v/>
      </c>
      <c r="AD198" s="52" t="str">
        <f t="shared" si="393"/>
        <v/>
      </c>
      <c r="AE198" s="52" t="str">
        <f t="shared" si="393"/>
        <v/>
      </c>
      <c r="AF198" s="52" t="str">
        <f t="shared" si="393"/>
        <v/>
      </c>
      <c r="AG198" s="50">
        <f t="shared" si="266"/>
        <v>0</v>
      </c>
      <c r="AN198" s="4">
        <v>6</v>
      </c>
      <c r="AO198" s="4">
        <v>2</v>
      </c>
      <c r="AP198" s="4">
        <v>1</v>
      </c>
      <c r="AQ198" s="6">
        <f ca="1">IF($AP198=1,IF(INDIRECT(ADDRESS(($AN198-1)*3+$AO198+5,$AP198+7))="",0,INDIRECT(ADDRESS(($AN198-1)*3+$AO198+5,$AP198+7))),IF(INDIRECT(ADDRESS(($AN198-1)*3+$AO198+5,$AP198+7))="",0,IF(COUNTIF(INDIRECT(ADDRESS(($AN198-1)*36+($AO198-1)*12+6,COLUMN())):INDIRECT(ADDRESS(($AN198-1)*36+($AO198-1)*12+$AP198+4,COLUMN())),INDIRECT(ADDRESS(($AN198-1)*3+$AO198+5,$AP198+7)))&gt;=1,0,INDIRECT(ADDRESS(($AN198-1)*3+$AO198+5,$AP198+7)))))</f>
        <v>0</v>
      </c>
      <c r="AR198" s="4">
        <f ca="1">COUNTIF(INDIRECT("H"&amp;(ROW()+12*(($AN198-1)*3+$AO198)-ROW())/12+5):INDIRECT("S"&amp;(ROW()+12*(($AN198-1)*3+$AO198)-ROW())/12+5),AQ198)</f>
        <v>0</v>
      </c>
      <c r="AS198" s="6">
        <f ca="1">IF($AP198=1,IF(INDIRECT(ADDRESS(($AN198-1)*3+$AO198+5,$AP198+20))="",0,INDIRECT(ADDRESS(($AN198-1)*3+$AO198+5,$AP198+20))),IF(INDIRECT(ADDRESS(($AN198-1)*3+$AO198+5,$AP198+20))="",0,IF(COUNTIF(INDIRECT(ADDRESS(($AN198-1)*36+($AO198-1)*12+6,COLUMN())):INDIRECT(ADDRESS(($AN198-1)*36+($AO198-1)*12+$AP198+4,COLUMN())),INDIRECT(ADDRESS(($AN198-1)*3+$AO198+5,$AP198+20)))&gt;=1,0,INDIRECT(ADDRESS(($AN198-1)*3+$AO198+5,$AP198+20)))))</f>
        <v>0</v>
      </c>
      <c r="AT198" s="4">
        <f ca="1">COUNTIF(INDIRECT("U"&amp;(ROW()+12*(($AN198-1)*3+$AO198)-ROW())/12+5):INDIRECT("AF"&amp;(ROW()+12*(($AN198-1)*3+$AO198)-ROW())/12+5),AS198)</f>
        <v>0</v>
      </c>
      <c r="AU198" s="4">
        <f ca="1">IF(AND(AQ198+AS198&gt;0,AR198+AT198&gt;0),COUNTIF(AU$6:AU197,"&gt;0")+1,0)</f>
        <v>0</v>
      </c>
      <c r="BE198" s="4">
        <v>1</v>
      </c>
      <c r="BG198" s="7">
        <f t="shared" ref="BG198:BR198" si="394">SUM(H198:H199)</f>
        <v>0</v>
      </c>
      <c r="BH198" s="7">
        <f t="shared" si="394"/>
        <v>0</v>
      </c>
      <c r="BI198" s="7">
        <f t="shared" si="394"/>
        <v>0</v>
      </c>
      <c r="BJ198" s="7">
        <f t="shared" si="394"/>
        <v>0</v>
      </c>
      <c r="BK198" s="7">
        <f t="shared" si="394"/>
        <v>0</v>
      </c>
      <c r="BL198" s="7">
        <f t="shared" si="394"/>
        <v>0</v>
      </c>
      <c r="BM198" s="7">
        <f t="shared" si="394"/>
        <v>0</v>
      </c>
      <c r="BN198" s="7">
        <f t="shared" si="394"/>
        <v>0</v>
      </c>
      <c r="BO198" s="7">
        <f t="shared" si="394"/>
        <v>0</v>
      </c>
      <c r="BP198" s="7">
        <f t="shared" si="394"/>
        <v>0</v>
      </c>
      <c r="BQ198" s="7">
        <f t="shared" si="394"/>
        <v>0</v>
      </c>
      <c r="BR198" s="7">
        <f t="shared" si="394"/>
        <v>0</v>
      </c>
      <c r="BT198" s="7">
        <f t="shared" ref="BT198:CE198" si="395">SUM(U198:U199)</f>
        <v>0</v>
      </c>
      <c r="BU198" s="7">
        <f t="shared" si="395"/>
        <v>0</v>
      </c>
      <c r="BV198" s="7">
        <f t="shared" si="395"/>
        <v>0</v>
      </c>
      <c r="BW198" s="7">
        <f t="shared" si="395"/>
        <v>0</v>
      </c>
      <c r="BX198" s="7">
        <f t="shared" si="395"/>
        <v>0</v>
      </c>
      <c r="BY198" s="7">
        <f t="shared" si="395"/>
        <v>0</v>
      </c>
      <c r="BZ198" s="7">
        <f t="shared" si="395"/>
        <v>0</v>
      </c>
      <c r="CA198" s="7">
        <f t="shared" si="395"/>
        <v>0</v>
      </c>
      <c r="CB198" s="7">
        <f t="shared" si="395"/>
        <v>0</v>
      </c>
      <c r="CC198" s="7">
        <f t="shared" si="395"/>
        <v>0</v>
      </c>
      <c r="CD198" s="7">
        <f t="shared" si="395"/>
        <v>0</v>
      </c>
      <c r="CE198" s="7">
        <f t="shared" si="395"/>
        <v>0</v>
      </c>
      <c r="CH198" s="8" t="s">
        <v>74</v>
      </c>
      <c r="CI198" s="7">
        <f t="shared" ref="CI198:CT198" si="396">IF(OR($D198="副園長",$D198="教頭",$D198="主任保育士",$D198="主幹教諭",$D198="主幹保育教諭"),0,BG198)</f>
        <v>0</v>
      </c>
      <c r="CJ198" s="7">
        <f t="shared" si="396"/>
        <v>0</v>
      </c>
      <c r="CK198" s="7">
        <f t="shared" si="396"/>
        <v>0</v>
      </c>
      <c r="CL198" s="7">
        <f t="shared" si="396"/>
        <v>0</v>
      </c>
      <c r="CM198" s="7">
        <f t="shared" si="396"/>
        <v>0</v>
      </c>
      <c r="CN198" s="7">
        <f t="shared" si="396"/>
        <v>0</v>
      </c>
      <c r="CO198" s="7">
        <f t="shared" si="396"/>
        <v>0</v>
      </c>
      <c r="CP198" s="7">
        <f t="shared" si="396"/>
        <v>0</v>
      </c>
      <c r="CQ198" s="7">
        <f t="shared" si="396"/>
        <v>0</v>
      </c>
      <c r="CR198" s="7">
        <f t="shared" si="396"/>
        <v>0</v>
      </c>
      <c r="CS198" s="7">
        <f t="shared" si="396"/>
        <v>0</v>
      </c>
      <c r="CT198" s="7">
        <f t="shared" si="396"/>
        <v>0</v>
      </c>
    </row>
    <row r="199" spans="1:98">
      <c r="A199" s="407"/>
      <c r="B199" s="410"/>
      <c r="C199" s="412"/>
      <c r="D199" s="412"/>
      <c r="E199" s="414"/>
      <c r="F199" s="410"/>
      <c r="G199" s="53" t="s">
        <v>73</v>
      </c>
      <c r="H199" s="54"/>
      <c r="I199" s="55" t="str">
        <f t="shared" si="391"/>
        <v/>
      </c>
      <c r="J199" s="55" t="str">
        <f t="shared" si="391"/>
        <v/>
      </c>
      <c r="K199" s="55" t="str">
        <f t="shared" si="391"/>
        <v/>
      </c>
      <c r="L199" s="55" t="str">
        <f t="shared" si="391"/>
        <v/>
      </c>
      <c r="M199" s="55" t="str">
        <f t="shared" si="391"/>
        <v/>
      </c>
      <c r="N199" s="55" t="str">
        <f t="shared" si="391"/>
        <v/>
      </c>
      <c r="O199" s="55" t="str">
        <f t="shared" si="391"/>
        <v/>
      </c>
      <c r="P199" s="55" t="str">
        <f t="shared" si="391"/>
        <v/>
      </c>
      <c r="Q199" s="55" t="str">
        <f t="shared" si="391"/>
        <v/>
      </c>
      <c r="R199" s="55" t="str">
        <f t="shared" si="391"/>
        <v/>
      </c>
      <c r="S199" s="55" t="str">
        <f t="shared" si="391"/>
        <v/>
      </c>
      <c r="T199" s="56">
        <f t="shared" si="392"/>
        <v>0</v>
      </c>
      <c r="U199" s="57"/>
      <c r="V199" s="58" t="str">
        <f t="shared" si="393"/>
        <v/>
      </c>
      <c r="W199" s="58" t="str">
        <f t="shared" si="393"/>
        <v/>
      </c>
      <c r="X199" s="58" t="str">
        <f t="shared" si="393"/>
        <v/>
      </c>
      <c r="Y199" s="58" t="str">
        <f t="shared" si="393"/>
        <v/>
      </c>
      <c r="Z199" s="58" t="str">
        <f t="shared" si="393"/>
        <v/>
      </c>
      <c r="AA199" s="58" t="str">
        <f t="shared" si="393"/>
        <v/>
      </c>
      <c r="AB199" s="58" t="str">
        <f t="shared" si="393"/>
        <v/>
      </c>
      <c r="AC199" s="58" t="str">
        <f t="shared" si="393"/>
        <v/>
      </c>
      <c r="AD199" s="58" t="str">
        <f t="shared" si="393"/>
        <v/>
      </c>
      <c r="AE199" s="58" t="str">
        <f t="shared" si="393"/>
        <v/>
      </c>
      <c r="AF199" s="58" t="str">
        <f t="shared" si="393"/>
        <v/>
      </c>
      <c r="AG199" s="56">
        <f t="shared" ref="AG199:AG262" si="397">SUM(U199:AF199)</f>
        <v>0</v>
      </c>
      <c r="AN199" s="4">
        <v>6</v>
      </c>
      <c r="AO199" s="4">
        <v>2</v>
      </c>
      <c r="AP199" s="4">
        <v>2</v>
      </c>
      <c r="AQ199" s="6">
        <f ca="1">IF($AP199=1,IF(INDIRECT(ADDRESS(($AN199-1)*3+$AO199+5,$AP199+7))="",0,INDIRECT(ADDRESS(($AN199-1)*3+$AO199+5,$AP199+7))),IF(INDIRECT(ADDRESS(($AN199-1)*3+$AO199+5,$AP199+7))="",0,IF(COUNTIF(INDIRECT(ADDRESS(($AN199-1)*36+($AO199-1)*12+6,COLUMN())):INDIRECT(ADDRESS(($AN199-1)*36+($AO199-1)*12+$AP199+4,COLUMN())),INDIRECT(ADDRESS(($AN199-1)*3+$AO199+5,$AP199+7)))&gt;=1,0,INDIRECT(ADDRESS(($AN199-1)*3+$AO199+5,$AP199+7)))))</f>
        <v>0</v>
      </c>
      <c r="AR199" s="4">
        <f ca="1">COUNTIF(INDIRECT("H"&amp;(ROW()+12*(($AN199-1)*3+$AO199)-ROW())/12+5):INDIRECT("S"&amp;(ROW()+12*(($AN199-1)*3+$AO199)-ROW())/12+5),AQ199)</f>
        <v>0</v>
      </c>
      <c r="AS199" s="6">
        <f ca="1">IF($AP199=1,IF(INDIRECT(ADDRESS(($AN199-1)*3+$AO199+5,$AP199+20))="",0,INDIRECT(ADDRESS(($AN199-1)*3+$AO199+5,$AP199+20))),IF(INDIRECT(ADDRESS(($AN199-1)*3+$AO199+5,$AP199+20))="",0,IF(COUNTIF(INDIRECT(ADDRESS(($AN199-1)*36+($AO199-1)*12+6,COLUMN())):INDIRECT(ADDRESS(($AN199-1)*36+($AO199-1)*12+$AP199+4,COLUMN())),INDIRECT(ADDRESS(($AN199-1)*3+$AO199+5,$AP199+20)))&gt;=1,0,INDIRECT(ADDRESS(($AN199-1)*3+$AO199+5,$AP199+20)))))</f>
        <v>0</v>
      </c>
      <c r="AT199" s="4">
        <f ca="1">COUNTIF(INDIRECT("U"&amp;(ROW()+12*(($AN199-1)*3+$AO199)-ROW())/12+5):INDIRECT("AF"&amp;(ROW()+12*(($AN199-1)*3+$AO199)-ROW())/12+5),AS199)</f>
        <v>0</v>
      </c>
      <c r="AU199" s="4">
        <f ca="1">IF(AND(AQ199+AS199&gt;0,AR199+AT199&gt;0),COUNTIF(AU$6:AU198,"&gt;0")+1,0)</f>
        <v>0</v>
      </c>
      <c r="BE199" s="4">
        <v>2</v>
      </c>
      <c r="BF199" s="4" t="s">
        <v>72</v>
      </c>
      <c r="BG199" s="7">
        <f t="shared" ref="BG199:BR199" si="398">IF(BG198+BT198&gt;$AJ$27,1,0)</f>
        <v>0</v>
      </c>
      <c r="BH199" s="7">
        <f t="shared" si="398"/>
        <v>0</v>
      </c>
      <c r="BI199" s="7">
        <f t="shared" si="398"/>
        <v>0</v>
      </c>
      <c r="BJ199" s="7">
        <f t="shared" si="398"/>
        <v>0</v>
      </c>
      <c r="BK199" s="7">
        <f t="shared" si="398"/>
        <v>0</v>
      </c>
      <c r="BL199" s="7">
        <f t="shared" si="398"/>
        <v>0</v>
      </c>
      <c r="BM199" s="7">
        <f t="shared" si="398"/>
        <v>0</v>
      </c>
      <c r="BN199" s="7">
        <f t="shared" si="398"/>
        <v>0</v>
      </c>
      <c r="BO199" s="7">
        <f t="shared" si="398"/>
        <v>0</v>
      </c>
      <c r="BP199" s="7">
        <f t="shared" si="398"/>
        <v>0</v>
      </c>
      <c r="BQ199" s="7">
        <f t="shared" si="398"/>
        <v>0</v>
      </c>
      <c r="BR199" s="7">
        <f t="shared" si="398"/>
        <v>0</v>
      </c>
      <c r="BT199" s="7"/>
      <c r="BU199" s="7"/>
      <c r="BV199" s="7"/>
      <c r="BW199" s="7"/>
      <c r="BX199" s="7"/>
      <c r="BY199" s="7"/>
      <c r="BZ199" s="7"/>
      <c r="CA199" s="7"/>
      <c r="CB199" s="7"/>
      <c r="CC199" s="7"/>
      <c r="CD199" s="7"/>
      <c r="CE199" s="7"/>
    </row>
    <row r="200" spans="1:98">
      <c r="A200" s="408"/>
      <c r="B200" s="411"/>
      <c r="C200" s="416"/>
      <c r="D200" s="417"/>
      <c r="E200" s="415"/>
      <c r="F200" s="411"/>
      <c r="G200" s="59" t="s">
        <v>258</v>
      </c>
      <c r="H200" s="60"/>
      <c r="I200" s="61"/>
      <c r="J200" s="61"/>
      <c r="K200" s="61"/>
      <c r="L200" s="61"/>
      <c r="M200" s="61"/>
      <c r="N200" s="61"/>
      <c r="O200" s="61"/>
      <c r="P200" s="61"/>
      <c r="Q200" s="61"/>
      <c r="R200" s="61"/>
      <c r="S200" s="61"/>
      <c r="T200" s="62">
        <f t="shared" si="392"/>
        <v>0</v>
      </c>
      <c r="U200" s="63"/>
      <c r="V200" s="64"/>
      <c r="W200" s="64"/>
      <c r="X200" s="64"/>
      <c r="Y200" s="64"/>
      <c r="Z200" s="64"/>
      <c r="AA200" s="64"/>
      <c r="AB200" s="64"/>
      <c r="AC200" s="64"/>
      <c r="AD200" s="64"/>
      <c r="AE200" s="64"/>
      <c r="AF200" s="64"/>
      <c r="AG200" s="62">
        <f t="shared" si="397"/>
        <v>0</v>
      </c>
      <c r="AN200" s="4">
        <v>6</v>
      </c>
      <c r="AO200" s="4">
        <v>2</v>
      </c>
      <c r="AP200" s="4">
        <v>3</v>
      </c>
      <c r="AQ200" s="6">
        <f ca="1">IF($AP200=1,IF(INDIRECT(ADDRESS(($AN200-1)*3+$AO200+5,$AP200+7))="",0,INDIRECT(ADDRESS(($AN200-1)*3+$AO200+5,$AP200+7))),IF(INDIRECT(ADDRESS(($AN200-1)*3+$AO200+5,$AP200+7))="",0,IF(COUNTIF(INDIRECT(ADDRESS(($AN200-1)*36+($AO200-1)*12+6,COLUMN())):INDIRECT(ADDRESS(($AN200-1)*36+($AO200-1)*12+$AP200+4,COLUMN())),INDIRECT(ADDRESS(($AN200-1)*3+$AO200+5,$AP200+7)))&gt;=1,0,INDIRECT(ADDRESS(($AN200-1)*3+$AO200+5,$AP200+7)))))</f>
        <v>0</v>
      </c>
      <c r="AR200" s="4">
        <f ca="1">COUNTIF(INDIRECT("H"&amp;(ROW()+12*(($AN200-1)*3+$AO200)-ROW())/12+5):INDIRECT("S"&amp;(ROW()+12*(($AN200-1)*3+$AO200)-ROW())/12+5),AQ200)</f>
        <v>0</v>
      </c>
      <c r="AS200" s="6">
        <f ca="1">IF($AP200=1,IF(INDIRECT(ADDRESS(($AN200-1)*3+$AO200+5,$AP200+20))="",0,INDIRECT(ADDRESS(($AN200-1)*3+$AO200+5,$AP200+20))),IF(INDIRECT(ADDRESS(($AN200-1)*3+$AO200+5,$AP200+20))="",0,IF(COUNTIF(INDIRECT(ADDRESS(($AN200-1)*36+($AO200-1)*12+6,COLUMN())):INDIRECT(ADDRESS(($AN200-1)*36+($AO200-1)*12+$AP200+4,COLUMN())),INDIRECT(ADDRESS(($AN200-1)*3+$AO200+5,$AP200+20)))&gt;=1,0,INDIRECT(ADDRESS(($AN200-1)*3+$AO200+5,$AP200+20)))))</f>
        <v>0</v>
      </c>
      <c r="AT200" s="4">
        <f ca="1">COUNTIF(INDIRECT("U"&amp;(ROW()+12*(($AN200-1)*3+$AO200)-ROW())/12+5):INDIRECT("AF"&amp;(ROW()+12*(($AN200-1)*3+$AO200)-ROW())/12+5),AS200)</f>
        <v>0</v>
      </c>
      <c r="AU200" s="4">
        <f ca="1">IF(AND(AQ200+AS200&gt;0,AR200+AT200&gt;0),COUNTIF(AU$6:AU199,"&gt;0")+1,0)</f>
        <v>0</v>
      </c>
      <c r="BE200" s="4">
        <v>3</v>
      </c>
      <c r="BF200" s="8"/>
      <c r="BG200" s="7"/>
      <c r="BH200" s="7"/>
      <c r="BI200" s="7"/>
      <c r="BJ200" s="7"/>
      <c r="BK200" s="7"/>
      <c r="BL200" s="7"/>
      <c r="BM200" s="7"/>
      <c r="BN200" s="7"/>
      <c r="BO200" s="7"/>
      <c r="BP200" s="7"/>
      <c r="BQ200" s="7"/>
      <c r="BR200" s="7"/>
      <c r="BT200" s="7"/>
      <c r="BU200" s="7"/>
      <c r="BV200" s="7"/>
      <c r="BW200" s="7"/>
      <c r="BX200" s="7"/>
      <c r="BY200" s="7"/>
      <c r="BZ200" s="7"/>
      <c r="CA200" s="7"/>
      <c r="CB200" s="7"/>
      <c r="CC200" s="7"/>
      <c r="CD200" s="7"/>
      <c r="CE200" s="7"/>
    </row>
    <row r="201" spans="1:98">
      <c r="A201" s="406">
        <v>66</v>
      </c>
      <c r="B201" s="409"/>
      <c r="C201" s="409"/>
      <c r="D201" s="409"/>
      <c r="E201" s="413"/>
      <c r="F201" s="409"/>
      <c r="G201" s="47" t="s">
        <v>75</v>
      </c>
      <c r="H201" s="48"/>
      <c r="I201" s="49" t="str">
        <f t="shared" ref="I201:S202" si="399">IF(H201="","",H201)</f>
        <v/>
      </c>
      <c r="J201" s="49" t="str">
        <f t="shared" si="399"/>
        <v/>
      </c>
      <c r="K201" s="49" t="str">
        <f t="shared" si="399"/>
        <v/>
      </c>
      <c r="L201" s="49" t="str">
        <f t="shared" si="399"/>
        <v/>
      </c>
      <c r="M201" s="49" t="str">
        <f t="shared" si="399"/>
        <v/>
      </c>
      <c r="N201" s="49" t="str">
        <f t="shared" si="399"/>
        <v/>
      </c>
      <c r="O201" s="49" t="str">
        <f t="shared" si="399"/>
        <v/>
      </c>
      <c r="P201" s="49" t="str">
        <f t="shared" si="399"/>
        <v/>
      </c>
      <c r="Q201" s="49" t="str">
        <f t="shared" si="399"/>
        <v/>
      </c>
      <c r="R201" s="49" t="str">
        <f t="shared" si="399"/>
        <v/>
      </c>
      <c r="S201" s="49" t="str">
        <f t="shared" si="399"/>
        <v/>
      </c>
      <c r="T201" s="50">
        <f t="shared" si="392"/>
        <v>0</v>
      </c>
      <c r="U201" s="51"/>
      <c r="V201" s="52" t="str">
        <f t="shared" ref="V201:AF202" si="400">IF(U201="","",U201)</f>
        <v/>
      </c>
      <c r="W201" s="52" t="str">
        <f t="shared" si="400"/>
        <v/>
      </c>
      <c r="X201" s="52" t="str">
        <f t="shared" si="400"/>
        <v/>
      </c>
      <c r="Y201" s="52" t="str">
        <f t="shared" si="400"/>
        <v/>
      </c>
      <c r="Z201" s="52" t="str">
        <f t="shared" si="400"/>
        <v/>
      </c>
      <c r="AA201" s="52" t="str">
        <f t="shared" si="400"/>
        <v/>
      </c>
      <c r="AB201" s="52" t="str">
        <f t="shared" si="400"/>
        <v/>
      </c>
      <c r="AC201" s="52" t="str">
        <f t="shared" si="400"/>
        <v/>
      </c>
      <c r="AD201" s="52" t="str">
        <f t="shared" si="400"/>
        <v/>
      </c>
      <c r="AE201" s="52" t="str">
        <f t="shared" si="400"/>
        <v/>
      </c>
      <c r="AF201" s="52" t="str">
        <f t="shared" si="400"/>
        <v/>
      </c>
      <c r="AG201" s="50">
        <f t="shared" si="397"/>
        <v>0</v>
      </c>
      <c r="AN201" s="4">
        <v>6</v>
      </c>
      <c r="AO201" s="4">
        <v>2</v>
      </c>
      <c r="AP201" s="4">
        <v>4</v>
      </c>
      <c r="AQ201" s="6">
        <f ca="1">IF($AP201=1,IF(INDIRECT(ADDRESS(($AN201-1)*3+$AO201+5,$AP201+7))="",0,INDIRECT(ADDRESS(($AN201-1)*3+$AO201+5,$AP201+7))),IF(INDIRECT(ADDRESS(($AN201-1)*3+$AO201+5,$AP201+7))="",0,IF(COUNTIF(INDIRECT(ADDRESS(($AN201-1)*36+($AO201-1)*12+6,COLUMN())):INDIRECT(ADDRESS(($AN201-1)*36+($AO201-1)*12+$AP201+4,COLUMN())),INDIRECT(ADDRESS(($AN201-1)*3+$AO201+5,$AP201+7)))&gt;=1,0,INDIRECT(ADDRESS(($AN201-1)*3+$AO201+5,$AP201+7)))))</f>
        <v>0</v>
      </c>
      <c r="AR201" s="4">
        <f ca="1">COUNTIF(INDIRECT("H"&amp;(ROW()+12*(($AN201-1)*3+$AO201)-ROW())/12+5):INDIRECT("S"&amp;(ROW()+12*(($AN201-1)*3+$AO201)-ROW())/12+5),AQ201)</f>
        <v>0</v>
      </c>
      <c r="AS201" s="6">
        <f ca="1">IF($AP201=1,IF(INDIRECT(ADDRESS(($AN201-1)*3+$AO201+5,$AP201+20))="",0,INDIRECT(ADDRESS(($AN201-1)*3+$AO201+5,$AP201+20))),IF(INDIRECT(ADDRESS(($AN201-1)*3+$AO201+5,$AP201+20))="",0,IF(COUNTIF(INDIRECT(ADDRESS(($AN201-1)*36+($AO201-1)*12+6,COLUMN())):INDIRECT(ADDRESS(($AN201-1)*36+($AO201-1)*12+$AP201+4,COLUMN())),INDIRECT(ADDRESS(($AN201-1)*3+$AO201+5,$AP201+20)))&gt;=1,0,INDIRECT(ADDRESS(($AN201-1)*3+$AO201+5,$AP201+20)))))</f>
        <v>0</v>
      </c>
      <c r="AT201" s="4">
        <f ca="1">COUNTIF(INDIRECT("U"&amp;(ROW()+12*(($AN201-1)*3+$AO201)-ROW())/12+5):INDIRECT("AF"&amp;(ROW()+12*(($AN201-1)*3+$AO201)-ROW())/12+5),AS201)</f>
        <v>0</v>
      </c>
      <c r="AU201" s="4">
        <f ca="1">IF(AND(AQ201+AS201&gt;0,AR201+AT201&gt;0),COUNTIF(AU$6:AU200,"&gt;0")+1,0)</f>
        <v>0</v>
      </c>
      <c r="BE201" s="4">
        <v>1</v>
      </c>
      <c r="BG201" s="7">
        <f t="shared" ref="BG201:BR201" si="401">SUM(H201:H202)</f>
        <v>0</v>
      </c>
      <c r="BH201" s="7">
        <f t="shared" si="401"/>
        <v>0</v>
      </c>
      <c r="BI201" s="7">
        <f t="shared" si="401"/>
        <v>0</v>
      </c>
      <c r="BJ201" s="7">
        <f t="shared" si="401"/>
        <v>0</v>
      </c>
      <c r="BK201" s="7">
        <f t="shared" si="401"/>
        <v>0</v>
      </c>
      <c r="BL201" s="7">
        <f t="shared" si="401"/>
        <v>0</v>
      </c>
      <c r="BM201" s="7">
        <f t="shared" si="401"/>
        <v>0</v>
      </c>
      <c r="BN201" s="7">
        <f t="shared" si="401"/>
        <v>0</v>
      </c>
      <c r="BO201" s="7">
        <f t="shared" si="401"/>
        <v>0</v>
      </c>
      <c r="BP201" s="7">
        <f t="shared" si="401"/>
        <v>0</v>
      </c>
      <c r="BQ201" s="7">
        <f t="shared" si="401"/>
        <v>0</v>
      </c>
      <c r="BR201" s="7">
        <f t="shared" si="401"/>
        <v>0</v>
      </c>
      <c r="BT201" s="7">
        <f t="shared" ref="BT201:CE201" si="402">SUM(U201:U202)</f>
        <v>0</v>
      </c>
      <c r="BU201" s="7">
        <f t="shared" si="402"/>
        <v>0</v>
      </c>
      <c r="BV201" s="7">
        <f t="shared" si="402"/>
        <v>0</v>
      </c>
      <c r="BW201" s="7">
        <f t="shared" si="402"/>
        <v>0</v>
      </c>
      <c r="BX201" s="7">
        <f t="shared" si="402"/>
        <v>0</v>
      </c>
      <c r="BY201" s="7">
        <f t="shared" si="402"/>
        <v>0</v>
      </c>
      <c r="BZ201" s="7">
        <f t="shared" si="402"/>
        <v>0</v>
      </c>
      <c r="CA201" s="7">
        <f t="shared" si="402"/>
        <v>0</v>
      </c>
      <c r="CB201" s="7">
        <f t="shared" si="402"/>
        <v>0</v>
      </c>
      <c r="CC201" s="7">
        <f t="shared" si="402"/>
        <v>0</v>
      </c>
      <c r="CD201" s="7">
        <f t="shared" si="402"/>
        <v>0</v>
      </c>
      <c r="CE201" s="7">
        <f t="shared" si="402"/>
        <v>0</v>
      </c>
      <c r="CH201" s="8" t="s">
        <v>74</v>
      </c>
      <c r="CI201" s="7">
        <f t="shared" ref="CI201:CT201" si="403">IF(OR($D201="副園長",$D201="教頭",$D201="主任保育士",$D201="主幹教諭",$D201="主幹保育教諭"),0,BG201)</f>
        <v>0</v>
      </c>
      <c r="CJ201" s="7">
        <f t="shared" si="403"/>
        <v>0</v>
      </c>
      <c r="CK201" s="7">
        <f t="shared" si="403"/>
        <v>0</v>
      </c>
      <c r="CL201" s="7">
        <f t="shared" si="403"/>
        <v>0</v>
      </c>
      <c r="CM201" s="7">
        <f t="shared" si="403"/>
        <v>0</v>
      </c>
      <c r="CN201" s="7">
        <f t="shared" si="403"/>
        <v>0</v>
      </c>
      <c r="CO201" s="7">
        <f t="shared" si="403"/>
        <v>0</v>
      </c>
      <c r="CP201" s="7">
        <f t="shared" si="403"/>
        <v>0</v>
      </c>
      <c r="CQ201" s="7">
        <f t="shared" si="403"/>
        <v>0</v>
      </c>
      <c r="CR201" s="7">
        <f t="shared" si="403"/>
        <v>0</v>
      </c>
      <c r="CS201" s="7">
        <f t="shared" si="403"/>
        <v>0</v>
      </c>
      <c r="CT201" s="7">
        <f t="shared" si="403"/>
        <v>0</v>
      </c>
    </row>
    <row r="202" spans="1:98">
      <c r="A202" s="407"/>
      <c r="B202" s="410"/>
      <c r="C202" s="412"/>
      <c r="D202" s="412"/>
      <c r="E202" s="414"/>
      <c r="F202" s="410"/>
      <c r="G202" s="53" t="s">
        <v>73</v>
      </c>
      <c r="H202" s="54"/>
      <c r="I202" s="55" t="str">
        <f t="shared" si="399"/>
        <v/>
      </c>
      <c r="J202" s="55" t="str">
        <f t="shared" si="399"/>
        <v/>
      </c>
      <c r="K202" s="55" t="str">
        <f t="shared" si="399"/>
        <v/>
      </c>
      <c r="L202" s="55" t="str">
        <f t="shared" si="399"/>
        <v/>
      </c>
      <c r="M202" s="55" t="str">
        <f t="shared" si="399"/>
        <v/>
      </c>
      <c r="N202" s="55" t="str">
        <f t="shared" si="399"/>
        <v/>
      </c>
      <c r="O202" s="55" t="str">
        <f t="shared" si="399"/>
        <v/>
      </c>
      <c r="P202" s="55" t="str">
        <f t="shared" si="399"/>
        <v/>
      </c>
      <c r="Q202" s="55" t="str">
        <f t="shared" si="399"/>
        <v/>
      </c>
      <c r="R202" s="55" t="str">
        <f t="shared" si="399"/>
        <v/>
      </c>
      <c r="S202" s="55" t="str">
        <f t="shared" si="399"/>
        <v/>
      </c>
      <c r="T202" s="56">
        <f t="shared" si="392"/>
        <v>0</v>
      </c>
      <c r="U202" s="57"/>
      <c r="V202" s="58" t="str">
        <f t="shared" si="400"/>
        <v/>
      </c>
      <c r="W202" s="58" t="str">
        <f t="shared" si="400"/>
        <v/>
      </c>
      <c r="X202" s="58" t="str">
        <f t="shared" si="400"/>
        <v/>
      </c>
      <c r="Y202" s="58" t="str">
        <f t="shared" si="400"/>
        <v/>
      </c>
      <c r="Z202" s="58" t="str">
        <f t="shared" si="400"/>
        <v/>
      </c>
      <c r="AA202" s="58" t="str">
        <f t="shared" si="400"/>
        <v/>
      </c>
      <c r="AB202" s="58" t="str">
        <f t="shared" si="400"/>
        <v/>
      </c>
      <c r="AC202" s="58" t="str">
        <f t="shared" si="400"/>
        <v/>
      </c>
      <c r="AD202" s="58" t="str">
        <f t="shared" si="400"/>
        <v/>
      </c>
      <c r="AE202" s="58" t="str">
        <f t="shared" si="400"/>
        <v/>
      </c>
      <c r="AF202" s="58" t="str">
        <f t="shared" si="400"/>
        <v/>
      </c>
      <c r="AG202" s="56">
        <f t="shared" si="397"/>
        <v>0</v>
      </c>
      <c r="AN202" s="4">
        <v>6</v>
      </c>
      <c r="AO202" s="4">
        <v>2</v>
      </c>
      <c r="AP202" s="4">
        <v>5</v>
      </c>
      <c r="AQ202" s="6">
        <f ca="1">IF($AP202=1,IF(INDIRECT(ADDRESS(($AN202-1)*3+$AO202+5,$AP202+7))="",0,INDIRECT(ADDRESS(($AN202-1)*3+$AO202+5,$AP202+7))),IF(INDIRECT(ADDRESS(($AN202-1)*3+$AO202+5,$AP202+7))="",0,IF(COUNTIF(INDIRECT(ADDRESS(($AN202-1)*36+($AO202-1)*12+6,COLUMN())):INDIRECT(ADDRESS(($AN202-1)*36+($AO202-1)*12+$AP202+4,COLUMN())),INDIRECT(ADDRESS(($AN202-1)*3+$AO202+5,$AP202+7)))&gt;=1,0,INDIRECT(ADDRESS(($AN202-1)*3+$AO202+5,$AP202+7)))))</f>
        <v>0</v>
      </c>
      <c r="AR202" s="4">
        <f ca="1">COUNTIF(INDIRECT("H"&amp;(ROW()+12*(($AN202-1)*3+$AO202)-ROW())/12+5):INDIRECT("S"&amp;(ROW()+12*(($AN202-1)*3+$AO202)-ROW())/12+5),AQ202)</f>
        <v>0</v>
      </c>
      <c r="AS202" s="6">
        <f ca="1">IF($AP202=1,IF(INDIRECT(ADDRESS(($AN202-1)*3+$AO202+5,$AP202+20))="",0,INDIRECT(ADDRESS(($AN202-1)*3+$AO202+5,$AP202+20))),IF(INDIRECT(ADDRESS(($AN202-1)*3+$AO202+5,$AP202+20))="",0,IF(COUNTIF(INDIRECT(ADDRESS(($AN202-1)*36+($AO202-1)*12+6,COLUMN())):INDIRECT(ADDRESS(($AN202-1)*36+($AO202-1)*12+$AP202+4,COLUMN())),INDIRECT(ADDRESS(($AN202-1)*3+$AO202+5,$AP202+20)))&gt;=1,0,INDIRECT(ADDRESS(($AN202-1)*3+$AO202+5,$AP202+20)))))</f>
        <v>0</v>
      </c>
      <c r="AT202" s="4">
        <f ca="1">COUNTIF(INDIRECT("U"&amp;(ROW()+12*(($AN202-1)*3+$AO202)-ROW())/12+5):INDIRECT("AF"&amp;(ROW()+12*(($AN202-1)*3+$AO202)-ROW())/12+5),AS202)</f>
        <v>0</v>
      </c>
      <c r="AU202" s="4">
        <f ca="1">IF(AND(AQ202+AS202&gt;0,AR202+AT202&gt;0),COUNTIF(AU$6:AU201,"&gt;0")+1,0)</f>
        <v>0</v>
      </c>
      <c r="BE202" s="4">
        <v>2</v>
      </c>
      <c r="BF202" s="4" t="s">
        <v>72</v>
      </c>
      <c r="BG202" s="7">
        <f t="shared" ref="BG202:BR202" si="404">IF(BG201+BT201&gt;$AJ$27,1,0)</f>
        <v>0</v>
      </c>
      <c r="BH202" s="7">
        <f t="shared" si="404"/>
        <v>0</v>
      </c>
      <c r="BI202" s="7">
        <f t="shared" si="404"/>
        <v>0</v>
      </c>
      <c r="BJ202" s="7">
        <f t="shared" si="404"/>
        <v>0</v>
      </c>
      <c r="BK202" s="7">
        <f t="shared" si="404"/>
        <v>0</v>
      </c>
      <c r="BL202" s="7">
        <f t="shared" si="404"/>
        <v>0</v>
      </c>
      <c r="BM202" s="7">
        <f t="shared" si="404"/>
        <v>0</v>
      </c>
      <c r="BN202" s="7">
        <f t="shared" si="404"/>
        <v>0</v>
      </c>
      <c r="BO202" s="7">
        <f t="shared" si="404"/>
        <v>0</v>
      </c>
      <c r="BP202" s="7">
        <f t="shared" si="404"/>
        <v>0</v>
      </c>
      <c r="BQ202" s="7">
        <f t="shared" si="404"/>
        <v>0</v>
      </c>
      <c r="BR202" s="7">
        <f t="shared" si="404"/>
        <v>0</v>
      </c>
      <c r="BT202" s="7"/>
      <c r="BU202" s="7"/>
      <c r="BV202" s="7"/>
      <c r="BW202" s="7"/>
      <c r="BX202" s="7"/>
      <c r="BY202" s="7"/>
      <c r="BZ202" s="7"/>
      <c r="CA202" s="7"/>
      <c r="CB202" s="7"/>
      <c r="CC202" s="7"/>
      <c r="CD202" s="7"/>
      <c r="CE202" s="7"/>
    </row>
    <row r="203" spans="1:98">
      <c r="A203" s="408"/>
      <c r="B203" s="411"/>
      <c r="C203" s="416"/>
      <c r="D203" s="417"/>
      <c r="E203" s="415"/>
      <c r="F203" s="411"/>
      <c r="G203" s="59" t="s">
        <v>258</v>
      </c>
      <c r="H203" s="60"/>
      <c r="I203" s="61"/>
      <c r="J203" s="61"/>
      <c r="K203" s="61"/>
      <c r="L203" s="61"/>
      <c r="M203" s="61"/>
      <c r="N203" s="61"/>
      <c r="O203" s="61"/>
      <c r="P203" s="61"/>
      <c r="Q203" s="61"/>
      <c r="R203" s="61"/>
      <c r="S203" s="61"/>
      <c r="T203" s="62">
        <f t="shared" si="392"/>
        <v>0</v>
      </c>
      <c r="U203" s="63"/>
      <c r="V203" s="64"/>
      <c r="W203" s="64"/>
      <c r="X203" s="64"/>
      <c r="Y203" s="64"/>
      <c r="Z203" s="64"/>
      <c r="AA203" s="64"/>
      <c r="AB203" s="64"/>
      <c r="AC203" s="64"/>
      <c r="AD203" s="64"/>
      <c r="AE203" s="64"/>
      <c r="AF203" s="64"/>
      <c r="AG203" s="62">
        <f t="shared" si="397"/>
        <v>0</v>
      </c>
      <c r="AN203" s="4">
        <v>6</v>
      </c>
      <c r="AO203" s="4">
        <v>2</v>
      </c>
      <c r="AP203" s="4">
        <v>6</v>
      </c>
      <c r="AQ203" s="6">
        <f ca="1">IF($AP203=1,IF(INDIRECT(ADDRESS(($AN203-1)*3+$AO203+5,$AP203+7))="",0,INDIRECT(ADDRESS(($AN203-1)*3+$AO203+5,$AP203+7))),IF(INDIRECT(ADDRESS(($AN203-1)*3+$AO203+5,$AP203+7))="",0,IF(COUNTIF(INDIRECT(ADDRESS(($AN203-1)*36+($AO203-1)*12+6,COLUMN())):INDIRECT(ADDRESS(($AN203-1)*36+($AO203-1)*12+$AP203+4,COLUMN())),INDIRECT(ADDRESS(($AN203-1)*3+$AO203+5,$AP203+7)))&gt;=1,0,INDIRECT(ADDRESS(($AN203-1)*3+$AO203+5,$AP203+7)))))</f>
        <v>0</v>
      </c>
      <c r="AR203" s="4">
        <f ca="1">COUNTIF(INDIRECT("H"&amp;(ROW()+12*(($AN203-1)*3+$AO203)-ROW())/12+5):INDIRECT("S"&amp;(ROW()+12*(($AN203-1)*3+$AO203)-ROW())/12+5),AQ203)</f>
        <v>0</v>
      </c>
      <c r="AS203" s="6">
        <f ca="1">IF($AP203=1,IF(INDIRECT(ADDRESS(($AN203-1)*3+$AO203+5,$AP203+20))="",0,INDIRECT(ADDRESS(($AN203-1)*3+$AO203+5,$AP203+20))),IF(INDIRECT(ADDRESS(($AN203-1)*3+$AO203+5,$AP203+20))="",0,IF(COUNTIF(INDIRECT(ADDRESS(($AN203-1)*36+($AO203-1)*12+6,COLUMN())):INDIRECT(ADDRESS(($AN203-1)*36+($AO203-1)*12+$AP203+4,COLUMN())),INDIRECT(ADDRESS(($AN203-1)*3+$AO203+5,$AP203+20)))&gt;=1,0,INDIRECT(ADDRESS(($AN203-1)*3+$AO203+5,$AP203+20)))))</f>
        <v>0</v>
      </c>
      <c r="AT203" s="4">
        <f ca="1">COUNTIF(INDIRECT("U"&amp;(ROW()+12*(($AN203-1)*3+$AO203)-ROW())/12+5):INDIRECT("AF"&amp;(ROW()+12*(($AN203-1)*3+$AO203)-ROW())/12+5),AS203)</f>
        <v>0</v>
      </c>
      <c r="AU203" s="4">
        <f ca="1">IF(AND(AQ203+AS203&gt;0,AR203+AT203&gt;0),COUNTIF(AU$6:AU202,"&gt;0")+1,0)</f>
        <v>0</v>
      </c>
      <c r="BE203" s="4">
        <v>3</v>
      </c>
      <c r="BF203" s="8"/>
      <c r="BG203" s="7"/>
      <c r="BH203" s="7"/>
      <c r="BI203" s="7"/>
      <c r="BJ203" s="7"/>
      <c r="BK203" s="7"/>
      <c r="BL203" s="7"/>
      <c r="BM203" s="7"/>
      <c r="BN203" s="7"/>
      <c r="BO203" s="7"/>
      <c r="BP203" s="7"/>
      <c r="BQ203" s="7"/>
      <c r="BR203" s="7"/>
      <c r="BT203" s="7"/>
      <c r="BU203" s="7"/>
      <c r="BV203" s="7"/>
      <c r="BW203" s="7"/>
      <c r="BX203" s="7"/>
      <c r="BY203" s="7"/>
      <c r="BZ203" s="7"/>
      <c r="CA203" s="7"/>
      <c r="CB203" s="7"/>
      <c r="CC203" s="7"/>
      <c r="CD203" s="7"/>
      <c r="CE203" s="7"/>
    </row>
    <row r="204" spans="1:98">
      <c r="A204" s="406">
        <v>67</v>
      </c>
      <c r="B204" s="409"/>
      <c r="C204" s="409"/>
      <c r="D204" s="409"/>
      <c r="E204" s="413"/>
      <c r="F204" s="409"/>
      <c r="G204" s="47" t="s">
        <v>75</v>
      </c>
      <c r="H204" s="48"/>
      <c r="I204" s="49" t="str">
        <f t="shared" ref="I204:S205" si="405">IF(H204="","",H204)</f>
        <v/>
      </c>
      <c r="J204" s="49" t="str">
        <f t="shared" si="405"/>
        <v/>
      </c>
      <c r="K204" s="49" t="str">
        <f t="shared" si="405"/>
        <v/>
      </c>
      <c r="L204" s="49" t="str">
        <f t="shared" si="405"/>
        <v/>
      </c>
      <c r="M204" s="49" t="str">
        <f t="shared" si="405"/>
        <v/>
      </c>
      <c r="N204" s="49" t="str">
        <f t="shared" si="405"/>
        <v/>
      </c>
      <c r="O204" s="49" t="str">
        <f t="shared" si="405"/>
        <v/>
      </c>
      <c r="P204" s="49" t="str">
        <f t="shared" si="405"/>
        <v/>
      </c>
      <c r="Q204" s="49" t="str">
        <f t="shared" si="405"/>
        <v/>
      </c>
      <c r="R204" s="49" t="str">
        <f t="shared" si="405"/>
        <v/>
      </c>
      <c r="S204" s="49" t="str">
        <f t="shared" si="405"/>
        <v/>
      </c>
      <c r="T204" s="50">
        <f t="shared" si="392"/>
        <v>0</v>
      </c>
      <c r="U204" s="51"/>
      <c r="V204" s="52" t="str">
        <f t="shared" ref="V204:AF205" si="406">IF(U204="","",U204)</f>
        <v/>
      </c>
      <c r="W204" s="52" t="str">
        <f t="shared" si="406"/>
        <v/>
      </c>
      <c r="X204" s="52" t="str">
        <f t="shared" si="406"/>
        <v/>
      </c>
      <c r="Y204" s="52" t="str">
        <f t="shared" si="406"/>
        <v/>
      </c>
      <c r="Z204" s="52" t="str">
        <f t="shared" si="406"/>
        <v/>
      </c>
      <c r="AA204" s="52" t="str">
        <f t="shared" si="406"/>
        <v/>
      </c>
      <c r="AB204" s="52" t="str">
        <f t="shared" si="406"/>
        <v/>
      </c>
      <c r="AC204" s="52" t="str">
        <f t="shared" si="406"/>
        <v/>
      </c>
      <c r="AD204" s="52" t="str">
        <f t="shared" si="406"/>
        <v/>
      </c>
      <c r="AE204" s="52" t="str">
        <f t="shared" si="406"/>
        <v/>
      </c>
      <c r="AF204" s="52" t="str">
        <f t="shared" si="406"/>
        <v/>
      </c>
      <c r="AG204" s="50">
        <f t="shared" si="397"/>
        <v>0</v>
      </c>
      <c r="AN204" s="4">
        <v>6</v>
      </c>
      <c r="AO204" s="4">
        <v>2</v>
      </c>
      <c r="AP204" s="4">
        <v>7</v>
      </c>
      <c r="AQ204" s="6">
        <f ca="1">IF($AP204=1,IF(INDIRECT(ADDRESS(($AN204-1)*3+$AO204+5,$AP204+7))="",0,INDIRECT(ADDRESS(($AN204-1)*3+$AO204+5,$AP204+7))),IF(INDIRECT(ADDRESS(($AN204-1)*3+$AO204+5,$AP204+7))="",0,IF(COUNTIF(INDIRECT(ADDRESS(($AN204-1)*36+($AO204-1)*12+6,COLUMN())):INDIRECT(ADDRESS(($AN204-1)*36+($AO204-1)*12+$AP204+4,COLUMN())),INDIRECT(ADDRESS(($AN204-1)*3+$AO204+5,$AP204+7)))&gt;=1,0,INDIRECT(ADDRESS(($AN204-1)*3+$AO204+5,$AP204+7)))))</f>
        <v>0</v>
      </c>
      <c r="AR204" s="4">
        <f ca="1">COUNTIF(INDIRECT("H"&amp;(ROW()+12*(($AN204-1)*3+$AO204)-ROW())/12+5):INDIRECT("S"&amp;(ROW()+12*(($AN204-1)*3+$AO204)-ROW())/12+5),AQ204)</f>
        <v>0</v>
      </c>
      <c r="AS204" s="6">
        <f ca="1">IF($AP204=1,IF(INDIRECT(ADDRESS(($AN204-1)*3+$AO204+5,$AP204+20))="",0,INDIRECT(ADDRESS(($AN204-1)*3+$AO204+5,$AP204+20))),IF(INDIRECT(ADDRESS(($AN204-1)*3+$AO204+5,$AP204+20))="",0,IF(COUNTIF(INDIRECT(ADDRESS(($AN204-1)*36+($AO204-1)*12+6,COLUMN())):INDIRECT(ADDRESS(($AN204-1)*36+($AO204-1)*12+$AP204+4,COLUMN())),INDIRECT(ADDRESS(($AN204-1)*3+$AO204+5,$AP204+20)))&gt;=1,0,INDIRECT(ADDRESS(($AN204-1)*3+$AO204+5,$AP204+20)))))</f>
        <v>0</v>
      </c>
      <c r="AT204" s="4">
        <f ca="1">COUNTIF(INDIRECT("U"&amp;(ROW()+12*(($AN204-1)*3+$AO204)-ROW())/12+5):INDIRECT("AF"&amp;(ROW()+12*(($AN204-1)*3+$AO204)-ROW())/12+5),AS204)</f>
        <v>0</v>
      </c>
      <c r="AU204" s="4">
        <f ca="1">IF(AND(AQ204+AS204&gt;0,AR204+AT204&gt;0),COUNTIF(AU$6:AU203,"&gt;0")+1,0)</f>
        <v>0</v>
      </c>
      <c r="BE204" s="4">
        <v>1</v>
      </c>
      <c r="BG204" s="7">
        <f t="shared" ref="BG204:BR204" si="407">SUM(H204:H205)</f>
        <v>0</v>
      </c>
      <c r="BH204" s="7">
        <f t="shared" si="407"/>
        <v>0</v>
      </c>
      <c r="BI204" s="7">
        <f t="shared" si="407"/>
        <v>0</v>
      </c>
      <c r="BJ204" s="7">
        <f t="shared" si="407"/>
        <v>0</v>
      </c>
      <c r="BK204" s="7">
        <f t="shared" si="407"/>
        <v>0</v>
      </c>
      <c r="BL204" s="7">
        <f t="shared" si="407"/>
        <v>0</v>
      </c>
      <c r="BM204" s="7">
        <f t="shared" si="407"/>
        <v>0</v>
      </c>
      <c r="BN204" s="7">
        <f t="shared" si="407"/>
        <v>0</v>
      </c>
      <c r="BO204" s="7">
        <f t="shared" si="407"/>
        <v>0</v>
      </c>
      <c r="BP204" s="7">
        <f t="shared" si="407"/>
        <v>0</v>
      </c>
      <c r="BQ204" s="7">
        <f t="shared" si="407"/>
        <v>0</v>
      </c>
      <c r="BR204" s="7">
        <f t="shared" si="407"/>
        <v>0</v>
      </c>
      <c r="BT204" s="7">
        <f t="shared" ref="BT204:CE204" si="408">SUM(U204:U205)</f>
        <v>0</v>
      </c>
      <c r="BU204" s="7">
        <f t="shared" si="408"/>
        <v>0</v>
      </c>
      <c r="BV204" s="7">
        <f t="shared" si="408"/>
        <v>0</v>
      </c>
      <c r="BW204" s="7">
        <f t="shared" si="408"/>
        <v>0</v>
      </c>
      <c r="BX204" s="7">
        <f t="shared" si="408"/>
        <v>0</v>
      </c>
      <c r="BY204" s="7">
        <f t="shared" si="408"/>
        <v>0</v>
      </c>
      <c r="BZ204" s="7">
        <f t="shared" si="408"/>
        <v>0</v>
      </c>
      <c r="CA204" s="7">
        <f t="shared" si="408"/>
        <v>0</v>
      </c>
      <c r="CB204" s="7">
        <f t="shared" si="408"/>
        <v>0</v>
      </c>
      <c r="CC204" s="7">
        <f t="shared" si="408"/>
        <v>0</v>
      </c>
      <c r="CD204" s="7">
        <f t="shared" si="408"/>
        <v>0</v>
      </c>
      <c r="CE204" s="7">
        <f t="shared" si="408"/>
        <v>0</v>
      </c>
      <c r="CH204" s="8" t="s">
        <v>74</v>
      </c>
      <c r="CI204" s="7">
        <f t="shared" ref="CI204:CT204" si="409">IF(OR($D204="副園長",$D204="教頭",$D204="主任保育士",$D204="主幹教諭",$D204="主幹保育教諭"),0,BG204)</f>
        <v>0</v>
      </c>
      <c r="CJ204" s="7">
        <f t="shared" si="409"/>
        <v>0</v>
      </c>
      <c r="CK204" s="7">
        <f t="shared" si="409"/>
        <v>0</v>
      </c>
      <c r="CL204" s="7">
        <f t="shared" si="409"/>
        <v>0</v>
      </c>
      <c r="CM204" s="7">
        <f t="shared" si="409"/>
        <v>0</v>
      </c>
      <c r="CN204" s="7">
        <f t="shared" si="409"/>
        <v>0</v>
      </c>
      <c r="CO204" s="7">
        <f t="shared" si="409"/>
        <v>0</v>
      </c>
      <c r="CP204" s="7">
        <f t="shared" si="409"/>
        <v>0</v>
      </c>
      <c r="CQ204" s="7">
        <f t="shared" si="409"/>
        <v>0</v>
      </c>
      <c r="CR204" s="7">
        <f t="shared" si="409"/>
        <v>0</v>
      </c>
      <c r="CS204" s="7">
        <f t="shared" si="409"/>
        <v>0</v>
      </c>
      <c r="CT204" s="7">
        <f t="shared" si="409"/>
        <v>0</v>
      </c>
    </row>
    <row r="205" spans="1:98">
      <c r="A205" s="407"/>
      <c r="B205" s="410"/>
      <c r="C205" s="412"/>
      <c r="D205" s="412"/>
      <c r="E205" s="414"/>
      <c r="F205" s="410"/>
      <c r="G205" s="53" t="s">
        <v>73</v>
      </c>
      <c r="H205" s="54"/>
      <c r="I205" s="55" t="str">
        <f t="shared" si="405"/>
        <v/>
      </c>
      <c r="J205" s="55" t="str">
        <f t="shared" si="405"/>
        <v/>
      </c>
      <c r="K205" s="55" t="str">
        <f t="shared" si="405"/>
        <v/>
      </c>
      <c r="L205" s="55" t="str">
        <f t="shared" si="405"/>
        <v/>
      </c>
      <c r="M205" s="55" t="str">
        <f t="shared" si="405"/>
        <v/>
      </c>
      <c r="N205" s="55" t="str">
        <f t="shared" si="405"/>
        <v/>
      </c>
      <c r="O205" s="55" t="str">
        <f t="shared" si="405"/>
        <v/>
      </c>
      <c r="P205" s="55" t="str">
        <f t="shared" si="405"/>
        <v/>
      </c>
      <c r="Q205" s="55" t="str">
        <f t="shared" si="405"/>
        <v/>
      </c>
      <c r="R205" s="55" t="str">
        <f t="shared" si="405"/>
        <v/>
      </c>
      <c r="S205" s="55" t="str">
        <f t="shared" si="405"/>
        <v/>
      </c>
      <c r="T205" s="56">
        <f t="shared" si="392"/>
        <v>0</v>
      </c>
      <c r="U205" s="57"/>
      <c r="V205" s="58" t="str">
        <f t="shared" si="406"/>
        <v/>
      </c>
      <c r="W205" s="58" t="str">
        <f t="shared" si="406"/>
        <v/>
      </c>
      <c r="X205" s="58" t="str">
        <f t="shared" si="406"/>
        <v/>
      </c>
      <c r="Y205" s="58" t="str">
        <f t="shared" si="406"/>
        <v/>
      </c>
      <c r="Z205" s="58" t="str">
        <f t="shared" si="406"/>
        <v/>
      </c>
      <c r="AA205" s="58" t="str">
        <f t="shared" si="406"/>
        <v/>
      </c>
      <c r="AB205" s="58" t="str">
        <f t="shared" si="406"/>
        <v/>
      </c>
      <c r="AC205" s="58" t="str">
        <f t="shared" si="406"/>
        <v/>
      </c>
      <c r="AD205" s="58" t="str">
        <f t="shared" si="406"/>
        <v/>
      </c>
      <c r="AE205" s="58" t="str">
        <f t="shared" si="406"/>
        <v/>
      </c>
      <c r="AF205" s="58" t="str">
        <f t="shared" si="406"/>
        <v/>
      </c>
      <c r="AG205" s="56">
        <f t="shared" si="397"/>
        <v>0</v>
      </c>
      <c r="AN205" s="4">
        <v>6</v>
      </c>
      <c r="AO205" s="4">
        <v>2</v>
      </c>
      <c r="AP205" s="4">
        <v>8</v>
      </c>
      <c r="AQ205" s="6">
        <f ca="1">IF($AP205=1,IF(INDIRECT(ADDRESS(($AN205-1)*3+$AO205+5,$AP205+7))="",0,INDIRECT(ADDRESS(($AN205-1)*3+$AO205+5,$AP205+7))),IF(INDIRECT(ADDRESS(($AN205-1)*3+$AO205+5,$AP205+7))="",0,IF(COUNTIF(INDIRECT(ADDRESS(($AN205-1)*36+($AO205-1)*12+6,COLUMN())):INDIRECT(ADDRESS(($AN205-1)*36+($AO205-1)*12+$AP205+4,COLUMN())),INDIRECT(ADDRESS(($AN205-1)*3+$AO205+5,$AP205+7)))&gt;=1,0,INDIRECT(ADDRESS(($AN205-1)*3+$AO205+5,$AP205+7)))))</f>
        <v>0</v>
      </c>
      <c r="AR205" s="4">
        <f ca="1">COUNTIF(INDIRECT("H"&amp;(ROW()+12*(($AN205-1)*3+$AO205)-ROW())/12+5):INDIRECT("S"&amp;(ROW()+12*(($AN205-1)*3+$AO205)-ROW())/12+5),AQ205)</f>
        <v>0</v>
      </c>
      <c r="AS205" s="6">
        <f ca="1">IF($AP205=1,IF(INDIRECT(ADDRESS(($AN205-1)*3+$AO205+5,$AP205+20))="",0,INDIRECT(ADDRESS(($AN205-1)*3+$AO205+5,$AP205+20))),IF(INDIRECT(ADDRESS(($AN205-1)*3+$AO205+5,$AP205+20))="",0,IF(COUNTIF(INDIRECT(ADDRESS(($AN205-1)*36+($AO205-1)*12+6,COLUMN())):INDIRECT(ADDRESS(($AN205-1)*36+($AO205-1)*12+$AP205+4,COLUMN())),INDIRECT(ADDRESS(($AN205-1)*3+$AO205+5,$AP205+20)))&gt;=1,0,INDIRECT(ADDRESS(($AN205-1)*3+$AO205+5,$AP205+20)))))</f>
        <v>0</v>
      </c>
      <c r="AT205" s="4">
        <f ca="1">COUNTIF(INDIRECT("U"&amp;(ROW()+12*(($AN205-1)*3+$AO205)-ROW())/12+5):INDIRECT("AF"&amp;(ROW()+12*(($AN205-1)*3+$AO205)-ROW())/12+5),AS205)</f>
        <v>0</v>
      </c>
      <c r="AU205" s="4">
        <f ca="1">IF(AND(AQ205+AS205&gt;0,AR205+AT205&gt;0),COUNTIF(AU$6:AU204,"&gt;0")+1,0)</f>
        <v>0</v>
      </c>
      <c r="BE205" s="4">
        <v>2</v>
      </c>
      <c r="BF205" s="4" t="s">
        <v>72</v>
      </c>
      <c r="BG205" s="7">
        <f t="shared" ref="BG205:BR205" si="410">IF(BG204+BT204&gt;$AJ$27,1,0)</f>
        <v>0</v>
      </c>
      <c r="BH205" s="7">
        <f t="shared" si="410"/>
        <v>0</v>
      </c>
      <c r="BI205" s="7">
        <f t="shared" si="410"/>
        <v>0</v>
      </c>
      <c r="BJ205" s="7">
        <f t="shared" si="410"/>
        <v>0</v>
      </c>
      <c r="BK205" s="7">
        <f t="shared" si="410"/>
        <v>0</v>
      </c>
      <c r="BL205" s="7">
        <f t="shared" si="410"/>
        <v>0</v>
      </c>
      <c r="BM205" s="7">
        <f t="shared" si="410"/>
        <v>0</v>
      </c>
      <c r="BN205" s="7">
        <f t="shared" si="410"/>
        <v>0</v>
      </c>
      <c r="BO205" s="7">
        <f t="shared" si="410"/>
        <v>0</v>
      </c>
      <c r="BP205" s="7">
        <f t="shared" si="410"/>
        <v>0</v>
      </c>
      <c r="BQ205" s="7">
        <f t="shared" si="410"/>
        <v>0</v>
      </c>
      <c r="BR205" s="7">
        <f t="shared" si="410"/>
        <v>0</v>
      </c>
      <c r="BT205" s="7"/>
      <c r="BU205" s="7"/>
      <c r="BV205" s="7"/>
      <c r="BW205" s="7"/>
      <c r="BX205" s="7"/>
      <c r="BY205" s="7"/>
      <c r="BZ205" s="7"/>
      <c r="CA205" s="7"/>
      <c r="CB205" s="7"/>
      <c r="CC205" s="7"/>
      <c r="CD205" s="7"/>
      <c r="CE205" s="7"/>
    </row>
    <row r="206" spans="1:98">
      <c r="A206" s="408"/>
      <c r="B206" s="411"/>
      <c r="C206" s="416"/>
      <c r="D206" s="417"/>
      <c r="E206" s="415"/>
      <c r="F206" s="411"/>
      <c r="G206" s="59" t="s">
        <v>258</v>
      </c>
      <c r="H206" s="60"/>
      <c r="I206" s="61"/>
      <c r="J206" s="61"/>
      <c r="K206" s="61"/>
      <c r="L206" s="61"/>
      <c r="M206" s="61"/>
      <c r="N206" s="61"/>
      <c r="O206" s="61"/>
      <c r="P206" s="61"/>
      <c r="Q206" s="61"/>
      <c r="R206" s="61"/>
      <c r="S206" s="61"/>
      <c r="T206" s="62">
        <f t="shared" si="392"/>
        <v>0</v>
      </c>
      <c r="U206" s="63"/>
      <c r="V206" s="64"/>
      <c r="W206" s="64"/>
      <c r="X206" s="64"/>
      <c r="Y206" s="64"/>
      <c r="Z206" s="64"/>
      <c r="AA206" s="64"/>
      <c r="AB206" s="64"/>
      <c r="AC206" s="64"/>
      <c r="AD206" s="64"/>
      <c r="AE206" s="64"/>
      <c r="AF206" s="64"/>
      <c r="AG206" s="62">
        <f t="shared" si="397"/>
        <v>0</v>
      </c>
      <c r="AN206" s="4">
        <v>6</v>
      </c>
      <c r="AO206" s="4">
        <v>2</v>
      </c>
      <c r="AP206" s="4">
        <v>9</v>
      </c>
      <c r="AQ206" s="6">
        <f ca="1">IF($AP206=1,IF(INDIRECT(ADDRESS(($AN206-1)*3+$AO206+5,$AP206+7))="",0,INDIRECT(ADDRESS(($AN206-1)*3+$AO206+5,$AP206+7))),IF(INDIRECT(ADDRESS(($AN206-1)*3+$AO206+5,$AP206+7))="",0,IF(COUNTIF(INDIRECT(ADDRESS(($AN206-1)*36+($AO206-1)*12+6,COLUMN())):INDIRECT(ADDRESS(($AN206-1)*36+($AO206-1)*12+$AP206+4,COLUMN())),INDIRECT(ADDRESS(($AN206-1)*3+$AO206+5,$AP206+7)))&gt;=1,0,INDIRECT(ADDRESS(($AN206-1)*3+$AO206+5,$AP206+7)))))</f>
        <v>0</v>
      </c>
      <c r="AR206" s="4">
        <f ca="1">COUNTIF(INDIRECT("H"&amp;(ROW()+12*(($AN206-1)*3+$AO206)-ROW())/12+5):INDIRECT("S"&amp;(ROW()+12*(($AN206-1)*3+$AO206)-ROW())/12+5),AQ206)</f>
        <v>0</v>
      </c>
      <c r="AS206" s="6">
        <f ca="1">IF($AP206=1,IF(INDIRECT(ADDRESS(($AN206-1)*3+$AO206+5,$AP206+20))="",0,INDIRECT(ADDRESS(($AN206-1)*3+$AO206+5,$AP206+20))),IF(INDIRECT(ADDRESS(($AN206-1)*3+$AO206+5,$AP206+20))="",0,IF(COUNTIF(INDIRECT(ADDRESS(($AN206-1)*36+($AO206-1)*12+6,COLUMN())):INDIRECT(ADDRESS(($AN206-1)*36+($AO206-1)*12+$AP206+4,COLUMN())),INDIRECT(ADDRESS(($AN206-1)*3+$AO206+5,$AP206+20)))&gt;=1,0,INDIRECT(ADDRESS(($AN206-1)*3+$AO206+5,$AP206+20)))))</f>
        <v>0</v>
      </c>
      <c r="AT206" s="4">
        <f ca="1">COUNTIF(INDIRECT("U"&amp;(ROW()+12*(($AN206-1)*3+$AO206)-ROW())/12+5):INDIRECT("AF"&amp;(ROW()+12*(($AN206-1)*3+$AO206)-ROW())/12+5),AS206)</f>
        <v>0</v>
      </c>
      <c r="AU206" s="4">
        <f ca="1">IF(AND(AQ206+AS206&gt;0,AR206+AT206&gt;0),COUNTIF(AU$6:AU205,"&gt;0")+1,0)</f>
        <v>0</v>
      </c>
      <c r="BE206" s="4">
        <v>3</v>
      </c>
      <c r="BF206" s="8"/>
      <c r="BG206" s="7"/>
      <c r="BH206" s="7"/>
      <c r="BI206" s="7"/>
      <c r="BJ206" s="7"/>
      <c r="BK206" s="7"/>
      <c r="BL206" s="7"/>
      <c r="BM206" s="7"/>
      <c r="BN206" s="7"/>
      <c r="BO206" s="7"/>
      <c r="BP206" s="7"/>
      <c r="BQ206" s="7"/>
      <c r="BR206" s="7"/>
      <c r="BT206" s="7"/>
      <c r="BU206" s="7"/>
      <c r="BV206" s="7"/>
      <c r="BW206" s="7"/>
      <c r="BX206" s="7"/>
      <c r="BY206" s="7"/>
      <c r="BZ206" s="7"/>
      <c r="CA206" s="7"/>
      <c r="CB206" s="7"/>
      <c r="CC206" s="7"/>
      <c r="CD206" s="7"/>
      <c r="CE206" s="7"/>
    </row>
    <row r="207" spans="1:98">
      <c r="A207" s="406">
        <v>68</v>
      </c>
      <c r="B207" s="409"/>
      <c r="C207" s="409"/>
      <c r="D207" s="409"/>
      <c r="E207" s="413"/>
      <c r="F207" s="409"/>
      <c r="G207" s="47" t="s">
        <v>75</v>
      </c>
      <c r="H207" s="48"/>
      <c r="I207" s="49" t="str">
        <f t="shared" ref="I207:S208" si="411">IF(H207="","",H207)</f>
        <v/>
      </c>
      <c r="J207" s="49" t="str">
        <f t="shared" si="411"/>
        <v/>
      </c>
      <c r="K207" s="49" t="str">
        <f t="shared" si="411"/>
        <v/>
      </c>
      <c r="L207" s="49" t="str">
        <f t="shared" si="411"/>
        <v/>
      </c>
      <c r="M207" s="49" t="str">
        <f t="shared" si="411"/>
        <v/>
      </c>
      <c r="N207" s="49" t="str">
        <f t="shared" si="411"/>
        <v/>
      </c>
      <c r="O207" s="49" t="str">
        <f t="shared" si="411"/>
        <v/>
      </c>
      <c r="P207" s="49" t="str">
        <f t="shared" si="411"/>
        <v/>
      </c>
      <c r="Q207" s="49" t="str">
        <f t="shared" si="411"/>
        <v/>
      </c>
      <c r="R207" s="49" t="str">
        <f t="shared" si="411"/>
        <v/>
      </c>
      <c r="S207" s="49" t="str">
        <f t="shared" si="411"/>
        <v/>
      </c>
      <c r="T207" s="50">
        <f t="shared" si="392"/>
        <v>0</v>
      </c>
      <c r="U207" s="51"/>
      <c r="V207" s="52" t="str">
        <f t="shared" ref="V207:AF208" si="412">IF(U207="","",U207)</f>
        <v/>
      </c>
      <c r="W207" s="52" t="str">
        <f t="shared" si="412"/>
        <v/>
      </c>
      <c r="X207" s="52" t="str">
        <f t="shared" si="412"/>
        <v/>
      </c>
      <c r="Y207" s="52" t="str">
        <f t="shared" si="412"/>
        <v/>
      </c>
      <c r="Z207" s="52" t="str">
        <f t="shared" si="412"/>
        <v/>
      </c>
      <c r="AA207" s="52" t="str">
        <f t="shared" si="412"/>
        <v/>
      </c>
      <c r="AB207" s="52" t="str">
        <f t="shared" si="412"/>
        <v/>
      </c>
      <c r="AC207" s="52" t="str">
        <f t="shared" si="412"/>
        <v/>
      </c>
      <c r="AD207" s="52" t="str">
        <f t="shared" si="412"/>
        <v/>
      </c>
      <c r="AE207" s="52" t="str">
        <f t="shared" si="412"/>
        <v/>
      </c>
      <c r="AF207" s="52" t="str">
        <f t="shared" si="412"/>
        <v/>
      </c>
      <c r="AG207" s="50">
        <f t="shared" si="397"/>
        <v>0</v>
      </c>
      <c r="AN207" s="4">
        <v>6</v>
      </c>
      <c r="AO207" s="4">
        <v>2</v>
      </c>
      <c r="AP207" s="4">
        <v>10</v>
      </c>
      <c r="AQ207" s="6">
        <f ca="1">IF($AP207=1,IF(INDIRECT(ADDRESS(($AN207-1)*3+$AO207+5,$AP207+7))="",0,INDIRECT(ADDRESS(($AN207-1)*3+$AO207+5,$AP207+7))),IF(INDIRECT(ADDRESS(($AN207-1)*3+$AO207+5,$AP207+7))="",0,IF(COUNTIF(INDIRECT(ADDRESS(($AN207-1)*36+($AO207-1)*12+6,COLUMN())):INDIRECT(ADDRESS(($AN207-1)*36+($AO207-1)*12+$AP207+4,COLUMN())),INDIRECT(ADDRESS(($AN207-1)*3+$AO207+5,$AP207+7)))&gt;=1,0,INDIRECT(ADDRESS(($AN207-1)*3+$AO207+5,$AP207+7)))))</f>
        <v>0</v>
      </c>
      <c r="AR207" s="4">
        <f ca="1">COUNTIF(INDIRECT("H"&amp;(ROW()+12*(($AN207-1)*3+$AO207)-ROW())/12+5):INDIRECT("S"&amp;(ROW()+12*(($AN207-1)*3+$AO207)-ROW())/12+5),AQ207)</f>
        <v>0</v>
      </c>
      <c r="AS207" s="6">
        <f ca="1">IF($AP207=1,IF(INDIRECT(ADDRESS(($AN207-1)*3+$AO207+5,$AP207+20))="",0,INDIRECT(ADDRESS(($AN207-1)*3+$AO207+5,$AP207+20))),IF(INDIRECT(ADDRESS(($AN207-1)*3+$AO207+5,$AP207+20))="",0,IF(COUNTIF(INDIRECT(ADDRESS(($AN207-1)*36+($AO207-1)*12+6,COLUMN())):INDIRECT(ADDRESS(($AN207-1)*36+($AO207-1)*12+$AP207+4,COLUMN())),INDIRECT(ADDRESS(($AN207-1)*3+$AO207+5,$AP207+20)))&gt;=1,0,INDIRECT(ADDRESS(($AN207-1)*3+$AO207+5,$AP207+20)))))</f>
        <v>0</v>
      </c>
      <c r="AT207" s="4">
        <f ca="1">COUNTIF(INDIRECT("U"&amp;(ROW()+12*(($AN207-1)*3+$AO207)-ROW())/12+5):INDIRECT("AF"&amp;(ROW()+12*(($AN207-1)*3+$AO207)-ROW())/12+5),AS207)</f>
        <v>0</v>
      </c>
      <c r="AU207" s="4">
        <f ca="1">IF(AND(AQ207+AS207&gt;0,AR207+AT207&gt;0),COUNTIF(AU$6:AU206,"&gt;0")+1,0)</f>
        <v>0</v>
      </c>
      <c r="BE207" s="4">
        <v>1</v>
      </c>
      <c r="BG207" s="7">
        <f t="shared" ref="BG207:BR207" si="413">SUM(H207:H208)</f>
        <v>0</v>
      </c>
      <c r="BH207" s="7">
        <f t="shared" si="413"/>
        <v>0</v>
      </c>
      <c r="BI207" s="7">
        <f t="shared" si="413"/>
        <v>0</v>
      </c>
      <c r="BJ207" s="7">
        <f t="shared" si="413"/>
        <v>0</v>
      </c>
      <c r="BK207" s="7">
        <f t="shared" si="413"/>
        <v>0</v>
      </c>
      <c r="BL207" s="7">
        <f t="shared" si="413"/>
        <v>0</v>
      </c>
      <c r="BM207" s="7">
        <f t="shared" si="413"/>
        <v>0</v>
      </c>
      <c r="BN207" s="7">
        <f t="shared" si="413"/>
        <v>0</v>
      </c>
      <c r="BO207" s="7">
        <f t="shared" si="413"/>
        <v>0</v>
      </c>
      <c r="BP207" s="7">
        <f t="shared" si="413"/>
        <v>0</v>
      </c>
      <c r="BQ207" s="7">
        <f t="shared" si="413"/>
        <v>0</v>
      </c>
      <c r="BR207" s="7">
        <f t="shared" si="413"/>
        <v>0</v>
      </c>
      <c r="BT207" s="7">
        <f t="shared" ref="BT207:CE207" si="414">SUM(U207:U208)</f>
        <v>0</v>
      </c>
      <c r="BU207" s="7">
        <f t="shared" si="414"/>
        <v>0</v>
      </c>
      <c r="BV207" s="7">
        <f t="shared" si="414"/>
        <v>0</v>
      </c>
      <c r="BW207" s="7">
        <f t="shared" si="414"/>
        <v>0</v>
      </c>
      <c r="BX207" s="7">
        <f t="shared" si="414"/>
        <v>0</v>
      </c>
      <c r="BY207" s="7">
        <f t="shared" si="414"/>
        <v>0</v>
      </c>
      <c r="BZ207" s="7">
        <f t="shared" si="414"/>
        <v>0</v>
      </c>
      <c r="CA207" s="7">
        <f t="shared" si="414"/>
        <v>0</v>
      </c>
      <c r="CB207" s="7">
        <f t="shared" si="414"/>
        <v>0</v>
      </c>
      <c r="CC207" s="7">
        <f t="shared" si="414"/>
        <v>0</v>
      </c>
      <c r="CD207" s="7">
        <f t="shared" si="414"/>
        <v>0</v>
      </c>
      <c r="CE207" s="7">
        <f t="shared" si="414"/>
        <v>0</v>
      </c>
      <c r="CH207" s="8" t="s">
        <v>74</v>
      </c>
      <c r="CI207" s="7">
        <f t="shared" ref="CI207:CT207" si="415">IF(OR($D207="副園長",$D207="教頭",$D207="主任保育士",$D207="主幹教諭",$D207="主幹保育教諭"),0,BG207)</f>
        <v>0</v>
      </c>
      <c r="CJ207" s="7">
        <f t="shared" si="415"/>
        <v>0</v>
      </c>
      <c r="CK207" s="7">
        <f t="shared" si="415"/>
        <v>0</v>
      </c>
      <c r="CL207" s="7">
        <f t="shared" si="415"/>
        <v>0</v>
      </c>
      <c r="CM207" s="7">
        <f t="shared" si="415"/>
        <v>0</v>
      </c>
      <c r="CN207" s="7">
        <f t="shared" si="415"/>
        <v>0</v>
      </c>
      <c r="CO207" s="7">
        <f t="shared" si="415"/>
        <v>0</v>
      </c>
      <c r="CP207" s="7">
        <f t="shared" si="415"/>
        <v>0</v>
      </c>
      <c r="CQ207" s="7">
        <f t="shared" si="415"/>
        <v>0</v>
      </c>
      <c r="CR207" s="7">
        <f t="shared" si="415"/>
        <v>0</v>
      </c>
      <c r="CS207" s="7">
        <f t="shared" si="415"/>
        <v>0</v>
      </c>
      <c r="CT207" s="7">
        <f t="shared" si="415"/>
        <v>0</v>
      </c>
    </row>
    <row r="208" spans="1:98">
      <c r="A208" s="407"/>
      <c r="B208" s="410"/>
      <c r="C208" s="412"/>
      <c r="D208" s="412"/>
      <c r="E208" s="414"/>
      <c r="F208" s="410"/>
      <c r="G208" s="53" t="s">
        <v>73</v>
      </c>
      <c r="H208" s="54"/>
      <c r="I208" s="55" t="str">
        <f t="shared" si="411"/>
        <v/>
      </c>
      <c r="J208" s="55" t="str">
        <f t="shared" si="411"/>
        <v/>
      </c>
      <c r="K208" s="55" t="str">
        <f t="shared" si="411"/>
        <v/>
      </c>
      <c r="L208" s="55" t="str">
        <f t="shared" si="411"/>
        <v/>
      </c>
      <c r="M208" s="55" t="str">
        <f t="shared" si="411"/>
        <v/>
      </c>
      <c r="N208" s="55" t="str">
        <f t="shared" si="411"/>
        <v/>
      </c>
      <c r="O208" s="55" t="str">
        <f t="shared" si="411"/>
        <v/>
      </c>
      <c r="P208" s="55" t="str">
        <f t="shared" si="411"/>
        <v/>
      </c>
      <c r="Q208" s="55" t="str">
        <f t="shared" si="411"/>
        <v/>
      </c>
      <c r="R208" s="55" t="str">
        <f t="shared" si="411"/>
        <v/>
      </c>
      <c r="S208" s="55" t="str">
        <f t="shared" si="411"/>
        <v/>
      </c>
      <c r="T208" s="56">
        <f t="shared" si="392"/>
        <v>0</v>
      </c>
      <c r="U208" s="57"/>
      <c r="V208" s="58" t="str">
        <f t="shared" si="412"/>
        <v/>
      </c>
      <c r="W208" s="58" t="str">
        <f t="shared" si="412"/>
        <v/>
      </c>
      <c r="X208" s="58" t="str">
        <f t="shared" si="412"/>
        <v/>
      </c>
      <c r="Y208" s="58" t="str">
        <f t="shared" si="412"/>
        <v/>
      </c>
      <c r="Z208" s="58" t="str">
        <f t="shared" si="412"/>
        <v/>
      </c>
      <c r="AA208" s="58" t="str">
        <f t="shared" si="412"/>
        <v/>
      </c>
      <c r="AB208" s="58" t="str">
        <f t="shared" si="412"/>
        <v/>
      </c>
      <c r="AC208" s="58" t="str">
        <f t="shared" si="412"/>
        <v/>
      </c>
      <c r="AD208" s="58" t="str">
        <f t="shared" si="412"/>
        <v/>
      </c>
      <c r="AE208" s="58" t="str">
        <f t="shared" si="412"/>
        <v/>
      </c>
      <c r="AF208" s="58" t="str">
        <f t="shared" si="412"/>
        <v/>
      </c>
      <c r="AG208" s="56">
        <f t="shared" si="397"/>
        <v>0</v>
      </c>
      <c r="AN208" s="4">
        <v>6</v>
      </c>
      <c r="AO208" s="4">
        <v>2</v>
      </c>
      <c r="AP208" s="4">
        <v>11</v>
      </c>
      <c r="AQ208" s="6">
        <f ca="1">IF($AP208=1,IF(INDIRECT(ADDRESS(($AN208-1)*3+$AO208+5,$AP208+7))="",0,INDIRECT(ADDRESS(($AN208-1)*3+$AO208+5,$AP208+7))),IF(INDIRECT(ADDRESS(($AN208-1)*3+$AO208+5,$AP208+7))="",0,IF(COUNTIF(INDIRECT(ADDRESS(($AN208-1)*36+($AO208-1)*12+6,COLUMN())):INDIRECT(ADDRESS(($AN208-1)*36+($AO208-1)*12+$AP208+4,COLUMN())),INDIRECT(ADDRESS(($AN208-1)*3+$AO208+5,$AP208+7)))&gt;=1,0,INDIRECT(ADDRESS(($AN208-1)*3+$AO208+5,$AP208+7)))))</f>
        <v>0</v>
      </c>
      <c r="AR208" s="4">
        <f ca="1">COUNTIF(INDIRECT("H"&amp;(ROW()+12*(($AN208-1)*3+$AO208)-ROW())/12+5):INDIRECT("S"&amp;(ROW()+12*(($AN208-1)*3+$AO208)-ROW())/12+5),AQ208)</f>
        <v>0</v>
      </c>
      <c r="AS208" s="6">
        <f ca="1">IF($AP208=1,IF(INDIRECT(ADDRESS(($AN208-1)*3+$AO208+5,$AP208+20))="",0,INDIRECT(ADDRESS(($AN208-1)*3+$AO208+5,$AP208+20))),IF(INDIRECT(ADDRESS(($AN208-1)*3+$AO208+5,$AP208+20))="",0,IF(COUNTIF(INDIRECT(ADDRESS(($AN208-1)*36+($AO208-1)*12+6,COLUMN())):INDIRECT(ADDRESS(($AN208-1)*36+($AO208-1)*12+$AP208+4,COLUMN())),INDIRECT(ADDRESS(($AN208-1)*3+$AO208+5,$AP208+20)))&gt;=1,0,INDIRECT(ADDRESS(($AN208-1)*3+$AO208+5,$AP208+20)))))</f>
        <v>0</v>
      </c>
      <c r="AT208" s="4">
        <f ca="1">COUNTIF(INDIRECT("U"&amp;(ROW()+12*(($AN208-1)*3+$AO208)-ROW())/12+5):INDIRECT("AF"&amp;(ROW()+12*(($AN208-1)*3+$AO208)-ROW())/12+5),AS208)</f>
        <v>0</v>
      </c>
      <c r="AU208" s="4">
        <f ca="1">IF(AND(AQ208+AS208&gt;0,AR208+AT208&gt;0),COUNTIF(AU$6:AU207,"&gt;0")+1,0)</f>
        <v>0</v>
      </c>
      <c r="BE208" s="4">
        <v>2</v>
      </c>
      <c r="BF208" s="4" t="s">
        <v>72</v>
      </c>
      <c r="BG208" s="7">
        <f t="shared" ref="BG208:BR208" si="416">IF(BG207+BT207&gt;$AJ$27,1,0)</f>
        <v>0</v>
      </c>
      <c r="BH208" s="7">
        <f t="shared" si="416"/>
        <v>0</v>
      </c>
      <c r="BI208" s="7">
        <f t="shared" si="416"/>
        <v>0</v>
      </c>
      <c r="BJ208" s="7">
        <f t="shared" si="416"/>
        <v>0</v>
      </c>
      <c r="BK208" s="7">
        <f t="shared" si="416"/>
        <v>0</v>
      </c>
      <c r="BL208" s="7">
        <f t="shared" si="416"/>
        <v>0</v>
      </c>
      <c r="BM208" s="7">
        <f t="shared" si="416"/>
        <v>0</v>
      </c>
      <c r="BN208" s="7">
        <f t="shared" si="416"/>
        <v>0</v>
      </c>
      <c r="BO208" s="7">
        <f t="shared" si="416"/>
        <v>0</v>
      </c>
      <c r="BP208" s="7">
        <f t="shared" si="416"/>
        <v>0</v>
      </c>
      <c r="BQ208" s="7">
        <f t="shared" si="416"/>
        <v>0</v>
      </c>
      <c r="BR208" s="7">
        <f t="shared" si="416"/>
        <v>0</v>
      </c>
      <c r="BT208" s="7"/>
      <c r="BU208" s="7"/>
      <c r="BV208" s="7"/>
      <c r="BW208" s="7"/>
      <c r="BX208" s="7"/>
      <c r="BY208" s="7"/>
      <c r="BZ208" s="7"/>
      <c r="CA208" s="7"/>
      <c r="CB208" s="7"/>
      <c r="CC208" s="7"/>
      <c r="CD208" s="7"/>
      <c r="CE208" s="7"/>
    </row>
    <row r="209" spans="1:98">
      <c r="A209" s="408"/>
      <c r="B209" s="411"/>
      <c r="C209" s="416"/>
      <c r="D209" s="417"/>
      <c r="E209" s="415"/>
      <c r="F209" s="411"/>
      <c r="G209" s="59" t="s">
        <v>258</v>
      </c>
      <c r="H209" s="60"/>
      <c r="I209" s="61"/>
      <c r="J209" s="61"/>
      <c r="K209" s="61"/>
      <c r="L209" s="61"/>
      <c r="M209" s="61"/>
      <c r="N209" s="61"/>
      <c r="O209" s="61"/>
      <c r="P209" s="61"/>
      <c r="Q209" s="61"/>
      <c r="R209" s="61"/>
      <c r="S209" s="61"/>
      <c r="T209" s="62">
        <f t="shared" si="392"/>
        <v>0</v>
      </c>
      <c r="U209" s="63"/>
      <c r="V209" s="64"/>
      <c r="W209" s="64"/>
      <c r="X209" s="64"/>
      <c r="Y209" s="64"/>
      <c r="Z209" s="64"/>
      <c r="AA209" s="64"/>
      <c r="AB209" s="64"/>
      <c r="AC209" s="64"/>
      <c r="AD209" s="64"/>
      <c r="AE209" s="64"/>
      <c r="AF209" s="64"/>
      <c r="AG209" s="62">
        <f t="shared" si="397"/>
        <v>0</v>
      </c>
      <c r="AN209" s="4">
        <v>6</v>
      </c>
      <c r="AO209" s="4">
        <v>2</v>
      </c>
      <c r="AP209" s="4">
        <v>12</v>
      </c>
      <c r="AQ209" s="6">
        <f ca="1">IF($AP209=1,IF(INDIRECT(ADDRESS(($AN209-1)*3+$AO209+5,$AP209+7))="",0,INDIRECT(ADDRESS(($AN209-1)*3+$AO209+5,$AP209+7))),IF(INDIRECT(ADDRESS(($AN209-1)*3+$AO209+5,$AP209+7))="",0,IF(COUNTIF(INDIRECT(ADDRESS(($AN209-1)*36+($AO209-1)*12+6,COLUMN())):INDIRECT(ADDRESS(($AN209-1)*36+($AO209-1)*12+$AP209+4,COLUMN())),INDIRECT(ADDRESS(($AN209-1)*3+$AO209+5,$AP209+7)))&gt;=1,0,INDIRECT(ADDRESS(($AN209-1)*3+$AO209+5,$AP209+7)))))</f>
        <v>0</v>
      </c>
      <c r="AR209" s="4">
        <f ca="1">COUNTIF(INDIRECT("H"&amp;(ROW()+12*(($AN209-1)*3+$AO209)-ROW())/12+5):INDIRECT("S"&amp;(ROW()+12*(($AN209-1)*3+$AO209)-ROW())/12+5),AQ209)</f>
        <v>0</v>
      </c>
      <c r="AS209" s="6">
        <f ca="1">IF($AP209=1,IF(INDIRECT(ADDRESS(($AN209-1)*3+$AO209+5,$AP209+20))="",0,INDIRECT(ADDRESS(($AN209-1)*3+$AO209+5,$AP209+20))),IF(INDIRECT(ADDRESS(($AN209-1)*3+$AO209+5,$AP209+20))="",0,IF(COUNTIF(INDIRECT(ADDRESS(($AN209-1)*36+($AO209-1)*12+6,COLUMN())):INDIRECT(ADDRESS(($AN209-1)*36+($AO209-1)*12+$AP209+4,COLUMN())),INDIRECT(ADDRESS(($AN209-1)*3+$AO209+5,$AP209+20)))&gt;=1,0,INDIRECT(ADDRESS(($AN209-1)*3+$AO209+5,$AP209+20)))))</f>
        <v>0</v>
      </c>
      <c r="AT209" s="4">
        <f ca="1">COUNTIF(INDIRECT("U"&amp;(ROW()+12*(($AN209-1)*3+$AO209)-ROW())/12+5):INDIRECT("AF"&amp;(ROW()+12*(($AN209-1)*3+$AO209)-ROW())/12+5),AS209)</f>
        <v>0</v>
      </c>
      <c r="AU209" s="4">
        <f ca="1">IF(AND(AQ209+AS209&gt;0,AR209+AT209&gt;0),COUNTIF(AU$6:AU208,"&gt;0")+1,0)</f>
        <v>0</v>
      </c>
      <c r="BE209" s="4">
        <v>3</v>
      </c>
      <c r="BF209" s="8"/>
      <c r="BG209" s="7"/>
      <c r="BH209" s="7"/>
      <c r="BI209" s="7"/>
      <c r="BJ209" s="7"/>
      <c r="BK209" s="7"/>
      <c r="BL209" s="7"/>
      <c r="BM209" s="7"/>
      <c r="BN209" s="7"/>
      <c r="BO209" s="7"/>
      <c r="BP209" s="7"/>
      <c r="BQ209" s="7"/>
      <c r="BR209" s="7"/>
    </row>
    <row r="210" spans="1:98">
      <c r="A210" s="406">
        <v>69</v>
      </c>
      <c r="B210" s="409"/>
      <c r="C210" s="409"/>
      <c r="D210" s="409"/>
      <c r="E210" s="413"/>
      <c r="F210" s="409"/>
      <c r="G210" s="47" t="s">
        <v>75</v>
      </c>
      <c r="H210" s="48"/>
      <c r="I210" s="49" t="str">
        <f t="shared" ref="I210:S211" si="417">IF(H210="","",H210)</f>
        <v/>
      </c>
      <c r="J210" s="49" t="str">
        <f t="shared" si="417"/>
        <v/>
      </c>
      <c r="K210" s="49" t="str">
        <f t="shared" si="417"/>
        <v/>
      </c>
      <c r="L210" s="49" t="str">
        <f t="shared" si="417"/>
        <v/>
      </c>
      <c r="M210" s="49" t="str">
        <f t="shared" si="417"/>
        <v/>
      </c>
      <c r="N210" s="49" t="str">
        <f t="shared" si="417"/>
        <v/>
      </c>
      <c r="O210" s="49" t="str">
        <f t="shared" si="417"/>
        <v/>
      </c>
      <c r="P210" s="49" t="str">
        <f t="shared" si="417"/>
        <v/>
      </c>
      <c r="Q210" s="49" t="str">
        <f t="shared" si="417"/>
        <v/>
      </c>
      <c r="R210" s="49" t="str">
        <f t="shared" si="417"/>
        <v/>
      </c>
      <c r="S210" s="49" t="str">
        <f t="shared" si="417"/>
        <v/>
      </c>
      <c r="T210" s="50">
        <f t="shared" si="392"/>
        <v>0</v>
      </c>
      <c r="U210" s="51"/>
      <c r="V210" s="52" t="str">
        <f t="shared" ref="V210:AF211" si="418">IF(U210="","",U210)</f>
        <v/>
      </c>
      <c r="W210" s="52" t="str">
        <f t="shared" si="418"/>
        <v/>
      </c>
      <c r="X210" s="52" t="str">
        <f t="shared" si="418"/>
        <v/>
      </c>
      <c r="Y210" s="52" t="str">
        <f t="shared" si="418"/>
        <v/>
      </c>
      <c r="Z210" s="52" t="str">
        <f t="shared" si="418"/>
        <v/>
      </c>
      <c r="AA210" s="52" t="str">
        <f t="shared" si="418"/>
        <v/>
      </c>
      <c r="AB210" s="52" t="str">
        <f t="shared" si="418"/>
        <v/>
      </c>
      <c r="AC210" s="52" t="str">
        <f t="shared" si="418"/>
        <v/>
      </c>
      <c r="AD210" s="52" t="str">
        <f t="shared" si="418"/>
        <v/>
      </c>
      <c r="AE210" s="52" t="str">
        <f t="shared" si="418"/>
        <v/>
      </c>
      <c r="AF210" s="52" t="str">
        <f t="shared" si="418"/>
        <v/>
      </c>
      <c r="AG210" s="50">
        <f t="shared" si="397"/>
        <v>0</v>
      </c>
      <c r="AN210" s="4">
        <v>6</v>
      </c>
      <c r="AO210" s="4">
        <v>3</v>
      </c>
      <c r="AP210" s="4">
        <v>1</v>
      </c>
      <c r="AQ210" s="6">
        <f ca="1">IF($AP210=1,IF(INDIRECT(ADDRESS(($AN210-1)*3+$AO210+5,$AP210+7))="",0,INDIRECT(ADDRESS(($AN210-1)*3+$AO210+5,$AP210+7))),IF(INDIRECT(ADDRESS(($AN210-1)*3+$AO210+5,$AP210+7))="",0,IF(COUNTIF(INDIRECT(ADDRESS(($AN210-1)*36+($AO210-1)*12+6,COLUMN())):INDIRECT(ADDRESS(($AN210-1)*36+($AO210-1)*12+$AP210+4,COLUMN())),INDIRECT(ADDRESS(($AN210-1)*3+$AO210+5,$AP210+7)))&gt;=1,0,INDIRECT(ADDRESS(($AN210-1)*3+$AO210+5,$AP210+7)))))</f>
        <v>0</v>
      </c>
      <c r="AR210" s="4">
        <f ca="1">COUNTIF(INDIRECT("H"&amp;(ROW()+12*(($AN210-1)*3+$AO210)-ROW())/12+5):INDIRECT("S"&amp;(ROW()+12*(($AN210-1)*3+$AO210)-ROW())/12+5),AQ210)</f>
        <v>0</v>
      </c>
      <c r="AS210" s="6">
        <f ca="1">IF($AP210=1,IF(INDIRECT(ADDRESS(($AN210-1)*3+$AO210+5,$AP210+20))="",0,INDIRECT(ADDRESS(($AN210-1)*3+$AO210+5,$AP210+20))),IF(INDIRECT(ADDRESS(($AN210-1)*3+$AO210+5,$AP210+20))="",0,IF(COUNTIF(INDIRECT(ADDRESS(($AN210-1)*36+($AO210-1)*12+6,COLUMN())):INDIRECT(ADDRESS(($AN210-1)*36+($AO210-1)*12+$AP210+4,COLUMN())),INDIRECT(ADDRESS(($AN210-1)*3+$AO210+5,$AP210+20)))&gt;=1,0,INDIRECT(ADDRESS(($AN210-1)*3+$AO210+5,$AP210+20)))))</f>
        <v>0</v>
      </c>
      <c r="AT210" s="4">
        <f ca="1">COUNTIF(INDIRECT("U"&amp;(ROW()+12*(($AN210-1)*3+$AO210)-ROW())/12+5):INDIRECT("AF"&amp;(ROW()+12*(($AN210-1)*3+$AO210)-ROW())/12+5),AS210)</f>
        <v>0</v>
      </c>
      <c r="AU210" s="4">
        <f ca="1">IF(AND(AQ210+AS210&gt;0,AR210+AT210&gt;0),COUNTIF(AU$6:AU209,"&gt;0")+1,0)</f>
        <v>0</v>
      </c>
      <c r="BE210" s="4">
        <v>1</v>
      </c>
      <c r="BG210" s="7">
        <f t="shared" ref="BG210:BR210" si="419">SUM(H210:H211)</f>
        <v>0</v>
      </c>
      <c r="BH210" s="7">
        <f t="shared" si="419"/>
        <v>0</v>
      </c>
      <c r="BI210" s="7">
        <f t="shared" si="419"/>
        <v>0</v>
      </c>
      <c r="BJ210" s="7">
        <f t="shared" si="419"/>
        <v>0</v>
      </c>
      <c r="BK210" s="7">
        <f t="shared" si="419"/>
        <v>0</v>
      </c>
      <c r="BL210" s="7">
        <f t="shared" si="419"/>
        <v>0</v>
      </c>
      <c r="BM210" s="7">
        <f t="shared" si="419"/>
        <v>0</v>
      </c>
      <c r="BN210" s="7">
        <f t="shared" si="419"/>
        <v>0</v>
      </c>
      <c r="BO210" s="7">
        <f t="shared" si="419"/>
        <v>0</v>
      </c>
      <c r="BP210" s="7">
        <f t="shared" si="419"/>
        <v>0</v>
      </c>
      <c r="BQ210" s="7">
        <f t="shared" si="419"/>
        <v>0</v>
      </c>
      <c r="BR210" s="7">
        <f t="shared" si="419"/>
        <v>0</v>
      </c>
      <c r="BT210" s="7">
        <f t="shared" ref="BT210:CE210" si="420">SUM(U210:U211)</f>
        <v>0</v>
      </c>
      <c r="BU210" s="7">
        <f t="shared" si="420"/>
        <v>0</v>
      </c>
      <c r="BV210" s="7">
        <f t="shared" si="420"/>
        <v>0</v>
      </c>
      <c r="BW210" s="7">
        <f t="shared" si="420"/>
        <v>0</v>
      </c>
      <c r="BX210" s="7">
        <f t="shared" si="420"/>
        <v>0</v>
      </c>
      <c r="BY210" s="7">
        <f t="shared" si="420"/>
        <v>0</v>
      </c>
      <c r="BZ210" s="7">
        <f t="shared" si="420"/>
        <v>0</v>
      </c>
      <c r="CA210" s="7">
        <f t="shared" si="420"/>
        <v>0</v>
      </c>
      <c r="CB210" s="7">
        <f t="shared" si="420"/>
        <v>0</v>
      </c>
      <c r="CC210" s="7">
        <f t="shared" si="420"/>
        <v>0</v>
      </c>
      <c r="CD210" s="7">
        <f t="shared" si="420"/>
        <v>0</v>
      </c>
      <c r="CE210" s="7">
        <f t="shared" si="420"/>
        <v>0</v>
      </c>
      <c r="CH210" s="8" t="s">
        <v>74</v>
      </c>
      <c r="CI210" s="7">
        <f t="shared" ref="CI210:CT210" si="421">IF(OR($D210="副園長",$D210="教頭",$D210="主任保育士",$D210="主幹教諭",$D210="主幹保育教諭"),0,BG210)</f>
        <v>0</v>
      </c>
      <c r="CJ210" s="7">
        <f t="shared" si="421"/>
        <v>0</v>
      </c>
      <c r="CK210" s="7">
        <f t="shared" si="421"/>
        <v>0</v>
      </c>
      <c r="CL210" s="7">
        <f t="shared" si="421"/>
        <v>0</v>
      </c>
      <c r="CM210" s="7">
        <f t="shared" si="421"/>
        <v>0</v>
      </c>
      <c r="CN210" s="7">
        <f t="shared" si="421"/>
        <v>0</v>
      </c>
      <c r="CO210" s="7">
        <f t="shared" si="421"/>
        <v>0</v>
      </c>
      <c r="CP210" s="7">
        <f t="shared" si="421"/>
        <v>0</v>
      </c>
      <c r="CQ210" s="7">
        <f t="shared" si="421"/>
        <v>0</v>
      </c>
      <c r="CR210" s="7">
        <f t="shared" si="421"/>
        <v>0</v>
      </c>
      <c r="CS210" s="7">
        <f t="shared" si="421"/>
        <v>0</v>
      </c>
      <c r="CT210" s="7">
        <f t="shared" si="421"/>
        <v>0</v>
      </c>
    </row>
    <row r="211" spans="1:98">
      <c r="A211" s="407"/>
      <c r="B211" s="410"/>
      <c r="C211" s="412"/>
      <c r="D211" s="412"/>
      <c r="E211" s="414"/>
      <c r="F211" s="410"/>
      <c r="G211" s="53" t="s">
        <v>73</v>
      </c>
      <c r="H211" s="54"/>
      <c r="I211" s="55" t="str">
        <f t="shared" si="417"/>
        <v/>
      </c>
      <c r="J211" s="55" t="str">
        <f t="shared" si="417"/>
        <v/>
      </c>
      <c r="K211" s="55" t="str">
        <f t="shared" si="417"/>
        <v/>
      </c>
      <c r="L211" s="55" t="str">
        <f t="shared" si="417"/>
        <v/>
      </c>
      <c r="M211" s="55" t="str">
        <f t="shared" si="417"/>
        <v/>
      </c>
      <c r="N211" s="55" t="str">
        <f t="shared" si="417"/>
        <v/>
      </c>
      <c r="O211" s="55" t="str">
        <f t="shared" si="417"/>
        <v/>
      </c>
      <c r="P211" s="55" t="str">
        <f t="shared" si="417"/>
        <v/>
      </c>
      <c r="Q211" s="55" t="str">
        <f t="shared" si="417"/>
        <v/>
      </c>
      <c r="R211" s="55" t="str">
        <f t="shared" si="417"/>
        <v/>
      </c>
      <c r="S211" s="55" t="str">
        <f t="shared" si="417"/>
        <v/>
      </c>
      <c r="T211" s="56">
        <f t="shared" si="392"/>
        <v>0</v>
      </c>
      <c r="U211" s="57"/>
      <c r="V211" s="58" t="str">
        <f t="shared" si="418"/>
        <v/>
      </c>
      <c r="W211" s="58" t="str">
        <f t="shared" si="418"/>
        <v/>
      </c>
      <c r="X211" s="58" t="str">
        <f t="shared" si="418"/>
        <v/>
      </c>
      <c r="Y211" s="58" t="str">
        <f t="shared" si="418"/>
        <v/>
      </c>
      <c r="Z211" s="58" t="str">
        <f t="shared" si="418"/>
        <v/>
      </c>
      <c r="AA211" s="58" t="str">
        <f t="shared" si="418"/>
        <v/>
      </c>
      <c r="AB211" s="58" t="str">
        <f t="shared" si="418"/>
        <v/>
      </c>
      <c r="AC211" s="58" t="str">
        <f t="shared" si="418"/>
        <v/>
      </c>
      <c r="AD211" s="58" t="str">
        <f t="shared" si="418"/>
        <v/>
      </c>
      <c r="AE211" s="58" t="str">
        <f t="shared" si="418"/>
        <v/>
      </c>
      <c r="AF211" s="58" t="str">
        <f t="shared" si="418"/>
        <v/>
      </c>
      <c r="AG211" s="56">
        <f t="shared" si="397"/>
        <v>0</v>
      </c>
      <c r="AN211" s="4">
        <v>6</v>
      </c>
      <c r="AO211" s="4">
        <v>3</v>
      </c>
      <c r="AP211" s="4">
        <v>2</v>
      </c>
      <c r="AQ211" s="6">
        <f ca="1">IF($AP211=1,IF(INDIRECT(ADDRESS(($AN211-1)*3+$AO211+5,$AP211+7))="",0,INDIRECT(ADDRESS(($AN211-1)*3+$AO211+5,$AP211+7))),IF(INDIRECT(ADDRESS(($AN211-1)*3+$AO211+5,$AP211+7))="",0,IF(COUNTIF(INDIRECT(ADDRESS(($AN211-1)*36+($AO211-1)*12+6,COLUMN())):INDIRECT(ADDRESS(($AN211-1)*36+($AO211-1)*12+$AP211+4,COLUMN())),INDIRECT(ADDRESS(($AN211-1)*3+$AO211+5,$AP211+7)))&gt;=1,0,INDIRECT(ADDRESS(($AN211-1)*3+$AO211+5,$AP211+7)))))</f>
        <v>0</v>
      </c>
      <c r="AR211" s="4">
        <f ca="1">COUNTIF(INDIRECT("H"&amp;(ROW()+12*(($AN211-1)*3+$AO211)-ROW())/12+5):INDIRECT("S"&amp;(ROW()+12*(($AN211-1)*3+$AO211)-ROW())/12+5),AQ211)</f>
        <v>0</v>
      </c>
      <c r="AS211" s="6">
        <f ca="1">IF($AP211=1,IF(INDIRECT(ADDRESS(($AN211-1)*3+$AO211+5,$AP211+20))="",0,INDIRECT(ADDRESS(($AN211-1)*3+$AO211+5,$AP211+20))),IF(INDIRECT(ADDRESS(($AN211-1)*3+$AO211+5,$AP211+20))="",0,IF(COUNTIF(INDIRECT(ADDRESS(($AN211-1)*36+($AO211-1)*12+6,COLUMN())):INDIRECT(ADDRESS(($AN211-1)*36+($AO211-1)*12+$AP211+4,COLUMN())),INDIRECT(ADDRESS(($AN211-1)*3+$AO211+5,$AP211+20)))&gt;=1,0,INDIRECT(ADDRESS(($AN211-1)*3+$AO211+5,$AP211+20)))))</f>
        <v>0</v>
      </c>
      <c r="AT211" s="4">
        <f ca="1">COUNTIF(INDIRECT("U"&amp;(ROW()+12*(($AN211-1)*3+$AO211)-ROW())/12+5):INDIRECT("AF"&amp;(ROW()+12*(($AN211-1)*3+$AO211)-ROW())/12+5),AS211)</f>
        <v>0</v>
      </c>
      <c r="AU211" s="4">
        <f ca="1">IF(AND(AQ211+AS211&gt;0,AR211+AT211&gt;0),COUNTIF(AU$6:AU210,"&gt;0")+1,0)</f>
        <v>0</v>
      </c>
      <c r="BE211" s="4">
        <v>2</v>
      </c>
      <c r="BF211" s="4" t="s">
        <v>72</v>
      </c>
      <c r="BG211" s="7">
        <f t="shared" ref="BG211:BR211" si="422">IF(BG210+BT210&gt;$AJ$27,1,0)</f>
        <v>0</v>
      </c>
      <c r="BH211" s="7">
        <f t="shared" si="422"/>
        <v>0</v>
      </c>
      <c r="BI211" s="7">
        <f t="shared" si="422"/>
        <v>0</v>
      </c>
      <c r="BJ211" s="7">
        <f t="shared" si="422"/>
        <v>0</v>
      </c>
      <c r="BK211" s="7">
        <f t="shared" si="422"/>
        <v>0</v>
      </c>
      <c r="BL211" s="7">
        <f t="shared" si="422"/>
        <v>0</v>
      </c>
      <c r="BM211" s="7">
        <f t="shared" si="422"/>
        <v>0</v>
      </c>
      <c r="BN211" s="7">
        <f t="shared" si="422"/>
        <v>0</v>
      </c>
      <c r="BO211" s="7">
        <f t="shared" si="422"/>
        <v>0</v>
      </c>
      <c r="BP211" s="7">
        <f t="shared" si="422"/>
        <v>0</v>
      </c>
      <c r="BQ211" s="7">
        <f t="shared" si="422"/>
        <v>0</v>
      </c>
      <c r="BR211" s="7">
        <f t="shared" si="422"/>
        <v>0</v>
      </c>
      <c r="BT211" s="7"/>
      <c r="BU211" s="7"/>
      <c r="BV211" s="7"/>
      <c r="BW211" s="7"/>
      <c r="BX211" s="7"/>
      <c r="BY211" s="7"/>
      <c r="BZ211" s="7"/>
      <c r="CA211" s="7"/>
      <c r="CB211" s="7"/>
      <c r="CC211" s="7"/>
      <c r="CD211" s="7"/>
      <c r="CE211" s="7"/>
    </row>
    <row r="212" spans="1:98">
      <c r="A212" s="408"/>
      <c r="B212" s="411"/>
      <c r="C212" s="416"/>
      <c r="D212" s="417"/>
      <c r="E212" s="415"/>
      <c r="F212" s="411"/>
      <c r="G212" s="59" t="s">
        <v>258</v>
      </c>
      <c r="H212" s="60"/>
      <c r="I212" s="61"/>
      <c r="J212" s="61"/>
      <c r="K212" s="61"/>
      <c r="L212" s="61"/>
      <c r="M212" s="61"/>
      <c r="N212" s="61"/>
      <c r="O212" s="61"/>
      <c r="P212" s="61"/>
      <c r="Q212" s="61"/>
      <c r="R212" s="61"/>
      <c r="S212" s="61"/>
      <c r="T212" s="62">
        <f t="shared" si="392"/>
        <v>0</v>
      </c>
      <c r="U212" s="63"/>
      <c r="V212" s="64"/>
      <c r="W212" s="64"/>
      <c r="X212" s="64"/>
      <c r="Y212" s="64"/>
      <c r="Z212" s="64"/>
      <c r="AA212" s="64"/>
      <c r="AB212" s="64"/>
      <c r="AC212" s="64"/>
      <c r="AD212" s="64"/>
      <c r="AE212" s="64"/>
      <c r="AF212" s="64"/>
      <c r="AG212" s="62">
        <f t="shared" si="397"/>
        <v>0</v>
      </c>
      <c r="AN212" s="4">
        <v>6</v>
      </c>
      <c r="AO212" s="4">
        <v>3</v>
      </c>
      <c r="AP212" s="4">
        <v>3</v>
      </c>
      <c r="AQ212" s="6">
        <f ca="1">IF($AP212=1,IF(INDIRECT(ADDRESS(($AN212-1)*3+$AO212+5,$AP212+7))="",0,INDIRECT(ADDRESS(($AN212-1)*3+$AO212+5,$AP212+7))),IF(INDIRECT(ADDRESS(($AN212-1)*3+$AO212+5,$AP212+7))="",0,IF(COUNTIF(INDIRECT(ADDRESS(($AN212-1)*36+($AO212-1)*12+6,COLUMN())):INDIRECT(ADDRESS(($AN212-1)*36+($AO212-1)*12+$AP212+4,COLUMN())),INDIRECT(ADDRESS(($AN212-1)*3+$AO212+5,$AP212+7)))&gt;=1,0,INDIRECT(ADDRESS(($AN212-1)*3+$AO212+5,$AP212+7)))))</f>
        <v>0</v>
      </c>
      <c r="AR212" s="4">
        <f ca="1">COUNTIF(INDIRECT("H"&amp;(ROW()+12*(($AN212-1)*3+$AO212)-ROW())/12+5):INDIRECT("S"&amp;(ROW()+12*(($AN212-1)*3+$AO212)-ROW())/12+5),AQ212)</f>
        <v>0</v>
      </c>
      <c r="AS212" s="6">
        <f ca="1">IF($AP212=1,IF(INDIRECT(ADDRESS(($AN212-1)*3+$AO212+5,$AP212+20))="",0,INDIRECT(ADDRESS(($AN212-1)*3+$AO212+5,$AP212+20))),IF(INDIRECT(ADDRESS(($AN212-1)*3+$AO212+5,$AP212+20))="",0,IF(COUNTIF(INDIRECT(ADDRESS(($AN212-1)*36+($AO212-1)*12+6,COLUMN())):INDIRECT(ADDRESS(($AN212-1)*36+($AO212-1)*12+$AP212+4,COLUMN())),INDIRECT(ADDRESS(($AN212-1)*3+$AO212+5,$AP212+20)))&gt;=1,0,INDIRECT(ADDRESS(($AN212-1)*3+$AO212+5,$AP212+20)))))</f>
        <v>0</v>
      </c>
      <c r="AT212" s="4">
        <f ca="1">COUNTIF(INDIRECT("U"&amp;(ROW()+12*(($AN212-1)*3+$AO212)-ROW())/12+5):INDIRECT("AF"&amp;(ROW()+12*(($AN212-1)*3+$AO212)-ROW())/12+5),AS212)</f>
        <v>0</v>
      </c>
      <c r="AU212" s="4">
        <f ca="1">IF(AND(AQ212+AS212&gt;0,AR212+AT212&gt;0),COUNTIF(AU$6:AU211,"&gt;0")+1,0)</f>
        <v>0</v>
      </c>
      <c r="BE212" s="4">
        <v>3</v>
      </c>
      <c r="BF212" s="8"/>
      <c r="BG212" s="7"/>
      <c r="BH212" s="7"/>
      <c r="BI212" s="7"/>
      <c r="BJ212" s="7"/>
      <c r="BK212" s="7"/>
      <c r="BL212" s="7"/>
      <c r="BM212" s="7"/>
      <c r="BN212" s="7"/>
      <c r="BO212" s="7"/>
      <c r="BP212" s="7"/>
      <c r="BQ212" s="7"/>
      <c r="BR212" s="7"/>
      <c r="BT212" s="7"/>
      <c r="BU212" s="7"/>
      <c r="BV212" s="7"/>
      <c r="BW212" s="7"/>
      <c r="BX212" s="7"/>
      <c r="BY212" s="7"/>
      <c r="BZ212" s="7"/>
      <c r="CA212" s="7"/>
      <c r="CB212" s="7"/>
      <c r="CC212" s="7"/>
      <c r="CD212" s="7"/>
      <c r="CE212" s="7"/>
    </row>
    <row r="213" spans="1:98">
      <c r="A213" s="406">
        <v>70</v>
      </c>
      <c r="B213" s="409"/>
      <c r="C213" s="409"/>
      <c r="D213" s="409"/>
      <c r="E213" s="413"/>
      <c r="F213" s="409"/>
      <c r="G213" s="47" t="s">
        <v>75</v>
      </c>
      <c r="H213" s="48"/>
      <c r="I213" s="49" t="str">
        <f t="shared" ref="I213:S214" si="423">IF(H213="","",H213)</f>
        <v/>
      </c>
      <c r="J213" s="49" t="str">
        <f t="shared" si="423"/>
        <v/>
      </c>
      <c r="K213" s="49" t="str">
        <f t="shared" si="423"/>
        <v/>
      </c>
      <c r="L213" s="49" t="str">
        <f t="shared" si="423"/>
        <v/>
      </c>
      <c r="M213" s="49" t="str">
        <f t="shared" si="423"/>
        <v/>
      </c>
      <c r="N213" s="49" t="str">
        <f t="shared" si="423"/>
        <v/>
      </c>
      <c r="O213" s="49" t="str">
        <f t="shared" si="423"/>
        <v/>
      </c>
      <c r="P213" s="49" t="str">
        <f t="shared" si="423"/>
        <v/>
      </c>
      <c r="Q213" s="49" t="str">
        <f t="shared" si="423"/>
        <v/>
      </c>
      <c r="R213" s="49" t="str">
        <f t="shared" si="423"/>
        <v/>
      </c>
      <c r="S213" s="49" t="str">
        <f t="shared" si="423"/>
        <v/>
      </c>
      <c r="T213" s="50">
        <f t="shared" si="392"/>
        <v>0</v>
      </c>
      <c r="U213" s="51"/>
      <c r="V213" s="52" t="str">
        <f t="shared" ref="V213:AF214" si="424">IF(U213="","",U213)</f>
        <v/>
      </c>
      <c r="W213" s="52" t="str">
        <f t="shared" si="424"/>
        <v/>
      </c>
      <c r="X213" s="52" t="str">
        <f t="shared" si="424"/>
        <v/>
      </c>
      <c r="Y213" s="52" t="str">
        <f t="shared" si="424"/>
        <v/>
      </c>
      <c r="Z213" s="52" t="str">
        <f t="shared" si="424"/>
        <v/>
      </c>
      <c r="AA213" s="52" t="str">
        <f t="shared" si="424"/>
        <v/>
      </c>
      <c r="AB213" s="52" t="str">
        <f t="shared" si="424"/>
        <v/>
      </c>
      <c r="AC213" s="52" t="str">
        <f t="shared" si="424"/>
        <v/>
      </c>
      <c r="AD213" s="52" t="str">
        <f t="shared" si="424"/>
        <v/>
      </c>
      <c r="AE213" s="52" t="str">
        <f t="shared" si="424"/>
        <v/>
      </c>
      <c r="AF213" s="52" t="str">
        <f t="shared" si="424"/>
        <v/>
      </c>
      <c r="AG213" s="50">
        <f t="shared" si="397"/>
        <v>0</v>
      </c>
      <c r="AN213" s="4">
        <v>6</v>
      </c>
      <c r="AO213" s="4">
        <v>3</v>
      </c>
      <c r="AP213" s="4">
        <v>4</v>
      </c>
      <c r="AQ213" s="6">
        <f ca="1">IF($AP213=1,IF(INDIRECT(ADDRESS(($AN213-1)*3+$AO213+5,$AP213+7))="",0,INDIRECT(ADDRESS(($AN213-1)*3+$AO213+5,$AP213+7))),IF(INDIRECT(ADDRESS(($AN213-1)*3+$AO213+5,$AP213+7))="",0,IF(COUNTIF(INDIRECT(ADDRESS(($AN213-1)*36+($AO213-1)*12+6,COLUMN())):INDIRECT(ADDRESS(($AN213-1)*36+($AO213-1)*12+$AP213+4,COLUMN())),INDIRECT(ADDRESS(($AN213-1)*3+$AO213+5,$AP213+7)))&gt;=1,0,INDIRECT(ADDRESS(($AN213-1)*3+$AO213+5,$AP213+7)))))</f>
        <v>0</v>
      </c>
      <c r="AR213" s="4">
        <f ca="1">COUNTIF(INDIRECT("H"&amp;(ROW()+12*(($AN213-1)*3+$AO213)-ROW())/12+5):INDIRECT("S"&amp;(ROW()+12*(($AN213-1)*3+$AO213)-ROW())/12+5),AQ213)</f>
        <v>0</v>
      </c>
      <c r="AS213" s="6">
        <f ca="1">IF($AP213=1,IF(INDIRECT(ADDRESS(($AN213-1)*3+$AO213+5,$AP213+20))="",0,INDIRECT(ADDRESS(($AN213-1)*3+$AO213+5,$AP213+20))),IF(INDIRECT(ADDRESS(($AN213-1)*3+$AO213+5,$AP213+20))="",0,IF(COUNTIF(INDIRECT(ADDRESS(($AN213-1)*36+($AO213-1)*12+6,COLUMN())):INDIRECT(ADDRESS(($AN213-1)*36+($AO213-1)*12+$AP213+4,COLUMN())),INDIRECT(ADDRESS(($AN213-1)*3+$AO213+5,$AP213+20)))&gt;=1,0,INDIRECT(ADDRESS(($AN213-1)*3+$AO213+5,$AP213+20)))))</f>
        <v>0</v>
      </c>
      <c r="AT213" s="4">
        <f ca="1">COUNTIF(INDIRECT("U"&amp;(ROW()+12*(($AN213-1)*3+$AO213)-ROW())/12+5):INDIRECT("AF"&amp;(ROW()+12*(($AN213-1)*3+$AO213)-ROW())/12+5),AS213)</f>
        <v>0</v>
      </c>
      <c r="AU213" s="4">
        <f ca="1">IF(AND(AQ213+AS213&gt;0,AR213+AT213&gt;0),COUNTIF(AU$6:AU212,"&gt;0")+1,0)</f>
        <v>0</v>
      </c>
      <c r="BE213" s="4">
        <v>1</v>
      </c>
      <c r="BG213" s="7">
        <f t="shared" ref="BG213:BR213" si="425">SUM(H213:H214)</f>
        <v>0</v>
      </c>
      <c r="BH213" s="7">
        <f t="shared" si="425"/>
        <v>0</v>
      </c>
      <c r="BI213" s="7">
        <f t="shared" si="425"/>
        <v>0</v>
      </c>
      <c r="BJ213" s="7">
        <f t="shared" si="425"/>
        <v>0</v>
      </c>
      <c r="BK213" s="7">
        <f t="shared" si="425"/>
        <v>0</v>
      </c>
      <c r="BL213" s="7">
        <f t="shared" si="425"/>
        <v>0</v>
      </c>
      <c r="BM213" s="7">
        <f t="shared" si="425"/>
        <v>0</v>
      </c>
      <c r="BN213" s="7">
        <f t="shared" si="425"/>
        <v>0</v>
      </c>
      <c r="BO213" s="7">
        <f t="shared" si="425"/>
        <v>0</v>
      </c>
      <c r="BP213" s="7">
        <f t="shared" si="425"/>
        <v>0</v>
      </c>
      <c r="BQ213" s="7">
        <f t="shared" si="425"/>
        <v>0</v>
      </c>
      <c r="BR213" s="7">
        <f t="shared" si="425"/>
        <v>0</v>
      </c>
      <c r="BT213" s="7">
        <f t="shared" ref="BT213:CE213" si="426">SUM(U213:U214)</f>
        <v>0</v>
      </c>
      <c r="BU213" s="7">
        <f t="shared" si="426"/>
        <v>0</v>
      </c>
      <c r="BV213" s="7">
        <f t="shared" si="426"/>
        <v>0</v>
      </c>
      <c r="BW213" s="7">
        <f t="shared" si="426"/>
        <v>0</v>
      </c>
      <c r="BX213" s="7">
        <f t="shared" si="426"/>
        <v>0</v>
      </c>
      <c r="BY213" s="7">
        <f t="shared" si="426"/>
        <v>0</v>
      </c>
      <c r="BZ213" s="7">
        <f t="shared" si="426"/>
        <v>0</v>
      </c>
      <c r="CA213" s="7">
        <f t="shared" si="426"/>
        <v>0</v>
      </c>
      <c r="CB213" s="7">
        <f t="shared" si="426"/>
        <v>0</v>
      </c>
      <c r="CC213" s="7">
        <f t="shared" si="426"/>
        <v>0</v>
      </c>
      <c r="CD213" s="7">
        <f t="shared" si="426"/>
        <v>0</v>
      </c>
      <c r="CE213" s="7">
        <f t="shared" si="426"/>
        <v>0</v>
      </c>
      <c r="CH213" s="8" t="s">
        <v>74</v>
      </c>
      <c r="CI213" s="7">
        <f t="shared" ref="CI213:CT213" si="427">IF(OR($D213="副園長",$D213="教頭",$D213="主任保育士",$D213="主幹教諭",$D213="主幹保育教諭"),0,BG213)</f>
        <v>0</v>
      </c>
      <c r="CJ213" s="7">
        <f t="shared" si="427"/>
        <v>0</v>
      </c>
      <c r="CK213" s="7">
        <f t="shared" si="427"/>
        <v>0</v>
      </c>
      <c r="CL213" s="7">
        <f t="shared" si="427"/>
        <v>0</v>
      </c>
      <c r="CM213" s="7">
        <f t="shared" si="427"/>
        <v>0</v>
      </c>
      <c r="CN213" s="7">
        <f t="shared" si="427"/>
        <v>0</v>
      </c>
      <c r="CO213" s="7">
        <f t="shared" si="427"/>
        <v>0</v>
      </c>
      <c r="CP213" s="7">
        <f t="shared" si="427"/>
        <v>0</v>
      </c>
      <c r="CQ213" s="7">
        <f t="shared" si="427"/>
        <v>0</v>
      </c>
      <c r="CR213" s="7">
        <f t="shared" si="427"/>
        <v>0</v>
      </c>
      <c r="CS213" s="7">
        <f t="shared" si="427"/>
        <v>0</v>
      </c>
      <c r="CT213" s="7">
        <f t="shared" si="427"/>
        <v>0</v>
      </c>
    </row>
    <row r="214" spans="1:98">
      <c r="A214" s="407"/>
      <c r="B214" s="410"/>
      <c r="C214" s="412"/>
      <c r="D214" s="412"/>
      <c r="E214" s="414"/>
      <c r="F214" s="410"/>
      <c r="G214" s="53" t="s">
        <v>73</v>
      </c>
      <c r="H214" s="54"/>
      <c r="I214" s="55" t="str">
        <f t="shared" si="423"/>
        <v/>
      </c>
      <c r="J214" s="55" t="str">
        <f t="shared" si="423"/>
        <v/>
      </c>
      <c r="K214" s="55" t="str">
        <f t="shared" si="423"/>
        <v/>
      </c>
      <c r="L214" s="55" t="str">
        <f t="shared" si="423"/>
        <v/>
      </c>
      <c r="M214" s="55" t="str">
        <f t="shared" si="423"/>
        <v/>
      </c>
      <c r="N214" s="55" t="str">
        <f t="shared" si="423"/>
        <v/>
      </c>
      <c r="O214" s="55" t="str">
        <f t="shared" si="423"/>
        <v/>
      </c>
      <c r="P214" s="55" t="str">
        <f t="shared" si="423"/>
        <v/>
      </c>
      <c r="Q214" s="55" t="str">
        <f t="shared" si="423"/>
        <v/>
      </c>
      <c r="R214" s="55" t="str">
        <f t="shared" si="423"/>
        <v/>
      </c>
      <c r="S214" s="55" t="str">
        <f t="shared" si="423"/>
        <v/>
      </c>
      <c r="T214" s="56">
        <f t="shared" si="392"/>
        <v>0</v>
      </c>
      <c r="U214" s="57"/>
      <c r="V214" s="58" t="str">
        <f t="shared" si="424"/>
        <v/>
      </c>
      <c r="W214" s="58" t="str">
        <f t="shared" si="424"/>
        <v/>
      </c>
      <c r="X214" s="58" t="str">
        <f t="shared" si="424"/>
        <v/>
      </c>
      <c r="Y214" s="58" t="str">
        <f t="shared" si="424"/>
        <v/>
      </c>
      <c r="Z214" s="58" t="str">
        <f t="shared" si="424"/>
        <v/>
      </c>
      <c r="AA214" s="58" t="str">
        <f t="shared" si="424"/>
        <v/>
      </c>
      <c r="AB214" s="58" t="str">
        <f t="shared" si="424"/>
        <v/>
      </c>
      <c r="AC214" s="58" t="str">
        <f t="shared" si="424"/>
        <v/>
      </c>
      <c r="AD214" s="58" t="str">
        <f t="shared" si="424"/>
        <v/>
      </c>
      <c r="AE214" s="58" t="str">
        <f t="shared" si="424"/>
        <v/>
      </c>
      <c r="AF214" s="58" t="str">
        <f t="shared" si="424"/>
        <v/>
      </c>
      <c r="AG214" s="56">
        <f t="shared" si="397"/>
        <v>0</v>
      </c>
      <c r="AN214" s="4">
        <v>6</v>
      </c>
      <c r="AO214" s="4">
        <v>3</v>
      </c>
      <c r="AP214" s="4">
        <v>5</v>
      </c>
      <c r="AQ214" s="6">
        <f ca="1">IF($AP214=1,IF(INDIRECT(ADDRESS(($AN214-1)*3+$AO214+5,$AP214+7))="",0,INDIRECT(ADDRESS(($AN214-1)*3+$AO214+5,$AP214+7))),IF(INDIRECT(ADDRESS(($AN214-1)*3+$AO214+5,$AP214+7))="",0,IF(COUNTIF(INDIRECT(ADDRESS(($AN214-1)*36+($AO214-1)*12+6,COLUMN())):INDIRECT(ADDRESS(($AN214-1)*36+($AO214-1)*12+$AP214+4,COLUMN())),INDIRECT(ADDRESS(($AN214-1)*3+$AO214+5,$AP214+7)))&gt;=1,0,INDIRECT(ADDRESS(($AN214-1)*3+$AO214+5,$AP214+7)))))</f>
        <v>0</v>
      </c>
      <c r="AR214" s="4">
        <f ca="1">COUNTIF(INDIRECT("H"&amp;(ROW()+12*(($AN214-1)*3+$AO214)-ROW())/12+5):INDIRECT("S"&amp;(ROW()+12*(($AN214-1)*3+$AO214)-ROW())/12+5),AQ214)</f>
        <v>0</v>
      </c>
      <c r="AS214" s="6">
        <f ca="1">IF($AP214=1,IF(INDIRECT(ADDRESS(($AN214-1)*3+$AO214+5,$AP214+20))="",0,INDIRECT(ADDRESS(($AN214-1)*3+$AO214+5,$AP214+20))),IF(INDIRECT(ADDRESS(($AN214-1)*3+$AO214+5,$AP214+20))="",0,IF(COUNTIF(INDIRECT(ADDRESS(($AN214-1)*36+($AO214-1)*12+6,COLUMN())):INDIRECT(ADDRESS(($AN214-1)*36+($AO214-1)*12+$AP214+4,COLUMN())),INDIRECT(ADDRESS(($AN214-1)*3+$AO214+5,$AP214+20)))&gt;=1,0,INDIRECT(ADDRESS(($AN214-1)*3+$AO214+5,$AP214+20)))))</f>
        <v>0</v>
      </c>
      <c r="AT214" s="4">
        <f ca="1">COUNTIF(INDIRECT("U"&amp;(ROW()+12*(($AN214-1)*3+$AO214)-ROW())/12+5):INDIRECT("AF"&amp;(ROW()+12*(($AN214-1)*3+$AO214)-ROW())/12+5),AS214)</f>
        <v>0</v>
      </c>
      <c r="AU214" s="4">
        <f ca="1">IF(AND(AQ214+AS214&gt;0,AR214+AT214&gt;0),COUNTIF(AU$6:AU213,"&gt;0")+1,0)</f>
        <v>0</v>
      </c>
      <c r="BE214" s="4">
        <v>2</v>
      </c>
      <c r="BF214" s="4" t="s">
        <v>72</v>
      </c>
      <c r="BG214" s="7">
        <f t="shared" ref="BG214:BR214" si="428">IF(BG213+BT213&gt;$AJ$27,1,0)</f>
        <v>0</v>
      </c>
      <c r="BH214" s="7">
        <f t="shared" si="428"/>
        <v>0</v>
      </c>
      <c r="BI214" s="7">
        <f t="shared" si="428"/>
        <v>0</v>
      </c>
      <c r="BJ214" s="7">
        <f t="shared" si="428"/>
        <v>0</v>
      </c>
      <c r="BK214" s="7">
        <f t="shared" si="428"/>
        <v>0</v>
      </c>
      <c r="BL214" s="7">
        <f t="shared" si="428"/>
        <v>0</v>
      </c>
      <c r="BM214" s="7">
        <f t="shared" si="428"/>
        <v>0</v>
      </c>
      <c r="BN214" s="7">
        <f t="shared" si="428"/>
        <v>0</v>
      </c>
      <c r="BO214" s="7">
        <f t="shared" si="428"/>
        <v>0</v>
      </c>
      <c r="BP214" s="7">
        <f t="shared" si="428"/>
        <v>0</v>
      </c>
      <c r="BQ214" s="7">
        <f t="shared" si="428"/>
        <v>0</v>
      </c>
      <c r="BR214" s="7">
        <f t="shared" si="428"/>
        <v>0</v>
      </c>
    </row>
    <row r="215" spans="1:98">
      <c r="A215" s="408"/>
      <c r="B215" s="411"/>
      <c r="C215" s="416"/>
      <c r="D215" s="417"/>
      <c r="E215" s="415"/>
      <c r="F215" s="411"/>
      <c r="G215" s="59" t="s">
        <v>258</v>
      </c>
      <c r="H215" s="60"/>
      <c r="I215" s="61"/>
      <c r="J215" s="61"/>
      <c r="K215" s="61"/>
      <c r="L215" s="61"/>
      <c r="M215" s="61"/>
      <c r="N215" s="61"/>
      <c r="O215" s="61"/>
      <c r="P215" s="61"/>
      <c r="Q215" s="61"/>
      <c r="R215" s="61"/>
      <c r="S215" s="61"/>
      <c r="T215" s="62">
        <f t="shared" si="392"/>
        <v>0</v>
      </c>
      <c r="U215" s="63"/>
      <c r="V215" s="64"/>
      <c r="W215" s="64"/>
      <c r="X215" s="64"/>
      <c r="Y215" s="64"/>
      <c r="Z215" s="64"/>
      <c r="AA215" s="64"/>
      <c r="AB215" s="64"/>
      <c r="AC215" s="64"/>
      <c r="AD215" s="64"/>
      <c r="AE215" s="64"/>
      <c r="AF215" s="64"/>
      <c r="AG215" s="62">
        <f t="shared" si="397"/>
        <v>0</v>
      </c>
      <c r="AN215" s="4">
        <v>6</v>
      </c>
      <c r="AO215" s="4">
        <v>3</v>
      </c>
      <c r="AP215" s="4">
        <v>6</v>
      </c>
      <c r="AQ215" s="6">
        <f ca="1">IF($AP215=1,IF(INDIRECT(ADDRESS(($AN215-1)*3+$AO215+5,$AP215+7))="",0,INDIRECT(ADDRESS(($AN215-1)*3+$AO215+5,$AP215+7))),IF(INDIRECT(ADDRESS(($AN215-1)*3+$AO215+5,$AP215+7))="",0,IF(COUNTIF(INDIRECT(ADDRESS(($AN215-1)*36+($AO215-1)*12+6,COLUMN())):INDIRECT(ADDRESS(($AN215-1)*36+($AO215-1)*12+$AP215+4,COLUMN())),INDIRECT(ADDRESS(($AN215-1)*3+$AO215+5,$AP215+7)))&gt;=1,0,INDIRECT(ADDRESS(($AN215-1)*3+$AO215+5,$AP215+7)))))</f>
        <v>0</v>
      </c>
      <c r="AR215" s="4">
        <f ca="1">COUNTIF(INDIRECT("H"&amp;(ROW()+12*(($AN215-1)*3+$AO215)-ROW())/12+5):INDIRECT("S"&amp;(ROW()+12*(($AN215-1)*3+$AO215)-ROW())/12+5),AQ215)</f>
        <v>0</v>
      </c>
      <c r="AS215" s="6">
        <f ca="1">IF($AP215=1,IF(INDIRECT(ADDRESS(($AN215-1)*3+$AO215+5,$AP215+20))="",0,INDIRECT(ADDRESS(($AN215-1)*3+$AO215+5,$AP215+20))),IF(INDIRECT(ADDRESS(($AN215-1)*3+$AO215+5,$AP215+20))="",0,IF(COUNTIF(INDIRECT(ADDRESS(($AN215-1)*36+($AO215-1)*12+6,COLUMN())):INDIRECT(ADDRESS(($AN215-1)*36+($AO215-1)*12+$AP215+4,COLUMN())),INDIRECT(ADDRESS(($AN215-1)*3+$AO215+5,$AP215+20)))&gt;=1,0,INDIRECT(ADDRESS(($AN215-1)*3+$AO215+5,$AP215+20)))))</f>
        <v>0</v>
      </c>
      <c r="AT215" s="4">
        <f ca="1">COUNTIF(INDIRECT("U"&amp;(ROW()+12*(($AN215-1)*3+$AO215)-ROW())/12+5):INDIRECT("AF"&amp;(ROW()+12*(($AN215-1)*3+$AO215)-ROW())/12+5),AS215)</f>
        <v>0</v>
      </c>
      <c r="AU215" s="4">
        <f ca="1">IF(AND(AQ215+AS215&gt;0,AR215+AT215&gt;0),COUNTIF(AU$6:AU214,"&gt;0")+1,0)</f>
        <v>0</v>
      </c>
      <c r="BE215" s="4">
        <v>3</v>
      </c>
      <c r="BF215" s="8"/>
      <c r="BG215" s="7"/>
      <c r="BH215" s="7"/>
      <c r="BI215" s="7"/>
      <c r="BJ215" s="7"/>
      <c r="BK215" s="7"/>
      <c r="BL215" s="7"/>
      <c r="BM215" s="7"/>
      <c r="BN215" s="7"/>
      <c r="BO215" s="7"/>
      <c r="BP215" s="7"/>
      <c r="BQ215" s="7"/>
      <c r="BR215" s="7"/>
    </row>
    <row r="216" spans="1:98">
      <c r="A216" s="406">
        <v>71</v>
      </c>
      <c r="B216" s="409"/>
      <c r="C216" s="409"/>
      <c r="D216" s="409"/>
      <c r="E216" s="413"/>
      <c r="F216" s="409"/>
      <c r="G216" s="47" t="s">
        <v>75</v>
      </c>
      <c r="H216" s="48"/>
      <c r="I216" s="49" t="str">
        <f t="shared" ref="I216:S217" si="429">IF(H216="","",H216)</f>
        <v/>
      </c>
      <c r="J216" s="49" t="str">
        <f t="shared" si="429"/>
        <v/>
      </c>
      <c r="K216" s="49" t="str">
        <f t="shared" si="429"/>
        <v/>
      </c>
      <c r="L216" s="49" t="str">
        <f t="shared" si="429"/>
        <v/>
      </c>
      <c r="M216" s="49" t="str">
        <f t="shared" si="429"/>
        <v/>
      </c>
      <c r="N216" s="49" t="str">
        <f t="shared" si="429"/>
        <v/>
      </c>
      <c r="O216" s="49" t="str">
        <f t="shared" si="429"/>
        <v/>
      </c>
      <c r="P216" s="49" t="str">
        <f t="shared" si="429"/>
        <v/>
      </c>
      <c r="Q216" s="49" t="str">
        <f t="shared" si="429"/>
        <v/>
      </c>
      <c r="R216" s="49" t="str">
        <f t="shared" si="429"/>
        <v/>
      </c>
      <c r="S216" s="49" t="str">
        <f t="shared" si="429"/>
        <v/>
      </c>
      <c r="T216" s="50">
        <f t="shared" si="392"/>
        <v>0</v>
      </c>
      <c r="U216" s="51"/>
      <c r="V216" s="52" t="str">
        <f t="shared" ref="V216:AF217" si="430">IF(U216="","",U216)</f>
        <v/>
      </c>
      <c r="W216" s="52" t="str">
        <f t="shared" si="430"/>
        <v/>
      </c>
      <c r="X216" s="52" t="str">
        <f t="shared" si="430"/>
        <v/>
      </c>
      <c r="Y216" s="52" t="str">
        <f t="shared" si="430"/>
        <v/>
      </c>
      <c r="Z216" s="52" t="str">
        <f t="shared" si="430"/>
        <v/>
      </c>
      <c r="AA216" s="52" t="str">
        <f t="shared" si="430"/>
        <v/>
      </c>
      <c r="AB216" s="52" t="str">
        <f t="shared" si="430"/>
        <v/>
      </c>
      <c r="AC216" s="52" t="str">
        <f t="shared" si="430"/>
        <v/>
      </c>
      <c r="AD216" s="52" t="str">
        <f t="shared" si="430"/>
        <v/>
      </c>
      <c r="AE216" s="52" t="str">
        <f t="shared" si="430"/>
        <v/>
      </c>
      <c r="AF216" s="52" t="str">
        <f t="shared" si="430"/>
        <v/>
      </c>
      <c r="AG216" s="50">
        <f t="shared" si="397"/>
        <v>0</v>
      </c>
      <c r="AN216" s="4">
        <v>6</v>
      </c>
      <c r="AO216" s="4">
        <v>3</v>
      </c>
      <c r="AP216" s="4">
        <v>7</v>
      </c>
      <c r="AQ216" s="6">
        <f ca="1">IF($AP216=1,IF(INDIRECT(ADDRESS(($AN216-1)*3+$AO216+5,$AP216+7))="",0,INDIRECT(ADDRESS(($AN216-1)*3+$AO216+5,$AP216+7))),IF(INDIRECT(ADDRESS(($AN216-1)*3+$AO216+5,$AP216+7))="",0,IF(COUNTIF(INDIRECT(ADDRESS(($AN216-1)*36+($AO216-1)*12+6,COLUMN())):INDIRECT(ADDRESS(($AN216-1)*36+($AO216-1)*12+$AP216+4,COLUMN())),INDIRECT(ADDRESS(($AN216-1)*3+$AO216+5,$AP216+7)))&gt;=1,0,INDIRECT(ADDRESS(($AN216-1)*3+$AO216+5,$AP216+7)))))</f>
        <v>0</v>
      </c>
      <c r="AR216" s="4">
        <f ca="1">COUNTIF(INDIRECT("H"&amp;(ROW()+12*(($AN216-1)*3+$AO216)-ROW())/12+5):INDIRECT("S"&amp;(ROW()+12*(($AN216-1)*3+$AO216)-ROW())/12+5),AQ216)</f>
        <v>0</v>
      </c>
      <c r="AS216" s="6">
        <f ca="1">IF($AP216=1,IF(INDIRECT(ADDRESS(($AN216-1)*3+$AO216+5,$AP216+20))="",0,INDIRECT(ADDRESS(($AN216-1)*3+$AO216+5,$AP216+20))),IF(INDIRECT(ADDRESS(($AN216-1)*3+$AO216+5,$AP216+20))="",0,IF(COUNTIF(INDIRECT(ADDRESS(($AN216-1)*36+($AO216-1)*12+6,COLUMN())):INDIRECT(ADDRESS(($AN216-1)*36+($AO216-1)*12+$AP216+4,COLUMN())),INDIRECT(ADDRESS(($AN216-1)*3+$AO216+5,$AP216+20)))&gt;=1,0,INDIRECT(ADDRESS(($AN216-1)*3+$AO216+5,$AP216+20)))))</f>
        <v>0</v>
      </c>
      <c r="AT216" s="4">
        <f ca="1">COUNTIF(INDIRECT("U"&amp;(ROW()+12*(($AN216-1)*3+$AO216)-ROW())/12+5):INDIRECT("AF"&amp;(ROW()+12*(($AN216-1)*3+$AO216)-ROW())/12+5),AS216)</f>
        <v>0</v>
      </c>
      <c r="AU216" s="4">
        <f ca="1">IF(AND(AQ216+AS216&gt;0,AR216+AT216&gt;0),COUNTIF(AU$6:AU215,"&gt;0")+1,0)</f>
        <v>0</v>
      </c>
      <c r="BE216" s="4">
        <v>1</v>
      </c>
      <c r="BG216" s="7">
        <f t="shared" ref="BG216:BR216" si="431">SUM(H216:H217)</f>
        <v>0</v>
      </c>
      <c r="BH216" s="7">
        <f t="shared" si="431"/>
        <v>0</v>
      </c>
      <c r="BI216" s="7">
        <f t="shared" si="431"/>
        <v>0</v>
      </c>
      <c r="BJ216" s="7">
        <f t="shared" si="431"/>
        <v>0</v>
      </c>
      <c r="BK216" s="7">
        <f t="shared" si="431"/>
        <v>0</v>
      </c>
      <c r="BL216" s="7">
        <f t="shared" si="431"/>
        <v>0</v>
      </c>
      <c r="BM216" s="7">
        <f t="shared" si="431"/>
        <v>0</v>
      </c>
      <c r="BN216" s="7">
        <f t="shared" si="431"/>
        <v>0</v>
      </c>
      <c r="BO216" s="7">
        <f t="shared" si="431"/>
        <v>0</v>
      </c>
      <c r="BP216" s="7">
        <f t="shared" si="431"/>
        <v>0</v>
      </c>
      <c r="BQ216" s="7">
        <f t="shared" si="431"/>
        <v>0</v>
      </c>
      <c r="BR216" s="7">
        <f t="shared" si="431"/>
        <v>0</v>
      </c>
      <c r="BT216" s="7">
        <f>SUM(U216:U217)</f>
        <v>0</v>
      </c>
      <c r="BU216" s="7">
        <f t="shared" ref="BU216:CE216" si="432">SUM(V216:V217)</f>
        <v>0</v>
      </c>
      <c r="BV216" s="7">
        <f t="shared" si="432"/>
        <v>0</v>
      </c>
      <c r="BW216" s="7">
        <f t="shared" si="432"/>
        <v>0</v>
      </c>
      <c r="BX216" s="7">
        <f t="shared" si="432"/>
        <v>0</v>
      </c>
      <c r="BY216" s="7">
        <f t="shared" si="432"/>
        <v>0</v>
      </c>
      <c r="BZ216" s="7">
        <f t="shared" si="432"/>
        <v>0</v>
      </c>
      <c r="CA216" s="7">
        <f t="shared" si="432"/>
        <v>0</v>
      </c>
      <c r="CB216" s="7">
        <f t="shared" si="432"/>
        <v>0</v>
      </c>
      <c r="CC216" s="7">
        <f t="shared" si="432"/>
        <v>0</v>
      </c>
      <c r="CD216" s="7">
        <f t="shared" si="432"/>
        <v>0</v>
      </c>
      <c r="CE216" s="7">
        <f t="shared" si="432"/>
        <v>0</v>
      </c>
      <c r="CH216" s="8" t="s">
        <v>74</v>
      </c>
      <c r="CI216" s="7">
        <f t="shared" ref="CI216:CT216" si="433">IF(OR($D216="副園長",$D216="教頭",$D216="主任保育士",$D216="主幹教諭",$D216="主幹保育教諭"),0,BG216)</f>
        <v>0</v>
      </c>
      <c r="CJ216" s="7">
        <f t="shared" si="433"/>
        <v>0</v>
      </c>
      <c r="CK216" s="7">
        <f t="shared" si="433"/>
        <v>0</v>
      </c>
      <c r="CL216" s="7">
        <f t="shared" si="433"/>
        <v>0</v>
      </c>
      <c r="CM216" s="7">
        <f t="shared" si="433"/>
        <v>0</v>
      </c>
      <c r="CN216" s="7">
        <f t="shared" si="433"/>
        <v>0</v>
      </c>
      <c r="CO216" s="7">
        <f t="shared" si="433"/>
        <v>0</v>
      </c>
      <c r="CP216" s="7">
        <f t="shared" si="433"/>
        <v>0</v>
      </c>
      <c r="CQ216" s="7">
        <f t="shared" si="433"/>
        <v>0</v>
      </c>
      <c r="CR216" s="7">
        <f t="shared" si="433"/>
        <v>0</v>
      </c>
      <c r="CS216" s="7">
        <f t="shared" si="433"/>
        <v>0</v>
      </c>
      <c r="CT216" s="7">
        <f t="shared" si="433"/>
        <v>0</v>
      </c>
    </row>
    <row r="217" spans="1:98">
      <c r="A217" s="407"/>
      <c r="B217" s="410"/>
      <c r="C217" s="412"/>
      <c r="D217" s="412"/>
      <c r="E217" s="414"/>
      <c r="F217" s="410"/>
      <c r="G217" s="53" t="s">
        <v>73</v>
      </c>
      <c r="H217" s="54"/>
      <c r="I217" s="55" t="str">
        <f t="shared" si="429"/>
        <v/>
      </c>
      <c r="J217" s="55" t="str">
        <f t="shared" si="429"/>
        <v/>
      </c>
      <c r="K217" s="55" t="str">
        <f t="shared" si="429"/>
        <v/>
      </c>
      <c r="L217" s="55" t="str">
        <f t="shared" si="429"/>
        <v/>
      </c>
      <c r="M217" s="55" t="str">
        <f t="shared" si="429"/>
        <v/>
      </c>
      <c r="N217" s="55" t="str">
        <f t="shared" si="429"/>
        <v/>
      </c>
      <c r="O217" s="55" t="str">
        <f t="shared" si="429"/>
        <v/>
      </c>
      <c r="P217" s="55" t="str">
        <f t="shared" si="429"/>
        <v/>
      </c>
      <c r="Q217" s="55" t="str">
        <f t="shared" si="429"/>
        <v/>
      </c>
      <c r="R217" s="55" t="str">
        <f t="shared" si="429"/>
        <v/>
      </c>
      <c r="S217" s="55" t="str">
        <f t="shared" si="429"/>
        <v/>
      </c>
      <c r="T217" s="56">
        <f t="shared" si="392"/>
        <v>0</v>
      </c>
      <c r="U217" s="57"/>
      <c r="V217" s="58" t="str">
        <f t="shared" si="430"/>
        <v/>
      </c>
      <c r="W217" s="58" t="str">
        <f t="shared" si="430"/>
        <v/>
      </c>
      <c r="X217" s="58" t="str">
        <f t="shared" si="430"/>
        <v/>
      </c>
      <c r="Y217" s="58" t="str">
        <f t="shared" si="430"/>
        <v/>
      </c>
      <c r="Z217" s="58" t="str">
        <f t="shared" si="430"/>
        <v/>
      </c>
      <c r="AA217" s="58" t="str">
        <f t="shared" si="430"/>
        <v/>
      </c>
      <c r="AB217" s="58" t="str">
        <f t="shared" si="430"/>
        <v/>
      </c>
      <c r="AC217" s="58" t="str">
        <f t="shared" si="430"/>
        <v/>
      </c>
      <c r="AD217" s="58" t="str">
        <f t="shared" si="430"/>
        <v/>
      </c>
      <c r="AE217" s="58" t="str">
        <f t="shared" si="430"/>
        <v/>
      </c>
      <c r="AF217" s="58" t="str">
        <f t="shared" si="430"/>
        <v/>
      </c>
      <c r="AG217" s="56">
        <f t="shared" si="397"/>
        <v>0</v>
      </c>
      <c r="AN217" s="4">
        <v>6</v>
      </c>
      <c r="AO217" s="4">
        <v>3</v>
      </c>
      <c r="AP217" s="4">
        <v>8</v>
      </c>
      <c r="AQ217" s="6">
        <f ca="1">IF($AP217=1,IF(INDIRECT(ADDRESS(($AN217-1)*3+$AO217+5,$AP217+7))="",0,INDIRECT(ADDRESS(($AN217-1)*3+$AO217+5,$AP217+7))),IF(INDIRECT(ADDRESS(($AN217-1)*3+$AO217+5,$AP217+7))="",0,IF(COUNTIF(INDIRECT(ADDRESS(($AN217-1)*36+($AO217-1)*12+6,COLUMN())):INDIRECT(ADDRESS(($AN217-1)*36+($AO217-1)*12+$AP217+4,COLUMN())),INDIRECT(ADDRESS(($AN217-1)*3+$AO217+5,$AP217+7)))&gt;=1,0,INDIRECT(ADDRESS(($AN217-1)*3+$AO217+5,$AP217+7)))))</f>
        <v>0</v>
      </c>
      <c r="AR217" s="4">
        <f ca="1">COUNTIF(INDIRECT("H"&amp;(ROW()+12*(($AN217-1)*3+$AO217)-ROW())/12+5):INDIRECT("S"&amp;(ROW()+12*(($AN217-1)*3+$AO217)-ROW())/12+5),AQ217)</f>
        <v>0</v>
      </c>
      <c r="AS217" s="6">
        <f ca="1">IF($AP217=1,IF(INDIRECT(ADDRESS(($AN217-1)*3+$AO217+5,$AP217+20))="",0,INDIRECT(ADDRESS(($AN217-1)*3+$AO217+5,$AP217+20))),IF(INDIRECT(ADDRESS(($AN217-1)*3+$AO217+5,$AP217+20))="",0,IF(COUNTIF(INDIRECT(ADDRESS(($AN217-1)*36+($AO217-1)*12+6,COLUMN())):INDIRECT(ADDRESS(($AN217-1)*36+($AO217-1)*12+$AP217+4,COLUMN())),INDIRECT(ADDRESS(($AN217-1)*3+$AO217+5,$AP217+20)))&gt;=1,0,INDIRECT(ADDRESS(($AN217-1)*3+$AO217+5,$AP217+20)))))</f>
        <v>0</v>
      </c>
      <c r="AT217" s="4">
        <f ca="1">COUNTIF(INDIRECT("U"&amp;(ROW()+12*(($AN217-1)*3+$AO217)-ROW())/12+5):INDIRECT("AF"&amp;(ROW()+12*(($AN217-1)*3+$AO217)-ROW())/12+5),AS217)</f>
        <v>0</v>
      </c>
      <c r="AU217" s="4">
        <f ca="1">IF(AND(AQ217+AS217&gt;0,AR217+AT217&gt;0),COUNTIF(AU$6:AU216,"&gt;0")+1,0)</f>
        <v>0</v>
      </c>
      <c r="BE217" s="4">
        <v>2</v>
      </c>
      <c r="BF217" s="4" t="s">
        <v>72</v>
      </c>
      <c r="BG217" s="7">
        <f t="shared" ref="BG217:BR217" si="434">IF(BG216+BT216&gt;$AJ$27,1,0)</f>
        <v>0</v>
      </c>
      <c r="BH217" s="7">
        <f t="shared" si="434"/>
        <v>0</v>
      </c>
      <c r="BI217" s="7">
        <f t="shared" si="434"/>
        <v>0</v>
      </c>
      <c r="BJ217" s="7">
        <f t="shared" si="434"/>
        <v>0</v>
      </c>
      <c r="BK217" s="7">
        <f t="shared" si="434"/>
        <v>0</v>
      </c>
      <c r="BL217" s="7">
        <f t="shared" si="434"/>
        <v>0</v>
      </c>
      <c r="BM217" s="7">
        <f t="shared" si="434"/>
        <v>0</v>
      </c>
      <c r="BN217" s="7">
        <f t="shared" si="434"/>
        <v>0</v>
      </c>
      <c r="BO217" s="7">
        <f t="shared" si="434"/>
        <v>0</v>
      </c>
      <c r="BP217" s="7">
        <f t="shared" si="434"/>
        <v>0</v>
      </c>
      <c r="BQ217" s="7">
        <f t="shared" si="434"/>
        <v>0</v>
      </c>
      <c r="BR217" s="7">
        <f t="shared" si="434"/>
        <v>0</v>
      </c>
      <c r="BT217" s="7"/>
      <c r="BU217" s="7"/>
      <c r="BV217" s="7"/>
      <c r="BW217" s="7"/>
      <c r="BX217" s="7"/>
      <c r="BY217" s="7"/>
      <c r="BZ217" s="7"/>
      <c r="CA217" s="7"/>
      <c r="CB217" s="7"/>
      <c r="CC217" s="7"/>
      <c r="CD217" s="7"/>
      <c r="CE217" s="7"/>
    </row>
    <row r="218" spans="1:98">
      <c r="A218" s="408"/>
      <c r="B218" s="411"/>
      <c r="C218" s="416"/>
      <c r="D218" s="417"/>
      <c r="E218" s="415"/>
      <c r="F218" s="411"/>
      <c r="G218" s="59" t="s">
        <v>258</v>
      </c>
      <c r="H218" s="60"/>
      <c r="I218" s="61"/>
      <c r="J218" s="61"/>
      <c r="K218" s="61"/>
      <c r="L218" s="61"/>
      <c r="M218" s="61"/>
      <c r="N218" s="61"/>
      <c r="O218" s="61"/>
      <c r="P218" s="61"/>
      <c r="Q218" s="61"/>
      <c r="R218" s="61"/>
      <c r="S218" s="61"/>
      <c r="T218" s="62">
        <f t="shared" si="392"/>
        <v>0</v>
      </c>
      <c r="U218" s="63"/>
      <c r="V218" s="64"/>
      <c r="W218" s="64"/>
      <c r="X218" s="64"/>
      <c r="Y218" s="64"/>
      <c r="Z218" s="64"/>
      <c r="AA218" s="64"/>
      <c r="AB218" s="64"/>
      <c r="AC218" s="64"/>
      <c r="AD218" s="64"/>
      <c r="AE218" s="64"/>
      <c r="AF218" s="64"/>
      <c r="AG218" s="62">
        <f t="shared" si="397"/>
        <v>0</v>
      </c>
      <c r="AN218" s="4">
        <v>6</v>
      </c>
      <c r="AO218" s="4">
        <v>3</v>
      </c>
      <c r="AP218" s="4">
        <v>9</v>
      </c>
      <c r="AQ218" s="6">
        <f ca="1">IF($AP218=1,IF(INDIRECT(ADDRESS(($AN218-1)*3+$AO218+5,$AP218+7))="",0,INDIRECT(ADDRESS(($AN218-1)*3+$AO218+5,$AP218+7))),IF(INDIRECT(ADDRESS(($AN218-1)*3+$AO218+5,$AP218+7))="",0,IF(COUNTIF(INDIRECT(ADDRESS(($AN218-1)*36+($AO218-1)*12+6,COLUMN())):INDIRECT(ADDRESS(($AN218-1)*36+($AO218-1)*12+$AP218+4,COLUMN())),INDIRECT(ADDRESS(($AN218-1)*3+$AO218+5,$AP218+7)))&gt;=1,0,INDIRECT(ADDRESS(($AN218-1)*3+$AO218+5,$AP218+7)))))</f>
        <v>0</v>
      </c>
      <c r="AR218" s="4">
        <f ca="1">COUNTIF(INDIRECT("H"&amp;(ROW()+12*(($AN218-1)*3+$AO218)-ROW())/12+5):INDIRECT("S"&amp;(ROW()+12*(($AN218-1)*3+$AO218)-ROW())/12+5),AQ218)</f>
        <v>0</v>
      </c>
      <c r="AS218" s="6">
        <f ca="1">IF($AP218=1,IF(INDIRECT(ADDRESS(($AN218-1)*3+$AO218+5,$AP218+20))="",0,INDIRECT(ADDRESS(($AN218-1)*3+$AO218+5,$AP218+20))),IF(INDIRECT(ADDRESS(($AN218-1)*3+$AO218+5,$AP218+20))="",0,IF(COUNTIF(INDIRECT(ADDRESS(($AN218-1)*36+($AO218-1)*12+6,COLUMN())):INDIRECT(ADDRESS(($AN218-1)*36+($AO218-1)*12+$AP218+4,COLUMN())),INDIRECT(ADDRESS(($AN218-1)*3+$AO218+5,$AP218+20)))&gt;=1,0,INDIRECT(ADDRESS(($AN218-1)*3+$AO218+5,$AP218+20)))))</f>
        <v>0</v>
      </c>
      <c r="AT218" s="4">
        <f ca="1">COUNTIF(INDIRECT("U"&amp;(ROW()+12*(($AN218-1)*3+$AO218)-ROW())/12+5):INDIRECT("AF"&amp;(ROW()+12*(($AN218-1)*3+$AO218)-ROW())/12+5),AS218)</f>
        <v>0</v>
      </c>
      <c r="AU218" s="4">
        <f ca="1">IF(AND(AQ218+AS218&gt;0,AR218+AT218&gt;0),COUNTIF(AU$6:AU217,"&gt;0")+1,0)</f>
        <v>0</v>
      </c>
      <c r="BE218" s="4">
        <v>3</v>
      </c>
      <c r="BG218" s="7"/>
      <c r="BH218" s="7"/>
      <c r="BI218" s="7"/>
      <c r="BJ218" s="7"/>
      <c r="BK218" s="7"/>
      <c r="BL218" s="7"/>
      <c r="BM218" s="7"/>
      <c r="BN218" s="7"/>
      <c r="BO218" s="7"/>
      <c r="BP218" s="7"/>
      <c r="BQ218" s="7"/>
      <c r="BR218" s="7"/>
      <c r="BT218" s="7"/>
      <c r="BU218" s="7"/>
      <c r="BV218" s="7"/>
      <c r="BW218" s="7"/>
      <c r="BX218" s="7"/>
      <c r="BY218" s="7"/>
      <c r="BZ218" s="7"/>
      <c r="CA218" s="7"/>
      <c r="CB218" s="7"/>
      <c r="CC218" s="7"/>
      <c r="CD218" s="7"/>
      <c r="CE218" s="7"/>
    </row>
    <row r="219" spans="1:98">
      <c r="A219" s="406">
        <v>72</v>
      </c>
      <c r="B219" s="409"/>
      <c r="C219" s="409"/>
      <c r="D219" s="409"/>
      <c r="E219" s="413"/>
      <c r="F219" s="409"/>
      <c r="G219" s="47" t="s">
        <v>75</v>
      </c>
      <c r="H219" s="48"/>
      <c r="I219" s="49" t="str">
        <f t="shared" ref="I219:S220" si="435">IF(H219="","",H219)</f>
        <v/>
      </c>
      <c r="J219" s="49" t="str">
        <f t="shared" si="435"/>
        <v/>
      </c>
      <c r="K219" s="49" t="str">
        <f t="shared" si="435"/>
        <v/>
      </c>
      <c r="L219" s="49" t="str">
        <f t="shared" si="435"/>
        <v/>
      </c>
      <c r="M219" s="49" t="str">
        <f t="shared" si="435"/>
        <v/>
      </c>
      <c r="N219" s="49" t="str">
        <f t="shared" si="435"/>
        <v/>
      </c>
      <c r="O219" s="49" t="str">
        <f t="shared" si="435"/>
        <v/>
      </c>
      <c r="P219" s="49" t="str">
        <f t="shared" si="435"/>
        <v/>
      </c>
      <c r="Q219" s="49" t="str">
        <f t="shared" si="435"/>
        <v/>
      </c>
      <c r="R219" s="49" t="str">
        <f t="shared" si="435"/>
        <v/>
      </c>
      <c r="S219" s="49" t="str">
        <f t="shared" si="435"/>
        <v/>
      </c>
      <c r="T219" s="50">
        <f t="shared" si="392"/>
        <v>0</v>
      </c>
      <c r="U219" s="51"/>
      <c r="V219" s="52" t="str">
        <f t="shared" ref="V219:AF220" si="436">IF(U219="","",U219)</f>
        <v/>
      </c>
      <c r="W219" s="52" t="str">
        <f t="shared" si="436"/>
        <v/>
      </c>
      <c r="X219" s="52" t="str">
        <f t="shared" si="436"/>
        <v/>
      </c>
      <c r="Y219" s="52" t="str">
        <f t="shared" si="436"/>
        <v/>
      </c>
      <c r="Z219" s="52" t="str">
        <f t="shared" si="436"/>
        <v/>
      </c>
      <c r="AA219" s="52" t="str">
        <f t="shared" si="436"/>
        <v/>
      </c>
      <c r="AB219" s="52" t="str">
        <f t="shared" si="436"/>
        <v/>
      </c>
      <c r="AC219" s="52" t="str">
        <f t="shared" si="436"/>
        <v/>
      </c>
      <c r="AD219" s="52" t="str">
        <f t="shared" si="436"/>
        <v/>
      </c>
      <c r="AE219" s="52" t="str">
        <f t="shared" si="436"/>
        <v/>
      </c>
      <c r="AF219" s="52" t="str">
        <f t="shared" si="436"/>
        <v/>
      </c>
      <c r="AG219" s="50">
        <f t="shared" si="397"/>
        <v>0</v>
      </c>
      <c r="AN219" s="4">
        <v>6</v>
      </c>
      <c r="AO219" s="4">
        <v>3</v>
      </c>
      <c r="AP219" s="4">
        <v>10</v>
      </c>
      <c r="AQ219" s="6">
        <f ca="1">IF($AP219=1,IF(INDIRECT(ADDRESS(($AN219-1)*3+$AO219+5,$AP219+7))="",0,INDIRECT(ADDRESS(($AN219-1)*3+$AO219+5,$AP219+7))),IF(INDIRECT(ADDRESS(($AN219-1)*3+$AO219+5,$AP219+7))="",0,IF(COUNTIF(INDIRECT(ADDRESS(($AN219-1)*36+($AO219-1)*12+6,COLUMN())):INDIRECT(ADDRESS(($AN219-1)*36+($AO219-1)*12+$AP219+4,COLUMN())),INDIRECT(ADDRESS(($AN219-1)*3+$AO219+5,$AP219+7)))&gt;=1,0,INDIRECT(ADDRESS(($AN219-1)*3+$AO219+5,$AP219+7)))))</f>
        <v>0</v>
      </c>
      <c r="AR219" s="4">
        <f ca="1">COUNTIF(INDIRECT("H"&amp;(ROW()+12*(($AN219-1)*3+$AO219)-ROW())/12+5):INDIRECT("S"&amp;(ROW()+12*(($AN219-1)*3+$AO219)-ROW())/12+5),AQ219)</f>
        <v>0</v>
      </c>
      <c r="AS219" s="6">
        <f ca="1">IF($AP219=1,IF(INDIRECT(ADDRESS(($AN219-1)*3+$AO219+5,$AP219+20))="",0,INDIRECT(ADDRESS(($AN219-1)*3+$AO219+5,$AP219+20))),IF(INDIRECT(ADDRESS(($AN219-1)*3+$AO219+5,$AP219+20))="",0,IF(COUNTIF(INDIRECT(ADDRESS(($AN219-1)*36+($AO219-1)*12+6,COLUMN())):INDIRECT(ADDRESS(($AN219-1)*36+($AO219-1)*12+$AP219+4,COLUMN())),INDIRECT(ADDRESS(($AN219-1)*3+$AO219+5,$AP219+20)))&gt;=1,0,INDIRECT(ADDRESS(($AN219-1)*3+$AO219+5,$AP219+20)))))</f>
        <v>0</v>
      </c>
      <c r="AT219" s="4">
        <f ca="1">COUNTIF(INDIRECT("U"&amp;(ROW()+12*(($AN219-1)*3+$AO219)-ROW())/12+5):INDIRECT("AF"&amp;(ROW()+12*(($AN219-1)*3+$AO219)-ROW())/12+5),AS219)</f>
        <v>0</v>
      </c>
      <c r="AU219" s="4">
        <f ca="1">IF(AND(AQ219+AS219&gt;0,AR219+AT219&gt;0),COUNTIF(AU$6:AU218,"&gt;0")+1,0)</f>
        <v>0</v>
      </c>
      <c r="BE219" s="4">
        <v>1</v>
      </c>
      <c r="BG219" s="7">
        <f t="shared" ref="BG219:BR219" si="437">SUM(H219:H220)</f>
        <v>0</v>
      </c>
      <c r="BH219" s="7">
        <f t="shared" si="437"/>
        <v>0</v>
      </c>
      <c r="BI219" s="7">
        <f t="shared" si="437"/>
        <v>0</v>
      </c>
      <c r="BJ219" s="7">
        <f t="shared" si="437"/>
        <v>0</v>
      </c>
      <c r="BK219" s="7">
        <f t="shared" si="437"/>
        <v>0</v>
      </c>
      <c r="BL219" s="7">
        <f t="shared" si="437"/>
        <v>0</v>
      </c>
      <c r="BM219" s="7">
        <f t="shared" si="437"/>
        <v>0</v>
      </c>
      <c r="BN219" s="7">
        <f t="shared" si="437"/>
        <v>0</v>
      </c>
      <c r="BO219" s="7">
        <f t="shared" si="437"/>
        <v>0</v>
      </c>
      <c r="BP219" s="7">
        <f t="shared" si="437"/>
        <v>0</v>
      </c>
      <c r="BQ219" s="7">
        <f t="shared" si="437"/>
        <v>0</v>
      </c>
      <c r="BR219" s="7">
        <f t="shared" si="437"/>
        <v>0</v>
      </c>
      <c r="BT219" s="7">
        <f t="shared" ref="BT219:CE219" si="438">SUM(U219:U220)</f>
        <v>0</v>
      </c>
      <c r="BU219" s="7">
        <f t="shared" si="438"/>
        <v>0</v>
      </c>
      <c r="BV219" s="7">
        <f t="shared" si="438"/>
        <v>0</v>
      </c>
      <c r="BW219" s="7">
        <f t="shared" si="438"/>
        <v>0</v>
      </c>
      <c r="BX219" s="7">
        <f t="shared" si="438"/>
        <v>0</v>
      </c>
      <c r="BY219" s="7">
        <f t="shared" si="438"/>
        <v>0</v>
      </c>
      <c r="BZ219" s="7">
        <f t="shared" si="438"/>
        <v>0</v>
      </c>
      <c r="CA219" s="7">
        <f t="shared" si="438"/>
        <v>0</v>
      </c>
      <c r="CB219" s="7">
        <f t="shared" si="438"/>
        <v>0</v>
      </c>
      <c r="CC219" s="7">
        <f t="shared" si="438"/>
        <v>0</v>
      </c>
      <c r="CD219" s="7">
        <f t="shared" si="438"/>
        <v>0</v>
      </c>
      <c r="CE219" s="7">
        <f t="shared" si="438"/>
        <v>0</v>
      </c>
      <c r="CH219" s="8" t="s">
        <v>74</v>
      </c>
      <c r="CI219" s="7">
        <f t="shared" ref="CI219:CT219" si="439">IF(OR($D219="副園長",$D219="教頭",$D219="主任保育士",$D219="主幹教諭",$D219="主幹保育教諭"),0,BG219)</f>
        <v>0</v>
      </c>
      <c r="CJ219" s="7">
        <f t="shared" si="439"/>
        <v>0</v>
      </c>
      <c r="CK219" s="7">
        <f t="shared" si="439"/>
        <v>0</v>
      </c>
      <c r="CL219" s="7">
        <f t="shared" si="439"/>
        <v>0</v>
      </c>
      <c r="CM219" s="7">
        <f t="shared" si="439"/>
        <v>0</v>
      </c>
      <c r="CN219" s="7">
        <f t="shared" si="439"/>
        <v>0</v>
      </c>
      <c r="CO219" s="7">
        <f t="shared" si="439"/>
        <v>0</v>
      </c>
      <c r="CP219" s="7">
        <f t="shared" si="439"/>
        <v>0</v>
      </c>
      <c r="CQ219" s="7">
        <f t="shared" si="439"/>
        <v>0</v>
      </c>
      <c r="CR219" s="7">
        <f t="shared" si="439"/>
        <v>0</v>
      </c>
      <c r="CS219" s="7">
        <f t="shared" si="439"/>
        <v>0</v>
      </c>
      <c r="CT219" s="7">
        <f t="shared" si="439"/>
        <v>0</v>
      </c>
    </row>
    <row r="220" spans="1:98">
      <c r="A220" s="407"/>
      <c r="B220" s="410"/>
      <c r="C220" s="412"/>
      <c r="D220" s="412"/>
      <c r="E220" s="414"/>
      <c r="F220" s="410"/>
      <c r="G220" s="53" t="s">
        <v>73</v>
      </c>
      <c r="H220" s="54"/>
      <c r="I220" s="55" t="str">
        <f t="shared" si="435"/>
        <v/>
      </c>
      <c r="J220" s="55" t="str">
        <f t="shared" si="435"/>
        <v/>
      </c>
      <c r="K220" s="55" t="str">
        <f t="shared" si="435"/>
        <v/>
      </c>
      <c r="L220" s="55" t="str">
        <f t="shared" si="435"/>
        <v/>
      </c>
      <c r="M220" s="55" t="str">
        <f t="shared" si="435"/>
        <v/>
      </c>
      <c r="N220" s="55" t="str">
        <f t="shared" si="435"/>
        <v/>
      </c>
      <c r="O220" s="55" t="str">
        <f t="shared" si="435"/>
        <v/>
      </c>
      <c r="P220" s="55" t="str">
        <f t="shared" si="435"/>
        <v/>
      </c>
      <c r="Q220" s="55" t="str">
        <f t="shared" si="435"/>
        <v/>
      </c>
      <c r="R220" s="55" t="str">
        <f t="shared" si="435"/>
        <v/>
      </c>
      <c r="S220" s="55" t="str">
        <f t="shared" si="435"/>
        <v/>
      </c>
      <c r="T220" s="56">
        <f t="shared" si="392"/>
        <v>0</v>
      </c>
      <c r="U220" s="57"/>
      <c r="V220" s="58" t="str">
        <f t="shared" si="436"/>
        <v/>
      </c>
      <c r="W220" s="58" t="str">
        <f t="shared" si="436"/>
        <v/>
      </c>
      <c r="X220" s="58" t="str">
        <f t="shared" si="436"/>
        <v/>
      </c>
      <c r="Y220" s="58" t="str">
        <f t="shared" si="436"/>
        <v/>
      </c>
      <c r="Z220" s="58" t="str">
        <f t="shared" si="436"/>
        <v/>
      </c>
      <c r="AA220" s="58" t="str">
        <f t="shared" si="436"/>
        <v/>
      </c>
      <c r="AB220" s="58" t="str">
        <f t="shared" si="436"/>
        <v/>
      </c>
      <c r="AC220" s="58" t="str">
        <f t="shared" si="436"/>
        <v/>
      </c>
      <c r="AD220" s="58" t="str">
        <f t="shared" si="436"/>
        <v/>
      </c>
      <c r="AE220" s="58" t="str">
        <f t="shared" si="436"/>
        <v/>
      </c>
      <c r="AF220" s="58" t="str">
        <f t="shared" si="436"/>
        <v/>
      </c>
      <c r="AG220" s="56">
        <f t="shared" si="397"/>
        <v>0</v>
      </c>
      <c r="AN220" s="4">
        <v>6</v>
      </c>
      <c r="AO220" s="4">
        <v>3</v>
      </c>
      <c r="AP220" s="4">
        <v>11</v>
      </c>
      <c r="AQ220" s="6">
        <f ca="1">IF($AP220=1,IF(INDIRECT(ADDRESS(($AN220-1)*3+$AO220+5,$AP220+7))="",0,INDIRECT(ADDRESS(($AN220-1)*3+$AO220+5,$AP220+7))),IF(INDIRECT(ADDRESS(($AN220-1)*3+$AO220+5,$AP220+7))="",0,IF(COUNTIF(INDIRECT(ADDRESS(($AN220-1)*36+($AO220-1)*12+6,COLUMN())):INDIRECT(ADDRESS(($AN220-1)*36+($AO220-1)*12+$AP220+4,COLUMN())),INDIRECT(ADDRESS(($AN220-1)*3+$AO220+5,$AP220+7)))&gt;=1,0,INDIRECT(ADDRESS(($AN220-1)*3+$AO220+5,$AP220+7)))))</f>
        <v>0</v>
      </c>
      <c r="AR220" s="4">
        <f ca="1">COUNTIF(INDIRECT("H"&amp;(ROW()+12*(($AN220-1)*3+$AO220)-ROW())/12+5):INDIRECT("S"&amp;(ROW()+12*(($AN220-1)*3+$AO220)-ROW())/12+5),AQ220)</f>
        <v>0</v>
      </c>
      <c r="AS220" s="6">
        <f ca="1">IF($AP220=1,IF(INDIRECT(ADDRESS(($AN220-1)*3+$AO220+5,$AP220+20))="",0,INDIRECT(ADDRESS(($AN220-1)*3+$AO220+5,$AP220+20))),IF(INDIRECT(ADDRESS(($AN220-1)*3+$AO220+5,$AP220+20))="",0,IF(COUNTIF(INDIRECT(ADDRESS(($AN220-1)*36+($AO220-1)*12+6,COLUMN())):INDIRECT(ADDRESS(($AN220-1)*36+($AO220-1)*12+$AP220+4,COLUMN())),INDIRECT(ADDRESS(($AN220-1)*3+$AO220+5,$AP220+20)))&gt;=1,0,INDIRECT(ADDRESS(($AN220-1)*3+$AO220+5,$AP220+20)))))</f>
        <v>0</v>
      </c>
      <c r="AT220" s="4">
        <f ca="1">COUNTIF(INDIRECT("U"&amp;(ROW()+12*(($AN220-1)*3+$AO220)-ROW())/12+5):INDIRECT("AF"&amp;(ROW()+12*(($AN220-1)*3+$AO220)-ROW())/12+5),AS220)</f>
        <v>0</v>
      </c>
      <c r="AU220" s="4">
        <f ca="1">IF(AND(AQ220+AS220&gt;0,AR220+AT220&gt;0),COUNTIF(AU$6:AU219,"&gt;0")+1,0)</f>
        <v>0</v>
      </c>
      <c r="BE220" s="4">
        <v>2</v>
      </c>
      <c r="BF220" s="4" t="s">
        <v>72</v>
      </c>
      <c r="BG220" s="7">
        <f t="shared" ref="BG220:BR220" si="440">IF(BG219+BT219&gt;$AJ$27,1,0)</f>
        <v>0</v>
      </c>
      <c r="BH220" s="7">
        <f t="shared" si="440"/>
        <v>0</v>
      </c>
      <c r="BI220" s="7">
        <f t="shared" si="440"/>
        <v>0</v>
      </c>
      <c r="BJ220" s="7">
        <f t="shared" si="440"/>
        <v>0</v>
      </c>
      <c r="BK220" s="7">
        <f t="shared" si="440"/>
        <v>0</v>
      </c>
      <c r="BL220" s="7">
        <f t="shared" si="440"/>
        <v>0</v>
      </c>
      <c r="BM220" s="7">
        <f t="shared" si="440"/>
        <v>0</v>
      </c>
      <c r="BN220" s="7">
        <f t="shared" si="440"/>
        <v>0</v>
      </c>
      <c r="BO220" s="7">
        <f t="shared" si="440"/>
        <v>0</v>
      </c>
      <c r="BP220" s="7">
        <f t="shared" si="440"/>
        <v>0</v>
      </c>
      <c r="BQ220" s="7">
        <f t="shared" si="440"/>
        <v>0</v>
      </c>
      <c r="BR220" s="7">
        <f t="shared" si="440"/>
        <v>0</v>
      </c>
      <c r="BT220" s="7"/>
      <c r="BU220" s="7"/>
      <c r="BV220" s="7"/>
      <c r="BW220" s="7"/>
      <c r="BX220" s="7"/>
      <c r="BY220" s="7"/>
      <c r="BZ220" s="7"/>
      <c r="CA220" s="7"/>
      <c r="CB220" s="7"/>
      <c r="CC220" s="7"/>
      <c r="CD220" s="7"/>
      <c r="CE220" s="7"/>
    </row>
    <row r="221" spans="1:98">
      <c r="A221" s="408"/>
      <c r="B221" s="411"/>
      <c r="C221" s="416"/>
      <c r="D221" s="417"/>
      <c r="E221" s="415"/>
      <c r="F221" s="411"/>
      <c r="G221" s="59" t="s">
        <v>258</v>
      </c>
      <c r="H221" s="60"/>
      <c r="I221" s="61"/>
      <c r="J221" s="61"/>
      <c r="K221" s="61"/>
      <c r="L221" s="61"/>
      <c r="M221" s="61"/>
      <c r="N221" s="61"/>
      <c r="O221" s="61"/>
      <c r="P221" s="61"/>
      <c r="Q221" s="61"/>
      <c r="R221" s="61"/>
      <c r="S221" s="61"/>
      <c r="T221" s="62">
        <f t="shared" si="392"/>
        <v>0</v>
      </c>
      <c r="U221" s="63"/>
      <c r="V221" s="64"/>
      <c r="W221" s="64"/>
      <c r="X221" s="64"/>
      <c r="Y221" s="64"/>
      <c r="Z221" s="64"/>
      <c r="AA221" s="64"/>
      <c r="AB221" s="64"/>
      <c r="AC221" s="64"/>
      <c r="AD221" s="64"/>
      <c r="AE221" s="64"/>
      <c r="AF221" s="64"/>
      <c r="AG221" s="62">
        <f t="shared" si="397"/>
        <v>0</v>
      </c>
      <c r="AN221" s="77">
        <v>6</v>
      </c>
      <c r="AO221" s="77">
        <v>3</v>
      </c>
      <c r="AP221" s="77">
        <v>12</v>
      </c>
      <c r="AQ221" s="78">
        <f ca="1">IF($AP221=1,IF(INDIRECT(ADDRESS(($AN221-1)*3+$AO221+5,$AP221+7))="",0,INDIRECT(ADDRESS(($AN221-1)*3+$AO221+5,$AP221+7))),IF(INDIRECT(ADDRESS(($AN221-1)*3+$AO221+5,$AP221+7))="",0,IF(COUNTIF(INDIRECT(ADDRESS(($AN221-1)*36+($AO221-1)*12+6,COLUMN())):INDIRECT(ADDRESS(($AN221-1)*36+($AO221-1)*12+$AP221+4,COLUMN())),INDIRECT(ADDRESS(($AN221-1)*3+$AO221+5,$AP221+7)))&gt;=1,0,INDIRECT(ADDRESS(($AN221-1)*3+$AO221+5,$AP221+7)))))</f>
        <v>0</v>
      </c>
      <c r="AR221" s="77">
        <f ca="1">COUNTIF(INDIRECT("H"&amp;(ROW()+12*(($AN221-1)*3+$AO221)-ROW())/12+5):INDIRECT("S"&amp;(ROW()+12*(($AN221-1)*3+$AO221)-ROW())/12+5),AQ221)</f>
        <v>0</v>
      </c>
      <c r="AS221" s="78">
        <f ca="1">IF($AP221=1,IF(INDIRECT(ADDRESS(($AN221-1)*3+$AO221+5,$AP221+20))="",0,INDIRECT(ADDRESS(($AN221-1)*3+$AO221+5,$AP221+20))),IF(INDIRECT(ADDRESS(($AN221-1)*3+$AO221+5,$AP221+20))="",0,IF(COUNTIF(INDIRECT(ADDRESS(($AN221-1)*36+($AO221-1)*12+6,COLUMN())):INDIRECT(ADDRESS(($AN221-1)*36+($AO221-1)*12+$AP221+4,COLUMN())),INDIRECT(ADDRESS(($AN221-1)*3+$AO221+5,$AP221+20)))&gt;=1,0,INDIRECT(ADDRESS(($AN221-1)*3+$AO221+5,$AP221+20)))))</f>
        <v>0</v>
      </c>
      <c r="AT221" s="77">
        <f ca="1">COUNTIF(INDIRECT("U"&amp;(ROW()+12*(($AN221-1)*3+$AO221)-ROW())/12+5):INDIRECT("AF"&amp;(ROW()+12*(($AN221-1)*3+$AO221)-ROW())/12+5),AS221)</f>
        <v>0</v>
      </c>
      <c r="AU221" s="77">
        <f ca="1">IF(AND(AQ221+AS221&gt;0,AR221+AT221&gt;0),COUNTIF(AU$6:AU220,"&gt;0")+1,0)</f>
        <v>0</v>
      </c>
      <c r="BE221" s="4">
        <v>3</v>
      </c>
      <c r="BF221" s="8"/>
      <c r="BT221" s="7"/>
      <c r="BU221" s="7"/>
      <c r="BV221" s="7"/>
      <c r="BW221" s="7"/>
      <c r="BX221" s="7"/>
      <c r="BY221" s="7"/>
      <c r="BZ221" s="7"/>
      <c r="CA221" s="7"/>
      <c r="CB221" s="7"/>
      <c r="CC221" s="7"/>
      <c r="CD221" s="7"/>
      <c r="CE221" s="7"/>
    </row>
    <row r="222" spans="1:98">
      <c r="A222" s="406">
        <v>73</v>
      </c>
      <c r="B222" s="409"/>
      <c r="C222" s="409"/>
      <c r="D222" s="409"/>
      <c r="E222" s="413"/>
      <c r="F222" s="409"/>
      <c r="G222" s="47" t="s">
        <v>75</v>
      </c>
      <c r="H222" s="48"/>
      <c r="I222" s="49" t="str">
        <f t="shared" ref="I222:S223" si="441">IF(H222="","",H222)</f>
        <v/>
      </c>
      <c r="J222" s="49" t="str">
        <f t="shared" si="441"/>
        <v/>
      </c>
      <c r="K222" s="49" t="str">
        <f t="shared" si="441"/>
        <v/>
      </c>
      <c r="L222" s="49" t="str">
        <f t="shared" si="441"/>
        <v/>
      </c>
      <c r="M222" s="49" t="str">
        <f t="shared" si="441"/>
        <v/>
      </c>
      <c r="N222" s="49" t="str">
        <f t="shared" si="441"/>
        <v/>
      </c>
      <c r="O222" s="49" t="str">
        <f t="shared" si="441"/>
        <v/>
      </c>
      <c r="P222" s="49" t="str">
        <f t="shared" si="441"/>
        <v/>
      </c>
      <c r="Q222" s="49" t="str">
        <f t="shared" si="441"/>
        <v/>
      </c>
      <c r="R222" s="49" t="str">
        <f t="shared" si="441"/>
        <v/>
      </c>
      <c r="S222" s="49" t="str">
        <f t="shared" si="441"/>
        <v/>
      </c>
      <c r="T222" s="50">
        <f t="shared" si="392"/>
        <v>0</v>
      </c>
      <c r="U222" s="51"/>
      <c r="V222" s="52" t="str">
        <f t="shared" ref="V222:AF223" si="442">IF(U222="","",U222)</f>
        <v/>
      </c>
      <c r="W222" s="52" t="str">
        <f t="shared" si="442"/>
        <v/>
      </c>
      <c r="X222" s="52" t="str">
        <f t="shared" si="442"/>
        <v/>
      </c>
      <c r="Y222" s="52" t="str">
        <f t="shared" si="442"/>
        <v/>
      </c>
      <c r="Z222" s="52" t="str">
        <f t="shared" si="442"/>
        <v/>
      </c>
      <c r="AA222" s="52" t="str">
        <f t="shared" si="442"/>
        <v/>
      </c>
      <c r="AB222" s="52" t="str">
        <f t="shared" si="442"/>
        <v/>
      </c>
      <c r="AC222" s="52" t="str">
        <f t="shared" si="442"/>
        <v/>
      </c>
      <c r="AD222" s="52" t="str">
        <f t="shared" si="442"/>
        <v/>
      </c>
      <c r="AE222" s="52" t="str">
        <f t="shared" si="442"/>
        <v/>
      </c>
      <c r="AF222" s="52" t="str">
        <f t="shared" si="442"/>
        <v/>
      </c>
      <c r="AG222" s="50">
        <f t="shared" si="397"/>
        <v>0</v>
      </c>
      <c r="AN222" s="4">
        <v>7</v>
      </c>
      <c r="AO222" s="4">
        <v>1</v>
      </c>
      <c r="AP222" s="4">
        <v>1</v>
      </c>
      <c r="AQ222" s="6">
        <f ca="1">IF($AP222=1,IF(INDIRECT(ADDRESS(($AN222-1)*3+$AO222+5,$AP222+7))="",0,INDIRECT(ADDRESS(($AN222-1)*3+$AO222+5,$AP222+7))),IF(INDIRECT(ADDRESS(($AN222-1)*3+$AO222+5,$AP222+7))="",0,IF(COUNTIF(INDIRECT(ADDRESS(($AN222-1)*36+($AO222-1)*12+6,COLUMN())):INDIRECT(ADDRESS(($AN222-1)*36+($AO222-1)*12+$AP222+4,COLUMN())),INDIRECT(ADDRESS(($AN222-1)*3+$AO222+5,$AP222+7)))&gt;=1,0,INDIRECT(ADDRESS(($AN222-1)*3+$AO222+5,$AP222+7)))))</f>
        <v>0</v>
      </c>
      <c r="AR222" s="4">
        <f ca="1">COUNTIF(INDIRECT("H"&amp;(ROW()+12*(($AN222-1)*3+$AO222)-ROW())/12+5):INDIRECT("S"&amp;(ROW()+12*(($AN222-1)*3+$AO222)-ROW())/12+5),AQ222)</f>
        <v>0</v>
      </c>
      <c r="AS222" s="6">
        <f ca="1">IF($AP222=1,IF(INDIRECT(ADDRESS(($AN222-1)*3+$AO222+5,$AP222+20))="",0,INDIRECT(ADDRESS(($AN222-1)*3+$AO222+5,$AP222+20))),IF(INDIRECT(ADDRESS(($AN222-1)*3+$AO222+5,$AP222+20))="",0,IF(COUNTIF(INDIRECT(ADDRESS(($AN222-1)*36+($AO222-1)*12+6,COLUMN())):INDIRECT(ADDRESS(($AN222-1)*36+($AO222-1)*12+$AP222+4,COLUMN())),INDIRECT(ADDRESS(($AN222-1)*3+$AO222+5,$AP222+20)))&gt;=1,0,INDIRECT(ADDRESS(($AN222-1)*3+$AO222+5,$AP222+20)))))</f>
        <v>0</v>
      </c>
      <c r="AT222" s="4">
        <f ca="1">COUNTIF(INDIRECT("U"&amp;(ROW()+12*(($AN222-1)*3+$AO222)-ROW())/12+5):INDIRECT("AF"&amp;(ROW()+12*(($AN222-1)*3+$AO222)-ROW())/12+5),AS222)</f>
        <v>0</v>
      </c>
      <c r="AU222" s="4">
        <f ca="1">IF(AND(AQ222+AS222&gt;0,AR222+AT222&gt;0),COUNTIF(AU$6:AU221,"&gt;0")+1,0)</f>
        <v>0</v>
      </c>
      <c r="BE222" s="4">
        <v>1</v>
      </c>
      <c r="BG222" s="7">
        <f t="shared" ref="BG222:BR222" si="443">SUM(H222:H223)</f>
        <v>0</v>
      </c>
      <c r="BH222" s="7">
        <f t="shared" si="443"/>
        <v>0</v>
      </c>
      <c r="BI222" s="7">
        <f t="shared" si="443"/>
        <v>0</v>
      </c>
      <c r="BJ222" s="7">
        <f t="shared" si="443"/>
        <v>0</v>
      </c>
      <c r="BK222" s="7">
        <f t="shared" si="443"/>
        <v>0</v>
      </c>
      <c r="BL222" s="7">
        <f t="shared" si="443"/>
        <v>0</v>
      </c>
      <c r="BM222" s="7">
        <f t="shared" si="443"/>
        <v>0</v>
      </c>
      <c r="BN222" s="7">
        <f t="shared" si="443"/>
        <v>0</v>
      </c>
      <c r="BO222" s="7">
        <f t="shared" si="443"/>
        <v>0</v>
      </c>
      <c r="BP222" s="7">
        <f t="shared" si="443"/>
        <v>0</v>
      </c>
      <c r="BQ222" s="7">
        <f t="shared" si="443"/>
        <v>0</v>
      </c>
      <c r="BR222" s="7">
        <f t="shared" si="443"/>
        <v>0</v>
      </c>
      <c r="BT222" s="7">
        <f t="shared" ref="BT222:CE222" si="444">SUM(U222:U223)</f>
        <v>0</v>
      </c>
      <c r="BU222" s="7">
        <f t="shared" si="444"/>
        <v>0</v>
      </c>
      <c r="BV222" s="7">
        <f t="shared" si="444"/>
        <v>0</v>
      </c>
      <c r="BW222" s="7">
        <f t="shared" si="444"/>
        <v>0</v>
      </c>
      <c r="BX222" s="7">
        <f t="shared" si="444"/>
        <v>0</v>
      </c>
      <c r="BY222" s="7">
        <f t="shared" si="444"/>
        <v>0</v>
      </c>
      <c r="BZ222" s="7">
        <f t="shared" si="444"/>
        <v>0</v>
      </c>
      <c r="CA222" s="7">
        <f t="shared" si="444"/>
        <v>0</v>
      </c>
      <c r="CB222" s="7">
        <f t="shared" si="444"/>
        <v>0</v>
      </c>
      <c r="CC222" s="7">
        <f t="shared" si="444"/>
        <v>0</v>
      </c>
      <c r="CD222" s="7">
        <f t="shared" si="444"/>
        <v>0</v>
      </c>
      <c r="CE222" s="7">
        <f t="shared" si="444"/>
        <v>0</v>
      </c>
      <c r="CH222" s="8" t="s">
        <v>74</v>
      </c>
      <c r="CI222" s="7">
        <f t="shared" ref="CI222:CT222" si="445">IF(OR($D222="副園長",$D222="教頭",$D222="主任保育士",$D222="主幹教諭",$D222="主幹保育教諭"),0,BG222)</f>
        <v>0</v>
      </c>
      <c r="CJ222" s="7">
        <f t="shared" si="445"/>
        <v>0</v>
      </c>
      <c r="CK222" s="7">
        <f t="shared" si="445"/>
        <v>0</v>
      </c>
      <c r="CL222" s="7">
        <f t="shared" si="445"/>
        <v>0</v>
      </c>
      <c r="CM222" s="7">
        <f t="shared" si="445"/>
        <v>0</v>
      </c>
      <c r="CN222" s="7">
        <f t="shared" si="445"/>
        <v>0</v>
      </c>
      <c r="CO222" s="7">
        <f t="shared" si="445"/>
        <v>0</v>
      </c>
      <c r="CP222" s="7">
        <f t="shared" si="445"/>
        <v>0</v>
      </c>
      <c r="CQ222" s="7">
        <f t="shared" si="445"/>
        <v>0</v>
      </c>
      <c r="CR222" s="7">
        <f t="shared" si="445"/>
        <v>0</v>
      </c>
      <c r="CS222" s="7">
        <f t="shared" si="445"/>
        <v>0</v>
      </c>
      <c r="CT222" s="7">
        <f t="shared" si="445"/>
        <v>0</v>
      </c>
    </row>
    <row r="223" spans="1:98">
      <c r="A223" s="407"/>
      <c r="B223" s="410"/>
      <c r="C223" s="412"/>
      <c r="D223" s="412"/>
      <c r="E223" s="414"/>
      <c r="F223" s="410"/>
      <c r="G223" s="53" t="s">
        <v>73</v>
      </c>
      <c r="H223" s="54"/>
      <c r="I223" s="55" t="str">
        <f t="shared" si="441"/>
        <v/>
      </c>
      <c r="J223" s="55" t="str">
        <f t="shared" si="441"/>
        <v/>
      </c>
      <c r="K223" s="55" t="str">
        <f t="shared" si="441"/>
        <v/>
      </c>
      <c r="L223" s="55" t="str">
        <f t="shared" si="441"/>
        <v/>
      </c>
      <c r="M223" s="55" t="str">
        <f t="shared" si="441"/>
        <v/>
      </c>
      <c r="N223" s="55" t="str">
        <f t="shared" si="441"/>
        <v/>
      </c>
      <c r="O223" s="55" t="str">
        <f t="shared" si="441"/>
        <v/>
      </c>
      <c r="P223" s="55" t="str">
        <f t="shared" si="441"/>
        <v/>
      </c>
      <c r="Q223" s="55" t="str">
        <f t="shared" si="441"/>
        <v/>
      </c>
      <c r="R223" s="55" t="str">
        <f t="shared" si="441"/>
        <v/>
      </c>
      <c r="S223" s="55" t="str">
        <f t="shared" si="441"/>
        <v/>
      </c>
      <c r="T223" s="56">
        <f t="shared" si="392"/>
        <v>0</v>
      </c>
      <c r="U223" s="57"/>
      <c r="V223" s="58" t="str">
        <f t="shared" si="442"/>
        <v/>
      </c>
      <c r="W223" s="58" t="str">
        <f t="shared" si="442"/>
        <v/>
      </c>
      <c r="X223" s="58" t="str">
        <f t="shared" si="442"/>
        <v/>
      </c>
      <c r="Y223" s="58" t="str">
        <f t="shared" si="442"/>
        <v/>
      </c>
      <c r="Z223" s="58" t="str">
        <f t="shared" si="442"/>
        <v/>
      </c>
      <c r="AA223" s="58" t="str">
        <f t="shared" si="442"/>
        <v/>
      </c>
      <c r="AB223" s="58" t="str">
        <f t="shared" si="442"/>
        <v/>
      </c>
      <c r="AC223" s="58" t="str">
        <f t="shared" si="442"/>
        <v/>
      </c>
      <c r="AD223" s="58" t="str">
        <f t="shared" si="442"/>
        <v/>
      </c>
      <c r="AE223" s="58" t="str">
        <f t="shared" si="442"/>
        <v/>
      </c>
      <c r="AF223" s="58" t="str">
        <f t="shared" si="442"/>
        <v/>
      </c>
      <c r="AG223" s="56">
        <f t="shared" si="397"/>
        <v>0</v>
      </c>
      <c r="AN223" s="4">
        <v>7</v>
      </c>
      <c r="AO223" s="4">
        <v>1</v>
      </c>
      <c r="AP223" s="4">
        <v>2</v>
      </c>
      <c r="AQ223" s="6">
        <f ca="1">IF($AP223=1,IF(INDIRECT(ADDRESS(($AN223-1)*3+$AO223+5,$AP223+7))="",0,INDIRECT(ADDRESS(($AN223-1)*3+$AO223+5,$AP223+7))),IF(INDIRECT(ADDRESS(($AN223-1)*3+$AO223+5,$AP223+7))="",0,IF(COUNTIF(INDIRECT(ADDRESS(($AN223-1)*36+($AO223-1)*12+6,COLUMN())):INDIRECT(ADDRESS(($AN223-1)*36+($AO223-1)*12+$AP223+4,COLUMN())),INDIRECT(ADDRESS(($AN223-1)*3+$AO223+5,$AP223+7)))&gt;=1,0,INDIRECT(ADDRESS(($AN223-1)*3+$AO223+5,$AP223+7)))))</f>
        <v>0</v>
      </c>
      <c r="AR223" s="4">
        <f ca="1">COUNTIF(INDIRECT("H"&amp;(ROW()+12*(($AN223-1)*3+$AO223)-ROW())/12+5):INDIRECT("S"&amp;(ROW()+12*(($AN223-1)*3+$AO223)-ROW())/12+5),AQ223)</f>
        <v>0</v>
      </c>
      <c r="AS223" s="6">
        <f ca="1">IF($AP223=1,IF(INDIRECT(ADDRESS(($AN223-1)*3+$AO223+5,$AP223+20))="",0,INDIRECT(ADDRESS(($AN223-1)*3+$AO223+5,$AP223+20))),IF(INDIRECT(ADDRESS(($AN223-1)*3+$AO223+5,$AP223+20))="",0,IF(COUNTIF(INDIRECT(ADDRESS(($AN223-1)*36+($AO223-1)*12+6,COLUMN())):INDIRECT(ADDRESS(($AN223-1)*36+($AO223-1)*12+$AP223+4,COLUMN())),INDIRECT(ADDRESS(($AN223-1)*3+$AO223+5,$AP223+20)))&gt;=1,0,INDIRECT(ADDRESS(($AN223-1)*3+$AO223+5,$AP223+20)))))</f>
        <v>0</v>
      </c>
      <c r="AT223" s="4">
        <f ca="1">COUNTIF(INDIRECT("U"&amp;(ROW()+12*(($AN223-1)*3+$AO223)-ROW())/12+5):INDIRECT("AF"&amp;(ROW()+12*(($AN223-1)*3+$AO223)-ROW())/12+5),AS223)</f>
        <v>0</v>
      </c>
      <c r="AU223" s="4">
        <f ca="1">IF(AND(AQ223+AS223&gt;0,AR223+AT223&gt;0),COUNTIF(AU$6:AU222,"&gt;0")+1,0)</f>
        <v>0</v>
      </c>
      <c r="BE223" s="4">
        <v>2</v>
      </c>
      <c r="BF223" s="4" t="s">
        <v>72</v>
      </c>
      <c r="BG223" s="7">
        <f t="shared" ref="BG223:BR223" si="446">IF(BG222+BT222&gt;$AJ$27,1,0)</f>
        <v>0</v>
      </c>
      <c r="BH223" s="7">
        <f t="shared" si="446"/>
        <v>0</v>
      </c>
      <c r="BI223" s="7">
        <f t="shared" si="446"/>
        <v>0</v>
      </c>
      <c r="BJ223" s="7">
        <f t="shared" si="446"/>
        <v>0</v>
      </c>
      <c r="BK223" s="7">
        <f t="shared" si="446"/>
        <v>0</v>
      </c>
      <c r="BL223" s="7">
        <f t="shared" si="446"/>
        <v>0</v>
      </c>
      <c r="BM223" s="7">
        <f t="shared" si="446"/>
        <v>0</v>
      </c>
      <c r="BN223" s="7">
        <f t="shared" si="446"/>
        <v>0</v>
      </c>
      <c r="BO223" s="7">
        <f t="shared" si="446"/>
        <v>0</v>
      </c>
      <c r="BP223" s="7">
        <f t="shared" si="446"/>
        <v>0</v>
      </c>
      <c r="BQ223" s="7">
        <f t="shared" si="446"/>
        <v>0</v>
      </c>
      <c r="BR223" s="7">
        <f t="shared" si="446"/>
        <v>0</v>
      </c>
      <c r="BT223" s="7"/>
      <c r="BU223" s="7"/>
      <c r="BV223" s="7"/>
      <c r="BW223" s="7"/>
      <c r="BX223" s="7"/>
      <c r="BY223" s="7"/>
      <c r="BZ223" s="7"/>
      <c r="CA223" s="7"/>
      <c r="CB223" s="7"/>
      <c r="CC223" s="7"/>
      <c r="CD223" s="7"/>
      <c r="CE223" s="7"/>
    </row>
    <row r="224" spans="1:98">
      <c r="A224" s="408"/>
      <c r="B224" s="411"/>
      <c r="C224" s="416"/>
      <c r="D224" s="417"/>
      <c r="E224" s="415"/>
      <c r="F224" s="411"/>
      <c r="G224" s="59" t="s">
        <v>258</v>
      </c>
      <c r="H224" s="60"/>
      <c r="I224" s="61"/>
      <c r="J224" s="61"/>
      <c r="K224" s="61"/>
      <c r="L224" s="61"/>
      <c r="M224" s="61"/>
      <c r="N224" s="61"/>
      <c r="O224" s="61"/>
      <c r="P224" s="61"/>
      <c r="Q224" s="61"/>
      <c r="R224" s="61"/>
      <c r="S224" s="61"/>
      <c r="T224" s="62">
        <f t="shared" si="392"/>
        <v>0</v>
      </c>
      <c r="U224" s="63"/>
      <c r="V224" s="64"/>
      <c r="W224" s="64"/>
      <c r="X224" s="64"/>
      <c r="Y224" s="64"/>
      <c r="Z224" s="64"/>
      <c r="AA224" s="64"/>
      <c r="AB224" s="64"/>
      <c r="AC224" s="64"/>
      <c r="AD224" s="64"/>
      <c r="AE224" s="64"/>
      <c r="AF224" s="64"/>
      <c r="AG224" s="62">
        <f t="shared" si="397"/>
        <v>0</v>
      </c>
      <c r="AN224" s="4">
        <v>7</v>
      </c>
      <c r="AO224" s="4">
        <v>1</v>
      </c>
      <c r="AP224" s="4">
        <v>3</v>
      </c>
      <c r="AQ224" s="6">
        <f ca="1">IF($AP224=1,IF(INDIRECT(ADDRESS(($AN224-1)*3+$AO224+5,$AP224+7))="",0,INDIRECT(ADDRESS(($AN224-1)*3+$AO224+5,$AP224+7))),IF(INDIRECT(ADDRESS(($AN224-1)*3+$AO224+5,$AP224+7))="",0,IF(COUNTIF(INDIRECT(ADDRESS(($AN224-1)*36+($AO224-1)*12+6,COLUMN())):INDIRECT(ADDRESS(($AN224-1)*36+($AO224-1)*12+$AP224+4,COLUMN())),INDIRECT(ADDRESS(($AN224-1)*3+$AO224+5,$AP224+7)))&gt;=1,0,INDIRECT(ADDRESS(($AN224-1)*3+$AO224+5,$AP224+7)))))</f>
        <v>0</v>
      </c>
      <c r="AR224" s="4">
        <f ca="1">COUNTIF(INDIRECT("H"&amp;(ROW()+12*(($AN224-1)*3+$AO224)-ROW())/12+5):INDIRECT("S"&amp;(ROW()+12*(($AN224-1)*3+$AO224)-ROW())/12+5),AQ224)</f>
        <v>0</v>
      </c>
      <c r="AS224" s="6">
        <f ca="1">IF($AP224=1,IF(INDIRECT(ADDRESS(($AN224-1)*3+$AO224+5,$AP224+20))="",0,INDIRECT(ADDRESS(($AN224-1)*3+$AO224+5,$AP224+20))),IF(INDIRECT(ADDRESS(($AN224-1)*3+$AO224+5,$AP224+20))="",0,IF(COUNTIF(INDIRECT(ADDRESS(($AN224-1)*36+($AO224-1)*12+6,COLUMN())):INDIRECT(ADDRESS(($AN224-1)*36+($AO224-1)*12+$AP224+4,COLUMN())),INDIRECT(ADDRESS(($AN224-1)*3+$AO224+5,$AP224+20)))&gt;=1,0,INDIRECT(ADDRESS(($AN224-1)*3+$AO224+5,$AP224+20)))))</f>
        <v>0</v>
      </c>
      <c r="AT224" s="4">
        <f ca="1">COUNTIF(INDIRECT("U"&amp;(ROW()+12*(($AN224-1)*3+$AO224)-ROW())/12+5):INDIRECT("AF"&amp;(ROW()+12*(($AN224-1)*3+$AO224)-ROW())/12+5),AS224)</f>
        <v>0</v>
      </c>
      <c r="AU224" s="4">
        <f ca="1">IF(AND(AQ224+AS224&gt;0,AR224+AT224&gt;0),COUNTIF(AU$6:AU223,"&gt;0")+1,0)</f>
        <v>0</v>
      </c>
      <c r="BE224" s="4">
        <v>3</v>
      </c>
      <c r="BF224" s="8"/>
      <c r="BG224" s="7"/>
      <c r="BH224" s="7"/>
      <c r="BI224" s="7"/>
      <c r="BJ224" s="7"/>
      <c r="BK224" s="7"/>
      <c r="BL224" s="7"/>
      <c r="BM224" s="7"/>
      <c r="BN224" s="7"/>
      <c r="BO224" s="7"/>
      <c r="BP224" s="7"/>
      <c r="BQ224" s="7"/>
      <c r="BR224" s="7"/>
      <c r="BT224" s="7"/>
      <c r="BU224" s="7"/>
      <c r="BV224" s="7"/>
      <c r="BW224" s="7"/>
      <c r="BX224" s="7"/>
      <c r="BY224" s="7"/>
      <c r="BZ224" s="7"/>
      <c r="CA224" s="7"/>
      <c r="CB224" s="7"/>
      <c r="CC224" s="7"/>
      <c r="CD224" s="7"/>
      <c r="CE224" s="7"/>
    </row>
    <row r="225" spans="1:98">
      <c r="A225" s="406">
        <v>74</v>
      </c>
      <c r="B225" s="409"/>
      <c r="C225" s="409"/>
      <c r="D225" s="409"/>
      <c r="E225" s="413"/>
      <c r="F225" s="409"/>
      <c r="G225" s="47" t="s">
        <v>75</v>
      </c>
      <c r="H225" s="48"/>
      <c r="I225" s="49" t="str">
        <f t="shared" ref="I225:S226" si="447">IF(H225="","",H225)</f>
        <v/>
      </c>
      <c r="J225" s="49" t="str">
        <f t="shared" si="447"/>
        <v/>
      </c>
      <c r="K225" s="49" t="str">
        <f t="shared" si="447"/>
        <v/>
      </c>
      <c r="L225" s="49" t="str">
        <f t="shared" si="447"/>
        <v/>
      </c>
      <c r="M225" s="49" t="str">
        <f t="shared" si="447"/>
        <v/>
      </c>
      <c r="N225" s="49" t="str">
        <f t="shared" si="447"/>
        <v/>
      </c>
      <c r="O225" s="49" t="str">
        <f t="shared" si="447"/>
        <v/>
      </c>
      <c r="P225" s="49" t="str">
        <f t="shared" si="447"/>
        <v/>
      </c>
      <c r="Q225" s="49" t="str">
        <f t="shared" si="447"/>
        <v/>
      </c>
      <c r="R225" s="49" t="str">
        <f t="shared" si="447"/>
        <v/>
      </c>
      <c r="S225" s="49" t="str">
        <f t="shared" si="447"/>
        <v/>
      </c>
      <c r="T225" s="50">
        <f t="shared" si="392"/>
        <v>0</v>
      </c>
      <c r="U225" s="51"/>
      <c r="V225" s="52" t="str">
        <f t="shared" ref="V225:AF226" si="448">IF(U225="","",U225)</f>
        <v/>
      </c>
      <c r="W225" s="52" t="str">
        <f t="shared" si="448"/>
        <v/>
      </c>
      <c r="X225" s="52" t="str">
        <f t="shared" si="448"/>
        <v/>
      </c>
      <c r="Y225" s="52" t="str">
        <f t="shared" si="448"/>
        <v/>
      </c>
      <c r="Z225" s="52" t="str">
        <f t="shared" si="448"/>
        <v/>
      </c>
      <c r="AA225" s="52" t="str">
        <f t="shared" si="448"/>
        <v/>
      </c>
      <c r="AB225" s="52" t="str">
        <f t="shared" si="448"/>
        <v/>
      </c>
      <c r="AC225" s="52" t="str">
        <f t="shared" si="448"/>
        <v/>
      </c>
      <c r="AD225" s="52" t="str">
        <f t="shared" si="448"/>
        <v/>
      </c>
      <c r="AE225" s="52" t="str">
        <f t="shared" si="448"/>
        <v/>
      </c>
      <c r="AF225" s="52" t="str">
        <f t="shared" si="448"/>
        <v/>
      </c>
      <c r="AG225" s="50">
        <f t="shared" si="397"/>
        <v>0</v>
      </c>
      <c r="AN225" s="4">
        <v>7</v>
      </c>
      <c r="AO225" s="4">
        <v>1</v>
      </c>
      <c r="AP225" s="4">
        <v>4</v>
      </c>
      <c r="AQ225" s="6">
        <f ca="1">IF($AP225=1,IF(INDIRECT(ADDRESS(($AN225-1)*3+$AO225+5,$AP225+7))="",0,INDIRECT(ADDRESS(($AN225-1)*3+$AO225+5,$AP225+7))),IF(INDIRECT(ADDRESS(($AN225-1)*3+$AO225+5,$AP225+7))="",0,IF(COUNTIF(INDIRECT(ADDRESS(($AN225-1)*36+($AO225-1)*12+6,COLUMN())):INDIRECT(ADDRESS(($AN225-1)*36+($AO225-1)*12+$AP225+4,COLUMN())),INDIRECT(ADDRESS(($AN225-1)*3+$AO225+5,$AP225+7)))&gt;=1,0,INDIRECT(ADDRESS(($AN225-1)*3+$AO225+5,$AP225+7)))))</f>
        <v>0</v>
      </c>
      <c r="AR225" s="4">
        <f ca="1">COUNTIF(INDIRECT("H"&amp;(ROW()+12*(($AN225-1)*3+$AO225)-ROW())/12+5):INDIRECT("S"&amp;(ROW()+12*(($AN225-1)*3+$AO225)-ROW())/12+5),AQ225)</f>
        <v>0</v>
      </c>
      <c r="AS225" s="6">
        <f ca="1">IF($AP225=1,IF(INDIRECT(ADDRESS(($AN225-1)*3+$AO225+5,$AP225+20))="",0,INDIRECT(ADDRESS(($AN225-1)*3+$AO225+5,$AP225+20))),IF(INDIRECT(ADDRESS(($AN225-1)*3+$AO225+5,$AP225+20))="",0,IF(COUNTIF(INDIRECT(ADDRESS(($AN225-1)*36+($AO225-1)*12+6,COLUMN())):INDIRECT(ADDRESS(($AN225-1)*36+($AO225-1)*12+$AP225+4,COLUMN())),INDIRECT(ADDRESS(($AN225-1)*3+$AO225+5,$AP225+20)))&gt;=1,0,INDIRECT(ADDRESS(($AN225-1)*3+$AO225+5,$AP225+20)))))</f>
        <v>0</v>
      </c>
      <c r="AT225" s="4">
        <f ca="1">COUNTIF(INDIRECT("U"&amp;(ROW()+12*(($AN225-1)*3+$AO225)-ROW())/12+5):INDIRECT("AF"&amp;(ROW()+12*(($AN225-1)*3+$AO225)-ROW())/12+5),AS225)</f>
        <v>0</v>
      </c>
      <c r="AU225" s="4">
        <f ca="1">IF(AND(AQ225+AS225&gt;0,AR225+AT225&gt;0),COUNTIF(AU$6:AU224,"&gt;0")+1,0)</f>
        <v>0</v>
      </c>
      <c r="BE225" s="4">
        <v>1</v>
      </c>
      <c r="BG225" s="7">
        <f t="shared" ref="BG225:BR225" si="449">SUM(H225:H226)</f>
        <v>0</v>
      </c>
      <c r="BH225" s="7">
        <f t="shared" si="449"/>
        <v>0</v>
      </c>
      <c r="BI225" s="7">
        <f t="shared" si="449"/>
        <v>0</v>
      </c>
      <c r="BJ225" s="7">
        <f t="shared" si="449"/>
        <v>0</v>
      </c>
      <c r="BK225" s="7">
        <f t="shared" si="449"/>
        <v>0</v>
      </c>
      <c r="BL225" s="7">
        <f t="shared" si="449"/>
        <v>0</v>
      </c>
      <c r="BM225" s="7">
        <f t="shared" si="449"/>
        <v>0</v>
      </c>
      <c r="BN225" s="7">
        <f t="shared" si="449"/>
        <v>0</v>
      </c>
      <c r="BO225" s="7">
        <f t="shared" si="449"/>
        <v>0</v>
      </c>
      <c r="BP225" s="7">
        <f t="shared" si="449"/>
        <v>0</v>
      </c>
      <c r="BQ225" s="7">
        <f t="shared" si="449"/>
        <v>0</v>
      </c>
      <c r="BR225" s="7">
        <f t="shared" si="449"/>
        <v>0</v>
      </c>
      <c r="BT225" s="7">
        <f t="shared" ref="BT225:CE225" si="450">SUM(U225:U226)</f>
        <v>0</v>
      </c>
      <c r="BU225" s="7">
        <f t="shared" si="450"/>
        <v>0</v>
      </c>
      <c r="BV225" s="7">
        <f t="shared" si="450"/>
        <v>0</v>
      </c>
      <c r="BW225" s="7">
        <f t="shared" si="450"/>
        <v>0</v>
      </c>
      <c r="BX225" s="7">
        <f t="shared" si="450"/>
        <v>0</v>
      </c>
      <c r="BY225" s="7">
        <f t="shared" si="450"/>
        <v>0</v>
      </c>
      <c r="BZ225" s="7">
        <f t="shared" si="450"/>
        <v>0</v>
      </c>
      <c r="CA225" s="7">
        <f t="shared" si="450"/>
        <v>0</v>
      </c>
      <c r="CB225" s="7">
        <f t="shared" si="450"/>
        <v>0</v>
      </c>
      <c r="CC225" s="7">
        <f t="shared" si="450"/>
        <v>0</v>
      </c>
      <c r="CD225" s="7">
        <f t="shared" si="450"/>
        <v>0</v>
      </c>
      <c r="CE225" s="7">
        <f t="shared" si="450"/>
        <v>0</v>
      </c>
      <c r="CH225" s="8" t="s">
        <v>74</v>
      </c>
      <c r="CI225" s="7">
        <f t="shared" ref="CI225:CT225" si="451">IF(OR($D225="副園長",$D225="教頭",$D225="主任保育士",$D225="主幹教諭",$D225="主幹保育教諭"),0,BG225)</f>
        <v>0</v>
      </c>
      <c r="CJ225" s="7">
        <f t="shared" si="451"/>
        <v>0</v>
      </c>
      <c r="CK225" s="7">
        <f t="shared" si="451"/>
        <v>0</v>
      </c>
      <c r="CL225" s="7">
        <f t="shared" si="451"/>
        <v>0</v>
      </c>
      <c r="CM225" s="7">
        <f t="shared" si="451"/>
        <v>0</v>
      </c>
      <c r="CN225" s="7">
        <f t="shared" si="451"/>
        <v>0</v>
      </c>
      <c r="CO225" s="7">
        <f t="shared" si="451"/>
        <v>0</v>
      </c>
      <c r="CP225" s="7">
        <f t="shared" si="451"/>
        <v>0</v>
      </c>
      <c r="CQ225" s="7">
        <f t="shared" si="451"/>
        <v>0</v>
      </c>
      <c r="CR225" s="7">
        <f t="shared" si="451"/>
        <v>0</v>
      </c>
      <c r="CS225" s="7">
        <f t="shared" si="451"/>
        <v>0</v>
      </c>
      <c r="CT225" s="7">
        <f t="shared" si="451"/>
        <v>0</v>
      </c>
    </row>
    <row r="226" spans="1:98">
      <c r="A226" s="407"/>
      <c r="B226" s="410"/>
      <c r="C226" s="412"/>
      <c r="D226" s="412"/>
      <c r="E226" s="414"/>
      <c r="F226" s="410"/>
      <c r="G226" s="53" t="s">
        <v>73</v>
      </c>
      <c r="H226" s="54"/>
      <c r="I226" s="55" t="str">
        <f t="shared" si="447"/>
        <v/>
      </c>
      <c r="J226" s="55" t="str">
        <f t="shared" si="447"/>
        <v/>
      </c>
      <c r="K226" s="55" t="str">
        <f t="shared" si="447"/>
        <v/>
      </c>
      <c r="L226" s="55" t="str">
        <f t="shared" si="447"/>
        <v/>
      </c>
      <c r="M226" s="55" t="str">
        <f t="shared" si="447"/>
        <v/>
      </c>
      <c r="N226" s="55" t="str">
        <f t="shared" si="447"/>
        <v/>
      </c>
      <c r="O226" s="55" t="str">
        <f t="shared" si="447"/>
        <v/>
      </c>
      <c r="P226" s="55" t="str">
        <f t="shared" si="447"/>
        <v/>
      </c>
      <c r="Q226" s="55" t="str">
        <f t="shared" si="447"/>
        <v/>
      </c>
      <c r="R226" s="55" t="str">
        <f t="shared" si="447"/>
        <v/>
      </c>
      <c r="S226" s="55" t="str">
        <f t="shared" si="447"/>
        <v/>
      </c>
      <c r="T226" s="56">
        <f t="shared" si="392"/>
        <v>0</v>
      </c>
      <c r="U226" s="57"/>
      <c r="V226" s="58" t="str">
        <f t="shared" si="448"/>
        <v/>
      </c>
      <c r="W226" s="58" t="str">
        <f t="shared" si="448"/>
        <v/>
      </c>
      <c r="X226" s="58" t="str">
        <f t="shared" si="448"/>
        <v/>
      </c>
      <c r="Y226" s="58" t="str">
        <f t="shared" si="448"/>
        <v/>
      </c>
      <c r="Z226" s="58" t="str">
        <f t="shared" si="448"/>
        <v/>
      </c>
      <c r="AA226" s="58" t="str">
        <f t="shared" si="448"/>
        <v/>
      </c>
      <c r="AB226" s="58" t="str">
        <f t="shared" si="448"/>
        <v/>
      </c>
      <c r="AC226" s="58" t="str">
        <f t="shared" si="448"/>
        <v/>
      </c>
      <c r="AD226" s="58" t="str">
        <f t="shared" si="448"/>
        <v/>
      </c>
      <c r="AE226" s="58" t="str">
        <f t="shared" si="448"/>
        <v/>
      </c>
      <c r="AF226" s="58" t="str">
        <f t="shared" si="448"/>
        <v/>
      </c>
      <c r="AG226" s="56">
        <f t="shared" si="397"/>
        <v>0</v>
      </c>
      <c r="AN226" s="4">
        <v>7</v>
      </c>
      <c r="AO226" s="4">
        <v>1</v>
      </c>
      <c r="AP226" s="4">
        <v>5</v>
      </c>
      <c r="AQ226" s="6">
        <f ca="1">IF($AP226=1,IF(INDIRECT(ADDRESS(($AN226-1)*3+$AO226+5,$AP226+7))="",0,INDIRECT(ADDRESS(($AN226-1)*3+$AO226+5,$AP226+7))),IF(INDIRECT(ADDRESS(($AN226-1)*3+$AO226+5,$AP226+7))="",0,IF(COUNTIF(INDIRECT(ADDRESS(($AN226-1)*36+($AO226-1)*12+6,COLUMN())):INDIRECT(ADDRESS(($AN226-1)*36+($AO226-1)*12+$AP226+4,COLUMN())),INDIRECT(ADDRESS(($AN226-1)*3+$AO226+5,$AP226+7)))&gt;=1,0,INDIRECT(ADDRESS(($AN226-1)*3+$AO226+5,$AP226+7)))))</f>
        <v>0</v>
      </c>
      <c r="AR226" s="4">
        <f ca="1">COUNTIF(INDIRECT("H"&amp;(ROW()+12*(($AN226-1)*3+$AO226)-ROW())/12+5):INDIRECT("S"&amp;(ROW()+12*(($AN226-1)*3+$AO226)-ROW())/12+5),AQ226)</f>
        <v>0</v>
      </c>
      <c r="AS226" s="6">
        <f ca="1">IF($AP226=1,IF(INDIRECT(ADDRESS(($AN226-1)*3+$AO226+5,$AP226+20))="",0,INDIRECT(ADDRESS(($AN226-1)*3+$AO226+5,$AP226+20))),IF(INDIRECT(ADDRESS(($AN226-1)*3+$AO226+5,$AP226+20))="",0,IF(COUNTIF(INDIRECT(ADDRESS(($AN226-1)*36+($AO226-1)*12+6,COLUMN())):INDIRECT(ADDRESS(($AN226-1)*36+($AO226-1)*12+$AP226+4,COLUMN())),INDIRECT(ADDRESS(($AN226-1)*3+$AO226+5,$AP226+20)))&gt;=1,0,INDIRECT(ADDRESS(($AN226-1)*3+$AO226+5,$AP226+20)))))</f>
        <v>0</v>
      </c>
      <c r="AT226" s="4">
        <f ca="1">COUNTIF(INDIRECT("U"&amp;(ROW()+12*(($AN226-1)*3+$AO226)-ROW())/12+5):INDIRECT("AF"&amp;(ROW()+12*(($AN226-1)*3+$AO226)-ROW())/12+5),AS226)</f>
        <v>0</v>
      </c>
      <c r="AU226" s="4">
        <f ca="1">IF(AND(AQ226+AS226&gt;0,AR226+AT226&gt;0),COUNTIF(AU$6:AU225,"&gt;0")+1,0)</f>
        <v>0</v>
      </c>
      <c r="BE226" s="4">
        <v>2</v>
      </c>
      <c r="BF226" s="4" t="s">
        <v>72</v>
      </c>
      <c r="BG226" s="7">
        <f t="shared" ref="BG226:BR226" si="452">IF(BG225+BT225&gt;$AJ$27,1,0)</f>
        <v>0</v>
      </c>
      <c r="BH226" s="7">
        <f t="shared" si="452"/>
        <v>0</v>
      </c>
      <c r="BI226" s="7">
        <f t="shared" si="452"/>
        <v>0</v>
      </c>
      <c r="BJ226" s="7">
        <f t="shared" si="452"/>
        <v>0</v>
      </c>
      <c r="BK226" s="7">
        <f t="shared" si="452"/>
        <v>0</v>
      </c>
      <c r="BL226" s="7">
        <f t="shared" si="452"/>
        <v>0</v>
      </c>
      <c r="BM226" s="7">
        <f t="shared" si="452"/>
        <v>0</v>
      </c>
      <c r="BN226" s="7">
        <f t="shared" si="452"/>
        <v>0</v>
      </c>
      <c r="BO226" s="7">
        <f t="shared" si="452"/>
        <v>0</v>
      </c>
      <c r="BP226" s="7">
        <f t="shared" si="452"/>
        <v>0</v>
      </c>
      <c r="BQ226" s="7">
        <f t="shared" si="452"/>
        <v>0</v>
      </c>
      <c r="BR226" s="7">
        <f t="shared" si="452"/>
        <v>0</v>
      </c>
      <c r="BT226" s="7"/>
      <c r="BU226" s="7"/>
      <c r="BV226" s="7"/>
      <c r="BW226" s="7"/>
      <c r="BX226" s="7"/>
      <c r="BY226" s="7"/>
      <c r="BZ226" s="7"/>
      <c r="CA226" s="7"/>
      <c r="CB226" s="7"/>
      <c r="CC226" s="7"/>
      <c r="CD226" s="7"/>
      <c r="CE226" s="7"/>
    </row>
    <row r="227" spans="1:98">
      <c r="A227" s="408"/>
      <c r="B227" s="411"/>
      <c r="C227" s="416"/>
      <c r="D227" s="417"/>
      <c r="E227" s="415"/>
      <c r="F227" s="411"/>
      <c r="G227" s="59" t="s">
        <v>258</v>
      </c>
      <c r="H227" s="60"/>
      <c r="I227" s="61"/>
      <c r="J227" s="61"/>
      <c r="K227" s="61"/>
      <c r="L227" s="61"/>
      <c r="M227" s="61"/>
      <c r="N227" s="61"/>
      <c r="O227" s="61"/>
      <c r="P227" s="61"/>
      <c r="Q227" s="61"/>
      <c r="R227" s="61"/>
      <c r="S227" s="61"/>
      <c r="T227" s="62">
        <f t="shared" si="392"/>
        <v>0</v>
      </c>
      <c r="U227" s="63"/>
      <c r="V227" s="64"/>
      <c r="W227" s="64"/>
      <c r="X227" s="64"/>
      <c r="Y227" s="64"/>
      <c r="Z227" s="64"/>
      <c r="AA227" s="64"/>
      <c r="AB227" s="64"/>
      <c r="AC227" s="64"/>
      <c r="AD227" s="64"/>
      <c r="AE227" s="64"/>
      <c r="AF227" s="64"/>
      <c r="AG227" s="62">
        <f t="shared" si="397"/>
        <v>0</v>
      </c>
      <c r="AN227" s="4">
        <v>7</v>
      </c>
      <c r="AO227" s="4">
        <v>1</v>
      </c>
      <c r="AP227" s="4">
        <v>6</v>
      </c>
      <c r="AQ227" s="6">
        <f ca="1">IF($AP227=1,IF(INDIRECT(ADDRESS(($AN227-1)*3+$AO227+5,$AP227+7))="",0,INDIRECT(ADDRESS(($AN227-1)*3+$AO227+5,$AP227+7))),IF(INDIRECT(ADDRESS(($AN227-1)*3+$AO227+5,$AP227+7))="",0,IF(COUNTIF(INDIRECT(ADDRESS(($AN227-1)*36+($AO227-1)*12+6,COLUMN())):INDIRECT(ADDRESS(($AN227-1)*36+($AO227-1)*12+$AP227+4,COLUMN())),INDIRECT(ADDRESS(($AN227-1)*3+$AO227+5,$AP227+7)))&gt;=1,0,INDIRECT(ADDRESS(($AN227-1)*3+$AO227+5,$AP227+7)))))</f>
        <v>0</v>
      </c>
      <c r="AR227" s="4">
        <f ca="1">COUNTIF(INDIRECT("H"&amp;(ROW()+12*(($AN227-1)*3+$AO227)-ROW())/12+5):INDIRECT("S"&amp;(ROW()+12*(($AN227-1)*3+$AO227)-ROW())/12+5),AQ227)</f>
        <v>0</v>
      </c>
      <c r="AS227" s="6">
        <f ca="1">IF($AP227=1,IF(INDIRECT(ADDRESS(($AN227-1)*3+$AO227+5,$AP227+20))="",0,INDIRECT(ADDRESS(($AN227-1)*3+$AO227+5,$AP227+20))),IF(INDIRECT(ADDRESS(($AN227-1)*3+$AO227+5,$AP227+20))="",0,IF(COUNTIF(INDIRECT(ADDRESS(($AN227-1)*36+($AO227-1)*12+6,COLUMN())):INDIRECT(ADDRESS(($AN227-1)*36+($AO227-1)*12+$AP227+4,COLUMN())),INDIRECT(ADDRESS(($AN227-1)*3+$AO227+5,$AP227+20)))&gt;=1,0,INDIRECT(ADDRESS(($AN227-1)*3+$AO227+5,$AP227+20)))))</f>
        <v>0</v>
      </c>
      <c r="AT227" s="4">
        <f ca="1">COUNTIF(INDIRECT("U"&amp;(ROW()+12*(($AN227-1)*3+$AO227)-ROW())/12+5):INDIRECT("AF"&amp;(ROW()+12*(($AN227-1)*3+$AO227)-ROW())/12+5),AS227)</f>
        <v>0</v>
      </c>
      <c r="AU227" s="4">
        <f ca="1">IF(AND(AQ227+AS227&gt;0,AR227+AT227&gt;0),COUNTIF(AU$6:AU226,"&gt;0")+1,0)</f>
        <v>0</v>
      </c>
      <c r="BE227" s="4">
        <v>3</v>
      </c>
      <c r="BF227" s="8"/>
      <c r="BG227" s="7"/>
      <c r="BH227" s="7"/>
      <c r="BI227" s="7"/>
      <c r="BJ227" s="7"/>
      <c r="BK227" s="7"/>
      <c r="BL227" s="7"/>
      <c r="BM227" s="7"/>
      <c r="BN227" s="7"/>
      <c r="BO227" s="7"/>
      <c r="BP227" s="7"/>
      <c r="BQ227" s="7"/>
      <c r="BR227" s="7"/>
      <c r="BT227" s="7"/>
      <c r="BU227" s="7"/>
      <c r="BV227" s="7"/>
      <c r="BW227" s="7"/>
      <c r="BX227" s="7"/>
      <c r="BY227" s="7"/>
      <c r="BZ227" s="7"/>
      <c r="CA227" s="7"/>
      <c r="CB227" s="7"/>
      <c r="CC227" s="7"/>
      <c r="CD227" s="7"/>
      <c r="CE227" s="7"/>
    </row>
    <row r="228" spans="1:98">
      <c r="A228" s="406">
        <v>75</v>
      </c>
      <c r="B228" s="409"/>
      <c r="C228" s="409"/>
      <c r="D228" s="409"/>
      <c r="E228" s="413"/>
      <c r="F228" s="409"/>
      <c r="G228" s="47" t="s">
        <v>75</v>
      </c>
      <c r="H228" s="48"/>
      <c r="I228" s="49" t="str">
        <f t="shared" ref="I228:S229" si="453">IF(H228="","",H228)</f>
        <v/>
      </c>
      <c r="J228" s="49" t="str">
        <f t="shared" si="453"/>
        <v/>
      </c>
      <c r="K228" s="49" t="str">
        <f t="shared" si="453"/>
        <v/>
      </c>
      <c r="L228" s="49" t="str">
        <f t="shared" si="453"/>
        <v/>
      </c>
      <c r="M228" s="49" t="str">
        <f t="shared" si="453"/>
        <v/>
      </c>
      <c r="N228" s="49" t="str">
        <f t="shared" si="453"/>
        <v/>
      </c>
      <c r="O228" s="49" t="str">
        <f t="shared" si="453"/>
        <v/>
      </c>
      <c r="P228" s="49" t="str">
        <f t="shared" si="453"/>
        <v/>
      </c>
      <c r="Q228" s="49" t="str">
        <f t="shared" si="453"/>
        <v/>
      </c>
      <c r="R228" s="49" t="str">
        <f t="shared" si="453"/>
        <v/>
      </c>
      <c r="S228" s="49" t="str">
        <f t="shared" si="453"/>
        <v/>
      </c>
      <c r="T228" s="50">
        <f t="shared" si="392"/>
        <v>0</v>
      </c>
      <c r="U228" s="51"/>
      <c r="V228" s="52" t="str">
        <f t="shared" ref="V228:AF229" si="454">IF(U228="","",U228)</f>
        <v/>
      </c>
      <c r="W228" s="52" t="str">
        <f t="shared" si="454"/>
        <v/>
      </c>
      <c r="X228" s="52" t="str">
        <f t="shared" si="454"/>
        <v/>
      </c>
      <c r="Y228" s="52" t="str">
        <f t="shared" si="454"/>
        <v/>
      </c>
      <c r="Z228" s="52" t="str">
        <f t="shared" si="454"/>
        <v/>
      </c>
      <c r="AA228" s="52" t="str">
        <f t="shared" si="454"/>
        <v/>
      </c>
      <c r="AB228" s="52" t="str">
        <f t="shared" si="454"/>
        <v/>
      </c>
      <c r="AC228" s="52" t="str">
        <f t="shared" si="454"/>
        <v/>
      </c>
      <c r="AD228" s="52" t="str">
        <f t="shared" si="454"/>
        <v/>
      </c>
      <c r="AE228" s="52" t="str">
        <f t="shared" si="454"/>
        <v/>
      </c>
      <c r="AF228" s="52" t="str">
        <f t="shared" si="454"/>
        <v/>
      </c>
      <c r="AG228" s="50">
        <f t="shared" si="397"/>
        <v>0</v>
      </c>
      <c r="AN228" s="4">
        <v>7</v>
      </c>
      <c r="AO228" s="4">
        <v>1</v>
      </c>
      <c r="AP228" s="4">
        <v>7</v>
      </c>
      <c r="AQ228" s="6">
        <f ca="1">IF($AP228=1,IF(INDIRECT(ADDRESS(($AN228-1)*3+$AO228+5,$AP228+7))="",0,INDIRECT(ADDRESS(($AN228-1)*3+$AO228+5,$AP228+7))),IF(INDIRECT(ADDRESS(($AN228-1)*3+$AO228+5,$AP228+7))="",0,IF(COUNTIF(INDIRECT(ADDRESS(($AN228-1)*36+($AO228-1)*12+6,COLUMN())):INDIRECT(ADDRESS(($AN228-1)*36+($AO228-1)*12+$AP228+4,COLUMN())),INDIRECT(ADDRESS(($AN228-1)*3+$AO228+5,$AP228+7)))&gt;=1,0,INDIRECT(ADDRESS(($AN228-1)*3+$AO228+5,$AP228+7)))))</f>
        <v>0</v>
      </c>
      <c r="AR228" s="4">
        <f ca="1">COUNTIF(INDIRECT("H"&amp;(ROW()+12*(($AN228-1)*3+$AO228)-ROW())/12+5):INDIRECT("S"&amp;(ROW()+12*(($AN228-1)*3+$AO228)-ROW())/12+5),AQ228)</f>
        <v>0</v>
      </c>
      <c r="AS228" s="6">
        <f ca="1">IF($AP228=1,IF(INDIRECT(ADDRESS(($AN228-1)*3+$AO228+5,$AP228+20))="",0,INDIRECT(ADDRESS(($AN228-1)*3+$AO228+5,$AP228+20))),IF(INDIRECT(ADDRESS(($AN228-1)*3+$AO228+5,$AP228+20))="",0,IF(COUNTIF(INDIRECT(ADDRESS(($AN228-1)*36+($AO228-1)*12+6,COLUMN())):INDIRECT(ADDRESS(($AN228-1)*36+($AO228-1)*12+$AP228+4,COLUMN())),INDIRECT(ADDRESS(($AN228-1)*3+$AO228+5,$AP228+20)))&gt;=1,0,INDIRECT(ADDRESS(($AN228-1)*3+$AO228+5,$AP228+20)))))</f>
        <v>0</v>
      </c>
      <c r="AT228" s="4">
        <f ca="1">COUNTIF(INDIRECT("U"&amp;(ROW()+12*(($AN228-1)*3+$AO228)-ROW())/12+5):INDIRECT("AF"&amp;(ROW()+12*(($AN228-1)*3+$AO228)-ROW())/12+5),AS228)</f>
        <v>0</v>
      </c>
      <c r="AU228" s="4">
        <f ca="1">IF(AND(AQ228+AS228&gt;0,AR228+AT228&gt;0),COUNTIF(AU$6:AU227,"&gt;0")+1,0)</f>
        <v>0</v>
      </c>
      <c r="BE228" s="4">
        <v>1</v>
      </c>
      <c r="BG228" s="7">
        <f t="shared" ref="BG228:BR228" si="455">SUM(H228:H229)</f>
        <v>0</v>
      </c>
      <c r="BH228" s="7">
        <f t="shared" si="455"/>
        <v>0</v>
      </c>
      <c r="BI228" s="7">
        <f t="shared" si="455"/>
        <v>0</v>
      </c>
      <c r="BJ228" s="7">
        <f t="shared" si="455"/>
        <v>0</v>
      </c>
      <c r="BK228" s="7">
        <f t="shared" si="455"/>
        <v>0</v>
      </c>
      <c r="BL228" s="7">
        <f t="shared" si="455"/>
        <v>0</v>
      </c>
      <c r="BM228" s="7">
        <f t="shared" si="455"/>
        <v>0</v>
      </c>
      <c r="BN228" s="7">
        <f t="shared" si="455"/>
        <v>0</v>
      </c>
      <c r="BO228" s="7">
        <f t="shared" si="455"/>
        <v>0</v>
      </c>
      <c r="BP228" s="7">
        <f t="shared" si="455"/>
        <v>0</v>
      </c>
      <c r="BQ228" s="7">
        <f t="shared" si="455"/>
        <v>0</v>
      </c>
      <c r="BR228" s="7">
        <f t="shared" si="455"/>
        <v>0</v>
      </c>
      <c r="BT228" s="7">
        <f>SUM(U228:U229)</f>
        <v>0</v>
      </c>
      <c r="BU228" s="7">
        <f t="shared" ref="BU228:CE228" si="456">SUM(V228:V229)</f>
        <v>0</v>
      </c>
      <c r="BV228" s="7">
        <f t="shared" si="456"/>
        <v>0</v>
      </c>
      <c r="BW228" s="7">
        <f t="shared" si="456"/>
        <v>0</v>
      </c>
      <c r="BX228" s="7">
        <f t="shared" si="456"/>
        <v>0</v>
      </c>
      <c r="BY228" s="7">
        <f t="shared" si="456"/>
        <v>0</v>
      </c>
      <c r="BZ228" s="7">
        <f t="shared" si="456"/>
        <v>0</v>
      </c>
      <c r="CA228" s="7">
        <f t="shared" si="456"/>
        <v>0</v>
      </c>
      <c r="CB228" s="7">
        <f t="shared" si="456"/>
        <v>0</v>
      </c>
      <c r="CC228" s="7">
        <f t="shared" si="456"/>
        <v>0</v>
      </c>
      <c r="CD228" s="7">
        <f t="shared" si="456"/>
        <v>0</v>
      </c>
      <c r="CE228" s="7">
        <f t="shared" si="456"/>
        <v>0</v>
      </c>
      <c r="CH228" s="8" t="s">
        <v>74</v>
      </c>
      <c r="CI228" s="7">
        <f t="shared" ref="CI228:CT228" si="457">IF(OR($D228="副園長",$D228="教頭",$D228="主任保育士",$D228="主幹教諭",$D228="主幹保育教諭"),0,BG228)</f>
        <v>0</v>
      </c>
      <c r="CJ228" s="7">
        <f t="shared" si="457"/>
        <v>0</v>
      </c>
      <c r="CK228" s="7">
        <f t="shared" si="457"/>
        <v>0</v>
      </c>
      <c r="CL228" s="7">
        <f t="shared" si="457"/>
        <v>0</v>
      </c>
      <c r="CM228" s="7">
        <f t="shared" si="457"/>
        <v>0</v>
      </c>
      <c r="CN228" s="7">
        <f t="shared" si="457"/>
        <v>0</v>
      </c>
      <c r="CO228" s="7">
        <f t="shared" si="457"/>
        <v>0</v>
      </c>
      <c r="CP228" s="7">
        <f t="shared" si="457"/>
        <v>0</v>
      </c>
      <c r="CQ228" s="7">
        <f t="shared" si="457"/>
        <v>0</v>
      </c>
      <c r="CR228" s="7">
        <f t="shared" si="457"/>
        <v>0</v>
      </c>
      <c r="CS228" s="7">
        <f t="shared" si="457"/>
        <v>0</v>
      </c>
      <c r="CT228" s="7">
        <f t="shared" si="457"/>
        <v>0</v>
      </c>
    </row>
    <row r="229" spans="1:98">
      <c r="A229" s="407"/>
      <c r="B229" s="410"/>
      <c r="C229" s="412"/>
      <c r="D229" s="412"/>
      <c r="E229" s="414"/>
      <c r="F229" s="410"/>
      <c r="G229" s="53" t="s">
        <v>73</v>
      </c>
      <c r="H229" s="54"/>
      <c r="I229" s="55" t="str">
        <f t="shared" si="453"/>
        <v/>
      </c>
      <c r="J229" s="55" t="str">
        <f t="shared" si="453"/>
        <v/>
      </c>
      <c r="K229" s="55" t="str">
        <f t="shared" si="453"/>
        <v/>
      </c>
      <c r="L229" s="55" t="str">
        <f t="shared" si="453"/>
        <v/>
      </c>
      <c r="M229" s="55" t="str">
        <f t="shared" si="453"/>
        <v/>
      </c>
      <c r="N229" s="55" t="str">
        <f t="shared" si="453"/>
        <v/>
      </c>
      <c r="O229" s="55" t="str">
        <f t="shared" si="453"/>
        <v/>
      </c>
      <c r="P229" s="55" t="str">
        <f t="shared" si="453"/>
        <v/>
      </c>
      <c r="Q229" s="55" t="str">
        <f t="shared" si="453"/>
        <v/>
      </c>
      <c r="R229" s="55" t="str">
        <f t="shared" si="453"/>
        <v/>
      </c>
      <c r="S229" s="55" t="str">
        <f t="shared" si="453"/>
        <v/>
      </c>
      <c r="T229" s="56">
        <f t="shared" si="392"/>
        <v>0</v>
      </c>
      <c r="U229" s="57"/>
      <c r="V229" s="58" t="str">
        <f t="shared" si="454"/>
        <v/>
      </c>
      <c r="W229" s="58" t="str">
        <f t="shared" si="454"/>
        <v/>
      </c>
      <c r="X229" s="58" t="str">
        <f t="shared" si="454"/>
        <v/>
      </c>
      <c r="Y229" s="58" t="str">
        <f t="shared" si="454"/>
        <v/>
      </c>
      <c r="Z229" s="58" t="str">
        <f t="shared" si="454"/>
        <v/>
      </c>
      <c r="AA229" s="58" t="str">
        <f t="shared" si="454"/>
        <v/>
      </c>
      <c r="AB229" s="58" t="str">
        <f t="shared" si="454"/>
        <v/>
      </c>
      <c r="AC229" s="58" t="str">
        <f t="shared" si="454"/>
        <v/>
      </c>
      <c r="AD229" s="58" t="str">
        <f t="shared" si="454"/>
        <v/>
      </c>
      <c r="AE229" s="58" t="str">
        <f t="shared" si="454"/>
        <v/>
      </c>
      <c r="AF229" s="58" t="str">
        <f t="shared" si="454"/>
        <v/>
      </c>
      <c r="AG229" s="56">
        <f t="shared" si="397"/>
        <v>0</v>
      </c>
      <c r="AN229" s="4">
        <v>7</v>
      </c>
      <c r="AO229" s="4">
        <v>1</v>
      </c>
      <c r="AP229" s="4">
        <v>8</v>
      </c>
      <c r="AQ229" s="6">
        <f ca="1">IF($AP229=1,IF(INDIRECT(ADDRESS(($AN229-1)*3+$AO229+5,$AP229+7))="",0,INDIRECT(ADDRESS(($AN229-1)*3+$AO229+5,$AP229+7))),IF(INDIRECT(ADDRESS(($AN229-1)*3+$AO229+5,$AP229+7))="",0,IF(COUNTIF(INDIRECT(ADDRESS(($AN229-1)*36+($AO229-1)*12+6,COLUMN())):INDIRECT(ADDRESS(($AN229-1)*36+($AO229-1)*12+$AP229+4,COLUMN())),INDIRECT(ADDRESS(($AN229-1)*3+$AO229+5,$AP229+7)))&gt;=1,0,INDIRECT(ADDRESS(($AN229-1)*3+$AO229+5,$AP229+7)))))</f>
        <v>0</v>
      </c>
      <c r="AR229" s="4">
        <f ca="1">COUNTIF(INDIRECT("H"&amp;(ROW()+12*(($AN229-1)*3+$AO229)-ROW())/12+5):INDIRECT("S"&amp;(ROW()+12*(($AN229-1)*3+$AO229)-ROW())/12+5),AQ229)</f>
        <v>0</v>
      </c>
      <c r="AS229" s="6">
        <f ca="1">IF($AP229=1,IF(INDIRECT(ADDRESS(($AN229-1)*3+$AO229+5,$AP229+20))="",0,INDIRECT(ADDRESS(($AN229-1)*3+$AO229+5,$AP229+20))),IF(INDIRECT(ADDRESS(($AN229-1)*3+$AO229+5,$AP229+20))="",0,IF(COUNTIF(INDIRECT(ADDRESS(($AN229-1)*36+($AO229-1)*12+6,COLUMN())):INDIRECT(ADDRESS(($AN229-1)*36+($AO229-1)*12+$AP229+4,COLUMN())),INDIRECT(ADDRESS(($AN229-1)*3+$AO229+5,$AP229+20)))&gt;=1,0,INDIRECT(ADDRESS(($AN229-1)*3+$AO229+5,$AP229+20)))))</f>
        <v>0</v>
      </c>
      <c r="AT229" s="4">
        <f ca="1">COUNTIF(INDIRECT("U"&amp;(ROW()+12*(($AN229-1)*3+$AO229)-ROW())/12+5):INDIRECT("AF"&amp;(ROW()+12*(($AN229-1)*3+$AO229)-ROW())/12+5),AS229)</f>
        <v>0</v>
      </c>
      <c r="AU229" s="4">
        <f ca="1">IF(AND(AQ229+AS229&gt;0,AR229+AT229&gt;0),COUNTIF(AU$6:AU228,"&gt;0")+1,0)</f>
        <v>0</v>
      </c>
      <c r="BE229" s="4">
        <v>2</v>
      </c>
      <c r="BF229" s="4" t="s">
        <v>72</v>
      </c>
      <c r="BG229" s="7">
        <f t="shared" ref="BG229:BR229" si="458">IF(BG228+BT228&gt;$AJ$27,1,0)</f>
        <v>0</v>
      </c>
      <c r="BH229" s="7">
        <f t="shared" si="458"/>
        <v>0</v>
      </c>
      <c r="BI229" s="7">
        <f t="shared" si="458"/>
        <v>0</v>
      </c>
      <c r="BJ229" s="7">
        <f t="shared" si="458"/>
        <v>0</v>
      </c>
      <c r="BK229" s="7">
        <f t="shared" si="458"/>
        <v>0</v>
      </c>
      <c r="BL229" s="7">
        <f t="shared" si="458"/>
        <v>0</v>
      </c>
      <c r="BM229" s="7">
        <f t="shared" si="458"/>
        <v>0</v>
      </c>
      <c r="BN229" s="7">
        <f t="shared" si="458"/>
        <v>0</v>
      </c>
      <c r="BO229" s="7">
        <f t="shared" si="458"/>
        <v>0</v>
      </c>
      <c r="BP229" s="7">
        <f t="shared" si="458"/>
        <v>0</v>
      </c>
      <c r="BQ229" s="7">
        <f t="shared" si="458"/>
        <v>0</v>
      </c>
      <c r="BR229" s="7">
        <f t="shared" si="458"/>
        <v>0</v>
      </c>
      <c r="BT229" s="7"/>
      <c r="BU229" s="7"/>
      <c r="BV229" s="7"/>
      <c r="BW229" s="7"/>
      <c r="BX229" s="7"/>
      <c r="BY229" s="7"/>
      <c r="BZ229" s="7"/>
      <c r="CA229" s="7"/>
      <c r="CB229" s="7"/>
      <c r="CC229" s="7"/>
      <c r="CD229" s="7"/>
      <c r="CE229" s="7"/>
    </row>
    <row r="230" spans="1:98">
      <c r="A230" s="408"/>
      <c r="B230" s="411"/>
      <c r="C230" s="416"/>
      <c r="D230" s="417"/>
      <c r="E230" s="415"/>
      <c r="F230" s="411"/>
      <c r="G230" s="59" t="s">
        <v>258</v>
      </c>
      <c r="H230" s="60"/>
      <c r="I230" s="61"/>
      <c r="J230" s="61"/>
      <c r="K230" s="61"/>
      <c r="L230" s="61"/>
      <c r="M230" s="61"/>
      <c r="N230" s="61"/>
      <c r="O230" s="61"/>
      <c r="P230" s="61"/>
      <c r="Q230" s="61"/>
      <c r="R230" s="61"/>
      <c r="S230" s="61"/>
      <c r="T230" s="62">
        <f t="shared" si="392"/>
        <v>0</v>
      </c>
      <c r="U230" s="63"/>
      <c r="V230" s="64"/>
      <c r="W230" s="64"/>
      <c r="X230" s="64"/>
      <c r="Y230" s="64"/>
      <c r="Z230" s="64"/>
      <c r="AA230" s="64"/>
      <c r="AB230" s="64"/>
      <c r="AC230" s="64"/>
      <c r="AD230" s="64"/>
      <c r="AE230" s="64"/>
      <c r="AF230" s="64"/>
      <c r="AG230" s="62">
        <f t="shared" si="397"/>
        <v>0</v>
      </c>
      <c r="AN230" s="4">
        <v>7</v>
      </c>
      <c r="AO230" s="4">
        <v>1</v>
      </c>
      <c r="AP230" s="4">
        <v>9</v>
      </c>
      <c r="AQ230" s="6">
        <f ca="1">IF($AP230=1,IF(INDIRECT(ADDRESS(($AN230-1)*3+$AO230+5,$AP230+7))="",0,INDIRECT(ADDRESS(($AN230-1)*3+$AO230+5,$AP230+7))),IF(INDIRECT(ADDRESS(($AN230-1)*3+$AO230+5,$AP230+7))="",0,IF(COUNTIF(INDIRECT(ADDRESS(($AN230-1)*36+($AO230-1)*12+6,COLUMN())):INDIRECT(ADDRESS(($AN230-1)*36+($AO230-1)*12+$AP230+4,COLUMN())),INDIRECT(ADDRESS(($AN230-1)*3+$AO230+5,$AP230+7)))&gt;=1,0,INDIRECT(ADDRESS(($AN230-1)*3+$AO230+5,$AP230+7)))))</f>
        <v>0</v>
      </c>
      <c r="AR230" s="4">
        <f ca="1">COUNTIF(INDIRECT("H"&amp;(ROW()+12*(($AN230-1)*3+$AO230)-ROW())/12+5):INDIRECT("S"&amp;(ROW()+12*(($AN230-1)*3+$AO230)-ROW())/12+5),AQ230)</f>
        <v>0</v>
      </c>
      <c r="AS230" s="6">
        <f ca="1">IF($AP230=1,IF(INDIRECT(ADDRESS(($AN230-1)*3+$AO230+5,$AP230+20))="",0,INDIRECT(ADDRESS(($AN230-1)*3+$AO230+5,$AP230+20))),IF(INDIRECT(ADDRESS(($AN230-1)*3+$AO230+5,$AP230+20))="",0,IF(COUNTIF(INDIRECT(ADDRESS(($AN230-1)*36+($AO230-1)*12+6,COLUMN())):INDIRECT(ADDRESS(($AN230-1)*36+($AO230-1)*12+$AP230+4,COLUMN())),INDIRECT(ADDRESS(($AN230-1)*3+$AO230+5,$AP230+20)))&gt;=1,0,INDIRECT(ADDRESS(($AN230-1)*3+$AO230+5,$AP230+20)))))</f>
        <v>0</v>
      </c>
      <c r="AT230" s="4">
        <f ca="1">COUNTIF(INDIRECT("U"&amp;(ROW()+12*(($AN230-1)*3+$AO230)-ROW())/12+5):INDIRECT("AF"&amp;(ROW()+12*(($AN230-1)*3+$AO230)-ROW())/12+5),AS230)</f>
        <v>0</v>
      </c>
      <c r="AU230" s="4">
        <f ca="1">IF(AND(AQ230+AS230&gt;0,AR230+AT230&gt;0),COUNTIF(AU$6:AU229,"&gt;0")+1,0)</f>
        <v>0</v>
      </c>
      <c r="BE230" s="4">
        <v>3</v>
      </c>
      <c r="BF230" s="8"/>
      <c r="BG230" s="7"/>
      <c r="BH230" s="7"/>
      <c r="BI230" s="7"/>
      <c r="BJ230" s="7"/>
      <c r="BK230" s="7"/>
      <c r="BL230" s="7"/>
      <c r="BM230" s="7"/>
      <c r="BN230" s="7"/>
      <c r="BO230" s="7"/>
      <c r="BP230" s="7"/>
      <c r="BQ230" s="7"/>
      <c r="BR230" s="7"/>
      <c r="BT230" s="7"/>
      <c r="BU230" s="7"/>
      <c r="BV230" s="7"/>
      <c r="BW230" s="7"/>
      <c r="BX230" s="7"/>
      <c r="BY230" s="7"/>
      <c r="BZ230" s="7"/>
      <c r="CA230" s="7"/>
      <c r="CB230" s="7"/>
      <c r="CC230" s="7"/>
      <c r="CD230" s="7"/>
      <c r="CE230" s="7"/>
    </row>
    <row r="231" spans="1:98">
      <c r="A231" s="406">
        <v>76</v>
      </c>
      <c r="B231" s="409"/>
      <c r="C231" s="409"/>
      <c r="D231" s="409"/>
      <c r="E231" s="413"/>
      <c r="F231" s="409"/>
      <c r="G231" s="47" t="s">
        <v>75</v>
      </c>
      <c r="H231" s="48"/>
      <c r="I231" s="49" t="str">
        <f t="shared" ref="I231:S232" si="459">IF(H231="","",H231)</f>
        <v/>
      </c>
      <c r="J231" s="49" t="str">
        <f t="shared" si="459"/>
        <v/>
      </c>
      <c r="K231" s="49" t="str">
        <f t="shared" si="459"/>
        <v/>
      </c>
      <c r="L231" s="49" t="str">
        <f t="shared" si="459"/>
        <v/>
      </c>
      <c r="M231" s="49" t="str">
        <f t="shared" si="459"/>
        <v/>
      </c>
      <c r="N231" s="49" t="str">
        <f t="shared" si="459"/>
        <v/>
      </c>
      <c r="O231" s="49" t="str">
        <f t="shared" si="459"/>
        <v/>
      </c>
      <c r="P231" s="49" t="str">
        <f t="shared" si="459"/>
        <v/>
      </c>
      <c r="Q231" s="49" t="str">
        <f t="shared" si="459"/>
        <v/>
      </c>
      <c r="R231" s="49" t="str">
        <f t="shared" si="459"/>
        <v/>
      </c>
      <c r="S231" s="49" t="str">
        <f t="shared" si="459"/>
        <v/>
      </c>
      <c r="T231" s="50">
        <f t="shared" si="392"/>
        <v>0</v>
      </c>
      <c r="U231" s="51"/>
      <c r="V231" s="52" t="str">
        <f t="shared" ref="V231:AF232" si="460">IF(U231="","",U231)</f>
        <v/>
      </c>
      <c r="W231" s="52" t="str">
        <f t="shared" si="460"/>
        <v/>
      </c>
      <c r="X231" s="52" t="str">
        <f t="shared" si="460"/>
        <v/>
      </c>
      <c r="Y231" s="52" t="str">
        <f t="shared" si="460"/>
        <v/>
      </c>
      <c r="Z231" s="52" t="str">
        <f t="shared" si="460"/>
        <v/>
      </c>
      <c r="AA231" s="52" t="str">
        <f t="shared" si="460"/>
        <v/>
      </c>
      <c r="AB231" s="52" t="str">
        <f t="shared" si="460"/>
        <v/>
      </c>
      <c r="AC231" s="52" t="str">
        <f t="shared" si="460"/>
        <v/>
      </c>
      <c r="AD231" s="52" t="str">
        <f t="shared" si="460"/>
        <v/>
      </c>
      <c r="AE231" s="52" t="str">
        <f t="shared" si="460"/>
        <v/>
      </c>
      <c r="AF231" s="52" t="str">
        <f t="shared" si="460"/>
        <v/>
      </c>
      <c r="AG231" s="50">
        <f t="shared" si="397"/>
        <v>0</v>
      </c>
      <c r="AN231" s="4">
        <v>7</v>
      </c>
      <c r="AO231" s="4">
        <v>1</v>
      </c>
      <c r="AP231" s="4">
        <v>10</v>
      </c>
      <c r="AQ231" s="6">
        <f ca="1">IF($AP231=1,IF(INDIRECT(ADDRESS(($AN231-1)*3+$AO231+5,$AP231+7))="",0,INDIRECT(ADDRESS(($AN231-1)*3+$AO231+5,$AP231+7))),IF(INDIRECT(ADDRESS(($AN231-1)*3+$AO231+5,$AP231+7))="",0,IF(COUNTIF(INDIRECT(ADDRESS(($AN231-1)*36+($AO231-1)*12+6,COLUMN())):INDIRECT(ADDRESS(($AN231-1)*36+($AO231-1)*12+$AP231+4,COLUMN())),INDIRECT(ADDRESS(($AN231-1)*3+$AO231+5,$AP231+7)))&gt;=1,0,INDIRECT(ADDRESS(($AN231-1)*3+$AO231+5,$AP231+7)))))</f>
        <v>0</v>
      </c>
      <c r="AR231" s="4">
        <f ca="1">COUNTIF(INDIRECT("H"&amp;(ROW()+12*(($AN231-1)*3+$AO231)-ROW())/12+5):INDIRECT("S"&amp;(ROW()+12*(($AN231-1)*3+$AO231)-ROW())/12+5),AQ231)</f>
        <v>0</v>
      </c>
      <c r="AS231" s="6">
        <f ca="1">IF($AP231=1,IF(INDIRECT(ADDRESS(($AN231-1)*3+$AO231+5,$AP231+20))="",0,INDIRECT(ADDRESS(($AN231-1)*3+$AO231+5,$AP231+20))),IF(INDIRECT(ADDRESS(($AN231-1)*3+$AO231+5,$AP231+20))="",0,IF(COUNTIF(INDIRECT(ADDRESS(($AN231-1)*36+($AO231-1)*12+6,COLUMN())):INDIRECT(ADDRESS(($AN231-1)*36+($AO231-1)*12+$AP231+4,COLUMN())),INDIRECT(ADDRESS(($AN231-1)*3+$AO231+5,$AP231+20)))&gt;=1,0,INDIRECT(ADDRESS(($AN231-1)*3+$AO231+5,$AP231+20)))))</f>
        <v>0</v>
      </c>
      <c r="AT231" s="4">
        <f ca="1">COUNTIF(INDIRECT("U"&amp;(ROW()+12*(($AN231-1)*3+$AO231)-ROW())/12+5):INDIRECT("AF"&amp;(ROW()+12*(($AN231-1)*3+$AO231)-ROW())/12+5),AS231)</f>
        <v>0</v>
      </c>
      <c r="AU231" s="4">
        <f ca="1">IF(AND(AQ231+AS231&gt;0,AR231+AT231&gt;0),COUNTIF(AU$6:AU230,"&gt;0")+1,0)</f>
        <v>0</v>
      </c>
      <c r="BE231" s="4">
        <v>1</v>
      </c>
      <c r="BG231" s="7">
        <f t="shared" ref="BG231:BR231" si="461">SUM(H231:H232)</f>
        <v>0</v>
      </c>
      <c r="BH231" s="7">
        <f t="shared" si="461"/>
        <v>0</v>
      </c>
      <c r="BI231" s="7">
        <f t="shared" si="461"/>
        <v>0</v>
      </c>
      <c r="BJ231" s="7">
        <f t="shared" si="461"/>
        <v>0</v>
      </c>
      <c r="BK231" s="7">
        <f t="shared" si="461"/>
        <v>0</v>
      </c>
      <c r="BL231" s="7">
        <f t="shared" si="461"/>
        <v>0</v>
      </c>
      <c r="BM231" s="7">
        <f t="shared" si="461"/>
        <v>0</v>
      </c>
      <c r="BN231" s="7">
        <f t="shared" si="461"/>
        <v>0</v>
      </c>
      <c r="BO231" s="7">
        <f t="shared" si="461"/>
        <v>0</v>
      </c>
      <c r="BP231" s="7">
        <f t="shared" si="461"/>
        <v>0</v>
      </c>
      <c r="BQ231" s="7">
        <f t="shared" si="461"/>
        <v>0</v>
      </c>
      <c r="BR231" s="7">
        <f t="shared" si="461"/>
        <v>0</v>
      </c>
      <c r="BT231" s="7">
        <f t="shared" ref="BT231:CE231" si="462">SUM(U231:U232)</f>
        <v>0</v>
      </c>
      <c r="BU231" s="7">
        <f t="shared" si="462"/>
        <v>0</v>
      </c>
      <c r="BV231" s="7">
        <f t="shared" si="462"/>
        <v>0</v>
      </c>
      <c r="BW231" s="7">
        <f t="shared" si="462"/>
        <v>0</v>
      </c>
      <c r="BX231" s="7">
        <f t="shared" si="462"/>
        <v>0</v>
      </c>
      <c r="BY231" s="7">
        <f t="shared" si="462"/>
        <v>0</v>
      </c>
      <c r="BZ231" s="7">
        <f t="shared" si="462"/>
        <v>0</v>
      </c>
      <c r="CA231" s="7">
        <f t="shared" si="462"/>
        <v>0</v>
      </c>
      <c r="CB231" s="7">
        <f t="shared" si="462"/>
        <v>0</v>
      </c>
      <c r="CC231" s="7">
        <f t="shared" si="462"/>
        <v>0</v>
      </c>
      <c r="CD231" s="7">
        <f t="shared" si="462"/>
        <v>0</v>
      </c>
      <c r="CE231" s="7">
        <f t="shared" si="462"/>
        <v>0</v>
      </c>
      <c r="CH231" s="8" t="s">
        <v>74</v>
      </c>
      <c r="CI231" s="7">
        <f t="shared" ref="CI231:CT231" si="463">IF(OR($D231="副園長",$D231="教頭",$D231="主任保育士",$D231="主幹教諭",$D231="主幹保育教諭"),0,BG231)</f>
        <v>0</v>
      </c>
      <c r="CJ231" s="7">
        <f t="shared" si="463"/>
        <v>0</v>
      </c>
      <c r="CK231" s="7">
        <f t="shared" si="463"/>
        <v>0</v>
      </c>
      <c r="CL231" s="7">
        <f t="shared" si="463"/>
        <v>0</v>
      </c>
      <c r="CM231" s="7">
        <f t="shared" si="463"/>
        <v>0</v>
      </c>
      <c r="CN231" s="7">
        <f t="shared" si="463"/>
        <v>0</v>
      </c>
      <c r="CO231" s="7">
        <f t="shared" si="463"/>
        <v>0</v>
      </c>
      <c r="CP231" s="7">
        <f t="shared" si="463"/>
        <v>0</v>
      </c>
      <c r="CQ231" s="7">
        <f t="shared" si="463"/>
        <v>0</v>
      </c>
      <c r="CR231" s="7">
        <f t="shared" si="463"/>
        <v>0</v>
      </c>
      <c r="CS231" s="7">
        <f t="shared" si="463"/>
        <v>0</v>
      </c>
      <c r="CT231" s="7">
        <f t="shared" si="463"/>
        <v>0</v>
      </c>
    </row>
    <row r="232" spans="1:98">
      <c r="A232" s="407"/>
      <c r="B232" s="410"/>
      <c r="C232" s="412"/>
      <c r="D232" s="412"/>
      <c r="E232" s="414"/>
      <c r="F232" s="410"/>
      <c r="G232" s="53" t="s">
        <v>73</v>
      </c>
      <c r="H232" s="54"/>
      <c r="I232" s="55" t="str">
        <f t="shared" si="459"/>
        <v/>
      </c>
      <c r="J232" s="55" t="str">
        <f t="shared" si="459"/>
        <v/>
      </c>
      <c r="K232" s="55" t="str">
        <f t="shared" si="459"/>
        <v/>
      </c>
      <c r="L232" s="55" t="str">
        <f t="shared" si="459"/>
        <v/>
      </c>
      <c r="M232" s="55" t="str">
        <f t="shared" si="459"/>
        <v/>
      </c>
      <c r="N232" s="55" t="str">
        <f t="shared" si="459"/>
        <v/>
      </c>
      <c r="O232" s="55" t="str">
        <f t="shared" si="459"/>
        <v/>
      </c>
      <c r="P232" s="55" t="str">
        <f t="shared" si="459"/>
        <v/>
      </c>
      <c r="Q232" s="55" t="str">
        <f t="shared" si="459"/>
        <v/>
      </c>
      <c r="R232" s="55" t="str">
        <f t="shared" si="459"/>
        <v/>
      </c>
      <c r="S232" s="55" t="str">
        <f t="shared" si="459"/>
        <v/>
      </c>
      <c r="T232" s="56">
        <f t="shared" si="392"/>
        <v>0</v>
      </c>
      <c r="U232" s="57"/>
      <c r="V232" s="58" t="str">
        <f t="shared" si="460"/>
        <v/>
      </c>
      <c r="W232" s="58" t="str">
        <f t="shared" si="460"/>
        <v/>
      </c>
      <c r="X232" s="58" t="str">
        <f t="shared" si="460"/>
        <v/>
      </c>
      <c r="Y232" s="58" t="str">
        <f t="shared" si="460"/>
        <v/>
      </c>
      <c r="Z232" s="58" t="str">
        <f t="shared" si="460"/>
        <v/>
      </c>
      <c r="AA232" s="58" t="str">
        <f t="shared" si="460"/>
        <v/>
      </c>
      <c r="AB232" s="58" t="str">
        <f t="shared" si="460"/>
        <v/>
      </c>
      <c r="AC232" s="58" t="str">
        <f t="shared" si="460"/>
        <v/>
      </c>
      <c r="AD232" s="58" t="str">
        <f t="shared" si="460"/>
        <v/>
      </c>
      <c r="AE232" s="58" t="str">
        <f t="shared" si="460"/>
        <v/>
      </c>
      <c r="AF232" s="58" t="str">
        <f t="shared" si="460"/>
        <v/>
      </c>
      <c r="AG232" s="56">
        <f t="shared" si="397"/>
        <v>0</v>
      </c>
      <c r="AN232" s="4">
        <v>7</v>
      </c>
      <c r="AO232" s="4">
        <v>1</v>
      </c>
      <c r="AP232" s="4">
        <v>11</v>
      </c>
      <c r="AQ232" s="6">
        <f ca="1">IF($AP232=1,IF(INDIRECT(ADDRESS(($AN232-1)*3+$AO232+5,$AP232+7))="",0,INDIRECT(ADDRESS(($AN232-1)*3+$AO232+5,$AP232+7))),IF(INDIRECT(ADDRESS(($AN232-1)*3+$AO232+5,$AP232+7))="",0,IF(COUNTIF(INDIRECT(ADDRESS(($AN232-1)*36+($AO232-1)*12+6,COLUMN())):INDIRECT(ADDRESS(($AN232-1)*36+($AO232-1)*12+$AP232+4,COLUMN())),INDIRECT(ADDRESS(($AN232-1)*3+$AO232+5,$AP232+7)))&gt;=1,0,INDIRECT(ADDRESS(($AN232-1)*3+$AO232+5,$AP232+7)))))</f>
        <v>0</v>
      </c>
      <c r="AR232" s="4">
        <f ca="1">COUNTIF(INDIRECT("H"&amp;(ROW()+12*(($AN232-1)*3+$AO232)-ROW())/12+5):INDIRECT("S"&amp;(ROW()+12*(($AN232-1)*3+$AO232)-ROW())/12+5),AQ232)</f>
        <v>0</v>
      </c>
      <c r="AS232" s="6">
        <f ca="1">IF($AP232=1,IF(INDIRECT(ADDRESS(($AN232-1)*3+$AO232+5,$AP232+20))="",0,INDIRECT(ADDRESS(($AN232-1)*3+$AO232+5,$AP232+20))),IF(INDIRECT(ADDRESS(($AN232-1)*3+$AO232+5,$AP232+20))="",0,IF(COUNTIF(INDIRECT(ADDRESS(($AN232-1)*36+($AO232-1)*12+6,COLUMN())):INDIRECT(ADDRESS(($AN232-1)*36+($AO232-1)*12+$AP232+4,COLUMN())),INDIRECT(ADDRESS(($AN232-1)*3+$AO232+5,$AP232+20)))&gt;=1,0,INDIRECT(ADDRESS(($AN232-1)*3+$AO232+5,$AP232+20)))))</f>
        <v>0</v>
      </c>
      <c r="AT232" s="4">
        <f ca="1">COUNTIF(INDIRECT("U"&amp;(ROW()+12*(($AN232-1)*3+$AO232)-ROW())/12+5):INDIRECT("AF"&amp;(ROW()+12*(($AN232-1)*3+$AO232)-ROW())/12+5),AS232)</f>
        <v>0</v>
      </c>
      <c r="AU232" s="4">
        <f ca="1">IF(AND(AQ232+AS232&gt;0,AR232+AT232&gt;0),COUNTIF(AU$6:AU231,"&gt;0")+1,0)</f>
        <v>0</v>
      </c>
      <c r="BE232" s="4">
        <v>2</v>
      </c>
      <c r="BF232" s="4" t="s">
        <v>72</v>
      </c>
      <c r="BG232" s="7">
        <f t="shared" ref="BG232:BR232" si="464">IF(BG231+BT231&gt;$AJ$27,1,0)</f>
        <v>0</v>
      </c>
      <c r="BH232" s="7">
        <f t="shared" si="464"/>
        <v>0</v>
      </c>
      <c r="BI232" s="7">
        <f t="shared" si="464"/>
        <v>0</v>
      </c>
      <c r="BJ232" s="7">
        <f t="shared" si="464"/>
        <v>0</v>
      </c>
      <c r="BK232" s="7">
        <f t="shared" si="464"/>
        <v>0</v>
      </c>
      <c r="BL232" s="7">
        <f t="shared" si="464"/>
        <v>0</v>
      </c>
      <c r="BM232" s="7">
        <f t="shared" si="464"/>
        <v>0</v>
      </c>
      <c r="BN232" s="7">
        <f t="shared" si="464"/>
        <v>0</v>
      </c>
      <c r="BO232" s="7">
        <f t="shared" si="464"/>
        <v>0</v>
      </c>
      <c r="BP232" s="7">
        <f t="shared" si="464"/>
        <v>0</v>
      </c>
      <c r="BQ232" s="7">
        <f t="shared" si="464"/>
        <v>0</v>
      </c>
      <c r="BR232" s="7">
        <f t="shared" si="464"/>
        <v>0</v>
      </c>
      <c r="BT232" s="7"/>
      <c r="BU232" s="7"/>
      <c r="BV232" s="7"/>
      <c r="BW232" s="7"/>
      <c r="BX232" s="7"/>
      <c r="BY232" s="7"/>
      <c r="BZ232" s="7"/>
      <c r="CA232" s="7"/>
      <c r="CB232" s="7"/>
      <c r="CC232" s="7"/>
      <c r="CD232" s="7"/>
      <c r="CE232" s="7"/>
    </row>
    <row r="233" spans="1:98">
      <c r="A233" s="408"/>
      <c r="B233" s="411"/>
      <c r="C233" s="416"/>
      <c r="D233" s="417"/>
      <c r="E233" s="415"/>
      <c r="F233" s="411"/>
      <c r="G233" s="59" t="s">
        <v>258</v>
      </c>
      <c r="H233" s="60"/>
      <c r="I233" s="61"/>
      <c r="J233" s="61"/>
      <c r="K233" s="61"/>
      <c r="L233" s="61"/>
      <c r="M233" s="61"/>
      <c r="N233" s="61"/>
      <c r="O233" s="61"/>
      <c r="P233" s="61"/>
      <c r="Q233" s="61"/>
      <c r="R233" s="61"/>
      <c r="S233" s="61"/>
      <c r="T233" s="62">
        <f t="shared" si="392"/>
        <v>0</v>
      </c>
      <c r="U233" s="63"/>
      <c r="V233" s="64"/>
      <c r="W233" s="64"/>
      <c r="X233" s="64"/>
      <c r="Y233" s="64"/>
      <c r="Z233" s="64"/>
      <c r="AA233" s="64"/>
      <c r="AB233" s="64"/>
      <c r="AC233" s="64"/>
      <c r="AD233" s="64"/>
      <c r="AE233" s="64"/>
      <c r="AF233" s="64"/>
      <c r="AG233" s="62">
        <f t="shared" si="397"/>
        <v>0</v>
      </c>
      <c r="AN233" s="4">
        <v>7</v>
      </c>
      <c r="AO233" s="4">
        <v>1</v>
      </c>
      <c r="AP233" s="4">
        <v>12</v>
      </c>
      <c r="AQ233" s="6">
        <f ca="1">IF($AP233=1,IF(INDIRECT(ADDRESS(($AN233-1)*3+$AO233+5,$AP233+7))="",0,INDIRECT(ADDRESS(($AN233-1)*3+$AO233+5,$AP233+7))),IF(INDIRECT(ADDRESS(($AN233-1)*3+$AO233+5,$AP233+7))="",0,IF(COUNTIF(INDIRECT(ADDRESS(($AN233-1)*36+($AO233-1)*12+6,COLUMN())):INDIRECT(ADDRESS(($AN233-1)*36+($AO233-1)*12+$AP233+4,COLUMN())),INDIRECT(ADDRESS(($AN233-1)*3+$AO233+5,$AP233+7)))&gt;=1,0,INDIRECT(ADDRESS(($AN233-1)*3+$AO233+5,$AP233+7)))))</f>
        <v>0</v>
      </c>
      <c r="AR233" s="4">
        <f ca="1">COUNTIF(INDIRECT("H"&amp;(ROW()+12*(($AN233-1)*3+$AO233)-ROW())/12+5):INDIRECT("S"&amp;(ROW()+12*(($AN233-1)*3+$AO233)-ROW())/12+5),AQ233)</f>
        <v>0</v>
      </c>
      <c r="AS233" s="6">
        <f ca="1">IF($AP233=1,IF(INDIRECT(ADDRESS(($AN233-1)*3+$AO233+5,$AP233+20))="",0,INDIRECT(ADDRESS(($AN233-1)*3+$AO233+5,$AP233+20))),IF(INDIRECT(ADDRESS(($AN233-1)*3+$AO233+5,$AP233+20))="",0,IF(COUNTIF(INDIRECT(ADDRESS(($AN233-1)*36+($AO233-1)*12+6,COLUMN())):INDIRECT(ADDRESS(($AN233-1)*36+($AO233-1)*12+$AP233+4,COLUMN())),INDIRECT(ADDRESS(($AN233-1)*3+$AO233+5,$AP233+20)))&gt;=1,0,INDIRECT(ADDRESS(($AN233-1)*3+$AO233+5,$AP233+20)))))</f>
        <v>0</v>
      </c>
      <c r="AT233" s="4">
        <f ca="1">COUNTIF(INDIRECT("U"&amp;(ROW()+12*(($AN233-1)*3+$AO233)-ROW())/12+5):INDIRECT("AF"&amp;(ROW()+12*(($AN233-1)*3+$AO233)-ROW())/12+5),AS233)</f>
        <v>0</v>
      </c>
      <c r="AU233" s="4">
        <f ca="1">IF(AND(AQ233+AS233&gt;0,AR233+AT233&gt;0),COUNTIF(AU$6:AU232,"&gt;0")+1,0)</f>
        <v>0</v>
      </c>
      <c r="BE233" s="4">
        <v>3</v>
      </c>
      <c r="BF233" s="8"/>
      <c r="BG233" s="7"/>
      <c r="BH233" s="7"/>
      <c r="BI233" s="7"/>
      <c r="BJ233" s="7"/>
      <c r="BK233" s="7"/>
      <c r="BL233" s="7"/>
      <c r="BM233" s="7"/>
      <c r="BN233" s="7"/>
      <c r="BO233" s="7"/>
      <c r="BP233" s="7"/>
      <c r="BQ233" s="7"/>
      <c r="BR233" s="7"/>
      <c r="BT233" s="7"/>
      <c r="BU233" s="7"/>
      <c r="BV233" s="7"/>
      <c r="BW233" s="7"/>
      <c r="BX233" s="7"/>
      <c r="BY233" s="7"/>
      <c r="BZ233" s="7"/>
      <c r="CA233" s="7"/>
      <c r="CB233" s="7"/>
      <c r="CC233" s="7"/>
      <c r="CD233" s="7"/>
      <c r="CE233" s="7"/>
    </row>
    <row r="234" spans="1:98">
      <c r="A234" s="406">
        <v>77</v>
      </c>
      <c r="B234" s="409"/>
      <c r="C234" s="409"/>
      <c r="D234" s="409"/>
      <c r="E234" s="413"/>
      <c r="F234" s="409"/>
      <c r="G234" s="47" t="s">
        <v>75</v>
      </c>
      <c r="H234" s="48"/>
      <c r="I234" s="49" t="str">
        <f t="shared" ref="I234:S235" si="465">IF(H234="","",H234)</f>
        <v/>
      </c>
      <c r="J234" s="49" t="str">
        <f t="shared" si="465"/>
        <v/>
      </c>
      <c r="K234" s="49" t="str">
        <f t="shared" si="465"/>
        <v/>
      </c>
      <c r="L234" s="49" t="str">
        <f t="shared" si="465"/>
        <v/>
      </c>
      <c r="M234" s="49" t="str">
        <f t="shared" si="465"/>
        <v/>
      </c>
      <c r="N234" s="49" t="str">
        <f t="shared" si="465"/>
        <v/>
      </c>
      <c r="O234" s="49" t="str">
        <f t="shared" si="465"/>
        <v/>
      </c>
      <c r="P234" s="49" t="str">
        <f t="shared" si="465"/>
        <v/>
      </c>
      <c r="Q234" s="49" t="str">
        <f t="shared" si="465"/>
        <v/>
      </c>
      <c r="R234" s="49" t="str">
        <f t="shared" si="465"/>
        <v/>
      </c>
      <c r="S234" s="49" t="str">
        <f t="shared" si="465"/>
        <v/>
      </c>
      <c r="T234" s="50">
        <f t="shared" si="392"/>
        <v>0</v>
      </c>
      <c r="U234" s="51"/>
      <c r="V234" s="52" t="str">
        <f t="shared" ref="V234:AF235" si="466">IF(U234="","",U234)</f>
        <v/>
      </c>
      <c r="W234" s="52" t="str">
        <f t="shared" si="466"/>
        <v/>
      </c>
      <c r="X234" s="52" t="str">
        <f t="shared" si="466"/>
        <v/>
      </c>
      <c r="Y234" s="52" t="str">
        <f t="shared" si="466"/>
        <v/>
      </c>
      <c r="Z234" s="52" t="str">
        <f t="shared" si="466"/>
        <v/>
      </c>
      <c r="AA234" s="52" t="str">
        <f t="shared" si="466"/>
        <v/>
      </c>
      <c r="AB234" s="52" t="str">
        <f t="shared" si="466"/>
        <v/>
      </c>
      <c r="AC234" s="52" t="str">
        <f t="shared" si="466"/>
        <v/>
      </c>
      <c r="AD234" s="52" t="str">
        <f t="shared" si="466"/>
        <v/>
      </c>
      <c r="AE234" s="52" t="str">
        <f t="shared" si="466"/>
        <v/>
      </c>
      <c r="AF234" s="52" t="str">
        <f t="shared" si="466"/>
        <v/>
      </c>
      <c r="AG234" s="50">
        <f t="shared" si="397"/>
        <v>0</v>
      </c>
      <c r="AN234" s="4">
        <v>7</v>
      </c>
      <c r="AO234" s="4">
        <v>2</v>
      </c>
      <c r="AP234" s="4">
        <v>1</v>
      </c>
      <c r="AQ234" s="6">
        <f ca="1">IF($AP234=1,IF(INDIRECT(ADDRESS(($AN234-1)*3+$AO234+5,$AP234+7))="",0,INDIRECT(ADDRESS(($AN234-1)*3+$AO234+5,$AP234+7))),IF(INDIRECT(ADDRESS(($AN234-1)*3+$AO234+5,$AP234+7))="",0,IF(COUNTIF(INDIRECT(ADDRESS(($AN234-1)*36+($AO234-1)*12+6,COLUMN())):INDIRECT(ADDRESS(($AN234-1)*36+($AO234-1)*12+$AP234+4,COLUMN())),INDIRECT(ADDRESS(($AN234-1)*3+$AO234+5,$AP234+7)))&gt;=1,0,INDIRECT(ADDRESS(($AN234-1)*3+$AO234+5,$AP234+7)))))</f>
        <v>0</v>
      </c>
      <c r="AR234" s="4">
        <f ca="1">COUNTIF(INDIRECT("H"&amp;(ROW()+12*(($AN234-1)*3+$AO234)-ROW())/12+5):INDIRECT("S"&amp;(ROW()+12*(($AN234-1)*3+$AO234)-ROW())/12+5),AQ234)</f>
        <v>0</v>
      </c>
      <c r="AS234" s="6">
        <f ca="1">IF($AP234=1,IF(INDIRECT(ADDRESS(($AN234-1)*3+$AO234+5,$AP234+20))="",0,INDIRECT(ADDRESS(($AN234-1)*3+$AO234+5,$AP234+20))),IF(INDIRECT(ADDRESS(($AN234-1)*3+$AO234+5,$AP234+20))="",0,IF(COUNTIF(INDIRECT(ADDRESS(($AN234-1)*36+($AO234-1)*12+6,COLUMN())):INDIRECT(ADDRESS(($AN234-1)*36+($AO234-1)*12+$AP234+4,COLUMN())),INDIRECT(ADDRESS(($AN234-1)*3+$AO234+5,$AP234+20)))&gt;=1,0,INDIRECT(ADDRESS(($AN234-1)*3+$AO234+5,$AP234+20)))))</f>
        <v>0</v>
      </c>
      <c r="AT234" s="4">
        <f ca="1">COUNTIF(INDIRECT("U"&amp;(ROW()+12*(($AN234-1)*3+$AO234)-ROW())/12+5):INDIRECT("AF"&amp;(ROW()+12*(($AN234-1)*3+$AO234)-ROW())/12+5),AS234)</f>
        <v>0</v>
      </c>
      <c r="AU234" s="4">
        <f ca="1">IF(AND(AQ234+AS234&gt;0,AR234+AT234&gt;0),COUNTIF(AU$6:AU233,"&gt;0")+1,0)</f>
        <v>0</v>
      </c>
      <c r="BE234" s="4">
        <v>1</v>
      </c>
      <c r="BG234" s="7">
        <f t="shared" ref="BG234:BR234" si="467">SUM(H234:H235)</f>
        <v>0</v>
      </c>
      <c r="BH234" s="7">
        <f t="shared" si="467"/>
        <v>0</v>
      </c>
      <c r="BI234" s="7">
        <f t="shared" si="467"/>
        <v>0</v>
      </c>
      <c r="BJ234" s="7">
        <f t="shared" si="467"/>
        <v>0</v>
      </c>
      <c r="BK234" s="7">
        <f t="shared" si="467"/>
        <v>0</v>
      </c>
      <c r="BL234" s="7">
        <f t="shared" si="467"/>
        <v>0</v>
      </c>
      <c r="BM234" s="7">
        <f t="shared" si="467"/>
        <v>0</v>
      </c>
      <c r="BN234" s="7">
        <f t="shared" si="467"/>
        <v>0</v>
      </c>
      <c r="BO234" s="7">
        <f t="shared" si="467"/>
        <v>0</v>
      </c>
      <c r="BP234" s="7">
        <f t="shared" si="467"/>
        <v>0</v>
      </c>
      <c r="BQ234" s="7">
        <f t="shared" si="467"/>
        <v>0</v>
      </c>
      <c r="BR234" s="7">
        <f t="shared" si="467"/>
        <v>0</v>
      </c>
      <c r="BT234" s="7">
        <f t="shared" ref="BT234:CE234" si="468">SUM(U234:U235)</f>
        <v>0</v>
      </c>
      <c r="BU234" s="7">
        <f t="shared" si="468"/>
        <v>0</v>
      </c>
      <c r="BV234" s="7">
        <f t="shared" si="468"/>
        <v>0</v>
      </c>
      <c r="BW234" s="7">
        <f t="shared" si="468"/>
        <v>0</v>
      </c>
      <c r="BX234" s="7">
        <f t="shared" si="468"/>
        <v>0</v>
      </c>
      <c r="BY234" s="7">
        <f t="shared" si="468"/>
        <v>0</v>
      </c>
      <c r="BZ234" s="7">
        <f t="shared" si="468"/>
        <v>0</v>
      </c>
      <c r="CA234" s="7">
        <f t="shared" si="468"/>
        <v>0</v>
      </c>
      <c r="CB234" s="7">
        <f t="shared" si="468"/>
        <v>0</v>
      </c>
      <c r="CC234" s="7">
        <f t="shared" si="468"/>
        <v>0</v>
      </c>
      <c r="CD234" s="7">
        <f t="shared" si="468"/>
        <v>0</v>
      </c>
      <c r="CE234" s="7">
        <f t="shared" si="468"/>
        <v>0</v>
      </c>
      <c r="CH234" s="8" t="s">
        <v>74</v>
      </c>
      <c r="CI234" s="7">
        <f t="shared" ref="CI234:CT234" si="469">IF(OR($D234="副園長",$D234="教頭",$D234="主任保育士",$D234="主幹教諭",$D234="主幹保育教諭"),0,BG234)</f>
        <v>0</v>
      </c>
      <c r="CJ234" s="7">
        <f t="shared" si="469"/>
        <v>0</v>
      </c>
      <c r="CK234" s="7">
        <f t="shared" si="469"/>
        <v>0</v>
      </c>
      <c r="CL234" s="7">
        <f t="shared" si="469"/>
        <v>0</v>
      </c>
      <c r="CM234" s="7">
        <f t="shared" si="469"/>
        <v>0</v>
      </c>
      <c r="CN234" s="7">
        <f t="shared" si="469"/>
        <v>0</v>
      </c>
      <c r="CO234" s="7">
        <f t="shared" si="469"/>
        <v>0</v>
      </c>
      <c r="CP234" s="7">
        <f t="shared" si="469"/>
        <v>0</v>
      </c>
      <c r="CQ234" s="7">
        <f t="shared" si="469"/>
        <v>0</v>
      </c>
      <c r="CR234" s="7">
        <f t="shared" si="469"/>
        <v>0</v>
      </c>
      <c r="CS234" s="7">
        <f t="shared" si="469"/>
        <v>0</v>
      </c>
      <c r="CT234" s="7">
        <f t="shared" si="469"/>
        <v>0</v>
      </c>
    </row>
    <row r="235" spans="1:98">
      <c r="A235" s="407"/>
      <c r="B235" s="410"/>
      <c r="C235" s="412"/>
      <c r="D235" s="412"/>
      <c r="E235" s="414"/>
      <c r="F235" s="410"/>
      <c r="G235" s="53" t="s">
        <v>73</v>
      </c>
      <c r="H235" s="54"/>
      <c r="I235" s="55" t="str">
        <f t="shared" si="465"/>
        <v/>
      </c>
      <c r="J235" s="55" t="str">
        <f t="shared" si="465"/>
        <v/>
      </c>
      <c r="K235" s="55" t="str">
        <f t="shared" si="465"/>
        <v/>
      </c>
      <c r="L235" s="55" t="str">
        <f t="shared" si="465"/>
        <v/>
      </c>
      <c r="M235" s="55" t="str">
        <f t="shared" si="465"/>
        <v/>
      </c>
      <c r="N235" s="55" t="str">
        <f t="shared" si="465"/>
        <v/>
      </c>
      <c r="O235" s="55" t="str">
        <f t="shared" si="465"/>
        <v/>
      </c>
      <c r="P235" s="55" t="str">
        <f t="shared" si="465"/>
        <v/>
      </c>
      <c r="Q235" s="55" t="str">
        <f t="shared" si="465"/>
        <v/>
      </c>
      <c r="R235" s="55" t="str">
        <f t="shared" si="465"/>
        <v/>
      </c>
      <c r="S235" s="55" t="str">
        <f t="shared" si="465"/>
        <v/>
      </c>
      <c r="T235" s="56">
        <f t="shared" si="392"/>
        <v>0</v>
      </c>
      <c r="U235" s="57"/>
      <c r="V235" s="58" t="str">
        <f t="shared" si="466"/>
        <v/>
      </c>
      <c r="W235" s="58" t="str">
        <f t="shared" si="466"/>
        <v/>
      </c>
      <c r="X235" s="58" t="str">
        <f t="shared" si="466"/>
        <v/>
      </c>
      <c r="Y235" s="58" t="str">
        <f t="shared" si="466"/>
        <v/>
      </c>
      <c r="Z235" s="58" t="str">
        <f t="shared" si="466"/>
        <v/>
      </c>
      <c r="AA235" s="58" t="str">
        <f t="shared" si="466"/>
        <v/>
      </c>
      <c r="AB235" s="58" t="str">
        <f t="shared" si="466"/>
        <v/>
      </c>
      <c r="AC235" s="58" t="str">
        <f t="shared" si="466"/>
        <v/>
      </c>
      <c r="AD235" s="58" t="str">
        <f t="shared" si="466"/>
        <v/>
      </c>
      <c r="AE235" s="58" t="str">
        <f t="shared" si="466"/>
        <v/>
      </c>
      <c r="AF235" s="58" t="str">
        <f t="shared" si="466"/>
        <v/>
      </c>
      <c r="AG235" s="56">
        <f t="shared" si="397"/>
        <v>0</v>
      </c>
      <c r="AN235" s="4">
        <v>7</v>
      </c>
      <c r="AO235" s="4">
        <v>2</v>
      </c>
      <c r="AP235" s="4">
        <v>2</v>
      </c>
      <c r="AQ235" s="6">
        <f ca="1">IF($AP235=1,IF(INDIRECT(ADDRESS(($AN235-1)*3+$AO235+5,$AP235+7))="",0,INDIRECT(ADDRESS(($AN235-1)*3+$AO235+5,$AP235+7))),IF(INDIRECT(ADDRESS(($AN235-1)*3+$AO235+5,$AP235+7))="",0,IF(COUNTIF(INDIRECT(ADDRESS(($AN235-1)*36+($AO235-1)*12+6,COLUMN())):INDIRECT(ADDRESS(($AN235-1)*36+($AO235-1)*12+$AP235+4,COLUMN())),INDIRECT(ADDRESS(($AN235-1)*3+$AO235+5,$AP235+7)))&gt;=1,0,INDIRECT(ADDRESS(($AN235-1)*3+$AO235+5,$AP235+7)))))</f>
        <v>0</v>
      </c>
      <c r="AR235" s="4">
        <f ca="1">COUNTIF(INDIRECT("H"&amp;(ROW()+12*(($AN235-1)*3+$AO235)-ROW())/12+5):INDIRECT("S"&amp;(ROW()+12*(($AN235-1)*3+$AO235)-ROW())/12+5),AQ235)</f>
        <v>0</v>
      </c>
      <c r="AS235" s="6">
        <f ca="1">IF($AP235=1,IF(INDIRECT(ADDRESS(($AN235-1)*3+$AO235+5,$AP235+20))="",0,INDIRECT(ADDRESS(($AN235-1)*3+$AO235+5,$AP235+20))),IF(INDIRECT(ADDRESS(($AN235-1)*3+$AO235+5,$AP235+20))="",0,IF(COUNTIF(INDIRECT(ADDRESS(($AN235-1)*36+($AO235-1)*12+6,COLUMN())):INDIRECT(ADDRESS(($AN235-1)*36+($AO235-1)*12+$AP235+4,COLUMN())),INDIRECT(ADDRESS(($AN235-1)*3+$AO235+5,$AP235+20)))&gt;=1,0,INDIRECT(ADDRESS(($AN235-1)*3+$AO235+5,$AP235+20)))))</f>
        <v>0</v>
      </c>
      <c r="AT235" s="4">
        <f ca="1">COUNTIF(INDIRECT("U"&amp;(ROW()+12*(($AN235-1)*3+$AO235)-ROW())/12+5):INDIRECT("AF"&amp;(ROW()+12*(($AN235-1)*3+$AO235)-ROW())/12+5),AS235)</f>
        <v>0</v>
      </c>
      <c r="AU235" s="4">
        <f ca="1">IF(AND(AQ235+AS235&gt;0,AR235+AT235&gt;0),COUNTIF(AU$6:AU234,"&gt;0")+1,0)</f>
        <v>0</v>
      </c>
      <c r="BE235" s="4">
        <v>2</v>
      </c>
      <c r="BF235" s="4" t="s">
        <v>72</v>
      </c>
      <c r="BG235" s="7">
        <f t="shared" ref="BG235:BR235" si="470">IF(BG234+BT234&gt;$AJ$27,1,0)</f>
        <v>0</v>
      </c>
      <c r="BH235" s="7">
        <f t="shared" si="470"/>
        <v>0</v>
      </c>
      <c r="BI235" s="7">
        <f t="shared" si="470"/>
        <v>0</v>
      </c>
      <c r="BJ235" s="7">
        <f t="shared" si="470"/>
        <v>0</v>
      </c>
      <c r="BK235" s="7">
        <f t="shared" si="470"/>
        <v>0</v>
      </c>
      <c r="BL235" s="7">
        <f t="shared" si="470"/>
        <v>0</v>
      </c>
      <c r="BM235" s="7">
        <f t="shared" si="470"/>
        <v>0</v>
      </c>
      <c r="BN235" s="7">
        <f t="shared" si="470"/>
        <v>0</v>
      </c>
      <c r="BO235" s="7">
        <f t="shared" si="470"/>
        <v>0</v>
      </c>
      <c r="BP235" s="7">
        <f t="shared" si="470"/>
        <v>0</v>
      </c>
      <c r="BQ235" s="7">
        <f t="shared" si="470"/>
        <v>0</v>
      </c>
      <c r="BR235" s="7">
        <f t="shared" si="470"/>
        <v>0</v>
      </c>
      <c r="BT235" s="7"/>
      <c r="BU235" s="7"/>
      <c r="BV235" s="7"/>
      <c r="BW235" s="7"/>
      <c r="BX235" s="7"/>
      <c r="BY235" s="7"/>
      <c r="BZ235" s="7"/>
      <c r="CA235" s="7"/>
      <c r="CB235" s="7"/>
      <c r="CC235" s="7"/>
      <c r="CD235" s="7"/>
      <c r="CE235" s="7"/>
    </row>
    <row r="236" spans="1:98">
      <c r="A236" s="408"/>
      <c r="B236" s="411"/>
      <c r="C236" s="416"/>
      <c r="D236" s="417"/>
      <c r="E236" s="415"/>
      <c r="F236" s="411"/>
      <c r="G236" s="59" t="s">
        <v>258</v>
      </c>
      <c r="H236" s="60"/>
      <c r="I236" s="61"/>
      <c r="J236" s="61"/>
      <c r="K236" s="61"/>
      <c r="L236" s="61"/>
      <c r="M236" s="61"/>
      <c r="N236" s="61"/>
      <c r="O236" s="61"/>
      <c r="P236" s="61"/>
      <c r="Q236" s="61"/>
      <c r="R236" s="61"/>
      <c r="S236" s="61"/>
      <c r="T236" s="62">
        <f t="shared" si="392"/>
        <v>0</v>
      </c>
      <c r="U236" s="63"/>
      <c r="V236" s="64"/>
      <c r="W236" s="64"/>
      <c r="X236" s="64"/>
      <c r="Y236" s="64"/>
      <c r="Z236" s="64"/>
      <c r="AA236" s="64"/>
      <c r="AB236" s="64"/>
      <c r="AC236" s="64"/>
      <c r="AD236" s="64"/>
      <c r="AE236" s="64"/>
      <c r="AF236" s="64"/>
      <c r="AG236" s="62">
        <f t="shared" si="397"/>
        <v>0</v>
      </c>
      <c r="AN236" s="4">
        <v>7</v>
      </c>
      <c r="AO236" s="4">
        <v>2</v>
      </c>
      <c r="AP236" s="4">
        <v>3</v>
      </c>
      <c r="AQ236" s="6">
        <f ca="1">IF($AP236=1,IF(INDIRECT(ADDRESS(($AN236-1)*3+$AO236+5,$AP236+7))="",0,INDIRECT(ADDRESS(($AN236-1)*3+$AO236+5,$AP236+7))),IF(INDIRECT(ADDRESS(($AN236-1)*3+$AO236+5,$AP236+7))="",0,IF(COUNTIF(INDIRECT(ADDRESS(($AN236-1)*36+($AO236-1)*12+6,COLUMN())):INDIRECT(ADDRESS(($AN236-1)*36+($AO236-1)*12+$AP236+4,COLUMN())),INDIRECT(ADDRESS(($AN236-1)*3+$AO236+5,$AP236+7)))&gt;=1,0,INDIRECT(ADDRESS(($AN236-1)*3+$AO236+5,$AP236+7)))))</f>
        <v>0</v>
      </c>
      <c r="AR236" s="4">
        <f ca="1">COUNTIF(INDIRECT("H"&amp;(ROW()+12*(($AN236-1)*3+$AO236)-ROW())/12+5):INDIRECT("S"&amp;(ROW()+12*(($AN236-1)*3+$AO236)-ROW())/12+5),AQ236)</f>
        <v>0</v>
      </c>
      <c r="AS236" s="6">
        <f ca="1">IF($AP236=1,IF(INDIRECT(ADDRESS(($AN236-1)*3+$AO236+5,$AP236+20))="",0,INDIRECT(ADDRESS(($AN236-1)*3+$AO236+5,$AP236+20))),IF(INDIRECT(ADDRESS(($AN236-1)*3+$AO236+5,$AP236+20))="",0,IF(COUNTIF(INDIRECT(ADDRESS(($AN236-1)*36+($AO236-1)*12+6,COLUMN())):INDIRECT(ADDRESS(($AN236-1)*36+($AO236-1)*12+$AP236+4,COLUMN())),INDIRECT(ADDRESS(($AN236-1)*3+$AO236+5,$AP236+20)))&gt;=1,0,INDIRECT(ADDRESS(($AN236-1)*3+$AO236+5,$AP236+20)))))</f>
        <v>0</v>
      </c>
      <c r="AT236" s="4">
        <f ca="1">COUNTIF(INDIRECT("U"&amp;(ROW()+12*(($AN236-1)*3+$AO236)-ROW())/12+5):INDIRECT("AF"&amp;(ROW()+12*(($AN236-1)*3+$AO236)-ROW())/12+5),AS236)</f>
        <v>0</v>
      </c>
      <c r="AU236" s="4">
        <f ca="1">IF(AND(AQ236+AS236&gt;0,AR236+AT236&gt;0),COUNTIF(AU$6:AU235,"&gt;0")+1,0)</f>
        <v>0</v>
      </c>
      <c r="BE236" s="4">
        <v>3</v>
      </c>
      <c r="BF236" s="8"/>
      <c r="BG236" s="7"/>
      <c r="BH236" s="7"/>
      <c r="BI236" s="7"/>
      <c r="BJ236" s="7"/>
      <c r="BK236" s="7"/>
      <c r="BL236" s="7"/>
      <c r="BM236" s="7"/>
      <c r="BN236" s="7"/>
      <c r="BO236" s="7"/>
      <c r="BP236" s="7"/>
      <c r="BQ236" s="7"/>
      <c r="BR236" s="7"/>
      <c r="BT236" s="7"/>
      <c r="BU236" s="7"/>
      <c r="BV236" s="7"/>
      <c r="BW236" s="7"/>
      <c r="BX236" s="7"/>
      <c r="BY236" s="7"/>
      <c r="BZ236" s="7"/>
      <c r="CA236" s="7"/>
      <c r="CB236" s="7"/>
      <c r="CC236" s="7"/>
      <c r="CD236" s="7"/>
      <c r="CE236" s="7"/>
    </row>
    <row r="237" spans="1:98">
      <c r="A237" s="406">
        <v>78</v>
      </c>
      <c r="B237" s="409"/>
      <c r="C237" s="409"/>
      <c r="D237" s="409"/>
      <c r="E237" s="413"/>
      <c r="F237" s="409"/>
      <c r="G237" s="47" t="s">
        <v>75</v>
      </c>
      <c r="H237" s="48"/>
      <c r="I237" s="49" t="str">
        <f t="shared" ref="I237:S238" si="471">IF(H237="","",H237)</f>
        <v/>
      </c>
      <c r="J237" s="49" t="str">
        <f t="shared" si="471"/>
        <v/>
      </c>
      <c r="K237" s="49" t="str">
        <f t="shared" si="471"/>
        <v/>
      </c>
      <c r="L237" s="49" t="str">
        <f t="shared" si="471"/>
        <v/>
      </c>
      <c r="M237" s="49" t="str">
        <f t="shared" si="471"/>
        <v/>
      </c>
      <c r="N237" s="49" t="str">
        <f t="shared" si="471"/>
        <v/>
      </c>
      <c r="O237" s="49" t="str">
        <f t="shared" si="471"/>
        <v/>
      </c>
      <c r="P237" s="49" t="str">
        <f t="shared" si="471"/>
        <v/>
      </c>
      <c r="Q237" s="49" t="str">
        <f t="shared" si="471"/>
        <v/>
      </c>
      <c r="R237" s="49" t="str">
        <f t="shared" si="471"/>
        <v/>
      </c>
      <c r="S237" s="49" t="str">
        <f t="shared" si="471"/>
        <v/>
      </c>
      <c r="T237" s="50">
        <f t="shared" si="392"/>
        <v>0</v>
      </c>
      <c r="U237" s="51"/>
      <c r="V237" s="52" t="str">
        <f t="shared" ref="V237:AF238" si="472">IF(U237="","",U237)</f>
        <v/>
      </c>
      <c r="W237" s="52" t="str">
        <f t="shared" si="472"/>
        <v/>
      </c>
      <c r="X237" s="52" t="str">
        <f t="shared" si="472"/>
        <v/>
      </c>
      <c r="Y237" s="52" t="str">
        <f t="shared" si="472"/>
        <v/>
      </c>
      <c r="Z237" s="52" t="str">
        <f t="shared" si="472"/>
        <v/>
      </c>
      <c r="AA237" s="52" t="str">
        <f t="shared" si="472"/>
        <v/>
      </c>
      <c r="AB237" s="52" t="str">
        <f t="shared" si="472"/>
        <v/>
      </c>
      <c r="AC237" s="52" t="str">
        <f t="shared" si="472"/>
        <v/>
      </c>
      <c r="AD237" s="52" t="str">
        <f t="shared" si="472"/>
        <v/>
      </c>
      <c r="AE237" s="52" t="str">
        <f t="shared" si="472"/>
        <v/>
      </c>
      <c r="AF237" s="52" t="str">
        <f t="shared" si="472"/>
        <v/>
      </c>
      <c r="AG237" s="50">
        <f t="shared" si="397"/>
        <v>0</v>
      </c>
      <c r="AN237" s="4">
        <v>7</v>
      </c>
      <c r="AO237" s="4">
        <v>2</v>
      </c>
      <c r="AP237" s="4">
        <v>4</v>
      </c>
      <c r="AQ237" s="6">
        <f ca="1">IF($AP237=1,IF(INDIRECT(ADDRESS(($AN237-1)*3+$AO237+5,$AP237+7))="",0,INDIRECT(ADDRESS(($AN237-1)*3+$AO237+5,$AP237+7))),IF(INDIRECT(ADDRESS(($AN237-1)*3+$AO237+5,$AP237+7))="",0,IF(COUNTIF(INDIRECT(ADDRESS(($AN237-1)*36+($AO237-1)*12+6,COLUMN())):INDIRECT(ADDRESS(($AN237-1)*36+($AO237-1)*12+$AP237+4,COLUMN())),INDIRECT(ADDRESS(($AN237-1)*3+$AO237+5,$AP237+7)))&gt;=1,0,INDIRECT(ADDRESS(($AN237-1)*3+$AO237+5,$AP237+7)))))</f>
        <v>0</v>
      </c>
      <c r="AR237" s="4">
        <f ca="1">COUNTIF(INDIRECT("H"&amp;(ROW()+12*(($AN237-1)*3+$AO237)-ROW())/12+5):INDIRECT("S"&amp;(ROW()+12*(($AN237-1)*3+$AO237)-ROW())/12+5),AQ237)</f>
        <v>0</v>
      </c>
      <c r="AS237" s="6">
        <f ca="1">IF($AP237=1,IF(INDIRECT(ADDRESS(($AN237-1)*3+$AO237+5,$AP237+20))="",0,INDIRECT(ADDRESS(($AN237-1)*3+$AO237+5,$AP237+20))),IF(INDIRECT(ADDRESS(($AN237-1)*3+$AO237+5,$AP237+20))="",0,IF(COUNTIF(INDIRECT(ADDRESS(($AN237-1)*36+($AO237-1)*12+6,COLUMN())):INDIRECT(ADDRESS(($AN237-1)*36+($AO237-1)*12+$AP237+4,COLUMN())),INDIRECT(ADDRESS(($AN237-1)*3+$AO237+5,$AP237+20)))&gt;=1,0,INDIRECT(ADDRESS(($AN237-1)*3+$AO237+5,$AP237+20)))))</f>
        <v>0</v>
      </c>
      <c r="AT237" s="4">
        <f ca="1">COUNTIF(INDIRECT("U"&amp;(ROW()+12*(($AN237-1)*3+$AO237)-ROW())/12+5):INDIRECT("AF"&amp;(ROW()+12*(($AN237-1)*3+$AO237)-ROW())/12+5),AS237)</f>
        <v>0</v>
      </c>
      <c r="AU237" s="4">
        <f ca="1">IF(AND(AQ237+AS237&gt;0,AR237+AT237&gt;0),COUNTIF(AU$6:AU236,"&gt;0")+1,0)</f>
        <v>0</v>
      </c>
      <c r="BE237" s="4">
        <v>1</v>
      </c>
      <c r="BG237" s="7">
        <f t="shared" ref="BG237:BR237" si="473">SUM(H237:H238)</f>
        <v>0</v>
      </c>
      <c r="BH237" s="7">
        <f t="shared" si="473"/>
        <v>0</v>
      </c>
      <c r="BI237" s="7">
        <f t="shared" si="473"/>
        <v>0</v>
      </c>
      <c r="BJ237" s="7">
        <f t="shared" si="473"/>
        <v>0</v>
      </c>
      <c r="BK237" s="7">
        <f t="shared" si="473"/>
        <v>0</v>
      </c>
      <c r="BL237" s="7">
        <f t="shared" si="473"/>
        <v>0</v>
      </c>
      <c r="BM237" s="7">
        <f t="shared" si="473"/>
        <v>0</v>
      </c>
      <c r="BN237" s="7">
        <f t="shared" si="473"/>
        <v>0</v>
      </c>
      <c r="BO237" s="7">
        <f t="shared" si="473"/>
        <v>0</v>
      </c>
      <c r="BP237" s="7">
        <f t="shared" si="473"/>
        <v>0</v>
      </c>
      <c r="BQ237" s="7">
        <f t="shared" si="473"/>
        <v>0</v>
      </c>
      <c r="BR237" s="7">
        <f t="shared" si="473"/>
        <v>0</v>
      </c>
      <c r="BT237" s="7">
        <f t="shared" ref="BT237:CE237" si="474">SUM(U237:U238)</f>
        <v>0</v>
      </c>
      <c r="BU237" s="7">
        <f t="shared" si="474"/>
        <v>0</v>
      </c>
      <c r="BV237" s="7">
        <f t="shared" si="474"/>
        <v>0</v>
      </c>
      <c r="BW237" s="7">
        <f t="shared" si="474"/>
        <v>0</v>
      </c>
      <c r="BX237" s="7">
        <f t="shared" si="474"/>
        <v>0</v>
      </c>
      <c r="BY237" s="7">
        <f t="shared" si="474"/>
        <v>0</v>
      </c>
      <c r="BZ237" s="7">
        <f t="shared" si="474"/>
        <v>0</v>
      </c>
      <c r="CA237" s="7">
        <f t="shared" si="474"/>
        <v>0</v>
      </c>
      <c r="CB237" s="7">
        <f t="shared" si="474"/>
        <v>0</v>
      </c>
      <c r="CC237" s="7">
        <f t="shared" si="474"/>
        <v>0</v>
      </c>
      <c r="CD237" s="7">
        <f t="shared" si="474"/>
        <v>0</v>
      </c>
      <c r="CE237" s="7">
        <f t="shared" si="474"/>
        <v>0</v>
      </c>
      <c r="CH237" s="8" t="s">
        <v>74</v>
      </c>
      <c r="CI237" s="7">
        <f t="shared" ref="CI237:CT237" si="475">IF(OR($D237="副園長",$D237="教頭",$D237="主任保育士",$D237="主幹教諭",$D237="主幹保育教諭"),0,BG237)</f>
        <v>0</v>
      </c>
      <c r="CJ237" s="7">
        <f t="shared" si="475"/>
        <v>0</v>
      </c>
      <c r="CK237" s="7">
        <f t="shared" si="475"/>
        <v>0</v>
      </c>
      <c r="CL237" s="7">
        <f t="shared" si="475"/>
        <v>0</v>
      </c>
      <c r="CM237" s="7">
        <f t="shared" si="475"/>
        <v>0</v>
      </c>
      <c r="CN237" s="7">
        <f t="shared" si="475"/>
        <v>0</v>
      </c>
      <c r="CO237" s="7">
        <f t="shared" si="475"/>
        <v>0</v>
      </c>
      <c r="CP237" s="7">
        <f t="shared" si="475"/>
        <v>0</v>
      </c>
      <c r="CQ237" s="7">
        <f t="shared" si="475"/>
        <v>0</v>
      </c>
      <c r="CR237" s="7">
        <f t="shared" si="475"/>
        <v>0</v>
      </c>
      <c r="CS237" s="7">
        <f t="shared" si="475"/>
        <v>0</v>
      </c>
      <c r="CT237" s="7">
        <f t="shared" si="475"/>
        <v>0</v>
      </c>
    </row>
    <row r="238" spans="1:98">
      <c r="A238" s="407"/>
      <c r="B238" s="410"/>
      <c r="C238" s="412"/>
      <c r="D238" s="412"/>
      <c r="E238" s="414"/>
      <c r="F238" s="410"/>
      <c r="G238" s="53" t="s">
        <v>73</v>
      </c>
      <c r="H238" s="54"/>
      <c r="I238" s="55" t="str">
        <f t="shared" si="471"/>
        <v/>
      </c>
      <c r="J238" s="55" t="str">
        <f t="shared" si="471"/>
        <v/>
      </c>
      <c r="K238" s="55" t="str">
        <f t="shared" si="471"/>
        <v/>
      </c>
      <c r="L238" s="55" t="str">
        <f t="shared" si="471"/>
        <v/>
      </c>
      <c r="M238" s="55" t="str">
        <f t="shared" si="471"/>
        <v/>
      </c>
      <c r="N238" s="55" t="str">
        <f t="shared" si="471"/>
        <v/>
      </c>
      <c r="O238" s="55" t="str">
        <f t="shared" si="471"/>
        <v/>
      </c>
      <c r="P238" s="55" t="str">
        <f t="shared" si="471"/>
        <v/>
      </c>
      <c r="Q238" s="55" t="str">
        <f t="shared" si="471"/>
        <v/>
      </c>
      <c r="R238" s="55" t="str">
        <f t="shared" si="471"/>
        <v/>
      </c>
      <c r="S238" s="55" t="str">
        <f t="shared" si="471"/>
        <v/>
      </c>
      <c r="T238" s="56">
        <f t="shared" si="392"/>
        <v>0</v>
      </c>
      <c r="U238" s="57"/>
      <c r="V238" s="58" t="str">
        <f t="shared" si="472"/>
        <v/>
      </c>
      <c r="W238" s="58" t="str">
        <f t="shared" si="472"/>
        <v/>
      </c>
      <c r="X238" s="58" t="str">
        <f t="shared" si="472"/>
        <v/>
      </c>
      <c r="Y238" s="58" t="str">
        <f t="shared" si="472"/>
        <v/>
      </c>
      <c r="Z238" s="58" t="str">
        <f t="shared" si="472"/>
        <v/>
      </c>
      <c r="AA238" s="58" t="str">
        <f t="shared" si="472"/>
        <v/>
      </c>
      <c r="AB238" s="58" t="str">
        <f t="shared" si="472"/>
        <v/>
      </c>
      <c r="AC238" s="58" t="str">
        <f t="shared" si="472"/>
        <v/>
      </c>
      <c r="AD238" s="58" t="str">
        <f t="shared" si="472"/>
        <v/>
      </c>
      <c r="AE238" s="58" t="str">
        <f t="shared" si="472"/>
        <v/>
      </c>
      <c r="AF238" s="58" t="str">
        <f t="shared" si="472"/>
        <v/>
      </c>
      <c r="AG238" s="56">
        <f t="shared" si="397"/>
        <v>0</v>
      </c>
      <c r="AN238" s="4">
        <v>7</v>
      </c>
      <c r="AO238" s="4">
        <v>2</v>
      </c>
      <c r="AP238" s="4">
        <v>5</v>
      </c>
      <c r="AQ238" s="6">
        <f ca="1">IF($AP238=1,IF(INDIRECT(ADDRESS(($AN238-1)*3+$AO238+5,$AP238+7))="",0,INDIRECT(ADDRESS(($AN238-1)*3+$AO238+5,$AP238+7))),IF(INDIRECT(ADDRESS(($AN238-1)*3+$AO238+5,$AP238+7))="",0,IF(COUNTIF(INDIRECT(ADDRESS(($AN238-1)*36+($AO238-1)*12+6,COLUMN())):INDIRECT(ADDRESS(($AN238-1)*36+($AO238-1)*12+$AP238+4,COLUMN())),INDIRECT(ADDRESS(($AN238-1)*3+$AO238+5,$AP238+7)))&gt;=1,0,INDIRECT(ADDRESS(($AN238-1)*3+$AO238+5,$AP238+7)))))</f>
        <v>0</v>
      </c>
      <c r="AR238" s="4">
        <f ca="1">COUNTIF(INDIRECT("H"&amp;(ROW()+12*(($AN238-1)*3+$AO238)-ROW())/12+5):INDIRECT("S"&amp;(ROW()+12*(($AN238-1)*3+$AO238)-ROW())/12+5),AQ238)</f>
        <v>0</v>
      </c>
      <c r="AS238" s="6">
        <f ca="1">IF($AP238=1,IF(INDIRECT(ADDRESS(($AN238-1)*3+$AO238+5,$AP238+20))="",0,INDIRECT(ADDRESS(($AN238-1)*3+$AO238+5,$AP238+20))),IF(INDIRECT(ADDRESS(($AN238-1)*3+$AO238+5,$AP238+20))="",0,IF(COUNTIF(INDIRECT(ADDRESS(($AN238-1)*36+($AO238-1)*12+6,COLUMN())):INDIRECT(ADDRESS(($AN238-1)*36+($AO238-1)*12+$AP238+4,COLUMN())),INDIRECT(ADDRESS(($AN238-1)*3+$AO238+5,$AP238+20)))&gt;=1,0,INDIRECT(ADDRESS(($AN238-1)*3+$AO238+5,$AP238+20)))))</f>
        <v>0</v>
      </c>
      <c r="AT238" s="4">
        <f ca="1">COUNTIF(INDIRECT("U"&amp;(ROW()+12*(($AN238-1)*3+$AO238)-ROW())/12+5):INDIRECT("AF"&amp;(ROW()+12*(($AN238-1)*3+$AO238)-ROW())/12+5),AS238)</f>
        <v>0</v>
      </c>
      <c r="AU238" s="4">
        <f ca="1">IF(AND(AQ238+AS238&gt;0,AR238+AT238&gt;0),COUNTIF(AU$6:AU237,"&gt;0")+1,0)</f>
        <v>0</v>
      </c>
      <c r="BE238" s="4">
        <v>2</v>
      </c>
      <c r="BF238" s="4" t="s">
        <v>72</v>
      </c>
      <c r="BG238" s="7">
        <f t="shared" ref="BG238:BR238" si="476">IF(BG237+BT237&gt;$AJ$27,1,0)</f>
        <v>0</v>
      </c>
      <c r="BH238" s="7">
        <f t="shared" si="476"/>
        <v>0</v>
      </c>
      <c r="BI238" s="7">
        <f t="shared" si="476"/>
        <v>0</v>
      </c>
      <c r="BJ238" s="7">
        <f t="shared" si="476"/>
        <v>0</v>
      </c>
      <c r="BK238" s="7">
        <f t="shared" si="476"/>
        <v>0</v>
      </c>
      <c r="BL238" s="7">
        <f t="shared" si="476"/>
        <v>0</v>
      </c>
      <c r="BM238" s="7">
        <f t="shared" si="476"/>
        <v>0</v>
      </c>
      <c r="BN238" s="7">
        <f t="shared" si="476"/>
        <v>0</v>
      </c>
      <c r="BO238" s="7">
        <f t="shared" si="476"/>
        <v>0</v>
      </c>
      <c r="BP238" s="7">
        <f t="shared" si="476"/>
        <v>0</v>
      </c>
      <c r="BQ238" s="7">
        <f t="shared" si="476"/>
        <v>0</v>
      </c>
      <c r="BR238" s="7">
        <f t="shared" si="476"/>
        <v>0</v>
      </c>
      <c r="BT238" s="7"/>
      <c r="BU238" s="7"/>
      <c r="BV238" s="7"/>
      <c r="BW238" s="7"/>
      <c r="BX238" s="7"/>
      <c r="BY238" s="7"/>
      <c r="BZ238" s="7"/>
      <c r="CA238" s="7"/>
      <c r="CB238" s="7"/>
      <c r="CC238" s="7"/>
      <c r="CD238" s="7"/>
      <c r="CE238" s="7"/>
    </row>
    <row r="239" spans="1:98">
      <c r="A239" s="408"/>
      <c r="B239" s="411"/>
      <c r="C239" s="416"/>
      <c r="D239" s="417"/>
      <c r="E239" s="415"/>
      <c r="F239" s="411"/>
      <c r="G239" s="59" t="s">
        <v>258</v>
      </c>
      <c r="H239" s="60"/>
      <c r="I239" s="61"/>
      <c r="J239" s="61"/>
      <c r="K239" s="61"/>
      <c r="L239" s="61"/>
      <c r="M239" s="61"/>
      <c r="N239" s="61"/>
      <c r="O239" s="61"/>
      <c r="P239" s="61"/>
      <c r="Q239" s="61"/>
      <c r="R239" s="61"/>
      <c r="S239" s="61"/>
      <c r="T239" s="62">
        <f t="shared" si="392"/>
        <v>0</v>
      </c>
      <c r="U239" s="63"/>
      <c r="V239" s="64"/>
      <c r="W239" s="64"/>
      <c r="X239" s="64"/>
      <c r="Y239" s="64"/>
      <c r="Z239" s="64"/>
      <c r="AA239" s="64"/>
      <c r="AB239" s="64"/>
      <c r="AC239" s="64"/>
      <c r="AD239" s="64"/>
      <c r="AE239" s="64"/>
      <c r="AF239" s="64"/>
      <c r="AG239" s="62">
        <f t="shared" si="397"/>
        <v>0</v>
      </c>
      <c r="AN239" s="4">
        <v>7</v>
      </c>
      <c r="AO239" s="4">
        <v>2</v>
      </c>
      <c r="AP239" s="4">
        <v>6</v>
      </c>
      <c r="AQ239" s="6">
        <f ca="1">IF($AP239=1,IF(INDIRECT(ADDRESS(($AN239-1)*3+$AO239+5,$AP239+7))="",0,INDIRECT(ADDRESS(($AN239-1)*3+$AO239+5,$AP239+7))),IF(INDIRECT(ADDRESS(($AN239-1)*3+$AO239+5,$AP239+7))="",0,IF(COUNTIF(INDIRECT(ADDRESS(($AN239-1)*36+($AO239-1)*12+6,COLUMN())):INDIRECT(ADDRESS(($AN239-1)*36+($AO239-1)*12+$AP239+4,COLUMN())),INDIRECT(ADDRESS(($AN239-1)*3+$AO239+5,$AP239+7)))&gt;=1,0,INDIRECT(ADDRESS(($AN239-1)*3+$AO239+5,$AP239+7)))))</f>
        <v>0</v>
      </c>
      <c r="AR239" s="4">
        <f ca="1">COUNTIF(INDIRECT("H"&amp;(ROW()+12*(($AN239-1)*3+$AO239)-ROW())/12+5):INDIRECT("S"&amp;(ROW()+12*(($AN239-1)*3+$AO239)-ROW())/12+5),AQ239)</f>
        <v>0</v>
      </c>
      <c r="AS239" s="6">
        <f ca="1">IF($AP239=1,IF(INDIRECT(ADDRESS(($AN239-1)*3+$AO239+5,$AP239+20))="",0,INDIRECT(ADDRESS(($AN239-1)*3+$AO239+5,$AP239+20))),IF(INDIRECT(ADDRESS(($AN239-1)*3+$AO239+5,$AP239+20))="",0,IF(COUNTIF(INDIRECT(ADDRESS(($AN239-1)*36+($AO239-1)*12+6,COLUMN())):INDIRECT(ADDRESS(($AN239-1)*36+($AO239-1)*12+$AP239+4,COLUMN())),INDIRECT(ADDRESS(($AN239-1)*3+$AO239+5,$AP239+20)))&gt;=1,0,INDIRECT(ADDRESS(($AN239-1)*3+$AO239+5,$AP239+20)))))</f>
        <v>0</v>
      </c>
      <c r="AT239" s="4">
        <f ca="1">COUNTIF(INDIRECT("U"&amp;(ROW()+12*(($AN239-1)*3+$AO239)-ROW())/12+5):INDIRECT("AF"&amp;(ROW()+12*(($AN239-1)*3+$AO239)-ROW())/12+5),AS239)</f>
        <v>0</v>
      </c>
      <c r="AU239" s="4">
        <f ca="1">IF(AND(AQ239+AS239&gt;0,AR239+AT239&gt;0),COUNTIF(AU$6:AU238,"&gt;0")+1,0)</f>
        <v>0</v>
      </c>
      <c r="BE239" s="4">
        <v>3</v>
      </c>
      <c r="BF239" s="8"/>
      <c r="BG239" s="7"/>
      <c r="BH239" s="7"/>
      <c r="BI239" s="7"/>
      <c r="BJ239" s="7"/>
      <c r="BK239" s="7"/>
      <c r="BL239" s="7"/>
      <c r="BM239" s="7"/>
      <c r="BN239" s="7"/>
      <c r="BO239" s="7"/>
      <c r="BP239" s="7"/>
      <c r="BQ239" s="7"/>
      <c r="BR239" s="7"/>
    </row>
    <row r="240" spans="1:98">
      <c r="A240" s="406">
        <v>79</v>
      </c>
      <c r="B240" s="409"/>
      <c r="C240" s="409"/>
      <c r="D240" s="409"/>
      <c r="E240" s="413"/>
      <c r="F240" s="409"/>
      <c r="G240" s="47" t="s">
        <v>75</v>
      </c>
      <c r="H240" s="48"/>
      <c r="I240" s="49" t="str">
        <f t="shared" ref="I240:S241" si="477">IF(H240="","",H240)</f>
        <v/>
      </c>
      <c r="J240" s="49" t="str">
        <f t="shared" si="477"/>
        <v/>
      </c>
      <c r="K240" s="49" t="str">
        <f t="shared" si="477"/>
        <v/>
      </c>
      <c r="L240" s="49" t="str">
        <f t="shared" si="477"/>
        <v/>
      </c>
      <c r="M240" s="49" t="str">
        <f t="shared" si="477"/>
        <v/>
      </c>
      <c r="N240" s="49" t="str">
        <f t="shared" si="477"/>
        <v/>
      </c>
      <c r="O240" s="49" t="str">
        <f t="shared" si="477"/>
        <v/>
      </c>
      <c r="P240" s="49" t="str">
        <f t="shared" si="477"/>
        <v/>
      </c>
      <c r="Q240" s="49" t="str">
        <f t="shared" si="477"/>
        <v/>
      </c>
      <c r="R240" s="49" t="str">
        <f t="shared" si="477"/>
        <v/>
      </c>
      <c r="S240" s="49" t="str">
        <f t="shared" si="477"/>
        <v/>
      </c>
      <c r="T240" s="50">
        <f t="shared" si="392"/>
        <v>0</v>
      </c>
      <c r="U240" s="51"/>
      <c r="V240" s="52" t="str">
        <f t="shared" ref="V240:AF241" si="478">IF(U240="","",U240)</f>
        <v/>
      </c>
      <c r="W240" s="52" t="str">
        <f t="shared" si="478"/>
        <v/>
      </c>
      <c r="X240" s="52" t="str">
        <f t="shared" si="478"/>
        <v/>
      </c>
      <c r="Y240" s="52" t="str">
        <f t="shared" si="478"/>
        <v/>
      </c>
      <c r="Z240" s="52" t="str">
        <f t="shared" si="478"/>
        <v/>
      </c>
      <c r="AA240" s="52" t="str">
        <f t="shared" si="478"/>
        <v/>
      </c>
      <c r="AB240" s="52" t="str">
        <f t="shared" si="478"/>
        <v/>
      </c>
      <c r="AC240" s="52" t="str">
        <f t="shared" si="478"/>
        <v/>
      </c>
      <c r="AD240" s="52" t="str">
        <f t="shared" si="478"/>
        <v/>
      </c>
      <c r="AE240" s="52" t="str">
        <f t="shared" si="478"/>
        <v/>
      </c>
      <c r="AF240" s="52" t="str">
        <f t="shared" si="478"/>
        <v/>
      </c>
      <c r="AG240" s="50">
        <f t="shared" si="397"/>
        <v>0</v>
      </c>
      <c r="AN240" s="4">
        <v>7</v>
      </c>
      <c r="AO240" s="4">
        <v>2</v>
      </c>
      <c r="AP240" s="4">
        <v>7</v>
      </c>
      <c r="AQ240" s="6">
        <f ca="1">IF($AP240=1,IF(INDIRECT(ADDRESS(($AN240-1)*3+$AO240+5,$AP240+7))="",0,INDIRECT(ADDRESS(($AN240-1)*3+$AO240+5,$AP240+7))),IF(INDIRECT(ADDRESS(($AN240-1)*3+$AO240+5,$AP240+7))="",0,IF(COUNTIF(INDIRECT(ADDRESS(($AN240-1)*36+($AO240-1)*12+6,COLUMN())):INDIRECT(ADDRESS(($AN240-1)*36+($AO240-1)*12+$AP240+4,COLUMN())),INDIRECT(ADDRESS(($AN240-1)*3+$AO240+5,$AP240+7)))&gt;=1,0,INDIRECT(ADDRESS(($AN240-1)*3+$AO240+5,$AP240+7)))))</f>
        <v>0</v>
      </c>
      <c r="AR240" s="4">
        <f ca="1">COUNTIF(INDIRECT("H"&amp;(ROW()+12*(($AN240-1)*3+$AO240)-ROW())/12+5):INDIRECT("S"&amp;(ROW()+12*(($AN240-1)*3+$AO240)-ROW())/12+5),AQ240)</f>
        <v>0</v>
      </c>
      <c r="AS240" s="6">
        <f ca="1">IF($AP240=1,IF(INDIRECT(ADDRESS(($AN240-1)*3+$AO240+5,$AP240+20))="",0,INDIRECT(ADDRESS(($AN240-1)*3+$AO240+5,$AP240+20))),IF(INDIRECT(ADDRESS(($AN240-1)*3+$AO240+5,$AP240+20))="",0,IF(COUNTIF(INDIRECT(ADDRESS(($AN240-1)*36+($AO240-1)*12+6,COLUMN())):INDIRECT(ADDRESS(($AN240-1)*36+($AO240-1)*12+$AP240+4,COLUMN())),INDIRECT(ADDRESS(($AN240-1)*3+$AO240+5,$AP240+20)))&gt;=1,0,INDIRECT(ADDRESS(($AN240-1)*3+$AO240+5,$AP240+20)))))</f>
        <v>0</v>
      </c>
      <c r="AT240" s="4">
        <f ca="1">COUNTIF(INDIRECT("U"&amp;(ROW()+12*(($AN240-1)*3+$AO240)-ROW())/12+5):INDIRECT("AF"&amp;(ROW()+12*(($AN240-1)*3+$AO240)-ROW())/12+5),AS240)</f>
        <v>0</v>
      </c>
      <c r="AU240" s="4">
        <f ca="1">IF(AND(AQ240+AS240&gt;0,AR240+AT240&gt;0),COUNTIF(AU$6:AU239,"&gt;0")+1,0)</f>
        <v>0</v>
      </c>
      <c r="BE240" s="4">
        <v>1</v>
      </c>
      <c r="BG240" s="7">
        <f t="shared" ref="BG240:BR240" si="479">SUM(H240:H241)</f>
        <v>0</v>
      </c>
      <c r="BH240" s="7">
        <f t="shared" si="479"/>
        <v>0</v>
      </c>
      <c r="BI240" s="7">
        <f t="shared" si="479"/>
        <v>0</v>
      </c>
      <c r="BJ240" s="7">
        <f t="shared" si="479"/>
        <v>0</v>
      </c>
      <c r="BK240" s="7">
        <f t="shared" si="479"/>
        <v>0</v>
      </c>
      <c r="BL240" s="7">
        <f t="shared" si="479"/>
        <v>0</v>
      </c>
      <c r="BM240" s="7">
        <f t="shared" si="479"/>
        <v>0</v>
      </c>
      <c r="BN240" s="7">
        <f t="shared" si="479"/>
        <v>0</v>
      </c>
      <c r="BO240" s="7">
        <f t="shared" si="479"/>
        <v>0</v>
      </c>
      <c r="BP240" s="7">
        <f t="shared" si="479"/>
        <v>0</v>
      </c>
      <c r="BQ240" s="7">
        <f t="shared" si="479"/>
        <v>0</v>
      </c>
      <c r="BR240" s="7">
        <f t="shared" si="479"/>
        <v>0</v>
      </c>
      <c r="BT240" s="7">
        <f t="shared" ref="BT240:CE240" si="480">SUM(U240:U241)</f>
        <v>0</v>
      </c>
      <c r="BU240" s="7">
        <f t="shared" si="480"/>
        <v>0</v>
      </c>
      <c r="BV240" s="7">
        <f t="shared" si="480"/>
        <v>0</v>
      </c>
      <c r="BW240" s="7">
        <f t="shared" si="480"/>
        <v>0</v>
      </c>
      <c r="BX240" s="7">
        <f t="shared" si="480"/>
        <v>0</v>
      </c>
      <c r="BY240" s="7">
        <f t="shared" si="480"/>
        <v>0</v>
      </c>
      <c r="BZ240" s="7">
        <f t="shared" si="480"/>
        <v>0</v>
      </c>
      <c r="CA240" s="7">
        <f t="shared" si="480"/>
        <v>0</v>
      </c>
      <c r="CB240" s="7">
        <f t="shared" si="480"/>
        <v>0</v>
      </c>
      <c r="CC240" s="7">
        <f t="shared" si="480"/>
        <v>0</v>
      </c>
      <c r="CD240" s="7">
        <f t="shared" si="480"/>
        <v>0</v>
      </c>
      <c r="CE240" s="7">
        <f t="shared" si="480"/>
        <v>0</v>
      </c>
      <c r="CH240" s="8" t="s">
        <v>74</v>
      </c>
      <c r="CI240" s="7">
        <f t="shared" ref="CI240:CT240" si="481">IF(OR($D240="副園長",$D240="教頭",$D240="主任保育士",$D240="主幹教諭",$D240="主幹保育教諭"),0,BG240)</f>
        <v>0</v>
      </c>
      <c r="CJ240" s="7">
        <f t="shared" si="481"/>
        <v>0</v>
      </c>
      <c r="CK240" s="7">
        <f t="shared" si="481"/>
        <v>0</v>
      </c>
      <c r="CL240" s="7">
        <f t="shared" si="481"/>
        <v>0</v>
      </c>
      <c r="CM240" s="7">
        <f t="shared" si="481"/>
        <v>0</v>
      </c>
      <c r="CN240" s="7">
        <f t="shared" si="481"/>
        <v>0</v>
      </c>
      <c r="CO240" s="7">
        <f t="shared" si="481"/>
        <v>0</v>
      </c>
      <c r="CP240" s="7">
        <f t="shared" si="481"/>
        <v>0</v>
      </c>
      <c r="CQ240" s="7">
        <f t="shared" si="481"/>
        <v>0</v>
      </c>
      <c r="CR240" s="7">
        <f t="shared" si="481"/>
        <v>0</v>
      </c>
      <c r="CS240" s="7">
        <f t="shared" si="481"/>
        <v>0</v>
      </c>
      <c r="CT240" s="7">
        <f t="shared" si="481"/>
        <v>0</v>
      </c>
    </row>
    <row r="241" spans="1:98">
      <c r="A241" s="407"/>
      <c r="B241" s="410"/>
      <c r="C241" s="412"/>
      <c r="D241" s="412"/>
      <c r="E241" s="414"/>
      <c r="F241" s="410"/>
      <c r="G241" s="53" t="s">
        <v>73</v>
      </c>
      <c r="H241" s="54"/>
      <c r="I241" s="55" t="str">
        <f t="shared" si="477"/>
        <v/>
      </c>
      <c r="J241" s="55" t="str">
        <f t="shared" si="477"/>
        <v/>
      </c>
      <c r="K241" s="55" t="str">
        <f t="shared" si="477"/>
        <v/>
      </c>
      <c r="L241" s="55" t="str">
        <f t="shared" si="477"/>
        <v/>
      </c>
      <c r="M241" s="55" t="str">
        <f t="shared" si="477"/>
        <v/>
      </c>
      <c r="N241" s="55" t="str">
        <f t="shared" si="477"/>
        <v/>
      </c>
      <c r="O241" s="55" t="str">
        <f t="shared" si="477"/>
        <v/>
      </c>
      <c r="P241" s="55" t="str">
        <f t="shared" si="477"/>
        <v/>
      </c>
      <c r="Q241" s="55" t="str">
        <f t="shared" si="477"/>
        <v/>
      </c>
      <c r="R241" s="55" t="str">
        <f t="shared" si="477"/>
        <v/>
      </c>
      <c r="S241" s="55" t="str">
        <f t="shared" si="477"/>
        <v/>
      </c>
      <c r="T241" s="56">
        <f t="shared" si="392"/>
        <v>0</v>
      </c>
      <c r="U241" s="57"/>
      <c r="V241" s="58" t="str">
        <f t="shared" si="478"/>
        <v/>
      </c>
      <c r="W241" s="58" t="str">
        <f t="shared" si="478"/>
        <v/>
      </c>
      <c r="X241" s="58" t="str">
        <f t="shared" si="478"/>
        <v/>
      </c>
      <c r="Y241" s="58" t="str">
        <f t="shared" si="478"/>
        <v/>
      </c>
      <c r="Z241" s="58" t="str">
        <f t="shared" si="478"/>
        <v/>
      </c>
      <c r="AA241" s="58" t="str">
        <f t="shared" si="478"/>
        <v/>
      </c>
      <c r="AB241" s="58" t="str">
        <f t="shared" si="478"/>
        <v/>
      </c>
      <c r="AC241" s="58" t="str">
        <f t="shared" si="478"/>
        <v/>
      </c>
      <c r="AD241" s="58" t="str">
        <f t="shared" si="478"/>
        <v/>
      </c>
      <c r="AE241" s="58" t="str">
        <f t="shared" si="478"/>
        <v/>
      </c>
      <c r="AF241" s="58" t="str">
        <f t="shared" si="478"/>
        <v/>
      </c>
      <c r="AG241" s="56">
        <f t="shared" si="397"/>
        <v>0</v>
      </c>
      <c r="AN241" s="4">
        <v>7</v>
      </c>
      <c r="AO241" s="4">
        <v>2</v>
      </c>
      <c r="AP241" s="4">
        <v>8</v>
      </c>
      <c r="AQ241" s="6">
        <f ca="1">IF($AP241=1,IF(INDIRECT(ADDRESS(($AN241-1)*3+$AO241+5,$AP241+7))="",0,INDIRECT(ADDRESS(($AN241-1)*3+$AO241+5,$AP241+7))),IF(INDIRECT(ADDRESS(($AN241-1)*3+$AO241+5,$AP241+7))="",0,IF(COUNTIF(INDIRECT(ADDRESS(($AN241-1)*36+($AO241-1)*12+6,COLUMN())):INDIRECT(ADDRESS(($AN241-1)*36+($AO241-1)*12+$AP241+4,COLUMN())),INDIRECT(ADDRESS(($AN241-1)*3+$AO241+5,$AP241+7)))&gt;=1,0,INDIRECT(ADDRESS(($AN241-1)*3+$AO241+5,$AP241+7)))))</f>
        <v>0</v>
      </c>
      <c r="AR241" s="4">
        <f ca="1">COUNTIF(INDIRECT("H"&amp;(ROW()+12*(($AN241-1)*3+$AO241)-ROW())/12+5):INDIRECT("S"&amp;(ROW()+12*(($AN241-1)*3+$AO241)-ROW())/12+5),AQ241)</f>
        <v>0</v>
      </c>
      <c r="AS241" s="6">
        <f ca="1">IF($AP241=1,IF(INDIRECT(ADDRESS(($AN241-1)*3+$AO241+5,$AP241+20))="",0,INDIRECT(ADDRESS(($AN241-1)*3+$AO241+5,$AP241+20))),IF(INDIRECT(ADDRESS(($AN241-1)*3+$AO241+5,$AP241+20))="",0,IF(COUNTIF(INDIRECT(ADDRESS(($AN241-1)*36+($AO241-1)*12+6,COLUMN())):INDIRECT(ADDRESS(($AN241-1)*36+($AO241-1)*12+$AP241+4,COLUMN())),INDIRECT(ADDRESS(($AN241-1)*3+$AO241+5,$AP241+20)))&gt;=1,0,INDIRECT(ADDRESS(($AN241-1)*3+$AO241+5,$AP241+20)))))</f>
        <v>0</v>
      </c>
      <c r="AT241" s="4">
        <f ca="1">COUNTIF(INDIRECT("U"&amp;(ROW()+12*(($AN241-1)*3+$AO241)-ROW())/12+5):INDIRECT("AF"&amp;(ROW()+12*(($AN241-1)*3+$AO241)-ROW())/12+5),AS241)</f>
        <v>0</v>
      </c>
      <c r="AU241" s="4">
        <f ca="1">IF(AND(AQ241+AS241&gt;0,AR241+AT241&gt;0),COUNTIF(AU$6:AU240,"&gt;0")+1,0)</f>
        <v>0</v>
      </c>
      <c r="BE241" s="4">
        <v>2</v>
      </c>
      <c r="BF241" s="4" t="s">
        <v>72</v>
      </c>
      <c r="BG241" s="7">
        <f t="shared" ref="BG241:BR241" si="482">IF(BG240+BT240&gt;$AJ$27,1,0)</f>
        <v>0</v>
      </c>
      <c r="BH241" s="7">
        <f t="shared" si="482"/>
        <v>0</v>
      </c>
      <c r="BI241" s="7">
        <f t="shared" si="482"/>
        <v>0</v>
      </c>
      <c r="BJ241" s="7">
        <f t="shared" si="482"/>
        <v>0</v>
      </c>
      <c r="BK241" s="7">
        <f t="shared" si="482"/>
        <v>0</v>
      </c>
      <c r="BL241" s="7">
        <f t="shared" si="482"/>
        <v>0</v>
      </c>
      <c r="BM241" s="7">
        <f t="shared" si="482"/>
        <v>0</v>
      </c>
      <c r="BN241" s="7">
        <f t="shared" si="482"/>
        <v>0</v>
      </c>
      <c r="BO241" s="7">
        <f t="shared" si="482"/>
        <v>0</v>
      </c>
      <c r="BP241" s="7">
        <f t="shared" si="482"/>
        <v>0</v>
      </c>
      <c r="BQ241" s="7">
        <f t="shared" si="482"/>
        <v>0</v>
      </c>
      <c r="BR241" s="7">
        <f t="shared" si="482"/>
        <v>0</v>
      </c>
      <c r="BT241" s="7"/>
      <c r="BU241" s="7"/>
      <c r="BV241" s="7"/>
      <c r="BW241" s="7"/>
      <c r="BX241" s="7"/>
      <c r="BY241" s="7"/>
      <c r="BZ241" s="7"/>
      <c r="CA241" s="7"/>
      <c r="CB241" s="7"/>
      <c r="CC241" s="7"/>
      <c r="CD241" s="7"/>
      <c r="CE241" s="7"/>
    </row>
    <row r="242" spans="1:98">
      <c r="A242" s="408"/>
      <c r="B242" s="411"/>
      <c r="C242" s="416"/>
      <c r="D242" s="417"/>
      <c r="E242" s="415"/>
      <c r="F242" s="411"/>
      <c r="G242" s="59" t="s">
        <v>258</v>
      </c>
      <c r="H242" s="60"/>
      <c r="I242" s="61"/>
      <c r="J242" s="61"/>
      <c r="K242" s="61"/>
      <c r="L242" s="61"/>
      <c r="M242" s="61"/>
      <c r="N242" s="61"/>
      <c r="O242" s="61"/>
      <c r="P242" s="61"/>
      <c r="Q242" s="61"/>
      <c r="R242" s="61"/>
      <c r="S242" s="61"/>
      <c r="T242" s="62">
        <f t="shared" si="392"/>
        <v>0</v>
      </c>
      <c r="U242" s="63"/>
      <c r="V242" s="64"/>
      <c r="W242" s="64"/>
      <c r="X242" s="64"/>
      <c r="Y242" s="64"/>
      <c r="Z242" s="64"/>
      <c r="AA242" s="64"/>
      <c r="AB242" s="64"/>
      <c r="AC242" s="64"/>
      <c r="AD242" s="64"/>
      <c r="AE242" s="64"/>
      <c r="AF242" s="64"/>
      <c r="AG242" s="62">
        <f t="shared" si="397"/>
        <v>0</v>
      </c>
      <c r="AN242" s="4">
        <v>7</v>
      </c>
      <c r="AO242" s="4">
        <v>2</v>
      </c>
      <c r="AP242" s="4">
        <v>9</v>
      </c>
      <c r="AQ242" s="6">
        <f ca="1">IF($AP242=1,IF(INDIRECT(ADDRESS(($AN242-1)*3+$AO242+5,$AP242+7))="",0,INDIRECT(ADDRESS(($AN242-1)*3+$AO242+5,$AP242+7))),IF(INDIRECT(ADDRESS(($AN242-1)*3+$AO242+5,$AP242+7))="",0,IF(COUNTIF(INDIRECT(ADDRESS(($AN242-1)*36+($AO242-1)*12+6,COLUMN())):INDIRECT(ADDRESS(($AN242-1)*36+($AO242-1)*12+$AP242+4,COLUMN())),INDIRECT(ADDRESS(($AN242-1)*3+$AO242+5,$AP242+7)))&gt;=1,0,INDIRECT(ADDRESS(($AN242-1)*3+$AO242+5,$AP242+7)))))</f>
        <v>0</v>
      </c>
      <c r="AR242" s="4">
        <f ca="1">COUNTIF(INDIRECT("H"&amp;(ROW()+12*(($AN242-1)*3+$AO242)-ROW())/12+5):INDIRECT("S"&amp;(ROW()+12*(($AN242-1)*3+$AO242)-ROW())/12+5),AQ242)</f>
        <v>0</v>
      </c>
      <c r="AS242" s="6">
        <f ca="1">IF($AP242=1,IF(INDIRECT(ADDRESS(($AN242-1)*3+$AO242+5,$AP242+20))="",0,INDIRECT(ADDRESS(($AN242-1)*3+$AO242+5,$AP242+20))),IF(INDIRECT(ADDRESS(($AN242-1)*3+$AO242+5,$AP242+20))="",0,IF(COUNTIF(INDIRECT(ADDRESS(($AN242-1)*36+($AO242-1)*12+6,COLUMN())):INDIRECT(ADDRESS(($AN242-1)*36+($AO242-1)*12+$AP242+4,COLUMN())),INDIRECT(ADDRESS(($AN242-1)*3+$AO242+5,$AP242+20)))&gt;=1,0,INDIRECT(ADDRESS(($AN242-1)*3+$AO242+5,$AP242+20)))))</f>
        <v>0</v>
      </c>
      <c r="AT242" s="4">
        <f ca="1">COUNTIF(INDIRECT("U"&amp;(ROW()+12*(($AN242-1)*3+$AO242)-ROW())/12+5):INDIRECT("AF"&amp;(ROW()+12*(($AN242-1)*3+$AO242)-ROW())/12+5),AS242)</f>
        <v>0</v>
      </c>
      <c r="AU242" s="4">
        <f ca="1">IF(AND(AQ242+AS242&gt;0,AR242+AT242&gt;0),COUNTIF(AU$6:AU241,"&gt;0")+1,0)</f>
        <v>0</v>
      </c>
      <c r="BE242" s="4">
        <v>3</v>
      </c>
      <c r="BF242" s="8"/>
      <c r="BG242" s="7"/>
      <c r="BH242" s="7"/>
      <c r="BI242" s="7"/>
      <c r="BJ242" s="7"/>
      <c r="BK242" s="7"/>
      <c r="BL242" s="7"/>
      <c r="BM242" s="7"/>
      <c r="BN242" s="7"/>
      <c r="BO242" s="7"/>
      <c r="BP242" s="7"/>
      <c r="BQ242" s="7"/>
      <c r="BR242" s="7"/>
      <c r="BT242" s="7"/>
      <c r="BU242" s="7"/>
      <c r="BV242" s="7"/>
      <c r="BW242" s="7"/>
      <c r="BX242" s="7"/>
      <c r="BY242" s="7"/>
      <c r="BZ242" s="7"/>
      <c r="CA242" s="7"/>
      <c r="CB242" s="7"/>
      <c r="CC242" s="7"/>
      <c r="CD242" s="7"/>
      <c r="CE242" s="7"/>
    </row>
    <row r="243" spans="1:98">
      <c r="A243" s="406">
        <v>80</v>
      </c>
      <c r="B243" s="409"/>
      <c r="C243" s="409"/>
      <c r="D243" s="409"/>
      <c r="E243" s="413"/>
      <c r="F243" s="409"/>
      <c r="G243" s="47" t="s">
        <v>75</v>
      </c>
      <c r="H243" s="48"/>
      <c r="I243" s="49" t="str">
        <f t="shared" ref="I243:S244" si="483">IF(H243="","",H243)</f>
        <v/>
      </c>
      <c r="J243" s="49" t="str">
        <f t="shared" si="483"/>
        <v/>
      </c>
      <c r="K243" s="49" t="str">
        <f t="shared" si="483"/>
        <v/>
      </c>
      <c r="L243" s="49" t="str">
        <f t="shared" si="483"/>
        <v/>
      </c>
      <c r="M243" s="49" t="str">
        <f t="shared" si="483"/>
        <v/>
      </c>
      <c r="N243" s="49" t="str">
        <f t="shared" si="483"/>
        <v/>
      </c>
      <c r="O243" s="49" t="str">
        <f t="shared" si="483"/>
        <v/>
      </c>
      <c r="P243" s="49" t="str">
        <f t="shared" si="483"/>
        <v/>
      </c>
      <c r="Q243" s="49" t="str">
        <f t="shared" si="483"/>
        <v/>
      </c>
      <c r="R243" s="49" t="str">
        <f t="shared" si="483"/>
        <v/>
      </c>
      <c r="S243" s="49" t="str">
        <f t="shared" si="483"/>
        <v/>
      </c>
      <c r="T243" s="50">
        <f t="shared" si="392"/>
        <v>0</v>
      </c>
      <c r="U243" s="51"/>
      <c r="V243" s="52" t="str">
        <f t="shared" ref="V243:AF244" si="484">IF(U243="","",U243)</f>
        <v/>
      </c>
      <c r="W243" s="52" t="str">
        <f t="shared" si="484"/>
        <v/>
      </c>
      <c r="X243" s="52" t="str">
        <f t="shared" si="484"/>
        <v/>
      </c>
      <c r="Y243" s="52" t="str">
        <f t="shared" si="484"/>
        <v/>
      </c>
      <c r="Z243" s="52" t="str">
        <f t="shared" si="484"/>
        <v/>
      </c>
      <c r="AA243" s="52" t="str">
        <f t="shared" si="484"/>
        <v/>
      </c>
      <c r="AB243" s="52" t="str">
        <f t="shared" si="484"/>
        <v/>
      </c>
      <c r="AC243" s="52" t="str">
        <f t="shared" si="484"/>
        <v/>
      </c>
      <c r="AD243" s="52" t="str">
        <f t="shared" si="484"/>
        <v/>
      </c>
      <c r="AE243" s="52" t="str">
        <f t="shared" si="484"/>
        <v/>
      </c>
      <c r="AF243" s="52" t="str">
        <f t="shared" si="484"/>
        <v/>
      </c>
      <c r="AG243" s="50">
        <f t="shared" si="397"/>
        <v>0</v>
      </c>
      <c r="AN243" s="4">
        <v>7</v>
      </c>
      <c r="AO243" s="4">
        <v>2</v>
      </c>
      <c r="AP243" s="4">
        <v>10</v>
      </c>
      <c r="AQ243" s="6">
        <f ca="1">IF($AP243=1,IF(INDIRECT(ADDRESS(($AN243-1)*3+$AO243+5,$AP243+7))="",0,INDIRECT(ADDRESS(($AN243-1)*3+$AO243+5,$AP243+7))),IF(INDIRECT(ADDRESS(($AN243-1)*3+$AO243+5,$AP243+7))="",0,IF(COUNTIF(INDIRECT(ADDRESS(($AN243-1)*36+($AO243-1)*12+6,COLUMN())):INDIRECT(ADDRESS(($AN243-1)*36+($AO243-1)*12+$AP243+4,COLUMN())),INDIRECT(ADDRESS(($AN243-1)*3+$AO243+5,$AP243+7)))&gt;=1,0,INDIRECT(ADDRESS(($AN243-1)*3+$AO243+5,$AP243+7)))))</f>
        <v>0</v>
      </c>
      <c r="AR243" s="4">
        <f ca="1">COUNTIF(INDIRECT("H"&amp;(ROW()+12*(($AN243-1)*3+$AO243)-ROW())/12+5):INDIRECT("S"&amp;(ROW()+12*(($AN243-1)*3+$AO243)-ROW())/12+5),AQ243)</f>
        <v>0</v>
      </c>
      <c r="AS243" s="6">
        <f ca="1">IF($AP243=1,IF(INDIRECT(ADDRESS(($AN243-1)*3+$AO243+5,$AP243+20))="",0,INDIRECT(ADDRESS(($AN243-1)*3+$AO243+5,$AP243+20))),IF(INDIRECT(ADDRESS(($AN243-1)*3+$AO243+5,$AP243+20))="",0,IF(COUNTIF(INDIRECT(ADDRESS(($AN243-1)*36+($AO243-1)*12+6,COLUMN())):INDIRECT(ADDRESS(($AN243-1)*36+($AO243-1)*12+$AP243+4,COLUMN())),INDIRECT(ADDRESS(($AN243-1)*3+$AO243+5,$AP243+20)))&gt;=1,0,INDIRECT(ADDRESS(($AN243-1)*3+$AO243+5,$AP243+20)))))</f>
        <v>0</v>
      </c>
      <c r="AT243" s="4">
        <f ca="1">COUNTIF(INDIRECT("U"&amp;(ROW()+12*(($AN243-1)*3+$AO243)-ROW())/12+5):INDIRECT("AF"&amp;(ROW()+12*(($AN243-1)*3+$AO243)-ROW())/12+5),AS243)</f>
        <v>0</v>
      </c>
      <c r="AU243" s="4">
        <f ca="1">IF(AND(AQ243+AS243&gt;0,AR243+AT243&gt;0),COUNTIF(AU$6:AU242,"&gt;0")+1,0)</f>
        <v>0</v>
      </c>
      <c r="BE243" s="4">
        <v>1</v>
      </c>
      <c r="BG243" s="7">
        <f t="shared" ref="BG243:BR243" si="485">SUM(H243:H244)</f>
        <v>0</v>
      </c>
      <c r="BH243" s="7">
        <f t="shared" si="485"/>
        <v>0</v>
      </c>
      <c r="BI243" s="7">
        <f t="shared" si="485"/>
        <v>0</v>
      </c>
      <c r="BJ243" s="7">
        <f t="shared" si="485"/>
        <v>0</v>
      </c>
      <c r="BK243" s="7">
        <f t="shared" si="485"/>
        <v>0</v>
      </c>
      <c r="BL243" s="7">
        <f t="shared" si="485"/>
        <v>0</v>
      </c>
      <c r="BM243" s="7">
        <f t="shared" si="485"/>
        <v>0</v>
      </c>
      <c r="BN243" s="7">
        <f t="shared" si="485"/>
        <v>0</v>
      </c>
      <c r="BO243" s="7">
        <f t="shared" si="485"/>
        <v>0</v>
      </c>
      <c r="BP243" s="7">
        <f t="shared" si="485"/>
        <v>0</v>
      </c>
      <c r="BQ243" s="7">
        <f t="shared" si="485"/>
        <v>0</v>
      </c>
      <c r="BR243" s="7">
        <f t="shared" si="485"/>
        <v>0</v>
      </c>
      <c r="BT243" s="7">
        <f t="shared" ref="BT243:CE243" si="486">SUM(U243:U244)</f>
        <v>0</v>
      </c>
      <c r="BU243" s="7">
        <f t="shared" si="486"/>
        <v>0</v>
      </c>
      <c r="BV243" s="7">
        <f t="shared" si="486"/>
        <v>0</v>
      </c>
      <c r="BW243" s="7">
        <f t="shared" si="486"/>
        <v>0</v>
      </c>
      <c r="BX243" s="7">
        <f t="shared" si="486"/>
        <v>0</v>
      </c>
      <c r="BY243" s="7">
        <f t="shared" si="486"/>
        <v>0</v>
      </c>
      <c r="BZ243" s="7">
        <f t="shared" si="486"/>
        <v>0</v>
      </c>
      <c r="CA243" s="7">
        <f t="shared" si="486"/>
        <v>0</v>
      </c>
      <c r="CB243" s="7">
        <f t="shared" si="486"/>
        <v>0</v>
      </c>
      <c r="CC243" s="7">
        <f t="shared" si="486"/>
        <v>0</v>
      </c>
      <c r="CD243" s="7">
        <f t="shared" si="486"/>
        <v>0</v>
      </c>
      <c r="CE243" s="7">
        <f t="shared" si="486"/>
        <v>0</v>
      </c>
      <c r="CH243" s="8" t="s">
        <v>74</v>
      </c>
      <c r="CI243" s="7">
        <f t="shared" ref="CI243:CT243" si="487">IF(OR($D243="副園長",$D243="教頭",$D243="主任保育士",$D243="主幹教諭",$D243="主幹保育教諭"),0,BG243)</f>
        <v>0</v>
      </c>
      <c r="CJ243" s="7">
        <f t="shared" si="487"/>
        <v>0</v>
      </c>
      <c r="CK243" s="7">
        <f t="shared" si="487"/>
        <v>0</v>
      </c>
      <c r="CL243" s="7">
        <f t="shared" si="487"/>
        <v>0</v>
      </c>
      <c r="CM243" s="7">
        <f t="shared" si="487"/>
        <v>0</v>
      </c>
      <c r="CN243" s="7">
        <f t="shared" si="487"/>
        <v>0</v>
      </c>
      <c r="CO243" s="7">
        <f t="shared" si="487"/>
        <v>0</v>
      </c>
      <c r="CP243" s="7">
        <f t="shared" si="487"/>
        <v>0</v>
      </c>
      <c r="CQ243" s="7">
        <f t="shared" si="487"/>
        <v>0</v>
      </c>
      <c r="CR243" s="7">
        <f t="shared" si="487"/>
        <v>0</v>
      </c>
      <c r="CS243" s="7">
        <f t="shared" si="487"/>
        <v>0</v>
      </c>
      <c r="CT243" s="7">
        <f t="shared" si="487"/>
        <v>0</v>
      </c>
    </row>
    <row r="244" spans="1:98">
      <c r="A244" s="407"/>
      <c r="B244" s="410"/>
      <c r="C244" s="412"/>
      <c r="D244" s="412"/>
      <c r="E244" s="414"/>
      <c r="F244" s="410"/>
      <c r="G244" s="53" t="s">
        <v>73</v>
      </c>
      <c r="H244" s="54"/>
      <c r="I244" s="55" t="str">
        <f t="shared" si="483"/>
        <v/>
      </c>
      <c r="J244" s="55" t="str">
        <f t="shared" si="483"/>
        <v/>
      </c>
      <c r="K244" s="55" t="str">
        <f t="shared" si="483"/>
        <v/>
      </c>
      <c r="L244" s="55" t="str">
        <f t="shared" si="483"/>
        <v/>
      </c>
      <c r="M244" s="55" t="str">
        <f t="shared" si="483"/>
        <v/>
      </c>
      <c r="N244" s="55" t="str">
        <f t="shared" si="483"/>
        <v/>
      </c>
      <c r="O244" s="55" t="str">
        <f t="shared" si="483"/>
        <v/>
      </c>
      <c r="P244" s="55" t="str">
        <f t="shared" si="483"/>
        <v/>
      </c>
      <c r="Q244" s="55" t="str">
        <f t="shared" si="483"/>
        <v/>
      </c>
      <c r="R244" s="55" t="str">
        <f t="shared" si="483"/>
        <v/>
      </c>
      <c r="S244" s="55" t="str">
        <f t="shared" si="483"/>
        <v/>
      </c>
      <c r="T244" s="56">
        <f t="shared" si="392"/>
        <v>0</v>
      </c>
      <c r="U244" s="57"/>
      <c r="V244" s="58" t="str">
        <f t="shared" si="484"/>
        <v/>
      </c>
      <c r="W244" s="58" t="str">
        <f t="shared" si="484"/>
        <v/>
      </c>
      <c r="X244" s="58" t="str">
        <f t="shared" si="484"/>
        <v/>
      </c>
      <c r="Y244" s="58" t="str">
        <f t="shared" si="484"/>
        <v/>
      </c>
      <c r="Z244" s="58" t="str">
        <f t="shared" si="484"/>
        <v/>
      </c>
      <c r="AA244" s="58" t="str">
        <f t="shared" si="484"/>
        <v/>
      </c>
      <c r="AB244" s="58" t="str">
        <f t="shared" si="484"/>
        <v/>
      </c>
      <c r="AC244" s="58" t="str">
        <f t="shared" si="484"/>
        <v/>
      </c>
      <c r="AD244" s="58" t="str">
        <f t="shared" si="484"/>
        <v/>
      </c>
      <c r="AE244" s="58" t="str">
        <f t="shared" si="484"/>
        <v/>
      </c>
      <c r="AF244" s="58" t="str">
        <f t="shared" si="484"/>
        <v/>
      </c>
      <c r="AG244" s="56">
        <f t="shared" si="397"/>
        <v>0</v>
      </c>
      <c r="AN244" s="4">
        <v>7</v>
      </c>
      <c r="AO244" s="4">
        <v>2</v>
      </c>
      <c r="AP244" s="4">
        <v>11</v>
      </c>
      <c r="AQ244" s="6">
        <f ca="1">IF($AP244=1,IF(INDIRECT(ADDRESS(($AN244-1)*3+$AO244+5,$AP244+7))="",0,INDIRECT(ADDRESS(($AN244-1)*3+$AO244+5,$AP244+7))),IF(INDIRECT(ADDRESS(($AN244-1)*3+$AO244+5,$AP244+7))="",0,IF(COUNTIF(INDIRECT(ADDRESS(($AN244-1)*36+($AO244-1)*12+6,COLUMN())):INDIRECT(ADDRESS(($AN244-1)*36+($AO244-1)*12+$AP244+4,COLUMN())),INDIRECT(ADDRESS(($AN244-1)*3+$AO244+5,$AP244+7)))&gt;=1,0,INDIRECT(ADDRESS(($AN244-1)*3+$AO244+5,$AP244+7)))))</f>
        <v>0</v>
      </c>
      <c r="AR244" s="4">
        <f ca="1">COUNTIF(INDIRECT("H"&amp;(ROW()+12*(($AN244-1)*3+$AO244)-ROW())/12+5):INDIRECT("S"&amp;(ROW()+12*(($AN244-1)*3+$AO244)-ROW())/12+5),AQ244)</f>
        <v>0</v>
      </c>
      <c r="AS244" s="6">
        <f ca="1">IF($AP244=1,IF(INDIRECT(ADDRESS(($AN244-1)*3+$AO244+5,$AP244+20))="",0,INDIRECT(ADDRESS(($AN244-1)*3+$AO244+5,$AP244+20))),IF(INDIRECT(ADDRESS(($AN244-1)*3+$AO244+5,$AP244+20))="",0,IF(COUNTIF(INDIRECT(ADDRESS(($AN244-1)*36+($AO244-1)*12+6,COLUMN())):INDIRECT(ADDRESS(($AN244-1)*36+($AO244-1)*12+$AP244+4,COLUMN())),INDIRECT(ADDRESS(($AN244-1)*3+$AO244+5,$AP244+20)))&gt;=1,0,INDIRECT(ADDRESS(($AN244-1)*3+$AO244+5,$AP244+20)))))</f>
        <v>0</v>
      </c>
      <c r="AT244" s="4">
        <f ca="1">COUNTIF(INDIRECT("U"&amp;(ROW()+12*(($AN244-1)*3+$AO244)-ROW())/12+5):INDIRECT("AF"&amp;(ROW()+12*(($AN244-1)*3+$AO244)-ROW())/12+5),AS244)</f>
        <v>0</v>
      </c>
      <c r="AU244" s="4">
        <f ca="1">IF(AND(AQ244+AS244&gt;0,AR244+AT244&gt;0),COUNTIF(AU$6:AU243,"&gt;0")+1,0)</f>
        <v>0</v>
      </c>
      <c r="BE244" s="4">
        <v>2</v>
      </c>
      <c r="BF244" s="4" t="s">
        <v>72</v>
      </c>
      <c r="BG244" s="7">
        <f t="shared" ref="BG244:BR244" si="488">IF(BG243+BT243&gt;$AJ$27,1,0)</f>
        <v>0</v>
      </c>
      <c r="BH244" s="7">
        <f t="shared" si="488"/>
        <v>0</v>
      </c>
      <c r="BI244" s="7">
        <f t="shared" si="488"/>
        <v>0</v>
      </c>
      <c r="BJ244" s="7">
        <f t="shared" si="488"/>
        <v>0</v>
      </c>
      <c r="BK244" s="7">
        <f t="shared" si="488"/>
        <v>0</v>
      </c>
      <c r="BL244" s="7">
        <f t="shared" si="488"/>
        <v>0</v>
      </c>
      <c r="BM244" s="7">
        <f t="shared" si="488"/>
        <v>0</v>
      </c>
      <c r="BN244" s="7">
        <f t="shared" si="488"/>
        <v>0</v>
      </c>
      <c r="BO244" s="7">
        <f t="shared" si="488"/>
        <v>0</v>
      </c>
      <c r="BP244" s="7">
        <f t="shared" si="488"/>
        <v>0</v>
      </c>
      <c r="BQ244" s="7">
        <f t="shared" si="488"/>
        <v>0</v>
      </c>
      <c r="BR244" s="7">
        <f t="shared" si="488"/>
        <v>0</v>
      </c>
      <c r="BT244" s="7"/>
      <c r="BU244" s="7"/>
      <c r="BV244" s="7"/>
      <c r="BW244" s="7"/>
      <c r="BX244" s="7"/>
      <c r="BY244" s="7"/>
      <c r="BZ244" s="7"/>
      <c r="CA244" s="7"/>
      <c r="CB244" s="7"/>
      <c r="CC244" s="7"/>
      <c r="CD244" s="7"/>
      <c r="CE244" s="7"/>
    </row>
    <row r="245" spans="1:98">
      <c r="A245" s="408"/>
      <c r="B245" s="411"/>
      <c r="C245" s="416"/>
      <c r="D245" s="417"/>
      <c r="E245" s="415"/>
      <c r="F245" s="411"/>
      <c r="G245" s="59" t="s">
        <v>258</v>
      </c>
      <c r="H245" s="60"/>
      <c r="I245" s="61"/>
      <c r="J245" s="61"/>
      <c r="K245" s="61"/>
      <c r="L245" s="61"/>
      <c r="M245" s="61"/>
      <c r="N245" s="61"/>
      <c r="O245" s="61"/>
      <c r="P245" s="61"/>
      <c r="Q245" s="61"/>
      <c r="R245" s="61"/>
      <c r="S245" s="61"/>
      <c r="T245" s="62">
        <f t="shared" si="392"/>
        <v>0</v>
      </c>
      <c r="U245" s="63"/>
      <c r="V245" s="64"/>
      <c r="W245" s="64"/>
      <c r="X245" s="64"/>
      <c r="Y245" s="64"/>
      <c r="Z245" s="64"/>
      <c r="AA245" s="64"/>
      <c r="AB245" s="64"/>
      <c r="AC245" s="64"/>
      <c r="AD245" s="64"/>
      <c r="AE245" s="64"/>
      <c r="AF245" s="64"/>
      <c r="AG245" s="62">
        <f t="shared" si="397"/>
        <v>0</v>
      </c>
      <c r="AN245" s="4">
        <v>7</v>
      </c>
      <c r="AO245" s="4">
        <v>2</v>
      </c>
      <c r="AP245" s="4">
        <v>12</v>
      </c>
      <c r="AQ245" s="6">
        <f ca="1">IF($AP245=1,IF(INDIRECT(ADDRESS(($AN245-1)*3+$AO245+5,$AP245+7))="",0,INDIRECT(ADDRESS(($AN245-1)*3+$AO245+5,$AP245+7))),IF(INDIRECT(ADDRESS(($AN245-1)*3+$AO245+5,$AP245+7))="",0,IF(COUNTIF(INDIRECT(ADDRESS(($AN245-1)*36+($AO245-1)*12+6,COLUMN())):INDIRECT(ADDRESS(($AN245-1)*36+($AO245-1)*12+$AP245+4,COLUMN())),INDIRECT(ADDRESS(($AN245-1)*3+$AO245+5,$AP245+7)))&gt;=1,0,INDIRECT(ADDRESS(($AN245-1)*3+$AO245+5,$AP245+7)))))</f>
        <v>0</v>
      </c>
      <c r="AR245" s="4">
        <f ca="1">COUNTIF(INDIRECT("H"&amp;(ROW()+12*(($AN245-1)*3+$AO245)-ROW())/12+5):INDIRECT("S"&amp;(ROW()+12*(($AN245-1)*3+$AO245)-ROW())/12+5),AQ245)</f>
        <v>0</v>
      </c>
      <c r="AS245" s="6">
        <f ca="1">IF($AP245=1,IF(INDIRECT(ADDRESS(($AN245-1)*3+$AO245+5,$AP245+20))="",0,INDIRECT(ADDRESS(($AN245-1)*3+$AO245+5,$AP245+20))),IF(INDIRECT(ADDRESS(($AN245-1)*3+$AO245+5,$AP245+20))="",0,IF(COUNTIF(INDIRECT(ADDRESS(($AN245-1)*36+($AO245-1)*12+6,COLUMN())):INDIRECT(ADDRESS(($AN245-1)*36+($AO245-1)*12+$AP245+4,COLUMN())),INDIRECT(ADDRESS(($AN245-1)*3+$AO245+5,$AP245+20)))&gt;=1,0,INDIRECT(ADDRESS(($AN245-1)*3+$AO245+5,$AP245+20)))))</f>
        <v>0</v>
      </c>
      <c r="AT245" s="4">
        <f ca="1">COUNTIF(INDIRECT("U"&amp;(ROW()+12*(($AN245-1)*3+$AO245)-ROW())/12+5):INDIRECT("AF"&amp;(ROW()+12*(($AN245-1)*3+$AO245)-ROW())/12+5),AS245)</f>
        <v>0</v>
      </c>
      <c r="AU245" s="4">
        <f ca="1">IF(AND(AQ245+AS245&gt;0,AR245+AT245&gt;0),COUNTIF(AU$6:AU244,"&gt;0")+1,0)</f>
        <v>0</v>
      </c>
      <c r="BE245" s="4">
        <v>3</v>
      </c>
      <c r="BF245" s="8"/>
      <c r="BG245" s="7"/>
      <c r="BH245" s="7"/>
      <c r="BI245" s="7"/>
      <c r="BJ245" s="7"/>
      <c r="BK245" s="7"/>
      <c r="BL245" s="7"/>
      <c r="BM245" s="7"/>
      <c r="BN245" s="7"/>
      <c r="BO245" s="7"/>
      <c r="BP245" s="7"/>
      <c r="BQ245" s="7"/>
      <c r="BR245" s="7"/>
    </row>
    <row r="246" spans="1:98">
      <c r="A246" s="406">
        <v>81</v>
      </c>
      <c r="B246" s="409"/>
      <c r="C246" s="409"/>
      <c r="D246" s="409"/>
      <c r="E246" s="413"/>
      <c r="F246" s="409"/>
      <c r="G246" s="47" t="s">
        <v>75</v>
      </c>
      <c r="H246" s="48"/>
      <c r="I246" s="49" t="str">
        <f t="shared" ref="I246:S247" si="489">IF(H246="","",H246)</f>
        <v/>
      </c>
      <c r="J246" s="49" t="str">
        <f t="shared" si="489"/>
        <v/>
      </c>
      <c r="K246" s="49" t="str">
        <f t="shared" si="489"/>
        <v/>
      </c>
      <c r="L246" s="49" t="str">
        <f t="shared" si="489"/>
        <v/>
      </c>
      <c r="M246" s="49" t="str">
        <f t="shared" si="489"/>
        <v/>
      </c>
      <c r="N246" s="49" t="str">
        <f t="shared" si="489"/>
        <v/>
      </c>
      <c r="O246" s="49" t="str">
        <f t="shared" si="489"/>
        <v/>
      </c>
      <c r="P246" s="49" t="str">
        <f t="shared" si="489"/>
        <v/>
      </c>
      <c r="Q246" s="49" t="str">
        <f t="shared" si="489"/>
        <v/>
      </c>
      <c r="R246" s="49" t="str">
        <f t="shared" si="489"/>
        <v/>
      </c>
      <c r="S246" s="49" t="str">
        <f t="shared" si="489"/>
        <v/>
      </c>
      <c r="T246" s="50">
        <f t="shared" si="392"/>
        <v>0</v>
      </c>
      <c r="U246" s="51"/>
      <c r="V246" s="52" t="str">
        <f t="shared" ref="V246:AF247" si="490">IF(U246="","",U246)</f>
        <v/>
      </c>
      <c r="W246" s="52" t="str">
        <f t="shared" si="490"/>
        <v/>
      </c>
      <c r="X246" s="52" t="str">
        <f t="shared" si="490"/>
        <v/>
      </c>
      <c r="Y246" s="52" t="str">
        <f t="shared" si="490"/>
        <v/>
      </c>
      <c r="Z246" s="52" t="str">
        <f t="shared" si="490"/>
        <v/>
      </c>
      <c r="AA246" s="52" t="str">
        <f t="shared" si="490"/>
        <v/>
      </c>
      <c r="AB246" s="52" t="str">
        <f t="shared" si="490"/>
        <v/>
      </c>
      <c r="AC246" s="52" t="str">
        <f t="shared" si="490"/>
        <v/>
      </c>
      <c r="AD246" s="52" t="str">
        <f t="shared" si="490"/>
        <v/>
      </c>
      <c r="AE246" s="52" t="str">
        <f t="shared" si="490"/>
        <v/>
      </c>
      <c r="AF246" s="52" t="str">
        <f t="shared" si="490"/>
        <v/>
      </c>
      <c r="AG246" s="50">
        <f t="shared" si="397"/>
        <v>0</v>
      </c>
      <c r="AN246" s="4">
        <v>7</v>
      </c>
      <c r="AO246" s="4">
        <v>3</v>
      </c>
      <c r="AP246" s="4">
        <v>1</v>
      </c>
      <c r="AQ246" s="6">
        <f ca="1">IF($AP246=1,IF(INDIRECT(ADDRESS(($AN246-1)*3+$AO246+5,$AP246+7))="",0,INDIRECT(ADDRESS(($AN246-1)*3+$AO246+5,$AP246+7))),IF(INDIRECT(ADDRESS(($AN246-1)*3+$AO246+5,$AP246+7))="",0,IF(COUNTIF(INDIRECT(ADDRESS(($AN246-1)*36+($AO246-1)*12+6,COLUMN())):INDIRECT(ADDRESS(($AN246-1)*36+($AO246-1)*12+$AP246+4,COLUMN())),INDIRECT(ADDRESS(($AN246-1)*3+$AO246+5,$AP246+7)))&gt;=1,0,INDIRECT(ADDRESS(($AN246-1)*3+$AO246+5,$AP246+7)))))</f>
        <v>0</v>
      </c>
      <c r="AR246" s="4">
        <f ca="1">COUNTIF(INDIRECT("H"&amp;(ROW()+12*(($AN246-1)*3+$AO246)-ROW())/12+5):INDIRECT("S"&amp;(ROW()+12*(($AN246-1)*3+$AO246)-ROW())/12+5),AQ246)</f>
        <v>0</v>
      </c>
      <c r="AS246" s="6">
        <f ca="1">IF($AP246=1,IF(INDIRECT(ADDRESS(($AN246-1)*3+$AO246+5,$AP246+20))="",0,INDIRECT(ADDRESS(($AN246-1)*3+$AO246+5,$AP246+20))),IF(INDIRECT(ADDRESS(($AN246-1)*3+$AO246+5,$AP246+20))="",0,IF(COUNTIF(INDIRECT(ADDRESS(($AN246-1)*36+($AO246-1)*12+6,COLUMN())):INDIRECT(ADDRESS(($AN246-1)*36+($AO246-1)*12+$AP246+4,COLUMN())),INDIRECT(ADDRESS(($AN246-1)*3+$AO246+5,$AP246+20)))&gt;=1,0,INDIRECT(ADDRESS(($AN246-1)*3+$AO246+5,$AP246+20)))))</f>
        <v>0</v>
      </c>
      <c r="AT246" s="4">
        <f ca="1">COUNTIF(INDIRECT("U"&amp;(ROW()+12*(($AN246-1)*3+$AO246)-ROW())/12+5):INDIRECT("AF"&amp;(ROW()+12*(($AN246-1)*3+$AO246)-ROW())/12+5),AS246)</f>
        <v>0</v>
      </c>
      <c r="AU246" s="4">
        <f ca="1">IF(AND(AQ246+AS246&gt;0,AR246+AT246&gt;0),COUNTIF(AU$6:AU245,"&gt;0")+1,0)</f>
        <v>0</v>
      </c>
      <c r="BE246" s="4">
        <v>1</v>
      </c>
      <c r="BG246" s="7">
        <f t="shared" ref="BG246:BR246" si="491">SUM(H246:H247)</f>
        <v>0</v>
      </c>
      <c r="BH246" s="7">
        <f t="shared" si="491"/>
        <v>0</v>
      </c>
      <c r="BI246" s="7">
        <f t="shared" si="491"/>
        <v>0</v>
      </c>
      <c r="BJ246" s="7">
        <f t="shared" si="491"/>
        <v>0</v>
      </c>
      <c r="BK246" s="7">
        <f t="shared" si="491"/>
        <v>0</v>
      </c>
      <c r="BL246" s="7">
        <f t="shared" si="491"/>
        <v>0</v>
      </c>
      <c r="BM246" s="7">
        <f t="shared" si="491"/>
        <v>0</v>
      </c>
      <c r="BN246" s="7">
        <f t="shared" si="491"/>
        <v>0</v>
      </c>
      <c r="BO246" s="7">
        <f t="shared" si="491"/>
        <v>0</v>
      </c>
      <c r="BP246" s="7">
        <f t="shared" si="491"/>
        <v>0</v>
      </c>
      <c r="BQ246" s="7">
        <f t="shared" si="491"/>
        <v>0</v>
      </c>
      <c r="BR246" s="7">
        <f t="shared" si="491"/>
        <v>0</v>
      </c>
      <c r="BT246" s="7">
        <f t="shared" ref="BT246:CE246" si="492">SUM(U246:U247)</f>
        <v>0</v>
      </c>
      <c r="BU246" s="7">
        <f t="shared" si="492"/>
        <v>0</v>
      </c>
      <c r="BV246" s="7">
        <f t="shared" si="492"/>
        <v>0</v>
      </c>
      <c r="BW246" s="7">
        <f t="shared" si="492"/>
        <v>0</v>
      </c>
      <c r="BX246" s="7">
        <f t="shared" si="492"/>
        <v>0</v>
      </c>
      <c r="BY246" s="7">
        <f t="shared" si="492"/>
        <v>0</v>
      </c>
      <c r="BZ246" s="7">
        <f t="shared" si="492"/>
        <v>0</v>
      </c>
      <c r="CA246" s="7">
        <f t="shared" si="492"/>
        <v>0</v>
      </c>
      <c r="CB246" s="7">
        <f t="shared" si="492"/>
        <v>0</v>
      </c>
      <c r="CC246" s="7">
        <f t="shared" si="492"/>
        <v>0</v>
      </c>
      <c r="CD246" s="7">
        <f t="shared" si="492"/>
        <v>0</v>
      </c>
      <c r="CE246" s="7">
        <f t="shared" si="492"/>
        <v>0</v>
      </c>
      <c r="CH246" s="8" t="s">
        <v>74</v>
      </c>
      <c r="CI246" s="7">
        <f t="shared" ref="CI246:CT246" si="493">IF(OR($D246="副園長",$D246="教頭",$D246="主任保育士",$D246="主幹教諭",$D246="主幹保育教諭"),0,BG246)</f>
        <v>0</v>
      </c>
      <c r="CJ246" s="7">
        <f t="shared" si="493"/>
        <v>0</v>
      </c>
      <c r="CK246" s="7">
        <f t="shared" si="493"/>
        <v>0</v>
      </c>
      <c r="CL246" s="7">
        <f t="shared" si="493"/>
        <v>0</v>
      </c>
      <c r="CM246" s="7">
        <f t="shared" si="493"/>
        <v>0</v>
      </c>
      <c r="CN246" s="7">
        <f t="shared" si="493"/>
        <v>0</v>
      </c>
      <c r="CO246" s="7">
        <f t="shared" si="493"/>
        <v>0</v>
      </c>
      <c r="CP246" s="7">
        <f t="shared" si="493"/>
        <v>0</v>
      </c>
      <c r="CQ246" s="7">
        <f t="shared" si="493"/>
        <v>0</v>
      </c>
      <c r="CR246" s="7">
        <f t="shared" si="493"/>
        <v>0</v>
      </c>
      <c r="CS246" s="7">
        <f t="shared" si="493"/>
        <v>0</v>
      </c>
      <c r="CT246" s="7">
        <f t="shared" si="493"/>
        <v>0</v>
      </c>
    </row>
    <row r="247" spans="1:98">
      <c r="A247" s="407"/>
      <c r="B247" s="410"/>
      <c r="C247" s="412"/>
      <c r="D247" s="412"/>
      <c r="E247" s="414"/>
      <c r="F247" s="410"/>
      <c r="G247" s="53" t="s">
        <v>73</v>
      </c>
      <c r="H247" s="54"/>
      <c r="I247" s="55" t="str">
        <f t="shared" si="489"/>
        <v/>
      </c>
      <c r="J247" s="55" t="str">
        <f t="shared" si="489"/>
        <v/>
      </c>
      <c r="K247" s="55" t="str">
        <f t="shared" si="489"/>
        <v/>
      </c>
      <c r="L247" s="55" t="str">
        <f t="shared" si="489"/>
        <v/>
      </c>
      <c r="M247" s="55" t="str">
        <f t="shared" si="489"/>
        <v/>
      </c>
      <c r="N247" s="55" t="str">
        <f t="shared" si="489"/>
        <v/>
      </c>
      <c r="O247" s="55" t="str">
        <f t="shared" si="489"/>
        <v/>
      </c>
      <c r="P247" s="55" t="str">
        <f t="shared" si="489"/>
        <v/>
      </c>
      <c r="Q247" s="55" t="str">
        <f t="shared" si="489"/>
        <v/>
      </c>
      <c r="R247" s="55" t="str">
        <f t="shared" si="489"/>
        <v/>
      </c>
      <c r="S247" s="55" t="str">
        <f t="shared" si="489"/>
        <v/>
      </c>
      <c r="T247" s="56">
        <f t="shared" si="392"/>
        <v>0</v>
      </c>
      <c r="U247" s="57"/>
      <c r="V247" s="58" t="str">
        <f t="shared" si="490"/>
        <v/>
      </c>
      <c r="W247" s="58" t="str">
        <f t="shared" si="490"/>
        <v/>
      </c>
      <c r="X247" s="58" t="str">
        <f t="shared" si="490"/>
        <v/>
      </c>
      <c r="Y247" s="58" t="str">
        <f t="shared" si="490"/>
        <v/>
      </c>
      <c r="Z247" s="58" t="str">
        <f t="shared" si="490"/>
        <v/>
      </c>
      <c r="AA247" s="58" t="str">
        <f t="shared" si="490"/>
        <v/>
      </c>
      <c r="AB247" s="58" t="str">
        <f t="shared" si="490"/>
        <v/>
      </c>
      <c r="AC247" s="58" t="str">
        <f t="shared" si="490"/>
        <v/>
      </c>
      <c r="AD247" s="58" t="str">
        <f t="shared" si="490"/>
        <v/>
      </c>
      <c r="AE247" s="58" t="str">
        <f t="shared" si="490"/>
        <v/>
      </c>
      <c r="AF247" s="58" t="str">
        <f t="shared" si="490"/>
        <v/>
      </c>
      <c r="AG247" s="56">
        <f t="shared" si="397"/>
        <v>0</v>
      </c>
      <c r="AN247" s="4">
        <v>7</v>
      </c>
      <c r="AO247" s="4">
        <v>3</v>
      </c>
      <c r="AP247" s="4">
        <v>2</v>
      </c>
      <c r="AQ247" s="6">
        <f ca="1">IF($AP247=1,IF(INDIRECT(ADDRESS(($AN247-1)*3+$AO247+5,$AP247+7))="",0,INDIRECT(ADDRESS(($AN247-1)*3+$AO247+5,$AP247+7))),IF(INDIRECT(ADDRESS(($AN247-1)*3+$AO247+5,$AP247+7))="",0,IF(COUNTIF(INDIRECT(ADDRESS(($AN247-1)*36+($AO247-1)*12+6,COLUMN())):INDIRECT(ADDRESS(($AN247-1)*36+($AO247-1)*12+$AP247+4,COLUMN())),INDIRECT(ADDRESS(($AN247-1)*3+$AO247+5,$AP247+7)))&gt;=1,0,INDIRECT(ADDRESS(($AN247-1)*3+$AO247+5,$AP247+7)))))</f>
        <v>0</v>
      </c>
      <c r="AR247" s="4">
        <f ca="1">COUNTIF(INDIRECT("H"&amp;(ROW()+12*(($AN247-1)*3+$AO247)-ROW())/12+5):INDIRECT("S"&amp;(ROW()+12*(($AN247-1)*3+$AO247)-ROW())/12+5),AQ247)</f>
        <v>0</v>
      </c>
      <c r="AS247" s="6">
        <f ca="1">IF($AP247=1,IF(INDIRECT(ADDRESS(($AN247-1)*3+$AO247+5,$AP247+20))="",0,INDIRECT(ADDRESS(($AN247-1)*3+$AO247+5,$AP247+20))),IF(INDIRECT(ADDRESS(($AN247-1)*3+$AO247+5,$AP247+20))="",0,IF(COUNTIF(INDIRECT(ADDRESS(($AN247-1)*36+($AO247-1)*12+6,COLUMN())):INDIRECT(ADDRESS(($AN247-1)*36+($AO247-1)*12+$AP247+4,COLUMN())),INDIRECT(ADDRESS(($AN247-1)*3+$AO247+5,$AP247+20)))&gt;=1,0,INDIRECT(ADDRESS(($AN247-1)*3+$AO247+5,$AP247+20)))))</f>
        <v>0</v>
      </c>
      <c r="AT247" s="4">
        <f ca="1">COUNTIF(INDIRECT("U"&amp;(ROW()+12*(($AN247-1)*3+$AO247)-ROW())/12+5):INDIRECT("AF"&amp;(ROW()+12*(($AN247-1)*3+$AO247)-ROW())/12+5),AS247)</f>
        <v>0</v>
      </c>
      <c r="AU247" s="4">
        <f ca="1">IF(AND(AQ247+AS247&gt;0,AR247+AT247&gt;0),COUNTIF(AU$6:AU246,"&gt;0")+1,0)</f>
        <v>0</v>
      </c>
      <c r="BE247" s="4">
        <v>2</v>
      </c>
      <c r="BF247" s="4" t="s">
        <v>72</v>
      </c>
      <c r="BG247" s="7">
        <f t="shared" ref="BG247:BR247" si="494">IF(BG246+BT246&gt;$AJ$27,1,0)</f>
        <v>0</v>
      </c>
      <c r="BH247" s="7">
        <f t="shared" si="494"/>
        <v>0</v>
      </c>
      <c r="BI247" s="7">
        <f t="shared" si="494"/>
        <v>0</v>
      </c>
      <c r="BJ247" s="7">
        <f t="shared" si="494"/>
        <v>0</v>
      </c>
      <c r="BK247" s="7">
        <f t="shared" si="494"/>
        <v>0</v>
      </c>
      <c r="BL247" s="7">
        <f t="shared" si="494"/>
        <v>0</v>
      </c>
      <c r="BM247" s="7">
        <f t="shared" si="494"/>
        <v>0</v>
      </c>
      <c r="BN247" s="7">
        <f t="shared" si="494"/>
        <v>0</v>
      </c>
      <c r="BO247" s="7">
        <f t="shared" si="494"/>
        <v>0</v>
      </c>
      <c r="BP247" s="7">
        <f t="shared" si="494"/>
        <v>0</v>
      </c>
      <c r="BQ247" s="7">
        <f t="shared" si="494"/>
        <v>0</v>
      </c>
      <c r="BR247" s="7">
        <f t="shared" si="494"/>
        <v>0</v>
      </c>
      <c r="BT247" s="7"/>
      <c r="BU247" s="7"/>
      <c r="BV247" s="7"/>
      <c r="BW247" s="7"/>
      <c r="BX247" s="7"/>
      <c r="BY247" s="7"/>
      <c r="BZ247" s="7"/>
      <c r="CA247" s="7"/>
      <c r="CB247" s="7"/>
      <c r="CC247" s="7"/>
      <c r="CD247" s="7"/>
      <c r="CE247" s="7"/>
    </row>
    <row r="248" spans="1:98">
      <c r="A248" s="408"/>
      <c r="B248" s="411"/>
      <c r="C248" s="416"/>
      <c r="D248" s="417"/>
      <c r="E248" s="415"/>
      <c r="F248" s="411"/>
      <c r="G248" s="59" t="s">
        <v>258</v>
      </c>
      <c r="H248" s="60"/>
      <c r="I248" s="61"/>
      <c r="J248" s="61"/>
      <c r="K248" s="61"/>
      <c r="L248" s="61"/>
      <c r="M248" s="61"/>
      <c r="N248" s="61"/>
      <c r="O248" s="61"/>
      <c r="P248" s="61"/>
      <c r="Q248" s="61"/>
      <c r="R248" s="61"/>
      <c r="S248" s="61"/>
      <c r="T248" s="62">
        <f t="shared" si="392"/>
        <v>0</v>
      </c>
      <c r="U248" s="63"/>
      <c r="V248" s="64"/>
      <c r="W248" s="64"/>
      <c r="X248" s="64"/>
      <c r="Y248" s="64"/>
      <c r="Z248" s="64"/>
      <c r="AA248" s="64"/>
      <c r="AB248" s="64"/>
      <c r="AC248" s="64"/>
      <c r="AD248" s="64"/>
      <c r="AE248" s="64"/>
      <c r="AF248" s="64"/>
      <c r="AG248" s="62">
        <f t="shared" si="397"/>
        <v>0</v>
      </c>
      <c r="AN248" s="4">
        <v>7</v>
      </c>
      <c r="AO248" s="4">
        <v>3</v>
      </c>
      <c r="AP248" s="4">
        <v>3</v>
      </c>
      <c r="AQ248" s="6">
        <f ca="1">IF($AP248=1,IF(INDIRECT(ADDRESS(($AN248-1)*3+$AO248+5,$AP248+7))="",0,INDIRECT(ADDRESS(($AN248-1)*3+$AO248+5,$AP248+7))),IF(INDIRECT(ADDRESS(($AN248-1)*3+$AO248+5,$AP248+7))="",0,IF(COUNTIF(INDIRECT(ADDRESS(($AN248-1)*36+($AO248-1)*12+6,COLUMN())):INDIRECT(ADDRESS(($AN248-1)*36+($AO248-1)*12+$AP248+4,COLUMN())),INDIRECT(ADDRESS(($AN248-1)*3+$AO248+5,$AP248+7)))&gt;=1,0,INDIRECT(ADDRESS(($AN248-1)*3+$AO248+5,$AP248+7)))))</f>
        <v>0</v>
      </c>
      <c r="AR248" s="4">
        <f ca="1">COUNTIF(INDIRECT("H"&amp;(ROW()+12*(($AN248-1)*3+$AO248)-ROW())/12+5):INDIRECT("S"&amp;(ROW()+12*(($AN248-1)*3+$AO248)-ROW())/12+5),AQ248)</f>
        <v>0</v>
      </c>
      <c r="AS248" s="6">
        <f ca="1">IF($AP248=1,IF(INDIRECT(ADDRESS(($AN248-1)*3+$AO248+5,$AP248+20))="",0,INDIRECT(ADDRESS(($AN248-1)*3+$AO248+5,$AP248+20))),IF(INDIRECT(ADDRESS(($AN248-1)*3+$AO248+5,$AP248+20))="",0,IF(COUNTIF(INDIRECT(ADDRESS(($AN248-1)*36+($AO248-1)*12+6,COLUMN())):INDIRECT(ADDRESS(($AN248-1)*36+($AO248-1)*12+$AP248+4,COLUMN())),INDIRECT(ADDRESS(($AN248-1)*3+$AO248+5,$AP248+20)))&gt;=1,0,INDIRECT(ADDRESS(($AN248-1)*3+$AO248+5,$AP248+20)))))</f>
        <v>0</v>
      </c>
      <c r="AT248" s="4">
        <f ca="1">COUNTIF(INDIRECT("U"&amp;(ROW()+12*(($AN248-1)*3+$AO248)-ROW())/12+5):INDIRECT("AF"&amp;(ROW()+12*(($AN248-1)*3+$AO248)-ROW())/12+5),AS248)</f>
        <v>0</v>
      </c>
      <c r="AU248" s="4">
        <f ca="1">IF(AND(AQ248+AS248&gt;0,AR248+AT248&gt;0),COUNTIF(AU$6:AU247,"&gt;0")+1,0)</f>
        <v>0</v>
      </c>
      <c r="BE248" s="4">
        <v>3</v>
      </c>
      <c r="BF248" s="8"/>
      <c r="BG248" s="7"/>
      <c r="BH248" s="7"/>
      <c r="BI248" s="7"/>
      <c r="BJ248" s="7"/>
      <c r="BK248" s="7"/>
      <c r="BL248" s="7"/>
      <c r="BM248" s="7"/>
      <c r="BN248" s="7"/>
      <c r="BO248" s="7"/>
      <c r="BP248" s="7"/>
      <c r="BQ248" s="7"/>
      <c r="BR248" s="7"/>
      <c r="BT248" s="7"/>
      <c r="BU248" s="7"/>
      <c r="BV248" s="7"/>
      <c r="BW248" s="7"/>
      <c r="BX248" s="7"/>
      <c r="BY248" s="7"/>
      <c r="BZ248" s="7"/>
      <c r="CA248" s="7"/>
      <c r="CB248" s="7"/>
      <c r="CC248" s="7"/>
      <c r="CD248" s="7"/>
      <c r="CE248" s="7"/>
    </row>
    <row r="249" spans="1:98">
      <c r="A249" s="406">
        <v>82</v>
      </c>
      <c r="B249" s="409"/>
      <c r="C249" s="409"/>
      <c r="D249" s="409"/>
      <c r="E249" s="413"/>
      <c r="F249" s="409"/>
      <c r="G249" s="47" t="s">
        <v>75</v>
      </c>
      <c r="H249" s="48"/>
      <c r="I249" s="49" t="str">
        <f t="shared" ref="I249:S250" si="495">IF(H249="","",H249)</f>
        <v/>
      </c>
      <c r="J249" s="49" t="str">
        <f t="shared" si="495"/>
        <v/>
      </c>
      <c r="K249" s="49" t="str">
        <f t="shared" si="495"/>
        <v/>
      </c>
      <c r="L249" s="49" t="str">
        <f t="shared" si="495"/>
        <v/>
      </c>
      <c r="M249" s="49" t="str">
        <f t="shared" si="495"/>
        <v/>
      </c>
      <c r="N249" s="49" t="str">
        <f t="shared" si="495"/>
        <v/>
      </c>
      <c r="O249" s="49" t="str">
        <f t="shared" si="495"/>
        <v/>
      </c>
      <c r="P249" s="49" t="str">
        <f t="shared" si="495"/>
        <v/>
      </c>
      <c r="Q249" s="49" t="str">
        <f t="shared" si="495"/>
        <v/>
      </c>
      <c r="R249" s="49" t="str">
        <f t="shared" si="495"/>
        <v/>
      </c>
      <c r="S249" s="49" t="str">
        <f t="shared" si="495"/>
        <v/>
      </c>
      <c r="T249" s="50">
        <f t="shared" si="392"/>
        <v>0</v>
      </c>
      <c r="U249" s="51"/>
      <c r="V249" s="52" t="str">
        <f t="shared" ref="V249:AF250" si="496">IF(U249="","",U249)</f>
        <v/>
      </c>
      <c r="W249" s="52" t="str">
        <f t="shared" si="496"/>
        <v/>
      </c>
      <c r="X249" s="52" t="str">
        <f t="shared" si="496"/>
        <v/>
      </c>
      <c r="Y249" s="52" t="str">
        <f t="shared" si="496"/>
        <v/>
      </c>
      <c r="Z249" s="52" t="str">
        <f t="shared" si="496"/>
        <v/>
      </c>
      <c r="AA249" s="52" t="str">
        <f t="shared" si="496"/>
        <v/>
      </c>
      <c r="AB249" s="52" t="str">
        <f t="shared" si="496"/>
        <v/>
      </c>
      <c r="AC249" s="52" t="str">
        <f t="shared" si="496"/>
        <v/>
      </c>
      <c r="AD249" s="52" t="str">
        <f t="shared" si="496"/>
        <v/>
      </c>
      <c r="AE249" s="52" t="str">
        <f t="shared" si="496"/>
        <v/>
      </c>
      <c r="AF249" s="52" t="str">
        <f t="shared" si="496"/>
        <v/>
      </c>
      <c r="AG249" s="50">
        <f t="shared" si="397"/>
        <v>0</v>
      </c>
      <c r="AN249" s="4">
        <v>7</v>
      </c>
      <c r="AO249" s="4">
        <v>3</v>
      </c>
      <c r="AP249" s="4">
        <v>4</v>
      </c>
      <c r="AQ249" s="6">
        <f ca="1">IF($AP249=1,IF(INDIRECT(ADDRESS(($AN249-1)*3+$AO249+5,$AP249+7))="",0,INDIRECT(ADDRESS(($AN249-1)*3+$AO249+5,$AP249+7))),IF(INDIRECT(ADDRESS(($AN249-1)*3+$AO249+5,$AP249+7))="",0,IF(COUNTIF(INDIRECT(ADDRESS(($AN249-1)*36+($AO249-1)*12+6,COLUMN())):INDIRECT(ADDRESS(($AN249-1)*36+($AO249-1)*12+$AP249+4,COLUMN())),INDIRECT(ADDRESS(($AN249-1)*3+$AO249+5,$AP249+7)))&gt;=1,0,INDIRECT(ADDRESS(($AN249-1)*3+$AO249+5,$AP249+7)))))</f>
        <v>0</v>
      </c>
      <c r="AR249" s="4">
        <f ca="1">COUNTIF(INDIRECT("H"&amp;(ROW()+12*(($AN249-1)*3+$AO249)-ROW())/12+5):INDIRECT("S"&amp;(ROW()+12*(($AN249-1)*3+$AO249)-ROW())/12+5),AQ249)</f>
        <v>0</v>
      </c>
      <c r="AS249" s="6">
        <f ca="1">IF($AP249=1,IF(INDIRECT(ADDRESS(($AN249-1)*3+$AO249+5,$AP249+20))="",0,INDIRECT(ADDRESS(($AN249-1)*3+$AO249+5,$AP249+20))),IF(INDIRECT(ADDRESS(($AN249-1)*3+$AO249+5,$AP249+20))="",0,IF(COUNTIF(INDIRECT(ADDRESS(($AN249-1)*36+($AO249-1)*12+6,COLUMN())):INDIRECT(ADDRESS(($AN249-1)*36+($AO249-1)*12+$AP249+4,COLUMN())),INDIRECT(ADDRESS(($AN249-1)*3+$AO249+5,$AP249+20)))&gt;=1,0,INDIRECT(ADDRESS(($AN249-1)*3+$AO249+5,$AP249+20)))))</f>
        <v>0</v>
      </c>
      <c r="AT249" s="4">
        <f ca="1">COUNTIF(INDIRECT("U"&amp;(ROW()+12*(($AN249-1)*3+$AO249)-ROW())/12+5):INDIRECT("AF"&amp;(ROW()+12*(($AN249-1)*3+$AO249)-ROW())/12+5),AS249)</f>
        <v>0</v>
      </c>
      <c r="AU249" s="4">
        <f ca="1">IF(AND(AQ249+AS249&gt;0,AR249+AT249&gt;0),COUNTIF(AU$6:AU248,"&gt;0")+1,0)</f>
        <v>0</v>
      </c>
      <c r="BE249" s="4">
        <v>1</v>
      </c>
      <c r="BG249" s="7">
        <f t="shared" ref="BG249:BR249" si="497">SUM(H249:H250)</f>
        <v>0</v>
      </c>
      <c r="BH249" s="7">
        <f t="shared" si="497"/>
        <v>0</v>
      </c>
      <c r="BI249" s="7">
        <f t="shared" si="497"/>
        <v>0</v>
      </c>
      <c r="BJ249" s="7">
        <f t="shared" si="497"/>
        <v>0</v>
      </c>
      <c r="BK249" s="7">
        <f t="shared" si="497"/>
        <v>0</v>
      </c>
      <c r="BL249" s="7">
        <f t="shared" si="497"/>
        <v>0</v>
      </c>
      <c r="BM249" s="7">
        <f t="shared" si="497"/>
        <v>0</v>
      </c>
      <c r="BN249" s="7">
        <f t="shared" si="497"/>
        <v>0</v>
      </c>
      <c r="BO249" s="7">
        <f t="shared" si="497"/>
        <v>0</v>
      </c>
      <c r="BP249" s="7">
        <f t="shared" si="497"/>
        <v>0</v>
      </c>
      <c r="BQ249" s="7">
        <f t="shared" si="497"/>
        <v>0</v>
      </c>
      <c r="BR249" s="7">
        <f t="shared" si="497"/>
        <v>0</v>
      </c>
      <c r="BT249" s="7">
        <f t="shared" ref="BT249:CE249" si="498">SUM(U249:U250)</f>
        <v>0</v>
      </c>
      <c r="BU249" s="7">
        <f t="shared" si="498"/>
        <v>0</v>
      </c>
      <c r="BV249" s="7">
        <f t="shared" si="498"/>
        <v>0</v>
      </c>
      <c r="BW249" s="7">
        <f t="shared" si="498"/>
        <v>0</v>
      </c>
      <c r="BX249" s="7">
        <f t="shared" si="498"/>
        <v>0</v>
      </c>
      <c r="BY249" s="7">
        <f t="shared" si="498"/>
        <v>0</v>
      </c>
      <c r="BZ249" s="7">
        <f t="shared" si="498"/>
        <v>0</v>
      </c>
      <c r="CA249" s="7">
        <f t="shared" si="498"/>
        <v>0</v>
      </c>
      <c r="CB249" s="7">
        <f t="shared" si="498"/>
        <v>0</v>
      </c>
      <c r="CC249" s="7">
        <f t="shared" si="498"/>
        <v>0</v>
      </c>
      <c r="CD249" s="7">
        <f t="shared" si="498"/>
        <v>0</v>
      </c>
      <c r="CE249" s="7">
        <f t="shared" si="498"/>
        <v>0</v>
      </c>
      <c r="CH249" s="8" t="s">
        <v>74</v>
      </c>
      <c r="CI249" s="7">
        <f t="shared" ref="CI249:CT249" si="499">IF(OR($D249="副園長",$D249="教頭",$D249="主任保育士",$D249="主幹教諭",$D249="主幹保育教諭"),0,BG249)</f>
        <v>0</v>
      </c>
      <c r="CJ249" s="7">
        <f t="shared" si="499"/>
        <v>0</v>
      </c>
      <c r="CK249" s="7">
        <f t="shared" si="499"/>
        <v>0</v>
      </c>
      <c r="CL249" s="7">
        <f t="shared" si="499"/>
        <v>0</v>
      </c>
      <c r="CM249" s="7">
        <f t="shared" si="499"/>
        <v>0</v>
      </c>
      <c r="CN249" s="7">
        <f t="shared" si="499"/>
        <v>0</v>
      </c>
      <c r="CO249" s="7">
        <f t="shared" si="499"/>
        <v>0</v>
      </c>
      <c r="CP249" s="7">
        <f t="shared" si="499"/>
        <v>0</v>
      </c>
      <c r="CQ249" s="7">
        <f t="shared" si="499"/>
        <v>0</v>
      </c>
      <c r="CR249" s="7">
        <f t="shared" si="499"/>
        <v>0</v>
      </c>
      <c r="CS249" s="7">
        <f t="shared" si="499"/>
        <v>0</v>
      </c>
      <c r="CT249" s="7">
        <f t="shared" si="499"/>
        <v>0</v>
      </c>
    </row>
    <row r="250" spans="1:98">
      <c r="A250" s="407"/>
      <c r="B250" s="410"/>
      <c r="C250" s="412"/>
      <c r="D250" s="412"/>
      <c r="E250" s="414"/>
      <c r="F250" s="410"/>
      <c r="G250" s="53" t="s">
        <v>73</v>
      </c>
      <c r="H250" s="54"/>
      <c r="I250" s="55" t="str">
        <f t="shared" si="495"/>
        <v/>
      </c>
      <c r="J250" s="55" t="str">
        <f t="shared" si="495"/>
        <v/>
      </c>
      <c r="K250" s="55" t="str">
        <f t="shared" si="495"/>
        <v/>
      </c>
      <c r="L250" s="55" t="str">
        <f t="shared" si="495"/>
        <v/>
      </c>
      <c r="M250" s="55" t="str">
        <f t="shared" si="495"/>
        <v/>
      </c>
      <c r="N250" s="55" t="str">
        <f t="shared" si="495"/>
        <v/>
      </c>
      <c r="O250" s="55" t="str">
        <f t="shared" si="495"/>
        <v/>
      </c>
      <c r="P250" s="55" t="str">
        <f t="shared" si="495"/>
        <v/>
      </c>
      <c r="Q250" s="55" t="str">
        <f t="shared" si="495"/>
        <v/>
      </c>
      <c r="R250" s="55" t="str">
        <f t="shared" si="495"/>
        <v/>
      </c>
      <c r="S250" s="55" t="str">
        <f t="shared" si="495"/>
        <v/>
      </c>
      <c r="T250" s="56">
        <f t="shared" si="392"/>
        <v>0</v>
      </c>
      <c r="U250" s="57"/>
      <c r="V250" s="58" t="str">
        <f t="shared" si="496"/>
        <v/>
      </c>
      <c r="W250" s="58" t="str">
        <f t="shared" si="496"/>
        <v/>
      </c>
      <c r="X250" s="58" t="str">
        <f t="shared" si="496"/>
        <v/>
      </c>
      <c r="Y250" s="58" t="str">
        <f t="shared" si="496"/>
        <v/>
      </c>
      <c r="Z250" s="58" t="str">
        <f t="shared" si="496"/>
        <v/>
      </c>
      <c r="AA250" s="58" t="str">
        <f t="shared" si="496"/>
        <v/>
      </c>
      <c r="AB250" s="58" t="str">
        <f t="shared" si="496"/>
        <v/>
      </c>
      <c r="AC250" s="58" t="str">
        <f t="shared" si="496"/>
        <v/>
      </c>
      <c r="AD250" s="58" t="str">
        <f t="shared" si="496"/>
        <v/>
      </c>
      <c r="AE250" s="58" t="str">
        <f t="shared" si="496"/>
        <v/>
      </c>
      <c r="AF250" s="58" t="str">
        <f t="shared" si="496"/>
        <v/>
      </c>
      <c r="AG250" s="56">
        <f t="shared" si="397"/>
        <v>0</v>
      </c>
      <c r="AN250" s="4">
        <v>7</v>
      </c>
      <c r="AO250" s="4">
        <v>3</v>
      </c>
      <c r="AP250" s="4">
        <v>5</v>
      </c>
      <c r="AQ250" s="6">
        <f ca="1">IF($AP250=1,IF(INDIRECT(ADDRESS(($AN250-1)*3+$AO250+5,$AP250+7))="",0,INDIRECT(ADDRESS(($AN250-1)*3+$AO250+5,$AP250+7))),IF(INDIRECT(ADDRESS(($AN250-1)*3+$AO250+5,$AP250+7))="",0,IF(COUNTIF(INDIRECT(ADDRESS(($AN250-1)*36+($AO250-1)*12+6,COLUMN())):INDIRECT(ADDRESS(($AN250-1)*36+($AO250-1)*12+$AP250+4,COLUMN())),INDIRECT(ADDRESS(($AN250-1)*3+$AO250+5,$AP250+7)))&gt;=1,0,INDIRECT(ADDRESS(($AN250-1)*3+$AO250+5,$AP250+7)))))</f>
        <v>0</v>
      </c>
      <c r="AR250" s="4">
        <f ca="1">COUNTIF(INDIRECT("H"&amp;(ROW()+12*(($AN250-1)*3+$AO250)-ROW())/12+5):INDIRECT("S"&amp;(ROW()+12*(($AN250-1)*3+$AO250)-ROW())/12+5),AQ250)</f>
        <v>0</v>
      </c>
      <c r="AS250" s="6">
        <f ca="1">IF($AP250=1,IF(INDIRECT(ADDRESS(($AN250-1)*3+$AO250+5,$AP250+20))="",0,INDIRECT(ADDRESS(($AN250-1)*3+$AO250+5,$AP250+20))),IF(INDIRECT(ADDRESS(($AN250-1)*3+$AO250+5,$AP250+20))="",0,IF(COUNTIF(INDIRECT(ADDRESS(($AN250-1)*36+($AO250-1)*12+6,COLUMN())):INDIRECT(ADDRESS(($AN250-1)*36+($AO250-1)*12+$AP250+4,COLUMN())),INDIRECT(ADDRESS(($AN250-1)*3+$AO250+5,$AP250+20)))&gt;=1,0,INDIRECT(ADDRESS(($AN250-1)*3+$AO250+5,$AP250+20)))))</f>
        <v>0</v>
      </c>
      <c r="AT250" s="4">
        <f ca="1">COUNTIF(INDIRECT("U"&amp;(ROW()+12*(($AN250-1)*3+$AO250)-ROW())/12+5):INDIRECT("AF"&amp;(ROW()+12*(($AN250-1)*3+$AO250)-ROW())/12+5),AS250)</f>
        <v>0</v>
      </c>
      <c r="AU250" s="4">
        <f ca="1">IF(AND(AQ250+AS250&gt;0,AR250+AT250&gt;0),COUNTIF(AU$6:AU249,"&gt;0")+1,0)</f>
        <v>0</v>
      </c>
      <c r="BE250" s="4">
        <v>2</v>
      </c>
      <c r="BF250" s="4" t="s">
        <v>72</v>
      </c>
      <c r="BG250" s="7">
        <f t="shared" ref="BG250:BR250" si="500">IF(BG249+BT249&gt;$AJ$27,1,0)</f>
        <v>0</v>
      </c>
      <c r="BH250" s="7">
        <f t="shared" si="500"/>
        <v>0</v>
      </c>
      <c r="BI250" s="7">
        <f t="shared" si="500"/>
        <v>0</v>
      </c>
      <c r="BJ250" s="7">
        <f t="shared" si="500"/>
        <v>0</v>
      </c>
      <c r="BK250" s="7">
        <f t="shared" si="500"/>
        <v>0</v>
      </c>
      <c r="BL250" s="7">
        <f t="shared" si="500"/>
        <v>0</v>
      </c>
      <c r="BM250" s="7">
        <f t="shared" si="500"/>
        <v>0</v>
      </c>
      <c r="BN250" s="7">
        <f t="shared" si="500"/>
        <v>0</v>
      </c>
      <c r="BO250" s="7">
        <f t="shared" si="500"/>
        <v>0</v>
      </c>
      <c r="BP250" s="7">
        <f t="shared" si="500"/>
        <v>0</v>
      </c>
      <c r="BQ250" s="7">
        <f t="shared" si="500"/>
        <v>0</v>
      </c>
      <c r="BR250" s="7">
        <f t="shared" si="500"/>
        <v>0</v>
      </c>
      <c r="BT250" s="7"/>
      <c r="BU250" s="7"/>
      <c r="BV250" s="7"/>
      <c r="BW250" s="7"/>
      <c r="BX250" s="7"/>
      <c r="BY250" s="7"/>
      <c r="BZ250" s="7"/>
      <c r="CA250" s="7"/>
      <c r="CB250" s="7"/>
      <c r="CC250" s="7"/>
      <c r="CD250" s="7"/>
      <c r="CE250" s="7"/>
    </row>
    <row r="251" spans="1:98">
      <c r="A251" s="408"/>
      <c r="B251" s="411"/>
      <c r="C251" s="416"/>
      <c r="D251" s="417"/>
      <c r="E251" s="415"/>
      <c r="F251" s="411"/>
      <c r="G251" s="59" t="s">
        <v>258</v>
      </c>
      <c r="H251" s="60"/>
      <c r="I251" s="61"/>
      <c r="J251" s="61"/>
      <c r="K251" s="61"/>
      <c r="L251" s="61"/>
      <c r="M251" s="61"/>
      <c r="N251" s="61"/>
      <c r="O251" s="61"/>
      <c r="P251" s="61"/>
      <c r="Q251" s="61"/>
      <c r="R251" s="61"/>
      <c r="S251" s="61"/>
      <c r="T251" s="62">
        <f t="shared" si="392"/>
        <v>0</v>
      </c>
      <c r="U251" s="63"/>
      <c r="V251" s="64"/>
      <c r="W251" s="64"/>
      <c r="X251" s="64"/>
      <c r="Y251" s="64"/>
      <c r="Z251" s="64"/>
      <c r="AA251" s="64"/>
      <c r="AB251" s="64"/>
      <c r="AC251" s="64"/>
      <c r="AD251" s="64"/>
      <c r="AE251" s="64"/>
      <c r="AF251" s="64"/>
      <c r="AG251" s="62">
        <f t="shared" si="397"/>
        <v>0</v>
      </c>
      <c r="AN251" s="4">
        <v>7</v>
      </c>
      <c r="AO251" s="4">
        <v>3</v>
      </c>
      <c r="AP251" s="4">
        <v>6</v>
      </c>
      <c r="AQ251" s="6">
        <f ca="1">IF($AP251=1,IF(INDIRECT(ADDRESS(($AN251-1)*3+$AO251+5,$AP251+7))="",0,INDIRECT(ADDRESS(($AN251-1)*3+$AO251+5,$AP251+7))),IF(INDIRECT(ADDRESS(($AN251-1)*3+$AO251+5,$AP251+7))="",0,IF(COUNTIF(INDIRECT(ADDRESS(($AN251-1)*36+($AO251-1)*12+6,COLUMN())):INDIRECT(ADDRESS(($AN251-1)*36+($AO251-1)*12+$AP251+4,COLUMN())),INDIRECT(ADDRESS(($AN251-1)*3+$AO251+5,$AP251+7)))&gt;=1,0,INDIRECT(ADDRESS(($AN251-1)*3+$AO251+5,$AP251+7)))))</f>
        <v>0</v>
      </c>
      <c r="AR251" s="4">
        <f ca="1">COUNTIF(INDIRECT("H"&amp;(ROW()+12*(($AN251-1)*3+$AO251)-ROW())/12+5):INDIRECT("S"&amp;(ROW()+12*(($AN251-1)*3+$AO251)-ROW())/12+5),AQ251)</f>
        <v>0</v>
      </c>
      <c r="AS251" s="6">
        <f ca="1">IF($AP251=1,IF(INDIRECT(ADDRESS(($AN251-1)*3+$AO251+5,$AP251+20))="",0,INDIRECT(ADDRESS(($AN251-1)*3+$AO251+5,$AP251+20))),IF(INDIRECT(ADDRESS(($AN251-1)*3+$AO251+5,$AP251+20))="",0,IF(COUNTIF(INDIRECT(ADDRESS(($AN251-1)*36+($AO251-1)*12+6,COLUMN())):INDIRECT(ADDRESS(($AN251-1)*36+($AO251-1)*12+$AP251+4,COLUMN())),INDIRECT(ADDRESS(($AN251-1)*3+$AO251+5,$AP251+20)))&gt;=1,0,INDIRECT(ADDRESS(($AN251-1)*3+$AO251+5,$AP251+20)))))</f>
        <v>0</v>
      </c>
      <c r="AT251" s="4">
        <f ca="1">COUNTIF(INDIRECT("U"&amp;(ROW()+12*(($AN251-1)*3+$AO251)-ROW())/12+5):INDIRECT("AF"&amp;(ROW()+12*(($AN251-1)*3+$AO251)-ROW())/12+5),AS251)</f>
        <v>0</v>
      </c>
      <c r="AU251" s="4">
        <f ca="1">IF(AND(AQ251+AS251&gt;0,AR251+AT251&gt;0),COUNTIF(AU$6:AU250,"&gt;0")+1,0)</f>
        <v>0</v>
      </c>
      <c r="BE251" s="4">
        <v>3</v>
      </c>
      <c r="BF251" s="8"/>
      <c r="BG251" s="7"/>
      <c r="BH251" s="7"/>
      <c r="BI251" s="7"/>
      <c r="BJ251" s="7"/>
      <c r="BK251" s="7"/>
      <c r="BL251" s="7"/>
      <c r="BM251" s="7"/>
      <c r="BN251" s="7"/>
      <c r="BO251" s="7"/>
      <c r="BP251" s="7"/>
      <c r="BQ251" s="7"/>
      <c r="BR251" s="7"/>
      <c r="BT251" s="7"/>
      <c r="BU251" s="7"/>
      <c r="BV251" s="7"/>
      <c r="BW251" s="7"/>
      <c r="BX251" s="7"/>
      <c r="BY251" s="7"/>
      <c r="BZ251" s="7"/>
      <c r="CA251" s="7"/>
      <c r="CB251" s="7"/>
      <c r="CC251" s="7"/>
      <c r="CD251" s="7"/>
      <c r="CE251" s="7"/>
    </row>
    <row r="252" spans="1:98">
      <c r="A252" s="406">
        <v>83</v>
      </c>
      <c r="B252" s="409"/>
      <c r="C252" s="409"/>
      <c r="D252" s="409"/>
      <c r="E252" s="413"/>
      <c r="F252" s="409"/>
      <c r="G252" s="47" t="s">
        <v>75</v>
      </c>
      <c r="H252" s="48"/>
      <c r="I252" s="49" t="str">
        <f t="shared" ref="I252:S253" si="501">IF(H252="","",H252)</f>
        <v/>
      </c>
      <c r="J252" s="49" t="str">
        <f t="shared" si="501"/>
        <v/>
      </c>
      <c r="K252" s="49" t="str">
        <f t="shared" si="501"/>
        <v/>
      </c>
      <c r="L252" s="49" t="str">
        <f t="shared" si="501"/>
        <v/>
      </c>
      <c r="M252" s="49" t="str">
        <f t="shared" si="501"/>
        <v/>
      </c>
      <c r="N252" s="49" t="str">
        <f t="shared" si="501"/>
        <v/>
      </c>
      <c r="O252" s="49" t="str">
        <f t="shared" si="501"/>
        <v/>
      </c>
      <c r="P252" s="49" t="str">
        <f t="shared" si="501"/>
        <v/>
      </c>
      <c r="Q252" s="49" t="str">
        <f t="shared" si="501"/>
        <v/>
      </c>
      <c r="R252" s="49" t="str">
        <f t="shared" si="501"/>
        <v/>
      </c>
      <c r="S252" s="49" t="str">
        <f t="shared" si="501"/>
        <v/>
      </c>
      <c r="T252" s="50">
        <f t="shared" si="392"/>
        <v>0</v>
      </c>
      <c r="U252" s="51"/>
      <c r="V252" s="52" t="str">
        <f t="shared" ref="V252:AF253" si="502">IF(U252="","",U252)</f>
        <v/>
      </c>
      <c r="W252" s="52" t="str">
        <f t="shared" si="502"/>
        <v/>
      </c>
      <c r="X252" s="52" t="str">
        <f t="shared" si="502"/>
        <v/>
      </c>
      <c r="Y252" s="52" t="str">
        <f t="shared" si="502"/>
        <v/>
      </c>
      <c r="Z252" s="52" t="str">
        <f t="shared" si="502"/>
        <v/>
      </c>
      <c r="AA252" s="52" t="str">
        <f t="shared" si="502"/>
        <v/>
      </c>
      <c r="AB252" s="52" t="str">
        <f t="shared" si="502"/>
        <v/>
      </c>
      <c r="AC252" s="52" t="str">
        <f t="shared" si="502"/>
        <v/>
      </c>
      <c r="AD252" s="52" t="str">
        <f t="shared" si="502"/>
        <v/>
      </c>
      <c r="AE252" s="52" t="str">
        <f t="shared" si="502"/>
        <v/>
      </c>
      <c r="AF252" s="52" t="str">
        <f t="shared" si="502"/>
        <v/>
      </c>
      <c r="AG252" s="50">
        <f t="shared" si="397"/>
        <v>0</v>
      </c>
      <c r="AN252" s="4">
        <v>7</v>
      </c>
      <c r="AO252" s="4">
        <v>3</v>
      </c>
      <c r="AP252" s="4">
        <v>7</v>
      </c>
      <c r="AQ252" s="6">
        <f ca="1">IF($AP252=1,IF(INDIRECT(ADDRESS(($AN252-1)*3+$AO252+5,$AP252+7))="",0,INDIRECT(ADDRESS(($AN252-1)*3+$AO252+5,$AP252+7))),IF(INDIRECT(ADDRESS(($AN252-1)*3+$AO252+5,$AP252+7))="",0,IF(COUNTIF(INDIRECT(ADDRESS(($AN252-1)*36+($AO252-1)*12+6,COLUMN())):INDIRECT(ADDRESS(($AN252-1)*36+($AO252-1)*12+$AP252+4,COLUMN())),INDIRECT(ADDRESS(($AN252-1)*3+$AO252+5,$AP252+7)))&gt;=1,0,INDIRECT(ADDRESS(($AN252-1)*3+$AO252+5,$AP252+7)))))</f>
        <v>0</v>
      </c>
      <c r="AR252" s="4">
        <f ca="1">COUNTIF(INDIRECT("H"&amp;(ROW()+12*(($AN252-1)*3+$AO252)-ROW())/12+5):INDIRECT("S"&amp;(ROW()+12*(($AN252-1)*3+$AO252)-ROW())/12+5),AQ252)</f>
        <v>0</v>
      </c>
      <c r="AS252" s="6">
        <f ca="1">IF($AP252=1,IF(INDIRECT(ADDRESS(($AN252-1)*3+$AO252+5,$AP252+20))="",0,INDIRECT(ADDRESS(($AN252-1)*3+$AO252+5,$AP252+20))),IF(INDIRECT(ADDRESS(($AN252-1)*3+$AO252+5,$AP252+20))="",0,IF(COUNTIF(INDIRECT(ADDRESS(($AN252-1)*36+($AO252-1)*12+6,COLUMN())):INDIRECT(ADDRESS(($AN252-1)*36+($AO252-1)*12+$AP252+4,COLUMN())),INDIRECT(ADDRESS(($AN252-1)*3+$AO252+5,$AP252+20)))&gt;=1,0,INDIRECT(ADDRESS(($AN252-1)*3+$AO252+5,$AP252+20)))))</f>
        <v>0</v>
      </c>
      <c r="AT252" s="4">
        <f ca="1">COUNTIF(INDIRECT("U"&amp;(ROW()+12*(($AN252-1)*3+$AO252)-ROW())/12+5):INDIRECT("AF"&amp;(ROW()+12*(($AN252-1)*3+$AO252)-ROW())/12+5),AS252)</f>
        <v>0</v>
      </c>
      <c r="AU252" s="4">
        <f ca="1">IF(AND(AQ252+AS252&gt;0,AR252+AT252&gt;0),COUNTIF(AU$6:AU251,"&gt;0")+1,0)</f>
        <v>0</v>
      </c>
      <c r="BE252" s="4">
        <v>1</v>
      </c>
      <c r="BG252" s="7">
        <f t="shared" ref="BG252:BR252" si="503">SUM(H252:H253)</f>
        <v>0</v>
      </c>
      <c r="BH252" s="7">
        <f t="shared" si="503"/>
        <v>0</v>
      </c>
      <c r="BI252" s="7">
        <f t="shared" si="503"/>
        <v>0</v>
      </c>
      <c r="BJ252" s="7">
        <f t="shared" si="503"/>
        <v>0</v>
      </c>
      <c r="BK252" s="7">
        <f t="shared" si="503"/>
        <v>0</v>
      </c>
      <c r="BL252" s="7">
        <f t="shared" si="503"/>
        <v>0</v>
      </c>
      <c r="BM252" s="7">
        <f t="shared" si="503"/>
        <v>0</v>
      </c>
      <c r="BN252" s="7">
        <f t="shared" si="503"/>
        <v>0</v>
      </c>
      <c r="BO252" s="7">
        <f t="shared" si="503"/>
        <v>0</v>
      </c>
      <c r="BP252" s="7">
        <f t="shared" si="503"/>
        <v>0</v>
      </c>
      <c r="BQ252" s="7">
        <f t="shared" si="503"/>
        <v>0</v>
      </c>
      <c r="BR252" s="7">
        <f t="shared" si="503"/>
        <v>0</v>
      </c>
      <c r="BT252" s="7">
        <f t="shared" ref="BT252:CE252" si="504">SUM(U252:U253)</f>
        <v>0</v>
      </c>
      <c r="BU252" s="7">
        <f t="shared" si="504"/>
        <v>0</v>
      </c>
      <c r="BV252" s="7">
        <f t="shared" si="504"/>
        <v>0</v>
      </c>
      <c r="BW252" s="7">
        <f t="shared" si="504"/>
        <v>0</v>
      </c>
      <c r="BX252" s="7">
        <f t="shared" si="504"/>
        <v>0</v>
      </c>
      <c r="BY252" s="7">
        <f t="shared" si="504"/>
        <v>0</v>
      </c>
      <c r="BZ252" s="7">
        <f t="shared" si="504"/>
        <v>0</v>
      </c>
      <c r="CA252" s="7">
        <f t="shared" si="504"/>
        <v>0</v>
      </c>
      <c r="CB252" s="7">
        <f t="shared" si="504"/>
        <v>0</v>
      </c>
      <c r="CC252" s="7">
        <f t="shared" si="504"/>
        <v>0</v>
      </c>
      <c r="CD252" s="7">
        <f t="shared" si="504"/>
        <v>0</v>
      </c>
      <c r="CE252" s="7">
        <f t="shared" si="504"/>
        <v>0</v>
      </c>
      <c r="CH252" s="8" t="s">
        <v>74</v>
      </c>
      <c r="CI252" s="7">
        <f t="shared" ref="CI252:CT252" si="505">IF(OR($D252="副園長",$D252="教頭",$D252="主任保育士",$D252="主幹教諭",$D252="主幹保育教諭"),0,BG252)</f>
        <v>0</v>
      </c>
      <c r="CJ252" s="7">
        <f t="shared" si="505"/>
        <v>0</v>
      </c>
      <c r="CK252" s="7">
        <f t="shared" si="505"/>
        <v>0</v>
      </c>
      <c r="CL252" s="7">
        <f t="shared" si="505"/>
        <v>0</v>
      </c>
      <c r="CM252" s="7">
        <f t="shared" si="505"/>
        <v>0</v>
      </c>
      <c r="CN252" s="7">
        <f t="shared" si="505"/>
        <v>0</v>
      </c>
      <c r="CO252" s="7">
        <f t="shared" si="505"/>
        <v>0</v>
      </c>
      <c r="CP252" s="7">
        <f t="shared" si="505"/>
        <v>0</v>
      </c>
      <c r="CQ252" s="7">
        <f t="shared" si="505"/>
        <v>0</v>
      </c>
      <c r="CR252" s="7">
        <f t="shared" si="505"/>
        <v>0</v>
      </c>
      <c r="CS252" s="7">
        <f t="shared" si="505"/>
        <v>0</v>
      </c>
      <c r="CT252" s="7">
        <f t="shared" si="505"/>
        <v>0</v>
      </c>
    </row>
    <row r="253" spans="1:98">
      <c r="A253" s="407"/>
      <c r="B253" s="410"/>
      <c r="C253" s="412"/>
      <c r="D253" s="412"/>
      <c r="E253" s="414"/>
      <c r="F253" s="410"/>
      <c r="G253" s="53" t="s">
        <v>73</v>
      </c>
      <c r="H253" s="54"/>
      <c r="I253" s="55" t="str">
        <f t="shared" si="501"/>
        <v/>
      </c>
      <c r="J253" s="55" t="str">
        <f t="shared" si="501"/>
        <v/>
      </c>
      <c r="K253" s="55" t="str">
        <f t="shared" si="501"/>
        <v/>
      </c>
      <c r="L253" s="55" t="str">
        <f t="shared" si="501"/>
        <v/>
      </c>
      <c r="M253" s="55" t="str">
        <f t="shared" si="501"/>
        <v/>
      </c>
      <c r="N253" s="55" t="str">
        <f t="shared" si="501"/>
        <v/>
      </c>
      <c r="O253" s="55" t="str">
        <f t="shared" si="501"/>
        <v/>
      </c>
      <c r="P253" s="55" t="str">
        <f t="shared" si="501"/>
        <v/>
      </c>
      <c r="Q253" s="55" t="str">
        <f t="shared" si="501"/>
        <v/>
      </c>
      <c r="R253" s="55" t="str">
        <f t="shared" si="501"/>
        <v/>
      </c>
      <c r="S253" s="55" t="str">
        <f t="shared" si="501"/>
        <v/>
      </c>
      <c r="T253" s="56">
        <f t="shared" si="392"/>
        <v>0</v>
      </c>
      <c r="U253" s="57"/>
      <c r="V253" s="58" t="str">
        <f t="shared" si="502"/>
        <v/>
      </c>
      <c r="W253" s="58" t="str">
        <f t="shared" si="502"/>
        <v/>
      </c>
      <c r="X253" s="58" t="str">
        <f t="shared" si="502"/>
        <v/>
      </c>
      <c r="Y253" s="58" t="str">
        <f t="shared" si="502"/>
        <v/>
      </c>
      <c r="Z253" s="58" t="str">
        <f t="shared" si="502"/>
        <v/>
      </c>
      <c r="AA253" s="58" t="str">
        <f t="shared" si="502"/>
        <v/>
      </c>
      <c r="AB253" s="58" t="str">
        <f t="shared" si="502"/>
        <v/>
      </c>
      <c r="AC253" s="58" t="str">
        <f t="shared" si="502"/>
        <v/>
      </c>
      <c r="AD253" s="58" t="str">
        <f t="shared" si="502"/>
        <v/>
      </c>
      <c r="AE253" s="58" t="str">
        <f t="shared" si="502"/>
        <v/>
      </c>
      <c r="AF253" s="58" t="str">
        <f t="shared" si="502"/>
        <v/>
      </c>
      <c r="AG253" s="56">
        <f t="shared" si="397"/>
        <v>0</v>
      </c>
      <c r="AN253" s="4">
        <v>7</v>
      </c>
      <c r="AO253" s="4">
        <v>3</v>
      </c>
      <c r="AP253" s="4">
        <v>8</v>
      </c>
      <c r="AQ253" s="6">
        <f ca="1">IF($AP253=1,IF(INDIRECT(ADDRESS(($AN253-1)*3+$AO253+5,$AP253+7))="",0,INDIRECT(ADDRESS(($AN253-1)*3+$AO253+5,$AP253+7))),IF(INDIRECT(ADDRESS(($AN253-1)*3+$AO253+5,$AP253+7))="",0,IF(COUNTIF(INDIRECT(ADDRESS(($AN253-1)*36+($AO253-1)*12+6,COLUMN())):INDIRECT(ADDRESS(($AN253-1)*36+($AO253-1)*12+$AP253+4,COLUMN())),INDIRECT(ADDRESS(($AN253-1)*3+$AO253+5,$AP253+7)))&gt;=1,0,INDIRECT(ADDRESS(($AN253-1)*3+$AO253+5,$AP253+7)))))</f>
        <v>0</v>
      </c>
      <c r="AR253" s="4">
        <f ca="1">COUNTIF(INDIRECT("H"&amp;(ROW()+12*(($AN253-1)*3+$AO253)-ROW())/12+5):INDIRECT("S"&amp;(ROW()+12*(($AN253-1)*3+$AO253)-ROW())/12+5),AQ253)</f>
        <v>0</v>
      </c>
      <c r="AS253" s="6">
        <f ca="1">IF($AP253=1,IF(INDIRECT(ADDRESS(($AN253-1)*3+$AO253+5,$AP253+20))="",0,INDIRECT(ADDRESS(($AN253-1)*3+$AO253+5,$AP253+20))),IF(INDIRECT(ADDRESS(($AN253-1)*3+$AO253+5,$AP253+20))="",0,IF(COUNTIF(INDIRECT(ADDRESS(($AN253-1)*36+($AO253-1)*12+6,COLUMN())):INDIRECT(ADDRESS(($AN253-1)*36+($AO253-1)*12+$AP253+4,COLUMN())),INDIRECT(ADDRESS(($AN253-1)*3+$AO253+5,$AP253+20)))&gt;=1,0,INDIRECT(ADDRESS(($AN253-1)*3+$AO253+5,$AP253+20)))))</f>
        <v>0</v>
      </c>
      <c r="AT253" s="4">
        <f ca="1">COUNTIF(INDIRECT("U"&amp;(ROW()+12*(($AN253-1)*3+$AO253)-ROW())/12+5):INDIRECT("AF"&amp;(ROW()+12*(($AN253-1)*3+$AO253)-ROW())/12+5),AS253)</f>
        <v>0</v>
      </c>
      <c r="AU253" s="4">
        <f ca="1">IF(AND(AQ253+AS253&gt;0,AR253+AT253&gt;0),COUNTIF(AU$6:AU252,"&gt;0")+1,0)</f>
        <v>0</v>
      </c>
      <c r="BE253" s="4">
        <v>2</v>
      </c>
      <c r="BF253" s="4" t="s">
        <v>72</v>
      </c>
      <c r="BG253" s="7">
        <f t="shared" ref="BG253:BR253" si="506">IF(BG252+BT252&gt;$AJ$27,1,0)</f>
        <v>0</v>
      </c>
      <c r="BH253" s="7">
        <f t="shared" si="506"/>
        <v>0</v>
      </c>
      <c r="BI253" s="7">
        <f t="shared" si="506"/>
        <v>0</v>
      </c>
      <c r="BJ253" s="7">
        <f t="shared" si="506"/>
        <v>0</v>
      </c>
      <c r="BK253" s="7">
        <f t="shared" si="506"/>
        <v>0</v>
      </c>
      <c r="BL253" s="7">
        <f t="shared" si="506"/>
        <v>0</v>
      </c>
      <c r="BM253" s="7">
        <f t="shared" si="506"/>
        <v>0</v>
      </c>
      <c r="BN253" s="7">
        <f t="shared" si="506"/>
        <v>0</v>
      </c>
      <c r="BO253" s="7">
        <f t="shared" si="506"/>
        <v>0</v>
      </c>
      <c r="BP253" s="7">
        <f t="shared" si="506"/>
        <v>0</v>
      </c>
      <c r="BQ253" s="7">
        <f t="shared" si="506"/>
        <v>0</v>
      </c>
      <c r="BR253" s="7">
        <f t="shared" si="506"/>
        <v>0</v>
      </c>
      <c r="BT253" s="7"/>
      <c r="BU253" s="7"/>
      <c r="BV253" s="7"/>
      <c r="BW253" s="7"/>
      <c r="BX253" s="7"/>
      <c r="BY253" s="7"/>
      <c r="BZ253" s="7"/>
      <c r="CA253" s="7"/>
      <c r="CB253" s="7"/>
      <c r="CC253" s="7"/>
      <c r="CD253" s="7"/>
      <c r="CE253" s="7"/>
    </row>
    <row r="254" spans="1:98">
      <c r="A254" s="408"/>
      <c r="B254" s="411"/>
      <c r="C254" s="416"/>
      <c r="D254" s="417"/>
      <c r="E254" s="415"/>
      <c r="F254" s="411"/>
      <c r="G254" s="59" t="s">
        <v>258</v>
      </c>
      <c r="H254" s="60"/>
      <c r="I254" s="61"/>
      <c r="J254" s="61"/>
      <c r="K254" s="61"/>
      <c r="L254" s="61"/>
      <c r="M254" s="61"/>
      <c r="N254" s="61"/>
      <c r="O254" s="61"/>
      <c r="P254" s="61"/>
      <c r="Q254" s="61"/>
      <c r="R254" s="61"/>
      <c r="S254" s="61"/>
      <c r="T254" s="62">
        <f t="shared" si="392"/>
        <v>0</v>
      </c>
      <c r="U254" s="63"/>
      <c r="V254" s="64"/>
      <c r="W254" s="64"/>
      <c r="X254" s="64"/>
      <c r="Y254" s="64"/>
      <c r="Z254" s="64"/>
      <c r="AA254" s="64"/>
      <c r="AB254" s="64"/>
      <c r="AC254" s="64"/>
      <c r="AD254" s="64"/>
      <c r="AE254" s="64"/>
      <c r="AF254" s="64"/>
      <c r="AG254" s="62">
        <f t="shared" si="397"/>
        <v>0</v>
      </c>
      <c r="AN254" s="4">
        <v>7</v>
      </c>
      <c r="AO254" s="4">
        <v>3</v>
      </c>
      <c r="AP254" s="4">
        <v>9</v>
      </c>
      <c r="AQ254" s="6">
        <f ca="1">IF($AP254=1,IF(INDIRECT(ADDRESS(($AN254-1)*3+$AO254+5,$AP254+7))="",0,INDIRECT(ADDRESS(($AN254-1)*3+$AO254+5,$AP254+7))),IF(INDIRECT(ADDRESS(($AN254-1)*3+$AO254+5,$AP254+7))="",0,IF(COUNTIF(INDIRECT(ADDRESS(($AN254-1)*36+($AO254-1)*12+6,COLUMN())):INDIRECT(ADDRESS(($AN254-1)*36+($AO254-1)*12+$AP254+4,COLUMN())),INDIRECT(ADDRESS(($AN254-1)*3+$AO254+5,$AP254+7)))&gt;=1,0,INDIRECT(ADDRESS(($AN254-1)*3+$AO254+5,$AP254+7)))))</f>
        <v>0</v>
      </c>
      <c r="AR254" s="4">
        <f ca="1">COUNTIF(INDIRECT("H"&amp;(ROW()+12*(($AN254-1)*3+$AO254)-ROW())/12+5):INDIRECT("S"&amp;(ROW()+12*(($AN254-1)*3+$AO254)-ROW())/12+5),AQ254)</f>
        <v>0</v>
      </c>
      <c r="AS254" s="6">
        <f ca="1">IF($AP254=1,IF(INDIRECT(ADDRESS(($AN254-1)*3+$AO254+5,$AP254+20))="",0,INDIRECT(ADDRESS(($AN254-1)*3+$AO254+5,$AP254+20))),IF(INDIRECT(ADDRESS(($AN254-1)*3+$AO254+5,$AP254+20))="",0,IF(COUNTIF(INDIRECT(ADDRESS(($AN254-1)*36+($AO254-1)*12+6,COLUMN())):INDIRECT(ADDRESS(($AN254-1)*36+($AO254-1)*12+$AP254+4,COLUMN())),INDIRECT(ADDRESS(($AN254-1)*3+$AO254+5,$AP254+20)))&gt;=1,0,INDIRECT(ADDRESS(($AN254-1)*3+$AO254+5,$AP254+20)))))</f>
        <v>0</v>
      </c>
      <c r="AT254" s="4">
        <f ca="1">COUNTIF(INDIRECT("U"&amp;(ROW()+12*(($AN254-1)*3+$AO254)-ROW())/12+5):INDIRECT("AF"&amp;(ROW()+12*(($AN254-1)*3+$AO254)-ROW())/12+5),AS254)</f>
        <v>0</v>
      </c>
      <c r="AU254" s="4">
        <f ca="1">IF(AND(AQ254+AS254&gt;0,AR254+AT254&gt;0),COUNTIF(AU$6:AU253,"&gt;0")+1,0)</f>
        <v>0</v>
      </c>
      <c r="BE254" s="4">
        <v>3</v>
      </c>
      <c r="BF254" s="8"/>
      <c r="BG254" s="7"/>
      <c r="BH254" s="7"/>
      <c r="BI254" s="7"/>
      <c r="BJ254" s="7"/>
      <c r="BK254" s="7"/>
      <c r="BL254" s="7"/>
      <c r="BM254" s="7"/>
      <c r="BN254" s="7"/>
      <c r="BO254" s="7"/>
      <c r="BP254" s="7"/>
      <c r="BQ254" s="7"/>
      <c r="BR254" s="7"/>
      <c r="BT254" s="7"/>
      <c r="BU254" s="7"/>
      <c r="BV254" s="7"/>
      <c r="BW254" s="7"/>
      <c r="BX254" s="7"/>
      <c r="BY254" s="7"/>
      <c r="BZ254" s="7"/>
      <c r="CA254" s="7"/>
      <c r="CB254" s="7"/>
      <c r="CC254" s="7"/>
      <c r="CD254" s="7"/>
      <c r="CE254" s="7"/>
    </row>
    <row r="255" spans="1:98">
      <c r="A255" s="406">
        <v>84</v>
      </c>
      <c r="B255" s="409"/>
      <c r="C255" s="409"/>
      <c r="D255" s="409"/>
      <c r="E255" s="413"/>
      <c r="F255" s="409"/>
      <c r="G255" s="47" t="s">
        <v>75</v>
      </c>
      <c r="H255" s="48"/>
      <c r="I255" s="49" t="str">
        <f t="shared" ref="I255:S256" si="507">IF(H255="","",H255)</f>
        <v/>
      </c>
      <c r="J255" s="49" t="str">
        <f t="shared" si="507"/>
        <v/>
      </c>
      <c r="K255" s="49" t="str">
        <f t="shared" si="507"/>
        <v/>
      </c>
      <c r="L255" s="49" t="str">
        <f t="shared" si="507"/>
        <v/>
      </c>
      <c r="M255" s="49" t="str">
        <f t="shared" si="507"/>
        <v/>
      </c>
      <c r="N255" s="49" t="str">
        <f t="shared" si="507"/>
        <v/>
      </c>
      <c r="O255" s="49" t="str">
        <f t="shared" si="507"/>
        <v/>
      </c>
      <c r="P255" s="49" t="str">
        <f t="shared" si="507"/>
        <v/>
      </c>
      <c r="Q255" s="49" t="str">
        <f t="shared" si="507"/>
        <v/>
      </c>
      <c r="R255" s="49" t="str">
        <f t="shared" si="507"/>
        <v/>
      </c>
      <c r="S255" s="49" t="str">
        <f t="shared" si="507"/>
        <v/>
      </c>
      <c r="T255" s="50">
        <f t="shared" si="392"/>
        <v>0</v>
      </c>
      <c r="U255" s="51"/>
      <c r="V255" s="52" t="str">
        <f t="shared" ref="V255:AF256" si="508">IF(U255="","",U255)</f>
        <v/>
      </c>
      <c r="W255" s="52" t="str">
        <f t="shared" si="508"/>
        <v/>
      </c>
      <c r="X255" s="52" t="str">
        <f t="shared" si="508"/>
        <v/>
      </c>
      <c r="Y255" s="52" t="str">
        <f t="shared" si="508"/>
        <v/>
      </c>
      <c r="Z255" s="52" t="str">
        <f t="shared" si="508"/>
        <v/>
      </c>
      <c r="AA255" s="52" t="str">
        <f t="shared" si="508"/>
        <v/>
      </c>
      <c r="AB255" s="52" t="str">
        <f t="shared" si="508"/>
        <v/>
      </c>
      <c r="AC255" s="52" t="str">
        <f t="shared" si="508"/>
        <v/>
      </c>
      <c r="AD255" s="52" t="str">
        <f t="shared" si="508"/>
        <v/>
      </c>
      <c r="AE255" s="52" t="str">
        <f t="shared" si="508"/>
        <v/>
      </c>
      <c r="AF255" s="52" t="str">
        <f t="shared" si="508"/>
        <v/>
      </c>
      <c r="AG255" s="50">
        <f t="shared" si="397"/>
        <v>0</v>
      </c>
      <c r="AN255" s="4">
        <v>7</v>
      </c>
      <c r="AO255" s="4">
        <v>3</v>
      </c>
      <c r="AP255" s="4">
        <v>10</v>
      </c>
      <c r="AQ255" s="6">
        <f ca="1">IF($AP255=1,IF(INDIRECT(ADDRESS(($AN255-1)*3+$AO255+5,$AP255+7))="",0,INDIRECT(ADDRESS(($AN255-1)*3+$AO255+5,$AP255+7))),IF(INDIRECT(ADDRESS(($AN255-1)*3+$AO255+5,$AP255+7))="",0,IF(COUNTIF(INDIRECT(ADDRESS(($AN255-1)*36+($AO255-1)*12+6,COLUMN())):INDIRECT(ADDRESS(($AN255-1)*36+($AO255-1)*12+$AP255+4,COLUMN())),INDIRECT(ADDRESS(($AN255-1)*3+$AO255+5,$AP255+7)))&gt;=1,0,INDIRECT(ADDRESS(($AN255-1)*3+$AO255+5,$AP255+7)))))</f>
        <v>0</v>
      </c>
      <c r="AR255" s="4">
        <f ca="1">COUNTIF(INDIRECT("H"&amp;(ROW()+12*(($AN255-1)*3+$AO255)-ROW())/12+5):INDIRECT("S"&amp;(ROW()+12*(($AN255-1)*3+$AO255)-ROW())/12+5),AQ255)</f>
        <v>0</v>
      </c>
      <c r="AS255" s="6">
        <f ca="1">IF($AP255=1,IF(INDIRECT(ADDRESS(($AN255-1)*3+$AO255+5,$AP255+20))="",0,INDIRECT(ADDRESS(($AN255-1)*3+$AO255+5,$AP255+20))),IF(INDIRECT(ADDRESS(($AN255-1)*3+$AO255+5,$AP255+20))="",0,IF(COUNTIF(INDIRECT(ADDRESS(($AN255-1)*36+($AO255-1)*12+6,COLUMN())):INDIRECT(ADDRESS(($AN255-1)*36+($AO255-1)*12+$AP255+4,COLUMN())),INDIRECT(ADDRESS(($AN255-1)*3+$AO255+5,$AP255+20)))&gt;=1,0,INDIRECT(ADDRESS(($AN255-1)*3+$AO255+5,$AP255+20)))))</f>
        <v>0</v>
      </c>
      <c r="AT255" s="4">
        <f ca="1">COUNTIF(INDIRECT("U"&amp;(ROW()+12*(($AN255-1)*3+$AO255)-ROW())/12+5):INDIRECT("AF"&amp;(ROW()+12*(($AN255-1)*3+$AO255)-ROW())/12+5),AS255)</f>
        <v>0</v>
      </c>
      <c r="AU255" s="4">
        <f ca="1">IF(AND(AQ255+AS255&gt;0,AR255+AT255&gt;0),COUNTIF(AU$6:AU254,"&gt;0")+1,0)</f>
        <v>0</v>
      </c>
      <c r="BE255" s="4">
        <v>1</v>
      </c>
      <c r="BG255" s="7">
        <f t="shared" ref="BG255:BR255" si="509">SUM(H255:H256)</f>
        <v>0</v>
      </c>
      <c r="BH255" s="7">
        <f t="shared" si="509"/>
        <v>0</v>
      </c>
      <c r="BI255" s="7">
        <f t="shared" si="509"/>
        <v>0</v>
      </c>
      <c r="BJ255" s="7">
        <f t="shared" si="509"/>
        <v>0</v>
      </c>
      <c r="BK255" s="7">
        <f t="shared" si="509"/>
        <v>0</v>
      </c>
      <c r="BL255" s="7">
        <f t="shared" si="509"/>
        <v>0</v>
      </c>
      <c r="BM255" s="7">
        <f t="shared" si="509"/>
        <v>0</v>
      </c>
      <c r="BN255" s="7">
        <f t="shared" si="509"/>
        <v>0</v>
      </c>
      <c r="BO255" s="7">
        <f t="shared" si="509"/>
        <v>0</v>
      </c>
      <c r="BP255" s="7">
        <f t="shared" si="509"/>
        <v>0</v>
      </c>
      <c r="BQ255" s="7">
        <f t="shared" si="509"/>
        <v>0</v>
      </c>
      <c r="BR255" s="7">
        <f t="shared" si="509"/>
        <v>0</v>
      </c>
      <c r="BT255" s="7">
        <f t="shared" ref="BT255:CE255" si="510">SUM(U255:U256)</f>
        <v>0</v>
      </c>
      <c r="BU255" s="7">
        <f t="shared" si="510"/>
        <v>0</v>
      </c>
      <c r="BV255" s="7">
        <f t="shared" si="510"/>
        <v>0</v>
      </c>
      <c r="BW255" s="7">
        <f t="shared" si="510"/>
        <v>0</v>
      </c>
      <c r="BX255" s="7">
        <f t="shared" si="510"/>
        <v>0</v>
      </c>
      <c r="BY255" s="7">
        <f t="shared" si="510"/>
        <v>0</v>
      </c>
      <c r="BZ255" s="7">
        <f t="shared" si="510"/>
        <v>0</v>
      </c>
      <c r="CA255" s="7">
        <f t="shared" si="510"/>
        <v>0</v>
      </c>
      <c r="CB255" s="7">
        <f t="shared" si="510"/>
        <v>0</v>
      </c>
      <c r="CC255" s="7">
        <f t="shared" si="510"/>
        <v>0</v>
      </c>
      <c r="CD255" s="7">
        <f t="shared" si="510"/>
        <v>0</v>
      </c>
      <c r="CE255" s="7">
        <f t="shared" si="510"/>
        <v>0</v>
      </c>
      <c r="CH255" s="8" t="s">
        <v>74</v>
      </c>
      <c r="CI255" s="7">
        <f t="shared" ref="CI255:CT255" si="511">IF(OR($D255="副園長",$D255="教頭",$D255="主任保育士",$D255="主幹教諭",$D255="主幹保育教諭"),0,BG255)</f>
        <v>0</v>
      </c>
      <c r="CJ255" s="7">
        <f t="shared" si="511"/>
        <v>0</v>
      </c>
      <c r="CK255" s="7">
        <f t="shared" si="511"/>
        <v>0</v>
      </c>
      <c r="CL255" s="7">
        <f t="shared" si="511"/>
        <v>0</v>
      </c>
      <c r="CM255" s="7">
        <f t="shared" si="511"/>
        <v>0</v>
      </c>
      <c r="CN255" s="7">
        <f t="shared" si="511"/>
        <v>0</v>
      </c>
      <c r="CO255" s="7">
        <f t="shared" si="511"/>
        <v>0</v>
      </c>
      <c r="CP255" s="7">
        <f t="shared" si="511"/>
        <v>0</v>
      </c>
      <c r="CQ255" s="7">
        <f t="shared" si="511"/>
        <v>0</v>
      </c>
      <c r="CR255" s="7">
        <f t="shared" si="511"/>
        <v>0</v>
      </c>
      <c r="CS255" s="7">
        <f t="shared" si="511"/>
        <v>0</v>
      </c>
      <c r="CT255" s="7">
        <f t="shared" si="511"/>
        <v>0</v>
      </c>
    </row>
    <row r="256" spans="1:98">
      <c r="A256" s="407"/>
      <c r="B256" s="410"/>
      <c r="C256" s="412"/>
      <c r="D256" s="412"/>
      <c r="E256" s="414"/>
      <c r="F256" s="410"/>
      <c r="G256" s="53" t="s">
        <v>73</v>
      </c>
      <c r="H256" s="54"/>
      <c r="I256" s="55" t="str">
        <f t="shared" si="507"/>
        <v/>
      </c>
      <c r="J256" s="55" t="str">
        <f t="shared" si="507"/>
        <v/>
      </c>
      <c r="K256" s="55" t="str">
        <f t="shared" si="507"/>
        <v/>
      </c>
      <c r="L256" s="55" t="str">
        <f t="shared" si="507"/>
        <v/>
      </c>
      <c r="M256" s="55" t="str">
        <f t="shared" si="507"/>
        <v/>
      </c>
      <c r="N256" s="55" t="str">
        <f t="shared" si="507"/>
        <v/>
      </c>
      <c r="O256" s="55" t="str">
        <f t="shared" si="507"/>
        <v/>
      </c>
      <c r="P256" s="55" t="str">
        <f t="shared" si="507"/>
        <v/>
      </c>
      <c r="Q256" s="55" t="str">
        <f t="shared" si="507"/>
        <v/>
      </c>
      <c r="R256" s="55" t="str">
        <f t="shared" si="507"/>
        <v/>
      </c>
      <c r="S256" s="55" t="str">
        <f t="shared" si="507"/>
        <v/>
      </c>
      <c r="T256" s="56">
        <f t="shared" si="392"/>
        <v>0</v>
      </c>
      <c r="U256" s="57"/>
      <c r="V256" s="58" t="str">
        <f t="shared" si="508"/>
        <v/>
      </c>
      <c r="W256" s="58" t="str">
        <f t="shared" si="508"/>
        <v/>
      </c>
      <c r="X256" s="58" t="str">
        <f t="shared" si="508"/>
        <v/>
      </c>
      <c r="Y256" s="58" t="str">
        <f t="shared" si="508"/>
        <v/>
      </c>
      <c r="Z256" s="58" t="str">
        <f t="shared" si="508"/>
        <v/>
      </c>
      <c r="AA256" s="58" t="str">
        <f t="shared" si="508"/>
        <v/>
      </c>
      <c r="AB256" s="58" t="str">
        <f t="shared" si="508"/>
        <v/>
      </c>
      <c r="AC256" s="58" t="str">
        <f t="shared" si="508"/>
        <v/>
      </c>
      <c r="AD256" s="58" t="str">
        <f t="shared" si="508"/>
        <v/>
      </c>
      <c r="AE256" s="58" t="str">
        <f t="shared" si="508"/>
        <v/>
      </c>
      <c r="AF256" s="58" t="str">
        <f t="shared" si="508"/>
        <v/>
      </c>
      <c r="AG256" s="56">
        <f t="shared" si="397"/>
        <v>0</v>
      </c>
      <c r="AN256" s="4">
        <v>7</v>
      </c>
      <c r="AO256" s="4">
        <v>3</v>
      </c>
      <c r="AP256" s="4">
        <v>11</v>
      </c>
      <c r="AQ256" s="6">
        <f ca="1">IF($AP256=1,IF(INDIRECT(ADDRESS(($AN256-1)*3+$AO256+5,$AP256+7))="",0,INDIRECT(ADDRESS(($AN256-1)*3+$AO256+5,$AP256+7))),IF(INDIRECT(ADDRESS(($AN256-1)*3+$AO256+5,$AP256+7))="",0,IF(COUNTIF(INDIRECT(ADDRESS(($AN256-1)*36+($AO256-1)*12+6,COLUMN())):INDIRECT(ADDRESS(($AN256-1)*36+($AO256-1)*12+$AP256+4,COLUMN())),INDIRECT(ADDRESS(($AN256-1)*3+$AO256+5,$AP256+7)))&gt;=1,0,INDIRECT(ADDRESS(($AN256-1)*3+$AO256+5,$AP256+7)))))</f>
        <v>0</v>
      </c>
      <c r="AR256" s="4">
        <f ca="1">COUNTIF(INDIRECT("H"&amp;(ROW()+12*(($AN256-1)*3+$AO256)-ROW())/12+5):INDIRECT("S"&amp;(ROW()+12*(($AN256-1)*3+$AO256)-ROW())/12+5),AQ256)</f>
        <v>0</v>
      </c>
      <c r="AS256" s="6">
        <f ca="1">IF($AP256=1,IF(INDIRECT(ADDRESS(($AN256-1)*3+$AO256+5,$AP256+20))="",0,INDIRECT(ADDRESS(($AN256-1)*3+$AO256+5,$AP256+20))),IF(INDIRECT(ADDRESS(($AN256-1)*3+$AO256+5,$AP256+20))="",0,IF(COUNTIF(INDIRECT(ADDRESS(($AN256-1)*36+($AO256-1)*12+6,COLUMN())):INDIRECT(ADDRESS(($AN256-1)*36+($AO256-1)*12+$AP256+4,COLUMN())),INDIRECT(ADDRESS(($AN256-1)*3+$AO256+5,$AP256+20)))&gt;=1,0,INDIRECT(ADDRESS(($AN256-1)*3+$AO256+5,$AP256+20)))))</f>
        <v>0</v>
      </c>
      <c r="AT256" s="4">
        <f ca="1">COUNTIF(INDIRECT("U"&amp;(ROW()+12*(($AN256-1)*3+$AO256)-ROW())/12+5):INDIRECT("AF"&amp;(ROW()+12*(($AN256-1)*3+$AO256)-ROW())/12+5),AS256)</f>
        <v>0</v>
      </c>
      <c r="AU256" s="4">
        <f ca="1">IF(AND(AQ256+AS256&gt;0,AR256+AT256&gt;0),COUNTIF(AU$6:AU255,"&gt;0")+1,0)</f>
        <v>0</v>
      </c>
      <c r="BE256" s="4">
        <v>2</v>
      </c>
      <c r="BF256" s="4" t="s">
        <v>72</v>
      </c>
      <c r="BG256" s="7">
        <f t="shared" ref="BG256:BR256" si="512">IF(BG255+BT255&gt;$AJ$27,1,0)</f>
        <v>0</v>
      </c>
      <c r="BH256" s="7">
        <f t="shared" si="512"/>
        <v>0</v>
      </c>
      <c r="BI256" s="7">
        <f t="shared" si="512"/>
        <v>0</v>
      </c>
      <c r="BJ256" s="7">
        <f t="shared" si="512"/>
        <v>0</v>
      </c>
      <c r="BK256" s="7">
        <f t="shared" si="512"/>
        <v>0</v>
      </c>
      <c r="BL256" s="7">
        <f t="shared" si="512"/>
        <v>0</v>
      </c>
      <c r="BM256" s="7">
        <f t="shared" si="512"/>
        <v>0</v>
      </c>
      <c r="BN256" s="7">
        <f t="shared" si="512"/>
        <v>0</v>
      </c>
      <c r="BO256" s="7">
        <f t="shared" si="512"/>
        <v>0</v>
      </c>
      <c r="BP256" s="7">
        <f t="shared" si="512"/>
        <v>0</v>
      </c>
      <c r="BQ256" s="7">
        <f t="shared" si="512"/>
        <v>0</v>
      </c>
      <c r="BR256" s="7">
        <f t="shared" si="512"/>
        <v>0</v>
      </c>
      <c r="BT256" s="7"/>
      <c r="BU256" s="7"/>
      <c r="BV256" s="7"/>
      <c r="BW256" s="7"/>
      <c r="BX256" s="7"/>
      <c r="BY256" s="7"/>
      <c r="BZ256" s="7"/>
      <c r="CA256" s="7"/>
      <c r="CB256" s="7"/>
      <c r="CC256" s="7"/>
      <c r="CD256" s="7"/>
      <c r="CE256" s="7"/>
    </row>
    <row r="257" spans="1:98">
      <c r="A257" s="408"/>
      <c r="B257" s="411"/>
      <c r="C257" s="416"/>
      <c r="D257" s="417"/>
      <c r="E257" s="415"/>
      <c r="F257" s="411"/>
      <c r="G257" s="59" t="s">
        <v>258</v>
      </c>
      <c r="H257" s="60"/>
      <c r="I257" s="61"/>
      <c r="J257" s="61"/>
      <c r="K257" s="61"/>
      <c r="L257" s="61"/>
      <c r="M257" s="61"/>
      <c r="N257" s="61"/>
      <c r="O257" s="61"/>
      <c r="P257" s="61"/>
      <c r="Q257" s="61"/>
      <c r="R257" s="61"/>
      <c r="S257" s="61"/>
      <c r="T257" s="62">
        <f t="shared" si="392"/>
        <v>0</v>
      </c>
      <c r="U257" s="63"/>
      <c r="V257" s="64"/>
      <c r="W257" s="64"/>
      <c r="X257" s="64"/>
      <c r="Y257" s="64"/>
      <c r="Z257" s="64"/>
      <c r="AA257" s="64"/>
      <c r="AB257" s="64"/>
      <c r="AC257" s="64"/>
      <c r="AD257" s="64"/>
      <c r="AE257" s="64"/>
      <c r="AF257" s="64"/>
      <c r="AG257" s="62">
        <f t="shared" si="397"/>
        <v>0</v>
      </c>
      <c r="AN257" s="77">
        <v>7</v>
      </c>
      <c r="AO257" s="77">
        <v>3</v>
      </c>
      <c r="AP257" s="77">
        <v>12</v>
      </c>
      <c r="AQ257" s="78">
        <f ca="1">IF($AP257=1,IF(INDIRECT(ADDRESS(($AN257-1)*3+$AO257+5,$AP257+7))="",0,INDIRECT(ADDRESS(($AN257-1)*3+$AO257+5,$AP257+7))),IF(INDIRECT(ADDRESS(($AN257-1)*3+$AO257+5,$AP257+7))="",0,IF(COUNTIF(INDIRECT(ADDRESS(($AN257-1)*36+($AO257-1)*12+6,COLUMN())):INDIRECT(ADDRESS(($AN257-1)*36+($AO257-1)*12+$AP257+4,COLUMN())),INDIRECT(ADDRESS(($AN257-1)*3+$AO257+5,$AP257+7)))&gt;=1,0,INDIRECT(ADDRESS(($AN257-1)*3+$AO257+5,$AP257+7)))))</f>
        <v>0</v>
      </c>
      <c r="AR257" s="77">
        <f ca="1">COUNTIF(INDIRECT("H"&amp;(ROW()+12*(($AN257-1)*3+$AO257)-ROW())/12+5):INDIRECT("S"&amp;(ROW()+12*(($AN257-1)*3+$AO257)-ROW())/12+5),AQ257)</f>
        <v>0</v>
      </c>
      <c r="AS257" s="78">
        <f ca="1">IF($AP257=1,IF(INDIRECT(ADDRESS(($AN257-1)*3+$AO257+5,$AP257+20))="",0,INDIRECT(ADDRESS(($AN257-1)*3+$AO257+5,$AP257+20))),IF(INDIRECT(ADDRESS(($AN257-1)*3+$AO257+5,$AP257+20))="",0,IF(COUNTIF(INDIRECT(ADDRESS(($AN257-1)*36+($AO257-1)*12+6,COLUMN())):INDIRECT(ADDRESS(($AN257-1)*36+($AO257-1)*12+$AP257+4,COLUMN())),INDIRECT(ADDRESS(($AN257-1)*3+$AO257+5,$AP257+20)))&gt;=1,0,INDIRECT(ADDRESS(($AN257-1)*3+$AO257+5,$AP257+20)))))</f>
        <v>0</v>
      </c>
      <c r="AT257" s="77">
        <f ca="1">COUNTIF(INDIRECT("U"&amp;(ROW()+12*(($AN257-1)*3+$AO257)-ROW())/12+5):INDIRECT("AF"&amp;(ROW()+12*(($AN257-1)*3+$AO257)-ROW())/12+5),AS257)</f>
        <v>0</v>
      </c>
      <c r="AU257" s="4">
        <f ca="1">IF(AND(AQ257+AS257&gt;0,AR257+AT257&gt;0),COUNTIF(AU$6:AU256,"&gt;0")+1,0)</f>
        <v>0</v>
      </c>
      <c r="BE257" s="4">
        <v>3</v>
      </c>
      <c r="BF257" s="8"/>
      <c r="BG257" s="7"/>
      <c r="BH257" s="7"/>
      <c r="BI257" s="7"/>
      <c r="BJ257" s="7"/>
      <c r="BK257" s="7"/>
      <c r="BL257" s="7"/>
      <c r="BM257" s="7"/>
      <c r="BN257" s="7"/>
      <c r="BO257" s="7"/>
      <c r="BP257" s="7"/>
      <c r="BQ257" s="7"/>
      <c r="BR257" s="7"/>
      <c r="BT257" s="7"/>
      <c r="BU257" s="7"/>
      <c r="BV257" s="7"/>
      <c r="BW257" s="7"/>
      <c r="BX257" s="7"/>
      <c r="BY257" s="7"/>
      <c r="BZ257" s="7"/>
      <c r="CA257" s="7"/>
      <c r="CB257" s="7"/>
      <c r="CC257" s="7"/>
      <c r="CD257" s="7"/>
      <c r="CE257" s="7"/>
    </row>
    <row r="258" spans="1:98">
      <c r="A258" s="406">
        <v>85</v>
      </c>
      <c r="B258" s="409"/>
      <c r="C258" s="409"/>
      <c r="D258" s="409"/>
      <c r="E258" s="413"/>
      <c r="F258" s="409"/>
      <c r="G258" s="47" t="s">
        <v>75</v>
      </c>
      <c r="H258" s="48"/>
      <c r="I258" s="49" t="str">
        <f t="shared" ref="I258:S259" si="513">IF(H258="","",H258)</f>
        <v/>
      </c>
      <c r="J258" s="49" t="str">
        <f t="shared" si="513"/>
        <v/>
      </c>
      <c r="K258" s="49" t="str">
        <f t="shared" si="513"/>
        <v/>
      </c>
      <c r="L258" s="49" t="str">
        <f t="shared" si="513"/>
        <v/>
      </c>
      <c r="M258" s="49" t="str">
        <f t="shared" si="513"/>
        <v/>
      </c>
      <c r="N258" s="49" t="str">
        <f t="shared" si="513"/>
        <v/>
      </c>
      <c r="O258" s="49" t="str">
        <f t="shared" si="513"/>
        <v/>
      </c>
      <c r="P258" s="49" t="str">
        <f t="shared" si="513"/>
        <v/>
      </c>
      <c r="Q258" s="49" t="str">
        <f t="shared" si="513"/>
        <v/>
      </c>
      <c r="R258" s="49" t="str">
        <f t="shared" si="513"/>
        <v/>
      </c>
      <c r="S258" s="49" t="str">
        <f t="shared" si="513"/>
        <v/>
      </c>
      <c r="T258" s="50">
        <f t="shared" si="392"/>
        <v>0</v>
      </c>
      <c r="U258" s="51"/>
      <c r="V258" s="52" t="str">
        <f t="shared" ref="V258:AF259" si="514">IF(U258="","",U258)</f>
        <v/>
      </c>
      <c r="W258" s="52" t="str">
        <f t="shared" si="514"/>
        <v/>
      </c>
      <c r="X258" s="52" t="str">
        <f t="shared" si="514"/>
        <v/>
      </c>
      <c r="Y258" s="52" t="str">
        <f t="shared" si="514"/>
        <v/>
      </c>
      <c r="Z258" s="52" t="str">
        <f t="shared" si="514"/>
        <v/>
      </c>
      <c r="AA258" s="52" t="str">
        <f t="shared" si="514"/>
        <v/>
      </c>
      <c r="AB258" s="52" t="str">
        <f t="shared" si="514"/>
        <v/>
      </c>
      <c r="AC258" s="52" t="str">
        <f t="shared" si="514"/>
        <v/>
      </c>
      <c r="AD258" s="52" t="str">
        <f t="shared" si="514"/>
        <v/>
      </c>
      <c r="AE258" s="52" t="str">
        <f t="shared" si="514"/>
        <v/>
      </c>
      <c r="AF258" s="52" t="str">
        <f t="shared" si="514"/>
        <v/>
      </c>
      <c r="AG258" s="50">
        <f t="shared" si="397"/>
        <v>0</v>
      </c>
      <c r="AN258" s="4">
        <v>8</v>
      </c>
      <c r="AO258" s="4">
        <v>1</v>
      </c>
      <c r="AP258" s="4">
        <v>1</v>
      </c>
      <c r="AQ258" s="6">
        <f ca="1">IF($AP258=1,IF(INDIRECT(ADDRESS(($AN258-1)*3+$AO258+5,$AP258+7))="",0,INDIRECT(ADDRESS(($AN258-1)*3+$AO258+5,$AP258+7))),IF(INDIRECT(ADDRESS(($AN258-1)*3+$AO258+5,$AP258+7))="",0,IF(COUNTIF(INDIRECT(ADDRESS(($AN258-1)*36+($AO258-1)*12+6,COLUMN())):INDIRECT(ADDRESS(($AN258-1)*36+($AO258-1)*12+$AP258+4,COLUMN())),INDIRECT(ADDRESS(($AN258-1)*3+$AO258+5,$AP258+7)))&gt;=1,0,INDIRECT(ADDRESS(($AN258-1)*3+$AO258+5,$AP258+7)))))</f>
        <v>0</v>
      </c>
      <c r="AR258" s="4">
        <f ca="1">COUNTIF(INDIRECT("H"&amp;(ROW()+12*(($AN258-1)*3+$AO258)-ROW())/12+5):INDIRECT("S"&amp;(ROW()+12*(($AN258-1)*3+$AO258)-ROW())/12+5),AQ258)</f>
        <v>0</v>
      </c>
      <c r="AS258" s="6">
        <f ca="1">IF($AP258=1,IF(INDIRECT(ADDRESS(($AN258-1)*3+$AO258+5,$AP258+20))="",0,INDIRECT(ADDRESS(($AN258-1)*3+$AO258+5,$AP258+20))),IF(INDIRECT(ADDRESS(($AN258-1)*3+$AO258+5,$AP258+20))="",0,IF(COUNTIF(INDIRECT(ADDRESS(($AN258-1)*36+($AO258-1)*12+6,COLUMN())):INDIRECT(ADDRESS(($AN258-1)*36+($AO258-1)*12+$AP258+4,COLUMN())),INDIRECT(ADDRESS(($AN258-1)*3+$AO258+5,$AP258+20)))&gt;=1,0,INDIRECT(ADDRESS(($AN258-1)*3+$AO258+5,$AP258+20)))))</f>
        <v>0</v>
      </c>
      <c r="AT258" s="4">
        <f ca="1">COUNTIF(INDIRECT("U"&amp;(ROW()+12*(($AN258-1)*3+$AO258)-ROW())/12+5):INDIRECT("AF"&amp;(ROW()+12*(($AN258-1)*3+$AO258)-ROW())/12+5),AS258)</f>
        <v>0</v>
      </c>
      <c r="AU258" s="4">
        <f ca="1">IF(AND(AQ258+AS258&gt;0,AR258+AT258&gt;0),COUNTIF(AU$6:AU257,"&gt;0")+1,0)</f>
        <v>0</v>
      </c>
      <c r="BE258" s="4">
        <v>1</v>
      </c>
      <c r="BG258" s="7">
        <f t="shared" ref="BG258:BR258" si="515">SUM(H258:H259)</f>
        <v>0</v>
      </c>
      <c r="BH258" s="7">
        <f t="shared" si="515"/>
        <v>0</v>
      </c>
      <c r="BI258" s="7">
        <f t="shared" si="515"/>
        <v>0</v>
      </c>
      <c r="BJ258" s="7">
        <f t="shared" si="515"/>
        <v>0</v>
      </c>
      <c r="BK258" s="7">
        <f t="shared" si="515"/>
        <v>0</v>
      </c>
      <c r="BL258" s="7">
        <f t="shared" si="515"/>
        <v>0</v>
      </c>
      <c r="BM258" s="7">
        <f t="shared" si="515"/>
        <v>0</v>
      </c>
      <c r="BN258" s="7">
        <f t="shared" si="515"/>
        <v>0</v>
      </c>
      <c r="BO258" s="7">
        <f t="shared" si="515"/>
        <v>0</v>
      </c>
      <c r="BP258" s="7">
        <f t="shared" si="515"/>
        <v>0</v>
      </c>
      <c r="BQ258" s="7">
        <f t="shared" si="515"/>
        <v>0</v>
      </c>
      <c r="BR258" s="7">
        <f t="shared" si="515"/>
        <v>0</v>
      </c>
      <c r="BT258" s="7">
        <f t="shared" ref="BT258:CE258" si="516">SUM(U258:U259)</f>
        <v>0</v>
      </c>
      <c r="BU258" s="7">
        <f t="shared" si="516"/>
        <v>0</v>
      </c>
      <c r="BV258" s="7">
        <f t="shared" si="516"/>
        <v>0</v>
      </c>
      <c r="BW258" s="7">
        <f t="shared" si="516"/>
        <v>0</v>
      </c>
      <c r="BX258" s="7">
        <f t="shared" si="516"/>
        <v>0</v>
      </c>
      <c r="BY258" s="7">
        <f t="shared" si="516"/>
        <v>0</v>
      </c>
      <c r="BZ258" s="7">
        <f t="shared" si="516"/>
        <v>0</v>
      </c>
      <c r="CA258" s="7">
        <f t="shared" si="516"/>
        <v>0</v>
      </c>
      <c r="CB258" s="7">
        <f t="shared" si="516"/>
        <v>0</v>
      </c>
      <c r="CC258" s="7">
        <f t="shared" si="516"/>
        <v>0</v>
      </c>
      <c r="CD258" s="7">
        <f t="shared" si="516"/>
        <v>0</v>
      </c>
      <c r="CE258" s="7">
        <f t="shared" si="516"/>
        <v>0</v>
      </c>
      <c r="CH258" s="8" t="s">
        <v>74</v>
      </c>
      <c r="CI258" s="7">
        <f t="shared" ref="CI258:CT258" si="517">IF(OR($D258="副園長",$D258="教頭",$D258="主任保育士",$D258="主幹教諭",$D258="主幹保育教諭"),0,BG258)</f>
        <v>0</v>
      </c>
      <c r="CJ258" s="7">
        <f t="shared" si="517"/>
        <v>0</v>
      </c>
      <c r="CK258" s="7">
        <f t="shared" si="517"/>
        <v>0</v>
      </c>
      <c r="CL258" s="7">
        <f t="shared" si="517"/>
        <v>0</v>
      </c>
      <c r="CM258" s="7">
        <f t="shared" si="517"/>
        <v>0</v>
      </c>
      <c r="CN258" s="7">
        <f t="shared" si="517"/>
        <v>0</v>
      </c>
      <c r="CO258" s="7">
        <f t="shared" si="517"/>
        <v>0</v>
      </c>
      <c r="CP258" s="7">
        <f t="shared" si="517"/>
        <v>0</v>
      </c>
      <c r="CQ258" s="7">
        <f t="shared" si="517"/>
        <v>0</v>
      </c>
      <c r="CR258" s="7">
        <f t="shared" si="517"/>
        <v>0</v>
      </c>
      <c r="CS258" s="7">
        <f t="shared" si="517"/>
        <v>0</v>
      </c>
      <c r="CT258" s="7">
        <f t="shared" si="517"/>
        <v>0</v>
      </c>
    </row>
    <row r="259" spans="1:98">
      <c r="A259" s="407"/>
      <c r="B259" s="410"/>
      <c r="C259" s="412"/>
      <c r="D259" s="412"/>
      <c r="E259" s="414"/>
      <c r="F259" s="410"/>
      <c r="G259" s="53" t="s">
        <v>73</v>
      </c>
      <c r="H259" s="54"/>
      <c r="I259" s="55" t="str">
        <f t="shared" si="513"/>
        <v/>
      </c>
      <c r="J259" s="55" t="str">
        <f t="shared" si="513"/>
        <v/>
      </c>
      <c r="K259" s="55" t="str">
        <f t="shared" si="513"/>
        <v/>
      </c>
      <c r="L259" s="55" t="str">
        <f t="shared" si="513"/>
        <v/>
      </c>
      <c r="M259" s="55" t="str">
        <f t="shared" si="513"/>
        <v/>
      </c>
      <c r="N259" s="55" t="str">
        <f t="shared" si="513"/>
        <v/>
      </c>
      <c r="O259" s="55" t="str">
        <f t="shared" si="513"/>
        <v/>
      </c>
      <c r="P259" s="55" t="str">
        <f t="shared" si="513"/>
        <v/>
      </c>
      <c r="Q259" s="55" t="str">
        <f t="shared" si="513"/>
        <v/>
      </c>
      <c r="R259" s="55" t="str">
        <f t="shared" si="513"/>
        <v/>
      </c>
      <c r="S259" s="55" t="str">
        <f t="shared" si="513"/>
        <v/>
      </c>
      <c r="T259" s="56">
        <f t="shared" si="392"/>
        <v>0</v>
      </c>
      <c r="U259" s="57"/>
      <c r="V259" s="58" t="str">
        <f t="shared" si="514"/>
        <v/>
      </c>
      <c r="W259" s="58" t="str">
        <f t="shared" si="514"/>
        <v/>
      </c>
      <c r="X259" s="58" t="str">
        <f t="shared" si="514"/>
        <v/>
      </c>
      <c r="Y259" s="58" t="str">
        <f t="shared" si="514"/>
        <v/>
      </c>
      <c r="Z259" s="58" t="str">
        <f t="shared" si="514"/>
        <v/>
      </c>
      <c r="AA259" s="58" t="str">
        <f t="shared" si="514"/>
        <v/>
      </c>
      <c r="AB259" s="58" t="str">
        <f t="shared" si="514"/>
        <v/>
      </c>
      <c r="AC259" s="58" t="str">
        <f t="shared" si="514"/>
        <v/>
      </c>
      <c r="AD259" s="58" t="str">
        <f t="shared" si="514"/>
        <v/>
      </c>
      <c r="AE259" s="58" t="str">
        <f t="shared" si="514"/>
        <v/>
      </c>
      <c r="AF259" s="58" t="str">
        <f t="shared" si="514"/>
        <v/>
      </c>
      <c r="AG259" s="56">
        <f t="shared" si="397"/>
        <v>0</v>
      </c>
      <c r="AN259" s="4">
        <v>8</v>
      </c>
      <c r="AO259" s="4">
        <v>1</v>
      </c>
      <c r="AP259" s="4">
        <v>2</v>
      </c>
      <c r="AQ259" s="6">
        <f ca="1">IF($AP259=1,IF(INDIRECT(ADDRESS(($AN259-1)*3+$AO259+5,$AP259+7))="",0,INDIRECT(ADDRESS(($AN259-1)*3+$AO259+5,$AP259+7))),IF(INDIRECT(ADDRESS(($AN259-1)*3+$AO259+5,$AP259+7))="",0,IF(COUNTIF(INDIRECT(ADDRESS(($AN259-1)*36+($AO259-1)*12+6,COLUMN())):INDIRECT(ADDRESS(($AN259-1)*36+($AO259-1)*12+$AP259+4,COLUMN())),INDIRECT(ADDRESS(($AN259-1)*3+$AO259+5,$AP259+7)))&gt;=1,0,INDIRECT(ADDRESS(($AN259-1)*3+$AO259+5,$AP259+7)))))</f>
        <v>0</v>
      </c>
      <c r="AR259" s="4">
        <f ca="1">COUNTIF(INDIRECT("H"&amp;(ROW()+12*(($AN259-1)*3+$AO259)-ROW())/12+5):INDIRECT("S"&amp;(ROW()+12*(($AN259-1)*3+$AO259)-ROW())/12+5),AQ259)</f>
        <v>0</v>
      </c>
      <c r="AS259" s="6">
        <f ca="1">IF($AP259=1,IF(INDIRECT(ADDRESS(($AN259-1)*3+$AO259+5,$AP259+20))="",0,INDIRECT(ADDRESS(($AN259-1)*3+$AO259+5,$AP259+20))),IF(INDIRECT(ADDRESS(($AN259-1)*3+$AO259+5,$AP259+20))="",0,IF(COUNTIF(INDIRECT(ADDRESS(($AN259-1)*36+($AO259-1)*12+6,COLUMN())):INDIRECT(ADDRESS(($AN259-1)*36+($AO259-1)*12+$AP259+4,COLUMN())),INDIRECT(ADDRESS(($AN259-1)*3+$AO259+5,$AP259+20)))&gt;=1,0,INDIRECT(ADDRESS(($AN259-1)*3+$AO259+5,$AP259+20)))))</f>
        <v>0</v>
      </c>
      <c r="AT259" s="4">
        <f ca="1">COUNTIF(INDIRECT("U"&amp;(ROW()+12*(($AN259-1)*3+$AO259)-ROW())/12+5):INDIRECT("AF"&amp;(ROW()+12*(($AN259-1)*3+$AO259)-ROW())/12+5),AS259)</f>
        <v>0</v>
      </c>
      <c r="AU259" s="4">
        <f ca="1">IF(AND(AQ259+AS259&gt;0,AR259+AT259&gt;0),COUNTIF(AU$6:AU258,"&gt;0")+1,0)</f>
        <v>0</v>
      </c>
      <c r="BE259" s="4">
        <v>2</v>
      </c>
      <c r="BF259" s="4" t="s">
        <v>72</v>
      </c>
      <c r="BG259" s="7">
        <f t="shared" ref="BG259:BR259" si="518">IF(BG258+BT258&gt;$AJ$27,1,0)</f>
        <v>0</v>
      </c>
      <c r="BH259" s="7">
        <f t="shared" si="518"/>
        <v>0</v>
      </c>
      <c r="BI259" s="7">
        <f t="shared" si="518"/>
        <v>0</v>
      </c>
      <c r="BJ259" s="7">
        <f t="shared" si="518"/>
        <v>0</v>
      </c>
      <c r="BK259" s="7">
        <f t="shared" si="518"/>
        <v>0</v>
      </c>
      <c r="BL259" s="7">
        <f t="shared" si="518"/>
        <v>0</v>
      </c>
      <c r="BM259" s="7">
        <f t="shared" si="518"/>
        <v>0</v>
      </c>
      <c r="BN259" s="7">
        <f t="shared" si="518"/>
        <v>0</v>
      </c>
      <c r="BO259" s="7">
        <f t="shared" si="518"/>
        <v>0</v>
      </c>
      <c r="BP259" s="7">
        <f t="shared" si="518"/>
        <v>0</v>
      </c>
      <c r="BQ259" s="7">
        <f t="shared" si="518"/>
        <v>0</v>
      </c>
      <c r="BR259" s="7">
        <f t="shared" si="518"/>
        <v>0</v>
      </c>
      <c r="BT259" s="7"/>
      <c r="BU259" s="7"/>
      <c r="BV259" s="7"/>
      <c r="BW259" s="7"/>
      <c r="BX259" s="7"/>
      <c r="BY259" s="7"/>
      <c r="BZ259" s="7"/>
      <c r="CA259" s="7"/>
      <c r="CB259" s="7"/>
      <c r="CC259" s="7"/>
      <c r="CD259" s="7"/>
      <c r="CE259" s="7"/>
    </row>
    <row r="260" spans="1:98">
      <c r="A260" s="408"/>
      <c r="B260" s="411"/>
      <c r="C260" s="416"/>
      <c r="D260" s="417"/>
      <c r="E260" s="415"/>
      <c r="F260" s="411"/>
      <c r="G260" s="59" t="s">
        <v>258</v>
      </c>
      <c r="H260" s="60"/>
      <c r="I260" s="61"/>
      <c r="J260" s="61"/>
      <c r="K260" s="61"/>
      <c r="L260" s="61"/>
      <c r="M260" s="61"/>
      <c r="N260" s="61"/>
      <c r="O260" s="61"/>
      <c r="P260" s="61"/>
      <c r="Q260" s="61"/>
      <c r="R260" s="61"/>
      <c r="S260" s="61"/>
      <c r="T260" s="62">
        <f t="shared" si="392"/>
        <v>0</v>
      </c>
      <c r="U260" s="63"/>
      <c r="V260" s="64"/>
      <c r="W260" s="64"/>
      <c r="X260" s="64"/>
      <c r="Y260" s="64"/>
      <c r="Z260" s="64"/>
      <c r="AA260" s="64"/>
      <c r="AB260" s="64"/>
      <c r="AC260" s="64"/>
      <c r="AD260" s="64"/>
      <c r="AE260" s="64"/>
      <c r="AF260" s="64"/>
      <c r="AG260" s="62">
        <f t="shared" si="397"/>
        <v>0</v>
      </c>
      <c r="AN260" s="4">
        <v>8</v>
      </c>
      <c r="AO260" s="4">
        <v>1</v>
      </c>
      <c r="AP260" s="4">
        <v>3</v>
      </c>
      <c r="AQ260" s="6">
        <f ca="1">IF($AP260=1,IF(INDIRECT(ADDRESS(($AN260-1)*3+$AO260+5,$AP260+7))="",0,INDIRECT(ADDRESS(($AN260-1)*3+$AO260+5,$AP260+7))),IF(INDIRECT(ADDRESS(($AN260-1)*3+$AO260+5,$AP260+7))="",0,IF(COUNTIF(INDIRECT(ADDRESS(($AN260-1)*36+($AO260-1)*12+6,COLUMN())):INDIRECT(ADDRESS(($AN260-1)*36+($AO260-1)*12+$AP260+4,COLUMN())),INDIRECT(ADDRESS(($AN260-1)*3+$AO260+5,$AP260+7)))&gt;=1,0,INDIRECT(ADDRESS(($AN260-1)*3+$AO260+5,$AP260+7)))))</f>
        <v>0</v>
      </c>
      <c r="AR260" s="4">
        <f ca="1">COUNTIF(INDIRECT("H"&amp;(ROW()+12*(($AN260-1)*3+$AO260)-ROW())/12+5):INDIRECT("S"&amp;(ROW()+12*(($AN260-1)*3+$AO260)-ROW())/12+5),AQ260)</f>
        <v>0</v>
      </c>
      <c r="AS260" s="6">
        <f ca="1">IF($AP260=1,IF(INDIRECT(ADDRESS(($AN260-1)*3+$AO260+5,$AP260+20))="",0,INDIRECT(ADDRESS(($AN260-1)*3+$AO260+5,$AP260+20))),IF(INDIRECT(ADDRESS(($AN260-1)*3+$AO260+5,$AP260+20))="",0,IF(COUNTIF(INDIRECT(ADDRESS(($AN260-1)*36+($AO260-1)*12+6,COLUMN())):INDIRECT(ADDRESS(($AN260-1)*36+($AO260-1)*12+$AP260+4,COLUMN())),INDIRECT(ADDRESS(($AN260-1)*3+$AO260+5,$AP260+20)))&gt;=1,0,INDIRECT(ADDRESS(($AN260-1)*3+$AO260+5,$AP260+20)))))</f>
        <v>0</v>
      </c>
      <c r="AT260" s="4">
        <f ca="1">COUNTIF(INDIRECT("U"&amp;(ROW()+12*(($AN260-1)*3+$AO260)-ROW())/12+5):INDIRECT("AF"&amp;(ROW()+12*(($AN260-1)*3+$AO260)-ROW())/12+5),AS260)</f>
        <v>0</v>
      </c>
      <c r="AU260" s="4">
        <f ca="1">IF(AND(AQ260+AS260&gt;0,AR260+AT260&gt;0),COUNTIF(AU$6:AU259,"&gt;0")+1,0)</f>
        <v>0</v>
      </c>
      <c r="BE260" s="4">
        <v>3</v>
      </c>
      <c r="BF260" s="8"/>
      <c r="BG260" s="7"/>
      <c r="BH260" s="7"/>
      <c r="BI260" s="7"/>
      <c r="BJ260" s="7"/>
      <c r="BK260" s="7"/>
      <c r="BL260" s="7"/>
      <c r="BM260" s="7"/>
      <c r="BN260" s="7"/>
      <c r="BO260" s="7"/>
      <c r="BP260" s="7"/>
      <c r="BQ260" s="7"/>
      <c r="BR260" s="7"/>
      <c r="BT260" s="7"/>
      <c r="BU260" s="7"/>
      <c r="BV260" s="7"/>
      <c r="BW260" s="7"/>
      <c r="BX260" s="7"/>
      <c r="BY260" s="7"/>
      <c r="BZ260" s="7"/>
      <c r="CA260" s="7"/>
      <c r="CB260" s="7"/>
      <c r="CC260" s="7"/>
      <c r="CD260" s="7"/>
      <c r="CE260" s="7"/>
    </row>
    <row r="261" spans="1:98">
      <c r="A261" s="406">
        <v>86</v>
      </c>
      <c r="B261" s="409"/>
      <c r="C261" s="409"/>
      <c r="D261" s="409"/>
      <c r="E261" s="413"/>
      <c r="F261" s="409"/>
      <c r="G261" s="47" t="s">
        <v>75</v>
      </c>
      <c r="H261" s="48"/>
      <c r="I261" s="49" t="str">
        <f t="shared" ref="I261:S262" si="519">IF(H261="","",H261)</f>
        <v/>
      </c>
      <c r="J261" s="49" t="str">
        <f t="shared" si="519"/>
        <v/>
      </c>
      <c r="K261" s="49" t="str">
        <f t="shared" si="519"/>
        <v/>
      </c>
      <c r="L261" s="49" t="str">
        <f t="shared" si="519"/>
        <v/>
      </c>
      <c r="M261" s="49" t="str">
        <f t="shared" si="519"/>
        <v/>
      </c>
      <c r="N261" s="49" t="str">
        <f t="shared" si="519"/>
        <v/>
      </c>
      <c r="O261" s="49" t="str">
        <f t="shared" si="519"/>
        <v/>
      </c>
      <c r="P261" s="49" t="str">
        <f t="shared" si="519"/>
        <v/>
      </c>
      <c r="Q261" s="49" t="str">
        <f t="shared" si="519"/>
        <v/>
      </c>
      <c r="R261" s="49" t="str">
        <f t="shared" si="519"/>
        <v/>
      </c>
      <c r="S261" s="49" t="str">
        <f t="shared" si="519"/>
        <v/>
      </c>
      <c r="T261" s="50">
        <f t="shared" si="392"/>
        <v>0</v>
      </c>
      <c r="U261" s="51"/>
      <c r="V261" s="52" t="str">
        <f t="shared" ref="V261:AF262" si="520">IF(U261="","",U261)</f>
        <v/>
      </c>
      <c r="W261" s="52" t="str">
        <f t="shared" si="520"/>
        <v/>
      </c>
      <c r="X261" s="52" t="str">
        <f t="shared" si="520"/>
        <v/>
      </c>
      <c r="Y261" s="52" t="str">
        <f t="shared" si="520"/>
        <v/>
      </c>
      <c r="Z261" s="52" t="str">
        <f t="shared" si="520"/>
        <v/>
      </c>
      <c r="AA261" s="52" t="str">
        <f t="shared" si="520"/>
        <v/>
      </c>
      <c r="AB261" s="52" t="str">
        <f t="shared" si="520"/>
        <v/>
      </c>
      <c r="AC261" s="52" t="str">
        <f t="shared" si="520"/>
        <v/>
      </c>
      <c r="AD261" s="52" t="str">
        <f t="shared" si="520"/>
        <v/>
      </c>
      <c r="AE261" s="52" t="str">
        <f t="shared" si="520"/>
        <v/>
      </c>
      <c r="AF261" s="52" t="str">
        <f t="shared" si="520"/>
        <v/>
      </c>
      <c r="AG261" s="50">
        <f t="shared" si="397"/>
        <v>0</v>
      </c>
      <c r="AN261" s="4">
        <v>8</v>
      </c>
      <c r="AO261" s="4">
        <v>1</v>
      </c>
      <c r="AP261" s="4">
        <v>4</v>
      </c>
      <c r="AQ261" s="6">
        <f ca="1">IF($AP261=1,IF(INDIRECT(ADDRESS(($AN261-1)*3+$AO261+5,$AP261+7))="",0,INDIRECT(ADDRESS(($AN261-1)*3+$AO261+5,$AP261+7))),IF(INDIRECT(ADDRESS(($AN261-1)*3+$AO261+5,$AP261+7))="",0,IF(COUNTIF(INDIRECT(ADDRESS(($AN261-1)*36+($AO261-1)*12+6,COLUMN())):INDIRECT(ADDRESS(($AN261-1)*36+($AO261-1)*12+$AP261+4,COLUMN())),INDIRECT(ADDRESS(($AN261-1)*3+$AO261+5,$AP261+7)))&gt;=1,0,INDIRECT(ADDRESS(($AN261-1)*3+$AO261+5,$AP261+7)))))</f>
        <v>0</v>
      </c>
      <c r="AR261" s="4">
        <f ca="1">COUNTIF(INDIRECT("H"&amp;(ROW()+12*(($AN261-1)*3+$AO261)-ROW())/12+5):INDIRECT("S"&amp;(ROW()+12*(($AN261-1)*3+$AO261)-ROW())/12+5),AQ261)</f>
        <v>0</v>
      </c>
      <c r="AS261" s="6">
        <f ca="1">IF($AP261=1,IF(INDIRECT(ADDRESS(($AN261-1)*3+$AO261+5,$AP261+20))="",0,INDIRECT(ADDRESS(($AN261-1)*3+$AO261+5,$AP261+20))),IF(INDIRECT(ADDRESS(($AN261-1)*3+$AO261+5,$AP261+20))="",0,IF(COUNTIF(INDIRECT(ADDRESS(($AN261-1)*36+($AO261-1)*12+6,COLUMN())):INDIRECT(ADDRESS(($AN261-1)*36+($AO261-1)*12+$AP261+4,COLUMN())),INDIRECT(ADDRESS(($AN261-1)*3+$AO261+5,$AP261+20)))&gt;=1,0,INDIRECT(ADDRESS(($AN261-1)*3+$AO261+5,$AP261+20)))))</f>
        <v>0</v>
      </c>
      <c r="AT261" s="4">
        <f ca="1">COUNTIF(INDIRECT("U"&amp;(ROW()+12*(($AN261-1)*3+$AO261)-ROW())/12+5):INDIRECT("AF"&amp;(ROW()+12*(($AN261-1)*3+$AO261)-ROW())/12+5),AS261)</f>
        <v>0</v>
      </c>
      <c r="AU261" s="4">
        <f ca="1">IF(AND(AQ261+AS261&gt;0,AR261+AT261&gt;0),COUNTIF(AU$6:AU260,"&gt;0")+1,0)</f>
        <v>0</v>
      </c>
      <c r="BE261" s="4">
        <v>1</v>
      </c>
      <c r="BG261" s="7">
        <f t="shared" ref="BG261:BR261" si="521">SUM(H261:H262)</f>
        <v>0</v>
      </c>
      <c r="BH261" s="7">
        <f t="shared" si="521"/>
        <v>0</v>
      </c>
      <c r="BI261" s="7">
        <f t="shared" si="521"/>
        <v>0</v>
      </c>
      <c r="BJ261" s="7">
        <f t="shared" si="521"/>
        <v>0</v>
      </c>
      <c r="BK261" s="7">
        <f t="shared" si="521"/>
        <v>0</v>
      </c>
      <c r="BL261" s="7">
        <f t="shared" si="521"/>
        <v>0</v>
      </c>
      <c r="BM261" s="7">
        <f t="shared" si="521"/>
        <v>0</v>
      </c>
      <c r="BN261" s="7">
        <f t="shared" si="521"/>
        <v>0</v>
      </c>
      <c r="BO261" s="7">
        <f t="shared" si="521"/>
        <v>0</v>
      </c>
      <c r="BP261" s="7">
        <f t="shared" si="521"/>
        <v>0</v>
      </c>
      <c r="BQ261" s="7">
        <f t="shared" si="521"/>
        <v>0</v>
      </c>
      <c r="BR261" s="7">
        <f t="shared" si="521"/>
        <v>0</v>
      </c>
      <c r="BT261" s="7">
        <f t="shared" ref="BT261:CE261" si="522">SUM(U261:U262)</f>
        <v>0</v>
      </c>
      <c r="BU261" s="7">
        <f t="shared" si="522"/>
        <v>0</v>
      </c>
      <c r="BV261" s="7">
        <f t="shared" si="522"/>
        <v>0</v>
      </c>
      <c r="BW261" s="7">
        <f t="shared" si="522"/>
        <v>0</v>
      </c>
      <c r="BX261" s="7">
        <f t="shared" si="522"/>
        <v>0</v>
      </c>
      <c r="BY261" s="7">
        <f t="shared" si="522"/>
        <v>0</v>
      </c>
      <c r="BZ261" s="7">
        <f t="shared" si="522"/>
        <v>0</v>
      </c>
      <c r="CA261" s="7">
        <f t="shared" si="522"/>
        <v>0</v>
      </c>
      <c r="CB261" s="7">
        <f t="shared" si="522"/>
        <v>0</v>
      </c>
      <c r="CC261" s="7">
        <f t="shared" si="522"/>
        <v>0</v>
      </c>
      <c r="CD261" s="7">
        <f t="shared" si="522"/>
        <v>0</v>
      </c>
      <c r="CE261" s="7">
        <f t="shared" si="522"/>
        <v>0</v>
      </c>
      <c r="CH261" s="8" t="s">
        <v>74</v>
      </c>
      <c r="CI261" s="7">
        <f t="shared" ref="CI261:CT261" si="523">IF(OR($D261="副園長",$D261="教頭",$D261="主任保育士",$D261="主幹教諭",$D261="主幹保育教諭"),0,BG261)</f>
        <v>0</v>
      </c>
      <c r="CJ261" s="7">
        <f t="shared" si="523"/>
        <v>0</v>
      </c>
      <c r="CK261" s="7">
        <f t="shared" si="523"/>
        <v>0</v>
      </c>
      <c r="CL261" s="7">
        <f t="shared" si="523"/>
        <v>0</v>
      </c>
      <c r="CM261" s="7">
        <f t="shared" si="523"/>
        <v>0</v>
      </c>
      <c r="CN261" s="7">
        <f t="shared" si="523"/>
        <v>0</v>
      </c>
      <c r="CO261" s="7">
        <f t="shared" si="523"/>
        <v>0</v>
      </c>
      <c r="CP261" s="7">
        <f t="shared" si="523"/>
        <v>0</v>
      </c>
      <c r="CQ261" s="7">
        <f t="shared" si="523"/>
        <v>0</v>
      </c>
      <c r="CR261" s="7">
        <f t="shared" si="523"/>
        <v>0</v>
      </c>
      <c r="CS261" s="7">
        <f t="shared" si="523"/>
        <v>0</v>
      </c>
      <c r="CT261" s="7">
        <f t="shared" si="523"/>
        <v>0</v>
      </c>
    </row>
    <row r="262" spans="1:98">
      <c r="A262" s="407"/>
      <c r="B262" s="410"/>
      <c r="C262" s="412"/>
      <c r="D262" s="412"/>
      <c r="E262" s="414"/>
      <c r="F262" s="410"/>
      <c r="G262" s="53" t="s">
        <v>73</v>
      </c>
      <c r="H262" s="54"/>
      <c r="I262" s="55" t="str">
        <f t="shared" si="519"/>
        <v/>
      </c>
      <c r="J262" s="55" t="str">
        <f t="shared" si="519"/>
        <v/>
      </c>
      <c r="K262" s="55" t="str">
        <f t="shared" si="519"/>
        <v/>
      </c>
      <c r="L262" s="55" t="str">
        <f t="shared" si="519"/>
        <v/>
      </c>
      <c r="M262" s="55" t="str">
        <f t="shared" si="519"/>
        <v/>
      </c>
      <c r="N262" s="55" t="str">
        <f t="shared" si="519"/>
        <v/>
      </c>
      <c r="O262" s="55" t="str">
        <f t="shared" si="519"/>
        <v/>
      </c>
      <c r="P262" s="55" t="str">
        <f t="shared" si="519"/>
        <v/>
      </c>
      <c r="Q262" s="55" t="str">
        <f t="shared" si="519"/>
        <v/>
      </c>
      <c r="R262" s="55" t="str">
        <f t="shared" si="519"/>
        <v/>
      </c>
      <c r="S262" s="55" t="str">
        <f t="shared" si="519"/>
        <v/>
      </c>
      <c r="T262" s="56">
        <f t="shared" ref="T262:T305" si="524">SUM(H262:S262)</f>
        <v>0</v>
      </c>
      <c r="U262" s="57"/>
      <c r="V262" s="58" t="str">
        <f t="shared" si="520"/>
        <v/>
      </c>
      <c r="W262" s="58" t="str">
        <f t="shared" si="520"/>
        <v/>
      </c>
      <c r="X262" s="58" t="str">
        <f t="shared" si="520"/>
        <v/>
      </c>
      <c r="Y262" s="58" t="str">
        <f t="shared" si="520"/>
        <v/>
      </c>
      <c r="Z262" s="58" t="str">
        <f t="shared" si="520"/>
        <v/>
      </c>
      <c r="AA262" s="58" t="str">
        <f t="shared" si="520"/>
        <v/>
      </c>
      <c r="AB262" s="58" t="str">
        <f t="shared" si="520"/>
        <v/>
      </c>
      <c r="AC262" s="58" t="str">
        <f t="shared" si="520"/>
        <v/>
      </c>
      <c r="AD262" s="58" t="str">
        <f t="shared" si="520"/>
        <v/>
      </c>
      <c r="AE262" s="58" t="str">
        <f t="shared" si="520"/>
        <v/>
      </c>
      <c r="AF262" s="58" t="str">
        <f t="shared" si="520"/>
        <v/>
      </c>
      <c r="AG262" s="56">
        <f t="shared" si="397"/>
        <v>0</v>
      </c>
      <c r="AN262" s="4">
        <v>8</v>
      </c>
      <c r="AO262" s="4">
        <v>1</v>
      </c>
      <c r="AP262" s="4">
        <v>5</v>
      </c>
      <c r="AQ262" s="6">
        <f ca="1">IF($AP262=1,IF(INDIRECT(ADDRESS(($AN262-1)*3+$AO262+5,$AP262+7))="",0,INDIRECT(ADDRESS(($AN262-1)*3+$AO262+5,$AP262+7))),IF(INDIRECT(ADDRESS(($AN262-1)*3+$AO262+5,$AP262+7))="",0,IF(COUNTIF(INDIRECT(ADDRESS(($AN262-1)*36+($AO262-1)*12+6,COLUMN())):INDIRECT(ADDRESS(($AN262-1)*36+($AO262-1)*12+$AP262+4,COLUMN())),INDIRECT(ADDRESS(($AN262-1)*3+$AO262+5,$AP262+7)))&gt;=1,0,INDIRECT(ADDRESS(($AN262-1)*3+$AO262+5,$AP262+7)))))</f>
        <v>0</v>
      </c>
      <c r="AR262" s="4">
        <f ca="1">COUNTIF(INDIRECT("H"&amp;(ROW()+12*(($AN262-1)*3+$AO262)-ROW())/12+5):INDIRECT("S"&amp;(ROW()+12*(($AN262-1)*3+$AO262)-ROW())/12+5),AQ262)</f>
        <v>0</v>
      </c>
      <c r="AS262" s="6">
        <f ca="1">IF($AP262=1,IF(INDIRECT(ADDRESS(($AN262-1)*3+$AO262+5,$AP262+20))="",0,INDIRECT(ADDRESS(($AN262-1)*3+$AO262+5,$AP262+20))),IF(INDIRECT(ADDRESS(($AN262-1)*3+$AO262+5,$AP262+20))="",0,IF(COUNTIF(INDIRECT(ADDRESS(($AN262-1)*36+($AO262-1)*12+6,COLUMN())):INDIRECT(ADDRESS(($AN262-1)*36+($AO262-1)*12+$AP262+4,COLUMN())),INDIRECT(ADDRESS(($AN262-1)*3+$AO262+5,$AP262+20)))&gt;=1,0,INDIRECT(ADDRESS(($AN262-1)*3+$AO262+5,$AP262+20)))))</f>
        <v>0</v>
      </c>
      <c r="AT262" s="4">
        <f ca="1">COUNTIF(INDIRECT("U"&amp;(ROW()+12*(($AN262-1)*3+$AO262)-ROW())/12+5):INDIRECT("AF"&amp;(ROW()+12*(($AN262-1)*3+$AO262)-ROW())/12+5),AS262)</f>
        <v>0</v>
      </c>
      <c r="AU262" s="4">
        <f ca="1">IF(AND(AQ262+AS262&gt;0,AR262+AT262&gt;0),COUNTIF(AU$6:AU261,"&gt;0")+1,0)</f>
        <v>0</v>
      </c>
      <c r="BE262" s="4">
        <v>2</v>
      </c>
      <c r="BF262" s="4" t="s">
        <v>72</v>
      </c>
      <c r="BG262" s="7">
        <f t="shared" ref="BG262:BR262" si="525">IF(BG261+BT261&gt;$AJ$27,1,0)</f>
        <v>0</v>
      </c>
      <c r="BH262" s="7">
        <f t="shared" si="525"/>
        <v>0</v>
      </c>
      <c r="BI262" s="7">
        <f t="shared" si="525"/>
        <v>0</v>
      </c>
      <c r="BJ262" s="7">
        <f t="shared" si="525"/>
        <v>0</v>
      </c>
      <c r="BK262" s="7">
        <f t="shared" si="525"/>
        <v>0</v>
      </c>
      <c r="BL262" s="7">
        <f t="shared" si="525"/>
        <v>0</v>
      </c>
      <c r="BM262" s="7">
        <f t="shared" si="525"/>
        <v>0</v>
      </c>
      <c r="BN262" s="7">
        <f t="shared" si="525"/>
        <v>0</v>
      </c>
      <c r="BO262" s="7">
        <f t="shared" si="525"/>
        <v>0</v>
      </c>
      <c r="BP262" s="7">
        <f t="shared" si="525"/>
        <v>0</v>
      </c>
      <c r="BQ262" s="7">
        <f t="shared" si="525"/>
        <v>0</v>
      </c>
      <c r="BR262" s="7">
        <f t="shared" si="525"/>
        <v>0</v>
      </c>
      <c r="BT262" s="7"/>
      <c r="BU262" s="7"/>
      <c r="BV262" s="7"/>
      <c r="BW262" s="7"/>
      <c r="BX262" s="7"/>
      <c r="BY262" s="7"/>
      <c r="BZ262" s="7"/>
      <c r="CA262" s="7"/>
      <c r="CB262" s="7"/>
      <c r="CC262" s="7"/>
      <c r="CD262" s="7"/>
      <c r="CE262" s="7"/>
    </row>
    <row r="263" spans="1:98">
      <c r="A263" s="408"/>
      <c r="B263" s="411"/>
      <c r="C263" s="416"/>
      <c r="D263" s="417"/>
      <c r="E263" s="415"/>
      <c r="F263" s="411"/>
      <c r="G263" s="59" t="s">
        <v>258</v>
      </c>
      <c r="H263" s="60"/>
      <c r="I263" s="61"/>
      <c r="J263" s="61"/>
      <c r="K263" s="61"/>
      <c r="L263" s="61"/>
      <c r="M263" s="61"/>
      <c r="N263" s="61"/>
      <c r="O263" s="61"/>
      <c r="P263" s="61"/>
      <c r="Q263" s="61"/>
      <c r="R263" s="61"/>
      <c r="S263" s="61"/>
      <c r="T263" s="62">
        <f t="shared" si="524"/>
        <v>0</v>
      </c>
      <c r="U263" s="63"/>
      <c r="V263" s="64"/>
      <c r="W263" s="64"/>
      <c r="X263" s="64"/>
      <c r="Y263" s="64"/>
      <c r="Z263" s="64"/>
      <c r="AA263" s="64"/>
      <c r="AB263" s="64"/>
      <c r="AC263" s="64"/>
      <c r="AD263" s="64"/>
      <c r="AE263" s="64"/>
      <c r="AF263" s="64"/>
      <c r="AG263" s="62">
        <f t="shared" ref="AG263:AG305" si="526">SUM(U263:AF263)</f>
        <v>0</v>
      </c>
      <c r="AN263" s="4">
        <v>8</v>
      </c>
      <c r="AO263" s="4">
        <v>1</v>
      </c>
      <c r="AP263" s="4">
        <v>6</v>
      </c>
      <c r="AQ263" s="6">
        <f ca="1">IF($AP263=1,IF(INDIRECT(ADDRESS(($AN263-1)*3+$AO263+5,$AP263+7))="",0,INDIRECT(ADDRESS(($AN263-1)*3+$AO263+5,$AP263+7))),IF(INDIRECT(ADDRESS(($AN263-1)*3+$AO263+5,$AP263+7))="",0,IF(COUNTIF(INDIRECT(ADDRESS(($AN263-1)*36+($AO263-1)*12+6,COLUMN())):INDIRECT(ADDRESS(($AN263-1)*36+($AO263-1)*12+$AP263+4,COLUMN())),INDIRECT(ADDRESS(($AN263-1)*3+$AO263+5,$AP263+7)))&gt;=1,0,INDIRECT(ADDRESS(($AN263-1)*3+$AO263+5,$AP263+7)))))</f>
        <v>0</v>
      </c>
      <c r="AR263" s="4">
        <f ca="1">COUNTIF(INDIRECT("H"&amp;(ROW()+12*(($AN263-1)*3+$AO263)-ROW())/12+5):INDIRECT("S"&amp;(ROW()+12*(($AN263-1)*3+$AO263)-ROW())/12+5),AQ263)</f>
        <v>0</v>
      </c>
      <c r="AS263" s="6">
        <f ca="1">IF($AP263=1,IF(INDIRECT(ADDRESS(($AN263-1)*3+$AO263+5,$AP263+20))="",0,INDIRECT(ADDRESS(($AN263-1)*3+$AO263+5,$AP263+20))),IF(INDIRECT(ADDRESS(($AN263-1)*3+$AO263+5,$AP263+20))="",0,IF(COUNTIF(INDIRECT(ADDRESS(($AN263-1)*36+($AO263-1)*12+6,COLUMN())):INDIRECT(ADDRESS(($AN263-1)*36+($AO263-1)*12+$AP263+4,COLUMN())),INDIRECT(ADDRESS(($AN263-1)*3+$AO263+5,$AP263+20)))&gt;=1,0,INDIRECT(ADDRESS(($AN263-1)*3+$AO263+5,$AP263+20)))))</f>
        <v>0</v>
      </c>
      <c r="AT263" s="4">
        <f ca="1">COUNTIF(INDIRECT("U"&amp;(ROW()+12*(($AN263-1)*3+$AO263)-ROW())/12+5):INDIRECT("AF"&amp;(ROW()+12*(($AN263-1)*3+$AO263)-ROW())/12+5),AS263)</f>
        <v>0</v>
      </c>
      <c r="AU263" s="4">
        <f ca="1">IF(AND(AQ263+AS263&gt;0,AR263+AT263&gt;0),COUNTIF(AU$6:AU262,"&gt;0")+1,0)</f>
        <v>0</v>
      </c>
      <c r="BE263" s="4">
        <v>3</v>
      </c>
      <c r="BF263" s="8"/>
      <c r="BG263" s="7"/>
      <c r="BH263" s="7"/>
      <c r="BI263" s="7"/>
      <c r="BJ263" s="7"/>
      <c r="BK263" s="7"/>
      <c r="BL263" s="7"/>
      <c r="BM263" s="7"/>
      <c r="BN263" s="7"/>
      <c r="BO263" s="7"/>
      <c r="BP263" s="7"/>
      <c r="BQ263" s="7"/>
      <c r="BR263" s="7"/>
      <c r="BT263" s="7"/>
      <c r="BU263" s="7"/>
      <c r="BV263" s="7"/>
      <c r="BW263" s="7"/>
      <c r="BX263" s="7"/>
      <c r="BY263" s="7"/>
      <c r="BZ263" s="7"/>
      <c r="CA263" s="7"/>
      <c r="CB263" s="7"/>
      <c r="CC263" s="7"/>
      <c r="CD263" s="7"/>
      <c r="CE263" s="7"/>
    </row>
    <row r="264" spans="1:98">
      <c r="A264" s="406">
        <v>87</v>
      </c>
      <c r="B264" s="409"/>
      <c r="C264" s="409"/>
      <c r="D264" s="409"/>
      <c r="E264" s="413"/>
      <c r="F264" s="409"/>
      <c r="G264" s="47" t="s">
        <v>75</v>
      </c>
      <c r="H264" s="48"/>
      <c r="I264" s="49" t="str">
        <f t="shared" ref="I264:S265" si="527">IF(H264="","",H264)</f>
        <v/>
      </c>
      <c r="J264" s="49" t="str">
        <f t="shared" si="527"/>
        <v/>
      </c>
      <c r="K264" s="49" t="str">
        <f t="shared" si="527"/>
        <v/>
      </c>
      <c r="L264" s="49" t="str">
        <f t="shared" si="527"/>
        <v/>
      </c>
      <c r="M264" s="49" t="str">
        <f t="shared" si="527"/>
        <v/>
      </c>
      <c r="N264" s="49" t="str">
        <f t="shared" si="527"/>
        <v/>
      </c>
      <c r="O264" s="49" t="str">
        <f t="shared" si="527"/>
        <v/>
      </c>
      <c r="P264" s="49" t="str">
        <f t="shared" si="527"/>
        <v/>
      </c>
      <c r="Q264" s="49" t="str">
        <f t="shared" si="527"/>
        <v/>
      </c>
      <c r="R264" s="49" t="str">
        <f t="shared" si="527"/>
        <v/>
      </c>
      <c r="S264" s="49" t="str">
        <f t="shared" si="527"/>
        <v/>
      </c>
      <c r="T264" s="50">
        <f t="shared" si="524"/>
        <v>0</v>
      </c>
      <c r="U264" s="51"/>
      <c r="V264" s="52" t="str">
        <f t="shared" ref="V264:AF265" si="528">IF(U264="","",U264)</f>
        <v/>
      </c>
      <c r="W264" s="52" t="str">
        <f t="shared" si="528"/>
        <v/>
      </c>
      <c r="X264" s="52" t="str">
        <f t="shared" si="528"/>
        <v/>
      </c>
      <c r="Y264" s="52" t="str">
        <f t="shared" si="528"/>
        <v/>
      </c>
      <c r="Z264" s="52" t="str">
        <f t="shared" si="528"/>
        <v/>
      </c>
      <c r="AA264" s="52" t="str">
        <f t="shared" si="528"/>
        <v/>
      </c>
      <c r="AB264" s="52" t="str">
        <f t="shared" si="528"/>
        <v/>
      </c>
      <c r="AC264" s="52" t="str">
        <f t="shared" si="528"/>
        <v/>
      </c>
      <c r="AD264" s="52" t="str">
        <f t="shared" si="528"/>
        <v/>
      </c>
      <c r="AE264" s="52" t="str">
        <f t="shared" si="528"/>
        <v/>
      </c>
      <c r="AF264" s="52" t="str">
        <f t="shared" si="528"/>
        <v/>
      </c>
      <c r="AG264" s="50">
        <f t="shared" si="526"/>
        <v>0</v>
      </c>
      <c r="AN264" s="4">
        <v>8</v>
      </c>
      <c r="AO264" s="4">
        <v>1</v>
      </c>
      <c r="AP264" s="4">
        <v>7</v>
      </c>
      <c r="AQ264" s="6">
        <f ca="1">IF($AP264=1,IF(INDIRECT(ADDRESS(($AN264-1)*3+$AO264+5,$AP264+7))="",0,INDIRECT(ADDRESS(($AN264-1)*3+$AO264+5,$AP264+7))),IF(INDIRECT(ADDRESS(($AN264-1)*3+$AO264+5,$AP264+7))="",0,IF(COUNTIF(INDIRECT(ADDRESS(($AN264-1)*36+($AO264-1)*12+6,COLUMN())):INDIRECT(ADDRESS(($AN264-1)*36+($AO264-1)*12+$AP264+4,COLUMN())),INDIRECT(ADDRESS(($AN264-1)*3+$AO264+5,$AP264+7)))&gt;=1,0,INDIRECT(ADDRESS(($AN264-1)*3+$AO264+5,$AP264+7)))))</f>
        <v>0</v>
      </c>
      <c r="AR264" s="4">
        <f ca="1">COUNTIF(INDIRECT("H"&amp;(ROW()+12*(($AN264-1)*3+$AO264)-ROW())/12+5):INDIRECT("S"&amp;(ROW()+12*(($AN264-1)*3+$AO264)-ROW())/12+5),AQ264)</f>
        <v>0</v>
      </c>
      <c r="AS264" s="6">
        <f ca="1">IF($AP264=1,IF(INDIRECT(ADDRESS(($AN264-1)*3+$AO264+5,$AP264+20))="",0,INDIRECT(ADDRESS(($AN264-1)*3+$AO264+5,$AP264+20))),IF(INDIRECT(ADDRESS(($AN264-1)*3+$AO264+5,$AP264+20))="",0,IF(COUNTIF(INDIRECT(ADDRESS(($AN264-1)*36+($AO264-1)*12+6,COLUMN())):INDIRECT(ADDRESS(($AN264-1)*36+($AO264-1)*12+$AP264+4,COLUMN())),INDIRECT(ADDRESS(($AN264-1)*3+$AO264+5,$AP264+20)))&gt;=1,0,INDIRECT(ADDRESS(($AN264-1)*3+$AO264+5,$AP264+20)))))</f>
        <v>0</v>
      </c>
      <c r="AT264" s="4">
        <f ca="1">COUNTIF(INDIRECT("U"&amp;(ROW()+12*(($AN264-1)*3+$AO264)-ROW())/12+5):INDIRECT("AF"&amp;(ROW()+12*(($AN264-1)*3+$AO264)-ROW())/12+5),AS264)</f>
        <v>0</v>
      </c>
      <c r="AU264" s="4">
        <f ca="1">IF(AND(AQ264+AS264&gt;0,AR264+AT264&gt;0),COUNTIF(AU$6:AU263,"&gt;0")+1,0)</f>
        <v>0</v>
      </c>
      <c r="BE264" s="4">
        <v>1</v>
      </c>
      <c r="BG264" s="7">
        <f t="shared" ref="BG264:BR264" si="529">SUM(H264:H265)</f>
        <v>0</v>
      </c>
      <c r="BH264" s="7">
        <f t="shared" si="529"/>
        <v>0</v>
      </c>
      <c r="BI264" s="7">
        <f t="shared" si="529"/>
        <v>0</v>
      </c>
      <c r="BJ264" s="7">
        <f t="shared" si="529"/>
        <v>0</v>
      </c>
      <c r="BK264" s="7">
        <f t="shared" si="529"/>
        <v>0</v>
      </c>
      <c r="BL264" s="7">
        <f t="shared" si="529"/>
        <v>0</v>
      </c>
      <c r="BM264" s="7">
        <f t="shared" si="529"/>
        <v>0</v>
      </c>
      <c r="BN264" s="7">
        <f t="shared" si="529"/>
        <v>0</v>
      </c>
      <c r="BO264" s="7">
        <f t="shared" si="529"/>
        <v>0</v>
      </c>
      <c r="BP264" s="7">
        <f t="shared" si="529"/>
        <v>0</v>
      </c>
      <c r="BQ264" s="7">
        <f t="shared" si="529"/>
        <v>0</v>
      </c>
      <c r="BR264" s="7">
        <f t="shared" si="529"/>
        <v>0</v>
      </c>
      <c r="BT264" s="7">
        <f t="shared" ref="BT264:CE264" si="530">SUM(U264:U265)</f>
        <v>0</v>
      </c>
      <c r="BU264" s="7">
        <f t="shared" si="530"/>
        <v>0</v>
      </c>
      <c r="BV264" s="7">
        <f t="shared" si="530"/>
        <v>0</v>
      </c>
      <c r="BW264" s="7">
        <f t="shared" si="530"/>
        <v>0</v>
      </c>
      <c r="BX264" s="7">
        <f t="shared" si="530"/>
        <v>0</v>
      </c>
      <c r="BY264" s="7">
        <f t="shared" si="530"/>
        <v>0</v>
      </c>
      <c r="BZ264" s="7">
        <f t="shared" si="530"/>
        <v>0</v>
      </c>
      <c r="CA264" s="7">
        <f t="shared" si="530"/>
        <v>0</v>
      </c>
      <c r="CB264" s="7">
        <f t="shared" si="530"/>
        <v>0</v>
      </c>
      <c r="CC264" s="7">
        <f t="shared" si="530"/>
        <v>0</v>
      </c>
      <c r="CD264" s="7">
        <f t="shared" si="530"/>
        <v>0</v>
      </c>
      <c r="CE264" s="7">
        <f t="shared" si="530"/>
        <v>0</v>
      </c>
      <c r="CH264" s="8" t="s">
        <v>74</v>
      </c>
      <c r="CI264" s="7">
        <f t="shared" ref="CI264:CT264" si="531">IF(OR($D264="副園長",$D264="教頭",$D264="主任保育士",$D264="主幹教諭",$D264="主幹保育教諭"),0,BG264)</f>
        <v>0</v>
      </c>
      <c r="CJ264" s="7">
        <f t="shared" si="531"/>
        <v>0</v>
      </c>
      <c r="CK264" s="7">
        <f t="shared" si="531"/>
        <v>0</v>
      </c>
      <c r="CL264" s="7">
        <f t="shared" si="531"/>
        <v>0</v>
      </c>
      <c r="CM264" s="7">
        <f t="shared" si="531"/>
        <v>0</v>
      </c>
      <c r="CN264" s="7">
        <f t="shared" si="531"/>
        <v>0</v>
      </c>
      <c r="CO264" s="7">
        <f t="shared" si="531"/>
        <v>0</v>
      </c>
      <c r="CP264" s="7">
        <f t="shared" si="531"/>
        <v>0</v>
      </c>
      <c r="CQ264" s="7">
        <f t="shared" si="531"/>
        <v>0</v>
      </c>
      <c r="CR264" s="7">
        <f t="shared" si="531"/>
        <v>0</v>
      </c>
      <c r="CS264" s="7">
        <f t="shared" si="531"/>
        <v>0</v>
      </c>
      <c r="CT264" s="7">
        <f t="shared" si="531"/>
        <v>0</v>
      </c>
    </row>
    <row r="265" spans="1:98">
      <c r="A265" s="407"/>
      <c r="B265" s="410"/>
      <c r="C265" s="412"/>
      <c r="D265" s="412"/>
      <c r="E265" s="414"/>
      <c r="F265" s="410"/>
      <c r="G265" s="53" t="s">
        <v>73</v>
      </c>
      <c r="H265" s="54"/>
      <c r="I265" s="55" t="str">
        <f t="shared" si="527"/>
        <v/>
      </c>
      <c r="J265" s="55" t="str">
        <f t="shared" si="527"/>
        <v/>
      </c>
      <c r="K265" s="55" t="str">
        <f t="shared" si="527"/>
        <v/>
      </c>
      <c r="L265" s="55" t="str">
        <f t="shared" si="527"/>
        <v/>
      </c>
      <c r="M265" s="55" t="str">
        <f t="shared" si="527"/>
        <v/>
      </c>
      <c r="N265" s="55" t="str">
        <f t="shared" si="527"/>
        <v/>
      </c>
      <c r="O265" s="55" t="str">
        <f t="shared" si="527"/>
        <v/>
      </c>
      <c r="P265" s="55" t="str">
        <f t="shared" si="527"/>
        <v/>
      </c>
      <c r="Q265" s="55" t="str">
        <f t="shared" si="527"/>
        <v/>
      </c>
      <c r="R265" s="55" t="str">
        <f t="shared" si="527"/>
        <v/>
      </c>
      <c r="S265" s="55" t="str">
        <f t="shared" si="527"/>
        <v/>
      </c>
      <c r="T265" s="56">
        <f t="shared" si="524"/>
        <v>0</v>
      </c>
      <c r="U265" s="57"/>
      <c r="V265" s="58" t="str">
        <f t="shared" si="528"/>
        <v/>
      </c>
      <c r="W265" s="58" t="str">
        <f t="shared" si="528"/>
        <v/>
      </c>
      <c r="X265" s="58" t="str">
        <f t="shared" si="528"/>
        <v/>
      </c>
      <c r="Y265" s="58" t="str">
        <f t="shared" si="528"/>
        <v/>
      </c>
      <c r="Z265" s="58" t="str">
        <f t="shared" si="528"/>
        <v/>
      </c>
      <c r="AA265" s="58" t="str">
        <f t="shared" si="528"/>
        <v/>
      </c>
      <c r="AB265" s="58" t="str">
        <f t="shared" si="528"/>
        <v/>
      </c>
      <c r="AC265" s="58" t="str">
        <f t="shared" si="528"/>
        <v/>
      </c>
      <c r="AD265" s="58" t="str">
        <f t="shared" si="528"/>
        <v/>
      </c>
      <c r="AE265" s="58" t="str">
        <f t="shared" si="528"/>
        <v/>
      </c>
      <c r="AF265" s="58" t="str">
        <f t="shared" si="528"/>
        <v/>
      </c>
      <c r="AG265" s="56">
        <f t="shared" si="526"/>
        <v>0</v>
      </c>
      <c r="AN265" s="4">
        <v>8</v>
      </c>
      <c r="AO265" s="4">
        <v>1</v>
      </c>
      <c r="AP265" s="4">
        <v>8</v>
      </c>
      <c r="AQ265" s="6">
        <f ca="1">IF($AP265=1,IF(INDIRECT(ADDRESS(($AN265-1)*3+$AO265+5,$AP265+7))="",0,INDIRECT(ADDRESS(($AN265-1)*3+$AO265+5,$AP265+7))),IF(INDIRECT(ADDRESS(($AN265-1)*3+$AO265+5,$AP265+7))="",0,IF(COUNTIF(INDIRECT(ADDRESS(($AN265-1)*36+($AO265-1)*12+6,COLUMN())):INDIRECT(ADDRESS(($AN265-1)*36+($AO265-1)*12+$AP265+4,COLUMN())),INDIRECT(ADDRESS(($AN265-1)*3+$AO265+5,$AP265+7)))&gt;=1,0,INDIRECT(ADDRESS(($AN265-1)*3+$AO265+5,$AP265+7)))))</f>
        <v>0</v>
      </c>
      <c r="AR265" s="4">
        <f ca="1">COUNTIF(INDIRECT("H"&amp;(ROW()+12*(($AN265-1)*3+$AO265)-ROW())/12+5):INDIRECT("S"&amp;(ROW()+12*(($AN265-1)*3+$AO265)-ROW())/12+5),AQ265)</f>
        <v>0</v>
      </c>
      <c r="AS265" s="6">
        <f ca="1">IF($AP265=1,IF(INDIRECT(ADDRESS(($AN265-1)*3+$AO265+5,$AP265+20))="",0,INDIRECT(ADDRESS(($AN265-1)*3+$AO265+5,$AP265+20))),IF(INDIRECT(ADDRESS(($AN265-1)*3+$AO265+5,$AP265+20))="",0,IF(COUNTIF(INDIRECT(ADDRESS(($AN265-1)*36+($AO265-1)*12+6,COLUMN())):INDIRECT(ADDRESS(($AN265-1)*36+($AO265-1)*12+$AP265+4,COLUMN())),INDIRECT(ADDRESS(($AN265-1)*3+$AO265+5,$AP265+20)))&gt;=1,0,INDIRECT(ADDRESS(($AN265-1)*3+$AO265+5,$AP265+20)))))</f>
        <v>0</v>
      </c>
      <c r="AT265" s="4">
        <f ca="1">COUNTIF(INDIRECT("U"&amp;(ROW()+12*(($AN265-1)*3+$AO265)-ROW())/12+5):INDIRECT("AF"&amp;(ROW()+12*(($AN265-1)*3+$AO265)-ROW())/12+5),AS265)</f>
        <v>0</v>
      </c>
      <c r="AU265" s="4">
        <f ca="1">IF(AND(AQ265+AS265&gt;0,AR265+AT265&gt;0),COUNTIF(AU$6:AU264,"&gt;0")+1,0)</f>
        <v>0</v>
      </c>
      <c r="BE265" s="4">
        <v>2</v>
      </c>
      <c r="BF265" s="4" t="s">
        <v>72</v>
      </c>
      <c r="BG265" s="7">
        <f t="shared" ref="BG265:BR265" si="532">IF(BG264+BT264&gt;$AJ$27,1,0)</f>
        <v>0</v>
      </c>
      <c r="BH265" s="7">
        <f t="shared" si="532"/>
        <v>0</v>
      </c>
      <c r="BI265" s="7">
        <f t="shared" si="532"/>
        <v>0</v>
      </c>
      <c r="BJ265" s="7">
        <f t="shared" si="532"/>
        <v>0</v>
      </c>
      <c r="BK265" s="7">
        <f t="shared" si="532"/>
        <v>0</v>
      </c>
      <c r="BL265" s="7">
        <f t="shared" si="532"/>
        <v>0</v>
      </c>
      <c r="BM265" s="7">
        <f t="shared" si="532"/>
        <v>0</v>
      </c>
      <c r="BN265" s="7">
        <f t="shared" si="532"/>
        <v>0</v>
      </c>
      <c r="BO265" s="7">
        <f t="shared" si="532"/>
        <v>0</v>
      </c>
      <c r="BP265" s="7">
        <f t="shared" si="532"/>
        <v>0</v>
      </c>
      <c r="BQ265" s="7">
        <f t="shared" si="532"/>
        <v>0</v>
      </c>
      <c r="BR265" s="7">
        <f t="shared" si="532"/>
        <v>0</v>
      </c>
      <c r="BT265" s="7"/>
      <c r="BU265" s="7"/>
      <c r="BV265" s="7"/>
      <c r="BW265" s="7"/>
      <c r="BX265" s="7"/>
      <c r="BY265" s="7"/>
      <c r="BZ265" s="7"/>
      <c r="CA265" s="7"/>
      <c r="CB265" s="7"/>
      <c r="CC265" s="7"/>
      <c r="CD265" s="7"/>
      <c r="CE265" s="7"/>
    </row>
    <row r="266" spans="1:98">
      <c r="A266" s="408"/>
      <c r="B266" s="411"/>
      <c r="C266" s="416"/>
      <c r="D266" s="417"/>
      <c r="E266" s="415"/>
      <c r="F266" s="411"/>
      <c r="G266" s="59" t="s">
        <v>258</v>
      </c>
      <c r="H266" s="60"/>
      <c r="I266" s="61"/>
      <c r="J266" s="61"/>
      <c r="K266" s="61"/>
      <c r="L266" s="61"/>
      <c r="M266" s="61"/>
      <c r="N266" s="61"/>
      <c r="O266" s="61"/>
      <c r="P266" s="61"/>
      <c r="Q266" s="61"/>
      <c r="R266" s="61"/>
      <c r="S266" s="61"/>
      <c r="T266" s="62">
        <f t="shared" si="524"/>
        <v>0</v>
      </c>
      <c r="U266" s="63"/>
      <c r="V266" s="64"/>
      <c r="W266" s="64"/>
      <c r="X266" s="64"/>
      <c r="Y266" s="64"/>
      <c r="Z266" s="64"/>
      <c r="AA266" s="64"/>
      <c r="AB266" s="64"/>
      <c r="AC266" s="64"/>
      <c r="AD266" s="64"/>
      <c r="AE266" s="64"/>
      <c r="AF266" s="64"/>
      <c r="AG266" s="62">
        <f t="shared" si="526"/>
        <v>0</v>
      </c>
      <c r="AN266" s="4">
        <v>8</v>
      </c>
      <c r="AO266" s="4">
        <v>1</v>
      </c>
      <c r="AP266" s="4">
        <v>9</v>
      </c>
      <c r="AQ266" s="6">
        <f ca="1">IF($AP266=1,IF(INDIRECT(ADDRESS(($AN266-1)*3+$AO266+5,$AP266+7))="",0,INDIRECT(ADDRESS(($AN266-1)*3+$AO266+5,$AP266+7))),IF(INDIRECT(ADDRESS(($AN266-1)*3+$AO266+5,$AP266+7))="",0,IF(COUNTIF(INDIRECT(ADDRESS(($AN266-1)*36+($AO266-1)*12+6,COLUMN())):INDIRECT(ADDRESS(($AN266-1)*36+($AO266-1)*12+$AP266+4,COLUMN())),INDIRECT(ADDRESS(($AN266-1)*3+$AO266+5,$AP266+7)))&gt;=1,0,INDIRECT(ADDRESS(($AN266-1)*3+$AO266+5,$AP266+7)))))</f>
        <v>0</v>
      </c>
      <c r="AR266" s="4">
        <f ca="1">COUNTIF(INDIRECT("H"&amp;(ROW()+12*(($AN266-1)*3+$AO266)-ROW())/12+5):INDIRECT("S"&amp;(ROW()+12*(($AN266-1)*3+$AO266)-ROW())/12+5),AQ266)</f>
        <v>0</v>
      </c>
      <c r="AS266" s="6">
        <f ca="1">IF($AP266=1,IF(INDIRECT(ADDRESS(($AN266-1)*3+$AO266+5,$AP266+20))="",0,INDIRECT(ADDRESS(($AN266-1)*3+$AO266+5,$AP266+20))),IF(INDIRECT(ADDRESS(($AN266-1)*3+$AO266+5,$AP266+20))="",0,IF(COUNTIF(INDIRECT(ADDRESS(($AN266-1)*36+($AO266-1)*12+6,COLUMN())):INDIRECT(ADDRESS(($AN266-1)*36+($AO266-1)*12+$AP266+4,COLUMN())),INDIRECT(ADDRESS(($AN266-1)*3+$AO266+5,$AP266+20)))&gt;=1,0,INDIRECT(ADDRESS(($AN266-1)*3+$AO266+5,$AP266+20)))))</f>
        <v>0</v>
      </c>
      <c r="AT266" s="4">
        <f ca="1">COUNTIF(INDIRECT("U"&amp;(ROW()+12*(($AN266-1)*3+$AO266)-ROW())/12+5):INDIRECT("AF"&amp;(ROW()+12*(($AN266-1)*3+$AO266)-ROW())/12+5),AS266)</f>
        <v>0</v>
      </c>
      <c r="AU266" s="4">
        <f ca="1">IF(AND(AQ266+AS266&gt;0,AR266+AT266&gt;0),COUNTIF(AU$6:AU265,"&gt;0")+1,0)</f>
        <v>0</v>
      </c>
      <c r="BE266" s="4">
        <v>3</v>
      </c>
      <c r="BF266" s="8"/>
      <c r="BG266" s="7"/>
      <c r="BH266" s="7"/>
      <c r="BI266" s="7"/>
      <c r="BJ266" s="7"/>
      <c r="BK266" s="7"/>
      <c r="BL266" s="7"/>
      <c r="BM266" s="7"/>
      <c r="BN266" s="7"/>
      <c r="BO266" s="7"/>
      <c r="BP266" s="7"/>
      <c r="BQ266" s="7"/>
      <c r="BR266" s="7"/>
      <c r="BT266" s="7"/>
      <c r="BU266" s="7"/>
      <c r="BV266" s="7"/>
      <c r="BW266" s="7"/>
      <c r="BX266" s="7"/>
      <c r="BY266" s="7"/>
      <c r="BZ266" s="7"/>
      <c r="CA266" s="7"/>
      <c r="CB266" s="7"/>
      <c r="CC266" s="7"/>
      <c r="CD266" s="7"/>
      <c r="CE266" s="7"/>
    </row>
    <row r="267" spans="1:98">
      <c r="A267" s="406">
        <v>88</v>
      </c>
      <c r="B267" s="409"/>
      <c r="C267" s="409"/>
      <c r="D267" s="409"/>
      <c r="E267" s="413"/>
      <c r="F267" s="409"/>
      <c r="G267" s="47" t="s">
        <v>75</v>
      </c>
      <c r="H267" s="48"/>
      <c r="I267" s="49" t="str">
        <f t="shared" ref="I267:S268" si="533">IF(H267="","",H267)</f>
        <v/>
      </c>
      <c r="J267" s="49" t="str">
        <f t="shared" si="533"/>
        <v/>
      </c>
      <c r="K267" s="49" t="str">
        <f t="shared" si="533"/>
        <v/>
      </c>
      <c r="L267" s="49" t="str">
        <f t="shared" si="533"/>
        <v/>
      </c>
      <c r="M267" s="49" t="str">
        <f t="shared" si="533"/>
        <v/>
      </c>
      <c r="N267" s="49" t="str">
        <f t="shared" si="533"/>
        <v/>
      </c>
      <c r="O267" s="49" t="str">
        <f t="shared" si="533"/>
        <v/>
      </c>
      <c r="P267" s="49" t="str">
        <f t="shared" si="533"/>
        <v/>
      </c>
      <c r="Q267" s="49" t="str">
        <f t="shared" si="533"/>
        <v/>
      </c>
      <c r="R267" s="49" t="str">
        <f t="shared" si="533"/>
        <v/>
      </c>
      <c r="S267" s="49" t="str">
        <f t="shared" si="533"/>
        <v/>
      </c>
      <c r="T267" s="50">
        <f t="shared" si="524"/>
        <v>0</v>
      </c>
      <c r="U267" s="51"/>
      <c r="V267" s="52" t="str">
        <f t="shared" ref="V267:AF268" si="534">IF(U267="","",U267)</f>
        <v/>
      </c>
      <c r="W267" s="52" t="str">
        <f t="shared" si="534"/>
        <v/>
      </c>
      <c r="X267" s="52" t="str">
        <f t="shared" si="534"/>
        <v/>
      </c>
      <c r="Y267" s="52" t="str">
        <f t="shared" si="534"/>
        <v/>
      </c>
      <c r="Z267" s="52" t="str">
        <f t="shared" si="534"/>
        <v/>
      </c>
      <c r="AA267" s="52" t="str">
        <f t="shared" si="534"/>
        <v/>
      </c>
      <c r="AB267" s="52" t="str">
        <f t="shared" si="534"/>
        <v/>
      </c>
      <c r="AC267" s="52" t="str">
        <f t="shared" si="534"/>
        <v/>
      </c>
      <c r="AD267" s="52" t="str">
        <f t="shared" si="534"/>
        <v/>
      </c>
      <c r="AE267" s="52" t="str">
        <f t="shared" si="534"/>
        <v/>
      </c>
      <c r="AF267" s="52" t="str">
        <f t="shared" si="534"/>
        <v/>
      </c>
      <c r="AG267" s="50">
        <f t="shared" si="526"/>
        <v>0</v>
      </c>
      <c r="AN267" s="4">
        <v>8</v>
      </c>
      <c r="AO267" s="4">
        <v>1</v>
      </c>
      <c r="AP267" s="4">
        <v>10</v>
      </c>
      <c r="AQ267" s="6">
        <f ca="1">IF($AP267=1,IF(INDIRECT(ADDRESS(($AN267-1)*3+$AO267+5,$AP267+7))="",0,INDIRECT(ADDRESS(($AN267-1)*3+$AO267+5,$AP267+7))),IF(INDIRECT(ADDRESS(($AN267-1)*3+$AO267+5,$AP267+7))="",0,IF(COUNTIF(INDIRECT(ADDRESS(($AN267-1)*36+($AO267-1)*12+6,COLUMN())):INDIRECT(ADDRESS(($AN267-1)*36+($AO267-1)*12+$AP267+4,COLUMN())),INDIRECT(ADDRESS(($AN267-1)*3+$AO267+5,$AP267+7)))&gt;=1,0,INDIRECT(ADDRESS(($AN267-1)*3+$AO267+5,$AP267+7)))))</f>
        <v>0</v>
      </c>
      <c r="AR267" s="4">
        <f ca="1">COUNTIF(INDIRECT("H"&amp;(ROW()+12*(($AN267-1)*3+$AO267)-ROW())/12+5):INDIRECT("S"&amp;(ROW()+12*(($AN267-1)*3+$AO267)-ROW())/12+5),AQ267)</f>
        <v>0</v>
      </c>
      <c r="AS267" s="6">
        <f ca="1">IF($AP267=1,IF(INDIRECT(ADDRESS(($AN267-1)*3+$AO267+5,$AP267+20))="",0,INDIRECT(ADDRESS(($AN267-1)*3+$AO267+5,$AP267+20))),IF(INDIRECT(ADDRESS(($AN267-1)*3+$AO267+5,$AP267+20))="",0,IF(COUNTIF(INDIRECT(ADDRESS(($AN267-1)*36+($AO267-1)*12+6,COLUMN())):INDIRECT(ADDRESS(($AN267-1)*36+($AO267-1)*12+$AP267+4,COLUMN())),INDIRECT(ADDRESS(($AN267-1)*3+$AO267+5,$AP267+20)))&gt;=1,0,INDIRECT(ADDRESS(($AN267-1)*3+$AO267+5,$AP267+20)))))</f>
        <v>0</v>
      </c>
      <c r="AT267" s="4">
        <f ca="1">COUNTIF(INDIRECT("U"&amp;(ROW()+12*(($AN267-1)*3+$AO267)-ROW())/12+5):INDIRECT("AF"&amp;(ROW()+12*(($AN267-1)*3+$AO267)-ROW())/12+5),AS267)</f>
        <v>0</v>
      </c>
      <c r="AU267" s="4">
        <f ca="1">IF(AND(AQ267+AS267&gt;0,AR267+AT267&gt;0),COUNTIF(AU$6:AU266,"&gt;0")+1,0)</f>
        <v>0</v>
      </c>
      <c r="BE267" s="4">
        <v>1</v>
      </c>
      <c r="BG267" s="7">
        <f t="shared" ref="BG267:BR267" si="535">SUM(H267:H268)</f>
        <v>0</v>
      </c>
      <c r="BH267" s="7">
        <f t="shared" si="535"/>
        <v>0</v>
      </c>
      <c r="BI267" s="7">
        <f t="shared" si="535"/>
        <v>0</v>
      </c>
      <c r="BJ267" s="7">
        <f t="shared" si="535"/>
        <v>0</v>
      </c>
      <c r="BK267" s="7">
        <f t="shared" si="535"/>
        <v>0</v>
      </c>
      <c r="BL267" s="7">
        <f t="shared" si="535"/>
        <v>0</v>
      </c>
      <c r="BM267" s="7">
        <f t="shared" si="535"/>
        <v>0</v>
      </c>
      <c r="BN267" s="7">
        <f t="shared" si="535"/>
        <v>0</v>
      </c>
      <c r="BO267" s="7">
        <f t="shared" si="535"/>
        <v>0</v>
      </c>
      <c r="BP267" s="7">
        <f t="shared" si="535"/>
        <v>0</v>
      </c>
      <c r="BQ267" s="7">
        <f t="shared" si="535"/>
        <v>0</v>
      </c>
      <c r="BR267" s="7">
        <f t="shared" si="535"/>
        <v>0</v>
      </c>
      <c r="BT267" s="7">
        <f t="shared" ref="BT267:CE267" si="536">SUM(U267:U268)</f>
        <v>0</v>
      </c>
      <c r="BU267" s="7">
        <f t="shared" si="536"/>
        <v>0</v>
      </c>
      <c r="BV267" s="7">
        <f t="shared" si="536"/>
        <v>0</v>
      </c>
      <c r="BW267" s="7">
        <f t="shared" si="536"/>
        <v>0</v>
      </c>
      <c r="BX267" s="7">
        <f t="shared" si="536"/>
        <v>0</v>
      </c>
      <c r="BY267" s="7">
        <f t="shared" si="536"/>
        <v>0</v>
      </c>
      <c r="BZ267" s="7">
        <f t="shared" si="536"/>
        <v>0</v>
      </c>
      <c r="CA267" s="7">
        <f t="shared" si="536"/>
        <v>0</v>
      </c>
      <c r="CB267" s="7">
        <f t="shared" si="536"/>
        <v>0</v>
      </c>
      <c r="CC267" s="7">
        <f t="shared" si="536"/>
        <v>0</v>
      </c>
      <c r="CD267" s="7">
        <f t="shared" si="536"/>
        <v>0</v>
      </c>
      <c r="CE267" s="7">
        <f t="shared" si="536"/>
        <v>0</v>
      </c>
      <c r="CH267" s="8" t="s">
        <v>74</v>
      </c>
      <c r="CI267" s="7">
        <f t="shared" ref="CI267:CT267" si="537">IF(OR($D267="副園長",$D267="教頭",$D267="主任保育士",$D267="主幹教諭",$D267="主幹保育教諭"),0,BG267)</f>
        <v>0</v>
      </c>
      <c r="CJ267" s="7">
        <f t="shared" si="537"/>
        <v>0</v>
      </c>
      <c r="CK267" s="7">
        <f t="shared" si="537"/>
        <v>0</v>
      </c>
      <c r="CL267" s="7">
        <f t="shared" si="537"/>
        <v>0</v>
      </c>
      <c r="CM267" s="7">
        <f t="shared" si="537"/>
        <v>0</v>
      </c>
      <c r="CN267" s="7">
        <f t="shared" si="537"/>
        <v>0</v>
      </c>
      <c r="CO267" s="7">
        <f t="shared" si="537"/>
        <v>0</v>
      </c>
      <c r="CP267" s="7">
        <f t="shared" si="537"/>
        <v>0</v>
      </c>
      <c r="CQ267" s="7">
        <f t="shared" si="537"/>
        <v>0</v>
      </c>
      <c r="CR267" s="7">
        <f t="shared" si="537"/>
        <v>0</v>
      </c>
      <c r="CS267" s="7">
        <f t="shared" si="537"/>
        <v>0</v>
      </c>
      <c r="CT267" s="7">
        <f t="shared" si="537"/>
        <v>0</v>
      </c>
    </row>
    <row r="268" spans="1:98">
      <c r="A268" s="407"/>
      <c r="B268" s="410"/>
      <c r="C268" s="412"/>
      <c r="D268" s="412"/>
      <c r="E268" s="414"/>
      <c r="F268" s="410"/>
      <c r="G268" s="53" t="s">
        <v>73</v>
      </c>
      <c r="H268" s="54"/>
      <c r="I268" s="55" t="str">
        <f t="shared" si="533"/>
        <v/>
      </c>
      <c r="J268" s="55" t="str">
        <f t="shared" si="533"/>
        <v/>
      </c>
      <c r="K268" s="55" t="str">
        <f t="shared" si="533"/>
        <v/>
      </c>
      <c r="L268" s="55" t="str">
        <f t="shared" si="533"/>
        <v/>
      </c>
      <c r="M268" s="55" t="str">
        <f t="shared" si="533"/>
        <v/>
      </c>
      <c r="N268" s="55" t="str">
        <f t="shared" si="533"/>
        <v/>
      </c>
      <c r="O268" s="55" t="str">
        <f t="shared" si="533"/>
        <v/>
      </c>
      <c r="P268" s="55" t="str">
        <f t="shared" si="533"/>
        <v/>
      </c>
      <c r="Q268" s="55" t="str">
        <f t="shared" si="533"/>
        <v/>
      </c>
      <c r="R268" s="55" t="str">
        <f t="shared" si="533"/>
        <v/>
      </c>
      <c r="S268" s="55" t="str">
        <f t="shared" si="533"/>
        <v/>
      </c>
      <c r="T268" s="56">
        <f t="shared" si="524"/>
        <v>0</v>
      </c>
      <c r="U268" s="57"/>
      <c r="V268" s="58" t="str">
        <f t="shared" si="534"/>
        <v/>
      </c>
      <c r="W268" s="58" t="str">
        <f t="shared" si="534"/>
        <v/>
      </c>
      <c r="X268" s="58" t="str">
        <f t="shared" si="534"/>
        <v/>
      </c>
      <c r="Y268" s="58" t="str">
        <f t="shared" si="534"/>
        <v/>
      </c>
      <c r="Z268" s="58" t="str">
        <f t="shared" si="534"/>
        <v/>
      </c>
      <c r="AA268" s="58" t="str">
        <f t="shared" si="534"/>
        <v/>
      </c>
      <c r="AB268" s="58" t="str">
        <f t="shared" si="534"/>
        <v/>
      </c>
      <c r="AC268" s="58" t="str">
        <f t="shared" si="534"/>
        <v/>
      </c>
      <c r="AD268" s="58" t="str">
        <f t="shared" si="534"/>
        <v/>
      </c>
      <c r="AE268" s="58" t="str">
        <f t="shared" si="534"/>
        <v/>
      </c>
      <c r="AF268" s="58" t="str">
        <f t="shared" si="534"/>
        <v/>
      </c>
      <c r="AG268" s="56">
        <f t="shared" si="526"/>
        <v>0</v>
      </c>
      <c r="AN268" s="4">
        <v>8</v>
      </c>
      <c r="AO268" s="4">
        <v>1</v>
      </c>
      <c r="AP268" s="4">
        <v>11</v>
      </c>
      <c r="AQ268" s="6">
        <f ca="1">IF($AP268=1,IF(INDIRECT(ADDRESS(($AN268-1)*3+$AO268+5,$AP268+7))="",0,INDIRECT(ADDRESS(($AN268-1)*3+$AO268+5,$AP268+7))),IF(INDIRECT(ADDRESS(($AN268-1)*3+$AO268+5,$AP268+7))="",0,IF(COUNTIF(INDIRECT(ADDRESS(($AN268-1)*36+($AO268-1)*12+6,COLUMN())):INDIRECT(ADDRESS(($AN268-1)*36+($AO268-1)*12+$AP268+4,COLUMN())),INDIRECT(ADDRESS(($AN268-1)*3+$AO268+5,$AP268+7)))&gt;=1,0,INDIRECT(ADDRESS(($AN268-1)*3+$AO268+5,$AP268+7)))))</f>
        <v>0</v>
      </c>
      <c r="AR268" s="4">
        <f ca="1">COUNTIF(INDIRECT("H"&amp;(ROW()+12*(($AN268-1)*3+$AO268)-ROW())/12+5):INDIRECT("S"&amp;(ROW()+12*(($AN268-1)*3+$AO268)-ROW())/12+5),AQ268)</f>
        <v>0</v>
      </c>
      <c r="AS268" s="6">
        <f ca="1">IF($AP268=1,IF(INDIRECT(ADDRESS(($AN268-1)*3+$AO268+5,$AP268+20))="",0,INDIRECT(ADDRESS(($AN268-1)*3+$AO268+5,$AP268+20))),IF(INDIRECT(ADDRESS(($AN268-1)*3+$AO268+5,$AP268+20))="",0,IF(COUNTIF(INDIRECT(ADDRESS(($AN268-1)*36+($AO268-1)*12+6,COLUMN())):INDIRECT(ADDRESS(($AN268-1)*36+($AO268-1)*12+$AP268+4,COLUMN())),INDIRECT(ADDRESS(($AN268-1)*3+$AO268+5,$AP268+20)))&gt;=1,0,INDIRECT(ADDRESS(($AN268-1)*3+$AO268+5,$AP268+20)))))</f>
        <v>0</v>
      </c>
      <c r="AT268" s="4">
        <f ca="1">COUNTIF(INDIRECT("U"&amp;(ROW()+12*(($AN268-1)*3+$AO268)-ROW())/12+5):INDIRECT("AF"&amp;(ROW()+12*(($AN268-1)*3+$AO268)-ROW())/12+5),AS268)</f>
        <v>0</v>
      </c>
      <c r="AU268" s="4">
        <f ca="1">IF(AND(AQ268+AS268&gt;0,AR268+AT268&gt;0),COUNTIF(AU$6:AU267,"&gt;0")+1,0)</f>
        <v>0</v>
      </c>
      <c r="BE268" s="4">
        <v>2</v>
      </c>
      <c r="BF268" s="4" t="s">
        <v>72</v>
      </c>
      <c r="BG268" s="7">
        <f t="shared" ref="BG268:BR268" si="538">IF(BG267+BT267&gt;$AJ$27,1,0)</f>
        <v>0</v>
      </c>
      <c r="BH268" s="7">
        <f t="shared" si="538"/>
        <v>0</v>
      </c>
      <c r="BI268" s="7">
        <f t="shared" si="538"/>
        <v>0</v>
      </c>
      <c r="BJ268" s="7">
        <f t="shared" si="538"/>
        <v>0</v>
      </c>
      <c r="BK268" s="7">
        <f t="shared" si="538"/>
        <v>0</v>
      </c>
      <c r="BL268" s="7">
        <f t="shared" si="538"/>
        <v>0</v>
      </c>
      <c r="BM268" s="7">
        <f t="shared" si="538"/>
        <v>0</v>
      </c>
      <c r="BN268" s="7">
        <f t="shared" si="538"/>
        <v>0</v>
      </c>
      <c r="BO268" s="7">
        <f t="shared" si="538"/>
        <v>0</v>
      </c>
      <c r="BP268" s="7">
        <f t="shared" si="538"/>
        <v>0</v>
      </c>
      <c r="BQ268" s="7">
        <f t="shared" si="538"/>
        <v>0</v>
      </c>
      <c r="BR268" s="7">
        <f t="shared" si="538"/>
        <v>0</v>
      </c>
      <c r="BT268" s="7"/>
      <c r="BU268" s="7"/>
      <c r="BV268" s="7"/>
      <c r="BW268" s="7"/>
      <c r="BX268" s="7"/>
      <c r="BY268" s="7"/>
      <c r="BZ268" s="7"/>
      <c r="CA268" s="7"/>
      <c r="CB268" s="7"/>
      <c r="CC268" s="7"/>
      <c r="CD268" s="7"/>
      <c r="CE268" s="7"/>
    </row>
    <row r="269" spans="1:98">
      <c r="A269" s="408"/>
      <c r="B269" s="411"/>
      <c r="C269" s="416"/>
      <c r="D269" s="417"/>
      <c r="E269" s="415"/>
      <c r="F269" s="411"/>
      <c r="G269" s="59" t="s">
        <v>258</v>
      </c>
      <c r="H269" s="60"/>
      <c r="I269" s="61"/>
      <c r="J269" s="61"/>
      <c r="K269" s="61"/>
      <c r="L269" s="61"/>
      <c r="M269" s="61"/>
      <c r="N269" s="61"/>
      <c r="O269" s="61"/>
      <c r="P269" s="61"/>
      <c r="Q269" s="61"/>
      <c r="R269" s="61"/>
      <c r="S269" s="61"/>
      <c r="T269" s="62">
        <f t="shared" si="524"/>
        <v>0</v>
      </c>
      <c r="U269" s="63"/>
      <c r="V269" s="64"/>
      <c r="W269" s="64"/>
      <c r="X269" s="64"/>
      <c r="Y269" s="64"/>
      <c r="Z269" s="64"/>
      <c r="AA269" s="64"/>
      <c r="AB269" s="64"/>
      <c r="AC269" s="64"/>
      <c r="AD269" s="64"/>
      <c r="AE269" s="64"/>
      <c r="AF269" s="64"/>
      <c r="AG269" s="62">
        <f t="shared" si="526"/>
        <v>0</v>
      </c>
      <c r="AN269" s="4">
        <v>8</v>
      </c>
      <c r="AO269" s="4">
        <v>1</v>
      </c>
      <c r="AP269" s="4">
        <v>12</v>
      </c>
      <c r="AQ269" s="6">
        <f ca="1">IF($AP269=1,IF(INDIRECT(ADDRESS(($AN269-1)*3+$AO269+5,$AP269+7))="",0,INDIRECT(ADDRESS(($AN269-1)*3+$AO269+5,$AP269+7))),IF(INDIRECT(ADDRESS(($AN269-1)*3+$AO269+5,$AP269+7))="",0,IF(COUNTIF(INDIRECT(ADDRESS(($AN269-1)*36+($AO269-1)*12+6,COLUMN())):INDIRECT(ADDRESS(($AN269-1)*36+($AO269-1)*12+$AP269+4,COLUMN())),INDIRECT(ADDRESS(($AN269-1)*3+$AO269+5,$AP269+7)))&gt;=1,0,INDIRECT(ADDRESS(($AN269-1)*3+$AO269+5,$AP269+7)))))</f>
        <v>0</v>
      </c>
      <c r="AR269" s="4">
        <f ca="1">COUNTIF(INDIRECT("H"&amp;(ROW()+12*(($AN269-1)*3+$AO269)-ROW())/12+5):INDIRECT("S"&amp;(ROW()+12*(($AN269-1)*3+$AO269)-ROW())/12+5),AQ269)</f>
        <v>0</v>
      </c>
      <c r="AS269" s="6">
        <f ca="1">IF($AP269=1,IF(INDIRECT(ADDRESS(($AN269-1)*3+$AO269+5,$AP269+20))="",0,INDIRECT(ADDRESS(($AN269-1)*3+$AO269+5,$AP269+20))),IF(INDIRECT(ADDRESS(($AN269-1)*3+$AO269+5,$AP269+20))="",0,IF(COUNTIF(INDIRECT(ADDRESS(($AN269-1)*36+($AO269-1)*12+6,COLUMN())):INDIRECT(ADDRESS(($AN269-1)*36+($AO269-1)*12+$AP269+4,COLUMN())),INDIRECT(ADDRESS(($AN269-1)*3+$AO269+5,$AP269+20)))&gt;=1,0,INDIRECT(ADDRESS(($AN269-1)*3+$AO269+5,$AP269+20)))))</f>
        <v>0</v>
      </c>
      <c r="AT269" s="4">
        <f ca="1">COUNTIF(INDIRECT("U"&amp;(ROW()+12*(($AN269-1)*3+$AO269)-ROW())/12+5):INDIRECT("AF"&amp;(ROW()+12*(($AN269-1)*3+$AO269)-ROW())/12+5),AS269)</f>
        <v>0</v>
      </c>
      <c r="AU269" s="4">
        <f ca="1">IF(AND(AQ269+AS269&gt;0,AR269+AT269&gt;0),COUNTIF(AU$6:AU268,"&gt;0")+1,0)</f>
        <v>0</v>
      </c>
      <c r="BE269" s="4">
        <v>3</v>
      </c>
      <c r="BF269" s="8"/>
      <c r="BG269" s="7"/>
      <c r="BH269" s="7"/>
      <c r="BI269" s="7"/>
      <c r="BJ269" s="7"/>
      <c r="BK269" s="7"/>
      <c r="BL269" s="7"/>
      <c r="BM269" s="7"/>
      <c r="BN269" s="7"/>
      <c r="BO269" s="7"/>
      <c r="BP269" s="7"/>
      <c r="BQ269" s="7"/>
      <c r="BR269" s="7"/>
    </row>
    <row r="270" spans="1:98">
      <c r="A270" s="406">
        <v>89</v>
      </c>
      <c r="B270" s="409"/>
      <c r="C270" s="409"/>
      <c r="D270" s="409"/>
      <c r="E270" s="413"/>
      <c r="F270" s="409"/>
      <c r="G270" s="47" t="s">
        <v>75</v>
      </c>
      <c r="H270" s="48"/>
      <c r="I270" s="49" t="str">
        <f t="shared" ref="I270:S271" si="539">IF(H270="","",H270)</f>
        <v/>
      </c>
      <c r="J270" s="49" t="str">
        <f t="shared" si="539"/>
        <v/>
      </c>
      <c r="K270" s="49" t="str">
        <f t="shared" si="539"/>
        <v/>
      </c>
      <c r="L270" s="49" t="str">
        <f t="shared" si="539"/>
        <v/>
      </c>
      <c r="M270" s="49" t="str">
        <f t="shared" si="539"/>
        <v/>
      </c>
      <c r="N270" s="49" t="str">
        <f t="shared" si="539"/>
        <v/>
      </c>
      <c r="O270" s="49" t="str">
        <f t="shared" si="539"/>
        <v/>
      </c>
      <c r="P270" s="49" t="str">
        <f t="shared" si="539"/>
        <v/>
      </c>
      <c r="Q270" s="49" t="str">
        <f t="shared" si="539"/>
        <v/>
      </c>
      <c r="R270" s="49" t="str">
        <f t="shared" si="539"/>
        <v/>
      </c>
      <c r="S270" s="49" t="str">
        <f t="shared" si="539"/>
        <v/>
      </c>
      <c r="T270" s="50">
        <f t="shared" si="524"/>
        <v>0</v>
      </c>
      <c r="U270" s="51"/>
      <c r="V270" s="52" t="str">
        <f t="shared" ref="V270:AF271" si="540">IF(U270="","",U270)</f>
        <v/>
      </c>
      <c r="W270" s="52" t="str">
        <f t="shared" si="540"/>
        <v/>
      </c>
      <c r="X270" s="52" t="str">
        <f t="shared" si="540"/>
        <v/>
      </c>
      <c r="Y270" s="52" t="str">
        <f t="shared" si="540"/>
        <v/>
      </c>
      <c r="Z270" s="52" t="str">
        <f t="shared" si="540"/>
        <v/>
      </c>
      <c r="AA270" s="52" t="str">
        <f t="shared" si="540"/>
        <v/>
      </c>
      <c r="AB270" s="52" t="str">
        <f t="shared" si="540"/>
        <v/>
      </c>
      <c r="AC270" s="52" t="str">
        <f t="shared" si="540"/>
        <v/>
      </c>
      <c r="AD270" s="52" t="str">
        <f t="shared" si="540"/>
        <v/>
      </c>
      <c r="AE270" s="52" t="str">
        <f t="shared" si="540"/>
        <v/>
      </c>
      <c r="AF270" s="52" t="str">
        <f t="shared" si="540"/>
        <v/>
      </c>
      <c r="AG270" s="50">
        <f t="shared" si="526"/>
        <v>0</v>
      </c>
      <c r="AN270" s="4">
        <v>8</v>
      </c>
      <c r="AO270" s="4">
        <v>2</v>
      </c>
      <c r="AP270" s="4">
        <v>1</v>
      </c>
      <c r="AQ270" s="6">
        <f ca="1">IF($AP270=1,IF(INDIRECT(ADDRESS(($AN270-1)*3+$AO270+5,$AP270+7))="",0,INDIRECT(ADDRESS(($AN270-1)*3+$AO270+5,$AP270+7))),IF(INDIRECT(ADDRESS(($AN270-1)*3+$AO270+5,$AP270+7))="",0,IF(COUNTIF(INDIRECT(ADDRESS(($AN270-1)*36+($AO270-1)*12+6,COLUMN())):INDIRECT(ADDRESS(($AN270-1)*36+($AO270-1)*12+$AP270+4,COLUMN())),INDIRECT(ADDRESS(($AN270-1)*3+$AO270+5,$AP270+7)))&gt;=1,0,INDIRECT(ADDRESS(($AN270-1)*3+$AO270+5,$AP270+7)))))</f>
        <v>0</v>
      </c>
      <c r="AR270" s="4">
        <f ca="1">COUNTIF(INDIRECT("H"&amp;(ROW()+12*(($AN270-1)*3+$AO270)-ROW())/12+5):INDIRECT("S"&amp;(ROW()+12*(($AN270-1)*3+$AO270)-ROW())/12+5),AQ270)</f>
        <v>0</v>
      </c>
      <c r="AS270" s="6">
        <f ca="1">IF($AP270=1,IF(INDIRECT(ADDRESS(($AN270-1)*3+$AO270+5,$AP270+20))="",0,INDIRECT(ADDRESS(($AN270-1)*3+$AO270+5,$AP270+20))),IF(INDIRECT(ADDRESS(($AN270-1)*3+$AO270+5,$AP270+20))="",0,IF(COUNTIF(INDIRECT(ADDRESS(($AN270-1)*36+($AO270-1)*12+6,COLUMN())):INDIRECT(ADDRESS(($AN270-1)*36+($AO270-1)*12+$AP270+4,COLUMN())),INDIRECT(ADDRESS(($AN270-1)*3+$AO270+5,$AP270+20)))&gt;=1,0,INDIRECT(ADDRESS(($AN270-1)*3+$AO270+5,$AP270+20)))))</f>
        <v>0</v>
      </c>
      <c r="AT270" s="4">
        <f ca="1">COUNTIF(INDIRECT("U"&amp;(ROW()+12*(($AN270-1)*3+$AO270)-ROW())/12+5):INDIRECT("AF"&amp;(ROW()+12*(($AN270-1)*3+$AO270)-ROW())/12+5),AS270)</f>
        <v>0</v>
      </c>
      <c r="AU270" s="4">
        <f ca="1">IF(AND(AQ270+AS270&gt;0,AR270+AT270&gt;0),COUNTIF(AU$6:AU269,"&gt;0")+1,0)</f>
        <v>0</v>
      </c>
      <c r="BE270" s="4">
        <v>1</v>
      </c>
      <c r="BG270" s="7">
        <f t="shared" ref="BG270:BR270" si="541">SUM(H270:H271)</f>
        <v>0</v>
      </c>
      <c r="BH270" s="7">
        <f t="shared" si="541"/>
        <v>0</v>
      </c>
      <c r="BI270" s="7">
        <f t="shared" si="541"/>
        <v>0</v>
      </c>
      <c r="BJ270" s="7">
        <f t="shared" si="541"/>
        <v>0</v>
      </c>
      <c r="BK270" s="7">
        <f t="shared" si="541"/>
        <v>0</v>
      </c>
      <c r="BL270" s="7">
        <f t="shared" si="541"/>
        <v>0</v>
      </c>
      <c r="BM270" s="7">
        <f t="shared" si="541"/>
        <v>0</v>
      </c>
      <c r="BN270" s="7">
        <f t="shared" si="541"/>
        <v>0</v>
      </c>
      <c r="BO270" s="7">
        <f t="shared" si="541"/>
        <v>0</v>
      </c>
      <c r="BP270" s="7">
        <f t="shared" si="541"/>
        <v>0</v>
      </c>
      <c r="BQ270" s="7">
        <f t="shared" si="541"/>
        <v>0</v>
      </c>
      <c r="BR270" s="7">
        <f t="shared" si="541"/>
        <v>0</v>
      </c>
      <c r="BT270" s="7">
        <f t="shared" ref="BT270:CE270" si="542">SUM(U270:U271)</f>
        <v>0</v>
      </c>
      <c r="BU270" s="7">
        <f t="shared" si="542"/>
        <v>0</v>
      </c>
      <c r="BV270" s="7">
        <f t="shared" si="542"/>
        <v>0</v>
      </c>
      <c r="BW270" s="7">
        <f t="shared" si="542"/>
        <v>0</v>
      </c>
      <c r="BX270" s="7">
        <f t="shared" si="542"/>
        <v>0</v>
      </c>
      <c r="BY270" s="7">
        <f t="shared" si="542"/>
        <v>0</v>
      </c>
      <c r="BZ270" s="7">
        <f t="shared" si="542"/>
        <v>0</v>
      </c>
      <c r="CA270" s="7">
        <f t="shared" si="542"/>
        <v>0</v>
      </c>
      <c r="CB270" s="7">
        <f t="shared" si="542"/>
        <v>0</v>
      </c>
      <c r="CC270" s="7">
        <f t="shared" si="542"/>
        <v>0</v>
      </c>
      <c r="CD270" s="7">
        <f t="shared" si="542"/>
        <v>0</v>
      </c>
      <c r="CE270" s="7">
        <f t="shared" si="542"/>
        <v>0</v>
      </c>
      <c r="CH270" s="8" t="s">
        <v>74</v>
      </c>
      <c r="CI270" s="7">
        <f t="shared" ref="CI270:CT270" si="543">IF(OR($D270="副園長",$D270="教頭",$D270="主任保育士",$D270="主幹教諭",$D270="主幹保育教諭"),0,BG270)</f>
        <v>0</v>
      </c>
      <c r="CJ270" s="7">
        <f t="shared" si="543"/>
        <v>0</v>
      </c>
      <c r="CK270" s="7">
        <f t="shared" si="543"/>
        <v>0</v>
      </c>
      <c r="CL270" s="7">
        <f t="shared" si="543"/>
        <v>0</v>
      </c>
      <c r="CM270" s="7">
        <f t="shared" si="543"/>
        <v>0</v>
      </c>
      <c r="CN270" s="7">
        <f t="shared" si="543"/>
        <v>0</v>
      </c>
      <c r="CO270" s="7">
        <f t="shared" si="543"/>
        <v>0</v>
      </c>
      <c r="CP270" s="7">
        <f t="shared" si="543"/>
        <v>0</v>
      </c>
      <c r="CQ270" s="7">
        <f t="shared" si="543"/>
        <v>0</v>
      </c>
      <c r="CR270" s="7">
        <f t="shared" si="543"/>
        <v>0</v>
      </c>
      <c r="CS270" s="7">
        <f t="shared" si="543"/>
        <v>0</v>
      </c>
      <c r="CT270" s="7">
        <f t="shared" si="543"/>
        <v>0</v>
      </c>
    </row>
    <row r="271" spans="1:98">
      <c r="A271" s="407"/>
      <c r="B271" s="410"/>
      <c r="C271" s="412"/>
      <c r="D271" s="412"/>
      <c r="E271" s="414"/>
      <c r="F271" s="410"/>
      <c r="G271" s="53" t="s">
        <v>73</v>
      </c>
      <c r="H271" s="54"/>
      <c r="I271" s="55" t="str">
        <f t="shared" si="539"/>
        <v/>
      </c>
      <c r="J271" s="55" t="str">
        <f t="shared" si="539"/>
        <v/>
      </c>
      <c r="K271" s="55" t="str">
        <f t="shared" si="539"/>
        <v/>
      </c>
      <c r="L271" s="55" t="str">
        <f t="shared" si="539"/>
        <v/>
      </c>
      <c r="M271" s="55" t="str">
        <f t="shared" si="539"/>
        <v/>
      </c>
      <c r="N271" s="55" t="str">
        <f t="shared" si="539"/>
        <v/>
      </c>
      <c r="O271" s="55" t="str">
        <f t="shared" si="539"/>
        <v/>
      </c>
      <c r="P271" s="55" t="str">
        <f t="shared" si="539"/>
        <v/>
      </c>
      <c r="Q271" s="55" t="str">
        <f t="shared" si="539"/>
        <v/>
      </c>
      <c r="R271" s="55" t="str">
        <f t="shared" si="539"/>
        <v/>
      </c>
      <c r="S271" s="55" t="str">
        <f t="shared" si="539"/>
        <v/>
      </c>
      <c r="T271" s="56">
        <f t="shared" si="524"/>
        <v>0</v>
      </c>
      <c r="U271" s="57"/>
      <c r="V271" s="58" t="str">
        <f t="shared" si="540"/>
        <v/>
      </c>
      <c r="W271" s="58" t="str">
        <f t="shared" si="540"/>
        <v/>
      </c>
      <c r="X271" s="58" t="str">
        <f t="shared" si="540"/>
        <v/>
      </c>
      <c r="Y271" s="58" t="str">
        <f t="shared" si="540"/>
        <v/>
      </c>
      <c r="Z271" s="58" t="str">
        <f t="shared" si="540"/>
        <v/>
      </c>
      <c r="AA271" s="58" t="str">
        <f t="shared" si="540"/>
        <v/>
      </c>
      <c r="AB271" s="58" t="str">
        <f t="shared" si="540"/>
        <v/>
      </c>
      <c r="AC271" s="58" t="str">
        <f t="shared" si="540"/>
        <v/>
      </c>
      <c r="AD271" s="58" t="str">
        <f t="shared" si="540"/>
        <v/>
      </c>
      <c r="AE271" s="58" t="str">
        <f t="shared" si="540"/>
        <v/>
      </c>
      <c r="AF271" s="58" t="str">
        <f t="shared" si="540"/>
        <v/>
      </c>
      <c r="AG271" s="56">
        <f t="shared" si="526"/>
        <v>0</v>
      </c>
      <c r="AN271" s="4">
        <v>8</v>
      </c>
      <c r="AO271" s="4">
        <v>2</v>
      </c>
      <c r="AP271" s="4">
        <v>2</v>
      </c>
      <c r="AQ271" s="6">
        <f ca="1">IF($AP271=1,IF(INDIRECT(ADDRESS(($AN271-1)*3+$AO271+5,$AP271+7))="",0,INDIRECT(ADDRESS(($AN271-1)*3+$AO271+5,$AP271+7))),IF(INDIRECT(ADDRESS(($AN271-1)*3+$AO271+5,$AP271+7))="",0,IF(COUNTIF(INDIRECT(ADDRESS(($AN271-1)*36+($AO271-1)*12+6,COLUMN())):INDIRECT(ADDRESS(($AN271-1)*36+($AO271-1)*12+$AP271+4,COLUMN())),INDIRECT(ADDRESS(($AN271-1)*3+$AO271+5,$AP271+7)))&gt;=1,0,INDIRECT(ADDRESS(($AN271-1)*3+$AO271+5,$AP271+7)))))</f>
        <v>0</v>
      </c>
      <c r="AR271" s="4">
        <f ca="1">COUNTIF(INDIRECT("H"&amp;(ROW()+12*(($AN271-1)*3+$AO271)-ROW())/12+5):INDIRECT("S"&amp;(ROW()+12*(($AN271-1)*3+$AO271)-ROW())/12+5),AQ271)</f>
        <v>0</v>
      </c>
      <c r="AS271" s="6">
        <f ca="1">IF($AP271=1,IF(INDIRECT(ADDRESS(($AN271-1)*3+$AO271+5,$AP271+20))="",0,INDIRECT(ADDRESS(($AN271-1)*3+$AO271+5,$AP271+20))),IF(INDIRECT(ADDRESS(($AN271-1)*3+$AO271+5,$AP271+20))="",0,IF(COUNTIF(INDIRECT(ADDRESS(($AN271-1)*36+($AO271-1)*12+6,COLUMN())):INDIRECT(ADDRESS(($AN271-1)*36+($AO271-1)*12+$AP271+4,COLUMN())),INDIRECT(ADDRESS(($AN271-1)*3+$AO271+5,$AP271+20)))&gt;=1,0,INDIRECT(ADDRESS(($AN271-1)*3+$AO271+5,$AP271+20)))))</f>
        <v>0</v>
      </c>
      <c r="AT271" s="4">
        <f ca="1">COUNTIF(INDIRECT("U"&amp;(ROW()+12*(($AN271-1)*3+$AO271)-ROW())/12+5):INDIRECT("AF"&amp;(ROW()+12*(($AN271-1)*3+$AO271)-ROW())/12+5),AS271)</f>
        <v>0</v>
      </c>
      <c r="AU271" s="4">
        <f ca="1">IF(AND(AQ271+AS271&gt;0,AR271+AT271&gt;0),COUNTIF(AU$6:AU270,"&gt;0")+1,0)</f>
        <v>0</v>
      </c>
      <c r="BE271" s="4">
        <v>2</v>
      </c>
      <c r="BF271" s="4" t="s">
        <v>72</v>
      </c>
      <c r="BG271" s="7">
        <f t="shared" ref="BG271:BR271" si="544">IF(BG270+BT270&gt;$AJ$27,1,0)</f>
        <v>0</v>
      </c>
      <c r="BH271" s="7">
        <f t="shared" si="544"/>
        <v>0</v>
      </c>
      <c r="BI271" s="7">
        <f t="shared" si="544"/>
        <v>0</v>
      </c>
      <c r="BJ271" s="7">
        <f t="shared" si="544"/>
        <v>0</v>
      </c>
      <c r="BK271" s="7">
        <f t="shared" si="544"/>
        <v>0</v>
      </c>
      <c r="BL271" s="7">
        <f t="shared" si="544"/>
        <v>0</v>
      </c>
      <c r="BM271" s="7">
        <f t="shared" si="544"/>
        <v>0</v>
      </c>
      <c r="BN271" s="7">
        <f t="shared" si="544"/>
        <v>0</v>
      </c>
      <c r="BO271" s="7">
        <f t="shared" si="544"/>
        <v>0</v>
      </c>
      <c r="BP271" s="7">
        <f t="shared" si="544"/>
        <v>0</v>
      </c>
      <c r="BQ271" s="7">
        <f t="shared" si="544"/>
        <v>0</v>
      </c>
      <c r="BR271" s="7">
        <f t="shared" si="544"/>
        <v>0</v>
      </c>
      <c r="BT271" s="7"/>
      <c r="BU271" s="7"/>
      <c r="BV271" s="7"/>
      <c r="BW271" s="7"/>
      <c r="BX271" s="7"/>
      <c r="BY271" s="7"/>
      <c r="BZ271" s="7"/>
      <c r="CA271" s="7"/>
      <c r="CB271" s="7"/>
      <c r="CC271" s="7"/>
      <c r="CD271" s="7"/>
      <c r="CE271" s="7"/>
    </row>
    <row r="272" spans="1:98">
      <c r="A272" s="408"/>
      <c r="B272" s="411"/>
      <c r="C272" s="416"/>
      <c r="D272" s="417"/>
      <c r="E272" s="415"/>
      <c r="F272" s="411"/>
      <c r="G272" s="59" t="s">
        <v>258</v>
      </c>
      <c r="H272" s="60"/>
      <c r="I272" s="61"/>
      <c r="J272" s="61"/>
      <c r="K272" s="61"/>
      <c r="L272" s="61"/>
      <c r="M272" s="61"/>
      <c r="N272" s="61"/>
      <c r="O272" s="61"/>
      <c r="P272" s="61"/>
      <c r="Q272" s="61"/>
      <c r="R272" s="61"/>
      <c r="S272" s="61"/>
      <c r="T272" s="62">
        <f t="shared" si="524"/>
        <v>0</v>
      </c>
      <c r="U272" s="63"/>
      <c r="V272" s="64"/>
      <c r="W272" s="64"/>
      <c r="X272" s="64"/>
      <c r="Y272" s="64"/>
      <c r="Z272" s="64"/>
      <c r="AA272" s="64"/>
      <c r="AB272" s="64"/>
      <c r="AC272" s="64"/>
      <c r="AD272" s="64"/>
      <c r="AE272" s="64"/>
      <c r="AF272" s="64"/>
      <c r="AG272" s="62">
        <f t="shared" si="526"/>
        <v>0</v>
      </c>
      <c r="AN272" s="4">
        <v>8</v>
      </c>
      <c r="AO272" s="4">
        <v>2</v>
      </c>
      <c r="AP272" s="4">
        <v>3</v>
      </c>
      <c r="AQ272" s="6">
        <f ca="1">IF($AP272=1,IF(INDIRECT(ADDRESS(($AN272-1)*3+$AO272+5,$AP272+7))="",0,INDIRECT(ADDRESS(($AN272-1)*3+$AO272+5,$AP272+7))),IF(INDIRECT(ADDRESS(($AN272-1)*3+$AO272+5,$AP272+7))="",0,IF(COUNTIF(INDIRECT(ADDRESS(($AN272-1)*36+($AO272-1)*12+6,COLUMN())):INDIRECT(ADDRESS(($AN272-1)*36+($AO272-1)*12+$AP272+4,COLUMN())),INDIRECT(ADDRESS(($AN272-1)*3+$AO272+5,$AP272+7)))&gt;=1,0,INDIRECT(ADDRESS(($AN272-1)*3+$AO272+5,$AP272+7)))))</f>
        <v>0</v>
      </c>
      <c r="AR272" s="4">
        <f ca="1">COUNTIF(INDIRECT("H"&amp;(ROW()+12*(($AN272-1)*3+$AO272)-ROW())/12+5):INDIRECT("S"&amp;(ROW()+12*(($AN272-1)*3+$AO272)-ROW())/12+5),AQ272)</f>
        <v>0</v>
      </c>
      <c r="AS272" s="6">
        <f ca="1">IF($AP272=1,IF(INDIRECT(ADDRESS(($AN272-1)*3+$AO272+5,$AP272+20))="",0,INDIRECT(ADDRESS(($AN272-1)*3+$AO272+5,$AP272+20))),IF(INDIRECT(ADDRESS(($AN272-1)*3+$AO272+5,$AP272+20))="",0,IF(COUNTIF(INDIRECT(ADDRESS(($AN272-1)*36+($AO272-1)*12+6,COLUMN())):INDIRECT(ADDRESS(($AN272-1)*36+($AO272-1)*12+$AP272+4,COLUMN())),INDIRECT(ADDRESS(($AN272-1)*3+$AO272+5,$AP272+20)))&gt;=1,0,INDIRECT(ADDRESS(($AN272-1)*3+$AO272+5,$AP272+20)))))</f>
        <v>0</v>
      </c>
      <c r="AT272" s="4">
        <f ca="1">COUNTIF(INDIRECT("U"&amp;(ROW()+12*(($AN272-1)*3+$AO272)-ROW())/12+5):INDIRECT("AF"&amp;(ROW()+12*(($AN272-1)*3+$AO272)-ROW())/12+5),AS272)</f>
        <v>0</v>
      </c>
      <c r="AU272" s="4">
        <f ca="1">IF(AND(AQ272+AS272&gt;0,AR272+AT272&gt;0),COUNTIF(AU$6:AU271,"&gt;0")+1,0)</f>
        <v>0</v>
      </c>
      <c r="BE272" s="4">
        <v>3</v>
      </c>
      <c r="BF272" s="8"/>
      <c r="BG272" s="7"/>
      <c r="BH272" s="7"/>
      <c r="BI272" s="7"/>
      <c r="BJ272" s="7"/>
      <c r="BK272" s="7"/>
      <c r="BL272" s="7"/>
      <c r="BM272" s="7"/>
      <c r="BN272" s="7"/>
      <c r="BO272" s="7"/>
      <c r="BP272" s="7"/>
      <c r="BQ272" s="7"/>
      <c r="BR272" s="7"/>
      <c r="BT272" s="7"/>
      <c r="BU272" s="7"/>
      <c r="BV272" s="7"/>
      <c r="BW272" s="7"/>
      <c r="BX272" s="7"/>
      <c r="BY272" s="7"/>
      <c r="BZ272" s="7"/>
      <c r="CA272" s="7"/>
      <c r="CB272" s="7"/>
      <c r="CC272" s="7"/>
      <c r="CD272" s="7"/>
      <c r="CE272" s="7"/>
    </row>
    <row r="273" spans="1:98">
      <c r="A273" s="406">
        <v>90</v>
      </c>
      <c r="B273" s="409"/>
      <c r="C273" s="409"/>
      <c r="D273" s="409"/>
      <c r="E273" s="413"/>
      <c r="F273" s="409"/>
      <c r="G273" s="47" t="s">
        <v>75</v>
      </c>
      <c r="H273" s="48"/>
      <c r="I273" s="49" t="str">
        <f t="shared" ref="I273:S274" si="545">IF(H273="","",H273)</f>
        <v/>
      </c>
      <c r="J273" s="49" t="str">
        <f t="shared" si="545"/>
        <v/>
      </c>
      <c r="K273" s="49" t="str">
        <f t="shared" si="545"/>
        <v/>
      </c>
      <c r="L273" s="49" t="str">
        <f t="shared" si="545"/>
        <v/>
      </c>
      <c r="M273" s="49" t="str">
        <f t="shared" si="545"/>
        <v/>
      </c>
      <c r="N273" s="49" t="str">
        <f t="shared" si="545"/>
        <v/>
      </c>
      <c r="O273" s="49" t="str">
        <f t="shared" si="545"/>
        <v/>
      </c>
      <c r="P273" s="49" t="str">
        <f t="shared" si="545"/>
        <v/>
      </c>
      <c r="Q273" s="49" t="str">
        <f t="shared" si="545"/>
        <v/>
      </c>
      <c r="R273" s="49" t="str">
        <f t="shared" si="545"/>
        <v/>
      </c>
      <c r="S273" s="49" t="str">
        <f t="shared" si="545"/>
        <v/>
      </c>
      <c r="T273" s="50">
        <f t="shared" si="524"/>
        <v>0</v>
      </c>
      <c r="U273" s="51"/>
      <c r="V273" s="52" t="str">
        <f t="shared" ref="V273:AF274" si="546">IF(U273="","",U273)</f>
        <v/>
      </c>
      <c r="W273" s="52" t="str">
        <f t="shared" si="546"/>
        <v/>
      </c>
      <c r="X273" s="52" t="str">
        <f t="shared" si="546"/>
        <v/>
      </c>
      <c r="Y273" s="52" t="str">
        <f t="shared" si="546"/>
        <v/>
      </c>
      <c r="Z273" s="52" t="str">
        <f t="shared" si="546"/>
        <v/>
      </c>
      <c r="AA273" s="52" t="str">
        <f t="shared" si="546"/>
        <v/>
      </c>
      <c r="AB273" s="52" t="str">
        <f t="shared" si="546"/>
        <v/>
      </c>
      <c r="AC273" s="52" t="str">
        <f t="shared" si="546"/>
        <v/>
      </c>
      <c r="AD273" s="52" t="str">
        <f t="shared" si="546"/>
        <v/>
      </c>
      <c r="AE273" s="52" t="str">
        <f t="shared" si="546"/>
        <v/>
      </c>
      <c r="AF273" s="52" t="str">
        <f t="shared" si="546"/>
        <v/>
      </c>
      <c r="AG273" s="50">
        <f t="shared" si="526"/>
        <v>0</v>
      </c>
      <c r="AN273" s="4">
        <v>8</v>
      </c>
      <c r="AO273" s="4">
        <v>2</v>
      </c>
      <c r="AP273" s="4">
        <v>4</v>
      </c>
      <c r="AQ273" s="6">
        <f ca="1">IF($AP273=1,IF(INDIRECT(ADDRESS(($AN273-1)*3+$AO273+5,$AP273+7))="",0,INDIRECT(ADDRESS(($AN273-1)*3+$AO273+5,$AP273+7))),IF(INDIRECT(ADDRESS(($AN273-1)*3+$AO273+5,$AP273+7))="",0,IF(COUNTIF(INDIRECT(ADDRESS(($AN273-1)*36+($AO273-1)*12+6,COLUMN())):INDIRECT(ADDRESS(($AN273-1)*36+($AO273-1)*12+$AP273+4,COLUMN())),INDIRECT(ADDRESS(($AN273-1)*3+$AO273+5,$AP273+7)))&gt;=1,0,INDIRECT(ADDRESS(($AN273-1)*3+$AO273+5,$AP273+7)))))</f>
        <v>0</v>
      </c>
      <c r="AR273" s="4">
        <f ca="1">COUNTIF(INDIRECT("H"&amp;(ROW()+12*(($AN273-1)*3+$AO273)-ROW())/12+5):INDIRECT("S"&amp;(ROW()+12*(($AN273-1)*3+$AO273)-ROW())/12+5),AQ273)</f>
        <v>0</v>
      </c>
      <c r="AS273" s="6">
        <f ca="1">IF($AP273=1,IF(INDIRECT(ADDRESS(($AN273-1)*3+$AO273+5,$AP273+20))="",0,INDIRECT(ADDRESS(($AN273-1)*3+$AO273+5,$AP273+20))),IF(INDIRECT(ADDRESS(($AN273-1)*3+$AO273+5,$AP273+20))="",0,IF(COUNTIF(INDIRECT(ADDRESS(($AN273-1)*36+($AO273-1)*12+6,COLUMN())):INDIRECT(ADDRESS(($AN273-1)*36+($AO273-1)*12+$AP273+4,COLUMN())),INDIRECT(ADDRESS(($AN273-1)*3+$AO273+5,$AP273+20)))&gt;=1,0,INDIRECT(ADDRESS(($AN273-1)*3+$AO273+5,$AP273+20)))))</f>
        <v>0</v>
      </c>
      <c r="AT273" s="4">
        <f ca="1">COUNTIF(INDIRECT("U"&amp;(ROW()+12*(($AN273-1)*3+$AO273)-ROW())/12+5):INDIRECT("AF"&amp;(ROW()+12*(($AN273-1)*3+$AO273)-ROW())/12+5),AS273)</f>
        <v>0</v>
      </c>
      <c r="AU273" s="4">
        <f ca="1">IF(AND(AQ273+AS273&gt;0,AR273+AT273&gt;0),COUNTIF(AU$6:AU272,"&gt;0")+1,0)</f>
        <v>0</v>
      </c>
      <c r="BE273" s="4">
        <v>1</v>
      </c>
      <c r="BG273" s="7">
        <f t="shared" ref="BG273:BR273" si="547">SUM(H273:H274)</f>
        <v>0</v>
      </c>
      <c r="BH273" s="7">
        <f t="shared" si="547"/>
        <v>0</v>
      </c>
      <c r="BI273" s="7">
        <f t="shared" si="547"/>
        <v>0</v>
      </c>
      <c r="BJ273" s="7">
        <f t="shared" si="547"/>
        <v>0</v>
      </c>
      <c r="BK273" s="7">
        <f t="shared" si="547"/>
        <v>0</v>
      </c>
      <c r="BL273" s="7">
        <f t="shared" si="547"/>
        <v>0</v>
      </c>
      <c r="BM273" s="7">
        <f t="shared" si="547"/>
        <v>0</v>
      </c>
      <c r="BN273" s="7">
        <f t="shared" si="547"/>
        <v>0</v>
      </c>
      <c r="BO273" s="7">
        <f t="shared" si="547"/>
        <v>0</v>
      </c>
      <c r="BP273" s="7">
        <f t="shared" si="547"/>
        <v>0</v>
      </c>
      <c r="BQ273" s="7">
        <f t="shared" si="547"/>
        <v>0</v>
      </c>
      <c r="BR273" s="7">
        <f t="shared" si="547"/>
        <v>0</v>
      </c>
      <c r="BT273" s="7">
        <f t="shared" ref="BT273:CE273" si="548">SUM(U273:U274)</f>
        <v>0</v>
      </c>
      <c r="BU273" s="7">
        <f t="shared" si="548"/>
        <v>0</v>
      </c>
      <c r="BV273" s="7">
        <f t="shared" si="548"/>
        <v>0</v>
      </c>
      <c r="BW273" s="7">
        <f t="shared" si="548"/>
        <v>0</v>
      </c>
      <c r="BX273" s="7">
        <f t="shared" si="548"/>
        <v>0</v>
      </c>
      <c r="BY273" s="7">
        <f t="shared" si="548"/>
        <v>0</v>
      </c>
      <c r="BZ273" s="7">
        <f t="shared" si="548"/>
        <v>0</v>
      </c>
      <c r="CA273" s="7">
        <f t="shared" si="548"/>
        <v>0</v>
      </c>
      <c r="CB273" s="7">
        <f t="shared" si="548"/>
        <v>0</v>
      </c>
      <c r="CC273" s="7">
        <f t="shared" si="548"/>
        <v>0</v>
      </c>
      <c r="CD273" s="7">
        <f t="shared" si="548"/>
        <v>0</v>
      </c>
      <c r="CE273" s="7">
        <f t="shared" si="548"/>
        <v>0</v>
      </c>
      <c r="CH273" s="8" t="s">
        <v>74</v>
      </c>
      <c r="CI273" s="7">
        <f t="shared" ref="CI273:CT273" si="549">IF(OR($D273="副園長",$D273="教頭",$D273="主任保育士",$D273="主幹教諭",$D273="主幹保育教諭"),0,BG273)</f>
        <v>0</v>
      </c>
      <c r="CJ273" s="7">
        <f t="shared" si="549"/>
        <v>0</v>
      </c>
      <c r="CK273" s="7">
        <f t="shared" si="549"/>
        <v>0</v>
      </c>
      <c r="CL273" s="7">
        <f t="shared" si="549"/>
        <v>0</v>
      </c>
      <c r="CM273" s="7">
        <f t="shared" si="549"/>
        <v>0</v>
      </c>
      <c r="CN273" s="7">
        <f t="shared" si="549"/>
        <v>0</v>
      </c>
      <c r="CO273" s="7">
        <f t="shared" si="549"/>
        <v>0</v>
      </c>
      <c r="CP273" s="7">
        <f t="shared" si="549"/>
        <v>0</v>
      </c>
      <c r="CQ273" s="7">
        <f t="shared" si="549"/>
        <v>0</v>
      </c>
      <c r="CR273" s="7">
        <f t="shared" si="549"/>
        <v>0</v>
      </c>
      <c r="CS273" s="7">
        <f t="shared" si="549"/>
        <v>0</v>
      </c>
      <c r="CT273" s="7">
        <f t="shared" si="549"/>
        <v>0</v>
      </c>
    </row>
    <row r="274" spans="1:98">
      <c r="A274" s="407"/>
      <c r="B274" s="410"/>
      <c r="C274" s="412"/>
      <c r="D274" s="412"/>
      <c r="E274" s="414"/>
      <c r="F274" s="410"/>
      <c r="G274" s="53" t="s">
        <v>73</v>
      </c>
      <c r="H274" s="54"/>
      <c r="I274" s="55" t="str">
        <f t="shared" si="545"/>
        <v/>
      </c>
      <c r="J274" s="55" t="str">
        <f t="shared" si="545"/>
        <v/>
      </c>
      <c r="K274" s="55" t="str">
        <f t="shared" si="545"/>
        <v/>
      </c>
      <c r="L274" s="55" t="str">
        <f t="shared" si="545"/>
        <v/>
      </c>
      <c r="M274" s="55" t="str">
        <f t="shared" si="545"/>
        <v/>
      </c>
      <c r="N274" s="55" t="str">
        <f t="shared" si="545"/>
        <v/>
      </c>
      <c r="O274" s="55" t="str">
        <f t="shared" si="545"/>
        <v/>
      </c>
      <c r="P274" s="55" t="str">
        <f t="shared" si="545"/>
        <v/>
      </c>
      <c r="Q274" s="55" t="str">
        <f t="shared" si="545"/>
        <v/>
      </c>
      <c r="R274" s="55" t="str">
        <f t="shared" si="545"/>
        <v/>
      </c>
      <c r="S274" s="55" t="str">
        <f t="shared" si="545"/>
        <v/>
      </c>
      <c r="T274" s="56">
        <f t="shared" si="524"/>
        <v>0</v>
      </c>
      <c r="U274" s="57"/>
      <c r="V274" s="58" t="str">
        <f t="shared" si="546"/>
        <v/>
      </c>
      <c r="W274" s="58" t="str">
        <f t="shared" si="546"/>
        <v/>
      </c>
      <c r="X274" s="58" t="str">
        <f t="shared" si="546"/>
        <v/>
      </c>
      <c r="Y274" s="58" t="str">
        <f t="shared" si="546"/>
        <v/>
      </c>
      <c r="Z274" s="58" t="str">
        <f t="shared" si="546"/>
        <v/>
      </c>
      <c r="AA274" s="58" t="str">
        <f t="shared" si="546"/>
        <v/>
      </c>
      <c r="AB274" s="58" t="str">
        <f t="shared" si="546"/>
        <v/>
      </c>
      <c r="AC274" s="58" t="str">
        <f t="shared" si="546"/>
        <v/>
      </c>
      <c r="AD274" s="58" t="str">
        <f t="shared" si="546"/>
        <v/>
      </c>
      <c r="AE274" s="58" t="str">
        <f t="shared" si="546"/>
        <v/>
      </c>
      <c r="AF274" s="58" t="str">
        <f t="shared" si="546"/>
        <v/>
      </c>
      <c r="AG274" s="56">
        <f t="shared" si="526"/>
        <v>0</v>
      </c>
      <c r="AN274" s="4">
        <v>8</v>
      </c>
      <c r="AO274" s="4">
        <v>2</v>
      </c>
      <c r="AP274" s="4">
        <v>5</v>
      </c>
      <c r="AQ274" s="6">
        <f ca="1">IF($AP274=1,IF(INDIRECT(ADDRESS(($AN274-1)*3+$AO274+5,$AP274+7))="",0,INDIRECT(ADDRESS(($AN274-1)*3+$AO274+5,$AP274+7))),IF(INDIRECT(ADDRESS(($AN274-1)*3+$AO274+5,$AP274+7))="",0,IF(COUNTIF(INDIRECT(ADDRESS(($AN274-1)*36+($AO274-1)*12+6,COLUMN())):INDIRECT(ADDRESS(($AN274-1)*36+($AO274-1)*12+$AP274+4,COLUMN())),INDIRECT(ADDRESS(($AN274-1)*3+$AO274+5,$AP274+7)))&gt;=1,0,INDIRECT(ADDRESS(($AN274-1)*3+$AO274+5,$AP274+7)))))</f>
        <v>0</v>
      </c>
      <c r="AR274" s="4">
        <f ca="1">COUNTIF(INDIRECT("H"&amp;(ROW()+12*(($AN274-1)*3+$AO274)-ROW())/12+5):INDIRECT("S"&amp;(ROW()+12*(($AN274-1)*3+$AO274)-ROW())/12+5),AQ274)</f>
        <v>0</v>
      </c>
      <c r="AS274" s="6">
        <f ca="1">IF($AP274=1,IF(INDIRECT(ADDRESS(($AN274-1)*3+$AO274+5,$AP274+20))="",0,INDIRECT(ADDRESS(($AN274-1)*3+$AO274+5,$AP274+20))),IF(INDIRECT(ADDRESS(($AN274-1)*3+$AO274+5,$AP274+20))="",0,IF(COUNTIF(INDIRECT(ADDRESS(($AN274-1)*36+($AO274-1)*12+6,COLUMN())):INDIRECT(ADDRESS(($AN274-1)*36+($AO274-1)*12+$AP274+4,COLUMN())),INDIRECT(ADDRESS(($AN274-1)*3+$AO274+5,$AP274+20)))&gt;=1,0,INDIRECT(ADDRESS(($AN274-1)*3+$AO274+5,$AP274+20)))))</f>
        <v>0</v>
      </c>
      <c r="AT274" s="4">
        <f ca="1">COUNTIF(INDIRECT("U"&amp;(ROW()+12*(($AN274-1)*3+$AO274)-ROW())/12+5):INDIRECT("AF"&amp;(ROW()+12*(($AN274-1)*3+$AO274)-ROW())/12+5),AS274)</f>
        <v>0</v>
      </c>
      <c r="AU274" s="4">
        <f ca="1">IF(AND(AQ274+AS274&gt;0,AR274+AT274&gt;0),COUNTIF(AU$6:AU273,"&gt;0")+1,0)</f>
        <v>0</v>
      </c>
      <c r="BE274" s="4">
        <v>2</v>
      </c>
      <c r="BF274" s="4" t="s">
        <v>72</v>
      </c>
      <c r="BG274" s="7">
        <f t="shared" ref="BG274:BR274" si="550">IF(BG273+BT273&gt;$AJ$27,1,0)</f>
        <v>0</v>
      </c>
      <c r="BH274" s="7">
        <f t="shared" si="550"/>
        <v>0</v>
      </c>
      <c r="BI274" s="7">
        <f t="shared" si="550"/>
        <v>0</v>
      </c>
      <c r="BJ274" s="7">
        <f t="shared" si="550"/>
        <v>0</v>
      </c>
      <c r="BK274" s="7">
        <f t="shared" si="550"/>
        <v>0</v>
      </c>
      <c r="BL274" s="7">
        <f t="shared" si="550"/>
        <v>0</v>
      </c>
      <c r="BM274" s="7">
        <f t="shared" si="550"/>
        <v>0</v>
      </c>
      <c r="BN274" s="7">
        <f t="shared" si="550"/>
        <v>0</v>
      </c>
      <c r="BO274" s="7">
        <f t="shared" si="550"/>
        <v>0</v>
      </c>
      <c r="BP274" s="7">
        <f t="shared" si="550"/>
        <v>0</v>
      </c>
      <c r="BQ274" s="7">
        <f t="shared" si="550"/>
        <v>0</v>
      </c>
      <c r="BR274" s="7">
        <f t="shared" si="550"/>
        <v>0</v>
      </c>
    </row>
    <row r="275" spans="1:98">
      <c r="A275" s="408"/>
      <c r="B275" s="411"/>
      <c r="C275" s="416"/>
      <c r="D275" s="417"/>
      <c r="E275" s="415"/>
      <c r="F275" s="411"/>
      <c r="G275" s="59" t="s">
        <v>258</v>
      </c>
      <c r="H275" s="60"/>
      <c r="I275" s="61"/>
      <c r="J275" s="61"/>
      <c r="K275" s="61"/>
      <c r="L275" s="61"/>
      <c r="M275" s="61"/>
      <c r="N275" s="61"/>
      <c r="O275" s="61"/>
      <c r="P275" s="61"/>
      <c r="Q275" s="61"/>
      <c r="R275" s="61"/>
      <c r="S275" s="61"/>
      <c r="T275" s="62">
        <f t="shared" si="524"/>
        <v>0</v>
      </c>
      <c r="U275" s="63"/>
      <c r="V275" s="64"/>
      <c r="W275" s="64"/>
      <c r="X275" s="64"/>
      <c r="Y275" s="64"/>
      <c r="Z275" s="64"/>
      <c r="AA275" s="64"/>
      <c r="AB275" s="64"/>
      <c r="AC275" s="64"/>
      <c r="AD275" s="64"/>
      <c r="AE275" s="64"/>
      <c r="AF275" s="64"/>
      <c r="AG275" s="62">
        <f t="shared" si="526"/>
        <v>0</v>
      </c>
      <c r="AN275" s="4">
        <v>8</v>
      </c>
      <c r="AO275" s="4">
        <v>2</v>
      </c>
      <c r="AP275" s="4">
        <v>6</v>
      </c>
      <c r="AQ275" s="6">
        <f ca="1">IF($AP275=1,IF(INDIRECT(ADDRESS(($AN275-1)*3+$AO275+5,$AP275+7))="",0,INDIRECT(ADDRESS(($AN275-1)*3+$AO275+5,$AP275+7))),IF(INDIRECT(ADDRESS(($AN275-1)*3+$AO275+5,$AP275+7))="",0,IF(COUNTIF(INDIRECT(ADDRESS(($AN275-1)*36+($AO275-1)*12+6,COLUMN())):INDIRECT(ADDRESS(($AN275-1)*36+($AO275-1)*12+$AP275+4,COLUMN())),INDIRECT(ADDRESS(($AN275-1)*3+$AO275+5,$AP275+7)))&gt;=1,0,INDIRECT(ADDRESS(($AN275-1)*3+$AO275+5,$AP275+7)))))</f>
        <v>0</v>
      </c>
      <c r="AR275" s="4">
        <f ca="1">COUNTIF(INDIRECT("H"&amp;(ROW()+12*(($AN275-1)*3+$AO275)-ROW())/12+5):INDIRECT("S"&amp;(ROW()+12*(($AN275-1)*3+$AO275)-ROW())/12+5),AQ275)</f>
        <v>0</v>
      </c>
      <c r="AS275" s="6">
        <f ca="1">IF($AP275=1,IF(INDIRECT(ADDRESS(($AN275-1)*3+$AO275+5,$AP275+20))="",0,INDIRECT(ADDRESS(($AN275-1)*3+$AO275+5,$AP275+20))),IF(INDIRECT(ADDRESS(($AN275-1)*3+$AO275+5,$AP275+20))="",0,IF(COUNTIF(INDIRECT(ADDRESS(($AN275-1)*36+($AO275-1)*12+6,COLUMN())):INDIRECT(ADDRESS(($AN275-1)*36+($AO275-1)*12+$AP275+4,COLUMN())),INDIRECT(ADDRESS(($AN275-1)*3+$AO275+5,$AP275+20)))&gt;=1,0,INDIRECT(ADDRESS(($AN275-1)*3+$AO275+5,$AP275+20)))))</f>
        <v>0</v>
      </c>
      <c r="AT275" s="4">
        <f ca="1">COUNTIF(INDIRECT("U"&amp;(ROW()+12*(($AN275-1)*3+$AO275)-ROW())/12+5):INDIRECT("AF"&amp;(ROW()+12*(($AN275-1)*3+$AO275)-ROW())/12+5),AS275)</f>
        <v>0</v>
      </c>
      <c r="AU275" s="4">
        <f ca="1">IF(AND(AQ275+AS275&gt;0,AR275+AT275&gt;0),COUNTIF(AU$6:AU274,"&gt;0")+1,0)</f>
        <v>0</v>
      </c>
      <c r="BE275" s="4">
        <v>3</v>
      </c>
      <c r="BF275" s="8"/>
      <c r="BG275" s="7"/>
      <c r="BH275" s="7"/>
      <c r="BI275" s="7"/>
      <c r="BJ275" s="7"/>
      <c r="BK275" s="7"/>
      <c r="BL275" s="7"/>
      <c r="BM275" s="7"/>
      <c r="BN275" s="7"/>
      <c r="BO275" s="7"/>
      <c r="BP275" s="7"/>
      <c r="BQ275" s="7"/>
      <c r="BR275" s="7"/>
    </row>
    <row r="276" spans="1:98">
      <c r="A276" s="406">
        <v>91</v>
      </c>
      <c r="B276" s="409"/>
      <c r="C276" s="409"/>
      <c r="D276" s="409"/>
      <c r="E276" s="413"/>
      <c r="F276" s="409"/>
      <c r="G276" s="47" t="s">
        <v>75</v>
      </c>
      <c r="H276" s="48"/>
      <c r="I276" s="49" t="str">
        <f t="shared" ref="I276:S277" si="551">IF(H276="","",H276)</f>
        <v/>
      </c>
      <c r="J276" s="49" t="str">
        <f t="shared" si="551"/>
        <v/>
      </c>
      <c r="K276" s="49" t="str">
        <f t="shared" si="551"/>
        <v/>
      </c>
      <c r="L276" s="49" t="str">
        <f t="shared" si="551"/>
        <v/>
      </c>
      <c r="M276" s="49" t="str">
        <f t="shared" si="551"/>
        <v/>
      </c>
      <c r="N276" s="49" t="str">
        <f t="shared" si="551"/>
        <v/>
      </c>
      <c r="O276" s="49" t="str">
        <f t="shared" si="551"/>
        <v/>
      </c>
      <c r="P276" s="49" t="str">
        <f t="shared" si="551"/>
        <v/>
      </c>
      <c r="Q276" s="49" t="str">
        <f t="shared" si="551"/>
        <v/>
      </c>
      <c r="R276" s="49" t="str">
        <f t="shared" si="551"/>
        <v/>
      </c>
      <c r="S276" s="49" t="str">
        <f t="shared" si="551"/>
        <v/>
      </c>
      <c r="T276" s="50">
        <f t="shared" si="524"/>
        <v>0</v>
      </c>
      <c r="U276" s="51"/>
      <c r="V276" s="52" t="str">
        <f t="shared" ref="V276:AF277" si="552">IF(U276="","",U276)</f>
        <v/>
      </c>
      <c r="W276" s="52" t="str">
        <f t="shared" si="552"/>
        <v/>
      </c>
      <c r="X276" s="52" t="str">
        <f t="shared" si="552"/>
        <v/>
      </c>
      <c r="Y276" s="52" t="str">
        <f t="shared" si="552"/>
        <v/>
      </c>
      <c r="Z276" s="52" t="str">
        <f t="shared" si="552"/>
        <v/>
      </c>
      <c r="AA276" s="52" t="str">
        <f t="shared" si="552"/>
        <v/>
      </c>
      <c r="AB276" s="52" t="str">
        <f t="shared" si="552"/>
        <v/>
      </c>
      <c r="AC276" s="52" t="str">
        <f t="shared" si="552"/>
        <v/>
      </c>
      <c r="AD276" s="52" t="str">
        <f t="shared" si="552"/>
        <v/>
      </c>
      <c r="AE276" s="52" t="str">
        <f t="shared" si="552"/>
        <v/>
      </c>
      <c r="AF276" s="52" t="str">
        <f t="shared" si="552"/>
        <v/>
      </c>
      <c r="AG276" s="50">
        <f t="shared" si="526"/>
        <v>0</v>
      </c>
      <c r="AN276" s="4">
        <v>8</v>
      </c>
      <c r="AO276" s="4">
        <v>2</v>
      </c>
      <c r="AP276" s="4">
        <v>7</v>
      </c>
      <c r="AQ276" s="6">
        <f ca="1">IF($AP276=1,IF(INDIRECT(ADDRESS(($AN276-1)*3+$AO276+5,$AP276+7))="",0,INDIRECT(ADDRESS(($AN276-1)*3+$AO276+5,$AP276+7))),IF(INDIRECT(ADDRESS(($AN276-1)*3+$AO276+5,$AP276+7))="",0,IF(COUNTIF(INDIRECT(ADDRESS(($AN276-1)*36+($AO276-1)*12+6,COLUMN())):INDIRECT(ADDRESS(($AN276-1)*36+($AO276-1)*12+$AP276+4,COLUMN())),INDIRECT(ADDRESS(($AN276-1)*3+$AO276+5,$AP276+7)))&gt;=1,0,INDIRECT(ADDRESS(($AN276-1)*3+$AO276+5,$AP276+7)))))</f>
        <v>0</v>
      </c>
      <c r="AR276" s="4">
        <f ca="1">COUNTIF(INDIRECT("H"&amp;(ROW()+12*(($AN276-1)*3+$AO276)-ROW())/12+5):INDIRECT("S"&amp;(ROW()+12*(($AN276-1)*3+$AO276)-ROW())/12+5),AQ276)</f>
        <v>0</v>
      </c>
      <c r="AS276" s="6">
        <f ca="1">IF($AP276=1,IF(INDIRECT(ADDRESS(($AN276-1)*3+$AO276+5,$AP276+20))="",0,INDIRECT(ADDRESS(($AN276-1)*3+$AO276+5,$AP276+20))),IF(INDIRECT(ADDRESS(($AN276-1)*3+$AO276+5,$AP276+20))="",0,IF(COUNTIF(INDIRECT(ADDRESS(($AN276-1)*36+($AO276-1)*12+6,COLUMN())):INDIRECT(ADDRESS(($AN276-1)*36+($AO276-1)*12+$AP276+4,COLUMN())),INDIRECT(ADDRESS(($AN276-1)*3+$AO276+5,$AP276+20)))&gt;=1,0,INDIRECT(ADDRESS(($AN276-1)*3+$AO276+5,$AP276+20)))))</f>
        <v>0</v>
      </c>
      <c r="AT276" s="4">
        <f ca="1">COUNTIF(INDIRECT("U"&amp;(ROW()+12*(($AN276-1)*3+$AO276)-ROW())/12+5):INDIRECT("AF"&amp;(ROW()+12*(($AN276-1)*3+$AO276)-ROW())/12+5),AS276)</f>
        <v>0</v>
      </c>
      <c r="AU276" s="4">
        <f ca="1">IF(AND(AQ276+AS276&gt;0,AR276+AT276&gt;0),COUNTIF(AU$6:AU275,"&gt;0")+1,0)</f>
        <v>0</v>
      </c>
      <c r="BE276" s="4">
        <v>1</v>
      </c>
      <c r="BG276" s="7">
        <f t="shared" ref="BG276:BR276" si="553">SUM(H276:H277)</f>
        <v>0</v>
      </c>
      <c r="BH276" s="7">
        <f t="shared" si="553"/>
        <v>0</v>
      </c>
      <c r="BI276" s="7">
        <f t="shared" si="553"/>
        <v>0</v>
      </c>
      <c r="BJ276" s="7">
        <f t="shared" si="553"/>
        <v>0</v>
      </c>
      <c r="BK276" s="7">
        <f t="shared" si="553"/>
        <v>0</v>
      </c>
      <c r="BL276" s="7">
        <f t="shared" si="553"/>
        <v>0</v>
      </c>
      <c r="BM276" s="7">
        <f t="shared" si="553"/>
        <v>0</v>
      </c>
      <c r="BN276" s="7">
        <f t="shared" si="553"/>
        <v>0</v>
      </c>
      <c r="BO276" s="7">
        <f t="shared" si="553"/>
        <v>0</v>
      </c>
      <c r="BP276" s="7">
        <f t="shared" si="553"/>
        <v>0</v>
      </c>
      <c r="BQ276" s="7">
        <f t="shared" si="553"/>
        <v>0</v>
      </c>
      <c r="BR276" s="7">
        <f t="shared" si="553"/>
        <v>0</v>
      </c>
      <c r="BT276" s="7">
        <f t="shared" ref="BT276:CE276" si="554">SUM(U276:U277)</f>
        <v>0</v>
      </c>
      <c r="BU276" s="7">
        <f t="shared" si="554"/>
        <v>0</v>
      </c>
      <c r="BV276" s="7">
        <f t="shared" si="554"/>
        <v>0</v>
      </c>
      <c r="BW276" s="7">
        <f t="shared" si="554"/>
        <v>0</v>
      </c>
      <c r="BX276" s="7">
        <f t="shared" si="554"/>
        <v>0</v>
      </c>
      <c r="BY276" s="7">
        <f t="shared" si="554"/>
        <v>0</v>
      </c>
      <c r="BZ276" s="7">
        <f t="shared" si="554"/>
        <v>0</v>
      </c>
      <c r="CA276" s="7">
        <f t="shared" si="554"/>
        <v>0</v>
      </c>
      <c r="CB276" s="7">
        <f t="shared" si="554"/>
        <v>0</v>
      </c>
      <c r="CC276" s="7">
        <f t="shared" si="554"/>
        <v>0</v>
      </c>
      <c r="CD276" s="7">
        <f t="shared" si="554"/>
        <v>0</v>
      </c>
      <c r="CE276" s="7">
        <f t="shared" si="554"/>
        <v>0</v>
      </c>
      <c r="CH276" s="8" t="s">
        <v>74</v>
      </c>
      <c r="CI276" s="7">
        <f t="shared" ref="CI276:CT276" si="555">IF(OR($D276="副園長",$D276="教頭",$D276="主任保育士",$D276="主幹教諭",$D276="主幹保育教諭"),0,BG276)</f>
        <v>0</v>
      </c>
      <c r="CJ276" s="7">
        <f t="shared" si="555"/>
        <v>0</v>
      </c>
      <c r="CK276" s="7">
        <f t="shared" si="555"/>
        <v>0</v>
      </c>
      <c r="CL276" s="7">
        <f t="shared" si="555"/>
        <v>0</v>
      </c>
      <c r="CM276" s="7">
        <f t="shared" si="555"/>
        <v>0</v>
      </c>
      <c r="CN276" s="7">
        <f t="shared" si="555"/>
        <v>0</v>
      </c>
      <c r="CO276" s="7">
        <f t="shared" si="555"/>
        <v>0</v>
      </c>
      <c r="CP276" s="7">
        <f t="shared" si="555"/>
        <v>0</v>
      </c>
      <c r="CQ276" s="7">
        <f t="shared" si="555"/>
        <v>0</v>
      </c>
      <c r="CR276" s="7">
        <f t="shared" si="555"/>
        <v>0</v>
      </c>
      <c r="CS276" s="7">
        <f t="shared" si="555"/>
        <v>0</v>
      </c>
      <c r="CT276" s="7">
        <f t="shared" si="555"/>
        <v>0</v>
      </c>
    </row>
    <row r="277" spans="1:98">
      <c r="A277" s="407"/>
      <c r="B277" s="410"/>
      <c r="C277" s="412"/>
      <c r="D277" s="412"/>
      <c r="E277" s="414"/>
      <c r="F277" s="410"/>
      <c r="G277" s="53" t="s">
        <v>73</v>
      </c>
      <c r="H277" s="54"/>
      <c r="I277" s="55" t="str">
        <f t="shared" si="551"/>
        <v/>
      </c>
      <c r="J277" s="55" t="str">
        <f t="shared" si="551"/>
        <v/>
      </c>
      <c r="K277" s="55" t="str">
        <f t="shared" si="551"/>
        <v/>
      </c>
      <c r="L277" s="55" t="str">
        <f t="shared" si="551"/>
        <v/>
      </c>
      <c r="M277" s="55" t="str">
        <f t="shared" si="551"/>
        <v/>
      </c>
      <c r="N277" s="55" t="str">
        <f t="shared" si="551"/>
        <v/>
      </c>
      <c r="O277" s="55" t="str">
        <f t="shared" si="551"/>
        <v/>
      </c>
      <c r="P277" s="55" t="str">
        <f t="shared" si="551"/>
        <v/>
      </c>
      <c r="Q277" s="55" t="str">
        <f t="shared" si="551"/>
        <v/>
      </c>
      <c r="R277" s="55" t="str">
        <f t="shared" si="551"/>
        <v/>
      </c>
      <c r="S277" s="55" t="str">
        <f t="shared" si="551"/>
        <v/>
      </c>
      <c r="T277" s="56">
        <f t="shared" si="524"/>
        <v>0</v>
      </c>
      <c r="U277" s="57"/>
      <c r="V277" s="58" t="str">
        <f t="shared" si="552"/>
        <v/>
      </c>
      <c r="W277" s="58" t="str">
        <f t="shared" si="552"/>
        <v/>
      </c>
      <c r="X277" s="58" t="str">
        <f t="shared" si="552"/>
        <v/>
      </c>
      <c r="Y277" s="58" t="str">
        <f t="shared" si="552"/>
        <v/>
      </c>
      <c r="Z277" s="58" t="str">
        <f t="shared" si="552"/>
        <v/>
      </c>
      <c r="AA277" s="58" t="str">
        <f t="shared" si="552"/>
        <v/>
      </c>
      <c r="AB277" s="58" t="str">
        <f t="shared" si="552"/>
        <v/>
      </c>
      <c r="AC277" s="58" t="str">
        <f t="shared" si="552"/>
        <v/>
      </c>
      <c r="AD277" s="58" t="str">
        <f t="shared" si="552"/>
        <v/>
      </c>
      <c r="AE277" s="58" t="str">
        <f t="shared" si="552"/>
        <v/>
      </c>
      <c r="AF277" s="58" t="str">
        <f t="shared" si="552"/>
        <v/>
      </c>
      <c r="AG277" s="56">
        <f t="shared" si="526"/>
        <v>0</v>
      </c>
      <c r="AN277" s="4">
        <v>8</v>
      </c>
      <c r="AO277" s="4">
        <v>2</v>
      </c>
      <c r="AP277" s="4">
        <v>8</v>
      </c>
      <c r="AQ277" s="6">
        <f ca="1">IF($AP277=1,IF(INDIRECT(ADDRESS(($AN277-1)*3+$AO277+5,$AP277+7))="",0,INDIRECT(ADDRESS(($AN277-1)*3+$AO277+5,$AP277+7))),IF(INDIRECT(ADDRESS(($AN277-1)*3+$AO277+5,$AP277+7))="",0,IF(COUNTIF(INDIRECT(ADDRESS(($AN277-1)*36+($AO277-1)*12+6,COLUMN())):INDIRECT(ADDRESS(($AN277-1)*36+($AO277-1)*12+$AP277+4,COLUMN())),INDIRECT(ADDRESS(($AN277-1)*3+$AO277+5,$AP277+7)))&gt;=1,0,INDIRECT(ADDRESS(($AN277-1)*3+$AO277+5,$AP277+7)))))</f>
        <v>0</v>
      </c>
      <c r="AR277" s="4">
        <f ca="1">COUNTIF(INDIRECT("H"&amp;(ROW()+12*(($AN277-1)*3+$AO277)-ROW())/12+5):INDIRECT("S"&amp;(ROW()+12*(($AN277-1)*3+$AO277)-ROW())/12+5),AQ277)</f>
        <v>0</v>
      </c>
      <c r="AS277" s="6">
        <f ca="1">IF($AP277=1,IF(INDIRECT(ADDRESS(($AN277-1)*3+$AO277+5,$AP277+20))="",0,INDIRECT(ADDRESS(($AN277-1)*3+$AO277+5,$AP277+20))),IF(INDIRECT(ADDRESS(($AN277-1)*3+$AO277+5,$AP277+20))="",0,IF(COUNTIF(INDIRECT(ADDRESS(($AN277-1)*36+($AO277-1)*12+6,COLUMN())):INDIRECT(ADDRESS(($AN277-1)*36+($AO277-1)*12+$AP277+4,COLUMN())),INDIRECT(ADDRESS(($AN277-1)*3+$AO277+5,$AP277+20)))&gt;=1,0,INDIRECT(ADDRESS(($AN277-1)*3+$AO277+5,$AP277+20)))))</f>
        <v>0</v>
      </c>
      <c r="AT277" s="4">
        <f ca="1">COUNTIF(INDIRECT("U"&amp;(ROW()+12*(($AN277-1)*3+$AO277)-ROW())/12+5):INDIRECT("AF"&amp;(ROW()+12*(($AN277-1)*3+$AO277)-ROW())/12+5),AS277)</f>
        <v>0</v>
      </c>
      <c r="AU277" s="4">
        <f ca="1">IF(AND(AQ277+AS277&gt;0,AR277+AT277&gt;0),COUNTIF(AU$6:AU276,"&gt;0")+1,0)</f>
        <v>0</v>
      </c>
      <c r="BE277" s="4">
        <v>2</v>
      </c>
      <c r="BF277" s="4" t="s">
        <v>72</v>
      </c>
      <c r="BG277" s="7">
        <f t="shared" ref="BG277:BR277" si="556">IF(BG276+BT276&gt;$AJ$27,1,0)</f>
        <v>0</v>
      </c>
      <c r="BH277" s="7">
        <f t="shared" si="556"/>
        <v>0</v>
      </c>
      <c r="BI277" s="7">
        <f t="shared" si="556"/>
        <v>0</v>
      </c>
      <c r="BJ277" s="7">
        <f t="shared" si="556"/>
        <v>0</v>
      </c>
      <c r="BK277" s="7">
        <f t="shared" si="556"/>
        <v>0</v>
      </c>
      <c r="BL277" s="7">
        <f t="shared" si="556"/>
        <v>0</v>
      </c>
      <c r="BM277" s="7">
        <f t="shared" si="556"/>
        <v>0</v>
      </c>
      <c r="BN277" s="7">
        <f t="shared" si="556"/>
        <v>0</v>
      </c>
      <c r="BO277" s="7">
        <f t="shared" si="556"/>
        <v>0</v>
      </c>
      <c r="BP277" s="7">
        <f t="shared" si="556"/>
        <v>0</v>
      </c>
      <c r="BQ277" s="7">
        <f t="shared" si="556"/>
        <v>0</v>
      </c>
      <c r="BR277" s="7">
        <f t="shared" si="556"/>
        <v>0</v>
      </c>
      <c r="BT277" s="7"/>
      <c r="BU277" s="7"/>
      <c r="BV277" s="7"/>
      <c r="BW277" s="7"/>
      <c r="BX277" s="7"/>
      <c r="BY277" s="7"/>
      <c r="BZ277" s="7"/>
      <c r="CA277" s="7"/>
      <c r="CB277" s="7"/>
      <c r="CC277" s="7"/>
      <c r="CD277" s="7"/>
      <c r="CE277" s="7"/>
    </row>
    <row r="278" spans="1:98">
      <c r="A278" s="408"/>
      <c r="B278" s="411"/>
      <c r="C278" s="416"/>
      <c r="D278" s="417"/>
      <c r="E278" s="415"/>
      <c r="F278" s="411"/>
      <c r="G278" s="59" t="s">
        <v>258</v>
      </c>
      <c r="H278" s="60"/>
      <c r="I278" s="61"/>
      <c r="J278" s="61"/>
      <c r="K278" s="61"/>
      <c r="L278" s="61"/>
      <c r="M278" s="61"/>
      <c r="N278" s="61"/>
      <c r="O278" s="61"/>
      <c r="P278" s="61"/>
      <c r="Q278" s="61"/>
      <c r="R278" s="61"/>
      <c r="S278" s="61"/>
      <c r="T278" s="62">
        <f t="shared" si="524"/>
        <v>0</v>
      </c>
      <c r="U278" s="63"/>
      <c r="V278" s="64"/>
      <c r="W278" s="64"/>
      <c r="X278" s="64"/>
      <c r="Y278" s="64"/>
      <c r="Z278" s="64"/>
      <c r="AA278" s="64"/>
      <c r="AB278" s="64"/>
      <c r="AC278" s="64"/>
      <c r="AD278" s="64"/>
      <c r="AE278" s="64"/>
      <c r="AF278" s="64"/>
      <c r="AG278" s="62">
        <f t="shared" si="526"/>
        <v>0</v>
      </c>
      <c r="AN278" s="4">
        <v>8</v>
      </c>
      <c r="AO278" s="4">
        <v>2</v>
      </c>
      <c r="AP278" s="4">
        <v>9</v>
      </c>
      <c r="AQ278" s="6">
        <f ca="1">IF($AP278=1,IF(INDIRECT(ADDRESS(($AN278-1)*3+$AO278+5,$AP278+7))="",0,INDIRECT(ADDRESS(($AN278-1)*3+$AO278+5,$AP278+7))),IF(INDIRECT(ADDRESS(($AN278-1)*3+$AO278+5,$AP278+7))="",0,IF(COUNTIF(INDIRECT(ADDRESS(($AN278-1)*36+($AO278-1)*12+6,COLUMN())):INDIRECT(ADDRESS(($AN278-1)*36+($AO278-1)*12+$AP278+4,COLUMN())),INDIRECT(ADDRESS(($AN278-1)*3+$AO278+5,$AP278+7)))&gt;=1,0,INDIRECT(ADDRESS(($AN278-1)*3+$AO278+5,$AP278+7)))))</f>
        <v>0</v>
      </c>
      <c r="AR278" s="4">
        <f ca="1">COUNTIF(INDIRECT("H"&amp;(ROW()+12*(($AN278-1)*3+$AO278)-ROW())/12+5):INDIRECT("S"&amp;(ROW()+12*(($AN278-1)*3+$AO278)-ROW())/12+5),AQ278)</f>
        <v>0</v>
      </c>
      <c r="AS278" s="6">
        <f ca="1">IF($AP278=1,IF(INDIRECT(ADDRESS(($AN278-1)*3+$AO278+5,$AP278+20))="",0,INDIRECT(ADDRESS(($AN278-1)*3+$AO278+5,$AP278+20))),IF(INDIRECT(ADDRESS(($AN278-1)*3+$AO278+5,$AP278+20))="",0,IF(COUNTIF(INDIRECT(ADDRESS(($AN278-1)*36+($AO278-1)*12+6,COLUMN())):INDIRECT(ADDRESS(($AN278-1)*36+($AO278-1)*12+$AP278+4,COLUMN())),INDIRECT(ADDRESS(($AN278-1)*3+$AO278+5,$AP278+20)))&gt;=1,0,INDIRECT(ADDRESS(($AN278-1)*3+$AO278+5,$AP278+20)))))</f>
        <v>0</v>
      </c>
      <c r="AT278" s="4">
        <f ca="1">COUNTIF(INDIRECT("U"&amp;(ROW()+12*(($AN278-1)*3+$AO278)-ROW())/12+5):INDIRECT("AF"&amp;(ROW()+12*(($AN278-1)*3+$AO278)-ROW())/12+5),AS278)</f>
        <v>0</v>
      </c>
      <c r="AU278" s="4">
        <f ca="1">IF(AND(AQ278+AS278&gt;0,AR278+AT278&gt;0),COUNTIF(AU$6:AU277,"&gt;0")+1,0)</f>
        <v>0</v>
      </c>
      <c r="BE278" s="4">
        <v>3</v>
      </c>
      <c r="BF278" s="8"/>
      <c r="BG278" s="7"/>
      <c r="BH278" s="7"/>
      <c r="BI278" s="7"/>
      <c r="BJ278" s="7"/>
      <c r="BK278" s="7"/>
      <c r="BL278" s="7"/>
      <c r="BM278" s="7"/>
      <c r="BN278" s="7"/>
      <c r="BO278" s="7"/>
      <c r="BP278" s="7"/>
      <c r="BQ278" s="7"/>
      <c r="BR278" s="7"/>
      <c r="BT278" s="7"/>
      <c r="BU278" s="7"/>
      <c r="BV278" s="7"/>
      <c r="BW278" s="7"/>
      <c r="BX278" s="7"/>
      <c r="BY278" s="7"/>
      <c r="BZ278" s="7"/>
      <c r="CA278" s="7"/>
      <c r="CB278" s="7"/>
      <c r="CC278" s="7"/>
      <c r="CD278" s="7"/>
      <c r="CE278" s="7"/>
    </row>
    <row r="279" spans="1:98">
      <c r="A279" s="406">
        <v>92</v>
      </c>
      <c r="B279" s="409"/>
      <c r="C279" s="409"/>
      <c r="D279" s="409"/>
      <c r="E279" s="413"/>
      <c r="F279" s="409"/>
      <c r="G279" s="47" t="s">
        <v>75</v>
      </c>
      <c r="H279" s="48"/>
      <c r="I279" s="49" t="str">
        <f t="shared" ref="I279:S280" si="557">IF(H279="","",H279)</f>
        <v/>
      </c>
      <c r="J279" s="49" t="str">
        <f t="shared" si="557"/>
        <v/>
      </c>
      <c r="K279" s="49" t="str">
        <f t="shared" si="557"/>
        <v/>
      </c>
      <c r="L279" s="49" t="str">
        <f t="shared" si="557"/>
        <v/>
      </c>
      <c r="M279" s="49" t="str">
        <f t="shared" si="557"/>
        <v/>
      </c>
      <c r="N279" s="49" t="str">
        <f t="shared" si="557"/>
        <v/>
      </c>
      <c r="O279" s="49" t="str">
        <f t="shared" si="557"/>
        <v/>
      </c>
      <c r="P279" s="49" t="str">
        <f t="shared" si="557"/>
        <v/>
      </c>
      <c r="Q279" s="49" t="str">
        <f t="shared" si="557"/>
        <v/>
      </c>
      <c r="R279" s="49" t="str">
        <f t="shared" si="557"/>
        <v/>
      </c>
      <c r="S279" s="49" t="str">
        <f t="shared" si="557"/>
        <v/>
      </c>
      <c r="T279" s="50">
        <f t="shared" si="524"/>
        <v>0</v>
      </c>
      <c r="U279" s="51"/>
      <c r="V279" s="52" t="str">
        <f t="shared" ref="V279:AF280" si="558">IF(U279="","",U279)</f>
        <v/>
      </c>
      <c r="W279" s="52" t="str">
        <f t="shared" si="558"/>
        <v/>
      </c>
      <c r="X279" s="52" t="str">
        <f t="shared" si="558"/>
        <v/>
      </c>
      <c r="Y279" s="52" t="str">
        <f t="shared" si="558"/>
        <v/>
      </c>
      <c r="Z279" s="52" t="str">
        <f t="shared" si="558"/>
        <v/>
      </c>
      <c r="AA279" s="52" t="str">
        <f t="shared" si="558"/>
        <v/>
      </c>
      <c r="AB279" s="52" t="str">
        <f t="shared" si="558"/>
        <v/>
      </c>
      <c r="AC279" s="52" t="str">
        <f t="shared" si="558"/>
        <v/>
      </c>
      <c r="AD279" s="52" t="str">
        <f t="shared" si="558"/>
        <v/>
      </c>
      <c r="AE279" s="52" t="str">
        <f t="shared" si="558"/>
        <v/>
      </c>
      <c r="AF279" s="52" t="str">
        <f t="shared" si="558"/>
        <v/>
      </c>
      <c r="AG279" s="50">
        <f t="shared" si="526"/>
        <v>0</v>
      </c>
      <c r="AN279" s="4">
        <v>8</v>
      </c>
      <c r="AO279" s="4">
        <v>2</v>
      </c>
      <c r="AP279" s="4">
        <v>10</v>
      </c>
      <c r="AQ279" s="6">
        <f ca="1">IF($AP279=1,IF(INDIRECT(ADDRESS(($AN279-1)*3+$AO279+5,$AP279+7))="",0,INDIRECT(ADDRESS(($AN279-1)*3+$AO279+5,$AP279+7))),IF(INDIRECT(ADDRESS(($AN279-1)*3+$AO279+5,$AP279+7))="",0,IF(COUNTIF(INDIRECT(ADDRESS(($AN279-1)*36+($AO279-1)*12+6,COLUMN())):INDIRECT(ADDRESS(($AN279-1)*36+($AO279-1)*12+$AP279+4,COLUMN())),INDIRECT(ADDRESS(($AN279-1)*3+$AO279+5,$AP279+7)))&gt;=1,0,INDIRECT(ADDRESS(($AN279-1)*3+$AO279+5,$AP279+7)))))</f>
        <v>0</v>
      </c>
      <c r="AR279" s="4">
        <f ca="1">COUNTIF(INDIRECT("H"&amp;(ROW()+12*(($AN279-1)*3+$AO279)-ROW())/12+5):INDIRECT("S"&amp;(ROW()+12*(($AN279-1)*3+$AO279)-ROW())/12+5),AQ279)</f>
        <v>0</v>
      </c>
      <c r="AS279" s="6">
        <f ca="1">IF($AP279=1,IF(INDIRECT(ADDRESS(($AN279-1)*3+$AO279+5,$AP279+20))="",0,INDIRECT(ADDRESS(($AN279-1)*3+$AO279+5,$AP279+20))),IF(INDIRECT(ADDRESS(($AN279-1)*3+$AO279+5,$AP279+20))="",0,IF(COUNTIF(INDIRECT(ADDRESS(($AN279-1)*36+($AO279-1)*12+6,COLUMN())):INDIRECT(ADDRESS(($AN279-1)*36+($AO279-1)*12+$AP279+4,COLUMN())),INDIRECT(ADDRESS(($AN279-1)*3+$AO279+5,$AP279+20)))&gt;=1,0,INDIRECT(ADDRESS(($AN279-1)*3+$AO279+5,$AP279+20)))))</f>
        <v>0</v>
      </c>
      <c r="AT279" s="4">
        <f ca="1">COUNTIF(INDIRECT("U"&amp;(ROW()+12*(($AN279-1)*3+$AO279)-ROW())/12+5):INDIRECT("AF"&amp;(ROW()+12*(($AN279-1)*3+$AO279)-ROW())/12+5),AS279)</f>
        <v>0</v>
      </c>
      <c r="AU279" s="4">
        <f ca="1">IF(AND(AQ279+AS279&gt;0,AR279+AT279&gt;0),COUNTIF(AU$6:AU278,"&gt;0")+1,0)</f>
        <v>0</v>
      </c>
      <c r="BE279" s="4">
        <v>1</v>
      </c>
      <c r="BG279" s="7">
        <f t="shared" ref="BG279:BR279" si="559">SUM(H279:H280)</f>
        <v>0</v>
      </c>
      <c r="BH279" s="7">
        <f t="shared" si="559"/>
        <v>0</v>
      </c>
      <c r="BI279" s="7">
        <f t="shared" si="559"/>
        <v>0</v>
      </c>
      <c r="BJ279" s="7">
        <f t="shared" si="559"/>
        <v>0</v>
      </c>
      <c r="BK279" s="7">
        <f t="shared" si="559"/>
        <v>0</v>
      </c>
      <c r="BL279" s="7">
        <f t="shared" si="559"/>
        <v>0</v>
      </c>
      <c r="BM279" s="7">
        <f t="shared" si="559"/>
        <v>0</v>
      </c>
      <c r="BN279" s="7">
        <f t="shared" si="559"/>
        <v>0</v>
      </c>
      <c r="BO279" s="7">
        <f t="shared" si="559"/>
        <v>0</v>
      </c>
      <c r="BP279" s="7">
        <f t="shared" si="559"/>
        <v>0</v>
      </c>
      <c r="BQ279" s="7">
        <f t="shared" si="559"/>
        <v>0</v>
      </c>
      <c r="BR279" s="7">
        <f t="shared" si="559"/>
        <v>0</v>
      </c>
      <c r="BT279" s="7">
        <f t="shared" ref="BT279:CE279" si="560">SUM(U279:U280)</f>
        <v>0</v>
      </c>
      <c r="BU279" s="7">
        <f t="shared" si="560"/>
        <v>0</v>
      </c>
      <c r="BV279" s="7">
        <f t="shared" si="560"/>
        <v>0</v>
      </c>
      <c r="BW279" s="7">
        <f t="shared" si="560"/>
        <v>0</v>
      </c>
      <c r="BX279" s="7">
        <f t="shared" si="560"/>
        <v>0</v>
      </c>
      <c r="BY279" s="7">
        <f t="shared" si="560"/>
        <v>0</v>
      </c>
      <c r="BZ279" s="7">
        <f t="shared" si="560"/>
        <v>0</v>
      </c>
      <c r="CA279" s="7">
        <f t="shared" si="560"/>
        <v>0</v>
      </c>
      <c r="CB279" s="7">
        <f t="shared" si="560"/>
        <v>0</v>
      </c>
      <c r="CC279" s="7">
        <f t="shared" si="560"/>
        <v>0</v>
      </c>
      <c r="CD279" s="7">
        <f t="shared" si="560"/>
        <v>0</v>
      </c>
      <c r="CE279" s="7">
        <f t="shared" si="560"/>
        <v>0</v>
      </c>
      <c r="CH279" s="8" t="s">
        <v>74</v>
      </c>
      <c r="CI279" s="7">
        <f t="shared" ref="CI279:CT279" si="561">IF(OR($D279="副園長",$D279="教頭",$D279="主任保育士",$D279="主幹教諭",$D279="主幹保育教諭"),0,BG279)</f>
        <v>0</v>
      </c>
      <c r="CJ279" s="7">
        <f t="shared" si="561"/>
        <v>0</v>
      </c>
      <c r="CK279" s="7">
        <f t="shared" si="561"/>
        <v>0</v>
      </c>
      <c r="CL279" s="7">
        <f t="shared" si="561"/>
        <v>0</v>
      </c>
      <c r="CM279" s="7">
        <f t="shared" si="561"/>
        <v>0</v>
      </c>
      <c r="CN279" s="7">
        <f t="shared" si="561"/>
        <v>0</v>
      </c>
      <c r="CO279" s="7">
        <f t="shared" si="561"/>
        <v>0</v>
      </c>
      <c r="CP279" s="7">
        <f t="shared" si="561"/>
        <v>0</v>
      </c>
      <c r="CQ279" s="7">
        <f t="shared" si="561"/>
        <v>0</v>
      </c>
      <c r="CR279" s="7">
        <f t="shared" si="561"/>
        <v>0</v>
      </c>
      <c r="CS279" s="7">
        <f t="shared" si="561"/>
        <v>0</v>
      </c>
      <c r="CT279" s="7">
        <f t="shared" si="561"/>
        <v>0</v>
      </c>
    </row>
    <row r="280" spans="1:98">
      <c r="A280" s="407"/>
      <c r="B280" s="410"/>
      <c r="C280" s="412"/>
      <c r="D280" s="412"/>
      <c r="E280" s="414"/>
      <c r="F280" s="410"/>
      <c r="G280" s="53" t="s">
        <v>73</v>
      </c>
      <c r="H280" s="54"/>
      <c r="I280" s="55" t="str">
        <f t="shared" si="557"/>
        <v/>
      </c>
      <c r="J280" s="55" t="str">
        <f t="shared" si="557"/>
        <v/>
      </c>
      <c r="K280" s="55" t="str">
        <f t="shared" si="557"/>
        <v/>
      </c>
      <c r="L280" s="55" t="str">
        <f t="shared" si="557"/>
        <v/>
      </c>
      <c r="M280" s="55" t="str">
        <f t="shared" si="557"/>
        <v/>
      </c>
      <c r="N280" s="55" t="str">
        <f t="shared" si="557"/>
        <v/>
      </c>
      <c r="O280" s="55" t="str">
        <f t="shared" si="557"/>
        <v/>
      </c>
      <c r="P280" s="55" t="str">
        <f t="shared" si="557"/>
        <v/>
      </c>
      <c r="Q280" s="55" t="str">
        <f t="shared" si="557"/>
        <v/>
      </c>
      <c r="R280" s="55" t="str">
        <f t="shared" si="557"/>
        <v/>
      </c>
      <c r="S280" s="55" t="str">
        <f t="shared" si="557"/>
        <v/>
      </c>
      <c r="T280" s="56">
        <f t="shared" si="524"/>
        <v>0</v>
      </c>
      <c r="U280" s="57"/>
      <c r="V280" s="58" t="str">
        <f t="shared" si="558"/>
        <v/>
      </c>
      <c r="W280" s="58" t="str">
        <f t="shared" si="558"/>
        <v/>
      </c>
      <c r="X280" s="58" t="str">
        <f t="shared" si="558"/>
        <v/>
      </c>
      <c r="Y280" s="58" t="str">
        <f t="shared" si="558"/>
        <v/>
      </c>
      <c r="Z280" s="58" t="str">
        <f t="shared" si="558"/>
        <v/>
      </c>
      <c r="AA280" s="58" t="str">
        <f t="shared" si="558"/>
        <v/>
      </c>
      <c r="AB280" s="58" t="str">
        <f t="shared" si="558"/>
        <v/>
      </c>
      <c r="AC280" s="58" t="str">
        <f t="shared" si="558"/>
        <v/>
      </c>
      <c r="AD280" s="58" t="str">
        <f t="shared" si="558"/>
        <v/>
      </c>
      <c r="AE280" s="58" t="str">
        <f t="shared" si="558"/>
        <v/>
      </c>
      <c r="AF280" s="58" t="str">
        <f t="shared" si="558"/>
        <v/>
      </c>
      <c r="AG280" s="56">
        <f t="shared" si="526"/>
        <v>0</v>
      </c>
      <c r="AN280" s="4">
        <v>8</v>
      </c>
      <c r="AO280" s="4">
        <v>2</v>
      </c>
      <c r="AP280" s="4">
        <v>11</v>
      </c>
      <c r="AQ280" s="6">
        <f ca="1">IF($AP280=1,IF(INDIRECT(ADDRESS(($AN280-1)*3+$AO280+5,$AP280+7))="",0,INDIRECT(ADDRESS(($AN280-1)*3+$AO280+5,$AP280+7))),IF(INDIRECT(ADDRESS(($AN280-1)*3+$AO280+5,$AP280+7))="",0,IF(COUNTIF(INDIRECT(ADDRESS(($AN280-1)*36+($AO280-1)*12+6,COLUMN())):INDIRECT(ADDRESS(($AN280-1)*36+($AO280-1)*12+$AP280+4,COLUMN())),INDIRECT(ADDRESS(($AN280-1)*3+$AO280+5,$AP280+7)))&gt;=1,0,INDIRECT(ADDRESS(($AN280-1)*3+$AO280+5,$AP280+7)))))</f>
        <v>0</v>
      </c>
      <c r="AR280" s="4">
        <f ca="1">COUNTIF(INDIRECT("H"&amp;(ROW()+12*(($AN280-1)*3+$AO280)-ROW())/12+5):INDIRECT("S"&amp;(ROW()+12*(($AN280-1)*3+$AO280)-ROW())/12+5),AQ280)</f>
        <v>0</v>
      </c>
      <c r="AS280" s="6">
        <f ca="1">IF($AP280=1,IF(INDIRECT(ADDRESS(($AN280-1)*3+$AO280+5,$AP280+20))="",0,INDIRECT(ADDRESS(($AN280-1)*3+$AO280+5,$AP280+20))),IF(INDIRECT(ADDRESS(($AN280-1)*3+$AO280+5,$AP280+20))="",0,IF(COUNTIF(INDIRECT(ADDRESS(($AN280-1)*36+($AO280-1)*12+6,COLUMN())):INDIRECT(ADDRESS(($AN280-1)*36+($AO280-1)*12+$AP280+4,COLUMN())),INDIRECT(ADDRESS(($AN280-1)*3+$AO280+5,$AP280+20)))&gt;=1,0,INDIRECT(ADDRESS(($AN280-1)*3+$AO280+5,$AP280+20)))))</f>
        <v>0</v>
      </c>
      <c r="AT280" s="4">
        <f ca="1">COUNTIF(INDIRECT("U"&amp;(ROW()+12*(($AN280-1)*3+$AO280)-ROW())/12+5):INDIRECT("AF"&amp;(ROW()+12*(($AN280-1)*3+$AO280)-ROW())/12+5),AS280)</f>
        <v>0</v>
      </c>
      <c r="AU280" s="4">
        <f ca="1">IF(AND(AQ280+AS280&gt;0,AR280+AT280&gt;0),COUNTIF(AU$6:AU279,"&gt;0")+1,0)</f>
        <v>0</v>
      </c>
      <c r="BE280" s="4">
        <v>2</v>
      </c>
      <c r="BF280" s="4" t="s">
        <v>72</v>
      </c>
      <c r="BG280" s="7">
        <f t="shared" ref="BG280:BR280" si="562">IF(BG279+BT279&gt;$AJ$27,1,0)</f>
        <v>0</v>
      </c>
      <c r="BH280" s="7">
        <f t="shared" si="562"/>
        <v>0</v>
      </c>
      <c r="BI280" s="7">
        <f t="shared" si="562"/>
        <v>0</v>
      </c>
      <c r="BJ280" s="7">
        <f t="shared" si="562"/>
        <v>0</v>
      </c>
      <c r="BK280" s="7">
        <f t="shared" si="562"/>
        <v>0</v>
      </c>
      <c r="BL280" s="7">
        <f t="shared" si="562"/>
        <v>0</v>
      </c>
      <c r="BM280" s="7">
        <f t="shared" si="562"/>
        <v>0</v>
      </c>
      <c r="BN280" s="7">
        <f t="shared" si="562"/>
        <v>0</v>
      </c>
      <c r="BO280" s="7">
        <f t="shared" si="562"/>
        <v>0</v>
      </c>
      <c r="BP280" s="7">
        <f t="shared" si="562"/>
        <v>0</v>
      </c>
      <c r="BQ280" s="7">
        <f t="shared" si="562"/>
        <v>0</v>
      </c>
      <c r="BR280" s="7">
        <f t="shared" si="562"/>
        <v>0</v>
      </c>
      <c r="BT280" s="7"/>
      <c r="BU280" s="7"/>
      <c r="BV280" s="7"/>
      <c r="BW280" s="7"/>
      <c r="BX280" s="7"/>
      <c r="BY280" s="7"/>
      <c r="BZ280" s="7"/>
      <c r="CA280" s="7"/>
      <c r="CB280" s="7"/>
      <c r="CC280" s="7"/>
      <c r="CD280" s="7"/>
      <c r="CE280" s="7"/>
    </row>
    <row r="281" spans="1:98">
      <c r="A281" s="408"/>
      <c r="B281" s="411"/>
      <c r="C281" s="416"/>
      <c r="D281" s="417"/>
      <c r="E281" s="415"/>
      <c r="F281" s="411"/>
      <c r="G281" s="59" t="s">
        <v>258</v>
      </c>
      <c r="H281" s="60"/>
      <c r="I281" s="61"/>
      <c r="J281" s="61"/>
      <c r="K281" s="61"/>
      <c r="L281" s="61"/>
      <c r="M281" s="61"/>
      <c r="N281" s="61"/>
      <c r="O281" s="61"/>
      <c r="P281" s="61"/>
      <c r="Q281" s="61"/>
      <c r="R281" s="61"/>
      <c r="S281" s="61"/>
      <c r="T281" s="62">
        <f t="shared" si="524"/>
        <v>0</v>
      </c>
      <c r="U281" s="63"/>
      <c r="V281" s="64"/>
      <c r="W281" s="64"/>
      <c r="X281" s="64"/>
      <c r="Y281" s="64"/>
      <c r="Z281" s="64"/>
      <c r="AA281" s="64"/>
      <c r="AB281" s="64"/>
      <c r="AC281" s="64"/>
      <c r="AD281" s="64"/>
      <c r="AE281" s="64"/>
      <c r="AF281" s="64"/>
      <c r="AG281" s="62">
        <f t="shared" si="526"/>
        <v>0</v>
      </c>
      <c r="AN281" s="4">
        <v>8</v>
      </c>
      <c r="AO281" s="4">
        <v>2</v>
      </c>
      <c r="AP281" s="4">
        <v>12</v>
      </c>
      <c r="AQ281" s="6">
        <f ca="1">IF($AP281=1,IF(INDIRECT(ADDRESS(($AN281-1)*3+$AO281+5,$AP281+7))="",0,INDIRECT(ADDRESS(($AN281-1)*3+$AO281+5,$AP281+7))),IF(INDIRECT(ADDRESS(($AN281-1)*3+$AO281+5,$AP281+7))="",0,IF(COUNTIF(INDIRECT(ADDRESS(($AN281-1)*36+($AO281-1)*12+6,COLUMN())):INDIRECT(ADDRESS(($AN281-1)*36+($AO281-1)*12+$AP281+4,COLUMN())),INDIRECT(ADDRESS(($AN281-1)*3+$AO281+5,$AP281+7)))&gt;=1,0,INDIRECT(ADDRESS(($AN281-1)*3+$AO281+5,$AP281+7)))))</f>
        <v>0</v>
      </c>
      <c r="AR281" s="4">
        <f ca="1">COUNTIF(INDIRECT("H"&amp;(ROW()+12*(($AN281-1)*3+$AO281)-ROW())/12+5):INDIRECT("S"&amp;(ROW()+12*(($AN281-1)*3+$AO281)-ROW())/12+5),AQ281)</f>
        <v>0</v>
      </c>
      <c r="AS281" s="6">
        <f ca="1">IF($AP281=1,IF(INDIRECT(ADDRESS(($AN281-1)*3+$AO281+5,$AP281+20))="",0,INDIRECT(ADDRESS(($AN281-1)*3+$AO281+5,$AP281+20))),IF(INDIRECT(ADDRESS(($AN281-1)*3+$AO281+5,$AP281+20))="",0,IF(COUNTIF(INDIRECT(ADDRESS(($AN281-1)*36+($AO281-1)*12+6,COLUMN())):INDIRECT(ADDRESS(($AN281-1)*36+($AO281-1)*12+$AP281+4,COLUMN())),INDIRECT(ADDRESS(($AN281-1)*3+$AO281+5,$AP281+20)))&gt;=1,0,INDIRECT(ADDRESS(($AN281-1)*3+$AO281+5,$AP281+20)))))</f>
        <v>0</v>
      </c>
      <c r="AT281" s="4">
        <f ca="1">COUNTIF(INDIRECT("U"&amp;(ROW()+12*(($AN281-1)*3+$AO281)-ROW())/12+5):INDIRECT("AF"&amp;(ROW()+12*(($AN281-1)*3+$AO281)-ROW())/12+5),AS281)</f>
        <v>0</v>
      </c>
      <c r="AU281" s="4">
        <f ca="1">IF(AND(AQ281+AS281&gt;0,AR281+AT281&gt;0),COUNTIF(AU$6:AU280,"&gt;0")+1,0)</f>
        <v>0</v>
      </c>
      <c r="BE281" s="4">
        <v>3</v>
      </c>
      <c r="BF281" s="8"/>
      <c r="BG281" s="7"/>
      <c r="BH281" s="7"/>
      <c r="BI281" s="7"/>
      <c r="BJ281" s="7"/>
      <c r="BK281" s="7"/>
      <c r="BL281" s="7"/>
      <c r="BM281" s="7"/>
      <c r="BN281" s="7"/>
      <c r="BO281" s="7"/>
      <c r="BP281" s="7"/>
      <c r="BQ281" s="7"/>
      <c r="BR281" s="7"/>
      <c r="BT281" s="7"/>
      <c r="BU281" s="7"/>
      <c r="BV281" s="7"/>
      <c r="BW281" s="7"/>
      <c r="BX281" s="7"/>
      <c r="BY281" s="7"/>
      <c r="BZ281" s="7"/>
      <c r="CA281" s="7"/>
      <c r="CB281" s="7"/>
      <c r="CC281" s="7"/>
      <c r="CD281" s="7"/>
      <c r="CE281" s="7"/>
    </row>
    <row r="282" spans="1:98">
      <c r="A282" s="406">
        <v>93</v>
      </c>
      <c r="B282" s="409"/>
      <c r="C282" s="409"/>
      <c r="D282" s="409"/>
      <c r="E282" s="413"/>
      <c r="F282" s="409"/>
      <c r="G282" s="47" t="s">
        <v>75</v>
      </c>
      <c r="H282" s="48"/>
      <c r="I282" s="49" t="str">
        <f t="shared" ref="I282:S283" si="563">IF(H282="","",H282)</f>
        <v/>
      </c>
      <c r="J282" s="49" t="str">
        <f t="shared" si="563"/>
        <v/>
      </c>
      <c r="K282" s="49" t="str">
        <f t="shared" si="563"/>
        <v/>
      </c>
      <c r="L282" s="49" t="str">
        <f t="shared" si="563"/>
        <v/>
      </c>
      <c r="M282" s="49" t="str">
        <f t="shared" si="563"/>
        <v/>
      </c>
      <c r="N282" s="49" t="str">
        <f t="shared" si="563"/>
        <v/>
      </c>
      <c r="O282" s="49" t="str">
        <f t="shared" si="563"/>
        <v/>
      </c>
      <c r="P282" s="49" t="str">
        <f t="shared" si="563"/>
        <v/>
      </c>
      <c r="Q282" s="49" t="str">
        <f t="shared" si="563"/>
        <v/>
      </c>
      <c r="R282" s="49" t="str">
        <f t="shared" si="563"/>
        <v/>
      </c>
      <c r="S282" s="49" t="str">
        <f t="shared" si="563"/>
        <v/>
      </c>
      <c r="T282" s="50">
        <f t="shared" si="524"/>
        <v>0</v>
      </c>
      <c r="U282" s="51"/>
      <c r="V282" s="52" t="str">
        <f t="shared" ref="V282:AF283" si="564">IF(U282="","",U282)</f>
        <v/>
      </c>
      <c r="W282" s="52" t="str">
        <f t="shared" si="564"/>
        <v/>
      </c>
      <c r="X282" s="52" t="str">
        <f t="shared" si="564"/>
        <v/>
      </c>
      <c r="Y282" s="52" t="str">
        <f t="shared" si="564"/>
        <v/>
      </c>
      <c r="Z282" s="52" t="str">
        <f t="shared" si="564"/>
        <v/>
      </c>
      <c r="AA282" s="52" t="str">
        <f t="shared" si="564"/>
        <v/>
      </c>
      <c r="AB282" s="52" t="str">
        <f t="shared" si="564"/>
        <v/>
      </c>
      <c r="AC282" s="52" t="str">
        <f t="shared" si="564"/>
        <v/>
      </c>
      <c r="AD282" s="52" t="str">
        <f t="shared" si="564"/>
        <v/>
      </c>
      <c r="AE282" s="52" t="str">
        <f t="shared" si="564"/>
        <v/>
      </c>
      <c r="AF282" s="52" t="str">
        <f t="shared" si="564"/>
        <v/>
      </c>
      <c r="AG282" s="50">
        <f t="shared" si="526"/>
        <v>0</v>
      </c>
      <c r="AN282" s="4">
        <v>8</v>
      </c>
      <c r="AO282" s="4">
        <v>3</v>
      </c>
      <c r="AP282" s="4">
        <v>1</v>
      </c>
      <c r="AQ282" s="6">
        <f ca="1">IF($AP282=1,IF(INDIRECT(ADDRESS(($AN282-1)*3+$AO282+5,$AP282+7))="",0,INDIRECT(ADDRESS(($AN282-1)*3+$AO282+5,$AP282+7))),IF(INDIRECT(ADDRESS(($AN282-1)*3+$AO282+5,$AP282+7))="",0,IF(COUNTIF(INDIRECT(ADDRESS(($AN282-1)*36+($AO282-1)*12+6,COLUMN())):INDIRECT(ADDRESS(($AN282-1)*36+($AO282-1)*12+$AP282+4,COLUMN())),INDIRECT(ADDRESS(($AN282-1)*3+$AO282+5,$AP282+7)))&gt;=1,0,INDIRECT(ADDRESS(($AN282-1)*3+$AO282+5,$AP282+7)))))</f>
        <v>0</v>
      </c>
      <c r="AR282" s="4">
        <f ca="1">COUNTIF(INDIRECT("H"&amp;(ROW()+12*(($AN282-1)*3+$AO282)-ROW())/12+5):INDIRECT("S"&amp;(ROW()+12*(($AN282-1)*3+$AO282)-ROW())/12+5),AQ282)</f>
        <v>0</v>
      </c>
      <c r="AS282" s="6">
        <f ca="1">IF($AP282=1,IF(INDIRECT(ADDRESS(($AN282-1)*3+$AO282+5,$AP282+20))="",0,INDIRECT(ADDRESS(($AN282-1)*3+$AO282+5,$AP282+20))),IF(INDIRECT(ADDRESS(($AN282-1)*3+$AO282+5,$AP282+20))="",0,IF(COUNTIF(INDIRECT(ADDRESS(($AN282-1)*36+($AO282-1)*12+6,COLUMN())):INDIRECT(ADDRESS(($AN282-1)*36+($AO282-1)*12+$AP282+4,COLUMN())),INDIRECT(ADDRESS(($AN282-1)*3+$AO282+5,$AP282+20)))&gt;=1,0,INDIRECT(ADDRESS(($AN282-1)*3+$AO282+5,$AP282+20)))))</f>
        <v>0</v>
      </c>
      <c r="AT282" s="4">
        <f ca="1">COUNTIF(INDIRECT("U"&amp;(ROW()+12*(($AN282-1)*3+$AO282)-ROW())/12+5):INDIRECT("AF"&amp;(ROW()+12*(($AN282-1)*3+$AO282)-ROW())/12+5),AS282)</f>
        <v>0</v>
      </c>
      <c r="AU282" s="4">
        <f ca="1">IF(AND(AQ282+AS282&gt;0,AR282+AT282&gt;0),COUNTIF(AU$6:AU281,"&gt;0")+1,0)</f>
        <v>0</v>
      </c>
      <c r="BE282" s="4">
        <v>1</v>
      </c>
      <c r="BG282" s="7">
        <f t="shared" ref="BG282:BR282" si="565">SUM(H282:H283)</f>
        <v>0</v>
      </c>
      <c r="BH282" s="7">
        <f t="shared" si="565"/>
        <v>0</v>
      </c>
      <c r="BI282" s="7">
        <f t="shared" si="565"/>
        <v>0</v>
      </c>
      <c r="BJ282" s="7">
        <f t="shared" si="565"/>
        <v>0</v>
      </c>
      <c r="BK282" s="7">
        <f t="shared" si="565"/>
        <v>0</v>
      </c>
      <c r="BL282" s="7">
        <f t="shared" si="565"/>
        <v>0</v>
      </c>
      <c r="BM282" s="7">
        <f t="shared" si="565"/>
        <v>0</v>
      </c>
      <c r="BN282" s="7">
        <f t="shared" si="565"/>
        <v>0</v>
      </c>
      <c r="BO282" s="7">
        <f t="shared" si="565"/>
        <v>0</v>
      </c>
      <c r="BP282" s="7">
        <f t="shared" si="565"/>
        <v>0</v>
      </c>
      <c r="BQ282" s="7">
        <f t="shared" si="565"/>
        <v>0</v>
      </c>
      <c r="BR282" s="7">
        <f t="shared" si="565"/>
        <v>0</v>
      </c>
      <c r="BT282" s="7">
        <f t="shared" ref="BT282:CE282" si="566">SUM(U282:U283)</f>
        <v>0</v>
      </c>
      <c r="BU282" s="7">
        <f t="shared" si="566"/>
        <v>0</v>
      </c>
      <c r="BV282" s="7">
        <f t="shared" si="566"/>
        <v>0</v>
      </c>
      <c r="BW282" s="7">
        <f t="shared" si="566"/>
        <v>0</v>
      </c>
      <c r="BX282" s="7">
        <f t="shared" si="566"/>
        <v>0</v>
      </c>
      <c r="BY282" s="7">
        <f t="shared" si="566"/>
        <v>0</v>
      </c>
      <c r="BZ282" s="7">
        <f t="shared" si="566"/>
        <v>0</v>
      </c>
      <c r="CA282" s="7">
        <f t="shared" si="566"/>
        <v>0</v>
      </c>
      <c r="CB282" s="7">
        <f t="shared" si="566"/>
        <v>0</v>
      </c>
      <c r="CC282" s="7">
        <f t="shared" si="566"/>
        <v>0</v>
      </c>
      <c r="CD282" s="7">
        <f t="shared" si="566"/>
        <v>0</v>
      </c>
      <c r="CE282" s="7">
        <f t="shared" si="566"/>
        <v>0</v>
      </c>
      <c r="CH282" s="8" t="s">
        <v>74</v>
      </c>
      <c r="CI282" s="7">
        <f t="shared" ref="CI282:CT282" si="567">IF(OR($D282="副園長",$D282="教頭",$D282="主任保育士",$D282="主幹教諭",$D282="主幹保育教諭"),0,BG282)</f>
        <v>0</v>
      </c>
      <c r="CJ282" s="7">
        <f t="shared" si="567"/>
        <v>0</v>
      </c>
      <c r="CK282" s="7">
        <f t="shared" si="567"/>
        <v>0</v>
      </c>
      <c r="CL282" s="7">
        <f t="shared" si="567"/>
        <v>0</v>
      </c>
      <c r="CM282" s="7">
        <f t="shared" si="567"/>
        <v>0</v>
      </c>
      <c r="CN282" s="7">
        <f t="shared" si="567"/>
        <v>0</v>
      </c>
      <c r="CO282" s="7">
        <f t="shared" si="567"/>
        <v>0</v>
      </c>
      <c r="CP282" s="7">
        <f t="shared" si="567"/>
        <v>0</v>
      </c>
      <c r="CQ282" s="7">
        <f t="shared" si="567"/>
        <v>0</v>
      </c>
      <c r="CR282" s="7">
        <f t="shared" si="567"/>
        <v>0</v>
      </c>
      <c r="CS282" s="7">
        <f t="shared" si="567"/>
        <v>0</v>
      </c>
      <c r="CT282" s="7">
        <f t="shared" si="567"/>
        <v>0</v>
      </c>
    </row>
    <row r="283" spans="1:98">
      <c r="A283" s="407"/>
      <c r="B283" s="410"/>
      <c r="C283" s="412"/>
      <c r="D283" s="412"/>
      <c r="E283" s="414"/>
      <c r="F283" s="410"/>
      <c r="G283" s="53" t="s">
        <v>73</v>
      </c>
      <c r="H283" s="54"/>
      <c r="I283" s="55" t="str">
        <f t="shared" si="563"/>
        <v/>
      </c>
      <c r="J283" s="55" t="str">
        <f t="shared" si="563"/>
        <v/>
      </c>
      <c r="K283" s="55" t="str">
        <f t="shared" si="563"/>
        <v/>
      </c>
      <c r="L283" s="55" t="str">
        <f t="shared" si="563"/>
        <v/>
      </c>
      <c r="M283" s="55" t="str">
        <f t="shared" si="563"/>
        <v/>
      </c>
      <c r="N283" s="55" t="str">
        <f t="shared" si="563"/>
        <v/>
      </c>
      <c r="O283" s="55" t="str">
        <f t="shared" si="563"/>
        <v/>
      </c>
      <c r="P283" s="55" t="str">
        <f t="shared" si="563"/>
        <v/>
      </c>
      <c r="Q283" s="55" t="str">
        <f t="shared" si="563"/>
        <v/>
      </c>
      <c r="R283" s="55" t="str">
        <f t="shared" si="563"/>
        <v/>
      </c>
      <c r="S283" s="55" t="str">
        <f t="shared" si="563"/>
        <v/>
      </c>
      <c r="T283" s="56">
        <f t="shared" si="524"/>
        <v>0</v>
      </c>
      <c r="U283" s="57"/>
      <c r="V283" s="58" t="str">
        <f t="shared" si="564"/>
        <v/>
      </c>
      <c r="W283" s="58" t="str">
        <f t="shared" si="564"/>
        <v/>
      </c>
      <c r="X283" s="58" t="str">
        <f t="shared" si="564"/>
        <v/>
      </c>
      <c r="Y283" s="58" t="str">
        <f t="shared" si="564"/>
        <v/>
      </c>
      <c r="Z283" s="58" t="str">
        <f t="shared" si="564"/>
        <v/>
      </c>
      <c r="AA283" s="58" t="str">
        <f t="shared" si="564"/>
        <v/>
      </c>
      <c r="AB283" s="58" t="str">
        <f t="shared" si="564"/>
        <v/>
      </c>
      <c r="AC283" s="58" t="str">
        <f t="shared" si="564"/>
        <v/>
      </c>
      <c r="AD283" s="58" t="str">
        <f t="shared" si="564"/>
        <v/>
      </c>
      <c r="AE283" s="58" t="str">
        <f t="shared" si="564"/>
        <v/>
      </c>
      <c r="AF283" s="58" t="str">
        <f t="shared" si="564"/>
        <v/>
      </c>
      <c r="AG283" s="56">
        <f t="shared" si="526"/>
        <v>0</v>
      </c>
      <c r="AN283" s="4">
        <v>8</v>
      </c>
      <c r="AO283" s="4">
        <v>3</v>
      </c>
      <c r="AP283" s="4">
        <v>2</v>
      </c>
      <c r="AQ283" s="6">
        <f ca="1">IF($AP283=1,IF(INDIRECT(ADDRESS(($AN283-1)*3+$AO283+5,$AP283+7))="",0,INDIRECT(ADDRESS(($AN283-1)*3+$AO283+5,$AP283+7))),IF(INDIRECT(ADDRESS(($AN283-1)*3+$AO283+5,$AP283+7))="",0,IF(COUNTIF(INDIRECT(ADDRESS(($AN283-1)*36+($AO283-1)*12+6,COLUMN())):INDIRECT(ADDRESS(($AN283-1)*36+($AO283-1)*12+$AP283+4,COLUMN())),INDIRECT(ADDRESS(($AN283-1)*3+$AO283+5,$AP283+7)))&gt;=1,0,INDIRECT(ADDRESS(($AN283-1)*3+$AO283+5,$AP283+7)))))</f>
        <v>0</v>
      </c>
      <c r="AR283" s="4">
        <f ca="1">COUNTIF(INDIRECT("H"&amp;(ROW()+12*(($AN283-1)*3+$AO283)-ROW())/12+5):INDIRECT("S"&amp;(ROW()+12*(($AN283-1)*3+$AO283)-ROW())/12+5),AQ283)</f>
        <v>0</v>
      </c>
      <c r="AS283" s="6">
        <f ca="1">IF($AP283=1,IF(INDIRECT(ADDRESS(($AN283-1)*3+$AO283+5,$AP283+20))="",0,INDIRECT(ADDRESS(($AN283-1)*3+$AO283+5,$AP283+20))),IF(INDIRECT(ADDRESS(($AN283-1)*3+$AO283+5,$AP283+20))="",0,IF(COUNTIF(INDIRECT(ADDRESS(($AN283-1)*36+($AO283-1)*12+6,COLUMN())):INDIRECT(ADDRESS(($AN283-1)*36+($AO283-1)*12+$AP283+4,COLUMN())),INDIRECT(ADDRESS(($AN283-1)*3+$AO283+5,$AP283+20)))&gt;=1,0,INDIRECT(ADDRESS(($AN283-1)*3+$AO283+5,$AP283+20)))))</f>
        <v>0</v>
      </c>
      <c r="AT283" s="4">
        <f ca="1">COUNTIF(INDIRECT("U"&amp;(ROW()+12*(($AN283-1)*3+$AO283)-ROW())/12+5):INDIRECT("AF"&amp;(ROW()+12*(($AN283-1)*3+$AO283)-ROW())/12+5),AS283)</f>
        <v>0</v>
      </c>
      <c r="AU283" s="4">
        <f ca="1">IF(AND(AQ283+AS283&gt;0,AR283+AT283&gt;0),COUNTIF(AU$6:AU282,"&gt;0")+1,0)</f>
        <v>0</v>
      </c>
      <c r="BE283" s="4">
        <v>2</v>
      </c>
      <c r="BF283" s="4" t="s">
        <v>72</v>
      </c>
      <c r="BG283" s="7">
        <f t="shared" ref="BG283:BR283" si="568">IF(BG282+BT282&gt;$AJ$27,1,0)</f>
        <v>0</v>
      </c>
      <c r="BH283" s="7">
        <f t="shared" si="568"/>
        <v>0</v>
      </c>
      <c r="BI283" s="7">
        <f t="shared" si="568"/>
        <v>0</v>
      </c>
      <c r="BJ283" s="7">
        <f t="shared" si="568"/>
        <v>0</v>
      </c>
      <c r="BK283" s="7">
        <f t="shared" si="568"/>
        <v>0</v>
      </c>
      <c r="BL283" s="7">
        <f t="shared" si="568"/>
        <v>0</v>
      </c>
      <c r="BM283" s="7">
        <f t="shared" si="568"/>
        <v>0</v>
      </c>
      <c r="BN283" s="7">
        <f t="shared" si="568"/>
        <v>0</v>
      </c>
      <c r="BO283" s="7">
        <f t="shared" si="568"/>
        <v>0</v>
      </c>
      <c r="BP283" s="7">
        <f t="shared" si="568"/>
        <v>0</v>
      </c>
      <c r="BQ283" s="7">
        <f t="shared" si="568"/>
        <v>0</v>
      </c>
      <c r="BR283" s="7">
        <f t="shared" si="568"/>
        <v>0</v>
      </c>
      <c r="BT283" s="7"/>
      <c r="BU283" s="7"/>
      <c r="BV283" s="7"/>
      <c r="BW283" s="7"/>
      <c r="BX283" s="7"/>
      <c r="BY283" s="7"/>
      <c r="BZ283" s="7"/>
      <c r="CA283" s="7"/>
      <c r="CB283" s="7"/>
      <c r="CC283" s="7"/>
      <c r="CD283" s="7"/>
      <c r="CE283" s="7"/>
    </row>
    <row r="284" spans="1:98">
      <c r="A284" s="408"/>
      <c r="B284" s="411"/>
      <c r="C284" s="416"/>
      <c r="D284" s="417"/>
      <c r="E284" s="415"/>
      <c r="F284" s="411"/>
      <c r="G284" s="59" t="s">
        <v>258</v>
      </c>
      <c r="H284" s="60"/>
      <c r="I284" s="61"/>
      <c r="J284" s="61"/>
      <c r="K284" s="61"/>
      <c r="L284" s="61"/>
      <c r="M284" s="61"/>
      <c r="N284" s="61"/>
      <c r="O284" s="61"/>
      <c r="P284" s="61"/>
      <c r="Q284" s="61"/>
      <c r="R284" s="61"/>
      <c r="S284" s="61"/>
      <c r="T284" s="62">
        <f t="shared" si="524"/>
        <v>0</v>
      </c>
      <c r="U284" s="63"/>
      <c r="V284" s="64"/>
      <c r="W284" s="64"/>
      <c r="X284" s="64"/>
      <c r="Y284" s="64"/>
      <c r="Z284" s="64"/>
      <c r="AA284" s="64"/>
      <c r="AB284" s="64"/>
      <c r="AC284" s="64"/>
      <c r="AD284" s="64"/>
      <c r="AE284" s="64"/>
      <c r="AF284" s="64"/>
      <c r="AG284" s="62">
        <f t="shared" si="526"/>
        <v>0</v>
      </c>
      <c r="AN284" s="4">
        <v>8</v>
      </c>
      <c r="AO284" s="4">
        <v>3</v>
      </c>
      <c r="AP284" s="4">
        <v>3</v>
      </c>
      <c r="AQ284" s="6">
        <f ca="1">IF($AP284=1,IF(INDIRECT(ADDRESS(($AN284-1)*3+$AO284+5,$AP284+7))="",0,INDIRECT(ADDRESS(($AN284-1)*3+$AO284+5,$AP284+7))),IF(INDIRECT(ADDRESS(($AN284-1)*3+$AO284+5,$AP284+7))="",0,IF(COUNTIF(INDIRECT(ADDRESS(($AN284-1)*36+($AO284-1)*12+6,COLUMN())):INDIRECT(ADDRESS(($AN284-1)*36+($AO284-1)*12+$AP284+4,COLUMN())),INDIRECT(ADDRESS(($AN284-1)*3+$AO284+5,$AP284+7)))&gt;=1,0,INDIRECT(ADDRESS(($AN284-1)*3+$AO284+5,$AP284+7)))))</f>
        <v>0</v>
      </c>
      <c r="AR284" s="4">
        <f ca="1">COUNTIF(INDIRECT("H"&amp;(ROW()+12*(($AN284-1)*3+$AO284)-ROW())/12+5):INDIRECT("S"&amp;(ROW()+12*(($AN284-1)*3+$AO284)-ROW())/12+5),AQ284)</f>
        <v>0</v>
      </c>
      <c r="AS284" s="6">
        <f ca="1">IF($AP284=1,IF(INDIRECT(ADDRESS(($AN284-1)*3+$AO284+5,$AP284+20))="",0,INDIRECT(ADDRESS(($AN284-1)*3+$AO284+5,$AP284+20))),IF(INDIRECT(ADDRESS(($AN284-1)*3+$AO284+5,$AP284+20))="",0,IF(COUNTIF(INDIRECT(ADDRESS(($AN284-1)*36+($AO284-1)*12+6,COLUMN())):INDIRECT(ADDRESS(($AN284-1)*36+($AO284-1)*12+$AP284+4,COLUMN())),INDIRECT(ADDRESS(($AN284-1)*3+$AO284+5,$AP284+20)))&gt;=1,0,INDIRECT(ADDRESS(($AN284-1)*3+$AO284+5,$AP284+20)))))</f>
        <v>0</v>
      </c>
      <c r="AT284" s="4">
        <f ca="1">COUNTIF(INDIRECT("U"&amp;(ROW()+12*(($AN284-1)*3+$AO284)-ROW())/12+5):INDIRECT("AF"&amp;(ROW()+12*(($AN284-1)*3+$AO284)-ROW())/12+5),AS284)</f>
        <v>0</v>
      </c>
      <c r="AU284" s="4">
        <f ca="1">IF(AND(AQ284+AS284&gt;0,AR284+AT284&gt;0),COUNTIF(AU$6:AU283,"&gt;0")+1,0)</f>
        <v>0</v>
      </c>
      <c r="BE284" s="4">
        <v>3</v>
      </c>
      <c r="BF284" s="8"/>
      <c r="BG284" s="7"/>
      <c r="BH284" s="7"/>
      <c r="BI284" s="7"/>
      <c r="BJ284" s="7"/>
      <c r="BK284" s="7"/>
      <c r="BL284" s="7"/>
      <c r="BM284" s="7"/>
      <c r="BN284" s="7"/>
      <c r="BO284" s="7"/>
      <c r="BP284" s="7"/>
      <c r="BQ284" s="7"/>
      <c r="BR284" s="7"/>
      <c r="BT284" s="7"/>
      <c r="BU284" s="7"/>
      <c r="BV284" s="7"/>
      <c r="BW284" s="7"/>
      <c r="BX284" s="7"/>
      <c r="BY284" s="7"/>
      <c r="BZ284" s="7"/>
      <c r="CA284" s="7"/>
      <c r="CB284" s="7"/>
      <c r="CC284" s="7"/>
      <c r="CD284" s="7"/>
      <c r="CE284" s="7"/>
    </row>
    <row r="285" spans="1:98">
      <c r="A285" s="406">
        <v>94</v>
      </c>
      <c r="B285" s="409"/>
      <c r="C285" s="409"/>
      <c r="D285" s="409"/>
      <c r="E285" s="413"/>
      <c r="F285" s="409"/>
      <c r="G285" s="47" t="s">
        <v>75</v>
      </c>
      <c r="H285" s="48"/>
      <c r="I285" s="49" t="str">
        <f t="shared" ref="I285:S286" si="569">IF(H285="","",H285)</f>
        <v/>
      </c>
      <c r="J285" s="49" t="str">
        <f t="shared" si="569"/>
        <v/>
      </c>
      <c r="K285" s="49" t="str">
        <f t="shared" si="569"/>
        <v/>
      </c>
      <c r="L285" s="49" t="str">
        <f t="shared" si="569"/>
        <v/>
      </c>
      <c r="M285" s="49" t="str">
        <f t="shared" si="569"/>
        <v/>
      </c>
      <c r="N285" s="49" t="str">
        <f t="shared" si="569"/>
        <v/>
      </c>
      <c r="O285" s="49" t="str">
        <f t="shared" si="569"/>
        <v/>
      </c>
      <c r="P285" s="49" t="str">
        <f t="shared" si="569"/>
        <v/>
      </c>
      <c r="Q285" s="49" t="str">
        <f t="shared" si="569"/>
        <v/>
      </c>
      <c r="R285" s="49" t="str">
        <f t="shared" si="569"/>
        <v/>
      </c>
      <c r="S285" s="49" t="str">
        <f t="shared" si="569"/>
        <v/>
      </c>
      <c r="T285" s="50">
        <f t="shared" si="524"/>
        <v>0</v>
      </c>
      <c r="U285" s="51"/>
      <c r="V285" s="52" t="str">
        <f t="shared" ref="V285:AF286" si="570">IF(U285="","",U285)</f>
        <v/>
      </c>
      <c r="W285" s="52" t="str">
        <f t="shared" si="570"/>
        <v/>
      </c>
      <c r="X285" s="52" t="str">
        <f t="shared" si="570"/>
        <v/>
      </c>
      <c r="Y285" s="52" t="str">
        <f t="shared" si="570"/>
        <v/>
      </c>
      <c r="Z285" s="52" t="str">
        <f t="shared" si="570"/>
        <v/>
      </c>
      <c r="AA285" s="52" t="str">
        <f t="shared" si="570"/>
        <v/>
      </c>
      <c r="AB285" s="52" t="str">
        <f t="shared" si="570"/>
        <v/>
      </c>
      <c r="AC285" s="52" t="str">
        <f t="shared" si="570"/>
        <v/>
      </c>
      <c r="AD285" s="52" t="str">
        <f t="shared" si="570"/>
        <v/>
      </c>
      <c r="AE285" s="52" t="str">
        <f t="shared" si="570"/>
        <v/>
      </c>
      <c r="AF285" s="52" t="str">
        <f t="shared" si="570"/>
        <v/>
      </c>
      <c r="AG285" s="50">
        <f t="shared" si="526"/>
        <v>0</v>
      </c>
      <c r="AN285" s="4">
        <v>8</v>
      </c>
      <c r="AO285" s="4">
        <v>3</v>
      </c>
      <c r="AP285" s="4">
        <v>4</v>
      </c>
      <c r="AQ285" s="6">
        <f ca="1">IF($AP285=1,IF(INDIRECT(ADDRESS(($AN285-1)*3+$AO285+5,$AP285+7))="",0,INDIRECT(ADDRESS(($AN285-1)*3+$AO285+5,$AP285+7))),IF(INDIRECT(ADDRESS(($AN285-1)*3+$AO285+5,$AP285+7))="",0,IF(COUNTIF(INDIRECT(ADDRESS(($AN285-1)*36+($AO285-1)*12+6,COLUMN())):INDIRECT(ADDRESS(($AN285-1)*36+($AO285-1)*12+$AP285+4,COLUMN())),INDIRECT(ADDRESS(($AN285-1)*3+$AO285+5,$AP285+7)))&gt;=1,0,INDIRECT(ADDRESS(($AN285-1)*3+$AO285+5,$AP285+7)))))</f>
        <v>0</v>
      </c>
      <c r="AR285" s="4">
        <f ca="1">COUNTIF(INDIRECT("H"&amp;(ROW()+12*(($AN285-1)*3+$AO285)-ROW())/12+5):INDIRECT("S"&amp;(ROW()+12*(($AN285-1)*3+$AO285)-ROW())/12+5),AQ285)</f>
        <v>0</v>
      </c>
      <c r="AS285" s="6">
        <f ca="1">IF($AP285=1,IF(INDIRECT(ADDRESS(($AN285-1)*3+$AO285+5,$AP285+20))="",0,INDIRECT(ADDRESS(($AN285-1)*3+$AO285+5,$AP285+20))),IF(INDIRECT(ADDRESS(($AN285-1)*3+$AO285+5,$AP285+20))="",0,IF(COUNTIF(INDIRECT(ADDRESS(($AN285-1)*36+($AO285-1)*12+6,COLUMN())):INDIRECT(ADDRESS(($AN285-1)*36+($AO285-1)*12+$AP285+4,COLUMN())),INDIRECT(ADDRESS(($AN285-1)*3+$AO285+5,$AP285+20)))&gt;=1,0,INDIRECT(ADDRESS(($AN285-1)*3+$AO285+5,$AP285+20)))))</f>
        <v>0</v>
      </c>
      <c r="AT285" s="4">
        <f ca="1">COUNTIF(INDIRECT("U"&amp;(ROW()+12*(($AN285-1)*3+$AO285)-ROW())/12+5):INDIRECT("AF"&amp;(ROW()+12*(($AN285-1)*3+$AO285)-ROW())/12+5),AS285)</f>
        <v>0</v>
      </c>
      <c r="AU285" s="4">
        <f ca="1">IF(AND(AQ285+AS285&gt;0,AR285+AT285&gt;0),COUNTIF(AU$6:AU284,"&gt;0")+1,0)</f>
        <v>0</v>
      </c>
      <c r="BE285" s="4">
        <v>1</v>
      </c>
      <c r="BG285" s="7">
        <f t="shared" ref="BG285:BR285" si="571">SUM(H285:H286)</f>
        <v>0</v>
      </c>
      <c r="BH285" s="7">
        <f t="shared" si="571"/>
        <v>0</v>
      </c>
      <c r="BI285" s="7">
        <f t="shared" si="571"/>
        <v>0</v>
      </c>
      <c r="BJ285" s="7">
        <f t="shared" si="571"/>
        <v>0</v>
      </c>
      <c r="BK285" s="7">
        <f t="shared" si="571"/>
        <v>0</v>
      </c>
      <c r="BL285" s="7">
        <f t="shared" si="571"/>
        <v>0</v>
      </c>
      <c r="BM285" s="7">
        <f t="shared" si="571"/>
        <v>0</v>
      </c>
      <c r="BN285" s="7">
        <f t="shared" si="571"/>
        <v>0</v>
      </c>
      <c r="BO285" s="7">
        <f t="shared" si="571"/>
        <v>0</v>
      </c>
      <c r="BP285" s="7">
        <f t="shared" si="571"/>
        <v>0</v>
      </c>
      <c r="BQ285" s="7">
        <f t="shared" si="571"/>
        <v>0</v>
      </c>
      <c r="BR285" s="7">
        <f t="shared" si="571"/>
        <v>0</v>
      </c>
      <c r="BT285" s="7">
        <f t="shared" ref="BT285:CE285" si="572">SUM(U285:U286)</f>
        <v>0</v>
      </c>
      <c r="BU285" s="7">
        <f t="shared" si="572"/>
        <v>0</v>
      </c>
      <c r="BV285" s="7">
        <f t="shared" si="572"/>
        <v>0</v>
      </c>
      <c r="BW285" s="7">
        <f t="shared" si="572"/>
        <v>0</v>
      </c>
      <c r="BX285" s="7">
        <f t="shared" si="572"/>
        <v>0</v>
      </c>
      <c r="BY285" s="7">
        <f t="shared" si="572"/>
        <v>0</v>
      </c>
      <c r="BZ285" s="7">
        <f t="shared" si="572"/>
        <v>0</v>
      </c>
      <c r="CA285" s="7">
        <f t="shared" si="572"/>
        <v>0</v>
      </c>
      <c r="CB285" s="7">
        <f t="shared" si="572"/>
        <v>0</v>
      </c>
      <c r="CC285" s="7">
        <f t="shared" si="572"/>
        <v>0</v>
      </c>
      <c r="CD285" s="7">
        <f t="shared" si="572"/>
        <v>0</v>
      </c>
      <c r="CE285" s="7">
        <f t="shared" si="572"/>
        <v>0</v>
      </c>
      <c r="CH285" s="8" t="s">
        <v>74</v>
      </c>
      <c r="CI285" s="7">
        <f t="shared" ref="CI285:CT285" si="573">IF(OR($D285="副園長",$D285="教頭",$D285="主任保育士",$D285="主幹教諭",$D285="主幹保育教諭"),0,BG285)</f>
        <v>0</v>
      </c>
      <c r="CJ285" s="7">
        <f t="shared" si="573"/>
        <v>0</v>
      </c>
      <c r="CK285" s="7">
        <f t="shared" si="573"/>
        <v>0</v>
      </c>
      <c r="CL285" s="7">
        <f t="shared" si="573"/>
        <v>0</v>
      </c>
      <c r="CM285" s="7">
        <f t="shared" si="573"/>
        <v>0</v>
      </c>
      <c r="CN285" s="7">
        <f t="shared" si="573"/>
        <v>0</v>
      </c>
      <c r="CO285" s="7">
        <f t="shared" si="573"/>
        <v>0</v>
      </c>
      <c r="CP285" s="7">
        <f t="shared" si="573"/>
        <v>0</v>
      </c>
      <c r="CQ285" s="7">
        <f t="shared" si="573"/>
        <v>0</v>
      </c>
      <c r="CR285" s="7">
        <f t="shared" si="573"/>
        <v>0</v>
      </c>
      <c r="CS285" s="7">
        <f t="shared" si="573"/>
        <v>0</v>
      </c>
      <c r="CT285" s="7">
        <f t="shared" si="573"/>
        <v>0</v>
      </c>
    </row>
    <row r="286" spans="1:98">
      <c r="A286" s="407"/>
      <c r="B286" s="410"/>
      <c r="C286" s="412"/>
      <c r="D286" s="412"/>
      <c r="E286" s="414"/>
      <c r="F286" s="410"/>
      <c r="G286" s="53" t="s">
        <v>73</v>
      </c>
      <c r="H286" s="54"/>
      <c r="I286" s="55" t="str">
        <f t="shared" si="569"/>
        <v/>
      </c>
      <c r="J286" s="55" t="str">
        <f t="shared" si="569"/>
        <v/>
      </c>
      <c r="K286" s="55" t="str">
        <f t="shared" si="569"/>
        <v/>
      </c>
      <c r="L286" s="55" t="str">
        <f t="shared" si="569"/>
        <v/>
      </c>
      <c r="M286" s="55" t="str">
        <f t="shared" si="569"/>
        <v/>
      </c>
      <c r="N286" s="55" t="str">
        <f t="shared" si="569"/>
        <v/>
      </c>
      <c r="O286" s="55" t="str">
        <f t="shared" si="569"/>
        <v/>
      </c>
      <c r="P286" s="55" t="str">
        <f t="shared" si="569"/>
        <v/>
      </c>
      <c r="Q286" s="55" t="str">
        <f t="shared" si="569"/>
        <v/>
      </c>
      <c r="R286" s="55" t="str">
        <f t="shared" si="569"/>
        <v/>
      </c>
      <c r="S286" s="55" t="str">
        <f t="shared" si="569"/>
        <v/>
      </c>
      <c r="T286" s="56">
        <f t="shared" si="524"/>
        <v>0</v>
      </c>
      <c r="U286" s="57"/>
      <c r="V286" s="58" t="str">
        <f t="shared" si="570"/>
        <v/>
      </c>
      <c r="W286" s="58" t="str">
        <f t="shared" si="570"/>
        <v/>
      </c>
      <c r="X286" s="58" t="str">
        <f t="shared" si="570"/>
        <v/>
      </c>
      <c r="Y286" s="58" t="str">
        <f t="shared" si="570"/>
        <v/>
      </c>
      <c r="Z286" s="58" t="str">
        <f t="shared" si="570"/>
        <v/>
      </c>
      <c r="AA286" s="58" t="str">
        <f t="shared" si="570"/>
        <v/>
      </c>
      <c r="AB286" s="58" t="str">
        <f t="shared" si="570"/>
        <v/>
      </c>
      <c r="AC286" s="58" t="str">
        <f t="shared" si="570"/>
        <v/>
      </c>
      <c r="AD286" s="58" t="str">
        <f t="shared" si="570"/>
        <v/>
      </c>
      <c r="AE286" s="58" t="str">
        <f t="shared" si="570"/>
        <v/>
      </c>
      <c r="AF286" s="58" t="str">
        <f t="shared" si="570"/>
        <v/>
      </c>
      <c r="AG286" s="56">
        <f t="shared" si="526"/>
        <v>0</v>
      </c>
      <c r="AN286" s="4">
        <v>8</v>
      </c>
      <c r="AO286" s="4">
        <v>3</v>
      </c>
      <c r="AP286" s="4">
        <v>5</v>
      </c>
      <c r="AQ286" s="6">
        <f ca="1">IF($AP286=1,IF(INDIRECT(ADDRESS(($AN286-1)*3+$AO286+5,$AP286+7))="",0,INDIRECT(ADDRESS(($AN286-1)*3+$AO286+5,$AP286+7))),IF(INDIRECT(ADDRESS(($AN286-1)*3+$AO286+5,$AP286+7))="",0,IF(COUNTIF(INDIRECT(ADDRESS(($AN286-1)*36+($AO286-1)*12+6,COLUMN())):INDIRECT(ADDRESS(($AN286-1)*36+($AO286-1)*12+$AP286+4,COLUMN())),INDIRECT(ADDRESS(($AN286-1)*3+$AO286+5,$AP286+7)))&gt;=1,0,INDIRECT(ADDRESS(($AN286-1)*3+$AO286+5,$AP286+7)))))</f>
        <v>0</v>
      </c>
      <c r="AR286" s="4">
        <f ca="1">COUNTIF(INDIRECT("H"&amp;(ROW()+12*(($AN286-1)*3+$AO286)-ROW())/12+5):INDIRECT("S"&amp;(ROW()+12*(($AN286-1)*3+$AO286)-ROW())/12+5),AQ286)</f>
        <v>0</v>
      </c>
      <c r="AS286" s="6">
        <f ca="1">IF($AP286=1,IF(INDIRECT(ADDRESS(($AN286-1)*3+$AO286+5,$AP286+20))="",0,INDIRECT(ADDRESS(($AN286-1)*3+$AO286+5,$AP286+20))),IF(INDIRECT(ADDRESS(($AN286-1)*3+$AO286+5,$AP286+20))="",0,IF(COUNTIF(INDIRECT(ADDRESS(($AN286-1)*36+($AO286-1)*12+6,COLUMN())):INDIRECT(ADDRESS(($AN286-1)*36+($AO286-1)*12+$AP286+4,COLUMN())),INDIRECT(ADDRESS(($AN286-1)*3+$AO286+5,$AP286+20)))&gt;=1,0,INDIRECT(ADDRESS(($AN286-1)*3+$AO286+5,$AP286+20)))))</f>
        <v>0</v>
      </c>
      <c r="AT286" s="4">
        <f ca="1">COUNTIF(INDIRECT("U"&amp;(ROW()+12*(($AN286-1)*3+$AO286)-ROW())/12+5):INDIRECT("AF"&amp;(ROW()+12*(($AN286-1)*3+$AO286)-ROW())/12+5),AS286)</f>
        <v>0</v>
      </c>
      <c r="AU286" s="4">
        <f ca="1">IF(AND(AQ286+AS286&gt;0,AR286+AT286&gt;0),COUNTIF(AU$6:AU285,"&gt;0")+1,0)</f>
        <v>0</v>
      </c>
      <c r="BE286" s="4">
        <v>2</v>
      </c>
      <c r="BF286" s="4" t="s">
        <v>72</v>
      </c>
      <c r="BG286" s="7">
        <f t="shared" ref="BG286:BR286" si="574">IF(BG285+BT285&gt;$AJ$27,1,0)</f>
        <v>0</v>
      </c>
      <c r="BH286" s="7">
        <f t="shared" si="574"/>
        <v>0</v>
      </c>
      <c r="BI286" s="7">
        <f t="shared" si="574"/>
        <v>0</v>
      </c>
      <c r="BJ286" s="7">
        <f t="shared" si="574"/>
        <v>0</v>
      </c>
      <c r="BK286" s="7">
        <f t="shared" si="574"/>
        <v>0</v>
      </c>
      <c r="BL286" s="7">
        <f t="shared" si="574"/>
        <v>0</v>
      </c>
      <c r="BM286" s="7">
        <f t="shared" si="574"/>
        <v>0</v>
      </c>
      <c r="BN286" s="7">
        <f t="shared" si="574"/>
        <v>0</v>
      </c>
      <c r="BO286" s="7">
        <f t="shared" si="574"/>
        <v>0</v>
      </c>
      <c r="BP286" s="7">
        <f t="shared" si="574"/>
        <v>0</v>
      </c>
      <c r="BQ286" s="7">
        <f t="shared" si="574"/>
        <v>0</v>
      </c>
      <c r="BR286" s="7">
        <f t="shared" si="574"/>
        <v>0</v>
      </c>
      <c r="BT286" s="7"/>
      <c r="BU286" s="7"/>
      <c r="BV286" s="7"/>
      <c r="BW286" s="7"/>
      <c r="BX286" s="7"/>
      <c r="BY286" s="7"/>
      <c r="BZ286" s="7"/>
      <c r="CA286" s="7"/>
      <c r="CB286" s="7"/>
      <c r="CC286" s="7"/>
      <c r="CD286" s="7"/>
      <c r="CE286" s="7"/>
    </row>
    <row r="287" spans="1:98">
      <c r="A287" s="408"/>
      <c r="B287" s="411"/>
      <c r="C287" s="416"/>
      <c r="D287" s="417"/>
      <c r="E287" s="415"/>
      <c r="F287" s="411"/>
      <c r="G287" s="59" t="s">
        <v>258</v>
      </c>
      <c r="H287" s="60"/>
      <c r="I287" s="61"/>
      <c r="J287" s="61"/>
      <c r="K287" s="61"/>
      <c r="L287" s="61"/>
      <c r="M287" s="61"/>
      <c r="N287" s="61"/>
      <c r="O287" s="61"/>
      <c r="P287" s="61"/>
      <c r="Q287" s="61"/>
      <c r="R287" s="61"/>
      <c r="S287" s="61"/>
      <c r="T287" s="62">
        <f t="shared" si="524"/>
        <v>0</v>
      </c>
      <c r="U287" s="63"/>
      <c r="V287" s="64"/>
      <c r="W287" s="64"/>
      <c r="X287" s="64"/>
      <c r="Y287" s="64"/>
      <c r="Z287" s="64"/>
      <c r="AA287" s="64"/>
      <c r="AB287" s="64"/>
      <c r="AC287" s="64"/>
      <c r="AD287" s="64"/>
      <c r="AE287" s="64"/>
      <c r="AF287" s="64"/>
      <c r="AG287" s="62">
        <f t="shared" si="526"/>
        <v>0</v>
      </c>
      <c r="AN287" s="4">
        <v>8</v>
      </c>
      <c r="AO287" s="4">
        <v>3</v>
      </c>
      <c r="AP287" s="4">
        <v>6</v>
      </c>
      <c r="AQ287" s="6">
        <f ca="1">IF($AP287=1,IF(INDIRECT(ADDRESS(($AN287-1)*3+$AO287+5,$AP287+7))="",0,INDIRECT(ADDRESS(($AN287-1)*3+$AO287+5,$AP287+7))),IF(INDIRECT(ADDRESS(($AN287-1)*3+$AO287+5,$AP287+7))="",0,IF(COUNTIF(INDIRECT(ADDRESS(($AN287-1)*36+($AO287-1)*12+6,COLUMN())):INDIRECT(ADDRESS(($AN287-1)*36+($AO287-1)*12+$AP287+4,COLUMN())),INDIRECT(ADDRESS(($AN287-1)*3+$AO287+5,$AP287+7)))&gt;=1,0,INDIRECT(ADDRESS(($AN287-1)*3+$AO287+5,$AP287+7)))))</f>
        <v>0</v>
      </c>
      <c r="AR287" s="4">
        <f ca="1">COUNTIF(INDIRECT("H"&amp;(ROW()+12*(($AN287-1)*3+$AO287)-ROW())/12+5):INDIRECT("S"&amp;(ROW()+12*(($AN287-1)*3+$AO287)-ROW())/12+5),AQ287)</f>
        <v>0</v>
      </c>
      <c r="AS287" s="6">
        <f ca="1">IF($AP287=1,IF(INDIRECT(ADDRESS(($AN287-1)*3+$AO287+5,$AP287+20))="",0,INDIRECT(ADDRESS(($AN287-1)*3+$AO287+5,$AP287+20))),IF(INDIRECT(ADDRESS(($AN287-1)*3+$AO287+5,$AP287+20))="",0,IF(COUNTIF(INDIRECT(ADDRESS(($AN287-1)*36+($AO287-1)*12+6,COLUMN())):INDIRECT(ADDRESS(($AN287-1)*36+($AO287-1)*12+$AP287+4,COLUMN())),INDIRECT(ADDRESS(($AN287-1)*3+$AO287+5,$AP287+20)))&gt;=1,0,INDIRECT(ADDRESS(($AN287-1)*3+$AO287+5,$AP287+20)))))</f>
        <v>0</v>
      </c>
      <c r="AT287" s="4">
        <f ca="1">COUNTIF(INDIRECT("U"&amp;(ROW()+12*(($AN287-1)*3+$AO287)-ROW())/12+5):INDIRECT("AF"&amp;(ROW()+12*(($AN287-1)*3+$AO287)-ROW())/12+5),AS287)</f>
        <v>0</v>
      </c>
      <c r="AU287" s="4">
        <f ca="1">IF(AND(AQ287+AS287&gt;0,AR287+AT287&gt;0),COUNTIF(AU$6:AU286,"&gt;0")+1,0)</f>
        <v>0</v>
      </c>
      <c r="BE287" s="4">
        <v>3</v>
      </c>
      <c r="BF287" s="8"/>
      <c r="BG287" s="7"/>
      <c r="BH287" s="7"/>
      <c r="BI287" s="7"/>
      <c r="BJ287" s="7"/>
      <c r="BK287" s="7"/>
      <c r="BL287" s="7"/>
      <c r="BM287" s="7"/>
      <c r="BN287" s="7"/>
      <c r="BO287" s="7"/>
      <c r="BP287" s="7"/>
      <c r="BQ287" s="7"/>
      <c r="BR287" s="7"/>
      <c r="BT287" s="7"/>
      <c r="BU287" s="7"/>
      <c r="BV287" s="7"/>
      <c r="BW287" s="7"/>
      <c r="BX287" s="7"/>
      <c r="BY287" s="7"/>
      <c r="BZ287" s="7"/>
      <c r="CA287" s="7"/>
      <c r="CB287" s="7"/>
      <c r="CC287" s="7"/>
      <c r="CD287" s="7"/>
      <c r="CE287" s="7"/>
    </row>
    <row r="288" spans="1:98">
      <c r="A288" s="406">
        <v>95</v>
      </c>
      <c r="B288" s="409"/>
      <c r="C288" s="409"/>
      <c r="D288" s="409"/>
      <c r="E288" s="413"/>
      <c r="F288" s="409"/>
      <c r="G288" s="47" t="s">
        <v>75</v>
      </c>
      <c r="H288" s="48"/>
      <c r="I288" s="49" t="str">
        <f t="shared" ref="I288:S289" si="575">IF(H288="","",H288)</f>
        <v/>
      </c>
      <c r="J288" s="49" t="str">
        <f t="shared" si="575"/>
        <v/>
      </c>
      <c r="K288" s="49" t="str">
        <f t="shared" si="575"/>
        <v/>
      </c>
      <c r="L288" s="49" t="str">
        <f t="shared" si="575"/>
        <v/>
      </c>
      <c r="M288" s="49" t="str">
        <f t="shared" si="575"/>
        <v/>
      </c>
      <c r="N288" s="49" t="str">
        <f t="shared" si="575"/>
        <v/>
      </c>
      <c r="O288" s="49" t="str">
        <f t="shared" si="575"/>
        <v/>
      </c>
      <c r="P288" s="49" t="str">
        <f t="shared" si="575"/>
        <v/>
      </c>
      <c r="Q288" s="49" t="str">
        <f t="shared" si="575"/>
        <v/>
      </c>
      <c r="R288" s="49" t="str">
        <f t="shared" si="575"/>
        <v/>
      </c>
      <c r="S288" s="49" t="str">
        <f t="shared" si="575"/>
        <v/>
      </c>
      <c r="T288" s="50">
        <f t="shared" si="524"/>
        <v>0</v>
      </c>
      <c r="U288" s="51"/>
      <c r="V288" s="52" t="str">
        <f t="shared" ref="V288:AF289" si="576">IF(U288="","",U288)</f>
        <v/>
      </c>
      <c r="W288" s="52" t="str">
        <f t="shared" si="576"/>
        <v/>
      </c>
      <c r="X288" s="52" t="str">
        <f t="shared" si="576"/>
        <v/>
      </c>
      <c r="Y288" s="52" t="str">
        <f t="shared" si="576"/>
        <v/>
      </c>
      <c r="Z288" s="52" t="str">
        <f t="shared" si="576"/>
        <v/>
      </c>
      <c r="AA288" s="52" t="str">
        <f t="shared" si="576"/>
        <v/>
      </c>
      <c r="AB288" s="52" t="str">
        <f t="shared" si="576"/>
        <v/>
      </c>
      <c r="AC288" s="52" t="str">
        <f t="shared" si="576"/>
        <v/>
      </c>
      <c r="AD288" s="52" t="str">
        <f t="shared" si="576"/>
        <v/>
      </c>
      <c r="AE288" s="52" t="str">
        <f t="shared" si="576"/>
        <v/>
      </c>
      <c r="AF288" s="52" t="str">
        <f t="shared" si="576"/>
        <v/>
      </c>
      <c r="AG288" s="50">
        <f t="shared" si="526"/>
        <v>0</v>
      </c>
      <c r="AN288" s="4">
        <v>8</v>
      </c>
      <c r="AO288" s="4">
        <v>3</v>
      </c>
      <c r="AP288" s="4">
        <v>7</v>
      </c>
      <c r="AQ288" s="6">
        <f ca="1">IF($AP288=1,IF(INDIRECT(ADDRESS(($AN288-1)*3+$AO288+5,$AP288+7))="",0,INDIRECT(ADDRESS(($AN288-1)*3+$AO288+5,$AP288+7))),IF(INDIRECT(ADDRESS(($AN288-1)*3+$AO288+5,$AP288+7))="",0,IF(COUNTIF(INDIRECT(ADDRESS(($AN288-1)*36+($AO288-1)*12+6,COLUMN())):INDIRECT(ADDRESS(($AN288-1)*36+($AO288-1)*12+$AP288+4,COLUMN())),INDIRECT(ADDRESS(($AN288-1)*3+$AO288+5,$AP288+7)))&gt;=1,0,INDIRECT(ADDRESS(($AN288-1)*3+$AO288+5,$AP288+7)))))</f>
        <v>0</v>
      </c>
      <c r="AR288" s="4">
        <f ca="1">COUNTIF(INDIRECT("H"&amp;(ROW()+12*(($AN288-1)*3+$AO288)-ROW())/12+5):INDIRECT("S"&amp;(ROW()+12*(($AN288-1)*3+$AO288)-ROW())/12+5),AQ288)</f>
        <v>0</v>
      </c>
      <c r="AS288" s="6">
        <f ca="1">IF($AP288=1,IF(INDIRECT(ADDRESS(($AN288-1)*3+$AO288+5,$AP288+20))="",0,INDIRECT(ADDRESS(($AN288-1)*3+$AO288+5,$AP288+20))),IF(INDIRECT(ADDRESS(($AN288-1)*3+$AO288+5,$AP288+20))="",0,IF(COUNTIF(INDIRECT(ADDRESS(($AN288-1)*36+($AO288-1)*12+6,COLUMN())):INDIRECT(ADDRESS(($AN288-1)*36+($AO288-1)*12+$AP288+4,COLUMN())),INDIRECT(ADDRESS(($AN288-1)*3+$AO288+5,$AP288+20)))&gt;=1,0,INDIRECT(ADDRESS(($AN288-1)*3+$AO288+5,$AP288+20)))))</f>
        <v>0</v>
      </c>
      <c r="AT288" s="4">
        <f ca="1">COUNTIF(INDIRECT("U"&amp;(ROW()+12*(($AN288-1)*3+$AO288)-ROW())/12+5):INDIRECT("AF"&amp;(ROW()+12*(($AN288-1)*3+$AO288)-ROW())/12+5),AS288)</f>
        <v>0</v>
      </c>
      <c r="AU288" s="4">
        <f ca="1">IF(AND(AQ288+AS288&gt;0,AR288+AT288&gt;0),COUNTIF(AU$6:AU287,"&gt;0")+1,0)</f>
        <v>0</v>
      </c>
      <c r="BE288" s="4">
        <v>1</v>
      </c>
      <c r="BG288" s="7">
        <f t="shared" ref="BG288:BR288" si="577">SUM(H288:H289)</f>
        <v>0</v>
      </c>
      <c r="BH288" s="7">
        <f t="shared" si="577"/>
        <v>0</v>
      </c>
      <c r="BI288" s="7">
        <f t="shared" si="577"/>
        <v>0</v>
      </c>
      <c r="BJ288" s="7">
        <f t="shared" si="577"/>
        <v>0</v>
      </c>
      <c r="BK288" s="7">
        <f t="shared" si="577"/>
        <v>0</v>
      </c>
      <c r="BL288" s="7">
        <f t="shared" si="577"/>
        <v>0</v>
      </c>
      <c r="BM288" s="7">
        <f t="shared" si="577"/>
        <v>0</v>
      </c>
      <c r="BN288" s="7">
        <f t="shared" si="577"/>
        <v>0</v>
      </c>
      <c r="BO288" s="7">
        <f t="shared" si="577"/>
        <v>0</v>
      </c>
      <c r="BP288" s="7">
        <f t="shared" si="577"/>
        <v>0</v>
      </c>
      <c r="BQ288" s="7">
        <f t="shared" si="577"/>
        <v>0</v>
      </c>
      <c r="BR288" s="7">
        <f t="shared" si="577"/>
        <v>0</v>
      </c>
      <c r="BT288" s="7">
        <f t="shared" ref="BT288:CE288" si="578">SUM(U288:U289)</f>
        <v>0</v>
      </c>
      <c r="BU288" s="7">
        <f t="shared" si="578"/>
        <v>0</v>
      </c>
      <c r="BV288" s="7">
        <f t="shared" si="578"/>
        <v>0</v>
      </c>
      <c r="BW288" s="7">
        <f t="shared" si="578"/>
        <v>0</v>
      </c>
      <c r="BX288" s="7">
        <f t="shared" si="578"/>
        <v>0</v>
      </c>
      <c r="BY288" s="7">
        <f t="shared" si="578"/>
        <v>0</v>
      </c>
      <c r="BZ288" s="7">
        <f t="shared" si="578"/>
        <v>0</v>
      </c>
      <c r="CA288" s="7">
        <f t="shared" si="578"/>
        <v>0</v>
      </c>
      <c r="CB288" s="7">
        <f t="shared" si="578"/>
        <v>0</v>
      </c>
      <c r="CC288" s="7">
        <f t="shared" si="578"/>
        <v>0</v>
      </c>
      <c r="CD288" s="7">
        <f t="shared" si="578"/>
        <v>0</v>
      </c>
      <c r="CE288" s="7">
        <f t="shared" si="578"/>
        <v>0</v>
      </c>
      <c r="CH288" s="8" t="s">
        <v>74</v>
      </c>
      <c r="CI288" s="7">
        <f t="shared" ref="CI288:CT288" si="579">IF(OR($D288="副園長",$D288="教頭",$D288="主任保育士",$D288="主幹教諭",$D288="主幹保育教諭"),0,BG288)</f>
        <v>0</v>
      </c>
      <c r="CJ288" s="7">
        <f t="shared" si="579"/>
        <v>0</v>
      </c>
      <c r="CK288" s="7">
        <f t="shared" si="579"/>
        <v>0</v>
      </c>
      <c r="CL288" s="7">
        <f t="shared" si="579"/>
        <v>0</v>
      </c>
      <c r="CM288" s="7">
        <f t="shared" si="579"/>
        <v>0</v>
      </c>
      <c r="CN288" s="7">
        <f t="shared" si="579"/>
        <v>0</v>
      </c>
      <c r="CO288" s="7">
        <f t="shared" si="579"/>
        <v>0</v>
      </c>
      <c r="CP288" s="7">
        <f t="shared" si="579"/>
        <v>0</v>
      </c>
      <c r="CQ288" s="7">
        <f t="shared" si="579"/>
        <v>0</v>
      </c>
      <c r="CR288" s="7">
        <f t="shared" si="579"/>
        <v>0</v>
      </c>
      <c r="CS288" s="7">
        <f t="shared" si="579"/>
        <v>0</v>
      </c>
      <c r="CT288" s="7">
        <f t="shared" si="579"/>
        <v>0</v>
      </c>
    </row>
    <row r="289" spans="1:98">
      <c r="A289" s="407"/>
      <c r="B289" s="410"/>
      <c r="C289" s="412"/>
      <c r="D289" s="412"/>
      <c r="E289" s="414"/>
      <c r="F289" s="410"/>
      <c r="G289" s="53" t="s">
        <v>73</v>
      </c>
      <c r="H289" s="54"/>
      <c r="I289" s="55" t="str">
        <f t="shared" si="575"/>
        <v/>
      </c>
      <c r="J289" s="55" t="str">
        <f t="shared" si="575"/>
        <v/>
      </c>
      <c r="K289" s="55" t="str">
        <f t="shared" si="575"/>
        <v/>
      </c>
      <c r="L289" s="55" t="str">
        <f t="shared" si="575"/>
        <v/>
      </c>
      <c r="M289" s="55" t="str">
        <f t="shared" si="575"/>
        <v/>
      </c>
      <c r="N289" s="55" t="str">
        <f t="shared" si="575"/>
        <v/>
      </c>
      <c r="O289" s="55" t="str">
        <f t="shared" si="575"/>
        <v/>
      </c>
      <c r="P289" s="55" t="str">
        <f t="shared" si="575"/>
        <v/>
      </c>
      <c r="Q289" s="55" t="str">
        <f t="shared" si="575"/>
        <v/>
      </c>
      <c r="R289" s="55" t="str">
        <f t="shared" si="575"/>
        <v/>
      </c>
      <c r="S289" s="55" t="str">
        <f t="shared" si="575"/>
        <v/>
      </c>
      <c r="T289" s="56">
        <f t="shared" si="524"/>
        <v>0</v>
      </c>
      <c r="U289" s="57"/>
      <c r="V289" s="58" t="str">
        <f t="shared" si="576"/>
        <v/>
      </c>
      <c r="W289" s="58" t="str">
        <f t="shared" si="576"/>
        <v/>
      </c>
      <c r="X289" s="58" t="str">
        <f t="shared" si="576"/>
        <v/>
      </c>
      <c r="Y289" s="58" t="str">
        <f t="shared" si="576"/>
        <v/>
      </c>
      <c r="Z289" s="58" t="str">
        <f t="shared" si="576"/>
        <v/>
      </c>
      <c r="AA289" s="58" t="str">
        <f t="shared" si="576"/>
        <v/>
      </c>
      <c r="AB289" s="58" t="str">
        <f t="shared" si="576"/>
        <v/>
      </c>
      <c r="AC289" s="58" t="str">
        <f t="shared" si="576"/>
        <v/>
      </c>
      <c r="AD289" s="58" t="str">
        <f t="shared" si="576"/>
        <v/>
      </c>
      <c r="AE289" s="58" t="str">
        <f t="shared" si="576"/>
        <v/>
      </c>
      <c r="AF289" s="58" t="str">
        <f t="shared" si="576"/>
        <v/>
      </c>
      <c r="AG289" s="56">
        <f t="shared" si="526"/>
        <v>0</v>
      </c>
      <c r="AN289" s="4">
        <v>8</v>
      </c>
      <c r="AO289" s="4">
        <v>3</v>
      </c>
      <c r="AP289" s="4">
        <v>8</v>
      </c>
      <c r="AQ289" s="6">
        <f ca="1">IF($AP289=1,IF(INDIRECT(ADDRESS(($AN289-1)*3+$AO289+5,$AP289+7))="",0,INDIRECT(ADDRESS(($AN289-1)*3+$AO289+5,$AP289+7))),IF(INDIRECT(ADDRESS(($AN289-1)*3+$AO289+5,$AP289+7))="",0,IF(COUNTIF(INDIRECT(ADDRESS(($AN289-1)*36+($AO289-1)*12+6,COLUMN())):INDIRECT(ADDRESS(($AN289-1)*36+($AO289-1)*12+$AP289+4,COLUMN())),INDIRECT(ADDRESS(($AN289-1)*3+$AO289+5,$AP289+7)))&gt;=1,0,INDIRECT(ADDRESS(($AN289-1)*3+$AO289+5,$AP289+7)))))</f>
        <v>0</v>
      </c>
      <c r="AR289" s="4">
        <f ca="1">COUNTIF(INDIRECT("H"&amp;(ROW()+12*(($AN289-1)*3+$AO289)-ROW())/12+5):INDIRECT("S"&amp;(ROW()+12*(($AN289-1)*3+$AO289)-ROW())/12+5),AQ289)</f>
        <v>0</v>
      </c>
      <c r="AS289" s="6">
        <f ca="1">IF($AP289=1,IF(INDIRECT(ADDRESS(($AN289-1)*3+$AO289+5,$AP289+20))="",0,INDIRECT(ADDRESS(($AN289-1)*3+$AO289+5,$AP289+20))),IF(INDIRECT(ADDRESS(($AN289-1)*3+$AO289+5,$AP289+20))="",0,IF(COUNTIF(INDIRECT(ADDRESS(($AN289-1)*36+($AO289-1)*12+6,COLUMN())):INDIRECT(ADDRESS(($AN289-1)*36+($AO289-1)*12+$AP289+4,COLUMN())),INDIRECT(ADDRESS(($AN289-1)*3+$AO289+5,$AP289+20)))&gt;=1,0,INDIRECT(ADDRESS(($AN289-1)*3+$AO289+5,$AP289+20)))))</f>
        <v>0</v>
      </c>
      <c r="AT289" s="4">
        <f ca="1">COUNTIF(INDIRECT("U"&amp;(ROW()+12*(($AN289-1)*3+$AO289)-ROW())/12+5):INDIRECT("AF"&amp;(ROW()+12*(($AN289-1)*3+$AO289)-ROW())/12+5),AS289)</f>
        <v>0</v>
      </c>
      <c r="AU289" s="4">
        <f ca="1">IF(AND(AQ289+AS289&gt;0,AR289+AT289&gt;0),COUNTIF(AU$6:AU288,"&gt;0")+1,0)</f>
        <v>0</v>
      </c>
      <c r="BE289" s="4">
        <v>2</v>
      </c>
      <c r="BF289" s="4" t="s">
        <v>72</v>
      </c>
      <c r="BG289" s="7">
        <f t="shared" ref="BG289:BR289" si="580">IF(BG288+BT288&gt;$AJ$27,1,0)</f>
        <v>0</v>
      </c>
      <c r="BH289" s="7">
        <f t="shared" si="580"/>
        <v>0</v>
      </c>
      <c r="BI289" s="7">
        <f t="shared" si="580"/>
        <v>0</v>
      </c>
      <c r="BJ289" s="7">
        <f t="shared" si="580"/>
        <v>0</v>
      </c>
      <c r="BK289" s="7">
        <f t="shared" si="580"/>
        <v>0</v>
      </c>
      <c r="BL289" s="7">
        <f t="shared" si="580"/>
        <v>0</v>
      </c>
      <c r="BM289" s="7">
        <f t="shared" si="580"/>
        <v>0</v>
      </c>
      <c r="BN289" s="7">
        <f t="shared" si="580"/>
        <v>0</v>
      </c>
      <c r="BO289" s="7">
        <f t="shared" si="580"/>
        <v>0</v>
      </c>
      <c r="BP289" s="7">
        <f t="shared" si="580"/>
        <v>0</v>
      </c>
      <c r="BQ289" s="7">
        <f t="shared" si="580"/>
        <v>0</v>
      </c>
      <c r="BR289" s="7">
        <f t="shared" si="580"/>
        <v>0</v>
      </c>
      <c r="BT289" s="7"/>
      <c r="BU289" s="7"/>
      <c r="BV289" s="7"/>
      <c r="BW289" s="7"/>
      <c r="BX289" s="7"/>
      <c r="BY289" s="7"/>
      <c r="BZ289" s="7"/>
      <c r="CA289" s="7"/>
      <c r="CB289" s="7"/>
      <c r="CC289" s="7"/>
      <c r="CD289" s="7"/>
      <c r="CE289" s="7"/>
    </row>
    <row r="290" spans="1:98">
      <c r="A290" s="408"/>
      <c r="B290" s="411"/>
      <c r="C290" s="416"/>
      <c r="D290" s="417"/>
      <c r="E290" s="415"/>
      <c r="F290" s="411"/>
      <c r="G290" s="59" t="s">
        <v>258</v>
      </c>
      <c r="H290" s="60"/>
      <c r="I290" s="61"/>
      <c r="J290" s="61"/>
      <c r="K290" s="61"/>
      <c r="L290" s="61"/>
      <c r="M290" s="61"/>
      <c r="N290" s="61"/>
      <c r="O290" s="61"/>
      <c r="P290" s="61"/>
      <c r="Q290" s="61"/>
      <c r="R290" s="61"/>
      <c r="S290" s="61"/>
      <c r="T290" s="62">
        <f t="shared" si="524"/>
        <v>0</v>
      </c>
      <c r="U290" s="63"/>
      <c r="V290" s="64"/>
      <c r="W290" s="64"/>
      <c r="X290" s="64"/>
      <c r="Y290" s="64"/>
      <c r="Z290" s="64"/>
      <c r="AA290" s="64"/>
      <c r="AB290" s="64"/>
      <c r="AC290" s="64"/>
      <c r="AD290" s="64"/>
      <c r="AE290" s="64"/>
      <c r="AF290" s="64"/>
      <c r="AG290" s="62">
        <f t="shared" si="526"/>
        <v>0</v>
      </c>
      <c r="AN290" s="4">
        <v>8</v>
      </c>
      <c r="AO290" s="4">
        <v>3</v>
      </c>
      <c r="AP290" s="4">
        <v>9</v>
      </c>
      <c r="AQ290" s="6">
        <f ca="1">IF($AP290=1,IF(INDIRECT(ADDRESS(($AN290-1)*3+$AO290+5,$AP290+7))="",0,INDIRECT(ADDRESS(($AN290-1)*3+$AO290+5,$AP290+7))),IF(INDIRECT(ADDRESS(($AN290-1)*3+$AO290+5,$AP290+7))="",0,IF(COUNTIF(INDIRECT(ADDRESS(($AN290-1)*36+($AO290-1)*12+6,COLUMN())):INDIRECT(ADDRESS(($AN290-1)*36+($AO290-1)*12+$AP290+4,COLUMN())),INDIRECT(ADDRESS(($AN290-1)*3+$AO290+5,$AP290+7)))&gt;=1,0,INDIRECT(ADDRESS(($AN290-1)*3+$AO290+5,$AP290+7)))))</f>
        <v>0</v>
      </c>
      <c r="AR290" s="4">
        <f ca="1">COUNTIF(INDIRECT("H"&amp;(ROW()+12*(($AN290-1)*3+$AO290)-ROW())/12+5):INDIRECT("S"&amp;(ROW()+12*(($AN290-1)*3+$AO290)-ROW())/12+5),AQ290)</f>
        <v>0</v>
      </c>
      <c r="AS290" s="6">
        <f ca="1">IF($AP290=1,IF(INDIRECT(ADDRESS(($AN290-1)*3+$AO290+5,$AP290+20))="",0,INDIRECT(ADDRESS(($AN290-1)*3+$AO290+5,$AP290+20))),IF(INDIRECT(ADDRESS(($AN290-1)*3+$AO290+5,$AP290+20))="",0,IF(COUNTIF(INDIRECT(ADDRESS(($AN290-1)*36+($AO290-1)*12+6,COLUMN())):INDIRECT(ADDRESS(($AN290-1)*36+($AO290-1)*12+$AP290+4,COLUMN())),INDIRECT(ADDRESS(($AN290-1)*3+$AO290+5,$AP290+20)))&gt;=1,0,INDIRECT(ADDRESS(($AN290-1)*3+$AO290+5,$AP290+20)))))</f>
        <v>0</v>
      </c>
      <c r="AT290" s="4">
        <f ca="1">COUNTIF(INDIRECT("U"&amp;(ROW()+12*(($AN290-1)*3+$AO290)-ROW())/12+5):INDIRECT("AF"&amp;(ROW()+12*(($AN290-1)*3+$AO290)-ROW())/12+5),AS290)</f>
        <v>0</v>
      </c>
      <c r="AU290" s="4">
        <f ca="1">IF(AND(AQ290+AS290&gt;0,AR290+AT290&gt;0),COUNTIF(AU$6:AU289,"&gt;0")+1,0)</f>
        <v>0</v>
      </c>
      <c r="BE290" s="4">
        <v>3</v>
      </c>
      <c r="BF290" s="8"/>
      <c r="BG290" s="7"/>
      <c r="BH290" s="7"/>
      <c r="BI290" s="7"/>
      <c r="BJ290" s="7"/>
      <c r="BK290" s="7"/>
      <c r="BL290" s="7"/>
      <c r="BM290" s="7"/>
      <c r="BN290" s="7"/>
      <c r="BO290" s="7"/>
      <c r="BP290" s="7"/>
      <c r="BQ290" s="7"/>
      <c r="BR290" s="7"/>
      <c r="BT290" s="7"/>
      <c r="BU290" s="7"/>
      <c r="BV290" s="7"/>
      <c r="BW290" s="7"/>
      <c r="BX290" s="7"/>
      <c r="BY290" s="7"/>
      <c r="BZ290" s="7"/>
      <c r="CA290" s="7"/>
      <c r="CB290" s="7"/>
      <c r="CC290" s="7"/>
      <c r="CD290" s="7"/>
      <c r="CE290" s="7"/>
    </row>
    <row r="291" spans="1:98">
      <c r="A291" s="406">
        <v>96</v>
      </c>
      <c r="B291" s="409"/>
      <c r="C291" s="409"/>
      <c r="D291" s="409"/>
      <c r="E291" s="413"/>
      <c r="F291" s="409"/>
      <c r="G291" s="47" t="s">
        <v>75</v>
      </c>
      <c r="H291" s="48"/>
      <c r="I291" s="49" t="str">
        <f t="shared" ref="I291:S292" si="581">IF(H291="","",H291)</f>
        <v/>
      </c>
      <c r="J291" s="49" t="str">
        <f t="shared" si="581"/>
        <v/>
      </c>
      <c r="K291" s="49" t="str">
        <f t="shared" si="581"/>
        <v/>
      </c>
      <c r="L291" s="49" t="str">
        <f t="shared" si="581"/>
        <v/>
      </c>
      <c r="M291" s="49" t="str">
        <f t="shared" si="581"/>
        <v/>
      </c>
      <c r="N291" s="49" t="str">
        <f t="shared" si="581"/>
        <v/>
      </c>
      <c r="O291" s="49" t="str">
        <f t="shared" si="581"/>
        <v/>
      </c>
      <c r="P291" s="49" t="str">
        <f t="shared" si="581"/>
        <v/>
      </c>
      <c r="Q291" s="49" t="str">
        <f t="shared" si="581"/>
        <v/>
      </c>
      <c r="R291" s="49" t="str">
        <f t="shared" si="581"/>
        <v/>
      </c>
      <c r="S291" s="49" t="str">
        <f t="shared" si="581"/>
        <v/>
      </c>
      <c r="T291" s="50">
        <f t="shared" si="524"/>
        <v>0</v>
      </c>
      <c r="U291" s="51"/>
      <c r="V291" s="52" t="str">
        <f t="shared" ref="V291:AF292" si="582">IF(U291="","",U291)</f>
        <v/>
      </c>
      <c r="W291" s="52" t="str">
        <f t="shared" si="582"/>
        <v/>
      </c>
      <c r="X291" s="52" t="str">
        <f t="shared" si="582"/>
        <v/>
      </c>
      <c r="Y291" s="52" t="str">
        <f t="shared" si="582"/>
        <v/>
      </c>
      <c r="Z291" s="52" t="str">
        <f t="shared" si="582"/>
        <v/>
      </c>
      <c r="AA291" s="52" t="str">
        <f t="shared" si="582"/>
        <v/>
      </c>
      <c r="AB291" s="52" t="str">
        <f t="shared" si="582"/>
        <v/>
      </c>
      <c r="AC291" s="52" t="str">
        <f t="shared" si="582"/>
        <v/>
      </c>
      <c r="AD291" s="52" t="str">
        <f t="shared" si="582"/>
        <v/>
      </c>
      <c r="AE291" s="52" t="str">
        <f t="shared" si="582"/>
        <v/>
      </c>
      <c r="AF291" s="52" t="str">
        <f t="shared" si="582"/>
        <v/>
      </c>
      <c r="AG291" s="50">
        <f t="shared" si="526"/>
        <v>0</v>
      </c>
      <c r="AN291" s="4">
        <v>8</v>
      </c>
      <c r="AO291" s="4">
        <v>3</v>
      </c>
      <c r="AP291" s="4">
        <v>10</v>
      </c>
      <c r="AQ291" s="6">
        <f ca="1">IF($AP291=1,IF(INDIRECT(ADDRESS(($AN291-1)*3+$AO291+5,$AP291+7))="",0,INDIRECT(ADDRESS(($AN291-1)*3+$AO291+5,$AP291+7))),IF(INDIRECT(ADDRESS(($AN291-1)*3+$AO291+5,$AP291+7))="",0,IF(COUNTIF(INDIRECT(ADDRESS(($AN291-1)*36+($AO291-1)*12+6,COLUMN())):INDIRECT(ADDRESS(($AN291-1)*36+($AO291-1)*12+$AP291+4,COLUMN())),INDIRECT(ADDRESS(($AN291-1)*3+$AO291+5,$AP291+7)))&gt;=1,0,INDIRECT(ADDRESS(($AN291-1)*3+$AO291+5,$AP291+7)))))</f>
        <v>0</v>
      </c>
      <c r="AR291" s="4">
        <f ca="1">COUNTIF(INDIRECT("H"&amp;(ROW()+12*(($AN291-1)*3+$AO291)-ROW())/12+5):INDIRECT("S"&amp;(ROW()+12*(($AN291-1)*3+$AO291)-ROW())/12+5),AQ291)</f>
        <v>0</v>
      </c>
      <c r="AS291" s="6">
        <f ca="1">IF($AP291=1,IF(INDIRECT(ADDRESS(($AN291-1)*3+$AO291+5,$AP291+20))="",0,INDIRECT(ADDRESS(($AN291-1)*3+$AO291+5,$AP291+20))),IF(INDIRECT(ADDRESS(($AN291-1)*3+$AO291+5,$AP291+20))="",0,IF(COUNTIF(INDIRECT(ADDRESS(($AN291-1)*36+($AO291-1)*12+6,COLUMN())):INDIRECT(ADDRESS(($AN291-1)*36+($AO291-1)*12+$AP291+4,COLUMN())),INDIRECT(ADDRESS(($AN291-1)*3+$AO291+5,$AP291+20)))&gt;=1,0,INDIRECT(ADDRESS(($AN291-1)*3+$AO291+5,$AP291+20)))))</f>
        <v>0</v>
      </c>
      <c r="AT291" s="4">
        <f ca="1">COUNTIF(INDIRECT("U"&amp;(ROW()+12*(($AN291-1)*3+$AO291)-ROW())/12+5):INDIRECT("AF"&amp;(ROW()+12*(($AN291-1)*3+$AO291)-ROW())/12+5),AS291)</f>
        <v>0</v>
      </c>
      <c r="AU291" s="4">
        <f ca="1">IF(AND(AQ291+AS291&gt;0,AR291+AT291&gt;0),COUNTIF(AU$6:AU290,"&gt;0")+1,0)</f>
        <v>0</v>
      </c>
      <c r="BE291" s="4">
        <v>1</v>
      </c>
      <c r="BG291" s="7">
        <f t="shared" ref="BG291:BR291" si="583">SUM(H291:H292)</f>
        <v>0</v>
      </c>
      <c r="BH291" s="7">
        <f t="shared" si="583"/>
        <v>0</v>
      </c>
      <c r="BI291" s="7">
        <f t="shared" si="583"/>
        <v>0</v>
      </c>
      <c r="BJ291" s="7">
        <f t="shared" si="583"/>
        <v>0</v>
      </c>
      <c r="BK291" s="7">
        <f t="shared" si="583"/>
        <v>0</v>
      </c>
      <c r="BL291" s="7">
        <f t="shared" si="583"/>
        <v>0</v>
      </c>
      <c r="BM291" s="7">
        <f t="shared" si="583"/>
        <v>0</v>
      </c>
      <c r="BN291" s="7">
        <f t="shared" si="583"/>
        <v>0</v>
      </c>
      <c r="BO291" s="7">
        <f t="shared" si="583"/>
        <v>0</v>
      </c>
      <c r="BP291" s="7">
        <f t="shared" si="583"/>
        <v>0</v>
      </c>
      <c r="BQ291" s="7">
        <f t="shared" si="583"/>
        <v>0</v>
      </c>
      <c r="BR291" s="7">
        <f t="shared" si="583"/>
        <v>0</v>
      </c>
      <c r="BT291" s="7">
        <f t="shared" ref="BT291:CE291" si="584">SUM(U291:U292)</f>
        <v>0</v>
      </c>
      <c r="BU291" s="7">
        <f t="shared" si="584"/>
        <v>0</v>
      </c>
      <c r="BV291" s="7">
        <f t="shared" si="584"/>
        <v>0</v>
      </c>
      <c r="BW291" s="7">
        <f t="shared" si="584"/>
        <v>0</v>
      </c>
      <c r="BX291" s="7">
        <f t="shared" si="584"/>
        <v>0</v>
      </c>
      <c r="BY291" s="7">
        <f t="shared" si="584"/>
        <v>0</v>
      </c>
      <c r="BZ291" s="7">
        <f t="shared" si="584"/>
        <v>0</v>
      </c>
      <c r="CA291" s="7">
        <f t="shared" si="584"/>
        <v>0</v>
      </c>
      <c r="CB291" s="7">
        <f t="shared" si="584"/>
        <v>0</v>
      </c>
      <c r="CC291" s="7">
        <f t="shared" si="584"/>
        <v>0</v>
      </c>
      <c r="CD291" s="7">
        <f t="shared" si="584"/>
        <v>0</v>
      </c>
      <c r="CE291" s="7">
        <f t="shared" si="584"/>
        <v>0</v>
      </c>
      <c r="CH291" s="8" t="s">
        <v>74</v>
      </c>
      <c r="CI291" s="7">
        <f t="shared" ref="CI291:CT291" si="585">IF(OR($D291="副園長",$D291="教頭",$D291="主任保育士",$D291="主幹教諭",$D291="主幹保育教諭"),0,BG291)</f>
        <v>0</v>
      </c>
      <c r="CJ291" s="7">
        <f t="shared" si="585"/>
        <v>0</v>
      </c>
      <c r="CK291" s="7">
        <f t="shared" si="585"/>
        <v>0</v>
      </c>
      <c r="CL291" s="7">
        <f t="shared" si="585"/>
        <v>0</v>
      </c>
      <c r="CM291" s="7">
        <f t="shared" si="585"/>
        <v>0</v>
      </c>
      <c r="CN291" s="7">
        <f t="shared" si="585"/>
        <v>0</v>
      </c>
      <c r="CO291" s="7">
        <f t="shared" si="585"/>
        <v>0</v>
      </c>
      <c r="CP291" s="7">
        <f t="shared" si="585"/>
        <v>0</v>
      </c>
      <c r="CQ291" s="7">
        <f t="shared" si="585"/>
        <v>0</v>
      </c>
      <c r="CR291" s="7">
        <f t="shared" si="585"/>
        <v>0</v>
      </c>
      <c r="CS291" s="7">
        <f t="shared" si="585"/>
        <v>0</v>
      </c>
      <c r="CT291" s="7">
        <f t="shared" si="585"/>
        <v>0</v>
      </c>
    </row>
    <row r="292" spans="1:98">
      <c r="A292" s="407"/>
      <c r="B292" s="410"/>
      <c r="C292" s="412"/>
      <c r="D292" s="412"/>
      <c r="E292" s="414"/>
      <c r="F292" s="410"/>
      <c r="G292" s="53" t="s">
        <v>73</v>
      </c>
      <c r="H292" s="54"/>
      <c r="I292" s="55" t="str">
        <f t="shared" si="581"/>
        <v/>
      </c>
      <c r="J292" s="55" t="str">
        <f t="shared" si="581"/>
        <v/>
      </c>
      <c r="K292" s="55" t="str">
        <f t="shared" si="581"/>
        <v/>
      </c>
      <c r="L292" s="55" t="str">
        <f t="shared" si="581"/>
        <v/>
      </c>
      <c r="M292" s="55" t="str">
        <f t="shared" si="581"/>
        <v/>
      </c>
      <c r="N292" s="55" t="str">
        <f t="shared" si="581"/>
        <v/>
      </c>
      <c r="O292" s="55" t="str">
        <f t="shared" si="581"/>
        <v/>
      </c>
      <c r="P292" s="55" t="str">
        <f t="shared" si="581"/>
        <v/>
      </c>
      <c r="Q292" s="55" t="str">
        <f t="shared" si="581"/>
        <v/>
      </c>
      <c r="R292" s="55" t="str">
        <f t="shared" si="581"/>
        <v/>
      </c>
      <c r="S292" s="55" t="str">
        <f t="shared" si="581"/>
        <v/>
      </c>
      <c r="T292" s="56">
        <f t="shared" si="524"/>
        <v>0</v>
      </c>
      <c r="U292" s="57"/>
      <c r="V292" s="58" t="str">
        <f t="shared" si="582"/>
        <v/>
      </c>
      <c r="W292" s="58" t="str">
        <f t="shared" si="582"/>
        <v/>
      </c>
      <c r="X292" s="58" t="str">
        <f t="shared" si="582"/>
        <v/>
      </c>
      <c r="Y292" s="58" t="str">
        <f t="shared" si="582"/>
        <v/>
      </c>
      <c r="Z292" s="58" t="str">
        <f t="shared" si="582"/>
        <v/>
      </c>
      <c r="AA292" s="58" t="str">
        <f t="shared" si="582"/>
        <v/>
      </c>
      <c r="AB292" s="58" t="str">
        <f t="shared" si="582"/>
        <v/>
      </c>
      <c r="AC292" s="58" t="str">
        <f t="shared" si="582"/>
        <v/>
      </c>
      <c r="AD292" s="58" t="str">
        <f t="shared" si="582"/>
        <v/>
      </c>
      <c r="AE292" s="58" t="str">
        <f t="shared" si="582"/>
        <v/>
      </c>
      <c r="AF292" s="58" t="str">
        <f t="shared" si="582"/>
        <v/>
      </c>
      <c r="AG292" s="56">
        <f t="shared" si="526"/>
        <v>0</v>
      </c>
      <c r="AN292" s="4">
        <v>8</v>
      </c>
      <c r="AO292" s="4">
        <v>3</v>
      </c>
      <c r="AP292" s="4">
        <v>11</v>
      </c>
      <c r="AQ292" s="6">
        <f ca="1">IF($AP292=1,IF(INDIRECT(ADDRESS(($AN292-1)*3+$AO292+5,$AP292+7))="",0,INDIRECT(ADDRESS(($AN292-1)*3+$AO292+5,$AP292+7))),IF(INDIRECT(ADDRESS(($AN292-1)*3+$AO292+5,$AP292+7))="",0,IF(COUNTIF(INDIRECT(ADDRESS(($AN292-1)*36+($AO292-1)*12+6,COLUMN())):INDIRECT(ADDRESS(($AN292-1)*36+($AO292-1)*12+$AP292+4,COLUMN())),INDIRECT(ADDRESS(($AN292-1)*3+$AO292+5,$AP292+7)))&gt;=1,0,INDIRECT(ADDRESS(($AN292-1)*3+$AO292+5,$AP292+7)))))</f>
        <v>0</v>
      </c>
      <c r="AR292" s="4">
        <f ca="1">COUNTIF(INDIRECT("H"&amp;(ROW()+12*(($AN292-1)*3+$AO292)-ROW())/12+5):INDIRECT("S"&amp;(ROW()+12*(($AN292-1)*3+$AO292)-ROW())/12+5),AQ292)</f>
        <v>0</v>
      </c>
      <c r="AS292" s="6">
        <f ca="1">IF($AP292=1,IF(INDIRECT(ADDRESS(($AN292-1)*3+$AO292+5,$AP292+20))="",0,INDIRECT(ADDRESS(($AN292-1)*3+$AO292+5,$AP292+20))),IF(INDIRECT(ADDRESS(($AN292-1)*3+$AO292+5,$AP292+20))="",0,IF(COUNTIF(INDIRECT(ADDRESS(($AN292-1)*36+($AO292-1)*12+6,COLUMN())):INDIRECT(ADDRESS(($AN292-1)*36+($AO292-1)*12+$AP292+4,COLUMN())),INDIRECT(ADDRESS(($AN292-1)*3+$AO292+5,$AP292+20)))&gt;=1,0,INDIRECT(ADDRESS(($AN292-1)*3+$AO292+5,$AP292+20)))))</f>
        <v>0</v>
      </c>
      <c r="AT292" s="4">
        <f ca="1">COUNTIF(INDIRECT("U"&amp;(ROW()+12*(($AN292-1)*3+$AO292)-ROW())/12+5):INDIRECT("AF"&amp;(ROW()+12*(($AN292-1)*3+$AO292)-ROW())/12+5),AS292)</f>
        <v>0</v>
      </c>
      <c r="AU292" s="4">
        <f ca="1">IF(AND(AQ292+AS292&gt;0,AR292+AT292&gt;0),COUNTIF(AU$6:AU291,"&gt;0")+1,0)</f>
        <v>0</v>
      </c>
      <c r="BE292" s="4">
        <v>2</v>
      </c>
      <c r="BF292" s="4" t="s">
        <v>72</v>
      </c>
      <c r="BG292" s="7">
        <f t="shared" ref="BG292:BR292" si="586">IF(BG291+BT291&gt;$AJ$27,1,0)</f>
        <v>0</v>
      </c>
      <c r="BH292" s="7">
        <f t="shared" si="586"/>
        <v>0</v>
      </c>
      <c r="BI292" s="7">
        <f t="shared" si="586"/>
        <v>0</v>
      </c>
      <c r="BJ292" s="7">
        <f t="shared" si="586"/>
        <v>0</v>
      </c>
      <c r="BK292" s="7">
        <f t="shared" si="586"/>
        <v>0</v>
      </c>
      <c r="BL292" s="7">
        <f t="shared" si="586"/>
        <v>0</v>
      </c>
      <c r="BM292" s="7">
        <f t="shared" si="586"/>
        <v>0</v>
      </c>
      <c r="BN292" s="7">
        <f t="shared" si="586"/>
        <v>0</v>
      </c>
      <c r="BO292" s="7">
        <f t="shared" si="586"/>
        <v>0</v>
      </c>
      <c r="BP292" s="7">
        <f t="shared" si="586"/>
        <v>0</v>
      </c>
      <c r="BQ292" s="7">
        <f t="shared" si="586"/>
        <v>0</v>
      </c>
      <c r="BR292" s="7">
        <f t="shared" si="586"/>
        <v>0</v>
      </c>
      <c r="BT292" s="7"/>
      <c r="BU292" s="7"/>
      <c r="BV292" s="7"/>
      <c r="BW292" s="7"/>
      <c r="BX292" s="7"/>
      <c r="BY292" s="7"/>
      <c r="BZ292" s="7"/>
      <c r="CA292" s="7"/>
      <c r="CB292" s="7"/>
      <c r="CC292" s="7"/>
      <c r="CD292" s="7"/>
      <c r="CE292" s="7"/>
    </row>
    <row r="293" spans="1:98">
      <c r="A293" s="408"/>
      <c r="B293" s="411"/>
      <c r="C293" s="416"/>
      <c r="D293" s="417"/>
      <c r="E293" s="415"/>
      <c r="F293" s="411"/>
      <c r="G293" s="59" t="s">
        <v>258</v>
      </c>
      <c r="H293" s="60"/>
      <c r="I293" s="61"/>
      <c r="J293" s="61"/>
      <c r="K293" s="61"/>
      <c r="L293" s="61"/>
      <c r="M293" s="61"/>
      <c r="N293" s="61"/>
      <c r="O293" s="61"/>
      <c r="P293" s="61"/>
      <c r="Q293" s="61"/>
      <c r="R293" s="61"/>
      <c r="S293" s="61"/>
      <c r="T293" s="62">
        <f t="shared" si="524"/>
        <v>0</v>
      </c>
      <c r="U293" s="63"/>
      <c r="V293" s="64"/>
      <c r="W293" s="64"/>
      <c r="X293" s="64"/>
      <c r="Y293" s="64"/>
      <c r="Z293" s="64"/>
      <c r="AA293" s="64"/>
      <c r="AB293" s="64"/>
      <c r="AC293" s="64"/>
      <c r="AD293" s="64"/>
      <c r="AE293" s="64"/>
      <c r="AF293" s="64"/>
      <c r="AG293" s="62">
        <f t="shared" si="526"/>
        <v>0</v>
      </c>
      <c r="AN293" s="77">
        <v>8</v>
      </c>
      <c r="AO293" s="77">
        <v>3</v>
      </c>
      <c r="AP293" s="77">
        <v>12</v>
      </c>
      <c r="AQ293" s="78">
        <f ca="1">IF($AP293=1,IF(INDIRECT(ADDRESS(($AN293-1)*3+$AO293+5,$AP293+7))="",0,INDIRECT(ADDRESS(($AN293-1)*3+$AO293+5,$AP293+7))),IF(INDIRECT(ADDRESS(($AN293-1)*3+$AO293+5,$AP293+7))="",0,IF(COUNTIF(INDIRECT(ADDRESS(($AN293-1)*36+($AO293-1)*12+6,COLUMN())):INDIRECT(ADDRESS(($AN293-1)*36+($AO293-1)*12+$AP293+4,COLUMN())),INDIRECT(ADDRESS(($AN293-1)*3+$AO293+5,$AP293+7)))&gt;=1,0,INDIRECT(ADDRESS(($AN293-1)*3+$AO293+5,$AP293+7)))))</f>
        <v>0</v>
      </c>
      <c r="AR293" s="77">
        <f ca="1">COUNTIF(INDIRECT("H"&amp;(ROW()+12*(($AN293-1)*3+$AO293)-ROW())/12+5):INDIRECT("S"&amp;(ROW()+12*(($AN293-1)*3+$AO293)-ROW())/12+5),AQ293)</f>
        <v>0</v>
      </c>
      <c r="AS293" s="78">
        <f ca="1">IF($AP293=1,IF(INDIRECT(ADDRESS(($AN293-1)*3+$AO293+5,$AP293+20))="",0,INDIRECT(ADDRESS(($AN293-1)*3+$AO293+5,$AP293+20))),IF(INDIRECT(ADDRESS(($AN293-1)*3+$AO293+5,$AP293+20))="",0,IF(COUNTIF(INDIRECT(ADDRESS(($AN293-1)*36+($AO293-1)*12+6,COLUMN())):INDIRECT(ADDRESS(($AN293-1)*36+($AO293-1)*12+$AP293+4,COLUMN())),INDIRECT(ADDRESS(($AN293-1)*3+$AO293+5,$AP293+20)))&gt;=1,0,INDIRECT(ADDRESS(($AN293-1)*3+$AO293+5,$AP293+20)))))</f>
        <v>0</v>
      </c>
      <c r="AT293" s="77">
        <f ca="1">COUNTIF(INDIRECT("U"&amp;(ROW()+12*(($AN293-1)*3+$AO293)-ROW())/12+5):INDIRECT("AF"&amp;(ROW()+12*(($AN293-1)*3+$AO293)-ROW())/12+5),AS293)</f>
        <v>0</v>
      </c>
      <c r="AU293" s="4">
        <f ca="1">IF(AND(AQ293+AS293&gt;0,AR293+AT293&gt;0),COUNTIF(AU$6:AU292,"&gt;0")+1,0)</f>
        <v>0</v>
      </c>
      <c r="BE293" s="4">
        <v>3</v>
      </c>
      <c r="BF293" s="8"/>
      <c r="BG293" s="7"/>
      <c r="BH293" s="7"/>
      <c r="BI293" s="7"/>
      <c r="BJ293" s="7"/>
      <c r="BK293" s="7"/>
      <c r="BL293" s="7"/>
      <c r="BM293" s="7"/>
      <c r="BN293" s="7"/>
      <c r="BO293" s="7"/>
      <c r="BP293" s="7"/>
      <c r="BQ293" s="7"/>
      <c r="BR293" s="7"/>
      <c r="BT293" s="7"/>
      <c r="BU293" s="7"/>
      <c r="BV293" s="7"/>
      <c r="BW293" s="7"/>
      <c r="BX293" s="7"/>
      <c r="BY293" s="7"/>
      <c r="BZ293" s="7"/>
      <c r="CA293" s="7"/>
      <c r="CB293" s="7"/>
      <c r="CC293" s="7"/>
      <c r="CD293" s="7"/>
      <c r="CE293" s="7"/>
    </row>
    <row r="294" spans="1:98">
      <c r="A294" s="406">
        <v>97</v>
      </c>
      <c r="B294" s="409"/>
      <c r="C294" s="409"/>
      <c r="D294" s="409"/>
      <c r="E294" s="413"/>
      <c r="F294" s="409"/>
      <c r="G294" s="47" t="s">
        <v>75</v>
      </c>
      <c r="H294" s="48"/>
      <c r="I294" s="49" t="str">
        <f t="shared" ref="I294:S295" si="587">IF(H294="","",H294)</f>
        <v/>
      </c>
      <c r="J294" s="49" t="str">
        <f t="shared" si="587"/>
        <v/>
      </c>
      <c r="K294" s="49" t="str">
        <f t="shared" si="587"/>
        <v/>
      </c>
      <c r="L294" s="49" t="str">
        <f t="shared" si="587"/>
        <v/>
      </c>
      <c r="M294" s="49" t="str">
        <f t="shared" si="587"/>
        <v/>
      </c>
      <c r="N294" s="49" t="str">
        <f t="shared" si="587"/>
        <v/>
      </c>
      <c r="O294" s="49" t="str">
        <f t="shared" si="587"/>
        <v/>
      </c>
      <c r="P294" s="49" t="str">
        <f t="shared" si="587"/>
        <v/>
      </c>
      <c r="Q294" s="49" t="str">
        <f t="shared" si="587"/>
        <v/>
      </c>
      <c r="R294" s="49" t="str">
        <f t="shared" si="587"/>
        <v/>
      </c>
      <c r="S294" s="49" t="str">
        <f t="shared" si="587"/>
        <v/>
      </c>
      <c r="T294" s="50">
        <f t="shared" si="524"/>
        <v>0</v>
      </c>
      <c r="U294" s="51"/>
      <c r="V294" s="52" t="str">
        <f t="shared" ref="V294:AF295" si="588">IF(U294="","",U294)</f>
        <v/>
      </c>
      <c r="W294" s="52" t="str">
        <f t="shared" si="588"/>
        <v/>
      </c>
      <c r="X294" s="52" t="str">
        <f t="shared" si="588"/>
        <v/>
      </c>
      <c r="Y294" s="52" t="str">
        <f t="shared" si="588"/>
        <v/>
      </c>
      <c r="Z294" s="52" t="str">
        <f t="shared" si="588"/>
        <v/>
      </c>
      <c r="AA294" s="52" t="str">
        <f t="shared" si="588"/>
        <v/>
      </c>
      <c r="AB294" s="52" t="str">
        <f t="shared" si="588"/>
        <v/>
      </c>
      <c r="AC294" s="52" t="str">
        <f t="shared" si="588"/>
        <v/>
      </c>
      <c r="AD294" s="52" t="str">
        <f t="shared" si="588"/>
        <v/>
      </c>
      <c r="AE294" s="52" t="str">
        <f t="shared" si="588"/>
        <v/>
      </c>
      <c r="AF294" s="52" t="str">
        <f t="shared" si="588"/>
        <v/>
      </c>
      <c r="AG294" s="50">
        <f t="shared" si="526"/>
        <v>0</v>
      </c>
      <c r="AN294" s="4">
        <v>9</v>
      </c>
      <c r="AO294" s="4">
        <v>1</v>
      </c>
      <c r="AP294" s="4">
        <v>1</v>
      </c>
      <c r="AQ294" s="6">
        <f ca="1">IF($AP294=1,IF(INDIRECT(ADDRESS(($AN294-1)*3+$AO294+5,$AP294+7))="",0,INDIRECT(ADDRESS(($AN294-1)*3+$AO294+5,$AP294+7))),IF(INDIRECT(ADDRESS(($AN294-1)*3+$AO294+5,$AP294+7))="",0,IF(COUNTIF(INDIRECT(ADDRESS(($AN294-1)*36+($AO294-1)*12+6,COLUMN())):INDIRECT(ADDRESS(($AN294-1)*36+($AO294-1)*12+$AP294+4,COLUMN())),INDIRECT(ADDRESS(($AN294-1)*3+$AO294+5,$AP294+7)))&gt;=1,0,INDIRECT(ADDRESS(($AN294-1)*3+$AO294+5,$AP294+7)))))</f>
        <v>0</v>
      </c>
      <c r="AR294" s="4">
        <f ca="1">COUNTIF(INDIRECT("H"&amp;(ROW()+12*(($AN294-1)*3+$AO294)-ROW())/12+5):INDIRECT("S"&amp;(ROW()+12*(($AN294-1)*3+$AO294)-ROW())/12+5),AQ294)</f>
        <v>0</v>
      </c>
      <c r="AS294" s="6">
        <f ca="1">IF($AP294=1,IF(INDIRECT(ADDRESS(($AN294-1)*3+$AO294+5,$AP294+20))="",0,INDIRECT(ADDRESS(($AN294-1)*3+$AO294+5,$AP294+20))),IF(INDIRECT(ADDRESS(($AN294-1)*3+$AO294+5,$AP294+20))="",0,IF(COUNTIF(INDIRECT(ADDRESS(($AN294-1)*36+($AO294-1)*12+6,COLUMN())):INDIRECT(ADDRESS(($AN294-1)*36+($AO294-1)*12+$AP294+4,COLUMN())),INDIRECT(ADDRESS(($AN294-1)*3+$AO294+5,$AP294+20)))&gt;=1,0,INDIRECT(ADDRESS(($AN294-1)*3+$AO294+5,$AP294+20)))))</f>
        <v>0</v>
      </c>
      <c r="AT294" s="4">
        <f ca="1">COUNTIF(INDIRECT("U"&amp;(ROW()+12*(($AN294-1)*3+$AO294)-ROW())/12+5):INDIRECT("AF"&amp;(ROW()+12*(($AN294-1)*3+$AO294)-ROW())/12+5),AS294)</f>
        <v>0</v>
      </c>
      <c r="AU294" s="4">
        <f ca="1">IF(AND(AQ294+AS294&gt;0,AR294+AT294&gt;0),COUNTIF(AU$6:AU293,"&gt;0")+1,0)</f>
        <v>0</v>
      </c>
      <c r="BE294" s="4">
        <v>1</v>
      </c>
      <c r="BG294" s="7">
        <f t="shared" ref="BG294:BR294" si="589">SUM(H294:H295)</f>
        <v>0</v>
      </c>
      <c r="BH294" s="7">
        <f t="shared" si="589"/>
        <v>0</v>
      </c>
      <c r="BI294" s="7">
        <f t="shared" si="589"/>
        <v>0</v>
      </c>
      <c r="BJ294" s="7">
        <f t="shared" si="589"/>
        <v>0</v>
      </c>
      <c r="BK294" s="7">
        <f t="shared" si="589"/>
        <v>0</v>
      </c>
      <c r="BL294" s="7">
        <f t="shared" si="589"/>
        <v>0</v>
      </c>
      <c r="BM294" s="7">
        <f t="shared" si="589"/>
        <v>0</v>
      </c>
      <c r="BN294" s="7">
        <f t="shared" si="589"/>
        <v>0</v>
      </c>
      <c r="BO294" s="7">
        <f t="shared" si="589"/>
        <v>0</v>
      </c>
      <c r="BP294" s="7">
        <f t="shared" si="589"/>
        <v>0</v>
      </c>
      <c r="BQ294" s="7">
        <f t="shared" si="589"/>
        <v>0</v>
      </c>
      <c r="BR294" s="7">
        <f t="shared" si="589"/>
        <v>0</v>
      </c>
      <c r="BT294" s="7">
        <f t="shared" ref="BT294:CE294" si="590">SUM(U294:U295)</f>
        <v>0</v>
      </c>
      <c r="BU294" s="7">
        <f t="shared" si="590"/>
        <v>0</v>
      </c>
      <c r="BV294" s="7">
        <f t="shared" si="590"/>
        <v>0</v>
      </c>
      <c r="BW294" s="7">
        <f t="shared" si="590"/>
        <v>0</v>
      </c>
      <c r="BX294" s="7">
        <f t="shared" si="590"/>
        <v>0</v>
      </c>
      <c r="BY294" s="7">
        <f t="shared" si="590"/>
        <v>0</v>
      </c>
      <c r="BZ294" s="7">
        <f t="shared" si="590"/>
        <v>0</v>
      </c>
      <c r="CA294" s="7">
        <f t="shared" si="590"/>
        <v>0</v>
      </c>
      <c r="CB294" s="7">
        <f t="shared" si="590"/>
        <v>0</v>
      </c>
      <c r="CC294" s="7">
        <f t="shared" si="590"/>
        <v>0</v>
      </c>
      <c r="CD294" s="7">
        <f t="shared" si="590"/>
        <v>0</v>
      </c>
      <c r="CE294" s="7">
        <f t="shared" si="590"/>
        <v>0</v>
      </c>
      <c r="CH294" s="8" t="s">
        <v>74</v>
      </c>
      <c r="CI294" s="7">
        <f t="shared" ref="CI294:CT294" si="591">IF(OR($D294="副園長",$D294="教頭",$D294="主任保育士",$D294="主幹教諭",$D294="主幹保育教諭"),0,BG294)</f>
        <v>0</v>
      </c>
      <c r="CJ294" s="7">
        <f t="shared" si="591"/>
        <v>0</v>
      </c>
      <c r="CK294" s="7">
        <f t="shared" si="591"/>
        <v>0</v>
      </c>
      <c r="CL294" s="7">
        <f t="shared" si="591"/>
        <v>0</v>
      </c>
      <c r="CM294" s="7">
        <f t="shared" si="591"/>
        <v>0</v>
      </c>
      <c r="CN294" s="7">
        <f t="shared" si="591"/>
        <v>0</v>
      </c>
      <c r="CO294" s="7">
        <f t="shared" si="591"/>
        <v>0</v>
      </c>
      <c r="CP294" s="7">
        <f t="shared" si="591"/>
        <v>0</v>
      </c>
      <c r="CQ294" s="7">
        <f t="shared" si="591"/>
        <v>0</v>
      </c>
      <c r="CR294" s="7">
        <f t="shared" si="591"/>
        <v>0</v>
      </c>
      <c r="CS294" s="7">
        <f t="shared" si="591"/>
        <v>0</v>
      </c>
      <c r="CT294" s="7">
        <f t="shared" si="591"/>
        <v>0</v>
      </c>
    </row>
    <row r="295" spans="1:98">
      <c r="A295" s="407"/>
      <c r="B295" s="410"/>
      <c r="C295" s="412"/>
      <c r="D295" s="412"/>
      <c r="E295" s="414"/>
      <c r="F295" s="410"/>
      <c r="G295" s="53" t="s">
        <v>73</v>
      </c>
      <c r="H295" s="54"/>
      <c r="I295" s="55" t="str">
        <f t="shared" si="587"/>
        <v/>
      </c>
      <c r="J295" s="55" t="str">
        <f t="shared" si="587"/>
        <v/>
      </c>
      <c r="K295" s="55" t="str">
        <f t="shared" si="587"/>
        <v/>
      </c>
      <c r="L295" s="55" t="str">
        <f t="shared" si="587"/>
        <v/>
      </c>
      <c r="M295" s="55" t="str">
        <f t="shared" si="587"/>
        <v/>
      </c>
      <c r="N295" s="55" t="str">
        <f t="shared" si="587"/>
        <v/>
      </c>
      <c r="O295" s="55" t="str">
        <f t="shared" si="587"/>
        <v/>
      </c>
      <c r="P295" s="55" t="str">
        <f t="shared" si="587"/>
        <v/>
      </c>
      <c r="Q295" s="55" t="str">
        <f t="shared" si="587"/>
        <v/>
      </c>
      <c r="R295" s="55" t="str">
        <f t="shared" si="587"/>
        <v/>
      </c>
      <c r="S295" s="55" t="str">
        <f t="shared" si="587"/>
        <v/>
      </c>
      <c r="T295" s="56">
        <f t="shared" si="524"/>
        <v>0</v>
      </c>
      <c r="U295" s="57"/>
      <c r="V295" s="58" t="str">
        <f t="shared" si="588"/>
        <v/>
      </c>
      <c r="W295" s="58" t="str">
        <f t="shared" si="588"/>
        <v/>
      </c>
      <c r="X295" s="58" t="str">
        <f t="shared" si="588"/>
        <v/>
      </c>
      <c r="Y295" s="58" t="str">
        <f t="shared" si="588"/>
        <v/>
      </c>
      <c r="Z295" s="58" t="str">
        <f t="shared" si="588"/>
        <v/>
      </c>
      <c r="AA295" s="58" t="str">
        <f t="shared" si="588"/>
        <v/>
      </c>
      <c r="AB295" s="58" t="str">
        <f t="shared" si="588"/>
        <v/>
      </c>
      <c r="AC295" s="58" t="str">
        <f t="shared" si="588"/>
        <v/>
      </c>
      <c r="AD295" s="58" t="str">
        <f t="shared" si="588"/>
        <v/>
      </c>
      <c r="AE295" s="58" t="str">
        <f t="shared" si="588"/>
        <v/>
      </c>
      <c r="AF295" s="58" t="str">
        <f t="shared" si="588"/>
        <v/>
      </c>
      <c r="AG295" s="56">
        <f t="shared" si="526"/>
        <v>0</v>
      </c>
      <c r="AN295" s="4">
        <v>9</v>
      </c>
      <c r="AO295" s="4">
        <v>1</v>
      </c>
      <c r="AP295" s="4">
        <v>2</v>
      </c>
      <c r="AQ295" s="6">
        <f ca="1">IF($AP295=1,IF(INDIRECT(ADDRESS(($AN295-1)*3+$AO295+5,$AP295+7))="",0,INDIRECT(ADDRESS(($AN295-1)*3+$AO295+5,$AP295+7))),IF(INDIRECT(ADDRESS(($AN295-1)*3+$AO295+5,$AP295+7))="",0,IF(COUNTIF(INDIRECT(ADDRESS(($AN295-1)*36+($AO295-1)*12+6,COLUMN())):INDIRECT(ADDRESS(($AN295-1)*36+($AO295-1)*12+$AP295+4,COLUMN())),INDIRECT(ADDRESS(($AN295-1)*3+$AO295+5,$AP295+7)))&gt;=1,0,INDIRECT(ADDRESS(($AN295-1)*3+$AO295+5,$AP295+7)))))</f>
        <v>0</v>
      </c>
      <c r="AR295" s="4">
        <f ca="1">COUNTIF(INDIRECT("H"&amp;(ROW()+12*(($AN295-1)*3+$AO295)-ROW())/12+5):INDIRECT("S"&amp;(ROW()+12*(($AN295-1)*3+$AO295)-ROW())/12+5),AQ295)</f>
        <v>0</v>
      </c>
      <c r="AS295" s="6">
        <f ca="1">IF($AP295=1,IF(INDIRECT(ADDRESS(($AN295-1)*3+$AO295+5,$AP295+20))="",0,INDIRECT(ADDRESS(($AN295-1)*3+$AO295+5,$AP295+20))),IF(INDIRECT(ADDRESS(($AN295-1)*3+$AO295+5,$AP295+20))="",0,IF(COUNTIF(INDIRECT(ADDRESS(($AN295-1)*36+($AO295-1)*12+6,COLUMN())):INDIRECT(ADDRESS(($AN295-1)*36+($AO295-1)*12+$AP295+4,COLUMN())),INDIRECT(ADDRESS(($AN295-1)*3+$AO295+5,$AP295+20)))&gt;=1,0,INDIRECT(ADDRESS(($AN295-1)*3+$AO295+5,$AP295+20)))))</f>
        <v>0</v>
      </c>
      <c r="AT295" s="4">
        <f ca="1">COUNTIF(INDIRECT("U"&amp;(ROW()+12*(($AN295-1)*3+$AO295)-ROW())/12+5):INDIRECT("AF"&amp;(ROW()+12*(($AN295-1)*3+$AO295)-ROW())/12+5),AS295)</f>
        <v>0</v>
      </c>
      <c r="AU295" s="4">
        <f ca="1">IF(AND(AQ295+AS295&gt;0,AR295+AT295&gt;0),COUNTIF(AU$6:AU294,"&gt;0")+1,0)</f>
        <v>0</v>
      </c>
      <c r="BE295" s="4">
        <v>2</v>
      </c>
      <c r="BF295" s="4" t="s">
        <v>72</v>
      </c>
      <c r="BG295" s="7">
        <f t="shared" ref="BG295:BR295" si="592">IF(BG294+BT294&gt;$AJ$27,1,0)</f>
        <v>0</v>
      </c>
      <c r="BH295" s="7">
        <f t="shared" si="592"/>
        <v>0</v>
      </c>
      <c r="BI295" s="7">
        <f t="shared" si="592"/>
        <v>0</v>
      </c>
      <c r="BJ295" s="7">
        <f t="shared" si="592"/>
        <v>0</v>
      </c>
      <c r="BK295" s="7">
        <f t="shared" si="592"/>
        <v>0</v>
      </c>
      <c r="BL295" s="7">
        <f t="shared" si="592"/>
        <v>0</v>
      </c>
      <c r="BM295" s="7">
        <f t="shared" si="592"/>
        <v>0</v>
      </c>
      <c r="BN295" s="7">
        <f t="shared" si="592"/>
        <v>0</v>
      </c>
      <c r="BO295" s="7">
        <f t="shared" si="592"/>
        <v>0</v>
      </c>
      <c r="BP295" s="7">
        <f t="shared" si="592"/>
        <v>0</v>
      </c>
      <c r="BQ295" s="7">
        <f t="shared" si="592"/>
        <v>0</v>
      </c>
      <c r="BR295" s="7">
        <f t="shared" si="592"/>
        <v>0</v>
      </c>
      <c r="BT295" s="7"/>
      <c r="BU295" s="7"/>
      <c r="BV295" s="7"/>
      <c r="BW295" s="7"/>
      <c r="BX295" s="7"/>
      <c r="BY295" s="7"/>
      <c r="BZ295" s="7"/>
      <c r="CA295" s="7"/>
      <c r="CB295" s="7"/>
      <c r="CC295" s="7"/>
      <c r="CD295" s="7"/>
      <c r="CE295" s="7"/>
    </row>
    <row r="296" spans="1:98">
      <c r="A296" s="408"/>
      <c r="B296" s="411"/>
      <c r="C296" s="416"/>
      <c r="D296" s="417"/>
      <c r="E296" s="415"/>
      <c r="F296" s="411"/>
      <c r="G296" s="59" t="s">
        <v>258</v>
      </c>
      <c r="H296" s="60"/>
      <c r="I296" s="61"/>
      <c r="J296" s="61"/>
      <c r="K296" s="61"/>
      <c r="L296" s="61"/>
      <c r="M296" s="61"/>
      <c r="N296" s="61"/>
      <c r="O296" s="61"/>
      <c r="P296" s="61"/>
      <c r="Q296" s="61"/>
      <c r="R296" s="61"/>
      <c r="S296" s="61"/>
      <c r="T296" s="62">
        <f t="shared" si="524"/>
        <v>0</v>
      </c>
      <c r="U296" s="63"/>
      <c r="V296" s="64"/>
      <c r="W296" s="64"/>
      <c r="X296" s="64"/>
      <c r="Y296" s="64"/>
      <c r="Z296" s="64"/>
      <c r="AA296" s="64"/>
      <c r="AB296" s="64"/>
      <c r="AC296" s="64"/>
      <c r="AD296" s="64"/>
      <c r="AE296" s="64"/>
      <c r="AF296" s="64"/>
      <c r="AG296" s="62">
        <f t="shared" si="526"/>
        <v>0</v>
      </c>
      <c r="AN296" s="4">
        <v>9</v>
      </c>
      <c r="AO296" s="4">
        <v>1</v>
      </c>
      <c r="AP296" s="4">
        <v>3</v>
      </c>
      <c r="AQ296" s="6">
        <f ca="1">IF($AP296=1,IF(INDIRECT(ADDRESS(($AN296-1)*3+$AO296+5,$AP296+7))="",0,INDIRECT(ADDRESS(($AN296-1)*3+$AO296+5,$AP296+7))),IF(INDIRECT(ADDRESS(($AN296-1)*3+$AO296+5,$AP296+7))="",0,IF(COUNTIF(INDIRECT(ADDRESS(($AN296-1)*36+($AO296-1)*12+6,COLUMN())):INDIRECT(ADDRESS(($AN296-1)*36+($AO296-1)*12+$AP296+4,COLUMN())),INDIRECT(ADDRESS(($AN296-1)*3+$AO296+5,$AP296+7)))&gt;=1,0,INDIRECT(ADDRESS(($AN296-1)*3+$AO296+5,$AP296+7)))))</f>
        <v>0</v>
      </c>
      <c r="AR296" s="4">
        <f ca="1">COUNTIF(INDIRECT("H"&amp;(ROW()+12*(($AN296-1)*3+$AO296)-ROW())/12+5):INDIRECT("S"&amp;(ROW()+12*(($AN296-1)*3+$AO296)-ROW())/12+5),AQ296)</f>
        <v>0</v>
      </c>
      <c r="AS296" s="6">
        <f ca="1">IF($AP296=1,IF(INDIRECT(ADDRESS(($AN296-1)*3+$AO296+5,$AP296+20))="",0,INDIRECT(ADDRESS(($AN296-1)*3+$AO296+5,$AP296+20))),IF(INDIRECT(ADDRESS(($AN296-1)*3+$AO296+5,$AP296+20))="",0,IF(COUNTIF(INDIRECT(ADDRESS(($AN296-1)*36+($AO296-1)*12+6,COLUMN())):INDIRECT(ADDRESS(($AN296-1)*36+($AO296-1)*12+$AP296+4,COLUMN())),INDIRECT(ADDRESS(($AN296-1)*3+$AO296+5,$AP296+20)))&gt;=1,0,INDIRECT(ADDRESS(($AN296-1)*3+$AO296+5,$AP296+20)))))</f>
        <v>0</v>
      </c>
      <c r="AT296" s="4">
        <f ca="1">COUNTIF(INDIRECT("U"&amp;(ROW()+12*(($AN296-1)*3+$AO296)-ROW())/12+5):INDIRECT("AF"&amp;(ROW()+12*(($AN296-1)*3+$AO296)-ROW())/12+5),AS296)</f>
        <v>0</v>
      </c>
      <c r="AU296" s="4">
        <f ca="1">IF(AND(AQ296+AS296&gt;0,AR296+AT296&gt;0),COUNTIF(AU$6:AU295,"&gt;0")+1,0)</f>
        <v>0</v>
      </c>
      <c r="BE296" s="4">
        <v>3</v>
      </c>
      <c r="BF296" s="8"/>
      <c r="BG296" s="7"/>
      <c r="BH296" s="7"/>
      <c r="BI296" s="7"/>
      <c r="BJ296" s="7"/>
      <c r="BK296" s="7"/>
      <c r="BL296" s="7"/>
      <c r="BM296" s="7"/>
      <c r="BN296" s="7"/>
      <c r="BO296" s="7"/>
      <c r="BP296" s="7"/>
      <c r="BQ296" s="7"/>
      <c r="BR296" s="7"/>
      <c r="BT296" s="7"/>
      <c r="BU296" s="7"/>
      <c r="BV296" s="7"/>
      <c r="BW296" s="7"/>
      <c r="BX296" s="7"/>
      <c r="BY296" s="7"/>
      <c r="BZ296" s="7"/>
      <c r="CA296" s="7"/>
      <c r="CB296" s="7"/>
      <c r="CC296" s="7"/>
      <c r="CD296" s="7"/>
      <c r="CE296" s="7"/>
    </row>
    <row r="297" spans="1:98">
      <c r="A297" s="406">
        <v>98</v>
      </c>
      <c r="B297" s="409"/>
      <c r="C297" s="409"/>
      <c r="D297" s="409"/>
      <c r="E297" s="413"/>
      <c r="F297" s="409"/>
      <c r="G297" s="47" t="s">
        <v>75</v>
      </c>
      <c r="H297" s="48"/>
      <c r="I297" s="49" t="str">
        <f t="shared" ref="I297:S298" si="593">IF(H297="","",H297)</f>
        <v/>
      </c>
      <c r="J297" s="49" t="str">
        <f t="shared" si="593"/>
        <v/>
      </c>
      <c r="K297" s="49" t="str">
        <f t="shared" si="593"/>
        <v/>
      </c>
      <c r="L297" s="49" t="str">
        <f t="shared" si="593"/>
        <v/>
      </c>
      <c r="M297" s="49" t="str">
        <f t="shared" si="593"/>
        <v/>
      </c>
      <c r="N297" s="49" t="str">
        <f t="shared" si="593"/>
        <v/>
      </c>
      <c r="O297" s="49" t="str">
        <f t="shared" si="593"/>
        <v/>
      </c>
      <c r="P297" s="49" t="str">
        <f t="shared" si="593"/>
        <v/>
      </c>
      <c r="Q297" s="49" t="str">
        <f t="shared" si="593"/>
        <v/>
      </c>
      <c r="R297" s="49" t="str">
        <f t="shared" si="593"/>
        <v/>
      </c>
      <c r="S297" s="49" t="str">
        <f t="shared" si="593"/>
        <v/>
      </c>
      <c r="T297" s="50">
        <f t="shared" si="524"/>
        <v>0</v>
      </c>
      <c r="U297" s="51"/>
      <c r="V297" s="52" t="str">
        <f t="shared" ref="V297:AF298" si="594">IF(U297="","",U297)</f>
        <v/>
      </c>
      <c r="W297" s="52" t="str">
        <f t="shared" si="594"/>
        <v/>
      </c>
      <c r="X297" s="52" t="str">
        <f t="shared" si="594"/>
        <v/>
      </c>
      <c r="Y297" s="52" t="str">
        <f t="shared" si="594"/>
        <v/>
      </c>
      <c r="Z297" s="52" t="str">
        <f t="shared" si="594"/>
        <v/>
      </c>
      <c r="AA297" s="52" t="str">
        <f t="shared" si="594"/>
        <v/>
      </c>
      <c r="AB297" s="52" t="str">
        <f t="shared" si="594"/>
        <v/>
      </c>
      <c r="AC297" s="52" t="str">
        <f t="shared" si="594"/>
        <v/>
      </c>
      <c r="AD297" s="52" t="str">
        <f t="shared" si="594"/>
        <v/>
      </c>
      <c r="AE297" s="52" t="str">
        <f t="shared" si="594"/>
        <v/>
      </c>
      <c r="AF297" s="52" t="str">
        <f t="shared" si="594"/>
        <v/>
      </c>
      <c r="AG297" s="50">
        <f t="shared" si="526"/>
        <v>0</v>
      </c>
      <c r="AN297" s="4">
        <v>9</v>
      </c>
      <c r="AO297" s="4">
        <v>1</v>
      </c>
      <c r="AP297" s="4">
        <v>4</v>
      </c>
      <c r="AQ297" s="6">
        <f ca="1">IF($AP297=1,IF(INDIRECT(ADDRESS(($AN297-1)*3+$AO297+5,$AP297+7))="",0,INDIRECT(ADDRESS(($AN297-1)*3+$AO297+5,$AP297+7))),IF(INDIRECT(ADDRESS(($AN297-1)*3+$AO297+5,$AP297+7))="",0,IF(COUNTIF(INDIRECT(ADDRESS(($AN297-1)*36+($AO297-1)*12+6,COLUMN())):INDIRECT(ADDRESS(($AN297-1)*36+($AO297-1)*12+$AP297+4,COLUMN())),INDIRECT(ADDRESS(($AN297-1)*3+$AO297+5,$AP297+7)))&gt;=1,0,INDIRECT(ADDRESS(($AN297-1)*3+$AO297+5,$AP297+7)))))</f>
        <v>0</v>
      </c>
      <c r="AR297" s="4">
        <f ca="1">COUNTIF(INDIRECT("H"&amp;(ROW()+12*(($AN297-1)*3+$AO297)-ROW())/12+5):INDIRECT("S"&amp;(ROW()+12*(($AN297-1)*3+$AO297)-ROW())/12+5),AQ297)</f>
        <v>0</v>
      </c>
      <c r="AS297" s="6">
        <f ca="1">IF($AP297=1,IF(INDIRECT(ADDRESS(($AN297-1)*3+$AO297+5,$AP297+20))="",0,INDIRECT(ADDRESS(($AN297-1)*3+$AO297+5,$AP297+20))),IF(INDIRECT(ADDRESS(($AN297-1)*3+$AO297+5,$AP297+20))="",0,IF(COUNTIF(INDIRECT(ADDRESS(($AN297-1)*36+($AO297-1)*12+6,COLUMN())):INDIRECT(ADDRESS(($AN297-1)*36+($AO297-1)*12+$AP297+4,COLUMN())),INDIRECT(ADDRESS(($AN297-1)*3+$AO297+5,$AP297+20)))&gt;=1,0,INDIRECT(ADDRESS(($AN297-1)*3+$AO297+5,$AP297+20)))))</f>
        <v>0</v>
      </c>
      <c r="AT297" s="4">
        <f ca="1">COUNTIF(INDIRECT("U"&amp;(ROW()+12*(($AN297-1)*3+$AO297)-ROW())/12+5):INDIRECT("AF"&amp;(ROW()+12*(($AN297-1)*3+$AO297)-ROW())/12+5),AS297)</f>
        <v>0</v>
      </c>
      <c r="AU297" s="4">
        <f ca="1">IF(AND(AQ297+AS297&gt;0,AR297+AT297&gt;0),COUNTIF(AU$6:AU296,"&gt;0")+1,0)</f>
        <v>0</v>
      </c>
      <c r="BE297" s="4">
        <v>1</v>
      </c>
      <c r="BG297" s="7">
        <f t="shared" ref="BG297:BR297" si="595">SUM(H297:H298)</f>
        <v>0</v>
      </c>
      <c r="BH297" s="7">
        <f t="shared" si="595"/>
        <v>0</v>
      </c>
      <c r="BI297" s="7">
        <f t="shared" si="595"/>
        <v>0</v>
      </c>
      <c r="BJ297" s="7">
        <f t="shared" si="595"/>
        <v>0</v>
      </c>
      <c r="BK297" s="7">
        <f t="shared" si="595"/>
        <v>0</v>
      </c>
      <c r="BL297" s="7">
        <f t="shared" si="595"/>
        <v>0</v>
      </c>
      <c r="BM297" s="7">
        <f t="shared" si="595"/>
        <v>0</v>
      </c>
      <c r="BN297" s="7">
        <f t="shared" si="595"/>
        <v>0</v>
      </c>
      <c r="BO297" s="7">
        <f t="shared" si="595"/>
        <v>0</v>
      </c>
      <c r="BP297" s="7">
        <f t="shared" si="595"/>
        <v>0</v>
      </c>
      <c r="BQ297" s="7">
        <f t="shared" si="595"/>
        <v>0</v>
      </c>
      <c r="BR297" s="7">
        <f t="shared" si="595"/>
        <v>0</v>
      </c>
      <c r="BT297" s="7">
        <f t="shared" ref="BT297:CE297" si="596">SUM(U297:U298)</f>
        <v>0</v>
      </c>
      <c r="BU297" s="7">
        <f t="shared" si="596"/>
        <v>0</v>
      </c>
      <c r="BV297" s="7">
        <f t="shared" si="596"/>
        <v>0</v>
      </c>
      <c r="BW297" s="7">
        <f t="shared" si="596"/>
        <v>0</v>
      </c>
      <c r="BX297" s="7">
        <f t="shared" si="596"/>
        <v>0</v>
      </c>
      <c r="BY297" s="7">
        <f t="shared" si="596"/>
        <v>0</v>
      </c>
      <c r="BZ297" s="7">
        <f t="shared" si="596"/>
        <v>0</v>
      </c>
      <c r="CA297" s="7">
        <f t="shared" si="596"/>
        <v>0</v>
      </c>
      <c r="CB297" s="7">
        <f t="shared" si="596"/>
        <v>0</v>
      </c>
      <c r="CC297" s="7">
        <f t="shared" si="596"/>
        <v>0</v>
      </c>
      <c r="CD297" s="7">
        <f t="shared" si="596"/>
        <v>0</v>
      </c>
      <c r="CE297" s="7">
        <f t="shared" si="596"/>
        <v>0</v>
      </c>
      <c r="CH297" s="8" t="s">
        <v>74</v>
      </c>
      <c r="CI297" s="7">
        <f t="shared" ref="CI297:CT297" si="597">IF(OR($D297="副園長",$D297="教頭",$D297="主任保育士",$D297="主幹教諭",$D297="主幹保育教諭"),0,BG297)</f>
        <v>0</v>
      </c>
      <c r="CJ297" s="7">
        <f t="shared" si="597"/>
        <v>0</v>
      </c>
      <c r="CK297" s="7">
        <f t="shared" si="597"/>
        <v>0</v>
      </c>
      <c r="CL297" s="7">
        <f t="shared" si="597"/>
        <v>0</v>
      </c>
      <c r="CM297" s="7">
        <f t="shared" si="597"/>
        <v>0</v>
      </c>
      <c r="CN297" s="7">
        <f t="shared" si="597"/>
        <v>0</v>
      </c>
      <c r="CO297" s="7">
        <f t="shared" si="597"/>
        <v>0</v>
      </c>
      <c r="CP297" s="7">
        <f t="shared" si="597"/>
        <v>0</v>
      </c>
      <c r="CQ297" s="7">
        <f t="shared" si="597"/>
        <v>0</v>
      </c>
      <c r="CR297" s="7">
        <f t="shared" si="597"/>
        <v>0</v>
      </c>
      <c r="CS297" s="7">
        <f t="shared" si="597"/>
        <v>0</v>
      </c>
      <c r="CT297" s="7">
        <f t="shared" si="597"/>
        <v>0</v>
      </c>
    </row>
    <row r="298" spans="1:98">
      <c r="A298" s="407"/>
      <c r="B298" s="410"/>
      <c r="C298" s="412"/>
      <c r="D298" s="412"/>
      <c r="E298" s="414"/>
      <c r="F298" s="410"/>
      <c r="G298" s="53" t="s">
        <v>73</v>
      </c>
      <c r="H298" s="54"/>
      <c r="I298" s="55" t="str">
        <f t="shared" si="593"/>
        <v/>
      </c>
      <c r="J298" s="55" t="str">
        <f t="shared" si="593"/>
        <v/>
      </c>
      <c r="K298" s="55" t="str">
        <f t="shared" si="593"/>
        <v/>
      </c>
      <c r="L298" s="55" t="str">
        <f t="shared" si="593"/>
        <v/>
      </c>
      <c r="M298" s="55" t="str">
        <f t="shared" si="593"/>
        <v/>
      </c>
      <c r="N298" s="55" t="str">
        <f t="shared" si="593"/>
        <v/>
      </c>
      <c r="O298" s="55" t="str">
        <f t="shared" si="593"/>
        <v/>
      </c>
      <c r="P298" s="55" t="str">
        <f t="shared" si="593"/>
        <v/>
      </c>
      <c r="Q298" s="55" t="str">
        <f t="shared" si="593"/>
        <v/>
      </c>
      <c r="R298" s="55" t="str">
        <f t="shared" si="593"/>
        <v/>
      </c>
      <c r="S298" s="55" t="str">
        <f t="shared" si="593"/>
        <v/>
      </c>
      <c r="T298" s="56">
        <f t="shared" si="524"/>
        <v>0</v>
      </c>
      <c r="U298" s="57"/>
      <c r="V298" s="58" t="str">
        <f t="shared" si="594"/>
        <v/>
      </c>
      <c r="W298" s="58" t="str">
        <f t="shared" si="594"/>
        <v/>
      </c>
      <c r="X298" s="58" t="str">
        <f t="shared" si="594"/>
        <v/>
      </c>
      <c r="Y298" s="58" t="str">
        <f t="shared" si="594"/>
        <v/>
      </c>
      <c r="Z298" s="58" t="str">
        <f t="shared" si="594"/>
        <v/>
      </c>
      <c r="AA298" s="58" t="str">
        <f t="shared" si="594"/>
        <v/>
      </c>
      <c r="AB298" s="58" t="str">
        <f t="shared" si="594"/>
        <v/>
      </c>
      <c r="AC298" s="58" t="str">
        <f t="shared" si="594"/>
        <v/>
      </c>
      <c r="AD298" s="58" t="str">
        <f t="shared" si="594"/>
        <v/>
      </c>
      <c r="AE298" s="58" t="str">
        <f t="shared" si="594"/>
        <v/>
      </c>
      <c r="AF298" s="58" t="str">
        <f t="shared" si="594"/>
        <v/>
      </c>
      <c r="AG298" s="56">
        <f t="shared" si="526"/>
        <v>0</v>
      </c>
      <c r="AN298" s="4">
        <v>9</v>
      </c>
      <c r="AO298" s="4">
        <v>1</v>
      </c>
      <c r="AP298" s="4">
        <v>5</v>
      </c>
      <c r="AQ298" s="6">
        <f ca="1">IF($AP298=1,IF(INDIRECT(ADDRESS(($AN298-1)*3+$AO298+5,$AP298+7))="",0,INDIRECT(ADDRESS(($AN298-1)*3+$AO298+5,$AP298+7))),IF(INDIRECT(ADDRESS(($AN298-1)*3+$AO298+5,$AP298+7))="",0,IF(COUNTIF(INDIRECT(ADDRESS(($AN298-1)*36+($AO298-1)*12+6,COLUMN())):INDIRECT(ADDRESS(($AN298-1)*36+($AO298-1)*12+$AP298+4,COLUMN())),INDIRECT(ADDRESS(($AN298-1)*3+$AO298+5,$AP298+7)))&gt;=1,0,INDIRECT(ADDRESS(($AN298-1)*3+$AO298+5,$AP298+7)))))</f>
        <v>0</v>
      </c>
      <c r="AR298" s="4">
        <f ca="1">COUNTIF(INDIRECT("H"&amp;(ROW()+12*(($AN298-1)*3+$AO298)-ROW())/12+5):INDIRECT("S"&amp;(ROW()+12*(($AN298-1)*3+$AO298)-ROW())/12+5),AQ298)</f>
        <v>0</v>
      </c>
      <c r="AS298" s="6">
        <f ca="1">IF($AP298=1,IF(INDIRECT(ADDRESS(($AN298-1)*3+$AO298+5,$AP298+20))="",0,INDIRECT(ADDRESS(($AN298-1)*3+$AO298+5,$AP298+20))),IF(INDIRECT(ADDRESS(($AN298-1)*3+$AO298+5,$AP298+20))="",0,IF(COUNTIF(INDIRECT(ADDRESS(($AN298-1)*36+($AO298-1)*12+6,COLUMN())):INDIRECT(ADDRESS(($AN298-1)*36+($AO298-1)*12+$AP298+4,COLUMN())),INDIRECT(ADDRESS(($AN298-1)*3+$AO298+5,$AP298+20)))&gt;=1,0,INDIRECT(ADDRESS(($AN298-1)*3+$AO298+5,$AP298+20)))))</f>
        <v>0</v>
      </c>
      <c r="AT298" s="4">
        <f ca="1">COUNTIF(INDIRECT("U"&amp;(ROW()+12*(($AN298-1)*3+$AO298)-ROW())/12+5):INDIRECT("AF"&amp;(ROW()+12*(($AN298-1)*3+$AO298)-ROW())/12+5),AS298)</f>
        <v>0</v>
      </c>
      <c r="AU298" s="4">
        <f ca="1">IF(AND(AQ298+AS298&gt;0,AR298+AT298&gt;0),COUNTIF(AU$6:AU297,"&gt;0")+1,0)</f>
        <v>0</v>
      </c>
      <c r="BE298" s="4">
        <v>2</v>
      </c>
      <c r="BF298" s="4" t="s">
        <v>72</v>
      </c>
      <c r="BG298" s="7">
        <f t="shared" ref="BG298:BR298" si="598">IF(BG297+BT297&gt;$AJ$27,1,0)</f>
        <v>0</v>
      </c>
      <c r="BH298" s="7">
        <f t="shared" si="598"/>
        <v>0</v>
      </c>
      <c r="BI298" s="7">
        <f t="shared" si="598"/>
        <v>0</v>
      </c>
      <c r="BJ298" s="7">
        <f t="shared" si="598"/>
        <v>0</v>
      </c>
      <c r="BK298" s="7">
        <f t="shared" si="598"/>
        <v>0</v>
      </c>
      <c r="BL298" s="7">
        <f t="shared" si="598"/>
        <v>0</v>
      </c>
      <c r="BM298" s="7">
        <f t="shared" si="598"/>
        <v>0</v>
      </c>
      <c r="BN298" s="7">
        <f t="shared" si="598"/>
        <v>0</v>
      </c>
      <c r="BO298" s="7">
        <f t="shared" si="598"/>
        <v>0</v>
      </c>
      <c r="BP298" s="7">
        <f t="shared" si="598"/>
        <v>0</v>
      </c>
      <c r="BQ298" s="7">
        <f t="shared" si="598"/>
        <v>0</v>
      </c>
      <c r="BR298" s="7">
        <f t="shared" si="598"/>
        <v>0</v>
      </c>
      <c r="BT298" s="7"/>
      <c r="BU298" s="7"/>
      <c r="BV298" s="7"/>
      <c r="BW298" s="7"/>
      <c r="BX298" s="7"/>
      <c r="BY298" s="7"/>
      <c r="BZ298" s="7"/>
      <c r="CA298" s="7"/>
      <c r="CB298" s="7"/>
      <c r="CC298" s="7"/>
      <c r="CD298" s="7"/>
      <c r="CE298" s="7"/>
    </row>
    <row r="299" spans="1:98">
      <c r="A299" s="408"/>
      <c r="B299" s="411"/>
      <c r="C299" s="416"/>
      <c r="D299" s="417"/>
      <c r="E299" s="415"/>
      <c r="F299" s="411"/>
      <c r="G299" s="59" t="s">
        <v>258</v>
      </c>
      <c r="H299" s="60"/>
      <c r="I299" s="61"/>
      <c r="J299" s="61"/>
      <c r="K299" s="61"/>
      <c r="L299" s="61"/>
      <c r="M299" s="61"/>
      <c r="N299" s="61"/>
      <c r="O299" s="61"/>
      <c r="P299" s="61"/>
      <c r="Q299" s="61"/>
      <c r="R299" s="61"/>
      <c r="S299" s="61"/>
      <c r="T299" s="62">
        <f t="shared" si="524"/>
        <v>0</v>
      </c>
      <c r="U299" s="63"/>
      <c r="V299" s="64"/>
      <c r="W299" s="64"/>
      <c r="X299" s="64"/>
      <c r="Y299" s="64"/>
      <c r="Z299" s="64"/>
      <c r="AA299" s="64"/>
      <c r="AB299" s="64"/>
      <c r="AC299" s="64"/>
      <c r="AD299" s="64"/>
      <c r="AE299" s="64"/>
      <c r="AF299" s="64"/>
      <c r="AG299" s="62">
        <f t="shared" si="526"/>
        <v>0</v>
      </c>
      <c r="AN299" s="4">
        <v>9</v>
      </c>
      <c r="AO299" s="4">
        <v>1</v>
      </c>
      <c r="AP299" s="4">
        <v>6</v>
      </c>
      <c r="AQ299" s="6">
        <f ca="1">IF($AP299=1,IF(INDIRECT(ADDRESS(($AN299-1)*3+$AO299+5,$AP299+7))="",0,INDIRECT(ADDRESS(($AN299-1)*3+$AO299+5,$AP299+7))),IF(INDIRECT(ADDRESS(($AN299-1)*3+$AO299+5,$AP299+7))="",0,IF(COUNTIF(INDIRECT(ADDRESS(($AN299-1)*36+($AO299-1)*12+6,COLUMN())):INDIRECT(ADDRESS(($AN299-1)*36+($AO299-1)*12+$AP299+4,COLUMN())),INDIRECT(ADDRESS(($AN299-1)*3+$AO299+5,$AP299+7)))&gt;=1,0,INDIRECT(ADDRESS(($AN299-1)*3+$AO299+5,$AP299+7)))))</f>
        <v>0</v>
      </c>
      <c r="AR299" s="4">
        <f ca="1">COUNTIF(INDIRECT("H"&amp;(ROW()+12*(($AN299-1)*3+$AO299)-ROW())/12+5):INDIRECT("S"&amp;(ROW()+12*(($AN299-1)*3+$AO299)-ROW())/12+5),AQ299)</f>
        <v>0</v>
      </c>
      <c r="AS299" s="6">
        <f ca="1">IF($AP299=1,IF(INDIRECT(ADDRESS(($AN299-1)*3+$AO299+5,$AP299+20))="",0,INDIRECT(ADDRESS(($AN299-1)*3+$AO299+5,$AP299+20))),IF(INDIRECT(ADDRESS(($AN299-1)*3+$AO299+5,$AP299+20))="",0,IF(COUNTIF(INDIRECT(ADDRESS(($AN299-1)*36+($AO299-1)*12+6,COLUMN())):INDIRECT(ADDRESS(($AN299-1)*36+($AO299-1)*12+$AP299+4,COLUMN())),INDIRECT(ADDRESS(($AN299-1)*3+$AO299+5,$AP299+20)))&gt;=1,0,INDIRECT(ADDRESS(($AN299-1)*3+$AO299+5,$AP299+20)))))</f>
        <v>0</v>
      </c>
      <c r="AT299" s="4">
        <f ca="1">COUNTIF(INDIRECT("U"&amp;(ROW()+12*(($AN299-1)*3+$AO299)-ROW())/12+5):INDIRECT("AF"&amp;(ROW()+12*(($AN299-1)*3+$AO299)-ROW())/12+5),AS299)</f>
        <v>0</v>
      </c>
      <c r="AU299" s="4">
        <f ca="1">IF(AND(AQ299+AS299&gt;0,AR299+AT299&gt;0),COUNTIF(AU$6:AU298,"&gt;0")+1,0)</f>
        <v>0</v>
      </c>
      <c r="BE299" s="4">
        <v>3</v>
      </c>
      <c r="BF299" s="8"/>
      <c r="BG299" s="7"/>
      <c r="BH299" s="7"/>
      <c r="BI299" s="7"/>
      <c r="BJ299" s="7"/>
      <c r="BK299" s="7"/>
      <c r="BL299" s="7"/>
      <c r="BM299" s="7"/>
      <c r="BN299" s="7"/>
      <c r="BO299" s="7"/>
      <c r="BP299" s="7"/>
      <c r="BQ299" s="7"/>
      <c r="BR299" s="7"/>
    </row>
    <row r="300" spans="1:98">
      <c r="A300" s="406">
        <v>99</v>
      </c>
      <c r="B300" s="409"/>
      <c r="C300" s="409"/>
      <c r="D300" s="409"/>
      <c r="E300" s="413"/>
      <c r="F300" s="409"/>
      <c r="G300" s="47" t="s">
        <v>75</v>
      </c>
      <c r="H300" s="48"/>
      <c r="I300" s="49" t="str">
        <f t="shared" ref="I300:S301" si="599">IF(H300="","",H300)</f>
        <v/>
      </c>
      <c r="J300" s="49" t="str">
        <f t="shared" si="599"/>
        <v/>
      </c>
      <c r="K300" s="49" t="str">
        <f t="shared" si="599"/>
        <v/>
      </c>
      <c r="L300" s="49" t="str">
        <f t="shared" si="599"/>
        <v/>
      </c>
      <c r="M300" s="49" t="str">
        <f t="shared" si="599"/>
        <v/>
      </c>
      <c r="N300" s="49" t="str">
        <f t="shared" si="599"/>
        <v/>
      </c>
      <c r="O300" s="49" t="str">
        <f t="shared" si="599"/>
        <v/>
      </c>
      <c r="P300" s="49" t="str">
        <f t="shared" si="599"/>
        <v/>
      </c>
      <c r="Q300" s="49" t="str">
        <f t="shared" si="599"/>
        <v/>
      </c>
      <c r="R300" s="49" t="str">
        <f t="shared" si="599"/>
        <v/>
      </c>
      <c r="S300" s="49" t="str">
        <f t="shared" si="599"/>
        <v/>
      </c>
      <c r="T300" s="50">
        <f t="shared" si="524"/>
        <v>0</v>
      </c>
      <c r="U300" s="51"/>
      <c r="V300" s="52" t="str">
        <f t="shared" ref="V300:AF301" si="600">IF(U300="","",U300)</f>
        <v/>
      </c>
      <c r="W300" s="52" t="str">
        <f t="shared" si="600"/>
        <v/>
      </c>
      <c r="X300" s="52" t="str">
        <f t="shared" si="600"/>
        <v/>
      </c>
      <c r="Y300" s="52" t="str">
        <f t="shared" si="600"/>
        <v/>
      </c>
      <c r="Z300" s="52" t="str">
        <f t="shared" si="600"/>
        <v/>
      </c>
      <c r="AA300" s="52" t="str">
        <f t="shared" si="600"/>
        <v/>
      </c>
      <c r="AB300" s="52" t="str">
        <f t="shared" si="600"/>
        <v/>
      </c>
      <c r="AC300" s="52" t="str">
        <f t="shared" si="600"/>
        <v/>
      </c>
      <c r="AD300" s="52" t="str">
        <f t="shared" si="600"/>
        <v/>
      </c>
      <c r="AE300" s="52" t="str">
        <f t="shared" si="600"/>
        <v/>
      </c>
      <c r="AF300" s="52" t="str">
        <f t="shared" si="600"/>
        <v/>
      </c>
      <c r="AG300" s="50">
        <f t="shared" si="526"/>
        <v>0</v>
      </c>
      <c r="AN300" s="4">
        <v>9</v>
      </c>
      <c r="AO300" s="4">
        <v>1</v>
      </c>
      <c r="AP300" s="4">
        <v>7</v>
      </c>
      <c r="AQ300" s="6">
        <f ca="1">IF($AP300=1,IF(INDIRECT(ADDRESS(($AN300-1)*3+$AO300+5,$AP300+7))="",0,INDIRECT(ADDRESS(($AN300-1)*3+$AO300+5,$AP300+7))),IF(INDIRECT(ADDRESS(($AN300-1)*3+$AO300+5,$AP300+7))="",0,IF(COUNTIF(INDIRECT(ADDRESS(($AN300-1)*36+($AO300-1)*12+6,COLUMN())):INDIRECT(ADDRESS(($AN300-1)*36+($AO300-1)*12+$AP300+4,COLUMN())),INDIRECT(ADDRESS(($AN300-1)*3+$AO300+5,$AP300+7)))&gt;=1,0,INDIRECT(ADDRESS(($AN300-1)*3+$AO300+5,$AP300+7)))))</f>
        <v>0</v>
      </c>
      <c r="AR300" s="4">
        <f ca="1">COUNTIF(INDIRECT("H"&amp;(ROW()+12*(($AN300-1)*3+$AO300)-ROW())/12+5):INDIRECT("S"&amp;(ROW()+12*(($AN300-1)*3+$AO300)-ROW())/12+5),AQ300)</f>
        <v>0</v>
      </c>
      <c r="AS300" s="6">
        <f ca="1">IF($AP300=1,IF(INDIRECT(ADDRESS(($AN300-1)*3+$AO300+5,$AP300+20))="",0,INDIRECT(ADDRESS(($AN300-1)*3+$AO300+5,$AP300+20))),IF(INDIRECT(ADDRESS(($AN300-1)*3+$AO300+5,$AP300+20))="",0,IF(COUNTIF(INDIRECT(ADDRESS(($AN300-1)*36+($AO300-1)*12+6,COLUMN())):INDIRECT(ADDRESS(($AN300-1)*36+($AO300-1)*12+$AP300+4,COLUMN())),INDIRECT(ADDRESS(($AN300-1)*3+$AO300+5,$AP300+20)))&gt;=1,0,INDIRECT(ADDRESS(($AN300-1)*3+$AO300+5,$AP300+20)))))</f>
        <v>0</v>
      </c>
      <c r="AT300" s="4">
        <f ca="1">COUNTIF(INDIRECT("U"&amp;(ROW()+12*(($AN300-1)*3+$AO300)-ROW())/12+5):INDIRECT("AF"&amp;(ROW()+12*(($AN300-1)*3+$AO300)-ROW())/12+5),AS300)</f>
        <v>0</v>
      </c>
      <c r="AU300" s="4">
        <f ca="1">IF(AND(AQ300+AS300&gt;0,AR300+AT300&gt;0),COUNTIF(AU$6:AU299,"&gt;0")+1,0)</f>
        <v>0</v>
      </c>
      <c r="BE300" s="4">
        <v>1</v>
      </c>
      <c r="BG300" s="7">
        <f t="shared" ref="BG300:BR300" si="601">SUM(H300:H301)</f>
        <v>0</v>
      </c>
      <c r="BH300" s="7">
        <f t="shared" si="601"/>
        <v>0</v>
      </c>
      <c r="BI300" s="7">
        <f t="shared" si="601"/>
        <v>0</v>
      </c>
      <c r="BJ300" s="7">
        <f t="shared" si="601"/>
        <v>0</v>
      </c>
      <c r="BK300" s="7">
        <f t="shared" si="601"/>
        <v>0</v>
      </c>
      <c r="BL300" s="7">
        <f t="shared" si="601"/>
        <v>0</v>
      </c>
      <c r="BM300" s="7">
        <f t="shared" si="601"/>
        <v>0</v>
      </c>
      <c r="BN300" s="7">
        <f t="shared" si="601"/>
        <v>0</v>
      </c>
      <c r="BO300" s="7">
        <f t="shared" si="601"/>
        <v>0</v>
      </c>
      <c r="BP300" s="7">
        <f t="shared" si="601"/>
        <v>0</v>
      </c>
      <c r="BQ300" s="7">
        <f t="shared" si="601"/>
        <v>0</v>
      </c>
      <c r="BR300" s="7">
        <f t="shared" si="601"/>
        <v>0</v>
      </c>
      <c r="BT300" s="7">
        <f t="shared" ref="BT300:CE300" si="602">SUM(U300:U301)</f>
        <v>0</v>
      </c>
      <c r="BU300" s="7">
        <f t="shared" si="602"/>
        <v>0</v>
      </c>
      <c r="BV300" s="7">
        <f t="shared" si="602"/>
        <v>0</v>
      </c>
      <c r="BW300" s="7">
        <f t="shared" si="602"/>
        <v>0</v>
      </c>
      <c r="BX300" s="7">
        <f t="shared" si="602"/>
        <v>0</v>
      </c>
      <c r="BY300" s="7">
        <f t="shared" si="602"/>
        <v>0</v>
      </c>
      <c r="BZ300" s="7">
        <f t="shared" si="602"/>
        <v>0</v>
      </c>
      <c r="CA300" s="7">
        <f t="shared" si="602"/>
        <v>0</v>
      </c>
      <c r="CB300" s="7">
        <f t="shared" si="602"/>
        <v>0</v>
      </c>
      <c r="CC300" s="7">
        <f t="shared" si="602"/>
        <v>0</v>
      </c>
      <c r="CD300" s="7">
        <f t="shared" si="602"/>
        <v>0</v>
      </c>
      <c r="CE300" s="7">
        <f t="shared" si="602"/>
        <v>0</v>
      </c>
      <c r="CH300" s="8" t="s">
        <v>74</v>
      </c>
      <c r="CI300" s="7">
        <f t="shared" ref="CI300:CT300" si="603">IF(OR($D300="副園長",$D300="教頭",$D300="主任保育士",$D300="主幹教諭",$D300="主幹保育教諭"),0,BG300)</f>
        <v>0</v>
      </c>
      <c r="CJ300" s="7">
        <f t="shared" si="603"/>
        <v>0</v>
      </c>
      <c r="CK300" s="7">
        <f t="shared" si="603"/>
        <v>0</v>
      </c>
      <c r="CL300" s="7">
        <f t="shared" si="603"/>
        <v>0</v>
      </c>
      <c r="CM300" s="7">
        <f t="shared" si="603"/>
        <v>0</v>
      </c>
      <c r="CN300" s="7">
        <f t="shared" si="603"/>
        <v>0</v>
      </c>
      <c r="CO300" s="7">
        <f t="shared" si="603"/>
        <v>0</v>
      </c>
      <c r="CP300" s="7">
        <f t="shared" si="603"/>
        <v>0</v>
      </c>
      <c r="CQ300" s="7">
        <f t="shared" si="603"/>
        <v>0</v>
      </c>
      <c r="CR300" s="7">
        <f t="shared" si="603"/>
        <v>0</v>
      </c>
      <c r="CS300" s="7">
        <f t="shared" si="603"/>
        <v>0</v>
      </c>
      <c r="CT300" s="7">
        <f t="shared" si="603"/>
        <v>0</v>
      </c>
    </row>
    <row r="301" spans="1:98">
      <c r="A301" s="407"/>
      <c r="B301" s="410"/>
      <c r="C301" s="412"/>
      <c r="D301" s="412"/>
      <c r="E301" s="414"/>
      <c r="F301" s="410"/>
      <c r="G301" s="53" t="s">
        <v>73</v>
      </c>
      <c r="H301" s="54"/>
      <c r="I301" s="55" t="str">
        <f t="shared" si="599"/>
        <v/>
      </c>
      <c r="J301" s="55" t="str">
        <f t="shared" si="599"/>
        <v/>
      </c>
      <c r="K301" s="55" t="str">
        <f t="shared" si="599"/>
        <v/>
      </c>
      <c r="L301" s="55" t="str">
        <f t="shared" si="599"/>
        <v/>
      </c>
      <c r="M301" s="55" t="str">
        <f t="shared" si="599"/>
        <v/>
      </c>
      <c r="N301" s="55" t="str">
        <f t="shared" si="599"/>
        <v/>
      </c>
      <c r="O301" s="55" t="str">
        <f t="shared" si="599"/>
        <v/>
      </c>
      <c r="P301" s="55" t="str">
        <f t="shared" si="599"/>
        <v/>
      </c>
      <c r="Q301" s="55" t="str">
        <f t="shared" si="599"/>
        <v/>
      </c>
      <c r="R301" s="55" t="str">
        <f t="shared" si="599"/>
        <v/>
      </c>
      <c r="S301" s="55" t="str">
        <f t="shared" si="599"/>
        <v/>
      </c>
      <c r="T301" s="56">
        <f t="shared" si="524"/>
        <v>0</v>
      </c>
      <c r="U301" s="57"/>
      <c r="V301" s="58" t="str">
        <f t="shared" si="600"/>
        <v/>
      </c>
      <c r="W301" s="58" t="str">
        <f t="shared" si="600"/>
        <v/>
      </c>
      <c r="X301" s="58" t="str">
        <f t="shared" si="600"/>
        <v/>
      </c>
      <c r="Y301" s="58" t="str">
        <f t="shared" si="600"/>
        <v/>
      </c>
      <c r="Z301" s="58" t="str">
        <f t="shared" si="600"/>
        <v/>
      </c>
      <c r="AA301" s="58" t="str">
        <f t="shared" si="600"/>
        <v/>
      </c>
      <c r="AB301" s="58" t="str">
        <f t="shared" si="600"/>
        <v/>
      </c>
      <c r="AC301" s="58" t="str">
        <f t="shared" si="600"/>
        <v/>
      </c>
      <c r="AD301" s="58" t="str">
        <f t="shared" si="600"/>
        <v/>
      </c>
      <c r="AE301" s="58" t="str">
        <f t="shared" si="600"/>
        <v/>
      </c>
      <c r="AF301" s="58" t="str">
        <f t="shared" si="600"/>
        <v/>
      </c>
      <c r="AG301" s="56">
        <f t="shared" si="526"/>
        <v>0</v>
      </c>
      <c r="AN301" s="4">
        <v>9</v>
      </c>
      <c r="AO301" s="4">
        <v>1</v>
      </c>
      <c r="AP301" s="4">
        <v>8</v>
      </c>
      <c r="AQ301" s="6">
        <f ca="1">IF($AP301=1,IF(INDIRECT(ADDRESS(($AN301-1)*3+$AO301+5,$AP301+7))="",0,INDIRECT(ADDRESS(($AN301-1)*3+$AO301+5,$AP301+7))),IF(INDIRECT(ADDRESS(($AN301-1)*3+$AO301+5,$AP301+7))="",0,IF(COUNTIF(INDIRECT(ADDRESS(($AN301-1)*36+($AO301-1)*12+6,COLUMN())):INDIRECT(ADDRESS(($AN301-1)*36+($AO301-1)*12+$AP301+4,COLUMN())),INDIRECT(ADDRESS(($AN301-1)*3+$AO301+5,$AP301+7)))&gt;=1,0,INDIRECT(ADDRESS(($AN301-1)*3+$AO301+5,$AP301+7)))))</f>
        <v>0</v>
      </c>
      <c r="AR301" s="4">
        <f ca="1">COUNTIF(INDIRECT("H"&amp;(ROW()+12*(($AN301-1)*3+$AO301)-ROW())/12+5):INDIRECT("S"&amp;(ROW()+12*(($AN301-1)*3+$AO301)-ROW())/12+5),AQ301)</f>
        <v>0</v>
      </c>
      <c r="AS301" s="6">
        <f ca="1">IF($AP301=1,IF(INDIRECT(ADDRESS(($AN301-1)*3+$AO301+5,$AP301+20))="",0,INDIRECT(ADDRESS(($AN301-1)*3+$AO301+5,$AP301+20))),IF(INDIRECT(ADDRESS(($AN301-1)*3+$AO301+5,$AP301+20))="",0,IF(COUNTIF(INDIRECT(ADDRESS(($AN301-1)*36+($AO301-1)*12+6,COLUMN())):INDIRECT(ADDRESS(($AN301-1)*36+($AO301-1)*12+$AP301+4,COLUMN())),INDIRECT(ADDRESS(($AN301-1)*3+$AO301+5,$AP301+20)))&gt;=1,0,INDIRECT(ADDRESS(($AN301-1)*3+$AO301+5,$AP301+20)))))</f>
        <v>0</v>
      </c>
      <c r="AT301" s="4">
        <f ca="1">COUNTIF(INDIRECT("U"&amp;(ROW()+12*(($AN301-1)*3+$AO301)-ROW())/12+5):INDIRECT("AF"&amp;(ROW()+12*(($AN301-1)*3+$AO301)-ROW())/12+5),AS301)</f>
        <v>0</v>
      </c>
      <c r="AU301" s="4">
        <f ca="1">IF(AND(AQ301+AS301&gt;0,AR301+AT301&gt;0),COUNTIF(AU$6:AU300,"&gt;0")+1,0)</f>
        <v>0</v>
      </c>
      <c r="BE301" s="4">
        <v>2</v>
      </c>
      <c r="BF301" s="4" t="s">
        <v>72</v>
      </c>
      <c r="BG301" s="7">
        <f t="shared" ref="BG301:BR301" si="604">IF(BG300+BT300&gt;$AJ$27,1,0)</f>
        <v>0</v>
      </c>
      <c r="BH301" s="7">
        <f t="shared" si="604"/>
        <v>0</v>
      </c>
      <c r="BI301" s="7">
        <f t="shared" si="604"/>
        <v>0</v>
      </c>
      <c r="BJ301" s="7">
        <f t="shared" si="604"/>
        <v>0</v>
      </c>
      <c r="BK301" s="7">
        <f t="shared" si="604"/>
        <v>0</v>
      </c>
      <c r="BL301" s="7">
        <f t="shared" si="604"/>
        <v>0</v>
      </c>
      <c r="BM301" s="7">
        <f t="shared" si="604"/>
        <v>0</v>
      </c>
      <c r="BN301" s="7">
        <f t="shared" si="604"/>
        <v>0</v>
      </c>
      <c r="BO301" s="7">
        <f t="shared" si="604"/>
        <v>0</v>
      </c>
      <c r="BP301" s="7">
        <f t="shared" si="604"/>
        <v>0</v>
      </c>
      <c r="BQ301" s="7">
        <f t="shared" si="604"/>
        <v>0</v>
      </c>
      <c r="BR301" s="7">
        <f t="shared" si="604"/>
        <v>0</v>
      </c>
      <c r="BT301" s="7"/>
      <c r="BU301" s="7"/>
      <c r="BV301" s="7"/>
      <c r="BW301" s="7"/>
      <c r="BX301" s="7"/>
      <c r="BY301" s="7"/>
      <c r="BZ301" s="7"/>
      <c r="CA301" s="7"/>
      <c r="CB301" s="7"/>
      <c r="CC301" s="7"/>
      <c r="CD301" s="7"/>
      <c r="CE301" s="7"/>
    </row>
    <row r="302" spans="1:98">
      <c r="A302" s="408"/>
      <c r="B302" s="411"/>
      <c r="C302" s="416"/>
      <c r="D302" s="417"/>
      <c r="E302" s="415"/>
      <c r="F302" s="411"/>
      <c r="G302" s="59" t="s">
        <v>258</v>
      </c>
      <c r="H302" s="60"/>
      <c r="I302" s="61"/>
      <c r="J302" s="61"/>
      <c r="K302" s="61"/>
      <c r="L302" s="61"/>
      <c r="M302" s="61"/>
      <c r="N302" s="61"/>
      <c r="O302" s="61"/>
      <c r="P302" s="61"/>
      <c r="Q302" s="61"/>
      <c r="R302" s="61"/>
      <c r="S302" s="61"/>
      <c r="T302" s="62">
        <f t="shared" si="524"/>
        <v>0</v>
      </c>
      <c r="U302" s="63"/>
      <c r="V302" s="64"/>
      <c r="W302" s="64"/>
      <c r="X302" s="64"/>
      <c r="Y302" s="64"/>
      <c r="Z302" s="64"/>
      <c r="AA302" s="64"/>
      <c r="AB302" s="64"/>
      <c r="AC302" s="64"/>
      <c r="AD302" s="64"/>
      <c r="AE302" s="64"/>
      <c r="AF302" s="64"/>
      <c r="AG302" s="62">
        <f t="shared" si="526"/>
        <v>0</v>
      </c>
      <c r="AN302" s="4">
        <v>9</v>
      </c>
      <c r="AO302" s="4">
        <v>1</v>
      </c>
      <c r="AP302" s="4">
        <v>9</v>
      </c>
      <c r="AQ302" s="6">
        <f ca="1">IF($AP302=1,IF(INDIRECT(ADDRESS(($AN302-1)*3+$AO302+5,$AP302+7))="",0,INDIRECT(ADDRESS(($AN302-1)*3+$AO302+5,$AP302+7))),IF(INDIRECT(ADDRESS(($AN302-1)*3+$AO302+5,$AP302+7))="",0,IF(COUNTIF(INDIRECT(ADDRESS(($AN302-1)*36+($AO302-1)*12+6,COLUMN())):INDIRECT(ADDRESS(($AN302-1)*36+($AO302-1)*12+$AP302+4,COLUMN())),INDIRECT(ADDRESS(($AN302-1)*3+$AO302+5,$AP302+7)))&gt;=1,0,INDIRECT(ADDRESS(($AN302-1)*3+$AO302+5,$AP302+7)))))</f>
        <v>0</v>
      </c>
      <c r="AR302" s="4">
        <f ca="1">COUNTIF(INDIRECT("H"&amp;(ROW()+12*(($AN302-1)*3+$AO302)-ROW())/12+5):INDIRECT("S"&amp;(ROW()+12*(($AN302-1)*3+$AO302)-ROW())/12+5),AQ302)</f>
        <v>0</v>
      </c>
      <c r="AS302" s="6">
        <f ca="1">IF($AP302=1,IF(INDIRECT(ADDRESS(($AN302-1)*3+$AO302+5,$AP302+20))="",0,INDIRECT(ADDRESS(($AN302-1)*3+$AO302+5,$AP302+20))),IF(INDIRECT(ADDRESS(($AN302-1)*3+$AO302+5,$AP302+20))="",0,IF(COUNTIF(INDIRECT(ADDRESS(($AN302-1)*36+($AO302-1)*12+6,COLUMN())):INDIRECT(ADDRESS(($AN302-1)*36+($AO302-1)*12+$AP302+4,COLUMN())),INDIRECT(ADDRESS(($AN302-1)*3+$AO302+5,$AP302+20)))&gt;=1,0,INDIRECT(ADDRESS(($AN302-1)*3+$AO302+5,$AP302+20)))))</f>
        <v>0</v>
      </c>
      <c r="AT302" s="4">
        <f ca="1">COUNTIF(INDIRECT("U"&amp;(ROW()+12*(($AN302-1)*3+$AO302)-ROW())/12+5):INDIRECT("AF"&amp;(ROW()+12*(($AN302-1)*3+$AO302)-ROW())/12+5),AS302)</f>
        <v>0</v>
      </c>
      <c r="AU302" s="4">
        <f ca="1">IF(AND(AQ302+AS302&gt;0,AR302+AT302&gt;0),COUNTIF(AU$6:AU301,"&gt;0")+1,0)</f>
        <v>0</v>
      </c>
      <c r="BE302" s="4">
        <v>3</v>
      </c>
      <c r="BF302" s="8"/>
      <c r="BG302" s="7"/>
      <c r="BH302" s="7"/>
      <c r="BI302" s="7"/>
      <c r="BJ302" s="7"/>
      <c r="BK302" s="7"/>
      <c r="BL302" s="7"/>
      <c r="BM302" s="7"/>
      <c r="BN302" s="7"/>
      <c r="BO302" s="7"/>
      <c r="BP302" s="7"/>
      <c r="BQ302" s="7"/>
      <c r="BR302" s="7"/>
      <c r="BT302" s="7"/>
      <c r="BU302" s="7"/>
      <c r="BV302" s="7"/>
      <c r="BW302" s="7"/>
      <c r="BX302" s="7"/>
      <c r="BY302" s="7"/>
      <c r="BZ302" s="7"/>
      <c r="CA302" s="7"/>
      <c r="CB302" s="7"/>
      <c r="CC302" s="7"/>
      <c r="CD302" s="7"/>
      <c r="CE302" s="7"/>
    </row>
    <row r="303" spans="1:98">
      <c r="A303" s="406">
        <v>100</v>
      </c>
      <c r="B303" s="409"/>
      <c r="C303" s="409"/>
      <c r="D303" s="409"/>
      <c r="E303" s="413"/>
      <c r="F303" s="409"/>
      <c r="G303" s="47" t="s">
        <v>75</v>
      </c>
      <c r="H303" s="48"/>
      <c r="I303" s="49" t="str">
        <f t="shared" ref="I303:S304" si="605">IF(H303="","",H303)</f>
        <v/>
      </c>
      <c r="J303" s="49" t="str">
        <f t="shared" si="605"/>
        <v/>
      </c>
      <c r="K303" s="49" t="str">
        <f t="shared" si="605"/>
        <v/>
      </c>
      <c r="L303" s="49" t="str">
        <f t="shared" si="605"/>
        <v/>
      </c>
      <c r="M303" s="49" t="str">
        <f t="shared" si="605"/>
        <v/>
      </c>
      <c r="N303" s="49" t="str">
        <f t="shared" si="605"/>
        <v/>
      </c>
      <c r="O303" s="49" t="str">
        <f t="shared" si="605"/>
        <v/>
      </c>
      <c r="P303" s="49" t="str">
        <f t="shared" si="605"/>
        <v/>
      </c>
      <c r="Q303" s="49" t="str">
        <f t="shared" si="605"/>
        <v/>
      </c>
      <c r="R303" s="49" t="str">
        <f t="shared" si="605"/>
        <v/>
      </c>
      <c r="S303" s="49" t="str">
        <f t="shared" si="605"/>
        <v/>
      </c>
      <c r="T303" s="50">
        <f t="shared" si="524"/>
        <v>0</v>
      </c>
      <c r="U303" s="51"/>
      <c r="V303" s="52" t="str">
        <f t="shared" ref="V303:AF304" si="606">IF(U303="","",U303)</f>
        <v/>
      </c>
      <c r="W303" s="52" t="str">
        <f t="shared" si="606"/>
        <v/>
      </c>
      <c r="X303" s="52" t="str">
        <f t="shared" si="606"/>
        <v/>
      </c>
      <c r="Y303" s="52" t="str">
        <f t="shared" si="606"/>
        <v/>
      </c>
      <c r="Z303" s="52" t="str">
        <f t="shared" si="606"/>
        <v/>
      </c>
      <c r="AA303" s="52" t="str">
        <f t="shared" si="606"/>
        <v/>
      </c>
      <c r="AB303" s="52" t="str">
        <f t="shared" si="606"/>
        <v/>
      </c>
      <c r="AC303" s="52" t="str">
        <f t="shared" si="606"/>
        <v/>
      </c>
      <c r="AD303" s="52" t="str">
        <f t="shared" si="606"/>
        <v/>
      </c>
      <c r="AE303" s="52" t="str">
        <f t="shared" si="606"/>
        <v/>
      </c>
      <c r="AF303" s="52" t="str">
        <f t="shared" si="606"/>
        <v/>
      </c>
      <c r="AG303" s="50">
        <f t="shared" si="526"/>
        <v>0</v>
      </c>
      <c r="AN303" s="4">
        <v>9</v>
      </c>
      <c r="AO303" s="4">
        <v>1</v>
      </c>
      <c r="AP303" s="4">
        <v>10</v>
      </c>
      <c r="AQ303" s="6">
        <f ca="1">IF($AP303=1,IF(INDIRECT(ADDRESS(($AN303-1)*3+$AO303+5,$AP303+7))="",0,INDIRECT(ADDRESS(($AN303-1)*3+$AO303+5,$AP303+7))),IF(INDIRECT(ADDRESS(($AN303-1)*3+$AO303+5,$AP303+7))="",0,IF(COUNTIF(INDIRECT(ADDRESS(($AN303-1)*36+($AO303-1)*12+6,COLUMN())):INDIRECT(ADDRESS(($AN303-1)*36+($AO303-1)*12+$AP303+4,COLUMN())),INDIRECT(ADDRESS(($AN303-1)*3+$AO303+5,$AP303+7)))&gt;=1,0,INDIRECT(ADDRESS(($AN303-1)*3+$AO303+5,$AP303+7)))))</f>
        <v>0</v>
      </c>
      <c r="AR303" s="4">
        <f ca="1">COUNTIF(INDIRECT("H"&amp;(ROW()+12*(($AN303-1)*3+$AO303)-ROW())/12+5):INDIRECT("S"&amp;(ROW()+12*(($AN303-1)*3+$AO303)-ROW())/12+5),AQ303)</f>
        <v>0</v>
      </c>
      <c r="AS303" s="6">
        <f ca="1">IF($AP303=1,IF(INDIRECT(ADDRESS(($AN303-1)*3+$AO303+5,$AP303+20))="",0,INDIRECT(ADDRESS(($AN303-1)*3+$AO303+5,$AP303+20))),IF(INDIRECT(ADDRESS(($AN303-1)*3+$AO303+5,$AP303+20))="",0,IF(COUNTIF(INDIRECT(ADDRESS(($AN303-1)*36+($AO303-1)*12+6,COLUMN())):INDIRECT(ADDRESS(($AN303-1)*36+($AO303-1)*12+$AP303+4,COLUMN())),INDIRECT(ADDRESS(($AN303-1)*3+$AO303+5,$AP303+20)))&gt;=1,0,INDIRECT(ADDRESS(($AN303-1)*3+$AO303+5,$AP303+20)))))</f>
        <v>0</v>
      </c>
      <c r="AT303" s="4">
        <f ca="1">COUNTIF(INDIRECT("U"&amp;(ROW()+12*(($AN303-1)*3+$AO303)-ROW())/12+5):INDIRECT("AF"&amp;(ROW()+12*(($AN303-1)*3+$AO303)-ROW())/12+5),AS303)</f>
        <v>0</v>
      </c>
      <c r="AU303" s="4">
        <f ca="1">IF(AND(AQ303+AS303&gt;0,AR303+AT303&gt;0),COUNTIF(AU$6:AU302,"&gt;0")+1,0)</f>
        <v>0</v>
      </c>
      <c r="BE303" s="4">
        <v>1</v>
      </c>
      <c r="BG303" s="7">
        <f t="shared" ref="BG303:BR303" si="607">SUM(H303:H304)</f>
        <v>0</v>
      </c>
      <c r="BH303" s="7">
        <f t="shared" si="607"/>
        <v>0</v>
      </c>
      <c r="BI303" s="7">
        <f t="shared" si="607"/>
        <v>0</v>
      </c>
      <c r="BJ303" s="7">
        <f t="shared" si="607"/>
        <v>0</v>
      </c>
      <c r="BK303" s="7">
        <f t="shared" si="607"/>
        <v>0</v>
      </c>
      <c r="BL303" s="7">
        <f t="shared" si="607"/>
        <v>0</v>
      </c>
      <c r="BM303" s="7">
        <f t="shared" si="607"/>
        <v>0</v>
      </c>
      <c r="BN303" s="7">
        <f t="shared" si="607"/>
        <v>0</v>
      </c>
      <c r="BO303" s="7">
        <f t="shared" si="607"/>
        <v>0</v>
      </c>
      <c r="BP303" s="7">
        <f t="shared" si="607"/>
        <v>0</v>
      </c>
      <c r="BQ303" s="7">
        <f t="shared" si="607"/>
        <v>0</v>
      </c>
      <c r="BR303" s="7">
        <f t="shared" si="607"/>
        <v>0</v>
      </c>
      <c r="BT303" s="7">
        <f t="shared" ref="BT303:CE303" si="608">SUM(U303:U304)</f>
        <v>0</v>
      </c>
      <c r="BU303" s="7">
        <f t="shared" si="608"/>
        <v>0</v>
      </c>
      <c r="BV303" s="7">
        <f t="shared" si="608"/>
        <v>0</v>
      </c>
      <c r="BW303" s="7">
        <f t="shared" si="608"/>
        <v>0</v>
      </c>
      <c r="BX303" s="7">
        <f t="shared" si="608"/>
        <v>0</v>
      </c>
      <c r="BY303" s="7">
        <f t="shared" si="608"/>
        <v>0</v>
      </c>
      <c r="BZ303" s="7">
        <f t="shared" si="608"/>
        <v>0</v>
      </c>
      <c r="CA303" s="7">
        <f t="shared" si="608"/>
        <v>0</v>
      </c>
      <c r="CB303" s="7">
        <f t="shared" si="608"/>
        <v>0</v>
      </c>
      <c r="CC303" s="7">
        <f t="shared" si="608"/>
        <v>0</v>
      </c>
      <c r="CD303" s="7">
        <f t="shared" si="608"/>
        <v>0</v>
      </c>
      <c r="CE303" s="7">
        <f t="shared" si="608"/>
        <v>0</v>
      </c>
      <c r="CH303" s="8" t="s">
        <v>74</v>
      </c>
      <c r="CI303" s="7">
        <f t="shared" ref="CI303:CT303" si="609">IF(OR($D303="副園長",$D303="教頭",$D303="主任保育士",$D303="主幹教諭",$D303="主幹保育教諭"),0,BG303)</f>
        <v>0</v>
      </c>
      <c r="CJ303" s="7">
        <f t="shared" si="609"/>
        <v>0</v>
      </c>
      <c r="CK303" s="7">
        <f t="shared" si="609"/>
        <v>0</v>
      </c>
      <c r="CL303" s="7">
        <f t="shared" si="609"/>
        <v>0</v>
      </c>
      <c r="CM303" s="7">
        <f t="shared" si="609"/>
        <v>0</v>
      </c>
      <c r="CN303" s="7">
        <f t="shared" si="609"/>
        <v>0</v>
      </c>
      <c r="CO303" s="7">
        <f t="shared" si="609"/>
        <v>0</v>
      </c>
      <c r="CP303" s="7">
        <f t="shared" si="609"/>
        <v>0</v>
      </c>
      <c r="CQ303" s="7">
        <f t="shared" si="609"/>
        <v>0</v>
      </c>
      <c r="CR303" s="7">
        <f t="shared" si="609"/>
        <v>0</v>
      </c>
      <c r="CS303" s="7">
        <f t="shared" si="609"/>
        <v>0</v>
      </c>
      <c r="CT303" s="7">
        <f t="shared" si="609"/>
        <v>0</v>
      </c>
    </row>
    <row r="304" spans="1:98">
      <c r="A304" s="407"/>
      <c r="B304" s="410"/>
      <c r="C304" s="412"/>
      <c r="D304" s="412"/>
      <c r="E304" s="414"/>
      <c r="F304" s="410"/>
      <c r="G304" s="53" t="s">
        <v>73</v>
      </c>
      <c r="H304" s="54"/>
      <c r="I304" s="55" t="str">
        <f t="shared" si="605"/>
        <v/>
      </c>
      <c r="J304" s="55" t="str">
        <f t="shared" si="605"/>
        <v/>
      </c>
      <c r="K304" s="55" t="str">
        <f t="shared" si="605"/>
        <v/>
      </c>
      <c r="L304" s="55" t="str">
        <f t="shared" si="605"/>
        <v/>
      </c>
      <c r="M304" s="55" t="str">
        <f t="shared" si="605"/>
        <v/>
      </c>
      <c r="N304" s="55" t="str">
        <f t="shared" si="605"/>
        <v/>
      </c>
      <c r="O304" s="55" t="str">
        <f t="shared" si="605"/>
        <v/>
      </c>
      <c r="P304" s="55" t="str">
        <f t="shared" si="605"/>
        <v/>
      </c>
      <c r="Q304" s="55" t="str">
        <f t="shared" si="605"/>
        <v/>
      </c>
      <c r="R304" s="55" t="str">
        <f t="shared" si="605"/>
        <v/>
      </c>
      <c r="S304" s="55" t="str">
        <f t="shared" si="605"/>
        <v/>
      </c>
      <c r="T304" s="56">
        <f t="shared" si="524"/>
        <v>0</v>
      </c>
      <c r="U304" s="57"/>
      <c r="V304" s="58" t="str">
        <f t="shared" si="606"/>
        <v/>
      </c>
      <c r="W304" s="58" t="str">
        <f t="shared" si="606"/>
        <v/>
      </c>
      <c r="X304" s="58" t="str">
        <f t="shared" si="606"/>
        <v/>
      </c>
      <c r="Y304" s="58" t="str">
        <f t="shared" si="606"/>
        <v/>
      </c>
      <c r="Z304" s="58" t="str">
        <f t="shared" si="606"/>
        <v/>
      </c>
      <c r="AA304" s="58" t="str">
        <f t="shared" si="606"/>
        <v/>
      </c>
      <c r="AB304" s="58" t="str">
        <f t="shared" si="606"/>
        <v/>
      </c>
      <c r="AC304" s="58" t="str">
        <f t="shared" si="606"/>
        <v/>
      </c>
      <c r="AD304" s="58" t="str">
        <f t="shared" si="606"/>
        <v/>
      </c>
      <c r="AE304" s="58" t="str">
        <f t="shared" si="606"/>
        <v/>
      </c>
      <c r="AF304" s="58" t="str">
        <f t="shared" si="606"/>
        <v/>
      </c>
      <c r="AG304" s="56">
        <f t="shared" si="526"/>
        <v>0</v>
      </c>
      <c r="AN304" s="4">
        <v>9</v>
      </c>
      <c r="AO304" s="4">
        <v>1</v>
      </c>
      <c r="AP304" s="4">
        <v>11</v>
      </c>
      <c r="AQ304" s="6">
        <f ca="1">IF($AP304=1,IF(INDIRECT(ADDRESS(($AN304-1)*3+$AO304+5,$AP304+7))="",0,INDIRECT(ADDRESS(($AN304-1)*3+$AO304+5,$AP304+7))),IF(INDIRECT(ADDRESS(($AN304-1)*3+$AO304+5,$AP304+7))="",0,IF(COUNTIF(INDIRECT(ADDRESS(($AN304-1)*36+($AO304-1)*12+6,COLUMN())):INDIRECT(ADDRESS(($AN304-1)*36+($AO304-1)*12+$AP304+4,COLUMN())),INDIRECT(ADDRESS(($AN304-1)*3+$AO304+5,$AP304+7)))&gt;=1,0,INDIRECT(ADDRESS(($AN304-1)*3+$AO304+5,$AP304+7)))))</f>
        <v>0</v>
      </c>
      <c r="AR304" s="4">
        <f ca="1">COUNTIF(INDIRECT("H"&amp;(ROW()+12*(($AN304-1)*3+$AO304)-ROW())/12+5):INDIRECT("S"&amp;(ROW()+12*(($AN304-1)*3+$AO304)-ROW())/12+5),AQ304)</f>
        <v>0</v>
      </c>
      <c r="AS304" s="6">
        <f ca="1">IF($AP304=1,IF(INDIRECT(ADDRESS(($AN304-1)*3+$AO304+5,$AP304+20))="",0,INDIRECT(ADDRESS(($AN304-1)*3+$AO304+5,$AP304+20))),IF(INDIRECT(ADDRESS(($AN304-1)*3+$AO304+5,$AP304+20))="",0,IF(COUNTIF(INDIRECT(ADDRESS(($AN304-1)*36+($AO304-1)*12+6,COLUMN())):INDIRECT(ADDRESS(($AN304-1)*36+($AO304-1)*12+$AP304+4,COLUMN())),INDIRECT(ADDRESS(($AN304-1)*3+$AO304+5,$AP304+20)))&gt;=1,0,INDIRECT(ADDRESS(($AN304-1)*3+$AO304+5,$AP304+20)))))</f>
        <v>0</v>
      </c>
      <c r="AT304" s="4">
        <f ca="1">COUNTIF(INDIRECT("U"&amp;(ROW()+12*(($AN304-1)*3+$AO304)-ROW())/12+5):INDIRECT("AF"&amp;(ROW()+12*(($AN304-1)*3+$AO304)-ROW())/12+5),AS304)</f>
        <v>0</v>
      </c>
      <c r="AU304" s="4">
        <f ca="1">IF(AND(AQ304+AS304&gt;0,AR304+AT304&gt;0),COUNTIF(AU$6:AU303,"&gt;0")+1,0)</f>
        <v>0</v>
      </c>
      <c r="BE304" s="4">
        <v>2</v>
      </c>
      <c r="BF304" s="4" t="s">
        <v>72</v>
      </c>
      <c r="BG304" s="7">
        <f t="shared" ref="BG304:BR304" si="610">IF(BG303+BT303&gt;$AJ$27,1,0)</f>
        <v>0</v>
      </c>
      <c r="BH304" s="7">
        <f t="shared" si="610"/>
        <v>0</v>
      </c>
      <c r="BI304" s="7">
        <f t="shared" si="610"/>
        <v>0</v>
      </c>
      <c r="BJ304" s="7">
        <f t="shared" si="610"/>
        <v>0</v>
      </c>
      <c r="BK304" s="7">
        <f t="shared" si="610"/>
        <v>0</v>
      </c>
      <c r="BL304" s="7">
        <f t="shared" si="610"/>
        <v>0</v>
      </c>
      <c r="BM304" s="7">
        <f t="shared" si="610"/>
        <v>0</v>
      </c>
      <c r="BN304" s="7">
        <f t="shared" si="610"/>
        <v>0</v>
      </c>
      <c r="BO304" s="7">
        <f t="shared" si="610"/>
        <v>0</v>
      </c>
      <c r="BP304" s="7">
        <f t="shared" si="610"/>
        <v>0</v>
      </c>
      <c r="BQ304" s="7">
        <f t="shared" si="610"/>
        <v>0</v>
      </c>
      <c r="BR304" s="7">
        <f t="shared" si="610"/>
        <v>0</v>
      </c>
    </row>
    <row r="305" spans="1:83">
      <c r="A305" s="408"/>
      <c r="B305" s="411"/>
      <c r="C305" s="416"/>
      <c r="D305" s="417"/>
      <c r="E305" s="415"/>
      <c r="F305" s="411"/>
      <c r="G305" s="59" t="s">
        <v>258</v>
      </c>
      <c r="H305" s="60"/>
      <c r="I305" s="61"/>
      <c r="J305" s="61"/>
      <c r="K305" s="61"/>
      <c r="L305" s="61"/>
      <c r="M305" s="61"/>
      <c r="N305" s="61"/>
      <c r="O305" s="61"/>
      <c r="P305" s="61"/>
      <c r="Q305" s="61"/>
      <c r="R305" s="61"/>
      <c r="S305" s="61"/>
      <c r="T305" s="62">
        <f t="shared" si="524"/>
        <v>0</v>
      </c>
      <c r="U305" s="63"/>
      <c r="V305" s="64"/>
      <c r="W305" s="64"/>
      <c r="X305" s="64"/>
      <c r="Y305" s="64"/>
      <c r="Z305" s="64"/>
      <c r="AA305" s="64"/>
      <c r="AB305" s="64"/>
      <c r="AC305" s="64"/>
      <c r="AD305" s="64"/>
      <c r="AE305" s="64"/>
      <c r="AF305" s="64"/>
      <c r="AG305" s="62">
        <f t="shared" si="526"/>
        <v>0</v>
      </c>
      <c r="AN305" s="4">
        <v>9</v>
      </c>
      <c r="AO305" s="4">
        <v>1</v>
      </c>
      <c r="AP305" s="4">
        <v>12</v>
      </c>
      <c r="AQ305" s="6">
        <f ca="1">IF($AP305=1,IF(INDIRECT(ADDRESS(($AN305-1)*3+$AO305+5,$AP305+7))="",0,INDIRECT(ADDRESS(($AN305-1)*3+$AO305+5,$AP305+7))),IF(INDIRECT(ADDRESS(($AN305-1)*3+$AO305+5,$AP305+7))="",0,IF(COUNTIF(INDIRECT(ADDRESS(($AN305-1)*36+($AO305-1)*12+6,COLUMN())):INDIRECT(ADDRESS(($AN305-1)*36+($AO305-1)*12+$AP305+4,COLUMN())),INDIRECT(ADDRESS(($AN305-1)*3+$AO305+5,$AP305+7)))&gt;=1,0,INDIRECT(ADDRESS(($AN305-1)*3+$AO305+5,$AP305+7)))))</f>
        <v>0</v>
      </c>
      <c r="AR305" s="4">
        <f ca="1">COUNTIF(INDIRECT("H"&amp;(ROW()+12*(($AN305-1)*3+$AO305)-ROW())/12+5):INDIRECT("S"&amp;(ROW()+12*(($AN305-1)*3+$AO305)-ROW())/12+5),AQ305)</f>
        <v>0</v>
      </c>
      <c r="AS305" s="6">
        <f ca="1">IF($AP305=1,IF(INDIRECT(ADDRESS(($AN305-1)*3+$AO305+5,$AP305+20))="",0,INDIRECT(ADDRESS(($AN305-1)*3+$AO305+5,$AP305+20))),IF(INDIRECT(ADDRESS(($AN305-1)*3+$AO305+5,$AP305+20))="",0,IF(COUNTIF(INDIRECT(ADDRESS(($AN305-1)*36+($AO305-1)*12+6,COLUMN())):INDIRECT(ADDRESS(($AN305-1)*36+($AO305-1)*12+$AP305+4,COLUMN())),INDIRECT(ADDRESS(($AN305-1)*3+$AO305+5,$AP305+20)))&gt;=1,0,INDIRECT(ADDRESS(($AN305-1)*3+$AO305+5,$AP305+20)))))</f>
        <v>0</v>
      </c>
      <c r="AT305" s="4">
        <f ca="1">COUNTIF(INDIRECT("U"&amp;(ROW()+12*(($AN305-1)*3+$AO305)-ROW())/12+5):INDIRECT("AF"&amp;(ROW()+12*(($AN305-1)*3+$AO305)-ROW())/12+5),AS305)</f>
        <v>0</v>
      </c>
      <c r="AU305" s="4">
        <f ca="1">IF(AND(AQ305+AS305&gt;0,AR305+AT305&gt;0),COUNTIF(AU$6:AU304,"&gt;0")+1,0)</f>
        <v>0</v>
      </c>
      <c r="BE305" s="4">
        <v>3</v>
      </c>
      <c r="BF305" s="8"/>
      <c r="BG305" s="7"/>
      <c r="BH305" s="7"/>
      <c r="BI305" s="7"/>
      <c r="BJ305" s="7"/>
      <c r="BK305" s="7"/>
      <c r="BL305" s="7"/>
      <c r="BM305" s="7"/>
      <c r="BN305" s="7"/>
      <c r="BO305" s="7"/>
      <c r="BP305" s="7"/>
      <c r="BQ305" s="7"/>
      <c r="BR305" s="7"/>
      <c r="BT305" s="7"/>
      <c r="BU305" s="7"/>
      <c r="BV305" s="7"/>
      <c r="BW305" s="7"/>
      <c r="BX305" s="7"/>
      <c r="BY305" s="7"/>
      <c r="BZ305" s="7"/>
      <c r="CA305" s="7"/>
      <c r="CB305" s="7"/>
      <c r="CC305" s="7"/>
      <c r="CD305" s="7"/>
      <c r="CE305" s="7"/>
    </row>
    <row r="306" spans="1:83">
      <c r="AN306" s="4">
        <v>9</v>
      </c>
      <c r="AO306" s="4">
        <v>2</v>
      </c>
      <c r="AP306" s="4">
        <v>1</v>
      </c>
      <c r="AQ306" s="6">
        <f ca="1">IF($AP306=1,IF(INDIRECT(ADDRESS(($AN306-1)*3+$AO306+5,$AP306+7))="",0,INDIRECT(ADDRESS(($AN306-1)*3+$AO306+5,$AP306+7))),IF(INDIRECT(ADDRESS(($AN306-1)*3+$AO306+5,$AP306+7))="",0,IF(COUNTIF(INDIRECT(ADDRESS(($AN306-1)*36+($AO306-1)*12+6,COLUMN())):INDIRECT(ADDRESS(($AN306-1)*36+($AO306-1)*12+$AP306+4,COLUMN())),INDIRECT(ADDRESS(($AN306-1)*3+$AO306+5,$AP306+7)))&gt;=1,0,INDIRECT(ADDRESS(($AN306-1)*3+$AO306+5,$AP306+7)))))</f>
        <v>0</v>
      </c>
      <c r="AR306" s="4">
        <f ca="1">COUNTIF(INDIRECT("H"&amp;(ROW()+12*(($AN306-1)*3+$AO306)-ROW())/12+5):INDIRECT("S"&amp;(ROW()+12*(($AN306-1)*3+$AO306)-ROW())/12+5),AQ306)</f>
        <v>0</v>
      </c>
      <c r="AS306" s="6">
        <f ca="1">IF($AP306=1,IF(INDIRECT(ADDRESS(($AN306-1)*3+$AO306+5,$AP306+20))="",0,INDIRECT(ADDRESS(($AN306-1)*3+$AO306+5,$AP306+20))),IF(INDIRECT(ADDRESS(($AN306-1)*3+$AO306+5,$AP306+20))="",0,IF(COUNTIF(INDIRECT(ADDRESS(($AN306-1)*36+($AO306-1)*12+6,COLUMN())):INDIRECT(ADDRESS(($AN306-1)*36+($AO306-1)*12+$AP306+4,COLUMN())),INDIRECT(ADDRESS(($AN306-1)*3+$AO306+5,$AP306+20)))&gt;=1,0,INDIRECT(ADDRESS(($AN306-1)*3+$AO306+5,$AP306+20)))))</f>
        <v>0</v>
      </c>
      <c r="AT306" s="4">
        <f ca="1">COUNTIF(INDIRECT("U"&amp;(ROW()+12*(($AN306-1)*3+$AO306)-ROW())/12+5):INDIRECT("AF"&amp;(ROW()+12*(($AN306-1)*3+$AO306)-ROW())/12+5),AS306)</f>
        <v>0</v>
      </c>
      <c r="AU306" s="4">
        <f ca="1">IF(AND(AQ306+AS306&gt;0,AR306+AT306&gt;0),COUNTIF(AU$6:AU305,"&gt;0")+1,0)</f>
        <v>0</v>
      </c>
    </row>
    <row r="307" spans="1:83">
      <c r="AN307" s="4">
        <v>9</v>
      </c>
      <c r="AO307" s="4">
        <v>2</v>
      </c>
      <c r="AP307" s="4">
        <v>2</v>
      </c>
      <c r="AQ307" s="6">
        <f ca="1">IF($AP307=1,IF(INDIRECT(ADDRESS(($AN307-1)*3+$AO307+5,$AP307+7))="",0,INDIRECT(ADDRESS(($AN307-1)*3+$AO307+5,$AP307+7))),IF(INDIRECT(ADDRESS(($AN307-1)*3+$AO307+5,$AP307+7))="",0,IF(COUNTIF(INDIRECT(ADDRESS(($AN307-1)*36+($AO307-1)*12+6,COLUMN())):INDIRECT(ADDRESS(($AN307-1)*36+($AO307-1)*12+$AP307+4,COLUMN())),INDIRECT(ADDRESS(($AN307-1)*3+$AO307+5,$AP307+7)))&gt;=1,0,INDIRECT(ADDRESS(($AN307-1)*3+$AO307+5,$AP307+7)))))</f>
        <v>0</v>
      </c>
      <c r="AR307" s="4">
        <f ca="1">COUNTIF(INDIRECT("H"&amp;(ROW()+12*(($AN307-1)*3+$AO307)-ROW())/12+5):INDIRECT("S"&amp;(ROW()+12*(($AN307-1)*3+$AO307)-ROW())/12+5),AQ307)</f>
        <v>0</v>
      </c>
      <c r="AS307" s="6">
        <f ca="1">IF($AP307=1,IF(INDIRECT(ADDRESS(($AN307-1)*3+$AO307+5,$AP307+20))="",0,INDIRECT(ADDRESS(($AN307-1)*3+$AO307+5,$AP307+20))),IF(INDIRECT(ADDRESS(($AN307-1)*3+$AO307+5,$AP307+20))="",0,IF(COUNTIF(INDIRECT(ADDRESS(($AN307-1)*36+($AO307-1)*12+6,COLUMN())):INDIRECT(ADDRESS(($AN307-1)*36+($AO307-1)*12+$AP307+4,COLUMN())),INDIRECT(ADDRESS(($AN307-1)*3+$AO307+5,$AP307+20)))&gt;=1,0,INDIRECT(ADDRESS(($AN307-1)*3+$AO307+5,$AP307+20)))))</f>
        <v>0</v>
      </c>
      <c r="AT307" s="4">
        <f ca="1">COUNTIF(INDIRECT("U"&amp;(ROW()+12*(($AN307-1)*3+$AO307)-ROW())/12+5):INDIRECT("AF"&amp;(ROW()+12*(($AN307-1)*3+$AO307)-ROW())/12+5),AS307)</f>
        <v>0</v>
      </c>
      <c r="AU307" s="4">
        <f ca="1">IF(AND(AQ307+AS307&gt;0,AR307+AT307&gt;0),COUNTIF(AU$6:AU306,"&gt;0")+1,0)</f>
        <v>0</v>
      </c>
    </row>
    <row r="308" spans="1:83">
      <c r="AN308" s="4">
        <v>9</v>
      </c>
      <c r="AO308" s="4">
        <v>2</v>
      </c>
      <c r="AP308" s="4">
        <v>3</v>
      </c>
      <c r="AQ308" s="6">
        <f ca="1">IF($AP308=1,IF(INDIRECT(ADDRESS(($AN308-1)*3+$AO308+5,$AP308+7))="",0,INDIRECT(ADDRESS(($AN308-1)*3+$AO308+5,$AP308+7))),IF(INDIRECT(ADDRESS(($AN308-1)*3+$AO308+5,$AP308+7))="",0,IF(COUNTIF(INDIRECT(ADDRESS(($AN308-1)*36+($AO308-1)*12+6,COLUMN())):INDIRECT(ADDRESS(($AN308-1)*36+($AO308-1)*12+$AP308+4,COLUMN())),INDIRECT(ADDRESS(($AN308-1)*3+$AO308+5,$AP308+7)))&gt;=1,0,INDIRECT(ADDRESS(($AN308-1)*3+$AO308+5,$AP308+7)))))</f>
        <v>0</v>
      </c>
      <c r="AR308" s="4">
        <f ca="1">COUNTIF(INDIRECT("H"&amp;(ROW()+12*(($AN308-1)*3+$AO308)-ROW())/12+5):INDIRECT("S"&amp;(ROW()+12*(($AN308-1)*3+$AO308)-ROW())/12+5),AQ308)</f>
        <v>0</v>
      </c>
      <c r="AS308" s="6">
        <f ca="1">IF($AP308=1,IF(INDIRECT(ADDRESS(($AN308-1)*3+$AO308+5,$AP308+20))="",0,INDIRECT(ADDRESS(($AN308-1)*3+$AO308+5,$AP308+20))),IF(INDIRECT(ADDRESS(($AN308-1)*3+$AO308+5,$AP308+20))="",0,IF(COUNTIF(INDIRECT(ADDRESS(($AN308-1)*36+($AO308-1)*12+6,COLUMN())):INDIRECT(ADDRESS(($AN308-1)*36+($AO308-1)*12+$AP308+4,COLUMN())),INDIRECT(ADDRESS(($AN308-1)*3+$AO308+5,$AP308+20)))&gt;=1,0,INDIRECT(ADDRESS(($AN308-1)*3+$AO308+5,$AP308+20)))))</f>
        <v>0</v>
      </c>
      <c r="AT308" s="4">
        <f ca="1">COUNTIF(INDIRECT("U"&amp;(ROW()+12*(($AN308-1)*3+$AO308)-ROW())/12+5):INDIRECT("AF"&amp;(ROW()+12*(($AN308-1)*3+$AO308)-ROW())/12+5),AS308)</f>
        <v>0</v>
      </c>
      <c r="AU308" s="4">
        <f ca="1">IF(AND(AQ308+AS308&gt;0,AR308+AT308&gt;0),COUNTIF(AU$6:AU307,"&gt;0")+1,0)</f>
        <v>0</v>
      </c>
    </row>
    <row r="309" spans="1:83">
      <c r="AN309" s="4">
        <v>9</v>
      </c>
      <c r="AO309" s="4">
        <v>2</v>
      </c>
      <c r="AP309" s="4">
        <v>4</v>
      </c>
      <c r="AQ309" s="6">
        <f ca="1">IF($AP309=1,IF(INDIRECT(ADDRESS(($AN309-1)*3+$AO309+5,$AP309+7))="",0,INDIRECT(ADDRESS(($AN309-1)*3+$AO309+5,$AP309+7))),IF(INDIRECT(ADDRESS(($AN309-1)*3+$AO309+5,$AP309+7))="",0,IF(COUNTIF(INDIRECT(ADDRESS(($AN309-1)*36+($AO309-1)*12+6,COLUMN())):INDIRECT(ADDRESS(($AN309-1)*36+($AO309-1)*12+$AP309+4,COLUMN())),INDIRECT(ADDRESS(($AN309-1)*3+$AO309+5,$AP309+7)))&gt;=1,0,INDIRECT(ADDRESS(($AN309-1)*3+$AO309+5,$AP309+7)))))</f>
        <v>0</v>
      </c>
      <c r="AR309" s="4">
        <f ca="1">COUNTIF(INDIRECT("H"&amp;(ROW()+12*(($AN309-1)*3+$AO309)-ROW())/12+5):INDIRECT("S"&amp;(ROW()+12*(($AN309-1)*3+$AO309)-ROW())/12+5),AQ309)</f>
        <v>0</v>
      </c>
      <c r="AS309" s="6">
        <f ca="1">IF($AP309=1,IF(INDIRECT(ADDRESS(($AN309-1)*3+$AO309+5,$AP309+20))="",0,INDIRECT(ADDRESS(($AN309-1)*3+$AO309+5,$AP309+20))),IF(INDIRECT(ADDRESS(($AN309-1)*3+$AO309+5,$AP309+20))="",0,IF(COUNTIF(INDIRECT(ADDRESS(($AN309-1)*36+($AO309-1)*12+6,COLUMN())):INDIRECT(ADDRESS(($AN309-1)*36+($AO309-1)*12+$AP309+4,COLUMN())),INDIRECT(ADDRESS(($AN309-1)*3+$AO309+5,$AP309+20)))&gt;=1,0,INDIRECT(ADDRESS(($AN309-1)*3+$AO309+5,$AP309+20)))))</f>
        <v>0</v>
      </c>
      <c r="AT309" s="4">
        <f ca="1">COUNTIF(INDIRECT("U"&amp;(ROW()+12*(($AN309-1)*3+$AO309)-ROW())/12+5):INDIRECT("AF"&amp;(ROW()+12*(($AN309-1)*3+$AO309)-ROW())/12+5),AS309)</f>
        <v>0</v>
      </c>
      <c r="AU309" s="4">
        <f ca="1">IF(AND(AQ309+AS309&gt;0,AR309+AT309&gt;0),COUNTIF(AU$6:AU308,"&gt;0")+1,0)</f>
        <v>0</v>
      </c>
    </row>
    <row r="310" spans="1:83">
      <c r="AN310" s="4">
        <v>9</v>
      </c>
      <c r="AO310" s="4">
        <v>2</v>
      </c>
      <c r="AP310" s="4">
        <v>5</v>
      </c>
      <c r="AQ310" s="6">
        <f ca="1">IF($AP310=1,IF(INDIRECT(ADDRESS(($AN310-1)*3+$AO310+5,$AP310+7))="",0,INDIRECT(ADDRESS(($AN310-1)*3+$AO310+5,$AP310+7))),IF(INDIRECT(ADDRESS(($AN310-1)*3+$AO310+5,$AP310+7))="",0,IF(COUNTIF(INDIRECT(ADDRESS(($AN310-1)*36+($AO310-1)*12+6,COLUMN())):INDIRECT(ADDRESS(($AN310-1)*36+($AO310-1)*12+$AP310+4,COLUMN())),INDIRECT(ADDRESS(($AN310-1)*3+$AO310+5,$AP310+7)))&gt;=1,0,INDIRECT(ADDRESS(($AN310-1)*3+$AO310+5,$AP310+7)))))</f>
        <v>0</v>
      </c>
      <c r="AR310" s="4">
        <f ca="1">COUNTIF(INDIRECT("H"&amp;(ROW()+12*(($AN310-1)*3+$AO310)-ROW())/12+5):INDIRECT("S"&amp;(ROW()+12*(($AN310-1)*3+$AO310)-ROW())/12+5),AQ310)</f>
        <v>0</v>
      </c>
      <c r="AS310" s="6">
        <f ca="1">IF($AP310=1,IF(INDIRECT(ADDRESS(($AN310-1)*3+$AO310+5,$AP310+20))="",0,INDIRECT(ADDRESS(($AN310-1)*3+$AO310+5,$AP310+20))),IF(INDIRECT(ADDRESS(($AN310-1)*3+$AO310+5,$AP310+20))="",0,IF(COUNTIF(INDIRECT(ADDRESS(($AN310-1)*36+($AO310-1)*12+6,COLUMN())):INDIRECT(ADDRESS(($AN310-1)*36+($AO310-1)*12+$AP310+4,COLUMN())),INDIRECT(ADDRESS(($AN310-1)*3+$AO310+5,$AP310+20)))&gt;=1,0,INDIRECT(ADDRESS(($AN310-1)*3+$AO310+5,$AP310+20)))))</f>
        <v>0</v>
      </c>
      <c r="AT310" s="4">
        <f ca="1">COUNTIF(INDIRECT("U"&amp;(ROW()+12*(($AN310-1)*3+$AO310)-ROW())/12+5):INDIRECT("AF"&amp;(ROW()+12*(($AN310-1)*3+$AO310)-ROW())/12+5),AS310)</f>
        <v>0</v>
      </c>
      <c r="AU310" s="4">
        <f ca="1">IF(AND(AQ310+AS310&gt;0,AR310+AT310&gt;0),COUNTIF(AU$6:AU309,"&gt;0")+1,0)</f>
        <v>0</v>
      </c>
    </row>
    <row r="311" spans="1:83">
      <c r="AN311" s="4">
        <v>9</v>
      </c>
      <c r="AO311" s="4">
        <v>2</v>
      </c>
      <c r="AP311" s="4">
        <v>6</v>
      </c>
      <c r="AQ311" s="6">
        <f ca="1">IF($AP311=1,IF(INDIRECT(ADDRESS(($AN311-1)*3+$AO311+5,$AP311+7))="",0,INDIRECT(ADDRESS(($AN311-1)*3+$AO311+5,$AP311+7))),IF(INDIRECT(ADDRESS(($AN311-1)*3+$AO311+5,$AP311+7))="",0,IF(COUNTIF(INDIRECT(ADDRESS(($AN311-1)*36+($AO311-1)*12+6,COLUMN())):INDIRECT(ADDRESS(($AN311-1)*36+($AO311-1)*12+$AP311+4,COLUMN())),INDIRECT(ADDRESS(($AN311-1)*3+$AO311+5,$AP311+7)))&gt;=1,0,INDIRECT(ADDRESS(($AN311-1)*3+$AO311+5,$AP311+7)))))</f>
        <v>0</v>
      </c>
      <c r="AR311" s="4">
        <f ca="1">COUNTIF(INDIRECT("H"&amp;(ROW()+12*(($AN311-1)*3+$AO311)-ROW())/12+5):INDIRECT("S"&amp;(ROW()+12*(($AN311-1)*3+$AO311)-ROW())/12+5),AQ311)</f>
        <v>0</v>
      </c>
      <c r="AS311" s="6">
        <f ca="1">IF($AP311=1,IF(INDIRECT(ADDRESS(($AN311-1)*3+$AO311+5,$AP311+20))="",0,INDIRECT(ADDRESS(($AN311-1)*3+$AO311+5,$AP311+20))),IF(INDIRECT(ADDRESS(($AN311-1)*3+$AO311+5,$AP311+20))="",0,IF(COUNTIF(INDIRECT(ADDRESS(($AN311-1)*36+($AO311-1)*12+6,COLUMN())):INDIRECT(ADDRESS(($AN311-1)*36+($AO311-1)*12+$AP311+4,COLUMN())),INDIRECT(ADDRESS(($AN311-1)*3+$AO311+5,$AP311+20)))&gt;=1,0,INDIRECT(ADDRESS(($AN311-1)*3+$AO311+5,$AP311+20)))))</f>
        <v>0</v>
      </c>
      <c r="AT311" s="4">
        <f ca="1">COUNTIF(INDIRECT("U"&amp;(ROW()+12*(($AN311-1)*3+$AO311)-ROW())/12+5):INDIRECT("AF"&amp;(ROW()+12*(($AN311-1)*3+$AO311)-ROW())/12+5),AS311)</f>
        <v>0</v>
      </c>
      <c r="AU311" s="4">
        <f ca="1">IF(AND(AQ311+AS311&gt;0,AR311+AT311&gt;0),COUNTIF(AU$6:AU310,"&gt;0")+1,0)</f>
        <v>0</v>
      </c>
    </row>
    <row r="312" spans="1:83">
      <c r="AN312" s="4">
        <v>9</v>
      </c>
      <c r="AO312" s="4">
        <v>2</v>
      </c>
      <c r="AP312" s="4">
        <v>7</v>
      </c>
      <c r="AQ312" s="6">
        <f ca="1">IF($AP312=1,IF(INDIRECT(ADDRESS(($AN312-1)*3+$AO312+5,$AP312+7))="",0,INDIRECT(ADDRESS(($AN312-1)*3+$AO312+5,$AP312+7))),IF(INDIRECT(ADDRESS(($AN312-1)*3+$AO312+5,$AP312+7))="",0,IF(COUNTIF(INDIRECT(ADDRESS(($AN312-1)*36+($AO312-1)*12+6,COLUMN())):INDIRECT(ADDRESS(($AN312-1)*36+($AO312-1)*12+$AP312+4,COLUMN())),INDIRECT(ADDRESS(($AN312-1)*3+$AO312+5,$AP312+7)))&gt;=1,0,INDIRECT(ADDRESS(($AN312-1)*3+$AO312+5,$AP312+7)))))</f>
        <v>0</v>
      </c>
      <c r="AR312" s="4">
        <f ca="1">COUNTIF(INDIRECT("H"&amp;(ROW()+12*(($AN312-1)*3+$AO312)-ROW())/12+5):INDIRECT("S"&amp;(ROW()+12*(($AN312-1)*3+$AO312)-ROW())/12+5),AQ312)</f>
        <v>0</v>
      </c>
      <c r="AS312" s="6">
        <f ca="1">IF($AP312=1,IF(INDIRECT(ADDRESS(($AN312-1)*3+$AO312+5,$AP312+20))="",0,INDIRECT(ADDRESS(($AN312-1)*3+$AO312+5,$AP312+20))),IF(INDIRECT(ADDRESS(($AN312-1)*3+$AO312+5,$AP312+20))="",0,IF(COUNTIF(INDIRECT(ADDRESS(($AN312-1)*36+($AO312-1)*12+6,COLUMN())):INDIRECT(ADDRESS(($AN312-1)*36+($AO312-1)*12+$AP312+4,COLUMN())),INDIRECT(ADDRESS(($AN312-1)*3+$AO312+5,$AP312+20)))&gt;=1,0,INDIRECT(ADDRESS(($AN312-1)*3+$AO312+5,$AP312+20)))))</f>
        <v>0</v>
      </c>
      <c r="AT312" s="4">
        <f ca="1">COUNTIF(INDIRECT("U"&amp;(ROW()+12*(($AN312-1)*3+$AO312)-ROW())/12+5):INDIRECT("AF"&amp;(ROW()+12*(($AN312-1)*3+$AO312)-ROW())/12+5),AS312)</f>
        <v>0</v>
      </c>
      <c r="AU312" s="4">
        <f ca="1">IF(AND(AQ312+AS312&gt;0,AR312+AT312&gt;0),COUNTIF(AU$6:AU311,"&gt;0")+1,0)</f>
        <v>0</v>
      </c>
    </row>
    <row r="313" spans="1:83">
      <c r="AN313" s="4">
        <v>9</v>
      </c>
      <c r="AO313" s="4">
        <v>2</v>
      </c>
      <c r="AP313" s="4">
        <v>8</v>
      </c>
      <c r="AQ313" s="6">
        <f ca="1">IF($AP313=1,IF(INDIRECT(ADDRESS(($AN313-1)*3+$AO313+5,$AP313+7))="",0,INDIRECT(ADDRESS(($AN313-1)*3+$AO313+5,$AP313+7))),IF(INDIRECT(ADDRESS(($AN313-1)*3+$AO313+5,$AP313+7))="",0,IF(COUNTIF(INDIRECT(ADDRESS(($AN313-1)*36+($AO313-1)*12+6,COLUMN())):INDIRECT(ADDRESS(($AN313-1)*36+($AO313-1)*12+$AP313+4,COLUMN())),INDIRECT(ADDRESS(($AN313-1)*3+$AO313+5,$AP313+7)))&gt;=1,0,INDIRECT(ADDRESS(($AN313-1)*3+$AO313+5,$AP313+7)))))</f>
        <v>0</v>
      </c>
      <c r="AR313" s="4">
        <f ca="1">COUNTIF(INDIRECT("H"&amp;(ROW()+12*(($AN313-1)*3+$AO313)-ROW())/12+5):INDIRECT("S"&amp;(ROW()+12*(($AN313-1)*3+$AO313)-ROW())/12+5),AQ313)</f>
        <v>0</v>
      </c>
      <c r="AS313" s="6">
        <f ca="1">IF($AP313=1,IF(INDIRECT(ADDRESS(($AN313-1)*3+$AO313+5,$AP313+20))="",0,INDIRECT(ADDRESS(($AN313-1)*3+$AO313+5,$AP313+20))),IF(INDIRECT(ADDRESS(($AN313-1)*3+$AO313+5,$AP313+20))="",0,IF(COUNTIF(INDIRECT(ADDRESS(($AN313-1)*36+($AO313-1)*12+6,COLUMN())):INDIRECT(ADDRESS(($AN313-1)*36+($AO313-1)*12+$AP313+4,COLUMN())),INDIRECT(ADDRESS(($AN313-1)*3+$AO313+5,$AP313+20)))&gt;=1,0,INDIRECT(ADDRESS(($AN313-1)*3+$AO313+5,$AP313+20)))))</f>
        <v>0</v>
      </c>
      <c r="AT313" s="4">
        <f ca="1">COUNTIF(INDIRECT("U"&amp;(ROW()+12*(($AN313-1)*3+$AO313)-ROW())/12+5):INDIRECT("AF"&amp;(ROW()+12*(($AN313-1)*3+$AO313)-ROW())/12+5),AS313)</f>
        <v>0</v>
      </c>
      <c r="AU313" s="4">
        <f ca="1">IF(AND(AQ313+AS313&gt;0,AR313+AT313&gt;0),COUNTIF(AU$6:AU312,"&gt;0")+1,0)</f>
        <v>0</v>
      </c>
    </row>
    <row r="314" spans="1:83">
      <c r="AN314" s="4">
        <v>9</v>
      </c>
      <c r="AO314" s="4">
        <v>2</v>
      </c>
      <c r="AP314" s="4">
        <v>9</v>
      </c>
      <c r="AQ314" s="6">
        <f ca="1">IF($AP314=1,IF(INDIRECT(ADDRESS(($AN314-1)*3+$AO314+5,$AP314+7))="",0,INDIRECT(ADDRESS(($AN314-1)*3+$AO314+5,$AP314+7))),IF(INDIRECT(ADDRESS(($AN314-1)*3+$AO314+5,$AP314+7))="",0,IF(COUNTIF(INDIRECT(ADDRESS(($AN314-1)*36+($AO314-1)*12+6,COLUMN())):INDIRECT(ADDRESS(($AN314-1)*36+($AO314-1)*12+$AP314+4,COLUMN())),INDIRECT(ADDRESS(($AN314-1)*3+$AO314+5,$AP314+7)))&gt;=1,0,INDIRECT(ADDRESS(($AN314-1)*3+$AO314+5,$AP314+7)))))</f>
        <v>0</v>
      </c>
      <c r="AR314" s="4">
        <f ca="1">COUNTIF(INDIRECT("H"&amp;(ROW()+12*(($AN314-1)*3+$AO314)-ROW())/12+5):INDIRECT("S"&amp;(ROW()+12*(($AN314-1)*3+$AO314)-ROW())/12+5),AQ314)</f>
        <v>0</v>
      </c>
      <c r="AS314" s="6">
        <f ca="1">IF($AP314=1,IF(INDIRECT(ADDRESS(($AN314-1)*3+$AO314+5,$AP314+20))="",0,INDIRECT(ADDRESS(($AN314-1)*3+$AO314+5,$AP314+20))),IF(INDIRECT(ADDRESS(($AN314-1)*3+$AO314+5,$AP314+20))="",0,IF(COUNTIF(INDIRECT(ADDRESS(($AN314-1)*36+($AO314-1)*12+6,COLUMN())):INDIRECT(ADDRESS(($AN314-1)*36+($AO314-1)*12+$AP314+4,COLUMN())),INDIRECT(ADDRESS(($AN314-1)*3+$AO314+5,$AP314+20)))&gt;=1,0,INDIRECT(ADDRESS(($AN314-1)*3+$AO314+5,$AP314+20)))))</f>
        <v>0</v>
      </c>
      <c r="AT314" s="4">
        <f ca="1">COUNTIF(INDIRECT("U"&amp;(ROW()+12*(($AN314-1)*3+$AO314)-ROW())/12+5):INDIRECT("AF"&amp;(ROW()+12*(($AN314-1)*3+$AO314)-ROW())/12+5),AS314)</f>
        <v>0</v>
      </c>
      <c r="AU314" s="4">
        <f ca="1">IF(AND(AQ314+AS314&gt;0,AR314+AT314&gt;0),COUNTIF(AU$6:AU313,"&gt;0")+1,0)</f>
        <v>0</v>
      </c>
    </row>
    <row r="315" spans="1:83">
      <c r="AN315" s="4">
        <v>9</v>
      </c>
      <c r="AO315" s="4">
        <v>2</v>
      </c>
      <c r="AP315" s="4">
        <v>10</v>
      </c>
      <c r="AQ315" s="6">
        <f ca="1">IF($AP315=1,IF(INDIRECT(ADDRESS(($AN315-1)*3+$AO315+5,$AP315+7))="",0,INDIRECT(ADDRESS(($AN315-1)*3+$AO315+5,$AP315+7))),IF(INDIRECT(ADDRESS(($AN315-1)*3+$AO315+5,$AP315+7))="",0,IF(COUNTIF(INDIRECT(ADDRESS(($AN315-1)*36+($AO315-1)*12+6,COLUMN())):INDIRECT(ADDRESS(($AN315-1)*36+($AO315-1)*12+$AP315+4,COLUMN())),INDIRECT(ADDRESS(($AN315-1)*3+$AO315+5,$AP315+7)))&gt;=1,0,INDIRECT(ADDRESS(($AN315-1)*3+$AO315+5,$AP315+7)))))</f>
        <v>0</v>
      </c>
      <c r="AR315" s="4">
        <f ca="1">COUNTIF(INDIRECT("H"&amp;(ROW()+12*(($AN315-1)*3+$AO315)-ROW())/12+5):INDIRECT("S"&amp;(ROW()+12*(($AN315-1)*3+$AO315)-ROW())/12+5),AQ315)</f>
        <v>0</v>
      </c>
      <c r="AS315" s="6">
        <f ca="1">IF($AP315=1,IF(INDIRECT(ADDRESS(($AN315-1)*3+$AO315+5,$AP315+20))="",0,INDIRECT(ADDRESS(($AN315-1)*3+$AO315+5,$AP315+20))),IF(INDIRECT(ADDRESS(($AN315-1)*3+$AO315+5,$AP315+20))="",0,IF(COUNTIF(INDIRECT(ADDRESS(($AN315-1)*36+($AO315-1)*12+6,COLUMN())):INDIRECT(ADDRESS(($AN315-1)*36+($AO315-1)*12+$AP315+4,COLUMN())),INDIRECT(ADDRESS(($AN315-1)*3+$AO315+5,$AP315+20)))&gt;=1,0,INDIRECT(ADDRESS(($AN315-1)*3+$AO315+5,$AP315+20)))))</f>
        <v>0</v>
      </c>
      <c r="AT315" s="4">
        <f ca="1">COUNTIF(INDIRECT("U"&amp;(ROW()+12*(($AN315-1)*3+$AO315)-ROW())/12+5):INDIRECT("AF"&amp;(ROW()+12*(($AN315-1)*3+$AO315)-ROW())/12+5),AS315)</f>
        <v>0</v>
      </c>
      <c r="AU315" s="4">
        <f ca="1">IF(AND(AQ315+AS315&gt;0,AR315+AT315&gt;0),COUNTIF(AU$6:AU314,"&gt;0")+1,0)</f>
        <v>0</v>
      </c>
    </row>
    <row r="316" spans="1:83">
      <c r="AN316" s="4">
        <v>9</v>
      </c>
      <c r="AO316" s="4">
        <v>2</v>
      </c>
      <c r="AP316" s="4">
        <v>11</v>
      </c>
      <c r="AQ316" s="6">
        <f ca="1">IF($AP316=1,IF(INDIRECT(ADDRESS(($AN316-1)*3+$AO316+5,$AP316+7))="",0,INDIRECT(ADDRESS(($AN316-1)*3+$AO316+5,$AP316+7))),IF(INDIRECT(ADDRESS(($AN316-1)*3+$AO316+5,$AP316+7))="",0,IF(COUNTIF(INDIRECT(ADDRESS(($AN316-1)*36+($AO316-1)*12+6,COLUMN())):INDIRECT(ADDRESS(($AN316-1)*36+($AO316-1)*12+$AP316+4,COLUMN())),INDIRECT(ADDRESS(($AN316-1)*3+$AO316+5,$AP316+7)))&gt;=1,0,INDIRECT(ADDRESS(($AN316-1)*3+$AO316+5,$AP316+7)))))</f>
        <v>0</v>
      </c>
      <c r="AR316" s="4">
        <f ca="1">COUNTIF(INDIRECT("H"&amp;(ROW()+12*(($AN316-1)*3+$AO316)-ROW())/12+5):INDIRECT("S"&amp;(ROW()+12*(($AN316-1)*3+$AO316)-ROW())/12+5),AQ316)</f>
        <v>0</v>
      </c>
      <c r="AS316" s="6">
        <f ca="1">IF($AP316=1,IF(INDIRECT(ADDRESS(($AN316-1)*3+$AO316+5,$AP316+20))="",0,INDIRECT(ADDRESS(($AN316-1)*3+$AO316+5,$AP316+20))),IF(INDIRECT(ADDRESS(($AN316-1)*3+$AO316+5,$AP316+20))="",0,IF(COUNTIF(INDIRECT(ADDRESS(($AN316-1)*36+($AO316-1)*12+6,COLUMN())):INDIRECT(ADDRESS(($AN316-1)*36+($AO316-1)*12+$AP316+4,COLUMN())),INDIRECT(ADDRESS(($AN316-1)*3+$AO316+5,$AP316+20)))&gt;=1,0,INDIRECT(ADDRESS(($AN316-1)*3+$AO316+5,$AP316+20)))))</f>
        <v>0</v>
      </c>
      <c r="AT316" s="4">
        <f ca="1">COUNTIF(INDIRECT("U"&amp;(ROW()+12*(($AN316-1)*3+$AO316)-ROW())/12+5):INDIRECT("AF"&amp;(ROW()+12*(($AN316-1)*3+$AO316)-ROW())/12+5),AS316)</f>
        <v>0</v>
      </c>
      <c r="AU316" s="4">
        <f ca="1">IF(AND(AQ316+AS316&gt;0,AR316+AT316&gt;0),COUNTIF(AU$6:AU315,"&gt;0")+1,0)</f>
        <v>0</v>
      </c>
    </row>
    <row r="317" spans="1:83">
      <c r="AN317" s="4">
        <v>9</v>
      </c>
      <c r="AO317" s="4">
        <v>2</v>
      </c>
      <c r="AP317" s="4">
        <v>12</v>
      </c>
      <c r="AQ317" s="6">
        <f ca="1">IF($AP317=1,IF(INDIRECT(ADDRESS(($AN317-1)*3+$AO317+5,$AP317+7))="",0,INDIRECT(ADDRESS(($AN317-1)*3+$AO317+5,$AP317+7))),IF(INDIRECT(ADDRESS(($AN317-1)*3+$AO317+5,$AP317+7))="",0,IF(COUNTIF(INDIRECT(ADDRESS(($AN317-1)*36+($AO317-1)*12+6,COLUMN())):INDIRECT(ADDRESS(($AN317-1)*36+($AO317-1)*12+$AP317+4,COLUMN())),INDIRECT(ADDRESS(($AN317-1)*3+$AO317+5,$AP317+7)))&gt;=1,0,INDIRECT(ADDRESS(($AN317-1)*3+$AO317+5,$AP317+7)))))</f>
        <v>0</v>
      </c>
      <c r="AR317" s="4">
        <f ca="1">COUNTIF(INDIRECT("H"&amp;(ROW()+12*(($AN317-1)*3+$AO317)-ROW())/12+5):INDIRECT("S"&amp;(ROW()+12*(($AN317-1)*3+$AO317)-ROW())/12+5),AQ317)</f>
        <v>0</v>
      </c>
      <c r="AS317" s="6">
        <f ca="1">IF($AP317=1,IF(INDIRECT(ADDRESS(($AN317-1)*3+$AO317+5,$AP317+20))="",0,INDIRECT(ADDRESS(($AN317-1)*3+$AO317+5,$AP317+20))),IF(INDIRECT(ADDRESS(($AN317-1)*3+$AO317+5,$AP317+20))="",0,IF(COUNTIF(INDIRECT(ADDRESS(($AN317-1)*36+($AO317-1)*12+6,COLUMN())):INDIRECT(ADDRESS(($AN317-1)*36+($AO317-1)*12+$AP317+4,COLUMN())),INDIRECT(ADDRESS(($AN317-1)*3+$AO317+5,$AP317+20)))&gt;=1,0,INDIRECT(ADDRESS(($AN317-1)*3+$AO317+5,$AP317+20)))))</f>
        <v>0</v>
      </c>
      <c r="AT317" s="4">
        <f ca="1">COUNTIF(INDIRECT("U"&amp;(ROW()+12*(($AN317-1)*3+$AO317)-ROW())/12+5):INDIRECT("AF"&amp;(ROW()+12*(($AN317-1)*3+$AO317)-ROW())/12+5),AS317)</f>
        <v>0</v>
      </c>
      <c r="AU317" s="4">
        <f ca="1">IF(AND(AQ317+AS317&gt;0,AR317+AT317&gt;0),COUNTIF(AU$6:AU316,"&gt;0")+1,0)</f>
        <v>0</v>
      </c>
    </row>
    <row r="318" spans="1:83">
      <c r="AN318" s="4">
        <v>9</v>
      </c>
      <c r="AO318" s="4">
        <v>3</v>
      </c>
      <c r="AP318" s="4">
        <v>1</v>
      </c>
      <c r="AQ318" s="6">
        <f ca="1">IF($AP318=1,IF(INDIRECT(ADDRESS(($AN318-1)*3+$AO318+5,$AP318+7))="",0,INDIRECT(ADDRESS(($AN318-1)*3+$AO318+5,$AP318+7))),IF(INDIRECT(ADDRESS(($AN318-1)*3+$AO318+5,$AP318+7))="",0,IF(COUNTIF(INDIRECT(ADDRESS(($AN318-1)*36+($AO318-1)*12+6,COLUMN())):INDIRECT(ADDRESS(($AN318-1)*36+($AO318-1)*12+$AP318+4,COLUMN())),INDIRECT(ADDRESS(($AN318-1)*3+$AO318+5,$AP318+7)))&gt;=1,0,INDIRECT(ADDRESS(($AN318-1)*3+$AO318+5,$AP318+7)))))</f>
        <v>0</v>
      </c>
      <c r="AR318" s="4">
        <f ca="1">COUNTIF(INDIRECT("H"&amp;(ROW()+12*(($AN318-1)*3+$AO318)-ROW())/12+5):INDIRECT("S"&amp;(ROW()+12*(($AN318-1)*3+$AO318)-ROW())/12+5),AQ318)</f>
        <v>0</v>
      </c>
      <c r="AS318" s="6">
        <f ca="1">IF($AP318=1,IF(INDIRECT(ADDRESS(($AN318-1)*3+$AO318+5,$AP318+20))="",0,INDIRECT(ADDRESS(($AN318-1)*3+$AO318+5,$AP318+20))),IF(INDIRECT(ADDRESS(($AN318-1)*3+$AO318+5,$AP318+20))="",0,IF(COUNTIF(INDIRECT(ADDRESS(($AN318-1)*36+($AO318-1)*12+6,COLUMN())):INDIRECT(ADDRESS(($AN318-1)*36+($AO318-1)*12+$AP318+4,COLUMN())),INDIRECT(ADDRESS(($AN318-1)*3+$AO318+5,$AP318+20)))&gt;=1,0,INDIRECT(ADDRESS(($AN318-1)*3+$AO318+5,$AP318+20)))))</f>
        <v>0</v>
      </c>
      <c r="AT318" s="4">
        <f ca="1">COUNTIF(INDIRECT("U"&amp;(ROW()+12*(($AN318-1)*3+$AO318)-ROW())/12+5):INDIRECT("AF"&amp;(ROW()+12*(($AN318-1)*3+$AO318)-ROW())/12+5),AS318)</f>
        <v>0</v>
      </c>
      <c r="AU318" s="4">
        <f ca="1">IF(AND(AQ318+AS318&gt;0,AR318+AT318&gt;0),COUNTIF(AU$6:AU317,"&gt;0")+1,0)</f>
        <v>0</v>
      </c>
    </row>
    <row r="319" spans="1:83">
      <c r="AN319" s="4">
        <v>9</v>
      </c>
      <c r="AO319" s="4">
        <v>3</v>
      </c>
      <c r="AP319" s="4">
        <v>2</v>
      </c>
      <c r="AQ319" s="6">
        <f ca="1">IF($AP319=1,IF(INDIRECT(ADDRESS(($AN319-1)*3+$AO319+5,$AP319+7))="",0,INDIRECT(ADDRESS(($AN319-1)*3+$AO319+5,$AP319+7))),IF(INDIRECT(ADDRESS(($AN319-1)*3+$AO319+5,$AP319+7))="",0,IF(COUNTIF(INDIRECT(ADDRESS(($AN319-1)*36+($AO319-1)*12+6,COLUMN())):INDIRECT(ADDRESS(($AN319-1)*36+($AO319-1)*12+$AP319+4,COLUMN())),INDIRECT(ADDRESS(($AN319-1)*3+$AO319+5,$AP319+7)))&gt;=1,0,INDIRECT(ADDRESS(($AN319-1)*3+$AO319+5,$AP319+7)))))</f>
        <v>0</v>
      </c>
      <c r="AR319" s="4">
        <f ca="1">COUNTIF(INDIRECT("H"&amp;(ROW()+12*(($AN319-1)*3+$AO319)-ROW())/12+5):INDIRECT("S"&amp;(ROW()+12*(($AN319-1)*3+$AO319)-ROW())/12+5),AQ319)</f>
        <v>0</v>
      </c>
      <c r="AS319" s="6">
        <f ca="1">IF($AP319=1,IF(INDIRECT(ADDRESS(($AN319-1)*3+$AO319+5,$AP319+20))="",0,INDIRECT(ADDRESS(($AN319-1)*3+$AO319+5,$AP319+20))),IF(INDIRECT(ADDRESS(($AN319-1)*3+$AO319+5,$AP319+20))="",0,IF(COUNTIF(INDIRECT(ADDRESS(($AN319-1)*36+($AO319-1)*12+6,COLUMN())):INDIRECT(ADDRESS(($AN319-1)*36+($AO319-1)*12+$AP319+4,COLUMN())),INDIRECT(ADDRESS(($AN319-1)*3+$AO319+5,$AP319+20)))&gt;=1,0,INDIRECT(ADDRESS(($AN319-1)*3+$AO319+5,$AP319+20)))))</f>
        <v>0</v>
      </c>
      <c r="AT319" s="4">
        <f ca="1">COUNTIF(INDIRECT("U"&amp;(ROW()+12*(($AN319-1)*3+$AO319)-ROW())/12+5):INDIRECT("AF"&amp;(ROW()+12*(($AN319-1)*3+$AO319)-ROW())/12+5),AS319)</f>
        <v>0</v>
      </c>
      <c r="AU319" s="4">
        <f ca="1">IF(AND(AQ319+AS319&gt;0,AR319+AT319&gt;0),COUNTIF(AU$6:AU318,"&gt;0")+1,0)</f>
        <v>0</v>
      </c>
    </row>
    <row r="320" spans="1:83">
      <c r="AN320" s="4">
        <v>9</v>
      </c>
      <c r="AO320" s="4">
        <v>3</v>
      </c>
      <c r="AP320" s="4">
        <v>3</v>
      </c>
      <c r="AQ320" s="6">
        <f ca="1">IF($AP320=1,IF(INDIRECT(ADDRESS(($AN320-1)*3+$AO320+5,$AP320+7))="",0,INDIRECT(ADDRESS(($AN320-1)*3+$AO320+5,$AP320+7))),IF(INDIRECT(ADDRESS(($AN320-1)*3+$AO320+5,$AP320+7))="",0,IF(COUNTIF(INDIRECT(ADDRESS(($AN320-1)*36+($AO320-1)*12+6,COLUMN())):INDIRECT(ADDRESS(($AN320-1)*36+($AO320-1)*12+$AP320+4,COLUMN())),INDIRECT(ADDRESS(($AN320-1)*3+$AO320+5,$AP320+7)))&gt;=1,0,INDIRECT(ADDRESS(($AN320-1)*3+$AO320+5,$AP320+7)))))</f>
        <v>0</v>
      </c>
      <c r="AR320" s="4">
        <f ca="1">COUNTIF(INDIRECT("H"&amp;(ROW()+12*(($AN320-1)*3+$AO320)-ROW())/12+5):INDIRECT("S"&amp;(ROW()+12*(($AN320-1)*3+$AO320)-ROW())/12+5),AQ320)</f>
        <v>0</v>
      </c>
      <c r="AS320" s="6">
        <f ca="1">IF($AP320=1,IF(INDIRECT(ADDRESS(($AN320-1)*3+$AO320+5,$AP320+20))="",0,INDIRECT(ADDRESS(($AN320-1)*3+$AO320+5,$AP320+20))),IF(INDIRECT(ADDRESS(($AN320-1)*3+$AO320+5,$AP320+20))="",0,IF(COUNTIF(INDIRECT(ADDRESS(($AN320-1)*36+($AO320-1)*12+6,COLUMN())):INDIRECT(ADDRESS(($AN320-1)*36+($AO320-1)*12+$AP320+4,COLUMN())),INDIRECT(ADDRESS(($AN320-1)*3+$AO320+5,$AP320+20)))&gt;=1,0,INDIRECT(ADDRESS(($AN320-1)*3+$AO320+5,$AP320+20)))))</f>
        <v>0</v>
      </c>
      <c r="AT320" s="4">
        <f ca="1">COUNTIF(INDIRECT("U"&amp;(ROW()+12*(($AN320-1)*3+$AO320)-ROW())/12+5):INDIRECT("AF"&amp;(ROW()+12*(($AN320-1)*3+$AO320)-ROW())/12+5),AS320)</f>
        <v>0</v>
      </c>
      <c r="AU320" s="4">
        <f ca="1">IF(AND(AQ320+AS320&gt;0,AR320+AT320&gt;0),COUNTIF(AU$6:AU319,"&gt;0")+1,0)</f>
        <v>0</v>
      </c>
    </row>
    <row r="321" spans="40:47">
      <c r="AN321" s="4">
        <v>9</v>
      </c>
      <c r="AO321" s="4">
        <v>3</v>
      </c>
      <c r="AP321" s="4">
        <v>4</v>
      </c>
      <c r="AQ321" s="6">
        <f ca="1">IF($AP321=1,IF(INDIRECT(ADDRESS(($AN321-1)*3+$AO321+5,$AP321+7))="",0,INDIRECT(ADDRESS(($AN321-1)*3+$AO321+5,$AP321+7))),IF(INDIRECT(ADDRESS(($AN321-1)*3+$AO321+5,$AP321+7))="",0,IF(COUNTIF(INDIRECT(ADDRESS(($AN321-1)*36+($AO321-1)*12+6,COLUMN())):INDIRECT(ADDRESS(($AN321-1)*36+($AO321-1)*12+$AP321+4,COLUMN())),INDIRECT(ADDRESS(($AN321-1)*3+$AO321+5,$AP321+7)))&gt;=1,0,INDIRECT(ADDRESS(($AN321-1)*3+$AO321+5,$AP321+7)))))</f>
        <v>0</v>
      </c>
      <c r="AR321" s="4">
        <f ca="1">COUNTIF(INDIRECT("H"&amp;(ROW()+12*(($AN321-1)*3+$AO321)-ROW())/12+5):INDIRECT("S"&amp;(ROW()+12*(($AN321-1)*3+$AO321)-ROW())/12+5),AQ321)</f>
        <v>0</v>
      </c>
      <c r="AS321" s="6">
        <f ca="1">IF($AP321=1,IF(INDIRECT(ADDRESS(($AN321-1)*3+$AO321+5,$AP321+20))="",0,INDIRECT(ADDRESS(($AN321-1)*3+$AO321+5,$AP321+20))),IF(INDIRECT(ADDRESS(($AN321-1)*3+$AO321+5,$AP321+20))="",0,IF(COUNTIF(INDIRECT(ADDRESS(($AN321-1)*36+($AO321-1)*12+6,COLUMN())):INDIRECT(ADDRESS(($AN321-1)*36+($AO321-1)*12+$AP321+4,COLUMN())),INDIRECT(ADDRESS(($AN321-1)*3+$AO321+5,$AP321+20)))&gt;=1,0,INDIRECT(ADDRESS(($AN321-1)*3+$AO321+5,$AP321+20)))))</f>
        <v>0</v>
      </c>
      <c r="AT321" s="4">
        <f ca="1">COUNTIF(INDIRECT("U"&amp;(ROW()+12*(($AN321-1)*3+$AO321)-ROW())/12+5):INDIRECT("AF"&amp;(ROW()+12*(($AN321-1)*3+$AO321)-ROW())/12+5),AS321)</f>
        <v>0</v>
      </c>
      <c r="AU321" s="4">
        <f ca="1">IF(AND(AQ321+AS321&gt;0,AR321+AT321&gt;0),COUNTIF(AU$6:AU320,"&gt;0")+1,0)</f>
        <v>0</v>
      </c>
    </row>
    <row r="322" spans="40:47">
      <c r="AN322" s="4">
        <v>9</v>
      </c>
      <c r="AO322" s="4">
        <v>3</v>
      </c>
      <c r="AP322" s="4">
        <v>5</v>
      </c>
      <c r="AQ322" s="6">
        <f ca="1">IF($AP322=1,IF(INDIRECT(ADDRESS(($AN322-1)*3+$AO322+5,$AP322+7))="",0,INDIRECT(ADDRESS(($AN322-1)*3+$AO322+5,$AP322+7))),IF(INDIRECT(ADDRESS(($AN322-1)*3+$AO322+5,$AP322+7))="",0,IF(COUNTIF(INDIRECT(ADDRESS(($AN322-1)*36+($AO322-1)*12+6,COLUMN())):INDIRECT(ADDRESS(($AN322-1)*36+($AO322-1)*12+$AP322+4,COLUMN())),INDIRECT(ADDRESS(($AN322-1)*3+$AO322+5,$AP322+7)))&gt;=1,0,INDIRECT(ADDRESS(($AN322-1)*3+$AO322+5,$AP322+7)))))</f>
        <v>0</v>
      </c>
      <c r="AR322" s="4">
        <f ca="1">COUNTIF(INDIRECT("H"&amp;(ROW()+12*(($AN322-1)*3+$AO322)-ROW())/12+5):INDIRECT("S"&amp;(ROW()+12*(($AN322-1)*3+$AO322)-ROW())/12+5),AQ322)</f>
        <v>0</v>
      </c>
      <c r="AS322" s="6">
        <f ca="1">IF($AP322=1,IF(INDIRECT(ADDRESS(($AN322-1)*3+$AO322+5,$AP322+20))="",0,INDIRECT(ADDRESS(($AN322-1)*3+$AO322+5,$AP322+20))),IF(INDIRECT(ADDRESS(($AN322-1)*3+$AO322+5,$AP322+20))="",0,IF(COUNTIF(INDIRECT(ADDRESS(($AN322-1)*36+($AO322-1)*12+6,COLUMN())):INDIRECT(ADDRESS(($AN322-1)*36+($AO322-1)*12+$AP322+4,COLUMN())),INDIRECT(ADDRESS(($AN322-1)*3+$AO322+5,$AP322+20)))&gt;=1,0,INDIRECT(ADDRESS(($AN322-1)*3+$AO322+5,$AP322+20)))))</f>
        <v>0</v>
      </c>
      <c r="AT322" s="4">
        <f ca="1">COUNTIF(INDIRECT("U"&amp;(ROW()+12*(($AN322-1)*3+$AO322)-ROW())/12+5):INDIRECT("AF"&amp;(ROW()+12*(($AN322-1)*3+$AO322)-ROW())/12+5),AS322)</f>
        <v>0</v>
      </c>
      <c r="AU322" s="4">
        <f ca="1">IF(AND(AQ322+AS322&gt;0,AR322+AT322&gt;0),COUNTIF(AU$6:AU321,"&gt;0")+1,0)</f>
        <v>0</v>
      </c>
    </row>
    <row r="323" spans="40:47">
      <c r="AN323" s="4">
        <v>9</v>
      </c>
      <c r="AO323" s="4">
        <v>3</v>
      </c>
      <c r="AP323" s="4">
        <v>6</v>
      </c>
      <c r="AQ323" s="6">
        <f ca="1">IF($AP323=1,IF(INDIRECT(ADDRESS(($AN323-1)*3+$AO323+5,$AP323+7))="",0,INDIRECT(ADDRESS(($AN323-1)*3+$AO323+5,$AP323+7))),IF(INDIRECT(ADDRESS(($AN323-1)*3+$AO323+5,$AP323+7))="",0,IF(COUNTIF(INDIRECT(ADDRESS(($AN323-1)*36+($AO323-1)*12+6,COLUMN())):INDIRECT(ADDRESS(($AN323-1)*36+($AO323-1)*12+$AP323+4,COLUMN())),INDIRECT(ADDRESS(($AN323-1)*3+$AO323+5,$AP323+7)))&gt;=1,0,INDIRECT(ADDRESS(($AN323-1)*3+$AO323+5,$AP323+7)))))</f>
        <v>0</v>
      </c>
      <c r="AR323" s="4">
        <f ca="1">COUNTIF(INDIRECT("H"&amp;(ROW()+12*(($AN323-1)*3+$AO323)-ROW())/12+5):INDIRECT("S"&amp;(ROW()+12*(($AN323-1)*3+$AO323)-ROW())/12+5),AQ323)</f>
        <v>0</v>
      </c>
      <c r="AS323" s="6">
        <f ca="1">IF($AP323=1,IF(INDIRECT(ADDRESS(($AN323-1)*3+$AO323+5,$AP323+20))="",0,INDIRECT(ADDRESS(($AN323-1)*3+$AO323+5,$AP323+20))),IF(INDIRECT(ADDRESS(($AN323-1)*3+$AO323+5,$AP323+20))="",0,IF(COUNTIF(INDIRECT(ADDRESS(($AN323-1)*36+($AO323-1)*12+6,COLUMN())):INDIRECT(ADDRESS(($AN323-1)*36+($AO323-1)*12+$AP323+4,COLUMN())),INDIRECT(ADDRESS(($AN323-1)*3+$AO323+5,$AP323+20)))&gt;=1,0,INDIRECT(ADDRESS(($AN323-1)*3+$AO323+5,$AP323+20)))))</f>
        <v>0</v>
      </c>
      <c r="AT323" s="4">
        <f ca="1">COUNTIF(INDIRECT("U"&amp;(ROW()+12*(($AN323-1)*3+$AO323)-ROW())/12+5):INDIRECT("AF"&amp;(ROW()+12*(($AN323-1)*3+$AO323)-ROW())/12+5),AS323)</f>
        <v>0</v>
      </c>
      <c r="AU323" s="4">
        <f ca="1">IF(AND(AQ323+AS323&gt;0,AR323+AT323&gt;0),COUNTIF(AU$6:AU322,"&gt;0")+1,0)</f>
        <v>0</v>
      </c>
    </row>
    <row r="324" spans="40:47">
      <c r="AN324" s="4">
        <v>9</v>
      </c>
      <c r="AO324" s="4">
        <v>3</v>
      </c>
      <c r="AP324" s="4">
        <v>7</v>
      </c>
      <c r="AQ324" s="6">
        <f ca="1">IF($AP324=1,IF(INDIRECT(ADDRESS(($AN324-1)*3+$AO324+5,$AP324+7))="",0,INDIRECT(ADDRESS(($AN324-1)*3+$AO324+5,$AP324+7))),IF(INDIRECT(ADDRESS(($AN324-1)*3+$AO324+5,$AP324+7))="",0,IF(COUNTIF(INDIRECT(ADDRESS(($AN324-1)*36+($AO324-1)*12+6,COLUMN())):INDIRECT(ADDRESS(($AN324-1)*36+($AO324-1)*12+$AP324+4,COLUMN())),INDIRECT(ADDRESS(($AN324-1)*3+$AO324+5,$AP324+7)))&gt;=1,0,INDIRECT(ADDRESS(($AN324-1)*3+$AO324+5,$AP324+7)))))</f>
        <v>0</v>
      </c>
      <c r="AR324" s="4">
        <f ca="1">COUNTIF(INDIRECT("H"&amp;(ROW()+12*(($AN324-1)*3+$AO324)-ROW())/12+5):INDIRECT("S"&amp;(ROW()+12*(($AN324-1)*3+$AO324)-ROW())/12+5),AQ324)</f>
        <v>0</v>
      </c>
      <c r="AS324" s="6">
        <f ca="1">IF($AP324=1,IF(INDIRECT(ADDRESS(($AN324-1)*3+$AO324+5,$AP324+20))="",0,INDIRECT(ADDRESS(($AN324-1)*3+$AO324+5,$AP324+20))),IF(INDIRECT(ADDRESS(($AN324-1)*3+$AO324+5,$AP324+20))="",0,IF(COUNTIF(INDIRECT(ADDRESS(($AN324-1)*36+($AO324-1)*12+6,COLUMN())):INDIRECT(ADDRESS(($AN324-1)*36+($AO324-1)*12+$AP324+4,COLUMN())),INDIRECT(ADDRESS(($AN324-1)*3+$AO324+5,$AP324+20)))&gt;=1,0,INDIRECT(ADDRESS(($AN324-1)*3+$AO324+5,$AP324+20)))))</f>
        <v>0</v>
      </c>
      <c r="AT324" s="4">
        <f ca="1">COUNTIF(INDIRECT("U"&amp;(ROW()+12*(($AN324-1)*3+$AO324)-ROW())/12+5):INDIRECT("AF"&amp;(ROW()+12*(($AN324-1)*3+$AO324)-ROW())/12+5),AS324)</f>
        <v>0</v>
      </c>
      <c r="AU324" s="4">
        <f ca="1">IF(AND(AQ324+AS324&gt;0,AR324+AT324&gt;0),COUNTIF(AU$6:AU323,"&gt;0")+1,0)</f>
        <v>0</v>
      </c>
    </row>
    <row r="325" spans="40:47">
      <c r="AN325" s="4">
        <v>9</v>
      </c>
      <c r="AO325" s="4">
        <v>3</v>
      </c>
      <c r="AP325" s="4">
        <v>8</v>
      </c>
      <c r="AQ325" s="6">
        <f ca="1">IF($AP325=1,IF(INDIRECT(ADDRESS(($AN325-1)*3+$AO325+5,$AP325+7))="",0,INDIRECT(ADDRESS(($AN325-1)*3+$AO325+5,$AP325+7))),IF(INDIRECT(ADDRESS(($AN325-1)*3+$AO325+5,$AP325+7))="",0,IF(COUNTIF(INDIRECT(ADDRESS(($AN325-1)*36+($AO325-1)*12+6,COLUMN())):INDIRECT(ADDRESS(($AN325-1)*36+($AO325-1)*12+$AP325+4,COLUMN())),INDIRECT(ADDRESS(($AN325-1)*3+$AO325+5,$AP325+7)))&gt;=1,0,INDIRECT(ADDRESS(($AN325-1)*3+$AO325+5,$AP325+7)))))</f>
        <v>0</v>
      </c>
      <c r="AR325" s="4">
        <f ca="1">COUNTIF(INDIRECT("H"&amp;(ROW()+12*(($AN325-1)*3+$AO325)-ROW())/12+5):INDIRECT("S"&amp;(ROW()+12*(($AN325-1)*3+$AO325)-ROW())/12+5),AQ325)</f>
        <v>0</v>
      </c>
      <c r="AS325" s="6">
        <f ca="1">IF($AP325=1,IF(INDIRECT(ADDRESS(($AN325-1)*3+$AO325+5,$AP325+20))="",0,INDIRECT(ADDRESS(($AN325-1)*3+$AO325+5,$AP325+20))),IF(INDIRECT(ADDRESS(($AN325-1)*3+$AO325+5,$AP325+20))="",0,IF(COUNTIF(INDIRECT(ADDRESS(($AN325-1)*36+($AO325-1)*12+6,COLUMN())):INDIRECT(ADDRESS(($AN325-1)*36+($AO325-1)*12+$AP325+4,COLUMN())),INDIRECT(ADDRESS(($AN325-1)*3+$AO325+5,$AP325+20)))&gt;=1,0,INDIRECT(ADDRESS(($AN325-1)*3+$AO325+5,$AP325+20)))))</f>
        <v>0</v>
      </c>
      <c r="AT325" s="4">
        <f ca="1">COUNTIF(INDIRECT("U"&amp;(ROW()+12*(($AN325-1)*3+$AO325)-ROW())/12+5):INDIRECT("AF"&amp;(ROW()+12*(($AN325-1)*3+$AO325)-ROW())/12+5),AS325)</f>
        <v>0</v>
      </c>
      <c r="AU325" s="4">
        <f ca="1">IF(AND(AQ325+AS325&gt;0,AR325+AT325&gt;0),COUNTIF(AU$6:AU324,"&gt;0")+1,0)</f>
        <v>0</v>
      </c>
    </row>
    <row r="326" spans="40:47">
      <c r="AN326" s="4">
        <v>9</v>
      </c>
      <c r="AO326" s="4">
        <v>3</v>
      </c>
      <c r="AP326" s="4">
        <v>9</v>
      </c>
      <c r="AQ326" s="6">
        <f ca="1">IF($AP326=1,IF(INDIRECT(ADDRESS(($AN326-1)*3+$AO326+5,$AP326+7))="",0,INDIRECT(ADDRESS(($AN326-1)*3+$AO326+5,$AP326+7))),IF(INDIRECT(ADDRESS(($AN326-1)*3+$AO326+5,$AP326+7))="",0,IF(COUNTIF(INDIRECT(ADDRESS(($AN326-1)*36+($AO326-1)*12+6,COLUMN())):INDIRECT(ADDRESS(($AN326-1)*36+($AO326-1)*12+$AP326+4,COLUMN())),INDIRECT(ADDRESS(($AN326-1)*3+$AO326+5,$AP326+7)))&gt;=1,0,INDIRECT(ADDRESS(($AN326-1)*3+$AO326+5,$AP326+7)))))</f>
        <v>0</v>
      </c>
      <c r="AR326" s="4">
        <f ca="1">COUNTIF(INDIRECT("H"&amp;(ROW()+12*(($AN326-1)*3+$AO326)-ROW())/12+5):INDIRECT("S"&amp;(ROW()+12*(($AN326-1)*3+$AO326)-ROW())/12+5),AQ326)</f>
        <v>0</v>
      </c>
      <c r="AS326" s="6">
        <f ca="1">IF($AP326=1,IF(INDIRECT(ADDRESS(($AN326-1)*3+$AO326+5,$AP326+20))="",0,INDIRECT(ADDRESS(($AN326-1)*3+$AO326+5,$AP326+20))),IF(INDIRECT(ADDRESS(($AN326-1)*3+$AO326+5,$AP326+20))="",0,IF(COUNTIF(INDIRECT(ADDRESS(($AN326-1)*36+($AO326-1)*12+6,COLUMN())):INDIRECT(ADDRESS(($AN326-1)*36+($AO326-1)*12+$AP326+4,COLUMN())),INDIRECT(ADDRESS(($AN326-1)*3+$AO326+5,$AP326+20)))&gt;=1,0,INDIRECT(ADDRESS(($AN326-1)*3+$AO326+5,$AP326+20)))))</f>
        <v>0</v>
      </c>
      <c r="AT326" s="4">
        <f ca="1">COUNTIF(INDIRECT("U"&amp;(ROW()+12*(($AN326-1)*3+$AO326)-ROW())/12+5):INDIRECT("AF"&amp;(ROW()+12*(($AN326-1)*3+$AO326)-ROW())/12+5),AS326)</f>
        <v>0</v>
      </c>
      <c r="AU326" s="4">
        <f ca="1">IF(AND(AQ326+AS326&gt;0,AR326+AT326&gt;0),COUNTIF(AU$6:AU325,"&gt;0")+1,0)</f>
        <v>0</v>
      </c>
    </row>
    <row r="327" spans="40:47">
      <c r="AN327" s="4">
        <v>9</v>
      </c>
      <c r="AO327" s="4">
        <v>3</v>
      </c>
      <c r="AP327" s="4">
        <v>10</v>
      </c>
      <c r="AQ327" s="6">
        <f ca="1">IF($AP327=1,IF(INDIRECT(ADDRESS(($AN327-1)*3+$AO327+5,$AP327+7))="",0,INDIRECT(ADDRESS(($AN327-1)*3+$AO327+5,$AP327+7))),IF(INDIRECT(ADDRESS(($AN327-1)*3+$AO327+5,$AP327+7))="",0,IF(COUNTIF(INDIRECT(ADDRESS(($AN327-1)*36+($AO327-1)*12+6,COLUMN())):INDIRECT(ADDRESS(($AN327-1)*36+($AO327-1)*12+$AP327+4,COLUMN())),INDIRECT(ADDRESS(($AN327-1)*3+$AO327+5,$AP327+7)))&gt;=1,0,INDIRECT(ADDRESS(($AN327-1)*3+$AO327+5,$AP327+7)))))</f>
        <v>0</v>
      </c>
      <c r="AR327" s="4">
        <f ca="1">COUNTIF(INDIRECT("H"&amp;(ROW()+12*(($AN327-1)*3+$AO327)-ROW())/12+5):INDIRECT("S"&amp;(ROW()+12*(($AN327-1)*3+$AO327)-ROW())/12+5),AQ327)</f>
        <v>0</v>
      </c>
      <c r="AS327" s="6">
        <f ca="1">IF($AP327=1,IF(INDIRECT(ADDRESS(($AN327-1)*3+$AO327+5,$AP327+20))="",0,INDIRECT(ADDRESS(($AN327-1)*3+$AO327+5,$AP327+20))),IF(INDIRECT(ADDRESS(($AN327-1)*3+$AO327+5,$AP327+20))="",0,IF(COUNTIF(INDIRECT(ADDRESS(($AN327-1)*36+($AO327-1)*12+6,COLUMN())):INDIRECT(ADDRESS(($AN327-1)*36+($AO327-1)*12+$AP327+4,COLUMN())),INDIRECT(ADDRESS(($AN327-1)*3+$AO327+5,$AP327+20)))&gt;=1,0,INDIRECT(ADDRESS(($AN327-1)*3+$AO327+5,$AP327+20)))))</f>
        <v>0</v>
      </c>
      <c r="AT327" s="4">
        <f ca="1">COUNTIF(INDIRECT("U"&amp;(ROW()+12*(($AN327-1)*3+$AO327)-ROW())/12+5):INDIRECT("AF"&amp;(ROW()+12*(($AN327-1)*3+$AO327)-ROW())/12+5),AS327)</f>
        <v>0</v>
      </c>
      <c r="AU327" s="4">
        <f ca="1">IF(AND(AQ327+AS327&gt;0,AR327+AT327&gt;0),COUNTIF(AU$6:AU326,"&gt;0")+1,0)</f>
        <v>0</v>
      </c>
    </row>
    <row r="328" spans="40:47">
      <c r="AN328" s="4">
        <v>9</v>
      </c>
      <c r="AO328" s="4">
        <v>3</v>
      </c>
      <c r="AP328" s="4">
        <v>11</v>
      </c>
      <c r="AQ328" s="6">
        <f ca="1">IF($AP328=1,IF(INDIRECT(ADDRESS(($AN328-1)*3+$AO328+5,$AP328+7))="",0,INDIRECT(ADDRESS(($AN328-1)*3+$AO328+5,$AP328+7))),IF(INDIRECT(ADDRESS(($AN328-1)*3+$AO328+5,$AP328+7))="",0,IF(COUNTIF(INDIRECT(ADDRESS(($AN328-1)*36+($AO328-1)*12+6,COLUMN())):INDIRECT(ADDRESS(($AN328-1)*36+($AO328-1)*12+$AP328+4,COLUMN())),INDIRECT(ADDRESS(($AN328-1)*3+$AO328+5,$AP328+7)))&gt;=1,0,INDIRECT(ADDRESS(($AN328-1)*3+$AO328+5,$AP328+7)))))</f>
        <v>0</v>
      </c>
      <c r="AR328" s="4">
        <f ca="1">COUNTIF(INDIRECT("H"&amp;(ROW()+12*(($AN328-1)*3+$AO328)-ROW())/12+5):INDIRECT("S"&amp;(ROW()+12*(($AN328-1)*3+$AO328)-ROW())/12+5),AQ328)</f>
        <v>0</v>
      </c>
      <c r="AS328" s="6">
        <f ca="1">IF($AP328=1,IF(INDIRECT(ADDRESS(($AN328-1)*3+$AO328+5,$AP328+20))="",0,INDIRECT(ADDRESS(($AN328-1)*3+$AO328+5,$AP328+20))),IF(INDIRECT(ADDRESS(($AN328-1)*3+$AO328+5,$AP328+20))="",0,IF(COUNTIF(INDIRECT(ADDRESS(($AN328-1)*36+($AO328-1)*12+6,COLUMN())):INDIRECT(ADDRESS(($AN328-1)*36+($AO328-1)*12+$AP328+4,COLUMN())),INDIRECT(ADDRESS(($AN328-1)*3+$AO328+5,$AP328+20)))&gt;=1,0,INDIRECT(ADDRESS(($AN328-1)*3+$AO328+5,$AP328+20)))))</f>
        <v>0</v>
      </c>
      <c r="AT328" s="4">
        <f ca="1">COUNTIF(INDIRECT("U"&amp;(ROW()+12*(($AN328-1)*3+$AO328)-ROW())/12+5):INDIRECT("AF"&amp;(ROW()+12*(($AN328-1)*3+$AO328)-ROW())/12+5),AS328)</f>
        <v>0</v>
      </c>
      <c r="AU328" s="4">
        <f ca="1">IF(AND(AQ328+AS328&gt;0,AR328+AT328&gt;0),COUNTIF(AU$6:AU327,"&gt;0")+1,0)</f>
        <v>0</v>
      </c>
    </row>
    <row r="329" spans="40:47">
      <c r="AN329" s="77">
        <v>9</v>
      </c>
      <c r="AO329" s="77">
        <v>3</v>
      </c>
      <c r="AP329" s="77">
        <v>12</v>
      </c>
      <c r="AQ329" s="78">
        <f ca="1">IF($AP329=1,IF(INDIRECT(ADDRESS(($AN329-1)*3+$AO329+5,$AP329+7))="",0,INDIRECT(ADDRESS(($AN329-1)*3+$AO329+5,$AP329+7))),IF(INDIRECT(ADDRESS(($AN329-1)*3+$AO329+5,$AP329+7))="",0,IF(COUNTIF(INDIRECT(ADDRESS(($AN329-1)*36+($AO329-1)*12+6,COLUMN())):INDIRECT(ADDRESS(($AN329-1)*36+($AO329-1)*12+$AP329+4,COLUMN())),INDIRECT(ADDRESS(($AN329-1)*3+$AO329+5,$AP329+7)))&gt;=1,0,INDIRECT(ADDRESS(($AN329-1)*3+$AO329+5,$AP329+7)))))</f>
        <v>0</v>
      </c>
      <c r="AR329" s="77">
        <f ca="1">COUNTIF(INDIRECT("H"&amp;(ROW()+12*(($AN329-1)*3+$AO329)-ROW())/12+5):INDIRECT("S"&amp;(ROW()+12*(($AN329-1)*3+$AO329)-ROW())/12+5),AQ329)</f>
        <v>0</v>
      </c>
      <c r="AS329" s="78">
        <f ca="1">IF($AP329=1,IF(INDIRECT(ADDRESS(($AN329-1)*3+$AO329+5,$AP329+20))="",0,INDIRECT(ADDRESS(($AN329-1)*3+$AO329+5,$AP329+20))),IF(INDIRECT(ADDRESS(($AN329-1)*3+$AO329+5,$AP329+20))="",0,IF(COUNTIF(INDIRECT(ADDRESS(($AN329-1)*36+($AO329-1)*12+6,COLUMN())):INDIRECT(ADDRESS(($AN329-1)*36+($AO329-1)*12+$AP329+4,COLUMN())),INDIRECT(ADDRESS(($AN329-1)*3+$AO329+5,$AP329+20)))&gt;=1,0,INDIRECT(ADDRESS(($AN329-1)*3+$AO329+5,$AP329+20)))))</f>
        <v>0</v>
      </c>
      <c r="AT329" s="77">
        <f ca="1">COUNTIF(INDIRECT("U"&amp;(ROW()+12*(($AN329-1)*3+$AO329)-ROW())/12+5):INDIRECT("AF"&amp;(ROW()+12*(($AN329-1)*3+$AO329)-ROW())/12+5),AS329)</f>
        <v>0</v>
      </c>
      <c r="AU329" s="4">
        <f ca="1">IF(AND(AQ329+AS329&gt;0,AR329+AT329&gt;0),COUNTIF(AU$6:AU328,"&gt;0")+1,0)</f>
        <v>0</v>
      </c>
    </row>
    <row r="330" spans="40:47">
      <c r="AN330" s="4">
        <v>10</v>
      </c>
      <c r="AO330" s="4">
        <v>1</v>
      </c>
      <c r="AP330" s="4">
        <v>1</v>
      </c>
      <c r="AQ330" s="6">
        <f ca="1">IF($AP330=1,IF(INDIRECT(ADDRESS(($AN330-1)*3+$AO330+5,$AP330+7))="",0,INDIRECT(ADDRESS(($AN330-1)*3+$AO330+5,$AP330+7))),IF(INDIRECT(ADDRESS(($AN330-1)*3+$AO330+5,$AP330+7))="",0,IF(COUNTIF(INDIRECT(ADDRESS(($AN330-1)*36+($AO330-1)*12+6,COLUMN())):INDIRECT(ADDRESS(($AN330-1)*36+($AO330-1)*12+$AP330+4,COLUMN())),INDIRECT(ADDRESS(($AN330-1)*3+$AO330+5,$AP330+7)))&gt;=1,0,INDIRECT(ADDRESS(($AN330-1)*3+$AO330+5,$AP330+7)))))</f>
        <v>0</v>
      </c>
      <c r="AR330" s="4">
        <f ca="1">COUNTIF(INDIRECT("H"&amp;(ROW()+12*(($AN330-1)*3+$AO330)-ROW())/12+5):INDIRECT("S"&amp;(ROW()+12*(($AN330-1)*3+$AO330)-ROW())/12+5),AQ330)</f>
        <v>0</v>
      </c>
      <c r="AS330" s="6">
        <f ca="1">IF($AP330=1,IF(INDIRECT(ADDRESS(($AN330-1)*3+$AO330+5,$AP330+20))="",0,INDIRECT(ADDRESS(($AN330-1)*3+$AO330+5,$AP330+20))),IF(INDIRECT(ADDRESS(($AN330-1)*3+$AO330+5,$AP330+20))="",0,IF(COUNTIF(INDIRECT(ADDRESS(($AN330-1)*36+($AO330-1)*12+6,COLUMN())):INDIRECT(ADDRESS(($AN330-1)*36+($AO330-1)*12+$AP330+4,COLUMN())),INDIRECT(ADDRESS(($AN330-1)*3+$AO330+5,$AP330+20)))&gt;=1,0,INDIRECT(ADDRESS(($AN330-1)*3+$AO330+5,$AP330+20)))))</f>
        <v>0</v>
      </c>
      <c r="AT330" s="4">
        <f ca="1">COUNTIF(INDIRECT("U"&amp;(ROW()+12*(($AN330-1)*3+$AO330)-ROW())/12+5):INDIRECT("AF"&amp;(ROW()+12*(($AN330-1)*3+$AO330)-ROW())/12+5),AS330)</f>
        <v>0</v>
      </c>
      <c r="AU330" s="4">
        <f ca="1">IF(AND(AQ330+AS330&gt;0,AR330+AT330&gt;0),COUNTIF(AU$6:AU329,"&gt;0")+1,0)</f>
        <v>0</v>
      </c>
    </row>
    <row r="331" spans="40:47">
      <c r="AN331" s="4">
        <v>10</v>
      </c>
      <c r="AO331" s="4">
        <v>1</v>
      </c>
      <c r="AP331" s="4">
        <v>2</v>
      </c>
      <c r="AQ331" s="6">
        <f ca="1">IF($AP331=1,IF(INDIRECT(ADDRESS(($AN331-1)*3+$AO331+5,$AP331+7))="",0,INDIRECT(ADDRESS(($AN331-1)*3+$AO331+5,$AP331+7))),IF(INDIRECT(ADDRESS(($AN331-1)*3+$AO331+5,$AP331+7))="",0,IF(COUNTIF(INDIRECT(ADDRESS(($AN331-1)*36+($AO331-1)*12+6,COLUMN())):INDIRECT(ADDRESS(($AN331-1)*36+($AO331-1)*12+$AP331+4,COLUMN())),INDIRECT(ADDRESS(($AN331-1)*3+$AO331+5,$AP331+7)))&gt;=1,0,INDIRECT(ADDRESS(($AN331-1)*3+$AO331+5,$AP331+7)))))</f>
        <v>0</v>
      </c>
      <c r="AR331" s="4">
        <f ca="1">COUNTIF(INDIRECT("H"&amp;(ROW()+12*(($AN331-1)*3+$AO331)-ROW())/12+5):INDIRECT("S"&amp;(ROW()+12*(($AN331-1)*3+$AO331)-ROW())/12+5),AQ331)</f>
        <v>0</v>
      </c>
      <c r="AS331" s="6">
        <f ca="1">IF($AP331=1,IF(INDIRECT(ADDRESS(($AN331-1)*3+$AO331+5,$AP331+20))="",0,INDIRECT(ADDRESS(($AN331-1)*3+$AO331+5,$AP331+20))),IF(INDIRECT(ADDRESS(($AN331-1)*3+$AO331+5,$AP331+20))="",0,IF(COUNTIF(INDIRECT(ADDRESS(($AN331-1)*36+($AO331-1)*12+6,COLUMN())):INDIRECT(ADDRESS(($AN331-1)*36+($AO331-1)*12+$AP331+4,COLUMN())),INDIRECT(ADDRESS(($AN331-1)*3+$AO331+5,$AP331+20)))&gt;=1,0,INDIRECT(ADDRESS(($AN331-1)*3+$AO331+5,$AP331+20)))))</f>
        <v>0</v>
      </c>
      <c r="AT331" s="4">
        <f ca="1">COUNTIF(INDIRECT("U"&amp;(ROW()+12*(($AN331-1)*3+$AO331)-ROW())/12+5):INDIRECT("AF"&amp;(ROW()+12*(($AN331-1)*3+$AO331)-ROW())/12+5),AS331)</f>
        <v>0</v>
      </c>
      <c r="AU331" s="4">
        <f ca="1">IF(AND(AQ331+AS331&gt;0,AR331+AT331&gt;0),COUNTIF(AU$6:AU330,"&gt;0")+1,0)</f>
        <v>0</v>
      </c>
    </row>
    <row r="332" spans="40:47">
      <c r="AN332" s="4">
        <v>10</v>
      </c>
      <c r="AO332" s="4">
        <v>1</v>
      </c>
      <c r="AP332" s="4">
        <v>3</v>
      </c>
      <c r="AQ332" s="6">
        <f ca="1">IF($AP332=1,IF(INDIRECT(ADDRESS(($AN332-1)*3+$AO332+5,$AP332+7))="",0,INDIRECT(ADDRESS(($AN332-1)*3+$AO332+5,$AP332+7))),IF(INDIRECT(ADDRESS(($AN332-1)*3+$AO332+5,$AP332+7))="",0,IF(COUNTIF(INDIRECT(ADDRESS(($AN332-1)*36+($AO332-1)*12+6,COLUMN())):INDIRECT(ADDRESS(($AN332-1)*36+($AO332-1)*12+$AP332+4,COLUMN())),INDIRECT(ADDRESS(($AN332-1)*3+$AO332+5,$AP332+7)))&gt;=1,0,INDIRECT(ADDRESS(($AN332-1)*3+$AO332+5,$AP332+7)))))</f>
        <v>0</v>
      </c>
      <c r="AR332" s="4">
        <f ca="1">COUNTIF(INDIRECT("H"&amp;(ROW()+12*(($AN332-1)*3+$AO332)-ROW())/12+5):INDIRECT("S"&amp;(ROW()+12*(($AN332-1)*3+$AO332)-ROW())/12+5),AQ332)</f>
        <v>0</v>
      </c>
      <c r="AS332" s="6">
        <f ca="1">IF($AP332=1,IF(INDIRECT(ADDRESS(($AN332-1)*3+$AO332+5,$AP332+20))="",0,INDIRECT(ADDRESS(($AN332-1)*3+$AO332+5,$AP332+20))),IF(INDIRECT(ADDRESS(($AN332-1)*3+$AO332+5,$AP332+20))="",0,IF(COUNTIF(INDIRECT(ADDRESS(($AN332-1)*36+($AO332-1)*12+6,COLUMN())):INDIRECT(ADDRESS(($AN332-1)*36+($AO332-1)*12+$AP332+4,COLUMN())),INDIRECT(ADDRESS(($AN332-1)*3+$AO332+5,$AP332+20)))&gt;=1,0,INDIRECT(ADDRESS(($AN332-1)*3+$AO332+5,$AP332+20)))))</f>
        <v>0</v>
      </c>
      <c r="AT332" s="4">
        <f ca="1">COUNTIF(INDIRECT("U"&amp;(ROW()+12*(($AN332-1)*3+$AO332)-ROW())/12+5):INDIRECT("AF"&amp;(ROW()+12*(($AN332-1)*3+$AO332)-ROW())/12+5),AS332)</f>
        <v>0</v>
      </c>
      <c r="AU332" s="4">
        <f ca="1">IF(AND(AQ332+AS332&gt;0,AR332+AT332&gt;0),COUNTIF(AU$6:AU331,"&gt;0")+1,0)</f>
        <v>0</v>
      </c>
    </row>
    <row r="333" spans="40:47">
      <c r="AN333" s="4">
        <v>10</v>
      </c>
      <c r="AO333" s="4">
        <v>1</v>
      </c>
      <c r="AP333" s="4">
        <v>4</v>
      </c>
      <c r="AQ333" s="6">
        <f ca="1">IF($AP333=1,IF(INDIRECT(ADDRESS(($AN333-1)*3+$AO333+5,$AP333+7))="",0,INDIRECT(ADDRESS(($AN333-1)*3+$AO333+5,$AP333+7))),IF(INDIRECT(ADDRESS(($AN333-1)*3+$AO333+5,$AP333+7))="",0,IF(COUNTIF(INDIRECT(ADDRESS(($AN333-1)*36+($AO333-1)*12+6,COLUMN())):INDIRECT(ADDRESS(($AN333-1)*36+($AO333-1)*12+$AP333+4,COLUMN())),INDIRECT(ADDRESS(($AN333-1)*3+$AO333+5,$AP333+7)))&gt;=1,0,INDIRECT(ADDRESS(($AN333-1)*3+$AO333+5,$AP333+7)))))</f>
        <v>0</v>
      </c>
      <c r="AR333" s="4">
        <f ca="1">COUNTIF(INDIRECT("H"&amp;(ROW()+12*(($AN333-1)*3+$AO333)-ROW())/12+5):INDIRECT("S"&amp;(ROW()+12*(($AN333-1)*3+$AO333)-ROW())/12+5),AQ333)</f>
        <v>0</v>
      </c>
      <c r="AS333" s="6">
        <f ca="1">IF($AP333=1,IF(INDIRECT(ADDRESS(($AN333-1)*3+$AO333+5,$AP333+20))="",0,INDIRECT(ADDRESS(($AN333-1)*3+$AO333+5,$AP333+20))),IF(INDIRECT(ADDRESS(($AN333-1)*3+$AO333+5,$AP333+20))="",0,IF(COUNTIF(INDIRECT(ADDRESS(($AN333-1)*36+($AO333-1)*12+6,COLUMN())):INDIRECT(ADDRESS(($AN333-1)*36+($AO333-1)*12+$AP333+4,COLUMN())),INDIRECT(ADDRESS(($AN333-1)*3+$AO333+5,$AP333+20)))&gt;=1,0,INDIRECT(ADDRESS(($AN333-1)*3+$AO333+5,$AP333+20)))))</f>
        <v>0</v>
      </c>
      <c r="AT333" s="4">
        <f ca="1">COUNTIF(INDIRECT("U"&amp;(ROW()+12*(($AN333-1)*3+$AO333)-ROW())/12+5):INDIRECT("AF"&amp;(ROW()+12*(($AN333-1)*3+$AO333)-ROW())/12+5),AS333)</f>
        <v>0</v>
      </c>
      <c r="AU333" s="4">
        <f ca="1">IF(AND(AQ333+AS333&gt;0,AR333+AT333&gt;0),COUNTIF(AU$6:AU332,"&gt;0")+1,0)</f>
        <v>0</v>
      </c>
    </row>
    <row r="334" spans="40:47">
      <c r="AN334" s="4">
        <v>10</v>
      </c>
      <c r="AO334" s="4">
        <v>1</v>
      </c>
      <c r="AP334" s="4">
        <v>5</v>
      </c>
      <c r="AQ334" s="6">
        <f ca="1">IF($AP334=1,IF(INDIRECT(ADDRESS(($AN334-1)*3+$AO334+5,$AP334+7))="",0,INDIRECT(ADDRESS(($AN334-1)*3+$AO334+5,$AP334+7))),IF(INDIRECT(ADDRESS(($AN334-1)*3+$AO334+5,$AP334+7))="",0,IF(COUNTIF(INDIRECT(ADDRESS(($AN334-1)*36+($AO334-1)*12+6,COLUMN())):INDIRECT(ADDRESS(($AN334-1)*36+($AO334-1)*12+$AP334+4,COLUMN())),INDIRECT(ADDRESS(($AN334-1)*3+$AO334+5,$AP334+7)))&gt;=1,0,INDIRECT(ADDRESS(($AN334-1)*3+$AO334+5,$AP334+7)))))</f>
        <v>0</v>
      </c>
      <c r="AR334" s="4">
        <f ca="1">COUNTIF(INDIRECT("H"&amp;(ROW()+12*(($AN334-1)*3+$AO334)-ROW())/12+5):INDIRECT("S"&amp;(ROW()+12*(($AN334-1)*3+$AO334)-ROW())/12+5),AQ334)</f>
        <v>0</v>
      </c>
      <c r="AS334" s="6">
        <f ca="1">IF($AP334=1,IF(INDIRECT(ADDRESS(($AN334-1)*3+$AO334+5,$AP334+20))="",0,INDIRECT(ADDRESS(($AN334-1)*3+$AO334+5,$AP334+20))),IF(INDIRECT(ADDRESS(($AN334-1)*3+$AO334+5,$AP334+20))="",0,IF(COUNTIF(INDIRECT(ADDRESS(($AN334-1)*36+($AO334-1)*12+6,COLUMN())):INDIRECT(ADDRESS(($AN334-1)*36+($AO334-1)*12+$AP334+4,COLUMN())),INDIRECT(ADDRESS(($AN334-1)*3+$AO334+5,$AP334+20)))&gt;=1,0,INDIRECT(ADDRESS(($AN334-1)*3+$AO334+5,$AP334+20)))))</f>
        <v>0</v>
      </c>
      <c r="AT334" s="4">
        <f ca="1">COUNTIF(INDIRECT("U"&amp;(ROW()+12*(($AN334-1)*3+$AO334)-ROW())/12+5):INDIRECT("AF"&amp;(ROW()+12*(($AN334-1)*3+$AO334)-ROW())/12+5),AS334)</f>
        <v>0</v>
      </c>
      <c r="AU334" s="4">
        <f ca="1">IF(AND(AQ334+AS334&gt;0,AR334+AT334&gt;0),COUNTIF(AU$6:AU333,"&gt;0")+1,0)</f>
        <v>0</v>
      </c>
    </row>
    <row r="335" spans="40:47">
      <c r="AN335" s="4">
        <v>10</v>
      </c>
      <c r="AO335" s="4">
        <v>1</v>
      </c>
      <c r="AP335" s="4">
        <v>6</v>
      </c>
      <c r="AQ335" s="6">
        <f ca="1">IF($AP335=1,IF(INDIRECT(ADDRESS(($AN335-1)*3+$AO335+5,$AP335+7))="",0,INDIRECT(ADDRESS(($AN335-1)*3+$AO335+5,$AP335+7))),IF(INDIRECT(ADDRESS(($AN335-1)*3+$AO335+5,$AP335+7))="",0,IF(COUNTIF(INDIRECT(ADDRESS(($AN335-1)*36+($AO335-1)*12+6,COLUMN())):INDIRECT(ADDRESS(($AN335-1)*36+($AO335-1)*12+$AP335+4,COLUMN())),INDIRECT(ADDRESS(($AN335-1)*3+$AO335+5,$AP335+7)))&gt;=1,0,INDIRECT(ADDRESS(($AN335-1)*3+$AO335+5,$AP335+7)))))</f>
        <v>0</v>
      </c>
      <c r="AR335" s="4">
        <f ca="1">COUNTIF(INDIRECT("H"&amp;(ROW()+12*(($AN335-1)*3+$AO335)-ROW())/12+5):INDIRECT("S"&amp;(ROW()+12*(($AN335-1)*3+$AO335)-ROW())/12+5),AQ335)</f>
        <v>0</v>
      </c>
      <c r="AS335" s="6">
        <f ca="1">IF($AP335=1,IF(INDIRECT(ADDRESS(($AN335-1)*3+$AO335+5,$AP335+20))="",0,INDIRECT(ADDRESS(($AN335-1)*3+$AO335+5,$AP335+20))),IF(INDIRECT(ADDRESS(($AN335-1)*3+$AO335+5,$AP335+20))="",0,IF(COUNTIF(INDIRECT(ADDRESS(($AN335-1)*36+($AO335-1)*12+6,COLUMN())):INDIRECT(ADDRESS(($AN335-1)*36+($AO335-1)*12+$AP335+4,COLUMN())),INDIRECT(ADDRESS(($AN335-1)*3+$AO335+5,$AP335+20)))&gt;=1,0,INDIRECT(ADDRESS(($AN335-1)*3+$AO335+5,$AP335+20)))))</f>
        <v>0</v>
      </c>
      <c r="AT335" s="4">
        <f ca="1">COUNTIF(INDIRECT("U"&amp;(ROW()+12*(($AN335-1)*3+$AO335)-ROW())/12+5):INDIRECT("AF"&amp;(ROW()+12*(($AN335-1)*3+$AO335)-ROW())/12+5),AS335)</f>
        <v>0</v>
      </c>
      <c r="AU335" s="4">
        <f ca="1">IF(AND(AQ335+AS335&gt;0,AR335+AT335&gt;0),COUNTIF(AU$6:AU334,"&gt;0")+1,0)</f>
        <v>0</v>
      </c>
    </row>
    <row r="336" spans="40:47">
      <c r="AN336" s="4">
        <v>10</v>
      </c>
      <c r="AO336" s="4">
        <v>1</v>
      </c>
      <c r="AP336" s="4">
        <v>7</v>
      </c>
      <c r="AQ336" s="6">
        <f ca="1">IF($AP336=1,IF(INDIRECT(ADDRESS(($AN336-1)*3+$AO336+5,$AP336+7))="",0,INDIRECT(ADDRESS(($AN336-1)*3+$AO336+5,$AP336+7))),IF(INDIRECT(ADDRESS(($AN336-1)*3+$AO336+5,$AP336+7))="",0,IF(COUNTIF(INDIRECT(ADDRESS(($AN336-1)*36+($AO336-1)*12+6,COLUMN())):INDIRECT(ADDRESS(($AN336-1)*36+($AO336-1)*12+$AP336+4,COLUMN())),INDIRECT(ADDRESS(($AN336-1)*3+$AO336+5,$AP336+7)))&gt;=1,0,INDIRECT(ADDRESS(($AN336-1)*3+$AO336+5,$AP336+7)))))</f>
        <v>0</v>
      </c>
      <c r="AR336" s="4">
        <f ca="1">COUNTIF(INDIRECT("H"&amp;(ROW()+12*(($AN336-1)*3+$AO336)-ROW())/12+5):INDIRECT("S"&amp;(ROW()+12*(($AN336-1)*3+$AO336)-ROW())/12+5),AQ336)</f>
        <v>0</v>
      </c>
      <c r="AS336" s="6">
        <f ca="1">IF($AP336=1,IF(INDIRECT(ADDRESS(($AN336-1)*3+$AO336+5,$AP336+20))="",0,INDIRECT(ADDRESS(($AN336-1)*3+$AO336+5,$AP336+20))),IF(INDIRECT(ADDRESS(($AN336-1)*3+$AO336+5,$AP336+20))="",0,IF(COUNTIF(INDIRECT(ADDRESS(($AN336-1)*36+($AO336-1)*12+6,COLUMN())):INDIRECT(ADDRESS(($AN336-1)*36+($AO336-1)*12+$AP336+4,COLUMN())),INDIRECT(ADDRESS(($AN336-1)*3+$AO336+5,$AP336+20)))&gt;=1,0,INDIRECT(ADDRESS(($AN336-1)*3+$AO336+5,$AP336+20)))))</f>
        <v>0</v>
      </c>
      <c r="AT336" s="4">
        <f ca="1">COUNTIF(INDIRECT("U"&amp;(ROW()+12*(($AN336-1)*3+$AO336)-ROW())/12+5):INDIRECT("AF"&amp;(ROW()+12*(($AN336-1)*3+$AO336)-ROW())/12+5),AS336)</f>
        <v>0</v>
      </c>
      <c r="AU336" s="4">
        <f ca="1">IF(AND(AQ336+AS336&gt;0,AR336+AT336&gt;0),COUNTIF(AU$6:AU335,"&gt;0")+1,0)</f>
        <v>0</v>
      </c>
    </row>
    <row r="337" spans="40:47">
      <c r="AN337" s="4">
        <v>10</v>
      </c>
      <c r="AO337" s="4">
        <v>1</v>
      </c>
      <c r="AP337" s="4">
        <v>8</v>
      </c>
      <c r="AQ337" s="6">
        <f ca="1">IF($AP337=1,IF(INDIRECT(ADDRESS(($AN337-1)*3+$AO337+5,$AP337+7))="",0,INDIRECT(ADDRESS(($AN337-1)*3+$AO337+5,$AP337+7))),IF(INDIRECT(ADDRESS(($AN337-1)*3+$AO337+5,$AP337+7))="",0,IF(COUNTIF(INDIRECT(ADDRESS(($AN337-1)*36+($AO337-1)*12+6,COLUMN())):INDIRECT(ADDRESS(($AN337-1)*36+($AO337-1)*12+$AP337+4,COLUMN())),INDIRECT(ADDRESS(($AN337-1)*3+$AO337+5,$AP337+7)))&gt;=1,0,INDIRECT(ADDRESS(($AN337-1)*3+$AO337+5,$AP337+7)))))</f>
        <v>0</v>
      </c>
      <c r="AR337" s="4">
        <f ca="1">COUNTIF(INDIRECT("H"&amp;(ROW()+12*(($AN337-1)*3+$AO337)-ROW())/12+5):INDIRECT("S"&amp;(ROW()+12*(($AN337-1)*3+$AO337)-ROW())/12+5),AQ337)</f>
        <v>0</v>
      </c>
      <c r="AS337" s="6">
        <f ca="1">IF($AP337=1,IF(INDIRECT(ADDRESS(($AN337-1)*3+$AO337+5,$AP337+20))="",0,INDIRECT(ADDRESS(($AN337-1)*3+$AO337+5,$AP337+20))),IF(INDIRECT(ADDRESS(($AN337-1)*3+$AO337+5,$AP337+20))="",0,IF(COUNTIF(INDIRECT(ADDRESS(($AN337-1)*36+($AO337-1)*12+6,COLUMN())):INDIRECT(ADDRESS(($AN337-1)*36+($AO337-1)*12+$AP337+4,COLUMN())),INDIRECT(ADDRESS(($AN337-1)*3+$AO337+5,$AP337+20)))&gt;=1,0,INDIRECT(ADDRESS(($AN337-1)*3+$AO337+5,$AP337+20)))))</f>
        <v>0</v>
      </c>
      <c r="AT337" s="4">
        <f ca="1">COUNTIF(INDIRECT("U"&amp;(ROW()+12*(($AN337-1)*3+$AO337)-ROW())/12+5):INDIRECT("AF"&amp;(ROW()+12*(($AN337-1)*3+$AO337)-ROW())/12+5),AS337)</f>
        <v>0</v>
      </c>
      <c r="AU337" s="4">
        <f ca="1">IF(AND(AQ337+AS337&gt;0,AR337+AT337&gt;0),COUNTIF(AU$6:AU336,"&gt;0")+1,0)</f>
        <v>0</v>
      </c>
    </row>
    <row r="338" spans="40:47">
      <c r="AN338" s="4">
        <v>10</v>
      </c>
      <c r="AO338" s="4">
        <v>1</v>
      </c>
      <c r="AP338" s="4">
        <v>9</v>
      </c>
      <c r="AQ338" s="6">
        <f ca="1">IF($AP338=1,IF(INDIRECT(ADDRESS(($AN338-1)*3+$AO338+5,$AP338+7))="",0,INDIRECT(ADDRESS(($AN338-1)*3+$AO338+5,$AP338+7))),IF(INDIRECT(ADDRESS(($AN338-1)*3+$AO338+5,$AP338+7))="",0,IF(COUNTIF(INDIRECT(ADDRESS(($AN338-1)*36+($AO338-1)*12+6,COLUMN())):INDIRECT(ADDRESS(($AN338-1)*36+($AO338-1)*12+$AP338+4,COLUMN())),INDIRECT(ADDRESS(($AN338-1)*3+$AO338+5,$AP338+7)))&gt;=1,0,INDIRECT(ADDRESS(($AN338-1)*3+$AO338+5,$AP338+7)))))</f>
        <v>0</v>
      </c>
      <c r="AR338" s="4">
        <f ca="1">COUNTIF(INDIRECT("H"&amp;(ROW()+12*(($AN338-1)*3+$AO338)-ROW())/12+5):INDIRECT("S"&amp;(ROW()+12*(($AN338-1)*3+$AO338)-ROW())/12+5),AQ338)</f>
        <v>0</v>
      </c>
      <c r="AS338" s="6">
        <f ca="1">IF($AP338=1,IF(INDIRECT(ADDRESS(($AN338-1)*3+$AO338+5,$AP338+20))="",0,INDIRECT(ADDRESS(($AN338-1)*3+$AO338+5,$AP338+20))),IF(INDIRECT(ADDRESS(($AN338-1)*3+$AO338+5,$AP338+20))="",0,IF(COUNTIF(INDIRECT(ADDRESS(($AN338-1)*36+($AO338-1)*12+6,COLUMN())):INDIRECT(ADDRESS(($AN338-1)*36+($AO338-1)*12+$AP338+4,COLUMN())),INDIRECT(ADDRESS(($AN338-1)*3+$AO338+5,$AP338+20)))&gt;=1,0,INDIRECT(ADDRESS(($AN338-1)*3+$AO338+5,$AP338+20)))))</f>
        <v>0</v>
      </c>
      <c r="AT338" s="4">
        <f ca="1">COUNTIF(INDIRECT("U"&amp;(ROW()+12*(($AN338-1)*3+$AO338)-ROW())/12+5):INDIRECT("AF"&amp;(ROW()+12*(($AN338-1)*3+$AO338)-ROW())/12+5),AS338)</f>
        <v>0</v>
      </c>
      <c r="AU338" s="4">
        <f ca="1">IF(AND(AQ338+AS338&gt;0,AR338+AT338&gt;0),COUNTIF(AU$6:AU337,"&gt;0")+1,0)</f>
        <v>0</v>
      </c>
    </row>
    <row r="339" spans="40:47">
      <c r="AN339" s="4">
        <v>10</v>
      </c>
      <c r="AO339" s="4">
        <v>1</v>
      </c>
      <c r="AP339" s="4">
        <v>10</v>
      </c>
      <c r="AQ339" s="6">
        <f ca="1">IF($AP339=1,IF(INDIRECT(ADDRESS(($AN339-1)*3+$AO339+5,$AP339+7))="",0,INDIRECT(ADDRESS(($AN339-1)*3+$AO339+5,$AP339+7))),IF(INDIRECT(ADDRESS(($AN339-1)*3+$AO339+5,$AP339+7))="",0,IF(COUNTIF(INDIRECT(ADDRESS(($AN339-1)*36+($AO339-1)*12+6,COLUMN())):INDIRECT(ADDRESS(($AN339-1)*36+($AO339-1)*12+$AP339+4,COLUMN())),INDIRECT(ADDRESS(($AN339-1)*3+$AO339+5,$AP339+7)))&gt;=1,0,INDIRECT(ADDRESS(($AN339-1)*3+$AO339+5,$AP339+7)))))</f>
        <v>0</v>
      </c>
      <c r="AR339" s="4">
        <f ca="1">COUNTIF(INDIRECT("H"&amp;(ROW()+12*(($AN339-1)*3+$AO339)-ROW())/12+5):INDIRECT("S"&amp;(ROW()+12*(($AN339-1)*3+$AO339)-ROW())/12+5),AQ339)</f>
        <v>0</v>
      </c>
      <c r="AS339" s="6">
        <f ca="1">IF($AP339=1,IF(INDIRECT(ADDRESS(($AN339-1)*3+$AO339+5,$AP339+20))="",0,INDIRECT(ADDRESS(($AN339-1)*3+$AO339+5,$AP339+20))),IF(INDIRECT(ADDRESS(($AN339-1)*3+$AO339+5,$AP339+20))="",0,IF(COUNTIF(INDIRECT(ADDRESS(($AN339-1)*36+($AO339-1)*12+6,COLUMN())):INDIRECT(ADDRESS(($AN339-1)*36+($AO339-1)*12+$AP339+4,COLUMN())),INDIRECT(ADDRESS(($AN339-1)*3+$AO339+5,$AP339+20)))&gt;=1,0,INDIRECT(ADDRESS(($AN339-1)*3+$AO339+5,$AP339+20)))))</f>
        <v>0</v>
      </c>
      <c r="AT339" s="4">
        <f ca="1">COUNTIF(INDIRECT("U"&amp;(ROW()+12*(($AN339-1)*3+$AO339)-ROW())/12+5):INDIRECT("AF"&amp;(ROW()+12*(($AN339-1)*3+$AO339)-ROW())/12+5),AS339)</f>
        <v>0</v>
      </c>
      <c r="AU339" s="4">
        <f ca="1">IF(AND(AQ339+AS339&gt;0,AR339+AT339&gt;0),COUNTIF(AU$6:AU338,"&gt;0")+1,0)</f>
        <v>0</v>
      </c>
    </row>
    <row r="340" spans="40:47">
      <c r="AN340" s="4">
        <v>10</v>
      </c>
      <c r="AO340" s="4">
        <v>1</v>
      </c>
      <c r="AP340" s="4">
        <v>11</v>
      </c>
      <c r="AQ340" s="6">
        <f ca="1">IF($AP340=1,IF(INDIRECT(ADDRESS(($AN340-1)*3+$AO340+5,$AP340+7))="",0,INDIRECT(ADDRESS(($AN340-1)*3+$AO340+5,$AP340+7))),IF(INDIRECT(ADDRESS(($AN340-1)*3+$AO340+5,$AP340+7))="",0,IF(COUNTIF(INDIRECT(ADDRESS(($AN340-1)*36+($AO340-1)*12+6,COLUMN())):INDIRECT(ADDRESS(($AN340-1)*36+($AO340-1)*12+$AP340+4,COLUMN())),INDIRECT(ADDRESS(($AN340-1)*3+$AO340+5,$AP340+7)))&gt;=1,0,INDIRECT(ADDRESS(($AN340-1)*3+$AO340+5,$AP340+7)))))</f>
        <v>0</v>
      </c>
      <c r="AR340" s="4">
        <f ca="1">COUNTIF(INDIRECT("H"&amp;(ROW()+12*(($AN340-1)*3+$AO340)-ROW())/12+5):INDIRECT("S"&amp;(ROW()+12*(($AN340-1)*3+$AO340)-ROW())/12+5),AQ340)</f>
        <v>0</v>
      </c>
      <c r="AS340" s="6">
        <f ca="1">IF($AP340=1,IF(INDIRECT(ADDRESS(($AN340-1)*3+$AO340+5,$AP340+20))="",0,INDIRECT(ADDRESS(($AN340-1)*3+$AO340+5,$AP340+20))),IF(INDIRECT(ADDRESS(($AN340-1)*3+$AO340+5,$AP340+20))="",0,IF(COUNTIF(INDIRECT(ADDRESS(($AN340-1)*36+($AO340-1)*12+6,COLUMN())):INDIRECT(ADDRESS(($AN340-1)*36+($AO340-1)*12+$AP340+4,COLUMN())),INDIRECT(ADDRESS(($AN340-1)*3+$AO340+5,$AP340+20)))&gt;=1,0,INDIRECT(ADDRESS(($AN340-1)*3+$AO340+5,$AP340+20)))))</f>
        <v>0</v>
      </c>
      <c r="AT340" s="4">
        <f ca="1">COUNTIF(INDIRECT("U"&amp;(ROW()+12*(($AN340-1)*3+$AO340)-ROW())/12+5):INDIRECT("AF"&amp;(ROW()+12*(($AN340-1)*3+$AO340)-ROW())/12+5),AS340)</f>
        <v>0</v>
      </c>
      <c r="AU340" s="4">
        <f ca="1">IF(AND(AQ340+AS340&gt;0,AR340+AT340&gt;0),COUNTIF(AU$6:AU339,"&gt;0")+1,0)</f>
        <v>0</v>
      </c>
    </row>
    <row r="341" spans="40:47">
      <c r="AN341" s="4">
        <v>10</v>
      </c>
      <c r="AO341" s="4">
        <v>1</v>
      </c>
      <c r="AP341" s="4">
        <v>12</v>
      </c>
      <c r="AQ341" s="6">
        <f ca="1">IF($AP341=1,IF(INDIRECT(ADDRESS(($AN341-1)*3+$AO341+5,$AP341+7))="",0,INDIRECT(ADDRESS(($AN341-1)*3+$AO341+5,$AP341+7))),IF(INDIRECT(ADDRESS(($AN341-1)*3+$AO341+5,$AP341+7))="",0,IF(COUNTIF(INDIRECT(ADDRESS(($AN341-1)*36+($AO341-1)*12+6,COLUMN())):INDIRECT(ADDRESS(($AN341-1)*36+($AO341-1)*12+$AP341+4,COLUMN())),INDIRECT(ADDRESS(($AN341-1)*3+$AO341+5,$AP341+7)))&gt;=1,0,INDIRECT(ADDRESS(($AN341-1)*3+$AO341+5,$AP341+7)))))</f>
        <v>0</v>
      </c>
      <c r="AR341" s="4">
        <f ca="1">COUNTIF(INDIRECT("H"&amp;(ROW()+12*(($AN341-1)*3+$AO341)-ROW())/12+5):INDIRECT("S"&amp;(ROW()+12*(($AN341-1)*3+$AO341)-ROW())/12+5),AQ341)</f>
        <v>0</v>
      </c>
      <c r="AS341" s="6">
        <f ca="1">IF($AP341=1,IF(INDIRECT(ADDRESS(($AN341-1)*3+$AO341+5,$AP341+20))="",0,INDIRECT(ADDRESS(($AN341-1)*3+$AO341+5,$AP341+20))),IF(INDIRECT(ADDRESS(($AN341-1)*3+$AO341+5,$AP341+20))="",0,IF(COUNTIF(INDIRECT(ADDRESS(($AN341-1)*36+($AO341-1)*12+6,COLUMN())):INDIRECT(ADDRESS(($AN341-1)*36+($AO341-1)*12+$AP341+4,COLUMN())),INDIRECT(ADDRESS(($AN341-1)*3+$AO341+5,$AP341+20)))&gt;=1,0,INDIRECT(ADDRESS(($AN341-1)*3+$AO341+5,$AP341+20)))))</f>
        <v>0</v>
      </c>
      <c r="AT341" s="4">
        <f ca="1">COUNTIF(INDIRECT("U"&amp;(ROW()+12*(($AN341-1)*3+$AO341)-ROW())/12+5):INDIRECT("AF"&amp;(ROW()+12*(($AN341-1)*3+$AO341)-ROW())/12+5),AS341)</f>
        <v>0</v>
      </c>
      <c r="AU341" s="4">
        <f ca="1">IF(AND(AQ341+AS341&gt;0,AR341+AT341&gt;0),COUNTIF(AU$6:AU340,"&gt;0")+1,0)</f>
        <v>0</v>
      </c>
    </row>
    <row r="342" spans="40:47">
      <c r="AN342" s="4">
        <v>10</v>
      </c>
      <c r="AO342" s="4">
        <v>2</v>
      </c>
      <c r="AP342" s="4">
        <v>1</v>
      </c>
      <c r="AQ342" s="6">
        <f ca="1">IF($AP342=1,IF(INDIRECT(ADDRESS(($AN342-1)*3+$AO342+5,$AP342+7))="",0,INDIRECT(ADDRESS(($AN342-1)*3+$AO342+5,$AP342+7))),IF(INDIRECT(ADDRESS(($AN342-1)*3+$AO342+5,$AP342+7))="",0,IF(COUNTIF(INDIRECT(ADDRESS(($AN342-1)*36+($AO342-1)*12+6,COLUMN())):INDIRECT(ADDRESS(($AN342-1)*36+($AO342-1)*12+$AP342+4,COLUMN())),INDIRECT(ADDRESS(($AN342-1)*3+$AO342+5,$AP342+7)))&gt;=1,0,INDIRECT(ADDRESS(($AN342-1)*3+$AO342+5,$AP342+7)))))</f>
        <v>0</v>
      </c>
      <c r="AR342" s="4">
        <f ca="1">COUNTIF(INDIRECT("H"&amp;(ROW()+12*(($AN342-1)*3+$AO342)-ROW())/12+5):INDIRECT("S"&amp;(ROW()+12*(($AN342-1)*3+$AO342)-ROW())/12+5),AQ342)</f>
        <v>0</v>
      </c>
      <c r="AS342" s="6">
        <f ca="1">IF($AP342=1,IF(INDIRECT(ADDRESS(($AN342-1)*3+$AO342+5,$AP342+20))="",0,INDIRECT(ADDRESS(($AN342-1)*3+$AO342+5,$AP342+20))),IF(INDIRECT(ADDRESS(($AN342-1)*3+$AO342+5,$AP342+20))="",0,IF(COUNTIF(INDIRECT(ADDRESS(($AN342-1)*36+($AO342-1)*12+6,COLUMN())):INDIRECT(ADDRESS(($AN342-1)*36+($AO342-1)*12+$AP342+4,COLUMN())),INDIRECT(ADDRESS(($AN342-1)*3+$AO342+5,$AP342+20)))&gt;=1,0,INDIRECT(ADDRESS(($AN342-1)*3+$AO342+5,$AP342+20)))))</f>
        <v>0</v>
      </c>
      <c r="AT342" s="4">
        <f ca="1">COUNTIF(INDIRECT("U"&amp;(ROW()+12*(($AN342-1)*3+$AO342)-ROW())/12+5):INDIRECT("AF"&amp;(ROW()+12*(($AN342-1)*3+$AO342)-ROW())/12+5),AS342)</f>
        <v>0</v>
      </c>
      <c r="AU342" s="4">
        <f ca="1">IF(AND(AQ342+AS342&gt;0,AR342+AT342&gt;0),COUNTIF(AU$6:AU341,"&gt;0")+1,0)</f>
        <v>0</v>
      </c>
    </row>
    <row r="343" spans="40:47">
      <c r="AN343" s="4">
        <v>10</v>
      </c>
      <c r="AO343" s="4">
        <v>2</v>
      </c>
      <c r="AP343" s="4">
        <v>2</v>
      </c>
      <c r="AQ343" s="6">
        <f ca="1">IF($AP343=1,IF(INDIRECT(ADDRESS(($AN343-1)*3+$AO343+5,$AP343+7))="",0,INDIRECT(ADDRESS(($AN343-1)*3+$AO343+5,$AP343+7))),IF(INDIRECT(ADDRESS(($AN343-1)*3+$AO343+5,$AP343+7))="",0,IF(COUNTIF(INDIRECT(ADDRESS(($AN343-1)*36+($AO343-1)*12+6,COLUMN())):INDIRECT(ADDRESS(($AN343-1)*36+($AO343-1)*12+$AP343+4,COLUMN())),INDIRECT(ADDRESS(($AN343-1)*3+$AO343+5,$AP343+7)))&gt;=1,0,INDIRECT(ADDRESS(($AN343-1)*3+$AO343+5,$AP343+7)))))</f>
        <v>0</v>
      </c>
      <c r="AR343" s="4">
        <f ca="1">COUNTIF(INDIRECT("H"&amp;(ROW()+12*(($AN343-1)*3+$AO343)-ROW())/12+5):INDIRECT("S"&amp;(ROW()+12*(($AN343-1)*3+$AO343)-ROW())/12+5),AQ343)</f>
        <v>0</v>
      </c>
      <c r="AS343" s="6">
        <f ca="1">IF($AP343=1,IF(INDIRECT(ADDRESS(($AN343-1)*3+$AO343+5,$AP343+20))="",0,INDIRECT(ADDRESS(($AN343-1)*3+$AO343+5,$AP343+20))),IF(INDIRECT(ADDRESS(($AN343-1)*3+$AO343+5,$AP343+20))="",0,IF(COUNTIF(INDIRECT(ADDRESS(($AN343-1)*36+($AO343-1)*12+6,COLUMN())):INDIRECT(ADDRESS(($AN343-1)*36+($AO343-1)*12+$AP343+4,COLUMN())),INDIRECT(ADDRESS(($AN343-1)*3+$AO343+5,$AP343+20)))&gt;=1,0,INDIRECT(ADDRESS(($AN343-1)*3+$AO343+5,$AP343+20)))))</f>
        <v>0</v>
      </c>
      <c r="AT343" s="4">
        <f ca="1">COUNTIF(INDIRECT("U"&amp;(ROW()+12*(($AN343-1)*3+$AO343)-ROW())/12+5):INDIRECT("AF"&amp;(ROW()+12*(($AN343-1)*3+$AO343)-ROW())/12+5),AS343)</f>
        <v>0</v>
      </c>
      <c r="AU343" s="4">
        <f ca="1">IF(AND(AQ343+AS343&gt;0,AR343+AT343&gt;0),COUNTIF(AU$6:AU342,"&gt;0")+1,0)</f>
        <v>0</v>
      </c>
    </row>
    <row r="344" spans="40:47">
      <c r="AN344" s="4">
        <v>10</v>
      </c>
      <c r="AO344" s="4">
        <v>2</v>
      </c>
      <c r="AP344" s="4">
        <v>3</v>
      </c>
      <c r="AQ344" s="6">
        <f ca="1">IF($AP344=1,IF(INDIRECT(ADDRESS(($AN344-1)*3+$AO344+5,$AP344+7))="",0,INDIRECT(ADDRESS(($AN344-1)*3+$AO344+5,$AP344+7))),IF(INDIRECT(ADDRESS(($AN344-1)*3+$AO344+5,$AP344+7))="",0,IF(COUNTIF(INDIRECT(ADDRESS(($AN344-1)*36+($AO344-1)*12+6,COLUMN())):INDIRECT(ADDRESS(($AN344-1)*36+($AO344-1)*12+$AP344+4,COLUMN())),INDIRECT(ADDRESS(($AN344-1)*3+$AO344+5,$AP344+7)))&gt;=1,0,INDIRECT(ADDRESS(($AN344-1)*3+$AO344+5,$AP344+7)))))</f>
        <v>0</v>
      </c>
      <c r="AR344" s="4">
        <f ca="1">COUNTIF(INDIRECT("H"&amp;(ROW()+12*(($AN344-1)*3+$AO344)-ROW())/12+5):INDIRECT("S"&amp;(ROW()+12*(($AN344-1)*3+$AO344)-ROW())/12+5),AQ344)</f>
        <v>0</v>
      </c>
      <c r="AS344" s="6">
        <f ca="1">IF($AP344=1,IF(INDIRECT(ADDRESS(($AN344-1)*3+$AO344+5,$AP344+20))="",0,INDIRECT(ADDRESS(($AN344-1)*3+$AO344+5,$AP344+20))),IF(INDIRECT(ADDRESS(($AN344-1)*3+$AO344+5,$AP344+20))="",0,IF(COUNTIF(INDIRECT(ADDRESS(($AN344-1)*36+($AO344-1)*12+6,COLUMN())):INDIRECT(ADDRESS(($AN344-1)*36+($AO344-1)*12+$AP344+4,COLUMN())),INDIRECT(ADDRESS(($AN344-1)*3+$AO344+5,$AP344+20)))&gt;=1,0,INDIRECT(ADDRESS(($AN344-1)*3+$AO344+5,$AP344+20)))))</f>
        <v>0</v>
      </c>
      <c r="AT344" s="4">
        <f ca="1">COUNTIF(INDIRECT("U"&amp;(ROW()+12*(($AN344-1)*3+$AO344)-ROW())/12+5):INDIRECT("AF"&amp;(ROW()+12*(($AN344-1)*3+$AO344)-ROW())/12+5),AS344)</f>
        <v>0</v>
      </c>
      <c r="AU344" s="4">
        <f ca="1">IF(AND(AQ344+AS344&gt;0,AR344+AT344&gt;0),COUNTIF(AU$6:AU343,"&gt;0")+1,0)</f>
        <v>0</v>
      </c>
    </row>
    <row r="345" spans="40:47">
      <c r="AN345" s="4">
        <v>10</v>
      </c>
      <c r="AO345" s="4">
        <v>2</v>
      </c>
      <c r="AP345" s="4">
        <v>4</v>
      </c>
      <c r="AQ345" s="6">
        <f ca="1">IF($AP345=1,IF(INDIRECT(ADDRESS(($AN345-1)*3+$AO345+5,$AP345+7))="",0,INDIRECT(ADDRESS(($AN345-1)*3+$AO345+5,$AP345+7))),IF(INDIRECT(ADDRESS(($AN345-1)*3+$AO345+5,$AP345+7))="",0,IF(COUNTIF(INDIRECT(ADDRESS(($AN345-1)*36+($AO345-1)*12+6,COLUMN())):INDIRECT(ADDRESS(($AN345-1)*36+($AO345-1)*12+$AP345+4,COLUMN())),INDIRECT(ADDRESS(($AN345-1)*3+$AO345+5,$AP345+7)))&gt;=1,0,INDIRECT(ADDRESS(($AN345-1)*3+$AO345+5,$AP345+7)))))</f>
        <v>0</v>
      </c>
      <c r="AR345" s="4">
        <f ca="1">COUNTIF(INDIRECT("H"&amp;(ROW()+12*(($AN345-1)*3+$AO345)-ROW())/12+5):INDIRECT("S"&amp;(ROW()+12*(($AN345-1)*3+$AO345)-ROW())/12+5),AQ345)</f>
        <v>0</v>
      </c>
      <c r="AS345" s="6">
        <f ca="1">IF($AP345=1,IF(INDIRECT(ADDRESS(($AN345-1)*3+$AO345+5,$AP345+20))="",0,INDIRECT(ADDRESS(($AN345-1)*3+$AO345+5,$AP345+20))),IF(INDIRECT(ADDRESS(($AN345-1)*3+$AO345+5,$AP345+20))="",0,IF(COUNTIF(INDIRECT(ADDRESS(($AN345-1)*36+($AO345-1)*12+6,COLUMN())):INDIRECT(ADDRESS(($AN345-1)*36+($AO345-1)*12+$AP345+4,COLUMN())),INDIRECT(ADDRESS(($AN345-1)*3+$AO345+5,$AP345+20)))&gt;=1,0,INDIRECT(ADDRESS(($AN345-1)*3+$AO345+5,$AP345+20)))))</f>
        <v>0</v>
      </c>
      <c r="AT345" s="4">
        <f ca="1">COUNTIF(INDIRECT("U"&amp;(ROW()+12*(($AN345-1)*3+$AO345)-ROW())/12+5):INDIRECT("AF"&amp;(ROW()+12*(($AN345-1)*3+$AO345)-ROW())/12+5),AS345)</f>
        <v>0</v>
      </c>
      <c r="AU345" s="4">
        <f ca="1">IF(AND(AQ345+AS345&gt;0,AR345+AT345&gt;0),COUNTIF(AU$6:AU344,"&gt;0")+1,0)</f>
        <v>0</v>
      </c>
    </row>
    <row r="346" spans="40:47">
      <c r="AN346" s="4">
        <v>10</v>
      </c>
      <c r="AO346" s="4">
        <v>2</v>
      </c>
      <c r="AP346" s="4">
        <v>5</v>
      </c>
      <c r="AQ346" s="6">
        <f ca="1">IF($AP346=1,IF(INDIRECT(ADDRESS(($AN346-1)*3+$AO346+5,$AP346+7))="",0,INDIRECT(ADDRESS(($AN346-1)*3+$AO346+5,$AP346+7))),IF(INDIRECT(ADDRESS(($AN346-1)*3+$AO346+5,$AP346+7))="",0,IF(COUNTIF(INDIRECT(ADDRESS(($AN346-1)*36+($AO346-1)*12+6,COLUMN())):INDIRECT(ADDRESS(($AN346-1)*36+($AO346-1)*12+$AP346+4,COLUMN())),INDIRECT(ADDRESS(($AN346-1)*3+$AO346+5,$AP346+7)))&gt;=1,0,INDIRECT(ADDRESS(($AN346-1)*3+$AO346+5,$AP346+7)))))</f>
        <v>0</v>
      </c>
      <c r="AR346" s="4">
        <f ca="1">COUNTIF(INDIRECT("H"&amp;(ROW()+12*(($AN346-1)*3+$AO346)-ROW())/12+5):INDIRECT("S"&amp;(ROW()+12*(($AN346-1)*3+$AO346)-ROW())/12+5),AQ346)</f>
        <v>0</v>
      </c>
      <c r="AS346" s="6">
        <f ca="1">IF($AP346=1,IF(INDIRECT(ADDRESS(($AN346-1)*3+$AO346+5,$AP346+20))="",0,INDIRECT(ADDRESS(($AN346-1)*3+$AO346+5,$AP346+20))),IF(INDIRECT(ADDRESS(($AN346-1)*3+$AO346+5,$AP346+20))="",0,IF(COUNTIF(INDIRECT(ADDRESS(($AN346-1)*36+($AO346-1)*12+6,COLUMN())):INDIRECT(ADDRESS(($AN346-1)*36+($AO346-1)*12+$AP346+4,COLUMN())),INDIRECT(ADDRESS(($AN346-1)*3+$AO346+5,$AP346+20)))&gt;=1,0,INDIRECT(ADDRESS(($AN346-1)*3+$AO346+5,$AP346+20)))))</f>
        <v>0</v>
      </c>
      <c r="AT346" s="4">
        <f ca="1">COUNTIF(INDIRECT("U"&amp;(ROW()+12*(($AN346-1)*3+$AO346)-ROW())/12+5):INDIRECT("AF"&amp;(ROW()+12*(($AN346-1)*3+$AO346)-ROW())/12+5),AS346)</f>
        <v>0</v>
      </c>
      <c r="AU346" s="4">
        <f ca="1">IF(AND(AQ346+AS346&gt;0,AR346+AT346&gt;0),COUNTIF(AU$6:AU345,"&gt;0")+1,0)</f>
        <v>0</v>
      </c>
    </row>
    <row r="347" spans="40:47">
      <c r="AN347" s="4">
        <v>10</v>
      </c>
      <c r="AO347" s="4">
        <v>2</v>
      </c>
      <c r="AP347" s="4">
        <v>6</v>
      </c>
      <c r="AQ347" s="6">
        <f ca="1">IF($AP347=1,IF(INDIRECT(ADDRESS(($AN347-1)*3+$AO347+5,$AP347+7))="",0,INDIRECT(ADDRESS(($AN347-1)*3+$AO347+5,$AP347+7))),IF(INDIRECT(ADDRESS(($AN347-1)*3+$AO347+5,$AP347+7))="",0,IF(COUNTIF(INDIRECT(ADDRESS(($AN347-1)*36+($AO347-1)*12+6,COLUMN())):INDIRECT(ADDRESS(($AN347-1)*36+($AO347-1)*12+$AP347+4,COLUMN())),INDIRECT(ADDRESS(($AN347-1)*3+$AO347+5,$AP347+7)))&gt;=1,0,INDIRECT(ADDRESS(($AN347-1)*3+$AO347+5,$AP347+7)))))</f>
        <v>0</v>
      </c>
      <c r="AR347" s="4">
        <f ca="1">COUNTIF(INDIRECT("H"&amp;(ROW()+12*(($AN347-1)*3+$AO347)-ROW())/12+5):INDIRECT("S"&amp;(ROW()+12*(($AN347-1)*3+$AO347)-ROW())/12+5),AQ347)</f>
        <v>0</v>
      </c>
      <c r="AS347" s="6">
        <f ca="1">IF($AP347=1,IF(INDIRECT(ADDRESS(($AN347-1)*3+$AO347+5,$AP347+20))="",0,INDIRECT(ADDRESS(($AN347-1)*3+$AO347+5,$AP347+20))),IF(INDIRECT(ADDRESS(($AN347-1)*3+$AO347+5,$AP347+20))="",0,IF(COUNTIF(INDIRECT(ADDRESS(($AN347-1)*36+($AO347-1)*12+6,COLUMN())):INDIRECT(ADDRESS(($AN347-1)*36+($AO347-1)*12+$AP347+4,COLUMN())),INDIRECT(ADDRESS(($AN347-1)*3+$AO347+5,$AP347+20)))&gt;=1,0,INDIRECT(ADDRESS(($AN347-1)*3+$AO347+5,$AP347+20)))))</f>
        <v>0</v>
      </c>
      <c r="AT347" s="4">
        <f ca="1">COUNTIF(INDIRECT("U"&amp;(ROW()+12*(($AN347-1)*3+$AO347)-ROW())/12+5):INDIRECT("AF"&amp;(ROW()+12*(($AN347-1)*3+$AO347)-ROW())/12+5),AS347)</f>
        <v>0</v>
      </c>
      <c r="AU347" s="4">
        <f ca="1">IF(AND(AQ347+AS347&gt;0,AR347+AT347&gt;0),COUNTIF(AU$6:AU346,"&gt;0")+1,0)</f>
        <v>0</v>
      </c>
    </row>
    <row r="348" spans="40:47">
      <c r="AN348" s="4">
        <v>10</v>
      </c>
      <c r="AO348" s="4">
        <v>2</v>
      </c>
      <c r="AP348" s="4">
        <v>7</v>
      </c>
      <c r="AQ348" s="6">
        <f ca="1">IF($AP348=1,IF(INDIRECT(ADDRESS(($AN348-1)*3+$AO348+5,$AP348+7))="",0,INDIRECT(ADDRESS(($AN348-1)*3+$AO348+5,$AP348+7))),IF(INDIRECT(ADDRESS(($AN348-1)*3+$AO348+5,$AP348+7))="",0,IF(COUNTIF(INDIRECT(ADDRESS(($AN348-1)*36+($AO348-1)*12+6,COLUMN())):INDIRECT(ADDRESS(($AN348-1)*36+($AO348-1)*12+$AP348+4,COLUMN())),INDIRECT(ADDRESS(($AN348-1)*3+$AO348+5,$AP348+7)))&gt;=1,0,INDIRECT(ADDRESS(($AN348-1)*3+$AO348+5,$AP348+7)))))</f>
        <v>0</v>
      </c>
      <c r="AR348" s="4">
        <f ca="1">COUNTIF(INDIRECT("H"&amp;(ROW()+12*(($AN348-1)*3+$AO348)-ROW())/12+5):INDIRECT("S"&amp;(ROW()+12*(($AN348-1)*3+$AO348)-ROW())/12+5),AQ348)</f>
        <v>0</v>
      </c>
      <c r="AS348" s="6">
        <f ca="1">IF($AP348=1,IF(INDIRECT(ADDRESS(($AN348-1)*3+$AO348+5,$AP348+20))="",0,INDIRECT(ADDRESS(($AN348-1)*3+$AO348+5,$AP348+20))),IF(INDIRECT(ADDRESS(($AN348-1)*3+$AO348+5,$AP348+20))="",0,IF(COUNTIF(INDIRECT(ADDRESS(($AN348-1)*36+($AO348-1)*12+6,COLUMN())):INDIRECT(ADDRESS(($AN348-1)*36+($AO348-1)*12+$AP348+4,COLUMN())),INDIRECT(ADDRESS(($AN348-1)*3+$AO348+5,$AP348+20)))&gt;=1,0,INDIRECT(ADDRESS(($AN348-1)*3+$AO348+5,$AP348+20)))))</f>
        <v>0</v>
      </c>
      <c r="AT348" s="4">
        <f ca="1">COUNTIF(INDIRECT("U"&amp;(ROW()+12*(($AN348-1)*3+$AO348)-ROW())/12+5):INDIRECT("AF"&amp;(ROW()+12*(($AN348-1)*3+$AO348)-ROW())/12+5),AS348)</f>
        <v>0</v>
      </c>
      <c r="AU348" s="4">
        <f ca="1">IF(AND(AQ348+AS348&gt;0,AR348+AT348&gt;0),COUNTIF(AU$6:AU347,"&gt;0")+1,0)</f>
        <v>0</v>
      </c>
    </row>
    <row r="349" spans="40:47">
      <c r="AN349" s="4">
        <v>10</v>
      </c>
      <c r="AO349" s="4">
        <v>2</v>
      </c>
      <c r="AP349" s="4">
        <v>8</v>
      </c>
      <c r="AQ349" s="6">
        <f ca="1">IF($AP349=1,IF(INDIRECT(ADDRESS(($AN349-1)*3+$AO349+5,$AP349+7))="",0,INDIRECT(ADDRESS(($AN349-1)*3+$AO349+5,$AP349+7))),IF(INDIRECT(ADDRESS(($AN349-1)*3+$AO349+5,$AP349+7))="",0,IF(COUNTIF(INDIRECT(ADDRESS(($AN349-1)*36+($AO349-1)*12+6,COLUMN())):INDIRECT(ADDRESS(($AN349-1)*36+($AO349-1)*12+$AP349+4,COLUMN())),INDIRECT(ADDRESS(($AN349-1)*3+$AO349+5,$AP349+7)))&gt;=1,0,INDIRECT(ADDRESS(($AN349-1)*3+$AO349+5,$AP349+7)))))</f>
        <v>0</v>
      </c>
      <c r="AR349" s="4">
        <f ca="1">COUNTIF(INDIRECT("H"&amp;(ROW()+12*(($AN349-1)*3+$AO349)-ROW())/12+5):INDIRECT("S"&amp;(ROW()+12*(($AN349-1)*3+$AO349)-ROW())/12+5),AQ349)</f>
        <v>0</v>
      </c>
      <c r="AS349" s="6">
        <f ca="1">IF($AP349=1,IF(INDIRECT(ADDRESS(($AN349-1)*3+$AO349+5,$AP349+20))="",0,INDIRECT(ADDRESS(($AN349-1)*3+$AO349+5,$AP349+20))),IF(INDIRECT(ADDRESS(($AN349-1)*3+$AO349+5,$AP349+20))="",0,IF(COUNTIF(INDIRECT(ADDRESS(($AN349-1)*36+($AO349-1)*12+6,COLUMN())):INDIRECT(ADDRESS(($AN349-1)*36+($AO349-1)*12+$AP349+4,COLUMN())),INDIRECT(ADDRESS(($AN349-1)*3+$AO349+5,$AP349+20)))&gt;=1,0,INDIRECT(ADDRESS(($AN349-1)*3+$AO349+5,$AP349+20)))))</f>
        <v>0</v>
      </c>
      <c r="AT349" s="4">
        <f ca="1">COUNTIF(INDIRECT("U"&amp;(ROW()+12*(($AN349-1)*3+$AO349)-ROW())/12+5):INDIRECT("AF"&amp;(ROW()+12*(($AN349-1)*3+$AO349)-ROW())/12+5),AS349)</f>
        <v>0</v>
      </c>
      <c r="AU349" s="4">
        <f ca="1">IF(AND(AQ349+AS349&gt;0,AR349+AT349&gt;0),COUNTIF(AU$6:AU348,"&gt;0")+1,0)</f>
        <v>0</v>
      </c>
    </row>
    <row r="350" spans="40:47">
      <c r="AN350" s="4">
        <v>10</v>
      </c>
      <c r="AO350" s="4">
        <v>2</v>
      </c>
      <c r="AP350" s="4">
        <v>9</v>
      </c>
      <c r="AQ350" s="6">
        <f ca="1">IF($AP350=1,IF(INDIRECT(ADDRESS(($AN350-1)*3+$AO350+5,$AP350+7))="",0,INDIRECT(ADDRESS(($AN350-1)*3+$AO350+5,$AP350+7))),IF(INDIRECT(ADDRESS(($AN350-1)*3+$AO350+5,$AP350+7))="",0,IF(COUNTIF(INDIRECT(ADDRESS(($AN350-1)*36+($AO350-1)*12+6,COLUMN())):INDIRECT(ADDRESS(($AN350-1)*36+($AO350-1)*12+$AP350+4,COLUMN())),INDIRECT(ADDRESS(($AN350-1)*3+$AO350+5,$AP350+7)))&gt;=1,0,INDIRECT(ADDRESS(($AN350-1)*3+$AO350+5,$AP350+7)))))</f>
        <v>0</v>
      </c>
      <c r="AR350" s="4">
        <f ca="1">COUNTIF(INDIRECT("H"&amp;(ROW()+12*(($AN350-1)*3+$AO350)-ROW())/12+5):INDIRECT("S"&amp;(ROW()+12*(($AN350-1)*3+$AO350)-ROW())/12+5),AQ350)</f>
        <v>0</v>
      </c>
      <c r="AS350" s="6">
        <f ca="1">IF($AP350=1,IF(INDIRECT(ADDRESS(($AN350-1)*3+$AO350+5,$AP350+20))="",0,INDIRECT(ADDRESS(($AN350-1)*3+$AO350+5,$AP350+20))),IF(INDIRECT(ADDRESS(($AN350-1)*3+$AO350+5,$AP350+20))="",0,IF(COUNTIF(INDIRECT(ADDRESS(($AN350-1)*36+($AO350-1)*12+6,COLUMN())):INDIRECT(ADDRESS(($AN350-1)*36+($AO350-1)*12+$AP350+4,COLUMN())),INDIRECT(ADDRESS(($AN350-1)*3+$AO350+5,$AP350+20)))&gt;=1,0,INDIRECT(ADDRESS(($AN350-1)*3+$AO350+5,$AP350+20)))))</f>
        <v>0</v>
      </c>
      <c r="AT350" s="4">
        <f ca="1">COUNTIF(INDIRECT("U"&amp;(ROW()+12*(($AN350-1)*3+$AO350)-ROW())/12+5):INDIRECT("AF"&amp;(ROW()+12*(($AN350-1)*3+$AO350)-ROW())/12+5),AS350)</f>
        <v>0</v>
      </c>
      <c r="AU350" s="4">
        <f ca="1">IF(AND(AQ350+AS350&gt;0,AR350+AT350&gt;0),COUNTIF(AU$6:AU349,"&gt;0")+1,0)</f>
        <v>0</v>
      </c>
    </row>
    <row r="351" spans="40:47">
      <c r="AN351" s="4">
        <v>10</v>
      </c>
      <c r="AO351" s="4">
        <v>2</v>
      </c>
      <c r="AP351" s="4">
        <v>10</v>
      </c>
      <c r="AQ351" s="6">
        <f ca="1">IF($AP351=1,IF(INDIRECT(ADDRESS(($AN351-1)*3+$AO351+5,$AP351+7))="",0,INDIRECT(ADDRESS(($AN351-1)*3+$AO351+5,$AP351+7))),IF(INDIRECT(ADDRESS(($AN351-1)*3+$AO351+5,$AP351+7))="",0,IF(COUNTIF(INDIRECT(ADDRESS(($AN351-1)*36+($AO351-1)*12+6,COLUMN())):INDIRECT(ADDRESS(($AN351-1)*36+($AO351-1)*12+$AP351+4,COLUMN())),INDIRECT(ADDRESS(($AN351-1)*3+$AO351+5,$AP351+7)))&gt;=1,0,INDIRECT(ADDRESS(($AN351-1)*3+$AO351+5,$AP351+7)))))</f>
        <v>0</v>
      </c>
      <c r="AR351" s="4">
        <f ca="1">COUNTIF(INDIRECT("H"&amp;(ROW()+12*(($AN351-1)*3+$AO351)-ROW())/12+5):INDIRECT("S"&amp;(ROW()+12*(($AN351-1)*3+$AO351)-ROW())/12+5),AQ351)</f>
        <v>0</v>
      </c>
      <c r="AS351" s="6">
        <f ca="1">IF($AP351=1,IF(INDIRECT(ADDRESS(($AN351-1)*3+$AO351+5,$AP351+20))="",0,INDIRECT(ADDRESS(($AN351-1)*3+$AO351+5,$AP351+20))),IF(INDIRECT(ADDRESS(($AN351-1)*3+$AO351+5,$AP351+20))="",0,IF(COUNTIF(INDIRECT(ADDRESS(($AN351-1)*36+($AO351-1)*12+6,COLUMN())):INDIRECT(ADDRESS(($AN351-1)*36+($AO351-1)*12+$AP351+4,COLUMN())),INDIRECT(ADDRESS(($AN351-1)*3+$AO351+5,$AP351+20)))&gt;=1,0,INDIRECT(ADDRESS(($AN351-1)*3+$AO351+5,$AP351+20)))))</f>
        <v>0</v>
      </c>
      <c r="AT351" s="4">
        <f ca="1">COUNTIF(INDIRECT("U"&amp;(ROW()+12*(($AN351-1)*3+$AO351)-ROW())/12+5):INDIRECT("AF"&amp;(ROW()+12*(($AN351-1)*3+$AO351)-ROW())/12+5),AS351)</f>
        <v>0</v>
      </c>
      <c r="AU351" s="4">
        <f ca="1">IF(AND(AQ351+AS351&gt;0,AR351+AT351&gt;0),COUNTIF(AU$6:AU350,"&gt;0")+1,0)</f>
        <v>0</v>
      </c>
    </row>
    <row r="352" spans="40:47">
      <c r="AN352" s="4">
        <v>10</v>
      </c>
      <c r="AO352" s="4">
        <v>2</v>
      </c>
      <c r="AP352" s="4">
        <v>11</v>
      </c>
      <c r="AQ352" s="6">
        <f ca="1">IF($AP352=1,IF(INDIRECT(ADDRESS(($AN352-1)*3+$AO352+5,$AP352+7))="",0,INDIRECT(ADDRESS(($AN352-1)*3+$AO352+5,$AP352+7))),IF(INDIRECT(ADDRESS(($AN352-1)*3+$AO352+5,$AP352+7))="",0,IF(COUNTIF(INDIRECT(ADDRESS(($AN352-1)*36+($AO352-1)*12+6,COLUMN())):INDIRECT(ADDRESS(($AN352-1)*36+($AO352-1)*12+$AP352+4,COLUMN())),INDIRECT(ADDRESS(($AN352-1)*3+$AO352+5,$AP352+7)))&gt;=1,0,INDIRECT(ADDRESS(($AN352-1)*3+$AO352+5,$AP352+7)))))</f>
        <v>0</v>
      </c>
      <c r="AR352" s="4">
        <f ca="1">COUNTIF(INDIRECT("H"&amp;(ROW()+12*(($AN352-1)*3+$AO352)-ROW())/12+5):INDIRECT("S"&amp;(ROW()+12*(($AN352-1)*3+$AO352)-ROW())/12+5),AQ352)</f>
        <v>0</v>
      </c>
      <c r="AS352" s="6">
        <f ca="1">IF($AP352=1,IF(INDIRECT(ADDRESS(($AN352-1)*3+$AO352+5,$AP352+20))="",0,INDIRECT(ADDRESS(($AN352-1)*3+$AO352+5,$AP352+20))),IF(INDIRECT(ADDRESS(($AN352-1)*3+$AO352+5,$AP352+20))="",0,IF(COUNTIF(INDIRECT(ADDRESS(($AN352-1)*36+($AO352-1)*12+6,COLUMN())):INDIRECT(ADDRESS(($AN352-1)*36+($AO352-1)*12+$AP352+4,COLUMN())),INDIRECT(ADDRESS(($AN352-1)*3+$AO352+5,$AP352+20)))&gt;=1,0,INDIRECT(ADDRESS(($AN352-1)*3+$AO352+5,$AP352+20)))))</f>
        <v>0</v>
      </c>
      <c r="AT352" s="4">
        <f ca="1">COUNTIF(INDIRECT("U"&amp;(ROW()+12*(($AN352-1)*3+$AO352)-ROW())/12+5):INDIRECT("AF"&amp;(ROW()+12*(($AN352-1)*3+$AO352)-ROW())/12+5),AS352)</f>
        <v>0</v>
      </c>
      <c r="AU352" s="4">
        <f ca="1">IF(AND(AQ352+AS352&gt;0,AR352+AT352&gt;0),COUNTIF(AU$6:AU351,"&gt;0")+1,0)</f>
        <v>0</v>
      </c>
    </row>
    <row r="353" spans="40:47">
      <c r="AN353" s="4">
        <v>10</v>
      </c>
      <c r="AO353" s="4">
        <v>2</v>
      </c>
      <c r="AP353" s="4">
        <v>12</v>
      </c>
      <c r="AQ353" s="6">
        <f ca="1">IF($AP353=1,IF(INDIRECT(ADDRESS(($AN353-1)*3+$AO353+5,$AP353+7))="",0,INDIRECT(ADDRESS(($AN353-1)*3+$AO353+5,$AP353+7))),IF(INDIRECT(ADDRESS(($AN353-1)*3+$AO353+5,$AP353+7))="",0,IF(COUNTIF(INDIRECT(ADDRESS(($AN353-1)*36+($AO353-1)*12+6,COLUMN())):INDIRECT(ADDRESS(($AN353-1)*36+($AO353-1)*12+$AP353+4,COLUMN())),INDIRECT(ADDRESS(($AN353-1)*3+$AO353+5,$AP353+7)))&gt;=1,0,INDIRECT(ADDRESS(($AN353-1)*3+$AO353+5,$AP353+7)))))</f>
        <v>0</v>
      </c>
      <c r="AR353" s="4">
        <f ca="1">COUNTIF(INDIRECT("H"&amp;(ROW()+12*(($AN353-1)*3+$AO353)-ROW())/12+5):INDIRECT("S"&amp;(ROW()+12*(($AN353-1)*3+$AO353)-ROW())/12+5),AQ353)</f>
        <v>0</v>
      </c>
      <c r="AS353" s="6">
        <f ca="1">IF($AP353=1,IF(INDIRECT(ADDRESS(($AN353-1)*3+$AO353+5,$AP353+20))="",0,INDIRECT(ADDRESS(($AN353-1)*3+$AO353+5,$AP353+20))),IF(INDIRECT(ADDRESS(($AN353-1)*3+$AO353+5,$AP353+20))="",0,IF(COUNTIF(INDIRECT(ADDRESS(($AN353-1)*36+($AO353-1)*12+6,COLUMN())):INDIRECT(ADDRESS(($AN353-1)*36+($AO353-1)*12+$AP353+4,COLUMN())),INDIRECT(ADDRESS(($AN353-1)*3+$AO353+5,$AP353+20)))&gt;=1,0,INDIRECT(ADDRESS(($AN353-1)*3+$AO353+5,$AP353+20)))))</f>
        <v>0</v>
      </c>
      <c r="AT353" s="4">
        <f ca="1">COUNTIF(INDIRECT("U"&amp;(ROW()+12*(($AN353-1)*3+$AO353)-ROW())/12+5):INDIRECT("AF"&amp;(ROW()+12*(($AN353-1)*3+$AO353)-ROW())/12+5),AS353)</f>
        <v>0</v>
      </c>
      <c r="AU353" s="4">
        <f ca="1">IF(AND(AQ353+AS353&gt;0,AR353+AT353&gt;0),COUNTIF(AU$6:AU352,"&gt;0")+1,0)</f>
        <v>0</v>
      </c>
    </row>
    <row r="354" spans="40:47">
      <c r="AN354" s="4">
        <v>10</v>
      </c>
      <c r="AO354" s="4">
        <v>3</v>
      </c>
      <c r="AP354" s="4">
        <v>1</v>
      </c>
      <c r="AQ354" s="6">
        <f ca="1">IF($AP354=1,IF(INDIRECT(ADDRESS(($AN354-1)*3+$AO354+5,$AP354+7))="",0,INDIRECT(ADDRESS(($AN354-1)*3+$AO354+5,$AP354+7))),IF(INDIRECT(ADDRESS(($AN354-1)*3+$AO354+5,$AP354+7))="",0,IF(COUNTIF(INDIRECT(ADDRESS(($AN354-1)*36+($AO354-1)*12+6,COLUMN())):INDIRECT(ADDRESS(($AN354-1)*36+($AO354-1)*12+$AP354+4,COLUMN())),INDIRECT(ADDRESS(($AN354-1)*3+$AO354+5,$AP354+7)))&gt;=1,0,INDIRECT(ADDRESS(($AN354-1)*3+$AO354+5,$AP354+7)))))</f>
        <v>0</v>
      </c>
      <c r="AR354" s="4">
        <f ca="1">COUNTIF(INDIRECT("H"&amp;(ROW()+12*(($AN354-1)*3+$AO354)-ROW())/12+5):INDIRECT("S"&amp;(ROW()+12*(($AN354-1)*3+$AO354)-ROW())/12+5),AQ354)</f>
        <v>0</v>
      </c>
      <c r="AS354" s="6">
        <f ca="1">IF($AP354=1,IF(INDIRECT(ADDRESS(($AN354-1)*3+$AO354+5,$AP354+20))="",0,INDIRECT(ADDRESS(($AN354-1)*3+$AO354+5,$AP354+20))),IF(INDIRECT(ADDRESS(($AN354-1)*3+$AO354+5,$AP354+20))="",0,IF(COUNTIF(INDIRECT(ADDRESS(($AN354-1)*36+($AO354-1)*12+6,COLUMN())):INDIRECT(ADDRESS(($AN354-1)*36+($AO354-1)*12+$AP354+4,COLUMN())),INDIRECT(ADDRESS(($AN354-1)*3+$AO354+5,$AP354+20)))&gt;=1,0,INDIRECT(ADDRESS(($AN354-1)*3+$AO354+5,$AP354+20)))))</f>
        <v>0</v>
      </c>
      <c r="AT354" s="4">
        <f ca="1">COUNTIF(INDIRECT("U"&amp;(ROW()+12*(($AN354-1)*3+$AO354)-ROW())/12+5):INDIRECT("AF"&amp;(ROW()+12*(($AN354-1)*3+$AO354)-ROW())/12+5),AS354)</f>
        <v>0</v>
      </c>
      <c r="AU354" s="4">
        <f ca="1">IF(AND(AQ354+AS354&gt;0,AR354+AT354&gt;0),COUNTIF(AU$6:AU353,"&gt;0")+1,0)</f>
        <v>0</v>
      </c>
    </row>
    <row r="355" spans="40:47">
      <c r="AN355" s="4">
        <v>10</v>
      </c>
      <c r="AO355" s="4">
        <v>3</v>
      </c>
      <c r="AP355" s="4">
        <v>2</v>
      </c>
      <c r="AQ355" s="6">
        <f ca="1">IF($AP355=1,IF(INDIRECT(ADDRESS(($AN355-1)*3+$AO355+5,$AP355+7))="",0,INDIRECT(ADDRESS(($AN355-1)*3+$AO355+5,$AP355+7))),IF(INDIRECT(ADDRESS(($AN355-1)*3+$AO355+5,$AP355+7))="",0,IF(COUNTIF(INDIRECT(ADDRESS(($AN355-1)*36+($AO355-1)*12+6,COLUMN())):INDIRECT(ADDRESS(($AN355-1)*36+($AO355-1)*12+$AP355+4,COLUMN())),INDIRECT(ADDRESS(($AN355-1)*3+$AO355+5,$AP355+7)))&gt;=1,0,INDIRECT(ADDRESS(($AN355-1)*3+$AO355+5,$AP355+7)))))</f>
        <v>0</v>
      </c>
      <c r="AR355" s="4">
        <f ca="1">COUNTIF(INDIRECT("H"&amp;(ROW()+12*(($AN355-1)*3+$AO355)-ROW())/12+5):INDIRECT("S"&amp;(ROW()+12*(($AN355-1)*3+$AO355)-ROW())/12+5),AQ355)</f>
        <v>0</v>
      </c>
      <c r="AS355" s="6">
        <f ca="1">IF($AP355=1,IF(INDIRECT(ADDRESS(($AN355-1)*3+$AO355+5,$AP355+20))="",0,INDIRECT(ADDRESS(($AN355-1)*3+$AO355+5,$AP355+20))),IF(INDIRECT(ADDRESS(($AN355-1)*3+$AO355+5,$AP355+20))="",0,IF(COUNTIF(INDIRECT(ADDRESS(($AN355-1)*36+($AO355-1)*12+6,COLUMN())):INDIRECT(ADDRESS(($AN355-1)*36+($AO355-1)*12+$AP355+4,COLUMN())),INDIRECT(ADDRESS(($AN355-1)*3+$AO355+5,$AP355+20)))&gt;=1,0,INDIRECT(ADDRESS(($AN355-1)*3+$AO355+5,$AP355+20)))))</f>
        <v>0</v>
      </c>
      <c r="AT355" s="4">
        <f ca="1">COUNTIF(INDIRECT("U"&amp;(ROW()+12*(($AN355-1)*3+$AO355)-ROW())/12+5):INDIRECT("AF"&amp;(ROW()+12*(($AN355-1)*3+$AO355)-ROW())/12+5),AS355)</f>
        <v>0</v>
      </c>
      <c r="AU355" s="4">
        <f ca="1">IF(AND(AQ355+AS355&gt;0,AR355+AT355&gt;0),COUNTIF(AU$6:AU354,"&gt;0")+1,0)</f>
        <v>0</v>
      </c>
    </row>
    <row r="356" spans="40:47">
      <c r="AN356" s="4">
        <v>10</v>
      </c>
      <c r="AO356" s="4">
        <v>3</v>
      </c>
      <c r="AP356" s="4">
        <v>3</v>
      </c>
      <c r="AQ356" s="6">
        <f ca="1">IF($AP356=1,IF(INDIRECT(ADDRESS(($AN356-1)*3+$AO356+5,$AP356+7))="",0,INDIRECT(ADDRESS(($AN356-1)*3+$AO356+5,$AP356+7))),IF(INDIRECT(ADDRESS(($AN356-1)*3+$AO356+5,$AP356+7))="",0,IF(COUNTIF(INDIRECT(ADDRESS(($AN356-1)*36+($AO356-1)*12+6,COLUMN())):INDIRECT(ADDRESS(($AN356-1)*36+($AO356-1)*12+$AP356+4,COLUMN())),INDIRECT(ADDRESS(($AN356-1)*3+$AO356+5,$AP356+7)))&gt;=1,0,INDIRECT(ADDRESS(($AN356-1)*3+$AO356+5,$AP356+7)))))</f>
        <v>0</v>
      </c>
      <c r="AR356" s="4">
        <f ca="1">COUNTIF(INDIRECT("H"&amp;(ROW()+12*(($AN356-1)*3+$AO356)-ROW())/12+5):INDIRECT("S"&amp;(ROW()+12*(($AN356-1)*3+$AO356)-ROW())/12+5),AQ356)</f>
        <v>0</v>
      </c>
      <c r="AS356" s="6">
        <f ca="1">IF($AP356=1,IF(INDIRECT(ADDRESS(($AN356-1)*3+$AO356+5,$AP356+20))="",0,INDIRECT(ADDRESS(($AN356-1)*3+$AO356+5,$AP356+20))),IF(INDIRECT(ADDRESS(($AN356-1)*3+$AO356+5,$AP356+20))="",0,IF(COUNTIF(INDIRECT(ADDRESS(($AN356-1)*36+($AO356-1)*12+6,COLUMN())):INDIRECT(ADDRESS(($AN356-1)*36+($AO356-1)*12+$AP356+4,COLUMN())),INDIRECT(ADDRESS(($AN356-1)*3+$AO356+5,$AP356+20)))&gt;=1,0,INDIRECT(ADDRESS(($AN356-1)*3+$AO356+5,$AP356+20)))))</f>
        <v>0</v>
      </c>
      <c r="AT356" s="4">
        <f ca="1">COUNTIF(INDIRECT("U"&amp;(ROW()+12*(($AN356-1)*3+$AO356)-ROW())/12+5):INDIRECT("AF"&amp;(ROW()+12*(($AN356-1)*3+$AO356)-ROW())/12+5),AS356)</f>
        <v>0</v>
      </c>
      <c r="AU356" s="4">
        <f ca="1">IF(AND(AQ356+AS356&gt;0,AR356+AT356&gt;0),COUNTIF(AU$6:AU355,"&gt;0")+1,0)</f>
        <v>0</v>
      </c>
    </row>
    <row r="357" spans="40:47">
      <c r="AN357" s="4">
        <v>10</v>
      </c>
      <c r="AO357" s="4">
        <v>3</v>
      </c>
      <c r="AP357" s="4">
        <v>4</v>
      </c>
      <c r="AQ357" s="6">
        <f ca="1">IF($AP357=1,IF(INDIRECT(ADDRESS(($AN357-1)*3+$AO357+5,$AP357+7))="",0,INDIRECT(ADDRESS(($AN357-1)*3+$AO357+5,$AP357+7))),IF(INDIRECT(ADDRESS(($AN357-1)*3+$AO357+5,$AP357+7))="",0,IF(COUNTIF(INDIRECT(ADDRESS(($AN357-1)*36+($AO357-1)*12+6,COLUMN())):INDIRECT(ADDRESS(($AN357-1)*36+($AO357-1)*12+$AP357+4,COLUMN())),INDIRECT(ADDRESS(($AN357-1)*3+$AO357+5,$AP357+7)))&gt;=1,0,INDIRECT(ADDRESS(($AN357-1)*3+$AO357+5,$AP357+7)))))</f>
        <v>0</v>
      </c>
      <c r="AR357" s="4">
        <f ca="1">COUNTIF(INDIRECT("H"&amp;(ROW()+12*(($AN357-1)*3+$AO357)-ROW())/12+5):INDIRECT("S"&amp;(ROW()+12*(($AN357-1)*3+$AO357)-ROW())/12+5),AQ357)</f>
        <v>0</v>
      </c>
      <c r="AS357" s="6">
        <f ca="1">IF($AP357=1,IF(INDIRECT(ADDRESS(($AN357-1)*3+$AO357+5,$AP357+20))="",0,INDIRECT(ADDRESS(($AN357-1)*3+$AO357+5,$AP357+20))),IF(INDIRECT(ADDRESS(($AN357-1)*3+$AO357+5,$AP357+20))="",0,IF(COUNTIF(INDIRECT(ADDRESS(($AN357-1)*36+($AO357-1)*12+6,COLUMN())):INDIRECT(ADDRESS(($AN357-1)*36+($AO357-1)*12+$AP357+4,COLUMN())),INDIRECT(ADDRESS(($AN357-1)*3+$AO357+5,$AP357+20)))&gt;=1,0,INDIRECT(ADDRESS(($AN357-1)*3+$AO357+5,$AP357+20)))))</f>
        <v>0</v>
      </c>
      <c r="AT357" s="4">
        <f ca="1">COUNTIF(INDIRECT("U"&amp;(ROW()+12*(($AN357-1)*3+$AO357)-ROW())/12+5):INDIRECT("AF"&amp;(ROW()+12*(($AN357-1)*3+$AO357)-ROW())/12+5),AS357)</f>
        <v>0</v>
      </c>
      <c r="AU357" s="4">
        <f ca="1">IF(AND(AQ357+AS357&gt;0,AR357+AT357&gt;0),COUNTIF(AU$6:AU356,"&gt;0")+1,0)</f>
        <v>0</v>
      </c>
    </row>
    <row r="358" spans="40:47">
      <c r="AN358" s="4">
        <v>10</v>
      </c>
      <c r="AO358" s="4">
        <v>3</v>
      </c>
      <c r="AP358" s="4">
        <v>5</v>
      </c>
      <c r="AQ358" s="6">
        <f ca="1">IF($AP358=1,IF(INDIRECT(ADDRESS(($AN358-1)*3+$AO358+5,$AP358+7))="",0,INDIRECT(ADDRESS(($AN358-1)*3+$AO358+5,$AP358+7))),IF(INDIRECT(ADDRESS(($AN358-1)*3+$AO358+5,$AP358+7))="",0,IF(COUNTIF(INDIRECT(ADDRESS(($AN358-1)*36+($AO358-1)*12+6,COLUMN())):INDIRECT(ADDRESS(($AN358-1)*36+($AO358-1)*12+$AP358+4,COLUMN())),INDIRECT(ADDRESS(($AN358-1)*3+$AO358+5,$AP358+7)))&gt;=1,0,INDIRECT(ADDRESS(($AN358-1)*3+$AO358+5,$AP358+7)))))</f>
        <v>0</v>
      </c>
      <c r="AR358" s="4">
        <f ca="1">COUNTIF(INDIRECT("H"&amp;(ROW()+12*(($AN358-1)*3+$AO358)-ROW())/12+5):INDIRECT("S"&amp;(ROW()+12*(($AN358-1)*3+$AO358)-ROW())/12+5),AQ358)</f>
        <v>0</v>
      </c>
      <c r="AS358" s="6">
        <f ca="1">IF($AP358=1,IF(INDIRECT(ADDRESS(($AN358-1)*3+$AO358+5,$AP358+20))="",0,INDIRECT(ADDRESS(($AN358-1)*3+$AO358+5,$AP358+20))),IF(INDIRECT(ADDRESS(($AN358-1)*3+$AO358+5,$AP358+20))="",0,IF(COUNTIF(INDIRECT(ADDRESS(($AN358-1)*36+($AO358-1)*12+6,COLUMN())):INDIRECT(ADDRESS(($AN358-1)*36+($AO358-1)*12+$AP358+4,COLUMN())),INDIRECT(ADDRESS(($AN358-1)*3+$AO358+5,$AP358+20)))&gt;=1,0,INDIRECT(ADDRESS(($AN358-1)*3+$AO358+5,$AP358+20)))))</f>
        <v>0</v>
      </c>
      <c r="AT358" s="4">
        <f ca="1">COUNTIF(INDIRECT("U"&amp;(ROW()+12*(($AN358-1)*3+$AO358)-ROW())/12+5):INDIRECT("AF"&amp;(ROW()+12*(($AN358-1)*3+$AO358)-ROW())/12+5),AS358)</f>
        <v>0</v>
      </c>
      <c r="AU358" s="4">
        <f ca="1">IF(AND(AQ358+AS358&gt;0,AR358+AT358&gt;0),COUNTIF(AU$6:AU357,"&gt;0")+1,0)</f>
        <v>0</v>
      </c>
    </row>
    <row r="359" spans="40:47">
      <c r="AN359" s="4">
        <v>10</v>
      </c>
      <c r="AO359" s="4">
        <v>3</v>
      </c>
      <c r="AP359" s="4">
        <v>6</v>
      </c>
      <c r="AQ359" s="6">
        <f ca="1">IF($AP359=1,IF(INDIRECT(ADDRESS(($AN359-1)*3+$AO359+5,$AP359+7))="",0,INDIRECT(ADDRESS(($AN359-1)*3+$AO359+5,$AP359+7))),IF(INDIRECT(ADDRESS(($AN359-1)*3+$AO359+5,$AP359+7))="",0,IF(COUNTIF(INDIRECT(ADDRESS(($AN359-1)*36+($AO359-1)*12+6,COLUMN())):INDIRECT(ADDRESS(($AN359-1)*36+($AO359-1)*12+$AP359+4,COLUMN())),INDIRECT(ADDRESS(($AN359-1)*3+$AO359+5,$AP359+7)))&gt;=1,0,INDIRECT(ADDRESS(($AN359-1)*3+$AO359+5,$AP359+7)))))</f>
        <v>0</v>
      </c>
      <c r="AR359" s="4">
        <f ca="1">COUNTIF(INDIRECT("H"&amp;(ROW()+12*(($AN359-1)*3+$AO359)-ROW())/12+5):INDIRECT("S"&amp;(ROW()+12*(($AN359-1)*3+$AO359)-ROW())/12+5),AQ359)</f>
        <v>0</v>
      </c>
      <c r="AS359" s="6">
        <f ca="1">IF($AP359=1,IF(INDIRECT(ADDRESS(($AN359-1)*3+$AO359+5,$AP359+20))="",0,INDIRECT(ADDRESS(($AN359-1)*3+$AO359+5,$AP359+20))),IF(INDIRECT(ADDRESS(($AN359-1)*3+$AO359+5,$AP359+20))="",0,IF(COUNTIF(INDIRECT(ADDRESS(($AN359-1)*36+($AO359-1)*12+6,COLUMN())):INDIRECT(ADDRESS(($AN359-1)*36+($AO359-1)*12+$AP359+4,COLUMN())),INDIRECT(ADDRESS(($AN359-1)*3+$AO359+5,$AP359+20)))&gt;=1,0,INDIRECT(ADDRESS(($AN359-1)*3+$AO359+5,$AP359+20)))))</f>
        <v>0</v>
      </c>
      <c r="AT359" s="4">
        <f ca="1">COUNTIF(INDIRECT("U"&amp;(ROW()+12*(($AN359-1)*3+$AO359)-ROW())/12+5):INDIRECT("AF"&amp;(ROW()+12*(($AN359-1)*3+$AO359)-ROW())/12+5),AS359)</f>
        <v>0</v>
      </c>
      <c r="AU359" s="4">
        <f ca="1">IF(AND(AQ359+AS359&gt;0,AR359+AT359&gt;0),COUNTIF(AU$6:AU358,"&gt;0")+1,0)</f>
        <v>0</v>
      </c>
    </row>
    <row r="360" spans="40:47">
      <c r="AN360" s="4">
        <v>10</v>
      </c>
      <c r="AO360" s="4">
        <v>3</v>
      </c>
      <c r="AP360" s="4">
        <v>7</v>
      </c>
      <c r="AQ360" s="6">
        <f ca="1">IF($AP360=1,IF(INDIRECT(ADDRESS(($AN360-1)*3+$AO360+5,$AP360+7))="",0,INDIRECT(ADDRESS(($AN360-1)*3+$AO360+5,$AP360+7))),IF(INDIRECT(ADDRESS(($AN360-1)*3+$AO360+5,$AP360+7))="",0,IF(COUNTIF(INDIRECT(ADDRESS(($AN360-1)*36+($AO360-1)*12+6,COLUMN())):INDIRECT(ADDRESS(($AN360-1)*36+($AO360-1)*12+$AP360+4,COLUMN())),INDIRECT(ADDRESS(($AN360-1)*3+$AO360+5,$AP360+7)))&gt;=1,0,INDIRECT(ADDRESS(($AN360-1)*3+$AO360+5,$AP360+7)))))</f>
        <v>0</v>
      </c>
      <c r="AR360" s="4">
        <f ca="1">COUNTIF(INDIRECT("H"&amp;(ROW()+12*(($AN360-1)*3+$AO360)-ROW())/12+5):INDIRECT("S"&amp;(ROW()+12*(($AN360-1)*3+$AO360)-ROW())/12+5),AQ360)</f>
        <v>0</v>
      </c>
      <c r="AS360" s="6">
        <f ca="1">IF($AP360=1,IF(INDIRECT(ADDRESS(($AN360-1)*3+$AO360+5,$AP360+20))="",0,INDIRECT(ADDRESS(($AN360-1)*3+$AO360+5,$AP360+20))),IF(INDIRECT(ADDRESS(($AN360-1)*3+$AO360+5,$AP360+20))="",0,IF(COUNTIF(INDIRECT(ADDRESS(($AN360-1)*36+($AO360-1)*12+6,COLUMN())):INDIRECT(ADDRESS(($AN360-1)*36+($AO360-1)*12+$AP360+4,COLUMN())),INDIRECT(ADDRESS(($AN360-1)*3+$AO360+5,$AP360+20)))&gt;=1,0,INDIRECT(ADDRESS(($AN360-1)*3+$AO360+5,$AP360+20)))))</f>
        <v>0</v>
      </c>
      <c r="AT360" s="4">
        <f ca="1">COUNTIF(INDIRECT("U"&amp;(ROW()+12*(($AN360-1)*3+$AO360)-ROW())/12+5):INDIRECT("AF"&amp;(ROW()+12*(($AN360-1)*3+$AO360)-ROW())/12+5),AS360)</f>
        <v>0</v>
      </c>
      <c r="AU360" s="4">
        <f ca="1">IF(AND(AQ360+AS360&gt;0,AR360+AT360&gt;0),COUNTIF(AU$6:AU359,"&gt;0")+1,0)</f>
        <v>0</v>
      </c>
    </row>
    <row r="361" spans="40:47">
      <c r="AN361" s="4">
        <v>10</v>
      </c>
      <c r="AO361" s="4">
        <v>3</v>
      </c>
      <c r="AP361" s="4">
        <v>8</v>
      </c>
      <c r="AQ361" s="6">
        <f ca="1">IF($AP361=1,IF(INDIRECT(ADDRESS(($AN361-1)*3+$AO361+5,$AP361+7))="",0,INDIRECT(ADDRESS(($AN361-1)*3+$AO361+5,$AP361+7))),IF(INDIRECT(ADDRESS(($AN361-1)*3+$AO361+5,$AP361+7))="",0,IF(COUNTIF(INDIRECT(ADDRESS(($AN361-1)*36+($AO361-1)*12+6,COLUMN())):INDIRECT(ADDRESS(($AN361-1)*36+($AO361-1)*12+$AP361+4,COLUMN())),INDIRECT(ADDRESS(($AN361-1)*3+$AO361+5,$AP361+7)))&gt;=1,0,INDIRECT(ADDRESS(($AN361-1)*3+$AO361+5,$AP361+7)))))</f>
        <v>0</v>
      </c>
      <c r="AR361" s="4">
        <f ca="1">COUNTIF(INDIRECT("H"&amp;(ROW()+12*(($AN361-1)*3+$AO361)-ROW())/12+5):INDIRECT("S"&amp;(ROW()+12*(($AN361-1)*3+$AO361)-ROW())/12+5),AQ361)</f>
        <v>0</v>
      </c>
      <c r="AS361" s="6">
        <f ca="1">IF($AP361=1,IF(INDIRECT(ADDRESS(($AN361-1)*3+$AO361+5,$AP361+20))="",0,INDIRECT(ADDRESS(($AN361-1)*3+$AO361+5,$AP361+20))),IF(INDIRECT(ADDRESS(($AN361-1)*3+$AO361+5,$AP361+20))="",0,IF(COUNTIF(INDIRECT(ADDRESS(($AN361-1)*36+($AO361-1)*12+6,COLUMN())):INDIRECT(ADDRESS(($AN361-1)*36+($AO361-1)*12+$AP361+4,COLUMN())),INDIRECT(ADDRESS(($AN361-1)*3+$AO361+5,$AP361+20)))&gt;=1,0,INDIRECT(ADDRESS(($AN361-1)*3+$AO361+5,$AP361+20)))))</f>
        <v>0</v>
      </c>
      <c r="AT361" s="4">
        <f ca="1">COUNTIF(INDIRECT("U"&amp;(ROW()+12*(($AN361-1)*3+$AO361)-ROW())/12+5):INDIRECT("AF"&amp;(ROW()+12*(($AN361-1)*3+$AO361)-ROW())/12+5),AS361)</f>
        <v>0</v>
      </c>
      <c r="AU361" s="4">
        <f ca="1">IF(AND(AQ361+AS361&gt;0,AR361+AT361&gt;0),COUNTIF(AU$6:AU360,"&gt;0")+1,0)</f>
        <v>0</v>
      </c>
    </row>
    <row r="362" spans="40:47">
      <c r="AN362" s="4">
        <v>10</v>
      </c>
      <c r="AO362" s="4">
        <v>3</v>
      </c>
      <c r="AP362" s="4">
        <v>9</v>
      </c>
      <c r="AQ362" s="6">
        <f ca="1">IF($AP362=1,IF(INDIRECT(ADDRESS(($AN362-1)*3+$AO362+5,$AP362+7))="",0,INDIRECT(ADDRESS(($AN362-1)*3+$AO362+5,$AP362+7))),IF(INDIRECT(ADDRESS(($AN362-1)*3+$AO362+5,$AP362+7))="",0,IF(COUNTIF(INDIRECT(ADDRESS(($AN362-1)*36+($AO362-1)*12+6,COLUMN())):INDIRECT(ADDRESS(($AN362-1)*36+($AO362-1)*12+$AP362+4,COLUMN())),INDIRECT(ADDRESS(($AN362-1)*3+$AO362+5,$AP362+7)))&gt;=1,0,INDIRECT(ADDRESS(($AN362-1)*3+$AO362+5,$AP362+7)))))</f>
        <v>0</v>
      </c>
      <c r="AR362" s="4">
        <f ca="1">COUNTIF(INDIRECT("H"&amp;(ROW()+12*(($AN362-1)*3+$AO362)-ROW())/12+5):INDIRECT("S"&amp;(ROW()+12*(($AN362-1)*3+$AO362)-ROW())/12+5),AQ362)</f>
        <v>0</v>
      </c>
      <c r="AS362" s="6">
        <f ca="1">IF($AP362=1,IF(INDIRECT(ADDRESS(($AN362-1)*3+$AO362+5,$AP362+20))="",0,INDIRECT(ADDRESS(($AN362-1)*3+$AO362+5,$AP362+20))),IF(INDIRECT(ADDRESS(($AN362-1)*3+$AO362+5,$AP362+20))="",0,IF(COUNTIF(INDIRECT(ADDRESS(($AN362-1)*36+($AO362-1)*12+6,COLUMN())):INDIRECT(ADDRESS(($AN362-1)*36+($AO362-1)*12+$AP362+4,COLUMN())),INDIRECT(ADDRESS(($AN362-1)*3+$AO362+5,$AP362+20)))&gt;=1,0,INDIRECT(ADDRESS(($AN362-1)*3+$AO362+5,$AP362+20)))))</f>
        <v>0</v>
      </c>
      <c r="AT362" s="4">
        <f ca="1">COUNTIF(INDIRECT("U"&amp;(ROW()+12*(($AN362-1)*3+$AO362)-ROW())/12+5):INDIRECT("AF"&amp;(ROW()+12*(($AN362-1)*3+$AO362)-ROW())/12+5),AS362)</f>
        <v>0</v>
      </c>
      <c r="AU362" s="4">
        <f ca="1">IF(AND(AQ362+AS362&gt;0,AR362+AT362&gt;0),COUNTIF(AU$6:AU361,"&gt;0")+1,0)</f>
        <v>0</v>
      </c>
    </row>
    <row r="363" spans="40:47">
      <c r="AN363" s="4">
        <v>10</v>
      </c>
      <c r="AO363" s="4">
        <v>3</v>
      </c>
      <c r="AP363" s="4">
        <v>10</v>
      </c>
      <c r="AQ363" s="6">
        <f ca="1">IF($AP363=1,IF(INDIRECT(ADDRESS(($AN363-1)*3+$AO363+5,$AP363+7))="",0,INDIRECT(ADDRESS(($AN363-1)*3+$AO363+5,$AP363+7))),IF(INDIRECT(ADDRESS(($AN363-1)*3+$AO363+5,$AP363+7))="",0,IF(COUNTIF(INDIRECT(ADDRESS(($AN363-1)*36+($AO363-1)*12+6,COLUMN())):INDIRECT(ADDRESS(($AN363-1)*36+($AO363-1)*12+$AP363+4,COLUMN())),INDIRECT(ADDRESS(($AN363-1)*3+$AO363+5,$AP363+7)))&gt;=1,0,INDIRECT(ADDRESS(($AN363-1)*3+$AO363+5,$AP363+7)))))</f>
        <v>0</v>
      </c>
      <c r="AR363" s="4">
        <f ca="1">COUNTIF(INDIRECT("H"&amp;(ROW()+12*(($AN363-1)*3+$AO363)-ROW())/12+5):INDIRECT("S"&amp;(ROW()+12*(($AN363-1)*3+$AO363)-ROW())/12+5),AQ363)</f>
        <v>0</v>
      </c>
      <c r="AS363" s="6">
        <f ca="1">IF($AP363=1,IF(INDIRECT(ADDRESS(($AN363-1)*3+$AO363+5,$AP363+20))="",0,INDIRECT(ADDRESS(($AN363-1)*3+$AO363+5,$AP363+20))),IF(INDIRECT(ADDRESS(($AN363-1)*3+$AO363+5,$AP363+20))="",0,IF(COUNTIF(INDIRECT(ADDRESS(($AN363-1)*36+($AO363-1)*12+6,COLUMN())):INDIRECT(ADDRESS(($AN363-1)*36+($AO363-1)*12+$AP363+4,COLUMN())),INDIRECT(ADDRESS(($AN363-1)*3+$AO363+5,$AP363+20)))&gt;=1,0,INDIRECT(ADDRESS(($AN363-1)*3+$AO363+5,$AP363+20)))))</f>
        <v>0</v>
      </c>
      <c r="AT363" s="4">
        <f ca="1">COUNTIF(INDIRECT("U"&amp;(ROW()+12*(($AN363-1)*3+$AO363)-ROW())/12+5):INDIRECT("AF"&amp;(ROW()+12*(($AN363-1)*3+$AO363)-ROW())/12+5),AS363)</f>
        <v>0</v>
      </c>
      <c r="AU363" s="4">
        <f ca="1">IF(AND(AQ363+AS363&gt;0,AR363+AT363&gt;0),COUNTIF(AU$6:AU362,"&gt;0")+1,0)</f>
        <v>0</v>
      </c>
    </row>
    <row r="364" spans="40:47">
      <c r="AN364" s="4">
        <v>10</v>
      </c>
      <c r="AO364" s="4">
        <v>3</v>
      </c>
      <c r="AP364" s="4">
        <v>11</v>
      </c>
      <c r="AQ364" s="6">
        <f ca="1">IF($AP364=1,IF(INDIRECT(ADDRESS(($AN364-1)*3+$AO364+5,$AP364+7))="",0,INDIRECT(ADDRESS(($AN364-1)*3+$AO364+5,$AP364+7))),IF(INDIRECT(ADDRESS(($AN364-1)*3+$AO364+5,$AP364+7))="",0,IF(COUNTIF(INDIRECT(ADDRESS(($AN364-1)*36+($AO364-1)*12+6,COLUMN())):INDIRECT(ADDRESS(($AN364-1)*36+($AO364-1)*12+$AP364+4,COLUMN())),INDIRECT(ADDRESS(($AN364-1)*3+$AO364+5,$AP364+7)))&gt;=1,0,INDIRECT(ADDRESS(($AN364-1)*3+$AO364+5,$AP364+7)))))</f>
        <v>0</v>
      </c>
      <c r="AR364" s="4">
        <f ca="1">COUNTIF(INDIRECT("H"&amp;(ROW()+12*(($AN364-1)*3+$AO364)-ROW())/12+5):INDIRECT("S"&amp;(ROW()+12*(($AN364-1)*3+$AO364)-ROW())/12+5),AQ364)</f>
        <v>0</v>
      </c>
      <c r="AS364" s="6">
        <f ca="1">IF($AP364=1,IF(INDIRECT(ADDRESS(($AN364-1)*3+$AO364+5,$AP364+20))="",0,INDIRECT(ADDRESS(($AN364-1)*3+$AO364+5,$AP364+20))),IF(INDIRECT(ADDRESS(($AN364-1)*3+$AO364+5,$AP364+20))="",0,IF(COUNTIF(INDIRECT(ADDRESS(($AN364-1)*36+($AO364-1)*12+6,COLUMN())):INDIRECT(ADDRESS(($AN364-1)*36+($AO364-1)*12+$AP364+4,COLUMN())),INDIRECT(ADDRESS(($AN364-1)*3+$AO364+5,$AP364+20)))&gt;=1,0,INDIRECT(ADDRESS(($AN364-1)*3+$AO364+5,$AP364+20)))))</f>
        <v>0</v>
      </c>
      <c r="AT364" s="4">
        <f ca="1">COUNTIF(INDIRECT("U"&amp;(ROW()+12*(($AN364-1)*3+$AO364)-ROW())/12+5):INDIRECT("AF"&amp;(ROW()+12*(($AN364-1)*3+$AO364)-ROW())/12+5),AS364)</f>
        <v>0</v>
      </c>
      <c r="AU364" s="4">
        <f ca="1">IF(AND(AQ364+AS364&gt;0,AR364+AT364&gt;0),COUNTIF(AU$6:AU363,"&gt;0")+1,0)</f>
        <v>0</v>
      </c>
    </row>
    <row r="365" spans="40:47">
      <c r="AN365" s="77">
        <v>10</v>
      </c>
      <c r="AO365" s="77">
        <v>3</v>
      </c>
      <c r="AP365" s="77">
        <v>12</v>
      </c>
      <c r="AQ365" s="78">
        <f ca="1">IF($AP365=1,IF(INDIRECT(ADDRESS(($AN365-1)*3+$AO365+5,$AP365+7))="",0,INDIRECT(ADDRESS(($AN365-1)*3+$AO365+5,$AP365+7))),IF(INDIRECT(ADDRESS(($AN365-1)*3+$AO365+5,$AP365+7))="",0,IF(COUNTIF(INDIRECT(ADDRESS(($AN365-1)*36+($AO365-1)*12+6,COLUMN())):INDIRECT(ADDRESS(($AN365-1)*36+($AO365-1)*12+$AP365+4,COLUMN())),INDIRECT(ADDRESS(($AN365-1)*3+$AO365+5,$AP365+7)))&gt;=1,0,INDIRECT(ADDRESS(($AN365-1)*3+$AO365+5,$AP365+7)))))</f>
        <v>0</v>
      </c>
      <c r="AR365" s="77">
        <f ca="1">COUNTIF(INDIRECT("H"&amp;(ROW()+12*(($AN365-1)*3+$AO365)-ROW())/12+5):INDIRECT("S"&amp;(ROW()+12*(($AN365-1)*3+$AO365)-ROW())/12+5),AQ365)</f>
        <v>0</v>
      </c>
      <c r="AS365" s="78">
        <f ca="1">IF($AP365=1,IF(INDIRECT(ADDRESS(($AN365-1)*3+$AO365+5,$AP365+20))="",0,INDIRECT(ADDRESS(($AN365-1)*3+$AO365+5,$AP365+20))),IF(INDIRECT(ADDRESS(($AN365-1)*3+$AO365+5,$AP365+20))="",0,IF(COUNTIF(INDIRECT(ADDRESS(($AN365-1)*36+($AO365-1)*12+6,COLUMN())):INDIRECT(ADDRESS(($AN365-1)*36+($AO365-1)*12+$AP365+4,COLUMN())),INDIRECT(ADDRESS(($AN365-1)*3+$AO365+5,$AP365+20)))&gt;=1,0,INDIRECT(ADDRESS(($AN365-1)*3+$AO365+5,$AP365+20)))))</f>
        <v>0</v>
      </c>
      <c r="AT365" s="77">
        <f ca="1">COUNTIF(INDIRECT("U"&amp;(ROW()+12*(($AN365-1)*3+$AO365)-ROW())/12+5):INDIRECT("AF"&amp;(ROW()+12*(($AN365-1)*3+$AO365)-ROW())/12+5),AS365)</f>
        <v>0</v>
      </c>
      <c r="AU365" s="4">
        <f ca="1">IF(AND(AQ365+AS365&gt;0,AR365+AT365&gt;0),COUNTIF(AU$6:AU364,"&gt;0")+1,0)</f>
        <v>0</v>
      </c>
    </row>
    <row r="366" spans="40:47">
      <c r="AN366" s="4">
        <v>11</v>
      </c>
      <c r="AO366" s="4">
        <v>1</v>
      </c>
      <c r="AP366" s="4">
        <v>1</v>
      </c>
      <c r="AQ366" s="6">
        <f ca="1">IF($AP366=1,IF(INDIRECT(ADDRESS(($AN366-1)*3+$AO366+5,$AP366+7))="",0,INDIRECT(ADDRESS(($AN366-1)*3+$AO366+5,$AP366+7))),IF(INDIRECT(ADDRESS(($AN366-1)*3+$AO366+5,$AP366+7))="",0,IF(COUNTIF(INDIRECT(ADDRESS(($AN366-1)*36+($AO366-1)*12+6,COLUMN())):INDIRECT(ADDRESS(($AN366-1)*36+($AO366-1)*12+$AP366+4,COLUMN())),INDIRECT(ADDRESS(($AN366-1)*3+$AO366+5,$AP366+7)))&gt;=1,0,INDIRECT(ADDRESS(($AN366-1)*3+$AO366+5,$AP366+7)))))</f>
        <v>0</v>
      </c>
      <c r="AR366" s="4">
        <f ca="1">COUNTIF(INDIRECT("H"&amp;(ROW()+12*(($AN366-1)*3+$AO366)-ROW())/12+5):INDIRECT("S"&amp;(ROW()+12*(($AN366-1)*3+$AO366)-ROW())/12+5),AQ366)</f>
        <v>0</v>
      </c>
      <c r="AS366" s="6">
        <f ca="1">IF($AP366=1,IF(INDIRECT(ADDRESS(($AN366-1)*3+$AO366+5,$AP366+20))="",0,INDIRECT(ADDRESS(($AN366-1)*3+$AO366+5,$AP366+20))),IF(INDIRECT(ADDRESS(($AN366-1)*3+$AO366+5,$AP366+20))="",0,IF(COUNTIF(INDIRECT(ADDRESS(($AN366-1)*36+($AO366-1)*12+6,COLUMN())):INDIRECT(ADDRESS(($AN366-1)*36+($AO366-1)*12+$AP366+4,COLUMN())),INDIRECT(ADDRESS(($AN366-1)*3+$AO366+5,$AP366+20)))&gt;=1,0,INDIRECT(ADDRESS(($AN366-1)*3+$AO366+5,$AP366+20)))))</f>
        <v>0</v>
      </c>
      <c r="AT366" s="4">
        <f ca="1">COUNTIF(INDIRECT("U"&amp;(ROW()+12*(($AN366-1)*3+$AO366)-ROW())/12+5):INDIRECT("AF"&amp;(ROW()+12*(($AN366-1)*3+$AO366)-ROW())/12+5),AS366)</f>
        <v>0</v>
      </c>
      <c r="AU366" s="4">
        <f ca="1">IF(AND(AQ366+AS366&gt;0,AR366+AT366&gt;0),COUNTIF(AU$6:AU365,"&gt;0")+1,0)</f>
        <v>0</v>
      </c>
    </row>
    <row r="367" spans="40:47">
      <c r="AN367" s="4">
        <v>11</v>
      </c>
      <c r="AO367" s="4">
        <v>1</v>
      </c>
      <c r="AP367" s="4">
        <v>2</v>
      </c>
      <c r="AQ367" s="6">
        <f ca="1">IF($AP367=1,IF(INDIRECT(ADDRESS(($AN367-1)*3+$AO367+5,$AP367+7))="",0,INDIRECT(ADDRESS(($AN367-1)*3+$AO367+5,$AP367+7))),IF(INDIRECT(ADDRESS(($AN367-1)*3+$AO367+5,$AP367+7))="",0,IF(COUNTIF(INDIRECT(ADDRESS(($AN367-1)*36+($AO367-1)*12+6,COLUMN())):INDIRECT(ADDRESS(($AN367-1)*36+($AO367-1)*12+$AP367+4,COLUMN())),INDIRECT(ADDRESS(($AN367-1)*3+$AO367+5,$AP367+7)))&gt;=1,0,INDIRECT(ADDRESS(($AN367-1)*3+$AO367+5,$AP367+7)))))</f>
        <v>0</v>
      </c>
      <c r="AR367" s="4">
        <f ca="1">COUNTIF(INDIRECT("H"&amp;(ROW()+12*(($AN367-1)*3+$AO367)-ROW())/12+5):INDIRECT("S"&amp;(ROW()+12*(($AN367-1)*3+$AO367)-ROW())/12+5),AQ367)</f>
        <v>0</v>
      </c>
      <c r="AS367" s="6">
        <f ca="1">IF($AP367=1,IF(INDIRECT(ADDRESS(($AN367-1)*3+$AO367+5,$AP367+20))="",0,INDIRECT(ADDRESS(($AN367-1)*3+$AO367+5,$AP367+20))),IF(INDIRECT(ADDRESS(($AN367-1)*3+$AO367+5,$AP367+20))="",0,IF(COUNTIF(INDIRECT(ADDRESS(($AN367-1)*36+($AO367-1)*12+6,COLUMN())):INDIRECT(ADDRESS(($AN367-1)*36+($AO367-1)*12+$AP367+4,COLUMN())),INDIRECT(ADDRESS(($AN367-1)*3+$AO367+5,$AP367+20)))&gt;=1,0,INDIRECT(ADDRESS(($AN367-1)*3+$AO367+5,$AP367+20)))))</f>
        <v>0</v>
      </c>
      <c r="AT367" s="4">
        <f ca="1">COUNTIF(INDIRECT("U"&amp;(ROW()+12*(($AN367-1)*3+$AO367)-ROW())/12+5):INDIRECT("AF"&amp;(ROW()+12*(($AN367-1)*3+$AO367)-ROW())/12+5),AS367)</f>
        <v>0</v>
      </c>
      <c r="AU367" s="4">
        <f ca="1">IF(AND(AQ367+AS367&gt;0,AR367+AT367&gt;0),COUNTIF(AU$6:AU366,"&gt;0")+1,0)</f>
        <v>0</v>
      </c>
    </row>
    <row r="368" spans="40:47">
      <c r="AN368" s="4">
        <v>11</v>
      </c>
      <c r="AO368" s="4">
        <v>1</v>
      </c>
      <c r="AP368" s="4">
        <v>3</v>
      </c>
      <c r="AQ368" s="6">
        <f ca="1">IF($AP368=1,IF(INDIRECT(ADDRESS(($AN368-1)*3+$AO368+5,$AP368+7))="",0,INDIRECT(ADDRESS(($AN368-1)*3+$AO368+5,$AP368+7))),IF(INDIRECT(ADDRESS(($AN368-1)*3+$AO368+5,$AP368+7))="",0,IF(COUNTIF(INDIRECT(ADDRESS(($AN368-1)*36+($AO368-1)*12+6,COLUMN())):INDIRECT(ADDRESS(($AN368-1)*36+($AO368-1)*12+$AP368+4,COLUMN())),INDIRECT(ADDRESS(($AN368-1)*3+$AO368+5,$AP368+7)))&gt;=1,0,INDIRECT(ADDRESS(($AN368-1)*3+$AO368+5,$AP368+7)))))</f>
        <v>0</v>
      </c>
      <c r="AR368" s="4">
        <f ca="1">COUNTIF(INDIRECT("H"&amp;(ROW()+12*(($AN368-1)*3+$AO368)-ROW())/12+5):INDIRECT("S"&amp;(ROW()+12*(($AN368-1)*3+$AO368)-ROW())/12+5),AQ368)</f>
        <v>0</v>
      </c>
      <c r="AS368" s="6">
        <f ca="1">IF($AP368=1,IF(INDIRECT(ADDRESS(($AN368-1)*3+$AO368+5,$AP368+20))="",0,INDIRECT(ADDRESS(($AN368-1)*3+$AO368+5,$AP368+20))),IF(INDIRECT(ADDRESS(($AN368-1)*3+$AO368+5,$AP368+20))="",0,IF(COUNTIF(INDIRECT(ADDRESS(($AN368-1)*36+($AO368-1)*12+6,COLUMN())):INDIRECT(ADDRESS(($AN368-1)*36+($AO368-1)*12+$AP368+4,COLUMN())),INDIRECT(ADDRESS(($AN368-1)*3+$AO368+5,$AP368+20)))&gt;=1,0,INDIRECT(ADDRESS(($AN368-1)*3+$AO368+5,$AP368+20)))))</f>
        <v>0</v>
      </c>
      <c r="AT368" s="4">
        <f ca="1">COUNTIF(INDIRECT("U"&amp;(ROW()+12*(($AN368-1)*3+$AO368)-ROW())/12+5):INDIRECT("AF"&amp;(ROW()+12*(($AN368-1)*3+$AO368)-ROW())/12+5),AS368)</f>
        <v>0</v>
      </c>
      <c r="AU368" s="4">
        <f ca="1">IF(AND(AQ368+AS368&gt;0,AR368+AT368&gt;0),COUNTIF(AU$6:AU367,"&gt;0")+1,0)</f>
        <v>0</v>
      </c>
    </row>
    <row r="369" spans="40:47">
      <c r="AN369" s="4">
        <v>11</v>
      </c>
      <c r="AO369" s="4">
        <v>1</v>
      </c>
      <c r="AP369" s="4">
        <v>4</v>
      </c>
      <c r="AQ369" s="6">
        <f ca="1">IF($AP369=1,IF(INDIRECT(ADDRESS(($AN369-1)*3+$AO369+5,$AP369+7))="",0,INDIRECT(ADDRESS(($AN369-1)*3+$AO369+5,$AP369+7))),IF(INDIRECT(ADDRESS(($AN369-1)*3+$AO369+5,$AP369+7))="",0,IF(COUNTIF(INDIRECT(ADDRESS(($AN369-1)*36+($AO369-1)*12+6,COLUMN())):INDIRECT(ADDRESS(($AN369-1)*36+($AO369-1)*12+$AP369+4,COLUMN())),INDIRECT(ADDRESS(($AN369-1)*3+$AO369+5,$AP369+7)))&gt;=1,0,INDIRECT(ADDRESS(($AN369-1)*3+$AO369+5,$AP369+7)))))</f>
        <v>0</v>
      </c>
      <c r="AR369" s="4">
        <f ca="1">COUNTIF(INDIRECT("H"&amp;(ROW()+12*(($AN369-1)*3+$AO369)-ROW())/12+5):INDIRECT("S"&amp;(ROW()+12*(($AN369-1)*3+$AO369)-ROW())/12+5),AQ369)</f>
        <v>0</v>
      </c>
      <c r="AS369" s="6">
        <f ca="1">IF($AP369=1,IF(INDIRECT(ADDRESS(($AN369-1)*3+$AO369+5,$AP369+20))="",0,INDIRECT(ADDRESS(($AN369-1)*3+$AO369+5,$AP369+20))),IF(INDIRECT(ADDRESS(($AN369-1)*3+$AO369+5,$AP369+20))="",0,IF(COUNTIF(INDIRECT(ADDRESS(($AN369-1)*36+($AO369-1)*12+6,COLUMN())):INDIRECT(ADDRESS(($AN369-1)*36+($AO369-1)*12+$AP369+4,COLUMN())),INDIRECT(ADDRESS(($AN369-1)*3+$AO369+5,$AP369+20)))&gt;=1,0,INDIRECT(ADDRESS(($AN369-1)*3+$AO369+5,$AP369+20)))))</f>
        <v>0</v>
      </c>
      <c r="AT369" s="4">
        <f ca="1">COUNTIF(INDIRECT("U"&amp;(ROW()+12*(($AN369-1)*3+$AO369)-ROW())/12+5):INDIRECT("AF"&amp;(ROW()+12*(($AN369-1)*3+$AO369)-ROW())/12+5),AS369)</f>
        <v>0</v>
      </c>
      <c r="AU369" s="4">
        <f ca="1">IF(AND(AQ369+AS369&gt;0,AR369+AT369&gt;0),COUNTIF(AU$6:AU368,"&gt;0")+1,0)</f>
        <v>0</v>
      </c>
    </row>
    <row r="370" spans="40:47">
      <c r="AN370" s="4">
        <v>11</v>
      </c>
      <c r="AO370" s="4">
        <v>1</v>
      </c>
      <c r="AP370" s="4">
        <v>5</v>
      </c>
      <c r="AQ370" s="6">
        <f ca="1">IF($AP370=1,IF(INDIRECT(ADDRESS(($AN370-1)*3+$AO370+5,$AP370+7))="",0,INDIRECT(ADDRESS(($AN370-1)*3+$AO370+5,$AP370+7))),IF(INDIRECT(ADDRESS(($AN370-1)*3+$AO370+5,$AP370+7))="",0,IF(COUNTIF(INDIRECT(ADDRESS(($AN370-1)*36+($AO370-1)*12+6,COLUMN())):INDIRECT(ADDRESS(($AN370-1)*36+($AO370-1)*12+$AP370+4,COLUMN())),INDIRECT(ADDRESS(($AN370-1)*3+$AO370+5,$AP370+7)))&gt;=1,0,INDIRECT(ADDRESS(($AN370-1)*3+$AO370+5,$AP370+7)))))</f>
        <v>0</v>
      </c>
      <c r="AR370" s="4">
        <f ca="1">COUNTIF(INDIRECT("H"&amp;(ROW()+12*(($AN370-1)*3+$AO370)-ROW())/12+5):INDIRECT("S"&amp;(ROW()+12*(($AN370-1)*3+$AO370)-ROW())/12+5),AQ370)</f>
        <v>0</v>
      </c>
      <c r="AS370" s="6">
        <f ca="1">IF($AP370=1,IF(INDIRECT(ADDRESS(($AN370-1)*3+$AO370+5,$AP370+20))="",0,INDIRECT(ADDRESS(($AN370-1)*3+$AO370+5,$AP370+20))),IF(INDIRECT(ADDRESS(($AN370-1)*3+$AO370+5,$AP370+20))="",0,IF(COUNTIF(INDIRECT(ADDRESS(($AN370-1)*36+($AO370-1)*12+6,COLUMN())):INDIRECT(ADDRESS(($AN370-1)*36+($AO370-1)*12+$AP370+4,COLUMN())),INDIRECT(ADDRESS(($AN370-1)*3+$AO370+5,$AP370+20)))&gt;=1,0,INDIRECT(ADDRESS(($AN370-1)*3+$AO370+5,$AP370+20)))))</f>
        <v>0</v>
      </c>
      <c r="AT370" s="4">
        <f ca="1">COUNTIF(INDIRECT("U"&amp;(ROW()+12*(($AN370-1)*3+$AO370)-ROW())/12+5):INDIRECT("AF"&amp;(ROW()+12*(($AN370-1)*3+$AO370)-ROW())/12+5),AS370)</f>
        <v>0</v>
      </c>
      <c r="AU370" s="4">
        <f ca="1">IF(AND(AQ370+AS370&gt;0,AR370+AT370&gt;0),COUNTIF(AU$6:AU369,"&gt;0")+1,0)</f>
        <v>0</v>
      </c>
    </row>
    <row r="371" spans="40:47">
      <c r="AN371" s="4">
        <v>11</v>
      </c>
      <c r="AO371" s="4">
        <v>1</v>
      </c>
      <c r="AP371" s="4">
        <v>6</v>
      </c>
      <c r="AQ371" s="6">
        <f ca="1">IF($AP371=1,IF(INDIRECT(ADDRESS(($AN371-1)*3+$AO371+5,$AP371+7))="",0,INDIRECT(ADDRESS(($AN371-1)*3+$AO371+5,$AP371+7))),IF(INDIRECT(ADDRESS(($AN371-1)*3+$AO371+5,$AP371+7))="",0,IF(COUNTIF(INDIRECT(ADDRESS(($AN371-1)*36+($AO371-1)*12+6,COLUMN())):INDIRECT(ADDRESS(($AN371-1)*36+($AO371-1)*12+$AP371+4,COLUMN())),INDIRECT(ADDRESS(($AN371-1)*3+$AO371+5,$AP371+7)))&gt;=1,0,INDIRECT(ADDRESS(($AN371-1)*3+$AO371+5,$AP371+7)))))</f>
        <v>0</v>
      </c>
      <c r="AR371" s="4">
        <f ca="1">COUNTIF(INDIRECT("H"&amp;(ROW()+12*(($AN371-1)*3+$AO371)-ROW())/12+5):INDIRECT("S"&amp;(ROW()+12*(($AN371-1)*3+$AO371)-ROW())/12+5),AQ371)</f>
        <v>0</v>
      </c>
      <c r="AS371" s="6">
        <f ca="1">IF($AP371=1,IF(INDIRECT(ADDRESS(($AN371-1)*3+$AO371+5,$AP371+20))="",0,INDIRECT(ADDRESS(($AN371-1)*3+$AO371+5,$AP371+20))),IF(INDIRECT(ADDRESS(($AN371-1)*3+$AO371+5,$AP371+20))="",0,IF(COUNTIF(INDIRECT(ADDRESS(($AN371-1)*36+($AO371-1)*12+6,COLUMN())):INDIRECT(ADDRESS(($AN371-1)*36+($AO371-1)*12+$AP371+4,COLUMN())),INDIRECT(ADDRESS(($AN371-1)*3+$AO371+5,$AP371+20)))&gt;=1,0,INDIRECT(ADDRESS(($AN371-1)*3+$AO371+5,$AP371+20)))))</f>
        <v>0</v>
      </c>
      <c r="AT371" s="4">
        <f ca="1">COUNTIF(INDIRECT("U"&amp;(ROW()+12*(($AN371-1)*3+$AO371)-ROW())/12+5):INDIRECT("AF"&amp;(ROW()+12*(($AN371-1)*3+$AO371)-ROW())/12+5),AS371)</f>
        <v>0</v>
      </c>
      <c r="AU371" s="4">
        <f ca="1">IF(AND(AQ371+AS371&gt;0,AR371+AT371&gt;0),COUNTIF(AU$6:AU370,"&gt;0")+1,0)</f>
        <v>0</v>
      </c>
    </row>
    <row r="372" spans="40:47">
      <c r="AN372" s="4">
        <v>11</v>
      </c>
      <c r="AO372" s="4">
        <v>1</v>
      </c>
      <c r="AP372" s="4">
        <v>7</v>
      </c>
      <c r="AQ372" s="6">
        <f ca="1">IF($AP372=1,IF(INDIRECT(ADDRESS(($AN372-1)*3+$AO372+5,$AP372+7))="",0,INDIRECT(ADDRESS(($AN372-1)*3+$AO372+5,$AP372+7))),IF(INDIRECT(ADDRESS(($AN372-1)*3+$AO372+5,$AP372+7))="",0,IF(COUNTIF(INDIRECT(ADDRESS(($AN372-1)*36+($AO372-1)*12+6,COLUMN())):INDIRECT(ADDRESS(($AN372-1)*36+($AO372-1)*12+$AP372+4,COLUMN())),INDIRECT(ADDRESS(($AN372-1)*3+$AO372+5,$AP372+7)))&gt;=1,0,INDIRECT(ADDRESS(($AN372-1)*3+$AO372+5,$AP372+7)))))</f>
        <v>0</v>
      </c>
      <c r="AR372" s="4">
        <f ca="1">COUNTIF(INDIRECT("H"&amp;(ROW()+12*(($AN372-1)*3+$AO372)-ROW())/12+5):INDIRECT("S"&amp;(ROW()+12*(($AN372-1)*3+$AO372)-ROW())/12+5),AQ372)</f>
        <v>0</v>
      </c>
      <c r="AS372" s="6">
        <f ca="1">IF($AP372=1,IF(INDIRECT(ADDRESS(($AN372-1)*3+$AO372+5,$AP372+20))="",0,INDIRECT(ADDRESS(($AN372-1)*3+$AO372+5,$AP372+20))),IF(INDIRECT(ADDRESS(($AN372-1)*3+$AO372+5,$AP372+20))="",0,IF(COUNTIF(INDIRECT(ADDRESS(($AN372-1)*36+($AO372-1)*12+6,COLUMN())):INDIRECT(ADDRESS(($AN372-1)*36+($AO372-1)*12+$AP372+4,COLUMN())),INDIRECT(ADDRESS(($AN372-1)*3+$AO372+5,$AP372+20)))&gt;=1,0,INDIRECT(ADDRESS(($AN372-1)*3+$AO372+5,$AP372+20)))))</f>
        <v>0</v>
      </c>
      <c r="AT372" s="4">
        <f ca="1">COUNTIF(INDIRECT("U"&amp;(ROW()+12*(($AN372-1)*3+$AO372)-ROW())/12+5):INDIRECT("AF"&amp;(ROW()+12*(($AN372-1)*3+$AO372)-ROW())/12+5),AS372)</f>
        <v>0</v>
      </c>
      <c r="AU372" s="4">
        <f ca="1">IF(AND(AQ372+AS372&gt;0,AR372+AT372&gt;0),COUNTIF(AU$6:AU371,"&gt;0")+1,0)</f>
        <v>0</v>
      </c>
    </row>
    <row r="373" spans="40:47">
      <c r="AN373" s="4">
        <v>11</v>
      </c>
      <c r="AO373" s="4">
        <v>1</v>
      </c>
      <c r="AP373" s="4">
        <v>8</v>
      </c>
      <c r="AQ373" s="6">
        <f ca="1">IF($AP373=1,IF(INDIRECT(ADDRESS(($AN373-1)*3+$AO373+5,$AP373+7))="",0,INDIRECT(ADDRESS(($AN373-1)*3+$AO373+5,$AP373+7))),IF(INDIRECT(ADDRESS(($AN373-1)*3+$AO373+5,$AP373+7))="",0,IF(COUNTIF(INDIRECT(ADDRESS(($AN373-1)*36+($AO373-1)*12+6,COLUMN())):INDIRECT(ADDRESS(($AN373-1)*36+($AO373-1)*12+$AP373+4,COLUMN())),INDIRECT(ADDRESS(($AN373-1)*3+$AO373+5,$AP373+7)))&gt;=1,0,INDIRECT(ADDRESS(($AN373-1)*3+$AO373+5,$AP373+7)))))</f>
        <v>0</v>
      </c>
      <c r="AR373" s="4">
        <f ca="1">COUNTIF(INDIRECT("H"&amp;(ROW()+12*(($AN373-1)*3+$AO373)-ROW())/12+5):INDIRECT("S"&amp;(ROW()+12*(($AN373-1)*3+$AO373)-ROW())/12+5),AQ373)</f>
        <v>0</v>
      </c>
      <c r="AS373" s="6">
        <f ca="1">IF($AP373=1,IF(INDIRECT(ADDRESS(($AN373-1)*3+$AO373+5,$AP373+20))="",0,INDIRECT(ADDRESS(($AN373-1)*3+$AO373+5,$AP373+20))),IF(INDIRECT(ADDRESS(($AN373-1)*3+$AO373+5,$AP373+20))="",0,IF(COUNTIF(INDIRECT(ADDRESS(($AN373-1)*36+($AO373-1)*12+6,COLUMN())):INDIRECT(ADDRESS(($AN373-1)*36+($AO373-1)*12+$AP373+4,COLUMN())),INDIRECT(ADDRESS(($AN373-1)*3+$AO373+5,$AP373+20)))&gt;=1,0,INDIRECT(ADDRESS(($AN373-1)*3+$AO373+5,$AP373+20)))))</f>
        <v>0</v>
      </c>
      <c r="AT373" s="4">
        <f ca="1">COUNTIF(INDIRECT("U"&amp;(ROW()+12*(($AN373-1)*3+$AO373)-ROW())/12+5):INDIRECT("AF"&amp;(ROW()+12*(($AN373-1)*3+$AO373)-ROW())/12+5),AS373)</f>
        <v>0</v>
      </c>
      <c r="AU373" s="4">
        <f ca="1">IF(AND(AQ373+AS373&gt;0,AR373+AT373&gt;0),COUNTIF(AU$6:AU372,"&gt;0")+1,0)</f>
        <v>0</v>
      </c>
    </row>
    <row r="374" spans="40:47">
      <c r="AN374" s="4">
        <v>11</v>
      </c>
      <c r="AO374" s="4">
        <v>1</v>
      </c>
      <c r="AP374" s="4">
        <v>9</v>
      </c>
      <c r="AQ374" s="6">
        <f ca="1">IF($AP374=1,IF(INDIRECT(ADDRESS(($AN374-1)*3+$AO374+5,$AP374+7))="",0,INDIRECT(ADDRESS(($AN374-1)*3+$AO374+5,$AP374+7))),IF(INDIRECT(ADDRESS(($AN374-1)*3+$AO374+5,$AP374+7))="",0,IF(COUNTIF(INDIRECT(ADDRESS(($AN374-1)*36+($AO374-1)*12+6,COLUMN())):INDIRECT(ADDRESS(($AN374-1)*36+($AO374-1)*12+$AP374+4,COLUMN())),INDIRECT(ADDRESS(($AN374-1)*3+$AO374+5,$AP374+7)))&gt;=1,0,INDIRECT(ADDRESS(($AN374-1)*3+$AO374+5,$AP374+7)))))</f>
        <v>0</v>
      </c>
      <c r="AR374" s="4">
        <f ca="1">COUNTIF(INDIRECT("H"&amp;(ROW()+12*(($AN374-1)*3+$AO374)-ROW())/12+5):INDIRECT("S"&amp;(ROW()+12*(($AN374-1)*3+$AO374)-ROW())/12+5),AQ374)</f>
        <v>0</v>
      </c>
      <c r="AS374" s="6">
        <f ca="1">IF($AP374=1,IF(INDIRECT(ADDRESS(($AN374-1)*3+$AO374+5,$AP374+20))="",0,INDIRECT(ADDRESS(($AN374-1)*3+$AO374+5,$AP374+20))),IF(INDIRECT(ADDRESS(($AN374-1)*3+$AO374+5,$AP374+20))="",0,IF(COUNTIF(INDIRECT(ADDRESS(($AN374-1)*36+($AO374-1)*12+6,COLUMN())):INDIRECT(ADDRESS(($AN374-1)*36+($AO374-1)*12+$AP374+4,COLUMN())),INDIRECT(ADDRESS(($AN374-1)*3+$AO374+5,$AP374+20)))&gt;=1,0,INDIRECT(ADDRESS(($AN374-1)*3+$AO374+5,$AP374+20)))))</f>
        <v>0</v>
      </c>
      <c r="AT374" s="4">
        <f ca="1">COUNTIF(INDIRECT("U"&amp;(ROW()+12*(($AN374-1)*3+$AO374)-ROW())/12+5):INDIRECT("AF"&amp;(ROW()+12*(($AN374-1)*3+$AO374)-ROW())/12+5),AS374)</f>
        <v>0</v>
      </c>
      <c r="AU374" s="4">
        <f ca="1">IF(AND(AQ374+AS374&gt;0,AR374+AT374&gt;0),COUNTIF(AU$6:AU373,"&gt;0")+1,0)</f>
        <v>0</v>
      </c>
    </row>
    <row r="375" spans="40:47">
      <c r="AN375" s="4">
        <v>11</v>
      </c>
      <c r="AO375" s="4">
        <v>1</v>
      </c>
      <c r="AP375" s="4">
        <v>10</v>
      </c>
      <c r="AQ375" s="6">
        <f ca="1">IF($AP375=1,IF(INDIRECT(ADDRESS(($AN375-1)*3+$AO375+5,$AP375+7))="",0,INDIRECT(ADDRESS(($AN375-1)*3+$AO375+5,$AP375+7))),IF(INDIRECT(ADDRESS(($AN375-1)*3+$AO375+5,$AP375+7))="",0,IF(COUNTIF(INDIRECT(ADDRESS(($AN375-1)*36+($AO375-1)*12+6,COLUMN())):INDIRECT(ADDRESS(($AN375-1)*36+($AO375-1)*12+$AP375+4,COLUMN())),INDIRECT(ADDRESS(($AN375-1)*3+$AO375+5,$AP375+7)))&gt;=1,0,INDIRECT(ADDRESS(($AN375-1)*3+$AO375+5,$AP375+7)))))</f>
        <v>0</v>
      </c>
      <c r="AR375" s="4">
        <f ca="1">COUNTIF(INDIRECT("H"&amp;(ROW()+12*(($AN375-1)*3+$AO375)-ROW())/12+5):INDIRECT("S"&amp;(ROW()+12*(($AN375-1)*3+$AO375)-ROW())/12+5),AQ375)</f>
        <v>0</v>
      </c>
      <c r="AS375" s="6">
        <f ca="1">IF($AP375=1,IF(INDIRECT(ADDRESS(($AN375-1)*3+$AO375+5,$AP375+20))="",0,INDIRECT(ADDRESS(($AN375-1)*3+$AO375+5,$AP375+20))),IF(INDIRECT(ADDRESS(($AN375-1)*3+$AO375+5,$AP375+20))="",0,IF(COUNTIF(INDIRECT(ADDRESS(($AN375-1)*36+($AO375-1)*12+6,COLUMN())):INDIRECT(ADDRESS(($AN375-1)*36+($AO375-1)*12+$AP375+4,COLUMN())),INDIRECT(ADDRESS(($AN375-1)*3+$AO375+5,$AP375+20)))&gt;=1,0,INDIRECT(ADDRESS(($AN375-1)*3+$AO375+5,$AP375+20)))))</f>
        <v>0</v>
      </c>
      <c r="AT375" s="4">
        <f ca="1">COUNTIF(INDIRECT("U"&amp;(ROW()+12*(($AN375-1)*3+$AO375)-ROW())/12+5):INDIRECT("AF"&amp;(ROW()+12*(($AN375-1)*3+$AO375)-ROW())/12+5),AS375)</f>
        <v>0</v>
      </c>
      <c r="AU375" s="4">
        <f ca="1">IF(AND(AQ375+AS375&gt;0,AR375+AT375&gt;0),COUNTIF(AU$6:AU374,"&gt;0")+1,0)</f>
        <v>0</v>
      </c>
    </row>
    <row r="376" spans="40:47">
      <c r="AN376" s="4">
        <v>11</v>
      </c>
      <c r="AO376" s="4">
        <v>1</v>
      </c>
      <c r="AP376" s="4">
        <v>11</v>
      </c>
      <c r="AQ376" s="6">
        <f ca="1">IF($AP376=1,IF(INDIRECT(ADDRESS(($AN376-1)*3+$AO376+5,$AP376+7))="",0,INDIRECT(ADDRESS(($AN376-1)*3+$AO376+5,$AP376+7))),IF(INDIRECT(ADDRESS(($AN376-1)*3+$AO376+5,$AP376+7))="",0,IF(COUNTIF(INDIRECT(ADDRESS(($AN376-1)*36+($AO376-1)*12+6,COLUMN())):INDIRECT(ADDRESS(($AN376-1)*36+($AO376-1)*12+$AP376+4,COLUMN())),INDIRECT(ADDRESS(($AN376-1)*3+$AO376+5,$AP376+7)))&gt;=1,0,INDIRECT(ADDRESS(($AN376-1)*3+$AO376+5,$AP376+7)))))</f>
        <v>0</v>
      </c>
      <c r="AR376" s="4">
        <f ca="1">COUNTIF(INDIRECT("H"&amp;(ROW()+12*(($AN376-1)*3+$AO376)-ROW())/12+5):INDIRECT("S"&amp;(ROW()+12*(($AN376-1)*3+$AO376)-ROW())/12+5),AQ376)</f>
        <v>0</v>
      </c>
      <c r="AS376" s="6">
        <f ca="1">IF($AP376=1,IF(INDIRECT(ADDRESS(($AN376-1)*3+$AO376+5,$AP376+20))="",0,INDIRECT(ADDRESS(($AN376-1)*3+$AO376+5,$AP376+20))),IF(INDIRECT(ADDRESS(($AN376-1)*3+$AO376+5,$AP376+20))="",0,IF(COUNTIF(INDIRECT(ADDRESS(($AN376-1)*36+($AO376-1)*12+6,COLUMN())):INDIRECT(ADDRESS(($AN376-1)*36+($AO376-1)*12+$AP376+4,COLUMN())),INDIRECT(ADDRESS(($AN376-1)*3+$AO376+5,$AP376+20)))&gt;=1,0,INDIRECT(ADDRESS(($AN376-1)*3+$AO376+5,$AP376+20)))))</f>
        <v>0</v>
      </c>
      <c r="AT376" s="4">
        <f ca="1">COUNTIF(INDIRECT("U"&amp;(ROW()+12*(($AN376-1)*3+$AO376)-ROW())/12+5):INDIRECT("AF"&amp;(ROW()+12*(($AN376-1)*3+$AO376)-ROW())/12+5),AS376)</f>
        <v>0</v>
      </c>
      <c r="AU376" s="4">
        <f ca="1">IF(AND(AQ376+AS376&gt;0,AR376+AT376&gt;0),COUNTIF(AU$6:AU375,"&gt;0")+1,0)</f>
        <v>0</v>
      </c>
    </row>
    <row r="377" spans="40:47">
      <c r="AN377" s="4">
        <v>11</v>
      </c>
      <c r="AO377" s="4">
        <v>1</v>
      </c>
      <c r="AP377" s="4">
        <v>12</v>
      </c>
      <c r="AQ377" s="6">
        <f ca="1">IF($AP377=1,IF(INDIRECT(ADDRESS(($AN377-1)*3+$AO377+5,$AP377+7))="",0,INDIRECT(ADDRESS(($AN377-1)*3+$AO377+5,$AP377+7))),IF(INDIRECT(ADDRESS(($AN377-1)*3+$AO377+5,$AP377+7))="",0,IF(COUNTIF(INDIRECT(ADDRESS(($AN377-1)*36+($AO377-1)*12+6,COLUMN())):INDIRECT(ADDRESS(($AN377-1)*36+($AO377-1)*12+$AP377+4,COLUMN())),INDIRECT(ADDRESS(($AN377-1)*3+$AO377+5,$AP377+7)))&gt;=1,0,INDIRECT(ADDRESS(($AN377-1)*3+$AO377+5,$AP377+7)))))</f>
        <v>0</v>
      </c>
      <c r="AR377" s="4">
        <f ca="1">COUNTIF(INDIRECT("H"&amp;(ROW()+12*(($AN377-1)*3+$AO377)-ROW())/12+5):INDIRECT("S"&amp;(ROW()+12*(($AN377-1)*3+$AO377)-ROW())/12+5),AQ377)</f>
        <v>0</v>
      </c>
      <c r="AS377" s="6">
        <f ca="1">IF($AP377=1,IF(INDIRECT(ADDRESS(($AN377-1)*3+$AO377+5,$AP377+20))="",0,INDIRECT(ADDRESS(($AN377-1)*3+$AO377+5,$AP377+20))),IF(INDIRECT(ADDRESS(($AN377-1)*3+$AO377+5,$AP377+20))="",0,IF(COUNTIF(INDIRECT(ADDRESS(($AN377-1)*36+($AO377-1)*12+6,COLUMN())):INDIRECT(ADDRESS(($AN377-1)*36+($AO377-1)*12+$AP377+4,COLUMN())),INDIRECT(ADDRESS(($AN377-1)*3+$AO377+5,$AP377+20)))&gt;=1,0,INDIRECT(ADDRESS(($AN377-1)*3+$AO377+5,$AP377+20)))))</f>
        <v>0</v>
      </c>
      <c r="AT377" s="4">
        <f ca="1">COUNTIF(INDIRECT("U"&amp;(ROW()+12*(($AN377-1)*3+$AO377)-ROW())/12+5):INDIRECT("AF"&amp;(ROW()+12*(($AN377-1)*3+$AO377)-ROW())/12+5),AS377)</f>
        <v>0</v>
      </c>
      <c r="AU377" s="4">
        <f ca="1">IF(AND(AQ377+AS377&gt;0,AR377+AT377&gt;0),COUNTIF(AU$6:AU376,"&gt;0")+1,0)</f>
        <v>0</v>
      </c>
    </row>
    <row r="378" spans="40:47">
      <c r="AN378" s="4">
        <v>11</v>
      </c>
      <c r="AO378" s="4">
        <v>2</v>
      </c>
      <c r="AP378" s="4">
        <v>1</v>
      </c>
      <c r="AQ378" s="6">
        <f ca="1">IF($AP378=1,IF(INDIRECT(ADDRESS(($AN378-1)*3+$AO378+5,$AP378+7))="",0,INDIRECT(ADDRESS(($AN378-1)*3+$AO378+5,$AP378+7))),IF(INDIRECT(ADDRESS(($AN378-1)*3+$AO378+5,$AP378+7))="",0,IF(COUNTIF(INDIRECT(ADDRESS(($AN378-1)*36+($AO378-1)*12+6,COLUMN())):INDIRECT(ADDRESS(($AN378-1)*36+($AO378-1)*12+$AP378+4,COLUMN())),INDIRECT(ADDRESS(($AN378-1)*3+$AO378+5,$AP378+7)))&gt;=1,0,INDIRECT(ADDRESS(($AN378-1)*3+$AO378+5,$AP378+7)))))</f>
        <v>0</v>
      </c>
      <c r="AR378" s="4">
        <f ca="1">COUNTIF(INDIRECT("H"&amp;(ROW()+12*(($AN378-1)*3+$AO378)-ROW())/12+5):INDIRECT("S"&amp;(ROW()+12*(($AN378-1)*3+$AO378)-ROW())/12+5),AQ378)</f>
        <v>0</v>
      </c>
      <c r="AS378" s="6">
        <f ca="1">IF($AP378=1,IF(INDIRECT(ADDRESS(($AN378-1)*3+$AO378+5,$AP378+20))="",0,INDIRECT(ADDRESS(($AN378-1)*3+$AO378+5,$AP378+20))),IF(INDIRECT(ADDRESS(($AN378-1)*3+$AO378+5,$AP378+20))="",0,IF(COUNTIF(INDIRECT(ADDRESS(($AN378-1)*36+($AO378-1)*12+6,COLUMN())):INDIRECT(ADDRESS(($AN378-1)*36+($AO378-1)*12+$AP378+4,COLUMN())),INDIRECT(ADDRESS(($AN378-1)*3+$AO378+5,$AP378+20)))&gt;=1,0,INDIRECT(ADDRESS(($AN378-1)*3+$AO378+5,$AP378+20)))))</f>
        <v>0</v>
      </c>
      <c r="AT378" s="4">
        <f ca="1">COUNTIF(INDIRECT("U"&amp;(ROW()+12*(($AN378-1)*3+$AO378)-ROW())/12+5):INDIRECT("AF"&amp;(ROW()+12*(($AN378-1)*3+$AO378)-ROW())/12+5),AS378)</f>
        <v>0</v>
      </c>
      <c r="AU378" s="4">
        <f ca="1">IF(AND(AQ378+AS378&gt;0,AR378+AT378&gt;0),COUNTIF(AU$6:AU377,"&gt;0")+1,0)</f>
        <v>0</v>
      </c>
    </row>
    <row r="379" spans="40:47">
      <c r="AN379" s="4">
        <v>11</v>
      </c>
      <c r="AO379" s="4">
        <v>2</v>
      </c>
      <c r="AP379" s="4">
        <v>2</v>
      </c>
      <c r="AQ379" s="6">
        <f ca="1">IF($AP379=1,IF(INDIRECT(ADDRESS(($AN379-1)*3+$AO379+5,$AP379+7))="",0,INDIRECT(ADDRESS(($AN379-1)*3+$AO379+5,$AP379+7))),IF(INDIRECT(ADDRESS(($AN379-1)*3+$AO379+5,$AP379+7))="",0,IF(COUNTIF(INDIRECT(ADDRESS(($AN379-1)*36+($AO379-1)*12+6,COLUMN())):INDIRECT(ADDRESS(($AN379-1)*36+($AO379-1)*12+$AP379+4,COLUMN())),INDIRECT(ADDRESS(($AN379-1)*3+$AO379+5,$AP379+7)))&gt;=1,0,INDIRECT(ADDRESS(($AN379-1)*3+$AO379+5,$AP379+7)))))</f>
        <v>0</v>
      </c>
      <c r="AR379" s="4">
        <f ca="1">COUNTIF(INDIRECT("H"&amp;(ROW()+12*(($AN379-1)*3+$AO379)-ROW())/12+5):INDIRECT("S"&amp;(ROW()+12*(($AN379-1)*3+$AO379)-ROW())/12+5),AQ379)</f>
        <v>0</v>
      </c>
      <c r="AS379" s="6">
        <f ca="1">IF($AP379=1,IF(INDIRECT(ADDRESS(($AN379-1)*3+$AO379+5,$AP379+20))="",0,INDIRECT(ADDRESS(($AN379-1)*3+$AO379+5,$AP379+20))),IF(INDIRECT(ADDRESS(($AN379-1)*3+$AO379+5,$AP379+20))="",0,IF(COUNTIF(INDIRECT(ADDRESS(($AN379-1)*36+($AO379-1)*12+6,COLUMN())):INDIRECT(ADDRESS(($AN379-1)*36+($AO379-1)*12+$AP379+4,COLUMN())),INDIRECT(ADDRESS(($AN379-1)*3+$AO379+5,$AP379+20)))&gt;=1,0,INDIRECT(ADDRESS(($AN379-1)*3+$AO379+5,$AP379+20)))))</f>
        <v>0</v>
      </c>
      <c r="AT379" s="4">
        <f ca="1">COUNTIF(INDIRECT("U"&amp;(ROW()+12*(($AN379-1)*3+$AO379)-ROW())/12+5):INDIRECT("AF"&amp;(ROW()+12*(($AN379-1)*3+$AO379)-ROW())/12+5),AS379)</f>
        <v>0</v>
      </c>
      <c r="AU379" s="4">
        <f ca="1">IF(AND(AQ379+AS379&gt;0,AR379+AT379&gt;0),COUNTIF(AU$6:AU378,"&gt;0")+1,0)</f>
        <v>0</v>
      </c>
    </row>
    <row r="380" spans="40:47">
      <c r="AN380" s="4">
        <v>11</v>
      </c>
      <c r="AO380" s="4">
        <v>2</v>
      </c>
      <c r="AP380" s="4">
        <v>3</v>
      </c>
      <c r="AQ380" s="6">
        <f ca="1">IF($AP380=1,IF(INDIRECT(ADDRESS(($AN380-1)*3+$AO380+5,$AP380+7))="",0,INDIRECT(ADDRESS(($AN380-1)*3+$AO380+5,$AP380+7))),IF(INDIRECT(ADDRESS(($AN380-1)*3+$AO380+5,$AP380+7))="",0,IF(COUNTIF(INDIRECT(ADDRESS(($AN380-1)*36+($AO380-1)*12+6,COLUMN())):INDIRECT(ADDRESS(($AN380-1)*36+($AO380-1)*12+$AP380+4,COLUMN())),INDIRECT(ADDRESS(($AN380-1)*3+$AO380+5,$AP380+7)))&gt;=1,0,INDIRECT(ADDRESS(($AN380-1)*3+$AO380+5,$AP380+7)))))</f>
        <v>0</v>
      </c>
      <c r="AR380" s="4">
        <f ca="1">COUNTIF(INDIRECT("H"&amp;(ROW()+12*(($AN380-1)*3+$AO380)-ROW())/12+5):INDIRECT("S"&amp;(ROW()+12*(($AN380-1)*3+$AO380)-ROW())/12+5),AQ380)</f>
        <v>0</v>
      </c>
      <c r="AS380" s="6">
        <f ca="1">IF($AP380=1,IF(INDIRECT(ADDRESS(($AN380-1)*3+$AO380+5,$AP380+20))="",0,INDIRECT(ADDRESS(($AN380-1)*3+$AO380+5,$AP380+20))),IF(INDIRECT(ADDRESS(($AN380-1)*3+$AO380+5,$AP380+20))="",0,IF(COUNTIF(INDIRECT(ADDRESS(($AN380-1)*36+($AO380-1)*12+6,COLUMN())):INDIRECT(ADDRESS(($AN380-1)*36+($AO380-1)*12+$AP380+4,COLUMN())),INDIRECT(ADDRESS(($AN380-1)*3+$AO380+5,$AP380+20)))&gt;=1,0,INDIRECT(ADDRESS(($AN380-1)*3+$AO380+5,$AP380+20)))))</f>
        <v>0</v>
      </c>
      <c r="AT380" s="4">
        <f ca="1">COUNTIF(INDIRECT("U"&amp;(ROW()+12*(($AN380-1)*3+$AO380)-ROW())/12+5):INDIRECT("AF"&amp;(ROW()+12*(($AN380-1)*3+$AO380)-ROW())/12+5),AS380)</f>
        <v>0</v>
      </c>
      <c r="AU380" s="4">
        <f ca="1">IF(AND(AQ380+AS380&gt;0,AR380+AT380&gt;0),COUNTIF(AU$6:AU379,"&gt;0")+1,0)</f>
        <v>0</v>
      </c>
    </row>
    <row r="381" spans="40:47">
      <c r="AN381" s="4">
        <v>11</v>
      </c>
      <c r="AO381" s="4">
        <v>2</v>
      </c>
      <c r="AP381" s="4">
        <v>4</v>
      </c>
      <c r="AQ381" s="6">
        <f ca="1">IF($AP381=1,IF(INDIRECT(ADDRESS(($AN381-1)*3+$AO381+5,$AP381+7))="",0,INDIRECT(ADDRESS(($AN381-1)*3+$AO381+5,$AP381+7))),IF(INDIRECT(ADDRESS(($AN381-1)*3+$AO381+5,$AP381+7))="",0,IF(COUNTIF(INDIRECT(ADDRESS(($AN381-1)*36+($AO381-1)*12+6,COLUMN())):INDIRECT(ADDRESS(($AN381-1)*36+($AO381-1)*12+$AP381+4,COLUMN())),INDIRECT(ADDRESS(($AN381-1)*3+$AO381+5,$AP381+7)))&gt;=1,0,INDIRECT(ADDRESS(($AN381-1)*3+$AO381+5,$AP381+7)))))</f>
        <v>0</v>
      </c>
      <c r="AR381" s="4">
        <f ca="1">COUNTIF(INDIRECT("H"&amp;(ROW()+12*(($AN381-1)*3+$AO381)-ROW())/12+5):INDIRECT("S"&amp;(ROW()+12*(($AN381-1)*3+$AO381)-ROW())/12+5),AQ381)</f>
        <v>0</v>
      </c>
      <c r="AS381" s="6">
        <f ca="1">IF($AP381=1,IF(INDIRECT(ADDRESS(($AN381-1)*3+$AO381+5,$AP381+20))="",0,INDIRECT(ADDRESS(($AN381-1)*3+$AO381+5,$AP381+20))),IF(INDIRECT(ADDRESS(($AN381-1)*3+$AO381+5,$AP381+20))="",0,IF(COUNTIF(INDIRECT(ADDRESS(($AN381-1)*36+($AO381-1)*12+6,COLUMN())):INDIRECT(ADDRESS(($AN381-1)*36+($AO381-1)*12+$AP381+4,COLUMN())),INDIRECT(ADDRESS(($AN381-1)*3+$AO381+5,$AP381+20)))&gt;=1,0,INDIRECT(ADDRESS(($AN381-1)*3+$AO381+5,$AP381+20)))))</f>
        <v>0</v>
      </c>
      <c r="AT381" s="4">
        <f ca="1">COUNTIF(INDIRECT("U"&amp;(ROW()+12*(($AN381-1)*3+$AO381)-ROW())/12+5):INDIRECT("AF"&amp;(ROW()+12*(($AN381-1)*3+$AO381)-ROW())/12+5),AS381)</f>
        <v>0</v>
      </c>
      <c r="AU381" s="4">
        <f ca="1">IF(AND(AQ381+AS381&gt;0,AR381+AT381&gt;0),COUNTIF(AU$6:AU380,"&gt;0")+1,0)</f>
        <v>0</v>
      </c>
    </row>
    <row r="382" spans="40:47">
      <c r="AN382" s="4">
        <v>11</v>
      </c>
      <c r="AO382" s="4">
        <v>2</v>
      </c>
      <c r="AP382" s="4">
        <v>5</v>
      </c>
      <c r="AQ382" s="6">
        <f ca="1">IF($AP382=1,IF(INDIRECT(ADDRESS(($AN382-1)*3+$AO382+5,$AP382+7))="",0,INDIRECT(ADDRESS(($AN382-1)*3+$AO382+5,$AP382+7))),IF(INDIRECT(ADDRESS(($AN382-1)*3+$AO382+5,$AP382+7))="",0,IF(COUNTIF(INDIRECT(ADDRESS(($AN382-1)*36+($AO382-1)*12+6,COLUMN())):INDIRECT(ADDRESS(($AN382-1)*36+($AO382-1)*12+$AP382+4,COLUMN())),INDIRECT(ADDRESS(($AN382-1)*3+$AO382+5,$AP382+7)))&gt;=1,0,INDIRECT(ADDRESS(($AN382-1)*3+$AO382+5,$AP382+7)))))</f>
        <v>0</v>
      </c>
      <c r="AR382" s="4">
        <f ca="1">COUNTIF(INDIRECT("H"&amp;(ROW()+12*(($AN382-1)*3+$AO382)-ROW())/12+5):INDIRECT("S"&amp;(ROW()+12*(($AN382-1)*3+$AO382)-ROW())/12+5),AQ382)</f>
        <v>0</v>
      </c>
      <c r="AS382" s="6">
        <f ca="1">IF($AP382=1,IF(INDIRECT(ADDRESS(($AN382-1)*3+$AO382+5,$AP382+20))="",0,INDIRECT(ADDRESS(($AN382-1)*3+$AO382+5,$AP382+20))),IF(INDIRECT(ADDRESS(($AN382-1)*3+$AO382+5,$AP382+20))="",0,IF(COUNTIF(INDIRECT(ADDRESS(($AN382-1)*36+($AO382-1)*12+6,COLUMN())):INDIRECT(ADDRESS(($AN382-1)*36+($AO382-1)*12+$AP382+4,COLUMN())),INDIRECT(ADDRESS(($AN382-1)*3+$AO382+5,$AP382+20)))&gt;=1,0,INDIRECT(ADDRESS(($AN382-1)*3+$AO382+5,$AP382+20)))))</f>
        <v>0</v>
      </c>
      <c r="AT382" s="4">
        <f ca="1">COUNTIF(INDIRECT("U"&amp;(ROW()+12*(($AN382-1)*3+$AO382)-ROW())/12+5):INDIRECT("AF"&amp;(ROW()+12*(($AN382-1)*3+$AO382)-ROW())/12+5),AS382)</f>
        <v>0</v>
      </c>
      <c r="AU382" s="4">
        <f ca="1">IF(AND(AQ382+AS382&gt;0,AR382+AT382&gt;0),COUNTIF(AU$6:AU381,"&gt;0")+1,0)</f>
        <v>0</v>
      </c>
    </row>
    <row r="383" spans="40:47">
      <c r="AN383" s="4">
        <v>11</v>
      </c>
      <c r="AO383" s="4">
        <v>2</v>
      </c>
      <c r="AP383" s="4">
        <v>6</v>
      </c>
      <c r="AQ383" s="6">
        <f ca="1">IF($AP383=1,IF(INDIRECT(ADDRESS(($AN383-1)*3+$AO383+5,$AP383+7))="",0,INDIRECT(ADDRESS(($AN383-1)*3+$AO383+5,$AP383+7))),IF(INDIRECT(ADDRESS(($AN383-1)*3+$AO383+5,$AP383+7))="",0,IF(COUNTIF(INDIRECT(ADDRESS(($AN383-1)*36+($AO383-1)*12+6,COLUMN())):INDIRECT(ADDRESS(($AN383-1)*36+($AO383-1)*12+$AP383+4,COLUMN())),INDIRECT(ADDRESS(($AN383-1)*3+$AO383+5,$AP383+7)))&gt;=1,0,INDIRECT(ADDRESS(($AN383-1)*3+$AO383+5,$AP383+7)))))</f>
        <v>0</v>
      </c>
      <c r="AR383" s="4">
        <f ca="1">COUNTIF(INDIRECT("H"&amp;(ROW()+12*(($AN383-1)*3+$AO383)-ROW())/12+5):INDIRECT("S"&amp;(ROW()+12*(($AN383-1)*3+$AO383)-ROW())/12+5),AQ383)</f>
        <v>0</v>
      </c>
      <c r="AS383" s="6">
        <f ca="1">IF($AP383=1,IF(INDIRECT(ADDRESS(($AN383-1)*3+$AO383+5,$AP383+20))="",0,INDIRECT(ADDRESS(($AN383-1)*3+$AO383+5,$AP383+20))),IF(INDIRECT(ADDRESS(($AN383-1)*3+$AO383+5,$AP383+20))="",0,IF(COUNTIF(INDIRECT(ADDRESS(($AN383-1)*36+($AO383-1)*12+6,COLUMN())):INDIRECT(ADDRESS(($AN383-1)*36+($AO383-1)*12+$AP383+4,COLUMN())),INDIRECT(ADDRESS(($AN383-1)*3+$AO383+5,$AP383+20)))&gt;=1,0,INDIRECT(ADDRESS(($AN383-1)*3+$AO383+5,$AP383+20)))))</f>
        <v>0</v>
      </c>
      <c r="AT383" s="4">
        <f ca="1">COUNTIF(INDIRECT("U"&amp;(ROW()+12*(($AN383-1)*3+$AO383)-ROW())/12+5):INDIRECT("AF"&amp;(ROW()+12*(($AN383-1)*3+$AO383)-ROW())/12+5),AS383)</f>
        <v>0</v>
      </c>
      <c r="AU383" s="4">
        <f ca="1">IF(AND(AQ383+AS383&gt;0,AR383+AT383&gt;0),COUNTIF(AU$6:AU382,"&gt;0")+1,0)</f>
        <v>0</v>
      </c>
    </row>
    <row r="384" spans="40:47">
      <c r="AN384" s="4">
        <v>11</v>
      </c>
      <c r="AO384" s="4">
        <v>2</v>
      </c>
      <c r="AP384" s="4">
        <v>7</v>
      </c>
      <c r="AQ384" s="6">
        <f ca="1">IF($AP384=1,IF(INDIRECT(ADDRESS(($AN384-1)*3+$AO384+5,$AP384+7))="",0,INDIRECT(ADDRESS(($AN384-1)*3+$AO384+5,$AP384+7))),IF(INDIRECT(ADDRESS(($AN384-1)*3+$AO384+5,$AP384+7))="",0,IF(COUNTIF(INDIRECT(ADDRESS(($AN384-1)*36+($AO384-1)*12+6,COLUMN())):INDIRECT(ADDRESS(($AN384-1)*36+($AO384-1)*12+$AP384+4,COLUMN())),INDIRECT(ADDRESS(($AN384-1)*3+$AO384+5,$AP384+7)))&gt;=1,0,INDIRECT(ADDRESS(($AN384-1)*3+$AO384+5,$AP384+7)))))</f>
        <v>0</v>
      </c>
      <c r="AR384" s="4">
        <f ca="1">COUNTIF(INDIRECT("H"&amp;(ROW()+12*(($AN384-1)*3+$AO384)-ROW())/12+5):INDIRECT("S"&amp;(ROW()+12*(($AN384-1)*3+$AO384)-ROW())/12+5),AQ384)</f>
        <v>0</v>
      </c>
      <c r="AS384" s="6">
        <f ca="1">IF($AP384=1,IF(INDIRECT(ADDRESS(($AN384-1)*3+$AO384+5,$AP384+20))="",0,INDIRECT(ADDRESS(($AN384-1)*3+$AO384+5,$AP384+20))),IF(INDIRECT(ADDRESS(($AN384-1)*3+$AO384+5,$AP384+20))="",0,IF(COUNTIF(INDIRECT(ADDRESS(($AN384-1)*36+($AO384-1)*12+6,COLUMN())):INDIRECT(ADDRESS(($AN384-1)*36+($AO384-1)*12+$AP384+4,COLUMN())),INDIRECT(ADDRESS(($AN384-1)*3+$AO384+5,$AP384+20)))&gt;=1,0,INDIRECT(ADDRESS(($AN384-1)*3+$AO384+5,$AP384+20)))))</f>
        <v>0</v>
      </c>
      <c r="AT384" s="4">
        <f ca="1">COUNTIF(INDIRECT("U"&amp;(ROW()+12*(($AN384-1)*3+$AO384)-ROW())/12+5):INDIRECT("AF"&amp;(ROW()+12*(($AN384-1)*3+$AO384)-ROW())/12+5),AS384)</f>
        <v>0</v>
      </c>
      <c r="AU384" s="4">
        <f ca="1">IF(AND(AQ384+AS384&gt;0,AR384+AT384&gt;0),COUNTIF(AU$6:AU383,"&gt;0")+1,0)</f>
        <v>0</v>
      </c>
    </row>
    <row r="385" spans="40:47">
      <c r="AN385" s="4">
        <v>11</v>
      </c>
      <c r="AO385" s="4">
        <v>2</v>
      </c>
      <c r="AP385" s="4">
        <v>8</v>
      </c>
      <c r="AQ385" s="6">
        <f ca="1">IF($AP385=1,IF(INDIRECT(ADDRESS(($AN385-1)*3+$AO385+5,$AP385+7))="",0,INDIRECT(ADDRESS(($AN385-1)*3+$AO385+5,$AP385+7))),IF(INDIRECT(ADDRESS(($AN385-1)*3+$AO385+5,$AP385+7))="",0,IF(COUNTIF(INDIRECT(ADDRESS(($AN385-1)*36+($AO385-1)*12+6,COLUMN())):INDIRECT(ADDRESS(($AN385-1)*36+($AO385-1)*12+$AP385+4,COLUMN())),INDIRECT(ADDRESS(($AN385-1)*3+$AO385+5,$AP385+7)))&gt;=1,0,INDIRECT(ADDRESS(($AN385-1)*3+$AO385+5,$AP385+7)))))</f>
        <v>0</v>
      </c>
      <c r="AR385" s="4">
        <f ca="1">COUNTIF(INDIRECT("H"&amp;(ROW()+12*(($AN385-1)*3+$AO385)-ROW())/12+5):INDIRECT("S"&amp;(ROW()+12*(($AN385-1)*3+$AO385)-ROW())/12+5),AQ385)</f>
        <v>0</v>
      </c>
      <c r="AS385" s="6">
        <f ca="1">IF($AP385=1,IF(INDIRECT(ADDRESS(($AN385-1)*3+$AO385+5,$AP385+20))="",0,INDIRECT(ADDRESS(($AN385-1)*3+$AO385+5,$AP385+20))),IF(INDIRECT(ADDRESS(($AN385-1)*3+$AO385+5,$AP385+20))="",0,IF(COUNTIF(INDIRECT(ADDRESS(($AN385-1)*36+($AO385-1)*12+6,COLUMN())):INDIRECT(ADDRESS(($AN385-1)*36+($AO385-1)*12+$AP385+4,COLUMN())),INDIRECT(ADDRESS(($AN385-1)*3+$AO385+5,$AP385+20)))&gt;=1,0,INDIRECT(ADDRESS(($AN385-1)*3+$AO385+5,$AP385+20)))))</f>
        <v>0</v>
      </c>
      <c r="AT385" s="4">
        <f ca="1">COUNTIF(INDIRECT("U"&amp;(ROW()+12*(($AN385-1)*3+$AO385)-ROW())/12+5):INDIRECT("AF"&amp;(ROW()+12*(($AN385-1)*3+$AO385)-ROW())/12+5),AS385)</f>
        <v>0</v>
      </c>
      <c r="AU385" s="4">
        <f ca="1">IF(AND(AQ385+AS385&gt;0,AR385+AT385&gt;0),COUNTIF(AU$6:AU384,"&gt;0")+1,0)</f>
        <v>0</v>
      </c>
    </row>
    <row r="386" spans="40:47">
      <c r="AN386" s="4">
        <v>11</v>
      </c>
      <c r="AO386" s="4">
        <v>2</v>
      </c>
      <c r="AP386" s="4">
        <v>9</v>
      </c>
      <c r="AQ386" s="6">
        <f ca="1">IF($AP386=1,IF(INDIRECT(ADDRESS(($AN386-1)*3+$AO386+5,$AP386+7))="",0,INDIRECT(ADDRESS(($AN386-1)*3+$AO386+5,$AP386+7))),IF(INDIRECT(ADDRESS(($AN386-1)*3+$AO386+5,$AP386+7))="",0,IF(COUNTIF(INDIRECT(ADDRESS(($AN386-1)*36+($AO386-1)*12+6,COLUMN())):INDIRECT(ADDRESS(($AN386-1)*36+($AO386-1)*12+$AP386+4,COLUMN())),INDIRECT(ADDRESS(($AN386-1)*3+$AO386+5,$AP386+7)))&gt;=1,0,INDIRECT(ADDRESS(($AN386-1)*3+$AO386+5,$AP386+7)))))</f>
        <v>0</v>
      </c>
      <c r="AR386" s="4">
        <f ca="1">COUNTIF(INDIRECT("H"&amp;(ROW()+12*(($AN386-1)*3+$AO386)-ROW())/12+5):INDIRECT("S"&amp;(ROW()+12*(($AN386-1)*3+$AO386)-ROW())/12+5),AQ386)</f>
        <v>0</v>
      </c>
      <c r="AS386" s="6">
        <f ca="1">IF($AP386=1,IF(INDIRECT(ADDRESS(($AN386-1)*3+$AO386+5,$AP386+20))="",0,INDIRECT(ADDRESS(($AN386-1)*3+$AO386+5,$AP386+20))),IF(INDIRECT(ADDRESS(($AN386-1)*3+$AO386+5,$AP386+20))="",0,IF(COUNTIF(INDIRECT(ADDRESS(($AN386-1)*36+($AO386-1)*12+6,COLUMN())):INDIRECT(ADDRESS(($AN386-1)*36+($AO386-1)*12+$AP386+4,COLUMN())),INDIRECT(ADDRESS(($AN386-1)*3+$AO386+5,$AP386+20)))&gt;=1,0,INDIRECT(ADDRESS(($AN386-1)*3+$AO386+5,$AP386+20)))))</f>
        <v>0</v>
      </c>
      <c r="AT386" s="4">
        <f ca="1">COUNTIF(INDIRECT("U"&amp;(ROW()+12*(($AN386-1)*3+$AO386)-ROW())/12+5):INDIRECT("AF"&amp;(ROW()+12*(($AN386-1)*3+$AO386)-ROW())/12+5),AS386)</f>
        <v>0</v>
      </c>
      <c r="AU386" s="4">
        <f ca="1">IF(AND(AQ386+AS386&gt;0,AR386+AT386&gt;0),COUNTIF(AU$6:AU385,"&gt;0")+1,0)</f>
        <v>0</v>
      </c>
    </row>
    <row r="387" spans="40:47">
      <c r="AN387" s="4">
        <v>11</v>
      </c>
      <c r="AO387" s="4">
        <v>2</v>
      </c>
      <c r="AP387" s="4">
        <v>10</v>
      </c>
      <c r="AQ387" s="6">
        <f ca="1">IF($AP387=1,IF(INDIRECT(ADDRESS(($AN387-1)*3+$AO387+5,$AP387+7))="",0,INDIRECT(ADDRESS(($AN387-1)*3+$AO387+5,$AP387+7))),IF(INDIRECT(ADDRESS(($AN387-1)*3+$AO387+5,$AP387+7))="",0,IF(COUNTIF(INDIRECT(ADDRESS(($AN387-1)*36+($AO387-1)*12+6,COLUMN())):INDIRECT(ADDRESS(($AN387-1)*36+($AO387-1)*12+$AP387+4,COLUMN())),INDIRECT(ADDRESS(($AN387-1)*3+$AO387+5,$AP387+7)))&gt;=1,0,INDIRECT(ADDRESS(($AN387-1)*3+$AO387+5,$AP387+7)))))</f>
        <v>0</v>
      </c>
      <c r="AR387" s="4">
        <f ca="1">COUNTIF(INDIRECT("H"&amp;(ROW()+12*(($AN387-1)*3+$AO387)-ROW())/12+5):INDIRECT("S"&amp;(ROW()+12*(($AN387-1)*3+$AO387)-ROW())/12+5),AQ387)</f>
        <v>0</v>
      </c>
      <c r="AS387" s="6">
        <f ca="1">IF($AP387=1,IF(INDIRECT(ADDRESS(($AN387-1)*3+$AO387+5,$AP387+20))="",0,INDIRECT(ADDRESS(($AN387-1)*3+$AO387+5,$AP387+20))),IF(INDIRECT(ADDRESS(($AN387-1)*3+$AO387+5,$AP387+20))="",0,IF(COUNTIF(INDIRECT(ADDRESS(($AN387-1)*36+($AO387-1)*12+6,COLUMN())):INDIRECT(ADDRESS(($AN387-1)*36+($AO387-1)*12+$AP387+4,COLUMN())),INDIRECT(ADDRESS(($AN387-1)*3+$AO387+5,$AP387+20)))&gt;=1,0,INDIRECT(ADDRESS(($AN387-1)*3+$AO387+5,$AP387+20)))))</f>
        <v>0</v>
      </c>
      <c r="AT387" s="4">
        <f ca="1">COUNTIF(INDIRECT("U"&amp;(ROW()+12*(($AN387-1)*3+$AO387)-ROW())/12+5):INDIRECT("AF"&amp;(ROW()+12*(($AN387-1)*3+$AO387)-ROW())/12+5),AS387)</f>
        <v>0</v>
      </c>
      <c r="AU387" s="4">
        <f ca="1">IF(AND(AQ387+AS387&gt;0,AR387+AT387&gt;0),COUNTIF(AU$6:AU386,"&gt;0")+1,0)</f>
        <v>0</v>
      </c>
    </row>
    <row r="388" spans="40:47">
      <c r="AN388" s="4">
        <v>11</v>
      </c>
      <c r="AO388" s="4">
        <v>2</v>
      </c>
      <c r="AP388" s="4">
        <v>11</v>
      </c>
      <c r="AQ388" s="6">
        <f ca="1">IF($AP388=1,IF(INDIRECT(ADDRESS(($AN388-1)*3+$AO388+5,$AP388+7))="",0,INDIRECT(ADDRESS(($AN388-1)*3+$AO388+5,$AP388+7))),IF(INDIRECT(ADDRESS(($AN388-1)*3+$AO388+5,$AP388+7))="",0,IF(COUNTIF(INDIRECT(ADDRESS(($AN388-1)*36+($AO388-1)*12+6,COLUMN())):INDIRECT(ADDRESS(($AN388-1)*36+($AO388-1)*12+$AP388+4,COLUMN())),INDIRECT(ADDRESS(($AN388-1)*3+$AO388+5,$AP388+7)))&gt;=1,0,INDIRECT(ADDRESS(($AN388-1)*3+$AO388+5,$AP388+7)))))</f>
        <v>0</v>
      </c>
      <c r="AR388" s="4">
        <f ca="1">COUNTIF(INDIRECT("H"&amp;(ROW()+12*(($AN388-1)*3+$AO388)-ROW())/12+5):INDIRECT("S"&amp;(ROW()+12*(($AN388-1)*3+$AO388)-ROW())/12+5),AQ388)</f>
        <v>0</v>
      </c>
      <c r="AS388" s="6">
        <f ca="1">IF($AP388=1,IF(INDIRECT(ADDRESS(($AN388-1)*3+$AO388+5,$AP388+20))="",0,INDIRECT(ADDRESS(($AN388-1)*3+$AO388+5,$AP388+20))),IF(INDIRECT(ADDRESS(($AN388-1)*3+$AO388+5,$AP388+20))="",0,IF(COUNTIF(INDIRECT(ADDRESS(($AN388-1)*36+($AO388-1)*12+6,COLUMN())):INDIRECT(ADDRESS(($AN388-1)*36+($AO388-1)*12+$AP388+4,COLUMN())),INDIRECT(ADDRESS(($AN388-1)*3+$AO388+5,$AP388+20)))&gt;=1,0,INDIRECT(ADDRESS(($AN388-1)*3+$AO388+5,$AP388+20)))))</f>
        <v>0</v>
      </c>
      <c r="AT388" s="4">
        <f ca="1">COUNTIF(INDIRECT("U"&amp;(ROW()+12*(($AN388-1)*3+$AO388)-ROW())/12+5):INDIRECT("AF"&amp;(ROW()+12*(($AN388-1)*3+$AO388)-ROW())/12+5),AS388)</f>
        <v>0</v>
      </c>
      <c r="AU388" s="4">
        <f ca="1">IF(AND(AQ388+AS388&gt;0,AR388+AT388&gt;0),COUNTIF(AU$6:AU387,"&gt;0")+1,0)</f>
        <v>0</v>
      </c>
    </row>
    <row r="389" spans="40:47">
      <c r="AN389" s="4">
        <v>11</v>
      </c>
      <c r="AO389" s="4">
        <v>2</v>
      </c>
      <c r="AP389" s="4">
        <v>12</v>
      </c>
      <c r="AQ389" s="6">
        <f ca="1">IF($AP389=1,IF(INDIRECT(ADDRESS(($AN389-1)*3+$AO389+5,$AP389+7))="",0,INDIRECT(ADDRESS(($AN389-1)*3+$AO389+5,$AP389+7))),IF(INDIRECT(ADDRESS(($AN389-1)*3+$AO389+5,$AP389+7))="",0,IF(COUNTIF(INDIRECT(ADDRESS(($AN389-1)*36+($AO389-1)*12+6,COLUMN())):INDIRECT(ADDRESS(($AN389-1)*36+($AO389-1)*12+$AP389+4,COLUMN())),INDIRECT(ADDRESS(($AN389-1)*3+$AO389+5,$AP389+7)))&gt;=1,0,INDIRECT(ADDRESS(($AN389-1)*3+$AO389+5,$AP389+7)))))</f>
        <v>0</v>
      </c>
      <c r="AR389" s="4">
        <f ca="1">COUNTIF(INDIRECT("H"&amp;(ROW()+12*(($AN389-1)*3+$AO389)-ROW())/12+5):INDIRECT("S"&amp;(ROW()+12*(($AN389-1)*3+$AO389)-ROW())/12+5),AQ389)</f>
        <v>0</v>
      </c>
      <c r="AS389" s="6">
        <f ca="1">IF($AP389=1,IF(INDIRECT(ADDRESS(($AN389-1)*3+$AO389+5,$AP389+20))="",0,INDIRECT(ADDRESS(($AN389-1)*3+$AO389+5,$AP389+20))),IF(INDIRECT(ADDRESS(($AN389-1)*3+$AO389+5,$AP389+20))="",0,IF(COUNTIF(INDIRECT(ADDRESS(($AN389-1)*36+($AO389-1)*12+6,COLUMN())):INDIRECT(ADDRESS(($AN389-1)*36+($AO389-1)*12+$AP389+4,COLUMN())),INDIRECT(ADDRESS(($AN389-1)*3+$AO389+5,$AP389+20)))&gt;=1,0,INDIRECT(ADDRESS(($AN389-1)*3+$AO389+5,$AP389+20)))))</f>
        <v>0</v>
      </c>
      <c r="AT389" s="4">
        <f ca="1">COUNTIF(INDIRECT("U"&amp;(ROW()+12*(($AN389-1)*3+$AO389)-ROW())/12+5):INDIRECT("AF"&amp;(ROW()+12*(($AN389-1)*3+$AO389)-ROW())/12+5),AS389)</f>
        <v>0</v>
      </c>
      <c r="AU389" s="4">
        <f ca="1">IF(AND(AQ389+AS389&gt;0,AR389+AT389&gt;0),COUNTIF(AU$6:AU388,"&gt;0")+1,0)</f>
        <v>0</v>
      </c>
    </row>
    <row r="390" spans="40:47">
      <c r="AN390" s="4">
        <v>11</v>
      </c>
      <c r="AO390" s="4">
        <v>3</v>
      </c>
      <c r="AP390" s="4">
        <v>1</v>
      </c>
      <c r="AQ390" s="6">
        <f ca="1">IF($AP390=1,IF(INDIRECT(ADDRESS(($AN390-1)*3+$AO390+5,$AP390+7))="",0,INDIRECT(ADDRESS(($AN390-1)*3+$AO390+5,$AP390+7))),IF(INDIRECT(ADDRESS(($AN390-1)*3+$AO390+5,$AP390+7))="",0,IF(COUNTIF(INDIRECT(ADDRESS(($AN390-1)*36+($AO390-1)*12+6,COLUMN())):INDIRECT(ADDRESS(($AN390-1)*36+($AO390-1)*12+$AP390+4,COLUMN())),INDIRECT(ADDRESS(($AN390-1)*3+$AO390+5,$AP390+7)))&gt;=1,0,INDIRECT(ADDRESS(($AN390-1)*3+$AO390+5,$AP390+7)))))</f>
        <v>0</v>
      </c>
      <c r="AR390" s="4">
        <f ca="1">COUNTIF(INDIRECT("H"&amp;(ROW()+12*(($AN390-1)*3+$AO390)-ROW())/12+5):INDIRECT("S"&amp;(ROW()+12*(($AN390-1)*3+$AO390)-ROW())/12+5),AQ390)</f>
        <v>0</v>
      </c>
      <c r="AS390" s="6">
        <f ca="1">IF($AP390=1,IF(INDIRECT(ADDRESS(($AN390-1)*3+$AO390+5,$AP390+20))="",0,INDIRECT(ADDRESS(($AN390-1)*3+$AO390+5,$AP390+20))),IF(INDIRECT(ADDRESS(($AN390-1)*3+$AO390+5,$AP390+20))="",0,IF(COUNTIF(INDIRECT(ADDRESS(($AN390-1)*36+($AO390-1)*12+6,COLUMN())):INDIRECT(ADDRESS(($AN390-1)*36+($AO390-1)*12+$AP390+4,COLUMN())),INDIRECT(ADDRESS(($AN390-1)*3+$AO390+5,$AP390+20)))&gt;=1,0,INDIRECT(ADDRESS(($AN390-1)*3+$AO390+5,$AP390+20)))))</f>
        <v>0</v>
      </c>
      <c r="AT390" s="4">
        <f ca="1">COUNTIF(INDIRECT("U"&amp;(ROW()+12*(($AN390-1)*3+$AO390)-ROW())/12+5):INDIRECT("AF"&amp;(ROW()+12*(($AN390-1)*3+$AO390)-ROW())/12+5),AS390)</f>
        <v>0</v>
      </c>
      <c r="AU390" s="4">
        <f ca="1">IF(AND(AQ390+AS390&gt;0,AR390+AT390&gt;0),COUNTIF(AU$6:AU389,"&gt;0")+1,0)</f>
        <v>0</v>
      </c>
    </row>
    <row r="391" spans="40:47">
      <c r="AN391" s="4">
        <v>11</v>
      </c>
      <c r="AO391" s="4">
        <v>3</v>
      </c>
      <c r="AP391" s="4">
        <v>2</v>
      </c>
      <c r="AQ391" s="6">
        <f ca="1">IF($AP391=1,IF(INDIRECT(ADDRESS(($AN391-1)*3+$AO391+5,$AP391+7))="",0,INDIRECT(ADDRESS(($AN391-1)*3+$AO391+5,$AP391+7))),IF(INDIRECT(ADDRESS(($AN391-1)*3+$AO391+5,$AP391+7))="",0,IF(COUNTIF(INDIRECT(ADDRESS(($AN391-1)*36+($AO391-1)*12+6,COLUMN())):INDIRECT(ADDRESS(($AN391-1)*36+($AO391-1)*12+$AP391+4,COLUMN())),INDIRECT(ADDRESS(($AN391-1)*3+$AO391+5,$AP391+7)))&gt;=1,0,INDIRECT(ADDRESS(($AN391-1)*3+$AO391+5,$AP391+7)))))</f>
        <v>0</v>
      </c>
      <c r="AR391" s="4">
        <f ca="1">COUNTIF(INDIRECT("H"&amp;(ROW()+12*(($AN391-1)*3+$AO391)-ROW())/12+5):INDIRECT("S"&amp;(ROW()+12*(($AN391-1)*3+$AO391)-ROW())/12+5),AQ391)</f>
        <v>0</v>
      </c>
      <c r="AS391" s="6">
        <f ca="1">IF($AP391=1,IF(INDIRECT(ADDRESS(($AN391-1)*3+$AO391+5,$AP391+20))="",0,INDIRECT(ADDRESS(($AN391-1)*3+$AO391+5,$AP391+20))),IF(INDIRECT(ADDRESS(($AN391-1)*3+$AO391+5,$AP391+20))="",0,IF(COUNTIF(INDIRECT(ADDRESS(($AN391-1)*36+($AO391-1)*12+6,COLUMN())):INDIRECT(ADDRESS(($AN391-1)*36+($AO391-1)*12+$AP391+4,COLUMN())),INDIRECT(ADDRESS(($AN391-1)*3+$AO391+5,$AP391+20)))&gt;=1,0,INDIRECT(ADDRESS(($AN391-1)*3+$AO391+5,$AP391+20)))))</f>
        <v>0</v>
      </c>
      <c r="AT391" s="4">
        <f ca="1">COUNTIF(INDIRECT("U"&amp;(ROW()+12*(($AN391-1)*3+$AO391)-ROW())/12+5):INDIRECT("AF"&amp;(ROW()+12*(($AN391-1)*3+$AO391)-ROW())/12+5),AS391)</f>
        <v>0</v>
      </c>
      <c r="AU391" s="4">
        <f ca="1">IF(AND(AQ391+AS391&gt;0,AR391+AT391&gt;0),COUNTIF(AU$6:AU390,"&gt;0")+1,0)</f>
        <v>0</v>
      </c>
    </row>
    <row r="392" spans="40:47">
      <c r="AN392" s="4">
        <v>11</v>
      </c>
      <c r="AO392" s="4">
        <v>3</v>
      </c>
      <c r="AP392" s="4">
        <v>3</v>
      </c>
      <c r="AQ392" s="6">
        <f ca="1">IF($AP392=1,IF(INDIRECT(ADDRESS(($AN392-1)*3+$AO392+5,$AP392+7))="",0,INDIRECT(ADDRESS(($AN392-1)*3+$AO392+5,$AP392+7))),IF(INDIRECT(ADDRESS(($AN392-1)*3+$AO392+5,$AP392+7))="",0,IF(COUNTIF(INDIRECT(ADDRESS(($AN392-1)*36+($AO392-1)*12+6,COLUMN())):INDIRECT(ADDRESS(($AN392-1)*36+($AO392-1)*12+$AP392+4,COLUMN())),INDIRECT(ADDRESS(($AN392-1)*3+$AO392+5,$AP392+7)))&gt;=1,0,INDIRECT(ADDRESS(($AN392-1)*3+$AO392+5,$AP392+7)))))</f>
        <v>0</v>
      </c>
      <c r="AR392" s="4">
        <f ca="1">COUNTIF(INDIRECT("H"&amp;(ROW()+12*(($AN392-1)*3+$AO392)-ROW())/12+5):INDIRECT("S"&amp;(ROW()+12*(($AN392-1)*3+$AO392)-ROW())/12+5),AQ392)</f>
        <v>0</v>
      </c>
      <c r="AS392" s="6">
        <f ca="1">IF($AP392=1,IF(INDIRECT(ADDRESS(($AN392-1)*3+$AO392+5,$AP392+20))="",0,INDIRECT(ADDRESS(($AN392-1)*3+$AO392+5,$AP392+20))),IF(INDIRECT(ADDRESS(($AN392-1)*3+$AO392+5,$AP392+20))="",0,IF(COUNTIF(INDIRECT(ADDRESS(($AN392-1)*36+($AO392-1)*12+6,COLUMN())):INDIRECT(ADDRESS(($AN392-1)*36+($AO392-1)*12+$AP392+4,COLUMN())),INDIRECT(ADDRESS(($AN392-1)*3+$AO392+5,$AP392+20)))&gt;=1,0,INDIRECT(ADDRESS(($AN392-1)*3+$AO392+5,$AP392+20)))))</f>
        <v>0</v>
      </c>
      <c r="AT392" s="4">
        <f ca="1">COUNTIF(INDIRECT("U"&amp;(ROW()+12*(($AN392-1)*3+$AO392)-ROW())/12+5):INDIRECT("AF"&amp;(ROW()+12*(($AN392-1)*3+$AO392)-ROW())/12+5),AS392)</f>
        <v>0</v>
      </c>
      <c r="AU392" s="4">
        <f ca="1">IF(AND(AQ392+AS392&gt;0,AR392+AT392&gt;0),COUNTIF(AU$6:AU391,"&gt;0")+1,0)</f>
        <v>0</v>
      </c>
    </row>
    <row r="393" spans="40:47">
      <c r="AN393" s="4">
        <v>11</v>
      </c>
      <c r="AO393" s="4">
        <v>3</v>
      </c>
      <c r="AP393" s="4">
        <v>4</v>
      </c>
      <c r="AQ393" s="6">
        <f ca="1">IF($AP393=1,IF(INDIRECT(ADDRESS(($AN393-1)*3+$AO393+5,$AP393+7))="",0,INDIRECT(ADDRESS(($AN393-1)*3+$AO393+5,$AP393+7))),IF(INDIRECT(ADDRESS(($AN393-1)*3+$AO393+5,$AP393+7))="",0,IF(COUNTIF(INDIRECT(ADDRESS(($AN393-1)*36+($AO393-1)*12+6,COLUMN())):INDIRECT(ADDRESS(($AN393-1)*36+($AO393-1)*12+$AP393+4,COLUMN())),INDIRECT(ADDRESS(($AN393-1)*3+$AO393+5,$AP393+7)))&gt;=1,0,INDIRECT(ADDRESS(($AN393-1)*3+$AO393+5,$AP393+7)))))</f>
        <v>0</v>
      </c>
      <c r="AR393" s="4">
        <f ca="1">COUNTIF(INDIRECT("H"&amp;(ROW()+12*(($AN393-1)*3+$AO393)-ROW())/12+5):INDIRECT("S"&amp;(ROW()+12*(($AN393-1)*3+$AO393)-ROW())/12+5),AQ393)</f>
        <v>0</v>
      </c>
      <c r="AS393" s="6">
        <f ca="1">IF($AP393=1,IF(INDIRECT(ADDRESS(($AN393-1)*3+$AO393+5,$AP393+20))="",0,INDIRECT(ADDRESS(($AN393-1)*3+$AO393+5,$AP393+20))),IF(INDIRECT(ADDRESS(($AN393-1)*3+$AO393+5,$AP393+20))="",0,IF(COUNTIF(INDIRECT(ADDRESS(($AN393-1)*36+($AO393-1)*12+6,COLUMN())):INDIRECT(ADDRESS(($AN393-1)*36+($AO393-1)*12+$AP393+4,COLUMN())),INDIRECT(ADDRESS(($AN393-1)*3+$AO393+5,$AP393+20)))&gt;=1,0,INDIRECT(ADDRESS(($AN393-1)*3+$AO393+5,$AP393+20)))))</f>
        <v>0</v>
      </c>
      <c r="AT393" s="4">
        <f ca="1">COUNTIF(INDIRECT("U"&amp;(ROW()+12*(($AN393-1)*3+$AO393)-ROW())/12+5):INDIRECT("AF"&amp;(ROW()+12*(($AN393-1)*3+$AO393)-ROW())/12+5),AS393)</f>
        <v>0</v>
      </c>
      <c r="AU393" s="4">
        <f ca="1">IF(AND(AQ393+AS393&gt;0,AR393+AT393&gt;0),COUNTIF(AU$6:AU392,"&gt;0")+1,0)</f>
        <v>0</v>
      </c>
    </row>
    <row r="394" spans="40:47">
      <c r="AN394" s="4">
        <v>11</v>
      </c>
      <c r="AO394" s="4">
        <v>3</v>
      </c>
      <c r="AP394" s="4">
        <v>5</v>
      </c>
      <c r="AQ394" s="6">
        <f ca="1">IF($AP394=1,IF(INDIRECT(ADDRESS(($AN394-1)*3+$AO394+5,$AP394+7))="",0,INDIRECT(ADDRESS(($AN394-1)*3+$AO394+5,$AP394+7))),IF(INDIRECT(ADDRESS(($AN394-1)*3+$AO394+5,$AP394+7))="",0,IF(COUNTIF(INDIRECT(ADDRESS(($AN394-1)*36+($AO394-1)*12+6,COLUMN())):INDIRECT(ADDRESS(($AN394-1)*36+($AO394-1)*12+$AP394+4,COLUMN())),INDIRECT(ADDRESS(($AN394-1)*3+$AO394+5,$AP394+7)))&gt;=1,0,INDIRECT(ADDRESS(($AN394-1)*3+$AO394+5,$AP394+7)))))</f>
        <v>0</v>
      </c>
      <c r="AR394" s="4">
        <f ca="1">COUNTIF(INDIRECT("H"&amp;(ROW()+12*(($AN394-1)*3+$AO394)-ROW())/12+5):INDIRECT("S"&amp;(ROW()+12*(($AN394-1)*3+$AO394)-ROW())/12+5),AQ394)</f>
        <v>0</v>
      </c>
      <c r="AS394" s="6">
        <f ca="1">IF($AP394=1,IF(INDIRECT(ADDRESS(($AN394-1)*3+$AO394+5,$AP394+20))="",0,INDIRECT(ADDRESS(($AN394-1)*3+$AO394+5,$AP394+20))),IF(INDIRECT(ADDRESS(($AN394-1)*3+$AO394+5,$AP394+20))="",0,IF(COUNTIF(INDIRECT(ADDRESS(($AN394-1)*36+($AO394-1)*12+6,COLUMN())):INDIRECT(ADDRESS(($AN394-1)*36+($AO394-1)*12+$AP394+4,COLUMN())),INDIRECT(ADDRESS(($AN394-1)*3+$AO394+5,$AP394+20)))&gt;=1,0,INDIRECT(ADDRESS(($AN394-1)*3+$AO394+5,$AP394+20)))))</f>
        <v>0</v>
      </c>
      <c r="AT394" s="4">
        <f ca="1">COUNTIF(INDIRECT("U"&amp;(ROW()+12*(($AN394-1)*3+$AO394)-ROW())/12+5):INDIRECT("AF"&amp;(ROW()+12*(($AN394-1)*3+$AO394)-ROW())/12+5),AS394)</f>
        <v>0</v>
      </c>
      <c r="AU394" s="4">
        <f ca="1">IF(AND(AQ394+AS394&gt;0,AR394+AT394&gt;0),COUNTIF(AU$6:AU393,"&gt;0")+1,0)</f>
        <v>0</v>
      </c>
    </row>
    <row r="395" spans="40:47">
      <c r="AN395" s="4">
        <v>11</v>
      </c>
      <c r="AO395" s="4">
        <v>3</v>
      </c>
      <c r="AP395" s="4">
        <v>6</v>
      </c>
      <c r="AQ395" s="6">
        <f ca="1">IF($AP395=1,IF(INDIRECT(ADDRESS(($AN395-1)*3+$AO395+5,$AP395+7))="",0,INDIRECT(ADDRESS(($AN395-1)*3+$AO395+5,$AP395+7))),IF(INDIRECT(ADDRESS(($AN395-1)*3+$AO395+5,$AP395+7))="",0,IF(COUNTIF(INDIRECT(ADDRESS(($AN395-1)*36+($AO395-1)*12+6,COLUMN())):INDIRECT(ADDRESS(($AN395-1)*36+($AO395-1)*12+$AP395+4,COLUMN())),INDIRECT(ADDRESS(($AN395-1)*3+$AO395+5,$AP395+7)))&gt;=1,0,INDIRECT(ADDRESS(($AN395-1)*3+$AO395+5,$AP395+7)))))</f>
        <v>0</v>
      </c>
      <c r="AR395" s="4">
        <f ca="1">COUNTIF(INDIRECT("H"&amp;(ROW()+12*(($AN395-1)*3+$AO395)-ROW())/12+5):INDIRECT("S"&amp;(ROW()+12*(($AN395-1)*3+$AO395)-ROW())/12+5),AQ395)</f>
        <v>0</v>
      </c>
      <c r="AS395" s="6">
        <f ca="1">IF($AP395=1,IF(INDIRECT(ADDRESS(($AN395-1)*3+$AO395+5,$AP395+20))="",0,INDIRECT(ADDRESS(($AN395-1)*3+$AO395+5,$AP395+20))),IF(INDIRECT(ADDRESS(($AN395-1)*3+$AO395+5,$AP395+20))="",0,IF(COUNTIF(INDIRECT(ADDRESS(($AN395-1)*36+($AO395-1)*12+6,COLUMN())):INDIRECT(ADDRESS(($AN395-1)*36+($AO395-1)*12+$AP395+4,COLUMN())),INDIRECT(ADDRESS(($AN395-1)*3+$AO395+5,$AP395+20)))&gt;=1,0,INDIRECT(ADDRESS(($AN395-1)*3+$AO395+5,$AP395+20)))))</f>
        <v>0</v>
      </c>
      <c r="AT395" s="4">
        <f ca="1">COUNTIF(INDIRECT("U"&amp;(ROW()+12*(($AN395-1)*3+$AO395)-ROW())/12+5):INDIRECT("AF"&amp;(ROW()+12*(($AN395-1)*3+$AO395)-ROW())/12+5),AS395)</f>
        <v>0</v>
      </c>
      <c r="AU395" s="4">
        <f ca="1">IF(AND(AQ395+AS395&gt;0,AR395+AT395&gt;0),COUNTIF(AU$6:AU394,"&gt;0")+1,0)</f>
        <v>0</v>
      </c>
    </row>
    <row r="396" spans="40:47">
      <c r="AN396" s="4">
        <v>11</v>
      </c>
      <c r="AO396" s="4">
        <v>3</v>
      </c>
      <c r="AP396" s="4">
        <v>7</v>
      </c>
      <c r="AQ396" s="6">
        <f ca="1">IF($AP396=1,IF(INDIRECT(ADDRESS(($AN396-1)*3+$AO396+5,$AP396+7))="",0,INDIRECT(ADDRESS(($AN396-1)*3+$AO396+5,$AP396+7))),IF(INDIRECT(ADDRESS(($AN396-1)*3+$AO396+5,$AP396+7))="",0,IF(COUNTIF(INDIRECT(ADDRESS(($AN396-1)*36+($AO396-1)*12+6,COLUMN())):INDIRECT(ADDRESS(($AN396-1)*36+($AO396-1)*12+$AP396+4,COLUMN())),INDIRECT(ADDRESS(($AN396-1)*3+$AO396+5,$AP396+7)))&gt;=1,0,INDIRECT(ADDRESS(($AN396-1)*3+$AO396+5,$AP396+7)))))</f>
        <v>0</v>
      </c>
      <c r="AR396" s="4">
        <f ca="1">COUNTIF(INDIRECT("H"&amp;(ROW()+12*(($AN396-1)*3+$AO396)-ROW())/12+5):INDIRECT("S"&amp;(ROW()+12*(($AN396-1)*3+$AO396)-ROW())/12+5),AQ396)</f>
        <v>0</v>
      </c>
      <c r="AS396" s="6">
        <f ca="1">IF($AP396=1,IF(INDIRECT(ADDRESS(($AN396-1)*3+$AO396+5,$AP396+20))="",0,INDIRECT(ADDRESS(($AN396-1)*3+$AO396+5,$AP396+20))),IF(INDIRECT(ADDRESS(($AN396-1)*3+$AO396+5,$AP396+20))="",0,IF(COUNTIF(INDIRECT(ADDRESS(($AN396-1)*36+($AO396-1)*12+6,COLUMN())):INDIRECT(ADDRESS(($AN396-1)*36+($AO396-1)*12+$AP396+4,COLUMN())),INDIRECT(ADDRESS(($AN396-1)*3+$AO396+5,$AP396+20)))&gt;=1,0,INDIRECT(ADDRESS(($AN396-1)*3+$AO396+5,$AP396+20)))))</f>
        <v>0</v>
      </c>
      <c r="AT396" s="4">
        <f ca="1">COUNTIF(INDIRECT("U"&amp;(ROW()+12*(($AN396-1)*3+$AO396)-ROW())/12+5):INDIRECT("AF"&amp;(ROW()+12*(($AN396-1)*3+$AO396)-ROW())/12+5),AS396)</f>
        <v>0</v>
      </c>
      <c r="AU396" s="4">
        <f ca="1">IF(AND(AQ396+AS396&gt;0,AR396+AT396&gt;0),COUNTIF(AU$6:AU395,"&gt;0")+1,0)</f>
        <v>0</v>
      </c>
    </row>
    <row r="397" spans="40:47">
      <c r="AN397" s="4">
        <v>11</v>
      </c>
      <c r="AO397" s="4">
        <v>3</v>
      </c>
      <c r="AP397" s="4">
        <v>8</v>
      </c>
      <c r="AQ397" s="6">
        <f ca="1">IF($AP397=1,IF(INDIRECT(ADDRESS(($AN397-1)*3+$AO397+5,$AP397+7))="",0,INDIRECT(ADDRESS(($AN397-1)*3+$AO397+5,$AP397+7))),IF(INDIRECT(ADDRESS(($AN397-1)*3+$AO397+5,$AP397+7))="",0,IF(COUNTIF(INDIRECT(ADDRESS(($AN397-1)*36+($AO397-1)*12+6,COLUMN())):INDIRECT(ADDRESS(($AN397-1)*36+($AO397-1)*12+$AP397+4,COLUMN())),INDIRECT(ADDRESS(($AN397-1)*3+$AO397+5,$AP397+7)))&gt;=1,0,INDIRECT(ADDRESS(($AN397-1)*3+$AO397+5,$AP397+7)))))</f>
        <v>0</v>
      </c>
      <c r="AR397" s="4">
        <f ca="1">COUNTIF(INDIRECT("H"&amp;(ROW()+12*(($AN397-1)*3+$AO397)-ROW())/12+5):INDIRECT("S"&amp;(ROW()+12*(($AN397-1)*3+$AO397)-ROW())/12+5),AQ397)</f>
        <v>0</v>
      </c>
      <c r="AS397" s="6">
        <f ca="1">IF($AP397=1,IF(INDIRECT(ADDRESS(($AN397-1)*3+$AO397+5,$AP397+20))="",0,INDIRECT(ADDRESS(($AN397-1)*3+$AO397+5,$AP397+20))),IF(INDIRECT(ADDRESS(($AN397-1)*3+$AO397+5,$AP397+20))="",0,IF(COUNTIF(INDIRECT(ADDRESS(($AN397-1)*36+($AO397-1)*12+6,COLUMN())):INDIRECT(ADDRESS(($AN397-1)*36+($AO397-1)*12+$AP397+4,COLUMN())),INDIRECT(ADDRESS(($AN397-1)*3+$AO397+5,$AP397+20)))&gt;=1,0,INDIRECT(ADDRESS(($AN397-1)*3+$AO397+5,$AP397+20)))))</f>
        <v>0</v>
      </c>
      <c r="AT397" s="4">
        <f ca="1">COUNTIF(INDIRECT("U"&amp;(ROW()+12*(($AN397-1)*3+$AO397)-ROW())/12+5):INDIRECT("AF"&amp;(ROW()+12*(($AN397-1)*3+$AO397)-ROW())/12+5),AS397)</f>
        <v>0</v>
      </c>
      <c r="AU397" s="4">
        <f ca="1">IF(AND(AQ397+AS397&gt;0,AR397+AT397&gt;0),COUNTIF(AU$6:AU396,"&gt;0")+1,0)</f>
        <v>0</v>
      </c>
    </row>
    <row r="398" spans="40:47">
      <c r="AN398" s="4">
        <v>11</v>
      </c>
      <c r="AO398" s="4">
        <v>3</v>
      </c>
      <c r="AP398" s="4">
        <v>9</v>
      </c>
      <c r="AQ398" s="6">
        <f ca="1">IF($AP398=1,IF(INDIRECT(ADDRESS(($AN398-1)*3+$AO398+5,$AP398+7))="",0,INDIRECT(ADDRESS(($AN398-1)*3+$AO398+5,$AP398+7))),IF(INDIRECT(ADDRESS(($AN398-1)*3+$AO398+5,$AP398+7))="",0,IF(COUNTIF(INDIRECT(ADDRESS(($AN398-1)*36+($AO398-1)*12+6,COLUMN())):INDIRECT(ADDRESS(($AN398-1)*36+($AO398-1)*12+$AP398+4,COLUMN())),INDIRECT(ADDRESS(($AN398-1)*3+$AO398+5,$AP398+7)))&gt;=1,0,INDIRECT(ADDRESS(($AN398-1)*3+$AO398+5,$AP398+7)))))</f>
        <v>0</v>
      </c>
      <c r="AR398" s="4">
        <f ca="1">COUNTIF(INDIRECT("H"&amp;(ROW()+12*(($AN398-1)*3+$AO398)-ROW())/12+5):INDIRECT("S"&amp;(ROW()+12*(($AN398-1)*3+$AO398)-ROW())/12+5),AQ398)</f>
        <v>0</v>
      </c>
      <c r="AS398" s="6">
        <f ca="1">IF($AP398=1,IF(INDIRECT(ADDRESS(($AN398-1)*3+$AO398+5,$AP398+20))="",0,INDIRECT(ADDRESS(($AN398-1)*3+$AO398+5,$AP398+20))),IF(INDIRECT(ADDRESS(($AN398-1)*3+$AO398+5,$AP398+20))="",0,IF(COUNTIF(INDIRECT(ADDRESS(($AN398-1)*36+($AO398-1)*12+6,COLUMN())):INDIRECT(ADDRESS(($AN398-1)*36+($AO398-1)*12+$AP398+4,COLUMN())),INDIRECT(ADDRESS(($AN398-1)*3+$AO398+5,$AP398+20)))&gt;=1,0,INDIRECT(ADDRESS(($AN398-1)*3+$AO398+5,$AP398+20)))))</f>
        <v>0</v>
      </c>
      <c r="AT398" s="4">
        <f ca="1">COUNTIF(INDIRECT("U"&amp;(ROW()+12*(($AN398-1)*3+$AO398)-ROW())/12+5):INDIRECT("AF"&amp;(ROW()+12*(($AN398-1)*3+$AO398)-ROW())/12+5),AS398)</f>
        <v>0</v>
      </c>
      <c r="AU398" s="4">
        <f ca="1">IF(AND(AQ398+AS398&gt;0,AR398+AT398&gt;0),COUNTIF(AU$6:AU397,"&gt;0")+1,0)</f>
        <v>0</v>
      </c>
    </row>
    <row r="399" spans="40:47">
      <c r="AN399" s="4">
        <v>11</v>
      </c>
      <c r="AO399" s="4">
        <v>3</v>
      </c>
      <c r="AP399" s="4">
        <v>10</v>
      </c>
      <c r="AQ399" s="6">
        <f ca="1">IF($AP399=1,IF(INDIRECT(ADDRESS(($AN399-1)*3+$AO399+5,$AP399+7))="",0,INDIRECT(ADDRESS(($AN399-1)*3+$AO399+5,$AP399+7))),IF(INDIRECT(ADDRESS(($AN399-1)*3+$AO399+5,$AP399+7))="",0,IF(COUNTIF(INDIRECT(ADDRESS(($AN399-1)*36+($AO399-1)*12+6,COLUMN())):INDIRECT(ADDRESS(($AN399-1)*36+($AO399-1)*12+$AP399+4,COLUMN())),INDIRECT(ADDRESS(($AN399-1)*3+$AO399+5,$AP399+7)))&gt;=1,0,INDIRECT(ADDRESS(($AN399-1)*3+$AO399+5,$AP399+7)))))</f>
        <v>0</v>
      </c>
      <c r="AR399" s="4">
        <f ca="1">COUNTIF(INDIRECT("H"&amp;(ROW()+12*(($AN399-1)*3+$AO399)-ROW())/12+5):INDIRECT("S"&amp;(ROW()+12*(($AN399-1)*3+$AO399)-ROW())/12+5),AQ399)</f>
        <v>0</v>
      </c>
      <c r="AS399" s="6">
        <f ca="1">IF($AP399=1,IF(INDIRECT(ADDRESS(($AN399-1)*3+$AO399+5,$AP399+20))="",0,INDIRECT(ADDRESS(($AN399-1)*3+$AO399+5,$AP399+20))),IF(INDIRECT(ADDRESS(($AN399-1)*3+$AO399+5,$AP399+20))="",0,IF(COUNTIF(INDIRECT(ADDRESS(($AN399-1)*36+($AO399-1)*12+6,COLUMN())):INDIRECT(ADDRESS(($AN399-1)*36+($AO399-1)*12+$AP399+4,COLUMN())),INDIRECT(ADDRESS(($AN399-1)*3+$AO399+5,$AP399+20)))&gt;=1,0,INDIRECT(ADDRESS(($AN399-1)*3+$AO399+5,$AP399+20)))))</f>
        <v>0</v>
      </c>
      <c r="AT399" s="4">
        <f ca="1">COUNTIF(INDIRECT("U"&amp;(ROW()+12*(($AN399-1)*3+$AO399)-ROW())/12+5):INDIRECT("AF"&amp;(ROW()+12*(($AN399-1)*3+$AO399)-ROW())/12+5),AS399)</f>
        <v>0</v>
      </c>
      <c r="AU399" s="4">
        <f ca="1">IF(AND(AQ399+AS399&gt;0,AR399+AT399&gt;0),COUNTIF(AU$6:AU398,"&gt;0")+1,0)</f>
        <v>0</v>
      </c>
    </row>
    <row r="400" spans="40:47">
      <c r="AN400" s="4">
        <v>11</v>
      </c>
      <c r="AO400" s="4">
        <v>3</v>
      </c>
      <c r="AP400" s="4">
        <v>11</v>
      </c>
      <c r="AQ400" s="6">
        <f ca="1">IF($AP400=1,IF(INDIRECT(ADDRESS(($AN400-1)*3+$AO400+5,$AP400+7))="",0,INDIRECT(ADDRESS(($AN400-1)*3+$AO400+5,$AP400+7))),IF(INDIRECT(ADDRESS(($AN400-1)*3+$AO400+5,$AP400+7))="",0,IF(COUNTIF(INDIRECT(ADDRESS(($AN400-1)*36+($AO400-1)*12+6,COLUMN())):INDIRECT(ADDRESS(($AN400-1)*36+($AO400-1)*12+$AP400+4,COLUMN())),INDIRECT(ADDRESS(($AN400-1)*3+$AO400+5,$AP400+7)))&gt;=1,0,INDIRECT(ADDRESS(($AN400-1)*3+$AO400+5,$AP400+7)))))</f>
        <v>0</v>
      </c>
      <c r="AR400" s="4">
        <f ca="1">COUNTIF(INDIRECT("H"&amp;(ROW()+12*(($AN400-1)*3+$AO400)-ROW())/12+5):INDIRECT("S"&amp;(ROW()+12*(($AN400-1)*3+$AO400)-ROW())/12+5),AQ400)</f>
        <v>0</v>
      </c>
      <c r="AS400" s="6">
        <f ca="1">IF($AP400=1,IF(INDIRECT(ADDRESS(($AN400-1)*3+$AO400+5,$AP400+20))="",0,INDIRECT(ADDRESS(($AN400-1)*3+$AO400+5,$AP400+20))),IF(INDIRECT(ADDRESS(($AN400-1)*3+$AO400+5,$AP400+20))="",0,IF(COUNTIF(INDIRECT(ADDRESS(($AN400-1)*36+($AO400-1)*12+6,COLUMN())):INDIRECT(ADDRESS(($AN400-1)*36+($AO400-1)*12+$AP400+4,COLUMN())),INDIRECT(ADDRESS(($AN400-1)*3+$AO400+5,$AP400+20)))&gt;=1,0,INDIRECT(ADDRESS(($AN400-1)*3+$AO400+5,$AP400+20)))))</f>
        <v>0</v>
      </c>
      <c r="AT400" s="4">
        <f ca="1">COUNTIF(INDIRECT("U"&amp;(ROW()+12*(($AN400-1)*3+$AO400)-ROW())/12+5):INDIRECT("AF"&amp;(ROW()+12*(($AN400-1)*3+$AO400)-ROW())/12+5),AS400)</f>
        <v>0</v>
      </c>
      <c r="AU400" s="4">
        <f ca="1">IF(AND(AQ400+AS400&gt;0,AR400+AT400&gt;0),COUNTIF(AU$6:AU399,"&gt;0")+1,0)</f>
        <v>0</v>
      </c>
    </row>
    <row r="401" spans="40:47">
      <c r="AN401" s="77">
        <v>11</v>
      </c>
      <c r="AO401" s="77">
        <v>3</v>
      </c>
      <c r="AP401" s="77">
        <v>12</v>
      </c>
      <c r="AQ401" s="78">
        <f ca="1">IF($AP401=1,IF(INDIRECT(ADDRESS(($AN401-1)*3+$AO401+5,$AP401+7))="",0,INDIRECT(ADDRESS(($AN401-1)*3+$AO401+5,$AP401+7))),IF(INDIRECT(ADDRESS(($AN401-1)*3+$AO401+5,$AP401+7))="",0,IF(COUNTIF(INDIRECT(ADDRESS(($AN401-1)*36+($AO401-1)*12+6,COLUMN())):INDIRECT(ADDRESS(($AN401-1)*36+($AO401-1)*12+$AP401+4,COLUMN())),INDIRECT(ADDRESS(($AN401-1)*3+$AO401+5,$AP401+7)))&gt;=1,0,INDIRECT(ADDRESS(($AN401-1)*3+$AO401+5,$AP401+7)))))</f>
        <v>0</v>
      </c>
      <c r="AR401" s="77">
        <f ca="1">COUNTIF(INDIRECT("H"&amp;(ROW()+12*(($AN401-1)*3+$AO401)-ROW())/12+5):INDIRECT("S"&amp;(ROW()+12*(($AN401-1)*3+$AO401)-ROW())/12+5),AQ401)</f>
        <v>0</v>
      </c>
      <c r="AS401" s="78">
        <f ca="1">IF($AP401=1,IF(INDIRECT(ADDRESS(($AN401-1)*3+$AO401+5,$AP401+20))="",0,INDIRECT(ADDRESS(($AN401-1)*3+$AO401+5,$AP401+20))),IF(INDIRECT(ADDRESS(($AN401-1)*3+$AO401+5,$AP401+20))="",0,IF(COUNTIF(INDIRECT(ADDRESS(($AN401-1)*36+($AO401-1)*12+6,COLUMN())):INDIRECT(ADDRESS(($AN401-1)*36+($AO401-1)*12+$AP401+4,COLUMN())),INDIRECT(ADDRESS(($AN401-1)*3+$AO401+5,$AP401+20)))&gt;=1,0,INDIRECT(ADDRESS(($AN401-1)*3+$AO401+5,$AP401+20)))))</f>
        <v>0</v>
      </c>
      <c r="AT401" s="77">
        <f ca="1">COUNTIF(INDIRECT("U"&amp;(ROW()+12*(($AN401-1)*3+$AO401)-ROW())/12+5):INDIRECT("AF"&amp;(ROW()+12*(($AN401-1)*3+$AO401)-ROW())/12+5),AS401)</f>
        <v>0</v>
      </c>
      <c r="AU401" s="4">
        <f ca="1">IF(AND(AQ401+AS401&gt;0,AR401+AT401&gt;0),COUNTIF(AU$6:AU400,"&gt;0")+1,0)</f>
        <v>0</v>
      </c>
    </row>
    <row r="402" spans="40:47">
      <c r="AN402" s="4">
        <v>12</v>
      </c>
      <c r="AO402" s="4">
        <v>1</v>
      </c>
      <c r="AP402" s="4">
        <v>1</v>
      </c>
      <c r="AQ402" s="6">
        <f ca="1">IF($AP402=1,IF(INDIRECT(ADDRESS(($AN402-1)*3+$AO402+5,$AP402+7))="",0,INDIRECT(ADDRESS(($AN402-1)*3+$AO402+5,$AP402+7))),IF(INDIRECT(ADDRESS(($AN402-1)*3+$AO402+5,$AP402+7))="",0,IF(COUNTIF(INDIRECT(ADDRESS(($AN402-1)*36+($AO402-1)*12+6,COLUMN())):INDIRECT(ADDRESS(($AN402-1)*36+($AO402-1)*12+$AP402+4,COLUMN())),INDIRECT(ADDRESS(($AN402-1)*3+$AO402+5,$AP402+7)))&gt;=1,0,INDIRECT(ADDRESS(($AN402-1)*3+$AO402+5,$AP402+7)))))</f>
        <v>0</v>
      </c>
      <c r="AR402" s="4">
        <f ca="1">COUNTIF(INDIRECT("H"&amp;(ROW()+12*(($AN402-1)*3+$AO402)-ROW())/12+5):INDIRECT("S"&amp;(ROW()+12*(($AN402-1)*3+$AO402)-ROW())/12+5),AQ402)</f>
        <v>0</v>
      </c>
      <c r="AS402" s="6">
        <f ca="1">IF($AP402=1,IF(INDIRECT(ADDRESS(($AN402-1)*3+$AO402+5,$AP402+20))="",0,INDIRECT(ADDRESS(($AN402-1)*3+$AO402+5,$AP402+20))),IF(INDIRECT(ADDRESS(($AN402-1)*3+$AO402+5,$AP402+20))="",0,IF(COUNTIF(INDIRECT(ADDRESS(($AN402-1)*36+($AO402-1)*12+6,COLUMN())):INDIRECT(ADDRESS(($AN402-1)*36+($AO402-1)*12+$AP402+4,COLUMN())),INDIRECT(ADDRESS(($AN402-1)*3+$AO402+5,$AP402+20)))&gt;=1,0,INDIRECT(ADDRESS(($AN402-1)*3+$AO402+5,$AP402+20)))))</f>
        <v>0</v>
      </c>
      <c r="AT402" s="4">
        <f ca="1">COUNTIF(INDIRECT("U"&amp;(ROW()+12*(($AN402-1)*3+$AO402)-ROW())/12+5):INDIRECT("AF"&amp;(ROW()+12*(($AN402-1)*3+$AO402)-ROW())/12+5),AS402)</f>
        <v>0</v>
      </c>
      <c r="AU402" s="4">
        <f ca="1">IF(AND(AQ402+AS402&gt;0,AR402+AT402&gt;0),COUNTIF(AU$6:AU401,"&gt;0")+1,0)</f>
        <v>0</v>
      </c>
    </row>
    <row r="403" spans="40:47">
      <c r="AN403" s="4">
        <v>12</v>
      </c>
      <c r="AO403" s="4">
        <v>1</v>
      </c>
      <c r="AP403" s="4">
        <v>2</v>
      </c>
      <c r="AQ403" s="6">
        <f ca="1">IF($AP403=1,IF(INDIRECT(ADDRESS(($AN403-1)*3+$AO403+5,$AP403+7))="",0,INDIRECT(ADDRESS(($AN403-1)*3+$AO403+5,$AP403+7))),IF(INDIRECT(ADDRESS(($AN403-1)*3+$AO403+5,$AP403+7))="",0,IF(COUNTIF(INDIRECT(ADDRESS(($AN403-1)*36+($AO403-1)*12+6,COLUMN())):INDIRECT(ADDRESS(($AN403-1)*36+($AO403-1)*12+$AP403+4,COLUMN())),INDIRECT(ADDRESS(($AN403-1)*3+$AO403+5,$AP403+7)))&gt;=1,0,INDIRECT(ADDRESS(($AN403-1)*3+$AO403+5,$AP403+7)))))</f>
        <v>0</v>
      </c>
      <c r="AR403" s="4">
        <f ca="1">COUNTIF(INDIRECT("H"&amp;(ROW()+12*(($AN403-1)*3+$AO403)-ROW())/12+5):INDIRECT("S"&amp;(ROW()+12*(($AN403-1)*3+$AO403)-ROW())/12+5),AQ403)</f>
        <v>0</v>
      </c>
      <c r="AS403" s="6">
        <f ca="1">IF($AP403=1,IF(INDIRECT(ADDRESS(($AN403-1)*3+$AO403+5,$AP403+20))="",0,INDIRECT(ADDRESS(($AN403-1)*3+$AO403+5,$AP403+20))),IF(INDIRECT(ADDRESS(($AN403-1)*3+$AO403+5,$AP403+20))="",0,IF(COUNTIF(INDIRECT(ADDRESS(($AN403-1)*36+($AO403-1)*12+6,COLUMN())):INDIRECT(ADDRESS(($AN403-1)*36+($AO403-1)*12+$AP403+4,COLUMN())),INDIRECT(ADDRESS(($AN403-1)*3+$AO403+5,$AP403+20)))&gt;=1,0,INDIRECT(ADDRESS(($AN403-1)*3+$AO403+5,$AP403+20)))))</f>
        <v>0</v>
      </c>
      <c r="AT403" s="4">
        <f ca="1">COUNTIF(INDIRECT("U"&amp;(ROW()+12*(($AN403-1)*3+$AO403)-ROW())/12+5):INDIRECT("AF"&amp;(ROW()+12*(($AN403-1)*3+$AO403)-ROW())/12+5),AS403)</f>
        <v>0</v>
      </c>
      <c r="AU403" s="4">
        <f ca="1">IF(AND(AQ403+AS403&gt;0,AR403+AT403&gt;0),COUNTIF(AU$6:AU402,"&gt;0")+1,0)</f>
        <v>0</v>
      </c>
    </row>
    <row r="404" spans="40:47">
      <c r="AN404" s="4">
        <v>12</v>
      </c>
      <c r="AO404" s="4">
        <v>1</v>
      </c>
      <c r="AP404" s="4">
        <v>3</v>
      </c>
      <c r="AQ404" s="6">
        <f ca="1">IF($AP404=1,IF(INDIRECT(ADDRESS(($AN404-1)*3+$AO404+5,$AP404+7))="",0,INDIRECT(ADDRESS(($AN404-1)*3+$AO404+5,$AP404+7))),IF(INDIRECT(ADDRESS(($AN404-1)*3+$AO404+5,$AP404+7))="",0,IF(COUNTIF(INDIRECT(ADDRESS(($AN404-1)*36+($AO404-1)*12+6,COLUMN())):INDIRECT(ADDRESS(($AN404-1)*36+($AO404-1)*12+$AP404+4,COLUMN())),INDIRECT(ADDRESS(($AN404-1)*3+$AO404+5,$AP404+7)))&gt;=1,0,INDIRECT(ADDRESS(($AN404-1)*3+$AO404+5,$AP404+7)))))</f>
        <v>0</v>
      </c>
      <c r="AR404" s="4">
        <f ca="1">COUNTIF(INDIRECT("H"&amp;(ROW()+12*(($AN404-1)*3+$AO404)-ROW())/12+5):INDIRECT("S"&amp;(ROW()+12*(($AN404-1)*3+$AO404)-ROW())/12+5),AQ404)</f>
        <v>0</v>
      </c>
      <c r="AS404" s="6">
        <f ca="1">IF($AP404=1,IF(INDIRECT(ADDRESS(($AN404-1)*3+$AO404+5,$AP404+20))="",0,INDIRECT(ADDRESS(($AN404-1)*3+$AO404+5,$AP404+20))),IF(INDIRECT(ADDRESS(($AN404-1)*3+$AO404+5,$AP404+20))="",0,IF(COUNTIF(INDIRECT(ADDRESS(($AN404-1)*36+($AO404-1)*12+6,COLUMN())):INDIRECT(ADDRESS(($AN404-1)*36+($AO404-1)*12+$AP404+4,COLUMN())),INDIRECT(ADDRESS(($AN404-1)*3+$AO404+5,$AP404+20)))&gt;=1,0,INDIRECT(ADDRESS(($AN404-1)*3+$AO404+5,$AP404+20)))))</f>
        <v>0</v>
      </c>
      <c r="AT404" s="4">
        <f ca="1">COUNTIF(INDIRECT("U"&amp;(ROW()+12*(($AN404-1)*3+$AO404)-ROW())/12+5):INDIRECT("AF"&amp;(ROW()+12*(($AN404-1)*3+$AO404)-ROW())/12+5),AS404)</f>
        <v>0</v>
      </c>
      <c r="AU404" s="4">
        <f ca="1">IF(AND(AQ404+AS404&gt;0,AR404+AT404&gt;0),COUNTIF(AU$6:AU403,"&gt;0")+1,0)</f>
        <v>0</v>
      </c>
    </row>
    <row r="405" spans="40:47">
      <c r="AN405" s="4">
        <v>12</v>
      </c>
      <c r="AO405" s="4">
        <v>1</v>
      </c>
      <c r="AP405" s="4">
        <v>4</v>
      </c>
      <c r="AQ405" s="6">
        <f ca="1">IF($AP405=1,IF(INDIRECT(ADDRESS(($AN405-1)*3+$AO405+5,$AP405+7))="",0,INDIRECT(ADDRESS(($AN405-1)*3+$AO405+5,$AP405+7))),IF(INDIRECT(ADDRESS(($AN405-1)*3+$AO405+5,$AP405+7))="",0,IF(COUNTIF(INDIRECT(ADDRESS(($AN405-1)*36+($AO405-1)*12+6,COLUMN())):INDIRECT(ADDRESS(($AN405-1)*36+($AO405-1)*12+$AP405+4,COLUMN())),INDIRECT(ADDRESS(($AN405-1)*3+$AO405+5,$AP405+7)))&gt;=1,0,INDIRECT(ADDRESS(($AN405-1)*3+$AO405+5,$AP405+7)))))</f>
        <v>0</v>
      </c>
      <c r="AR405" s="4">
        <f ca="1">COUNTIF(INDIRECT("H"&amp;(ROW()+12*(($AN405-1)*3+$AO405)-ROW())/12+5):INDIRECT("S"&amp;(ROW()+12*(($AN405-1)*3+$AO405)-ROW())/12+5),AQ405)</f>
        <v>0</v>
      </c>
      <c r="AS405" s="6">
        <f ca="1">IF($AP405=1,IF(INDIRECT(ADDRESS(($AN405-1)*3+$AO405+5,$AP405+20))="",0,INDIRECT(ADDRESS(($AN405-1)*3+$AO405+5,$AP405+20))),IF(INDIRECT(ADDRESS(($AN405-1)*3+$AO405+5,$AP405+20))="",0,IF(COUNTIF(INDIRECT(ADDRESS(($AN405-1)*36+($AO405-1)*12+6,COLUMN())):INDIRECT(ADDRESS(($AN405-1)*36+($AO405-1)*12+$AP405+4,COLUMN())),INDIRECT(ADDRESS(($AN405-1)*3+$AO405+5,$AP405+20)))&gt;=1,0,INDIRECT(ADDRESS(($AN405-1)*3+$AO405+5,$AP405+20)))))</f>
        <v>0</v>
      </c>
      <c r="AT405" s="4">
        <f ca="1">COUNTIF(INDIRECT("U"&amp;(ROW()+12*(($AN405-1)*3+$AO405)-ROW())/12+5):INDIRECT("AF"&amp;(ROW()+12*(($AN405-1)*3+$AO405)-ROW())/12+5),AS405)</f>
        <v>0</v>
      </c>
      <c r="AU405" s="4">
        <f ca="1">IF(AND(AQ405+AS405&gt;0,AR405+AT405&gt;0),COUNTIF(AU$6:AU404,"&gt;0")+1,0)</f>
        <v>0</v>
      </c>
    </row>
    <row r="406" spans="40:47">
      <c r="AN406" s="4">
        <v>12</v>
      </c>
      <c r="AO406" s="4">
        <v>1</v>
      </c>
      <c r="AP406" s="4">
        <v>5</v>
      </c>
      <c r="AQ406" s="6">
        <f ca="1">IF($AP406=1,IF(INDIRECT(ADDRESS(($AN406-1)*3+$AO406+5,$AP406+7))="",0,INDIRECT(ADDRESS(($AN406-1)*3+$AO406+5,$AP406+7))),IF(INDIRECT(ADDRESS(($AN406-1)*3+$AO406+5,$AP406+7))="",0,IF(COUNTIF(INDIRECT(ADDRESS(($AN406-1)*36+($AO406-1)*12+6,COLUMN())):INDIRECT(ADDRESS(($AN406-1)*36+($AO406-1)*12+$AP406+4,COLUMN())),INDIRECT(ADDRESS(($AN406-1)*3+$AO406+5,$AP406+7)))&gt;=1,0,INDIRECT(ADDRESS(($AN406-1)*3+$AO406+5,$AP406+7)))))</f>
        <v>0</v>
      </c>
      <c r="AR406" s="4">
        <f ca="1">COUNTIF(INDIRECT("H"&amp;(ROW()+12*(($AN406-1)*3+$AO406)-ROW())/12+5):INDIRECT("S"&amp;(ROW()+12*(($AN406-1)*3+$AO406)-ROW())/12+5),AQ406)</f>
        <v>0</v>
      </c>
      <c r="AS406" s="6">
        <f ca="1">IF($AP406=1,IF(INDIRECT(ADDRESS(($AN406-1)*3+$AO406+5,$AP406+20))="",0,INDIRECT(ADDRESS(($AN406-1)*3+$AO406+5,$AP406+20))),IF(INDIRECT(ADDRESS(($AN406-1)*3+$AO406+5,$AP406+20))="",0,IF(COUNTIF(INDIRECT(ADDRESS(($AN406-1)*36+($AO406-1)*12+6,COLUMN())):INDIRECT(ADDRESS(($AN406-1)*36+($AO406-1)*12+$AP406+4,COLUMN())),INDIRECT(ADDRESS(($AN406-1)*3+$AO406+5,$AP406+20)))&gt;=1,0,INDIRECT(ADDRESS(($AN406-1)*3+$AO406+5,$AP406+20)))))</f>
        <v>0</v>
      </c>
      <c r="AT406" s="4">
        <f ca="1">COUNTIF(INDIRECT("U"&amp;(ROW()+12*(($AN406-1)*3+$AO406)-ROW())/12+5):INDIRECT("AF"&amp;(ROW()+12*(($AN406-1)*3+$AO406)-ROW())/12+5),AS406)</f>
        <v>0</v>
      </c>
      <c r="AU406" s="4">
        <f ca="1">IF(AND(AQ406+AS406&gt;0,AR406+AT406&gt;0),COUNTIF(AU$6:AU405,"&gt;0")+1,0)</f>
        <v>0</v>
      </c>
    </row>
    <row r="407" spans="40:47">
      <c r="AN407" s="4">
        <v>12</v>
      </c>
      <c r="AO407" s="4">
        <v>1</v>
      </c>
      <c r="AP407" s="4">
        <v>6</v>
      </c>
      <c r="AQ407" s="6">
        <f ca="1">IF($AP407=1,IF(INDIRECT(ADDRESS(($AN407-1)*3+$AO407+5,$AP407+7))="",0,INDIRECT(ADDRESS(($AN407-1)*3+$AO407+5,$AP407+7))),IF(INDIRECT(ADDRESS(($AN407-1)*3+$AO407+5,$AP407+7))="",0,IF(COUNTIF(INDIRECT(ADDRESS(($AN407-1)*36+($AO407-1)*12+6,COLUMN())):INDIRECT(ADDRESS(($AN407-1)*36+($AO407-1)*12+$AP407+4,COLUMN())),INDIRECT(ADDRESS(($AN407-1)*3+$AO407+5,$AP407+7)))&gt;=1,0,INDIRECT(ADDRESS(($AN407-1)*3+$AO407+5,$AP407+7)))))</f>
        <v>0</v>
      </c>
      <c r="AR407" s="4">
        <f ca="1">COUNTIF(INDIRECT("H"&amp;(ROW()+12*(($AN407-1)*3+$AO407)-ROW())/12+5):INDIRECT("S"&amp;(ROW()+12*(($AN407-1)*3+$AO407)-ROW())/12+5),AQ407)</f>
        <v>0</v>
      </c>
      <c r="AS407" s="6">
        <f ca="1">IF($AP407=1,IF(INDIRECT(ADDRESS(($AN407-1)*3+$AO407+5,$AP407+20))="",0,INDIRECT(ADDRESS(($AN407-1)*3+$AO407+5,$AP407+20))),IF(INDIRECT(ADDRESS(($AN407-1)*3+$AO407+5,$AP407+20))="",0,IF(COUNTIF(INDIRECT(ADDRESS(($AN407-1)*36+($AO407-1)*12+6,COLUMN())):INDIRECT(ADDRESS(($AN407-1)*36+($AO407-1)*12+$AP407+4,COLUMN())),INDIRECT(ADDRESS(($AN407-1)*3+$AO407+5,$AP407+20)))&gt;=1,0,INDIRECT(ADDRESS(($AN407-1)*3+$AO407+5,$AP407+20)))))</f>
        <v>0</v>
      </c>
      <c r="AT407" s="4">
        <f ca="1">COUNTIF(INDIRECT("U"&amp;(ROW()+12*(($AN407-1)*3+$AO407)-ROW())/12+5):INDIRECT("AF"&amp;(ROW()+12*(($AN407-1)*3+$AO407)-ROW())/12+5),AS407)</f>
        <v>0</v>
      </c>
      <c r="AU407" s="4">
        <f ca="1">IF(AND(AQ407+AS407&gt;0,AR407+AT407&gt;0),COUNTIF(AU$6:AU406,"&gt;0")+1,0)</f>
        <v>0</v>
      </c>
    </row>
    <row r="408" spans="40:47">
      <c r="AN408" s="4">
        <v>12</v>
      </c>
      <c r="AO408" s="4">
        <v>1</v>
      </c>
      <c r="AP408" s="4">
        <v>7</v>
      </c>
      <c r="AQ408" s="6">
        <f ca="1">IF($AP408=1,IF(INDIRECT(ADDRESS(($AN408-1)*3+$AO408+5,$AP408+7))="",0,INDIRECT(ADDRESS(($AN408-1)*3+$AO408+5,$AP408+7))),IF(INDIRECT(ADDRESS(($AN408-1)*3+$AO408+5,$AP408+7))="",0,IF(COUNTIF(INDIRECT(ADDRESS(($AN408-1)*36+($AO408-1)*12+6,COLUMN())):INDIRECT(ADDRESS(($AN408-1)*36+($AO408-1)*12+$AP408+4,COLUMN())),INDIRECT(ADDRESS(($AN408-1)*3+$AO408+5,$AP408+7)))&gt;=1,0,INDIRECT(ADDRESS(($AN408-1)*3+$AO408+5,$AP408+7)))))</f>
        <v>0</v>
      </c>
      <c r="AR408" s="4">
        <f ca="1">COUNTIF(INDIRECT("H"&amp;(ROW()+12*(($AN408-1)*3+$AO408)-ROW())/12+5):INDIRECT("S"&amp;(ROW()+12*(($AN408-1)*3+$AO408)-ROW())/12+5),AQ408)</f>
        <v>0</v>
      </c>
      <c r="AS408" s="6">
        <f ca="1">IF($AP408=1,IF(INDIRECT(ADDRESS(($AN408-1)*3+$AO408+5,$AP408+20))="",0,INDIRECT(ADDRESS(($AN408-1)*3+$AO408+5,$AP408+20))),IF(INDIRECT(ADDRESS(($AN408-1)*3+$AO408+5,$AP408+20))="",0,IF(COUNTIF(INDIRECT(ADDRESS(($AN408-1)*36+($AO408-1)*12+6,COLUMN())):INDIRECT(ADDRESS(($AN408-1)*36+($AO408-1)*12+$AP408+4,COLUMN())),INDIRECT(ADDRESS(($AN408-1)*3+$AO408+5,$AP408+20)))&gt;=1,0,INDIRECT(ADDRESS(($AN408-1)*3+$AO408+5,$AP408+20)))))</f>
        <v>0</v>
      </c>
      <c r="AT408" s="4">
        <f ca="1">COUNTIF(INDIRECT("U"&amp;(ROW()+12*(($AN408-1)*3+$AO408)-ROW())/12+5):INDIRECT("AF"&amp;(ROW()+12*(($AN408-1)*3+$AO408)-ROW())/12+5),AS408)</f>
        <v>0</v>
      </c>
      <c r="AU408" s="4">
        <f ca="1">IF(AND(AQ408+AS408&gt;0,AR408+AT408&gt;0),COUNTIF(AU$6:AU407,"&gt;0")+1,0)</f>
        <v>0</v>
      </c>
    </row>
    <row r="409" spans="40:47">
      <c r="AN409" s="4">
        <v>12</v>
      </c>
      <c r="AO409" s="4">
        <v>1</v>
      </c>
      <c r="AP409" s="4">
        <v>8</v>
      </c>
      <c r="AQ409" s="6">
        <f ca="1">IF($AP409=1,IF(INDIRECT(ADDRESS(($AN409-1)*3+$AO409+5,$AP409+7))="",0,INDIRECT(ADDRESS(($AN409-1)*3+$AO409+5,$AP409+7))),IF(INDIRECT(ADDRESS(($AN409-1)*3+$AO409+5,$AP409+7))="",0,IF(COUNTIF(INDIRECT(ADDRESS(($AN409-1)*36+($AO409-1)*12+6,COLUMN())):INDIRECT(ADDRESS(($AN409-1)*36+($AO409-1)*12+$AP409+4,COLUMN())),INDIRECT(ADDRESS(($AN409-1)*3+$AO409+5,$AP409+7)))&gt;=1,0,INDIRECT(ADDRESS(($AN409-1)*3+$AO409+5,$AP409+7)))))</f>
        <v>0</v>
      </c>
      <c r="AR409" s="4">
        <f ca="1">COUNTIF(INDIRECT("H"&amp;(ROW()+12*(($AN409-1)*3+$AO409)-ROW())/12+5):INDIRECT("S"&amp;(ROW()+12*(($AN409-1)*3+$AO409)-ROW())/12+5),AQ409)</f>
        <v>0</v>
      </c>
      <c r="AS409" s="6">
        <f ca="1">IF($AP409=1,IF(INDIRECT(ADDRESS(($AN409-1)*3+$AO409+5,$AP409+20))="",0,INDIRECT(ADDRESS(($AN409-1)*3+$AO409+5,$AP409+20))),IF(INDIRECT(ADDRESS(($AN409-1)*3+$AO409+5,$AP409+20))="",0,IF(COUNTIF(INDIRECT(ADDRESS(($AN409-1)*36+($AO409-1)*12+6,COLUMN())):INDIRECT(ADDRESS(($AN409-1)*36+($AO409-1)*12+$AP409+4,COLUMN())),INDIRECT(ADDRESS(($AN409-1)*3+$AO409+5,$AP409+20)))&gt;=1,0,INDIRECT(ADDRESS(($AN409-1)*3+$AO409+5,$AP409+20)))))</f>
        <v>0</v>
      </c>
      <c r="AT409" s="4">
        <f ca="1">COUNTIF(INDIRECT("U"&amp;(ROW()+12*(($AN409-1)*3+$AO409)-ROW())/12+5):INDIRECT("AF"&amp;(ROW()+12*(($AN409-1)*3+$AO409)-ROW())/12+5),AS409)</f>
        <v>0</v>
      </c>
      <c r="AU409" s="4">
        <f ca="1">IF(AND(AQ409+AS409&gt;0,AR409+AT409&gt;0),COUNTIF(AU$6:AU408,"&gt;0")+1,0)</f>
        <v>0</v>
      </c>
    </row>
    <row r="410" spans="40:47">
      <c r="AN410" s="4">
        <v>12</v>
      </c>
      <c r="AO410" s="4">
        <v>1</v>
      </c>
      <c r="AP410" s="4">
        <v>9</v>
      </c>
      <c r="AQ410" s="6">
        <f ca="1">IF($AP410=1,IF(INDIRECT(ADDRESS(($AN410-1)*3+$AO410+5,$AP410+7))="",0,INDIRECT(ADDRESS(($AN410-1)*3+$AO410+5,$AP410+7))),IF(INDIRECT(ADDRESS(($AN410-1)*3+$AO410+5,$AP410+7))="",0,IF(COUNTIF(INDIRECT(ADDRESS(($AN410-1)*36+($AO410-1)*12+6,COLUMN())):INDIRECT(ADDRESS(($AN410-1)*36+($AO410-1)*12+$AP410+4,COLUMN())),INDIRECT(ADDRESS(($AN410-1)*3+$AO410+5,$AP410+7)))&gt;=1,0,INDIRECT(ADDRESS(($AN410-1)*3+$AO410+5,$AP410+7)))))</f>
        <v>0</v>
      </c>
      <c r="AR410" s="4">
        <f ca="1">COUNTIF(INDIRECT("H"&amp;(ROW()+12*(($AN410-1)*3+$AO410)-ROW())/12+5):INDIRECT("S"&amp;(ROW()+12*(($AN410-1)*3+$AO410)-ROW())/12+5),AQ410)</f>
        <v>0</v>
      </c>
      <c r="AS410" s="6">
        <f ca="1">IF($AP410=1,IF(INDIRECT(ADDRESS(($AN410-1)*3+$AO410+5,$AP410+20))="",0,INDIRECT(ADDRESS(($AN410-1)*3+$AO410+5,$AP410+20))),IF(INDIRECT(ADDRESS(($AN410-1)*3+$AO410+5,$AP410+20))="",0,IF(COUNTIF(INDIRECT(ADDRESS(($AN410-1)*36+($AO410-1)*12+6,COLUMN())):INDIRECT(ADDRESS(($AN410-1)*36+($AO410-1)*12+$AP410+4,COLUMN())),INDIRECT(ADDRESS(($AN410-1)*3+$AO410+5,$AP410+20)))&gt;=1,0,INDIRECT(ADDRESS(($AN410-1)*3+$AO410+5,$AP410+20)))))</f>
        <v>0</v>
      </c>
      <c r="AT410" s="4">
        <f ca="1">COUNTIF(INDIRECT("U"&amp;(ROW()+12*(($AN410-1)*3+$AO410)-ROW())/12+5):INDIRECT("AF"&amp;(ROW()+12*(($AN410-1)*3+$AO410)-ROW())/12+5),AS410)</f>
        <v>0</v>
      </c>
      <c r="AU410" s="4">
        <f ca="1">IF(AND(AQ410+AS410&gt;0,AR410+AT410&gt;0),COUNTIF(AU$6:AU409,"&gt;0")+1,0)</f>
        <v>0</v>
      </c>
    </row>
    <row r="411" spans="40:47">
      <c r="AN411" s="4">
        <v>12</v>
      </c>
      <c r="AO411" s="4">
        <v>1</v>
      </c>
      <c r="AP411" s="4">
        <v>10</v>
      </c>
      <c r="AQ411" s="6">
        <f ca="1">IF($AP411=1,IF(INDIRECT(ADDRESS(($AN411-1)*3+$AO411+5,$AP411+7))="",0,INDIRECT(ADDRESS(($AN411-1)*3+$AO411+5,$AP411+7))),IF(INDIRECT(ADDRESS(($AN411-1)*3+$AO411+5,$AP411+7))="",0,IF(COUNTIF(INDIRECT(ADDRESS(($AN411-1)*36+($AO411-1)*12+6,COLUMN())):INDIRECT(ADDRESS(($AN411-1)*36+($AO411-1)*12+$AP411+4,COLUMN())),INDIRECT(ADDRESS(($AN411-1)*3+$AO411+5,$AP411+7)))&gt;=1,0,INDIRECT(ADDRESS(($AN411-1)*3+$AO411+5,$AP411+7)))))</f>
        <v>0</v>
      </c>
      <c r="AR411" s="4">
        <f ca="1">COUNTIF(INDIRECT("H"&amp;(ROW()+12*(($AN411-1)*3+$AO411)-ROW())/12+5):INDIRECT("S"&amp;(ROW()+12*(($AN411-1)*3+$AO411)-ROW())/12+5),AQ411)</f>
        <v>0</v>
      </c>
      <c r="AS411" s="6">
        <f ca="1">IF($AP411=1,IF(INDIRECT(ADDRESS(($AN411-1)*3+$AO411+5,$AP411+20))="",0,INDIRECT(ADDRESS(($AN411-1)*3+$AO411+5,$AP411+20))),IF(INDIRECT(ADDRESS(($AN411-1)*3+$AO411+5,$AP411+20))="",0,IF(COUNTIF(INDIRECT(ADDRESS(($AN411-1)*36+($AO411-1)*12+6,COLUMN())):INDIRECT(ADDRESS(($AN411-1)*36+($AO411-1)*12+$AP411+4,COLUMN())),INDIRECT(ADDRESS(($AN411-1)*3+$AO411+5,$AP411+20)))&gt;=1,0,INDIRECT(ADDRESS(($AN411-1)*3+$AO411+5,$AP411+20)))))</f>
        <v>0</v>
      </c>
      <c r="AT411" s="4">
        <f ca="1">COUNTIF(INDIRECT("U"&amp;(ROW()+12*(($AN411-1)*3+$AO411)-ROW())/12+5):INDIRECT("AF"&amp;(ROW()+12*(($AN411-1)*3+$AO411)-ROW())/12+5),AS411)</f>
        <v>0</v>
      </c>
      <c r="AU411" s="4">
        <f ca="1">IF(AND(AQ411+AS411&gt;0,AR411+AT411&gt;0),COUNTIF(AU$6:AU410,"&gt;0")+1,0)</f>
        <v>0</v>
      </c>
    </row>
    <row r="412" spans="40:47">
      <c r="AN412" s="4">
        <v>12</v>
      </c>
      <c r="AO412" s="4">
        <v>1</v>
      </c>
      <c r="AP412" s="4">
        <v>11</v>
      </c>
      <c r="AQ412" s="6">
        <f ca="1">IF($AP412=1,IF(INDIRECT(ADDRESS(($AN412-1)*3+$AO412+5,$AP412+7))="",0,INDIRECT(ADDRESS(($AN412-1)*3+$AO412+5,$AP412+7))),IF(INDIRECT(ADDRESS(($AN412-1)*3+$AO412+5,$AP412+7))="",0,IF(COUNTIF(INDIRECT(ADDRESS(($AN412-1)*36+($AO412-1)*12+6,COLUMN())):INDIRECT(ADDRESS(($AN412-1)*36+($AO412-1)*12+$AP412+4,COLUMN())),INDIRECT(ADDRESS(($AN412-1)*3+$AO412+5,$AP412+7)))&gt;=1,0,INDIRECT(ADDRESS(($AN412-1)*3+$AO412+5,$AP412+7)))))</f>
        <v>0</v>
      </c>
      <c r="AR412" s="4">
        <f ca="1">COUNTIF(INDIRECT("H"&amp;(ROW()+12*(($AN412-1)*3+$AO412)-ROW())/12+5):INDIRECT("S"&amp;(ROW()+12*(($AN412-1)*3+$AO412)-ROW())/12+5),AQ412)</f>
        <v>0</v>
      </c>
      <c r="AS412" s="6">
        <f ca="1">IF($AP412=1,IF(INDIRECT(ADDRESS(($AN412-1)*3+$AO412+5,$AP412+20))="",0,INDIRECT(ADDRESS(($AN412-1)*3+$AO412+5,$AP412+20))),IF(INDIRECT(ADDRESS(($AN412-1)*3+$AO412+5,$AP412+20))="",0,IF(COUNTIF(INDIRECT(ADDRESS(($AN412-1)*36+($AO412-1)*12+6,COLUMN())):INDIRECT(ADDRESS(($AN412-1)*36+($AO412-1)*12+$AP412+4,COLUMN())),INDIRECT(ADDRESS(($AN412-1)*3+$AO412+5,$AP412+20)))&gt;=1,0,INDIRECT(ADDRESS(($AN412-1)*3+$AO412+5,$AP412+20)))))</f>
        <v>0</v>
      </c>
      <c r="AT412" s="4">
        <f ca="1">COUNTIF(INDIRECT("U"&amp;(ROW()+12*(($AN412-1)*3+$AO412)-ROW())/12+5):INDIRECT("AF"&amp;(ROW()+12*(($AN412-1)*3+$AO412)-ROW())/12+5),AS412)</f>
        <v>0</v>
      </c>
      <c r="AU412" s="4">
        <f ca="1">IF(AND(AQ412+AS412&gt;0,AR412+AT412&gt;0),COUNTIF(AU$6:AU411,"&gt;0")+1,0)</f>
        <v>0</v>
      </c>
    </row>
    <row r="413" spans="40:47">
      <c r="AN413" s="4">
        <v>12</v>
      </c>
      <c r="AO413" s="4">
        <v>1</v>
      </c>
      <c r="AP413" s="4">
        <v>12</v>
      </c>
      <c r="AQ413" s="6">
        <f ca="1">IF($AP413=1,IF(INDIRECT(ADDRESS(($AN413-1)*3+$AO413+5,$AP413+7))="",0,INDIRECT(ADDRESS(($AN413-1)*3+$AO413+5,$AP413+7))),IF(INDIRECT(ADDRESS(($AN413-1)*3+$AO413+5,$AP413+7))="",0,IF(COUNTIF(INDIRECT(ADDRESS(($AN413-1)*36+($AO413-1)*12+6,COLUMN())):INDIRECT(ADDRESS(($AN413-1)*36+($AO413-1)*12+$AP413+4,COLUMN())),INDIRECT(ADDRESS(($AN413-1)*3+$AO413+5,$AP413+7)))&gt;=1,0,INDIRECT(ADDRESS(($AN413-1)*3+$AO413+5,$AP413+7)))))</f>
        <v>0</v>
      </c>
      <c r="AR413" s="4">
        <f ca="1">COUNTIF(INDIRECT("H"&amp;(ROW()+12*(($AN413-1)*3+$AO413)-ROW())/12+5):INDIRECT("S"&amp;(ROW()+12*(($AN413-1)*3+$AO413)-ROW())/12+5),AQ413)</f>
        <v>0</v>
      </c>
      <c r="AS413" s="6">
        <f ca="1">IF($AP413=1,IF(INDIRECT(ADDRESS(($AN413-1)*3+$AO413+5,$AP413+20))="",0,INDIRECT(ADDRESS(($AN413-1)*3+$AO413+5,$AP413+20))),IF(INDIRECT(ADDRESS(($AN413-1)*3+$AO413+5,$AP413+20))="",0,IF(COUNTIF(INDIRECT(ADDRESS(($AN413-1)*36+($AO413-1)*12+6,COLUMN())):INDIRECT(ADDRESS(($AN413-1)*36+($AO413-1)*12+$AP413+4,COLUMN())),INDIRECT(ADDRESS(($AN413-1)*3+$AO413+5,$AP413+20)))&gt;=1,0,INDIRECT(ADDRESS(($AN413-1)*3+$AO413+5,$AP413+20)))))</f>
        <v>0</v>
      </c>
      <c r="AT413" s="4">
        <f ca="1">COUNTIF(INDIRECT("U"&amp;(ROW()+12*(($AN413-1)*3+$AO413)-ROW())/12+5):INDIRECT("AF"&amp;(ROW()+12*(($AN413-1)*3+$AO413)-ROW())/12+5),AS413)</f>
        <v>0</v>
      </c>
      <c r="AU413" s="4">
        <f ca="1">IF(AND(AQ413+AS413&gt;0,AR413+AT413&gt;0),COUNTIF(AU$6:AU412,"&gt;0")+1,0)</f>
        <v>0</v>
      </c>
    </row>
    <row r="414" spans="40:47">
      <c r="AN414" s="4">
        <v>12</v>
      </c>
      <c r="AO414" s="4">
        <v>2</v>
      </c>
      <c r="AP414" s="4">
        <v>1</v>
      </c>
      <c r="AQ414" s="6">
        <f ca="1">IF($AP414=1,IF(INDIRECT(ADDRESS(($AN414-1)*3+$AO414+5,$AP414+7))="",0,INDIRECT(ADDRESS(($AN414-1)*3+$AO414+5,$AP414+7))),IF(INDIRECT(ADDRESS(($AN414-1)*3+$AO414+5,$AP414+7))="",0,IF(COUNTIF(INDIRECT(ADDRESS(($AN414-1)*36+($AO414-1)*12+6,COLUMN())):INDIRECT(ADDRESS(($AN414-1)*36+($AO414-1)*12+$AP414+4,COLUMN())),INDIRECT(ADDRESS(($AN414-1)*3+$AO414+5,$AP414+7)))&gt;=1,0,INDIRECT(ADDRESS(($AN414-1)*3+$AO414+5,$AP414+7)))))</f>
        <v>0</v>
      </c>
      <c r="AR414" s="4">
        <f ca="1">COUNTIF(INDIRECT("H"&amp;(ROW()+12*(($AN414-1)*3+$AO414)-ROW())/12+5):INDIRECT("S"&amp;(ROW()+12*(($AN414-1)*3+$AO414)-ROW())/12+5),AQ414)</f>
        <v>0</v>
      </c>
      <c r="AS414" s="6">
        <f ca="1">IF($AP414=1,IF(INDIRECT(ADDRESS(($AN414-1)*3+$AO414+5,$AP414+20))="",0,INDIRECT(ADDRESS(($AN414-1)*3+$AO414+5,$AP414+20))),IF(INDIRECT(ADDRESS(($AN414-1)*3+$AO414+5,$AP414+20))="",0,IF(COUNTIF(INDIRECT(ADDRESS(($AN414-1)*36+($AO414-1)*12+6,COLUMN())):INDIRECT(ADDRESS(($AN414-1)*36+($AO414-1)*12+$AP414+4,COLUMN())),INDIRECT(ADDRESS(($AN414-1)*3+$AO414+5,$AP414+20)))&gt;=1,0,INDIRECT(ADDRESS(($AN414-1)*3+$AO414+5,$AP414+20)))))</f>
        <v>0</v>
      </c>
      <c r="AT414" s="4">
        <f ca="1">COUNTIF(INDIRECT("U"&amp;(ROW()+12*(($AN414-1)*3+$AO414)-ROW())/12+5):INDIRECT("AF"&amp;(ROW()+12*(($AN414-1)*3+$AO414)-ROW())/12+5),AS414)</f>
        <v>0</v>
      </c>
      <c r="AU414" s="4">
        <f ca="1">IF(AND(AQ414+AS414&gt;0,AR414+AT414&gt;0),COUNTIF(AU$6:AU413,"&gt;0")+1,0)</f>
        <v>0</v>
      </c>
    </row>
    <row r="415" spans="40:47">
      <c r="AN415" s="4">
        <v>12</v>
      </c>
      <c r="AO415" s="4">
        <v>2</v>
      </c>
      <c r="AP415" s="4">
        <v>2</v>
      </c>
      <c r="AQ415" s="6">
        <f ca="1">IF($AP415=1,IF(INDIRECT(ADDRESS(($AN415-1)*3+$AO415+5,$AP415+7))="",0,INDIRECT(ADDRESS(($AN415-1)*3+$AO415+5,$AP415+7))),IF(INDIRECT(ADDRESS(($AN415-1)*3+$AO415+5,$AP415+7))="",0,IF(COUNTIF(INDIRECT(ADDRESS(($AN415-1)*36+($AO415-1)*12+6,COLUMN())):INDIRECT(ADDRESS(($AN415-1)*36+($AO415-1)*12+$AP415+4,COLUMN())),INDIRECT(ADDRESS(($AN415-1)*3+$AO415+5,$AP415+7)))&gt;=1,0,INDIRECT(ADDRESS(($AN415-1)*3+$AO415+5,$AP415+7)))))</f>
        <v>0</v>
      </c>
      <c r="AR415" s="4">
        <f ca="1">COUNTIF(INDIRECT("H"&amp;(ROW()+12*(($AN415-1)*3+$AO415)-ROW())/12+5):INDIRECT("S"&amp;(ROW()+12*(($AN415-1)*3+$AO415)-ROW())/12+5),AQ415)</f>
        <v>0</v>
      </c>
      <c r="AS415" s="6">
        <f ca="1">IF($AP415=1,IF(INDIRECT(ADDRESS(($AN415-1)*3+$AO415+5,$AP415+20))="",0,INDIRECT(ADDRESS(($AN415-1)*3+$AO415+5,$AP415+20))),IF(INDIRECT(ADDRESS(($AN415-1)*3+$AO415+5,$AP415+20))="",0,IF(COUNTIF(INDIRECT(ADDRESS(($AN415-1)*36+($AO415-1)*12+6,COLUMN())):INDIRECT(ADDRESS(($AN415-1)*36+($AO415-1)*12+$AP415+4,COLUMN())),INDIRECT(ADDRESS(($AN415-1)*3+$AO415+5,$AP415+20)))&gt;=1,0,INDIRECT(ADDRESS(($AN415-1)*3+$AO415+5,$AP415+20)))))</f>
        <v>0</v>
      </c>
      <c r="AT415" s="4">
        <f ca="1">COUNTIF(INDIRECT("U"&amp;(ROW()+12*(($AN415-1)*3+$AO415)-ROW())/12+5):INDIRECT("AF"&amp;(ROW()+12*(($AN415-1)*3+$AO415)-ROW())/12+5),AS415)</f>
        <v>0</v>
      </c>
      <c r="AU415" s="4">
        <f ca="1">IF(AND(AQ415+AS415&gt;0,AR415+AT415&gt;0),COUNTIF(AU$6:AU414,"&gt;0")+1,0)</f>
        <v>0</v>
      </c>
    </row>
    <row r="416" spans="40:47">
      <c r="AN416" s="4">
        <v>12</v>
      </c>
      <c r="AO416" s="4">
        <v>2</v>
      </c>
      <c r="AP416" s="4">
        <v>3</v>
      </c>
      <c r="AQ416" s="6">
        <f ca="1">IF($AP416=1,IF(INDIRECT(ADDRESS(($AN416-1)*3+$AO416+5,$AP416+7))="",0,INDIRECT(ADDRESS(($AN416-1)*3+$AO416+5,$AP416+7))),IF(INDIRECT(ADDRESS(($AN416-1)*3+$AO416+5,$AP416+7))="",0,IF(COUNTIF(INDIRECT(ADDRESS(($AN416-1)*36+($AO416-1)*12+6,COLUMN())):INDIRECT(ADDRESS(($AN416-1)*36+($AO416-1)*12+$AP416+4,COLUMN())),INDIRECT(ADDRESS(($AN416-1)*3+$AO416+5,$AP416+7)))&gt;=1,0,INDIRECT(ADDRESS(($AN416-1)*3+$AO416+5,$AP416+7)))))</f>
        <v>0</v>
      </c>
      <c r="AR416" s="4">
        <f ca="1">COUNTIF(INDIRECT("H"&amp;(ROW()+12*(($AN416-1)*3+$AO416)-ROW())/12+5):INDIRECT("S"&amp;(ROW()+12*(($AN416-1)*3+$AO416)-ROW())/12+5),AQ416)</f>
        <v>0</v>
      </c>
      <c r="AS416" s="6">
        <f ca="1">IF($AP416=1,IF(INDIRECT(ADDRESS(($AN416-1)*3+$AO416+5,$AP416+20))="",0,INDIRECT(ADDRESS(($AN416-1)*3+$AO416+5,$AP416+20))),IF(INDIRECT(ADDRESS(($AN416-1)*3+$AO416+5,$AP416+20))="",0,IF(COUNTIF(INDIRECT(ADDRESS(($AN416-1)*36+($AO416-1)*12+6,COLUMN())):INDIRECT(ADDRESS(($AN416-1)*36+($AO416-1)*12+$AP416+4,COLUMN())),INDIRECT(ADDRESS(($AN416-1)*3+$AO416+5,$AP416+20)))&gt;=1,0,INDIRECT(ADDRESS(($AN416-1)*3+$AO416+5,$AP416+20)))))</f>
        <v>0</v>
      </c>
      <c r="AT416" s="4">
        <f ca="1">COUNTIF(INDIRECT("U"&amp;(ROW()+12*(($AN416-1)*3+$AO416)-ROW())/12+5):INDIRECT("AF"&amp;(ROW()+12*(($AN416-1)*3+$AO416)-ROW())/12+5),AS416)</f>
        <v>0</v>
      </c>
      <c r="AU416" s="4">
        <f ca="1">IF(AND(AQ416+AS416&gt;0,AR416+AT416&gt;0),COUNTIF(AU$6:AU415,"&gt;0")+1,0)</f>
        <v>0</v>
      </c>
    </row>
    <row r="417" spans="40:47">
      <c r="AN417" s="4">
        <v>12</v>
      </c>
      <c r="AO417" s="4">
        <v>2</v>
      </c>
      <c r="AP417" s="4">
        <v>4</v>
      </c>
      <c r="AQ417" s="6">
        <f ca="1">IF($AP417=1,IF(INDIRECT(ADDRESS(($AN417-1)*3+$AO417+5,$AP417+7))="",0,INDIRECT(ADDRESS(($AN417-1)*3+$AO417+5,$AP417+7))),IF(INDIRECT(ADDRESS(($AN417-1)*3+$AO417+5,$AP417+7))="",0,IF(COUNTIF(INDIRECT(ADDRESS(($AN417-1)*36+($AO417-1)*12+6,COLUMN())):INDIRECT(ADDRESS(($AN417-1)*36+($AO417-1)*12+$AP417+4,COLUMN())),INDIRECT(ADDRESS(($AN417-1)*3+$AO417+5,$AP417+7)))&gt;=1,0,INDIRECT(ADDRESS(($AN417-1)*3+$AO417+5,$AP417+7)))))</f>
        <v>0</v>
      </c>
      <c r="AR417" s="4">
        <f ca="1">COUNTIF(INDIRECT("H"&amp;(ROW()+12*(($AN417-1)*3+$AO417)-ROW())/12+5):INDIRECT("S"&amp;(ROW()+12*(($AN417-1)*3+$AO417)-ROW())/12+5),AQ417)</f>
        <v>0</v>
      </c>
      <c r="AS417" s="6">
        <f ca="1">IF($AP417=1,IF(INDIRECT(ADDRESS(($AN417-1)*3+$AO417+5,$AP417+20))="",0,INDIRECT(ADDRESS(($AN417-1)*3+$AO417+5,$AP417+20))),IF(INDIRECT(ADDRESS(($AN417-1)*3+$AO417+5,$AP417+20))="",0,IF(COUNTIF(INDIRECT(ADDRESS(($AN417-1)*36+($AO417-1)*12+6,COLUMN())):INDIRECT(ADDRESS(($AN417-1)*36+($AO417-1)*12+$AP417+4,COLUMN())),INDIRECT(ADDRESS(($AN417-1)*3+$AO417+5,$AP417+20)))&gt;=1,0,INDIRECT(ADDRESS(($AN417-1)*3+$AO417+5,$AP417+20)))))</f>
        <v>0</v>
      </c>
      <c r="AT417" s="4">
        <f ca="1">COUNTIF(INDIRECT("U"&amp;(ROW()+12*(($AN417-1)*3+$AO417)-ROW())/12+5):INDIRECT("AF"&amp;(ROW()+12*(($AN417-1)*3+$AO417)-ROW())/12+5),AS417)</f>
        <v>0</v>
      </c>
      <c r="AU417" s="4">
        <f ca="1">IF(AND(AQ417+AS417&gt;0,AR417+AT417&gt;0),COUNTIF(AU$6:AU416,"&gt;0")+1,0)</f>
        <v>0</v>
      </c>
    </row>
    <row r="418" spans="40:47">
      <c r="AN418" s="4">
        <v>12</v>
      </c>
      <c r="AO418" s="4">
        <v>2</v>
      </c>
      <c r="AP418" s="4">
        <v>5</v>
      </c>
      <c r="AQ418" s="6">
        <f ca="1">IF($AP418=1,IF(INDIRECT(ADDRESS(($AN418-1)*3+$AO418+5,$AP418+7))="",0,INDIRECT(ADDRESS(($AN418-1)*3+$AO418+5,$AP418+7))),IF(INDIRECT(ADDRESS(($AN418-1)*3+$AO418+5,$AP418+7))="",0,IF(COUNTIF(INDIRECT(ADDRESS(($AN418-1)*36+($AO418-1)*12+6,COLUMN())):INDIRECT(ADDRESS(($AN418-1)*36+($AO418-1)*12+$AP418+4,COLUMN())),INDIRECT(ADDRESS(($AN418-1)*3+$AO418+5,$AP418+7)))&gt;=1,0,INDIRECT(ADDRESS(($AN418-1)*3+$AO418+5,$AP418+7)))))</f>
        <v>0</v>
      </c>
      <c r="AR418" s="4">
        <f ca="1">COUNTIF(INDIRECT("H"&amp;(ROW()+12*(($AN418-1)*3+$AO418)-ROW())/12+5):INDIRECT("S"&amp;(ROW()+12*(($AN418-1)*3+$AO418)-ROW())/12+5),AQ418)</f>
        <v>0</v>
      </c>
      <c r="AS418" s="6">
        <f ca="1">IF($AP418=1,IF(INDIRECT(ADDRESS(($AN418-1)*3+$AO418+5,$AP418+20))="",0,INDIRECT(ADDRESS(($AN418-1)*3+$AO418+5,$AP418+20))),IF(INDIRECT(ADDRESS(($AN418-1)*3+$AO418+5,$AP418+20))="",0,IF(COUNTIF(INDIRECT(ADDRESS(($AN418-1)*36+($AO418-1)*12+6,COLUMN())):INDIRECT(ADDRESS(($AN418-1)*36+($AO418-1)*12+$AP418+4,COLUMN())),INDIRECT(ADDRESS(($AN418-1)*3+$AO418+5,$AP418+20)))&gt;=1,0,INDIRECT(ADDRESS(($AN418-1)*3+$AO418+5,$AP418+20)))))</f>
        <v>0</v>
      </c>
      <c r="AT418" s="4">
        <f ca="1">COUNTIF(INDIRECT("U"&amp;(ROW()+12*(($AN418-1)*3+$AO418)-ROW())/12+5):INDIRECT("AF"&amp;(ROW()+12*(($AN418-1)*3+$AO418)-ROW())/12+5),AS418)</f>
        <v>0</v>
      </c>
      <c r="AU418" s="4">
        <f ca="1">IF(AND(AQ418+AS418&gt;0,AR418+AT418&gt;0),COUNTIF(AU$6:AU417,"&gt;0")+1,0)</f>
        <v>0</v>
      </c>
    </row>
    <row r="419" spans="40:47">
      <c r="AN419" s="4">
        <v>12</v>
      </c>
      <c r="AO419" s="4">
        <v>2</v>
      </c>
      <c r="AP419" s="4">
        <v>6</v>
      </c>
      <c r="AQ419" s="6">
        <f ca="1">IF($AP419=1,IF(INDIRECT(ADDRESS(($AN419-1)*3+$AO419+5,$AP419+7))="",0,INDIRECT(ADDRESS(($AN419-1)*3+$AO419+5,$AP419+7))),IF(INDIRECT(ADDRESS(($AN419-1)*3+$AO419+5,$AP419+7))="",0,IF(COUNTIF(INDIRECT(ADDRESS(($AN419-1)*36+($AO419-1)*12+6,COLUMN())):INDIRECT(ADDRESS(($AN419-1)*36+($AO419-1)*12+$AP419+4,COLUMN())),INDIRECT(ADDRESS(($AN419-1)*3+$AO419+5,$AP419+7)))&gt;=1,0,INDIRECT(ADDRESS(($AN419-1)*3+$AO419+5,$AP419+7)))))</f>
        <v>0</v>
      </c>
      <c r="AR419" s="4">
        <f ca="1">COUNTIF(INDIRECT("H"&amp;(ROW()+12*(($AN419-1)*3+$AO419)-ROW())/12+5):INDIRECT("S"&amp;(ROW()+12*(($AN419-1)*3+$AO419)-ROW())/12+5),AQ419)</f>
        <v>0</v>
      </c>
      <c r="AS419" s="6">
        <f ca="1">IF($AP419=1,IF(INDIRECT(ADDRESS(($AN419-1)*3+$AO419+5,$AP419+20))="",0,INDIRECT(ADDRESS(($AN419-1)*3+$AO419+5,$AP419+20))),IF(INDIRECT(ADDRESS(($AN419-1)*3+$AO419+5,$AP419+20))="",0,IF(COUNTIF(INDIRECT(ADDRESS(($AN419-1)*36+($AO419-1)*12+6,COLUMN())):INDIRECT(ADDRESS(($AN419-1)*36+($AO419-1)*12+$AP419+4,COLUMN())),INDIRECT(ADDRESS(($AN419-1)*3+$AO419+5,$AP419+20)))&gt;=1,0,INDIRECT(ADDRESS(($AN419-1)*3+$AO419+5,$AP419+20)))))</f>
        <v>0</v>
      </c>
      <c r="AT419" s="4">
        <f ca="1">COUNTIF(INDIRECT("U"&amp;(ROW()+12*(($AN419-1)*3+$AO419)-ROW())/12+5):INDIRECT("AF"&amp;(ROW()+12*(($AN419-1)*3+$AO419)-ROW())/12+5),AS419)</f>
        <v>0</v>
      </c>
      <c r="AU419" s="4">
        <f ca="1">IF(AND(AQ419+AS419&gt;0,AR419+AT419&gt;0),COUNTIF(AU$6:AU418,"&gt;0")+1,0)</f>
        <v>0</v>
      </c>
    </row>
    <row r="420" spans="40:47">
      <c r="AN420" s="4">
        <v>12</v>
      </c>
      <c r="AO420" s="4">
        <v>2</v>
      </c>
      <c r="AP420" s="4">
        <v>7</v>
      </c>
      <c r="AQ420" s="6">
        <f ca="1">IF($AP420=1,IF(INDIRECT(ADDRESS(($AN420-1)*3+$AO420+5,$AP420+7))="",0,INDIRECT(ADDRESS(($AN420-1)*3+$AO420+5,$AP420+7))),IF(INDIRECT(ADDRESS(($AN420-1)*3+$AO420+5,$AP420+7))="",0,IF(COUNTIF(INDIRECT(ADDRESS(($AN420-1)*36+($AO420-1)*12+6,COLUMN())):INDIRECT(ADDRESS(($AN420-1)*36+($AO420-1)*12+$AP420+4,COLUMN())),INDIRECT(ADDRESS(($AN420-1)*3+$AO420+5,$AP420+7)))&gt;=1,0,INDIRECT(ADDRESS(($AN420-1)*3+$AO420+5,$AP420+7)))))</f>
        <v>0</v>
      </c>
      <c r="AR420" s="4">
        <f ca="1">COUNTIF(INDIRECT("H"&amp;(ROW()+12*(($AN420-1)*3+$AO420)-ROW())/12+5):INDIRECT("S"&amp;(ROW()+12*(($AN420-1)*3+$AO420)-ROW())/12+5),AQ420)</f>
        <v>0</v>
      </c>
      <c r="AS420" s="6">
        <f ca="1">IF($AP420=1,IF(INDIRECT(ADDRESS(($AN420-1)*3+$AO420+5,$AP420+20))="",0,INDIRECT(ADDRESS(($AN420-1)*3+$AO420+5,$AP420+20))),IF(INDIRECT(ADDRESS(($AN420-1)*3+$AO420+5,$AP420+20))="",0,IF(COUNTIF(INDIRECT(ADDRESS(($AN420-1)*36+($AO420-1)*12+6,COLUMN())):INDIRECT(ADDRESS(($AN420-1)*36+($AO420-1)*12+$AP420+4,COLUMN())),INDIRECT(ADDRESS(($AN420-1)*3+$AO420+5,$AP420+20)))&gt;=1,0,INDIRECT(ADDRESS(($AN420-1)*3+$AO420+5,$AP420+20)))))</f>
        <v>0</v>
      </c>
      <c r="AT420" s="4">
        <f ca="1">COUNTIF(INDIRECT("U"&amp;(ROW()+12*(($AN420-1)*3+$AO420)-ROW())/12+5):INDIRECT("AF"&amp;(ROW()+12*(($AN420-1)*3+$AO420)-ROW())/12+5),AS420)</f>
        <v>0</v>
      </c>
      <c r="AU420" s="4">
        <f ca="1">IF(AND(AQ420+AS420&gt;0,AR420+AT420&gt;0),COUNTIF(AU$6:AU419,"&gt;0")+1,0)</f>
        <v>0</v>
      </c>
    </row>
    <row r="421" spans="40:47">
      <c r="AN421" s="4">
        <v>12</v>
      </c>
      <c r="AO421" s="4">
        <v>2</v>
      </c>
      <c r="AP421" s="4">
        <v>8</v>
      </c>
      <c r="AQ421" s="6">
        <f ca="1">IF($AP421=1,IF(INDIRECT(ADDRESS(($AN421-1)*3+$AO421+5,$AP421+7))="",0,INDIRECT(ADDRESS(($AN421-1)*3+$AO421+5,$AP421+7))),IF(INDIRECT(ADDRESS(($AN421-1)*3+$AO421+5,$AP421+7))="",0,IF(COUNTIF(INDIRECT(ADDRESS(($AN421-1)*36+($AO421-1)*12+6,COLUMN())):INDIRECT(ADDRESS(($AN421-1)*36+($AO421-1)*12+$AP421+4,COLUMN())),INDIRECT(ADDRESS(($AN421-1)*3+$AO421+5,$AP421+7)))&gt;=1,0,INDIRECT(ADDRESS(($AN421-1)*3+$AO421+5,$AP421+7)))))</f>
        <v>0</v>
      </c>
      <c r="AR421" s="4">
        <f ca="1">COUNTIF(INDIRECT("H"&amp;(ROW()+12*(($AN421-1)*3+$AO421)-ROW())/12+5):INDIRECT("S"&amp;(ROW()+12*(($AN421-1)*3+$AO421)-ROW())/12+5),AQ421)</f>
        <v>0</v>
      </c>
      <c r="AS421" s="6">
        <f ca="1">IF($AP421=1,IF(INDIRECT(ADDRESS(($AN421-1)*3+$AO421+5,$AP421+20))="",0,INDIRECT(ADDRESS(($AN421-1)*3+$AO421+5,$AP421+20))),IF(INDIRECT(ADDRESS(($AN421-1)*3+$AO421+5,$AP421+20))="",0,IF(COUNTIF(INDIRECT(ADDRESS(($AN421-1)*36+($AO421-1)*12+6,COLUMN())):INDIRECT(ADDRESS(($AN421-1)*36+($AO421-1)*12+$AP421+4,COLUMN())),INDIRECT(ADDRESS(($AN421-1)*3+$AO421+5,$AP421+20)))&gt;=1,0,INDIRECT(ADDRESS(($AN421-1)*3+$AO421+5,$AP421+20)))))</f>
        <v>0</v>
      </c>
      <c r="AT421" s="4">
        <f ca="1">COUNTIF(INDIRECT("U"&amp;(ROW()+12*(($AN421-1)*3+$AO421)-ROW())/12+5):INDIRECT("AF"&amp;(ROW()+12*(($AN421-1)*3+$AO421)-ROW())/12+5),AS421)</f>
        <v>0</v>
      </c>
      <c r="AU421" s="4">
        <f ca="1">IF(AND(AQ421+AS421&gt;0,AR421+AT421&gt;0),COUNTIF(AU$6:AU420,"&gt;0")+1,0)</f>
        <v>0</v>
      </c>
    </row>
    <row r="422" spans="40:47">
      <c r="AN422" s="4">
        <v>12</v>
      </c>
      <c r="AO422" s="4">
        <v>2</v>
      </c>
      <c r="AP422" s="4">
        <v>9</v>
      </c>
      <c r="AQ422" s="6">
        <f ca="1">IF($AP422=1,IF(INDIRECT(ADDRESS(($AN422-1)*3+$AO422+5,$AP422+7))="",0,INDIRECT(ADDRESS(($AN422-1)*3+$AO422+5,$AP422+7))),IF(INDIRECT(ADDRESS(($AN422-1)*3+$AO422+5,$AP422+7))="",0,IF(COUNTIF(INDIRECT(ADDRESS(($AN422-1)*36+($AO422-1)*12+6,COLUMN())):INDIRECT(ADDRESS(($AN422-1)*36+($AO422-1)*12+$AP422+4,COLUMN())),INDIRECT(ADDRESS(($AN422-1)*3+$AO422+5,$AP422+7)))&gt;=1,0,INDIRECT(ADDRESS(($AN422-1)*3+$AO422+5,$AP422+7)))))</f>
        <v>0</v>
      </c>
      <c r="AR422" s="4">
        <f ca="1">COUNTIF(INDIRECT("H"&amp;(ROW()+12*(($AN422-1)*3+$AO422)-ROW())/12+5):INDIRECT("S"&amp;(ROW()+12*(($AN422-1)*3+$AO422)-ROW())/12+5),AQ422)</f>
        <v>0</v>
      </c>
      <c r="AS422" s="6">
        <f ca="1">IF($AP422=1,IF(INDIRECT(ADDRESS(($AN422-1)*3+$AO422+5,$AP422+20))="",0,INDIRECT(ADDRESS(($AN422-1)*3+$AO422+5,$AP422+20))),IF(INDIRECT(ADDRESS(($AN422-1)*3+$AO422+5,$AP422+20))="",0,IF(COUNTIF(INDIRECT(ADDRESS(($AN422-1)*36+($AO422-1)*12+6,COLUMN())):INDIRECT(ADDRESS(($AN422-1)*36+($AO422-1)*12+$AP422+4,COLUMN())),INDIRECT(ADDRESS(($AN422-1)*3+$AO422+5,$AP422+20)))&gt;=1,0,INDIRECT(ADDRESS(($AN422-1)*3+$AO422+5,$AP422+20)))))</f>
        <v>0</v>
      </c>
      <c r="AT422" s="4">
        <f ca="1">COUNTIF(INDIRECT("U"&amp;(ROW()+12*(($AN422-1)*3+$AO422)-ROW())/12+5):INDIRECT("AF"&amp;(ROW()+12*(($AN422-1)*3+$AO422)-ROW())/12+5),AS422)</f>
        <v>0</v>
      </c>
      <c r="AU422" s="4">
        <f ca="1">IF(AND(AQ422+AS422&gt;0,AR422+AT422&gt;0),COUNTIF(AU$6:AU421,"&gt;0")+1,0)</f>
        <v>0</v>
      </c>
    </row>
    <row r="423" spans="40:47">
      <c r="AN423" s="4">
        <v>12</v>
      </c>
      <c r="AO423" s="4">
        <v>2</v>
      </c>
      <c r="AP423" s="4">
        <v>10</v>
      </c>
      <c r="AQ423" s="6">
        <f ca="1">IF($AP423=1,IF(INDIRECT(ADDRESS(($AN423-1)*3+$AO423+5,$AP423+7))="",0,INDIRECT(ADDRESS(($AN423-1)*3+$AO423+5,$AP423+7))),IF(INDIRECT(ADDRESS(($AN423-1)*3+$AO423+5,$AP423+7))="",0,IF(COUNTIF(INDIRECT(ADDRESS(($AN423-1)*36+($AO423-1)*12+6,COLUMN())):INDIRECT(ADDRESS(($AN423-1)*36+($AO423-1)*12+$AP423+4,COLUMN())),INDIRECT(ADDRESS(($AN423-1)*3+$AO423+5,$AP423+7)))&gt;=1,0,INDIRECT(ADDRESS(($AN423-1)*3+$AO423+5,$AP423+7)))))</f>
        <v>0</v>
      </c>
      <c r="AR423" s="4">
        <f ca="1">COUNTIF(INDIRECT("H"&amp;(ROW()+12*(($AN423-1)*3+$AO423)-ROW())/12+5):INDIRECT("S"&amp;(ROW()+12*(($AN423-1)*3+$AO423)-ROW())/12+5),AQ423)</f>
        <v>0</v>
      </c>
      <c r="AS423" s="6">
        <f ca="1">IF($AP423=1,IF(INDIRECT(ADDRESS(($AN423-1)*3+$AO423+5,$AP423+20))="",0,INDIRECT(ADDRESS(($AN423-1)*3+$AO423+5,$AP423+20))),IF(INDIRECT(ADDRESS(($AN423-1)*3+$AO423+5,$AP423+20))="",0,IF(COUNTIF(INDIRECT(ADDRESS(($AN423-1)*36+($AO423-1)*12+6,COLUMN())):INDIRECT(ADDRESS(($AN423-1)*36+($AO423-1)*12+$AP423+4,COLUMN())),INDIRECT(ADDRESS(($AN423-1)*3+$AO423+5,$AP423+20)))&gt;=1,0,INDIRECT(ADDRESS(($AN423-1)*3+$AO423+5,$AP423+20)))))</f>
        <v>0</v>
      </c>
      <c r="AT423" s="4">
        <f ca="1">COUNTIF(INDIRECT("U"&amp;(ROW()+12*(($AN423-1)*3+$AO423)-ROW())/12+5):INDIRECT("AF"&amp;(ROW()+12*(($AN423-1)*3+$AO423)-ROW())/12+5),AS423)</f>
        <v>0</v>
      </c>
      <c r="AU423" s="4">
        <f ca="1">IF(AND(AQ423+AS423&gt;0,AR423+AT423&gt;0),COUNTIF(AU$6:AU422,"&gt;0")+1,0)</f>
        <v>0</v>
      </c>
    </row>
    <row r="424" spans="40:47">
      <c r="AN424" s="4">
        <v>12</v>
      </c>
      <c r="AO424" s="4">
        <v>2</v>
      </c>
      <c r="AP424" s="4">
        <v>11</v>
      </c>
      <c r="AQ424" s="6">
        <f ca="1">IF($AP424=1,IF(INDIRECT(ADDRESS(($AN424-1)*3+$AO424+5,$AP424+7))="",0,INDIRECT(ADDRESS(($AN424-1)*3+$AO424+5,$AP424+7))),IF(INDIRECT(ADDRESS(($AN424-1)*3+$AO424+5,$AP424+7))="",0,IF(COUNTIF(INDIRECT(ADDRESS(($AN424-1)*36+($AO424-1)*12+6,COLUMN())):INDIRECT(ADDRESS(($AN424-1)*36+($AO424-1)*12+$AP424+4,COLUMN())),INDIRECT(ADDRESS(($AN424-1)*3+$AO424+5,$AP424+7)))&gt;=1,0,INDIRECT(ADDRESS(($AN424-1)*3+$AO424+5,$AP424+7)))))</f>
        <v>0</v>
      </c>
      <c r="AR424" s="4">
        <f ca="1">COUNTIF(INDIRECT("H"&amp;(ROW()+12*(($AN424-1)*3+$AO424)-ROW())/12+5):INDIRECT("S"&amp;(ROW()+12*(($AN424-1)*3+$AO424)-ROW())/12+5),AQ424)</f>
        <v>0</v>
      </c>
      <c r="AS424" s="6">
        <f ca="1">IF($AP424=1,IF(INDIRECT(ADDRESS(($AN424-1)*3+$AO424+5,$AP424+20))="",0,INDIRECT(ADDRESS(($AN424-1)*3+$AO424+5,$AP424+20))),IF(INDIRECT(ADDRESS(($AN424-1)*3+$AO424+5,$AP424+20))="",0,IF(COUNTIF(INDIRECT(ADDRESS(($AN424-1)*36+($AO424-1)*12+6,COLUMN())):INDIRECT(ADDRESS(($AN424-1)*36+($AO424-1)*12+$AP424+4,COLUMN())),INDIRECT(ADDRESS(($AN424-1)*3+$AO424+5,$AP424+20)))&gt;=1,0,INDIRECT(ADDRESS(($AN424-1)*3+$AO424+5,$AP424+20)))))</f>
        <v>0</v>
      </c>
      <c r="AT424" s="4">
        <f ca="1">COUNTIF(INDIRECT("U"&amp;(ROW()+12*(($AN424-1)*3+$AO424)-ROW())/12+5):INDIRECT("AF"&amp;(ROW()+12*(($AN424-1)*3+$AO424)-ROW())/12+5),AS424)</f>
        <v>0</v>
      </c>
      <c r="AU424" s="4">
        <f ca="1">IF(AND(AQ424+AS424&gt;0,AR424+AT424&gt;0),COUNTIF(AU$6:AU423,"&gt;0")+1,0)</f>
        <v>0</v>
      </c>
    </row>
    <row r="425" spans="40:47">
      <c r="AN425" s="4">
        <v>12</v>
      </c>
      <c r="AO425" s="4">
        <v>2</v>
      </c>
      <c r="AP425" s="4">
        <v>12</v>
      </c>
      <c r="AQ425" s="6">
        <f ca="1">IF($AP425=1,IF(INDIRECT(ADDRESS(($AN425-1)*3+$AO425+5,$AP425+7))="",0,INDIRECT(ADDRESS(($AN425-1)*3+$AO425+5,$AP425+7))),IF(INDIRECT(ADDRESS(($AN425-1)*3+$AO425+5,$AP425+7))="",0,IF(COUNTIF(INDIRECT(ADDRESS(($AN425-1)*36+($AO425-1)*12+6,COLUMN())):INDIRECT(ADDRESS(($AN425-1)*36+($AO425-1)*12+$AP425+4,COLUMN())),INDIRECT(ADDRESS(($AN425-1)*3+$AO425+5,$AP425+7)))&gt;=1,0,INDIRECT(ADDRESS(($AN425-1)*3+$AO425+5,$AP425+7)))))</f>
        <v>0</v>
      </c>
      <c r="AR425" s="4">
        <f ca="1">COUNTIF(INDIRECT("H"&amp;(ROW()+12*(($AN425-1)*3+$AO425)-ROW())/12+5):INDIRECT("S"&amp;(ROW()+12*(($AN425-1)*3+$AO425)-ROW())/12+5),AQ425)</f>
        <v>0</v>
      </c>
      <c r="AS425" s="6">
        <f ca="1">IF($AP425=1,IF(INDIRECT(ADDRESS(($AN425-1)*3+$AO425+5,$AP425+20))="",0,INDIRECT(ADDRESS(($AN425-1)*3+$AO425+5,$AP425+20))),IF(INDIRECT(ADDRESS(($AN425-1)*3+$AO425+5,$AP425+20))="",0,IF(COUNTIF(INDIRECT(ADDRESS(($AN425-1)*36+($AO425-1)*12+6,COLUMN())):INDIRECT(ADDRESS(($AN425-1)*36+($AO425-1)*12+$AP425+4,COLUMN())),INDIRECT(ADDRESS(($AN425-1)*3+$AO425+5,$AP425+20)))&gt;=1,0,INDIRECT(ADDRESS(($AN425-1)*3+$AO425+5,$AP425+20)))))</f>
        <v>0</v>
      </c>
      <c r="AT425" s="4">
        <f ca="1">COUNTIF(INDIRECT("U"&amp;(ROW()+12*(($AN425-1)*3+$AO425)-ROW())/12+5):INDIRECT("AF"&amp;(ROW()+12*(($AN425-1)*3+$AO425)-ROW())/12+5),AS425)</f>
        <v>0</v>
      </c>
      <c r="AU425" s="4">
        <f ca="1">IF(AND(AQ425+AS425&gt;0,AR425+AT425&gt;0),COUNTIF(AU$6:AU424,"&gt;0")+1,0)</f>
        <v>0</v>
      </c>
    </row>
    <row r="426" spans="40:47">
      <c r="AN426" s="4">
        <v>12</v>
      </c>
      <c r="AO426" s="4">
        <v>3</v>
      </c>
      <c r="AP426" s="4">
        <v>1</v>
      </c>
      <c r="AQ426" s="6">
        <f ca="1">IF($AP426=1,IF(INDIRECT(ADDRESS(($AN426-1)*3+$AO426+5,$AP426+7))="",0,INDIRECT(ADDRESS(($AN426-1)*3+$AO426+5,$AP426+7))),IF(INDIRECT(ADDRESS(($AN426-1)*3+$AO426+5,$AP426+7))="",0,IF(COUNTIF(INDIRECT(ADDRESS(($AN426-1)*36+($AO426-1)*12+6,COLUMN())):INDIRECT(ADDRESS(($AN426-1)*36+($AO426-1)*12+$AP426+4,COLUMN())),INDIRECT(ADDRESS(($AN426-1)*3+$AO426+5,$AP426+7)))&gt;=1,0,INDIRECT(ADDRESS(($AN426-1)*3+$AO426+5,$AP426+7)))))</f>
        <v>0</v>
      </c>
      <c r="AR426" s="4">
        <f ca="1">COUNTIF(INDIRECT("H"&amp;(ROW()+12*(($AN426-1)*3+$AO426)-ROW())/12+5):INDIRECT("S"&amp;(ROW()+12*(($AN426-1)*3+$AO426)-ROW())/12+5),AQ426)</f>
        <v>0</v>
      </c>
      <c r="AS426" s="6">
        <f ca="1">IF($AP426=1,IF(INDIRECT(ADDRESS(($AN426-1)*3+$AO426+5,$AP426+20))="",0,INDIRECT(ADDRESS(($AN426-1)*3+$AO426+5,$AP426+20))),IF(INDIRECT(ADDRESS(($AN426-1)*3+$AO426+5,$AP426+20))="",0,IF(COUNTIF(INDIRECT(ADDRESS(($AN426-1)*36+($AO426-1)*12+6,COLUMN())):INDIRECT(ADDRESS(($AN426-1)*36+($AO426-1)*12+$AP426+4,COLUMN())),INDIRECT(ADDRESS(($AN426-1)*3+$AO426+5,$AP426+20)))&gt;=1,0,INDIRECT(ADDRESS(($AN426-1)*3+$AO426+5,$AP426+20)))))</f>
        <v>0</v>
      </c>
      <c r="AT426" s="4">
        <f ca="1">COUNTIF(INDIRECT("U"&amp;(ROW()+12*(($AN426-1)*3+$AO426)-ROW())/12+5):INDIRECT("AF"&amp;(ROW()+12*(($AN426-1)*3+$AO426)-ROW())/12+5),AS426)</f>
        <v>0</v>
      </c>
      <c r="AU426" s="4">
        <f ca="1">IF(AND(AQ426+AS426&gt;0,AR426+AT426&gt;0),COUNTIF(AU$6:AU425,"&gt;0")+1,0)</f>
        <v>0</v>
      </c>
    </row>
    <row r="427" spans="40:47">
      <c r="AN427" s="4">
        <v>12</v>
      </c>
      <c r="AO427" s="4">
        <v>3</v>
      </c>
      <c r="AP427" s="4">
        <v>2</v>
      </c>
      <c r="AQ427" s="6">
        <f ca="1">IF($AP427=1,IF(INDIRECT(ADDRESS(($AN427-1)*3+$AO427+5,$AP427+7))="",0,INDIRECT(ADDRESS(($AN427-1)*3+$AO427+5,$AP427+7))),IF(INDIRECT(ADDRESS(($AN427-1)*3+$AO427+5,$AP427+7))="",0,IF(COUNTIF(INDIRECT(ADDRESS(($AN427-1)*36+($AO427-1)*12+6,COLUMN())):INDIRECT(ADDRESS(($AN427-1)*36+($AO427-1)*12+$AP427+4,COLUMN())),INDIRECT(ADDRESS(($AN427-1)*3+$AO427+5,$AP427+7)))&gt;=1,0,INDIRECT(ADDRESS(($AN427-1)*3+$AO427+5,$AP427+7)))))</f>
        <v>0</v>
      </c>
      <c r="AR427" s="4">
        <f ca="1">COUNTIF(INDIRECT("H"&amp;(ROW()+12*(($AN427-1)*3+$AO427)-ROW())/12+5):INDIRECT("S"&amp;(ROW()+12*(($AN427-1)*3+$AO427)-ROW())/12+5),AQ427)</f>
        <v>0</v>
      </c>
      <c r="AS427" s="6">
        <f ca="1">IF($AP427=1,IF(INDIRECT(ADDRESS(($AN427-1)*3+$AO427+5,$AP427+20))="",0,INDIRECT(ADDRESS(($AN427-1)*3+$AO427+5,$AP427+20))),IF(INDIRECT(ADDRESS(($AN427-1)*3+$AO427+5,$AP427+20))="",0,IF(COUNTIF(INDIRECT(ADDRESS(($AN427-1)*36+($AO427-1)*12+6,COLUMN())):INDIRECT(ADDRESS(($AN427-1)*36+($AO427-1)*12+$AP427+4,COLUMN())),INDIRECT(ADDRESS(($AN427-1)*3+$AO427+5,$AP427+20)))&gt;=1,0,INDIRECT(ADDRESS(($AN427-1)*3+$AO427+5,$AP427+20)))))</f>
        <v>0</v>
      </c>
      <c r="AT427" s="4">
        <f ca="1">COUNTIF(INDIRECT("U"&amp;(ROW()+12*(($AN427-1)*3+$AO427)-ROW())/12+5):INDIRECT("AF"&amp;(ROW()+12*(($AN427-1)*3+$AO427)-ROW())/12+5),AS427)</f>
        <v>0</v>
      </c>
      <c r="AU427" s="4">
        <f ca="1">IF(AND(AQ427+AS427&gt;0,AR427+AT427&gt;0),COUNTIF(AU$6:AU426,"&gt;0")+1,0)</f>
        <v>0</v>
      </c>
    </row>
    <row r="428" spans="40:47">
      <c r="AN428" s="4">
        <v>12</v>
      </c>
      <c r="AO428" s="4">
        <v>3</v>
      </c>
      <c r="AP428" s="4">
        <v>3</v>
      </c>
      <c r="AQ428" s="6">
        <f ca="1">IF($AP428=1,IF(INDIRECT(ADDRESS(($AN428-1)*3+$AO428+5,$AP428+7))="",0,INDIRECT(ADDRESS(($AN428-1)*3+$AO428+5,$AP428+7))),IF(INDIRECT(ADDRESS(($AN428-1)*3+$AO428+5,$AP428+7))="",0,IF(COUNTIF(INDIRECT(ADDRESS(($AN428-1)*36+($AO428-1)*12+6,COLUMN())):INDIRECT(ADDRESS(($AN428-1)*36+($AO428-1)*12+$AP428+4,COLUMN())),INDIRECT(ADDRESS(($AN428-1)*3+$AO428+5,$AP428+7)))&gt;=1,0,INDIRECT(ADDRESS(($AN428-1)*3+$AO428+5,$AP428+7)))))</f>
        <v>0</v>
      </c>
      <c r="AR428" s="4">
        <f ca="1">COUNTIF(INDIRECT("H"&amp;(ROW()+12*(($AN428-1)*3+$AO428)-ROW())/12+5):INDIRECT("S"&amp;(ROW()+12*(($AN428-1)*3+$AO428)-ROW())/12+5),AQ428)</f>
        <v>0</v>
      </c>
      <c r="AS428" s="6">
        <f ca="1">IF($AP428=1,IF(INDIRECT(ADDRESS(($AN428-1)*3+$AO428+5,$AP428+20))="",0,INDIRECT(ADDRESS(($AN428-1)*3+$AO428+5,$AP428+20))),IF(INDIRECT(ADDRESS(($AN428-1)*3+$AO428+5,$AP428+20))="",0,IF(COUNTIF(INDIRECT(ADDRESS(($AN428-1)*36+($AO428-1)*12+6,COLUMN())):INDIRECT(ADDRESS(($AN428-1)*36+($AO428-1)*12+$AP428+4,COLUMN())),INDIRECT(ADDRESS(($AN428-1)*3+$AO428+5,$AP428+20)))&gt;=1,0,INDIRECT(ADDRESS(($AN428-1)*3+$AO428+5,$AP428+20)))))</f>
        <v>0</v>
      </c>
      <c r="AT428" s="4">
        <f ca="1">COUNTIF(INDIRECT("U"&amp;(ROW()+12*(($AN428-1)*3+$AO428)-ROW())/12+5):INDIRECT("AF"&amp;(ROW()+12*(($AN428-1)*3+$AO428)-ROW())/12+5),AS428)</f>
        <v>0</v>
      </c>
      <c r="AU428" s="4">
        <f ca="1">IF(AND(AQ428+AS428&gt;0,AR428+AT428&gt;0),COUNTIF(AU$6:AU427,"&gt;0")+1,0)</f>
        <v>0</v>
      </c>
    </row>
    <row r="429" spans="40:47">
      <c r="AN429" s="4">
        <v>12</v>
      </c>
      <c r="AO429" s="4">
        <v>3</v>
      </c>
      <c r="AP429" s="4">
        <v>4</v>
      </c>
      <c r="AQ429" s="6">
        <f ca="1">IF($AP429=1,IF(INDIRECT(ADDRESS(($AN429-1)*3+$AO429+5,$AP429+7))="",0,INDIRECT(ADDRESS(($AN429-1)*3+$AO429+5,$AP429+7))),IF(INDIRECT(ADDRESS(($AN429-1)*3+$AO429+5,$AP429+7))="",0,IF(COUNTIF(INDIRECT(ADDRESS(($AN429-1)*36+($AO429-1)*12+6,COLUMN())):INDIRECT(ADDRESS(($AN429-1)*36+($AO429-1)*12+$AP429+4,COLUMN())),INDIRECT(ADDRESS(($AN429-1)*3+$AO429+5,$AP429+7)))&gt;=1,0,INDIRECT(ADDRESS(($AN429-1)*3+$AO429+5,$AP429+7)))))</f>
        <v>0</v>
      </c>
      <c r="AR429" s="4">
        <f ca="1">COUNTIF(INDIRECT("H"&amp;(ROW()+12*(($AN429-1)*3+$AO429)-ROW())/12+5):INDIRECT("S"&amp;(ROW()+12*(($AN429-1)*3+$AO429)-ROW())/12+5),AQ429)</f>
        <v>0</v>
      </c>
      <c r="AS429" s="6">
        <f ca="1">IF($AP429=1,IF(INDIRECT(ADDRESS(($AN429-1)*3+$AO429+5,$AP429+20))="",0,INDIRECT(ADDRESS(($AN429-1)*3+$AO429+5,$AP429+20))),IF(INDIRECT(ADDRESS(($AN429-1)*3+$AO429+5,$AP429+20))="",0,IF(COUNTIF(INDIRECT(ADDRESS(($AN429-1)*36+($AO429-1)*12+6,COLUMN())):INDIRECT(ADDRESS(($AN429-1)*36+($AO429-1)*12+$AP429+4,COLUMN())),INDIRECT(ADDRESS(($AN429-1)*3+$AO429+5,$AP429+20)))&gt;=1,0,INDIRECT(ADDRESS(($AN429-1)*3+$AO429+5,$AP429+20)))))</f>
        <v>0</v>
      </c>
      <c r="AT429" s="4">
        <f ca="1">COUNTIF(INDIRECT("U"&amp;(ROW()+12*(($AN429-1)*3+$AO429)-ROW())/12+5):INDIRECT("AF"&amp;(ROW()+12*(($AN429-1)*3+$AO429)-ROW())/12+5),AS429)</f>
        <v>0</v>
      </c>
      <c r="AU429" s="4">
        <f ca="1">IF(AND(AQ429+AS429&gt;0,AR429+AT429&gt;0),COUNTIF(AU$6:AU428,"&gt;0")+1,0)</f>
        <v>0</v>
      </c>
    </row>
    <row r="430" spans="40:47">
      <c r="AN430" s="4">
        <v>12</v>
      </c>
      <c r="AO430" s="4">
        <v>3</v>
      </c>
      <c r="AP430" s="4">
        <v>5</v>
      </c>
      <c r="AQ430" s="6">
        <f ca="1">IF($AP430=1,IF(INDIRECT(ADDRESS(($AN430-1)*3+$AO430+5,$AP430+7))="",0,INDIRECT(ADDRESS(($AN430-1)*3+$AO430+5,$AP430+7))),IF(INDIRECT(ADDRESS(($AN430-1)*3+$AO430+5,$AP430+7))="",0,IF(COUNTIF(INDIRECT(ADDRESS(($AN430-1)*36+($AO430-1)*12+6,COLUMN())):INDIRECT(ADDRESS(($AN430-1)*36+($AO430-1)*12+$AP430+4,COLUMN())),INDIRECT(ADDRESS(($AN430-1)*3+$AO430+5,$AP430+7)))&gt;=1,0,INDIRECT(ADDRESS(($AN430-1)*3+$AO430+5,$AP430+7)))))</f>
        <v>0</v>
      </c>
      <c r="AR430" s="4">
        <f ca="1">COUNTIF(INDIRECT("H"&amp;(ROW()+12*(($AN430-1)*3+$AO430)-ROW())/12+5):INDIRECT("S"&amp;(ROW()+12*(($AN430-1)*3+$AO430)-ROW())/12+5),AQ430)</f>
        <v>0</v>
      </c>
      <c r="AS430" s="6">
        <f ca="1">IF($AP430=1,IF(INDIRECT(ADDRESS(($AN430-1)*3+$AO430+5,$AP430+20))="",0,INDIRECT(ADDRESS(($AN430-1)*3+$AO430+5,$AP430+20))),IF(INDIRECT(ADDRESS(($AN430-1)*3+$AO430+5,$AP430+20))="",0,IF(COUNTIF(INDIRECT(ADDRESS(($AN430-1)*36+($AO430-1)*12+6,COLUMN())):INDIRECT(ADDRESS(($AN430-1)*36+($AO430-1)*12+$AP430+4,COLUMN())),INDIRECT(ADDRESS(($AN430-1)*3+$AO430+5,$AP430+20)))&gt;=1,0,INDIRECT(ADDRESS(($AN430-1)*3+$AO430+5,$AP430+20)))))</f>
        <v>0</v>
      </c>
      <c r="AT430" s="4">
        <f ca="1">COUNTIF(INDIRECT("U"&amp;(ROW()+12*(($AN430-1)*3+$AO430)-ROW())/12+5):INDIRECT("AF"&amp;(ROW()+12*(($AN430-1)*3+$AO430)-ROW())/12+5),AS430)</f>
        <v>0</v>
      </c>
      <c r="AU430" s="4">
        <f ca="1">IF(AND(AQ430+AS430&gt;0,AR430+AT430&gt;0),COUNTIF(AU$6:AU429,"&gt;0")+1,0)</f>
        <v>0</v>
      </c>
    </row>
    <row r="431" spans="40:47">
      <c r="AN431" s="4">
        <v>12</v>
      </c>
      <c r="AO431" s="4">
        <v>3</v>
      </c>
      <c r="AP431" s="4">
        <v>6</v>
      </c>
      <c r="AQ431" s="6">
        <f ca="1">IF($AP431=1,IF(INDIRECT(ADDRESS(($AN431-1)*3+$AO431+5,$AP431+7))="",0,INDIRECT(ADDRESS(($AN431-1)*3+$AO431+5,$AP431+7))),IF(INDIRECT(ADDRESS(($AN431-1)*3+$AO431+5,$AP431+7))="",0,IF(COUNTIF(INDIRECT(ADDRESS(($AN431-1)*36+($AO431-1)*12+6,COLUMN())):INDIRECT(ADDRESS(($AN431-1)*36+($AO431-1)*12+$AP431+4,COLUMN())),INDIRECT(ADDRESS(($AN431-1)*3+$AO431+5,$AP431+7)))&gt;=1,0,INDIRECT(ADDRESS(($AN431-1)*3+$AO431+5,$AP431+7)))))</f>
        <v>0</v>
      </c>
      <c r="AR431" s="4">
        <f ca="1">COUNTIF(INDIRECT("H"&amp;(ROW()+12*(($AN431-1)*3+$AO431)-ROW())/12+5):INDIRECT("S"&amp;(ROW()+12*(($AN431-1)*3+$AO431)-ROW())/12+5),AQ431)</f>
        <v>0</v>
      </c>
      <c r="AS431" s="6">
        <f ca="1">IF($AP431=1,IF(INDIRECT(ADDRESS(($AN431-1)*3+$AO431+5,$AP431+20))="",0,INDIRECT(ADDRESS(($AN431-1)*3+$AO431+5,$AP431+20))),IF(INDIRECT(ADDRESS(($AN431-1)*3+$AO431+5,$AP431+20))="",0,IF(COUNTIF(INDIRECT(ADDRESS(($AN431-1)*36+($AO431-1)*12+6,COLUMN())):INDIRECT(ADDRESS(($AN431-1)*36+($AO431-1)*12+$AP431+4,COLUMN())),INDIRECT(ADDRESS(($AN431-1)*3+$AO431+5,$AP431+20)))&gt;=1,0,INDIRECT(ADDRESS(($AN431-1)*3+$AO431+5,$AP431+20)))))</f>
        <v>0</v>
      </c>
      <c r="AT431" s="4">
        <f ca="1">COUNTIF(INDIRECT("U"&amp;(ROW()+12*(($AN431-1)*3+$AO431)-ROW())/12+5):INDIRECT("AF"&amp;(ROW()+12*(($AN431-1)*3+$AO431)-ROW())/12+5),AS431)</f>
        <v>0</v>
      </c>
      <c r="AU431" s="4">
        <f ca="1">IF(AND(AQ431+AS431&gt;0,AR431+AT431&gt;0),COUNTIF(AU$6:AU430,"&gt;0")+1,0)</f>
        <v>0</v>
      </c>
    </row>
    <row r="432" spans="40:47">
      <c r="AN432" s="4">
        <v>12</v>
      </c>
      <c r="AO432" s="4">
        <v>3</v>
      </c>
      <c r="AP432" s="4">
        <v>7</v>
      </c>
      <c r="AQ432" s="6">
        <f ca="1">IF($AP432=1,IF(INDIRECT(ADDRESS(($AN432-1)*3+$AO432+5,$AP432+7))="",0,INDIRECT(ADDRESS(($AN432-1)*3+$AO432+5,$AP432+7))),IF(INDIRECT(ADDRESS(($AN432-1)*3+$AO432+5,$AP432+7))="",0,IF(COUNTIF(INDIRECT(ADDRESS(($AN432-1)*36+($AO432-1)*12+6,COLUMN())):INDIRECT(ADDRESS(($AN432-1)*36+($AO432-1)*12+$AP432+4,COLUMN())),INDIRECT(ADDRESS(($AN432-1)*3+$AO432+5,$AP432+7)))&gt;=1,0,INDIRECT(ADDRESS(($AN432-1)*3+$AO432+5,$AP432+7)))))</f>
        <v>0</v>
      </c>
      <c r="AR432" s="4">
        <f ca="1">COUNTIF(INDIRECT("H"&amp;(ROW()+12*(($AN432-1)*3+$AO432)-ROW())/12+5):INDIRECT("S"&amp;(ROW()+12*(($AN432-1)*3+$AO432)-ROW())/12+5),AQ432)</f>
        <v>0</v>
      </c>
      <c r="AS432" s="6">
        <f ca="1">IF($AP432=1,IF(INDIRECT(ADDRESS(($AN432-1)*3+$AO432+5,$AP432+20))="",0,INDIRECT(ADDRESS(($AN432-1)*3+$AO432+5,$AP432+20))),IF(INDIRECT(ADDRESS(($AN432-1)*3+$AO432+5,$AP432+20))="",0,IF(COUNTIF(INDIRECT(ADDRESS(($AN432-1)*36+($AO432-1)*12+6,COLUMN())):INDIRECT(ADDRESS(($AN432-1)*36+($AO432-1)*12+$AP432+4,COLUMN())),INDIRECT(ADDRESS(($AN432-1)*3+$AO432+5,$AP432+20)))&gt;=1,0,INDIRECT(ADDRESS(($AN432-1)*3+$AO432+5,$AP432+20)))))</f>
        <v>0</v>
      </c>
      <c r="AT432" s="4">
        <f ca="1">COUNTIF(INDIRECT("U"&amp;(ROW()+12*(($AN432-1)*3+$AO432)-ROW())/12+5):INDIRECT("AF"&amp;(ROW()+12*(($AN432-1)*3+$AO432)-ROW())/12+5),AS432)</f>
        <v>0</v>
      </c>
      <c r="AU432" s="4">
        <f ca="1">IF(AND(AQ432+AS432&gt;0,AR432+AT432&gt;0),COUNTIF(AU$6:AU431,"&gt;0")+1,0)</f>
        <v>0</v>
      </c>
    </row>
    <row r="433" spans="40:47">
      <c r="AN433" s="4">
        <v>12</v>
      </c>
      <c r="AO433" s="4">
        <v>3</v>
      </c>
      <c r="AP433" s="4">
        <v>8</v>
      </c>
      <c r="AQ433" s="6">
        <f ca="1">IF($AP433=1,IF(INDIRECT(ADDRESS(($AN433-1)*3+$AO433+5,$AP433+7))="",0,INDIRECT(ADDRESS(($AN433-1)*3+$AO433+5,$AP433+7))),IF(INDIRECT(ADDRESS(($AN433-1)*3+$AO433+5,$AP433+7))="",0,IF(COUNTIF(INDIRECT(ADDRESS(($AN433-1)*36+($AO433-1)*12+6,COLUMN())):INDIRECT(ADDRESS(($AN433-1)*36+($AO433-1)*12+$AP433+4,COLUMN())),INDIRECT(ADDRESS(($AN433-1)*3+$AO433+5,$AP433+7)))&gt;=1,0,INDIRECT(ADDRESS(($AN433-1)*3+$AO433+5,$AP433+7)))))</f>
        <v>0</v>
      </c>
      <c r="AR433" s="4">
        <f ca="1">COUNTIF(INDIRECT("H"&amp;(ROW()+12*(($AN433-1)*3+$AO433)-ROW())/12+5):INDIRECT("S"&amp;(ROW()+12*(($AN433-1)*3+$AO433)-ROW())/12+5),AQ433)</f>
        <v>0</v>
      </c>
      <c r="AS433" s="6">
        <f ca="1">IF($AP433=1,IF(INDIRECT(ADDRESS(($AN433-1)*3+$AO433+5,$AP433+20))="",0,INDIRECT(ADDRESS(($AN433-1)*3+$AO433+5,$AP433+20))),IF(INDIRECT(ADDRESS(($AN433-1)*3+$AO433+5,$AP433+20))="",0,IF(COUNTIF(INDIRECT(ADDRESS(($AN433-1)*36+($AO433-1)*12+6,COLUMN())):INDIRECT(ADDRESS(($AN433-1)*36+($AO433-1)*12+$AP433+4,COLUMN())),INDIRECT(ADDRESS(($AN433-1)*3+$AO433+5,$AP433+20)))&gt;=1,0,INDIRECT(ADDRESS(($AN433-1)*3+$AO433+5,$AP433+20)))))</f>
        <v>0</v>
      </c>
      <c r="AT433" s="4">
        <f ca="1">COUNTIF(INDIRECT("U"&amp;(ROW()+12*(($AN433-1)*3+$AO433)-ROW())/12+5):INDIRECT("AF"&amp;(ROW()+12*(($AN433-1)*3+$AO433)-ROW())/12+5),AS433)</f>
        <v>0</v>
      </c>
      <c r="AU433" s="4">
        <f ca="1">IF(AND(AQ433+AS433&gt;0,AR433+AT433&gt;0),COUNTIF(AU$6:AU432,"&gt;0")+1,0)</f>
        <v>0</v>
      </c>
    </row>
    <row r="434" spans="40:47">
      <c r="AN434" s="4">
        <v>12</v>
      </c>
      <c r="AO434" s="4">
        <v>3</v>
      </c>
      <c r="AP434" s="4">
        <v>9</v>
      </c>
      <c r="AQ434" s="6">
        <f ca="1">IF($AP434=1,IF(INDIRECT(ADDRESS(($AN434-1)*3+$AO434+5,$AP434+7))="",0,INDIRECT(ADDRESS(($AN434-1)*3+$AO434+5,$AP434+7))),IF(INDIRECT(ADDRESS(($AN434-1)*3+$AO434+5,$AP434+7))="",0,IF(COUNTIF(INDIRECT(ADDRESS(($AN434-1)*36+($AO434-1)*12+6,COLUMN())):INDIRECT(ADDRESS(($AN434-1)*36+($AO434-1)*12+$AP434+4,COLUMN())),INDIRECT(ADDRESS(($AN434-1)*3+$AO434+5,$AP434+7)))&gt;=1,0,INDIRECT(ADDRESS(($AN434-1)*3+$AO434+5,$AP434+7)))))</f>
        <v>0</v>
      </c>
      <c r="AR434" s="4">
        <f ca="1">COUNTIF(INDIRECT("H"&amp;(ROW()+12*(($AN434-1)*3+$AO434)-ROW())/12+5):INDIRECT("S"&amp;(ROW()+12*(($AN434-1)*3+$AO434)-ROW())/12+5),AQ434)</f>
        <v>0</v>
      </c>
      <c r="AS434" s="6">
        <f ca="1">IF($AP434=1,IF(INDIRECT(ADDRESS(($AN434-1)*3+$AO434+5,$AP434+20))="",0,INDIRECT(ADDRESS(($AN434-1)*3+$AO434+5,$AP434+20))),IF(INDIRECT(ADDRESS(($AN434-1)*3+$AO434+5,$AP434+20))="",0,IF(COUNTIF(INDIRECT(ADDRESS(($AN434-1)*36+($AO434-1)*12+6,COLUMN())):INDIRECT(ADDRESS(($AN434-1)*36+($AO434-1)*12+$AP434+4,COLUMN())),INDIRECT(ADDRESS(($AN434-1)*3+$AO434+5,$AP434+20)))&gt;=1,0,INDIRECT(ADDRESS(($AN434-1)*3+$AO434+5,$AP434+20)))))</f>
        <v>0</v>
      </c>
      <c r="AT434" s="4">
        <f ca="1">COUNTIF(INDIRECT("U"&amp;(ROW()+12*(($AN434-1)*3+$AO434)-ROW())/12+5):INDIRECT("AF"&amp;(ROW()+12*(($AN434-1)*3+$AO434)-ROW())/12+5),AS434)</f>
        <v>0</v>
      </c>
      <c r="AU434" s="4">
        <f ca="1">IF(AND(AQ434+AS434&gt;0,AR434+AT434&gt;0),COUNTIF(AU$6:AU433,"&gt;0")+1,0)</f>
        <v>0</v>
      </c>
    </row>
    <row r="435" spans="40:47">
      <c r="AN435" s="4">
        <v>12</v>
      </c>
      <c r="AO435" s="4">
        <v>3</v>
      </c>
      <c r="AP435" s="4">
        <v>10</v>
      </c>
      <c r="AQ435" s="6">
        <f ca="1">IF($AP435=1,IF(INDIRECT(ADDRESS(($AN435-1)*3+$AO435+5,$AP435+7))="",0,INDIRECT(ADDRESS(($AN435-1)*3+$AO435+5,$AP435+7))),IF(INDIRECT(ADDRESS(($AN435-1)*3+$AO435+5,$AP435+7))="",0,IF(COUNTIF(INDIRECT(ADDRESS(($AN435-1)*36+($AO435-1)*12+6,COLUMN())):INDIRECT(ADDRESS(($AN435-1)*36+($AO435-1)*12+$AP435+4,COLUMN())),INDIRECT(ADDRESS(($AN435-1)*3+$AO435+5,$AP435+7)))&gt;=1,0,INDIRECT(ADDRESS(($AN435-1)*3+$AO435+5,$AP435+7)))))</f>
        <v>0</v>
      </c>
      <c r="AR435" s="4">
        <f ca="1">COUNTIF(INDIRECT("H"&amp;(ROW()+12*(($AN435-1)*3+$AO435)-ROW())/12+5):INDIRECT("S"&amp;(ROW()+12*(($AN435-1)*3+$AO435)-ROW())/12+5),AQ435)</f>
        <v>0</v>
      </c>
      <c r="AS435" s="6">
        <f ca="1">IF($AP435=1,IF(INDIRECT(ADDRESS(($AN435-1)*3+$AO435+5,$AP435+20))="",0,INDIRECT(ADDRESS(($AN435-1)*3+$AO435+5,$AP435+20))),IF(INDIRECT(ADDRESS(($AN435-1)*3+$AO435+5,$AP435+20))="",0,IF(COUNTIF(INDIRECT(ADDRESS(($AN435-1)*36+($AO435-1)*12+6,COLUMN())):INDIRECT(ADDRESS(($AN435-1)*36+($AO435-1)*12+$AP435+4,COLUMN())),INDIRECT(ADDRESS(($AN435-1)*3+$AO435+5,$AP435+20)))&gt;=1,0,INDIRECT(ADDRESS(($AN435-1)*3+$AO435+5,$AP435+20)))))</f>
        <v>0</v>
      </c>
      <c r="AT435" s="4">
        <f ca="1">COUNTIF(INDIRECT("U"&amp;(ROW()+12*(($AN435-1)*3+$AO435)-ROW())/12+5):INDIRECT("AF"&amp;(ROW()+12*(($AN435-1)*3+$AO435)-ROW())/12+5),AS435)</f>
        <v>0</v>
      </c>
      <c r="AU435" s="4">
        <f ca="1">IF(AND(AQ435+AS435&gt;0,AR435+AT435&gt;0),COUNTIF(AU$6:AU434,"&gt;0")+1,0)</f>
        <v>0</v>
      </c>
    </row>
    <row r="436" spans="40:47">
      <c r="AN436" s="4">
        <v>12</v>
      </c>
      <c r="AO436" s="4">
        <v>3</v>
      </c>
      <c r="AP436" s="4">
        <v>11</v>
      </c>
      <c r="AQ436" s="6">
        <f ca="1">IF($AP436=1,IF(INDIRECT(ADDRESS(($AN436-1)*3+$AO436+5,$AP436+7))="",0,INDIRECT(ADDRESS(($AN436-1)*3+$AO436+5,$AP436+7))),IF(INDIRECT(ADDRESS(($AN436-1)*3+$AO436+5,$AP436+7))="",0,IF(COUNTIF(INDIRECT(ADDRESS(($AN436-1)*36+($AO436-1)*12+6,COLUMN())):INDIRECT(ADDRESS(($AN436-1)*36+($AO436-1)*12+$AP436+4,COLUMN())),INDIRECT(ADDRESS(($AN436-1)*3+$AO436+5,$AP436+7)))&gt;=1,0,INDIRECT(ADDRESS(($AN436-1)*3+$AO436+5,$AP436+7)))))</f>
        <v>0</v>
      </c>
      <c r="AR436" s="4">
        <f ca="1">COUNTIF(INDIRECT("H"&amp;(ROW()+12*(($AN436-1)*3+$AO436)-ROW())/12+5):INDIRECT("S"&amp;(ROW()+12*(($AN436-1)*3+$AO436)-ROW())/12+5),AQ436)</f>
        <v>0</v>
      </c>
      <c r="AS436" s="6">
        <f ca="1">IF($AP436=1,IF(INDIRECT(ADDRESS(($AN436-1)*3+$AO436+5,$AP436+20))="",0,INDIRECT(ADDRESS(($AN436-1)*3+$AO436+5,$AP436+20))),IF(INDIRECT(ADDRESS(($AN436-1)*3+$AO436+5,$AP436+20))="",0,IF(COUNTIF(INDIRECT(ADDRESS(($AN436-1)*36+($AO436-1)*12+6,COLUMN())):INDIRECT(ADDRESS(($AN436-1)*36+($AO436-1)*12+$AP436+4,COLUMN())),INDIRECT(ADDRESS(($AN436-1)*3+$AO436+5,$AP436+20)))&gt;=1,0,INDIRECT(ADDRESS(($AN436-1)*3+$AO436+5,$AP436+20)))))</f>
        <v>0</v>
      </c>
      <c r="AT436" s="4">
        <f ca="1">COUNTIF(INDIRECT("U"&amp;(ROW()+12*(($AN436-1)*3+$AO436)-ROW())/12+5):INDIRECT("AF"&amp;(ROW()+12*(($AN436-1)*3+$AO436)-ROW())/12+5),AS436)</f>
        <v>0</v>
      </c>
      <c r="AU436" s="4">
        <f ca="1">IF(AND(AQ436+AS436&gt;0,AR436+AT436&gt;0),COUNTIF(AU$6:AU435,"&gt;0")+1,0)</f>
        <v>0</v>
      </c>
    </row>
    <row r="437" spans="40:47">
      <c r="AN437" s="77">
        <v>12</v>
      </c>
      <c r="AO437" s="77">
        <v>3</v>
      </c>
      <c r="AP437" s="77">
        <v>12</v>
      </c>
      <c r="AQ437" s="78">
        <f ca="1">IF($AP437=1,IF(INDIRECT(ADDRESS(($AN437-1)*3+$AO437+5,$AP437+7))="",0,INDIRECT(ADDRESS(($AN437-1)*3+$AO437+5,$AP437+7))),IF(INDIRECT(ADDRESS(($AN437-1)*3+$AO437+5,$AP437+7))="",0,IF(COUNTIF(INDIRECT(ADDRESS(($AN437-1)*36+($AO437-1)*12+6,COLUMN())):INDIRECT(ADDRESS(($AN437-1)*36+($AO437-1)*12+$AP437+4,COLUMN())),INDIRECT(ADDRESS(($AN437-1)*3+$AO437+5,$AP437+7)))&gt;=1,0,INDIRECT(ADDRESS(($AN437-1)*3+$AO437+5,$AP437+7)))))</f>
        <v>0</v>
      </c>
      <c r="AR437" s="77">
        <f ca="1">COUNTIF(INDIRECT("H"&amp;(ROW()+12*(($AN437-1)*3+$AO437)-ROW())/12+5):INDIRECT("S"&amp;(ROW()+12*(($AN437-1)*3+$AO437)-ROW())/12+5),AQ437)</f>
        <v>0</v>
      </c>
      <c r="AS437" s="78">
        <f ca="1">IF($AP437=1,IF(INDIRECT(ADDRESS(($AN437-1)*3+$AO437+5,$AP437+20))="",0,INDIRECT(ADDRESS(($AN437-1)*3+$AO437+5,$AP437+20))),IF(INDIRECT(ADDRESS(($AN437-1)*3+$AO437+5,$AP437+20))="",0,IF(COUNTIF(INDIRECT(ADDRESS(($AN437-1)*36+($AO437-1)*12+6,COLUMN())):INDIRECT(ADDRESS(($AN437-1)*36+($AO437-1)*12+$AP437+4,COLUMN())),INDIRECT(ADDRESS(($AN437-1)*3+$AO437+5,$AP437+20)))&gt;=1,0,INDIRECT(ADDRESS(($AN437-1)*3+$AO437+5,$AP437+20)))))</f>
        <v>0</v>
      </c>
      <c r="AT437" s="77">
        <f ca="1">COUNTIF(INDIRECT("U"&amp;(ROW()+12*(($AN437-1)*3+$AO437)-ROW())/12+5):INDIRECT("AF"&amp;(ROW()+12*(($AN437-1)*3+$AO437)-ROW())/12+5),AS437)</f>
        <v>0</v>
      </c>
      <c r="AU437" s="4">
        <f ca="1">IF(AND(AQ437+AS437&gt;0,AR437+AT437&gt;0),COUNTIF(AU$6:AU436,"&gt;0")+1,0)</f>
        <v>0</v>
      </c>
    </row>
    <row r="438" spans="40:47">
      <c r="AN438" s="4">
        <v>13</v>
      </c>
      <c r="AO438" s="4">
        <v>1</v>
      </c>
      <c r="AP438" s="4">
        <v>1</v>
      </c>
      <c r="AQ438" s="6">
        <f ca="1">IF($AP438=1,IF(INDIRECT(ADDRESS(($AN438-1)*3+$AO438+5,$AP438+7))="",0,INDIRECT(ADDRESS(($AN438-1)*3+$AO438+5,$AP438+7))),IF(INDIRECT(ADDRESS(($AN438-1)*3+$AO438+5,$AP438+7))="",0,IF(COUNTIF(INDIRECT(ADDRESS(($AN438-1)*36+($AO438-1)*12+6,COLUMN())):INDIRECT(ADDRESS(($AN438-1)*36+($AO438-1)*12+$AP438+4,COLUMN())),INDIRECT(ADDRESS(($AN438-1)*3+$AO438+5,$AP438+7)))&gt;=1,0,INDIRECT(ADDRESS(($AN438-1)*3+$AO438+5,$AP438+7)))))</f>
        <v>0</v>
      </c>
      <c r="AR438" s="4">
        <f ca="1">COUNTIF(INDIRECT("H"&amp;(ROW()+12*(($AN438-1)*3+$AO438)-ROW())/12+5):INDIRECT("S"&amp;(ROW()+12*(($AN438-1)*3+$AO438)-ROW())/12+5),AQ438)</f>
        <v>0</v>
      </c>
      <c r="AS438" s="6">
        <f ca="1">IF($AP438=1,IF(INDIRECT(ADDRESS(($AN438-1)*3+$AO438+5,$AP438+20))="",0,INDIRECT(ADDRESS(($AN438-1)*3+$AO438+5,$AP438+20))),IF(INDIRECT(ADDRESS(($AN438-1)*3+$AO438+5,$AP438+20))="",0,IF(COUNTIF(INDIRECT(ADDRESS(($AN438-1)*36+($AO438-1)*12+6,COLUMN())):INDIRECT(ADDRESS(($AN438-1)*36+($AO438-1)*12+$AP438+4,COLUMN())),INDIRECT(ADDRESS(($AN438-1)*3+$AO438+5,$AP438+20)))&gt;=1,0,INDIRECT(ADDRESS(($AN438-1)*3+$AO438+5,$AP438+20)))))</f>
        <v>0</v>
      </c>
      <c r="AT438" s="4">
        <f ca="1">COUNTIF(INDIRECT("U"&amp;(ROW()+12*(($AN438-1)*3+$AO438)-ROW())/12+5):INDIRECT("AF"&amp;(ROW()+12*(($AN438-1)*3+$AO438)-ROW())/12+5),AS438)</f>
        <v>0</v>
      </c>
      <c r="AU438" s="4">
        <f ca="1">IF(AND(AQ438+AS438&gt;0,AR438+AT438&gt;0),COUNTIF(AU$6:AU437,"&gt;0")+1,0)</f>
        <v>0</v>
      </c>
    </row>
    <row r="439" spans="40:47">
      <c r="AN439" s="4">
        <v>13</v>
      </c>
      <c r="AO439" s="4">
        <v>1</v>
      </c>
      <c r="AP439" s="4">
        <v>2</v>
      </c>
      <c r="AQ439" s="6">
        <f ca="1">IF($AP439=1,IF(INDIRECT(ADDRESS(($AN439-1)*3+$AO439+5,$AP439+7))="",0,INDIRECT(ADDRESS(($AN439-1)*3+$AO439+5,$AP439+7))),IF(INDIRECT(ADDRESS(($AN439-1)*3+$AO439+5,$AP439+7))="",0,IF(COUNTIF(INDIRECT(ADDRESS(($AN439-1)*36+($AO439-1)*12+6,COLUMN())):INDIRECT(ADDRESS(($AN439-1)*36+($AO439-1)*12+$AP439+4,COLUMN())),INDIRECT(ADDRESS(($AN439-1)*3+$AO439+5,$AP439+7)))&gt;=1,0,INDIRECT(ADDRESS(($AN439-1)*3+$AO439+5,$AP439+7)))))</f>
        <v>0</v>
      </c>
      <c r="AR439" s="4">
        <f ca="1">COUNTIF(INDIRECT("H"&amp;(ROW()+12*(($AN439-1)*3+$AO439)-ROW())/12+5):INDIRECT("S"&amp;(ROW()+12*(($AN439-1)*3+$AO439)-ROW())/12+5),AQ439)</f>
        <v>0</v>
      </c>
      <c r="AS439" s="6">
        <f ca="1">IF($AP439=1,IF(INDIRECT(ADDRESS(($AN439-1)*3+$AO439+5,$AP439+20))="",0,INDIRECT(ADDRESS(($AN439-1)*3+$AO439+5,$AP439+20))),IF(INDIRECT(ADDRESS(($AN439-1)*3+$AO439+5,$AP439+20))="",0,IF(COUNTIF(INDIRECT(ADDRESS(($AN439-1)*36+($AO439-1)*12+6,COLUMN())):INDIRECT(ADDRESS(($AN439-1)*36+($AO439-1)*12+$AP439+4,COLUMN())),INDIRECT(ADDRESS(($AN439-1)*3+$AO439+5,$AP439+20)))&gt;=1,0,INDIRECT(ADDRESS(($AN439-1)*3+$AO439+5,$AP439+20)))))</f>
        <v>0</v>
      </c>
      <c r="AT439" s="4">
        <f ca="1">COUNTIF(INDIRECT("U"&amp;(ROW()+12*(($AN439-1)*3+$AO439)-ROW())/12+5):INDIRECT("AF"&amp;(ROW()+12*(($AN439-1)*3+$AO439)-ROW())/12+5),AS439)</f>
        <v>0</v>
      </c>
      <c r="AU439" s="4">
        <f ca="1">IF(AND(AQ439+AS439&gt;0,AR439+AT439&gt;0),COUNTIF(AU$6:AU438,"&gt;0")+1,0)</f>
        <v>0</v>
      </c>
    </row>
    <row r="440" spans="40:47">
      <c r="AN440" s="4">
        <v>13</v>
      </c>
      <c r="AO440" s="4">
        <v>1</v>
      </c>
      <c r="AP440" s="4">
        <v>3</v>
      </c>
      <c r="AQ440" s="6">
        <f ca="1">IF($AP440=1,IF(INDIRECT(ADDRESS(($AN440-1)*3+$AO440+5,$AP440+7))="",0,INDIRECT(ADDRESS(($AN440-1)*3+$AO440+5,$AP440+7))),IF(INDIRECT(ADDRESS(($AN440-1)*3+$AO440+5,$AP440+7))="",0,IF(COUNTIF(INDIRECT(ADDRESS(($AN440-1)*36+($AO440-1)*12+6,COLUMN())):INDIRECT(ADDRESS(($AN440-1)*36+($AO440-1)*12+$AP440+4,COLUMN())),INDIRECT(ADDRESS(($AN440-1)*3+$AO440+5,$AP440+7)))&gt;=1,0,INDIRECT(ADDRESS(($AN440-1)*3+$AO440+5,$AP440+7)))))</f>
        <v>0</v>
      </c>
      <c r="AR440" s="4">
        <f ca="1">COUNTIF(INDIRECT("H"&amp;(ROW()+12*(($AN440-1)*3+$AO440)-ROW())/12+5):INDIRECT("S"&amp;(ROW()+12*(($AN440-1)*3+$AO440)-ROW())/12+5),AQ440)</f>
        <v>0</v>
      </c>
      <c r="AS440" s="6">
        <f ca="1">IF($AP440=1,IF(INDIRECT(ADDRESS(($AN440-1)*3+$AO440+5,$AP440+20))="",0,INDIRECT(ADDRESS(($AN440-1)*3+$AO440+5,$AP440+20))),IF(INDIRECT(ADDRESS(($AN440-1)*3+$AO440+5,$AP440+20))="",0,IF(COUNTIF(INDIRECT(ADDRESS(($AN440-1)*36+($AO440-1)*12+6,COLUMN())):INDIRECT(ADDRESS(($AN440-1)*36+($AO440-1)*12+$AP440+4,COLUMN())),INDIRECT(ADDRESS(($AN440-1)*3+$AO440+5,$AP440+20)))&gt;=1,0,INDIRECT(ADDRESS(($AN440-1)*3+$AO440+5,$AP440+20)))))</f>
        <v>0</v>
      </c>
      <c r="AT440" s="4">
        <f ca="1">COUNTIF(INDIRECT("U"&amp;(ROW()+12*(($AN440-1)*3+$AO440)-ROW())/12+5):INDIRECT("AF"&amp;(ROW()+12*(($AN440-1)*3+$AO440)-ROW())/12+5),AS440)</f>
        <v>0</v>
      </c>
      <c r="AU440" s="4">
        <f ca="1">IF(AND(AQ440+AS440&gt;0,AR440+AT440&gt;0),COUNTIF(AU$6:AU439,"&gt;0")+1,0)</f>
        <v>0</v>
      </c>
    </row>
    <row r="441" spans="40:47">
      <c r="AN441" s="4">
        <v>13</v>
      </c>
      <c r="AO441" s="4">
        <v>1</v>
      </c>
      <c r="AP441" s="4">
        <v>4</v>
      </c>
      <c r="AQ441" s="6">
        <f ca="1">IF($AP441=1,IF(INDIRECT(ADDRESS(($AN441-1)*3+$AO441+5,$AP441+7))="",0,INDIRECT(ADDRESS(($AN441-1)*3+$AO441+5,$AP441+7))),IF(INDIRECT(ADDRESS(($AN441-1)*3+$AO441+5,$AP441+7))="",0,IF(COUNTIF(INDIRECT(ADDRESS(($AN441-1)*36+($AO441-1)*12+6,COLUMN())):INDIRECT(ADDRESS(($AN441-1)*36+($AO441-1)*12+$AP441+4,COLUMN())),INDIRECT(ADDRESS(($AN441-1)*3+$AO441+5,$AP441+7)))&gt;=1,0,INDIRECT(ADDRESS(($AN441-1)*3+$AO441+5,$AP441+7)))))</f>
        <v>0</v>
      </c>
      <c r="AR441" s="4">
        <f ca="1">COUNTIF(INDIRECT("H"&amp;(ROW()+12*(($AN441-1)*3+$AO441)-ROW())/12+5):INDIRECT("S"&amp;(ROW()+12*(($AN441-1)*3+$AO441)-ROW())/12+5),AQ441)</f>
        <v>0</v>
      </c>
      <c r="AS441" s="6">
        <f ca="1">IF($AP441=1,IF(INDIRECT(ADDRESS(($AN441-1)*3+$AO441+5,$AP441+20))="",0,INDIRECT(ADDRESS(($AN441-1)*3+$AO441+5,$AP441+20))),IF(INDIRECT(ADDRESS(($AN441-1)*3+$AO441+5,$AP441+20))="",0,IF(COUNTIF(INDIRECT(ADDRESS(($AN441-1)*36+($AO441-1)*12+6,COLUMN())):INDIRECT(ADDRESS(($AN441-1)*36+($AO441-1)*12+$AP441+4,COLUMN())),INDIRECT(ADDRESS(($AN441-1)*3+$AO441+5,$AP441+20)))&gt;=1,0,INDIRECT(ADDRESS(($AN441-1)*3+$AO441+5,$AP441+20)))))</f>
        <v>0</v>
      </c>
      <c r="AT441" s="4">
        <f ca="1">COUNTIF(INDIRECT("U"&amp;(ROW()+12*(($AN441-1)*3+$AO441)-ROW())/12+5):INDIRECT("AF"&amp;(ROW()+12*(($AN441-1)*3+$AO441)-ROW())/12+5),AS441)</f>
        <v>0</v>
      </c>
      <c r="AU441" s="4">
        <f ca="1">IF(AND(AQ441+AS441&gt;0,AR441+AT441&gt;0),COUNTIF(AU$6:AU440,"&gt;0")+1,0)</f>
        <v>0</v>
      </c>
    </row>
    <row r="442" spans="40:47">
      <c r="AN442" s="4">
        <v>13</v>
      </c>
      <c r="AO442" s="4">
        <v>1</v>
      </c>
      <c r="AP442" s="4">
        <v>5</v>
      </c>
      <c r="AQ442" s="6">
        <f ca="1">IF($AP442=1,IF(INDIRECT(ADDRESS(($AN442-1)*3+$AO442+5,$AP442+7))="",0,INDIRECT(ADDRESS(($AN442-1)*3+$AO442+5,$AP442+7))),IF(INDIRECT(ADDRESS(($AN442-1)*3+$AO442+5,$AP442+7))="",0,IF(COUNTIF(INDIRECT(ADDRESS(($AN442-1)*36+($AO442-1)*12+6,COLUMN())):INDIRECT(ADDRESS(($AN442-1)*36+($AO442-1)*12+$AP442+4,COLUMN())),INDIRECT(ADDRESS(($AN442-1)*3+$AO442+5,$AP442+7)))&gt;=1,0,INDIRECT(ADDRESS(($AN442-1)*3+$AO442+5,$AP442+7)))))</f>
        <v>0</v>
      </c>
      <c r="AR442" s="4">
        <f ca="1">COUNTIF(INDIRECT("H"&amp;(ROW()+12*(($AN442-1)*3+$AO442)-ROW())/12+5):INDIRECT("S"&amp;(ROW()+12*(($AN442-1)*3+$AO442)-ROW())/12+5),AQ442)</f>
        <v>0</v>
      </c>
      <c r="AS442" s="6">
        <f ca="1">IF($AP442=1,IF(INDIRECT(ADDRESS(($AN442-1)*3+$AO442+5,$AP442+20))="",0,INDIRECT(ADDRESS(($AN442-1)*3+$AO442+5,$AP442+20))),IF(INDIRECT(ADDRESS(($AN442-1)*3+$AO442+5,$AP442+20))="",0,IF(COUNTIF(INDIRECT(ADDRESS(($AN442-1)*36+($AO442-1)*12+6,COLUMN())):INDIRECT(ADDRESS(($AN442-1)*36+($AO442-1)*12+$AP442+4,COLUMN())),INDIRECT(ADDRESS(($AN442-1)*3+$AO442+5,$AP442+20)))&gt;=1,0,INDIRECT(ADDRESS(($AN442-1)*3+$AO442+5,$AP442+20)))))</f>
        <v>0</v>
      </c>
      <c r="AT442" s="4">
        <f ca="1">COUNTIF(INDIRECT("U"&amp;(ROW()+12*(($AN442-1)*3+$AO442)-ROW())/12+5):INDIRECT("AF"&amp;(ROW()+12*(($AN442-1)*3+$AO442)-ROW())/12+5),AS442)</f>
        <v>0</v>
      </c>
      <c r="AU442" s="4">
        <f ca="1">IF(AND(AQ442+AS442&gt;0,AR442+AT442&gt;0),COUNTIF(AU$6:AU441,"&gt;0")+1,0)</f>
        <v>0</v>
      </c>
    </row>
    <row r="443" spans="40:47">
      <c r="AN443" s="4">
        <v>13</v>
      </c>
      <c r="AO443" s="4">
        <v>1</v>
      </c>
      <c r="AP443" s="4">
        <v>6</v>
      </c>
      <c r="AQ443" s="6">
        <f ca="1">IF($AP443=1,IF(INDIRECT(ADDRESS(($AN443-1)*3+$AO443+5,$AP443+7))="",0,INDIRECT(ADDRESS(($AN443-1)*3+$AO443+5,$AP443+7))),IF(INDIRECT(ADDRESS(($AN443-1)*3+$AO443+5,$AP443+7))="",0,IF(COUNTIF(INDIRECT(ADDRESS(($AN443-1)*36+($AO443-1)*12+6,COLUMN())):INDIRECT(ADDRESS(($AN443-1)*36+($AO443-1)*12+$AP443+4,COLUMN())),INDIRECT(ADDRESS(($AN443-1)*3+$AO443+5,$AP443+7)))&gt;=1,0,INDIRECT(ADDRESS(($AN443-1)*3+$AO443+5,$AP443+7)))))</f>
        <v>0</v>
      </c>
      <c r="AR443" s="4">
        <f ca="1">COUNTIF(INDIRECT("H"&amp;(ROW()+12*(($AN443-1)*3+$AO443)-ROW())/12+5):INDIRECT("S"&amp;(ROW()+12*(($AN443-1)*3+$AO443)-ROW())/12+5),AQ443)</f>
        <v>0</v>
      </c>
      <c r="AS443" s="6">
        <f ca="1">IF($AP443=1,IF(INDIRECT(ADDRESS(($AN443-1)*3+$AO443+5,$AP443+20))="",0,INDIRECT(ADDRESS(($AN443-1)*3+$AO443+5,$AP443+20))),IF(INDIRECT(ADDRESS(($AN443-1)*3+$AO443+5,$AP443+20))="",0,IF(COUNTIF(INDIRECT(ADDRESS(($AN443-1)*36+($AO443-1)*12+6,COLUMN())):INDIRECT(ADDRESS(($AN443-1)*36+($AO443-1)*12+$AP443+4,COLUMN())),INDIRECT(ADDRESS(($AN443-1)*3+$AO443+5,$AP443+20)))&gt;=1,0,INDIRECT(ADDRESS(($AN443-1)*3+$AO443+5,$AP443+20)))))</f>
        <v>0</v>
      </c>
      <c r="AT443" s="4">
        <f ca="1">COUNTIF(INDIRECT("U"&amp;(ROW()+12*(($AN443-1)*3+$AO443)-ROW())/12+5):INDIRECT("AF"&amp;(ROW()+12*(($AN443-1)*3+$AO443)-ROW())/12+5),AS443)</f>
        <v>0</v>
      </c>
      <c r="AU443" s="4">
        <f ca="1">IF(AND(AQ443+AS443&gt;0,AR443+AT443&gt;0),COUNTIF(AU$6:AU442,"&gt;0")+1,0)</f>
        <v>0</v>
      </c>
    </row>
    <row r="444" spans="40:47">
      <c r="AN444" s="4">
        <v>13</v>
      </c>
      <c r="AO444" s="4">
        <v>1</v>
      </c>
      <c r="AP444" s="4">
        <v>7</v>
      </c>
      <c r="AQ444" s="6">
        <f ca="1">IF($AP444=1,IF(INDIRECT(ADDRESS(($AN444-1)*3+$AO444+5,$AP444+7))="",0,INDIRECT(ADDRESS(($AN444-1)*3+$AO444+5,$AP444+7))),IF(INDIRECT(ADDRESS(($AN444-1)*3+$AO444+5,$AP444+7))="",0,IF(COUNTIF(INDIRECT(ADDRESS(($AN444-1)*36+($AO444-1)*12+6,COLUMN())):INDIRECT(ADDRESS(($AN444-1)*36+($AO444-1)*12+$AP444+4,COLUMN())),INDIRECT(ADDRESS(($AN444-1)*3+$AO444+5,$AP444+7)))&gt;=1,0,INDIRECT(ADDRESS(($AN444-1)*3+$AO444+5,$AP444+7)))))</f>
        <v>0</v>
      </c>
      <c r="AR444" s="4">
        <f ca="1">COUNTIF(INDIRECT("H"&amp;(ROW()+12*(($AN444-1)*3+$AO444)-ROW())/12+5):INDIRECT("S"&amp;(ROW()+12*(($AN444-1)*3+$AO444)-ROW())/12+5),AQ444)</f>
        <v>0</v>
      </c>
      <c r="AS444" s="6">
        <f ca="1">IF($AP444=1,IF(INDIRECT(ADDRESS(($AN444-1)*3+$AO444+5,$AP444+20))="",0,INDIRECT(ADDRESS(($AN444-1)*3+$AO444+5,$AP444+20))),IF(INDIRECT(ADDRESS(($AN444-1)*3+$AO444+5,$AP444+20))="",0,IF(COUNTIF(INDIRECT(ADDRESS(($AN444-1)*36+($AO444-1)*12+6,COLUMN())):INDIRECT(ADDRESS(($AN444-1)*36+($AO444-1)*12+$AP444+4,COLUMN())),INDIRECT(ADDRESS(($AN444-1)*3+$AO444+5,$AP444+20)))&gt;=1,0,INDIRECT(ADDRESS(($AN444-1)*3+$AO444+5,$AP444+20)))))</f>
        <v>0</v>
      </c>
      <c r="AT444" s="4">
        <f ca="1">COUNTIF(INDIRECT("U"&amp;(ROW()+12*(($AN444-1)*3+$AO444)-ROW())/12+5):INDIRECT("AF"&amp;(ROW()+12*(($AN444-1)*3+$AO444)-ROW())/12+5),AS444)</f>
        <v>0</v>
      </c>
      <c r="AU444" s="4">
        <f ca="1">IF(AND(AQ444+AS444&gt;0,AR444+AT444&gt;0),COUNTIF(AU$6:AU443,"&gt;0")+1,0)</f>
        <v>0</v>
      </c>
    </row>
    <row r="445" spans="40:47">
      <c r="AN445" s="4">
        <v>13</v>
      </c>
      <c r="AO445" s="4">
        <v>1</v>
      </c>
      <c r="AP445" s="4">
        <v>8</v>
      </c>
      <c r="AQ445" s="6">
        <f ca="1">IF($AP445=1,IF(INDIRECT(ADDRESS(($AN445-1)*3+$AO445+5,$AP445+7))="",0,INDIRECT(ADDRESS(($AN445-1)*3+$AO445+5,$AP445+7))),IF(INDIRECT(ADDRESS(($AN445-1)*3+$AO445+5,$AP445+7))="",0,IF(COUNTIF(INDIRECT(ADDRESS(($AN445-1)*36+($AO445-1)*12+6,COLUMN())):INDIRECT(ADDRESS(($AN445-1)*36+($AO445-1)*12+$AP445+4,COLUMN())),INDIRECT(ADDRESS(($AN445-1)*3+$AO445+5,$AP445+7)))&gt;=1,0,INDIRECT(ADDRESS(($AN445-1)*3+$AO445+5,$AP445+7)))))</f>
        <v>0</v>
      </c>
      <c r="AR445" s="4">
        <f ca="1">COUNTIF(INDIRECT("H"&amp;(ROW()+12*(($AN445-1)*3+$AO445)-ROW())/12+5):INDIRECT("S"&amp;(ROW()+12*(($AN445-1)*3+$AO445)-ROW())/12+5),AQ445)</f>
        <v>0</v>
      </c>
      <c r="AS445" s="6">
        <f ca="1">IF($AP445=1,IF(INDIRECT(ADDRESS(($AN445-1)*3+$AO445+5,$AP445+20))="",0,INDIRECT(ADDRESS(($AN445-1)*3+$AO445+5,$AP445+20))),IF(INDIRECT(ADDRESS(($AN445-1)*3+$AO445+5,$AP445+20))="",0,IF(COUNTIF(INDIRECT(ADDRESS(($AN445-1)*36+($AO445-1)*12+6,COLUMN())):INDIRECT(ADDRESS(($AN445-1)*36+($AO445-1)*12+$AP445+4,COLUMN())),INDIRECT(ADDRESS(($AN445-1)*3+$AO445+5,$AP445+20)))&gt;=1,0,INDIRECT(ADDRESS(($AN445-1)*3+$AO445+5,$AP445+20)))))</f>
        <v>0</v>
      </c>
      <c r="AT445" s="4">
        <f ca="1">COUNTIF(INDIRECT("U"&amp;(ROW()+12*(($AN445-1)*3+$AO445)-ROW())/12+5):INDIRECT("AF"&amp;(ROW()+12*(($AN445-1)*3+$AO445)-ROW())/12+5),AS445)</f>
        <v>0</v>
      </c>
      <c r="AU445" s="4">
        <f ca="1">IF(AND(AQ445+AS445&gt;0,AR445+AT445&gt;0),COUNTIF(AU$6:AU444,"&gt;0")+1,0)</f>
        <v>0</v>
      </c>
    </row>
    <row r="446" spans="40:47">
      <c r="AN446" s="4">
        <v>13</v>
      </c>
      <c r="AO446" s="4">
        <v>1</v>
      </c>
      <c r="AP446" s="4">
        <v>9</v>
      </c>
      <c r="AQ446" s="6">
        <f ca="1">IF($AP446=1,IF(INDIRECT(ADDRESS(($AN446-1)*3+$AO446+5,$AP446+7))="",0,INDIRECT(ADDRESS(($AN446-1)*3+$AO446+5,$AP446+7))),IF(INDIRECT(ADDRESS(($AN446-1)*3+$AO446+5,$AP446+7))="",0,IF(COUNTIF(INDIRECT(ADDRESS(($AN446-1)*36+($AO446-1)*12+6,COLUMN())):INDIRECT(ADDRESS(($AN446-1)*36+($AO446-1)*12+$AP446+4,COLUMN())),INDIRECT(ADDRESS(($AN446-1)*3+$AO446+5,$AP446+7)))&gt;=1,0,INDIRECT(ADDRESS(($AN446-1)*3+$AO446+5,$AP446+7)))))</f>
        <v>0</v>
      </c>
      <c r="AR446" s="4">
        <f ca="1">COUNTIF(INDIRECT("H"&amp;(ROW()+12*(($AN446-1)*3+$AO446)-ROW())/12+5):INDIRECT("S"&amp;(ROW()+12*(($AN446-1)*3+$AO446)-ROW())/12+5),AQ446)</f>
        <v>0</v>
      </c>
      <c r="AS446" s="6">
        <f ca="1">IF($AP446=1,IF(INDIRECT(ADDRESS(($AN446-1)*3+$AO446+5,$AP446+20))="",0,INDIRECT(ADDRESS(($AN446-1)*3+$AO446+5,$AP446+20))),IF(INDIRECT(ADDRESS(($AN446-1)*3+$AO446+5,$AP446+20))="",0,IF(COUNTIF(INDIRECT(ADDRESS(($AN446-1)*36+($AO446-1)*12+6,COLUMN())):INDIRECT(ADDRESS(($AN446-1)*36+($AO446-1)*12+$AP446+4,COLUMN())),INDIRECT(ADDRESS(($AN446-1)*3+$AO446+5,$AP446+20)))&gt;=1,0,INDIRECT(ADDRESS(($AN446-1)*3+$AO446+5,$AP446+20)))))</f>
        <v>0</v>
      </c>
      <c r="AT446" s="4">
        <f ca="1">COUNTIF(INDIRECT("U"&amp;(ROW()+12*(($AN446-1)*3+$AO446)-ROW())/12+5):INDIRECT("AF"&amp;(ROW()+12*(($AN446-1)*3+$AO446)-ROW())/12+5),AS446)</f>
        <v>0</v>
      </c>
      <c r="AU446" s="4">
        <f ca="1">IF(AND(AQ446+AS446&gt;0,AR446+AT446&gt;0),COUNTIF(AU$6:AU445,"&gt;0")+1,0)</f>
        <v>0</v>
      </c>
    </row>
    <row r="447" spans="40:47">
      <c r="AN447" s="4">
        <v>13</v>
      </c>
      <c r="AO447" s="4">
        <v>1</v>
      </c>
      <c r="AP447" s="4">
        <v>10</v>
      </c>
      <c r="AQ447" s="6">
        <f ca="1">IF($AP447=1,IF(INDIRECT(ADDRESS(($AN447-1)*3+$AO447+5,$AP447+7))="",0,INDIRECT(ADDRESS(($AN447-1)*3+$AO447+5,$AP447+7))),IF(INDIRECT(ADDRESS(($AN447-1)*3+$AO447+5,$AP447+7))="",0,IF(COUNTIF(INDIRECT(ADDRESS(($AN447-1)*36+($AO447-1)*12+6,COLUMN())):INDIRECT(ADDRESS(($AN447-1)*36+($AO447-1)*12+$AP447+4,COLUMN())),INDIRECT(ADDRESS(($AN447-1)*3+$AO447+5,$AP447+7)))&gt;=1,0,INDIRECT(ADDRESS(($AN447-1)*3+$AO447+5,$AP447+7)))))</f>
        <v>0</v>
      </c>
      <c r="AR447" s="4">
        <f ca="1">COUNTIF(INDIRECT("H"&amp;(ROW()+12*(($AN447-1)*3+$AO447)-ROW())/12+5):INDIRECT("S"&amp;(ROW()+12*(($AN447-1)*3+$AO447)-ROW())/12+5),AQ447)</f>
        <v>0</v>
      </c>
      <c r="AS447" s="6">
        <f ca="1">IF($AP447=1,IF(INDIRECT(ADDRESS(($AN447-1)*3+$AO447+5,$AP447+20))="",0,INDIRECT(ADDRESS(($AN447-1)*3+$AO447+5,$AP447+20))),IF(INDIRECT(ADDRESS(($AN447-1)*3+$AO447+5,$AP447+20))="",0,IF(COUNTIF(INDIRECT(ADDRESS(($AN447-1)*36+($AO447-1)*12+6,COLUMN())):INDIRECT(ADDRESS(($AN447-1)*36+($AO447-1)*12+$AP447+4,COLUMN())),INDIRECT(ADDRESS(($AN447-1)*3+$AO447+5,$AP447+20)))&gt;=1,0,INDIRECT(ADDRESS(($AN447-1)*3+$AO447+5,$AP447+20)))))</f>
        <v>0</v>
      </c>
      <c r="AT447" s="4">
        <f ca="1">COUNTIF(INDIRECT("U"&amp;(ROW()+12*(($AN447-1)*3+$AO447)-ROW())/12+5):INDIRECT("AF"&amp;(ROW()+12*(($AN447-1)*3+$AO447)-ROW())/12+5),AS447)</f>
        <v>0</v>
      </c>
      <c r="AU447" s="4">
        <f ca="1">IF(AND(AQ447+AS447&gt;0,AR447+AT447&gt;0),COUNTIF(AU$6:AU446,"&gt;0")+1,0)</f>
        <v>0</v>
      </c>
    </row>
    <row r="448" spans="40:47">
      <c r="AN448" s="4">
        <v>13</v>
      </c>
      <c r="AO448" s="4">
        <v>1</v>
      </c>
      <c r="AP448" s="4">
        <v>11</v>
      </c>
      <c r="AQ448" s="6">
        <f ca="1">IF($AP448=1,IF(INDIRECT(ADDRESS(($AN448-1)*3+$AO448+5,$AP448+7))="",0,INDIRECT(ADDRESS(($AN448-1)*3+$AO448+5,$AP448+7))),IF(INDIRECT(ADDRESS(($AN448-1)*3+$AO448+5,$AP448+7))="",0,IF(COUNTIF(INDIRECT(ADDRESS(($AN448-1)*36+($AO448-1)*12+6,COLUMN())):INDIRECT(ADDRESS(($AN448-1)*36+($AO448-1)*12+$AP448+4,COLUMN())),INDIRECT(ADDRESS(($AN448-1)*3+$AO448+5,$AP448+7)))&gt;=1,0,INDIRECT(ADDRESS(($AN448-1)*3+$AO448+5,$AP448+7)))))</f>
        <v>0</v>
      </c>
      <c r="AR448" s="4">
        <f ca="1">COUNTIF(INDIRECT("H"&amp;(ROW()+12*(($AN448-1)*3+$AO448)-ROW())/12+5):INDIRECT("S"&amp;(ROW()+12*(($AN448-1)*3+$AO448)-ROW())/12+5),AQ448)</f>
        <v>0</v>
      </c>
      <c r="AS448" s="6">
        <f ca="1">IF($AP448=1,IF(INDIRECT(ADDRESS(($AN448-1)*3+$AO448+5,$AP448+20))="",0,INDIRECT(ADDRESS(($AN448-1)*3+$AO448+5,$AP448+20))),IF(INDIRECT(ADDRESS(($AN448-1)*3+$AO448+5,$AP448+20))="",0,IF(COUNTIF(INDIRECT(ADDRESS(($AN448-1)*36+($AO448-1)*12+6,COLUMN())):INDIRECT(ADDRESS(($AN448-1)*36+($AO448-1)*12+$AP448+4,COLUMN())),INDIRECT(ADDRESS(($AN448-1)*3+$AO448+5,$AP448+20)))&gt;=1,0,INDIRECT(ADDRESS(($AN448-1)*3+$AO448+5,$AP448+20)))))</f>
        <v>0</v>
      </c>
      <c r="AT448" s="4">
        <f ca="1">COUNTIF(INDIRECT("U"&amp;(ROW()+12*(($AN448-1)*3+$AO448)-ROW())/12+5):INDIRECT("AF"&amp;(ROW()+12*(($AN448-1)*3+$AO448)-ROW())/12+5),AS448)</f>
        <v>0</v>
      </c>
      <c r="AU448" s="4">
        <f ca="1">IF(AND(AQ448+AS448&gt;0,AR448+AT448&gt;0),COUNTIF(AU$6:AU447,"&gt;0")+1,0)</f>
        <v>0</v>
      </c>
    </row>
    <row r="449" spans="40:47">
      <c r="AN449" s="4">
        <v>13</v>
      </c>
      <c r="AO449" s="4">
        <v>1</v>
      </c>
      <c r="AP449" s="4">
        <v>12</v>
      </c>
      <c r="AQ449" s="6">
        <f ca="1">IF($AP449=1,IF(INDIRECT(ADDRESS(($AN449-1)*3+$AO449+5,$AP449+7))="",0,INDIRECT(ADDRESS(($AN449-1)*3+$AO449+5,$AP449+7))),IF(INDIRECT(ADDRESS(($AN449-1)*3+$AO449+5,$AP449+7))="",0,IF(COUNTIF(INDIRECT(ADDRESS(($AN449-1)*36+($AO449-1)*12+6,COLUMN())):INDIRECT(ADDRESS(($AN449-1)*36+($AO449-1)*12+$AP449+4,COLUMN())),INDIRECT(ADDRESS(($AN449-1)*3+$AO449+5,$AP449+7)))&gt;=1,0,INDIRECT(ADDRESS(($AN449-1)*3+$AO449+5,$AP449+7)))))</f>
        <v>0</v>
      </c>
      <c r="AR449" s="4">
        <f ca="1">COUNTIF(INDIRECT("H"&amp;(ROW()+12*(($AN449-1)*3+$AO449)-ROW())/12+5):INDIRECT("S"&amp;(ROW()+12*(($AN449-1)*3+$AO449)-ROW())/12+5),AQ449)</f>
        <v>0</v>
      </c>
      <c r="AS449" s="6">
        <f ca="1">IF($AP449=1,IF(INDIRECT(ADDRESS(($AN449-1)*3+$AO449+5,$AP449+20))="",0,INDIRECT(ADDRESS(($AN449-1)*3+$AO449+5,$AP449+20))),IF(INDIRECT(ADDRESS(($AN449-1)*3+$AO449+5,$AP449+20))="",0,IF(COUNTIF(INDIRECT(ADDRESS(($AN449-1)*36+($AO449-1)*12+6,COLUMN())):INDIRECT(ADDRESS(($AN449-1)*36+($AO449-1)*12+$AP449+4,COLUMN())),INDIRECT(ADDRESS(($AN449-1)*3+$AO449+5,$AP449+20)))&gt;=1,0,INDIRECT(ADDRESS(($AN449-1)*3+$AO449+5,$AP449+20)))))</f>
        <v>0</v>
      </c>
      <c r="AT449" s="4">
        <f ca="1">COUNTIF(INDIRECT("U"&amp;(ROW()+12*(($AN449-1)*3+$AO449)-ROW())/12+5):INDIRECT("AF"&amp;(ROW()+12*(($AN449-1)*3+$AO449)-ROW())/12+5),AS449)</f>
        <v>0</v>
      </c>
      <c r="AU449" s="4">
        <f ca="1">IF(AND(AQ449+AS449&gt;0,AR449+AT449&gt;0),COUNTIF(AU$6:AU448,"&gt;0")+1,0)</f>
        <v>0</v>
      </c>
    </row>
    <row r="450" spans="40:47">
      <c r="AN450" s="4">
        <v>13</v>
      </c>
      <c r="AO450" s="4">
        <v>2</v>
      </c>
      <c r="AP450" s="4">
        <v>1</v>
      </c>
      <c r="AQ450" s="6">
        <f ca="1">IF($AP450=1,IF(INDIRECT(ADDRESS(($AN450-1)*3+$AO450+5,$AP450+7))="",0,INDIRECT(ADDRESS(($AN450-1)*3+$AO450+5,$AP450+7))),IF(INDIRECT(ADDRESS(($AN450-1)*3+$AO450+5,$AP450+7))="",0,IF(COUNTIF(INDIRECT(ADDRESS(($AN450-1)*36+($AO450-1)*12+6,COLUMN())):INDIRECT(ADDRESS(($AN450-1)*36+($AO450-1)*12+$AP450+4,COLUMN())),INDIRECT(ADDRESS(($AN450-1)*3+$AO450+5,$AP450+7)))&gt;=1,0,INDIRECT(ADDRESS(($AN450-1)*3+$AO450+5,$AP450+7)))))</f>
        <v>0</v>
      </c>
      <c r="AR450" s="4">
        <f ca="1">COUNTIF(INDIRECT("H"&amp;(ROW()+12*(($AN450-1)*3+$AO450)-ROW())/12+5):INDIRECT("S"&amp;(ROW()+12*(($AN450-1)*3+$AO450)-ROW())/12+5),AQ450)</f>
        <v>0</v>
      </c>
      <c r="AS450" s="6">
        <f ca="1">IF($AP450=1,IF(INDIRECT(ADDRESS(($AN450-1)*3+$AO450+5,$AP450+20))="",0,INDIRECT(ADDRESS(($AN450-1)*3+$AO450+5,$AP450+20))),IF(INDIRECT(ADDRESS(($AN450-1)*3+$AO450+5,$AP450+20))="",0,IF(COUNTIF(INDIRECT(ADDRESS(($AN450-1)*36+($AO450-1)*12+6,COLUMN())):INDIRECT(ADDRESS(($AN450-1)*36+($AO450-1)*12+$AP450+4,COLUMN())),INDIRECT(ADDRESS(($AN450-1)*3+$AO450+5,$AP450+20)))&gt;=1,0,INDIRECT(ADDRESS(($AN450-1)*3+$AO450+5,$AP450+20)))))</f>
        <v>0</v>
      </c>
      <c r="AT450" s="4">
        <f ca="1">COUNTIF(INDIRECT("U"&amp;(ROW()+12*(($AN450-1)*3+$AO450)-ROW())/12+5):INDIRECT("AF"&amp;(ROW()+12*(($AN450-1)*3+$AO450)-ROW())/12+5),AS450)</f>
        <v>0</v>
      </c>
      <c r="AU450" s="4">
        <f ca="1">IF(AND(AQ450+AS450&gt;0,AR450+AT450&gt;0),COUNTIF(AU$6:AU449,"&gt;0")+1,0)</f>
        <v>0</v>
      </c>
    </row>
    <row r="451" spans="40:47">
      <c r="AN451" s="4">
        <v>13</v>
      </c>
      <c r="AO451" s="4">
        <v>2</v>
      </c>
      <c r="AP451" s="4">
        <v>2</v>
      </c>
      <c r="AQ451" s="6">
        <f ca="1">IF($AP451=1,IF(INDIRECT(ADDRESS(($AN451-1)*3+$AO451+5,$AP451+7))="",0,INDIRECT(ADDRESS(($AN451-1)*3+$AO451+5,$AP451+7))),IF(INDIRECT(ADDRESS(($AN451-1)*3+$AO451+5,$AP451+7))="",0,IF(COUNTIF(INDIRECT(ADDRESS(($AN451-1)*36+($AO451-1)*12+6,COLUMN())):INDIRECT(ADDRESS(($AN451-1)*36+($AO451-1)*12+$AP451+4,COLUMN())),INDIRECT(ADDRESS(($AN451-1)*3+$AO451+5,$AP451+7)))&gt;=1,0,INDIRECT(ADDRESS(($AN451-1)*3+$AO451+5,$AP451+7)))))</f>
        <v>0</v>
      </c>
      <c r="AR451" s="4">
        <f ca="1">COUNTIF(INDIRECT("H"&amp;(ROW()+12*(($AN451-1)*3+$AO451)-ROW())/12+5):INDIRECT("S"&amp;(ROW()+12*(($AN451-1)*3+$AO451)-ROW())/12+5),AQ451)</f>
        <v>0</v>
      </c>
      <c r="AS451" s="6">
        <f ca="1">IF($AP451=1,IF(INDIRECT(ADDRESS(($AN451-1)*3+$AO451+5,$AP451+20))="",0,INDIRECT(ADDRESS(($AN451-1)*3+$AO451+5,$AP451+20))),IF(INDIRECT(ADDRESS(($AN451-1)*3+$AO451+5,$AP451+20))="",0,IF(COUNTIF(INDIRECT(ADDRESS(($AN451-1)*36+($AO451-1)*12+6,COLUMN())):INDIRECT(ADDRESS(($AN451-1)*36+($AO451-1)*12+$AP451+4,COLUMN())),INDIRECT(ADDRESS(($AN451-1)*3+$AO451+5,$AP451+20)))&gt;=1,0,INDIRECT(ADDRESS(($AN451-1)*3+$AO451+5,$AP451+20)))))</f>
        <v>0</v>
      </c>
      <c r="AT451" s="4">
        <f ca="1">COUNTIF(INDIRECT("U"&amp;(ROW()+12*(($AN451-1)*3+$AO451)-ROW())/12+5):INDIRECT("AF"&amp;(ROW()+12*(($AN451-1)*3+$AO451)-ROW())/12+5),AS451)</f>
        <v>0</v>
      </c>
      <c r="AU451" s="4">
        <f ca="1">IF(AND(AQ451+AS451&gt;0,AR451+AT451&gt;0),COUNTIF(AU$6:AU450,"&gt;0")+1,0)</f>
        <v>0</v>
      </c>
    </row>
    <row r="452" spans="40:47">
      <c r="AN452" s="4">
        <v>13</v>
      </c>
      <c r="AO452" s="4">
        <v>2</v>
      </c>
      <c r="AP452" s="4">
        <v>3</v>
      </c>
      <c r="AQ452" s="6">
        <f ca="1">IF($AP452=1,IF(INDIRECT(ADDRESS(($AN452-1)*3+$AO452+5,$AP452+7))="",0,INDIRECT(ADDRESS(($AN452-1)*3+$AO452+5,$AP452+7))),IF(INDIRECT(ADDRESS(($AN452-1)*3+$AO452+5,$AP452+7))="",0,IF(COUNTIF(INDIRECT(ADDRESS(($AN452-1)*36+($AO452-1)*12+6,COLUMN())):INDIRECT(ADDRESS(($AN452-1)*36+($AO452-1)*12+$AP452+4,COLUMN())),INDIRECT(ADDRESS(($AN452-1)*3+$AO452+5,$AP452+7)))&gt;=1,0,INDIRECT(ADDRESS(($AN452-1)*3+$AO452+5,$AP452+7)))))</f>
        <v>0</v>
      </c>
      <c r="AR452" s="4">
        <f ca="1">COUNTIF(INDIRECT("H"&amp;(ROW()+12*(($AN452-1)*3+$AO452)-ROW())/12+5):INDIRECT("S"&amp;(ROW()+12*(($AN452-1)*3+$AO452)-ROW())/12+5),AQ452)</f>
        <v>0</v>
      </c>
      <c r="AS452" s="6">
        <f ca="1">IF($AP452=1,IF(INDIRECT(ADDRESS(($AN452-1)*3+$AO452+5,$AP452+20))="",0,INDIRECT(ADDRESS(($AN452-1)*3+$AO452+5,$AP452+20))),IF(INDIRECT(ADDRESS(($AN452-1)*3+$AO452+5,$AP452+20))="",0,IF(COUNTIF(INDIRECT(ADDRESS(($AN452-1)*36+($AO452-1)*12+6,COLUMN())):INDIRECT(ADDRESS(($AN452-1)*36+($AO452-1)*12+$AP452+4,COLUMN())),INDIRECT(ADDRESS(($AN452-1)*3+$AO452+5,$AP452+20)))&gt;=1,0,INDIRECT(ADDRESS(($AN452-1)*3+$AO452+5,$AP452+20)))))</f>
        <v>0</v>
      </c>
      <c r="AT452" s="4">
        <f ca="1">COUNTIF(INDIRECT("U"&amp;(ROW()+12*(($AN452-1)*3+$AO452)-ROW())/12+5):INDIRECT("AF"&amp;(ROW()+12*(($AN452-1)*3+$AO452)-ROW())/12+5),AS452)</f>
        <v>0</v>
      </c>
      <c r="AU452" s="4">
        <f ca="1">IF(AND(AQ452+AS452&gt;0,AR452+AT452&gt;0),COUNTIF(AU$6:AU451,"&gt;0")+1,0)</f>
        <v>0</v>
      </c>
    </row>
    <row r="453" spans="40:47">
      <c r="AN453" s="4">
        <v>13</v>
      </c>
      <c r="AO453" s="4">
        <v>2</v>
      </c>
      <c r="AP453" s="4">
        <v>4</v>
      </c>
      <c r="AQ453" s="6">
        <f ca="1">IF($AP453=1,IF(INDIRECT(ADDRESS(($AN453-1)*3+$AO453+5,$AP453+7))="",0,INDIRECT(ADDRESS(($AN453-1)*3+$AO453+5,$AP453+7))),IF(INDIRECT(ADDRESS(($AN453-1)*3+$AO453+5,$AP453+7))="",0,IF(COUNTIF(INDIRECT(ADDRESS(($AN453-1)*36+($AO453-1)*12+6,COLUMN())):INDIRECT(ADDRESS(($AN453-1)*36+($AO453-1)*12+$AP453+4,COLUMN())),INDIRECT(ADDRESS(($AN453-1)*3+$AO453+5,$AP453+7)))&gt;=1,0,INDIRECT(ADDRESS(($AN453-1)*3+$AO453+5,$AP453+7)))))</f>
        <v>0</v>
      </c>
      <c r="AR453" s="4">
        <f ca="1">COUNTIF(INDIRECT("H"&amp;(ROW()+12*(($AN453-1)*3+$AO453)-ROW())/12+5):INDIRECT("S"&amp;(ROW()+12*(($AN453-1)*3+$AO453)-ROW())/12+5),AQ453)</f>
        <v>0</v>
      </c>
      <c r="AS453" s="6">
        <f ca="1">IF($AP453=1,IF(INDIRECT(ADDRESS(($AN453-1)*3+$AO453+5,$AP453+20))="",0,INDIRECT(ADDRESS(($AN453-1)*3+$AO453+5,$AP453+20))),IF(INDIRECT(ADDRESS(($AN453-1)*3+$AO453+5,$AP453+20))="",0,IF(COUNTIF(INDIRECT(ADDRESS(($AN453-1)*36+($AO453-1)*12+6,COLUMN())):INDIRECT(ADDRESS(($AN453-1)*36+($AO453-1)*12+$AP453+4,COLUMN())),INDIRECT(ADDRESS(($AN453-1)*3+$AO453+5,$AP453+20)))&gt;=1,0,INDIRECT(ADDRESS(($AN453-1)*3+$AO453+5,$AP453+20)))))</f>
        <v>0</v>
      </c>
      <c r="AT453" s="4">
        <f ca="1">COUNTIF(INDIRECT("U"&amp;(ROW()+12*(($AN453-1)*3+$AO453)-ROW())/12+5):INDIRECT("AF"&amp;(ROW()+12*(($AN453-1)*3+$AO453)-ROW())/12+5),AS453)</f>
        <v>0</v>
      </c>
      <c r="AU453" s="4">
        <f ca="1">IF(AND(AQ453+AS453&gt;0,AR453+AT453&gt;0),COUNTIF(AU$6:AU452,"&gt;0")+1,0)</f>
        <v>0</v>
      </c>
    </row>
    <row r="454" spans="40:47">
      <c r="AN454" s="4">
        <v>13</v>
      </c>
      <c r="AO454" s="4">
        <v>2</v>
      </c>
      <c r="AP454" s="4">
        <v>5</v>
      </c>
      <c r="AQ454" s="6">
        <f ca="1">IF($AP454=1,IF(INDIRECT(ADDRESS(($AN454-1)*3+$AO454+5,$AP454+7))="",0,INDIRECT(ADDRESS(($AN454-1)*3+$AO454+5,$AP454+7))),IF(INDIRECT(ADDRESS(($AN454-1)*3+$AO454+5,$AP454+7))="",0,IF(COUNTIF(INDIRECT(ADDRESS(($AN454-1)*36+($AO454-1)*12+6,COLUMN())):INDIRECT(ADDRESS(($AN454-1)*36+($AO454-1)*12+$AP454+4,COLUMN())),INDIRECT(ADDRESS(($AN454-1)*3+$AO454+5,$AP454+7)))&gt;=1,0,INDIRECT(ADDRESS(($AN454-1)*3+$AO454+5,$AP454+7)))))</f>
        <v>0</v>
      </c>
      <c r="AR454" s="4">
        <f ca="1">COUNTIF(INDIRECT("H"&amp;(ROW()+12*(($AN454-1)*3+$AO454)-ROW())/12+5):INDIRECT("S"&amp;(ROW()+12*(($AN454-1)*3+$AO454)-ROW())/12+5),AQ454)</f>
        <v>0</v>
      </c>
      <c r="AS454" s="6">
        <f ca="1">IF($AP454=1,IF(INDIRECT(ADDRESS(($AN454-1)*3+$AO454+5,$AP454+20))="",0,INDIRECT(ADDRESS(($AN454-1)*3+$AO454+5,$AP454+20))),IF(INDIRECT(ADDRESS(($AN454-1)*3+$AO454+5,$AP454+20))="",0,IF(COUNTIF(INDIRECT(ADDRESS(($AN454-1)*36+($AO454-1)*12+6,COLUMN())):INDIRECT(ADDRESS(($AN454-1)*36+($AO454-1)*12+$AP454+4,COLUMN())),INDIRECT(ADDRESS(($AN454-1)*3+$AO454+5,$AP454+20)))&gt;=1,0,INDIRECT(ADDRESS(($AN454-1)*3+$AO454+5,$AP454+20)))))</f>
        <v>0</v>
      </c>
      <c r="AT454" s="4">
        <f ca="1">COUNTIF(INDIRECT("U"&amp;(ROW()+12*(($AN454-1)*3+$AO454)-ROW())/12+5):INDIRECT("AF"&amp;(ROW()+12*(($AN454-1)*3+$AO454)-ROW())/12+5),AS454)</f>
        <v>0</v>
      </c>
      <c r="AU454" s="4">
        <f ca="1">IF(AND(AQ454+AS454&gt;0,AR454+AT454&gt;0),COUNTIF(AU$6:AU453,"&gt;0")+1,0)</f>
        <v>0</v>
      </c>
    </row>
    <row r="455" spans="40:47">
      <c r="AN455" s="4">
        <v>13</v>
      </c>
      <c r="AO455" s="4">
        <v>2</v>
      </c>
      <c r="AP455" s="4">
        <v>6</v>
      </c>
      <c r="AQ455" s="6">
        <f ca="1">IF($AP455=1,IF(INDIRECT(ADDRESS(($AN455-1)*3+$AO455+5,$AP455+7))="",0,INDIRECT(ADDRESS(($AN455-1)*3+$AO455+5,$AP455+7))),IF(INDIRECT(ADDRESS(($AN455-1)*3+$AO455+5,$AP455+7))="",0,IF(COUNTIF(INDIRECT(ADDRESS(($AN455-1)*36+($AO455-1)*12+6,COLUMN())):INDIRECT(ADDRESS(($AN455-1)*36+($AO455-1)*12+$AP455+4,COLUMN())),INDIRECT(ADDRESS(($AN455-1)*3+$AO455+5,$AP455+7)))&gt;=1,0,INDIRECT(ADDRESS(($AN455-1)*3+$AO455+5,$AP455+7)))))</f>
        <v>0</v>
      </c>
      <c r="AR455" s="4">
        <f ca="1">COUNTIF(INDIRECT("H"&amp;(ROW()+12*(($AN455-1)*3+$AO455)-ROW())/12+5):INDIRECT("S"&amp;(ROW()+12*(($AN455-1)*3+$AO455)-ROW())/12+5),AQ455)</f>
        <v>0</v>
      </c>
      <c r="AS455" s="6">
        <f ca="1">IF($AP455=1,IF(INDIRECT(ADDRESS(($AN455-1)*3+$AO455+5,$AP455+20))="",0,INDIRECT(ADDRESS(($AN455-1)*3+$AO455+5,$AP455+20))),IF(INDIRECT(ADDRESS(($AN455-1)*3+$AO455+5,$AP455+20))="",0,IF(COUNTIF(INDIRECT(ADDRESS(($AN455-1)*36+($AO455-1)*12+6,COLUMN())):INDIRECT(ADDRESS(($AN455-1)*36+($AO455-1)*12+$AP455+4,COLUMN())),INDIRECT(ADDRESS(($AN455-1)*3+$AO455+5,$AP455+20)))&gt;=1,0,INDIRECT(ADDRESS(($AN455-1)*3+$AO455+5,$AP455+20)))))</f>
        <v>0</v>
      </c>
      <c r="AT455" s="4">
        <f ca="1">COUNTIF(INDIRECT("U"&amp;(ROW()+12*(($AN455-1)*3+$AO455)-ROW())/12+5):INDIRECT("AF"&amp;(ROW()+12*(($AN455-1)*3+$AO455)-ROW())/12+5),AS455)</f>
        <v>0</v>
      </c>
      <c r="AU455" s="4">
        <f ca="1">IF(AND(AQ455+AS455&gt;0,AR455+AT455&gt;0),COUNTIF(AU$6:AU454,"&gt;0")+1,0)</f>
        <v>0</v>
      </c>
    </row>
    <row r="456" spans="40:47">
      <c r="AN456" s="4">
        <v>13</v>
      </c>
      <c r="AO456" s="4">
        <v>2</v>
      </c>
      <c r="AP456" s="4">
        <v>7</v>
      </c>
      <c r="AQ456" s="6">
        <f ca="1">IF($AP456=1,IF(INDIRECT(ADDRESS(($AN456-1)*3+$AO456+5,$AP456+7))="",0,INDIRECT(ADDRESS(($AN456-1)*3+$AO456+5,$AP456+7))),IF(INDIRECT(ADDRESS(($AN456-1)*3+$AO456+5,$AP456+7))="",0,IF(COUNTIF(INDIRECT(ADDRESS(($AN456-1)*36+($AO456-1)*12+6,COLUMN())):INDIRECT(ADDRESS(($AN456-1)*36+($AO456-1)*12+$AP456+4,COLUMN())),INDIRECT(ADDRESS(($AN456-1)*3+$AO456+5,$AP456+7)))&gt;=1,0,INDIRECT(ADDRESS(($AN456-1)*3+$AO456+5,$AP456+7)))))</f>
        <v>0</v>
      </c>
      <c r="AR456" s="4">
        <f ca="1">COUNTIF(INDIRECT("H"&amp;(ROW()+12*(($AN456-1)*3+$AO456)-ROW())/12+5):INDIRECT("S"&amp;(ROW()+12*(($AN456-1)*3+$AO456)-ROW())/12+5),AQ456)</f>
        <v>0</v>
      </c>
      <c r="AS456" s="6">
        <f ca="1">IF($AP456=1,IF(INDIRECT(ADDRESS(($AN456-1)*3+$AO456+5,$AP456+20))="",0,INDIRECT(ADDRESS(($AN456-1)*3+$AO456+5,$AP456+20))),IF(INDIRECT(ADDRESS(($AN456-1)*3+$AO456+5,$AP456+20))="",0,IF(COUNTIF(INDIRECT(ADDRESS(($AN456-1)*36+($AO456-1)*12+6,COLUMN())):INDIRECT(ADDRESS(($AN456-1)*36+($AO456-1)*12+$AP456+4,COLUMN())),INDIRECT(ADDRESS(($AN456-1)*3+$AO456+5,$AP456+20)))&gt;=1,0,INDIRECT(ADDRESS(($AN456-1)*3+$AO456+5,$AP456+20)))))</f>
        <v>0</v>
      </c>
      <c r="AT456" s="4">
        <f ca="1">COUNTIF(INDIRECT("U"&amp;(ROW()+12*(($AN456-1)*3+$AO456)-ROW())/12+5):INDIRECT("AF"&amp;(ROW()+12*(($AN456-1)*3+$AO456)-ROW())/12+5),AS456)</f>
        <v>0</v>
      </c>
      <c r="AU456" s="4">
        <f ca="1">IF(AND(AQ456+AS456&gt;0,AR456+AT456&gt;0),COUNTIF(AU$6:AU455,"&gt;0")+1,0)</f>
        <v>0</v>
      </c>
    </row>
    <row r="457" spans="40:47">
      <c r="AN457" s="4">
        <v>13</v>
      </c>
      <c r="AO457" s="4">
        <v>2</v>
      </c>
      <c r="AP457" s="4">
        <v>8</v>
      </c>
      <c r="AQ457" s="6">
        <f ca="1">IF($AP457=1,IF(INDIRECT(ADDRESS(($AN457-1)*3+$AO457+5,$AP457+7))="",0,INDIRECT(ADDRESS(($AN457-1)*3+$AO457+5,$AP457+7))),IF(INDIRECT(ADDRESS(($AN457-1)*3+$AO457+5,$AP457+7))="",0,IF(COUNTIF(INDIRECT(ADDRESS(($AN457-1)*36+($AO457-1)*12+6,COLUMN())):INDIRECT(ADDRESS(($AN457-1)*36+($AO457-1)*12+$AP457+4,COLUMN())),INDIRECT(ADDRESS(($AN457-1)*3+$AO457+5,$AP457+7)))&gt;=1,0,INDIRECT(ADDRESS(($AN457-1)*3+$AO457+5,$AP457+7)))))</f>
        <v>0</v>
      </c>
      <c r="AR457" s="4">
        <f ca="1">COUNTIF(INDIRECT("H"&amp;(ROW()+12*(($AN457-1)*3+$AO457)-ROW())/12+5):INDIRECT("S"&amp;(ROW()+12*(($AN457-1)*3+$AO457)-ROW())/12+5),AQ457)</f>
        <v>0</v>
      </c>
      <c r="AS457" s="6">
        <f ca="1">IF($AP457=1,IF(INDIRECT(ADDRESS(($AN457-1)*3+$AO457+5,$AP457+20))="",0,INDIRECT(ADDRESS(($AN457-1)*3+$AO457+5,$AP457+20))),IF(INDIRECT(ADDRESS(($AN457-1)*3+$AO457+5,$AP457+20))="",0,IF(COUNTIF(INDIRECT(ADDRESS(($AN457-1)*36+($AO457-1)*12+6,COLUMN())):INDIRECT(ADDRESS(($AN457-1)*36+($AO457-1)*12+$AP457+4,COLUMN())),INDIRECT(ADDRESS(($AN457-1)*3+$AO457+5,$AP457+20)))&gt;=1,0,INDIRECT(ADDRESS(($AN457-1)*3+$AO457+5,$AP457+20)))))</f>
        <v>0</v>
      </c>
      <c r="AT457" s="4">
        <f ca="1">COUNTIF(INDIRECT("U"&amp;(ROW()+12*(($AN457-1)*3+$AO457)-ROW())/12+5):INDIRECT("AF"&amp;(ROW()+12*(($AN457-1)*3+$AO457)-ROW())/12+5),AS457)</f>
        <v>0</v>
      </c>
      <c r="AU457" s="4">
        <f ca="1">IF(AND(AQ457+AS457&gt;0,AR457+AT457&gt;0),COUNTIF(AU$6:AU456,"&gt;0")+1,0)</f>
        <v>0</v>
      </c>
    </row>
    <row r="458" spans="40:47">
      <c r="AN458" s="4">
        <v>13</v>
      </c>
      <c r="AO458" s="4">
        <v>2</v>
      </c>
      <c r="AP458" s="4">
        <v>9</v>
      </c>
      <c r="AQ458" s="6">
        <f ca="1">IF($AP458=1,IF(INDIRECT(ADDRESS(($AN458-1)*3+$AO458+5,$AP458+7))="",0,INDIRECT(ADDRESS(($AN458-1)*3+$AO458+5,$AP458+7))),IF(INDIRECT(ADDRESS(($AN458-1)*3+$AO458+5,$AP458+7))="",0,IF(COUNTIF(INDIRECT(ADDRESS(($AN458-1)*36+($AO458-1)*12+6,COLUMN())):INDIRECT(ADDRESS(($AN458-1)*36+($AO458-1)*12+$AP458+4,COLUMN())),INDIRECT(ADDRESS(($AN458-1)*3+$AO458+5,$AP458+7)))&gt;=1,0,INDIRECT(ADDRESS(($AN458-1)*3+$AO458+5,$AP458+7)))))</f>
        <v>0</v>
      </c>
      <c r="AR458" s="4">
        <f ca="1">COUNTIF(INDIRECT("H"&amp;(ROW()+12*(($AN458-1)*3+$AO458)-ROW())/12+5):INDIRECT("S"&amp;(ROW()+12*(($AN458-1)*3+$AO458)-ROW())/12+5),AQ458)</f>
        <v>0</v>
      </c>
      <c r="AS458" s="6">
        <f ca="1">IF($AP458=1,IF(INDIRECT(ADDRESS(($AN458-1)*3+$AO458+5,$AP458+20))="",0,INDIRECT(ADDRESS(($AN458-1)*3+$AO458+5,$AP458+20))),IF(INDIRECT(ADDRESS(($AN458-1)*3+$AO458+5,$AP458+20))="",0,IF(COUNTIF(INDIRECT(ADDRESS(($AN458-1)*36+($AO458-1)*12+6,COLUMN())):INDIRECT(ADDRESS(($AN458-1)*36+($AO458-1)*12+$AP458+4,COLUMN())),INDIRECT(ADDRESS(($AN458-1)*3+$AO458+5,$AP458+20)))&gt;=1,0,INDIRECT(ADDRESS(($AN458-1)*3+$AO458+5,$AP458+20)))))</f>
        <v>0</v>
      </c>
      <c r="AT458" s="4">
        <f ca="1">COUNTIF(INDIRECT("U"&amp;(ROW()+12*(($AN458-1)*3+$AO458)-ROW())/12+5):INDIRECT("AF"&amp;(ROW()+12*(($AN458-1)*3+$AO458)-ROW())/12+5),AS458)</f>
        <v>0</v>
      </c>
      <c r="AU458" s="4">
        <f ca="1">IF(AND(AQ458+AS458&gt;0,AR458+AT458&gt;0),COUNTIF(AU$6:AU457,"&gt;0")+1,0)</f>
        <v>0</v>
      </c>
    </row>
    <row r="459" spans="40:47">
      <c r="AN459" s="4">
        <v>13</v>
      </c>
      <c r="AO459" s="4">
        <v>2</v>
      </c>
      <c r="AP459" s="4">
        <v>10</v>
      </c>
      <c r="AQ459" s="6">
        <f ca="1">IF($AP459=1,IF(INDIRECT(ADDRESS(($AN459-1)*3+$AO459+5,$AP459+7))="",0,INDIRECT(ADDRESS(($AN459-1)*3+$AO459+5,$AP459+7))),IF(INDIRECT(ADDRESS(($AN459-1)*3+$AO459+5,$AP459+7))="",0,IF(COUNTIF(INDIRECT(ADDRESS(($AN459-1)*36+($AO459-1)*12+6,COLUMN())):INDIRECT(ADDRESS(($AN459-1)*36+($AO459-1)*12+$AP459+4,COLUMN())),INDIRECT(ADDRESS(($AN459-1)*3+$AO459+5,$AP459+7)))&gt;=1,0,INDIRECT(ADDRESS(($AN459-1)*3+$AO459+5,$AP459+7)))))</f>
        <v>0</v>
      </c>
      <c r="AR459" s="4">
        <f ca="1">COUNTIF(INDIRECT("H"&amp;(ROW()+12*(($AN459-1)*3+$AO459)-ROW())/12+5):INDIRECT("S"&amp;(ROW()+12*(($AN459-1)*3+$AO459)-ROW())/12+5),AQ459)</f>
        <v>0</v>
      </c>
      <c r="AS459" s="6">
        <f ca="1">IF($AP459=1,IF(INDIRECT(ADDRESS(($AN459-1)*3+$AO459+5,$AP459+20))="",0,INDIRECT(ADDRESS(($AN459-1)*3+$AO459+5,$AP459+20))),IF(INDIRECT(ADDRESS(($AN459-1)*3+$AO459+5,$AP459+20))="",0,IF(COUNTIF(INDIRECT(ADDRESS(($AN459-1)*36+($AO459-1)*12+6,COLUMN())):INDIRECT(ADDRESS(($AN459-1)*36+($AO459-1)*12+$AP459+4,COLUMN())),INDIRECT(ADDRESS(($AN459-1)*3+$AO459+5,$AP459+20)))&gt;=1,0,INDIRECT(ADDRESS(($AN459-1)*3+$AO459+5,$AP459+20)))))</f>
        <v>0</v>
      </c>
      <c r="AT459" s="4">
        <f ca="1">COUNTIF(INDIRECT("U"&amp;(ROW()+12*(($AN459-1)*3+$AO459)-ROW())/12+5):INDIRECT("AF"&amp;(ROW()+12*(($AN459-1)*3+$AO459)-ROW())/12+5),AS459)</f>
        <v>0</v>
      </c>
      <c r="AU459" s="4">
        <f ca="1">IF(AND(AQ459+AS459&gt;0,AR459+AT459&gt;0),COUNTIF(AU$6:AU458,"&gt;0")+1,0)</f>
        <v>0</v>
      </c>
    </row>
    <row r="460" spans="40:47">
      <c r="AN460" s="4">
        <v>13</v>
      </c>
      <c r="AO460" s="4">
        <v>2</v>
      </c>
      <c r="AP460" s="4">
        <v>11</v>
      </c>
      <c r="AQ460" s="6">
        <f ca="1">IF($AP460=1,IF(INDIRECT(ADDRESS(($AN460-1)*3+$AO460+5,$AP460+7))="",0,INDIRECT(ADDRESS(($AN460-1)*3+$AO460+5,$AP460+7))),IF(INDIRECT(ADDRESS(($AN460-1)*3+$AO460+5,$AP460+7))="",0,IF(COUNTIF(INDIRECT(ADDRESS(($AN460-1)*36+($AO460-1)*12+6,COLUMN())):INDIRECT(ADDRESS(($AN460-1)*36+($AO460-1)*12+$AP460+4,COLUMN())),INDIRECT(ADDRESS(($AN460-1)*3+$AO460+5,$AP460+7)))&gt;=1,0,INDIRECT(ADDRESS(($AN460-1)*3+$AO460+5,$AP460+7)))))</f>
        <v>0</v>
      </c>
      <c r="AR460" s="4">
        <f ca="1">COUNTIF(INDIRECT("H"&amp;(ROW()+12*(($AN460-1)*3+$AO460)-ROW())/12+5):INDIRECT("S"&amp;(ROW()+12*(($AN460-1)*3+$AO460)-ROW())/12+5),AQ460)</f>
        <v>0</v>
      </c>
      <c r="AS460" s="6">
        <f ca="1">IF($AP460=1,IF(INDIRECT(ADDRESS(($AN460-1)*3+$AO460+5,$AP460+20))="",0,INDIRECT(ADDRESS(($AN460-1)*3+$AO460+5,$AP460+20))),IF(INDIRECT(ADDRESS(($AN460-1)*3+$AO460+5,$AP460+20))="",0,IF(COUNTIF(INDIRECT(ADDRESS(($AN460-1)*36+($AO460-1)*12+6,COLUMN())):INDIRECT(ADDRESS(($AN460-1)*36+($AO460-1)*12+$AP460+4,COLUMN())),INDIRECT(ADDRESS(($AN460-1)*3+$AO460+5,$AP460+20)))&gt;=1,0,INDIRECT(ADDRESS(($AN460-1)*3+$AO460+5,$AP460+20)))))</f>
        <v>0</v>
      </c>
      <c r="AT460" s="4">
        <f ca="1">COUNTIF(INDIRECT("U"&amp;(ROW()+12*(($AN460-1)*3+$AO460)-ROW())/12+5):INDIRECT("AF"&amp;(ROW()+12*(($AN460-1)*3+$AO460)-ROW())/12+5),AS460)</f>
        <v>0</v>
      </c>
      <c r="AU460" s="4">
        <f ca="1">IF(AND(AQ460+AS460&gt;0,AR460+AT460&gt;0),COUNTIF(AU$6:AU459,"&gt;0")+1,0)</f>
        <v>0</v>
      </c>
    </row>
    <row r="461" spans="40:47">
      <c r="AN461" s="4">
        <v>13</v>
      </c>
      <c r="AO461" s="4">
        <v>2</v>
      </c>
      <c r="AP461" s="4">
        <v>12</v>
      </c>
      <c r="AQ461" s="6">
        <f ca="1">IF($AP461=1,IF(INDIRECT(ADDRESS(($AN461-1)*3+$AO461+5,$AP461+7))="",0,INDIRECT(ADDRESS(($AN461-1)*3+$AO461+5,$AP461+7))),IF(INDIRECT(ADDRESS(($AN461-1)*3+$AO461+5,$AP461+7))="",0,IF(COUNTIF(INDIRECT(ADDRESS(($AN461-1)*36+($AO461-1)*12+6,COLUMN())):INDIRECT(ADDRESS(($AN461-1)*36+($AO461-1)*12+$AP461+4,COLUMN())),INDIRECT(ADDRESS(($AN461-1)*3+$AO461+5,$AP461+7)))&gt;=1,0,INDIRECT(ADDRESS(($AN461-1)*3+$AO461+5,$AP461+7)))))</f>
        <v>0</v>
      </c>
      <c r="AR461" s="4">
        <f ca="1">COUNTIF(INDIRECT("H"&amp;(ROW()+12*(($AN461-1)*3+$AO461)-ROW())/12+5):INDIRECT("S"&amp;(ROW()+12*(($AN461-1)*3+$AO461)-ROW())/12+5),AQ461)</f>
        <v>0</v>
      </c>
      <c r="AS461" s="6">
        <f ca="1">IF($AP461=1,IF(INDIRECT(ADDRESS(($AN461-1)*3+$AO461+5,$AP461+20))="",0,INDIRECT(ADDRESS(($AN461-1)*3+$AO461+5,$AP461+20))),IF(INDIRECT(ADDRESS(($AN461-1)*3+$AO461+5,$AP461+20))="",0,IF(COUNTIF(INDIRECT(ADDRESS(($AN461-1)*36+($AO461-1)*12+6,COLUMN())):INDIRECT(ADDRESS(($AN461-1)*36+($AO461-1)*12+$AP461+4,COLUMN())),INDIRECT(ADDRESS(($AN461-1)*3+$AO461+5,$AP461+20)))&gt;=1,0,INDIRECT(ADDRESS(($AN461-1)*3+$AO461+5,$AP461+20)))))</f>
        <v>0</v>
      </c>
      <c r="AT461" s="4">
        <f ca="1">COUNTIF(INDIRECT("U"&amp;(ROW()+12*(($AN461-1)*3+$AO461)-ROW())/12+5):INDIRECT("AF"&amp;(ROW()+12*(($AN461-1)*3+$AO461)-ROW())/12+5),AS461)</f>
        <v>0</v>
      </c>
      <c r="AU461" s="4">
        <f ca="1">IF(AND(AQ461+AS461&gt;0,AR461+AT461&gt;0),COUNTIF(AU$6:AU460,"&gt;0")+1,0)</f>
        <v>0</v>
      </c>
    </row>
    <row r="462" spans="40:47">
      <c r="AN462" s="4">
        <v>13</v>
      </c>
      <c r="AO462" s="4">
        <v>3</v>
      </c>
      <c r="AP462" s="4">
        <v>1</v>
      </c>
      <c r="AQ462" s="6">
        <f ca="1">IF($AP462=1,IF(INDIRECT(ADDRESS(($AN462-1)*3+$AO462+5,$AP462+7))="",0,INDIRECT(ADDRESS(($AN462-1)*3+$AO462+5,$AP462+7))),IF(INDIRECT(ADDRESS(($AN462-1)*3+$AO462+5,$AP462+7))="",0,IF(COUNTIF(INDIRECT(ADDRESS(($AN462-1)*36+($AO462-1)*12+6,COLUMN())):INDIRECT(ADDRESS(($AN462-1)*36+($AO462-1)*12+$AP462+4,COLUMN())),INDIRECT(ADDRESS(($AN462-1)*3+$AO462+5,$AP462+7)))&gt;=1,0,INDIRECT(ADDRESS(($AN462-1)*3+$AO462+5,$AP462+7)))))</f>
        <v>0</v>
      </c>
      <c r="AR462" s="4">
        <f ca="1">COUNTIF(INDIRECT("H"&amp;(ROW()+12*(($AN462-1)*3+$AO462)-ROW())/12+5):INDIRECT("S"&amp;(ROW()+12*(($AN462-1)*3+$AO462)-ROW())/12+5),AQ462)</f>
        <v>0</v>
      </c>
      <c r="AS462" s="6">
        <f ca="1">IF($AP462=1,IF(INDIRECT(ADDRESS(($AN462-1)*3+$AO462+5,$AP462+20))="",0,INDIRECT(ADDRESS(($AN462-1)*3+$AO462+5,$AP462+20))),IF(INDIRECT(ADDRESS(($AN462-1)*3+$AO462+5,$AP462+20))="",0,IF(COUNTIF(INDIRECT(ADDRESS(($AN462-1)*36+($AO462-1)*12+6,COLUMN())):INDIRECT(ADDRESS(($AN462-1)*36+($AO462-1)*12+$AP462+4,COLUMN())),INDIRECT(ADDRESS(($AN462-1)*3+$AO462+5,$AP462+20)))&gt;=1,0,INDIRECT(ADDRESS(($AN462-1)*3+$AO462+5,$AP462+20)))))</f>
        <v>0</v>
      </c>
      <c r="AT462" s="4">
        <f ca="1">COUNTIF(INDIRECT("U"&amp;(ROW()+12*(($AN462-1)*3+$AO462)-ROW())/12+5):INDIRECT("AF"&amp;(ROW()+12*(($AN462-1)*3+$AO462)-ROW())/12+5),AS462)</f>
        <v>0</v>
      </c>
      <c r="AU462" s="4">
        <f ca="1">IF(AND(AQ462+AS462&gt;0,AR462+AT462&gt;0),COUNTIF(AU$6:AU461,"&gt;0")+1,0)</f>
        <v>0</v>
      </c>
    </row>
    <row r="463" spans="40:47">
      <c r="AN463" s="4">
        <v>13</v>
      </c>
      <c r="AO463" s="4">
        <v>3</v>
      </c>
      <c r="AP463" s="4">
        <v>2</v>
      </c>
      <c r="AQ463" s="6">
        <f ca="1">IF($AP463=1,IF(INDIRECT(ADDRESS(($AN463-1)*3+$AO463+5,$AP463+7))="",0,INDIRECT(ADDRESS(($AN463-1)*3+$AO463+5,$AP463+7))),IF(INDIRECT(ADDRESS(($AN463-1)*3+$AO463+5,$AP463+7))="",0,IF(COUNTIF(INDIRECT(ADDRESS(($AN463-1)*36+($AO463-1)*12+6,COLUMN())):INDIRECT(ADDRESS(($AN463-1)*36+($AO463-1)*12+$AP463+4,COLUMN())),INDIRECT(ADDRESS(($AN463-1)*3+$AO463+5,$AP463+7)))&gt;=1,0,INDIRECT(ADDRESS(($AN463-1)*3+$AO463+5,$AP463+7)))))</f>
        <v>0</v>
      </c>
      <c r="AR463" s="4">
        <f ca="1">COUNTIF(INDIRECT("H"&amp;(ROW()+12*(($AN463-1)*3+$AO463)-ROW())/12+5):INDIRECT("S"&amp;(ROW()+12*(($AN463-1)*3+$AO463)-ROW())/12+5),AQ463)</f>
        <v>0</v>
      </c>
      <c r="AS463" s="6">
        <f ca="1">IF($AP463=1,IF(INDIRECT(ADDRESS(($AN463-1)*3+$AO463+5,$AP463+20))="",0,INDIRECT(ADDRESS(($AN463-1)*3+$AO463+5,$AP463+20))),IF(INDIRECT(ADDRESS(($AN463-1)*3+$AO463+5,$AP463+20))="",0,IF(COUNTIF(INDIRECT(ADDRESS(($AN463-1)*36+($AO463-1)*12+6,COLUMN())):INDIRECT(ADDRESS(($AN463-1)*36+($AO463-1)*12+$AP463+4,COLUMN())),INDIRECT(ADDRESS(($AN463-1)*3+$AO463+5,$AP463+20)))&gt;=1,0,INDIRECT(ADDRESS(($AN463-1)*3+$AO463+5,$AP463+20)))))</f>
        <v>0</v>
      </c>
      <c r="AT463" s="4">
        <f ca="1">COUNTIF(INDIRECT("U"&amp;(ROW()+12*(($AN463-1)*3+$AO463)-ROW())/12+5):INDIRECT("AF"&amp;(ROW()+12*(($AN463-1)*3+$AO463)-ROW())/12+5),AS463)</f>
        <v>0</v>
      </c>
      <c r="AU463" s="4">
        <f ca="1">IF(AND(AQ463+AS463&gt;0,AR463+AT463&gt;0),COUNTIF(AU$6:AU462,"&gt;0")+1,0)</f>
        <v>0</v>
      </c>
    </row>
    <row r="464" spans="40:47">
      <c r="AN464" s="4">
        <v>13</v>
      </c>
      <c r="AO464" s="4">
        <v>3</v>
      </c>
      <c r="AP464" s="4">
        <v>3</v>
      </c>
      <c r="AQ464" s="6">
        <f ca="1">IF($AP464=1,IF(INDIRECT(ADDRESS(($AN464-1)*3+$AO464+5,$AP464+7))="",0,INDIRECT(ADDRESS(($AN464-1)*3+$AO464+5,$AP464+7))),IF(INDIRECT(ADDRESS(($AN464-1)*3+$AO464+5,$AP464+7))="",0,IF(COUNTIF(INDIRECT(ADDRESS(($AN464-1)*36+($AO464-1)*12+6,COLUMN())):INDIRECT(ADDRESS(($AN464-1)*36+($AO464-1)*12+$AP464+4,COLUMN())),INDIRECT(ADDRESS(($AN464-1)*3+$AO464+5,$AP464+7)))&gt;=1,0,INDIRECT(ADDRESS(($AN464-1)*3+$AO464+5,$AP464+7)))))</f>
        <v>0</v>
      </c>
      <c r="AR464" s="4">
        <f ca="1">COUNTIF(INDIRECT("H"&amp;(ROW()+12*(($AN464-1)*3+$AO464)-ROW())/12+5):INDIRECT("S"&amp;(ROW()+12*(($AN464-1)*3+$AO464)-ROW())/12+5),AQ464)</f>
        <v>0</v>
      </c>
      <c r="AS464" s="6">
        <f ca="1">IF($AP464=1,IF(INDIRECT(ADDRESS(($AN464-1)*3+$AO464+5,$AP464+20))="",0,INDIRECT(ADDRESS(($AN464-1)*3+$AO464+5,$AP464+20))),IF(INDIRECT(ADDRESS(($AN464-1)*3+$AO464+5,$AP464+20))="",0,IF(COUNTIF(INDIRECT(ADDRESS(($AN464-1)*36+($AO464-1)*12+6,COLUMN())):INDIRECT(ADDRESS(($AN464-1)*36+($AO464-1)*12+$AP464+4,COLUMN())),INDIRECT(ADDRESS(($AN464-1)*3+$AO464+5,$AP464+20)))&gt;=1,0,INDIRECT(ADDRESS(($AN464-1)*3+$AO464+5,$AP464+20)))))</f>
        <v>0</v>
      </c>
      <c r="AT464" s="4">
        <f ca="1">COUNTIF(INDIRECT("U"&amp;(ROW()+12*(($AN464-1)*3+$AO464)-ROW())/12+5):INDIRECT("AF"&amp;(ROW()+12*(($AN464-1)*3+$AO464)-ROW())/12+5),AS464)</f>
        <v>0</v>
      </c>
      <c r="AU464" s="4">
        <f ca="1">IF(AND(AQ464+AS464&gt;0,AR464+AT464&gt;0),COUNTIF(AU$6:AU463,"&gt;0")+1,0)</f>
        <v>0</v>
      </c>
    </row>
    <row r="465" spans="40:47">
      <c r="AN465" s="4">
        <v>13</v>
      </c>
      <c r="AO465" s="4">
        <v>3</v>
      </c>
      <c r="AP465" s="4">
        <v>4</v>
      </c>
      <c r="AQ465" s="6">
        <f ca="1">IF($AP465=1,IF(INDIRECT(ADDRESS(($AN465-1)*3+$AO465+5,$AP465+7))="",0,INDIRECT(ADDRESS(($AN465-1)*3+$AO465+5,$AP465+7))),IF(INDIRECT(ADDRESS(($AN465-1)*3+$AO465+5,$AP465+7))="",0,IF(COUNTIF(INDIRECT(ADDRESS(($AN465-1)*36+($AO465-1)*12+6,COLUMN())):INDIRECT(ADDRESS(($AN465-1)*36+($AO465-1)*12+$AP465+4,COLUMN())),INDIRECT(ADDRESS(($AN465-1)*3+$AO465+5,$AP465+7)))&gt;=1,0,INDIRECT(ADDRESS(($AN465-1)*3+$AO465+5,$AP465+7)))))</f>
        <v>0</v>
      </c>
      <c r="AR465" s="4">
        <f ca="1">COUNTIF(INDIRECT("H"&amp;(ROW()+12*(($AN465-1)*3+$AO465)-ROW())/12+5):INDIRECT("S"&amp;(ROW()+12*(($AN465-1)*3+$AO465)-ROW())/12+5),AQ465)</f>
        <v>0</v>
      </c>
      <c r="AS465" s="6">
        <f ca="1">IF($AP465=1,IF(INDIRECT(ADDRESS(($AN465-1)*3+$AO465+5,$AP465+20))="",0,INDIRECT(ADDRESS(($AN465-1)*3+$AO465+5,$AP465+20))),IF(INDIRECT(ADDRESS(($AN465-1)*3+$AO465+5,$AP465+20))="",0,IF(COUNTIF(INDIRECT(ADDRESS(($AN465-1)*36+($AO465-1)*12+6,COLUMN())):INDIRECT(ADDRESS(($AN465-1)*36+($AO465-1)*12+$AP465+4,COLUMN())),INDIRECT(ADDRESS(($AN465-1)*3+$AO465+5,$AP465+20)))&gt;=1,0,INDIRECT(ADDRESS(($AN465-1)*3+$AO465+5,$AP465+20)))))</f>
        <v>0</v>
      </c>
      <c r="AT465" s="4">
        <f ca="1">COUNTIF(INDIRECT("U"&amp;(ROW()+12*(($AN465-1)*3+$AO465)-ROW())/12+5):INDIRECT("AF"&amp;(ROW()+12*(($AN465-1)*3+$AO465)-ROW())/12+5),AS465)</f>
        <v>0</v>
      </c>
      <c r="AU465" s="4">
        <f ca="1">IF(AND(AQ465+AS465&gt;0,AR465+AT465&gt;0),COUNTIF(AU$6:AU464,"&gt;0")+1,0)</f>
        <v>0</v>
      </c>
    </row>
    <row r="466" spans="40:47">
      <c r="AN466" s="4">
        <v>13</v>
      </c>
      <c r="AO466" s="4">
        <v>3</v>
      </c>
      <c r="AP466" s="4">
        <v>5</v>
      </c>
      <c r="AQ466" s="6">
        <f ca="1">IF($AP466=1,IF(INDIRECT(ADDRESS(($AN466-1)*3+$AO466+5,$AP466+7))="",0,INDIRECT(ADDRESS(($AN466-1)*3+$AO466+5,$AP466+7))),IF(INDIRECT(ADDRESS(($AN466-1)*3+$AO466+5,$AP466+7))="",0,IF(COUNTIF(INDIRECT(ADDRESS(($AN466-1)*36+($AO466-1)*12+6,COLUMN())):INDIRECT(ADDRESS(($AN466-1)*36+($AO466-1)*12+$AP466+4,COLUMN())),INDIRECT(ADDRESS(($AN466-1)*3+$AO466+5,$AP466+7)))&gt;=1,0,INDIRECT(ADDRESS(($AN466-1)*3+$AO466+5,$AP466+7)))))</f>
        <v>0</v>
      </c>
      <c r="AR466" s="4">
        <f ca="1">COUNTIF(INDIRECT("H"&amp;(ROW()+12*(($AN466-1)*3+$AO466)-ROW())/12+5):INDIRECT("S"&amp;(ROW()+12*(($AN466-1)*3+$AO466)-ROW())/12+5),AQ466)</f>
        <v>0</v>
      </c>
      <c r="AS466" s="6">
        <f ca="1">IF($AP466=1,IF(INDIRECT(ADDRESS(($AN466-1)*3+$AO466+5,$AP466+20))="",0,INDIRECT(ADDRESS(($AN466-1)*3+$AO466+5,$AP466+20))),IF(INDIRECT(ADDRESS(($AN466-1)*3+$AO466+5,$AP466+20))="",0,IF(COUNTIF(INDIRECT(ADDRESS(($AN466-1)*36+($AO466-1)*12+6,COLUMN())):INDIRECT(ADDRESS(($AN466-1)*36+($AO466-1)*12+$AP466+4,COLUMN())),INDIRECT(ADDRESS(($AN466-1)*3+$AO466+5,$AP466+20)))&gt;=1,0,INDIRECT(ADDRESS(($AN466-1)*3+$AO466+5,$AP466+20)))))</f>
        <v>0</v>
      </c>
      <c r="AT466" s="4">
        <f ca="1">COUNTIF(INDIRECT("U"&amp;(ROW()+12*(($AN466-1)*3+$AO466)-ROW())/12+5):INDIRECT("AF"&amp;(ROW()+12*(($AN466-1)*3+$AO466)-ROW())/12+5),AS466)</f>
        <v>0</v>
      </c>
      <c r="AU466" s="4">
        <f ca="1">IF(AND(AQ466+AS466&gt;0,AR466+AT466&gt;0),COUNTIF(AU$6:AU465,"&gt;0")+1,0)</f>
        <v>0</v>
      </c>
    </row>
    <row r="467" spans="40:47">
      <c r="AN467" s="4">
        <v>13</v>
      </c>
      <c r="AO467" s="4">
        <v>3</v>
      </c>
      <c r="AP467" s="4">
        <v>6</v>
      </c>
      <c r="AQ467" s="6">
        <f ca="1">IF($AP467=1,IF(INDIRECT(ADDRESS(($AN467-1)*3+$AO467+5,$AP467+7))="",0,INDIRECT(ADDRESS(($AN467-1)*3+$AO467+5,$AP467+7))),IF(INDIRECT(ADDRESS(($AN467-1)*3+$AO467+5,$AP467+7))="",0,IF(COUNTIF(INDIRECT(ADDRESS(($AN467-1)*36+($AO467-1)*12+6,COLUMN())):INDIRECT(ADDRESS(($AN467-1)*36+($AO467-1)*12+$AP467+4,COLUMN())),INDIRECT(ADDRESS(($AN467-1)*3+$AO467+5,$AP467+7)))&gt;=1,0,INDIRECT(ADDRESS(($AN467-1)*3+$AO467+5,$AP467+7)))))</f>
        <v>0</v>
      </c>
      <c r="AR467" s="4">
        <f ca="1">COUNTIF(INDIRECT("H"&amp;(ROW()+12*(($AN467-1)*3+$AO467)-ROW())/12+5):INDIRECT("S"&amp;(ROW()+12*(($AN467-1)*3+$AO467)-ROW())/12+5),AQ467)</f>
        <v>0</v>
      </c>
      <c r="AS467" s="6">
        <f ca="1">IF($AP467=1,IF(INDIRECT(ADDRESS(($AN467-1)*3+$AO467+5,$AP467+20))="",0,INDIRECT(ADDRESS(($AN467-1)*3+$AO467+5,$AP467+20))),IF(INDIRECT(ADDRESS(($AN467-1)*3+$AO467+5,$AP467+20))="",0,IF(COUNTIF(INDIRECT(ADDRESS(($AN467-1)*36+($AO467-1)*12+6,COLUMN())):INDIRECT(ADDRESS(($AN467-1)*36+($AO467-1)*12+$AP467+4,COLUMN())),INDIRECT(ADDRESS(($AN467-1)*3+$AO467+5,$AP467+20)))&gt;=1,0,INDIRECT(ADDRESS(($AN467-1)*3+$AO467+5,$AP467+20)))))</f>
        <v>0</v>
      </c>
      <c r="AT467" s="4">
        <f ca="1">COUNTIF(INDIRECT("U"&amp;(ROW()+12*(($AN467-1)*3+$AO467)-ROW())/12+5):INDIRECT("AF"&amp;(ROW()+12*(($AN467-1)*3+$AO467)-ROW())/12+5),AS467)</f>
        <v>0</v>
      </c>
      <c r="AU467" s="4">
        <f ca="1">IF(AND(AQ467+AS467&gt;0,AR467+AT467&gt;0),COUNTIF(AU$6:AU466,"&gt;0")+1,0)</f>
        <v>0</v>
      </c>
    </row>
    <row r="468" spans="40:47">
      <c r="AN468" s="4">
        <v>13</v>
      </c>
      <c r="AO468" s="4">
        <v>3</v>
      </c>
      <c r="AP468" s="4">
        <v>7</v>
      </c>
      <c r="AQ468" s="6">
        <f ca="1">IF($AP468=1,IF(INDIRECT(ADDRESS(($AN468-1)*3+$AO468+5,$AP468+7))="",0,INDIRECT(ADDRESS(($AN468-1)*3+$AO468+5,$AP468+7))),IF(INDIRECT(ADDRESS(($AN468-1)*3+$AO468+5,$AP468+7))="",0,IF(COUNTIF(INDIRECT(ADDRESS(($AN468-1)*36+($AO468-1)*12+6,COLUMN())):INDIRECT(ADDRESS(($AN468-1)*36+($AO468-1)*12+$AP468+4,COLUMN())),INDIRECT(ADDRESS(($AN468-1)*3+$AO468+5,$AP468+7)))&gt;=1,0,INDIRECT(ADDRESS(($AN468-1)*3+$AO468+5,$AP468+7)))))</f>
        <v>0</v>
      </c>
      <c r="AR468" s="4">
        <f ca="1">COUNTIF(INDIRECT("H"&amp;(ROW()+12*(($AN468-1)*3+$AO468)-ROW())/12+5):INDIRECT("S"&amp;(ROW()+12*(($AN468-1)*3+$AO468)-ROW())/12+5),AQ468)</f>
        <v>0</v>
      </c>
      <c r="AS468" s="6">
        <f ca="1">IF($AP468=1,IF(INDIRECT(ADDRESS(($AN468-1)*3+$AO468+5,$AP468+20))="",0,INDIRECT(ADDRESS(($AN468-1)*3+$AO468+5,$AP468+20))),IF(INDIRECT(ADDRESS(($AN468-1)*3+$AO468+5,$AP468+20))="",0,IF(COUNTIF(INDIRECT(ADDRESS(($AN468-1)*36+($AO468-1)*12+6,COLUMN())):INDIRECT(ADDRESS(($AN468-1)*36+($AO468-1)*12+$AP468+4,COLUMN())),INDIRECT(ADDRESS(($AN468-1)*3+$AO468+5,$AP468+20)))&gt;=1,0,INDIRECT(ADDRESS(($AN468-1)*3+$AO468+5,$AP468+20)))))</f>
        <v>0</v>
      </c>
      <c r="AT468" s="4">
        <f ca="1">COUNTIF(INDIRECT("U"&amp;(ROW()+12*(($AN468-1)*3+$AO468)-ROW())/12+5):INDIRECT("AF"&amp;(ROW()+12*(($AN468-1)*3+$AO468)-ROW())/12+5),AS468)</f>
        <v>0</v>
      </c>
      <c r="AU468" s="4">
        <f ca="1">IF(AND(AQ468+AS468&gt;0,AR468+AT468&gt;0),COUNTIF(AU$6:AU467,"&gt;0")+1,0)</f>
        <v>0</v>
      </c>
    </row>
    <row r="469" spans="40:47">
      <c r="AN469" s="4">
        <v>13</v>
      </c>
      <c r="AO469" s="4">
        <v>3</v>
      </c>
      <c r="AP469" s="4">
        <v>8</v>
      </c>
      <c r="AQ469" s="6">
        <f ca="1">IF($AP469=1,IF(INDIRECT(ADDRESS(($AN469-1)*3+$AO469+5,$AP469+7))="",0,INDIRECT(ADDRESS(($AN469-1)*3+$AO469+5,$AP469+7))),IF(INDIRECT(ADDRESS(($AN469-1)*3+$AO469+5,$AP469+7))="",0,IF(COUNTIF(INDIRECT(ADDRESS(($AN469-1)*36+($AO469-1)*12+6,COLUMN())):INDIRECT(ADDRESS(($AN469-1)*36+($AO469-1)*12+$AP469+4,COLUMN())),INDIRECT(ADDRESS(($AN469-1)*3+$AO469+5,$AP469+7)))&gt;=1,0,INDIRECT(ADDRESS(($AN469-1)*3+$AO469+5,$AP469+7)))))</f>
        <v>0</v>
      </c>
      <c r="AR469" s="4">
        <f ca="1">COUNTIF(INDIRECT("H"&amp;(ROW()+12*(($AN469-1)*3+$AO469)-ROW())/12+5):INDIRECT("S"&amp;(ROW()+12*(($AN469-1)*3+$AO469)-ROW())/12+5),AQ469)</f>
        <v>0</v>
      </c>
      <c r="AS469" s="6">
        <f ca="1">IF($AP469=1,IF(INDIRECT(ADDRESS(($AN469-1)*3+$AO469+5,$AP469+20))="",0,INDIRECT(ADDRESS(($AN469-1)*3+$AO469+5,$AP469+20))),IF(INDIRECT(ADDRESS(($AN469-1)*3+$AO469+5,$AP469+20))="",0,IF(COUNTIF(INDIRECT(ADDRESS(($AN469-1)*36+($AO469-1)*12+6,COLUMN())):INDIRECT(ADDRESS(($AN469-1)*36+($AO469-1)*12+$AP469+4,COLUMN())),INDIRECT(ADDRESS(($AN469-1)*3+$AO469+5,$AP469+20)))&gt;=1,0,INDIRECT(ADDRESS(($AN469-1)*3+$AO469+5,$AP469+20)))))</f>
        <v>0</v>
      </c>
      <c r="AT469" s="4">
        <f ca="1">COUNTIF(INDIRECT("U"&amp;(ROW()+12*(($AN469-1)*3+$AO469)-ROW())/12+5):INDIRECT("AF"&amp;(ROW()+12*(($AN469-1)*3+$AO469)-ROW())/12+5),AS469)</f>
        <v>0</v>
      </c>
      <c r="AU469" s="4">
        <f ca="1">IF(AND(AQ469+AS469&gt;0,AR469+AT469&gt;0),COUNTIF(AU$6:AU468,"&gt;0")+1,0)</f>
        <v>0</v>
      </c>
    </row>
    <row r="470" spans="40:47">
      <c r="AN470" s="4">
        <v>13</v>
      </c>
      <c r="AO470" s="4">
        <v>3</v>
      </c>
      <c r="AP470" s="4">
        <v>9</v>
      </c>
      <c r="AQ470" s="6">
        <f ca="1">IF($AP470=1,IF(INDIRECT(ADDRESS(($AN470-1)*3+$AO470+5,$AP470+7))="",0,INDIRECT(ADDRESS(($AN470-1)*3+$AO470+5,$AP470+7))),IF(INDIRECT(ADDRESS(($AN470-1)*3+$AO470+5,$AP470+7))="",0,IF(COUNTIF(INDIRECT(ADDRESS(($AN470-1)*36+($AO470-1)*12+6,COLUMN())):INDIRECT(ADDRESS(($AN470-1)*36+($AO470-1)*12+$AP470+4,COLUMN())),INDIRECT(ADDRESS(($AN470-1)*3+$AO470+5,$AP470+7)))&gt;=1,0,INDIRECT(ADDRESS(($AN470-1)*3+$AO470+5,$AP470+7)))))</f>
        <v>0</v>
      </c>
      <c r="AR470" s="4">
        <f ca="1">COUNTIF(INDIRECT("H"&amp;(ROW()+12*(($AN470-1)*3+$AO470)-ROW())/12+5):INDIRECT("S"&amp;(ROW()+12*(($AN470-1)*3+$AO470)-ROW())/12+5),AQ470)</f>
        <v>0</v>
      </c>
      <c r="AS470" s="6">
        <f ca="1">IF($AP470=1,IF(INDIRECT(ADDRESS(($AN470-1)*3+$AO470+5,$AP470+20))="",0,INDIRECT(ADDRESS(($AN470-1)*3+$AO470+5,$AP470+20))),IF(INDIRECT(ADDRESS(($AN470-1)*3+$AO470+5,$AP470+20))="",0,IF(COUNTIF(INDIRECT(ADDRESS(($AN470-1)*36+($AO470-1)*12+6,COLUMN())):INDIRECT(ADDRESS(($AN470-1)*36+($AO470-1)*12+$AP470+4,COLUMN())),INDIRECT(ADDRESS(($AN470-1)*3+$AO470+5,$AP470+20)))&gt;=1,0,INDIRECT(ADDRESS(($AN470-1)*3+$AO470+5,$AP470+20)))))</f>
        <v>0</v>
      </c>
      <c r="AT470" s="4">
        <f ca="1">COUNTIF(INDIRECT("U"&amp;(ROW()+12*(($AN470-1)*3+$AO470)-ROW())/12+5):INDIRECT("AF"&amp;(ROW()+12*(($AN470-1)*3+$AO470)-ROW())/12+5),AS470)</f>
        <v>0</v>
      </c>
      <c r="AU470" s="4">
        <f ca="1">IF(AND(AQ470+AS470&gt;0,AR470+AT470&gt;0),COUNTIF(AU$6:AU469,"&gt;0")+1,0)</f>
        <v>0</v>
      </c>
    </row>
    <row r="471" spans="40:47">
      <c r="AN471" s="4">
        <v>13</v>
      </c>
      <c r="AO471" s="4">
        <v>3</v>
      </c>
      <c r="AP471" s="4">
        <v>10</v>
      </c>
      <c r="AQ471" s="6">
        <f ca="1">IF($AP471=1,IF(INDIRECT(ADDRESS(($AN471-1)*3+$AO471+5,$AP471+7))="",0,INDIRECT(ADDRESS(($AN471-1)*3+$AO471+5,$AP471+7))),IF(INDIRECT(ADDRESS(($AN471-1)*3+$AO471+5,$AP471+7))="",0,IF(COUNTIF(INDIRECT(ADDRESS(($AN471-1)*36+($AO471-1)*12+6,COLUMN())):INDIRECT(ADDRESS(($AN471-1)*36+($AO471-1)*12+$AP471+4,COLUMN())),INDIRECT(ADDRESS(($AN471-1)*3+$AO471+5,$AP471+7)))&gt;=1,0,INDIRECT(ADDRESS(($AN471-1)*3+$AO471+5,$AP471+7)))))</f>
        <v>0</v>
      </c>
      <c r="AR471" s="4">
        <f ca="1">COUNTIF(INDIRECT("H"&amp;(ROW()+12*(($AN471-1)*3+$AO471)-ROW())/12+5):INDIRECT("S"&amp;(ROW()+12*(($AN471-1)*3+$AO471)-ROW())/12+5),AQ471)</f>
        <v>0</v>
      </c>
      <c r="AS471" s="6">
        <f ca="1">IF($AP471=1,IF(INDIRECT(ADDRESS(($AN471-1)*3+$AO471+5,$AP471+20))="",0,INDIRECT(ADDRESS(($AN471-1)*3+$AO471+5,$AP471+20))),IF(INDIRECT(ADDRESS(($AN471-1)*3+$AO471+5,$AP471+20))="",0,IF(COUNTIF(INDIRECT(ADDRESS(($AN471-1)*36+($AO471-1)*12+6,COLUMN())):INDIRECT(ADDRESS(($AN471-1)*36+($AO471-1)*12+$AP471+4,COLUMN())),INDIRECT(ADDRESS(($AN471-1)*3+$AO471+5,$AP471+20)))&gt;=1,0,INDIRECT(ADDRESS(($AN471-1)*3+$AO471+5,$AP471+20)))))</f>
        <v>0</v>
      </c>
      <c r="AT471" s="4">
        <f ca="1">COUNTIF(INDIRECT("U"&amp;(ROW()+12*(($AN471-1)*3+$AO471)-ROW())/12+5):INDIRECT("AF"&amp;(ROW()+12*(($AN471-1)*3+$AO471)-ROW())/12+5),AS471)</f>
        <v>0</v>
      </c>
      <c r="AU471" s="4">
        <f ca="1">IF(AND(AQ471+AS471&gt;0,AR471+AT471&gt;0),COUNTIF(AU$6:AU470,"&gt;0")+1,0)</f>
        <v>0</v>
      </c>
    </row>
    <row r="472" spans="40:47">
      <c r="AN472" s="4">
        <v>13</v>
      </c>
      <c r="AO472" s="4">
        <v>3</v>
      </c>
      <c r="AP472" s="4">
        <v>11</v>
      </c>
      <c r="AQ472" s="6">
        <f ca="1">IF($AP472=1,IF(INDIRECT(ADDRESS(($AN472-1)*3+$AO472+5,$AP472+7))="",0,INDIRECT(ADDRESS(($AN472-1)*3+$AO472+5,$AP472+7))),IF(INDIRECT(ADDRESS(($AN472-1)*3+$AO472+5,$AP472+7))="",0,IF(COUNTIF(INDIRECT(ADDRESS(($AN472-1)*36+($AO472-1)*12+6,COLUMN())):INDIRECT(ADDRESS(($AN472-1)*36+($AO472-1)*12+$AP472+4,COLUMN())),INDIRECT(ADDRESS(($AN472-1)*3+$AO472+5,$AP472+7)))&gt;=1,0,INDIRECT(ADDRESS(($AN472-1)*3+$AO472+5,$AP472+7)))))</f>
        <v>0</v>
      </c>
      <c r="AR472" s="4">
        <f ca="1">COUNTIF(INDIRECT("H"&amp;(ROW()+12*(($AN472-1)*3+$AO472)-ROW())/12+5):INDIRECT("S"&amp;(ROW()+12*(($AN472-1)*3+$AO472)-ROW())/12+5),AQ472)</f>
        <v>0</v>
      </c>
      <c r="AS472" s="6">
        <f ca="1">IF($AP472=1,IF(INDIRECT(ADDRESS(($AN472-1)*3+$AO472+5,$AP472+20))="",0,INDIRECT(ADDRESS(($AN472-1)*3+$AO472+5,$AP472+20))),IF(INDIRECT(ADDRESS(($AN472-1)*3+$AO472+5,$AP472+20))="",0,IF(COUNTIF(INDIRECT(ADDRESS(($AN472-1)*36+($AO472-1)*12+6,COLUMN())):INDIRECT(ADDRESS(($AN472-1)*36+($AO472-1)*12+$AP472+4,COLUMN())),INDIRECT(ADDRESS(($AN472-1)*3+$AO472+5,$AP472+20)))&gt;=1,0,INDIRECT(ADDRESS(($AN472-1)*3+$AO472+5,$AP472+20)))))</f>
        <v>0</v>
      </c>
      <c r="AT472" s="4">
        <f ca="1">COUNTIF(INDIRECT("U"&amp;(ROW()+12*(($AN472-1)*3+$AO472)-ROW())/12+5):INDIRECT("AF"&amp;(ROW()+12*(($AN472-1)*3+$AO472)-ROW())/12+5),AS472)</f>
        <v>0</v>
      </c>
      <c r="AU472" s="4">
        <f ca="1">IF(AND(AQ472+AS472&gt;0,AR472+AT472&gt;0),COUNTIF(AU$6:AU471,"&gt;0")+1,0)</f>
        <v>0</v>
      </c>
    </row>
    <row r="473" spans="40:47">
      <c r="AN473" s="77">
        <v>13</v>
      </c>
      <c r="AO473" s="77">
        <v>3</v>
      </c>
      <c r="AP473" s="77">
        <v>12</v>
      </c>
      <c r="AQ473" s="78">
        <f ca="1">IF($AP473=1,IF(INDIRECT(ADDRESS(($AN473-1)*3+$AO473+5,$AP473+7))="",0,INDIRECT(ADDRESS(($AN473-1)*3+$AO473+5,$AP473+7))),IF(INDIRECT(ADDRESS(($AN473-1)*3+$AO473+5,$AP473+7))="",0,IF(COUNTIF(INDIRECT(ADDRESS(($AN473-1)*36+($AO473-1)*12+6,COLUMN())):INDIRECT(ADDRESS(($AN473-1)*36+($AO473-1)*12+$AP473+4,COLUMN())),INDIRECT(ADDRESS(($AN473-1)*3+$AO473+5,$AP473+7)))&gt;=1,0,INDIRECT(ADDRESS(($AN473-1)*3+$AO473+5,$AP473+7)))))</f>
        <v>0</v>
      </c>
      <c r="AR473" s="77">
        <f ca="1">COUNTIF(INDIRECT("H"&amp;(ROW()+12*(($AN473-1)*3+$AO473)-ROW())/12+5):INDIRECT("S"&amp;(ROW()+12*(($AN473-1)*3+$AO473)-ROW())/12+5),AQ473)</f>
        <v>0</v>
      </c>
      <c r="AS473" s="78">
        <f ca="1">IF($AP473=1,IF(INDIRECT(ADDRESS(($AN473-1)*3+$AO473+5,$AP473+20))="",0,INDIRECT(ADDRESS(($AN473-1)*3+$AO473+5,$AP473+20))),IF(INDIRECT(ADDRESS(($AN473-1)*3+$AO473+5,$AP473+20))="",0,IF(COUNTIF(INDIRECT(ADDRESS(($AN473-1)*36+($AO473-1)*12+6,COLUMN())):INDIRECT(ADDRESS(($AN473-1)*36+($AO473-1)*12+$AP473+4,COLUMN())),INDIRECT(ADDRESS(($AN473-1)*3+$AO473+5,$AP473+20)))&gt;=1,0,INDIRECT(ADDRESS(($AN473-1)*3+$AO473+5,$AP473+20)))))</f>
        <v>0</v>
      </c>
      <c r="AT473" s="77">
        <f ca="1">COUNTIF(INDIRECT("U"&amp;(ROW()+12*(($AN473-1)*3+$AO473)-ROW())/12+5):INDIRECT("AF"&amp;(ROW()+12*(($AN473-1)*3+$AO473)-ROW())/12+5),AS473)</f>
        <v>0</v>
      </c>
      <c r="AU473" s="4">
        <f ca="1">IF(AND(AQ473+AS473&gt;0,AR473+AT473&gt;0),COUNTIF(AU$6:AU472,"&gt;0")+1,0)</f>
        <v>0</v>
      </c>
    </row>
    <row r="474" spans="40:47">
      <c r="AN474" s="4">
        <v>14</v>
      </c>
      <c r="AO474" s="4">
        <v>1</v>
      </c>
      <c r="AP474" s="4">
        <v>1</v>
      </c>
      <c r="AQ474" s="6">
        <f ca="1">IF($AP474=1,IF(INDIRECT(ADDRESS(($AN474-1)*3+$AO474+5,$AP474+7))="",0,INDIRECT(ADDRESS(($AN474-1)*3+$AO474+5,$AP474+7))),IF(INDIRECT(ADDRESS(($AN474-1)*3+$AO474+5,$AP474+7))="",0,IF(COUNTIF(INDIRECT(ADDRESS(($AN474-1)*36+($AO474-1)*12+6,COLUMN())):INDIRECT(ADDRESS(($AN474-1)*36+($AO474-1)*12+$AP474+4,COLUMN())),INDIRECT(ADDRESS(($AN474-1)*3+$AO474+5,$AP474+7)))&gt;=1,0,INDIRECT(ADDRESS(($AN474-1)*3+$AO474+5,$AP474+7)))))</f>
        <v>0</v>
      </c>
      <c r="AR474" s="4">
        <f ca="1">COUNTIF(INDIRECT("H"&amp;(ROW()+12*(($AN474-1)*3+$AO474)-ROW())/12+5):INDIRECT("S"&amp;(ROW()+12*(($AN474-1)*3+$AO474)-ROW())/12+5),AQ474)</f>
        <v>0</v>
      </c>
      <c r="AS474" s="6">
        <f ca="1">IF($AP474=1,IF(INDIRECT(ADDRESS(($AN474-1)*3+$AO474+5,$AP474+20))="",0,INDIRECT(ADDRESS(($AN474-1)*3+$AO474+5,$AP474+20))),IF(INDIRECT(ADDRESS(($AN474-1)*3+$AO474+5,$AP474+20))="",0,IF(COUNTIF(INDIRECT(ADDRESS(($AN474-1)*36+($AO474-1)*12+6,COLUMN())):INDIRECT(ADDRESS(($AN474-1)*36+($AO474-1)*12+$AP474+4,COLUMN())),INDIRECT(ADDRESS(($AN474-1)*3+$AO474+5,$AP474+20)))&gt;=1,0,INDIRECT(ADDRESS(($AN474-1)*3+$AO474+5,$AP474+20)))))</f>
        <v>0</v>
      </c>
      <c r="AT474" s="4">
        <f ca="1">COUNTIF(INDIRECT("U"&amp;(ROW()+12*(($AN474-1)*3+$AO474)-ROW())/12+5):INDIRECT("AF"&amp;(ROW()+12*(($AN474-1)*3+$AO474)-ROW())/12+5),AS474)</f>
        <v>0</v>
      </c>
      <c r="AU474" s="4">
        <f ca="1">IF(AND(AQ474+AS474&gt;0,AR474+AT474&gt;0),COUNTIF(AU$6:AU473,"&gt;0")+1,0)</f>
        <v>0</v>
      </c>
    </row>
    <row r="475" spans="40:47">
      <c r="AN475" s="4">
        <v>14</v>
      </c>
      <c r="AO475" s="4">
        <v>1</v>
      </c>
      <c r="AP475" s="4">
        <v>2</v>
      </c>
      <c r="AQ475" s="6">
        <f ca="1">IF($AP475=1,IF(INDIRECT(ADDRESS(($AN475-1)*3+$AO475+5,$AP475+7))="",0,INDIRECT(ADDRESS(($AN475-1)*3+$AO475+5,$AP475+7))),IF(INDIRECT(ADDRESS(($AN475-1)*3+$AO475+5,$AP475+7))="",0,IF(COUNTIF(INDIRECT(ADDRESS(($AN475-1)*36+($AO475-1)*12+6,COLUMN())):INDIRECT(ADDRESS(($AN475-1)*36+($AO475-1)*12+$AP475+4,COLUMN())),INDIRECT(ADDRESS(($AN475-1)*3+$AO475+5,$AP475+7)))&gt;=1,0,INDIRECT(ADDRESS(($AN475-1)*3+$AO475+5,$AP475+7)))))</f>
        <v>0</v>
      </c>
      <c r="AR475" s="4">
        <f ca="1">COUNTIF(INDIRECT("H"&amp;(ROW()+12*(($AN475-1)*3+$AO475)-ROW())/12+5):INDIRECT("S"&amp;(ROW()+12*(($AN475-1)*3+$AO475)-ROW())/12+5),AQ475)</f>
        <v>0</v>
      </c>
      <c r="AS475" s="6">
        <f ca="1">IF($AP475=1,IF(INDIRECT(ADDRESS(($AN475-1)*3+$AO475+5,$AP475+20))="",0,INDIRECT(ADDRESS(($AN475-1)*3+$AO475+5,$AP475+20))),IF(INDIRECT(ADDRESS(($AN475-1)*3+$AO475+5,$AP475+20))="",0,IF(COUNTIF(INDIRECT(ADDRESS(($AN475-1)*36+($AO475-1)*12+6,COLUMN())):INDIRECT(ADDRESS(($AN475-1)*36+($AO475-1)*12+$AP475+4,COLUMN())),INDIRECT(ADDRESS(($AN475-1)*3+$AO475+5,$AP475+20)))&gt;=1,0,INDIRECT(ADDRESS(($AN475-1)*3+$AO475+5,$AP475+20)))))</f>
        <v>0</v>
      </c>
      <c r="AT475" s="4">
        <f ca="1">COUNTIF(INDIRECT("U"&amp;(ROW()+12*(($AN475-1)*3+$AO475)-ROW())/12+5):INDIRECT("AF"&amp;(ROW()+12*(($AN475-1)*3+$AO475)-ROW())/12+5),AS475)</f>
        <v>0</v>
      </c>
      <c r="AU475" s="4">
        <f ca="1">IF(AND(AQ475+AS475&gt;0,AR475+AT475&gt;0),COUNTIF(AU$6:AU474,"&gt;0")+1,0)</f>
        <v>0</v>
      </c>
    </row>
    <row r="476" spans="40:47">
      <c r="AN476" s="4">
        <v>14</v>
      </c>
      <c r="AO476" s="4">
        <v>1</v>
      </c>
      <c r="AP476" s="4">
        <v>3</v>
      </c>
      <c r="AQ476" s="6">
        <f ca="1">IF($AP476=1,IF(INDIRECT(ADDRESS(($AN476-1)*3+$AO476+5,$AP476+7))="",0,INDIRECT(ADDRESS(($AN476-1)*3+$AO476+5,$AP476+7))),IF(INDIRECT(ADDRESS(($AN476-1)*3+$AO476+5,$AP476+7))="",0,IF(COUNTIF(INDIRECT(ADDRESS(($AN476-1)*36+($AO476-1)*12+6,COLUMN())):INDIRECT(ADDRESS(($AN476-1)*36+($AO476-1)*12+$AP476+4,COLUMN())),INDIRECT(ADDRESS(($AN476-1)*3+$AO476+5,$AP476+7)))&gt;=1,0,INDIRECT(ADDRESS(($AN476-1)*3+$AO476+5,$AP476+7)))))</f>
        <v>0</v>
      </c>
      <c r="AR476" s="4">
        <f ca="1">COUNTIF(INDIRECT("H"&amp;(ROW()+12*(($AN476-1)*3+$AO476)-ROW())/12+5):INDIRECT("S"&amp;(ROW()+12*(($AN476-1)*3+$AO476)-ROW())/12+5),AQ476)</f>
        <v>0</v>
      </c>
      <c r="AS476" s="6">
        <f ca="1">IF($AP476=1,IF(INDIRECT(ADDRESS(($AN476-1)*3+$AO476+5,$AP476+20))="",0,INDIRECT(ADDRESS(($AN476-1)*3+$AO476+5,$AP476+20))),IF(INDIRECT(ADDRESS(($AN476-1)*3+$AO476+5,$AP476+20))="",0,IF(COUNTIF(INDIRECT(ADDRESS(($AN476-1)*36+($AO476-1)*12+6,COLUMN())):INDIRECT(ADDRESS(($AN476-1)*36+($AO476-1)*12+$AP476+4,COLUMN())),INDIRECT(ADDRESS(($AN476-1)*3+$AO476+5,$AP476+20)))&gt;=1,0,INDIRECT(ADDRESS(($AN476-1)*3+$AO476+5,$AP476+20)))))</f>
        <v>0</v>
      </c>
      <c r="AT476" s="4">
        <f ca="1">COUNTIF(INDIRECT("U"&amp;(ROW()+12*(($AN476-1)*3+$AO476)-ROW())/12+5):INDIRECT("AF"&amp;(ROW()+12*(($AN476-1)*3+$AO476)-ROW())/12+5),AS476)</f>
        <v>0</v>
      </c>
      <c r="AU476" s="4">
        <f ca="1">IF(AND(AQ476+AS476&gt;0,AR476+AT476&gt;0),COUNTIF(AU$6:AU475,"&gt;0")+1,0)</f>
        <v>0</v>
      </c>
    </row>
    <row r="477" spans="40:47">
      <c r="AN477" s="4">
        <v>14</v>
      </c>
      <c r="AO477" s="4">
        <v>1</v>
      </c>
      <c r="AP477" s="4">
        <v>4</v>
      </c>
      <c r="AQ477" s="6">
        <f ca="1">IF($AP477=1,IF(INDIRECT(ADDRESS(($AN477-1)*3+$AO477+5,$AP477+7))="",0,INDIRECT(ADDRESS(($AN477-1)*3+$AO477+5,$AP477+7))),IF(INDIRECT(ADDRESS(($AN477-1)*3+$AO477+5,$AP477+7))="",0,IF(COUNTIF(INDIRECT(ADDRESS(($AN477-1)*36+($AO477-1)*12+6,COLUMN())):INDIRECT(ADDRESS(($AN477-1)*36+($AO477-1)*12+$AP477+4,COLUMN())),INDIRECT(ADDRESS(($AN477-1)*3+$AO477+5,$AP477+7)))&gt;=1,0,INDIRECT(ADDRESS(($AN477-1)*3+$AO477+5,$AP477+7)))))</f>
        <v>0</v>
      </c>
      <c r="AR477" s="4">
        <f ca="1">COUNTIF(INDIRECT("H"&amp;(ROW()+12*(($AN477-1)*3+$AO477)-ROW())/12+5):INDIRECT("S"&amp;(ROW()+12*(($AN477-1)*3+$AO477)-ROW())/12+5),AQ477)</f>
        <v>0</v>
      </c>
      <c r="AS477" s="6">
        <f ca="1">IF($AP477=1,IF(INDIRECT(ADDRESS(($AN477-1)*3+$AO477+5,$AP477+20))="",0,INDIRECT(ADDRESS(($AN477-1)*3+$AO477+5,$AP477+20))),IF(INDIRECT(ADDRESS(($AN477-1)*3+$AO477+5,$AP477+20))="",0,IF(COUNTIF(INDIRECT(ADDRESS(($AN477-1)*36+($AO477-1)*12+6,COLUMN())):INDIRECT(ADDRESS(($AN477-1)*36+($AO477-1)*12+$AP477+4,COLUMN())),INDIRECT(ADDRESS(($AN477-1)*3+$AO477+5,$AP477+20)))&gt;=1,0,INDIRECT(ADDRESS(($AN477-1)*3+$AO477+5,$AP477+20)))))</f>
        <v>0</v>
      </c>
      <c r="AT477" s="4">
        <f ca="1">COUNTIF(INDIRECT("U"&amp;(ROW()+12*(($AN477-1)*3+$AO477)-ROW())/12+5):INDIRECT("AF"&amp;(ROW()+12*(($AN477-1)*3+$AO477)-ROW())/12+5),AS477)</f>
        <v>0</v>
      </c>
      <c r="AU477" s="4">
        <f ca="1">IF(AND(AQ477+AS477&gt;0,AR477+AT477&gt;0),COUNTIF(AU$6:AU476,"&gt;0")+1,0)</f>
        <v>0</v>
      </c>
    </row>
    <row r="478" spans="40:47">
      <c r="AN478" s="4">
        <v>14</v>
      </c>
      <c r="AO478" s="4">
        <v>1</v>
      </c>
      <c r="AP478" s="4">
        <v>5</v>
      </c>
      <c r="AQ478" s="6">
        <f ca="1">IF($AP478=1,IF(INDIRECT(ADDRESS(($AN478-1)*3+$AO478+5,$AP478+7))="",0,INDIRECT(ADDRESS(($AN478-1)*3+$AO478+5,$AP478+7))),IF(INDIRECT(ADDRESS(($AN478-1)*3+$AO478+5,$AP478+7))="",0,IF(COUNTIF(INDIRECT(ADDRESS(($AN478-1)*36+($AO478-1)*12+6,COLUMN())):INDIRECT(ADDRESS(($AN478-1)*36+($AO478-1)*12+$AP478+4,COLUMN())),INDIRECT(ADDRESS(($AN478-1)*3+$AO478+5,$AP478+7)))&gt;=1,0,INDIRECT(ADDRESS(($AN478-1)*3+$AO478+5,$AP478+7)))))</f>
        <v>0</v>
      </c>
      <c r="AR478" s="4">
        <f ca="1">COUNTIF(INDIRECT("H"&amp;(ROW()+12*(($AN478-1)*3+$AO478)-ROW())/12+5):INDIRECT("S"&amp;(ROW()+12*(($AN478-1)*3+$AO478)-ROW())/12+5),AQ478)</f>
        <v>0</v>
      </c>
      <c r="AS478" s="6">
        <f ca="1">IF($AP478=1,IF(INDIRECT(ADDRESS(($AN478-1)*3+$AO478+5,$AP478+20))="",0,INDIRECT(ADDRESS(($AN478-1)*3+$AO478+5,$AP478+20))),IF(INDIRECT(ADDRESS(($AN478-1)*3+$AO478+5,$AP478+20))="",0,IF(COUNTIF(INDIRECT(ADDRESS(($AN478-1)*36+($AO478-1)*12+6,COLUMN())):INDIRECT(ADDRESS(($AN478-1)*36+($AO478-1)*12+$AP478+4,COLUMN())),INDIRECT(ADDRESS(($AN478-1)*3+$AO478+5,$AP478+20)))&gt;=1,0,INDIRECT(ADDRESS(($AN478-1)*3+$AO478+5,$AP478+20)))))</f>
        <v>0</v>
      </c>
      <c r="AT478" s="4">
        <f ca="1">COUNTIF(INDIRECT("U"&amp;(ROW()+12*(($AN478-1)*3+$AO478)-ROW())/12+5):INDIRECT("AF"&amp;(ROW()+12*(($AN478-1)*3+$AO478)-ROW())/12+5),AS478)</f>
        <v>0</v>
      </c>
      <c r="AU478" s="4">
        <f ca="1">IF(AND(AQ478+AS478&gt;0,AR478+AT478&gt;0),COUNTIF(AU$6:AU477,"&gt;0")+1,0)</f>
        <v>0</v>
      </c>
    </row>
    <row r="479" spans="40:47">
      <c r="AN479" s="4">
        <v>14</v>
      </c>
      <c r="AO479" s="4">
        <v>1</v>
      </c>
      <c r="AP479" s="4">
        <v>6</v>
      </c>
      <c r="AQ479" s="6">
        <f ca="1">IF($AP479=1,IF(INDIRECT(ADDRESS(($AN479-1)*3+$AO479+5,$AP479+7))="",0,INDIRECT(ADDRESS(($AN479-1)*3+$AO479+5,$AP479+7))),IF(INDIRECT(ADDRESS(($AN479-1)*3+$AO479+5,$AP479+7))="",0,IF(COUNTIF(INDIRECT(ADDRESS(($AN479-1)*36+($AO479-1)*12+6,COLUMN())):INDIRECT(ADDRESS(($AN479-1)*36+($AO479-1)*12+$AP479+4,COLUMN())),INDIRECT(ADDRESS(($AN479-1)*3+$AO479+5,$AP479+7)))&gt;=1,0,INDIRECT(ADDRESS(($AN479-1)*3+$AO479+5,$AP479+7)))))</f>
        <v>0</v>
      </c>
      <c r="AR479" s="4">
        <f ca="1">COUNTIF(INDIRECT("H"&amp;(ROW()+12*(($AN479-1)*3+$AO479)-ROW())/12+5):INDIRECT("S"&amp;(ROW()+12*(($AN479-1)*3+$AO479)-ROW())/12+5),AQ479)</f>
        <v>0</v>
      </c>
      <c r="AS479" s="6">
        <f ca="1">IF($AP479=1,IF(INDIRECT(ADDRESS(($AN479-1)*3+$AO479+5,$AP479+20))="",0,INDIRECT(ADDRESS(($AN479-1)*3+$AO479+5,$AP479+20))),IF(INDIRECT(ADDRESS(($AN479-1)*3+$AO479+5,$AP479+20))="",0,IF(COUNTIF(INDIRECT(ADDRESS(($AN479-1)*36+($AO479-1)*12+6,COLUMN())):INDIRECT(ADDRESS(($AN479-1)*36+($AO479-1)*12+$AP479+4,COLUMN())),INDIRECT(ADDRESS(($AN479-1)*3+$AO479+5,$AP479+20)))&gt;=1,0,INDIRECT(ADDRESS(($AN479-1)*3+$AO479+5,$AP479+20)))))</f>
        <v>0</v>
      </c>
      <c r="AT479" s="4">
        <f ca="1">COUNTIF(INDIRECT("U"&amp;(ROW()+12*(($AN479-1)*3+$AO479)-ROW())/12+5):INDIRECT("AF"&amp;(ROW()+12*(($AN479-1)*3+$AO479)-ROW())/12+5),AS479)</f>
        <v>0</v>
      </c>
      <c r="AU479" s="4">
        <f ca="1">IF(AND(AQ479+AS479&gt;0,AR479+AT479&gt;0),COUNTIF(AU$6:AU478,"&gt;0")+1,0)</f>
        <v>0</v>
      </c>
    </row>
    <row r="480" spans="40:47">
      <c r="AN480" s="4">
        <v>14</v>
      </c>
      <c r="AO480" s="4">
        <v>1</v>
      </c>
      <c r="AP480" s="4">
        <v>7</v>
      </c>
      <c r="AQ480" s="6">
        <f ca="1">IF($AP480=1,IF(INDIRECT(ADDRESS(($AN480-1)*3+$AO480+5,$AP480+7))="",0,INDIRECT(ADDRESS(($AN480-1)*3+$AO480+5,$AP480+7))),IF(INDIRECT(ADDRESS(($AN480-1)*3+$AO480+5,$AP480+7))="",0,IF(COUNTIF(INDIRECT(ADDRESS(($AN480-1)*36+($AO480-1)*12+6,COLUMN())):INDIRECT(ADDRESS(($AN480-1)*36+($AO480-1)*12+$AP480+4,COLUMN())),INDIRECT(ADDRESS(($AN480-1)*3+$AO480+5,$AP480+7)))&gt;=1,0,INDIRECT(ADDRESS(($AN480-1)*3+$AO480+5,$AP480+7)))))</f>
        <v>0</v>
      </c>
      <c r="AR480" s="4">
        <f ca="1">COUNTIF(INDIRECT("H"&amp;(ROW()+12*(($AN480-1)*3+$AO480)-ROW())/12+5):INDIRECT("S"&amp;(ROW()+12*(($AN480-1)*3+$AO480)-ROW())/12+5),AQ480)</f>
        <v>0</v>
      </c>
      <c r="AS480" s="6">
        <f ca="1">IF($AP480=1,IF(INDIRECT(ADDRESS(($AN480-1)*3+$AO480+5,$AP480+20))="",0,INDIRECT(ADDRESS(($AN480-1)*3+$AO480+5,$AP480+20))),IF(INDIRECT(ADDRESS(($AN480-1)*3+$AO480+5,$AP480+20))="",0,IF(COUNTIF(INDIRECT(ADDRESS(($AN480-1)*36+($AO480-1)*12+6,COLUMN())):INDIRECT(ADDRESS(($AN480-1)*36+($AO480-1)*12+$AP480+4,COLUMN())),INDIRECT(ADDRESS(($AN480-1)*3+$AO480+5,$AP480+20)))&gt;=1,0,INDIRECT(ADDRESS(($AN480-1)*3+$AO480+5,$AP480+20)))))</f>
        <v>0</v>
      </c>
      <c r="AT480" s="4">
        <f ca="1">COUNTIF(INDIRECT("U"&amp;(ROW()+12*(($AN480-1)*3+$AO480)-ROW())/12+5):INDIRECT("AF"&amp;(ROW()+12*(($AN480-1)*3+$AO480)-ROW())/12+5),AS480)</f>
        <v>0</v>
      </c>
      <c r="AU480" s="4">
        <f ca="1">IF(AND(AQ480+AS480&gt;0,AR480+AT480&gt;0),COUNTIF(AU$6:AU479,"&gt;0")+1,0)</f>
        <v>0</v>
      </c>
    </row>
    <row r="481" spans="40:47">
      <c r="AN481" s="4">
        <v>14</v>
      </c>
      <c r="AO481" s="4">
        <v>1</v>
      </c>
      <c r="AP481" s="4">
        <v>8</v>
      </c>
      <c r="AQ481" s="6">
        <f ca="1">IF($AP481=1,IF(INDIRECT(ADDRESS(($AN481-1)*3+$AO481+5,$AP481+7))="",0,INDIRECT(ADDRESS(($AN481-1)*3+$AO481+5,$AP481+7))),IF(INDIRECT(ADDRESS(($AN481-1)*3+$AO481+5,$AP481+7))="",0,IF(COUNTIF(INDIRECT(ADDRESS(($AN481-1)*36+($AO481-1)*12+6,COLUMN())):INDIRECT(ADDRESS(($AN481-1)*36+($AO481-1)*12+$AP481+4,COLUMN())),INDIRECT(ADDRESS(($AN481-1)*3+$AO481+5,$AP481+7)))&gt;=1,0,INDIRECT(ADDRESS(($AN481-1)*3+$AO481+5,$AP481+7)))))</f>
        <v>0</v>
      </c>
      <c r="AR481" s="4">
        <f ca="1">COUNTIF(INDIRECT("H"&amp;(ROW()+12*(($AN481-1)*3+$AO481)-ROW())/12+5):INDIRECT("S"&amp;(ROW()+12*(($AN481-1)*3+$AO481)-ROW())/12+5),AQ481)</f>
        <v>0</v>
      </c>
      <c r="AS481" s="6">
        <f ca="1">IF($AP481=1,IF(INDIRECT(ADDRESS(($AN481-1)*3+$AO481+5,$AP481+20))="",0,INDIRECT(ADDRESS(($AN481-1)*3+$AO481+5,$AP481+20))),IF(INDIRECT(ADDRESS(($AN481-1)*3+$AO481+5,$AP481+20))="",0,IF(COUNTIF(INDIRECT(ADDRESS(($AN481-1)*36+($AO481-1)*12+6,COLUMN())):INDIRECT(ADDRESS(($AN481-1)*36+($AO481-1)*12+$AP481+4,COLUMN())),INDIRECT(ADDRESS(($AN481-1)*3+$AO481+5,$AP481+20)))&gt;=1,0,INDIRECT(ADDRESS(($AN481-1)*3+$AO481+5,$AP481+20)))))</f>
        <v>0</v>
      </c>
      <c r="AT481" s="4">
        <f ca="1">COUNTIF(INDIRECT("U"&amp;(ROW()+12*(($AN481-1)*3+$AO481)-ROW())/12+5):INDIRECT("AF"&amp;(ROW()+12*(($AN481-1)*3+$AO481)-ROW())/12+5),AS481)</f>
        <v>0</v>
      </c>
      <c r="AU481" s="4">
        <f ca="1">IF(AND(AQ481+AS481&gt;0,AR481+AT481&gt;0),COUNTIF(AU$6:AU480,"&gt;0")+1,0)</f>
        <v>0</v>
      </c>
    </row>
    <row r="482" spans="40:47">
      <c r="AN482" s="4">
        <v>14</v>
      </c>
      <c r="AO482" s="4">
        <v>1</v>
      </c>
      <c r="AP482" s="4">
        <v>9</v>
      </c>
      <c r="AQ482" s="6">
        <f ca="1">IF($AP482=1,IF(INDIRECT(ADDRESS(($AN482-1)*3+$AO482+5,$AP482+7))="",0,INDIRECT(ADDRESS(($AN482-1)*3+$AO482+5,$AP482+7))),IF(INDIRECT(ADDRESS(($AN482-1)*3+$AO482+5,$AP482+7))="",0,IF(COUNTIF(INDIRECT(ADDRESS(($AN482-1)*36+($AO482-1)*12+6,COLUMN())):INDIRECT(ADDRESS(($AN482-1)*36+($AO482-1)*12+$AP482+4,COLUMN())),INDIRECT(ADDRESS(($AN482-1)*3+$AO482+5,$AP482+7)))&gt;=1,0,INDIRECT(ADDRESS(($AN482-1)*3+$AO482+5,$AP482+7)))))</f>
        <v>0</v>
      </c>
      <c r="AR482" s="4">
        <f ca="1">COUNTIF(INDIRECT("H"&amp;(ROW()+12*(($AN482-1)*3+$AO482)-ROW())/12+5):INDIRECT("S"&amp;(ROW()+12*(($AN482-1)*3+$AO482)-ROW())/12+5),AQ482)</f>
        <v>0</v>
      </c>
      <c r="AS482" s="6">
        <f ca="1">IF($AP482=1,IF(INDIRECT(ADDRESS(($AN482-1)*3+$AO482+5,$AP482+20))="",0,INDIRECT(ADDRESS(($AN482-1)*3+$AO482+5,$AP482+20))),IF(INDIRECT(ADDRESS(($AN482-1)*3+$AO482+5,$AP482+20))="",0,IF(COUNTIF(INDIRECT(ADDRESS(($AN482-1)*36+($AO482-1)*12+6,COLUMN())):INDIRECT(ADDRESS(($AN482-1)*36+($AO482-1)*12+$AP482+4,COLUMN())),INDIRECT(ADDRESS(($AN482-1)*3+$AO482+5,$AP482+20)))&gt;=1,0,INDIRECT(ADDRESS(($AN482-1)*3+$AO482+5,$AP482+20)))))</f>
        <v>0</v>
      </c>
      <c r="AT482" s="4">
        <f ca="1">COUNTIF(INDIRECT("U"&amp;(ROW()+12*(($AN482-1)*3+$AO482)-ROW())/12+5):INDIRECT("AF"&amp;(ROW()+12*(($AN482-1)*3+$AO482)-ROW())/12+5),AS482)</f>
        <v>0</v>
      </c>
      <c r="AU482" s="4">
        <f ca="1">IF(AND(AQ482+AS482&gt;0,AR482+AT482&gt;0),COUNTIF(AU$6:AU481,"&gt;0")+1,0)</f>
        <v>0</v>
      </c>
    </row>
    <row r="483" spans="40:47">
      <c r="AN483" s="4">
        <v>14</v>
      </c>
      <c r="AO483" s="4">
        <v>1</v>
      </c>
      <c r="AP483" s="4">
        <v>10</v>
      </c>
      <c r="AQ483" s="6">
        <f ca="1">IF($AP483=1,IF(INDIRECT(ADDRESS(($AN483-1)*3+$AO483+5,$AP483+7))="",0,INDIRECT(ADDRESS(($AN483-1)*3+$AO483+5,$AP483+7))),IF(INDIRECT(ADDRESS(($AN483-1)*3+$AO483+5,$AP483+7))="",0,IF(COUNTIF(INDIRECT(ADDRESS(($AN483-1)*36+($AO483-1)*12+6,COLUMN())):INDIRECT(ADDRESS(($AN483-1)*36+($AO483-1)*12+$AP483+4,COLUMN())),INDIRECT(ADDRESS(($AN483-1)*3+$AO483+5,$AP483+7)))&gt;=1,0,INDIRECT(ADDRESS(($AN483-1)*3+$AO483+5,$AP483+7)))))</f>
        <v>0</v>
      </c>
      <c r="AR483" s="4">
        <f ca="1">COUNTIF(INDIRECT("H"&amp;(ROW()+12*(($AN483-1)*3+$AO483)-ROW())/12+5):INDIRECT("S"&amp;(ROW()+12*(($AN483-1)*3+$AO483)-ROW())/12+5),AQ483)</f>
        <v>0</v>
      </c>
      <c r="AS483" s="6">
        <f ca="1">IF($AP483=1,IF(INDIRECT(ADDRESS(($AN483-1)*3+$AO483+5,$AP483+20))="",0,INDIRECT(ADDRESS(($AN483-1)*3+$AO483+5,$AP483+20))),IF(INDIRECT(ADDRESS(($AN483-1)*3+$AO483+5,$AP483+20))="",0,IF(COUNTIF(INDIRECT(ADDRESS(($AN483-1)*36+($AO483-1)*12+6,COLUMN())):INDIRECT(ADDRESS(($AN483-1)*36+($AO483-1)*12+$AP483+4,COLUMN())),INDIRECT(ADDRESS(($AN483-1)*3+$AO483+5,$AP483+20)))&gt;=1,0,INDIRECT(ADDRESS(($AN483-1)*3+$AO483+5,$AP483+20)))))</f>
        <v>0</v>
      </c>
      <c r="AT483" s="4">
        <f ca="1">COUNTIF(INDIRECT("U"&amp;(ROW()+12*(($AN483-1)*3+$AO483)-ROW())/12+5):INDIRECT("AF"&amp;(ROW()+12*(($AN483-1)*3+$AO483)-ROW())/12+5),AS483)</f>
        <v>0</v>
      </c>
      <c r="AU483" s="4">
        <f ca="1">IF(AND(AQ483+AS483&gt;0,AR483+AT483&gt;0),COUNTIF(AU$6:AU482,"&gt;0")+1,0)</f>
        <v>0</v>
      </c>
    </row>
    <row r="484" spans="40:47">
      <c r="AN484" s="4">
        <v>14</v>
      </c>
      <c r="AO484" s="4">
        <v>1</v>
      </c>
      <c r="AP484" s="4">
        <v>11</v>
      </c>
      <c r="AQ484" s="6">
        <f ca="1">IF($AP484=1,IF(INDIRECT(ADDRESS(($AN484-1)*3+$AO484+5,$AP484+7))="",0,INDIRECT(ADDRESS(($AN484-1)*3+$AO484+5,$AP484+7))),IF(INDIRECT(ADDRESS(($AN484-1)*3+$AO484+5,$AP484+7))="",0,IF(COUNTIF(INDIRECT(ADDRESS(($AN484-1)*36+($AO484-1)*12+6,COLUMN())):INDIRECT(ADDRESS(($AN484-1)*36+($AO484-1)*12+$AP484+4,COLUMN())),INDIRECT(ADDRESS(($AN484-1)*3+$AO484+5,$AP484+7)))&gt;=1,0,INDIRECT(ADDRESS(($AN484-1)*3+$AO484+5,$AP484+7)))))</f>
        <v>0</v>
      </c>
      <c r="AR484" s="4">
        <f ca="1">COUNTIF(INDIRECT("H"&amp;(ROW()+12*(($AN484-1)*3+$AO484)-ROW())/12+5):INDIRECT("S"&amp;(ROW()+12*(($AN484-1)*3+$AO484)-ROW())/12+5),AQ484)</f>
        <v>0</v>
      </c>
      <c r="AS484" s="6">
        <f ca="1">IF($AP484=1,IF(INDIRECT(ADDRESS(($AN484-1)*3+$AO484+5,$AP484+20))="",0,INDIRECT(ADDRESS(($AN484-1)*3+$AO484+5,$AP484+20))),IF(INDIRECT(ADDRESS(($AN484-1)*3+$AO484+5,$AP484+20))="",0,IF(COUNTIF(INDIRECT(ADDRESS(($AN484-1)*36+($AO484-1)*12+6,COLUMN())):INDIRECT(ADDRESS(($AN484-1)*36+($AO484-1)*12+$AP484+4,COLUMN())),INDIRECT(ADDRESS(($AN484-1)*3+$AO484+5,$AP484+20)))&gt;=1,0,INDIRECT(ADDRESS(($AN484-1)*3+$AO484+5,$AP484+20)))))</f>
        <v>0</v>
      </c>
      <c r="AT484" s="4">
        <f ca="1">COUNTIF(INDIRECT("U"&amp;(ROW()+12*(($AN484-1)*3+$AO484)-ROW())/12+5):INDIRECT("AF"&amp;(ROW()+12*(($AN484-1)*3+$AO484)-ROW())/12+5),AS484)</f>
        <v>0</v>
      </c>
      <c r="AU484" s="4">
        <f ca="1">IF(AND(AQ484+AS484&gt;0,AR484+AT484&gt;0),COUNTIF(AU$6:AU483,"&gt;0")+1,0)</f>
        <v>0</v>
      </c>
    </row>
    <row r="485" spans="40:47">
      <c r="AN485" s="4">
        <v>14</v>
      </c>
      <c r="AO485" s="4">
        <v>1</v>
      </c>
      <c r="AP485" s="4">
        <v>12</v>
      </c>
      <c r="AQ485" s="6">
        <f ca="1">IF($AP485=1,IF(INDIRECT(ADDRESS(($AN485-1)*3+$AO485+5,$AP485+7))="",0,INDIRECT(ADDRESS(($AN485-1)*3+$AO485+5,$AP485+7))),IF(INDIRECT(ADDRESS(($AN485-1)*3+$AO485+5,$AP485+7))="",0,IF(COUNTIF(INDIRECT(ADDRESS(($AN485-1)*36+($AO485-1)*12+6,COLUMN())):INDIRECT(ADDRESS(($AN485-1)*36+($AO485-1)*12+$AP485+4,COLUMN())),INDIRECT(ADDRESS(($AN485-1)*3+$AO485+5,$AP485+7)))&gt;=1,0,INDIRECT(ADDRESS(($AN485-1)*3+$AO485+5,$AP485+7)))))</f>
        <v>0</v>
      </c>
      <c r="AR485" s="4">
        <f ca="1">COUNTIF(INDIRECT("H"&amp;(ROW()+12*(($AN485-1)*3+$AO485)-ROW())/12+5):INDIRECT("S"&amp;(ROW()+12*(($AN485-1)*3+$AO485)-ROW())/12+5),AQ485)</f>
        <v>0</v>
      </c>
      <c r="AS485" s="6">
        <f ca="1">IF($AP485=1,IF(INDIRECT(ADDRESS(($AN485-1)*3+$AO485+5,$AP485+20))="",0,INDIRECT(ADDRESS(($AN485-1)*3+$AO485+5,$AP485+20))),IF(INDIRECT(ADDRESS(($AN485-1)*3+$AO485+5,$AP485+20))="",0,IF(COUNTIF(INDIRECT(ADDRESS(($AN485-1)*36+($AO485-1)*12+6,COLUMN())):INDIRECT(ADDRESS(($AN485-1)*36+($AO485-1)*12+$AP485+4,COLUMN())),INDIRECT(ADDRESS(($AN485-1)*3+$AO485+5,$AP485+20)))&gt;=1,0,INDIRECT(ADDRESS(($AN485-1)*3+$AO485+5,$AP485+20)))))</f>
        <v>0</v>
      </c>
      <c r="AT485" s="4">
        <f ca="1">COUNTIF(INDIRECT("U"&amp;(ROW()+12*(($AN485-1)*3+$AO485)-ROW())/12+5):INDIRECT("AF"&amp;(ROW()+12*(($AN485-1)*3+$AO485)-ROW())/12+5),AS485)</f>
        <v>0</v>
      </c>
      <c r="AU485" s="4">
        <f ca="1">IF(AND(AQ485+AS485&gt;0,AR485+AT485&gt;0),COUNTIF(AU$6:AU484,"&gt;0")+1,0)</f>
        <v>0</v>
      </c>
    </row>
    <row r="486" spans="40:47">
      <c r="AN486" s="4">
        <v>14</v>
      </c>
      <c r="AO486" s="4">
        <v>2</v>
      </c>
      <c r="AP486" s="4">
        <v>1</v>
      </c>
      <c r="AQ486" s="6">
        <f ca="1">IF($AP486=1,IF(INDIRECT(ADDRESS(($AN486-1)*3+$AO486+5,$AP486+7))="",0,INDIRECT(ADDRESS(($AN486-1)*3+$AO486+5,$AP486+7))),IF(INDIRECT(ADDRESS(($AN486-1)*3+$AO486+5,$AP486+7))="",0,IF(COUNTIF(INDIRECT(ADDRESS(($AN486-1)*36+($AO486-1)*12+6,COLUMN())):INDIRECT(ADDRESS(($AN486-1)*36+($AO486-1)*12+$AP486+4,COLUMN())),INDIRECT(ADDRESS(($AN486-1)*3+$AO486+5,$AP486+7)))&gt;=1,0,INDIRECT(ADDRESS(($AN486-1)*3+$AO486+5,$AP486+7)))))</f>
        <v>0</v>
      </c>
      <c r="AR486" s="4">
        <f ca="1">COUNTIF(INDIRECT("H"&amp;(ROW()+12*(($AN486-1)*3+$AO486)-ROW())/12+5):INDIRECT("S"&amp;(ROW()+12*(($AN486-1)*3+$AO486)-ROW())/12+5),AQ486)</f>
        <v>0</v>
      </c>
      <c r="AS486" s="6">
        <f ca="1">IF($AP486=1,IF(INDIRECT(ADDRESS(($AN486-1)*3+$AO486+5,$AP486+20))="",0,INDIRECT(ADDRESS(($AN486-1)*3+$AO486+5,$AP486+20))),IF(INDIRECT(ADDRESS(($AN486-1)*3+$AO486+5,$AP486+20))="",0,IF(COUNTIF(INDIRECT(ADDRESS(($AN486-1)*36+($AO486-1)*12+6,COLUMN())):INDIRECT(ADDRESS(($AN486-1)*36+($AO486-1)*12+$AP486+4,COLUMN())),INDIRECT(ADDRESS(($AN486-1)*3+$AO486+5,$AP486+20)))&gt;=1,0,INDIRECT(ADDRESS(($AN486-1)*3+$AO486+5,$AP486+20)))))</f>
        <v>0</v>
      </c>
      <c r="AT486" s="4">
        <f ca="1">COUNTIF(INDIRECT("U"&amp;(ROW()+12*(($AN486-1)*3+$AO486)-ROW())/12+5):INDIRECT("AF"&amp;(ROW()+12*(($AN486-1)*3+$AO486)-ROW())/12+5),AS486)</f>
        <v>0</v>
      </c>
      <c r="AU486" s="4">
        <f ca="1">IF(AND(AQ486+AS486&gt;0,AR486+AT486&gt;0),COUNTIF(AU$6:AU485,"&gt;0")+1,0)</f>
        <v>0</v>
      </c>
    </row>
    <row r="487" spans="40:47">
      <c r="AN487" s="4">
        <v>14</v>
      </c>
      <c r="AO487" s="4">
        <v>2</v>
      </c>
      <c r="AP487" s="4">
        <v>2</v>
      </c>
      <c r="AQ487" s="6">
        <f ca="1">IF($AP487=1,IF(INDIRECT(ADDRESS(($AN487-1)*3+$AO487+5,$AP487+7))="",0,INDIRECT(ADDRESS(($AN487-1)*3+$AO487+5,$AP487+7))),IF(INDIRECT(ADDRESS(($AN487-1)*3+$AO487+5,$AP487+7))="",0,IF(COUNTIF(INDIRECT(ADDRESS(($AN487-1)*36+($AO487-1)*12+6,COLUMN())):INDIRECT(ADDRESS(($AN487-1)*36+($AO487-1)*12+$AP487+4,COLUMN())),INDIRECT(ADDRESS(($AN487-1)*3+$AO487+5,$AP487+7)))&gt;=1,0,INDIRECT(ADDRESS(($AN487-1)*3+$AO487+5,$AP487+7)))))</f>
        <v>0</v>
      </c>
      <c r="AR487" s="4">
        <f ca="1">COUNTIF(INDIRECT("H"&amp;(ROW()+12*(($AN487-1)*3+$AO487)-ROW())/12+5):INDIRECT("S"&amp;(ROW()+12*(($AN487-1)*3+$AO487)-ROW())/12+5),AQ487)</f>
        <v>0</v>
      </c>
      <c r="AS487" s="6">
        <f ca="1">IF($AP487=1,IF(INDIRECT(ADDRESS(($AN487-1)*3+$AO487+5,$AP487+20))="",0,INDIRECT(ADDRESS(($AN487-1)*3+$AO487+5,$AP487+20))),IF(INDIRECT(ADDRESS(($AN487-1)*3+$AO487+5,$AP487+20))="",0,IF(COUNTIF(INDIRECT(ADDRESS(($AN487-1)*36+($AO487-1)*12+6,COLUMN())):INDIRECT(ADDRESS(($AN487-1)*36+($AO487-1)*12+$AP487+4,COLUMN())),INDIRECT(ADDRESS(($AN487-1)*3+$AO487+5,$AP487+20)))&gt;=1,0,INDIRECT(ADDRESS(($AN487-1)*3+$AO487+5,$AP487+20)))))</f>
        <v>0</v>
      </c>
      <c r="AT487" s="4">
        <f ca="1">COUNTIF(INDIRECT("U"&amp;(ROW()+12*(($AN487-1)*3+$AO487)-ROW())/12+5):INDIRECT("AF"&amp;(ROW()+12*(($AN487-1)*3+$AO487)-ROW())/12+5),AS487)</f>
        <v>0</v>
      </c>
      <c r="AU487" s="4">
        <f ca="1">IF(AND(AQ487+AS487&gt;0,AR487+AT487&gt;0),COUNTIF(AU$6:AU486,"&gt;0")+1,0)</f>
        <v>0</v>
      </c>
    </row>
    <row r="488" spans="40:47">
      <c r="AN488" s="4">
        <v>14</v>
      </c>
      <c r="AO488" s="4">
        <v>2</v>
      </c>
      <c r="AP488" s="4">
        <v>3</v>
      </c>
      <c r="AQ488" s="6">
        <f ca="1">IF($AP488=1,IF(INDIRECT(ADDRESS(($AN488-1)*3+$AO488+5,$AP488+7))="",0,INDIRECT(ADDRESS(($AN488-1)*3+$AO488+5,$AP488+7))),IF(INDIRECT(ADDRESS(($AN488-1)*3+$AO488+5,$AP488+7))="",0,IF(COUNTIF(INDIRECT(ADDRESS(($AN488-1)*36+($AO488-1)*12+6,COLUMN())):INDIRECT(ADDRESS(($AN488-1)*36+($AO488-1)*12+$AP488+4,COLUMN())),INDIRECT(ADDRESS(($AN488-1)*3+$AO488+5,$AP488+7)))&gt;=1,0,INDIRECT(ADDRESS(($AN488-1)*3+$AO488+5,$AP488+7)))))</f>
        <v>0</v>
      </c>
      <c r="AR488" s="4">
        <f ca="1">COUNTIF(INDIRECT("H"&amp;(ROW()+12*(($AN488-1)*3+$AO488)-ROW())/12+5):INDIRECT("S"&amp;(ROW()+12*(($AN488-1)*3+$AO488)-ROW())/12+5),AQ488)</f>
        <v>0</v>
      </c>
      <c r="AS488" s="6">
        <f ca="1">IF($AP488=1,IF(INDIRECT(ADDRESS(($AN488-1)*3+$AO488+5,$AP488+20))="",0,INDIRECT(ADDRESS(($AN488-1)*3+$AO488+5,$AP488+20))),IF(INDIRECT(ADDRESS(($AN488-1)*3+$AO488+5,$AP488+20))="",0,IF(COUNTIF(INDIRECT(ADDRESS(($AN488-1)*36+($AO488-1)*12+6,COLUMN())):INDIRECT(ADDRESS(($AN488-1)*36+($AO488-1)*12+$AP488+4,COLUMN())),INDIRECT(ADDRESS(($AN488-1)*3+$AO488+5,$AP488+20)))&gt;=1,0,INDIRECT(ADDRESS(($AN488-1)*3+$AO488+5,$AP488+20)))))</f>
        <v>0</v>
      </c>
      <c r="AT488" s="4">
        <f ca="1">COUNTIF(INDIRECT("U"&amp;(ROW()+12*(($AN488-1)*3+$AO488)-ROW())/12+5):INDIRECT("AF"&amp;(ROW()+12*(($AN488-1)*3+$AO488)-ROW())/12+5),AS488)</f>
        <v>0</v>
      </c>
      <c r="AU488" s="4">
        <f ca="1">IF(AND(AQ488+AS488&gt;0,AR488+AT488&gt;0),COUNTIF(AU$6:AU487,"&gt;0")+1,0)</f>
        <v>0</v>
      </c>
    </row>
    <row r="489" spans="40:47">
      <c r="AN489" s="4">
        <v>14</v>
      </c>
      <c r="AO489" s="4">
        <v>2</v>
      </c>
      <c r="AP489" s="4">
        <v>4</v>
      </c>
      <c r="AQ489" s="6">
        <f ca="1">IF($AP489=1,IF(INDIRECT(ADDRESS(($AN489-1)*3+$AO489+5,$AP489+7))="",0,INDIRECT(ADDRESS(($AN489-1)*3+$AO489+5,$AP489+7))),IF(INDIRECT(ADDRESS(($AN489-1)*3+$AO489+5,$AP489+7))="",0,IF(COUNTIF(INDIRECT(ADDRESS(($AN489-1)*36+($AO489-1)*12+6,COLUMN())):INDIRECT(ADDRESS(($AN489-1)*36+($AO489-1)*12+$AP489+4,COLUMN())),INDIRECT(ADDRESS(($AN489-1)*3+$AO489+5,$AP489+7)))&gt;=1,0,INDIRECT(ADDRESS(($AN489-1)*3+$AO489+5,$AP489+7)))))</f>
        <v>0</v>
      </c>
      <c r="AR489" s="4">
        <f ca="1">COUNTIF(INDIRECT("H"&amp;(ROW()+12*(($AN489-1)*3+$AO489)-ROW())/12+5):INDIRECT("S"&amp;(ROW()+12*(($AN489-1)*3+$AO489)-ROW())/12+5),AQ489)</f>
        <v>0</v>
      </c>
      <c r="AS489" s="6">
        <f ca="1">IF($AP489=1,IF(INDIRECT(ADDRESS(($AN489-1)*3+$AO489+5,$AP489+20))="",0,INDIRECT(ADDRESS(($AN489-1)*3+$AO489+5,$AP489+20))),IF(INDIRECT(ADDRESS(($AN489-1)*3+$AO489+5,$AP489+20))="",0,IF(COUNTIF(INDIRECT(ADDRESS(($AN489-1)*36+($AO489-1)*12+6,COLUMN())):INDIRECT(ADDRESS(($AN489-1)*36+($AO489-1)*12+$AP489+4,COLUMN())),INDIRECT(ADDRESS(($AN489-1)*3+$AO489+5,$AP489+20)))&gt;=1,0,INDIRECT(ADDRESS(($AN489-1)*3+$AO489+5,$AP489+20)))))</f>
        <v>0</v>
      </c>
      <c r="AT489" s="4">
        <f ca="1">COUNTIF(INDIRECT("U"&amp;(ROW()+12*(($AN489-1)*3+$AO489)-ROW())/12+5):INDIRECT("AF"&amp;(ROW()+12*(($AN489-1)*3+$AO489)-ROW())/12+5),AS489)</f>
        <v>0</v>
      </c>
      <c r="AU489" s="4">
        <f ca="1">IF(AND(AQ489+AS489&gt;0,AR489+AT489&gt;0),COUNTIF(AU$6:AU488,"&gt;0")+1,0)</f>
        <v>0</v>
      </c>
    </row>
    <row r="490" spans="40:47">
      <c r="AN490" s="4">
        <v>14</v>
      </c>
      <c r="AO490" s="4">
        <v>2</v>
      </c>
      <c r="AP490" s="4">
        <v>5</v>
      </c>
      <c r="AQ490" s="6">
        <f ca="1">IF($AP490=1,IF(INDIRECT(ADDRESS(($AN490-1)*3+$AO490+5,$AP490+7))="",0,INDIRECT(ADDRESS(($AN490-1)*3+$AO490+5,$AP490+7))),IF(INDIRECT(ADDRESS(($AN490-1)*3+$AO490+5,$AP490+7))="",0,IF(COUNTIF(INDIRECT(ADDRESS(($AN490-1)*36+($AO490-1)*12+6,COLUMN())):INDIRECT(ADDRESS(($AN490-1)*36+($AO490-1)*12+$AP490+4,COLUMN())),INDIRECT(ADDRESS(($AN490-1)*3+$AO490+5,$AP490+7)))&gt;=1,0,INDIRECT(ADDRESS(($AN490-1)*3+$AO490+5,$AP490+7)))))</f>
        <v>0</v>
      </c>
      <c r="AR490" s="4">
        <f ca="1">COUNTIF(INDIRECT("H"&amp;(ROW()+12*(($AN490-1)*3+$AO490)-ROW())/12+5):INDIRECT("S"&amp;(ROW()+12*(($AN490-1)*3+$AO490)-ROW())/12+5),AQ490)</f>
        <v>0</v>
      </c>
      <c r="AS490" s="6">
        <f ca="1">IF($AP490=1,IF(INDIRECT(ADDRESS(($AN490-1)*3+$AO490+5,$AP490+20))="",0,INDIRECT(ADDRESS(($AN490-1)*3+$AO490+5,$AP490+20))),IF(INDIRECT(ADDRESS(($AN490-1)*3+$AO490+5,$AP490+20))="",0,IF(COUNTIF(INDIRECT(ADDRESS(($AN490-1)*36+($AO490-1)*12+6,COLUMN())):INDIRECT(ADDRESS(($AN490-1)*36+($AO490-1)*12+$AP490+4,COLUMN())),INDIRECT(ADDRESS(($AN490-1)*3+$AO490+5,$AP490+20)))&gt;=1,0,INDIRECT(ADDRESS(($AN490-1)*3+$AO490+5,$AP490+20)))))</f>
        <v>0</v>
      </c>
      <c r="AT490" s="4">
        <f ca="1">COUNTIF(INDIRECT("U"&amp;(ROW()+12*(($AN490-1)*3+$AO490)-ROW())/12+5):INDIRECT("AF"&amp;(ROW()+12*(($AN490-1)*3+$AO490)-ROW())/12+5),AS490)</f>
        <v>0</v>
      </c>
      <c r="AU490" s="4">
        <f ca="1">IF(AND(AQ490+AS490&gt;0,AR490+AT490&gt;0),COUNTIF(AU$6:AU489,"&gt;0")+1,0)</f>
        <v>0</v>
      </c>
    </row>
    <row r="491" spans="40:47">
      <c r="AN491" s="4">
        <v>14</v>
      </c>
      <c r="AO491" s="4">
        <v>2</v>
      </c>
      <c r="AP491" s="4">
        <v>6</v>
      </c>
      <c r="AQ491" s="6">
        <f ca="1">IF($AP491=1,IF(INDIRECT(ADDRESS(($AN491-1)*3+$AO491+5,$AP491+7))="",0,INDIRECT(ADDRESS(($AN491-1)*3+$AO491+5,$AP491+7))),IF(INDIRECT(ADDRESS(($AN491-1)*3+$AO491+5,$AP491+7))="",0,IF(COUNTIF(INDIRECT(ADDRESS(($AN491-1)*36+($AO491-1)*12+6,COLUMN())):INDIRECT(ADDRESS(($AN491-1)*36+($AO491-1)*12+$AP491+4,COLUMN())),INDIRECT(ADDRESS(($AN491-1)*3+$AO491+5,$AP491+7)))&gt;=1,0,INDIRECT(ADDRESS(($AN491-1)*3+$AO491+5,$AP491+7)))))</f>
        <v>0</v>
      </c>
      <c r="AR491" s="4">
        <f ca="1">COUNTIF(INDIRECT("H"&amp;(ROW()+12*(($AN491-1)*3+$AO491)-ROW())/12+5):INDIRECT("S"&amp;(ROW()+12*(($AN491-1)*3+$AO491)-ROW())/12+5),AQ491)</f>
        <v>0</v>
      </c>
      <c r="AS491" s="6">
        <f ca="1">IF($AP491=1,IF(INDIRECT(ADDRESS(($AN491-1)*3+$AO491+5,$AP491+20))="",0,INDIRECT(ADDRESS(($AN491-1)*3+$AO491+5,$AP491+20))),IF(INDIRECT(ADDRESS(($AN491-1)*3+$AO491+5,$AP491+20))="",0,IF(COUNTIF(INDIRECT(ADDRESS(($AN491-1)*36+($AO491-1)*12+6,COLUMN())):INDIRECT(ADDRESS(($AN491-1)*36+($AO491-1)*12+$AP491+4,COLUMN())),INDIRECT(ADDRESS(($AN491-1)*3+$AO491+5,$AP491+20)))&gt;=1,0,INDIRECT(ADDRESS(($AN491-1)*3+$AO491+5,$AP491+20)))))</f>
        <v>0</v>
      </c>
      <c r="AT491" s="4">
        <f ca="1">COUNTIF(INDIRECT("U"&amp;(ROW()+12*(($AN491-1)*3+$AO491)-ROW())/12+5):INDIRECT("AF"&amp;(ROW()+12*(($AN491-1)*3+$AO491)-ROW())/12+5),AS491)</f>
        <v>0</v>
      </c>
      <c r="AU491" s="4">
        <f ca="1">IF(AND(AQ491+AS491&gt;0,AR491+AT491&gt;0),COUNTIF(AU$6:AU490,"&gt;0")+1,0)</f>
        <v>0</v>
      </c>
    </row>
    <row r="492" spans="40:47">
      <c r="AN492" s="4">
        <v>14</v>
      </c>
      <c r="AO492" s="4">
        <v>2</v>
      </c>
      <c r="AP492" s="4">
        <v>7</v>
      </c>
      <c r="AQ492" s="6">
        <f ca="1">IF($AP492=1,IF(INDIRECT(ADDRESS(($AN492-1)*3+$AO492+5,$AP492+7))="",0,INDIRECT(ADDRESS(($AN492-1)*3+$AO492+5,$AP492+7))),IF(INDIRECT(ADDRESS(($AN492-1)*3+$AO492+5,$AP492+7))="",0,IF(COUNTIF(INDIRECT(ADDRESS(($AN492-1)*36+($AO492-1)*12+6,COLUMN())):INDIRECT(ADDRESS(($AN492-1)*36+($AO492-1)*12+$AP492+4,COLUMN())),INDIRECT(ADDRESS(($AN492-1)*3+$AO492+5,$AP492+7)))&gt;=1,0,INDIRECT(ADDRESS(($AN492-1)*3+$AO492+5,$AP492+7)))))</f>
        <v>0</v>
      </c>
      <c r="AR492" s="4">
        <f ca="1">COUNTIF(INDIRECT("H"&amp;(ROW()+12*(($AN492-1)*3+$AO492)-ROW())/12+5):INDIRECT("S"&amp;(ROW()+12*(($AN492-1)*3+$AO492)-ROW())/12+5),AQ492)</f>
        <v>0</v>
      </c>
      <c r="AS492" s="6">
        <f ca="1">IF($AP492=1,IF(INDIRECT(ADDRESS(($AN492-1)*3+$AO492+5,$AP492+20))="",0,INDIRECT(ADDRESS(($AN492-1)*3+$AO492+5,$AP492+20))),IF(INDIRECT(ADDRESS(($AN492-1)*3+$AO492+5,$AP492+20))="",0,IF(COUNTIF(INDIRECT(ADDRESS(($AN492-1)*36+($AO492-1)*12+6,COLUMN())):INDIRECT(ADDRESS(($AN492-1)*36+($AO492-1)*12+$AP492+4,COLUMN())),INDIRECT(ADDRESS(($AN492-1)*3+$AO492+5,$AP492+20)))&gt;=1,0,INDIRECT(ADDRESS(($AN492-1)*3+$AO492+5,$AP492+20)))))</f>
        <v>0</v>
      </c>
      <c r="AT492" s="4">
        <f ca="1">COUNTIF(INDIRECT("U"&amp;(ROW()+12*(($AN492-1)*3+$AO492)-ROW())/12+5):INDIRECT("AF"&amp;(ROW()+12*(($AN492-1)*3+$AO492)-ROW())/12+5),AS492)</f>
        <v>0</v>
      </c>
      <c r="AU492" s="4">
        <f ca="1">IF(AND(AQ492+AS492&gt;0,AR492+AT492&gt;0),COUNTIF(AU$6:AU491,"&gt;0")+1,0)</f>
        <v>0</v>
      </c>
    </row>
    <row r="493" spans="40:47">
      <c r="AN493" s="4">
        <v>14</v>
      </c>
      <c r="AO493" s="4">
        <v>2</v>
      </c>
      <c r="AP493" s="4">
        <v>8</v>
      </c>
      <c r="AQ493" s="6">
        <f ca="1">IF($AP493=1,IF(INDIRECT(ADDRESS(($AN493-1)*3+$AO493+5,$AP493+7))="",0,INDIRECT(ADDRESS(($AN493-1)*3+$AO493+5,$AP493+7))),IF(INDIRECT(ADDRESS(($AN493-1)*3+$AO493+5,$AP493+7))="",0,IF(COUNTIF(INDIRECT(ADDRESS(($AN493-1)*36+($AO493-1)*12+6,COLUMN())):INDIRECT(ADDRESS(($AN493-1)*36+($AO493-1)*12+$AP493+4,COLUMN())),INDIRECT(ADDRESS(($AN493-1)*3+$AO493+5,$AP493+7)))&gt;=1,0,INDIRECT(ADDRESS(($AN493-1)*3+$AO493+5,$AP493+7)))))</f>
        <v>0</v>
      </c>
      <c r="AR493" s="4">
        <f ca="1">COUNTIF(INDIRECT("H"&amp;(ROW()+12*(($AN493-1)*3+$AO493)-ROW())/12+5):INDIRECT("S"&amp;(ROW()+12*(($AN493-1)*3+$AO493)-ROW())/12+5),AQ493)</f>
        <v>0</v>
      </c>
      <c r="AS493" s="6">
        <f ca="1">IF($AP493=1,IF(INDIRECT(ADDRESS(($AN493-1)*3+$AO493+5,$AP493+20))="",0,INDIRECT(ADDRESS(($AN493-1)*3+$AO493+5,$AP493+20))),IF(INDIRECT(ADDRESS(($AN493-1)*3+$AO493+5,$AP493+20))="",0,IF(COUNTIF(INDIRECT(ADDRESS(($AN493-1)*36+($AO493-1)*12+6,COLUMN())):INDIRECT(ADDRESS(($AN493-1)*36+($AO493-1)*12+$AP493+4,COLUMN())),INDIRECT(ADDRESS(($AN493-1)*3+$AO493+5,$AP493+20)))&gt;=1,0,INDIRECT(ADDRESS(($AN493-1)*3+$AO493+5,$AP493+20)))))</f>
        <v>0</v>
      </c>
      <c r="AT493" s="4">
        <f ca="1">COUNTIF(INDIRECT("U"&amp;(ROW()+12*(($AN493-1)*3+$AO493)-ROW())/12+5):INDIRECT("AF"&amp;(ROW()+12*(($AN493-1)*3+$AO493)-ROW())/12+5),AS493)</f>
        <v>0</v>
      </c>
      <c r="AU493" s="4">
        <f ca="1">IF(AND(AQ493+AS493&gt;0,AR493+AT493&gt;0),COUNTIF(AU$6:AU492,"&gt;0")+1,0)</f>
        <v>0</v>
      </c>
    </row>
    <row r="494" spans="40:47">
      <c r="AN494" s="4">
        <v>14</v>
      </c>
      <c r="AO494" s="4">
        <v>2</v>
      </c>
      <c r="AP494" s="4">
        <v>9</v>
      </c>
      <c r="AQ494" s="6">
        <f ca="1">IF($AP494=1,IF(INDIRECT(ADDRESS(($AN494-1)*3+$AO494+5,$AP494+7))="",0,INDIRECT(ADDRESS(($AN494-1)*3+$AO494+5,$AP494+7))),IF(INDIRECT(ADDRESS(($AN494-1)*3+$AO494+5,$AP494+7))="",0,IF(COUNTIF(INDIRECT(ADDRESS(($AN494-1)*36+($AO494-1)*12+6,COLUMN())):INDIRECT(ADDRESS(($AN494-1)*36+($AO494-1)*12+$AP494+4,COLUMN())),INDIRECT(ADDRESS(($AN494-1)*3+$AO494+5,$AP494+7)))&gt;=1,0,INDIRECT(ADDRESS(($AN494-1)*3+$AO494+5,$AP494+7)))))</f>
        <v>0</v>
      </c>
      <c r="AR494" s="4">
        <f ca="1">COUNTIF(INDIRECT("H"&amp;(ROW()+12*(($AN494-1)*3+$AO494)-ROW())/12+5):INDIRECT("S"&amp;(ROW()+12*(($AN494-1)*3+$AO494)-ROW())/12+5),AQ494)</f>
        <v>0</v>
      </c>
      <c r="AS494" s="6">
        <f ca="1">IF($AP494=1,IF(INDIRECT(ADDRESS(($AN494-1)*3+$AO494+5,$AP494+20))="",0,INDIRECT(ADDRESS(($AN494-1)*3+$AO494+5,$AP494+20))),IF(INDIRECT(ADDRESS(($AN494-1)*3+$AO494+5,$AP494+20))="",0,IF(COUNTIF(INDIRECT(ADDRESS(($AN494-1)*36+($AO494-1)*12+6,COLUMN())):INDIRECT(ADDRESS(($AN494-1)*36+($AO494-1)*12+$AP494+4,COLUMN())),INDIRECT(ADDRESS(($AN494-1)*3+$AO494+5,$AP494+20)))&gt;=1,0,INDIRECT(ADDRESS(($AN494-1)*3+$AO494+5,$AP494+20)))))</f>
        <v>0</v>
      </c>
      <c r="AT494" s="4">
        <f ca="1">COUNTIF(INDIRECT("U"&amp;(ROW()+12*(($AN494-1)*3+$AO494)-ROW())/12+5):INDIRECT("AF"&amp;(ROW()+12*(($AN494-1)*3+$AO494)-ROW())/12+5),AS494)</f>
        <v>0</v>
      </c>
      <c r="AU494" s="4">
        <f ca="1">IF(AND(AQ494+AS494&gt;0,AR494+AT494&gt;0),COUNTIF(AU$6:AU493,"&gt;0")+1,0)</f>
        <v>0</v>
      </c>
    </row>
    <row r="495" spans="40:47">
      <c r="AN495" s="4">
        <v>14</v>
      </c>
      <c r="AO495" s="4">
        <v>2</v>
      </c>
      <c r="AP495" s="4">
        <v>10</v>
      </c>
      <c r="AQ495" s="6">
        <f ca="1">IF($AP495=1,IF(INDIRECT(ADDRESS(($AN495-1)*3+$AO495+5,$AP495+7))="",0,INDIRECT(ADDRESS(($AN495-1)*3+$AO495+5,$AP495+7))),IF(INDIRECT(ADDRESS(($AN495-1)*3+$AO495+5,$AP495+7))="",0,IF(COUNTIF(INDIRECT(ADDRESS(($AN495-1)*36+($AO495-1)*12+6,COLUMN())):INDIRECT(ADDRESS(($AN495-1)*36+($AO495-1)*12+$AP495+4,COLUMN())),INDIRECT(ADDRESS(($AN495-1)*3+$AO495+5,$AP495+7)))&gt;=1,0,INDIRECT(ADDRESS(($AN495-1)*3+$AO495+5,$AP495+7)))))</f>
        <v>0</v>
      </c>
      <c r="AR495" s="4">
        <f ca="1">COUNTIF(INDIRECT("H"&amp;(ROW()+12*(($AN495-1)*3+$AO495)-ROW())/12+5):INDIRECT("S"&amp;(ROW()+12*(($AN495-1)*3+$AO495)-ROW())/12+5),AQ495)</f>
        <v>0</v>
      </c>
      <c r="AS495" s="6">
        <f ca="1">IF($AP495=1,IF(INDIRECT(ADDRESS(($AN495-1)*3+$AO495+5,$AP495+20))="",0,INDIRECT(ADDRESS(($AN495-1)*3+$AO495+5,$AP495+20))),IF(INDIRECT(ADDRESS(($AN495-1)*3+$AO495+5,$AP495+20))="",0,IF(COUNTIF(INDIRECT(ADDRESS(($AN495-1)*36+($AO495-1)*12+6,COLUMN())):INDIRECT(ADDRESS(($AN495-1)*36+($AO495-1)*12+$AP495+4,COLUMN())),INDIRECT(ADDRESS(($AN495-1)*3+$AO495+5,$AP495+20)))&gt;=1,0,INDIRECT(ADDRESS(($AN495-1)*3+$AO495+5,$AP495+20)))))</f>
        <v>0</v>
      </c>
      <c r="AT495" s="4">
        <f ca="1">COUNTIF(INDIRECT("U"&amp;(ROW()+12*(($AN495-1)*3+$AO495)-ROW())/12+5):INDIRECT("AF"&amp;(ROW()+12*(($AN495-1)*3+$AO495)-ROW())/12+5),AS495)</f>
        <v>0</v>
      </c>
      <c r="AU495" s="4">
        <f ca="1">IF(AND(AQ495+AS495&gt;0,AR495+AT495&gt;0),COUNTIF(AU$6:AU494,"&gt;0")+1,0)</f>
        <v>0</v>
      </c>
    </row>
    <row r="496" spans="40:47">
      <c r="AN496" s="4">
        <v>14</v>
      </c>
      <c r="AO496" s="4">
        <v>2</v>
      </c>
      <c r="AP496" s="4">
        <v>11</v>
      </c>
      <c r="AQ496" s="6">
        <f ca="1">IF($AP496=1,IF(INDIRECT(ADDRESS(($AN496-1)*3+$AO496+5,$AP496+7))="",0,INDIRECT(ADDRESS(($AN496-1)*3+$AO496+5,$AP496+7))),IF(INDIRECT(ADDRESS(($AN496-1)*3+$AO496+5,$AP496+7))="",0,IF(COUNTIF(INDIRECT(ADDRESS(($AN496-1)*36+($AO496-1)*12+6,COLUMN())):INDIRECT(ADDRESS(($AN496-1)*36+($AO496-1)*12+$AP496+4,COLUMN())),INDIRECT(ADDRESS(($AN496-1)*3+$AO496+5,$AP496+7)))&gt;=1,0,INDIRECT(ADDRESS(($AN496-1)*3+$AO496+5,$AP496+7)))))</f>
        <v>0</v>
      </c>
      <c r="AR496" s="4">
        <f ca="1">COUNTIF(INDIRECT("H"&amp;(ROW()+12*(($AN496-1)*3+$AO496)-ROW())/12+5):INDIRECT("S"&amp;(ROW()+12*(($AN496-1)*3+$AO496)-ROW())/12+5),AQ496)</f>
        <v>0</v>
      </c>
      <c r="AS496" s="6">
        <f ca="1">IF($AP496=1,IF(INDIRECT(ADDRESS(($AN496-1)*3+$AO496+5,$AP496+20))="",0,INDIRECT(ADDRESS(($AN496-1)*3+$AO496+5,$AP496+20))),IF(INDIRECT(ADDRESS(($AN496-1)*3+$AO496+5,$AP496+20))="",0,IF(COUNTIF(INDIRECT(ADDRESS(($AN496-1)*36+($AO496-1)*12+6,COLUMN())):INDIRECT(ADDRESS(($AN496-1)*36+($AO496-1)*12+$AP496+4,COLUMN())),INDIRECT(ADDRESS(($AN496-1)*3+$AO496+5,$AP496+20)))&gt;=1,0,INDIRECT(ADDRESS(($AN496-1)*3+$AO496+5,$AP496+20)))))</f>
        <v>0</v>
      </c>
      <c r="AT496" s="4">
        <f ca="1">COUNTIF(INDIRECT("U"&amp;(ROW()+12*(($AN496-1)*3+$AO496)-ROW())/12+5):INDIRECT("AF"&amp;(ROW()+12*(($AN496-1)*3+$AO496)-ROW())/12+5),AS496)</f>
        <v>0</v>
      </c>
      <c r="AU496" s="4">
        <f ca="1">IF(AND(AQ496+AS496&gt;0,AR496+AT496&gt;0),COUNTIF(AU$6:AU495,"&gt;0")+1,0)</f>
        <v>0</v>
      </c>
    </row>
    <row r="497" spans="40:47">
      <c r="AN497" s="4">
        <v>14</v>
      </c>
      <c r="AO497" s="4">
        <v>2</v>
      </c>
      <c r="AP497" s="4">
        <v>12</v>
      </c>
      <c r="AQ497" s="6">
        <f ca="1">IF($AP497=1,IF(INDIRECT(ADDRESS(($AN497-1)*3+$AO497+5,$AP497+7))="",0,INDIRECT(ADDRESS(($AN497-1)*3+$AO497+5,$AP497+7))),IF(INDIRECT(ADDRESS(($AN497-1)*3+$AO497+5,$AP497+7))="",0,IF(COUNTIF(INDIRECT(ADDRESS(($AN497-1)*36+($AO497-1)*12+6,COLUMN())):INDIRECT(ADDRESS(($AN497-1)*36+($AO497-1)*12+$AP497+4,COLUMN())),INDIRECT(ADDRESS(($AN497-1)*3+$AO497+5,$AP497+7)))&gt;=1,0,INDIRECT(ADDRESS(($AN497-1)*3+$AO497+5,$AP497+7)))))</f>
        <v>0</v>
      </c>
      <c r="AR497" s="4">
        <f ca="1">COUNTIF(INDIRECT("H"&amp;(ROW()+12*(($AN497-1)*3+$AO497)-ROW())/12+5):INDIRECT("S"&amp;(ROW()+12*(($AN497-1)*3+$AO497)-ROW())/12+5),AQ497)</f>
        <v>0</v>
      </c>
      <c r="AS497" s="6">
        <f ca="1">IF($AP497=1,IF(INDIRECT(ADDRESS(($AN497-1)*3+$AO497+5,$AP497+20))="",0,INDIRECT(ADDRESS(($AN497-1)*3+$AO497+5,$AP497+20))),IF(INDIRECT(ADDRESS(($AN497-1)*3+$AO497+5,$AP497+20))="",0,IF(COUNTIF(INDIRECT(ADDRESS(($AN497-1)*36+($AO497-1)*12+6,COLUMN())):INDIRECT(ADDRESS(($AN497-1)*36+($AO497-1)*12+$AP497+4,COLUMN())),INDIRECT(ADDRESS(($AN497-1)*3+$AO497+5,$AP497+20)))&gt;=1,0,INDIRECT(ADDRESS(($AN497-1)*3+$AO497+5,$AP497+20)))))</f>
        <v>0</v>
      </c>
      <c r="AT497" s="4">
        <f ca="1">COUNTIF(INDIRECT("U"&amp;(ROW()+12*(($AN497-1)*3+$AO497)-ROW())/12+5):INDIRECT("AF"&amp;(ROW()+12*(($AN497-1)*3+$AO497)-ROW())/12+5),AS497)</f>
        <v>0</v>
      </c>
      <c r="AU497" s="4">
        <f ca="1">IF(AND(AQ497+AS497&gt;0,AR497+AT497&gt;0),COUNTIF(AU$6:AU496,"&gt;0")+1,0)</f>
        <v>0</v>
      </c>
    </row>
    <row r="498" spans="40:47">
      <c r="AN498" s="4">
        <v>14</v>
      </c>
      <c r="AO498" s="4">
        <v>3</v>
      </c>
      <c r="AP498" s="4">
        <v>1</v>
      </c>
      <c r="AQ498" s="6">
        <f ca="1">IF($AP498=1,IF(INDIRECT(ADDRESS(($AN498-1)*3+$AO498+5,$AP498+7))="",0,INDIRECT(ADDRESS(($AN498-1)*3+$AO498+5,$AP498+7))),IF(INDIRECT(ADDRESS(($AN498-1)*3+$AO498+5,$AP498+7))="",0,IF(COUNTIF(INDIRECT(ADDRESS(($AN498-1)*36+($AO498-1)*12+6,COLUMN())):INDIRECT(ADDRESS(($AN498-1)*36+($AO498-1)*12+$AP498+4,COLUMN())),INDIRECT(ADDRESS(($AN498-1)*3+$AO498+5,$AP498+7)))&gt;=1,0,INDIRECT(ADDRESS(($AN498-1)*3+$AO498+5,$AP498+7)))))</f>
        <v>0</v>
      </c>
      <c r="AR498" s="4">
        <f ca="1">COUNTIF(INDIRECT("H"&amp;(ROW()+12*(($AN498-1)*3+$AO498)-ROW())/12+5):INDIRECT("S"&amp;(ROW()+12*(($AN498-1)*3+$AO498)-ROW())/12+5),AQ498)</f>
        <v>0</v>
      </c>
      <c r="AS498" s="6">
        <f ca="1">IF($AP498=1,IF(INDIRECT(ADDRESS(($AN498-1)*3+$AO498+5,$AP498+20))="",0,INDIRECT(ADDRESS(($AN498-1)*3+$AO498+5,$AP498+20))),IF(INDIRECT(ADDRESS(($AN498-1)*3+$AO498+5,$AP498+20))="",0,IF(COUNTIF(INDIRECT(ADDRESS(($AN498-1)*36+($AO498-1)*12+6,COLUMN())):INDIRECT(ADDRESS(($AN498-1)*36+($AO498-1)*12+$AP498+4,COLUMN())),INDIRECT(ADDRESS(($AN498-1)*3+$AO498+5,$AP498+20)))&gt;=1,0,INDIRECT(ADDRESS(($AN498-1)*3+$AO498+5,$AP498+20)))))</f>
        <v>0</v>
      </c>
      <c r="AT498" s="4">
        <f ca="1">COUNTIF(INDIRECT("U"&amp;(ROW()+12*(($AN498-1)*3+$AO498)-ROW())/12+5):INDIRECT("AF"&amp;(ROW()+12*(($AN498-1)*3+$AO498)-ROW())/12+5),AS498)</f>
        <v>0</v>
      </c>
      <c r="AU498" s="4">
        <f ca="1">IF(AND(AQ498+AS498&gt;0,AR498+AT498&gt;0),COUNTIF(AU$6:AU497,"&gt;0")+1,0)</f>
        <v>0</v>
      </c>
    </row>
    <row r="499" spans="40:47">
      <c r="AN499" s="4">
        <v>14</v>
      </c>
      <c r="AO499" s="4">
        <v>3</v>
      </c>
      <c r="AP499" s="4">
        <v>2</v>
      </c>
      <c r="AQ499" s="6">
        <f ca="1">IF($AP499=1,IF(INDIRECT(ADDRESS(($AN499-1)*3+$AO499+5,$AP499+7))="",0,INDIRECT(ADDRESS(($AN499-1)*3+$AO499+5,$AP499+7))),IF(INDIRECT(ADDRESS(($AN499-1)*3+$AO499+5,$AP499+7))="",0,IF(COUNTIF(INDIRECT(ADDRESS(($AN499-1)*36+($AO499-1)*12+6,COLUMN())):INDIRECT(ADDRESS(($AN499-1)*36+($AO499-1)*12+$AP499+4,COLUMN())),INDIRECT(ADDRESS(($AN499-1)*3+$AO499+5,$AP499+7)))&gt;=1,0,INDIRECT(ADDRESS(($AN499-1)*3+$AO499+5,$AP499+7)))))</f>
        <v>0</v>
      </c>
      <c r="AR499" s="4">
        <f ca="1">COUNTIF(INDIRECT("H"&amp;(ROW()+12*(($AN499-1)*3+$AO499)-ROW())/12+5):INDIRECT("S"&amp;(ROW()+12*(($AN499-1)*3+$AO499)-ROW())/12+5),AQ499)</f>
        <v>0</v>
      </c>
      <c r="AS499" s="6">
        <f ca="1">IF($AP499=1,IF(INDIRECT(ADDRESS(($AN499-1)*3+$AO499+5,$AP499+20))="",0,INDIRECT(ADDRESS(($AN499-1)*3+$AO499+5,$AP499+20))),IF(INDIRECT(ADDRESS(($AN499-1)*3+$AO499+5,$AP499+20))="",0,IF(COUNTIF(INDIRECT(ADDRESS(($AN499-1)*36+($AO499-1)*12+6,COLUMN())):INDIRECT(ADDRESS(($AN499-1)*36+($AO499-1)*12+$AP499+4,COLUMN())),INDIRECT(ADDRESS(($AN499-1)*3+$AO499+5,$AP499+20)))&gt;=1,0,INDIRECT(ADDRESS(($AN499-1)*3+$AO499+5,$AP499+20)))))</f>
        <v>0</v>
      </c>
      <c r="AT499" s="4">
        <f ca="1">COUNTIF(INDIRECT("U"&amp;(ROW()+12*(($AN499-1)*3+$AO499)-ROW())/12+5):INDIRECT("AF"&amp;(ROW()+12*(($AN499-1)*3+$AO499)-ROW())/12+5),AS499)</f>
        <v>0</v>
      </c>
      <c r="AU499" s="4">
        <f ca="1">IF(AND(AQ499+AS499&gt;0,AR499+AT499&gt;0),COUNTIF(AU$6:AU498,"&gt;0")+1,0)</f>
        <v>0</v>
      </c>
    </row>
    <row r="500" spans="40:47">
      <c r="AN500" s="4">
        <v>14</v>
      </c>
      <c r="AO500" s="4">
        <v>3</v>
      </c>
      <c r="AP500" s="4">
        <v>3</v>
      </c>
      <c r="AQ500" s="6">
        <f ca="1">IF($AP500=1,IF(INDIRECT(ADDRESS(($AN500-1)*3+$AO500+5,$AP500+7))="",0,INDIRECT(ADDRESS(($AN500-1)*3+$AO500+5,$AP500+7))),IF(INDIRECT(ADDRESS(($AN500-1)*3+$AO500+5,$AP500+7))="",0,IF(COUNTIF(INDIRECT(ADDRESS(($AN500-1)*36+($AO500-1)*12+6,COLUMN())):INDIRECT(ADDRESS(($AN500-1)*36+($AO500-1)*12+$AP500+4,COLUMN())),INDIRECT(ADDRESS(($AN500-1)*3+$AO500+5,$AP500+7)))&gt;=1,0,INDIRECT(ADDRESS(($AN500-1)*3+$AO500+5,$AP500+7)))))</f>
        <v>0</v>
      </c>
      <c r="AR500" s="4">
        <f ca="1">COUNTIF(INDIRECT("H"&amp;(ROW()+12*(($AN500-1)*3+$AO500)-ROW())/12+5):INDIRECT("S"&amp;(ROW()+12*(($AN500-1)*3+$AO500)-ROW())/12+5),AQ500)</f>
        <v>0</v>
      </c>
      <c r="AS500" s="6">
        <f ca="1">IF($AP500=1,IF(INDIRECT(ADDRESS(($AN500-1)*3+$AO500+5,$AP500+20))="",0,INDIRECT(ADDRESS(($AN500-1)*3+$AO500+5,$AP500+20))),IF(INDIRECT(ADDRESS(($AN500-1)*3+$AO500+5,$AP500+20))="",0,IF(COUNTIF(INDIRECT(ADDRESS(($AN500-1)*36+($AO500-1)*12+6,COLUMN())):INDIRECT(ADDRESS(($AN500-1)*36+($AO500-1)*12+$AP500+4,COLUMN())),INDIRECT(ADDRESS(($AN500-1)*3+$AO500+5,$AP500+20)))&gt;=1,0,INDIRECT(ADDRESS(($AN500-1)*3+$AO500+5,$AP500+20)))))</f>
        <v>0</v>
      </c>
      <c r="AT500" s="4">
        <f ca="1">COUNTIF(INDIRECT("U"&amp;(ROW()+12*(($AN500-1)*3+$AO500)-ROW())/12+5):INDIRECT("AF"&amp;(ROW()+12*(($AN500-1)*3+$AO500)-ROW())/12+5),AS500)</f>
        <v>0</v>
      </c>
      <c r="AU500" s="4">
        <f ca="1">IF(AND(AQ500+AS500&gt;0,AR500+AT500&gt;0),COUNTIF(AU$6:AU499,"&gt;0")+1,0)</f>
        <v>0</v>
      </c>
    </row>
    <row r="501" spans="40:47">
      <c r="AN501" s="4">
        <v>14</v>
      </c>
      <c r="AO501" s="4">
        <v>3</v>
      </c>
      <c r="AP501" s="4">
        <v>4</v>
      </c>
      <c r="AQ501" s="6">
        <f ca="1">IF($AP501=1,IF(INDIRECT(ADDRESS(($AN501-1)*3+$AO501+5,$AP501+7))="",0,INDIRECT(ADDRESS(($AN501-1)*3+$AO501+5,$AP501+7))),IF(INDIRECT(ADDRESS(($AN501-1)*3+$AO501+5,$AP501+7))="",0,IF(COUNTIF(INDIRECT(ADDRESS(($AN501-1)*36+($AO501-1)*12+6,COLUMN())):INDIRECT(ADDRESS(($AN501-1)*36+($AO501-1)*12+$AP501+4,COLUMN())),INDIRECT(ADDRESS(($AN501-1)*3+$AO501+5,$AP501+7)))&gt;=1,0,INDIRECT(ADDRESS(($AN501-1)*3+$AO501+5,$AP501+7)))))</f>
        <v>0</v>
      </c>
      <c r="AR501" s="4">
        <f ca="1">COUNTIF(INDIRECT("H"&amp;(ROW()+12*(($AN501-1)*3+$AO501)-ROW())/12+5):INDIRECT("S"&amp;(ROW()+12*(($AN501-1)*3+$AO501)-ROW())/12+5),AQ501)</f>
        <v>0</v>
      </c>
      <c r="AS501" s="6">
        <f ca="1">IF($AP501=1,IF(INDIRECT(ADDRESS(($AN501-1)*3+$AO501+5,$AP501+20))="",0,INDIRECT(ADDRESS(($AN501-1)*3+$AO501+5,$AP501+20))),IF(INDIRECT(ADDRESS(($AN501-1)*3+$AO501+5,$AP501+20))="",0,IF(COUNTIF(INDIRECT(ADDRESS(($AN501-1)*36+($AO501-1)*12+6,COLUMN())):INDIRECT(ADDRESS(($AN501-1)*36+($AO501-1)*12+$AP501+4,COLUMN())),INDIRECT(ADDRESS(($AN501-1)*3+$AO501+5,$AP501+20)))&gt;=1,0,INDIRECT(ADDRESS(($AN501-1)*3+$AO501+5,$AP501+20)))))</f>
        <v>0</v>
      </c>
      <c r="AT501" s="4">
        <f ca="1">COUNTIF(INDIRECT("U"&amp;(ROW()+12*(($AN501-1)*3+$AO501)-ROW())/12+5):INDIRECT("AF"&amp;(ROW()+12*(($AN501-1)*3+$AO501)-ROW())/12+5),AS501)</f>
        <v>0</v>
      </c>
      <c r="AU501" s="4">
        <f ca="1">IF(AND(AQ501+AS501&gt;0,AR501+AT501&gt;0),COUNTIF(AU$6:AU500,"&gt;0")+1,0)</f>
        <v>0</v>
      </c>
    </row>
    <row r="502" spans="40:47">
      <c r="AN502" s="4">
        <v>14</v>
      </c>
      <c r="AO502" s="4">
        <v>3</v>
      </c>
      <c r="AP502" s="4">
        <v>5</v>
      </c>
      <c r="AQ502" s="6">
        <f ca="1">IF($AP502=1,IF(INDIRECT(ADDRESS(($AN502-1)*3+$AO502+5,$AP502+7))="",0,INDIRECT(ADDRESS(($AN502-1)*3+$AO502+5,$AP502+7))),IF(INDIRECT(ADDRESS(($AN502-1)*3+$AO502+5,$AP502+7))="",0,IF(COUNTIF(INDIRECT(ADDRESS(($AN502-1)*36+($AO502-1)*12+6,COLUMN())):INDIRECT(ADDRESS(($AN502-1)*36+($AO502-1)*12+$AP502+4,COLUMN())),INDIRECT(ADDRESS(($AN502-1)*3+$AO502+5,$AP502+7)))&gt;=1,0,INDIRECT(ADDRESS(($AN502-1)*3+$AO502+5,$AP502+7)))))</f>
        <v>0</v>
      </c>
      <c r="AR502" s="4">
        <f ca="1">COUNTIF(INDIRECT("H"&amp;(ROW()+12*(($AN502-1)*3+$AO502)-ROW())/12+5):INDIRECT("S"&amp;(ROW()+12*(($AN502-1)*3+$AO502)-ROW())/12+5),AQ502)</f>
        <v>0</v>
      </c>
      <c r="AS502" s="6">
        <f ca="1">IF($AP502=1,IF(INDIRECT(ADDRESS(($AN502-1)*3+$AO502+5,$AP502+20))="",0,INDIRECT(ADDRESS(($AN502-1)*3+$AO502+5,$AP502+20))),IF(INDIRECT(ADDRESS(($AN502-1)*3+$AO502+5,$AP502+20))="",0,IF(COUNTIF(INDIRECT(ADDRESS(($AN502-1)*36+($AO502-1)*12+6,COLUMN())):INDIRECT(ADDRESS(($AN502-1)*36+($AO502-1)*12+$AP502+4,COLUMN())),INDIRECT(ADDRESS(($AN502-1)*3+$AO502+5,$AP502+20)))&gt;=1,0,INDIRECT(ADDRESS(($AN502-1)*3+$AO502+5,$AP502+20)))))</f>
        <v>0</v>
      </c>
      <c r="AT502" s="4">
        <f ca="1">COUNTIF(INDIRECT("U"&amp;(ROW()+12*(($AN502-1)*3+$AO502)-ROW())/12+5):INDIRECT("AF"&amp;(ROW()+12*(($AN502-1)*3+$AO502)-ROW())/12+5),AS502)</f>
        <v>0</v>
      </c>
      <c r="AU502" s="4">
        <f ca="1">IF(AND(AQ502+AS502&gt;0,AR502+AT502&gt;0),COUNTIF(AU$6:AU501,"&gt;0")+1,0)</f>
        <v>0</v>
      </c>
    </row>
    <row r="503" spans="40:47">
      <c r="AN503" s="4">
        <v>14</v>
      </c>
      <c r="AO503" s="4">
        <v>3</v>
      </c>
      <c r="AP503" s="4">
        <v>6</v>
      </c>
      <c r="AQ503" s="6">
        <f ca="1">IF($AP503=1,IF(INDIRECT(ADDRESS(($AN503-1)*3+$AO503+5,$AP503+7))="",0,INDIRECT(ADDRESS(($AN503-1)*3+$AO503+5,$AP503+7))),IF(INDIRECT(ADDRESS(($AN503-1)*3+$AO503+5,$AP503+7))="",0,IF(COUNTIF(INDIRECT(ADDRESS(($AN503-1)*36+($AO503-1)*12+6,COLUMN())):INDIRECT(ADDRESS(($AN503-1)*36+($AO503-1)*12+$AP503+4,COLUMN())),INDIRECT(ADDRESS(($AN503-1)*3+$AO503+5,$AP503+7)))&gt;=1,0,INDIRECT(ADDRESS(($AN503-1)*3+$AO503+5,$AP503+7)))))</f>
        <v>0</v>
      </c>
      <c r="AR503" s="4">
        <f ca="1">COUNTIF(INDIRECT("H"&amp;(ROW()+12*(($AN503-1)*3+$AO503)-ROW())/12+5):INDIRECT("S"&amp;(ROW()+12*(($AN503-1)*3+$AO503)-ROW())/12+5),AQ503)</f>
        <v>0</v>
      </c>
      <c r="AS503" s="6">
        <f ca="1">IF($AP503=1,IF(INDIRECT(ADDRESS(($AN503-1)*3+$AO503+5,$AP503+20))="",0,INDIRECT(ADDRESS(($AN503-1)*3+$AO503+5,$AP503+20))),IF(INDIRECT(ADDRESS(($AN503-1)*3+$AO503+5,$AP503+20))="",0,IF(COUNTIF(INDIRECT(ADDRESS(($AN503-1)*36+($AO503-1)*12+6,COLUMN())):INDIRECT(ADDRESS(($AN503-1)*36+($AO503-1)*12+$AP503+4,COLUMN())),INDIRECT(ADDRESS(($AN503-1)*3+$AO503+5,$AP503+20)))&gt;=1,0,INDIRECT(ADDRESS(($AN503-1)*3+$AO503+5,$AP503+20)))))</f>
        <v>0</v>
      </c>
      <c r="AT503" s="4">
        <f ca="1">COUNTIF(INDIRECT("U"&amp;(ROW()+12*(($AN503-1)*3+$AO503)-ROW())/12+5):INDIRECT("AF"&amp;(ROW()+12*(($AN503-1)*3+$AO503)-ROW())/12+5),AS503)</f>
        <v>0</v>
      </c>
      <c r="AU503" s="4">
        <f ca="1">IF(AND(AQ503+AS503&gt;0,AR503+AT503&gt;0),COUNTIF(AU$6:AU502,"&gt;0")+1,0)</f>
        <v>0</v>
      </c>
    </row>
    <row r="504" spans="40:47">
      <c r="AN504" s="4">
        <v>14</v>
      </c>
      <c r="AO504" s="4">
        <v>3</v>
      </c>
      <c r="AP504" s="4">
        <v>7</v>
      </c>
      <c r="AQ504" s="6">
        <f ca="1">IF($AP504=1,IF(INDIRECT(ADDRESS(($AN504-1)*3+$AO504+5,$AP504+7))="",0,INDIRECT(ADDRESS(($AN504-1)*3+$AO504+5,$AP504+7))),IF(INDIRECT(ADDRESS(($AN504-1)*3+$AO504+5,$AP504+7))="",0,IF(COUNTIF(INDIRECT(ADDRESS(($AN504-1)*36+($AO504-1)*12+6,COLUMN())):INDIRECT(ADDRESS(($AN504-1)*36+($AO504-1)*12+$AP504+4,COLUMN())),INDIRECT(ADDRESS(($AN504-1)*3+$AO504+5,$AP504+7)))&gt;=1,0,INDIRECT(ADDRESS(($AN504-1)*3+$AO504+5,$AP504+7)))))</f>
        <v>0</v>
      </c>
      <c r="AR504" s="4">
        <f ca="1">COUNTIF(INDIRECT("H"&amp;(ROW()+12*(($AN504-1)*3+$AO504)-ROW())/12+5):INDIRECT("S"&amp;(ROW()+12*(($AN504-1)*3+$AO504)-ROW())/12+5),AQ504)</f>
        <v>0</v>
      </c>
      <c r="AS504" s="6">
        <f ca="1">IF($AP504=1,IF(INDIRECT(ADDRESS(($AN504-1)*3+$AO504+5,$AP504+20))="",0,INDIRECT(ADDRESS(($AN504-1)*3+$AO504+5,$AP504+20))),IF(INDIRECT(ADDRESS(($AN504-1)*3+$AO504+5,$AP504+20))="",0,IF(COUNTIF(INDIRECT(ADDRESS(($AN504-1)*36+($AO504-1)*12+6,COLUMN())):INDIRECT(ADDRESS(($AN504-1)*36+($AO504-1)*12+$AP504+4,COLUMN())),INDIRECT(ADDRESS(($AN504-1)*3+$AO504+5,$AP504+20)))&gt;=1,0,INDIRECT(ADDRESS(($AN504-1)*3+$AO504+5,$AP504+20)))))</f>
        <v>0</v>
      </c>
      <c r="AT504" s="4">
        <f ca="1">COUNTIF(INDIRECT("U"&amp;(ROW()+12*(($AN504-1)*3+$AO504)-ROW())/12+5):INDIRECT("AF"&amp;(ROW()+12*(($AN504-1)*3+$AO504)-ROW())/12+5),AS504)</f>
        <v>0</v>
      </c>
      <c r="AU504" s="4">
        <f ca="1">IF(AND(AQ504+AS504&gt;0,AR504+AT504&gt;0),COUNTIF(AU$6:AU503,"&gt;0")+1,0)</f>
        <v>0</v>
      </c>
    </row>
    <row r="505" spans="40:47">
      <c r="AN505" s="4">
        <v>14</v>
      </c>
      <c r="AO505" s="4">
        <v>3</v>
      </c>
      <c r="AP505" s="4">
        <v>8</v>
      </c>
      <c r="AQ505" s="6">
        <f ca="1">IF($AP505=1,IF(INDIRECT(ADDRESS(($AN505-1)*3+$AO505+5,$AP505+7))="",0,INDIRECT(ADDRESS(($AN505-1)*3+$AO505+5,$AP505+7))),IF(INDIRECT(ADDRESS(($AN505-1)*3+$AO505+5,$AP505+7))="",0,IF(COUNTIF(INDIRECT(ADDRESS(($AN505-1)*36+($AO505-1)*12+6,COLUMN())):INDIRECT(ADDRESS(($AN505-1)*36+($AO505-1)*12+$AP505+4,COLUMN())),INDIRECT(ADDRESS(($AN505-1)*3+$AO505+5,$AP505+7)))&gt;=1,0,INDIRECT(ADDRESS(($AN505-1)*3+$AO505+5,$AP505+7)))))</f>
        <v>0</v>
      </c>
      <c r="AR505" s="4">
        <f ca="1">COUNTIF(INDIRECT("H"&amp;(ROW()+12*(($AN505-1)*3+$AO505)-ROW())/12+5):INDIRECT("S"&amp;(ROW()+12*(($AN505-1)*3+$AO505)-ROW())/12+5),AQ505)</f>
        <v>0</v>
      </c>
      <c r="AS505" s="6">
        <f ca="1">IF($AP505=1,IF(INDIRECT(ADDRESS(($AN505-1)*3+$AO505+5,$AP505+20))="",0,INDIRECT(ADDRESS(($AN505-1)*3+$AO505+5,$AP505+20))),IF(INDIRECT(ADDRESS(($AN505-1)*3+$AO505+5,$AP505+20))="",0,IF(COUNTIF(INDIRECT(ADDRESS(($AN505-1)*36+($AO505-1)*12+6,COLUMN())):INDIRECT(ADDRESS(($AN505-1)*36+($AO505-1)*12+$AP505+4,COLUMN())),INDIRECT(ADDRESS(($AN505-1)*3+$AO505+5,$AP505+20)))&gt;=1,0,INDIRECT(ADDRESS(($AN505-1)*3+$AO505+5,$AP505+20)))))</f>
        <v>0</v>
      </c>
      <c r="AT505" s="4">
        <f ca="1">COUNTIF(INDIRECT("U"&amp;(ROW()+12*(($AN505-1)*3+$AO505)-ROW())/12+5):INDIRECT("AF"&amp;(ROW()+12*(($AN505-1)*3+$AO505)-ROW())/12+5),AS505)</f>
        <v>0</v>
      </c>
      <c r="AU505" s="4">
        <f ca="1">IF(AND(AQ505+AS505&gt;0,AR505+AT505&gt;0),COUNTIF(AU$6:AU504,"&gt;0")+1,0)</f>
        <v>0</v>
      </c>
    </row>
    <row r="506" spans="40:47">
      <c r="AN506" s="4">
        <v>14</v>
      </c>
      <c r="AO506" s="4">
        <v>3</v>
      </c>
      <c r="AP506" s="4">
        <v>9</v>
      </c>
      <c r="AQ506" s="6">
        <f ca="1">IF($AP506=1,IF(INDIRECT(ADDRESS(($AN506-1)*3+$AO506+5,$AP506+7))="",0,INDIRECT(ADDRESS(($AN506-1)*3+$AO506+5,$AP506+7))),IF(INDIRECT(ADDRESS(($AN506-1)*3+$AO506+5,$AP506+7))="",0,IF(COUNTIF(INDIRECT(ADDRESS(($AN506-1)*36+($AO506-1)*12+6,COLUMN())):INDIRECT(ADDRESS(($AN506-1)*36+($AO506-1)*12+$AP506+4,COLUMN())),INDIRECT(ADDRESS(($AN506-1)*3+$AO506+5,$AP506+7)))&gt;=1,0,INDIRECT(ADDRESS(($AN506-1)*3+$AO506+5,$AP506+7)))))</f>
        <v>0</v>
      </c>
      <c r="AR506" s="4">
        <f ca="1">COUNTIF(INDIRECT("H"&amp;(ROW()+12*(($AN506-1)*3+$AO506)-ROW())/12+5):INDIRECT("S"&amp;(ROW()+12*(($AN506-1)*3+$AO506)-ROW())/12+5),AQ506)</f>
        <v>0</v>
      </c>
      <c r="AS506" s="6">
        <f ca="1">IF($AP506=1,IF(INDIRECT(ADDRESS(($AN506-1)*3+$AO506+5,$AP506+20))="",0,INDIRECT(ADDRESS(($AN506-1)*3+$AO506+5,$AP506+20))),IF(INDIRECT(ADDRESS(($AN506-1)*3+$AO506+5,$AP506+20))="",0,IF(COUNTIF(INDIRECT(ADDRESS(($AN506-1)*36+($AO506-1)*12+6,COLUMN())):INDIRECT(ADDRESS(($AN506-1)*36+($AO506-1)*12+$AP506+4,COLUMN())),INDIRECT(ADDRESS(($AN506-1)*3+$AO506+5,$AP506+20)))&gt;=1,0,INDIRECT(ADDRESS(($AN506-1)*3+$AO506+5,$AP506+20)))))</f>
        <v>0</v>
      </c>
      <c r="AT506" s="4">
        <f ca="1">COUNTIF(INDIRECT("U"&amp;(ROW()+12*(($AN506-1)*3+$AO506)-ROW())/12+5):INDIRECT("AF"&amp;(ROW()+12*(($AN506-1)*3+$AO506)-ROW())/12+5),AS506)</f>
        <v>0</v>
      </c>
      <c r="AU506" s="4">
        <f ca="1">IF(AND(AQ506+AS506&gt;0,AR506+AT506&gt;0),COUNTIF(AU$6:AU505,"&gt;0")+1,0)</f>
        <v>0</v>
      </c>
    </row>
    <row r="507" spans="40:47">
      <c r="AN507" s="4">
        <v>14</v>
      </c>
      <c r="AO507" s="4">
        <v>3</v>
      </c>
      <c r="AP507" s="4">
        <v>10</v>
      </c>
      <c r="AQ507" s="6">
        <f ca="1">IF($AP507=1,IF(INDIRECT(ADDRESS(($AN507-1)*3+$AO507+5,$AP507+7))="",0,INDIRECT(ADDRESS(($AN507-1)*3+$AO507+5,$AP507+7))),IF(INDIRECT(ADDRESS(($AN507-1)*3+$AO507+5,$AP507+7))="",0,IF(COUNTIF(INDIRECT(ADDRESS(($AN507-1)*36+($AO507-1)*12+6,COLUMN())):INDIRECT(ADDRESS(($AN507-1)*36+($AO507-1)*12+$AP507+4,COLUMN())),INDIRECT(ADDRESS(($AN507-1)*3+$AO507+5,$AP507+7)))&gt;=1,0,INDIRECT(ADDRESS(($AN507-1)*3+$AO507+5,$AP507+7)))))</f>
        <v>0</v>
      </c>
      <c r="AR507" s="4">
        <f ca="1">COUNTIF(INDIRECT("H"&amp;(ROW()+12*(($AN507-1)*3+$AO507)-ROW())/12+5):INDIRECT("S"&amp;(ROW()+12*(($AN507-1)*3+$AO507)-ROW())/12+5),AQ507)</f>
        <v>0</v>
      </c>
      <c r="AS507" s="6">
        <f ca="1">IF($AP507=1,IF(INDIRECT(ADDRESS(($AN507-1)*3+$AO507+5,$AP507+20))="",0,INDIRECT(ADDRESS(($AN507-1)*3+$AO507+5,$AP507+20))),IF(INDIRECT(ADDRESS(($AN507-1)*3+$AO507+5,$AP507+20))="",0,IF(COUNTIF(INDIRECT(ADDRESS(($AN507-1)*36+($AO507-1)*12+6,COLUMN())):INDIRECT(ADDRESS(($AN507-1)*36+($AO507-1)*12+$AP507+4,COLUMN())),INDIRECT(ADDRESS(($AN507-1)*3+$AO507+5,$AP507+20)))&gt;=1,0,INDIRECT(ADDRESS(($AN507-1)*3+$AO507+5,$AP507+20)))))</f>
        <v>0</v>
      </c>
      <c r="AT507" s="4">
        <f ca="1">COUNTIF(INDIRECT("U"&amp;(ROW()+12*(($AN507-1)*3+$AO507)-ROW())/12+5):INDIRECT("AF"&amp;(ROW()+12*(($AN507-1)*3+$AO507)-ROW())/12+5),AS507)</f>
        <v>0</v>
      </c>
      <c r="AU507" s="4">
        <f ca="1">IF(AND(AQ507+AS507&gt;0,AR507+AT507&gt;0),COUNTIF(AU$6:AU506,"&gt;0")+1,0)</f>
        <v>0</v>
      </c>
    </row>
    <row r="508" spans="40:47">
      <c r="AN508" s="4">
        <v>14</v>
      </c>
      <c r="AO508" s="4">
        <v>3</v>
      </c>
      <c r="AP508" s="4">
        <v>11</v>
      </c>
      <c r="AQ508" s="6">
        <f ca="1">IF($AP508=1,IF(INDIRECT(ADDRESS(($AN508-1)*3+$AO508+5,$AP508+7))="",0,INDIRECT(ADDRESS(($AN508-1)*3+$AO508+5,$AP508+7))),IF(INDIRECT(ADDRESS(($AN508-1)*3+$AO508+5,$AP508+7))="",0,IF(COUNTIF(INDIRECT(ADDRESS(($AN508-1)*36+($AO508-1)*12+6,COLUMN())):INDIRECT(ADDRESS(($AN508-1)*36+($AO508-1)*12+$AP508+4,COLUMN())),INDIRECT(ADDRESS(($AN508-1)*3+$AO508+5,$AP508+7)))&gt;=1,0,INDIRECT(ADDRESS(($AN508-1)*3+$AO508+5,$AP508+7)))))</f>
        <v>0</v>
      </c>
      <c r="AR508" s="4">
        <f ca="1">COUNTIF(INDIRECT("H"&amp;(ROW()+12*(($AN508-1)*3+$AO508)-ROW())/12+5):INDIRECT("S"&amp;(ROW()+12*(($AN508-1)*3+$AO508)-ROW())/12+5),AQ508)</f>
        <v>0</v>
      </c>
      <c r="AS508" s="6">
        <f ca="1">IF($AP508=1,IF(INDIRECT(ADDRESS(($AN508-1)*3+$AO508+5,$AP508+20))="",0,INDIRECT(ADDRESS(($AN508-1)*3+$AO508+5,$AP508+20))),IF(INDIRECT(ADDRESS(($AN508-1)*3+$AO508+5,$AP508+20))="",0,IF(COUNTIF(INDIRECT(ADDRESS(($AN508-1)*36+($AO508-1)*12+6,COLUMN())):INDIRECT(ADDRESS(($AN508-1)*36+($AO508-1)*12+$AP508+4,COLUMN())),INDIRECT(ADDRESS(($AN508-1)*3+$AO508+5,$AP508+20)))&gt;=1,0,INDIRECT(ADDRESS(($AN508-1)*3+$AO508+5,$AP508+20)))))</f>
        <v>0</v>
      </c>
      <c r="AT508" s="4">
        <f ca="1">COUNTIF(INDIRECT("U"&amp;(ROW()+12*(($AN508-1)*3+$AO508)-ROW())/12+5):INDIRECT("AF"&amp;(ROW()+12*(($AN508-1)*3+$AO508)-ROW())/12+5),AS508)</f>
        <v>0</v>
      </c>
      <c r="AU508" s="4">
        <f ca="1">IF(AND(AQ508+AS508&gt;0,AR508+AT508&gt;0),COUNTIF(AU$6:AU507,"&gt;0")+1,0)</f>
        <v>0</v>
      </c>
    </row>
    <row r="509" spans="40:47">
      <c r="AN509" s="77">
        <v>14</v>
      </c>
      <c r="AO509" s="77">
        <v>3</v>
      </c>
      <c r="AP509" s="77">
        <v>12</v>
      </c>
      <c r="AQ509" s="78">
        <f ca="1">IF($AP509=1,IF(INDIRECT(ADDRESS(($AN509-1)*3+$AO509+5,$AP509+7))="",0,INDIRECT(ADDRESS(($AN509-1)*3+$AO509+5,$AP509+7))),IF(INDIRECT(ADDRESS(($AN509-1)*3+$AO509+5,$AP509+7))="",0,IF(COUNTIF(INDIRECT(ADDRESS(($AN509-1)*36+($AO509-1)*12+6,COLUMN())):INDIRECT(ADDRESS(($AN509-1)*36+($AO509-1)*12+$AP509+4,COLUMN())),INDIRECT(ADDRESS(($AN509-1)*3+$AO509+5,$AP509+7)))&gt;=1,0,INDIRECT(ADDRESS(($AN509-1)*3+$AO509+5,$AP509+7)))))</f>
        <v>0</v>
      </c>
      <c r="AR509" s="77">
        <f ca="1">COUNTIF(INDIRECT("H"&amp;(ROW()+12*(($AN509-1)*3+$AO509)-ROW())/12+5):INDIRECT("S"&amp;(ROW()+12*(($AN509-1)*3+$AO509)-ROW())/12+5),AQ509)</f>
        <v>0</v>
      </c>
      <c r="AS509" s="78">
        <f ca="1">IF($AP509=1,IF(INDIRECT(ADDRESS(($AN509-1)*3+$AO509+5,$AP509+20))="",0,INDIRECT(ADDRESS(($AN509-1)*3+$AO509+5,$AP509+20))),IF(INDIRECT(ADDRESS(($AN509-1)*3+$AO509+5,$AP509+20))="",0,IF(COUNTIF(INDIRECT(ADDRESS(($AN509-1)*36+($AO509-1)*12+6,COLUMN())):INDIRECT(ADDRESS(($AN509-1)*36+($AO509-1)*12+$AP509+4,COLUMN())),INDIRECT(ADDRESS(($AN509-1)*3+$AO509+5,$AP509+20)))&gt;=1,0,INDIRECT(ADDRESS(($AN509-1)*3+$AO509+5,$AP509+20)))))</f>
        <v>0</v>
      </c>
      <c r="AT509" s="77">
        <f ca="1">COUNTIF(INDIRECT("U"&amp;(ROW()+12*(($AN509-1)*3+$AO509)-ROW())/12+5):INDIRECT("AF"&amp;(ROW()+12*(($AN509-1)*3+$AO509)-ROW())/12+5),AS509)</f>
        <v>0</v>
      </c>
      <c r="AU509" s="4">
        <f ca="1">IF(AND(AQ509+AS509&gt;0,AR509+AT509&gt;0),COUNTIF(AU$6:AU508,"&gt;0")+1,0)</f>
        <v>0</v>
      </c>
    </row>
    <row r="510" spans="40:47">
      <c r="AN510" s="4">
        <v>15</v>
      </c>
      <c r="AO510" s="4">
        <v>1</v>
      </c>
      <c r="AP510" s="4">
        <v>1</v>
      </c>
      <c r="AQ510" s="6">
        <f ca="1">IF($AP510=1,IF(INDIRECT(ADDRESS(($AN510-1)*3+$AO510+5,$AP510+7))="",0,INDIRECT(ADDRESS(($AN510-1)*3+$AO510+5,$AP510+7))),IF(INDIRECT(ADDRESS(($AN510-1)*3+$AO510+5,$AP510+7))="",0,IF(COUNTIF(INDIRECT(ADDRESS(($AN510-1)*36+($AO510-1)*12+6,COLUMN())):INDIRECT(ADDRESS(($AN510-1)*36+($AO510-1)*12+$AP510+4,COLUMN())),INDIRECT(ADDRESS(($AN510-1)*3+$AO510+5,$AP510+7)))&gt;=1,0,INDIRECT(ADDRESS(($AN510-1)*3+$AO510+5,$AP510+7)))))</f>
        <v>0</v>
      </c>
      <c r="AR510" s="4">
        <f ca="1">COUNTIF(INDIRECT("H"&amp;(ROW()+12*(($AN510-1)*3+$AO510)-ROW())/12+5):INDIRECT("S"&amp;(ROW()+12*(($AN510-1)*3+$AO510)-ROW())/12+5),AQ510)</f>
        <v>0</v>
      </c>
      <c r="AS510" s="6">
        <f ca="1">IF($AP510=1,IF(INDIRECT(ADDRESS(($AN510-1)*3+$AO510+5,$AP510+20))="",0,INDIRECT(ADDRESS(($AN510-1)*3+$AO510+5,$AP510+20))),IF(INDIRECT(ADDRESS(($AN510-1)*3+$AO510+5,$AP510+20))="",0,IF(COUNTIF(INDIRECT(ADDRESS(($AN510-1)*36+($AO510-1)*12+6,COLUMN())):INDIRECT(ADDRESS(($AN510-1)*36+($AO510-1)*12+$AP510+4,COLUMN())),INDIRECT(ADDRESS(($AN510-1)*3+$AO510+5,$AP510+20)))&gt;=1,0,INDIRECT(ADDRESS(($AN510-1)*3+$AO510+5,$AP510+20)))))</f>
        <v>0</v>
      </c>
      <c r="AT510" s="4">
        <f ca="1">COUNTIF(INDIRECT("U"&amp;(ROW()+12*(($AN510-1)*3+$AO510)-ROW())/12+5):INDIRECT("AF"&amp;(ROW()+12*(($AN510-1)*3+$AO510)-ROW())/12+5),AS510)</f>
        <v>0</v>
      </c>
      <c r="AU510" s="4">
        <f ca="1">IF(AND(AQ510+AS510&gt;0,AR510+AT510&gt;0),COUNTIF(AU$6:AU509,"&gt;0")+1,0)</f>
        <v>0</v>
      </c>
    </row>
    <row r="511" spans="40:47">
      <c r="AN511" s="4">
        <v>15</v>
      </c>
      <c r="AO511" s="4">
        <v>1</v>
      </c>
      <c r="AP511" s="4">
        <v>2</v>
      </c>
      <c r="AQ511" s="6">
        <f ca="1">IF($AP511=1,IF(INDIRECT(ADDRESS(($AN511-1)*3+$AO511+5,$AP511+7))="",0,INDIRECT(ADDRESS(($AN511-1)*3+$AO511+5,$AP511+7))),IF(INDIRECT(ADDRESS(($AN511-1)*3+$AO511+5,$AP511+7))="",0,IF(COUNTIF(INDIRECT(ADDRESS(($AN511-1)*36+($AO511-1)*12+6,COLUMN())):INDIRECT(ADDRESS(($AN511-1)*36+($AO511-1)*12+$AP511+4,COLUMN())),INDIRECT(ADDRESS(($AN511-1)*3+$AO511+5,$AP511+7)))&gt;=1,0,INDIRECT(ADDRESS(($AN511-1)*3+$AO511+5,$AP511+7)))))</f>
        <v>0</v>
      </c>
      <c r="AR511" s="4">
        <f ca="1">COUNTIF(INDIRECT("H"&amp;(ROW()+12*(($AN511-1)*3+$AO511)-ROW())/12+5):INDIRECT("S"&amp;(ROW()+12*(($AN511-1)*3+$AO511)-ROW())/12+5),AQ511)</f>
        <v>0</v>
      </c>
      <c r="AS511" s="6">
        <f ca="1">IF($AP511=1,IF(INDIRECT(ADDRESS(($AN511-1)*3+$AO511+5,$AP511+20))="",0,INDIRECT(ADDRESS(($AN511-1)*3+$AO511+5,$AP511+20))),IF(INDIRECT(ADDRESS(($AN511-1)*3+$AO511+5,$AP511+20))="",0,IF(COUNTIF(INDIRECT(ADDRESS(($AN511-1)*36+($AO511-1)*12+6,COLUMN())):INDIRECT(ADDRESS(($AN511-1)*36+($AO511-1)*12+$AP511+4,COLUMN())),INDIRECT(ADDRESS(($AN511-1)*3+$AO511+5,$AP511+20)))&gt;=1,0,INDIRECT(ADDRESS(($AN511-1)*3+$AO511+5,$AP511+20)))))</f>
        <v>0</v>
      </c>
      <c r="AT511" s="4">
        <f ca="1">COUNTIF(INDIRECT("U"&amp;(ROW()+12*(($AN511-1)*3+$AO511)-ROW())/12+5):INDIRECT("AF"&amp;(ROW()+12*(($AN511-1)*3+$AO511)-ROW())/12+5),AS511)</f>
        <v>0</v>
      </c>
      <c r="AU511" s="4">
        <f ca="1">IF(AND(AQ511+AS511&gt;0,AR511+AT511&gt;0),COUNTIF(AU$6:AU510,"&gt;0")+1,0)</f>
        <v>0</v>
      </c>
    </row>
    <row r="512" spans="40:47">
      <c r="AN512" s="4">
        <v>15</v>
      </c>
      <c r="AO512" s="4">
        <v>1</v>
      </c>
      <c r="AP512" s="4">
        <v>3</v>
      </c>
      <c r="AQ512" s="6">
        <f ca="1">IF($AP512=1,IF(INDIRECT(ADDRESS(($AN512-1)*3+$AO512+5,$AP512+7))="",0,INDIRECT(ADDRESS(($AN512-1)*3+$AO512+5,$AP512+7))),IF(INDIRECT(ADDRESS(($AN512-1)*3+$AO512+5,$AP512+7))="",0,IF(COUNTIF(INDIRECT(ADDRESS(($AN512-1)*36+($AO512-1)*12+6,COLUMN())):INDIRECT(ADDRESS(($AN512-1)*36+($AO512-1)*12+$AP512+4,COLUMN())),INDIRECT(ADDRESS(($AN512-1)*3+$AO512+5,$AP512+7)))&gt;=1,0,INDIRECT(ADDRESS(($AN512-1)*3+$AO512+5,$AP512+7)))))</f>
        <v>0</v>
      </c>
      <c r="AR512" s="4">
        <f ca="1">COUNTIF(INDIRECT("H"&amp;(ROW()+12*(($AN512-1)*3+$AO512)-ROW())/12+5):INDIRECT("S"&amp;(ROW()+12*(($AN512-1)*3+$AO512)-ROW())/12+5),AQ512)</f>
        <v>0</v>
      </c>
      <c r="AS512" s="6">
        <f ca="1">IF($AP512=1,IF(INDIRECT(ADDRESS(($AN512-1)*3+$AO512+5,$AP512+20))="",0,INDIRECT(ADDRESS(($AN512-1)*3+$AO512+5,$AP512+20))),IF(INDIRECT(ADDRESS(($AN512-1)*3+$AO512+5,$AP512+20))="",0,IF(COUNTIF(INDIRECT(ADDRESS(($AN512-1)*36+($AO512-1)*12+6,COLUMN())):INDIRECT(ADDRESS(($AN512-1)*36+($AO512-1)*12+$AP512+4,COLUMN())),INDIRECT(ADDRESS(($AN512-1)*3+$AO512+5,$AP512+20)))&gt;=1,0,INDIRECT(ADDRESS(($AN512-1)*3+$AO512+5,$AP512+20)))))</f>
        <v>0</v>
      </c>
      <c r="AT512" s="4">
        <f ca="1">COUNTIF(INDIRECT("U"&amp;(ROW()+12*(($AN512-1)*3+$AO512)-ROW())/12+5):INDIRECT("AF"&amp;(ROW()+12*(($AN512-1)*3+$AO512)-ROW())/12+5),AS512)</f>
        <v>0</v>
      </c>
      <c r="AU512" s="4">
        <f ca="1">IF(AND(AQ512+AS512&gt;0,AR512+AT512&gt;0),COUNTIF(AU$6:AU511,"&gt;0")+1,0)</f>
        <v>0</v>
      </c>
    </row>
    <row r="513" spans="40:47">
      <c r="AN513" s="4">
        <v>15</v>
      </c>
      <c r="AO513" s="4">
        <v>1</v>
      </c>
      <c r="AP513" s="4">
        <v>4</v>
      </c>
      <c r="AQ513" s="6">
        <f ca="1">IF($AP513=1,IF(INDIRECT(ADDRESS(($AN513-1)*3+$AO513+5,$AP513+7))="",0,INDIRECT(ADDRESS(($AN513-1)*3+$AO513+5,$AP513+7))),IF(INDIRECT(ADDRESS(($AN513-1)*3+$AO513+5,$AP513+7))="",0,IF(COUNTIF(INDIRECT(ADDRESS(($AN513-1)*36+($AO513-1)*12+6,COLUMN())):INDIRECT(ADDRESS(($AN513-1)*36+($AO513-1)*12+$AP513+4,COLUMN())),INDIRECT(ADDRESS(($AN513-1)*3+$AO513+5,$AP513+7)))&gt;=1,0,INDIRECT(ADDRESS(($AN513-1)*3+$AO513+5,$AP513+7)))))</f>
        <v>0</v>
      </c>
      <c r="AR513" s="4">
        <f ca="1">COUNTIF(INDIRECT("H"&amp;(ROW()+12*(($AN513-1)*3+$AO513)-ROW())/12+5):INDIRECT("S"&amp;(ROW()+12*(($AN513-1)*3+$AO513)-ROW())/12+5),AQ513)</f>
        <v>0</v>
      </c>
      <c r="AS513" s="6">
        <f ca="1">IF($AP513=1,IF(INDIRECT(ADDRESS(($AN513-1)*3+$AO513+5,$AP513+20))="",0,INDIRECT(ADDRESS(($AN513-1)*3+$AO513+5,$AP513+20))),IF(INDIRECT(ADDRESS(($AN513-1)*3+$AO513+5,$AP513+20))="",0,IF(COUNTIF(INDIRECT(ADDRESS(($AN513-1)*36+($AO513-1)*12+6,COLUMN())):INDIRECT(ADDRESS(($AN513-1)*36+($AO513-1)*12+$AP513+4,COLUMN())),INDIRECT(ADDRESS(($AN513-1)*3+$AO513+5,$AP513+20)))&gt;=1,0,INDIRECT(ADDRESS(($AN513-1)*3+$AO513+5,$AP513+20)))))</f>
        <v>0</v>
      </c>
      <c r="AT513" s="4">
        <f ca="1">COUNTIF(INDIRECT("U"&amp;(ROW()+12*(($AN513-1)*3+$AO513)-ROW())/12+5):INDIRECT("AF"&amp;(ROW()+12*(($AN513-1)*3+$AO513)-ROW())/12+5),AS513)</f>
        <v>0</v>
      </c>
      <c r="AU513" s="4">
        <f ca="1">IF(AND(AQ513+AS513&gt;0,AR513+AT513&gt;0),COUNTIF(AU$6:AU512,"&gt;0")+1,0)</f>
        <v>0</v>
      </c>
    </row>
    <row r="514" spans="40:47">
      <c r="AN514" s="4">
        <v>15</v>
      </c>
      <c r="AO514" s="4">
        <v>1</v>
      </c>
      <c r="AP514" s="4">
        <v>5</v>
      </c>
      <c r="AQ514" s="6">
        <f ca="1">IF($AP514=1,IF(INDIRECT(ADDRESS(($AN514-1)*3+$AO514+5,$AP514+7))="",0,INDIRECT(ADDRESS(($AN514-1)*3+$AO514+5,$AP514+7))),IF(INDIRECT(ADDRESS(($AN514-1)*3+$AO514+5,$AP514+7))="",0,IF(COUNTIF(INDIRECT(ADDRESS(($AN514-1)*36+($AO514-1)*12+6,COLUMN())):INDIRECT(ADDRESS(($AN514-1)*36+($AO514-1)*12+$AP514+4,COLUMN())),INDIRECT(ADDRESS(($AN514-1)*3+$AO514+5,$AP514+7)))&gt;=1,0,INDIRECT(ADDRESS(($AN514-1)*3+$AO514+5,$AP514+7)))))</f>
        <v>0</v>
      </c>
      <c r="AR514" s="4">
        <f ca="1">COUNTIF(INDIRECT("H"&amp;(ROW()+12*(($AN514-1)*3+$AO514)-ROW())/12+5):INDIRECT("S"&amp;(ROW()+12*(($AN514-1)*3+$AO514)-ROW())/12+5),AQ514)</f>
        <v>0</v>
      </c>
      <c r="AS514" s="6">
        <f ca="1">IF($AP514=1,IF(INDIRECT(ADDRESS(($AN514-1)*3+$AO514+5,$AP514+20))="",0,INDIRECT(ADDRESS(($AN514-1)*3+$AO514+5,$AP514+20))),IF(INDIRECT(ADDRESS(($AN514-1)*3+$AO514+5,$AP514+20))="",0,IF(COUNTIF(INDIRECT(ADDRESS(($AN514-1)*36+($AO514-1)*12+6,COLUMN())):INDIRECT(ADDRESS(($AN514-1)*36+($AO514-1)*12+$AP514+4,COLUMN())),INDIRECT(ADDRESS(($AN514-1)*3+$AO514+5,$AP514+20)))&gt;=1,0,INDIRECT(ADDRESS(($AN514-1)*3+$AO514+5,$AP514+20)))))</f>
        <v>0</v>
      </c>
      <c r="AT514" s="4">
        <f ca="1">COUNTIF(INDIRECT("U"&amp;(ROW()+12*(($AN514-1)*3+$AO514)-ROW())/12+5):INDIRECT("AF"&amp;(ROW()+12*(($AN514-1)*3+$AO514)-ROW())/12+5),AS514)</f>
        <v>0</v>
      </c>
      <c r="AU514" s="4">
        <f ca="1">IF(AND(AQ514+AS514&gt;0,AR514+AT514&gt;0),COUNTIF(AU$6:AU513,"&gt;0")+1,0)</f>
        <v>0</v>
      </c>
    </row>
    <row r="515" spans="40:47">
      <c r="AN515" s="4">
        <v>15</v>
      </c>
      <c r="AO515" s="4">
        <v>1</v>
      </c>
      <c r="AP515" s="4">
        <v>6</v>
      </c>
      <c r="AQ515" s="6">
        <f ca="1">IF($AP515=1,IF(INDIRECT(ADDRESS(($AN515-1)*3+$AO515+5,$AP515+7))="",0,INDIRECT(ADDRESS(($AN515-1)*3+$AO515+5,$AP515+7))),IF(INDIRECT(ADDRESS(($AN515-1)*3+$AO515+5,$AP515+7))="",0,IF(COUNTIF(INDIRECT(ADDRESS(($AN515-1)*36+($AO515-1)*12+6,COLUMN())):INDIRECT(ADDRESS(($AN515-1)*36+($AO515-1)*12+$AP515+4,COLUMN())),INDIRECT(ADDRESS(($AN515-1)*3+$AO515+5,$AP515+7)))&gt;=1,0,INDIRECT(ADDRESS(($AN515-1)*3+$AO515+5,$AP515+7)))))</f>
        <v>0</v>
      </c>
      <c r="AR515" s="4">
        <f ca="1">COUNTIF(INDIRECT("H"&amp;(ROW()+12*(($AN515-1)*3+$AO515)-ROW())/12+5):INDIRECT("S"&amp;(ROW()+12*(($AN515-1)*3+$AO515)-ROW())/12+5),AQ515)</f>
        <v>0</v>
      </c>
      <c r="AS515" s="6">
        <f ca="1">IF($AP515=1,IF(INDIRECT(ADDRESS(($AN515-1)*3+$AO515+5,$AP515+20))="",0,INDIRECT(ADDRESS(($AN515-1)*3+$AO515+5,$AP515+20))),IF(INDIRECT(ADDRESS(($AN515-1)*3+$AO515+5,$AP515+20))="",0,IF(COUNTIF(INDIRECT(ADDRESS(($AN515-1)*36+($AO515-1)*12+6,COLUMN())):INDIRECT(ADDRESS(($AN515-1)*36+($AO515-1)*12+$AP515+4,COLUMN())),INDIRECT(ADDRESS(($AN515-1)*3+$AO515+5,$AP515+20)))&gt;=1,0,INDIRECT(ADDRESS(($AN515-1)*3+$AO515+5,$AP515+20)))))</f>
        <v>0</v>
      </c>
      <c r="AT515" s="4">
        <f ca="1">COUNTIF(INDIRECT("U"&amp;(ROW()+12*(($AN515-1)*3+$AO515)-ROW())/12+5):INDIRECT("AF"&amp;(ROW()+12*(($AN515-1)*3+$AO515)-ROW())/12+5),AS515)</f>
        <v>0</v>
      </c>
      <c r="AU515" s="4">
        <f ca="1">IF(AND(AQ515+AS515&gt;0,AR515+AT515&gt;0),COUNTIF(AU$6:AU514,"&gt;0")+1,0)</f>
        <v>0</v>
      </c>
    </row>
    <row r="516" spans="40:47">
      <c r="AN516" s="4">
        <v>15</v>
      </c>
      <c r="AO516" s="4">
        <v>1</v>
      </c>
      <c r="AP516" s="4">
        <v>7</v>
      </c>
      <c r="AQ516" s="6">
        <f ca="1">IF($AP516=1,IF(INDIRECT(ADDRESS(($AN516-1)*3+$AO516+5,$AP516+7))="",0,INDIRECT(ADDRESS(($AN516-1)*3+$AO516+5,$AP516+7))),IF(INDIRECT(ADDRESS(($AN516-1)*3+$AO516+5,$AP516+7))="",0,IF(COUNTIF(INDIRECT(ADDRESS(($AN516-1)*36+($AO516-1)*12+6,COLUMN())):INDIRECT(ADDRESS(($AN516-1)*36+($AO516-1)*12+$AP516+4,COLUMN())),INDIRECT(ADDRESS(($AN516-1)*3+$AO516+5,$AP516+7)))&gt;=1,0,INDIRECT(ADDRESS(($AN516-1)*3+$AO516+5,$AP516+7)))))</f>
        <v>0</v>
      </c>
      <c r="AR516" s="4">
        <f ca="1">COUNTIF(INDIRECT("H"&amp;(ROW()+12*(($AN516-1)*3+$AO516)-ROW())/12+5):INDIRECT("S"&amp;(ROW()+12*(($AN516-1)*3+$AO516)-ROW())/12+5),AQ516)</f>
        <v>0</v>
      </c>
      <c r="AS516" s="6">
        <f ca="1">IF($AP516=1,IF(INDIRECT(ADDRESS(($AN516-1)*3+$AO516+5,$AP516+20))="",0,INDIRECT(ADDRESS(($AN516-1)*3+$AO516+5,$AP516+20))),IF(INDIRECT(ADDRESS(($AN516-1)*3+$AO516+5,$AP516+20))="",0,IF(COUNTIF(INDIRECT(ADDRESS(($AN516-1)*36+($AO516-1)*12+6,COLUMN())):INDIRECT(ADDRESS(($AN516-1)*36+($AO516-1)*12+$AP516+4,COLUMN())),INDIRECT(ADDRESS(($AN516-1)*3+$AO516+5,$AP516+20)))&gt;=1,0,INDIRECT(ADDRESS(($AN516-1)*3+$AO516+5,$AP516+20)))))</f>
        <v>0</v>
      </c>
      <c r="AT516" s="4">
        <f ca="1">COUNTIF(INDIRECT("U"&amp;(ROW()+12*(($AN516-1)*3+$AO516)-ROW())/12+5):INDIRECT("AF"&amp;(ROW()+12*(($AN516-1)*3+$AO516)-ROW())/12+5),AS516)</f>
        <v>0</v>
      </c>
      <c r="AU516" s="4">
        <f ca="1">IF(AND(AQ516+AS516&gt;0,AR516+AT516&gt;0),COUNTIF(AU$6:AU515,"&gt;0")+1,0)</f>
        <v>0</v>
      </c>
    </row>
    <row r="517" spans="40:47">
      <c r="AN517" s="4">
        <v>15</v>
      </c>
      <c r="AO517" s="4">
        <v>1</v>
      </c>
      <c r="AP517" s="4">
        <v>8</v>
      </c>
      <c r="AQ517" s="6">
        <f ca="1">IF($AP517=1,IF(INDIRECT(ADDRESS(($AN517-1)*3+$AO517+5,$AP517+7))="",0,INDIRECT(ADDRESS(($AN517-1)*3+$AO517+5,$AP517+7))),IF(INDIRECT(ADDRESS(($AN517-1)*3+$AO517+5,$AP517+7))="",0,IF(COUNTIF(INDIRECT(ADDRESS(($AN517-1)*36+($AO517-1)*12+6,COLUMN())):INDIRECT(ADDRESS(($AN517-1)*36+($AO517-1)*12+$AP517+4,COLUMN())),INDIRECT(ADDRESS(($AN517-1)*3+$AO517+5,$AP517+7)))&gt;=1,0,INDIRECT(ADDRESS(($AN517-1)*3+$AO517+5,$AP517+7)))))</f>
        <v>0</v>
      </c>
      <c r="AR517" s="4">
        <f ca="1">COUNTIF(INDIRECT("H"&amp;(ROW()+12*(($AN517-1)*3+$AO517)-ROW())/12+5):INDIRECT("S"&amp;(ROW()+12*(($AN517-1)*3+$AO517)-ROW())/12+5),AQ517)</f>
        <v>0</v>
      </c>
      <c r="AS517" s="6">
        <f ca="1">IF($AP517=1,IF(INDIRECT(ADDRESS(($AN517-1)*3+$AO517+5,$AP517+20))="",0,INDIRECT(ADDRESS(($AN517-1)*3+$AO517+5,$AP517+20))),IF(INDIRECT(ADDRESS(($AN517-1)*3+$AO517+5,$AP517+20))="",0,IF(COUNTIF(INDIRECT(ADDRESS(($AN517-1)*36+($AO517-1)*12+6,COLUMN())):INDIRECT(ADDRESS(($AN517-1)*36+($AO517-1)*12+$AP517+4,COLUMN())),INDIRECT(ADDRESS(($AN517-1)*3+$AO517+5,$AP517+20)))&gt;=1,0,INDIRECT(ADDRESS(($AN517-1)*3+$AO517+5,$AP517+20)))))</f>
        <v>0</v>
      </c>
      <c r="AT517" s="4">
        <f ca="1">COUNTIF(INDIRECT("U"&amp;(ROW()+12*(($AN517-1)*3+$AO517)-ROW())/12+5):INDIRECT("AF"&amp;(ROW()+12*(($AN517-1)*3+$AO517)-ROW())/12+5),AS517)</f>
        <v>0</v>
      </c>
      <c r="AU517" s="4">
        <f ca="1">IF(AND(AQ517+AS517&gt;0,AR517+AT517&gt;0),COUNTIF(AU$6:AU516,"&gt;0")+1,0)</f>
        <v>0</v>
      </c>
    </row>
    <row r="518" spans="40:47">
      <c r="AN518" s="4">
        <v>15</v>
      </c>
      <c r="AO518" s="4">
        <v>1</v>
      </c>
      <c r="AP518" s="4">
        <v>9</v>
      </c>
      <c r="AQ518" s="6">
        <f ca="1">IF($AP518=1,IF(INDIRECT(ADDRESS(($AN518-1)*3+$AO518+5,$AP518+7))="",0,INDIRECT(ADDRESS(($AN518-1)*3+$AO518+5,$AP518+7))),IF(INDIRECT(ADDRESS(($AN518-1)*3+$AO518+5,$AP518+7))="",0,IF(COUNTIF(INDIRECT(ADDRESS(($AN518-1)*36+($AO518-1)*12+6,COLUMN())):INDIRECT(ADDRESS(($AN518-1)*36+($AO518-1)*12+$AP518+4,COLUMN())),INDIRECT(ADDRESS(($AN518-1)*3+$AO518+5,$AP518+7)))&gt;=1,0,INDIRECT(ADDRESS(($AN518-1)*3+$AO518+5,$AP518+7)))))</f>
        <v>0</v>
      </c>
      <c r="AR518" s="4">
        <f ca="1">COUNTIF(INDIRECT("H"&amp;(ROW()+12*(($AN518-1)*3+$AO518)-ROW())/12+5):INDIRECT("S"&amp;(ROW()+12*(($AN518-1)*3+$AO518)-ROW())/12+5),AQ518)</f>
        <v>0</v>
      </c>
      <c r="AS518" s="6">
        <f ca="1">IF($AP518=1,IF(INDIRECT(ADDRESS(($AN518-1)*3+$AO518+5,$AP518+20))="",0,INDIRECT(ADDRESS(($AN518-1)*3+$AO518+5,$AP518+20))),IF(INDIRECT(ADDRESS(($AN518-1)*3+$AO518+5,$AP518+20))="",0,IF(COUNTIF(INDIRECT(ADDRESS(($AN518-1)*36+($AO518-1)*12+6,COLUMN())):INDIRECT(ADDRESS(($AN518-1)*36+($AO518-1)*12+$AP518+4,COLUMN())),INDIRECT(ADDRESS(($AN518-1)*3+$AO518+5,$AP518+20)))&gt;=1,0,INDIRECT(ADDRESS(($AN518-1)*3+$AO518+5,$AP518+20)))))</f>
        <v>0</v>
      </c>
      <c r="AT518" s="4">
        <f ca="1">COUNTIF(INDIRECT("U"&amp;(ROW()+12*(($AN518-1)*3+$AO518)-ROW())/12+5):INDIRECT("AF"&amp;(ROW()+12*(($AN518-1)*3+$AO518)-ROW())/12+5),AS518)</f>
        <v>0</v>
      </c>
      <c r="AU518" s="4">
        <f ca="1">IF(AND(AQ518+AS518&gt;0,AR518+AT518&gt;0),COUNTIF(AU$6:AU517,"&gt;0")+1,0)</f>
        <v>0</v>
      </c>
    </row>
    <row r="519" spans="40:47">
      <c r="AN519" s="4">
        <v>15</v>
      </c>
      <c r="AO519" s="4">
        <v>1</v>
      </c>
      <c r="AP519" s="4">
        <v>10</v>
      </c>
      <c r="AQ519" s="6">
        <f ca="1">IF($AP519=1,IF(INDIRECT(ADDRESS(($AN519-1)*3+$AO519+5,$AP519+7))="",0,INDIRECT(ADDRESS(($AN519-1)*3+$AO519+5,$AP519+7))),IF(INDIRECT(ADDRESS(($AN519-1)*3+$AO519+5,$AP519+7))="",0,IF(COUNTIF(INDIRECT(ADDRESS(($AN519-1)*36+($AO519-1)*12+6,COLUMN())):INDIRECT(ADDRESS(($AN519-1)*36+($AO519-1)*12+$AP519+4,COLUMN())),INDIRECT(ADDRESS(($AN519-1)*3+$AO519+5,$AP519+7)))&gt;=1,0,INDIRECT(ADDRESS(($AN519-1)*3+$AO519+5,$AP519+7)))))</f>
        <v>0</v>
      </c>
      <c r="AR519" s="4">
        <f ca="1">COUNTIF(INDIRECT("H"&amp;(ROW()+12*(($AN519-1)*3+$AO519)-ROW())/12+5):INDIRECT("S"&amp;(ROW()+12*(($AN519-1)*3+$AO519)-ROW())/12+5),AQ519)</f>
        <v>0</v>
      </c>
      <c r="AS519" s="6">
        <f ca="1">IF($AP519=1,IF(INDIRECT(ADDRESS(($AN519-1)*3+$AO519+5,$AP519+20))="",0,INDIRECT(ADDRESS(($AN519-1)*3+$AO519+5,$AP519+20))),IF(INDIRECT(ADDRESS(($AN519-1)*3+$AO519+5,$AP519+20))="",0,IF(COUNTIF(INDIRECT(ADDRESS(($AN519-1)*36+($AO519-1)*12+6,COLUMN())):INDIRECT(ADDRESS(($AN519-1)*36+($AO519-1)*12+$AP519+4,COLUMN())),INDIRECT(ADDRESS(($AN519-1)*3+$AO519+5,$AP519+20)))&gt;=1,0,INDIRECT(ADDRESS(($AN519-1)*3+$AO519+5,$AP519+20)))))</f>
        <v>0</v>
      </c>
      <c r="AT519" s="4">
        <f ca="1">COUNTIF(INDIRECT("U"&amp;(ROW()+12*(($AN519-1)*3+$AO519)-ROW())/12+5):INDIRECT("AF"&amp;(ROW()+12*(($AN519-1)*3+$AO519)-ROW())/12+5),AS519)</f>
        <v>0</v>
      </c>
      <c r="AU519" s="4">
        <f ca="1">IF(AND(AQ519+AS519&gt;0,AR519+AT519&gt;0),COUNTIF(AU$6:AU518,"&gt;0")+1,0)</f>
        <v>0</v>
      </c>
    </row>
    <row r="520" spans="40:47">
      <c r="AN520" s="4">
        <v>15</v>
      </c>
      <c r="AO520" s="4">
        <v>1</v>
      </c>
      <c r="AP520" s="4">
        <v>11</v>
      </c>
      <c r="AQ520" s="6">
        <f ca="1">IF($AP520=1,IF(INDIRECT(ADDRESS(($AN520-1)*3+$AO520+5,$AP520+7))="",0,INDIRECT(ADDRESS(($AN520-1)*3+$AO520+5,$AP520+7))),IF(INDIRECT(ADDRESS(($AN520-1)*3+$AO520+5,$AP520+7))="",0,IF(COUNTIF(INDIRECT(ADDRESS(($AN520-1)*36+($AO520-1)*12+6,COLUMN())):INDIRECT(ADDRESS(($AN520-1)*36+($AO520-1)*12+$AP520+4,COLUMN())),INDIRECT(ADDRESS(($AN520-1)*3+$AO520+5,$AP520+7)))&gt;=1,0,INDIRECT(ADDRESS(($AN520-1)*3+$AO520+5,$AP520+7)))))</f>
        <v>0</v>
      </c>
      <c r="AR520" s="4">
        <f ca="1">COUNTIF(INDIRECT("H"&amp;(ROW()+12*(($AN520-1)*3+$AO520)-ROW())/12+5):INDIRECT("S"&amp;(ROW()+12*(($AN520-1)*3+$AO520)-ROW())/12+5),AQ520)</f>
        <v>0</v>
      </c>
      <c r="AS520" s="6">
        <f ca="1">IF($AP520=1,IF(INDIRECT(ADDRESS(($AN520-1)*3+$AO520+5,$AP520+20))="",0,INDIRECT(ADDRESS(($AN520-1)*3+$AO520+5,$AP520+20))),IF(INDIRECT(ADDRESS(($AN520-1)*3+$AO520+5,$AP520+20))="",0,IF(COUNTIF(INDIRECT(ADDRESS(($AN520-1)*36+($AO520-1)*12+6,COLUMN())):INDIRECT(ADDRESS(($AN520-1)*36+($AO520-1)*12+$AP520+4,COLUMN())),INDIRECT(ADDRESS(($AN520-1)*3+$AO520+5,$AP520+20)))&gt;=1,0,INDIRECT(ADDRESS(($AN520-1)*3+$AO520+5,$AP520+20)))))</f>
        <v>0</v>
      </c>
      <c r="AT520" s="4">
        <f ca="1">COUNTIF(INDIRECT("U"&amp;(ROW()+12*(($AN520-1)*3+$AO520)-ROW())/12+5):INDIRECT("AF"&amp;(ROW()+12*(($AN520-1)*3+$AO520)-ROW())/12+5),AS520)</f>
        <v>0</v>
      </c>
      <c r="AU520" s="4">
        <f ca="1">IF(AND(AQ520+AS520&gt;0,AR520+AT520&gt;0),COUNTIF(AU$6:AU519,"&gt;0")+1,0)</f>
        <v>0</v>
      </c>
    </row>
    <row r="521" spans="40:47">
      <c r="AN521" s="4">
        <v>15</v>
      </c>
      <c r="AO521" s="4">
        <v>1</v>
      </c>
      <c r="AP521" s="4">
        <v>12</v>
      </c>
      <c r="AQ521" s="6">
        <f ca="1">IF($AP521=1,IF(INDIRECT(ADDRESS(($AN521-1)*3+$AO521+5,$AP521+7))="",0,INDIRECT(ADDRESS(($AN521-1)*3+$AO521+5,$AP521+7))),IF(INDIRECT(ADDRESS(($AN521-1)*3+$AO521+5,$AP521+7))="",0,IF(COUNTIF(INDIRECT(ADDRESS(($AN521-1)*36+($AO521-1)*12+6,COLUMN())):INDIRECT(ADDRESS(($AN521-1)*36+($AO521-1)*12+$AP521+4,COLUMN())),INDIRECT(ADDRESS(($AN521-1)*3+$AO521+5,$AP521+7)))&gt;=1,0,INDIRECT(ADDRESS(($AN521-1)*3+$AO521+5,$AP521+7)))))</f>
        <v>0</v>
      </c>
      <c r="AR521" s="4">
        <f ca="1">COUNTIF(INDIRECT("H"&amp;(ROW()+12*(($AN521-1)*3+$AO521)-ROW())/12+5):INDIRECT("S"&amp;(ROW()+12*(($AN521-1)*3+$AO521)-ROW())/12+5),AQ521)</f>
        <v>0</v>
      </c>
      <c r="AS521" s="6">
        <f ca="1">IF($AP521=1,IF(INDIRECT(ADDRESS(($AN521-1)*3+$AO521+5,$AP521+20))="",0,INDIRECT(ADDRESS(($AN521-1)*3+$AO521+5,$AP521+20))),IF(INDIRECT(ADDRESS(($AN521-1)*3+$AO521+5,$AP521+20))="",0,IF(COUNTIF(INDIRECT(ADDRESS(($AN521-1)*36+($AO521-1)*12+6,COLUMN())):INDIRECT(ADDRESS(($AN521-1)*36+($AO521-1)*12+$AP521+4,COLUMN())),INDIRECT(ADDRESS(($AN521-1)*3+$AO521+5,$AP521+20)))&gt;=1,0,INDIRECT(ADDRESS(($AN521-1)*3+$AO521+5,$AP521+20)))))</f>
        <v>0</v>
      </c>
      <c r="AT521" s="4">
        <f ca="1">COUNTIF(INDIRECT("U"&amp;(ROW()+12*(($AN521-1)*3+$AO521)-ROW())/12+5):INDIRECT("AF"&amp;(ROW()+12*(($AN521-1)*3+$AO521)-ROW())/12+5),AS521)</f>
        <v>0</v>
      </c>
      <c r="AU521" s="4">
        <f ca="1">IF(AND(AQ521+AS521&gt;0,AR521+AT521&gt;0),COUNTIF(AU$6:AU520,"&gt;0")+1,0)</f>
        <v>0</v>
      </c>
    </row>
    <row r="522" spans="40:47">
      <c r="AN522" s="4">
        <v>15</v>
      </c>
      <c r="AO522" s="4">
        <v>2</v>
      </c>
      <c r="AP522" s="4">
        <v>1</v>
      </c>
      <c r="AQ522" s="6">
        <f ca="1">IF($AP522=1,IF(INDIRECT(ADDRESS(($AN522-1)*3+$AO522+5,$AP522+7))="",0,INDIRECT(ADDRESS(($AN522-1)*3+$AO522+5,$AP522+7))),IF(INDIRECT(ADDRESS(($AN522-1)*3+$AO522+5,$AP522+7))="",0,IF(COUNTIF(INDIRECT(ADDRESS(($AN522-1)*36+($AO522-1)*12+6,COLUMN())):INDIRECT(ADDRESS(($AN522-1)*36+($AO522-1)*12+$AP522+4,COLUMN())),INDIRECT(ADDRESS(($AN522-1)*3+$AO522+5,$AP522+7)))&gt;=1,0,INDIRECT(ADDRESS(($AN522-1)*3+$AO522+5,$AP522+7)))))</f>
        <v>0</v>
      </c>
      <c r="AR522" s="4">
        <f ca="1">COUNTIF(INDIRECT("H"&amp;(ROW()+12*(($AN522-1)*3+$AO522)-ROW())/12+5):INDIRECT("S"&amp;(ROW()+12*(($AN522-1)*3+$AO522)-ROW())/12+5),AQ522)</f>
        <v>0</v>
      </c>
      <c r="AS522" s="6">
        <f ca="1">IF($AP522=1,IF(INDIRECT(ADDRESS(($AN522-1)*3+$AO522+5,$AP522+20))="",0,INDIRECT(ADDRESS(($AN522-1)*3+$AO522+5,$AP522+20))),IF(INDIRECT(ADDRESS(($AN522-1)*3+$AO522+5,$AP522+20))="",0,IF(COUNTIF(INDIRECT(ADDRESS(($AN522-1)*36+($AO522-1)*12+6,COLUMN())):INDIRECT(ADDRESS(($AN522-1)*36+($AO522-1)*12+$AP522+4,COLUMN())),INDIRECT(ADDRESS(($AN522-1)*3+$AO522+5,$AP522+20)))&gt;=1,0,INDIRECT(ADDRESS(($AN522-1)*3+$AO522+5,$AP522+20)))))</f>
        <v>0</v>
      </c>
      <c r="AT522" s="4">
        <f ca="1">COUNTIF(INDIRECT("U"&amp;(ROW()+12*(($AN522-1)*3+$AO522)-ROW())/12+5):INDIRECT("AF"&amp;(ROW()+12*(($AN522-1)*3+$AO522)-ROW())/12+5),AS522)</f>
        <v>0</v>
      </c>
      <c r="AU522" s="4">
        <f ca="1">IF(AND(AQ522+AS522&gt;0,AR522+AT522&gt;0),COUNTIF(AU$6:AU521,"&gt;0")+1,0)</f>
        <v>0</v>
      </c>
    </row>
    <row r="523" spans="40:47">
      <c r="AN523" s="4">
        <v>15</v>
      </c>
      <c r="AO523" s="4">
        <v>2</v>
      </c>
      <c r="AP523" s="4">
        <v>2</v>
      </c>
      <c r="AQ523" s="6">
        <f ca="1">IF($AP523=1,IF(INDIRECT(ADDRESS(($AN523-1)*3+$AO523+5,$AP523+7))="",0,INDIRECT(ADDRESS(($AN523-1)*3+$AO523+5,$AP523+7))),IF(INDIRECT(ADDRESS(($AN523-1)*3+$AO523+5,$AP523+7))="",0,IF(COUNTIF(INDIRECT(ADDRESS(($AN523-1)*36+($AO523-1)*12+6,COLUMN())):INDIRECT(ADDRESS(($AN523-1)*36+($AO523-1)*12+$AP523+4,COLUMN())),INDIRECT(ADDRESS(($AN523-1)*3+$AO523+5,$AP523+7)))&gt;=1,0,INDIRECT(ADDRESS(($AN523-1)*3+$AO523+5,$AP523+7)))))</f>
        <v>0</v>
      </c>
      <c r="AR523" s="4">
        <f ca="1">COUNTIF(INDIRECT("H"&amp;(ROW()+12*(($AN523-1)*3+$AO523)-ROW())/12+5):INDIRECT("S"&amp;(ROW()+12*(($AN523-1)*3+$AO523)-ROW())/12+5),AQ523)</f>
        <v>0</v>
      </c>
      <c r="AS523" s="6">
        <f ca="1">IF($AP523=1,IF(INDIRECT(ADDRESS(($AN523-1)*3+$AO523+5,$AP523+20))="",0,INDIRECT(ADDRESS(($AN523-1)*3+$AO523+5,$AP523+20))),IF(INDIRECT(ADDRESS(($AN523-1)*3+$AO523+5,$AP523+20))="",0,IF(COUNTIF(INDIRECT(ADDRESS(($AN523-1)*36+($AO523-1)*12+6,COLUMN())):INDIRECT(ADDRESS(($AN523-1)*36+($AO523-1)*12+$AP523+4,COLUMN())),INDIRECT(ADDRESS(($AN523-1)*3+$AO523+5,$AP523+20)))&gt;=1,0,INDIRECT(ADDRESS(($AN523-1)*3+$AO523+5,$AP523+20)))))</f>
        <v>0</v>
      </c>
      <c r="AT523" s="4">
        <f ca="1">COUNTIF(INDIRECT("U"&amp;(ROW()+12*(($AN523-1)*3+$AO523)-ROW())/12+5):INDIRECT("AF"&amp;(ROW()+12*(($AN523-1)*3+$AO523)-ROW())/12+5),AS523)</f>
        <v>0</v>
      </c>
      <c r="AU523" s="4">
        <f ca="1">IF(AND(AQ523+AS523&gt;0,AR523+AT523&gt;0),COUNTIF(AU$6:AU522,"&gt;0")+1,0)</f>
        <v>0</v>
      </c>
    </row>
    <row r="524" spans="40:47">
      <c r="AN524" s="4">
        <v>15</v>
      </c>
      <c r="AO524" s="4">
        <v>2</v>
      </c>
      <c r="AP524" s="4">
        <v>3</v>
      </c>
      <c r="AQ524" s="6">
        <f ca="1">IF($AP524=1,IF(INDIRECT(ADDRESS(($AN524-1)*3+$AO524+5,$AP524+7))="",0,INDIRECT(ADDRESS(($AN524-1)*3+$AO524+5,$AP524+7))),IF(INDIRECT(ADDRESS(($AN524-1)*3+$AO524+5,$AP524+7))="",0,IF(COUNTIF(INDIRECT(ADDRESS(($AN524-1)*36+($AO524-1)*12+6,COLUMN())):INDIRECT(ADDRESS(($AN524-1)*36+($AO524-1)*12+$AP524+4,COLUMN())),INDIRECT(ADDRESS(($AN524-1)*3+$AO524+5,$AP524+7)))&gt;=1,0,INDIRECT(ADDRESS(($AN524-1)*3+$AO524+5,$AP524+7)))))</f>
        <v>0</v>
      </c>
      <c r="AR524" s="4">
        <f ca="1">COUNTIF(INDIRECT("H"&amp;(ROW()+12*(($AN524-1)*3+$AO524)-ROW())/12+5):INDIRECT("S"&amp;(ROW()+12*(($AN524-1)*3+$AO524)-ROW())/12+5),AQ524)</f>
        <v>0</v>
      </c>
      <c r="AS524" s="6">
        <f ca="1">IF($AP524=1,IF(INDIRECT(ADDRESS(($AN524-1)*3+$AO524+5,$AP524+20))="",0,INDIRECT(ADDRESS(($AN524-1)*3+$AO524+5,$AP524+20))),IF(INDIRECT(ADDRESS(($AN524-1)*3+$AO524+5,$AP524+20))="",0,IF(COUNTIF(INDIRECT(ADDRESS(($AN524-1)*36+($AO524-1)*12+6,COLUMN())):INDIRECT(ADDRESS(($AN524-1)*36+($AO524-1)*12+$AP524+4,COLUMN())),INDIRECT(ADDRESS(($AN524-1)*3+$AO524+5,$AP524+20)))&gt;=1,0,INDIRECT(ADDRESS(($AN524-1)*3+$AO524+5,$AP524+20)))))</f>
        <v>0</v>
      </c>
      <c r="AT524" s="4">
        <f ca="1">COUNTIF(INDIRECT("U"&amp;(ROW()+12*(($AN524-1)*3+$AO524)-ROW())/12+5):INDIRECT("AF"&amp;(ROW()+12*(($AN524-1)*3+$AO524)-ROW())/12+5),AS524)</f>
        <v>0</v>
      </c>
      <c r="AU524" s="4">
        <f ca="1">IF(AND(AQ524+AS524&gt;0,AR524+AT524&gt;0),COUNTIF(AU$6:AU523,"&gt;0")+1,0)</f>
        <v>0</v>
      </c>
    </row>
    <row r="525" spans="40:47">
      <c r="AN525" s="4">
        <v>15</v>
      </c>
      <c r="AO525" s="4">
        <v>2</v>
      </c>
      <c r="AP525" s="4">
        <v>4</v>
      </c>
      <c r="AQ525" s="6">
        <f ca="1">IF($AP525=1,IF(INDIRECT(ADDRESS(($AN525-1)*3+$AO525+5,$AP525+7))="",0,INDIRECT(ADDRESS(($AN525-1)*3+$AO525+5,$AP525+7))),IF(INDIRECT(ADDRESS(($AN525-1)*3+$AO525+5,$AP525+7))="",0,IF(COUNTIF(INDIRECT(ADDRESS(($AN525-1)*36+($AO525-1)*12+6,COLUMN())):INDIRECT(ADDRESS(($AN525-1)*36+($AO525-1)*12+$AP525+4,COLUMN())),INDIRECT(ADDRESS(($AN525-1)*3+$AO525+5,$AP525+7)))&gt;=1,0,INDIRECT(ADDRESS(($AN525-1)*3+$AO525+5,$AP525+7)))))</f>
        <v>0</v>
      </c>
      <c r="AR525" s="4">
        <f ca="1">COUNTIF(INDIRECT("H"&amp;(ROW()+12*(($AN525-1)*3+$AO525)-ROW())/12+5):INDIRECT("S"&amp;(ROW()+12*(($AN525-1)*3+$AO525)-ROW())/12+5),AQ525)</f>
        <v>0</v>
      </c>
      <c r="AS525" s="6">
        <f ca="1">IF($AP525=1,IF(INDIRECT(ADDRESS(($AN525-1)*3+$AO525+5,$AP525+20))="",0,INDIRECT(ADDRESS(($AN525-1)*3+$AO525+5,$AP525+20))),IF(INDIRECT(ADDRESS(($AN525-1)*3+$AO525+5,$AP525+20))="",0,IF(COUNTIF(INDIRECT(ADDRESS(($AN525-1)*36+($AO525-1)*12+6,COLUMN())):INDIRECT(ADDRESS(($AN525-1)*36+($AO525-1)*12+$AP525+4,COLUMN())),INDIRECT(ADDRESS(($AN525-1)*3+$AO525+5,$AP525+20)))&gt;=1,0,INDIRECT(ADDRESS(($AN525-1)*3+$AO525+5,$AP525+20)))))</f>
        <v>0</v>
      </c>
      <c r="AT525" s="4">
        <f ca="1">COUNTIF(INDIRECT("U"&amp;(ROW()+12*(($AN525-1)*3+$AO525)-ROW())/12+5):INDIRECT("AF"&amp;(ROW()+12*(($AN525-1)*3+$AO525)-ROW())/12+5),AS525)</f>
        <v>0</v>
      </c>
      <c r="AU525" s="4">
        <f ca="1">IF(AND(AQ525+AS525&gt;0,AR525+AT525&gt;0),COUNTIF(AU$6:AU524,"&gt;0")+1,0)</f>
        <v>0</v>
      </c>
    </row>
    <row r="526" spans="40:47">
      <c r="AN526" s="4">
        <v>15</v>
      </c>
      <c r="AO526" s="4">
        <v>2</v>
      </c>
      <c r="AP526" s="4">
        <v>5</v>
      </c>
      <c r="AQ526" s="6">
        <f ca="1">IF($AP526=1,IF(INDIRECT(ADDRESS(($AN526-1)*3+$AO526+5,$AP526+7))="",0,INDIRECT(ADDRESS(($AN526-1)*3+$AO526+5,$AP526+7))),IF(INDIRECT(ADDRESS(($AN526-1)*3+$AO526+5,$AP526+7))="",0,IF(COUNTIF(INDIRECT(ADDRESS(($AN526-1)*36+($AO526-1)*12+6,COLUMN())):INDIRECT(ADDRESS(($AN526-1)*36+($AO526-1)*12+$AP526+4,COLUMN())),INDIRECT(ADDRESS(($AN526-1)*3+$AO526+5,$AP526+7)))&gt;=1,0,INDIRECT(ADDRESS(($AN526-1)*3+$AO526+5,$AP526+7)))))</f>
        <v>0</v>
      </c>
      <c r="AR526" s="4">
        <f ca="1">COUNTIF(INDIRECT("H"&amp;(ROW()+12*(($AN526-1)*3+$AO526)-ROW())/12+5):INDIRECT("S"&amp;(ROW()+12*(($AN526-1)*3+$AO526)-ROW())/12+5),AQ526)</f>
        <v>0</v>
      </c>
      <c r="AS526" s="6">
        <f ca="1">IF($AP526=1,IF(INDIRECT(ADDRESS(($AN526-1)*3+$AO526+5,$AP526+20))="",0,INDIRECT(ADDRESS(($AN526-1)*3+$AO526+5,$AP526+20))),IF(INDIRECT(ADDRESS(($AN526-1)*3+$AO526+5,$AP526+20))="",0,IF(COUNTIF(INDIRECT(ADDRESS(($AN526-1)*36+($AO526-1)*12+6,COLUMN())):INDIRECT(ADDRESS(($AN526-1)*36+($AO526-1)*12+$AP526+4,COLUMN())),INDIRECT(ADDRESS(($AN526-1)*3+$AO526+5,$AP526+20)))&gt;=1,0,INDIRECT(ADDRESS(($AN526-1)*3+$AO526+5,$AP526+20)))))</f>
        <v>0</v>
      </c>
      <c r="AT526" s="4">
        <f ca="1">COUNTIF(INDIRECT("U"&amp;(ROW()+12*(($AN526-1)*3+$AO526)-ROW())/12+5):INDIRECT("AF"&amp;(ROW()+12*(($AN526-1)*3+$AO526)-ROW())/12+5),AS526)</f>
        <v>0</v>
      </c>
      <c r="AU526" s="4">
        <f ca="1">IF(AND(AQ526+AS526&gt;0,AR526+AT526&gt;0),COUNTIF(AU$6:AU525,"&gt;0")+1,0)</f>
        <v>0</v>
      </c>
    </row>
    <row r="527" spans="40:47">
      <c r="AN527" s="4">
        <v>15</v>
      </c>
      <c r="AO527" s="4">
        <v>2</v>
      </c>
      <c r="AP527" s="4">
        <v>6</v>
      </c>
      <c r="AQ527" s="6">
        <f ca="1">IF($AP527=1,IF(INDIRECT(ADDRESS(($AN527-1)*3+$AO527+5,$AP527+7))="",0,INDIRECT(ADDRESS(($AN527-1)*3+$AO527+5,$AP527+7))),IF(INDIRECT(ADDRESS(($AN527-1)*3+$AO527+5,$AP527+7))="",0,IF(COUNTIF(INDIRECT(ADDRESS(($AN527-1)*36+($AO527-1)*12+6,COLUMN())):INDIRECT(ADDRESS(($AN527-1)*36+($AO527-1)*12+$AP527+4,COLUMN())),INDIRECT(ADDRESS(($AN527-1)*3+$AO527+5,$AP527+7)))&gt;=1,0,INDIRECT(ADDRESS(($AN527-1)*3+$AO527+5,$AP527+7)))))</f>
        <v>0</v>
      </c>
      <c r="AR527" s="4">
        <f ca="1">COUNTIF(INDIRECT("H"&amp;(ROW()+12*(($AN527-1)*3+$AO527)-ROW())/12+5):INDIRECT("S"&amp;(ROW()+12*(($AN527-1)*3+$AO527)-ROW())/12+5),AQ527)</f>
        <v>0</v>
      </c>
      <c r="AS527" s="6">
        <f ca="1">IF($AP527=1,IF(INDIRECT(ADDRESS(($AN527-1)*3+$AO527+5,$AP527+20))="",0,INDIRECT(ADDRESS(($AN527-1)*3+$AO527+5,$AP527+20))),IF(INDIRECT(ADDRESS(($AN527-1)*3+$AO527+5,$AP527+20))="",0,IF(COUNTIF(INDIRECT(ADDRESS(($AN527-1)*36+($AO527-1)*12+6,COLUMN())):INDIRECT(ADDRESS(($AN527-1)*36+($AO527-1)*12+$AP527+4,COLUMN())),INDIRECT(ADDRESS(($AN527-1)*3+$AO527+5,$AP527+20)))&gt;=1,0,INDIRECT(ADDRESS(($AN527-1)*3+$AO527+5,$AP527+20)))))</f>
        <v>0</v>
      </c>
      <c r="AT527" s="4">
        <f ca="1">COUNTIF(INDIRECT("U"&amp;(ROW()+12*(($AN527-1)*3+$AO527)-ROW())/12+5):INDIRECT("AF"&amp;(ROW()+12*(($AN527-1)*3+$AO527)-ROW())/12+5),AS527)</f>
        <v>0</v>
      </c>
      <c r="AU527" s="4">
        <f ca="1">IF(AND(AQ527+AS527&gt;0,AR527+AT527&gt;0),COUNTIF(AU$6:AU526,"&gt;0")+1,0)</f>
        <v>0</v>
      </c>
    </row>
    <row r="528" spans="40:47">
      <c r="AN528" s="4">
        <v>15</v>
      </c>
      <c r="AO528" s="4">
        <v>2</v>
      </c>
      <c r="AP528" s="4">
        <v>7</v>
      </c>
      <c r="AQ528" s="6">
        <f ca="1">IF($AP528=1,IF(INDIRECT(ADDRESS(($AN528-1)*3+$AO528+5,$AP528+7))="",0,INDIRECT(ADDRESS(($AN528-1)*3+$AO528+5,$AP528+7))),IF(INDIRECT(ADDRESS(($AN528-1)*3+$AO528+5,$AP528+7))="",0,IF(COUNTIF(INDIRECT(ADDRESS(($AN528-1)*36+($AO528-1)*12+6,COLUMN())):INDIRECT(ADDRESS(($AN528-1)*36+($AO528-1)*12+$AP528+4,COLUMN())),INDIRECT(ADDRESS(($AN528-1)*3+$AO528+5,$AP528+7)))&gt;=1,0,INDIRECT(ADDRESS(($AN528-1)*3+$AO528+5,$AP528+7)))))</f>
        <v>0</v>
      </c>
      <c r="AR528" s="4">
        <f ca="1">COUNTIF(INDIRECT("H"&amp;(ROW()+12*(($AN528-1)*3+$AO528)-ROW())/12+5):INDIRECT("S"&amp;(ROW()+12*(($AN528-1)*3+$AO528)-ROW())/12+5),AQ528)</f>
        <v>0</v>
      </c>
      <c r="AS528" s="6">
        <f ca="1">IF($AP528=1,IF(INDIRECT(ADDRESS(($AN528-1)*3+$AO528+5,$AP528+20))="",0,INDIRECT(ADDRESS(($AN528-1)*3+$AO528+5,$AP528+20))),IF(INDIRECT(ADDRESS(($AN528-1)*3+$AO528+5,$AP528+20))="",0,IF(COUNTIF(INDIRECT(ADDRESS(($AN528-1)*36+($AO528-1)*12+6,COLUMN())):INDIRECT(ADDRESS(($AN528-1)*36+($AO528-1)*12+$AP528+4,COLUMN())),INDIRECT(ADDRESS(($AN528-1)*3+$AO528+5,$AP528+20)))&gt;=1,0,INDIRECT(ADDRESS(($AN528-1)*3+$AO528+5,$AP528+20)))))</f>
        <v>0</v>
      </c>
      <c r="AT528" s="4">
        <f ca="1">COUNTIF(INDIRECT("U"&amp;(ROW()+12*(($AN528-1)*3+$AO528)-ROW())/12+5):INDIRECT("AF"&amp;(ROW()+12*(($AN528-1)*3+$AO528)-ROW())/12+5),AS528)</f>
        <v>0</v>
      </c>
      <c r="AU528" s="4">
        <f ca="1">IF(AND(AQ528+AS528&gt;0,AR528+AT528&gt;0),COUNTIF(AU$6:AU527,"&gt;0")+1,0)</f>
        <v>0</v>
      </c>
    </row>
    <row r="529" spans="40:47">
      <c r="AN529" s="4">
        <v>15</v>
      </c>
      <c r="AO529" s="4">
        <v>2</v>
      </c>
      <c r="AP529" s="4">
        <v>8</v>
      </c>
      <c r="AQ529" s="6">
        <f ca="1">IF($AP529=1,IF(INDIRECT(ADDRESS(($AN529-1)*3+$AO529+5,$AP529+7))="",0,INDIRECT(ADDRESS(($AN529-1)*3+$AO529+5,$AP529+7))),IF(INDIRECT(ADDRESS(($AN529-1)*3+$AO529+5,$AP529+7))="",0,IF(COUNTIF(INDIRECT(ADDRESS(($AN529-1)*36+($AO529-1)*12+6,COLUMN())):INDIRECT(ADDRESS(($AN529-1)*36+($AO529-1)*12+$AP529+4,COLUMN())),INDIRECT(ADDRESS(($AN529-1)*3+$AO529+5,$AP529+7)))&gt;=1,0,INDIRECT(ADDRESS(($AN529-1)*3+$AO529+5,$AP529+7)))))</f>
        <v>0</v>
      </c>
      <c r="AR529" s="4">
        <f ca="1">COUNTIF(INDIRECT("H"&amp;(ROW()+12*(($AN529-1)*3+$AO529)-ROW())/12+5):INDIRECT("S"&amp;(ROW()+12*(($AN529-1)*3+$AO529)-ROW())/12+5),AQ529)</f>
        <v>0</v>
      </c>
      <c r="AS529" s="6">
        <f ca="1">IF($AP529=1,IF(INDIRECT(ADDRESS(($AN529-1)*3+$AO529+5,$AP529+20))="",0,INDIRECT(ADDRESS(($AN529-1)*3+$AO529+5,$AP529+20))),IF(INDIRECT(ADDRESS(($AN529-1)*3+$AO529+5,$AP529+20))="",0,IF(COUNTIF(INDIRECT(ADDRESS(($AN529-1)*36+($AO529-1)*12+6,COLUMN())):INDIRECT(ADDRESS(($AN529-1)*36+($AO529-1)*12+$AP529+4,COLUMN())),INDIRECT(ADDRESS(($AN529-1)*3+$AO529+5,$AP529+20)))&gt;=1,0,INDIRECT(ADDRESS(($AN529-1)*3+$AO529+5,$AP529+20)))))</f>
        <v>0</v>
      </c>
      <c r="AT529" s="4">
        <f ca="1">COUNTIF(INDIRECT("U"&amp;(ROW()+12*(($AN529-1)*3+$AO529)-ROW())/12+5):INDIRECT("AF"&amp;(ROW()+12*(($AN529-1)*3+$AO529)-ROW())/12+5),AS529)</f>
        <v>0</v>
      </c>
      <c r="AU529" s="4">
        <f ca="1">IF(AND(AQ529+AS529&gt;0,AR529+AT529&gt;0),COUNTIF(AU$6:AU528,"&gt;0")+1,0)</f>
        <v>0</v>
      </c>
    </row>
    <row r="530" spans="40:47">
      <c r="AN530" s="4">
        <v>15</v>
      </c>
      <c r="AO530" s="4">
        <v>2</v>
      </c>
      <c r="AP530" s="4">
        <v>9</v>
      </c>
      <c r="AQ530" s="6">
        <f ca="1">IF($AP530=1,IF(INDIRECT(ADDRESS(($AN530-1)*3+$AO530+5,$AP530+7))="",0,INDIRECT(ADDRESS(($AN530-1)*3+$AO530+5,$AP530+7))),IF(INDIRECT(ADDRESS(($AN530-1)*3+$AO530+5,$AP530+7))="",0,IF(COUNTIF(INDIRECT(ADDRESS(($AN530-1)*36+($AO530-1)*12+6,COLUMN())):INDIRECT(ADDRESS(($AN530-1)*36+($AO530-1)*12+$AP530+4,COLUMN())),INDIRECT(ADDRESS(($AN530-1)*3+$AO530+5,$AP530+7)))&gt;=1,0,INDIRECT(ADDRESS(($AN530-1)*3+$AO530+5,$AP530+7)))))</f>
        <v>0</v>
      </c>
      <c r="AR530" s="4">
        <f ca="1">COUNTIF(INDIRECT("H"&amp;(ROW()+12*(($AN530-1)*3+$AO530)-ROW())/12+5):INDIRECT("S"&amp;(ROW()+12*(($AN530-1)*3+$AO530)-ROW())/12+5),AQ530)</f>
        <v>0</v>
      </c>
      <c r="AS530" s="6">
        <f ca="1">IF($AP530=1,IF(INDIRECT(ADDRESS(($AN530-1)*3+$AO530+5,$AP530+20))="",0,INDIRECT(ADDRESS(($AN530-1)*3+$AO530+5,$AP530+20))),IF(INDIRECT(ADDRESS(($AN530-1)*3+$AO530+5,$AP530+20))="",0,IF(COUNTIF(INDIRECT(ADDRESS(($AN530-1)*36+($AO530-1)*12+6,COLUMN())):INDIRECT(ADDRESS(($AN530-1)*36+($AO530-1)*12+$AP530+4,COLUMN())),INDIRECT(ADDRESS(($AN530-1)*3+$AO530+5,$AP530+20)))&gt;=1,0,INDIRECT(ADDRESS(($AN530-1)*3+$AO530+5,$AP530+20)))))</f>
        <v>0</v>
      </c>
      <c r="AT530" s="4">
        <f ca="1">COUNTIF(INDIRECT("U"&amp;(ROW()+12*(($AN530-1)*3+$AO530)-ROW())/12+5):INDIRECT("AF"&amp;(ROW()+12*(($AN530-1)*3+$AO530)-ROW())/12+5),AS530)</f>
        <v>0</v>
      </c>
      <c r="AU530" s="4">
        <f ca="1">IF(AND(AQ530+AS530&gt;0,AR530+AT530&gt;0),COUNTIF(AU$6:AU529,"&gt;0")+1,0)</f>
        <v>0</v>
      </c>
    </row>
    <row r="531" spans="40:47">
      <c r="AN531" s="4">
        <v>15</v>
      </c>
      <c r="AO531" s="4">
        <v>2</v>
      </c>
      <c r="AP531" s="4">
        <v>10</v>
      </c>
      <c r="AQ531" s="6">
        <f ca="1">IF($AP531=1,IF(INDIRECT(ADDRESS(($AN531-1)*3+$AO531+5,$AP531+7))="",0,INDIRECT(ADDRESS(($AN531-1)*3+$AO531+5,$AP531+7))),IF(INDIRECT(ADDRESS(($AN531-1)*3+$AO531+5,$AP531+7))="",0,IF(COUNTIF(INDIRECT(ADDRESS(($AN531-1)*36+($AO531-1)*12+6,COLUMN())):INDIRECT(ADDRESS(($AN531-1)*36+($AO531-1)*12+$AP531+4,COLUMN())),INDIRECT(ADDRESS(($AN531-1)*3+$AO531+5,$AP531+7)))&gt;=1,0,INDIRECT(ADDRESS(($AN531-1)*3+$AO531+5,$AP531+7)))))</f>
        <v>0</v>
      </c>
      <c r="AR531" s="4">
        <f ca="1">COUNTIF(INDIRECT("H"&amp;(ROW()+12*(($AN531-1)*3+$AO531)-ROW())/12+5):INDIRECT("S"&amp;(ROW()+12*(($AN531-1)*3+$AO531)-ROW())/12+5),AQ531)</f>
        <v>0</v>
      </c>
      <c r="AS531" s="6">
        <f ca="1">IF($AP531=1,IF(INDIRECT(ADDRESS(($AN531-1)*3+$AO531+5,$AP531+20))="",0,INDIRECT(ADDRESS(($AN531-1)*3+$AO531+5,$AP531+20))),IF(INDIRECT(ADDRESS(($AN531-1)*3+$AO531+5,$AP531+20))="",0,IF(COUNTIF(INDIRECT(ADDRESS(($AN531-1)*36+($AO531-1)*12+6,COLUMN())):INDIRECT(ADDRESS(($AN531-1)*36+($AO531-1)*12+$AP531+4,COLUMN())),INDIRECT(ADDRESS(($AN531-1)*3+$AO531+5,$AP531+20)))&gt;=1,0,INDIRECT(ADDRESS(($AN531-1)*3+$AO531+5,$AP531+20)))))</f>
        <v>0</v>
      </c>
      <c r="AT531" s="4">
        <f ca="1">COUNTIF(INDIRECT("U"&amp;(ROW()+12*(($AN531-1)*3+$AO531)-ROW())/12+5):INDIRECT("AF"&amp;(ROW()+12*(($AN531-1)*3+$AO531)-ROW())/12+5),AS531)</f>
        <v>0</v>
      </c>
      <c r="AU531" s="4">
        <f ca="1">IF(AND(AQ531+AS531&gt;0,AR531+AT531&gt;0),COUNTIF(AU$6:AU530,"&gt;0")+1,0)</f>
        <v>0</v>
      </c>
    </row>
    <row r="532" spans="40:47">
      <c r="AN532" s="4">
        <v>15</v>
      </c>
      <c r="AO532" s="4">
        <v>2</v>
      </c>
      <c r="AP532" s="4">
        <v>11</v>
      </c>
      <c r="AQ532" s="6">
        <f ca="1">IF($AP532=1,IF(INDIRECT(ADDRESS(($AN532-1)*3+$AO532+5,$AP532+7))="",0,INDIRECT(ADDRESS(($AN532-1)*3+$AO532+5,$AP532+7))),IF(INDIRECT(ADDRESS(($AN532-1)*3+$AO532+5,$AP532+7))="",0,IF(COUNTIF(INDIRECT(ADDRESS(($AN532-1)*36+($AO532-1)*12+6,COLUMN())):INDIRECT(ADDRESS(($AN532-1)*36+($AO532-1)*12+$AP532+4,COLUMN())),INDIRECT(ADDRESS(($AN532-1)*3+$AO532+5,$AP532+7)))&gt;=1,0,INDIRECT(ADDRESS(($AN532-1)*3+$AO532+5,$AP532+7)))))</f>
        <v>0</v>
      </c>
      <c r="AR532" s="4">
        <f ca="1">COUNTIF(INDIRECT("H"&amp;(ROW()+12*(($AN532-1)*3+$AO532)-ROW())/12+5):INDIRECT("S"&amp;(ROW()+12*(($AN532-1)*3+$AO532)-ROW())/12+5),AQ532)</f>
        <v>0</v>
      </c>
      <c r="AS532" s="6">
        <f ca="1">IF($AP532=1,IF(INDIRECT(ADDRESS(($AN532-1)*3+$AO532+5,$AP532+20))="",0,INDIRECT(ADDRESS(($AN532-1)*3+$AO532+5,$AP532+20))),IF(INDIRECT(ADDRESS(($AN532-1)*3+$AO532+5,$AP532+20))="",0,IF(COUNTIF(INDIRECT(ADDRESS(($AN532-1)*36+($AO532-1)*12+6,COLUMN())):INDIRECT(ADDRESS(($AN532-1)*36+($AO532-1)*12+$AP532+4,COLUMN())),INDIRECT(ADDRESS(($AN532-1)*3+$AO532+5,$AP532+20)))&gt;=1,0,INDIRECT(ADDRESS(($AN532-1)*3+$AO532+5,$AP532+20)))))</f>
        <v>0</v>
      </c>
      <c r="AT532" s="4">
        <f ca="1">COUNTIF(INDIRECT("U"&amp;(ROW()+12*(($AN532-1)*3+$AO532)-ROW())/12+5):INDIRECT("AF"&amp;(ROW()+12*(($AN532-1)*3+$AO532)-ROW())/12+5),AS532)</f>
        <v>0</v>
      </c>
      <c r="AU532" s="4">
        <f ca="1">IF(AND(AQ532+AS532&gt;0,AR532+AT532&gt;0),COUNTIF(AU$6:AU531,"&gt;0")+1,0)</f>
        <v>0</v>
      </c>
    </row>
    <row r="533" spans="40:47">
      <c r="AN533" s="4">
        <v>15</v>
      </c>
      <c r="AO533" s="4">
        <v>2</v>
      </c>
      <c r="AP533" s="4">
        <v>12</v>
      </c>
      <c r="AQ533" s="6">
        <f ca="1">IF($AP533=1,IF(INDIRECT(ADDRESS(($AN533-1)*3+$AO533+5,$AP533+7))="",0,INDIRECT(ADDRESS(($AN533-1)*3+$AO533+5,$AP533+7))),IF(INDIRECT(ADDRESS(($AN533-1)*3+$AO533+5,$AP533+7))="",0,IF(COUNTIF(INDIRECT(ADDRESS(($AN533-1)*36+($AO533-1)*12+6,COLUMN())):INDIRECT(ADDRESS(($AN533-1)*36+($AO533-1)*12+$AP533+4,COLUMN())),INDIRECT(ADDRESS(($AN533-1)*3+$AO533+5,$AP533+7)))&gt;=1,0,INDIRECT(ADDRESS(($AN533-1)*3+$AO533+5,$AP533+7)))))</f>
        <v>0</v>
      </c>
      <c r="AR533" s="4">
        <f ca="1">COUNTIF(INDIRECT("H"&amp;(ROW()+12*(($AN533-1)*3+$AO533)-ROW())/12+5):INDIRECT("S"&amp;(ROW()+12*(($AN533-1)*3+$AO533)-ROW())/12+5),AQ533)</f>
        <v>0</v>
      </c>
      <c r="AS533" s="6">
        <f ca="1">IF($AP533=1,IF(INDIRECT(ADDRESS(($AN533-1)*3+$AO533+5,$AP533+20))="",0,INDIRECT(ADDRESS(($AN533-1)*3+$AO533+5,$AP533+20))),IF(INDIRECT(ADDRESS(($AN533-1)*3+$AO533+5,$AP533+20))="",0,IF(COUNTIF(INDIRECT(ADDRESS(($AN533-1)*36+($AO533-1)*12+6,COLUMN())):INDIRECT(ADDRESS(($AN533-1)*36+($AO533-1)*12+$AP533+4,COLUMN())),INDIRECT(ADDRESS(($AN533-1)*3+$AO533+5,$AP533+20)))&gt;=1,0,INDIRECT(ADDRESS(($AN533-1)*3+$AO533+5,$AP533+20)))))</f>
        <v>0</v>
      </c>
      <c r="AT533" s="4">
        <f ca="1">COUNTIF(INDIRECT("U"&amp;(ROW()+12*(($AN533-1)*3+$AO533)-ROW())/12+5):INDIRECT("AF"&amp;(ROW()+12*(($AN533-1)*3+$AO533)-ROW())/12+5),AS533)</f>
        <v>0</v>
      </c>
      <c r="AU533" s="4">
        <f ca="1">IF(AND(AQ533+AS533&gt;0,AR533+AT533&gt;0),COUNTIF(AU$6:AU532,"&gt;0")+1,0)</f>
        <v>0</v>
      </c>
    </row>
    <row r="534" spans="40:47">
      <c r="AN534" s="4">
        <v>15</v>
      </c>
      <c r="AO534" s="4">
        <v>3</v>
      </c>
      <c r="AP534" s="4">
        <v>1</v>
      </c>
      <c r="AQ534" s="6">
        <f ca="1">IF($AP534=1,IF(INDIRECT(ADDRESS(($AN534-1)*3+$AO534+5,$AP534+7))="",0,INDIRECT(ADDRESS(($AN534-1)*3+$AO534+5,$AP534+7))),IF(INDIRECT(ADDRESS(($AN534-1)*3+$AO534+5,$AP534+7))="",0,IF(COUNTIF(INDIRECT(ADDRESS(($AN534-1)*36+($AO534-1)*12+6,COLUMN())):INDIRECT(ADDRESS(($AN534-1)*36+($AO534-1)*12+$AP534+4,COLUMN())),INDIRECT(ADDRESS(($AN534-1)*3+$AO534+5,$AP534+7)))&gt;=1,0,INDIRECT(ADDRESS(($AN534-1)*3+$AO534+5,$AP534+7)))))</f>
        <v>0</v>
      </c>
      <c r="AR534" s="4">
        <f ca="1">COUNTIF(INDIRECT("H"&amp;(ROW()+12*(($AN534-1)*3+$AO534)-ROW())/12+5):INDIRECT("S"&amp;(ROW()+12*(($AN534-1)*3+$AO534)-ROW())/12+5),AQ534)</f>
        <v>0</v>
      </c>
      <c r="AS534" s="6">
        <f ca="1">IF($AP534=1,IF(INDIRECT(ADDRESS(($AN534-1)*3+$AO534+5,$AP534+20))="",0,INDIRECT(ADDRESS(($AN534-1)*3+$AO534+5,$AP534+20))),IF(INDIRECT(ADDRESS(($AN534-1)*3+$AO534+5,$AP534+20))="",0,IF(COUNTIF(INDIRECT(ADDRESS(($AN534-1)*36+($AO534-1)*12+6,COLUMN())):INDIRECT(ADDRESS(($AN534-1)*36+($AO534-1)*12+$AP534+4,COLUMN())),INDIRECT(ADDRESS(($AN534-1)*3+$AO534+5,$AP534+20)))&gt;=1,0,INDIRECT(ADDRESS(($AN534-1)*3+$AO534+5,$AP534+20)))))</f>
        <v>0</v>
      </c>
      <c r="AT534" s="4">
        <f ca="1">COUNTIF(INDIRECT("U"&amp;(ROW()+12*(($AN534-1)*3+$AO534)-ROW())/12+5):INDIRECT("AF"&amp;(ROW()+12*(($AN534-1)*3+$AO534)-ROW())/12+5),AS534)</f>
        <v>0</v>
      </c>
      <c r="AU534" s="4">
        <f ca="1">IF(AND(AQ534+AS534&gt;0,AR534+AT534&gt;0),COUNTIF(AU$6:AU533,"&gt;0")+1,0)</f>
        <v>0</v>
      </c>
    </row>
    <row r="535" spans="40:47">
      <c r="AN535" s="4">
        <v>15</v>
      </c>
      <c r="AO535" s="4">
        <v>3</v>
      </c>
      <c r="AP535" s="4">
        <v>2</v>
      </c>
      <c r="AQ535" s="6">
        <f ca="1">IF($AP535=1,IF(INDIRECT(ADDRESS(($AN535-1)*3+$AO535+5,$AP535+7))="",0,INDIRECT(ADDRESS(($AN535-1)*3+$AO535+5,$AP535+7))),IF(INDIRECT(ADDRESS(($AN535-1)*3+$AO535+5,$AP535+7))="",0,IF(COUNTIF(INDIRECT(ADDRESS(($AN535-1)*36+($AO535-1)*12+6,COLUMN())):INDIRECT(ADDRESS(($AN535-1)*36+($AO535-1)*12+$AP535+4,COLUMN())),INDIRECT(ADDRESS(($AN535-1)*3+$AO535+5,$AP535+7)))&gt;=1,0,INDIRECT(ADDRESS(($AN535-1)*3+$AO535+5,$AP535+7)))))</f>
        <v>0</v>
      </c>
      <c r="AR535" s="4">
        <f ca="1">COUNTIF(INDIRECT("H"&amp;(ROW()+12*(($AN535-1)*3+$AO535)-ROW())/12+5):INDIRECT("S"&amp;(ROW()+12*(($AN535-1)*3+$AO535)-ROW())/12+5),AQ535)</f>
        <v>0</v>
      </c>
      <c r="AS535" s="6">
        <f ca="1">IF($AP535=1,IF(INDIRECT(ADDRESS(($AN535-1)*3+$AO535+5,$AP535+20))="",0,INDIRECT(ADDRESS(($AN535-1)*3+$AO535+5,$AP535+20))),IF(INDIRECT(ADDRESS(($AN535-1)*3+$AO535+5,$AP535+20))="",0,IF(COUNTIF(INDIRECT(ADDRESS(($AN535-1)*36+($AO535-1)*12+6,COLUMN())):INDIRECT(ADDRESS(($AN535-1)*36+($AO535-1)*12+$AP535+4,COLUMN())),INDIRECT(ADDRESS(($AN535-1)*3+$AO535+5,$AP535+20)))&gt;=1,0,INDIRECT(ADDRESS(($AN535-1)*3+$AO535+5,$AP535+20)))))</f>
        <v>0</v>
      </c>
      <c r="AT535" s="4">
        <f ca="1">COUNTIF(INDIRECT("U"&amp;(ROW()+12*(($AN535-1)*3+$AO535)-ROW())/12+5):INDIRECT("AF"&amp;(ROW()+12*(($AN535-1)*3+$AO535)-ROW())/12+5),AS535)</f>
        <v>0</v>
      </c>
      <c r="AU535" s="4">
        <f ca="1">IF(AND(AQ535+AS535&gt;0,AR535+AT535&gt;0),COUNTIF(AU$6:AU534,"&gt;0")+1,0)</f>
        <v>0</v>
      </c>
    </row>
    <row r="536" spans="40:47">
      <c r="AN536" s="4">
        <v>15</v>
      </c>
      <c r="AO536" s="4">
        <v>3</v>
      </c>
      <c r="AP536" s="4">
        <v>3</v>
      </c>
      <c r="AQ536" s="6">
        <f ca="1">IF($AP536=1,IF(INDIRECT(ADDRESS(($AN536-1)*3+$AO536+5,$AP536+7))="",0,INDIRECT(ADDRESS(($AN536-1)*3+$AO536+5,$AP536+7))),IF(INDIRECT(ADDRESS(($AN536-1)*3+$AO536+5,$AP536+7))="",0,IF(COUNTIF(INDIRECT(ADDRESS(($AN536-1)*36+($AO536-1)*12+6,COLUMN())):INDIRECT(ADDRESS(($AN536-1)*36+($AO536-1)*12+$AP536+4,COLUMN())),INDIRECT(ADDRESS(($AN536-1)*3+$AO536+5,$AP536+7)))&gt;=1,0,INDIRECT(ADDRESS(($AN536-1)*3+$AO536+5,$AP536+7)))))</f>
        <v>0</v>
      </c>
      <c r="AR536" s="4">
        <f ca="1">COUNTIF(INDIRECT("H"&amp;(ROW()+12*(($AN536-1)*3+$AO536)-ROW())/12+5):INDIRECT("S"&amp;(ROW()+12*(($AN536-1)*3+$AO536)-ROW())/12+5),AQ536)</f>
        <v>0</v>
      </c>
      <c r="AS536" s="6">
        <f ca="1">IF($AP536=1,IF(INDIRECT(ADDRESS(($AN536-1)*3+$AO536+5,$AP536+20))="",0,INDIRECT(ADDRESS(($AN536-1)*3+$AO536+5,$AP536+20))),IF(INDIRECT(ADDRESS(($AN536-1)*3+$AO536+5,$AP536+20))="",0,IF(COUNTIF(INDIRECT(ADDRESS(($AN536-1)*36+($AO536-1)*12+6,COLUMN())):INDIRECT(ADDRESS(($AN536-1)*36+($AO536-1)*12+$AP536+4,COLUMN())),INDIRECT(ADDRESS(($AN536-1)*3+$AO536+5,$AP536+20)))&gt;=1,0,INDIRECT(ADDRESS(($AN536-1)*3+$AO536+5,$AP536+20)))))</f>
        <v>0</v>
      </c>
      <c r="AT536" s="4">
        <f ca="1">COUNTIF(INDIRECT("U"&amp;(ROW()+12*(($AN536-1)*3+$AO536)-ROW())/12+5):INDIRECT("AF"&amp;(ROW()+12*(($AN536-1)*3+$AO536)-ROW())/12+5),AS536)</f>
        <v>0</v>
      </c>
      <c r="AU536" s="4">
        <f ca="1">IF(AND(AQ536+AS536&gt;0,AR536+AT536&gt;0),COUNTIF(AU$6:AU535,"&gt;0")+1,0)</f>
        <v>0</v>
      </c>
    </row>
    <row r="537" spans="40:47">
      <c r="AN537" s="4">
        <v>15</v>
      </c>
      <c r="AO537" s="4">
        <v>3</v>
      </c>
      <c r="AP537" s="4">
        <v>4</v>
      </c>
      <c r="AQ537" s="6">
        <f ca="1">IF($AP537=1,IF(INDIRECT(ADDRESS(($AN537-1)*3+$AO537+5,$AP537+7))="",0,INDIRECT(ADDRESS(($AN537-1)*3+$AO537+5,$AP537+7))),IF(INDIRECT(ADDRESS(($AN537-1)*3+$AO537+5,$AP537+7))="",0,IF(COUNTIF(INDIRECT(ADDRESS(($AN537-1)*36+($AO537-1)*12+6,COLUMN())):INDIRECT(ADDRESS(($AN537-1)*36+($AO537-1)*12+$AP537+4,COLUMN())),INDIRECT(ADDRESS(($AN537-1)*3+$AO537+5,$AP537+7)))&gt;=1,0,INDIRECT(ADDRESS(($AN537-1)*3+$AO537+5,$AP537+7)))))</f>
        <v>0</v>
      </c>
      <c r="AR537" s="4">
        <f ca="1">COUNTIF(INDIRECT("H"&amp;(ROW()+12*(($AN537-1)*3+$AO537)-ROW())/12+5):INDIRECT("S"&amp;(ROW()+12*(($AN537-1)*3+$AO537)-ROW())/12+5),AQ537)</f>
        <v>0</v>
      </c>
      <c r="AS537" s="6">
        <f ca="1">IF($AP537=1,IF(INDIRECT(ADDRESS(($AN537-1)*3+$AO537+5,$AP537+20))="",0,INDIRECT(ADDRESS(($AN537-1)*3+$AO537+5,$AP537+20))),IF(INDIRECT(ADDRESS(($AN537-1)*3+$AO537+5,$AP537+20))="",0,IF(COUNTIF(INDIRECT(ADDRESS(($AN537-1)*36+($AO537-1)*12+6,COLUMN())):INDIRECT(ADDRESS(($AN537-1)*36+($AO537-1)*12+$AP537+4,COLUMN())),INDIRECT(ADDRESS(($AN537-1)*3+$AO537+5,$AP537+20)))&gt;=1,0,INDIRECT(ADDRESS(($AN537-1)*3+$AO537+5,$AP537+20)))))</f>
        <v>0</v>
      </c>
      <c r="AT537" s="4">
        <f ca="1">COUNTIF(INDIRECT("U"&amp;(ROW()+12*(($AN537-1)*3+$AO537)-ROW())/12+5):INDIRECT("AF"&amp;(ROW()+12*(($AN537-1)*3+$AO537)-ROW())/12+5),AS537)</f>
        <v>0</v>
      </c>
      <c r="AU537" s="4">
        <f ca="1">IF(AND(AQ537+AS537&gt;0,AR537+AT537&gt;0),COUNTIF(AU$6:AU536,"&gt;0")+1,0)</f>
        <v>0</v>
      </c>
    </row>
    <row r="538" spans="40:47">
      <c r="AN538" s="4">
        <v>15</v>
      </c>
      <c r="AO538" s="4">
        <v>3</v>
      </c>
      <c r="AP538" s="4">
        <v>5</v>
      </c>
      <c r="AQ538" s="6">
        <f ca="1">IF($AP538=1,IF(INDIRECT(ADDRESS(($AN538-1)*3+$AO538+5,$AP538+7))="",0,INDIRECT(ADDRESS(($AN538-1)*3+$AO538+5,$AP538+7))),IF(INDIRECT(ADDRESS(($AN538-1)*3+$AO538+5,$AP538+7))="",0,IF(COUNTIF(INDIRECT(ADDRESS(($AN538-1)*36+($AO538-1)*12+6,COLUMN())):INDIRECT(ADDRESS(($AN538-1)*36+($AO538-1)*12+$AP538+4,COLUMN())),INDIRECT(ADDRESS(($AN538-1)*3+$AO538+5,$AP538+7)))&gt;=1,0,INDIRECT(ADDRESS(($AN538-1)*3+$AO538+5,$AP538+7)))))</f>
        <v>0</v>
      </c>
      <c r="AR538" s="4">
        <f ca="1">COUNTIF(INDIRECT("H"&amp;(ROW()+12*(($AN538-1)*3+$AO538)-ROW())/12+5):INDIRECT("S"&amp;(ROW()+12*(($AN538-1)*3+$AO538)-ROW())/12+5),AQ538)</f>
        <v>0</v>
      </c>
      <c r="AS538" s="6">
        <f ca="1">IF($AP538=1,IF(INDIRECT(ADDRESS(($AN538-1)*3+$AO538+5,$AP538+20))="",0,INDIRECT(ADDRESS(($AN538-1)*3+$AO538+5,$AP538+20))),IF(INDIRECT(ADDRESS(($AN538-1)*3+$AO538+5,$AP538+20))="",0,IF(COUNTIF(INDIRECT(ADDRESS(($AN538-1)*36+($AO538-1)*12+6,COLUMN())):INDIRECT(ADDRESS(($AN538-1)*36+($AO538-1)*12+$AP538+4,COLUMN())),INDIRECT(ADDRESS(($AN538-1)*3+$AO538+5,$AP538+20)))&gt;=1,0,INDIRECT(ADDRESS(($AN538-1)*3+$AO538+5,$AP538+20)))))</f>
        <v>0</v>
      </c>
      <c r="AT538" s="4">
        <f ca="1">COUNTIF(INDIRECT("U"&amp;(ROW()+12*(($AN538-1)*3+$AO538)-ROW())/12+5):INDIRECT("AF"&amp;(ROW()+12*(($AN538-1)*3+$AO538)-ROW())/12+5),AS538)</f>
        <v>0</v>
      </c>
      <c r="AU538" s="4">
        <f ca="1">IF(AND(AQ538+AS538&gt;0,AR538+AT538&gt;0),COUNTIF(AU$6:AU537,"&gt;0")+1,0)</f>
        <v>0</v>
      </c>
    </row>
    <row r="539" spans="40:47">
      <c r="AN539" s="4">
        <v>15</v>
      </c>
      <c r="AO539" s="4">
        <v>3</v>
      </c>
      <c r="AP539" s="4">
        <v>6</v>
      </c>
      <c r="AQ539" s="6">
        <f ca="1">IF($AP539=1,IF(INDIRECT(ADDRESS(($AN539-1)*3+$AO539+5,$AP539+7))="",0,INDIRECT(ADDRESS(($AN539-1)*3+$AO539+5,$AP539+7))),IF(INDIRECT(ADDRESS(($AN539-1)*3+$AO539+5,$AP539+7))="",0,IF(COUNTIF(INDIRECT(ADDRESS(($AN539-1)*36+($AO539-1)*12+6,COLUMN())):INDIRECT(ADDRESS(($AN539-1)*36+($AO539-1)*12+$AP539+4,COLUMN())),INDIRECT(ADDRESS(($AN539-1)*3+$AO539+5,$AP539+7)))&gt;=1,0,INDIRECT(ADDRESS(($AN539-1)*3+$AO539+5,$AP539+7)))))</f>
        <v>0</v>
      </c>
      <c r="AR539" s="4">
        <f ca="1">COUNTIF(INDIRECT("H"&amp;(ROW()+12*(($AN539-1)*3+$AO539)-ROW())/12+5):INDIRECT("S"&amp;(ROW()+12*(($AN539-1)*3+$AO539)-ROW())/12+5),AQ539)</f>
        <v>0</v>
      </c>
      <c r="AS539" s="6">
        <f ca="1">IF($AP539=1,IF(INDIRECT(ADDRESS(($AN539-1)*3+$AO539+5,$AP539+20))="",0,INDIRECT(ADDRESS(($AN539-1)*3+$AO539+5,$AP539+20))),IF(INDIRECT(ADDRESS(($AN539-1)*3+$AO539+5,$AP539+20))="",0,IF(COUNTIF(INDIRECT(ADDRESS(($AN539-1)*36+($AO539-1)*12+6,COLUMN())):INDIRECT(ADDRESS(($AN539-1)*36+($AO539-1)*12+$AP539+4,COLUMN())),INDIRECT(ADDRESS(($AN539-1)*3+$AO539+5,$AP539+20)))&gt;=1,0,INDIRECT(ADDRESS(($AN539-1)*3+$AO539+5,$AP539+20)))))</f>
        <v>0</v>
      </c>
      <c r="AT539" s="4">
        <f ca="1">COUNTIF(INDIRECT("U"&amp;(ROW()+12*(($AN539-1)*3+$AO539)-ROW())/12+5):INDIRECT("AF"&amp;(ROW()+12*(($AN539-1)*3+$AO539)-ROW())/12+5),AS539)</f>
        <v>0</v>
      </c>
      <c r="AU539" s="4">
        <f ca="1">IF(AND(AQ539+AS539&gt;0,AR539+AT539&gt;0),COUNTIF(AU$6:AU538,"&gt;0")+1,0)</f>
        <v>0</v>
      </c>
    </row>
    <row r="540" spans="40:47">
      <c r="AN540" s="4">
        <v>15</v>
      </c>
      <c r="AO540" s="4">
        <v>3</v>
      </c>
      <c r="AP540" s="4">
        <v>7</v>
      </c>
      <c r="AQ540" s="6">
        <f ca="1">IF($AP540=1,IF(INDIRECT(ADDRESS(($AN540-1)*3+$AO540+5,$AP540+7))="",0,INDIRECT(ADDRESS(($AN540-1)*3+$AO540+5,$AP540+7))),IF(INDIRECT(ADDRESS(($AN540-1)*3+$AO540+5,$AP540+7))="",0,IF(COUNTIF(INDIRECT(ADDRESS(($AN540-1)*36+($AO540-1)*12+6,COLUMN())):INDIRECT(ADDRESS(($AN540-1)*36+($AO540-1)*12+$AP540+4,COLUMN())),INDIRECT(ADDRESS(($AN540-1)*3+$AO540+5,$AP540+7)))&gt;=1,0,INDIRECT(ADDRESS(($AN540-1)*3+$AO540+5,$AP540+7)))))</f>
        <v>0</v>
      </c>
      <c r="AR540" s="4">
        <f ca="1">COUNTIF(INDIRECT("H"&amp;(ROW()+12*(($AN540-1)*3+$AO540)-ROW())/12+5):INDIRECT("S"&amp;(ROW()+12*(($AN540-1)*3+$AO540)-ROW())/12+5),AQ540)</f>
        <v>0</v>
      </c>
      <c r="AS540" s="6">
        <f ca="1">IF($AP540=1,IF(INDIRECT(ADDRESS(($AN540-1)*3+$AO540+5,$AP540+20))="",0,INDIRECT(ADDRESS(($AN540-1)*3+$AO540+5,$AP540+20))),IF(INDIRECT(ADDRESS(($AN540-1)*3+$AO540+5,$AP540+20))="",0,IF(COUNTIF(INDIRECT(ADDRESS(($AN540-1)*36+($AO540-1)*12+6,COLUMN())):INDIRECT(ADDRESS(($AN540-1)*36+($AO540-1)*12+$AP540+4,COLUMN())),INDIRECT(ADDRESS(($AN540-1)*3+$AO540+5,$AP540+20)))&gt;=1,0,INDIRECT(ADDRESS(($AN540-1)*3+$AO540+5,$AP540+20)))))</f>
        <v>0</v>
      </c>
      <c r="AT540" s="4">
        <f ca="1">COUNTIF(INDIRECT("U"&amp;(ROW()+12*(($AN540-1)*3+$AO540)-ROW())/12+5):INDIRECT("AF"&amp;(ROW()+12*(($AN540-1)*3+$AO540)-ROW())/12+5),AS540)</f>
        <v>0</v>
      </c>
      <c r="AU540" s="4">
        <f ca="1">IF(AND(AQ540+AS540&gt;0,AR540+AT540&gt;0),COUNTIF(AU$6:AU539,"&gt;0")+1,0)</f>
        <v>0</v>
      </c>
    </row>
    <row r="541" spans="40:47">
      <c r="AN541" s="4">
        <v>15</v>
      </c>
      <c r="AO541" s="4">
        <v>3</v>
      </c>
      <c r="AP541" s="4">
        <v>8</v>
      </c>
      <c r="AQ541" s="6">
        <f ca="1">IF($AP541=1,IF(INDIRECT(ADDRESS(($AN541-1)*3+$AO541+5,$AP541+7))="",0,INDIRECT(ADDRESS(($AN541-1)*3+$AO541+5,$AP541+7))),IF(INDIRECT(ADDRESS(($AN541-1)*3+$AO541+5,$AP541+7))="",0,IF(COUNTIF(INDIRECT(ADDRESS(($AN541-1)*36+($AO541-1)*12+6,COLUMN())):INDIRECT(ADDRESS(($AN541-1)*36+($AO541-1)*12+$AP541+4,COLUMN())),INDIRECT(ADDRESS(($AN541-1)*3+$AO541+5,$AP541+7)))&gt;=1,0,INDIRECT(ADDRESS(($AN541-1)*3+$AO541+5,$AP541+7)))))</f>
        <v>0</v>
      </c>
      <c r="AR541" s="4">
        <f ca="1">COUNTIF(INDIRECT("H"&amp;(ROW()+12*(($AN541-1)*3+$AO541)-ROW())/12+5):INDIRECT("S"&amp;(ROW()+12*(($AN541-1)*3+$AO541)-ROW())/12+5),AQ541)</f>
        <v>0</v>
      </c>
      <c r="AS541" s="6">
        <f ca="1">IF($AP541=1,IF(INDIRECT(ADDRESS(($AN541-1)*3+$AO541+5,$AP541+20))="",0,INDIRECT(ADDRESS(($AN541-1)*3+$AO541+5,$AP541+20))),IF(INDIRECT(ADDRESS(($AN541-1)*3+$AO541+5,$AP541+20))="",0,IF(COUNTIF(INDIRECT(ADDRESS(($AN541-1)*36+($AO541-1)*12+6,COLUMN())):INDIRECT(ADDRESS(($AN541-1)*36+($AO541-1)*12+$AP541+4,COLUMN())),INDIRECT(ADDRESS(($AN541-1)*3+$AO541+5,$AP541+20)))&gt;=1,0,INDIRECT(ADDRESS(($AN541-1)*3+$AO541+5,$AP541+20)))))</f>
        <v>0</v>
      </c>
      <c r="AT541" s="4">
        <f ca="1">COUNTIF(INDIRECT("U"&amp;(ROW()+12*(($AN541-1)*3+$AO541)-ROW())/12+5):INDIRECT("AF"&amp;(ROW()+12*(($AN541-1)*3+$AO541)-ROW())/12+5),AS541)</f>
        <v>0</v>
      </c>
      <c r="AU541" s="4">
        <f ca="1">IF(AND(AQ541+AS541&gt;0,AR541+AT541&gt;0),COUNTIF(AU$6:AU540,"&gt;0")+1,0)</f>
        <v>0</v>
      </c>
    </row>
    <row r="542" spans="40:47">
      <c r="AN542" s="4">
        <v>15</v>
      </c>
      <c r="AO542" s="4">
        <v>3</v>
      </c>
      <c r="AP542" s="4">
        <v>9</v>
      </c>
      <c r="AQ542" s="6">
        <f ca="1">IF($AP542=1,IF(INDIRECT(ADDRESS(($AN542-1)*3+$AO542+5,$AP542+7))="",0,INDIRECT(ADDRESS(($AN542-1)*3+$AO542+5,$AP542+7))),IF(INDIRECT(ADDRESS(($AN542-1)*3+$AO542+5,$AP542+7))="",0,IF(COUNTIF(INDIRECT(ADDRESS(($AN542-1)*36+($AO542-1)*12+6,COLUMN())):INDIRECT(ADDRESS(($AN542-1)*36+($AO542-1)*12+$AP542+4,COLUMN())),INDIRECT(ADDRESS(($AN542-1)*3+$AO542+5,$AP542+7)))&gt;=1,0,INDIRECT(ADDRESS(($AN542-1)*3+$AO542+5,$AP542+7)))))</f>
        <v>0</v>
      </c>
      <c r="AR542" s="4">
        <f ca="1">COUNTIF(INDIRECT("H"&amp;(ROW()+12*(($AN542-1)*3+$AO542)-ROW())/12+5):INDIRECT("S"&amp;(ROW()+12*(($AN542-1)*3+$AO542)-ROW())/12+5),AQ542)</f>
        <v>0</v>
      </c>
      <c r="AS542" s="6">
        <f ca="1">IF($AP542=1,IF(INDIRECT(ADDRESS(($AN542-1)*3+$AO542+5,$AP542+20))="",0,INDIRECT(ADDRESS(($AN542-1)*3+$AO542+5,$AP542+20))),IF(INDIRECT(ADDRESS(($AN542-1)*3+$AO542+5,$AP542+20))="",0,IF(COUNTIF(INDIRECT(ADDRESS(($AN542-1)*36+($AO542-1)*12+6,COLUMN())):INDIRECT(ADDRESS(($AN542-1)*36+($AO542-1)*12+$AP542+4,COLUMN())),INDIRECT(ADDRESS(($AN542-1)*3+$AO542+5,$AP542+20)))&gt;=1,0,INDIRECT(ADDRESS(($AN542-1)*3+$AO542+5,$AP542+20)))))</f>
        <v>0</v>
      </c>
      <c r="AT542" s="4">
        <f ca="1">COUNTIF(INDIRECT("U"&amp;(ROW()+12*(($AN542-1)*3+$AO542)-ROW())/12+5):INDIRECT("AF"&amp;(ROW()+12*(($AN542-1)*3+$AO542)-ROW())/12+5),AS542)</f>
        <v>0</v>
      </c>
      <c r="AU542" s="4">
        <f ca="1">IF(AND(AQ542+AS542&gt;0,AR542+AT542&gt;0),COUNTIF(AU$6:AU541,"&gt;0")+1,0)</f>
        <v>0</v>
      </c>
    </row>
    <row r="543" spans="40:47">
      <c r="AN543" s="4">
        <v>15</v>
      </c>
      <c r="AO543" s="4">
        <v>3</v>
      </c>
      <c r="AP543" s="4">
        <v>10</v>
      </c>
      <c r="AQ543" s="6">
        <f ca="1">IF($AP543=1,IF(INDIRECT(ADDRESS(($AN543-1)*3+$AO543+5,$AP543+7))="",0,INDIRECT(ADDRESS(($AN543-1)*3+$AO543+5,$AP543+7))),IF(INDIRECT(ADDRESS(($AN543-1)*3+$AO543+5,$AP543+7))="",0,IF(COUNTIF(INDIRECT(ADDRESS(($AN543-1)*36+($AO543-1)*12+6,COLUMN())):INDIRECT(ADDRESS(($AN543-1)*36+($AO543-1)*12+$AP543+4,COLUMN())),INDIRECT(ADDRESS(($AN543-1)*3+$AO543+5,$AP543+7)))&gt;=1,0,INDIRECT(ADDRESS(($AN543-1)*3+$AO543+5,$AP543+7)))))</f>
        <v>0</v>
      </c>
      <c r="AR543" s="4">
        <f ca="1">COUNTIF(INDIRECT("H"&amp;(ROW()+12*(($AN543-1)*3+$AO543)-ROW())/12+5):INDIRECT("S"&amp;(ROW()+12*(($AN543-1)*3+$AO543)-ROW())/12+5),AQ543)</f>
        <v>0</v>
      </c>
      <c r="AS543" s="6">
        <f ca="1">IF($AP543=1,IF(INDIRECT(ADDRESS(($AN543-1)*3+$AO543+5,$AP543+20))="",0,INDIRECT(ADDRESS(($AN543-1)*3+$AO543+5,$AP543+20))),IF(INDIRECT(ADDRESS(($AN543-1)*3+$AO543+5,$AP543+20))="",0,IF(COUNTIF(INDIRECT(ADDRESS(($AN543-1)*36+($AO543-1)*12+6,COLUMN())):INDIRECT(ADDRESS(($AN543-1)*36+($AO543-1)*12+$AP543+4,COLUMN())),INDIRECT(ADDRESS(($AN543-1)*3+$AO543+5,$AP543+20)))&gt;=1,0,INDIRECT(ADDRESS(($AN543-1)*3+$AO543+5,$AP543+20)))))</f>
        <v>0</v>
      </c>
      <c r="AT543" s="4">
        <f ca="1">COUNTIF(INDIRECT("U"&amp;(ROW()+12*(($AN543-1)*3+$AO543)-ROW())/12+5):INDIRECT("AF"&amp;(ROW()+12*(($AN543-1)*3+$AO543)-ROW())/12+5),AS543)</f>
        <v>0</v>
      </c>
      <c r="AU543" s="4">
        <f ca="1">IF(AND(AQ543+AS543&gt;0,AR543+AT543&gt;0),COUNTIF(AU$6:AU542,"&gt;0")+1,0)</f>
        <v>0</v>
      </c>
    </row>
    <row r="544" spans="40:47">
      <c r="AN544" s="4">
        <v>15</v>
      </c>
      <c r="AO544" s="4">
        <v>3</v>
      </c>
      <c r="AP544" s="4">
        <v>11</v>
      </c>
      <c r="AQ544" s="6">
        <f ca="1">IF($AP544=1,IF(INDIRECT(ADDRESS(($AN544-1)*3+$AO544+5,$AP544+7))="",0,INDIRECT(ADDRESS(($AN544-1)*3+$AO544+5,$AP544+7))),IF(INDIRECT(ADDRESS(($AN544-1)*3+$AO544+5,$AP544+7))="",0,IF(COUNTIF(INDIRECT(ADDRESS(($AN544-1)*36+($AO544-1)*12+6,COLUMN())):INDIRECT(ADDRESS(($AN544-1)*36+($AO544-1)*12+$AP544+4,COLUMN())),INDIRECT(ADDRESS(($AN544-1)*3+$AO544+5,$AP544+7)))&gt;=1,0,INDIRECT(ADDRESS(($AN544-1)*3+$AO544+5,$AP544+7)))))</f>
        <v>0</v>
      </c>
      <c r="AR544" s="4">
        <f ca="1">COUNTIF(INDIRECT("H"&amp;(ROW()+12*(($AN544-1)*3+$AO544)-ROW())/12+5):INDIRECT("S"&amp;(ROW()+12*(($AN544-1)*3+$AO544)-ROW())/12+5),AQ544)</f>
        <v>0</v>
      </c>
      <c r="AS544" s="6">
        <f ca="1">IF($AP544=1,IF(INDIRECT(ADDRESS(($AN544-1)*3+$AO544+5,$AP544+20))="",0,INDIRECT(ADDRESS(($AN544-1)*3+$AO544+5,$AP544+20))),IF(INDIRECT(ADDRESS(($AN544-1)*3+$AO544+5,$AP544+20))="",0,IF(COUNTIF(INDIRECT(ADDRESS(($AN544-1)*36+($AO544-1)*12+6,COLUMN())):INDIRECT(ADDRESS(($AN544-1)*36+($AO544-1)*12+$AP544+4,COLUMN())),INDIRECT(ADDRESS(($AN544-1)*3+$AO544+5,$AP544+20)))&gt;=1,0,INDIRECT(ADDRESS(($AN544-1)*3+$AO544+5,$AP544+20)))))</f>
        <v>0</v>
      </c>
      <c r="AT544" s="4">
        <f ca="1">COUNTIF(INDIRECT("U"&amp;(ROW()+12*(($AN544-1)*3+$AO544)-ROW())/12+5):INDIRECT("AF"&amp;(ROW()+12*(($AN544-1)*3+$AO544)-ROW())/12+5),AS544)</f>
        <v>0</v>
      </c>
      <c r="AU544" s="4">
        <f ca="1">IF(AND(AQ544+AS544&gt;0,AR544+AT544&gt;0),COUNTIF(AU$6:AU543,"&gt;0")+1,0)</f>
        <v>0</v>
      </c>
    </row>
    <row r="545" spans="40:47">
      <c r="AN545" s="77">
        <v>15</v>
      </c>
      <c r="AO545" s="77">
        <v>3</v>
      </c>
      <c r="AP545" s="77">
        <v>12</v>
      </c>
      <c r="AQ545" s="78">
        <f ca="1">IF($AP545=1,IF(INDIRECT(ADDRESS(($AN545-1)*3+$AO545+5,$AP545+7))="",0,INDIRECT(ADDRESS(($AN545-1)*3+$AO545+5,$AP545+7))),IF(INDIRECT(ADDRESS(($AN545-1)*3+$AO545+5,$AP545+7))="",0,IF(COUNTIF(INDIRECT(ADDRESS(($AN545-1)*36+($AO545-1)*12+6,COLUMN())):INDIRECT(ADDRESS(($AN545-1)*36+($AO545-1)*12+$AP545+4,COLUMN())),INDIRECT(ADDRESS(($AN545-1)*3+$AO545+5,$AP545+7)))&gt;=1,0,INDIRECT(ADDRESS(($AN545-1)*3+$AO545+5,$AP545+7)))))</f>
        <v>0</v>
      </c>
      <c r="AR545" s="77">
        <f ca="1">COUNTIF(INDIRECT("H"&amp;(ROW()+12*(($AN545-1)*3+$AO545)-ROW())/12+5):INDIRECT("S"&amp;(ROW()+12*(($AN545-1)*3+$AO545)-ROW())/12+5),AQ545)</f>
        <v>0</v>
      </c>
      <c r="AS545" s="78">
        <f ca="1">IF($AP545=1,IF(INDIRECT(ADDRESS(($AN545-1)*3+$AO545+5,$AP545+20))="",0,INDIRECT(ADDRESS(($AN545-1)*3+$AO545+5,$AP545+20))),IF(INDIRECT(ADDRESS(($AN545-1)*3+$AO545+5,$AP545+20))="",0,IF(COUNTIF(INDIRECT(ADDRESS(($AN545-1)*36+($AO545-1)*12+6,COLUMN())):INDIRECT(ADDRESS(($AN545-1)*36+($AO545-1)*12+$AP545+4,COLUMN())),INDIRECT(ADDRESS(($AN545-1)*3+$AO545+5,$AP545+20)))&gt;=1,0,INDIRECT(ADDRESS(($AN545-1)*3+$AO545+5,$AP545+20)))))</f>
        <v>0</v>
      </c>
      <c r="AT545" s="77">
        <f ca="1">COUNTIF(INDIRECT("U"&amp;(ROW()+12*(($AN545-1)*3+$AO545)-ROW())/12+5):INDIRECT("AF"&amp;(ROW()+12*(($AN545-1)*3+$AO545)-ROW())/12+5),AS545)</f>
        <v>0</v>
      </c>
      <c r="AU545" s="4">
        <f ca="1">IF(AND(AQ545+AS545&gt;0,AR545+AT545&gt;0),COUNTIF(AU$6:AU544,"&gt;0")+1,0)</f>
        <v>0</v>
      </c>
    </row>
    <row r="546" spans="40:47">
      <c r="AN546" s="4">
        <v>16</v>
      </c>
      <c r="AO546" s="4">
        <v>1</v>
      </c>
      <c r="AP546" s="4">
        <v>1</v>
      </c>
      <c r="AQ546" s="6">
        <f ca="1">IF($AP546=1,IF(INDIRECT(ADDRESS(($AN546-1)*3+$AO546+5,$AP546+7))="",0,INDIRECT(ADDRESS(($AN546-1)*3+$AO546+5,$AP546+7))),IF(INDIRECT(ADDRESS(($AN546-1)*3+$AO546+5,$AP546+7))="",0,IF(COUNTIF(INDIRECT(ADDRESS(($AN546-1)*36+($AO546-1)*12+6,COLUMN())):INDIRECT(ADDRESS(($AN546-1)*36+($AO546-1)*12+$AP546+4,COLUMN())),INDIRECT(ADDRESS(($AN546-1)*3+$AO546+5,$AP546+7)))&gt;=1,0,INDIRECT(ADDRESS(($AN546-1)*3+$AO546+5,$AP546+7)))))</f>
        <v>0</v>
      </c>
      <c r="AR546" s="4">
        <f ca="1">COUNTIF(INDIRECT("H"&amp;(ROW()+12*(($AN546-1)*3+$AO546)-ROW())/12+5):INDIRECT("S"&amp;(ROW()+12*(($AN546-1)*3+$AO546)-ROW())/12+5),AQ546)</f>
        <v>0</v>
      </c>
      <c r="AS546" s="6">
        <f ca="1">IF($AP546=1,IF(INDIRECT(ADDRESS(($AN546-1)*3+$AO546+5,$AP546+20))="",0,INDIRECT(ADDRESS(($AN546-1)*3+$AO546+5,$AP546+20))),IF(INDIRECT(ADDRESS(($AN546-1)*3+$AO546+5,$AP546+20))="",0,IF(COUNTIF(INDIRECT(ADDRESS(($AN546-1)*36+($AO546-1)*12+6,COLUMN())):INDIRECT(ADDRESS(($AN546-1)*36+($AO546-1)*12+$AP546+4,COLUMN())),INDIRECT(ADDRESS(($AN546-1)*3+$AO546+5,$AP546+20)))&gt;=1,0,INDIRECT(ADDRESS(($AN546-1)*3+$AO546+5,$AP546+20)))))</f>
        <v>0</v>
      </c>
      <c r="AT546" s="4">
        <f ca="1">COUNTIF(INDIRECT("U"&amp;(ROW()+12*(($AN546-1)*3+$AO546)-ROW())/12+5):INDIRECT("AF"&amp;(ROW()+12*(($AN546-1)*3+$AO546)-ROW())/12+5),AS546)</f>
        <v>0</v>
      </c>
      <c r="AU546" s="4">
        <f ca="1">IF(AND(AQ546+AS546&gt;0,AR546+AT546&gt;0),COUNTIF(AU$6:AU545,"&gt;0")+1,0)</f>
        <v>0</v>
      </c>
    </row>
    <row r="547" spans="40:47">
      <c r="AN547" s="4">
        <v>16</v>
      </c>
      <c r="AO547" s="4">
        <v>1</v>
      </c>
      <c r="AP547" s="4">
        <v>2</v>
      </c>
      <c r="AQ547" s="6">
        <f ca="1">IF($AP547=1,IF(INDIRECT(ADDRESS(($AN547-1)*3+$AO547+5,$AP547+7))="",0,INDIRECT(ADDRESS(($AN547-1)*3+$AO547+5,$AP547+7))),IF(INDIRECT(ADDRESS(($AN547-1)*3+$AO547+5,$AP547+7))="",0,IF(COUNTIF(INDIRECT(ADDRESS(($AN547-1)*36+($AO547-1)*12+6,COLUMN())):INDIRECT(ADDRESS(($AN547-1)*36+($AO547-1)*12+$AP547+4,COLUMN())),INDIRECT(ADDRESS(($AN547-1)*3+$AO547+5,$AP547+7)))&gt;=1,0,INDIRECT(ADDRESS(($AN547-1)*3+$AO547+5,$AP547+7)))))</f>
        <v>0</v>
      </c>
      <c r="AR547" s="4">
        <f ca="1">COUNTIF(INDIRECT("H"&amp;(ROW()+12*(($AN547-1)*3+$AO547)-ROW())/12+5):INDIRECT("S"&amp;(ROW()+12*(($AN547-1)*3+$AO547)-ROW())/12+5),AQ547)</f>
        <v>0</v>
      </c>
      <c r="AS547" s="6">
        <f ca="1">IF($AP547=1,IF(INDIRECT(ADDRESS(($AN547-1)*3+$AO547+5,$AP547+20))="",0,INDIRECT(ADDRESS(($AN547-1)*3+$AO547+5,$AP547+20))),IF(INDIRECT(ADDRESS(($AN547-1)*3+$AO547+5,$AP547+20))="",0,IF(COUNTIF(INDIRECT(ADDRESS(($AN547-1)*36+($AO547-1)*12+6,COLUMN())):INDIRECT(ADDRESS(($AN547-1)*36+($AO547-1)*12+$AP547+4,COLUMN())),INDIRECT(ADDRESS(($AN547-1)*3+$AO547+5,$AP547+20)))&gt;=1,0,INDIRECT(ADDRESS(($AN547-1)*3+$AO547+5,$AP547+20)))))</f>
        <v>0</v>
      </c>
      <c r="AT547" s="4">
        <f ca="1">COUNTIF(INDIRECT("U"&amp;(ROW()+12*(($AN547-1)*3+$AO547)-ROW())/12+5):INDIRECT("AF"&amp;(ROW()+12*(($AN547-1)*3+$AO547)-ROW())/12+5),AS547)</f>
        <v>0</v>
      </c>
      <c r="AU547" s="4">
        <f ca="1">IF(AND(AQ547+AS547&gt;0,AR547+AT547&gt;0),COUNTIF(AU$6:AU546,"&gt;0")+1,0)</f>
        <v>0</v>
      </c>
    </row>
    <row r="548" spans="40:47">
      <c r="AN548" s="4">
        <v>16</v>
      </c>
      <c r="AO548" s="4">
        <v>1</v>
      </c>
      <c r="AP548" s="4">
        <v>3</v>
      </c>
      <c r="AQ548" s="6">
        <f ca="1">IF($AP548=1,IF(INDIRECT(ADDRESS(($AN548-1)*3+$AO548+5,$AP548+7))="",0,INDIRECT(ADDRESS(($AN548-1)*3+$AO548+5,$AP548+7))),IF(INDIRECT(ADDRESS(($AN548-1)*3+$AO548+5,$AP548+7))="",0,IF(COUNTIF(INDIRECT(ADDRESS(($AN548-1)*36+($AO548-1)*12+6,COLUMN())):INDIRECT(ADDRESS(($AN548-1)*36+($AO548-1)*12+$AP548+4,COLUMN())),INDIRECT(ADDRESS(($AN548-1)*3+$AO548+5,$AP548+7)))&gt;=1,0,INDIRECT(ADDRESS(($AN548-1)*3+$AO548+5,$AP548+7)))))</f>
        <v>0</v>
      </c>
      <c r="AR548" s="4">
        <f ca="1">COUNTIF(INDIRECT("H"&amp;(ROW()+12*(($AN548-1)*3+$AO548)-ROW())/12+5):INDIRECT("S"&amp;(ROW()+12*(($AN548-1)*3+$AO548)-ROW())/12+5),AQ548)</f>
        <v>0</v>
      </c>
      <c r="AS548" s="6">
        <f ca="1">IF($AP548=1,IF(INDIRECT(ADDRESS(($AN548-1)*3+$AO548+5,$AP548+20))="",0,INDIRECT(ADDRESS(($AN548-1)*3+$AO548+5,$AP548+20))),IF(INDIRECT(ADDRESS(($AN548-1)*3+$AO548+5,$AP548+20))="",0,IF(COUNTIF(INDIRECT(ADDRESS(($AN548-1)*36+($AO548-1)*12+6,COLUMN())):INDIRECT(ADDRESS(($AN548-1)*36+($AO548-1)*12+$AP548+4,COLUMN())),INDIRECT(ADDRESS(($AN548-1)*3+$AO548+5,$AP548+20)))&gt;=1,0,INDIRECT(ADDRESS(($AN548-1)*3+$AO548+5,$AP548+20)))))</f>
        <v>0</v>
      </c>
      <c r="AT548" s="4">
        <f ca="1">COUNTIF(INDIRECT("U"&amp;(ROW()+12*(($AN548-1)*3+$AO548)-ROW())/12+5):INDIRECT("AF"&amp;(ROW()+12*(($AN548-1)*3+$AO548)-ROW())/12+5),AS548)</f>
        <v>0</v>
      </c>
      <c r="AU548" s="4">
        <f ca="1">IF(AND(AQ548+AS548&gt;0,AR548+AT548&gt;0),COUNTIF(AU$6:AU547,"&gt;0")+1,0)</f>
        <v>0</v>
      </c>
    </row>
    <row r="549" spans="40:47">
      <c r="AN549" s="4">
        <v>16</v>
      </c>
      <c r="AO549" s="4">
        <v>1</v>
      </c>
      <c r="AP549" s="4">
        <v>4</v>
      </c>
      <c r="AQ549" s="6">
        <f ca="1">IF($AP549=1,IF(INDIRECT(ADDRESS(($AN549-1)*3+$AO549+5,$AP549+7))="",0,INDIRECT(ADDRESS(($AN549-1)*3+$AO549+5,$AP549+7))),IF(INDIRECT(ADDRESS(($AN549-1)*3+$AO549+5,$AP549+7))="",0,IF(COUNTIF(INDIRECT(ADDRESS(($AN549-1)*36+($AO549-1)*12+6,COLUMN())):INDIRECT(ADDRESS(($AN549-1)*36+($AO549-1)*12+$AP549+4,COLUMN())),INDIRECT(ADDRESS(($AN549-1)*3+$AO549+5,$AP549+7)))&gt;=1,0,INDIRECT(ADDRESS(($AN549-1)*3+$AO549+5,$AP549+7)))))</f>
        <v>0</v>
      </c>
      <c r="AR549" s="4">
        <f ca="1">COUNTIF(INDIRECT("H"&amp;(ROW()+12*(($AN549-1)*3+$AO549)-ROW())/12+5):INDIRECT("S"&amp;(ROW()+12*(($AN549-1)*3+$AO549)-ROW())/12+5),AQ549)</f>
        <v>0</v>
      </c>
      <c r="AS549" s="6">
        <f ca="1">IF($AP549=1,IF(INDIRECT(ADDRESS(($AN549-1)*3+$AO549+5,$AP549+20))="",0,INDIRECT(ADDRESS(($AN549-1)*3+$AO549+5,$AP549+20))),IF(INDIRECT(ADDRESS(($AN549-1)*3+$AO549+5,$AP549+20))="",0,IF(COUNTIF(INDIRECT(ADDRESS(($AN549-1)*36+($AO549-1)*12+6,COLUMN())):INDIRECT(ADDRESS(($AN549-1)*36+($AO549-1)*12+$AP549+4,COLUMN())),INDIRECT(ADDRESS(($AN549-1)*3+$AO549+5,$AP549+20)))&gt;=1,0,INDIRECT(ADDRESS(($AN549-1)*3+$AO549+5,$AP549+20)))))</f>
        <v>0</v>
      </c>
      <c r="AT549" s="4">
        <f ca="1">COUNTIF(INDIRECT("U"&amp;(ROW()+12*(($AN549-1)*3+$AO549)-ROW())/12+5):INDIRECT("AF"&amp;(ROW()+12*(($AN549-1)*3+$AO549)-ROW())/12+5),AS549)</f>
        <v>0</v>
      </c>
      <c r="AU549" s="4">
        <f ca="1">IF(AND(AQ549+AS549&gt;0,AR549+AT549&gt;0),COUNTIF(AU$6:AU548,"&gt;0")+1,0)</f>
        <v>0</v>
      </c>
    </row>
    <row r="550" spans="40:47">
      <c r="AN550" s="4">
        <v>16</v>
      </c>
      <c r="AO550" s="4">
        <v>1</v>
      </c>
      <c r="AP550" s="4">
        <v>5</v>
      </c>
      <c r="AQ550" s="6">
        <f ca="1">IF($AP550=1,IF(INDIRECT(ADDRESS(($AN550-1)*3+$AO550+5,$AP550+7))="",0,INDIRECT(ADDRESS(($AN550-1)*3+$AO550+5,$AP550+7))),IF(INDIRECT(ADDRESS(($AN550-1)*3+$AO550+5,$AP550+7))="",0,IF(COUNTIF(INDIRECT(ADDRESS(($AN550-1)*36+($AO550-1)*12+6,COLUMN())):INDIRECT(ADDRESS(($AN550-1)*36+($AO550-1)*12+$AP550+4,COLUMN())),INDIRECT(ADDRESS(($AN550-1)*3+$AO550+5,$AP550+7)))&gt;=1,0,INDIRECT(ADDRESS(($AN550-1)*3+$AO550+5,$AP550+7)))))</f>
        <v>0</v>
      </c>
      <c r="AR550" s="4">
        <f ca="1">COUNTIF(INDIRECT("H"&amp;(ROW()+12*(($AN550-1)*3+$AO550)-ROW())/12+5):INDIRECT("S"&amp;(ROW()+12*(($AN550-1)*3+$AO550)-ROW())/12+5),AQ550)</f>
        <v>0</v>
      </c>
      <c r="AS550" s="6">
        <f ca="1">IF($AP550=1,IF(INDIRECT(ADDRESS(($AN550-1)*3+$AO550+5,$AP550+20))="",0,INDIRECT(ADDRESS(($AN550-1)*3+$AO550+5,$AP550+20))),IF(INDIRECT(ADDRESS(($AN550-1)*3+$AO550+5,$AP550+20))="",0,IF(COUNTIF(INDIRECT(ADDRESS(($AN550-1)*36+($AO550-1)*12+6,COLUMN())):INDIRECT(ADDRESS(($AN550-1)*36+($AO550-1)*12+$AP550+4,COLUMN())),INDIRECT(ADDRESS(($AN550-1)*3+$AO550+5,$AP550+20)))&gt;=1,0,INDIRECT(ADDRESS(($AN550-1)*3+$AO550+5,$AP550+20)))))</f>
        <v>0</v>
      </c>
      <c r="AT550" s="4">
        <f ca="1">COUNTIF(INDIRECT("U"&amp;(ROW()+12*(($AN550-1)*3+$AO550)-ROW())/12+5):INDIRECT("AF"&amp;(ROW()+12*(($AN550-1)*3+$AO550)-ROW())/12+5),AS550)</f>
        <v>0</v>
      </c>
      <c r="AU550" s="4">
        <f ca="1">IF(AND(AQ550+AS550&gt;0,AR550+AT550&gt;0),COUNTIF(AU$6:AU549,"&gt;0")+1,0)</f>
        <v>0</v>
      </c>
    </row>
    <row r="551" spans="40:47">
      <c r="AN551" s="4">
        <v>16</v>
      </c>
      <c r="AO551" s="4">
        <v>1</v>
      </c>
      <c r="AP551" s="4">
        <v>6</v>
      </c>
      <c r="AQ551" s="6">
        <f ca="1">IF($AP551=1,IF(INDIRECT(ADDRESS(($AN551-1)*3+$AO551+5,$AP551+7))="",0,INDIRECT(ADDRESS(($AN551-1)*3+$AO551+5,$AP551+7))),IF(INDIRECT(ADDRESS(($AN551-1)*3+$AO551+5,$AP551+7))="",0,IF(COUNTIF(INDIRECT(ADDRESS(($AN551-1)*36+($AO551-1)*12+6,COLUMN())):INDIRECT(ADDRESS(($AN551-1)*36+($AO551-1)*12+$AP551+4,COLUMN())),INDIRECT(ADDRESS(($AN551-1)*3+$AO551+5,$AP551+7)))&gt;=1,0,INDIRECT(ADDRESS(($AN551-1)*3+$AO551+5,$AP551+7)))))</f>
        <v>0</v>
      </c>
      <c r="AR551" s="4">
        <f ca="1">COUNTIF(INDIRECT("H"&amp;(ROW()+12*(($AN551-1)*3+$AO551)-ROW())/12+5):INDIRECT("S"&amp;(ROW()+12*(($AN551-1)*3+$AO551)-ROW())/12+5),AQ551)</f>
        <v>0</v>
      </c>
      <c r="AS551" s="6">
        <f ca="1">IF($AP551=1,IF(INDIRECT(ADDRESS(($AN551-1)*3+$AO551+5,$AP551+20))="",0,INDIRECT(ADDRESS(($AN551-1)*3+$AO551+5,$AP551+20))),IF(INDIRECT(ADDRESS(($AN551-1)*3+$AO551+5,$AP551+20))="",0,IF(COUNTIF(INDIRECT(ADDRESS(($AN551-1)*36+($AO551-1)*12+6,COLUMN())):INDIRECT(ADDRESS(($AN551-1)*36+($AO551-1)*12+$AP551+4,COLUMN())),INDIRECT(ADDRESS(($AN551-1)*3+$AO551+5,$AP551+20)))&gt;=1,0,INDIRECT(ADDRESS(($AN551-1)*3+$AO551+5,$AP551+20)))))</f>
        <v>0</v>
      </c>
      <c r="AT551" s="4">
        <f ca="1">COUNTIF(INDIRECT("U"&amp;(ROW()+12*(($AN551-1)*3+$AO551)-ROW())/12+5):INDIRECT("AF"&amp;(ROW()+12*(($AN551-1)*3+$AO551)-ROW())/12+5),AS551)</f>
        <v>0</v>
      </c>
      <c r="AU551" s="4">
        <f ca="1">IF(AND(AQ551+AS551&gt;0,AR551+AT551&gt;0),COUNTIF(AU$6:AU550,"&gt;0")+1,0)</f>
        <v>0</v>
      </c>
    </row>
    <row r="552" spans="40:47">
      <c r="AN552" s="4">
        <v>16</v>
      </c>
      <c r="AO552" s="4">
        <v>1</v>
      </c>
      <c r="AP552" s="4">
        <v>7</v>
      </c>
      <c r="AQ552" s="6">
        <f ca="1">IF($AP552=1,IF(INDIRECT(ADDRESS(($AN552-1)*3+$AO552+5,$AP552+7))="",0,INDIRECT(ADDRESS(($AN552-1)*3+$AO552+5,$AP552+7))),IF(INDIRECT(ADDRESS(($AN552-1)*3+$AO552+5,$AP552+7))="",0,IF(COUNTIF(INDIRECT(ADDRESS(($AN552-1)*36+($AO552-1)*12+6,COLUMN())):INDIRECT(ADDRESS(($AN552-1)*36+($AO552-1)*12+$AP552+4,COLUMN())),INDIRECT(ADDRESS(($AN552-1)*3+$AO552+5,$AP552+7)))&gt;=1,0,INDIRECT(ADDRESS(($AN552-1)*3+$AO552+5,$AP552+7)))))</f>
        <v>0</v>
      </c>
      <c r="AR552" s="4">
        <f ca="1">COUNTIF(INDIRECT("H"&amp;(ROW()+12*(($AN552-1)*3+$AO552)-ROW())/12+5):INDIRECT("S"&amp;(ROW()+12*(($AN552-1)*3+$AO552)-ROW())/12+5),AQ552)</f>
        <v>0</v>
      </c>
      <c r="AS552" s="6">
        <f ca="1">IF($AP552=1,IF(INDIRECT(ADDRESS(($AN552-1)*3+$AO552+5,$AP552+20))="",0,INDIRECT(ADDRESS(($AN552-1)*3+$AO552+5,$AP552+20))),IF(INDIRECT(ADDRESS(($AN552-1)*3+$AO552+5,$AP552+20))="",0,IF(COUNTIF(INDIRECT(ADDRESS(($AN552-1)*36+($AO552-1)*12+6,COLUMN())):INDIRECT(ADDRESS(($AN552-1)*36+($AO552-1)*12+$AP552+4,COLUMN())),INDIRECT(ADDRESS(($AN552-1)*3+$AO552+5,$AP552+20)))&gt;=1,0,INDIRECT(ADDRESS(($AN552-1)*3+$AO552+5,$AP552+20)))))</f>
        <v>0</v>
      </c>
      <c r="AT552" s="4">
        <f ca="1">COUNTIF(INDIRECT("U"&amp;(ROW()+12*(($AN552-1)*3+$AO552)-ROW())/12+5):INDIRECT("AF"&amp;(ROW()+12*(($AN552-1)*3+$AO552)-ROW())/12+5),AS552)</f>
        <v>0</v>
      </c>
      <c r="AU552" s="4">
        <f ca="1">IF(AND(AQ552+AS552&gt;0,AR552+AT552&gt;0),COUNTIF(AU$6:AU551,"&gt;0")+1,0)</f>
        <v>0</v>
      </c>
    </row>
    <row r="553" spans="40:47">
      <c r="AN553" s="4">
        <v>16</v>
      </c>
      <c r="AO553" s="4">
        <v>1</v>
      </c>
      <c r="AP553" s="4">
        <v>8</v>
      </c>
      <c r="AQ553" s="6">
        <f ca="1">IF($AP553=1,IF(INDIRECT(ADDRESS(($AN553-1)*3+$AO553+5,$AP553+7))="",0,INDIRECT(ADDRESS(($AN553-1)*3+$AO553+5,$AP553+7))),IF(INDIRECT(ADDRESS(($AN553-1)*3+$AO553+5,$AP553+7))="",0,IF(COUNTIF(INDIRECT(ADDRESS(($AN553-1)*36+($AO553-1)*12+6,COLUMN())):INDIRECT(ADDRESS(($AN553-1)*36+($AO553-1)*12+$AP553+4,COLUMN())),INDIRECT(ADDRESS(($AN553-1)*3+$AO553+5,$AP553+7)))&gt;=1,0,INDIRECT(ADDRESS(($AN553-1)*3+$AO553+5,$AP553+7)))))</f>
        <v>0</v>
      </c>
      <c r="AR553" s="4">
        <f ca="1">COUNTIF(INDIRECT("H"&amp;(ROW()+12*(($AN553-1)*3+$AO553)-ROW())/12+5):INDIRECT("S"&amp;(ROW()+12*(($AN553-1)*3+$AO553)-ROW())/12+5),AQ553)</f>
        <v>0</v>
      </c>
      <c r="AS553" s="6">
        <f ca="1">IF($AP553=1,IF(INDIRECT(ADDRESS(($AN553-1)*3+$AO553+5,$AP553+20))="",0,INDIRECT(ADDRESS(($AN553-1)*3+$AO553+5,$AP553+20))),IF(INDIRECT(ADDRESS(($AN553-1)*3+$AO553+5,$AP553+20))="",0,IF(COUNTIF(INDIRECT(ADDRESS(($AN553-1)*36+($AO553-1)*12+6,COLUMN())):INDIRECT(ADDRESS(($AN553-1)*36+($AO553-1)*12+$AP553+4,COLUMN())),INDIRECT(ADDRESS(($AN553-1)*3+$AO553+5,$AP553+20)))&gt;=1,0,INDIRECT(ADDRESS(($AN553-1)*3+$AO553+5,$AP553+20)))))</f>
        <v>0</v>
      </c>
      <c r="AT553" s="4">
        <f ca="1">COUNTIF(INDIRECT("U"&amp;(ROW()+12*(($AN553-1)*3+$AO553)-ROW())/12+5):INDIRECT("AF"&amp;(ROW()+12*(($AN553-1)*3+$AO553)-ROW())/12+5),AS553)</f>
        <v>0</v>
      </c>
      <c r="AU553" s="4">
        <f ca="1">IF(AND(AQ553+AS553&gt;0,AR553+AT553&gt;0),COUNTIF(AU$6:AU552,"&gt;0")+1,0)</f>
        <v>0</v>
      </c>
    </row>
    <row r="554" spans="40:47">
      <c r="AN554" s="4">
        <v>16</v>
      </c>
      <c r="AO554" s="4">
        <v>1</v>
      </c>
      <c r="AP554" s="4">
        <v>9</v>
      </c>
      <c r="AQ554" s="6">
        <f ca="1">IF($AP554=1,IF(INDIRECT(ADDRESS(($AN554-1)*3+$AO554+5,$AP554+7))="",0,INDIRECT(ADDRESS(($AN554-1)*3+$AO554+5,$AP554+7))),IF(INDIRECT(ADDRESS(($AN554-1)*3+$AO554+5,$AP554+7))="",0,IF(COUNTIF(INDIRECT(ADDRESS(($AN554-1)*36+($AO554-1)*12+6,COLUMN())):INDIRECT(ADDRESS(($AN554-1)*36+($AO554-1)*12+$AP554+4,COLUMN())),INDIRECT(ADDRESS(($AN554-1)*3+$AO554+5,$AP554+7)))&gt;=1,0,INDIRECT(ADDRESS(($AN554-1)*3+$AO554+5,$AP554+7)))))</f>
        <v>0</v>
      </c>
      <c r="AR554" s="4">
        <f ca="1">COUNTIF(INDIRECT("H"&amp;(ROW()+12*(($AN554-1)*3+$AO554)-ROW())/12+5):INDIRECT("S"&amp;(ROW()+12*(($AN554-1)*3+$AO554)-ROW())/12+5),AQ554)</f>
        <v>0</v>
      </c>
      <c r="AS554" s="6">
        <f ca="1">IF($AP554=1,IF(INDIRECT(ADDRESS(($AN554-1)*3+$AO554+5,$AP554+20))="",0,INDIRECT(ADDRESS(($AN554-1)*3+$AO554+5,$AP554+20))),IF(INDIRECT(ADDRESS(($AN554-1)*3+$AO554+5,$AP554+20))="",0,IF(COUNTIF(INDIRECT(ADDRESS(($AN554-1)*36+($AO554-1)*12+6,COLUMN())):INDIRECT(ADDRESS(($AN554-1)*36+($AO554-1)*12+$AP554+4,COLUMN())),INDIRECT(ADDRESS(($AN554-1)*3+$AO554+5,$AP554+20)))&gt;=1,0,INDIRECT(ADDRESS(($AN554-1)*3+$AO554+5,$AP554+20)))))</f>
        <v>0</v>
      </c>
      <c r="AT554" s="4">
        <f ca="1">COUNTIF(INDIRECT("U"&amp;(ROW()+12*(($AN554-1)*3+$AO554)-ROW())/12+5):INDIRECT("AF"&amp;(ROW()+12*(($AN554-1)*3+$AO554)-ROW())/12+5),AS554)</f>
        <v>0</v>
      </c>
      <c r="AU554" s="4">
        <f ca="1">IF(AND(AQ554+AS554&gt;0,AR554+AT554&gt;0),COUNTIF(AU$6:AU553,"&gt;0")+1,0)</f>
        <v>0</v>
      </c>
    </row>
    <row r="555" spans="40:47">
      <c r="AN555" s="4">
        <v>16</v>
      </c>
      <c r="AO555" s="4">
        <v>1</v>
      </c>
      <c r="AP555" s="4">
        <v>10</v>
      </c>
      <c r="AQ555" s="6">
        <f ca="1">IF($AP555=1,IF(INDIRECT(ADDRESS(($AN555-1)*3+$AO555+5,$AP555+7))="",0,INDIRECT(ADDRESS(($AN555-1)*3+$AO555+5,$AP555+7))),IF(INDIRECT(ADDRESS(($AN555-1)*3+$AO555+5,$AP555+7))="",0,IF(COUNTIF(INDIRECT(ADDRESS(($AN555-1)*36+($AO555-1)*12+6,COLUMN())):INDIRECT(ADDRESS(($AN555-1)*36+($AO555-1)*12+$AP555+4,COLUMN())),INDIRECT(ADDRESS(($AN555-1)*3+$AO555+5,$AP555+7)))&gt;=1,0,INDIRECT(ADDRESS(($AN555-1)*3+$AO555+5,$AP555+7)))))</f>
        <v>0</v>
      </c>
      <c r="AR555" s="4">
        <f ca="1">COUNTIF(INDIRECT("H"&amp;(ROW()+12*(($AN555-1)*3+$AO555)-ROW())/12+5):INDIRECT("S"&amp;(ROW()+12*(($AN555-1)*3+$AO555)-ROW())/12+5),AQ555)</f>
        <v>0</v>
      </c>
      <c r="AS555" s="6">
        <f ca="1">IF($AP555=1,IF(INDIRECT(ADDRESS(($AN555-1)*3+$AO555+5,$AP555+20))="",0,INDIRECT(ADDRESS(($AN555-1)*3+$AO555+5,$AP555+20))),IF(INDIRECT(ADDRESS(($AN555-1)*3+$AO555+5,$AP555+20))="",0,IF(COUNTIF(INDIRECT(ADDRESS(($AN555-1)*36+($AO555-1)*12+6,COLUMN())):INDIRECT(ADDRESS(($AN555-1)*36+($AO555-1)*12+$AP555+4,COLUMN())),INDIRECT(ADDRESS(($AN555-1)*3+$AO555+5,$AP555+20)))&gt;=1,0,INDIRECT(ADDRESS(($AN555-1)*3+$AO555+5,$AP555+20)))))</f>
        <v>0</v>
      </c>
      <c r="AT555" s="4">
        <f ca="1">COUNTIF(INDIRECT("U"&amp;(ROW()+12*(($AN555-1)*3+$AO555)-ROW())/12+5):INDIRECT("AF"&amp;(ROW()+12*(($AN555-1)*3+$AO555)-ROW())/12+5),AS555)</f>
        <v>0</v>
      </c>
      <c r="AU555" s="4">
        <f ca="1">IF(AND(AQ555+AS555&gt;0,AR555+AT555&gt;0),COUNTIF(AU$6:AU554,"&gt;0")+1,0)</f>
        <v>0</v>
      </c>
    </row>
    <row r="556" spans="40:47">
      <c r="AN556" s="4">
        <v>16</v>
      </c>
      <c r="AO556" s="4">
        <v>1</v>
      </c>
      <c r="AP556" s="4">
        <v>11</v>
      </c>
      <c r="AQ556" s="6">
        <f ca="1">IF($AP556=1,IF(INDIRECT(ADDRESS(($AN556-1)*3+$AO556+5,$AP556+7))="",0,INDIRECT(ADDRESS(($AN556-1)*3+$AO556+5,$AP556+7))),IF(INDIRECT(ADDRESS(($AN556-1)*3+$AO556+5,$AP556+7))="",0,IF(COUNTIF(INDIRECT(ADDRESS(($AN556-1)*36+($AO556-1)*12+6,COLUMN())):INDIRECT(ADDRESS(($AN556-1)*36+($AO556-1)*12+$AP556+4,COLUMN())),INDIRECT(ADDRESS(($AN556-1)*3+$AO556+5,$AP556+7)))&gt;=1,0,INDIRECT(ADDRESS(($AN556-1)*3+$AO556+5,$AP556+7)))))</f>
        <v>0</v>
      </c>
      <c r="AR556" s="4">
        <f ca="1">COUNTIF(INDIRECT("H"&amp;(ROW()+12*(($AN556-1)*3+$AO556)-ROW())/12+5):INDIRECT("S"&amp;(ROW()+12*(($AN556-1)*3+$AO556)-ROW())/12+5),AQ556)</f>
        <v>0</v>
      </c>
      <c r="AS556" s="6">
        <f ca="1">IF($AP556=1,IF(INDIRECT(ADDRESS(($AN556-1)*3+$AO556+5,$AP556+20))="",0,INDIRECT(ADDRESS(($AN556-1)*3+$AO556+5,$AP556+20))),IF(INDIRECT(ADDRESS(($AN556-1)*3+$AO556+5,$AP556+20))="",0,IF(COUNTIF(INDIRECT(ADDRESS(($AN556-1)*36+($AO556-1)*12+6,COLUMN())):INDIRECT(ADDRESS(($AN556-1)*36+($AO556-1)*12+$AP556+4,COLUMN())),INDIRECT(ADDRESS(($AN556-1)*3+$AO556+5,$AP556+20)))&gt;=1,0,INDIRECT(ADDRESS(($AN556-1)*3+$AO556+5,$AP556+20)))))</f>
        <v>0</v>
      </c>
      <c r="AT556" s="4">
        <f ca="1">COUNTIF(INDIRECT("U"&amp;(ROW()+12*(($AN556-1)*3+$AO556)-ROW())/12+5):INDIRECT("AF"&amp;(ROW()+12*(($AN556-1)*3+$AO556)-ROW())/12+5),AS556)</f>
        <v>0</v>
      </c>
      <c r="AU556" s="4">
        <f ca="1">IF(AND(AQ556+AS556&gt;0,AR556+AT556&gt;0),COUNTIF(AU$6:AU555,"&gt;0")+1,0)</f>
        <v>0</v>
      </c>
    </row>
    <row r="557" spans="40:47">
      <c r="AN557" s="4">
        <v>16</v>
      </c>
      <c r="AO557" s="4">
        <v>1</v>
      </c>
      <c r="AP557" s="4">
        <v>12</v>
      </c>
      <c r="AQ557" s="6">
        <f ca="1">IF($AP557=1,IF(INDIRECT(ADDRESS(($AN557-1)*3+$AO557+5,$AP557+7))="",0,INDIRECT(ADDRESS(($AN557-1)*3+$AO557+5,$AP557+7))),IF(INDIRECT(ADDRESS(($AN557-1)*3+$AO557+5,$AP557+7))="",0,IF(COUNTIF(INDIRECT(ADDRESS(($AN557-1)*36+($AO557-1)*12+6,COLUMN())):INDIRECT(ADDRESS(($AN557-1)*36+($AO557-1)*12+$AP557+4,COLUMN())),INDIRECT(ADDRESS(($AN557-1)*3+$AO557+5,$AP557+7)))&gt;=1,0,INDIRECT(ADDRESS(($AN557-1)*3+$AO557+5,$AP557+7)))))</f>
        <v>0</v>
      </c>
      <c r="AR557" s="4">
        <f ca="1">COUNTIF(INDIRECT("H"&amp;(ROW()+12*(($AN557-1)*3+$AO557)-ROW())/12+5):INDIRECT("S"&amp;(ROW()+12*(($AN557-1)*3+$AO557)-ROW())/12+5),AQ557)</f>
        <v>0</v>
      </c>
      <c r="AS557" s="6">
        <f ca="1">IF($AP557=1,IF(INDIRECT(ADDRESS(($AN557-1)*3+$AO557+5,$AP557+20))="",0,INDIRECT(ADDRESS(($AN557-1)*3+$AO557+5,$AP557+20))),IF(INDIRECT(ADDRESS(($AN557-1)*3+$AO557+5,$AP557+20))="",0,IF(COUNTIF(INDIRECT(ADDRESS(($AN557-1)*36+($AO557-1)*12+6,COLUMN())):INDIRECT(ADDRESS(($AN557-1)*36+($AO557-1)*12+$AP557+4,COLUMN())),INDIRECT(ADDRESS(($AN557-1)*3+$AO557+5,$AP557+20)))&gt;=1,0,INDIRECT(ADDRESS(($AN557-1)*3+$AO557+5,$AP557+20)))))</f>
        <v>0</v>
      </c>
      <c r="AT557" s="4">
        <f ca="1">COUNTIF(INDIRECT("U"&amp;(ROW()+12*(($AN557-1)*3+$AO557)-ROW())/12+5):INDIRECT("AF"&amp;(ROW()+12*(($AN557-1)*3+$AO557)-ROW())/12+5),AS557)</f>
        <v>0</v>
      </c>
      <c r="AU557" s="4">
        <f ca="1">IF(AND(AQ557+AS557&gt;0,AR557+AT557&gt;0),COUNTIF(AU$6:AU556,"&gt;0")+1,0)</f>
        <v>0</v>
      </c>
    </row>
    <row r="558" spans="40:47">
      <c r="AN558" s="4">
        <v>16</v>
      </c>
      <c r="AO558" s="4">
        <v>2</v>
      </c>
      <c r="AP558" s="4">
        <v>1</v>
      </c>
      <c r="AQ558" s="6">
        <f ca="1">IF($AP558=1,IF(INDIRECT(ADDRESS(($AN558-1)*3+$AO558+5,$AP558+7))="",0,INDIRECT(ADDRESS(($AN558-1)*3+$AO558+5,$AP558+7))),IF(INDIRECT(ADDRESS(($AN558-1)*3+$AO558+5,$AP558+7))="",0,IF(COUNTIF(INDIRECT(ADDRESS(($AN558-1)*36+($AO558-1)*12+6,COLUMN())):INDIRECT(ADDRESS(($AN558-1)*36+($AO558-1)*12+$AP558+4,COLUMN())),INDIRECT(ADDRESS(($AN558-1)*3+$AO558+5,$AP558+7)))&gt;=1,0,INDIRECT(ADDRESS(($AN558-1)*3+$AO558+5,$AP558+7)))))</f>
        <v>0</v>
      </c>
      <c r="AR558" s="4">
        <f ca="1">COUNTIF(INDIRECT("H"&amp;(ROW()+12*(($AN558-1)*3+$AO558)-ROW())/12+5):INDIRECT("S"&amp;(ROW()+12*(($AN558-1)*3+$AO558)-ROW())/12+5),AQ558)</f>
        <v>0</v>
      </c>
      <c r="AS558" s="6">
        <f ca="1">IF($AP558=1,IF(INDIRECT(ADDRESS(($AN558-1)*3+$AO558+5,$AP558+20))="",0,INDIRECT(ADDRESS(($AN558-1)*3+$AO558+5,$AP558+20))),IF(INDIRECT(ADDRESS(($AN558-1)*3+$AO558+5,$AP558+20))="",0,IF(COUNTIF(INDIRECT(ADDRESS(($AN558-1)*36+($AO558-1)*12+6,COLUMN())):INDIRECT(ADDRESS(($AN558-1)*36+($AO558-1)*12+$AP558+4,COLUMN())),INDIRECT(ADDRESS(($AN558-1)*3+$AO558+5,$AP558+20)))&gt;=1,0,INDIRECT(ADDRESS(($AN558-1)*3+$AO558+5,$AP558+20)))))</f>
        <v>0</v>
      </c>
      <c r="AT558" s="4">
        <f ca="1">COUNTIF(INDIRECT("U"&amp;(ROW()+12*(($AN558-1)*3+$AO558)-ROW())/12+5):INDIRECT("AF"&amp;(ROW()+12*(($AN558-1)*3+$AO558)-ROW())/12+5),AS558)</f>
        <v>0</v>
      </c>
      <c r="AU558" s="4">
        <f ca="1">IF(AND(AQ558+AS558&gt;0,AR558+AT558&gt;0),COUNTIF(AU$6:AU557,"&gt;0")+1,0)</f>
        <v>0</v>
      </c>
    </row>
    <row r="559" spans="40:47">
      <c r="AN559" s="4">
        <v>16</v>
      </c>
      <c r="AO559" s="4">
        <v>2</v>
      </c>
      <c r="AP559" s="4">
        <v>2</v>
      </c>
      <c r="AQ559" s="6">
        <f ca="1">IF($AP559=1,IF(INDIRECT(ADDRESS(($AN559-1)*3+$AO559+5,$AP559+7))="",0,INDIRECT(ADDRESS(($AN559-1)*3+$AO559+5,$AP559+7))),IF(INDIRECT(ADDRESS(($AN559-1)*3+$AO559+5,$AP559+7))="",0,IF(COUNTIF(INDIRECT(ADDRESS(($AN559-1)*36+($AO559-1)*12+6,COLUMN())):INDIRECT(ADDRESS(($AN559-1)*36+($AO559-1)*12+$AP559+4,COLUMN())),INDIRECT(ADDRESS(($AN559-1)*3+$AO559+5,$AP559+7)))&gt;=1,0,INDIRECT(ADDRESS(($AN559-1)*3+$AO559+5,$AP559+7)))))</f>
        <v>0</v>
      </c>
      <c r="AR559" s="4">
        <f ca="1">COUNTIF(INDIRECT("H"&amp;(ROW()+12*(($AN559-1)*3+$AO559)-ROW())/12+5):INDIRECT("S"&amp;(ROW()+12*(($AN559-1)*3+$AO559)-ROW())/12+5),AQ559)</f>
        <v>0</v>
      </c>
      <c r="AS559" s="6">
        <f ca="1">IF($AP559=1,IF(INDIRECT(ADDRESS(($AN559-1)*3+$AO559+5,$AP559+20))="",0,INDIRECT(ADDRESS(($AN559-1)*3+$AO559+5,$AP559+20))),IF(INDIRECT(ADDRESS(($AN559-1)*3+$AO559+5,$AP559+20))="",0,IF(COUNTIF(INDIRECT(ADDRESS(($AN559-1)*36+($AO559-1)*12+6,COLUMN())):INDIRECT(ADDRESS(($AN559-1)*36+($AO559-1)*12+$AP559+4,COLUMN())),INDIRECT(ADDRESS(($AN559-1)*3+$AO559+5,$AP559+20)))&gt;=1,0,INDIRECT(ADDRESS(($AN559-1)*3+$AO559+5,$AP559+20)))))</f>
        <v>0</v>
      </c>
      <c r="AT559" s="4">
        <f ca="1">COUNTIF(INDIRECT("U"&amp;(ROW()+12*(($AN559-1)*3+$AO559)-ROW())/12+5):INDIRECT("AF"&amp;(ROW()+12*(($AN559-1)*3+$AO559)-ROW())/12+5),AS559)</f>
        <v>0</v>
      </c>
      <c r="AU559" s="4">
        <f ca="1">IF(AND(AQ559+AS559&gt;0,AR559+AT559&gt;0),COUNTIF(AU$6:AU558,"&gt;0")+1,0)</f>
        <v>0</v>
      </c>
    </row>
    <row r="560" spans="40:47">
      <c r="AN560" s="4">
        <v>16</v>
      </c>
      <c r="AO560" s="4">
        <v>2</v>
      </c>
      <c r="AP560" s="4">
        <v>3</v>
      </c>
      <c r="AQ560" s="6">
        <f ca="1">IF($AP560=1,IF(INDIRECT(ADDRESS(($AN560-1)*3+$AO560+5,$AP560+7))="",0,INDIRECT(ADDRESS(($AN560-1)*3+$AO560+5,$AP560+7))),IF(INDIRECT(ADDRESS(($AN560-1)*3+$AO560+5,$AP560+7))="",0,IF(COUNTIF(INDIRECT(ADDRESS(($AN560-1)*36+($AO560-1)*12+6,COLUMN())):INDIRECT(ADDRESS(($AN560-1)*36+($AO560-1)*12+$AP560+4,COLUMN())),INDIRECT(ADDRESS(($AN560-1)*3+$AO560+5,$AP560+7)))&gt;=1,0,INDIRECT(ADDRESS(($AN560-1)*3+$AO560+5,$AP560+7)))))</f>
        <v>0</v>
      </c>
      <c r="AR560" s="4">
        <f ca="1">COUNTIF(INDIRECT("H"&amp;(ROW()+12*(($AN560-1)*3+$AO560)-ROW())/12+5):INDIRECT("S"&amp;(ROW()+12*(($AN560-1)*3+$AO560)-ROW())/12+5),AQ560)</f>
        <v>0</v>
      </c>
      <c r="AS560" s="6">
        <f ca="1">IF($AP560=1,IF(INDIRECT(ADDRESS(($AN560-1)*3+$AO560+5,$AP560+20))="",0,INDIRECT(ADDRESS(($AN560-1)*3+$AO560+5,$AP560+20))),IF(INDIRECT(ADDRESS(($AN560-1)*3+$AO560+5,$AP560+20))="",0,IF(COUNTIF(INDIRECT(ADDRESS(($AN560-1)*36+($AO560-1)*12+6,COLUMN())):INDIRECT(ADDRESS(($AN560-1)*36+($AO560-1)*12+$AP560+4,COLUMN())),INDIRECT(ADDRESS(($AN560-1)*3+$AO560+5,$AP560+20)))&gt;=1,0,INDIRECT(ADDRESS(($AN560-1)*3+$AO560+5,$AP560+20)))))</f>
        <v>0</v>
      </c>
      <c r="AT560" s="4">
        <f ca="1">COUNTIF(INDIRECT("U"&amp;(ROW()+12*(($AN560-1)*3+$AO560)-ROW())/12+5):INDIRECT("AF"&amp;(ROW()+12*(($AN560-1)*3+$AO560)-ROW())/12+5),AS560)</f>
        <v>0</v>
      </c>
      <c r="AU560" s="4">
        <f ca="1">IF(AND(AQ560+AS560&gt;0,AR560+AT560&gt;0),COUNTIF(AU$6:AU559,"&gt;0")+1,0)</f>
        <v>0</v>
      </c>
    </row>
    <row r="561" spans="40:47">
      <c r="AN561" s="4">
        <v>16</v>
      </c>
      <c r="AO561" s="4">
        <v>2</v>
      </c>
      <c r="AP561" s="4">
        <v>4</v>
      </c>
      <c r="AQ561" s="6">
        <f ca="1">IF($AP561=1,IF(INDIRECT(ADDRESS(($AN561-1)*3+$AO561+5,$AP561+7))="",0,INDIRECT(ADDRESS(($AN561-1)*3+$AO561+5,$AP561+7))),IF(INDIRECT(ADDRESS(($AN561-1)*3+$AO561+5,$AP561+7))="",0,IF(COUNTIF(INDIRECT(ADDRESS(($AN561-1)*36+($AO561-1)*12+6,COLUMN())):INDIRECT(ADDRESS(($AN561-1)*36+($AO561-1)*12+$AP561+4,COLUMN())),INDIRECT(ADDRESS(($AN561-1)*3+$AO561+5,$AP561+7)))&gt;=1,0,INDIRECT(ADDRESS(($AN561-1)*3+$AO561+5,$AP561+7)))))</f>
        <v>0</v>
      </c>
      <c r="AR561" s="4">
        <f ca="1">COUNTIF(INDIRECT("H"&amp;(ROW()+12*(($AN561-1)*3+$AO561)-ROW())/12+5):INDIRECT("S"&amp;(ROW()+12*(($AN561-1)*3+$AO561)-ROW())/12+5),AQ561)</f>
        <v>0</v>
      </c>
      <c r="AS561" s="6">
        <f ca="1">IF($AP561=1,IF(INDIRECT(ADDRESS(($AN561-1)*3+$AO561+5,$AP561+20))="",0,INDIRECT(ADDRESS(($AN561-1)*3+$AO561+5,$AP561+20))),IF(INDIRECT(ADDRESS(($AN561-1)*3+$AO561+5,$AP561+20))="",0,IF(COUNTIF(INDIRECT(ADDRESS(($AN561-1)*36+($AO561-1)*12+6,COLUMN())):INDIRECT(ADDRESS(($AN561-1)*36+($AO561-1)*12+$AP561+4,COLUMN())),INDIRECT(ADDRESS(($AN561-1)*3+$AO561+5,$AP561+20)))&gt;=1,0,INDIRECT(ADDRESS(($AN561-1)*3+$AO561+5,$AP561+20)))))</f>
        <v>0</v>
      </c>
      <c r="AT561" s="4">
        <f ca="1">COUNTIF(INDIRECT("U"&amp;(ROW()+12*(($AN561-1)*3+$AO561)-ROW())/12+5):INDIRECT("AF"&amp;(ROW()+12*(($AN561-1)*3+$AO561)-ROW())/12+5),AS561)</f>
        <v>0</v>
      </c>
      <c r="AU561" s="4">
        <f ca="1">IF(AND(AQ561+AS561&gt;0,AR561+AT561&gt;0),COUNTIF(AU$6:AU560,"&gt;0")+1,0)</f>
        <v>0</v>
      </c>
    </row>
    <row r="562" spans="40:47">
      <c r="AN562" s="4">
        <v>16</v>
      </c>
      <c r="AO562" s="4">
        <v>2</v>
      </c>
      <c r="AP562" s="4">
        <v>5</v>
      </c>
      <c r="AQ562" s="6">
        <f ca="1">IF($AP562=1,IF(INDIRECT(ADDRESS(($AN562-1)*3+$AO562+5,$AP562+7))="",0,INDIRECT(ADDRESS(($AN562-1)*3+$AO562+5,$AP562+7))),IF(INDIRECT(ADDRESS(($AN562-1)*3+$AO562+5,$AP562+7))="",0,IF(COUNTIF(INDIRECT(ADDRESS(($AN562-1)*36+($AO562-1)*12+6,COLUMN())):INDIRECT(ADDRESS(($AN562-1)*36+($AO562-1)*12+$AP562+4,COLUMN())),INDIRECT(ADDRESS(($AN562-1)*3+$AO562+5,$AP562+7)))&gt;=1,0,INDIRECT(ADDRESS(($AN562-1)*3+$AO562+5,$AP562+7)))))</f>
        <v>0</v>
      </c>
      <c r="AR562" s="4">
        <f ca="1">COUNTIF(INDIRECT("H"&amp;(ROW()+12*(($AN562-1)*3+$AO562)-ROW())/12+5):INDIRECT("S"&amp;(ROW()+12*(($AN562-1)*3+$AO562)-ROW())/12+5),AQ562)</f>
        <v>0</v>
      </c>
      <c r="AS562" s="6">
        <f ca="1">IF($AP562=1,IF(INDIRECT(ADDRESS(($AN562-1)*3+$AO562+5,$AP562+20))="",0,INDIRECT(ADDRESS(($AN562-1)*3+$AO562+5,$AP562+20))),IF(INDIRECT(ADDRESS(($AN562-1)*3+$AO562+5,$AP562+20))="",0,IF(COUNTIF(INDIRECT(ADDRESS(($AN562-1)*36+($AO562-1)*12+6,COLUMN())):INDIRECT(ADDRESS(($AN562-1)*36+($AO562-1)*12+$AP562+4,COLUMN())),INDIRECT(ADDRESS(($AN562-1)*3+$AO562+5,$AP562+20)))&gt;=1,0,INDIRECT(ADDRESS(($AN562-1)*3+$AO562+5,$AP562+20)))))</f>
        <v>0</v>
      </c>
      <c r="AT562" s="4">
        <f ca="1">COUNTIF(INDIRECT("U"&amp;(ROW()+12*(($AN562-1)*3+$AO562)-ROW())/12+5):INDIRECT("AF"&amp;(ROW()+12*(($AN562-1)*3+$AO562)-ROW())/12+5),AS562)</f>
        <v>0</v>
      </c>
      <c r="AU562" s="4">
        <f ca="1">IF(AND(AQ562+AS562&gt;0,AR562+AT562&gt;0),COUNTIF(AU$6:AU561,"&gt;0")+1,0)</f>
        <v>0</v>
      </c>
    </row>
    <row r="563" spans="40:47">
      <c r="AN563" s="4">
        <v>16</v>
      </c>
      <c r="AO563" s="4">
        <v>2</v>
      </c>
      <c r="AP563" s="4">
        <v>6</v>
      </c>
      <c r="AQ563" s="6">
        <f ca="1">IF($AP563=1,IF(INDIRECT(ADDRESS(($AN563-1)*3+$AO563+5,$AP563+7))="",0,INDIRECT(ADDRESS(($AN563-1)*3+$AO563+5,$AP563+7))),IF(INDIRECT(ADDRESS(($AN563-1)*3+$AO563+5,$AP563+7))="",0,IF(COUNTIF(INDIRECT(ADDRESS(($AN563-1)*36+($AO563-1)*12+6,COLUMN())):INDIRECT(ADDRESS(($AN563-1)*36+($AO563-1)*12+$AP563+4,COLUMN())),INDIRECT(ADDRESS(($AN563-1)*3+$AO563+5,$AP563+7)))&gt;=1,0,INDIRECT(ADDRESS(($AN563-1)*3+$AO563+5,$AP563+7)))))</f>
        <v>0</v>
      </c>
      <c r="AR563" s="4">
        <f ca="1">COUNTIF(INDIRECT("H"&amp;(ROW()+12*(($AN563-1)*3+$AO563)-ROW())/12+5):INDIRECT("S"&amp;(ROW()+12*(($AN563-1)*3+$AO563)-ROW())/12+5),AQ563)</f>
        <v>0</v>
      </c>
      <c r="AS563" s="6">
        <f ca="1">IF($AP563=1,IF(INDIRECT(ADDRESS(($AN563-1)*3+$AO563+5,$AP563+20))="",0,INDIRECT(ADDRESS(($AN563-1)*3+$AO563+5,$AP563+20))),IF(INDIRECT(ADDRESS(($AN563-1)*3+$AO563+5,$AP563+20))="",0,IF(COUNTIF(INDIRECT(ADDRESS(($AN563-1)*36+($AO563-1)*12+6,COLUMN())):INDIRECT(ADDRESS(($AN563-1)*36+($AO563-1)*12+$AP563+4,COLUMN())),INDIRECT(ADDRESS(($AN563-1)*3+$AO563+5,$AP563+20)))&gt;=1,0,INDIRECT(ADDRESS(($AN563-1)*3+$AO563+5,$AP563+20)))))</f>
        <v>0</v>
      </c>
      <c r="AT563" s="4">
        <f ca="1">COUNTIF(INDIRECT("U"&amp;(ROW()+12*(($AN563-1)*3+$AO563)-ROW())/12+5):INDIRECT("AF"&amp;(ROW()+12*(($AN563-1)*3+$AO563)-ROW())/12+5),AS563)</f>
        <v>0</v>
      </c>
      <c r="AU563" s="4">
        <f ca="1">IF(AND(AQ563+AS563&gt;0,AR563+AT563&gt;0),COUNTIF(AU$6:AU562,"&gt;0")+1,0)</f>
        <v>0</v>
      </c>
    </row>
    <row r="564" spans="40:47">
      <c r="AN564" s="4">
        <v>16</v>
      </c>
      <c r="AO564" s="4">
        <v>2</v>
      </c>
      <c r="AP564" s="4">
        <v>7</v>
      </c>
      <c r="AQ564" s="6">
        <f ca="1">IF($AP564=1,IF(INDIRECT(ADDRESS(($AN564-1)*3+$AO564+5,$AP564+7))="",0,INDIRECT(ADDRESS(($AN564-1)*3+$AO564+5,$AP564+7))),IF(INDIRECT(ADDRESS(($AN564-1)*3+$AO564+5,$AP564+7))="",0,IF(COUNTIF(INDIRECT(ADDRESS(($AN564-1)*36+($AO564-1)*12+6,COLUMN())):INDIRECT(ADDRESS(($AN564-1)*36+($AO564-1)*12+$AP564+4,COLUMN())),INDIRECT(ADDRESS(($AN564-1)*3+$AO564+5,$AP564+7)))&gt;=1,0,INDIRECT(ADDRESS(($AN564-1)*3+$AO564+5,$AP564+7)))))</f>
        <v>0</v>
      </c>
      <c r="AR564" s="4">
        <f ca="1">COUNTIF(INDIRECT("H"&amp;(ROW()+12*(($AN564-1)*3+$AO564)-ROW())/12+5):INDIRECT("S"&amp;(ROW()+12*(($AN564-1)*3+$AO564)-ROW())/12+5),AQ564)</f>
        <v>0</v>
      </c>
      <c r="AS564" s="6">
        <f ca="1">IF($AP564=1,IF(INDIRECT(ADDRESS(($AN564-1)*3+$AO564+5,$AP564+20))="",0,INDIRECT(ADDRESS(($AN564-1)*3+$AO564+5,$AP564+20))),IF(INDIRECT(ADDRESS(($AN564-1)*3+$AO564+5,$AP564+20))="",0,IF(COUNTIF(INDIRECT(ADDRESS(($AN564-1)*36+($AO564-1)*12+6,COLUMN())):INDIRECT(ADDRESS(($AN564-1)*36+($AO564-1)*12+$AP564+4,COLUMN())),INDIRECT(ADDRESS(($AN564-1)*3+$AO564+5,$AP564+20)))&gt;=1,0,INDIRECT(ADDRESS(($AN564-1)*3+$AO564+5,$AP564+20)))))</f>
        <v>0</v>
      </c>
      <c r="AT564" s="4">
        <f ca="1">COUNTIF(INDIRECT("U"&amp;(ROW()+12*(($AN564-1)*3+$AO564)-ROW())/12+5):INDIRECT("AF"&amp;(ROW()+12*(($AN564-1)*3+$AO564)-ROW())/12+5),AS564)</f>
        <v>0</v>
      </c>
      <c r="AU564" s="4">
        <f ca="1">IF(AND(AQ564+AS564&gt;0,AR564+AT564&gt;0),COUNTIF(AU$6:AU563,"&gt;0")+1,0)</f>
        <v>0</v>
      </c>
    </row>
    <row r="565" spans="40:47">
      <c r="AN565" s="4">
        <v>16</v>
      </c>
      <c r="AO565" s="4">
        <v>2</v>
      </c>
      <c r="AP565" s="4">
        <v>8</v>
      </c>
      <c r="AQ565" s="6">
        <f ca="1">IF($AP565=1,IF(INDIRECT(ADDRESS(($AN565-1)*3+$AO565+5,$AP565+7))="",0,INDIRECT(ADDRESS(($AN565-1)*3+$AO565+5,$AP565+7))),IF(INDIRECT(ADDRESS(($AN565-1)*3+$AO565+5,$AP565+7))="",0,IF(COUNTIF(INDIRECT(ADDRESS(($AN565-1)*36+($AO565-1)*12+6,COLUMN())):INDIRECT(ADDRESS(($AN565-1)*36+($AO565-1)*12+$AP565+4,COLUMN())),INDIRECT(ADDRESS(($AN565-1)*3+$AO565+5,$AP565+7)))&gt;=1,0,INDIRECT(ADDRESS(($AN565-1)*3+$AO565+5,$AP565+7)))))</f>
        <v>0</v>
      </c>
      <c r="AR565" s="4">
        <f ca="1">COUNTIF(INDIRECT("H"&amp;(ROW()+12*(($AN565-1)*3+$AO565)-ROW())/12+5):INDIRECT("S"&amp;(ROW()+12*(($AN565-1)*3+$AO565)-ROW())/12+5),AQ565)</f>
        <v>0</v>
      </c>
      <c r="AS565" s="6">
        <f ca="1">IF($AP565=1,IF(INDIRECT(ADDRESS(($AN565-1)*3+$AO565+5,$AP565+20))="",0,INDIRECT(ADDRESS(($AN565-1)*3+$AO565+5,$AP565+20))),IF(INDIRECT(ADDRESS(($AN565-1)*3+$AO565+5,$AP565+20))="",0,IF(COUNTIF(INDIRECT(ADDRESS(($AN565-1)*36+($AO565-1)*12+6,COLUMN())):INDIRECT(ADDRESS(($AN565-1)*36+($AO565-1)*12+$AP565+4,COLUMN())),INDIRECT(ADDRESS(($AN565-1)*3+$AO565+5,$AP565+20)))&gt;=1,0,INDIRECT(ADDRESS(($AN565-1)*3+$AO565+5,$AP565+20)))))</f>
        <v>0</v>
      </c>
      <c r="AT565" s="4">
        <f ca="1">COUNTIF(INDIRECT("U"&amp;(ROW()+12*(($AN565-1)*3+$AO565)-ROW())/12+5):INDIRECT("AF"&amp;(ROW()+12*(($AN565-1)*3+$AO565)-ROW())/12+5),AS565)</f>
        <v>0</v>
      </c>
      <c r="AU565" s="4">
        <f ca="1">IF(AND(AQ565+AS565&gt;0,AR565+AT565&gt;0),COUNTIF(AU$6:AU564,"&gt;0")+1,0)</f>
        <v>0</v>
      </c>
    </row>
    <row r="566" spans="40:47">
      <c r="AN566" s="4">
        <v>16</v>
      </c>
      <c r="AO566" s="4">
        <v>2</v>
      </c>
      <c r="AP566" s="4">
        <v>9</v>
      </c>
      <c r="AQ566" s="6">
        <f ca="1">IF($AP566=1,IF(INDIRECT(ADDRESS(($AN566-1)*3+$AO566+5,$AP566+7))="",0,INDIRECT(ADDRESS(($AN566-1)*3+$AO566+5,$AP566+7))),IF(INDIRECT(ADDRESS(($AN566-1)*3+$AO566+5,$AP566+7))="",0,IF(COUNTIF(INDIRECT(ADDRESS(($AN566-1)*36+($AO566-1)*12+6,COLUMN())):INDIRECT(ADDRESS(($AN566-1)*36+($AO566-1)*12+$AP566+4,COLUMN())),INDIRECT(ADDRESS(($AN566-1)*3+$AO566+5,$AP566+7)))&gt;=1,0,INDIRECT(ADDRESS(($AN566-1)*3+$AO566+5,$AP566+7)))))</f>
        <v>0</v>
      </c>
      <c r="AR566" s="4">
        <f ca="1">COUNTIF(INDIRECT("H"&amp;(ROW()+12*(($AN566-1)*3+$AO566)-ROW())/12+5):INDIRECT("S"&amp;(ROW()+12*(($AN566-1)*3+$AO566)-ROW())/12+5),AQ566)</f>
        <v>0</v>
      </c>
      <c r="AS566" s="6">
        <f ca="1">IF($AP566=1,IF(INDIRECT(ADDRESS(($AN566-1)*3+$AO566+5,$AP566+20))="",0,INDIRECT(ADDRESS(($AN566-1)*3+$AO566+5,$AP566+20))),IF(INDIRECT(ADDRESS(($AN566-1)*3+$AO566+5,$AP566+20))="",0,IF(COUNTIF(INDIRECT(ADDRESS(($AN566-1)*36+($AO566-1)*12+6,COLUMN())):INDIRECT(ADDRESS(($AN566-1)*36+($AO566-1)*12+$AP566+4,COLUMN())),INDIRECT(ADDRESS(($AN566-1)*3+$AO566+5,$AP566+20)))&gt;=1,0,INDIRECT(ADDRESS(($AN566-1)*3+$AO566+5,$AP566+20)))))</f>
        <v>0</v>
      </c>
      <c r="AT566" s="4">
        <f ca="1">COUNTIF(INDIRECT("U"&amp;(ROW()+12*(($AN566-1)*3+$AO566)-ROW())/12+5):INDIRECT("AF"&amp;(ROW()+12*(($AN566-1)*3+$AO566)-ROW())/12+5),AS566)</f>
        <v>0</v>
      </c>
      <c r="AU566" s="4">
        <f ca="1">IF(AND(AQ566+AS566&gt;0,AR566+AT566&gt;0),COUNTIF(AU$6:AU565,"&gt;0")+1,0)</f>
        <v>0</v>
      </c>
    </row>
    <row r="567" spans="40:47">
      <c r="AN567" s="4">
        <v>16</v>
      </c>
      <c r="AO567" s="4">
        <v>2</v>
      </c>
      <c r="AP567" s="4">
        <v>10</v>
      </c>
      <c r="AQ567" s="6">
        <f ca="1">IF($AP567=1,IF(INDIRECT(ADDRESS(($AN567-1)*3+$AO567+5,$AP567+7))="",0,INDIRECT(ADDRESS(($AN567-1)*3+$AO567+5,$AP567+7))),IF(INDIRECT(ADDRESS(($AN567-1)*3+$AO567+5,$AP567+7))="",0,IF(COUNTIF(INDIRECT(ADDRESS(($AN567-1)*36+($AO567-1)*12+6,COLUMN())):INDIRECT(ADDRESS(($AN567-1)*36+($AO567-1)*12+$AP567+4,COLUMN())),INDIRECT(ADDRESS(($AN567-1)*3+$AO567+5,$AP567+7)))&gt;=1,0,INDIRECT(ADDRESS(($AN567-1)*3+$AO567+5,$AP567+7)))))</f>
        <v>0</v>
      </c>
      <c r="AR567" s="4">
        <f ca="1">COUNTIF(INDIRECT("H"&amp;(ROW()+12*(($AN567-1)*3+$AO567)-ROW())/12+5):INDIRECT("S"&amp;(ROW()+12*(($AN567-1)*3+$AO567)-ROW())/12+5),AQ567)</f>
        <v>0</v>
      </c>
      <c r="AS567" s="6">
        <f ca="1">IF($AP567=1,IF(INDIRECT(ADDRESS(($AN567-1)*3+$AO567+5,$AP567+20))="",0,INDIRECT(ADDRESS(($AN567-1)*3+$AO567+5,$AP567+20))),IF(INDIRECT(ADDRESS(($AN567-1)*3+$AO567+5,$AP567+20))="",0,IF(COUNTIF(INDIRECT(ADDRESS(($AN567-1)*36+($AO567-1)*12+6,COLUMN())):INDIRECT(ADDRESS(($AN567-1)*36+($AO567-1)*12+$AP567+4,COLUMN())),INDIRECT(ADDRESS(($AN567-1)*3+$AO567+5,$AP567+20)))&gt;=1,0,INDIRECT(ADDRESS(($AN567-1)*3+$AO567+5,$AP567+20)))))</f>
        <v>0</v>
      </c>
      <c r="AT567" s="4">
        <f ca="1">COUNTIF(INDIRECT("U"&amp;(ROW()+12*(($AN567-1)*3+$AO567)-ROW())/12+5):INDIRECT("AF"&amp;(ROW()+12*(($AN567-1)*3+$AO567)-ROW())/12+5),AS567)</f>
        <v>0</v>
      </c>
      <c r="AU567" s="4">
        <f ca="1">IF(AND(AQ567+AS567&gt;0,AR567+AT567&gt;0),COUNTIF(AU$6:AU566,"&gt;0")+1,0)</f>
        <v>0</v>
      </c>
    </row>
    <row r="568" spans="40:47">
      <c r="AN568" s="4">
        <v>16</v>
      </c>
      <c r="AO568" s="4">
        <v>2</v>
      </c>
      <c r="AP568" s="4">
        <v>11</v>
      </c>
      <c r="AQ568" s="6">
        <f ca="1">IF($AP568=1,IF(INDIRECT(ADDRESS(($AN568-1)*3+$AO568+5,$AP568+7))="",0,INDIRECT(ADDRESS(($AN568-1)*3+$AO568+5,$AP568+7))),IF(INDIRECT(ADDRESS(($AN568-1)*3+$AO568+5,$AP568+7))="",0,IF(COUNTIF(INDIRECT(ADDRESS(($AN568-1)*36+($AO568-1)*12+6,COLUMN())):INDIRECT(ADDRESS(($AN568-1)*36+($AO568-1)*12+$AP568+4,COLUMN())),INDIRECT(ADDRESS(($AN568-1)*3+$AO568+5,$AP568+7)))&gt;=1,0,INDIRECT(ADDRESS(($AN568-1)*3+$AO568+5,$AP568+7)))))</f>
        <v>0</v>
      </c>
      <c r="AR568" s="4">
        <f ca="1">COUNTIF(INDIRECT("H"&amp;(ROW()+12*(($AN568-1)*3+$AO568)-ROW())/12+5):INDIRECT("S"&amp;(ROW()+12*(($AN568-1)*3+$AO568)-ROW())/12+5),AQ568)</f>
        <v>0</v>
      </c>
      <c r="AS568" s="6">
        <f ca="1">IF($AP568=1,IF(INDIRECT(ADDRESS(($AN568-1)*3+$AO568+5,$AP568+20))="",0,INDIRECT(ADDRESS(($AN568-1)*3+$AO568+5,$AP568+20))),IF(INDIRECT(ADDRESS(($AN568-1)*3+$AO568+5,$AP568+20))="",0,IF(COUNTIF(INDIRECT(ADDRESS(($AN568-1)*36+($AO568-1)*12+6,COLUMN())):INDIRECT(ADDRESS(($AN568-1)*36+($AO568-1)*12+$AP568+4,COLUMN())),INDIRECT(ADDRESS(($AN568-1)*3+$AO568+5,$AP568+20)))&gt;=1,0,INDIRECT(ADDRESS(($AN568-1)*3+$AO568+5,$AP568+20)))))</f>
        <v>0</v>
      </c>
      <c r="AT568" s="4">
        <f ca="1">COUNTIF(INDIRECT("U"&amp;(ROW()+12*(($AN568-1)*3+$AO568)-ROW())/12+5):INDIRECT("AF"&amp;(ROW()+12*(($AN568-1)*3+$AO568)-ROW())/12+5),AS568)</f>
        <v>0</v>
      </c>
      <c r="AU568" s="4">
        <f ca="1">IF(AND(AQ568+AS568&gt;0,AR568+AT568&gt;0),COUNTIF(AU$6:AU567,"&gt;0")+1,0)</f>
        <v>0</v>
      </c>
    </row>
    <row r="569" spans="40:47">
      <c r="AN569" s="4">
        <v>16</v>
      </c>
      <c r="AO569" s="4">
        <v>2</v>
      </c>
      <c r="AP569" s="4">
        <v>12</v>
      </c>
      <c r="AQ569" s="6">
        <f ca="1">IF($AP569=1,IF(INDIRECT(ADDRESS(($AN569-1)*3+$AO569+5,$AP569+7))="",0,INDIRECT(ADDRESS(($AN569-1)*3+$AO569+5,$AP569+7))),IF(INDIRECT(ADDRESS(($AN569-1)*3+$AO569+5,$AP569+7))="",0,IF(COUNTIF(INDIRECT(ADDRESS(($AN569-1)*36+($AO569-1)*12+6,COLUMN())):INDIRECT(ADDRESS(($AN569-1)*36+($AO569-1)*12+$AP569+4,COLUMN())),INDIRECT(ADDRESS(($AN569-1)*3+$AO569+5,$AP569+7)))&gt;=1,0,INDIRECT(ADDRESS(($AN569-1)*3+$AO569+5,$AP569+7)))))</f>
        <v>0</v>
      </c>
      <c r="AR569" s="4">
        <f ca="1">COUNTIF(INDIRECT("H"&amp;(ROW()+12*(($AN569-1)*3+$AO569)-ROW())/12+5):INDIRECT("S"&amp;(ROW()+12*(($AN569-1)*3+$AO569)-ROW())/12+5),AQ569)</f>
        <v>0</v>
      </c>
      <c r="AS569" s="6">
        <f ca="1">IF($AP569=1,IF(INDIRECT(ADDRESS(($AN569-1)*3+$AO569+5,$AP569+20))="",0,INDIRECT(ADDRESS(($AN569-1)*3+$AO569+5,$AP569+20))),IF(INDIRECT(ADDRESS(($AN569-1)*3+$AO569+5,$AP569+20))="",0,IF(COUNTIF(INDIRECT(ADDRESS(($AN569-1)*36+($AO569-1)*12+6,COLUMN())):INDIRECT(ADDRESS(($AN569-1)*36+($AO569-1)*12+$AP569+4,COLUMN())),INDIRECT(ADDRESS(($AN569-1)*3+$AO569+5,$AP569+20)))&gt;=1,0,INDIRECT(ADDRESS(($AN569-1)*3+$AO569+5,$AP569+20)))))</f>
        <v>0</v>
      </c>
      <c r="AT569" s="4">
        <f ca="1">COUNTIF(INDIRECT("U"&amp;(ROW()+12*(($AN569-1)*3+$AO569)-ROW())/12+5):INDIRECT("AF"&amp;(ROW()+12*(($AN569-1)*3+$AO569)-ROW())/12+5),AS569)</f>
        <v>0</v>
      </c>
      <c r="AU569" s="4">
        <f ca="1">IF(AND(AQ569+AS569&gt;0,AR569+AT569&gt;0),COUNTIF(AU$6:AU568,"&gt;0")+1,0)</f>
        <v>0</v>
      </c>
    </row>
    <row r="570" spans="40:47">
      <c r="AN570" s="4">
        <v>16</v>
      </c>
      <c r="AO570" s="4">
        <v>3</v>
      </c>
      <c r="AP570" s="4">
        <v>1</v>
      </c>
      <c r="AQ570" s="6">
        <f ca="1">IF($AP570=1,IF(INDIRECT(ADDRESS(($AN570-1)*3+$AO570+5,$AP570+7))="",0,INDIRECT(ADDRESS(($AN570-1)*3+$AO570+5,$AP570+7))),IF(INDIRECT(ADDRESS(($AN570-1)*3+$AO570+5,$AP570+7))="",0,IF(COUNTIF(INDIRECT(ADDRESS(($AN570-1)*36+($AO570-1)*12+6,COLUMN())):INDIRECT(ADDRESS(($AN570-1)*36+($AO570-1)*12+$AP570+4,COLUMN())),INDIRECT(ADDRESS(($AN570-1)*3+$AO570+5,$AP570+7)))&gt;=1,0,INDIRECT(ADDRESS(($AN570-1)*3+$AO570+5,$AP570+7)))))</f>
        <v>0</v>
      </c>
      <c r="AR570" s="4">
        <f ca="1">COUNTIF(INDIRECT("H"&amp;(ROW()+12*(($AN570-1)*3+$AO570)-ROW())/12+5):INDIRECT("S"&amp;(ROW()+12*(($AN570-1)*3+$AO570)-ROW())/12+5),AQ570)</f>
        <v>0</v>
      </c>
      <c r="AS570" s="6">
        <f ca="1">IF($AP570=1,IF(INDIRECT(ADDRESS(($AN570-1)*3+$AO570+5,$AP570+20))="",0,INDIRECT(ADDRESS(($AN570-1)*3+$AO570+5,$AP570+20))),IF(INDIRECT(ADDRESS(($AN570-1)*3+$AO570+5,$AP570+20))="",0,IF(COUNTIF(INDIRECT(ADDRESS(($AN570-1)*36+($AO570-1)*12+6,COLUMN())):INDIRECT(ADDRESS(($AN570-1)*36+($AO570-1)*12+$AP570+4,COLUMN())),INDIRECT(ADDRESS(($AN570-1)*3+$AO570+5,$AP570+20)))&gt;=1,0,INDIRECT(ADDRESS(($AN570-1)*3+$AO570+5,$AP570+20)))))</f>
        <v>0</v>
      </c>
      <c r="AT570" s="4">
        <f ca="1">COUNTIF(INDIRECT("U"&amp;(ROW()+12*(($AN570-1)*3+$AO570)-ROW())/12+5):INDIRECT("AF"&amp;(ROW()+12*(($AN570-1)*3+$AO570)-ROW())/12+5),AS570)</f>
        <v>0</v>
      </c>
      <c r="AU570" s="4">
        <f ca="1">IF(AND(AQ570+AS570&gt;0,AR570+AT570&gt;0),COUNTIF(AU$6:AU569,"&gt;0")+1,0)</f>
        <v>0</v>
      </c>
    </row>
    <row r="571" spans="40:47">
      <c r="AN571" s="4">
        <v>16</v>
      </c>
      <c r="AO571" s="4">
        <v>3</v>
      </c>
      <c r="AP571" s="4">
        <v>2</v>
      </c>
      <c r="AQ571" s="6">
        <f ca="1">IF($AP571=1,IF(INDIRECT(ADDRESS(($AN571-1)*3+$AO571+5,$AP571+7))="",0,INDIRECT(ADDRESS(($AN571-1)*3+$AO571+5,$AP571+7))),IF(INDIRECT(ADDRESS(($AN571-1)*3+$AO571+5,$AP571+7))="",0,IF(COUNTIF(INDIRECT(ADDRESS(($AN571-1)*36+($AO571-1)*12+6,COLUMN())):INDIRECT(ADDRESS(($AN571-1)*36+($AO571-1)*12+$AP571+4,COLUMN())),INDIRECT(ADDRESS(($AN571-1)*3+$AO571+5,$AP571+7)))&gt;=1,0,INDIRECT(ADDRESS(($AN571-1)*3+$AO571+5,$AP571+7)))))</f>
        <v>0</v>
      </c>
      <c r="AR571" s="4">
        <f ca="1">COUNTIF(INDIRECT("H"&amp;(ROW()+12*(($AN571-1)*3+$AO571)-ROW())/12+5):INDIRECT("S"&amp;(ROW()+12*(($AN571-1)*3+$AO571)-ROW())/12+5),AQ571)</f>
        <v>0</v>
      </c>
      <c r="AS571" s="6">
        <f ca="1">IF($AP571=1,IF(INDIRECT(ADDRESS(($AN571-1)*3+$AO571+5,$AP571+20))="",0,INDIRECT(ADDRESS(($AN571-1)*3+$AO571+5,$AP571+20))),IF(INDIRECT(ADDRESS(($AN571-1)*3+$AO571+5,$AP571+20))="",0,IF(COUNTIF(INDIRECT(ADDRESS(($AN571-1)*36+($AO571-1)*12+6,COLUMN())):INDIRECT(ADDRESS(($AN571-1)*36+($AO571-1)*12+$AP571+4,COLUMN())),INDIRECT(ADDRESS(($AN571-1)*3+$AO571+5,$AP571+20)))&gt;=1,0,INDIRECT(ADDRESS(($AN571-1)*3+$AO571+5,$AP571+20)))))</f>
        <v>0</v>
      </c>
      <c r="AT571" s="4">
        <f ca="1">COUNTIF(INDIRECT("U"&amp;(ROW()+12*(($AN571-1)*3+$AO571)-ROW())/12+5):INDIRECT("AF"&amp;(ROW()+12*(($AN571-1)*3+$AO571)-ROW())/12+5),AS571)</f>
        <v>0</v>
      </c>
      <c r="AU571" s="4">
        <f ca="1">IF(AND(AQ571+AS571&gt;0,AR571+AT571&gt;0),COUNTIF(AU$6:AU570,"&gt;0")+1,0)</f>
        <v>0</v>
      </c>
    </row>
    <row r="572" spans="40:47">
      <c r="AN572" s="4">
        <v>16</v>
      </c>
      <c r="AO572" s="4">
        <v>3</v>
      </c>
      <c r="AP572" s="4">
        <v>3</v>
      </c>
      <c r="AQ572" s="6">
        <f ca="1">IF($AP572=1,IF(INDIRECT(ADDRESS(($AN572-1)*3+$AO572+5,$AP572+7))="",0,INDIRECT(ADDRESS(($AN572-1)*3+$AO572+5,$AP572+7))),IF(INDIRECT(ADDRESS(($AN572-1)*3+$AO572+5,$AP572+7))="",0,IF(COUNTIF(INDIRECT(ADDRESS(($AN572-1)*36+($AO572-1)*12+6,COLUMN())):INDIRECT(ADDRESS(($AN572-1)*36+($AO572-1)*12+$AP572+4,COLUMN())),INDIRECT(ADDRESS(($AN572-1)*3+$AO572+5,$AP572+7)))&gt;=1,0,INDIRECT(ADDRESS(($AN572-1)*3+$AO572+5,$AP572+7)))))</f>
        <v>0</v>
      </c>
      <c r="AR572" s="4">
        <f ca="1">COUNTIF(INDIRECT("H"&amp;(ROW()+12*(($AN572-1)*3+$AO572)-ROW())/12+5):INDIRECT("S"&amp;(ROW()+12*(($AN572-1)*3+$AO572)-ROW())/12+5),AQ572)</f>
        <v>0</v>
      </c>
      <c r="AS572" s="6">
        <f ca="1">IF($AP572=1,IF(INDIRECT(ADDRESS(($AN572-1)*3+$AO572+5,$AP572+20))="",0,INDIRECT(ADDRESS(($AN572-1)*3+$AO572+5,$AP572+20))),IF(INDIRECT(ADDRESS(($AN572-1)*3+$AO572+5,$AP572+20))="",0,IF(COUNTIF(INDIRECT(ADDRESS(($AN572-1)*36+($AO572-1)*12+6,COLUMN())):INDIRECT(ADDRESS(($AN572-1)*36+($AO572-1)*12+$AP572+4,COLUMN())),INDIRECT(ADDRESS(($AN572-1)*3+$AO572+5,$AP572+20)))&gt;=1,0,INDIRECT(ADDRESS(($AN572-1)*3+$AO572+5,$AP572+20)))))</f>
        <v>0</v>
      </c>
      <c r="AT572" s="4">
        <f ca="1">COUNTIF(INDIRECT("U"&amp;(ROW()+12*(($AN572-1)*3+$AO572)-ROW())/12+5):INDIRECT("AF"&amp;(ROW()+12*(($AN572-1)*3+$AO572)-ROW())/12+5),AS572)</f>
        <v>0</v>
      </c>
      <c r="AU572" s="4">
        <f ca="1">IF(AND(AQ572+AS572&gt;0,AR572+AT572&gt;0),COUNTIF(AU$6:AU571,"&gt;0")+1,0)</f>
        <v>0</v>
      </c>
    </row>
    <row r="573" spans="40:47">
      <c r="AN573" s="4">
        <v>16</v>
      </c>
      <c r="AO573" s="4">
        <v>3</v>
      </c>
      <c r="AP573" s="4">
        <v>4</v>
      </c>
      <c r="AQ573" s="6">
        <f ca="1">IF($AP573=1,IF(INDIRECT(ADDRESS(($AN573-1)*3+$AO573+5,$AP573+7))="",0,INDIRECT(ADDRESS(($AN573-1)*3+$AO573+5,$AP573+7))),IF(INDIRECT(ADDRESS(($AN573-1)*3+$AO573+5,$AP573+7))="",0,IF(COUNTIF(INDIRECT(ADDRESS(($AN573-1)*36+($AO573-1)*12+6,COLUMN())):INDIRECT(ADDRESS(($AN573-1)*36+($AO573-1)*12+$AP573+4,COLUMN())),INDIRECT(ADDRESS(($AN573-1)*3+$AO573+5,$AP573+7)))&gt;=1,0,INDIRECT(ADDRESS(($AN573-1)*3+$AO573+5,$AP573+7)))))</f>
        <v>0</v>
      </c>
      <c r="AR573" s="4">
        <f ca="1">COUNTIF(INDIRECT("H"&amp;(ROW()+12*(($AN573-1)*3+$AO573)-ROW())/12+5):INDIRECT("S"&amp;(ROW()+12*(($AN573-1)*3+$AO573)-ROW())/12+5),AQ573)</f>
        <v>0</v>
      </c>
      <c r="AS573" s="6">
        <f ca="1">IF($AP573=1,IF(INDIRECT(ADDRESS(($AN573-1)*3+$AO573+5,$AP573+20))="",0,INDIRECT(ADDRESS(($AN573-1)*3+$AO573+5,$AP573+20))),IF(INDIRECT(ADDRESS(($AN573-1)*3+$AO573+5,$AP573+20))="",0,IF(COUNTIF(INDIRECT(ADDRESS(($AN573-1)*36+($AO573-1)*12+6,COLUMN())):INDIRECT(ADDRESS(($AN573-1)*36+($AO573-1)*12+$AP573+4,COLUMN())),INDIRECT(ADDRESS(($AN573-1)*3+$AO573+5,$AP573+20)))&gt;=1,0,INDIRECT(ADDRESS(($AN573-1)*3+$AO573+5,$AP573+20)))))</f>
        <v>0</v>
      </c>
      <c r="AT573" s="4">
        <f ca="1">COUNTIF(INDIRECT("U"&amp;(ROW()+12*(($AN573-1)*3+$AO573)-ROW())/12+5):INDIRECT("AF"&amp;(ROW()+12*(($AN573-1)*3+$AO573)-ROW())/12+5),AS573)</f>
        <v>0</v>
      </c>
      <c r="AU573" s="4">
        <f ca="1">IF(AND(AQ573+AS573&gt;0,AR573+AT573&gt;0),COUNTIF(AU$6:AU572,"&gt;0")+1,0)</f>
        <v>0</v>
      </c>
    </row>
    <row r="574" spans="40:47">
      <c r="AN574" s="4">
        <v>16</v>
      </c>
      <c r="AO574" s="4">
        <v>3</v>
      </c>
      <c r="AP574" s="4">
        <v>5</v>
      </c>
      <c r="AQ574" s="6">
        <f ca="1">IF($AP574=1,IF(INDIRECT(ADDRESS(($AN574-1)*3+$AO574+5,$AP574+7))="",0,INDIRECT(ADDRESS(($AN574-1)*3+$AO574+5,$AP574+7))),IF(INDIRECT(ADDRESS(($AN574-1)*3+$AO574+5,$AP574+7))="",0,IF(COUNTIF(INDIRECT(ADDRESS(($AN574-1)*36+($AO574-1)*12+6,COLUMN())):INDIRECT(ADDRESS(($AN574-1)*36+($AO574-1)*12+$AP574+4,COLUMN())),INDIRECT(ADDRESS(($AN574-1)*3+$AO574+5,$AP574+7)))&gt;=1,0,INDIRECT(ADDRESS(($AN574-1)*3+$AO574+5,$AP574+7)))))</f>
        <v>0</v>
      </c>
      <c r="AR574" s="4">
        <f ca="1">COUNTIF(INDIRECT("H"&amp;(ROW()+12*(($AN574-1)*3+$AO574)-ROW())/12+5):INDIRECT("S"&amp;(ROW()+12*(($AN574-1)*3+$AO574)-ROW())/12+5),AQ574)</f>
        <v>0</v>
      </c>
      <c r="AS574" s="6">
        <f ca="1">IF($AP574=1,IF(INDIRECT(ADDRESS(($AN574-1)*3+$AO574+5,$AP574+20))="",0,INDIRECT(ADDRESS(($AN574-1)*3+$AO574+5,$AP574+20))),IF(INDIRECT(ADDRESS(($AN574-1)*3+$AO574+5,$AP574+20))="",0,IF(COUNTIF(INDIRECT(ADDRESS(($AN574-1)*36+($AO574-1)*12+6,COLUMN())):INDIRECT(ADDRESS(($AN574-1)*36+($AO574-1)*12+$AP574+4,COLUMN())),INDIRECT(ADDRESS(($AN574-1)*3+$AO574+5,$AP574+20)))&gt;=1,0,INDIRECT(ADDRESS(($AN574-1)*3+$AO574+5,$AP574+20)))))</f>
        <v>0</v>
      </c>
      <c r="AT574" s="4">
        <f ca="1">COUNTIF(INDIRECT("U"&amp;(ROW()+12*(($AN574-1)*3+$AO574)-ROW())/12+5):INDIRECT("AF"&amp;(ROW()+12*(($AN574-1)*3+$AO574)-ROW())/12+5),AS574)</f>
        <v>0</v>
      </c>
      <c r="AU574" s="4">
        <f ca="1">IF(AND(AQ574+AS574&gt;0,AR574+AT574&gt;0),COUNTIF(AU$6:AU573,"&gt;0")+1,0)</f>
        <v>0</v>
      </c>
    </row>
    <row r="575" spans="40:47">
      <c r="AN575" s="4">
        <v>16</v>
      </c>
      <c r="AO575" s="4">
        <v>3</v>
      </c>
      <c r="AP575" s="4">
        <v>6</v>
      </c>
      <c r="AQ575" s="6">
        <f ca="1">IF($AP575=1,IF(INDIRECT(ADDRESS(($AN575-1)*3+$AO575+5,$AP575+7))="",0,INDIRECT(ADDRESS(($AN575-1)*3+$AO575+5,$AP575+7))),IF(INDIRECT(ADDRESS(($AN575-1)*3+$AO575+5,$AP575+7))="",0,IF(COUNTIF(INDIRECT(ADDRESS(($AN575-1)*36+($AO575-1)*12+6,COLUMN())):INDIRECT(ADDRESS(($AN575-1)*36+($AO575-1)*12+$AP575+4,COLUMN())),INDIRECT(ADDRESS(($AN575-1)*3+$AO575+5,$AP575+7)))&gt;=1,0,INDIRECT(ADDRESS(($AN575-1)*3+$AO575+5,$AP575+7)))))</f>
        <v>0</v>
      </c>
      <c r="AR575" s="4">
        <f ca="1">COUNTIF(INDIRECT("H"&amp;(ROW()+12*(($AN575-1)*3+$AO575)-ROW())/12+5):INDIRECT("S"&amp;(ROW()+12*(($AN575-1)*3+$AO575)-ROW())/12+5),AQ575)</f>
        <v>0</v>
      </c>
      <c r="AS575" s="6">
        <f ca="1">IF($AP575=1,IF(INDIRECT(ADDRESS(($AN575-1)*3+$AO575+5,$AP575+20))="",0,INDIRECT(ADDRESS(($AN575-1)*3+$AO575+5,$AP575+20))),IF(INDIRECT(ADDRESS(($AN575-1)*3+$AO575+5,$AP575+20))="",0,IF(COUNTIF(INDIRECT(ADDRESS(($AN575-1)*36+($AO575-1)*12+6,COLUMN())):INDIRECT(ADDRESS(($AN575-1)*36+($AO575-1)*12+$AP575+4,COLUMN())),INDIRECT(ADDRESS(($AN575-1)*3+$AO575+5,$AP575+20)))&gt;=1,0,INDIRECT(ADDRESS(($AN575-1)*3+$AO575+5,$AP575+20)))))</f>
        <v>0</v>
      </c>
      <c r="AT575" s="4">
        <f ca="1">COUNTIF(INDIRECT("U"&amp;(ROW()+12*(($AN575-1)*3+$AO575)-ROW())/12+5):INDIRECT("AF"&amp;(ROW()+12*(($AN575-1)*3+$AO575)-ROW())/12+5),AS575)</f>
        <v>0</v>
      </c>
      <c r="AU575" s="4">
        <f ca="1">IF(AND(AQ575+AS575&gt;0,AR575+AT575&gt;0),COUNTIF(AU$6:AU574,"&gt;0")+1,0)</f>
        <v>0</v>
      </c>
    </row>
    <row r="576" spans="40:47">
      <c r="AN576" s="4">
        <v>16</v>
      </c>
      <c r="AO576" s="4">
        <v>3</v>
      </c>
      <c r="AP576" s="4">
        <v>7</v>
      </c>
      <c r="AQ576" s="6">
        <f ca="1">IF($AP576=1,IF(INDIRECT(ADDRESS(($AN576-1)*3+$AO576+5,$AP576+7))="",0,INDIRECT(ADDRESS(($AN576-1)*3+$AO576+5,$AP576+7))),IF(INDIRECT(ADDRESS(($AN576-1)*3+$AO576+5,$AP576+7))="",0,IF(COUNTIF(INDIRECT(ADDRESS(($AN576-1)*36+($AO576-1)*12+6,COLUMN())):INDIRECT(ADDRESS(($AN576-1)*36+($AO576-1)*12+$AP576+4,COLUMN())),INDIRECT(ADDRESS(($AN576-1)*3+$AO576+5,$AP576+7)))&gt;=1,0,INDIRECT(ADDRESS(($AN576-1)*3+$AO576+5,$AP576+7)))))</f>
        <v>0</v>
      </c>
      <c r="AR576" s="4">
        <f ca="1">COUNTIF(INDIRECT("H"&amp;(ROW()+12*(($AN576-1)*3+$AO576)-ROW())/12+5):INDIRECT("S"&amp;(ROW()+12*(($AN576-1)*3+$AO576)-ROW())/12+5),AQ576)</f>
        <v>0</v>
      </c>
      <c r="AS576" s="6">
        <f ca="1">IF($AP576=1,IF(INDIRECT(ADDRESS(($AN576-1)*3+$AO576+5,$AP576+20))="",0,INDIRECT(ADDRESS(($AN576-1)*3+$AO576+5,$AP576+20))),IF(INDIRECT(ADDRESS(($AN576-1)*3+$AO576+5,$AP576+20))="",0,IF(COUNTIF(INDIRECT(ADDRESS(($AN576-1)*36+($AO576-1)*12+6,COLUMN())):INDIRECT(ADDRESS(($AN576-1)*36+($AO576-1)*12+$AP576+4,COLUMN())),INDIRECT(ADDRESS(($AN576-1)*3+$AO576+5,$AP576+20)))&gt;=1,0,INDIRECT(ADDRESS(($AN576-1)*3+$AO576+5,$AP576+20)))))</f>
        <v>0</v>
      </c>
      <c r="AT576" s="4">
        <f ca="1">COUNTIF(INDIRECT("U"&amp;(ROW()+12*(($AN576-1)*3+$AO576)-ROW())/12+5):INDIRECT("AF"&amp;(ROW()+12*(($AN576-1)*3+$AO576)-ROW())/12+5),AS576)</f>
        <v>0</v>
      </c>
      <c r="AU576" s="4">
        <f ca="1">IF(AND(AQ576+AS576&gt;0,AR576+AT576&gt;0),COUNTIF(AU$6:AU575,"&gt;0")+1,0)</f>
        <v>0</v>
      </c>
    </row>
    <row r="577" spans="40:47">
      <c r="AN577" s="4">
        <v>16</v>
      </c>
      <c r="AO577" s="4">
        <v>3</v>
      </c>
      <c r="AP577" s="4">
        <v>8</v>
      </c>
      <c r="AQ577" s="6">
        <f ca="1">IF($AP577=1,IF(INDIRECT(ADDRESS(($AN577-1)*3+$AO577+5,$AP577+7))="",0,INDIRECT(ADDRESS(($AN577-1)*3+$AO577+5,$AP577+7))),IF(INDIRECT(ADDRESS(($AN577-1)*3+$AO577+5,$AP577+7))="",0,IF(COUNTIF(INDIRECT(ADDRESS(($AN577-1)*36+($AO577-1)*12+6,COLUMN())):INDIRECT(ADDRESS(($AN577-1)*36+($AO577-1)*12+$AP577+4,COLUMN())),INDIRECT(ADDRESS(($AN577-1)*3+$AO577+5,$AP577+7)))&gt;=1,0,INDIRECT(ADDRESS(($AN577-1)*3+$AO577+5,$AP577+7)))))</f>
        <v>0</v>
      </c>
      <c r="AR577" s="4">
        <f ca="1">COUNTIF(INDIRECT("H"&amp;(ROW()+12*(($AN577-1)*3+$AO577)-ROW())/12+5):INDIRECT("S"&amp;(ROW()+12*(($AN577-1)*3+$AO577)-ROW())/12+5),AQ577)</f>
        <v>0</v>
      </c>
      <c r="AS577" s="6">
        <f ca="1">IF($AP577=1,IF(INDIRECT(ADDRESS(($AN577-1)*3+$AO577+5,$AP577+20))="",0,INDIRECT(ADDRESS(($AN577-1)*3+$AO577+5,$AP577+20))),IF(INDIRECT(ADDRESS(($AN577-1)*3+$AO577+5,$AP577+20))="",0,IF(COUNTIF(INDIRECT(ADDRESS(($AN577-1)*36+($AO577-1)*12+6,COLUMN())):INDIRECT(ADDRESS(($AN577-1)*36+($AO577-1)*12+$AP577+4,COLUMN())),INDIRECT(ADDRESS(($AN577-1)*3+$AO577+5,$AP577+20)))&gt;=1,0,INDIRECT(ADDRESS(($AN577-1)*3+$AO577+5,$AP577+20)))))</f>
        <v>0</v>
      </c>
      <c r="AT577" s="4">
        <f ca="1">COUNTIF(INDIRECT("U"&amp;(ROW()+12*(($AN577-1)*3+$AO577)-ROW())/12+5):INDIRECT("AF"&amp;(ROW()+12*(($AN577-1)*3+$AO577)-ROW())/12+5),AS577)</f>
        <v>0</v>
      </c>
      <c r="AU577" s="4">
        <f ca="1">IF(AND(AQ577+AS577&gt;0,AR577+AT577&gt;0),COUNTIF(AU$6:AU576,"&gt;0")+1,0)</f>
        <v>0</v>
      </c>
    </row>
    <row r="578" spans="40:47">
      <c r="AN578" s="4">
        <v>16</v>
      </c>
      <c r="AO578" s="4">
        <v>3</v>
      </c>
      <c r="AP578" s="4">
        <v>9</v>
      </c>
      <c r="AQ578" s="6">
        <f ca="1">IF($AP578=1,IF(INDIRECT(ADDRESS(($AN578-1)*3+$AO578+5,$AP578+7))="",0,INDIRECT(ADDRESS(($AN578-1)*3+$AO578+5,$AP578+7))),IF(INDIRECT(ADDRESS(($AN578-1)*3+$AO578+5,$AP578+7))="",0,IF(COUNTIF(INDIRECT(ADDRESS(($AN578-1)*36+($AO578-1)*12+6,COLUMN())):INDIRECT(ADDRESS(($AN578-1)*36+($AO578-1)*12+$AP578+4,COLUMN())),INDIRECT(ADDRESS(($AN578-1)*3+$AO578+5,$AP578+7)))&gt;=1,0,INDIRECT(ADDRESS(($AN578-1)*3+$AO578+5,$AP578+7)))))</f>
        <v>0</v>
      </c>
      <c r="AR578" s="4">
        <f ca="1">COUNTIF(INDIRECT("H"&amp;(ROW()+12*(($AN578-1)*3+$AO578)-ROW())/12+5):INDIRECT("S"&amp;(ROW()+12*(($AN578-1)*3+$AO578)-ROW())/12+5),AQ578)</f>
        <v>0</v>
      </c>
      <c r="AS578" s="6">
        <f ca="1">IF($AP578=1,IF(INDIRECT(ADDRESS(($AN578-1)*3+$AO578+5,$AP578+20))="",0,INDIRECT(ADDRESS(($AN578-1)*3+$AO578+5,$AP578+20))),IF(INDIRECT(ADDRESS(($AN578-1)*3+$AO578+5,$AP578+20))="",0,IF(COUNTIF(INDIRECT(ADDRESS(($AN578-1)*36+($AO578-1)*12+6,COLUMN())):INDIRECT(ADDRESS(($AN578-1)*36+($AO578-1)*12+$AP578+4,COLUMN())),INDIRECT(ADDRESS(($AN578-1)*3+$AO578+5,$AP578+20)))&gt;=1,0,INDIRECT(ADDRESS(($AN578-1)*3+$AO578+5,$AP578+20)))))</f>
        <v>0</v>
      </c>
      <c r="AT578" s="4">
        <f ca="1">COUNTIF(INDIRECT("U"&amp;(ROW()+12*(($AN578-1)*3+$AO578)-ROW())/12+5):INDIRECT("AF"&amp;(ROW()+12*(($AN578-1)*3+$AO578)-ROW())/12+5),AS578)</f>
        <v>0</v>
      </c>
      <c r="AU578" s="4">
        <f ca="1">IF(AND(AQ578+AS578&gt;0,AR578+AT578&gt;0),COUNTIF(AU$6:AU577,"&gt;0")+1,0)</f>
        <v>0</v>
      </c>
    </row>
    <row r="579" spans="40:47">
      <c r="AN579" s="4">
        <v>16</v>
      </c>
      <c r="AO579" s="4">
        <v>3</v>
      </c>
      <c r="AP579" s="4">
        <v>10</v>
      </c>
      <c r="AQ579" s="6">
        <f ca="1">IF($AP579=1,IF(INDIRECT(ADDRESS(($AN579-1)*3+$AO579+5,$AP579+7))="",0,INDIRECT(ADDRESS(($AN579-1)*3+$AO579+5,$AP579+7))),IF(INDIRECT(ADDRESS(($AN579-1)*3+$AO579+5,$AP579+7))="",0,IF(COUNTIF(INDIRECT(ADDRESS(($AN579-1)*36+($AO579-1)*12+6,COLUMN())):INDIRECT(ADDRESS(($AN579-1)*36+($AO579-1)*12+$AP579+4,COLUMN())),INDIRECT(ADDRESS(($AN579-1)*3+$AO579+5,$AP579+7)))&gt;=1,0,INDIRECT(ADDRESS(($AN579-1)*3+$AO579+5,$AP579+7)))))</f>
        <v>0</v>
      </c>
      <c r="AR579" s="4">
        <f ca="1">COUNTIF(INDIRECT("H"&amp;(ROW()+12*(($AN579-1)*3+$AO579)-ROW())/12+5):INDIRECT("S"&amp;(ROW()+12*(($AN579-1)*3+$AO579)-ROW())/12+5),AQ579)</f>
        <v>0</v>
      </c>
      <c r="AS579" s="6">
        <f ca="1">IF($AP579=1,IF(INDIRECT(ADDRESS(($AN579-1)*3+$AO579+5,$AP579+20))="",0,INDIRECT(ADDRESS(($AN579-1)*3+$AO579+5,$AP579+20))),IF(INDIRECT(ADDRESS(($AN579-1)*3+$AO579+5,$AP579+20))="",0,IF(COUNTIF(INDIRECT(ADDRESS(($AN579-1)*36+($AO579-1)*12+6,COLUMN())):INDIRECT(ADDRESS(($AN579-1)*36+($AO579-1)*12+$AP579+4,COLUMN())),INDIRECT(ADDRESS(($AN579-1)*3+$AO579+5,$AP579+20)))&gt;=1,0,INDIRECT(ADDRESS(($AN579-1)*3+$AO579+5,$AP579+20)))))</f>
        <v>0</v>
      </c>
      <c r="AT579" s="4">
        <f ca="1">COUNTIF(INDIRECT("U"&amp;(ROW()+12*(($AN579-1)*3+$AO579)-ROW())/12+5):INDIRECT("AF"&amp;(ROW()+12*(($AN579-1)*3+$AO579)-ROW())/12+5),AS579)</f>
        <v>0</v>
      </c>
      <c r="AU579" s="4">
        <f ca="1">IF(AND(AQ579+AS579&gt;0,AR579+AT579&gt;0),COUNTIF(AU$6:AU578,"&gt;0")+1,0)</f>
        <v>0</v>
      </c>
    </row>
    <row r="580" spans="40:47">
      <c r="AN580" s="4">
        <v>16</v>
      </c>
      <c r="AO580" s="4">
        <v>3</v>
      </c>
      <c r="AP580" s="4">
        <v>11</v>
      </c>
      <c r="AQ580" s="6">
        <f ca="1">IF($AP580=1,IF(INDIRECT(ADDRESS(($AN580-1)*3+$AO580+5,$AP580+7))="",0,INDIRECT(ADDRESS(($AN580-1)*3+$AO580+5,$AP580+7))),IF(INDIRECT(ADDRESS(($AN580-1)*3+$AO580+5,$AP580+7))="",0,IF(COUNTIF(INDIRECT(ADDRESS(($AN580-1)*36+($AO580-1)*12+6,COLUMN())):INDIRECT(ADDRESS(($AN580-1)*36+($AO580-1)*12+$AP580+4,COLUMN())),INDIRECT(ADDRESS(($AN580-1)*3+$AO580+5,$AP580+7)))&gt;=1,0,INDIRECT(ADDRESS(($AN580-1)*3+$AO580+5,$AP580+7)))))</f>
        <v>0</v>
      </c>
      <c r="AR580" s="4">
        <f ca="1">COUNTIF(INDIRECT("H"&amp;(ROW()+12*(($AN580-1)*3+$AO580)-ROW())/12+5):INDIRECT("S"&amp;(ROW()+12*(($AN580-1)*3+$AO580)-ROW())/12+5),AQ580)</f>
        <v>0</v>
      </c>
      <c r="AS580" s="6">
        <f ca="1">IF($AP580=1,IF(INDIRECT(ADDRESS(($AN580-1)*3+$AO580+5,$AP580+20))="",0,INDIRECT(ADDRESS(($AN580-1)*3+$AO580+5,$AP580+20))),IF(INDIRECT(ADDRESS(($AN580-1)*3+$AO580+5,$AP580+20))="",0,IF(COUNTIF(INDIRECT(ADDRESS(($AN580-1)*36+($AO580-1)*12+6,COLUMN())):INDIRECT(ADDRESS(($AN580-1)*36+($AO580-1)*12+$AP580+4,COLUMN())),INDIRECT(ADDRESS(($AN580-1)*3+$AO580+5,$AP580+20)))&gt;=1,0,INDIRECT(ADDRESS(($AN580-1)*3+$AO580+5,$AP580+20)))))</f>
        <v>0</v>
      </c>
      <c r="AT580" s="4">
        <f ca="1">COUNTIF(INDIRECT("U"&amp;(ROW()+12*(($AN580-1)*3+$AO580)-ROW())/12+5):INDIRECT("AF"&amp;(ROW()+12*(($AN580-1)*3+$AO580)-ROW())/12+5),AS580)</f>
        <v>0</v>
      </c>
      <c r="AU580" s="4">
        <f ca="1">IF(AND(AQ580+AS580&gt;0,AR580+AT580&gt;0),COUNTIF(AU$6:AU579,"&gt;0")+1,0)</f>
        <v>0</v>
      </c>
    </row>
    <row r="581" spans="40:47">
      <c r="AN581" s="77">
        <v>16</v>
      </c>
      <c r="AO581" s="77">
        <v>3</v>
      </c>
      <c r="AP581" s="77">
        <v>12</v>
      </c>
      <c r="AQ581" s="78">
        <f ca="1">IF($AP581=1,IF(INDIRECT(ADDRESS(($AN581-1)*3+$AO581+5,$AP581+7))="",0,INDIRECT(ADDRESS(($AN581-1)*3+$AO581+5,$AP581+7))),IF(INDIRECT(ADDRESS(($AN581-1)*3+$AO581+5,$AP581+7))="",0,IF(COUNTIF(INDIRECT(ADDRESS(($AN581-1)*36+($AO581-1)*12+6,COLUMN())):INDIRECT(ADDRESS(($AN581-1)*36+($AO581-1)*12+$AP581+4,COLUMN())),INDIRECT(ADDRESS(($AN581-1)*3+$AO581+5,$AP581+7)))&gt;=1,0,INDIRECT(ADDRESS(($AN581-1)*3+$AO581+5,$AP581+7)))))</f>
        <v>0</v>
      </c>
      <c r="AR581" s="77">
        <f ca="1">COUNTIF(INDIRECT("H"&amp;(ROW()+12*(($AN581-1)*3+$AO581)-ROW())/12+5):INDIRECT("S"&amp;(ROW()+12*(($AN581-1)*3+$AO581)-ROW())/12+5),AQ581)</f>
        <v>0</v>
      </c>
      <c r="AS581" s="78">
        <f ca="1">IF($AP581=1,IF(INDIRECT(ADDRESS(($AN581-1)*3+$AO581+5,$AP581+20))="",0,INDIRECT(ADDRESS(($AN581-1)*3+$AO581+5,$AP581+20))),IF(INDIRECT(ADDRESS(($AN581-1)*3+$AO581+5,$AP581+20))="",0,IF(COUNTIF(INDIRECT(ADDRESS(($AN581-1)*36+($AO581-1)*12+6,COLUMN())):INDIRECT(ADDRESS(($AN581-1)*36+($AO581-1)*12+$AP581+4,COLUMN())),INDIRECT(ADDRESS(($AN581-1)*3+$AO581+5,$AP581+20)))&gt;=1,0,INDIRECT(ADDRESS(($AN581-1)*3+$AO581+5,$AP581+20)))))</f>
        <v>0</v>
      </c>
      <c r="AT581" s="77">
        <f ca="1">COUNTIF(INDIRECT("U"&amp;(ROW()+12*(($AN581-1)*3+$AO581)-ROW())/12+5):INDIRECT("AF"&amp;(ROW()+12*(($AN581-1)*3+$AO581)-ROW())/12+5),AS581)</f>
        <v>0</v>
      </c>
      <c r="AU581" s="4">
        <f ca="1">IF(AND(AQ581+AS581&gt;0,AR581+AT581&gt;0),COUNTIF(AU$6:AU580,"&gt;0")+1,0)</f>
        <v>0</v>
      </c>
    </row>
    <row r="582" spans="40:47">
      <c r="AN582" s="4">
        <v>17</v>
      </c>
      <c r="AO582" s="4">
        <v>1</v>
      </c>
      <c r="AP582" s="4">
        <v>1</v>
      </c>
      <c r="AQ582" s="6">
        <f ca="1">IF($AP582=1,IF(INDIRECT(ADDRESS(($AN582-1)*3+$AO582+5,$AP582+7))="",0,INDIRECT(ADDRESS(($AN582-1)*3+$AO582+5,$AP582+7))),IF(INDIRECT(ADDRESS(($AN582-1)*3+$AO582+5,$AP582+7))="",0,IF(COUNTIF(INDIRECT(ADDRESS(($AN582-1)*36+($AO582-1)*12+6,COLUMN())):INDIRECT(ADDRESS(($AN582-1)*36+($AO582-1)*12+$AP582+4,COLUMN())),INDIRECT(ADDRESS(($AN582-1)*3+$AO582+5,$AP582+7)))&gt;=1,0,INDIRECT(ADDRESS(($AN582-1)*3+$AO582+5,$AP582+7)))))</f>
        <v>0</v>
      </c>
      <c r="AR582" s="4">
        <f ca="1">COUNTIF(INDIRECT("H"&amp;(ROW()+12*(($AN582-1)*3+$AO582)-ROW())/12+5):INDIRECT("S"&amp;(ROW()+12*(($AN582-1)*3+$AO582)-ROW())/12+5),AQ582)</f>
        <v>0</v>
      </c>
      <c r="AS582" s="6">
        <f ca="1">IF($AP582=1,IF(INDIRECT(ADDRESS(($AN582-1)*3+$AO582+5,$AP582+20))="",0,INDIRECT(ADDRESS(($AN582-1)*3+$AO582+5,$AP582+20))),IF(INDIRECT(ADDRESS(($AN582-1)*3+$AO582+5,$AP582+20))="",0,IF(COUNTIF(INDIRECT(ADDRESS(($AN582-1)*36+($AO582-1)*12+6,COLUMN())):INDIRECT(ADDRESS(($AN582-1)*36+($AO582-1)*12+$AP582+4,COLUMN())),INDIRECT(ADDRESS(($AN582-1)*3+$AO582+5,$AP582+20)))&gt;=1,0,INDIRECT(ADDRESS(($AN582-1)*3+$AO582+5,$AP582+20)))))</f>
        <v>0</v>
      </c>
      <c r="AT582" s="4">
        <f ca="1">COUNTIF(INDIRECT("U"&amp;(ROW()+12*(($AN582-1)*3+$AO582)-ROW())/12+5):INDIRECT("AF"&amp;(ROW()+12*(($AN582-1)*3+$AO582)-ROW())/12+5),AS582)</f>
        <v>0</v>
      </c>
      <c r="AU582" s="4">
        <f ca="1">IF(AND(AQ582+AS582&gt;0,AR582+AT582&gt;0),COUNTIF(AU$6:AU581,"&gt;0")+1,0)</f>
        <v>0</v>
      </c>
    </row>
    <row r="583" spans="40:47">
      <c r="AN583" s="4">
        <v>17</v>
      </c>
      <c r="AO583" s="4">
        <v>1</v>
      </c>
      <c r="AP583" s="4">
        <v>2</v>
      </c>
      <c r="AQ583" s="6">
        <f ca="1">IF($AP583=1,IF(INDIRECT(ADDRESS(($AN583-1)*3+$AO583+5,$AP583+7))="",0,INDIRECT(ADDRESS(($AN583-1)*3+$AO583+5,$AP583+7))),IF(INDIRECT(ADDRESS(($AN583-1)*3+$AO583+5,$AP583+7))="",0,IF(COUNTIF(INDIRECT(ADDRESS(($AN583-1)*36+($AO583-1)*12+6,COLUMN())):INDIRECT(ADDRESS(($AN583-1)*36+($AO583-1)*12+$AP583+4,COLUMN())),INDIRECT(ADDRESS(($AN583-1)*3+$AO583+5,$AP583+7)))&gt;=1,0,INDIRECT(ADDRESS(($AN583-1)*3+$AO583+5,$AP583+7)))))</f>
        <v>0</v>
      </c>
      <c r="AR583" s="4">
        <f ca="1">COUNTIF(INDIRECT("H"&amp;(ROW()+12*(($AN583-1)*3+$AO583)-ROW())/12+5):INDIRECT("S"&amp;(ROW()+12*(($AN583-1)*3+$AO583)-ROW())/12+5),AQ583)</f>
        <v>0</v>
      </c>
      <c r="AS583" s="6">
        <f ca="1">IF($AP583=1,IF(INDIRECT(ADDRESS(($AN583-1)*3+$AO583+5,$AP583+20))="",0,INDIRECT(ADDRESS(($AN583-1)*3+$AO583+5,$AP583+20))),IF(INDIRECT(ADDRESS(($AN583-1)*3+$AO583+5,$AP583+20))="",0,IF(COUNTIF(INDIRECT(ADDRESS(($AN583-1)*36+($AO583-1)*12+6,COLUMN())):INDIRECT(ADDRESS(($AN583-1)*36+($AO583-1)*12+$AP583+4,COLUMN())),INDIRECT(ADDRESS(($AN583-1)*3+$AO583+5,$AP583+20)))&gt;=1,0,INDIRECT(ADDRESS(($AN583-1)*3+$AO583+5,$AP583+20)))))</f>
        <v>0</v>
      </c>
      <c r="AT583" s="4">
        <f ca="1">COUNTIF(INDIRECT("U"&amp;(ROW()+12*(($AN583-1)*3+$AO583)-ROW())/12+5):INDIRECT("AF"&amp;(ROW()+12*(($AN583-1)*3+$AO583)-ROW())/12+5),AS583)</f>
        <v>0</v>
      </c>
      <c r="AU583" s="4">
        <f ca="1">IF(AND(AQ583+AS583&gt;0,AR583+AT583&gt;0),COUNTIF(AU$6:AU582,"&gt;0")+1,0)</f>
        <v>0</v>
      </c>
    </row>
    <row r="584" spans="40:47">
      <c r="AN584" s="4">
        <v>17</v>
      </c>
      <c r="AO584" s="4">
        <v>1</v>
      </c>
      <c r="AP584" s="4">
        <v>3</v>
      </c>
      <c r="AQ584" s="6">
        <f ca="1">IF($AP584=1,IF(INDIRECT(ADDRESS(($AN584-1)*3+$AO584+5,$AP584+7))="",0,INDIRECT(ADDRESS(($AN584-1)*3+$AO584+5,$AP584+7))),IF(INDIRECT(ADDRESS(($AN584-1)*3+$AO584+5,$AP584+7))="",0,IF(COUNTIF(INDIRECT(ADDRESS(($AN584-1)*36+($AO584-1)*12+6,COLUMN())):INDIRECT(ADDRESS(($AN584-1)*36+($AO584-1)*12+$AP584+4,COLUMN())),INDIRECT(ADDRESS(($AN584-1)*3+$AO584+5,$AP584+7)))&gt;=1,0,INDIRECT(ADDRESS(($AN584-1)*3+$AO584+5,$AP584+7)))))</f>
        <v>0</v>
      </c>
      <c r="AR584" s="4">
        <f ca="1">COUNTIF(INDIRECT("H"&amp;(ROW()+12*(($AN584-1)*3+$AO584)-ROW())/12+5):INDIRECT("S"&amp;(ROW()+12*(($AN584-1)*3+$AO584)-ROW())/12+5),AQ584)</f>
        <v>0</v>
      </c>
      <c r="AS584" s="6">
        <f ca="1">IF($AP584=1,IF(INDIRECT(ADDRESS(($AN584-1)*3+$AO584+5,$AP584+20))="",0,INDIRECT(ADDRESS(($AN584-1)*3+$AO584+5,$AP584+20))),IF(INDIRECT(ADDRESS(($AN584-1)*3+$AO584+5,$AP584+20))="",0,IF(COUNTIF(INDIRECT(ADDRESS(($AN584-1)*36+($AO584-1)*12+6,COLUMN())):INDIRECT(ADDRESS(($AN584-1)*36+($AO584-1)*12+$AP584+4,COLUMN())),INDIRECT(ADDRESS(($AN584-1)*3+$AO584+5,$AP584+20)))&gt;=1,0,INDIRECT(ADDRESS(($AN584-1)*3+$AO584+5,$AP584+20)))))</f>
        <v>0</v>
      </c>
      <c r="AT584" s="4">
        <f ca="1">COUNTIF(INDIRECT("U"&amp;(ROW()+12*(($AN584-1)*3+$AO584)-ROW())/12+5):INDIRECT("AF"&amp;(ROW()+12*(($AN584-1)*3+$AO584)-ROW())/12+5),AS584)</f>
        <v>0</v>
      </c>
      <c r="AU584" s="4">
        <f ca="1">IF(AND(AQ584+AS584&gt;0,AR584+AT584&gt;0),COUNTIF(AU$6:AU583,"&gt;0")+1,0)</f>
        <v>0</v>
      </c>
    </row>
    <row r="585" spans="40:47">
      <c r="AN585" s="4">
        <v>17</v>
      </c>
      <c r="AO585" s="4">
        <v>1</v>
      </c>
      <c r="AP585" s="4">
        <v>4</v>
      </c>
      <c r="AQ585" s="6">
        <f ca="1">IF($AP585=1,IF(INDIRECT(ADDRESS(($AN585-1)*3+$AO585+5,$AP585+7))="",0,INDIRECT(ADDRESS(($AN585-1)*3+$AO585+5,$AP585+7))),IF(INDIRECT(ADDRESS(($AN585-1)*3+$AO585+5,$AP585+7))="",0,IF(COUNTIF(INDIRECT(ADDRESS(($AN585-1)*36+($AO585-1)*12+6,COLUMN())):INDIRECT(ADDRESS(($AN585-1)*36+($AO585-1)*12+$AP585+4,COLUMN())),INDIRECT(ADDRESS(($AN585-1)*3+$AO585+5,$AP585+7)))&gt;=1,0,INDIRECT(ADDRESS(($AN585-1)*3+$AO585+5,$AP585+7)))))</f>
        <v>0</v>
      </c>
      <c r="AR585" s="4">
        <f ca="1">COUNTIF(INDIRECT("H"&amp;(ROW()+12*(($AN585-1)*3+$AO585)-ROW())/12+5):INDIRECT("S"&amp;(ROW()+12*(($AN585-1)*3+$AO585)-ROW())/12+5),AQ585)</f>
        <v>0</v>
      </c>
      <c r="AS585" s="6">
        <f ca="1">IF($AP585=1,IF(INDIRECT(ADDRESS(($AN585-1)*3+$AO585+5,$AP585+20))="",0,INDIRECT(ADDRESS(($AN585-1)*3+$AO585+5,$AP585+20))),IF(INDIRECT(ADDRESS(($AN585-1)*3+$AO585+5,$AP585+20))="",0,IF(COUNTIF(INDIRECT(ADDRESS(($AN585-1)*36+($AO585-1)*12+6,COLUMN())):INDIRECT(ADDRESS(($AN585-1)*36+($AO585-1)*12+$AP585+4,COLUMN())),INDIRECT(ADDRESS(($AN585-1)*3+$AO585+5,$AP585+20)))&gt;=1,0,INDIRECT(ADDRESS(($AN585-1)*3+$AO585+5,$AP585+20)))))</f>
        <v>0</v>
      </c>
      <c r="AT585" s="4">
        <f ca="1">COUNTIF(INDIRECT("U"&amp;(ROW()+12*(($AN585-1)*3+$AO585)-ROW())/12+5):INDIRECT("AF"&amp;(ROW()+12*(($AN585-1)*3+$AO585)-ROW())/12+5),AS585)</f>
        <v>0</v>
      </c>
      <c r="AU585" s="4">
        <f ca="1">IF(AND(AQ585+AS585&gt;0,AR585+AT585&gt;0),COUNTIF(AU$6:AU584,"&gt;0")+1,0)</f>
        <v>0</v>
      </c>
    </row>
    <row r="586" spans="40:47">
      <c r="AN586" s="4">
        <v>17</v>
      </c>
      <c r="AO586" s="4">
        <v>1</v>
      </c>
      <c r="AP586" s="4">
        <v>5</v>
      </c>
      <c r="AQ586" s="6">
        <f ca="1">IF($AP586=1,IF(INDIRECT(ADDRESS(($AN586-1)*3+$AO586+5,$AP586+7))="",0,INDIRECT(ADDRESS(($AN586-1)*3+$AO586+5,$AP586+7))),IF(INDIRECT(ADDRESS(($AN586-1)*3+$AO586+5,$AP586+7))="",0,IF(COUNTIF(INDIRECT(ADDRESS(($AN586-1)*36+($AO586-1)*12+6,COLUMN())):INDIRECT(ADDRESS(($AN586-1)*36+($AO586-1)*12+$AP586+4,COLUMN())),INDIRECT(ADDRESS(($AN586-1)*3+$AO586+5,$AP586+7)))&gt;=1,0,INDIRECT(ADDRESS(($AN586-1)*3+$AO586+5,$AP586+7)))))</f>
        <v>0</v>
      </c>
      <c r="AR586" s="4">
        <f ca="1">COUNTIF(INDIRECT("H"&amp;(ROW()+12*(($AN586-1)*3+$AO586)-ROW())/12+5):INDIRECT("S"&amp;(ROW()+12*(($AN586-1)*3+$AO586)-ROW())/12+5),AQ586)</f>
        <v>0</v>
      </c>
      <c r="AS586" s="6">
        <f ca="1">IF($AP586=1,IF(INDIRECT(ADDRESS(($AN586-1)*3+$AO586+5,$AP586+20))="",0,INDIRECT(ADDRESS(($AN586-1)*3+$AO586+5,$AP586+20))),IF(INDIRECT(ADDRESS(($AN586-1)*3+$AO586+5,$AP586+20))="",0,IF(COUNTIF(INDIRECT(ADDRESS(($AN586-1)*36+($AO586-1)*12+6,COLUMN())):INDIRECT(ADDRESS(($AN586-1)*36+($AO586-1)*12+$AP586+4,COLUMN())),INDIRECT(ADDRESS(($AN586-1)*3+$AO586+5,$AP586+20)))&gt;=1,0,INDIRECT(ADDRESS(($AN586-1)*3+$AO586+5,$AP586+20)))))</f>
        <v>0</v>
      </c>
      <c r="AT586" s="4">
        <f ca="1">COUNTIF(INDIRECT("U"&amp;(ROW()+12*(($AN586-1)*3+$AO586)-ROW())/12+5):INDIRECT("AF"&amp;(ROW()+12*(($AN586-1)*3+$AO586)-ROW())/12+5),AS586)</f>
        <v>0</v>
      </c>
      <c r="AU586" s="4">
        <f ca="1">IF(AND(AQ586+AS586&gt;0,AR586+AT586&gt;0),COUNTIF(AU$6:AU585,"&gt;0")+1,0)</f>
        <v>0</v>
      </c>
    </row>
    <row r="587" spans="40:47">
      <c r="AN587" s="4">
        <v>17</v>
      </c>
      <c r="AO587" s="4">
        <v>1</v>
      </c>
      <c r="AP587" s="4">
        <v>6</v>
      </c>
      <c r="AQ587" s="6">
        <f ca="1">IF($AP587=1,IF(INDIRECT(ADDRESS(($AN587-1)*3+$AO587+5,$AP587+7))="",0,INDIRECT(ADDRESS(($AN587-1)*3+$AO587+5,$AP587+7))),IF(INDIRECT(ADDRESS(($AN587-1)*3+$AO587+5,$AP587+7))="",0,IF(COUNTIF(INDIRECT(ADDRESS(($AN587-1)*36+($AO587-1)*12+6,COLUMN())):INDIRECT(ADDRESS(($AN587-1)*36+($AO587-1)*12+$AP587+4,COLUMN())),INDIRECT(ADDRESS(($AN587-1)*3+$AO587+5,$AP587+7)))&gt;=1,0,INDIRECT(ADDRESS(($AN587-1)*3+$AO587+5,$AP587+7)))))</f>
        <v>0</v>
      </c>
      <c r="AR587" s="4">
        <f ca="1">COUNTIF(INDIRECT("H"&amp;(ROW()+12*(($AN587-1)*3+$AO587)-ROW())/12+5):INDIRECT("S"&amp;(ROW()+12*(($AN587-1)*3+$AO587)-ROW())/12+5),AQ587)</f>
        <v>0</v>
      </c>
      <c r="AS587" s="6">
        <f ca="1">IF($AP587=1,IF(INDIRECT(ADDRESS(($AN587-1)*3+$AO587+5,$AP587+20))="",0,INDIRECT(ADDRESS(($AN587-1)*3+$AO587+5,$AP587+20))),IF(INDIRECT(ADDRESS(($AN587-1)*3+$AO587+5,$AP587+20))="",0,IF(COUNTIF(INDIRECT(ADDRESS(($AN587-1)*36+($AO587-1)*12+6,COLUMN())):INDIRECT(ADDRESS(($AN587-1)*36+($AO587-1)*12+$AP587+4,COLUMN())),INDIRECT(ADDRESS(($AN587-1)*3+$AO587+5,$AP587+20)))&gt;=1,0,INDIRECT(ADDRESS(($AN587-1)*3+$AO587+5,$AP587+20)))))</f>
        <v>0</v>
      </c>
      <c r="AT587" s="4">
        <f ca="1">COUNTIF(INDIRECT("U"&amp;(ROW()+12*(($AN587-1)*3+$AO587)-ROW())/12+5):INDIRECT("AF"&amp;(ROW()+12*(($AN587-1)*3+$AO587)-ROW())/12+5),AS587)</f>
        <v>0</v>
      </c>
      <c r="AU587" s="4">
        <f ca="1">IF(AND(AQ587+AS587&gt;0,AR587+AT587&gt;0),COUNTIF(AU$6:AU586,"&gt;0")+1,0)</f>
        <v>0</v>
      </c>
    </row>
    <row r="588" spans="40:47">
      <c r="AN588" s="4">
        <v>17</v>
      </c>
      <c r="AO588" s="4">
        <v>1</v>
      </c>
      <c r="AP588" s="4">
        <v>7</v>
      </c>
      <c r="AQ588" s="6">
        <f ca="1">IF($AP588=1,IF(INDIRECT(ADDRESS(($AN588-1)*3+$AO588+5,$AP588+7))="",0,INDIRECT(ADDRESS(($AN588-1)*3+$AO588+5,$AP588+7))),IF(INDIRECT(ADDRESS(($AN588-1)*3+$AO588+5,$AP588+7))="",0,IF(COUNTIF(INDIRECT(ADDRESS(($AN588-1)*36+($AO588-1)*12+6,COLUMN())):INDIRECT(ADDRESS(($AN588-1)*36+($AO588-1)*12+$AP588+4,COLUMN())),INDIRECT(ADDRESS(($AN588-1)*3+$AO588+5,$AP588+7)))&gt;=1,0,INDIRECT(ADDRESS(($AN588-1)*3+$AO588+5,$AP588+7)))))</f>
        <v>0</v>
      </c>
      <c r="AR588" s="4">
        <f ca="1">COUNTIF(INDIRECT("H"&amp;(ROW()+12*(($AN588-1)*3+$AO588)-ROW())/12+5):INDIRECT("S"&amp;(ROW()+12*(($AN588-1)*3+$AO588)-ROW())/12+5),AQ588)</f>
        <v>0</v>
      </c>
      <c r="AS588" s="6">
        <f ca="1">IF($AP588=1,IF(INDIRECT(ADDRESS(($AN588-1)*3+$AO588+5,$AP588+20))="",0,INDIRECT(ADDRESS(($AN588-1)*3+$AO588+5,$AP588+20))),IF(INDIRECT(ADDRESS(($AN588-1)*3+$AO588+5,$AP588+20))="",0,IF(COUNTIF(INDIRECT(ADDRESS(($AN588-1)*36+($AO588-1)*12+6,COLUMN())):INDIRECT(ADDRESS(($AN588-1)*36+($AO588-1)*12+$AP588+4,COLUMN())),INDIRECT(ADDRESS(($AN588-1)*3+$AO588+5,$AP588+20)))&gt;=1,0,INDIRECT(ADDRESS(($AN588-1)*3+$AO588+5,$AP588+20)))))</f>
        <v>0</v>
      </c>
      <c r="AT588" s="4">
        <f ca="1">COUNTIF(INDIRECT("U"&amp;(ROW()+12*(($AN588-1)*3+$AO588)-ROW())/12+5):INDIRECT("AF"&amp;(ROW()+12*(($AN588-1)*3+$AO588)-ROW())/12+5),AS588)</f>
        <v>0</v>
      </c>
      <c r="AU588" s="4">
        <f ca="1">IF(AND(AQ588+AS588&gt;0,AR588+AT588&gt;0),COUNTIF(AU$6:AU587,"&gt;0")+1,0)</f>
        <v>0</v>
      </c>
    </row>
    <row r="589" spans="40:47">
      <c r="AN589" s="4">
        <v>17</v>
      </c>
      <c r="AO589" s="4">
        <v>1</v>
      </c>
      <c r="AP589" s="4">
        <v>8</v>
      </c>
      <c r="AQ589" s="6">
        <f ca="1">IF($AP589=1,IF(INDIRECT(ADDRESS(($AN589-1)*3+$AO589+5,$AP589+7))="",0,INDIRECT(ADDRESS(($AN589-1)*3+$AO589+5,$AP589+7))),IF(INDIRECT(ADDRESS(($AN589-1)*3+$AO589+5,$AP589+7))="",0,IF(COUNTIF(INDIRECT(ADDRESS(($AN589-1)*36+($AO589-1)*12+6,COLUMN())):INDIRECT(ADDRESS(($AN589-1)*36+($AO589-1)*12+$AP589+4,COLUMN())),INDIRECT(ADDRESS(($AN589-1)*3+$AO589+5,$AP589+7)))&gt;=1,0,INDIRECT(ADDRESS(($AN589-1)*3+$AO589+5,$AP589+7)))))</f>
        <v>0</v>
      </c>
      <c r="AR589" s="4">
        <f ca="1">COUNTIF(INDIRECT("H"&amp;(ROW()+12*(($AN589-1)*3+$AO589)-ROW())/12+5):INDIRECT("S"&amp;(ROW()+12*(($AN589-1)*3+$AO589)-ROW())/12+5),AQ589)</f>
        <v>0</v>
      </c>
      <c r="AS589" s="6">
        <f ca="1">IF($AP589=1,IF(INDIRECT(ADDRESS(($AN589-1)*3+$AO589+5,$AP589+20))="",0,INDIRECT(ADDRESS(($AN589-1)*3+$AO589+5,$AP589+20))),IF(INDIRECT(ADDRESS(($AN589-1)*3+$AO589+5,$AP589+20))="",0,IF(COUNTIF(INDIRECT(ADDRESS(($AN589-1)*36+($AO589-1)*12+6,COLUMN())):INDIRECT(ADDRESS(($AN589-1)*36+($AO589-1)*12+$AP589+4,COLUMN())),INDIRECT(ADDRESS(($AN589-1)*3+$AO589+5,$AP589+20)))&gt;=1,0,INDIRECT(ADDRESS(($AN589-1)*3+$AO589+5,$AP589+20)))))</f>
        <v>0</v>
      </c>
      <c r="AT589" s="4">
        <f ca="1">COUNTIF(INDIRECT("U"&amp;(ROW()+12*(($AN589-1)*3+$AO589)-ROW())/12+5):INDIRECT("AF"&amp;(ROW()+12*(($AN589-1)*3+$AO589)-ROW())/12+5),AS589)</f>
        <v>0</v>
      </c>
      <c r="AU589" s="4">
        <f ca="1">IF(AND(AQ589+AS589&gt;0,AR589+AT589&gt;0),COUNTIF(AU$6:AU588,"&gt;0")+1,0)</f>
        <v>0</v>
      </c>
    </row>
    <row r="590" spans="40:47">
      <c r="AN590" s="4">
        <v>17</v>
      </c>
      <c r="AO590" s="4">
        <v>1</v>
      </c>
      <c r="AP590" s="4">
        <v>9</v>
      </c>
      <c r="AQ590" s="6">
        <f ca="1">IF($AP590=1,IF(INDIRECT(ADDRESS(($AN590-1)*3+$AO590+5,$AP590+7))="",0,INDIRECT(ADDRESS(($AN590-1)*3+$AO590+5,$AP590+7))),IF(INDIRECT(ADDRESS(($AN590-1)*3+$AO590+5,$AP590+7))="",0,IF(COUNTIF(INDIRECT(ADDRESS(($AN590-1)*36+($AO590-1)*12+6,COLUMN())):INDIRECT(ADDRESS(($AN590-1)*36+($AO590-1)*12+$AP590+4,COLUMN())),INDIRECT(ADDRESS(($AN590-1)*3+$AO590+5,$AP590+7)))&gt;=1,0,INDIRECT(ADDRESS(($AN590-1)*3+$AO590+5,$AP590+7)))))</f>
        <v>0</v>
      </c>
      <c r="AR590" s="4">
        <f ca="1">COUNTIF(INDIRECT("H"&amp;(ROW()+12*(($AN590-1)*3+$AO590)-ROW())/12+5):INDIRECT("S"&amp;(ROW()+12*(($AN590-1)*3+$AO590)-ROW())/12+5),AQ590)</f>
        <v>0</v>
      </c>
      <c r="AS590" s="6">
        <f ca="1">IF($AP590=1,IF(INDIRECT(ADDRESS(($AN590-1)*3+$AO590+5,$AP590+20))="",0,INDIRECT(ADDRESS(($AN590-1)*3+$AO590+5,$AP590+20))),IF(INDIRECT(ADDRESS(($AN590-1)*3+$AO590+5,$AP590+20))="",0,IF(COUNTIF(INDIRECT(ADDRESS(($AN590-1)*36+($AO590-1)*12+6,COLUMN())):INDIRECT(ADDRESS(($AN590-1)*36+($AO590-1)*12+$AP590+4,COLUMN())),INDIRECT(ADDRESS(($AN590-1)*3+$AO590+5,$AP590+20)))&gt;=1,0,INDIRECT(ADDRESS(($AN590-1)*3+$AO590+5,$AP590+20)))))</f>
        <v>0</v>
      </c>
      <c r="AT590" s="4">
        <f ca="1">COUNTIF(INDIRECT("U"&amp;(ROW()+12*(($AN590-1)*3+$AO590)-ROW())/12+5):INDIRECT("AF"&amp;(ROW()+12*(($AN590-1)*3+$AO590)-ROW())/12+5),AS590)</f>
        <v>0</v>
      </c>
      <c r="AU590" s="4">
        <f ca="1">IF(AND(AQ590+AS590&gt;0,AR590+AT590&gt;0),COUNTIF(AU$6:AU589,"&gt;0")+1,0)</f>
        <v>0</v>
      </c>
    </row>
    <row r="591" spans="40:47">
      <c r="AN591" s="4">
        <v>17</v>
      </c>
      <c r="AO591" s="4">
        <v>1</v>
      </c>
      <c r="AP591" s="4">
        <v>10</v>
      </c>
      <c r="AQ591" s="6">
        <f ca="1">IF($AP591=1,IF(INDIRECT(ADDRESS(($AN591-1)*3+$AO591+5,$AP591+7))="",0,INDIRECT(ADDRESS(($AN591-1)*3+$AO591+5,$AP591+7))),IF(INDIRECT(ADDRESS(($AN591-1)*3+$AO591+5,$AP591+7))="",0,IF(COUNTIF(INDIRECT(ADDRESS(($AN591-1)*36+($AO591-1)*12+6,COLUMN())):INDIRECT(ADDRESS(($AN591-1)*36+($AO591-1)*12+$AP591+4,COLUMN())),INDIRECT(ADDRESS(($AN591-1)*3+$AO591+5,$AP591+7)))&gt;=1,0,INDIRECT(ADDRESS(($AN591-1)*3+$AO591+5,$AP591+7)))))</f>
        <v>0</v>
      </c>
      <c r="AR591" s="4">
        <f ca="1">COUNTIF(INDIRECT("H"&amp;(ROW()+12*(($AN591-1)*3+$AO591)-ROW())/12+5):INDIRECT("S"&amp;(ROW()+12*(($AN591-1)*3+$AO591)-ROW())/12+5),AQ591)</f>
        <v>0</v>
      </c>
      <c r="AS591" s="6">
        <f ca="1">IF($AP591=1,IF(INDIRECT(ADDRESS(($AN591-1)*3+$AO591+5,$AP591+20))="",0,INDIRECT(ADDRESS(($AN591-1)*3+$AO591+5,$AP591+20))),IF(INDIRECT(ADDRESS(($AN591-1)*3+$AO591+5,$AP591+20))="",0,IF(COUNTIF(INDIRECT(ADDRESS(($AN591-1)*36+($AO591-1)*12+6,COLUMN())):INDIRECT(ADDRESS(($AN591-1)*36+($AO591-1)*12+$AP591+4,COLUMN())),INDIRECT(ADDRESS(($AN591-1)*3+$AO591+5,$AP591+20)))&gt;=1,0,INDIRECT(ADDRESS(($AN591-1)*3+$AO591+5,$AP591+20)))))</f>
        <v>0</v>
      </c>
      <c r="AT591" s="4">
        <f ca="1">COUNTIF(INDIRECT("U"&amp;(ROW()+12*(($AN591-1)*3+$AO591)-ROW())/12+5):INDIRECT("AF"&amp;(ROW()+12*(($AN591-1)*3+$AO591)-ROW())/12+5),AS591)</f>
        <v>0</v>
      </c>
      <c r="AU591" s="4">
        <f ca="1">IF(AND(AQ591+AS591&gt;0,AR591+AT591&gt;0),COUNTIF(AU$6:AU590,"&gt;0")+1,0)</f>
        <v>0</v>
      </c>
    </row>
    <row r="592" spans="40:47">
      <c r="AN592" s="4">
        <v>17</v>
      </c>
      <c r="AO592" s="4">
        <v>1</v>
      </c>
      <c r="AP592" s="4">
        <v>11</v>
      </c>
      <c r="AQ592" s="6">
        <f ca="1">IF($AP592=1,IF(INDIRECT(ADDRESS(($AN592-1)*3+$AO592+5,$AP592+7))="",0,INDIRECT(ADDRESS(($AN592-1)*3+$AO592+5,$AP592+7))),IF(INDIRECT(ADDRESS(($AN592-1)*3+$AO592+5,$AP592+7))="",0,IF(COUNTIF(INDIRECT(ADDRESS(($AN592-1)*36+($AO592-1)*12+6,COLUMN())):INDIRECT(ADDRESS(($AN592-1)*36+($AO592-1)*12+$AP592+4,COLUMN())),INDIRECT(ADDRESS(($AN592-1)*3+$AO592+5,$AP592+7)))&gt;=1,0,INDIRECT(ADDRESS(($AN592-1)*3+$AO592+5,$AP592+7)))))</f>
        <v>0</v>
      </c>
      <c r="AR592" s="4">
        <f ca="1">COUNTIF(INDIRECT("H"&amp;(ROW()+12*(($AN592-1)*3+$AO592)-ROW())/12+5):INDIRECT("S"&amp;(ROW()+12*(($AN592-1)*3+$AO592)-ROW())/12+5),AQ592)</f>
        <v>0</v>
      </c>
      <c r="AS592" s="6">
        <f ca="1">IF($AP592=1,IF(INDIRECT(ADDRESS(($AN592-1)*3+$AO592+5,$AP592+20))="",0,INDIRECT(ADDRESS(($AN592-1)*3+$AO592+5,$AP592+20))),IF(INDIRECT(ADDRESS(($AN592-1)*3+$AO592+5,$AP592+20))="",0,IF(COUNTIF(INDIRECT(ADDRESS(($AN592-1)*36+($AO592-1)*12+6,COLUMN())):INDIRECT(ADDRESS(($AN592-1)*36+($AO592-1)*12+$AP592+4,COLUMN())),INDIRECT(ADDRESS(($AN592-1)*3+$AO592+5,$AP592+20)))&gt;=1,0,INDIRECT(ADDRESS(($AN592-1)*3+$AO592+5,$AP592+20)))))</f>
        <v>0</v>
      </c>
      <c r="AT592" s="4">
        <f ca="1">COUNTIF(INDIRECT("U"&amp;(ROW()+12*(($AN592-1)*3+$AO592)-ROW())/12+5):INDIRECT("AF"&amp;(ROW()+12*(($AN592-1)*3+$AO592)-ROW())/12+5),AS592)</f>
        <v>0</v>
      </c>
      <c r="AU592" s="4">
        <f ca="1">IF(AND(AQ592+AS592&gt;0,AR592+AT592&gt;0),COUNTIF(AU$6:AU591,"&gt;0")+1,0)</f>
        <v>0</v>
      </c>
    </row>
    <row r="593" spans="40:47">
      <c r="AN593" s="4">
        <v>17</v>
      </c>
      <c r="AO593" s="4">
        <v>1</v>
      </c>
      <c r="AP593" s="4">
        <v>12</v>
      </c>
      <c r="AQ593" s="6">
        <f ca="1">IF($AP593=1,IF(INDIRECT(ADDRESS(($AN593-1)*3+$AO593+5,$AP593+7))="",0,INDIRECT(ADDRESS(($AN593-1)*3+$AO593+5,$AP593+7))),IF(INDIRECT(ADDRESS(($AN593-1)*3+$AO593+5,$AP593+7))="",0,IF(COUNTIF(INDIRECT(ADDRESS(($AN593-1)*36+($AO593-1)*12+6,COLUMN())):INDIRECT(ADDRESS(($AN593-1)*36+($AO593-1)*12+$AP593+4,COLUMN())),INDIRECT(ADDRESS(($AN593-1)*3+$AO593+5,$AP593+7)))&gt;=1,0,INDIRECT(ADDRESS(($AN593-1)*3+$AO593+5,$AP593+7)))))</f>
        <v>0</v>
      </c>
      <c r="AR593" s="4">
        <f ca="1">COUNTIF(INDIRECT("H"&amp;(ROW()+12*(($AN593-1)*3+$AO593)-ROW())/12+5):INDIRECT("S"&amp;(ROW()+12*(($AN593-1)*3+$AO593)-ROW())/12+5),AQ593)</f>
        <v>0</v>
      </c>
      <c r="AS593" s="6">
        <f ca="1">IF($AP593=1,IF(INDIRECT(ADDRESS(($AN593-1)*3+$AO593+5,$AP593+20))="",0,INDIRECT(ADDRESS(($AN593-1)*3+$AO593+5,$AP593+20))),IF(INDIRECT(ADDRESS(($AN593-1)*3+$AO593+5,$AP593+20))="",0,IF(COUNTIF(INDIRECT(ADDRESS(($AN593-1)*36+($AO593-1)*12+6,COLUMN())):INDIRECT(ADDRESS(($AN593-1)*36+($AO593-1)*12+$AP593+4,COLUMN())),INDIRECT(ADDRESS(($AN593-1)*3+$AO593+5,$AP593+20)))&gt;=1,0,INDIRECT(ADDRESS(($AN593-1)*3+$AO593+5,$AP593+20)))))</f>
        <v>0</v>
      </c>
      <c r="AT593" s="4">
        <f ca="1">COUNTIF(INDIRECT("U"&amp;(ROW()+12*(($AN593-1)*3+$AO593)-ROW())/12+5):INDIRECT("AF"&amp;(ROW()+12*(($AN593-1)*3+$AO593)-ROW())/12+5),AS593)</f>
        <v>0</v>
      </c>
      <c r="AU593" s="4">
        <f ca="1">IF(AND(AQ593+AS593&gt;0,AR593+AT593&gt;0),COUNTIF(AU$6:AU592,"&gt;0")+1,0)</f>
        <v>0</v>
      </c>
    </row>
    <row r="594" spans="40:47">
      <c r="AN594" s="4">
        <v>17</v>
      </c>
      <c r="AO594" s="4">
        <v>2</v>
      </c>
      <c r="AP594" s="4">
        <v>1</v>
      </c>
      <c r="AQ594" s="6">
        <f ca="1">IF($AP594=1,IF(INDIRECT(ADDRESS(($AN594-1)*3+$AO594+5,$AP594+7))="",0,INDIRECT(ADDRESS(($AN594-1)*3+$AO594+5,$AP594+7))),IF(INDIRECT(ADDRESS(($AN594-1)*3+$AO594+5,$AP594+7))="",0,IF(COUNTIF(INDIRECT(ADDRESS(($AN594-1)*36+($AO594-1)*12+6,COLUMN())):INDIRECT(ADDRESS(($AN594-1)*36+($AO594-1)*12+$AP594+4,COLUMN())),INDIRECT(ADDRESS(($AN594-1)*3+$AO594+5,$AP594+7)))&gt;=1,0,INDIRECT(ADDRESS(($AN594-1)*3+$AO594+5,$AP594+7)))))</f>
        <v>0</v>
      </c>
      <c r="AR594" s="4">
        <f ca="1">COUNTIF(INDIRECT("H"&amp;(ROW()+12*(($AN594-1)*3+$AO594)-ROW())/12+5):INDIRECT("S"&amp;(ROW()+12*(($AN594-1)*3+$AO594)-ROW())/12+5),AQ594)</f>
        <v>0</v>
      </c>
      <c r="AS594" s="6">
        <f ca="1">IF($AP594=1,IF(INDIRECT(ADDRESS(($AN594-1)*3+$AO594+5,$AP594+20))="",0,INDIRECT(ADDRESS(($AN594-1)*3+$AO594+5,$AP594+20))),IF(INDIRECT(ADDRESS(($AN594-1)*3+$AO594+5,$AP594+20))="",0,IF(COUNTIF(INDIRECT(ADDRESS(($AN594-1)*36+($AO594-1)*12+6,COLUMN())):INDIRECT(ADDRESS(($AN594-1)*36+($AO594-1)*12+$AP594+4,COLUMN())),INDIRECT(ADDRESS(($AN594-1)*3+$AO594+5,$AP594+20)))&gt;=1,0,INDIRECT(ADDRESS(($AN594-1)*3+$AO594+5,$AP594+20)))))</f>
        <v>0</v>
      </c>
      <c r="AT594" s="4">
        <f ca="1">COUNTIF(INDIRECT("U"&amp;(ROW()+12*(($AN594-1)*3+$AO594)-ROW())/12+5):INDIRECT("AF"&amp;(ROW()+12*(($AN594-1)*3+$AO594)-ROW())/12+5),AS594)</f>
        <v>0</v>
      </c>
      <c r="AU594" s="4">
        <f ca="1">IF(AND(AQ594+AS594&gt;0,AR594+AT594&gt;0),COUNTIF(AU$6:AU593,"&gt;0")+1,0)</f>
        <v>0</v>
      </c>
    </row>
    <row r="595" spans="40:47">
      <c r="AN595" s="4">
        <v>17</v>
      </c>
      <c r="AO595" s="4">
        <v>2</v>
      </c>
      <c r="AP595" s="4">
        <v>2</v>
      </c>
      <c r="AQ595" s="6">
        <f ca="1">IF($AP595=1,IF(INDIRECT(ADDRESS(($AN595-1)*3+$AO595+5,$AP595+7))="",0,INDIRECT(ADDRESS(($AN595-1)*3+$AO595+5,$AP595+7))),IF(INDIRECT(ADDRESS(($AN595-1)*3+$AO595+5,$AP595+7))="",0,IF(COUNTIF(INDIRECT(ADDRESS(($AN595-1)*36+($AO595-1)*12+6,COLUMN())):INDIRECT(ADDRESS(($AN595-1)*36+($AO595-1)*12+$AP595+4,COLUMN())),INDIRECT(ADDRESS(($AN595-1)*3+$AO595+5,$AP595+7)))&gt;=1,0,INDIRECT(ADDRESS(($AN595-1)*3+$AO595+5,$AP595+7)))))</f>
        <v>0</v>
      </c>
      <c r="AR595" s="4">
        <f ca="1">COUNTIF(INDIRECT("H"&amp;(ROW()+12*(($AN595-1)*3+$AO595)-ROW())/12+5):INDIRECT("S"&amp;(ROW()+12*(($AN595-1)*3+$AO595)-ROW())/12+5),AQ595)</f>
        <v>0</v>
      </c>
      <c r="AS595" s="6">
        <f ca="1">IF($AP595=1,IF(INDIRECT(ADDRESS(($AN595-1)*3+$AO595+5,$AP595+20))="",0,INDIRECT(ADDRESS(($AN595-1)*3+$AO595+5,$AP595+20))),IF(INDIRECT(ADDRESS(($AN595-1)*3+$AO595+5,$AP595+20))="",0,IF(COUNTIF(INDIRECT(ADDRESS(($AN595-1)*36+($AO595-1)*12+6,COLUMN())):INDIRECT(ADDRESS(($AN595-1)*36+($AO595-1)*12+$AP595+4,COLUMN())),INDIRECT(ADDRESS(($AN595-1)*3+$AO595+5,$AP595+20)))&gt;=1,0,INDIRECT(ADDRESS(($AN595-1)*3+$AO595+5,$AP595+20)))))</f>
        <v>0</v>
      </c>
      <c r="AT595" s="4">
        <f ca="1">COUNTIF(INDIRECT("U"&amp;(ROW()+12*(($AN595-1)*3+$AO595)-ROW())/12+5):INDIRECT("AF"&amp;(ROW()+12*(($AN595-1)*3+$AO595)-ROW())/12+5),AS595)</f>
        <v>0</v>
      </c>
      <c r="AU595" s="4">
        <f ca="1">IF(AND(AQ595+AS595&gt;0,AR595+AT595&gt;0),COUNTIF(AU$6:AU594,"&gt;0")+1,0)</f>
        <v>0</v>
      </c>
    </row>
    <row r="596" spans="40:47">
      <c r="AN596" s="4">
        <v>17</v>
      </c>
      <c r="AO596" s="4">
        <v>2</v>
      </c>
      <c r="AP596" s="4">
        <v>3</v>
      </c>
      <c r="AQ596" s="6">
        <f ca="1">IF($AP596=1,IF(INDIRECT(ADDRESS(($AN596-1)*3+$AO596+5,$AP596+7))="",0,INDIRECT(ADDRESS(($AN596-1)*3+$AO596+5,$AP596+7))),IF(INDIRECT(ADDRESS(($AN596-1)*3+$AO596+5,$AP596+7))="",0,IF(COUNTIF(INDIRECT(ADDRESS(($AN596-1)*36+($AO596-1)*12+6,COLUMN())):INDIRECT(ADDRESS(($AN596-1)*36+($AO596-1)*12+$AP596+4,COLUMN())),INDIRECT(ADDRESS(($AN596-1)*3+$AO596+5,$AP596+7)))&gt;=1,0,INDIRECT(ADDRESS(($AN596-1)*3+$AO596+5,$AP596+7)))))</f>
        <v>0</v>
      </c>
      <c r="AR596" s="4">
        <f ca="1">COUNTIF(INDIRECT("H"&amp;(ROW()+12*(($AN596-1)*3+$AO596)-ROW())/12+5):INDIRECT("S"&amp;(ROW()+12*(($AN596-1)*3+$AO596)-ROW())/12+5),AQ596)</f>
        <v>0</v>
      </c>
      <c r="AS596" s="6">
        <f ca="1">IF($AP596=1,IF(INDIRECT(ADDRESS(($AN596-1)*3+$AO596+5,$AP596+20))="",0,INDIRECT(ADDRESS(($AN596-1)*3+$AO596+5,$AP596+20))),IF(INDIRECT(ADDRESS(($AN596-1)*3+$AO596+5,$AP596+20))="",0,IF(COUNTIF(INDIRECT(ADDRESS(($AN596-1)*36+($AO596-1)*12+6,COLUMN())):INDIRECT(ADDRESS(($AN596-1)*36+($AO596-1)*12+$AP596+4,COLUMN())),INDIRECT(ADDRESS(($AN596-1)*3+$AO596+5,$AP596+20)))&gt;=1,0,INDIRECT(ADDRESS(($AN596-1)*3+$AO596+5,$AP596+20)))))</f>
        <v>0</v>
      </c>
      <c r="AT596" s="4">
        <f ca="1">COUNTIF(INDIRECT("U"&amp;(ROW()+12*(($AN596-1)*3+$AO596)-ROW())/12+5):INDIRECT("AF"&amp;(ROW()+12*(($AN596-1)*3+$AO596)-ROW())/12+5),AS596)</f>
        <v>0</v>
      </c>
      <c r="AU596" s="4">
        <f ca="1">IF(AND(AQ596+AS596&gt;0,AR596+AT596&gt;0),COUNTIF(AU$6:AU595,"&gt;0")+1,0)</f>
        <v>0</v>
      </c>
    </row>
    <row r="597" spans="40:47">
      <c r="AN597" s="4">
        <v>17</v>
      </c>
      <c r="AO597" s="4">
        <v>2</v>
      </c>
      <c r="AP597" s="4">
        <v>4</v>
      </c>
      <c r="AQ597" s="6">
        <f ca="1">IF($AP597=1,IF(INDIRECT(ADDRESS(($AN597-1)*3+$AO597+5,$AP597+7))="",0,INDIRECT(ADDRESS(($AN597-1)*3+$AO597+5,$AP597+7))),IF(INDIRECT(ADDRESS(($AN597-1)*3+$AO597+5,$AP597+7))="",0,IF(COUNTIF(INDIRECT(ADDRESS(($AN597-1)*36+($AO597-1)*12+6,COLUMN())):INDIRECT(ADDRESS(($AN597-1)*36+($AO597-1)*12+$AP597+4,COLUMN())),INDIRECT(ADDRESS(($AN597-1)*3+$AO597+5,$AP597+7)))&gt;=1,0,INDIRECT(ADDRESS(($AN597-1)*3+$AO597+5,$AP597+7)))))</f>
        <v>0</v>
      </c>
      <c r="AR597" s="4">
        <f ca="1">COUNTIF(INDIRECT("H"&amp;(ROW()+12*(($AN597-1)*3+$AO597)-ROW())/12+5):INDIRECT("S"&amp;(ROW()+12*(($AN597-1)*3+$AO597)-ROW())/12+5),AQ597)</f>
        <v>0</v>
      </c>
      <c r="AS597" s="6">
        <f ca="1">IF($AP597=1,IF(INDIRECT(ADDRESS(($AN597-1)*3+$AO597+5,$AP597+20))="",0,INDIRECT(ADDRESS(($AN597-1)*3+$AO597+5,$AP597+20))),IF(INDIRECT(ADDRESS(($AN597-1)*3+$AO597+5,$AP597+20))="",0,IF(COUNTIF(INDIRECT(ADDRESS(($AN597-1)*36+($AO597-1)*12+6,COLUMN())):INDIRECT(ADDRESS(($AN597-1)*36+($AO597-1)*12+$AP597+4,COLUMN())),INDIRECT(ADDRESS(($AN597-1)*3+$AO597+5,$AP597+20)))&gt;=1,0,INDIRECT(ADDRESS(($AN597-1)*3+$AO597+5,$AP597+20)))))</f>
        <v>0</v>
      </c>
      <c r="AT597" s="4">
        <f ca="1">COUNTIF(INDIRECT("U"&amp;(ROW()+12*(($AN597-1)*3+$AO597)-ROW())/12+5):INDIRECT("AF"&amp;(ROW()+12*(($AN597-1)*3+$AO597)-ROW())/12+5),AS597)</f>
        <v>0</v>
      </c>
      <c r="AU597" s="4">
        <f ca="1">IF(AND(AQ597+AS597&gt;0,AR597+AT597&gt;0),COUNTIF(AU$6:AU596,"&gt;0")+1,0)</f>
        <v>0</v>
      </c>
    </row>
    <row r="598" spans="40:47">
      <c r="AN598" s="4">
        <v>17</v>
      </c>
      <c r="AO598" s="4">
        <v>2</v>
      </c>
      <c r="AP598" s="4">
        <v>5</v>
      </c>
      <c r="AQ598" s="6">
        <f ca="1">IF($AP598=1,IF(INDIRECT(ADDRESS(($AN598-1)*3+$AO598+5,$AP598+7))="",0,INDIRECT(ADDRESS(($AN598-1)*3+$AO598+5,$AP598+7))),IF(INDIRECT(ADDRESS(($AN598-1)*3+$AO598+5,$AP598+7))="",0,IF(COUNTIF(INDIRECT(ADDRESS(($AN598-1)*36+($AO598-1)*12+6,COLUMN())):INDIRECT(ADDRESS(($AN598-1)*36+($AO598-1)*12+$AP598+4,COLUMN())),INDIRECT(ADDRESS(($AN598-1)*3+$AO598+5,$AP598+7)))&gt;=1,0,INDIRECT(ADDRESS(($AN598-1)*3+$AO598+5,$AP598+7)))))</f>
        <v>0</v>
      </c>
      <c r="AR598" s="4">
        <f ca="1">COUNTIF(INDIRECT("H"&amp;(ROW()+12*(($AN598-1)*3+$AO598)-ROW())/12+5):INDIRECT("S"&amp;(ROW()+12*(($AN598-1)*3+$AO598)-ROW())/12+5),AQ598)</f>
        <v>0</v>
      </c>
      <c r="AS598" s="6">
        <f ca="1">IF($AP598=1,IF(INDIRECT(ADDRESS(($AN598-1)*3+$AO598+5,$AP598+20))="",0,INDIRECT(ADDRESS(($AN598-1)*3+$AO598+5,$AP598+20))),IF(INDIRECT(ADDRESS(($AN598-1)*3+$AO598+5,$AP598+20))="",0,IF(COUNTIF(INDIRECT(ADDRESS(($AN598-1)*36+($AO598-1)*12+6,COLUMN())):INDIRECT(ADDRESS(($AN598-1)*36+($AO598-1)*12+$AP598+4,COLUMN())),INDIRECT(ADDRESS(($AN598-1)*3+$AO598+5,$AP598+20)))&gt;=1,0,INDIRECT(ADDRESS(($AN598-1)*3+$AO598+5,$AP598+20)))))</f>
        <v>0</v>
      </c>
      <c r="AT598" s="4">
        <f ca="1">COUNTIF(INDIRECT("U"&amp;(ROW()+12*(($AN598-1)*3+$AO598)-ROW())/12+5):INDIRECT("AF"&amp;(ROW()+12*(($AN598-1)*3+$AO598)-ROW())/12+5),AS598)</f>
        <v>0</v>
      </c>
      <c r="AU598" s="4">
        <f ca="1">IF(AND(AQ598+AS598&gt;0,AR598+AT598&gt;0),COUNTIF(AU$6:AU597,"&gt;0")+1,0)</f>
        <v>0</v>
      </c>
    </row>
    <row r="599" spans="40:47">
      <c r="AN599" s="4">
        <v>17</v>
      </c>
      <c r="AO599" s="4">
        <v>2</v>
      </c>
      <c r="AP599" s="4">
        <v>6</v>
      </c>
      <c r="AQ599" s="6">
        <f ca="1">IF($AP599=1,IF(INDIRECT(ADDRESS(($AN599-1)*3+$AO599+5,$AP599+7))="",0,INDIRECT(ADDRESS(($AN599-1)*3+$AO599+5,$AP599+7))),IF(INDIRECT(ADDRESS(($AN599-1)*3+$AO599+5,$AP599+7))="",0,IF(COUNTIF(INDIRECT(ADDRESS(($AN599-1)*36+($AO599-1)*12+6,COLUMN())):INDIRECT(ADDRESS(($AN599-1)*36+($AO599-1)*12+$AP599+4,COLUMN())),INDIRECT(ADDRESS(($AN599-1)*3+$AO599+5,$AP599+7)))&gt;=1,0,INDIRECT(ADDRESS(($AN599-1)*3+$AO599+5,$AP599+7)))))</f>
        <v>0</v>
      </c>
      <c r="AR599" s="4">
        <f ca="1">COUNTIF(INDIRECT("H"&amp;(ROW()+12*(($AN599-1)*3+$AO599)-ROW())/12+5):INDIRECT("S"&amp;(ROW()+12*(($AN599-1)*3+$AO599)-ROW())/12+5),AQ599)</f>
        <v>0</v>
      </c>
      <c r="AS599" s="6">
        <f ca="1">IF($AP599=1,IF(INDIRECT(ADDRESS(($AN599-1)*3+$AO599+5,$AP599+20))="",0,INDIRECT(ADDRESS(($AN599-1)*3+$AO599+5,$AP599+20))),IF(INDIRECT(ADDRESS(($AN599-1)*3+$AO599+5,$AP599+20))="",0,IF(COUNTIF(INDIRECT(ADDRESS(($AN599-1)*36+($AO599-1)*12+6,COLUMN())):INDIRECT(ADDRESS(($AN599-1)*36+($AO599-1)*12+$AP599+4,COLUMN())),INDIRECT(ADDRESS(($AN599-1)*3+$AO599+5,$AP599+20)))&gt;=1,0,INDIRECT(ADDRESS(($AN599-1)*3+$AO599+5,$AP599+20)))))</f>
        <v>0</v>
      </c>
      <c r="AT599" s="4">
        <f ca="1">COUNTIF(INDIRECT("U"&amp;(ROW()+12*(($AN599-1)*3+$AO599)-ROW())/12+5):INDIRECT("AF"&amp;(ROW()+12*(($AN599-1)*3+$AO599)-ROW())/12+5),AS599)</f>
        <v>0</v>
      </c>
      <c r="AU599" s="4">
        <f ca="1">IF(AND(AQ599+AS599&gt;0,AR599+AT599&gt;0),COUNTIF(AU$6:AU598,"&gt;0")+1,0)</f>
        <v>0</v>
      </c>
    </row>
    <row r="600" spans="40:47">
      <c r="AN600" s="4">
        <v>17</v>
      </c>
      <c r="AO600" s="4">
        <v>2</v>
      </c>
      <c r="AP600" s="4">
        <v>7</v>
      </c>
      <c r="AQ600" s="6">
        <f ca="1">IF($AP600=1,IF(INDIRECT(ADDRESS(($AN600-1)*3+$AO600+5,$AP600+7))="",0,INDIRECT(ADDRESS(($AN600-1)*3+$AO600+5,$AP600+7))),IF(INDIRECT(ADDRESS(($AN600-1)*3+$AO600+5,$AP600+7))="",0,IF(COUNTIF(INDIRECT(ADDRESS(($AN600-1)*36+($AO600-1)*12+6,COLUMN())):INDIRECT(ADDRESS(($AN600-1)*36+($AO600-1)*12+$AP600+4,COLUMN())),INDIRECT(ADDRESS(($AN600-1)*3+$AO600+5,$AP600+7)))&gt;=1,0,INDIRECT(ADDRESS(($AN600-1)*3+$AO600+5,$AP600+7)))))</f>
        <v>0</v>
      </c>
      <c r="AR600" s="4">
        <f ca="1">COUNTIF(INDIRECT("H"&amp;(ROW()+12*(($AN600-1)*3+$AO600)-ROW())/12+5):INDIRECT("S"&amp;(ROW()+12*(($AN600-1)*3+$AO600)-ROW())/12+5),AQ600)</f>
        <v>0</v>
      </c>
      <c r="AS600" s="6">
        <f ca="1">IF($AP600=1,IF(INDIRECT(ADDRESS(($AN600-1)*3+$AO600+5,$AP600+20))="",0,INDIRECT(ADDRESS(($AN600-1)*3+$AO600+5,$AP600+20))),IF(INDIRECT(ADDRESS(($AN600-1)*3+$AO600+5,$AP600+20))="",0,IF(COUNTIF(INDIRECT(ADDRESS(($AN600-1)*36+($AO600-1)*12+6,COLUMN())):INDIRECT(ADDRESS(($AN600-1)*36+($AO600-1)*12+$AP600+4,COLUMN())),INDIRECT(ADDRESS(($AN600-1)*3+$AO600+5,$AP600+20)))&gt;=1,0,INDIRECT(ADDRESS(($AN600-1)*3+$AO600+5,$AP600+20)))))</f>
        <v>0</v>
      </c>
      <c r="AT600" s="4">
        <f ca="1">COUNTIF(INDIRECT("U"&amp;(ROW()+12*(($AN600-1)*3+$AO600)-ROW())/12+5):INDIRECT("AF"&amp;(ROW()+12*(($AN600-1)*3+$AO600)-ROW())/12+5),AS600)</f>
        <v>0</v>
      </c>
      <c r="AU600" s="4">
        <f ca="1">IF(AND(AQ600+AS600&gt;0,AR600+AT600&gt;0),COUNTIF(AU$6:AU599,"&gt;0")+1,0)</f>
        <v>0</v>
      </c>
    </row>
    <row r="601" spans="40:47">
      <c r="AN601" s="4">
        <v>17</v>
      </c>
      <c r="AO601" s="4">
        <v>2</v>
      </c>
      <c r="AP601" s="4">
        <v>8</v>
      </c>
      <c r="AQ601" s="6">
        <f ca="1">IF($AP601=1,IF(INDIRECT(ADDRESS(($AN601-1)*3+$AO601+5,$AP601+7))="",0,INDIRECT(ADDRESS(($AN601-1)*3+$AO601+5,$AP601+7))),IF(INDIRECT(ADDRESS(($AN601-1)*3+$AO601+5,$AP601+7))="",0,IF(COUNTIF(INDIRECT(ADDRESS(($AN601-1)*36+($AO601-1)*12+6,COLUMN())):INDIRECT(ADDRESS(($AN601-1)*36+($AO601-1)*12+$AP601+4,COLUMN())),INDIRECT(ADDRESS(($AN601-1)*3+$AO601+5,$AP601+7)))&gt;=1,0,INDIRECT(ADDRESS(($AN601-1)*3+$AO601+5,$AP601+7)))))</f>
        <v>0</v>
      </c>
      <c r="AR601" s="4">
        <f ca="1">COUNTIF(INDIRECT("H"&amp;(ROW()+12*(($AN601-1)*3+$AO601)-ROW())/12+5):INDIRECT("S"&amp;(ROW()+12*(($AN601-1)*3+$AO601)-ROW())/12+5),AQ601)</f>
        <v>0</v>
      </c>
      <c r="AS601" s="6">
        <f ca="1">IF($AP601=1,IF(INDIRECT(ADDRESS(($AN601-1)*3+$AO601+5,$AP601+20))="",0,INDIRECT(ADDRESS(($AN601-1)*3+$AO601+5,$AP601+20))),IF(INDIRECT(ADDRESS(($AN601-1)*3+$AO601+5,$AP601+20))="",0,IF(COUNTIF(INDIRECT(ADDRESS(($AN601-1)*36+($AO601-1)*12+6,COLUMN())):INDIRECT(ADDRESS(($AN601-1)*36+($AO601-1)*12+$AP601+4,COLUMN())),INDIRECT(ADDRESS(($AN601-1)*3+$AO601+5,$AP601+20)))&gt;=1,0,INDIRECT(ADDRESS(($AN601-1)*3+$AO601+5,$AP601+20)))))</f>
        <v>0</v>
      </c>
      <c r="AT601" s="4">
        <f ca="1">COUNTIF(INDIRECT("U"&amp;(ROW()+12*(($AN601-1)*3+$AO601)-ROW())/12+5):INDIRECT("AF"&amp;(ROW()+12*(($AN601-1)*3+$AO601)-ROW())/12+5),AS601)</f>
        <v>0</v>
      </c>
      <c r="AU601" s="4">
        <f ca="1">IF(AND(AQ601+AS601&gt;0,AR601+AT601&gt;0),COUNTIF(AU$6:AU600,"&gt;0")+1,0)</f>
        <v>0</v>
      </c>
    </row>
    <row r="602" spans="40:47">
      <c r="AN602" s="4">
        <v>17</v>
      </c>
      <c r="AO602" s="4">
        <v>2</v>
      </c>
      <c r="AP602" s="4">
        <v>9</v>
      </c>
      <c r="AQ602" s="6">
        <f ca="1">IF($AP602=1,IF(INDIRECT(ADDRESS(($AN602-1)*3+$AO602+5,$AP602+7))="",0,INDIRECT(ADDRESS(($AN602-1)*3+$AO602+5,$AP602+7))),IF(INDIRECT(ADDRESS(($AN602-1)*3+$AO602+5,$AP602+7))="",0,IF(COUNTIF(INDIRECT(ADDRESS(($AN602-1)*36+($AO602-1)*12+6,COLUMN())):INDIRECT(ADDRESS(($AN602-1)*36+($AO602-1)*12+$AP602+4,COLUMN())),INDIRECT(ADDRESS(($AN602-1)*3+$AO602+5,$AP602+7)))&gt;=1,0,INDIRECT(ADDRESS(($AN602-1)*3+$AO602+5,$AP602+7)))))</f>
        <v>0</v>
      </c>
      <c r="AR602" s="4">
        <f ca="1">COUNTIF(INDIRECT("H"&amp;(ROW()+12*(($AN602-1)*3+$AO602)-ROW())/12+5):INDIRECT("S"&amp;(ROW()+12*(($AN602-1)*3+$AO602)-ROW())/12+5),AQ602)</f>
        <v>0</v>
      </c>
      <c r="AS602" s="6">
        <f ca="1">IF($AP602=1,IF(INDIRECT(ADDRESS(($AN602-1)*3+$AO602+5,$AP602+20))="",0,INDIRECT(ADDRESS(($AN602-1)*3+$AO602+5,$AP602+20))),IF(INDIRECT(ADDRESS(($AN602-1)*3+$AO602+5,$AP602+20))="",0,IF(COUNTIF(INDIRECT(ADDRESS(($AN602-1)*36+($AO602-1)*12+6,COLUMN())):INDIRECT(ADDRESS(($AN602-1)*36+($AO602-1)*12+$AP602+4,COLUMN())),INDIRECT(ADDRESS(($AN602-1)*3+$AO602+5,$AP602+20)))&gt;=1,0,INDIRECT(ADDRESS(($AN602-1)*3+$AO602+5,$AP602+20)))))</f>
        <v>0</v>
      </c>
      <c r="AT602" s="4">
        <f ca="1">COUNTIF(INDIRECT("U"&amp;(ROW()+12*(($AN602-1)*3+$AO602)-ROW())/12+5):INDIRECT("AF"&amp;(ROW()+12*(($AN602-1)*3+$AO602)-ROW())/12+5),AS602)</f>
        <v>0</v>
      </c>
      <c r="AU602" s="4">
        <f ca="1">IF(AND(AQ602+AS602&gt;0,AR602+AT602&gt;0),COUNTIF(AU$6:AU601,"&gt;0")+1,0)</f>
        <v>0</v>
      </c>
    </row>
    <row r="603" spans="40:47">
      <c r="AN603" s="4">
        <v>17</v>
      </c>
      <c r="AO603" s="4">
        <v>2</v>
      </c>
      <c r="AP603" s="4">
        <v>10</v>
      </c>
      <c r="AQ603" s="6">
        <f ca="1">IF($AP603=1,IF(INDIRECT(ADDRESS(($AN603-1)*3+$AO603+5,$AP603+7))="",0,INDIRECT(ADDRESS(($AN603-1)*3+$AO603+5,$AP603+7))),IF(INDIRECT(ADDRESS(($AN603-1)*3+$AO603+5,$AP603+7))="",0,IF(COUNTIF(INDIRECT(ADDRESS(($AN603-1)*36+($AO603-1)*12+6,COLUMN())):INDIRECT(ADDRESS(($AN603-1)*36+($AO603-1)*12+$AP603+4,COLUMN())),INDIRECT(ADDRESS(($AN603-1)*3+$AO603+5,$AP603+7)))&gt;=1,0,INDIRECT(ADDRESS(($AN603-1)*3+$AO603+5,$AP603+7)))))</f>
        <v>0</v>
      </c>
      <c r="AR603" s="4">
        <f ca="1">COUNTIF(INDIRECT("H"&amp;(ROW()+12*(($AN603-1)*3+$AO603)-ROW())/12+5):INDIRECT("S"&amp;(ROW()+12*(($AN603-1)*3+$AO603)-ROW())/12+5),AQ603)</f>
        <v>0</v>
      </c>
      <c r="AS603" s="6">
        <f ca="1">IF($AP603=1,IF(INDIRECT(ADDRESS(($AN603-1)*3+$AO603+5,$AP603+20))="",0,INDIRECT(ADDRESS(($AN603-1)*3+$AO603+5,$AP603+20))),IF(INDIRECT(ADDRESS(($AN603-1)*3+$AO603+5,$AP603+20))="",0,IF(COUNTIF(INDIRECT(ADDRESS(($AN603-1)*36+($AO603-1)*12+6,COLUMN())):INDIRECT(ADDRESS(($AN603-1)*36+($AO603-1)*12+$AP603+4,COLUMN())),INDIRECT(ADDRESS(($AN603-1)*3+$AO603+5,$AP603+20)))&gt;=1,0,INDIRECT(ADDRESS(($AN603-1)*3+$AO603+5,$AP603+20)))))</f>
        <v>0</v>
      </c>
      <c r="AT603" s="4">
        <f ca="1">COUNTIF(INDIRECT("U"&amp;(ROW()+12*(($AN603-1)*3+$AO603)-ROW())/12+5):INDIRECT("AF"&amp;(ROW()+12*(($AN603-1)*3+$AO603)-ROW())/12+5),AS603)</f>
        <v>0</v>
      </c>
      <c r="AU603" s="4">
        <f ca="1">IF(AND(AQ603+AS603&gt;0,AR603+AT603&gt;0),COUNTIF(AU$6:AU602,"&gt;0")+1,0)</f>
        <v>0</v>
      </c>
    </row>
    <row r="604" spans="40:47">
      <c r="AN604" s="4">
        <v>17</v>
      </c>
      <c r="AO604" s="4">
        <v>2</v>
      </c>
      <c r="AP604" s="4">
        <v>11</v>
      </c>
      <c r="AQ604" s="6">
        <f ca="1">IF($AP604=1,IF(INDIRECT(ADDRESS(($AN604-1)*3+$AO604+5,$AP604+7))="",0,INDIRECT(ADDRESS(($AN604-1)*3+$AO604+5,$AP604+7))),IF(INDIRECT(ADDRESS(($AN604-1)*3+$AO604+5,$AP604+7))="",0,IF(COUNTIF(INDIRECT(ADDRESS(($AN604-1)*36+($AO604-1)*12+6,COLUMN())):INDIRECT(ADDRESS(($AN604-1)*36+($AO604-1)*12+$AP604+4,COLUMN())),INDIRECT(ADDRESS(($AN604-1)*3+$AO604+5,$AP604+7)))&gt;=1,0,INDIRECT(ADDRESS(($AN604-1)*3+$AO604+5,$AP604+7)))))</f>
        <v>0</v>
      </c>
      <c r="AR604" s="4">
        <f ca="1">COUNTIF(INDIRECT("H"&amp;(ROW()+12*(($AN604-1)*3+$AO604)-ROW())/12+5):INDIRECT("S"&amp;(ROW()+12*(($AN604-1)*3+$AO604)-ROW())/12+5),AQ604)</f>
        <v>0</v>
      </c>
      <c r="AS604" s="6">
        <f ca="1">IF($AP604=1,IF(INDIRECT(ADDRESS(($AN604-1)*3+$AO604+5,$AP604+20))="",0,INDIRECT(ADDRESS(($AN604-1)*3+$AO604+5,$AP604+20))),IF(INDIRECT(ADDRESS(($AN604-1)*3+$AO604+5,$AP604+20))="",0,IF(COUNTIF(INDIRECT(ADDRESS(($AN604-1)*36+($AO604-1)*12+6,COLUMN())):INDIRECT(ADDRESS(($AN604-1)*36+($AO604-1)*12+$AP604+4,COLUMN())),INDIRECT(ADDRESS(($AN604-1)*3+$AO604+5,$AP604+20)))&gt;=1,0,INDIRECT(ADDRESS(($AN604-1)*3+$AO604+5,$AP604+20)))))</f>
        <v>0</v>
      </c>
      <c r="AT604" s="4">
        <f ca="1">COUNTIF(INDIRECT("U"&amp;(ROW()+12*(($AN604-1)*3+$AO604)-ROW())/12+5):INDIRECT("AF"&amp;(ROW()+12*(($AN604-1)*3+$AO604)-ROW())/12+5),AS604)</f>
        <v>0</v>
      </c>
      <c r="AU604" s="4">
        <f ca="1">IF(AND(AQ604+AS604&gt;0,AR604+AT604&gt;0),COUNTIF(AU$6:AU603,"&gt;0")+1,0)</f>
        <v>0</v>
      </c>
    </row>
    <row r="605" spans="40:47">
      <c r="AN605" s="4">
        <v>17</v>
      </c>
      <c r="AO605" s="4">
        <v>2</v>
      </c>
      <c r="AP605" s="4">
        <v>12</v>
      </c>
      <c r="AQ605" s="6">
        <f ca="1">IF($AP605=1,IF(INDIRECT(ADDRESS(($AN605-1)*3+$AO605+5,$AP605+7))="",0,INDIRECT(ADDRESS(($AN605-1)*3+$AO605+5,$AP605+7))),IF(INDIRECT(ADDRESS(($AN605-1)*3+$AO605+5,$AP605+7))="",0,IF(COUNTIF(INDIRECT(ADDRESS(($AN605-1)*36+($AO605-1)*12+6,COLUMN())):INDIRECT(ADDRESS(($AN605-1)*36+($AO605-1)*12+$AP605+4,COLUMN())),INDIRECT(ADDRESS(($AN605-1)*3+$AO605+5,$AP605+7)))&gt;=1,0,INDIRECT(ADDRESS(($AN605-1)*3+$AO605+5,$AP605+7)))))</f>
        <v>0</v>
      </c>
      <c r="AR605" s="4">
        <f ca="1">COUNTIF(INDIRECT("H"&amp;(ROW()+12*(($AN605-1)*3+$AO605)-ROW())/12+5):INDIRECT("S"&amp;(ROW()+12*(($AN605-1)*3+$AO605)-ROW())/12+5),AQ605)</f>
        <v>0</v>
      </c>
      <c r="AS605" s="6">
        <f ca="1">IF($AP605=1,IF(INDIRECT(ADDRESS(($AN605-1)*3+$AO605+5,$AP605+20))="",0,INDIRECT(ADDRESS(($AN605-1)*3+$AO605+5,$AP605+20))),IF(INDIRECT(ADDRESS(($AN605-1)*3+$AO605+5,$AP605+20))="",0,IF(COUNTIF(INDIRECT(ADDRESS(($AN605-1)*36+($AO605-1)*12+6,COLUMN())):INDIRECT(ADDRESS(($AN605-1)*36+($AO605-1)*12+$AP605+4,COLUMN())),INDIRECT(ADDRESS(($AN605-1)*3+$AO605+5,$AP605+20)))&gt;=1,0,INDIRECT(ADDRESS(($AN605-1)*3+$AO605+5,$AP605+20)))))</f>
        <v>0</v>
      </c>
      <c r="AT605" s="4">
        <f ca="1">COUNTIF(INDIRECT("U"&amp;(ROW()+12*(($AN605-1)*3+$AO605)-ROW())/12+5):INDIRECT("AF"&amp;(ROW()+12*(($AN605-1)*3+$AO605)-ROW())/12+5),AS605)</f>
        <v>0</v>
      </c>
      <c r="AU605" s="4">
        <f ca="1">IF(AND(AQ605+AS605&gt;0,AR605+AT605&gt;0),COUNTIF(AU$6:AU604,"&gt;0")+1,0)</f>
        <v>0</v>
      </c>
    </row>
    <row r="606" spans="40:47">
      <c r="AN606" s="4">
        <v>17</v>
      </c>
      <c r="AO606" s="4">
        <v>3</v>
      </c>
      <c r="AP606" s="4">
        <v>1</v>
      </c>
      <c r="AQ606" s="6">
        <f ca="1">IF($AP606=1,IF(INDIRECT(ADDRESS(($AN606-1)*3+$AO606+5,$AP606+7))="",0,INDIRECT(ADDRESS(($AN606-1)*3+$AO606+5,$AP606+7))),IF(INDIRECT(ADDRESS(($AN606-1)*3+$AO606+5,$AP606+7))="",0,IF(COUNTIF(INDIRECT(ADDRESS(($AN606-1)*36+($AO606-1)*12+6,COLUMN())):INDIRECT(ADDRESS(($AN606-1)*36+($AO606-1)*12+$AP606+4,COLUMN())),INDIRECT(ADDRESS(($AN606-1)*3+$AO606+5,$AP606+7)))&gt;=1,0,INDIRECT(ADDRESS(($AN606-1)*3+$AO606+5,$AP606+7)))))</f>
        <v>0</v>
      </c>
      <c r="AR606" s="4">
        <f ca="1">COUNTIF(INDIRECT("H"&amp;(ROW()+12*(($AN606-1)*3+$AO606)-ROW())/12+5):INDIRECT("S"&amp;(ROW()+12*(($AN606-1)*3+$AO606)-ROW())/12+5),AQ606)</f>
        <v>0</v>
      </c>
      <c r="AS606" s="6">
        <f ca="1">IF($AP606=1,IF(INDIRECT(ADDRESS(($AN606-1)*3+$AO606+5,$AP606+20))="",0,INDIRECT(ADDRESS(($AN606-1)*3+$AO606+5,$AP606+20))),IF(INDIRECT(ADDRESS(($AN606-1)*3+$AO606+5,$AP606+20))="",0,IF(COUNTIF(INDIRECT(ADDRESS(($AN606-1)*36+($AO606-1)*12+6,COLUMN())):INDIRECT(ADDRESS(($AN606-1)*36+($AO606-1)*12+$AP606+4,COLUMN())),INDIRECT(ADDRESS(($AN606-1)*3+$AO606+5,$AP606+20)))&gt;=1,0,INDIRECT(ADDRESS(($AN606-1)*3+$AO606+5,$AP606+20)))))</f>
        <v>0</v>
      </c>
      <c r="AT606" s="4">
        <f ca="1">COUNTIF(INDIRECT("U"&amp;(ROW()+12*(($AN606-1)*3+$AO606)-ROW())/12+5):INDIRECT("AF"&amp;(ROW()+12*(($AN606-1)*3+$AO606)-ROW())/12+5),AS606)</f>
        <v>0</v>
      </c>
      <c r="AU606" s="4">
        <f ca="1">IF(AND(AQ606+AS606&gt;0,AR606+AT606&gt;0),COUNTIF(AU$6:AU605,"&gt;0")+1,0)</f>
        <v>0</v>
      </c>
    </row>
    <row r="607" spans="40:47">
      <c r="AN607" s="4">
        <v>17</v>
      </c>
      <c r="AO607" s="4">
        <v>3</v>
      </c>
      <c r="AP607" s="4">
        <v>2</v>
      </c>
      <c r="AQ607" s="6">
        <f ca="1">IF($AP607=1,IF(INDIRECT(ADDRESS(($AN607-1)*3+$AO607+5,$AP607+7))="",0,INDIRECT(ADDRESS(($AN607-1)*3+$AO607+5,$AP607+7))),IF(INDIRECT(ADDRESS(($AN607-1)*3+$AO607+5,$AP607+7))="",0,IF(COUNTIF(INDIRECT(ADDRESS(($AN607-1)*36+($AO607-1)*12+6,COLUMN())):INDIRECT(ADDRESS(($AN607-1)*36+($AO607-1)*12+$AP607+4,COLUMN())),INDIRECT(ADDRESS(($AN607-1)*3+$AO607+5,$AP607+7)))&gt;=1,0,INDIRECT(ADDRESS(($AN607-1)*3+$AO607+5,$AP607+7)))))</f>
        <v>0</v>
      </c>
      <c r="AR607" s="4">
        <f ca="1">COUNTIF(INDIRECT("H"&amp;(ROW()+12*(($AN607-1)*3+$AO607)-ROW())/12+5):INDIRECT("S"&amp;(ROW()+12*(($AN607-1)*3+$AO607)-ROW())/12+5),AQ607)</f>
        <v>0</v>
      </c>
      <c r="AS607" s="6">
        <f ca="1">IF($AP607=1,IF(INDIRECT(ADDRESS(($AN607-1)*3+$AO607+5,$AP607+20))="",0,INDIRECT(ADDRESS(($AN607-1)*3+$AO607+5,$AP607+20))),IF(INDIRECT(ADDRESS(($AN607-1)*3+$AO607+5,$AP607+20))="",0,IF(COUNTIF(INDIRECT(ADDRESS(($AN607-1)*36+($AO607-1)*12+6,COLUMN())):INDIRECT(ADDRESS(($AN607-1)*36+($AO607-1)*12+$AP607+4,COLUMN())),INDIRECT(ADDRESS(($AN607-1)*3+$AO607+5,$AP607+20)))&gt;=1,0,INDIRECT(ADDRESS(($AN607-1)*3+$AO607+5,$AP607+20)))))</f>
        <v>0</v>
      </c>
      <c r="AT607" s="4">
        <f ca="1">COUNTIF(INDIRECT("U"&amp;(ROW()+12*(($AN607-1)*3+$AO607)-ROW())/12+5):INDIRECT("AF"&amp;(ROW()+12*(($AN607-1)*3+$AO607)-ROW())/12+5),AS607)</f>
        <v>0</v>
      </c>
      <c r="AU607" s="4">
        <f ca="1">IF(AND(AQ607+AS607&gt;0,AR607+AT607&gt;0),COUNTIF(AU$6:AU606,"&gt;0")+1,0)</f>
        <v>0</v>
      </c>
    </row>
    <row r="608" spans="40:47">
      <c r="AN608" s="4">
        <v>17</v>
      </c>
      <c r="AO608" s="4">
        <v>3</v>
      </c>
      <c r="AP608" s="4">
        <v>3</v>
      </c>
      <c r="AQ608" s="6">
        <f ca="1">IF($AP608=1,IF(INDIRECT(ADDRESS(($AN608-1)*3+$AO608+5,$AP608+7))="",0,INDIRECT(ADDRESS(($AN608-1)*3+$AO608+5,$AP608+7))),IF(INDIRECT(ADDRESS(($AN608-1)*3+$AO608+5,$AP608+7))="",0,IF(COUNTIF(INDIRECT(ADDRESS(($AN608-1)*36+($AO608-1)*12+6,COLUMN())):INDIRECT(ADDRESS(($AN608-1)*36+($AO608-1)*12+$AP608+4,COLUMN())),INDIRECT(ADDRESS(($AN608-1)*3+$AO608+5,$AP608+7)))&gt;=1,0,INDIRECT(ADDRESS(($AN608-1)*3+$AO608+5,$AP608+7)))))</f>
        <v>0</v>
      </c>
      <c r="AR608" s="4">
        <f ca="1">COUNTIF(INDIRECT("H"&amp;(ROW()+12*(($AN608-1)*3+$AO608)-ROW())/12+5):INDIRECT("S"&amp;(ROW()+12*(($AN608-1)*3+$AO608)-ROW())/12+5),AQ608)</f>
        <v>0</v>
      </c>
      <c r="AS608" s="6">
        <f ca="1">IF($AP608=1,IF(INDIRECT(ADDRESS(($AN608-1)*3+$AO608+5,$AP608+20))="",0,INDIRECT(ADDRESS(($AN608-1)*3+$AO608+5,$AP608+20))),IF(INDIRECT(ADDRESS(($AN608-1)*3+$AO608+5,$AP608+20))="",0,IF(COUNTIF(INDIRECT(ADDRESS(($AN608-1)*36+($AO608-1)*12+6,COLUMN())):INDIRECT(ADDRESS(($AN608-1)*36+($AO608-1)*12+$AP608+4,COLUMN())),INDIRECT(ADDRESS(($AN608-1)*3+$AO608+5,$AP608+20)))&gt;=1,0,INDIRECT(ADDRESS(($AN608-1)*3+$AO608+5,$AP608+20)))))</f>
        <v>0</v>
      </c>
      <c r="AT608" s="4">
        <f ca="1">COUNTIF(INDIRECT("U"&amp;(ROW()+12*(($AN608-1)*3+$AO608)-ROW())/12+5):INDIRECT("AF"&amp;(ROW()+12*(($AN608-1)*3+$AO608)-ROW())/12+5),AS608)</f>
        <v>0</v>
      </c>
      <c r="AU608" s="4">
        <f ca="1">IF(AND(AQ608+AS608&gt;0,AR608+AT608&gt;0),COUNTIF(AU$6:AU607,"&gt;0")+1,0)</f>
        <v>0</v>
      </c>
    </row>
    <row r="609" spans="40:47">
      <c r="AN609" s="4">
        <v>17</v>
      </c>
      <c r="AO609" s="4">
        <v>3</v>
      </c>
      <c r="AP609" s="4">
        <v>4</v>
      </c>
      <c r="AQ609" s="6">
        <f ca="1">IF($AP609=1,IF(INDIRECT(ADDRESS(($AN609-1)*3+$AO609+5,$AP609+7))="",0,INDIRECT(ADDRESS(($AN609-1)*3+$AO609+5,$AP609+7))),IF(INDIRECT(ADDRESS(($AN609-1)*3+$AO609+5,$AP609+7))="",0,IF(COUNTIF(INDIRECT(ADDRESS(($AN609-1)*36+($AO609-1)*12+6,COLUMN())):INDIRECT(ADDRESS(($AN609-1)*36+($AO609-1)*12+$AP609+4,COLUMN())),INDIRECT(ADDRESS(($AN609-1)*3+$AO609+5,$AP609+7)))&gt;=1,0,INDIRECT(ADDRESS(($AN609-1)*3+$AO609+5,$AP609+7)))))</f>
        <v>0</v>
      </c>
      <c r="AR609" s="4">
        <f ca="1">COUNTIF(INDIRECT("H"&amp;(ROW()+12*(($AN609-1)*3+$AO609)-ROW())/12+5):INDIRECT("S"&amp;(ROW()+12*(($AN609-1)*3+$AO609)-ROW())/12+5),AQ609)</f>
        <v>0</v>
      </c>
      <c r="AS609" s="6">
        <f ca="1">IF($AP609=1,IF(INDIRECT(ADDRESS(($AN609-1)*3+$AO609+5,$AP609+20))="",0,INDIRECT(ADDRESS(($AN609-1)*3+$AO609+5,$AP609+20))),IF(INDIRECT(ADDRESS(($AN609-1)*3+$AO609+5,$AP609+20))="",0,IF(COUNTIF(INDIRECT(ADDRESS(($AN609-1)*36+($AO609-1)*12+6,COLUMN())):INDIRECT(ADDRESS(($AN609-1)*36+($AO609-1)*12+$AP609+4,COLUMN())),INDIRECT(ADDRESS(($AN609-1)*3+$AO609+5,$AP609+20)))&gt;=1,0,INDIRECT(ADDRESS(($AN609-1)*3+$AO609+5,$AP609+20)))))</f>
        <v>0</v>
      </c>
      <c r="AT609" s="4">
        <f ca="1">COUNTIF(INDIRECT("U"&amp;(ROW()+12*(($AN609-1)*3+$AO609)-ROW())/12+5):INDIRECT("AF"&amp;(ROW()+12*(($AN609-1)*3+$AO609)-ROW())/12+5),AS609)</f>
        <v>0</v>
      </c>
      <c r="AU609" s="4">
        <f ca="1">IF(AND(AQ609+AS609&gt;0,AR609+AT609&gt;0),COUNTIF(AU$6:AU608,"&gt;0")+1,0)</f>
        <v>0</v>
      </c>
    </row>
    <row r="610" spans="40:47">
      <c r="AN610" s="4">
        <v>17</v>
      </c>
      <c r="AO610" s="4">
        <v>3</v>
      </c>
      <c r="AP610" s="4">
        <v>5</v>
      </c>
      <c r="AQ610" s="6">
        <f ca="1">IF($AP610=1,IF(INDIRECT(ADDRESS(($AN610-1)*3+$AO610+5,$AP610+7))="",0,INDIRECT(ADDRESS(($AN610-1)*3+$AO610+5,$AP610+7))),IF(INDIRECT(ADDRESS(($AN610-1)*3+$AO610+5,$AP610+7))="",0,IF(COUNTIF(INDIRECT(ADDRESS(($AN610-1)*36+($AO610-1)*12+6,COLUMN())):INDIRECT(ADDRESS(($AN610-1)*36+($AO610-1)*12+$AP610+4,COLUMN())),INDIRECT(ADDRESS(($AN610-1)*3+$AO610+5,$AP610+7)))&gt;=1,0,INDIRECT(ADDRESS(($AN610-1)*3+$AO610+5,$AP610+7)))))</f>
        <v>0</v>
      </c>
      <c r="AR610" s="4">
        <f ca="1">COUNTIF(INDIRECT("H"&amp;(ROW()+12*(($AN610-1)*3+$AO610)-ROW())/12+5):INDIRECT("S"&amp;(ROW()+12*(($AN610-1)*3+$AO610)-ROW())/12+5),AQ610)</f>
        <v>0</v>
      </c>
      <c r="AS610" s="6">
        <f ca="1">IF($AP610=1,IF(INDIRECT(ADDRESS(($AN610-1)*3+$AO610+5,$AP610+20))="",0,INDIRECT(ADDRESS(($AN610-1)*3+$AO610+5,$AP610+20))),IF(INDIRECT(ADDRESS(($AN610-1)*3+$AO610+5,$AP610+20))="",0,IF(COUNTIF(INDIRECT(ADDRESS(($AN610-1)*36+($AO610-1)*12+6,COLUMN())):INDIRECT(ADDRESS(($AN610-1)*36+($AO610-1)*12+$AP610+4,COLUMN())),INDIRECT(ADDRESS(($AN610-1)*3+$AO610+5,$AP610+20)))&gt;=1,0,INDIRECT(ADDRESS(($AN610-1)*3+$AO610+5,$AP610+20)))))</f>
        <v>0</v>
      </c>
      <c r="AT610" s="4">
        <f ca="1">COUNTIF(INDIRECT("U"&amp;(ROW()+12*(($AN610-1)*3+$AO610)-ROW())/12+5):INDIRECT("AF"&amp;(ROW()+12*(($AN610-1)*3+$AO610)-ROW())/12+5),AS610)</f>
        <v>0</v>
      </c>
      <c r="AU610" s="4">
        <f ca="1">IF(AND(AQ610+AS610&gt;0,AR610+AT610&gt;0),COUNTIF(AU$6:AU609,"&gt;0")+1,0)</f>
        <v>0</v>
      </c>
    </row>
    <row r="611" spans="40:47">
      <c r="AN611" s="4">
        <v>17</v>
      </c>
      <c r="AO611" s="4">
        <v>3</v>
      </c>
      <c r="AP611" s="4">
        <v>6</v>
      </c>
      <c r="AQ611" s="6">
        <f ca="1">IF($AP611=1,IF(INDIRECT(ADDRESS(($AN611-1)*3+$AO611+5,$AP611+7))="",0,INDIRECT(ADDRESS(($AN611-1)*3+$AO611+5,$AP611+7))),IF(INDIRECT(ADDRESS(($AN611-1)*3+$AO611+5,$AP611+7))="",0,IF(COUNTIF(INDIRECT(ADDRESS(($AN611-1)*36+($AO611-1)*12+6,COLUMN())):INDIRECT(ADDRESS(($AN611-1)*36+($AO611-1)*12+$AP611+4,COLUMN())),INDIRECT(ADDRESS(($AN611-1)*3+$AO611+5,$AP611+7)))&gt;=1,0,INDIRECT(ADDRESS(($AN611-1)*3+$AO611+5,$AP611+7)))))</f>
        <v>0</v>
      </c>
      <c r="AR611" s="4">
        <f ca="1">COUNTIF(INDIRECT("H"&amp;(ROW()+12*(($AN611-1)*3+$AO611)-ROW())/12+5):INDIRECT("S"&amp;(ROW()+12*(($AN611-1)*3+$AO611)-ROW())/12+5),AQ611)</f>
        <v>0</v>
      </c>
      <c r="AS611" s="6">
        <f ca="1">IF($AP611=1,IF(INDIRECT(ADDRESS(($AN611-1)*3+$AO611+5,$AP611+20))="",0,INDIRECT(ADDRESS(($AN611-1)*3+$AO611+5,$AP611+20))),IF(INDIRECT(ADDRESS(($AN611-1)*3+$AO611+5,$AP611+20))="",0,IF(COUNTIF(INDIRECT(ADDRESS(($AN611-1)*36+($AO611-1)*12+6,COLUMN())):INDIRECT(ADDRESS(($AN611-1)*36+($AO611-1)*12+$AP611+4,COLUMN())),INDIRECT(ADDRESS(($AN611-1)*3+$AO611+5,$AP611+20)))&gt;=1,0,INDIRECT(ADDRESS(($AN611-1)*3+$AO611+5,$AP611+20)))))</f>
        <v>0</v>
      </c>
      <c r="AT611" s="4">
        <f ca="1">COUNTIF(INDIRECT("U"&amp;(ROW()+12*(($AN611-1)*3+$AO611)-ROW())/12+5):INDIRECT("AF"&amp;(ROW()+12*(($AN611-1)*3+$AO611)-ROW())/12+5),AS611)</f>
        <v>0</v>
      </c>
      <c r="AU611" s="4">
        <f ca="1">IF(AND(AQ611+AS611&gt;0,AR611+AT611&gt;0),COUNTIF(AU$6:AU610,"&gt;0")+1,0)</f>
        <v>0</v>
      </c>
    </row>
    <row r="612" spans="40:47">
      <c r="AN612" s="4">
        <v>17</v>
      </c>
      <c r="AO612" s="4">
        <v>3</v>
      </c>
      <c r="AP612" s="4">
        <v>7</v>
      </c>
      <c r="AQ612" s="6">
        <f ca="1">IF($AP612=1,IF(INDIRECT(ADDRESS(($AN612-1)*3+$AO612+5,$AP612+7))="",0,INDIRECT(ADDRESS(($AN612-1)*3+$AO612+5,$AP612+7))),IF(INDIRECT(ADDRESS(($AN612-1)*3+$AO612+5,$AP612+7))="",0,IF(COUNTIF(INDIRECT(ADDRESS(($AN612-1)*36+($AO612-1)*12+6,COLUMN())):INDIRECT(ADDRESS(($AN612-1)*36+($AO612-1)*12+$AP612+4,COLUMN())),INDIRECT(ADDRESS(($AN612-1)*3+$AO612+5,$AP612+7)))&gt;=1,0,INDIRECT(ADDRESS(($AN612-1)*3+$AO612+5,$AP612+7)))))</f>
        <v>0</v>
      </c>
      <c r="AR612" s="4">
        <f ca="1">COUNTIF(INDIRECT("H"&amp;(ROW()+12*(($AN612-1)*3+$AO612)-ROW())/12+5):INDIRECT("S"&amp;(ROW()+12*(($AN612-1)*3+$AO612)-ROW())/12+5),AQ612)</f>
        <v>0</v>
      </c>
      <c r="AS612" s="6">
        <f ca="1">IF($AP612=1,IF(INDIRECT(ADDRESS(($AN612-1)*3+$AO612+5,$AP612+20))="",0,INDIRECT(ADDRESS(($AN612-1)*3+$AO612+5,$AP612+20))),IF(INDIRECT(ADDRESS(($AN612-1)*3+$AO612+5,$AP612+20))="",0,IF(COUNTIF(INDIRECT(ADDRESS(($AN612-1)*36+($AO612-1)*12+6,COLUMN())):INDIRECT(ADDRESS(($AN612-1)*36+($AO612-1)*12+$AP612+4,COLUMN())),INDIRECT(ADDRESS(($AN612-1)*3+$AO612+5,$AP612+20)))&gt;=1,0,INDIRECT(ADDRESS(($AN612-1)*3+$AO612+5,$AP612+20)))))</f>
        <v>0</v>
      </c>
      <c r="AT612" s="4">
        <f ca="1">COUNTIF(INDIRECT("U"&amp;(ROW()+12*(($AN612-1)*3+$AO612)-ROW())/12+5):INDIRECT("AF"&amp;(ROW()+12*(($AN612-1)*3+$AO612)-ROW())/12+5),AS612)</f>
        <v>0</v>
      </c>
      <c r="AU612" s="4">
        <f ca="1">IF(AND(AQ612+AS612&gt;0,AR612+AT612&gt;0),COUNTIF(AU$6:AU611,"&gt;0")+1,0)</f>
        <v>0</v>
      </c>
    </row>
    <row r="613" spans="40:47">
      <c r="AN613" s="4">
        <v>17</v>
      </c>
      <c r="AO613" s="4">
        <v>3</v>
      </c>
      <c r="AP613" s="4">
        <v>8</v>
      </c>
      <c r="AQ613" s="6">
        <f ca="1">IF($AP613=1,IF(INDIRECT(ADDRESS(($AN613-1)*3+$AO613+5,$AP613+7))="",0,INDIRECT(ADDRESS(($AN613-1)*3+$AO613+5,$AP613+7))),IF(INDIRECT(ADDRESS(($AN613-1)*3+$AO613+5,$AP613+7))="",0,IF(COUNTIF(INDIRECT(ADDRESS(($AN613-1)*36+($AO613-1)*12+6,COLUMN())):INDIRECT(ADDRESS(($AN613-1)*36+($AO613-1)*12+$AP613+4,COLUMN())),INDIRECT(ADDRESS(($AN613-1)*3+$AO613+5,$AP613+7)))&gt;=1,0,INDIRECT(ADDRESS(($AN613-1)*3+$AO613+5,$AP613+7)))))</f>
        <v>0</v>
      </c>
      <c r="AR613" s="4">
        <f ca="1">COUNTIF(INDIRECT("H"&amp;(ROW()+12*(($AN613-1)*3+$AO613)-ROW())/12+5):INDIRECT("S"&amp;(ROW()+12*(($AN613-1)*3+$AO613)-ROW())/12+5),AQ613)</f>
        <v>0</v>
      </c>
      <c r="AS613" s="6">
        <f ca="1">IF($AP613=1,IF(INDIRECT(ADDRESS(($AN613-1)*3+$AO613+5,$AP613+20))="",0,INDIRECT(ADDRESS(($AN613-1)*3+$AO613+5,$AP613+20))),IF(INDIRECT(ADDRESS(($AN613-1)*3+$AO613+5,$AP613+20))="",0,IF(COUNTIF(INDIRECT(ADDRESS(($AN613-1)*36+($AO613-1)*12+6,COLUMN())):INDIRECT(ADDRESS(($AN613-1)*36+($AO613-1)*12+$AP613+4,COLUMN())),INDIRECT(ADDRESS(($AN613-1)*3+$AO613+5,$AP613+20)))&gt;=1,0,INDIRECT(ADDRESS(($AN613-1)*3+$AO613+5,$AP613+20)))))</f>
        <v>0</v>
      </c>
      <c r="AT613" s="4">
        <f ca="1">COUNTIF(INDIRECT("U"&amp;(ROW()+12*(($AN613-1)*3+$AO613)-ROW())/12+5):INDIRECT("AF"&amp;(ROW()+12*(($AN613-1)*3+$AO613)-ROW())/12+5),AS613)</f>
        <v>0</v>
      </c>
      <c r="AU613" s="4">
        <f ca="1">IF(AND(AQ613+AS613&gt;0,AR613+AT613&gt;0),COUNTIF(AU$6:AU612,"&gt;0")+1,0)</f>
        <v>0</v>
      </c>
    </row>
    <row r="614" spans="40:47">
      <c r="AN614" s="4">
        <v>17</v>
      </c>
      <c r="AO614" s="4">
        <v>3</v>
      </c>
      <c r="AP614" s="4">
        <v>9</v>
      </c>
      <c r="AQ614" s="6">
        <f ca="1">IF($AP614=1,IF(INDIRECT(ADDRESS(($AN614-1)*3+$AO614+5,$AP614+7))="",0,INDIRECT(ADDRESS(($AN614-1)*3+$AO614+5,$AP614+7))),IF(INDIRECT(ADDRESS(($AN614-1)*3+$AO614+5,$AP614+7))="",0,IF(COUNTIF(INDIRECT(ADDRESS(($AN614-1)*36+($AO614-1)*12+6,COLUMN())):INDIRECT(ADDRESS(($AN614-1)*36+($AO614-1)*12+$AP614+4,COLUMN())),INDIRECT(ADDRESS(($AN614-1)*3+$AO614+5,$AP614+7)))&gt;=1,0,INDIRECT(ADDRESS(($AN614-1)*3+$AO614+5,$AP614+7)))))</f>
        <v>0</v>
      </c>
      <c r="AR614" s="4">
        <f ca="1">COUNTIF(INDIRECT("H"&amp;(ROW()+12*(($AN614-1)*3+$AO614)-ROW())/12+5):INDIRECT("S"&amp;(ROW()+12*(($AN614-1)*3+$AO614)-ROW())/12+5),AQ614)</f>
        <v>0</v>
      </c>
      <c r="AS614" s="6">
        <f ca="1">IF($AP614=1,IF(INDIRECT(ADDRESS(($AN614-1)*3+$AO614+5,$AP614+20))="",0,INDIRECT(ADDRESS(($AN614-1)*3+$AO614+5,$AP614+20))),IF(INDIRECT(ADDRESS(($AN614-1)*3+$AO614+5,$AP614+20))="",0,IF(COUNTIF(INDIRECT(ADDRESS(($AN614-1)*36+($AO614-1)*12+6,COLUMN())):INDIRECT(ADDRESS(($AN614-1)*36+($AO614-1)*12+$AP614+4,COLUMN())),INDIRECT(ADDRESS(($AN614-1)*3+$AO614+5,$AP614+20)))&gt;=1,0,INDIRECT(ADDRESS(($AN614-1)*3+$AO614+5,$AP614+20)))))</f>
        <v>0</v>
      </c>
      <c r="AT614" s="4">
        <f ca="1">COUNTIF(INDIRECT("U"&amp;(ROW()+12*(($AN614-1)*3+$AO614)-ROW())/12+5):INDIRECT("AF"&amp;(ROW()+12*(($AN614-1)*3+$AO614)-ROW())/12+5),AS614)</f>
        <v>0</v>
      </c>
      <c r="AU614" s="4">
        <f ca="1">IF(AND(AQ614+AS614&gt;0,AR614+AT614&gt;0),COUNTIF(AU$6:AU613,"&gt;0")+1,0)</f>
        <v>0</v>
      </c>
    </row>
    <row r="615" spans="40:47">
      <c r="AN615" s="4">
        <v>17</v>
      </c>
      <c r="AO615" s="4">
        <v>3</v>
      </c>
      <c r="AP615" s="4">
        <v>10</v>
      </c>
      <c r="AQ615" s="6">
        <f ca="1">IF($AP615=1,IF(INDIRECT(ADDRESS(($AN615-1)*3+$AO615+5,$AP615+7))="",0,INDIRECT(ADDRESS(($AN615-1)*3+$AO615+5,$AP615+7))),IF(INDIRECT(ADDRESS(($AN615-1)*3+$AO615+5,$AP615+7))="",0,IF(COUNTIF(INDIRECT(ADDRESS(($AN615-1)*36+($AO615-1)*12+6,COLUMN())):INDIRECT(ADDRESS(($AN615-1)*36+($AO615-1)*12+$AP615+4,COLUMN())),INDIRECT(ADDRESS(($AN615-1)*3+$AO615+5,$AP615+7)))&gt;=1,0,INDIRECT(ADDRESS(($AN615-1)*3+$AO615+5,$AP615+7)))))</f>
        <v>0</v>
      </c>
      <c r="AR615" s="4">
        <f ca="1">COUNTIF(INDIRECT("H"&amp;(ROW()+12*(($AN615-1)*3+$AO615)-ROW())/12+5):INDIRECT("S"&amp;(ROW()+12*(($AN615-1)*3+$AO615)-ROW())/12+5),AQ615)</f>
        <v>0</v>
      </c>
      <c r="AS615" s="6">
        <f ca="1">IF($AP615=1,IF(INDIRECT(ADDRESS(($AN615-1)*3+$AO615+5,$AP615+20))="",0,INDIRECT(ADDRESS(($AN615-1)*3+$AO615+5,$AP615+20))),IF(INDIRECT(ADDRESS(($AN615-1)*3+$AO615+5,$AP615+20))="",0,IF(COUNTIF(INDIRECT(ADDRESS(($AN615-1)*36+($AO615-1)*12+6,COLUMN())):INDIRECT(ADDRESS(($AN615-1)*36+($AO615-1)*12+$AP615+4,COLUMN())),INDIRECT(ADDRESS(($AN615-1)*3+$AO615+5,$AP615+20)))&gt;=1,0,INDIRECT(ADDRESS(($AN615-1)*3+$AO615+5,$AP615+20)))))</f>
        <v>0</v>
      </c>
      <c r="AT615" s="4">
        <f ca="1">COUNTIF(INDIRECT("U"&amp;(ROW()+12*(($AN615-1)*3+$AO615)-ROW())/12+5):INDIRECT("AF"&amp;(ROW()+12*(($AN615-1)*3+$AO615)-ROW())/12+5),AS615)</f>
        <v>0</v>
      </c>
      <c r="AU615" s="4">
        <f ca="1">IF(AND(AQ615+AS615&gt;0,AR615+AT615&gt;0),COUNTIF(AU$6:AU614,"&gt;0")+1,0)</f>
        <v>0</v>
      </c>
    </row>
    <row r="616" spans="40:47">
      <c r="AN616" s="4">
        <v>17</v>
      </c>
      <c r="AO616" s="4">
        <v>3</v>
      </c>
      <c r="AP616" s="4">
        <v>11</v>
      </c>
      <c r="AQ616" s="6">
        <f ca="1">IF($AP616=1,IF(INDIRECT(ADDRESS(($AN616-1)*3+$AO616+5,$AP616+7))="",0,INDIRECT(ADDRESS(($AN616-1)*3+$AO616+5,$AP616+7))),IF(INDIRECT(ADDRESS(($AN616-1)*3+$AO616+5,$AP616+7))="",0,IF(COUNTIF(INDIRECT(ADDRESS(($AN616-1)*36+($AO616-1)*12+6,COLUMN())):INDIRECT(ADDRESS(($AN616-1)*36+($AO616-1)*12+$AP616+4,COLUMN())),INDIRECT(ADDRESS(($AN616-1)*3+$AO616+5,$AP616+7)))&gt;=1,0,INDIRECT(ADDRESS(($AN616-1)*3+$AO616+5,$AP616+7)))))</f>
        <v>0</v>
      </c>
      <c r="AR616" s="4">
        <f ca="1">COUNTIF(INDIRECT("H"&amp;(ROW()+12*(($AN616-1)*3+$AO616)-ROW())/12+5):INDIRECT("S"&amp;(ROW()+12*(($AN616-1)*3+$AO616)-ROW())/12+5),AQ616)</f>
        <v>0</v>
      </c>
      <c r="AS616" s="6">
        <f ca="1">IF($AP616=1,IF(INDIRECT(ADDRESS(($AN616-1)*3+$AO616+5,$AP616+20))="",0,INDIRECT(ADDRESS(($AN616-1)*3+$AO616+5,$AP616+20))),IF(INDIRECT(ADDRESS(($AN616-1)*3+$AO616+5,$AP616+20))="",0,IF(COUNTIF(INDIRECT(ADDRESS(($AN616-1)*36+($AO616-1)*12+6,COLUMN())):INDIRECT(ADDRESS(($AN616-1)*36+($AO616-1)*12+$AP616+4,COLUMN())),INDIRECT(ADDRESS(($AN616-1)*3+$AO616+5,$AP616+20)))&gt;=1,0,INDIRECT(ADDRESS(($AN616-1)*3+$AO616+5,$AP616+20)))))</f>
        <v>0</v>
      </c>
      <c r="AT616" s="4">
        <f ca="1">COUNTIF(INDIRECT("U"&amp;(ROW()+12*(($AN616-1)*3+$AO616)-ROW())/12+5):INDIRECT("AF"&amp;(ROW()+12*(($AN616-1)*3+$AO616)-ROW())/12+5),AS616)</f>
        <v>0</v>
      </c>
      <c r="AU616" s="4">
        <f ca="1">IF(AND(AQ616+AS616&gt;0,AR616+AT616&gt;0),COUNTIF(AU$6:AU615,"&gt;0")+1,0)</f>
        <v>0</v>
      </c>
    </row>
    <row r="617" spans="40:47">
      <c r="AN617" s="77">
        <v>17</v>
      </c>
      <c r="AO617" s="77">
        <v>3</v>
      </c>
      <c r="AP617" s="77">
        <v>12</v>
      </c>
      <c r="AQ617" s="78">
        <f ca="1">IF($AP617=1,IF(INDIRECT(ADDRESS(($AN617-1)*3+$AO617+5,$AP617+7))="",0,INDIRECT(ADDRESS(($AN617-1)*3+$AO617+5,$AP617+7))),IF(INDIRECT(ADDRESS(($AN617-1)*3+$AO617+5,$AP617+7))="",0,IF(COUNTIF(INDIRECT(ADDRESS(($AN617-1)*36+($AO617-1)*12+6,COLUMN())):INDIRECT(ADDRESS(($AN617-1)*36+($AO617-1)*12+$AP617+4,COLUMN())),INDIRECT(ADDRESS(($AN617-1)*3+$AO617+5,$AP617+7)))&gt;=1,0,INDIRECT(ADDRESS(($AN617-1)*3+$AO617+5,$AP617+7)))))</f>
        <v>0</v>
      </c>
      <c r="AR617" s="77">
        <f ca="1">COUNTIF(INDIRECT("H"&amp;(ROW()+12*(($AN617-1)*3+$AO617)-ROW())/12+5):INDIRECT("S"&amp;(ROW()+12*(($AN617-1)*3+$AO617)-ROW())/12+5),AQ617)</f>
        <v>0</v>
      </c>
      <c r="AS617" s="78">
        <f ca="1">IF($AP617=1,IF(INDIRECT(ADDRESS(($AN617-1)*3+$AO617+5,$AP617+20))="",0,INDIRECT(ADDRESS(($AN617-1)*3+$AO617+5,$AP617+20))),IF(INDIRECT(ADDRESS(($AN617-1)*3+$AO617+5,$AP617+20))="",0,IF(COUNTIF(INDIRECT(ADDRESS(($AN617-1)*36+($AO617-1)*12+6,COLUMN())):INDIRECT(ADDRESS(($AN617-1)*36+($AO617-1)*12+$AP617+4,COLUMN())),INDIRECT(ADDRESS(($AN617-1)*3+$AO617+5,$AP617+20)))&gt;=1,0,INDIRECT(ADDRESS(($AN617-1)*3+$AO617+5,$AP617+20)))))</f>
        <v>0</v>
      </c>
      <c r="AT617" s="77">
        <f ca="1">COUNTIF(INDIRECT("U"&amp;(ROW()+12*(($AN617-1)*3+$AO617)-ROW())/12+5):INDIRECT("AF"&amp;(ROW()+12*(($AN617-1)*3+$AO617)-ROW())/12+5),AS617)</f>
        <v>0</v>
      </c>
      <c r="AU617" s="4">
        <f ca="1">IF(AND(AQ617+AS617&gt;0,AR617+AT617&gt;0),COUNTIF(AU$6:AU616,"&gt;0")+1,0)</f>
        <v>0</v>
      </c>
    </row>
    <row r="618" spans="40:47">
      <c r="AN618" s="4">
        <v>18</v>
      </c>
      <c r="AO618" s="4">
        <v>1</v>
      </c>
      <c r="AP618" s="4">
        <v>1</v>
      </c>
      <c r="AQ618" s="6">
        <f ca="1">IF($AP618=1,IF(INDIRECT(ADDRESS(($AN618-1)*3+$AO618+5,$AP618+7))="",0,INDIRECT(ADDRESS(($AN618-1)*3+$AO618+5,$AP618+7))),IF(INDIRECT(ADDRESS(($AN618-1)*3+$AO618+5,$AP618+7))="",0,IF(COUNTIF(INDIRECT(ADDRESS(($AN618-1)*36+($AO618-1)*12+6,COLUMN())):INDIRECT(ADDRESS(($AN618-1)*36+($AO618-1)*12+$AP618+4,COLUMN())),INDIRECT(ADDRESS(($AN618-1)*3+$AO618+5,$AP618+7)))&gt;=1,0,INDIRECT(ADDRESS(($AN618-1)*3+$AO618+5,$AP618+7)))))</f>
        <v>0</v>
      </c>
      <c r="AR618" s="4">
        <f ca="1">COUNTIF(INDIRECT("H"&amp;(ROW()+12*(($AN618-1)*3+$AO618)-ROW())/12+5):INDIRECT("S"&amp;(ROW()+12*(($AN618-1)*3+$AO618)-ROW())/12+5),AQ618)</f>
        <v>0</v>
      </c>
      <c r="AS618" s="6">
        <f ca="1">IF($AP618=1,IF(INDIRECT(ADDRESS(($AN618-1)*3+$AO618+5,$AP618+20))="",0,INDIRECT(ADDRESS(($AN618-1)*3+$AO618+5,$AP618+20))),IF(INDIRECT(ADDRESS(($AN618-1)*3+$AO618+5,$AP618+20))="",0,IF(COUNTIF(INDIRECT(ADDRESS(($AN618-1)*36+($AO618-1)*12+6,COLUMN())):INDIRECT(ADDRESS(($AN618-1)*36+($AO618-1)*12+$AP618+4,COLUMN())),INDIRECT(ADDRESS(($AN618-1)*3+$AO618+5,$AP618+20)))&gt;=1,0,INDIRECT(ADDRESS(($AN618-1)*3+$AO618+5,$AP618+20)))))</f>
        <v>0</v>
      </c>
      <c r="AT618" s="4">
        <f ca="1">COUNTIF(INDIRECT("U"&amp;(ROW()+12*(($AN618-1)*3+$AO618)-ROW())/12+5):INDIRECT("AF"&amp;(ROW()+12*(($AN618-1)*3+$AO618)-ROW())/12+5),AS618)</f>
        <v>0</v>
      </c>
      <c r="AU618" s="4">
        <f ca="1">IF(AND(AQ618+AS618&gt;0,AR618+AT618&gt;0),COUNTIF(AU$6:AU617,"&gt;0")+1,0)</f>
        <v>0</v>
      </c>
    </row>
    <row r="619" spans="40:47">
      <c r="AN619" s="4">
        <v>18</v>
      </c>
      <c r="AO619" s="4">
        <v>1</v>
      </c>
      <c r="AP619" s="4">
        <v>2</v>
      </c>
      <c r="AQ619" s="6">
        <f ca="1">IF($AP619=1,IF(INDIRECT(ADDRESS(($AN619-1)*3+$AO619+5,$AP619+7))="",0,INDIRECT(ADDRESS(($AN619-1)*3+$AO619+5,$AP619+7))),IF(INDIRECT(ADDRESS(($AN619-1)*3+$AO619+5,$AP619+7))="",0,IF(COUNTIF(INDIRECT(ADDRESS(($AN619-1)*36+($AO619-1)*12+6,COLUMN())):INDIRECT(ADDRESS(($AN619-1)*36+($AO619-1)*12+$AP619+4,COLUMN())),INDIRECT(ADDRESS(($AN619-1)*3+$AO619+5,$AP619+7)))&gt;=1,0,INDIRECT(ADDRESS(($AN619-1)*3+$AO619+5,$AP619+7)))))</f>
        <v>0</v>
      </c>
      <c r="AR619" s="4">
        <f ca="1">COUNTIF(INDIRECT("H"&amp;(ROW()+12*(($AN619-1)*3+$AO619)-ROW())/12+5):INDIRECT("S"&amp;(ROW()+12*(($AN619-1)*3+$AO619)-ROW())/12+5),AQ619)</f>
        <v>0</v>
      </c>
      <c r="AS619" s="6">
        <f ca="1">IF($AP619=1,IF(INDIRECT(ADDRESS(($AN619-1)*3+$AO619+5,$AP619+20))="",0,INDIRECT(ADDRESS(($AN619-1)*3+$AO619+5,$AP619+20))),IF(INDIRECT(ADDRESS(($AN619-1)*3+$AO619+5,$AP619+20))="",0,IF(COUNTIF(INDIRECT(ADDRESS(($AN619-1)*36+($AO619-1)*12+6,COLUMN())):INDIRECT(ADDRESS(($AN619-1)*36+($AO619-1)*12+$AP619+4,COLUMN())),INDIRECT(ADDRESS(($AN619-1)*3+$AO619+5,$AP619+20)))&gt;=1,0,INDIRECT(ADDRESS(($AN619-1)*3+$AO619+5,$AP619+20)))))</f>
        <v>0</v>
      </c>
      <c r="AT619" s="4">
        <f ca="1">COUNTIF(INDIRECT("U"&amp;(ROW()+12*(($AN619-1)*3+$AO619)-ROW())/12+5):INDIRECT("AF"&amp;(ROW()+12*(($AN619-1)*3+$AO619)-ROW())/12+5),AS619)</f>
        <v>0</v>
      </c>
      <c r="AU619" s="4">
        <f ca="1">IF(AND(AQ619+AS619&gt;0,AR619+AT619&gt;0),COUNTIF(AU$6:AU618,"&gt;0")+1,0)</f>
        <v>0</v>
      </c>
    </row>
    <row r="620" spans="40:47">
      <c r="AN620" s="4">
        <v>18</v>
      </c>
      <c r="AO620" s="4">
        <v>1</v>
      </c>
      <c r="AP620" s="4">
        <v>3</v>
      </c>
      <c r="AQ620" s="6">
        <f ca="1">IF($AP620=1,IF(INDIRECT(ADDRESS(($AN620-1)*3+$AO620+5,$AP620+7))="",0,INDIRECT(ADDRESS(($AN620-1)*3+$AO620+5,$AP620+7))),IF(INDIRECT(ADDRESS(($AN620-1)*3+$AO620+5,$AP620+7))="",0,IF(COUNTIF(INDIRECT(ADDRESS(($AN620-1)*36+($AO620-1)*12+6,COLUMN())):INDIRECT(ADDRESS(($AN620-1)*36+($AO620-1)*12+$AP620+4,COLUMN())),INDIRECT(ADDRESS(($AN620-1)*3+$AO620+5,$AP620+7)))&gt;=1,0,INDIRECT(ADDRESS(($AN620-1)*3+$AO620+5,$AP620+7)))))</f>
        <v>0</v>
      </c>
      <c r="AR620" s="4">
        <f ca="1">COUNTIF(INDIRECT("H"&amp;(ROW()+12*(($AN620-1)*3+$AO620)-ROW())/12+5):INDIRECT("S"&amp;(ROW()+12*(($AN620-1)*3+$AO620)-ROW())/12+5),AQ620)</f>
        <v>0</v>
      </c>
      <c r="AS620" s="6">
        <f ca="1">IF($AP620=1,IF(INDIRECT(ADDRESS(($AN620-1)*3+$AO620+5,$AP620+20))="",0,INDIRECT(ADDRESS(($AN620-1)*3+$AO620+5,$AP620+20))),IF(INDIRECT(ADDRESS(($AN620-1)*3+$AO620+5,$AP620+20))="",0,IF(COUNTIF(INDIRECT(ADDRESS(($AN620-1)*36+($AO620-1)*12+6,COLUMN())):INDIRECT(ADDRESS(($AN620-1)*36+($AO620-1)*12+$AP620+4,COLUMN())),INDIRECT(ADDRESS(($AN620-1)*3+$AO620+5,$AP620+20)))&gt;=1,0,INDIRECT(ADDRESS(($AN620-1)*3+$AO620+5,$AP620+20)))))</f>
        <v>0</v>
      </c>
      <c r="AT620" s="4">
        <f ca="1">COUNTIF(INDIRECT("U"&amp;(ROW()+12*(($AN620-1)*3+$AO620)-ROW())/12+5):INDIRECT("AF"&amp;(ROW()+12*(($AN620-1)*3+$AO620)-ROW())/12+5),AS620)</f>
        <v>0</v>
      </c>
      <c r="AU620" s="4">
        <f ca="1">IF(AND(AQ620+AS620&gt;0,AR620+AT620&gt;0),COUNTIF(AU$6:AU619,"&gt;0")+1,0)</f>
        <v>0</v>
      </c>
    </row>
    <row r="621" spans="40:47">
      <c r="AN621" s="4">
        <v>18</v>
      </c>
      <c r="AO621" s="4">
        <v>1</v>
      </c>
      <c r="AP621" s="4">
        <v>4</v>
      </c>
      <c r="AQ621" s="6">
        <f ca="1">IF($AP621=1,IF(INDIRECT(ADDRESS(($AN621-1)*3+$AO621+5,$AP621+7))="",0,INDIRECT(ADDRESS(($AN621-1)*3+$AO621+5,$AP621+7))),IF(INDIRECT(ADDRESS(($AN621-1)*3+$AO621+5,$AP621+7))="",0,IF(COUNTIF(INDIRECT(ADDRESS(($AN621-1)*36+($AO621-1)*12+6,COLUMN())):INDIRECT(ADDRESS(($AN621-1)*36+($AO621-1)*12+$AP621+4,COLUMN())),INDIRECT(ADDRESS(($AN621-1)*3+$AO621+5,$AP621+7)))&gt;=1,0,INDIRECT(ADDRESS(($AN621-1)*3+$AO621+5,$AP621+7)))))</f>
        <v>0</v>
      </c>
      <c r="AR621" s="4">
        <f ca="1">COUNTIF(INDIRECT("H"&amp;(ROW()+12*(($AN621-1)*3+$AO621)-ROW())/12+5):INDIRECT("S"&amp;(ROW()+12*(($AN621-1)*3+$AO621)-ROW())/12+5),AQ621)</f>
        <v>0</v>
      </c>
      <c r="AS621" s="6">
        <f ca="1">IF($AP621=1,IF(INDIRECT(ADDRESS(($AN621-1)*3+$AO621+5,$AP621+20))="",0,INDIRECT(ADDRESS(($AN621-1)*3+$AO621+5,$AP621+20))),IF(INDIRECT(ADDRESS(($AN621-1)*3+$AO621+5,$AP621+20))="",0,IF(COUNTIF(INDIRECT(ADDRESS(($AN621-1)*36+($AO621-1)*12+6,COLUMN())):INDIRECT(ADDRESS(($AN621-1)*36+($AO621-1)*12+$AP621+4,COLUMN())),INDIRECT(ADDRESS(($AN621-1)*3+$AO621+5,$AP621+20)))&gt;=1,0,INDIRECT(ADDRESS(($AN621-1)*3+$AO621+5,$AP621+20)))))</f>
        <v>0</v>
      </c>
      <c r="AT621" s="4">
        <f ca="1">COUNTIF(INDIRECT("U"&amp;(ROW()+12*(($AN621-1)*3+$AO621)-ROW())/12+5):INDIRECT("AF"&amp;(ROW()+12*(($AN621-1)*3+$AO621)-ROW())/12+5),AS621)</f>
        <v>0</v>
      </c>
      <c r="AU621" s="4">
        <f ca="1">IF(AND(AQ621+AS621&gt;0,AR621+AT621&gt;0),COUNTIF(AU$6:AU620,"&gt;0")+1,0)</f>
        <v>0</v>
      </c>
    </row>
    <row r="622" spans="40:47">
      <c r="AN622" s="4">
        <v>18</v>
      </c>
      <c r="AO622" s="4">
        <v>1</v>
      </c>
      <c r="AP622" s="4">
        <v>5</v>
      </c>
      <c r="AQ622" s="6">
        <f ca="1">IF($AP622=1,IF(INDIRECT(ADDRESS(($AN622-1)*3+$AO622+5,$AP622+7))="",0,INDIRECT(ADDRESS(($AN622-1)*3+$AO622+5,$AP622+7))),IF(INDIRECT(ADDRESS(($AN622-1)*3+$AO622+5,$AP622+7))="",0,IF(COUNTIF(INDIRECT(ADDRESS(($AN622-1)*36+($AO622-1)*12+6,COLUMN())):INDIRECT(ADDRESS(($AN622-1)*36+($AO622-1)*12+$AP622+4,COLUMN())),INDIRECT(ADDRESS(($AN622-1)*3+$AO622+5,$AP622+7)))&gt;=1,0,INDIRECT(ADDRESS(($AN622-1)*3+$AO622+5,$AP622+7)))))</f>
        <v>0</v>
      </c>
      <c r="AR622" s="4">
        <f ca="1">COUNTIF(INDIRECT("H"&amp;(ROW()+12*(($AN622-1)*3+$AO622)-ROW())/12+5):INDIRECT("S"&amp;(ROW()+12*(($AN622-1)*3+$AO622)-ROW())/12+5),AQ622)</f>
        <v>0</v>
      </c>
      <c r="AS622" s="6">
        <f ca="1">IF($AP622=1,IF(INDIRECT(ADDRESS(($AN622-1)*3+$AO622+5,$AP622+20))="",0,INDIRECT(ADDRESS(($AN622-1)*3+$AO622+5,$AP622+20))),IF(INDIRECT(ADDRESS(($AN622-1)*3+$AO622+5,$AP622+20))="",0,IF(COUNTIF(INDIRECT(ADDRESS(($AN622-1)*36+($AO622-1)*12+6,COLUMN())):INDIRECT(ADDRESS(($AN622-1)*36+($AO622-1)*12+$AP622+4,COLUMN())),INDIRECT(ADDRESS(($AN622-1)*3+$AO622+5,$AP622+20)))&gt;=1,0,INDIRECT(ADDRESS(($AN622-1)*3+$AO622+5,$AP622+20)))))</f>
        <v>0</v>
      </c>
      <c r="AT622" s="4">
        <f ca="1">COUNTIF(INDIRECT("U"&amp;(ROW()+12*(($AN622-1)*3+$AO622)-ROW())/12+5):INDIRECT("AF"&amp;(ROW()+12*(($AN622-1)*3+$AO622)-ROW())/12+5),AS622)</f>
        <v>0</v>
      </c>
      <c r="AU622" s="4">
        <f ca="1">IF(AND(AQ622+AS622&gt;0,AR622+AT622&gt;0),COUNTIF(AU$6:AU621,"&gt;0")+1,0)</f>
        <v>0</v>
      </c>
    </row>
    <row r="623" spans="40:47">
      <c r="AN623" s="4">
        <v>18</v>
      </c>
      <c r="AO623" s="4">
        <v>1</v>
      </c>
      <c r="AP623" s="4">
        <v>6</v>
      </c>
      <c r="AQ623" s="6">
        <f ca="1">IF($AP623=1,IF(INDIRECT(ADDRESS(($AN623-1)*3+$AO623+5,$AP623+7))="",0,INDIRECT(ADDRESS(($AN623-1)*3+$AO623+5,$AP623+7))),IF(INDIRECT(ADDRESS(($AN623-1)*3+$AO623+5,$AP623+7))="",0,IF(COUNTIF(INDIRECT(ADDRESS(($AN623-1)*36+($AO623-1)*12+6,COLUMN())):INDIRECT(ADDRESS(($AN623-1)*36+($AO623-1)*12+$AP623+4,COLUMN())),INDIRECT(ADDRESS(($AN623-1)*3+$AO623+5,$AP623+7)))&gt;=1,0,INDIRECT(ADDRESS(($AN623-1)*3+$AO623+5,$AP623+7)))))</f>
        <v>0</v>
      </c>
      <c r="AR623" s="4">
        <f ca="1">COUNTIF(INDIRECT("H"&amp;(ROW()+12*(($AN623-1)*3+$AO623)-ROW())/12+5):INDIRECT("S"&amp;(ROW()+12*(($AN623-1)*3+$AO623)-ROW())/12+5),AQ623)</f>
        <v>0</v>
      </c>
      <c r="AS623" s="6">
        <f ca="1">IF($AP623=1,IF(INDIRECT(ADDRESS(($AN623-1)*3+$AO623+5,$AP623+20))="",0,INDIRECT(ADDRESS(($AN623-1)*3+$AO623+5,$AP623+20))),IF(INDIRECT(ADDRESS(($AN623-1)*3+$AO623+5,$AP623+20))="",0,IF(COUNTIF(INDIRECT(ADDRESS(($AN623-1)*36+($AO623-1)*12+6,COLUMN())):INDIRECT(ADDRESS(($AN623-1)*36+($AO623-1)*12+$AP623+4,COLUMN())),INDIRECT(ADDRESS(($AN623-1)*3+$AO623+5,$AP623+20)))&gt;=1,0,INDIRECT(ADDRESS(($AN623-1)*3+$AO623+5,$AP623+20)))))</f>
        <v>0</v>
      </c>
      <c r="AT623" s="4">
        <f ca="1">COUNTIF(INDIRECT("U"&amp;(ROW()+12*(($AN623-1)*3+$AO623)-ROW())/12+5):INDIRECT("AF"&amp;(ROW()+12*(($AN623-1)*3+$AO623)-ROW())/12+5),AS623)</f>
        <v>0</v>
      </c>
      <c r="AU623" s="4">
        <f ca="1">IF(AND(AQ623+AS623&gt;0,AR623+AT623&gt;0),COUNTIF(AU$6:AU622,"&gt;0")+1,0)</f>
        <v>0</v>
      </c>
    </row>
    <row r="624" spans="40:47">
      <c r="AN624" s="4">
        <v>18</v>
      </c>
      <c r="AO624" s="4">
        <v>1</v>
      </c>
      <c r="AP624" s="4">
        <v>7</v>
      </c>
      <c r="AQ624" s="6">
        <f ca="1">IF($AP624=1,IF(INDIRECT(ADDRESS(($AN624-1)*3+$AO624+5,$AP624+7))="",0,INDIRECT(ADDRESS(($AN624-1)*3+$AO624+5,$AP624+7))),IF(INDIRECT(ADDRESS(($AN624-1)*3+$AO624+5,$AP624+7))="",0,IF(COUNTIF(INDIRECT(ADDRESS(($AN624-1)*36+($AO624-1)*12+6,COLUMN())):INDIRECT(ADDRESS(($AN624-1)*36+($AO624-1)*12+$AP624+4,COLUMN())),INDIRECT(ADDRESS(($AN624-1)*3+$AO624+5,$AP624+7)))&gt;=1,0,INDIRECT(ADDRESS(($AN624-1)*3+$AO624+5,$AP624+7)))))</f>
        <v>0</v>
      </c>
      <c r="AR624" s="4">
        <f ca="1">COUNTIF(INDIRECT("H"&amp;(ROW()+12*(($AN624-1)*3+$AO624)-ROW())/12+5):INDIRECT("S"&amp;(ROW()+12*(($AN624-1)*3+$AO624)-ROW())/12+5),AQ624)</f>
        <v>0</v>
      </c>
      <c r="AS624" s="6">
        <f ca="1">IF($AP624=1,IF(INDIRECT(ADDRESS(($AN624-1)*3+$AO624+5,$AP624+20))="",0,INDIRECT(ADDRESS(($AN624-1)*3+$AO624+5,$AP624+20))),IF(INDIRECT(ADDRESS(($AN624-1)*3+$AO624+5,$AP624+20))="",0,IF(COUNTIF(INDIRECT(ADDRESS(($AN624-1)*36+($AO624-1)*12+6,COLUMN())):INDIRECT(ADDRESS(($AN624-1)*36+($AO624-1)*12+$AP624+4,COLUMN())),INDIRECT(ADDRESS(($AN624-1)*3+$AO624+5,$AP624+20)))&gt;=1,0,INDIRECT(ADDRESS(($AN624-1)*3+$AO624+5,$AP624+20)))))</f>
        <v>0</v>
      </c>
      <c r="AT624" s="4">
        <f ca="1">COUNTIF(INDIRECT("U"&amp;(ROW()+12*(($AN624-1)*3+$AO624)-ROW())/12+5):INDIRECT("AF"&amp;(ROW()+12*(($AN624-1)*3+$AO624)-ROW())/12+5),AS624)</f>
        <v>0</v>
      </c>
      <c r="AU624" s="4">
        <f ca="1">IF(AND(AQ624+AS624&gt;0,AR624+AT624&gt;0),COUNTIF(AU$6:AU623,"&gt;0")+1,0)</f>
        <v>0</v>
      </c>
    </row>
    <row r="625" spans="40:47">
      <c r="AN625" s="4">
        <v>18</v>
      </c>
      <c r="AO625" s="4">
        <v>1</v>
      </c>
      <c r="AP625" s="4">
        <v>8</v>
      </c>
      <c r="AQ625" s="6">
        <f ca="1">IF($AP625=1,IF(INDIRECT(ADDRESS(($AN625-1)*3+$AO625+5,$AP625+7))="",0,INDIRECT(ADDRESS(($AN625-1)*3+$AO625+5,$AP625+7))),IF(INDIRECT(ADDRESS(($AN625-1)*3+$AO625+5,$AP625+7))="",0,IF(COUNTIF(INDIRECT(ADDRESS(($AN625-1)*36+($AO625-1)*12+6,COLUMN())):INDIRECT(ADDRESS(($AN625-1)*36+($AO625-1)*12+$AP625+4,COLUMN())),INDIRECT(ADDRESS(($AN625-1)*3+$AO625+5,$AP625+7)))&gt;=1,0,INDIRECT(ADDRESS(($AN625-1)*3+$AO625+5,$AP625+7)))))</f>
        <v>0</v>
      </c>
      <c r="AR625" s="4">
        <f ca="1">COUNTIF(INDIRECT("H"&amp;(ROW()+12*(($AN625-1)*3+$AO625)-ROW())/12+5):INDIRECT("S"&amp;(ROW()+12*(($AN625-1)*3+$AO625)-ROW())/12+5),AQ625)</f>
        <v>0</v>
      </c>
      <c r="AS625" s="6">
        <f ca="1">IF($AP625=1,IF(INDIRECT(ADDRESS(($AN625-1)*3+$AO625+5,$AP625+20))="",0,INDIRECT(ADDRESS(($AN625-1)*3+$AO625+5,$AP625+20))),IF(INDIRECT(ADDRESS(($AN625-1)*3+$AO625+5,$AP625+20))="",0,IF(COUNTIF(INDIRECT(ADDRESS(($AN625-1)*36+($AO625-1)*12+6,COLUMN())):INDIRECT(ADDRESS(($AN625-1)*36+($AO625-1)*12+$AP625+4,COLUMN())),INDIRECT(ADDRESS(($AN625-1)*3+$AO625+5,$AP625+20)))&gt;=1,0,INDIRECT(ADDRESS(($AN625-1)*3+$AO625+5,$AP625+20)))))</f>
        <v>0</v>
      </c>
      <c r="AT625" s="4">
        <f ca="1">COUNTIF(INDIRECT("U"&amp;(ROW()+12*(($AN625-1)*3+$AO625)-ROW())/12+5):INDIRECT("AF"&amp;(ROW()+12*(($AN625-1)*3+$AO625)-ROW())/12+5),AS625)</f>
        <v>0</v>
      </c>
      <c r="AU625" s="4">
        <f ca="1">IF(AND(AQ625+AS625&gt;0,AR625+AT625&gt;0),COUNTIF(AU$6:AU624,"&gt;0")+1,0)</f>
        <v>0</v>
      </c>
    </row>
    <row r="626" spans="40:47">
      <c r="AN626" s="4">
        <v>18</v>
      </c>
      <c r="AO626" s="4">
        <v>1</v>
      </c>
      <c r="AP626" s="4">
        <v>9</v>
      </c>
      <c r="AQ626" s="6">
        <f ca="1">IF($AP626=1,IF(INDIRECT(ADDRESS(($AN626-1)*3+$AO626+5,$AP626+7))="",0,INDIRECT(ADDRESS(($AN626-1)*3+$AO626+5,$AP626+7))),IF(INDIRECT(ADDRESS(($AN626-1)*3+$AO626+5,$AP626+7))="",0,IF(COUNTIF(INDIRECT(ADDRESS(($AN626-1)*36+($AO626-1)*12+6,COLUMN())):INDIRECT(ADDRESS(($AN626-1)*36+($AO626-1)*12+$AP626+4,COLUMN())),INDIRECT(ADDRESS(($AN626-1)*3+$AO626+5,$AP626+7)))&gt;=1,0,INDIRECT(ADDRESS(($AN626-1)*3+$AO626+5,$AP626+7)))))</f>
        <v>0</v>
      </c>
      <c r="AR626" s="4">
        <f ca="1">COUNTIF(INDIRECT("H"&amp;(ROW()+12*(($AN626-1)*3+$AO626)-ROW())/12+5):INDIRECT("S"&amp;(ROW()+12*(($AN626-1)*3+$AO626)-ROW())/12+5),AQ626)</f>
        <v>0</v>
      </c>
      <c r="AS626" s="6">
        <f ca="1">IF($AP626=1,IF(INDIRECT(ADDRESS(($AN626-1)*3+$AO626+5,$AP626+20))="",0,INDIRECT(ADDRESS(($AN626-1)*3+$AO626+5,$AP626+20))),IF(INDIRECT(ADDRESS(($AN626-1)*3+$AO626+5,$AP626+20))="",0,IF(COUNTIF(INDIRECT(ADDRESS(($AN626-1)*36+($AO626-1)*12+6,COLUMN())):INDIRECT(ADDRESS(($AN626-1)*36+($AO626-1)*12+$AP626+4,COLUMN())),INDIRECT(ADDRESS(($AN626-1)*3+$AO626+5,$AP626+20)))&gt;=1,0,INDIRECT(ADDRESS(($AN626-1)*3+$AO626+5,$AP626+20)))))</f>
        <v>0</v>
      </c>
      <c r="AT626" s="4">
        <f ca="1">COUNTIF(INDIRECT("U"&amp;(ROW()+12*(($AN626-1)*3+$AO626)-ROW())/12+5):INDIRECT("AF"&amp;(ROW()+12*(($AN626-1)*3+$AO626)-ROW())/12+5),AS626)</f>
        <v>0</v>
      </c>
      <c r="AU626" s="4">
        <f ca="1">IF(AND(AQ626+AS626&gt;0,AR626+AT626&gt;0),COUNTIF(AU$6:AU625,"&gt;0")+1,0)</f>
        <v>0</v>
      </c>
    </row>
    <row r="627" spans="40:47">
      <c r="AN627" s="4">
        <v>18</v>
      </c>
      <c r="AO627" s="4">
        <v>1</v>
      </c>
      <c r="AP627" s="4">
        <v>10</v>
      </c>
      <c r="AQ627" s="6">
        <f ca="1">IF($AP627=1,IF(INDIRECT(ADDRESS(($AN627-1)*3+$AO627+5,$AP627+7))="",0,INDIRECT(ADDRESS(($AN627-1)*3+$AO627+5,$AP627+7))),IF(INDIRECT(ADDRESS(($AN627-1)*3+$AO627+5,$AP627+7))="",0,IF(COUNTIF(INDIRECT(ADDRESS(($AN627-1)*36+($AO627-1)*12+6,COLUMN())):INDIRECT(ADDRESS(($AN627-1)*36+($AO627-1)*12+$AP627+4,COLUMN())),INDIRECT(ADDRESS(($AN627-1)*3+$AO627+5,$AP627+7)))&gt;=1,0,INDIRECT(ADDRESS(($AN627-1)*3+$AO627+5,$AP627+7)))))</f>
        <v>0</v>
      </c>
      <c r="AR627" s="4">
        <f ca="1">COUNTIF(INDIRECT("H"&amp;(ROW()+12*(($AN627-1)*3+$AO627)-ROW())/12+5):INDIRECT("S"&amp;(ROW()+12*(($AN627-1)*3+$AO627)-ROW())/12+5),AQ627)</f>
        <v>0</v>
      </c>
      <c r="AS627" s="6">
        <f ca="1">IF($AP627=1,IF(INDIRECT(ADDRESS(($AN627-1)*3+$AO627+5,$AP627+20))="",0,INDIRECT(ADDRESS(($AN627-1)*3+$AO627+5,$AP627+20))),IF(INDIRECT(ADDRESS(($AN627-1)*3+$AO627+5,$AP627+20))="",0,IF(COUNTIF(INDIRECT(ADDRESS(($AN627-1)*36+($AO627-1)*12+6,COLUMN())):INDIRECT(ADDRESS(($AN627-1)*36+($AO627-1)*12+$AP627+4,COLUMN())),INDIRECT(ADDRESS(($AN627-1)*3+$AO627+5,$AP627+20)))&gt;=1,0,INDIRECT(ADDRESS(($AN627-1)*3+$AO627+5,$AP627+20)))))</f>
        <v>0</v>
      </c>
      <c r="AT627" s="4">
        <f ca="1">COUNTIF(INDIRECT("U"&amp;(ROW()+12*(($AN627-1)*3+$AO627)-ROW())/12+5):INDIRECT("AF"&amp;(ROW()+12*(($AN627-1)*3+$AO627)-ROW())/12+5),AS627)</f>
        <v>0</v>
      </c>
      <c r="AU627" s="4">
        <f ca="1">IF(AND(AQ627+AS627&gt;0,AR627+AT627&gt;0),COUNTIF(AU$6:AU626,"&gt;0")+1,0)</f>
        <v>0</v>
      </c>
    </row>
    <row r="628" spans="40:47">
      <c r="AN628" s="4">
        <v>18</v>
      </c>
      <c r="AO628" s="4">
        <v>1</v>
      </c>
      <c r="AP628" s="4">
        <v>11</v>
      </c>
      <c r="AQ628" s="6">
        <f ca="1">IF($AP628=1,IF(INDIRECT(ADDRESS(($AN628-1)*3+$AO628+5,$AP628+7))="",0,INDIRECT(ADDRESS(($AN628-1)*3+$AO628+5,$AP628+7))),IF(INDIRECT(ADDRESS(($AN628-1)*3+$AO628+5,$AP628+7))="",0,IF(COUNTIF(INDIRECT(ADDRESS(($AN628-1)*36+($AO628-1)*12+6,COLUMN())):INDIRECT(ADDRESS(($AN628-1)*36+($AO628-1)*12+$AP628+4,COLUMN())),INDIRECT(ADDRESS(($AN628-1)*3+$AO628+5,$AP628+7)))&gt;=1,0,INDIRECT(ADDRESS(($AN628-1)*3+$AO628+5,$AP628+7)))))</f>
        <v>0</v>
      </c>
      <c r="AR628" s="4">
        <f ca="1">COUNTIF(INDIRECT("H"&amp;(ROW()+12*(($AN628-1)*3+$AO628)-ROW())/12+5):INDIRECT("S"&amp;(ROW()+12*(($AN628-1)*3+$AO628)-ROW())/12+5),AQ628)</f>
        <v>0</v>
      </c>
      <c r="AS628" s="6">
        <f ca="1">IF($AP628=1,IF(INDIRECT(ADDRESS(($AN628-1)*3+$AO628+5,$AP628+20))="",0,INDIRECT(ADDRESS(($AN628-1)*3+$AO628+5,$AP628+20))),IF(INDIRECT(ADDRESS(($AN628-1)*3+$AO628+5,$AP628+20))="",0,IF(COUNTIF(INDIRECT(ADDRESS(($AN628-1)*36+($AO628-1)*12+6,COLUMN())):INDIRECT(ADDRESS(($AN628-1)*36+($AO628-1)*12+$AP628+4,COLUMN())),INDIRECT(ADDRESS(($AN628-1)*3+$AO628+5,$AP628+20)))&gt;=1,0,INDIRECT(ADDRESS(($AN628-1)*3+$AO628+5,$AP628+20)))))</f>
        <v>0</v>
      </c>
      <c r="AT628" s="4">
        <f ca="1">COUNTIF(INDIRECT("U"&amp;(ROW()+12*(($AN628-1)*3+$AO628)-ROW())/12+5):INDIRECT("AF"&amp;(ROW()+12*(($AN628-1)*3+$AO628)-ROW())/12+5),AS628)</f>
        <v>0</v>
      </c>
      <c r="AU628" s="4">
        <f ca="1">IF(AND(AQ628+AS628&gt;0,AR628+AT628&gt;0),COUNTIF(AU$6:AU627,"&gt;0")+1,0)</f>
        <v>0</v>
      </c>
    </row>
    <row r="629" spans="40:47">
      <c r="AN629" s="4">
        <v>18</v>
      </c>
      <c r="AO629" s="4">
        <v>1</v>
      </c>
      <c r="AP629" s="4">
        <v>12</v>
      </c>
      <c r="AQ629" s="6">
        <f ca="1">IF($AP629=1,IF(INDIRECT(ADDRESS(($AN629-1)*3+$AO629+5,$AP629+7))="",0,INDIRECT(ADDRESS(($AN629-1)*3+$AO629+5,$AP629+7))),IF(INDIRECT(ADDRESS(($AN629-1)*3+$AO629+5,$AP629+7))="",0,IF(COUNTIF(INDIRECT(ADDRESS(($AN629-1)*36+($AO629-1)*12+6,COLUMN())):INDIRECT(ADDRESS(($AN629-1)*36+($AO629-1)*12+$AP629+4,COLUMN())),INDIRECT(ADDRESS(($AN629-1)*3+$AO629+5,$AP629+7)))&gt;=1,0,INDIRECT(ADDRESS(($AN629-1)*3+$AO629+5,$AP629+7)))))</f>
        <v>0</v>
      </c>
      <c r="AR629" s="4">
        <f ca="1">COUNTIF(INDIRECT("H"&amp;(ROW()+12*(($AN629-1)*3+$AO629)-ROW())/12+5):INDIRECT("S"&amp;(ROW()+12*(($AN629-1)*3+$AO629)-ROW())/12+5),AQ629)</f>
        <v>0</v>
      </c>
      <c r="AS629" s="6">
        <f ca="1">IF($AP629=1,IF(INDIRECT(ADDRESS(($AN629-1)*3+$AO629+5,$AP629+20))="",0,INDIRECT(ADDRESS(($AN629-1)*3+$AO629+5,$AP629+20))),IF(INDIRECT(ADDRESS(($AN629-1)*3+$AO629+5,$AP629+20))="",0,IF(COUNTIF(INDIRECT(ADDRESS(($AN629-1)*36+($AO629-1)*12+6,COLUMN())):INDIRECT(ADDRESS(($AN629-1)*36+($AO629-1)*12+$AP629+4,COLUMN())),INDIRECT(ADDRESS(($AN629-1)*3+$AO629+5,$AP629+20)))&gt;=1,0,INDIRECT(ADDRESS(($AN629-1)*3+$AO629+5,$AP629+20)))))</f>
        <v>0</v>
      </c>
      <c r="AT629" s="4">
        <f ca="1">COUNTIF(INDIRECT("U"&amp;(ROW()+12*(($AN629-1)*3+$AO629)-ROW())/12+5):INDIRECT("AF"&amp;(ROW()+12*(($AN629-1)*3+$AO629)-ROW())/12+5),AS629)</f>
        <v>0</v>
      </c>
      <c r="AU629" s="4">
        <f ca="1">IF(AND(AQ629+AS629&gt;0,AR629+AT629&gt;0),COUNTIF(AU$6:AU628,"&gt;0")+1,0)</f>
        <v>0</v>
      </c>
    </row>
    <row r="630" spans="40:47">
      <c r="AN630" s="4">
        <v>18</v>
      </c>
      <c r="AO630" s="4">
        <v>2</v>
      </c>
      <c r="AP630" s="4">
        <v>1</v>
      </c>
      <c r="AQ630" s="6">
        <f ca="1">IF($AP630=1,IF(INDIRECT(ADDRESS(($AN630-1)*3+$AO630+5,$AP630+7))="",0,INDIRECT(ADDRESS(($AN630-1)*3+$AO630+5,$AP630+7))),IF(INDIRECT(ADDRESS(($AN630-1)*3+$AO630+5,$AP630+7))="",0,IF(COUNTIF(INDIRECT(ADDRESS(($AN630-1)*36+($AO630-1)*12+6,COLUMN())):INDIRECT(ADDRESS(($AN630-1)*36+($AO630-1)*12+$AP630+4,COLUMN())),INDIRECT(ADDRESS(($AN630-1)*3+$AO630+5,$AP630+7)))&gt;=1,0,INDIRECT(ADDRESS(($AN630-1)*3+$AO630+5,$AP630+7)))))</f>
        <v>0</v>
      </c>
      <c r="AR630" s="4">
        <f ca="1">COUNTIF(INDIRECT("H"&amp;(ROW()+12*(($AN630-1)*3+$AO630)-ROW())/12+5):INDIRECT("S"&amp;(ROW()+12*(($AN630-1)*3+$AO630)-ROW())/12+5),AQ630)</f>
        <v>0</v>
      </c>
      <c r="AS630" s="6">
        <f ca="1">IF($AP630=1,IF(INDIRECT(ADDRESS(($AN630-1)*3+$AO630+5,$AP630+20))="",0,INDIRECT(ADDRESS(($AN630-1)*3+$AO630+5,$AP630+20))),IF(INDIRECT(ADDRESS(($AN630-1)*3+$AO630+5,$AP630+20))="",0,IF(COUNTIF(INDIRECT(ADDRESS(($AN630-1)*36+($AO630-1)*12+6,COLUMN())):INDIRECT(ADDRESS(($AN630-1)*36+($AO630-1)*12+$AP630+4,COLUMN())),INDIRECT(ADDRESS(($AN630-1)*3+$AO630+5,$AP630+20)))&gt;=1,0,INDIRECT(ADDRESS(($AN630-1)*3+$AO630+5,$AP630+20)))))</f>
        <v>0</v>
      </c>
      <c r="AT630" s="4">
        <f ca="1">COUNTIF(INDIRECT("U"&amp;(ROW()+12*(($AN630-1)*3+$AO630)-ROW())/12+5):INDIRECT("AF"&amp;(ROW()+12*(($AN630-1)*3+$AO630)-ROW())/12+5),AS630)</f>
        <v>0</v>
      </c>
      <c r="AU630" s="4">
        <f ca="1">IF(AND(AQ630+AS630&gt;0,AR630+AT630&gt;0),COUNTIF(AU$6:AU629,"&gt;0")+1,0)</f>
        <v>0</v>
      </c>
    </row>
    <row r="631" spans="40:47">
      <c r="AN631" s="4">
        <v>18</v>
      </c>
      <c r="AO631" s="4">
        <v>2</v>
      </c>
      <c r="AP631" s="4">
        <v>2</v>
      </c>
      <c r="AQ631" s="6">
        <f ca="1">IF($AP631=1,IF(INDIRECT(ADDRESS(($AN631-1)*3+$AO631+5,$AP631+7))="",0,INDIRECT(ADDRESS(($AN631-1)*3+$AO631+5,$AP631+7))),IF(INDIRECT(ADDRESS(($AN631-1)*3+$AO631+5,$AP631+7))="",0,IF(COUNTIF(INDIRECT(ADDRESS(($AN631-1)*36+($AO631-1)*12+6,COLUMN())):INDIRECT(ADDRESS(($AN631-1)*36+($AO631-1)*12+$AP631+4,COLUMN())),INDIRECT(ADDRESS(($AN631-1)*3+$AO631+5,$AP631+7)))&gt;=1,0,INDIRECT(ADDRESS(($AN631-1)*3+$AO631+5,$AP631+7)))))</f>
        <v>0</v>
      </c>
      <c r="AR631" s="4">
        <f ca="1">COUNTIF(INDIRECT("H"&amp;(ROW()+12*(($AN631-1)*3+$AO631)-ROW())/12+5):INDIRECT("S"&amp;(ROW()+12*(($AN631-1)*3+$AO631)-ROW())/12+5),AQ631)</f>
        <v>0</v>
      </c>
      <c r="AS631" s="6">
        <f ca="1">IF($AP631=1,IF(INDIRECT(ADDRESS(($AN631-1)*3+$AO631+5,$AP631+20))="",0,INDIRECT(ADDRESS(($AN631-1)*3+$AO631+5,$AP631+20))),IF(INDIRECT(ADDRESS(($AN631-1)*3+$AO631+5,$AP631+20))="",0,IF(COUNTIF(INDIRECT(ADDRESS(($AN631-1)*36+($AO631-1)*12+6,COLUMN())):INDIRECT(ADDRESS(($AN631-1)*36+($AO631-1)*12+$AP631+4,COLUMN())),INDIRECT(ADDRESS(($AN631-1)*3+$AO631+5,$AP631+20)))&gt;=1,0,INDIRECT(ADDRESS(($AN631-1)*3+$AO631+5,$AP631+20)))))</f>
        <v>0</v>
      </c>
      <c r="AT631" s="4">
        <f ca="1">COUNTIF(INDIRECT("U"&amp;(ROW()+12*(($AN631-1)*3+$AO631)-ROW())/12+5):INDIRECT("AF"&amp;(ROW()+12*(($AN631-1)*3+$AO631)-ROW())/12+5),AS631)</f>
        <v>0</v>
      </c>
      <c r="AU631" s="4">
        <f ca="1">IF(AND(AQ631+AS631&gt;0,AR631+AT631&gt;0),COUNTIF(AU$6:AU630,"&gt;0")+1,0)</f>
        <v>0</v>
      </c>
    </row>
    <row r="632" spans="40:47">
      <c r="AN632" s="4">
        <v>18</v>
      </c>
      <c r="AO632" s="4">
        <v>2</v>
      </c>
      <c r="AP632" s="4">
        <v>3</v>
      </c>
      <c r="AQ632" s="6">
        <f ca="1">IF($AP632=1,IF(INDIRECT(ADDRESS(($AN632-1)*3+$AO632+5,$AP632+7))="",0,INDIRECT(ADDRESS(($AN632-1)*3+$AO632+5,$AP632+7))),IF(INDIRECT(ADDRESS(($AN632-1)*3+$AO632+5,$AP632+7))="",0,IF(COUNTIF(INDIRECT(ADDRESS(($AN632-1)*36+($AO632-1)*12+6,COLUMN())):INDIRECT(ADDRESS(($AN632-1)*36+($AO632-1)*12+$AP632+4,COLUMN())),INDIRECT(ADDRESS(($AN632-1)*3+$AO632+5,$AP632+7)))&gt;=1,0,INDIRECT(ADDRESS(($AN632-1)*3+$AO632+5,$AP632+7)))))</f>
        <v>0</v>
      </c>
      <c r="AR632" s="4">
        <f ca="1">COUNTIF(INDIRECT("H"&amp;(ROW()+12*(($AN632-1)*3+$AO632)-ROW())/12+5):INDIRECT("S"&amp;(ROW()+12*(($AN632-1)*3+$AO632)-ROW())/12+5),AQ632)</f>
        <v>0</v>
      </c>
      <c r="AS632" s="6">
        <f ca="1">IF($AP632=1,IF(INDIRECT(ADDRESS(($AN632-1)*3+$AO632+5,$AP632+20))="",0,INDIRECT(ADDRESS(($AN632-1)*3+$AO632+5,$AP632+20))),IF(INDIRECT(ADDRESS(($AN632-1)*3+$AO632+5,$AP632+20))="",0,IF(COUNTIF(INDIRECT(ADDRESS(($AN632-1)*36+($AO632-1)*12+6,COLUMN())):INDIRECT(ADDRESS(($AN632-1)*36+($AO632-1)*12+$AP632+4,COLUMN())),INDIRECT(ADDRESS(($AN632-1)*3+$AO632+5,$AP632+20)))&gt;=1,0,INDIRECT(ADDRESS(($AN632-1)*3+$AO632+5,$AP632+20)))))</f>
        <v>0</v>
      </c>
      <c r="AT632" s="4">
        <f ca="1">COUNTIF(INDIRECT("U"&amp;(ROW()+12*(($AN632-1)*3+$AO632)-ROW())/12+5):INDIRECT("AF"&amp;(ROW()+12*(($AN632-1)*3+$AO632)-ROW())/12+5),AS632)</f>
        <v>0</v>
      </c>
      <c r="AU632" s="4">
        <f ca="1">IF(AND(AQ632+AS632&gt;0,AR632+AT632&gt;0),COUNTIF(AU$6:AU631,"&gt;0")+1,0)</f>
        <v>0</v>
      </c>
    </row>
    <row r="633" spans="40:47">
      <c r="AN633" s="4">
        <v>18</v>
      </c>
      <c r="AO633" s="4">
        <v>2</v>
      </c>
      <c r="AP633" s="4">
        <v>4</v>
      </c>
      <c r="AQ633" s="6">
        <f ca="1">IF($AP633=1,IF(INDIRECT(ADDRESS(($AN633-1)*3+$AO633+5,$AP633+7))="",0,INDIRECT(ADDRESS(($AN633-1)*3+$AO633+5,$AP633+7))),IF(INDIRECT(ADDRESS(($AN633-1)*3+$AO633+5,$AP633+7))="",0,IF(COUNTIF(INDIRECT(ADDRESS(($AN633-1)*36+($AO633-1)*12+6,COLUMN())):INDIRECT(ADDRESS(($AN633-1)*36+($AO633-1)*12+$AP633+4,COLUMN())),INDIRECT(ADDRESS(($AN633-1)*3+$AO633+5,$AP633+7)))&gt;=1,0,INDIRECT(ADDRESS(($AN633-1)*3+$AO633+5,$AP633+7)))))</f>
        <v>0</v>
      </c>
      <c r="AR633" s="4">
        <f ca="1">COUNTIF(INDIRECT("H"&amp;(ROW()+12*(($AN633-1)*3+$AO633)-ROW())/12+5):INDIRECT("S"&amp;(ROW()+12*(($AN633-1)*3+$AO633)-ROW())/12+5),AQ633)</f>
        <v>0</v>
      </c>
      <c r="AS633" s="6">
        <f ca="1">IF($AP633=1,IF(INDIRECT(ADDRESS(($AN633-1)*3+$AO633+5,$AP633+20))="",0,INDIRECT(ADDRESS(($AN633-1)*3+$AO633+5,$AP633+20))),IF(INDIRECT(ADDRESS(($AN633-1)*3+$AO633+5,$AP633+20))="",0,IF(COUNTIF(INDIRECT(ADDRESS(($AN633-1)*36+($AO633-1)*12+6,COLUMN())):INDIRECT(ADDRESS(($AN633-1)*36+($AO633-1)*12+$AP633+4,COLUMN())),INDIRECT(ADDRESS(($AN633-1)*3+$AO633+5,$AP633+20)))&gt;=1,0,INDIRECT(ADDRESS(($AN633-1)*3+$AO633+5,$AP633+20)))))</f>
        <v>0</v>
      </c>
      <c r="AT633" s="4">
        <f ca="1">COUNTIF(INDIRECT("U"&amp;(ROW()+12*(($AN633-1)*3+$AO633)-ROW())/12+5):INDIRECT("AF"&amp;(ROW()+12*(($AN633-1)*3+$AO633)-ROW())/12+5),AS633)</f>
        <v>0</v>
      </c>
      <c r="AU633" s="4">
        <f ca="1">IF(AND(AQ633+AS633&gt;0,AR633+AT633&gt;0),COUNTIF(AU$6:AU632,"&gt;0")+1,0)</f>
        <v>0</v>
      </c>
    </row>
    <row r="634" spans="40:47">
      <c r="AN634" s="4">
        <v>18</v>
      </c>
      <c r="AO634" s="4">
        <v>2</v>
      </c>
      <c r="AP634" s="4">
        <v>5</v>
      </c>
      <c r="AQ634" s="6">
        <f ca="1">IF($AP634=1,IF(INDIRECT(ADDRESS(($AN634-1)*3+$AO634+5,$AP634+7))="",0,INDIRECT(ADDRESS(($AN634-1)*3+$AO634+5,$AP634+7))),IF(INDIRECT(ADDRESS(($AN634-1)*3+$AO634+5,$AP634+7))="",0,IF(COUNTIF(INDIRECT(ADDRESS(($AN634-1)*36+($AO634-1)*12+6,COLUMN())):INDIRECT(ADDRESS(($AN634-1)*36+($AO634-1)*12+$AP634+4,COLUMN())),INDIRECT(ADDRESS(($AN634-1)*3+$AO634+5,$AP634+7)))&gt;=1,0,INDIRECT(ADDRESS(($AN634-1)*3+$AO634+5,$AP634+7)))))</f>
        <v>0</v>
      </c>
      <c r="AR634" s="4">
        <f ca="1">COUNTIF(INDIRECT("H"&amp;(ROW()+12*(($AN634-1)*3+$AO634)-ROW())/12+5):INDIRECT("S"&amp;(ROW()+12*(($AN634-1)*3+$AO634)-ROW())/12+5),AQ634)</f>
        <v>0</v>
      </c>
      <c r="AS634" s="6">
        <f ca="1">IF($AP634=1,IF(INDIRECT(ADDRESS(($AN634-1)*3+$AO634+5,$AP634+20))="",0,INDIRECT(ADDRESS(($AN634-1)*3+$AO634+5,$AP634+20))),IF(INDIRECT(ADDRESS(($AN634-1)*3+$AO634+5,$AP634+20))="",0,IF(COUNTIF(INDIRECT(ADDRESS(($AN634-1)*36+($AO634-1)*12+6,COLUMN())):INDIRECT(ADDRESS(($AN634-1)*36+($AO634-1)*12+$AP634+4,COLUMN())),INDIRECT(ADDRESS(($AN634-1)*3+$AO634+5,$AP634+20)))&gt;=1,0,INDIRECT(ADDRESS(($AN634-1)*3+$AO634+5,$AP634+20)))))</f>
        <v>0</v>
      </c>
      <c r="AT634" s="4">
        <f ca="1">COUNTIF(INDIRECT("U"&amp;(ROW()+12*(($AN634-1)*3+$AO634)-ROW())/12+5):INDIRECT("AF"&amp;(ROW()+12*(($AN634-1)*3+$AO634)-ROW())/12+5),AS634)</f>
        <v>0</v>
      </c>
      <c r="AU634" s="4">
        <f ca="1">IF(AND(AQ634+AS634&gt;0,AR634+AT634&gt;0),COUNTIF(AU$6:AU633,"&gt;0")+1,0)</f>
        <v>0</v>
      </c>
    </row>
    <row r="635" spans="40:47">
      <c r="AN635" s="4">
        <v>18</v>
      </c>
      <c r="AO635" s="4">
        <v>2</v>
      </c>
      <c r="AP635" s="4">
        <v>6</v>
      </c>
      <c r="AQ635" s="6">
        <f ca="1">IF($AP635=1,IF(INDIRECT(ADDRESS(($AN635-1)*3+$AO635+5,$AP635+7))="",0,INDIRECT(ADDRESS(($AN635-1)*3+$AO635+5,$AP635+7))),IF(INDIRECT(ADDRESS(($AN635-1)*3+$AO635+5,$AP635+7))="",0,IF(COUNTIF(INDIRECT(ADDRESS(($AN635-1)*36+($AO635-1)*12+6,COLUMN())):INDIRECT(ADDRESS(($AN635-1)*36+($AO635-1)*12+$AP635+4,COLUMN())),INDIRECT(ADDRESS(($AN635-1)*3+$AO635+5,$AP635+7)))&gt;=1,0,INDIRECT(ADDRESS(($AN635-1)*3+$AO635+5,$AP635+7)))))</f>
        <v>0</v>
      </c>
      <c r="AR635" s="4">
        <f ca="1">COUNTIF(INDIRECT("H"&amp;(ROW()+12*(($AN635-1)*3+$AO635)-ROW())/12+5):INDIRECT("S"&amp;(ROW()+12*(($AN635-1)*3+$AO635)-ROW())/12+5),AQ635)</f>
        <v>0</v>
      </c>
      <c r="AS635" s="6">
        <f ca="1">IF($AP635=1,IF(INDIRECT(ADDRESS(($AN635-1)*3+$AO635+5,$AP635+20))="",0,INDIRECT(ADDRESS(($AN635-1)*3+$AO635+5,$AP635+20))),IF(INDIRECT(ADDRESS(($AN635-1)*3+$AO635+5,$AP635+20))="",0,IF(COUNTIF(INDIRECT(ADDRESS(($AN635-1)*36+($AO635-1)*12+6,COLUMN())):INDIRECT(ADDRESS(($AN635-1)*36+($AO635-1)*12+$AP635+4,COLUMN())),INDIRECT(ADDRESS(($AN635-1)*3+$AO635+5,$AP635+20)))&gt;=1,0,INDIRECT(ADDRESS(($AN635-1)*3+$AO635+5,$AP635+20)))))</f>
        <v>0</v>
      </c>
      <c r="AT635" s="4">
        <f ca="1">COUNTIF(INDIRECT("U"&amp;(ROW()+12*(($AN635-1)*3+$AO635)-ROW())/12+5):INDIRECT("AF"&amp;(ROW()+12*(($AN635-1)*3+$AO635)-ROW())/12+5),AS635)</f>
        <v>0</v>
      </c>
      <c r="AU635" s="4">
        <f ca="1">IF(AND(AQ635+AS635&gt;0,AR635+AT635&gt;0),COUNTIF(AU$6:AU634,"&gt;0")+1,0)</f>
        <v>0</v>
      </c>
    </row>
    <row r="636" spans="40:47">
      <c r="AN636" s="4">
        <v>18</v>
      </c>
      <c r="AO636" s="4">
        <v>2</v>
      </c>
      <c r="AP636" s="4">
        <v>7</v>
      </c>
      <c r="AQ636" s="6">
        <f ca="1">IF($AP636=1,IF(INDIRECT(ADDRESS(($AN636-1)*3+$AO636+5,$AP636+7))="",0,INDIRECT(ADDRESS(($AN636-1)*3+$AO636+5,$AP636+7))),IF(INDIRECT(ADDRESS(($AN636-1)*3+$AO636+5,$AP636+7))="",0,IF(COUNTIF(INDIRECT(ADDRESS(($AN636-1)*36+($AO636-1)*12+6,COLUMN())):INDIRECT(ADDRESS(($AN636-1)*36+($AO636-1)*12+$AP636+4,COLUMN())),INDIRECT(ADDRESS(($AN636-1)*3+$AO636+5,$AP636+7)))&gt;=1,0,INDIRECT(ADDRESS(($AN636-1)*3+$AO636+5,$AP636+7)))))</f>
        <v>0</v>
      </c>
      <c r="AR636" s="4">
        <f ca="1">COUNTIF(INDIRECT("H"&amp;(ROW()+12*(($AN636-1)*3+$AO636)-ROW())/12+5):INDIRECT("S"&amp;(ROW()+12*(($AN636-1)*3+$AO636)-ROW())/12+5),AQ636)</f>
        <v>0</v>
      </c>
      <c r="AS636" s="6">
        <f ca="1">IF($AP636=1,IF(INDIRECT(ADDRESS(($AN636-1)*3+$AO636+5,$AP636+20))="",0,INDIRECT(ADDRESS(($AN636-1)*3+$AO636+5,$AP636+20))),IF(INDIRECT(ADDRESS(($AN636-1)*3+$AO636+5,$AP636+20))="",0,IF(COUNTIF(INDIRECT(ADDRESS(($AN636-1)*36+($AO636-1)*12+6,COLUMN())):INDIRECT(ADDRESS(($AN636-1)*36+($AO636-1)*12+$AP636+4,COLUMN())),INDIRECT(ADDRESS(($AN636-1)*3+$AO636+5,$AP636+20)))&gt;=1,0,INDIRECT(ADDRESS(($AN636-1)*3+$AO636+5,$AP636+20)))))</f>
        <v>0</v>
      </c>
      <c r="AT636" s="4">
        <f ca="1">COUNTIF(INDIRECT("U"&amp;(ROW()+12*(($AN636-1)*3+$AO636)-ROW())/12+5):INDIRECT("AF"&amp;(ROW()+12*(($AN636-1)*3+$AO636)-ROW())/12+5),AS636)</f>
        <v>0</v>
      </c>
      <c r="AU636" s="4">
        <f ca="1">IF(AND(AQ636+AS636&gt;0,AR636+AT636&gt;0),COUNTIF(AU$6:AU635,"&gt;0")+1,0)</f>
        <v>0</v>
      </c>
    </row>
    <row r="637" spans="40:47">
      <c r="AN637" s="4">
        <v>18</v>
      </c>
      <c r="AO637" s="4">
        <v>2</v>
      </c>
      <c r="AP637" s="4">
        <v>8</v>
      </c>
      <c r="AQ637" s="6">
        <f ca="1">IF($AP637=1,IF(INDIRECT(ADDRESS(($AN637-1)*3+$AO637+5,$AP637+7))="",0,INDIRECT(ADDRESS(($AN637-1)*3+$AO637+5,$AP637+7))),IF(INDIRECT(ADDRESS(($AN637-1)*3+$AO637+5,$AP637+7))="",0,IF(COUNTIF(INDIRECT(ADDRESS(($AN637-1)*36+($AO637-1)*12+6,COLUMN())):INDIRECT(ADDRESS(($AN637-1)*36+($AO637-1)*12+$AP637+4,COLUMN())),INDIRECT(ADDRESS(($AN637-1)*3+$AO637+5,$AP637+7)))&gt;=1,0,INDIRECT(ADDRESS(($AN637-1)*3+$AO637+5,$AP637+7)))))</f>
        <v>0</v>
      </c>
      <c r="AR637" s="4">
        <f ca="1">COUNTIF(INDIRECT("H"&amp;(ROW()+12*(($AN637-1)*3+$AO637)-ROW())/12+5):INDIRECT("S"&amp;(ROW()+12*(($AN637-1)*3+$AO637)-ROW())/12+5),AQ637)</f>
        <v>0</v>
      </c>
      <c r="AS637" s="6">
        <f ca="1">IF($AP637=1,IF(INDIRECT(ADDRESS(($AN637-1)*3+$AO637+5,$AP637+20))="",0,INDIRECT(ADDRESS(($AN637-1)*3+$AO637+5,$AP637+20))),IF(INDIRECT(ADDRESS(($AN637-1)*3+$AO637+5,$AP637+20))="",0,IF(COUNTIF(INDIRECT(ADDRESS(($AN637-1)*36+($AO637-1)*12+6,COLUMN())):INDIRECT(ADDRESS(($AN637-1)*36+($AO637-1)*12+$AP637+4,COLUMN())),INDIRECT(ADDRESS(($AN637-1)*3+$AO637+5,$AP637+20)))&gt;=1,0,INDIRECT(ADDRESS(($AN637-1)*3+$AO637+5,$AP637+20)))))</f>
        <v>0</v>
      </c>
      <c r="AT637" s="4">
        <f ca="1">COUNTIF(INDIRECT("U"&amp;(ROW()+12*(($AN637-1)*3+$AO637)-ROW())/12+5):INDIRECT("AF"&amp;(ROW()+12*(($AN637-1)*3+$AO637)-ROW())/12+5),AS637)</f>
        <v>0</v>
      </c>
      <c r="AU637" s="4">
        <f ca="1">IF(AND(AQ637+AS637&gt;0,AR637+AT637&gt;0),COUNTIF(AU$6:AU636,"&gt;0")+1,0)</f>
        <v>0</v>
      </c>
    </row>
    <row r="638" spans="40:47">
      <c r="AN638" s="4">
        <v>18</v>
      </c>
      <c r="AO638" s="4">
        <v>2</v>
      </c>
      <c r="AP638" s="4">
        <v>9</v>
      </c>
      <c r="AQ638" s="6">
        <f ca="1">IF($AP638=1,IF(INDIRECT(ADDRESS(($AN638-1)*3+$AO638+5,$AP638+7))="",0,INDIRECT(ADDRESS(($AN638-1)*3+$AO638+5,$AP638+7))),IF(INDIRECT(ADDRESS(($AN638-1)*3+$AO638+5,$AP638+7))="",0,IF(COUNTIF(INDIRECT(ADDRESS(($AN638-1)*36+($AO638-1)*12+6,COLUMN())):INDIRECT(ADDRESS(($AN638-1)*36+($AO638-1)*12+$AP638+4,COLUMN())),INDIRECT(ADDRESS(($AN638-1)*3+$AO638+5,$AP638+7)))&gt;=1,0,INDIRECT(ADDRESS(($AN638-1)*3+$AO638+5,$AP638+7)))))</f>
        <v>0</v>
      </c>
      <c r="AR638" s="4">
        <f ca="1">COUNTIF(INDIRECT("H"&amp;(ROW()+12*(($AN638-1)*3+$AO638)-ROW())/12+5):INDIRECT("S"&amp;(ROW()+12*(($AN638-1)*3+$AO638)-ROW())/12+5),AQ638)</f>
        <v>0</v>
      </c>
      <c r="AS638" s="6">
        <f ca="1">IF($AP638=1,IF(INDIRECT(ADDRESS(($AN638-1)*3+$AO638+5,$AP638+20))="",0,INDIRECT(ADDRESS(($AN638-1)*3+$AO638+5,$AP638+20))),IF(INDIRECT(ADDRESS(($AN638-1)*3+$AO638+5,$AP638+20))="",0,IF(COUNTIF(INDIRECT(ADDRESS(($AN638-1)*36+($AO638-1)*12+6,COLUMN())):INDIRECT(ADDRESS(($AN638-1)*36+($AO638-1)*12+$AP638+4,COLUMN())),INDIRECT(ADDRESS(($AN638-1)*3+$AO638+5,$AP638+20)))&gt;=1,0,INDIRECT(ADDRESS(($AN638-1)*3+$AO638+5,$AP638+20)))))</f>
        <v>0</v>
      </c>
      <c r="AT638" s="4">
        <f ca="1">COUNTIF(INDIRECT("U"&amp;(ROW()+12*(($AN638-1)*3+$AO638)-ROW())/12+5):INDIRECT("AF"&amp;(ROW()+12*(($AN638-1)*3+$AO638)-ROW())/12+5),AS638)</f>
        <v>0</v>
      </c>
      <c r="AU638" s="4">
        <f ca="1">IF(AND(AQ638+AS638&gt;0,AR638+AT638&gt;0),COUNTIF(AU$6:AU637,"&gt;0")+1,0)</f>
        <v>0</v>
      </c>
    </row>
    <row r="639" spans="40:47">
      <c r="AN639" s="4">
        <v>18</v>
      </c>
      <c r="AO639" s="4">
        <v>2</v>
      </c>
      <c r="AP639" s="4">
        <v>10</v>
      </c>
      <c r="AQ639" s="6">
        <f ca="1">IF($AP639=1,IF(INDIRECT(ADDRESS(($AN639-1)*3+$AO639+5,$AP639+7))="",0,INDIRECT(ADDRESS(($AN639-1)*3+$AO639+5,$AP639+7))),IF(INDIRECT(ADDRESS(($AN639-1)*3+$AO639+5,$AP639+7))="",0,IF(COUNTIF(INDIRECT(ADDRESS(($AN639-1)*36+($AO639-1)*12+6,COLUMN())):INDIRECT(ADDRESS(($AN639-1)*36+($AO639-1)*12+$AP639+4,COLUMN())),INDIRECT(ADDRESS(($AN639-1)*3+$AO639+5,$AP639+7)))&gt;=1,0,INDIRECT(ADDRESS(($AN639-1)*3+$AO639+5,$AP639+7)))))</f>
        <v>0</v>
      </c>
      <c r="AR639" s="4">
        <f ca="1">COUNTIF(INDIRECT("H"&amp;(ROW()+12*(($AN639-1)*3+$AO639)-ROW())/12+5):INDIRECT("S"&amp;(ROW()+12*(($AN639-1)*3+$AO639)-ROW())/12+5),AQ639)</f>
        <v>0</v>
      </c>
      <c r="AS639" s="6">
        <f ca="1">IF($AP639=1,IF(INDIRECT(ADDRESS(($AN639-1)*3+$AO639+5,$AP639+20))="",0,INDIRECT(ADDRESS(($AN639-1)*3+$AO639+5,$AP639+20))),IF(INDIRECT(ADDRESS(($AN639-1)*3+$AO639+5,$AP639+20))="",0,IF(COUNTIF(INDIRECT(ADDRESS(($AN639-1)*36+($AO639-1)*12+6,COLUMN())):INDIRECT(ADDRESS(($AN639-1)*36+($AO639-1)*12+$AP639+4,COLUMN())),INDIRECT(ADDRESS(($AN639-1)*3+$AO639+5,$AP639+20)))&gt;=1,0,INDIRECT(ADDRESS(($AN639-1)*3+$AO639+5,$AP639+20)))))</f>
        <v>0</v>
      </c>
      <c r="AT639" s="4">
        <f ca="1">COUNTIF(INDIRECT("U"&amp;(ROW()+12*(($AN639-1)*3+$AO639)-ROW())/12+5):INDIRECT("AF"&amp;(ROW()+12*(($AN639-1)*3+$AO639)-ROW())/12+5),AS639)</f>
        <v>0</v>
      </c>
      <c r="AU639" s="4">
        <f ca="1">IF(AND(AQ639+AS639&gt;0,AR639+AT639&gt;0),COUNTIF(AU$6:AU638,"&gt;0")+1,0)</f>
        <v>0</v>
      </c>
    </row>
    <row r="640" spans="40:47">
      <c r="AN640" s="4">
        <v>18</v>
      </c>
      <c r="AO640" s="4">
        <v>2</v>
      </c>
      <c r="AP640" s="4">
        <v>11</v>
      </c>
      <c r="AQ640" s="6">
        <f ca="1">IF($AP640=1,IF(INDIRECT(ADDRESS(($AN640-1)*3+$AO640+5,$AP640+7))="",0,INDIRECT(ADDRESS(($AN640-1)*3+$AO640+5,$AP640+7))),IF(INDIRECT(ADDRESS(($AN640-1)*3+$AO640+5,$AP640+7))="",0,IF(COUNTIF(INDIRECT(ADDRESS(($AN640-1)*36+($AO640-1)*12+6,COLUMN())):INDIRECT(ADDRESS(($AN640-1)*36+($AO640-1)*12+$AP640+4,COLUMN())),INDIRECT(ADDRESS(($AN640-1)*3+$AO640+5,$AP640+7)))&gt;=1,0,INDIRECT(ADDRESS(($AN640-1)*3+$AO640+5,$AP640+7)))))</f>
        <v>0</v>
      </c>
      <c r="AR640" s="4">
        <f ca="1">COUNTIF(INDIRECT("H"&amp;(ROW()+12*(($AN640-1)*3+$AO640)-ROW())/12+5):INDIRECT("S"&amp;(ROW()+12*(($AN640-1)*3+$AO640)-ROW())/12+5),AQ640)</f>
        <v>0</v>
      </c>
      <c r="AS640" s="6">
        <f ca="1">IF($AP640=1,IF(INDIRECT(ADDRESS(($AN640-1)*3+$AO640+5,$AP640+20))="",0,INDIRECT(ADDRESS(($AN640-1)*3+$AO640+5,$AP640+20))),IF(INDIRECT(ADDRESS(($AN640-1)*3+$AO640+5,$AP640+20))="",0,IF(COUNTIF(INDIRECT(ADDRESS(($AN640-1)*36+($AO640-1)*12+6,COLUMN())):INDIRECT(ADDRESS(($AN640-1)*36+($AO640-1)*12+$AP640+4,COLUMN())),INDIRECT(ADDRESS(($AN640-1)*3+$AO640+5,$AP640+20)))&gt;=1,0,INDIRECT(ADDRESS(($AN640-1)*3+$AO640+5,$AP640+20)))))</f>
        <v>0</v>
      </c>
      <c r="AT640" s="4">
        <f ca="1">COUNTIF(INDIRECT("U"&amp;(ROW()+12*(($AN640-1)*3+$AO640)-ROW())/12+5):INDIRECT("AF"&amp;(ROW()+12*(($AN640-1)*3+$AO640)-ROW())/12+5),AS640)</f>
        <v>0</v>
      </c>
      <c r="AU640" s="4">
        <f ca="1">IF(AND(AQ640+AS640&gt;0,AR640+AT640&gt;0),COUNTIF(AU$6:AU639,"&gt;0")+1,0)</f>
        <v>0</v>
      </c>
    </row>
    <row r="641" spans="40:47">
      <c r="AN641" s="4">
        <v>18</v>
      </c>
      <c r="AO641" s="4">
        <v>2</v>
      </c>
      <c r="AP641" s="4">
        <v>12</v>
      </c>
      <c r="AQ641" s="6">
        <f ca="1">IF($AP641=1,IF(INDIRECT(ADDRESS(($AN641-1)*3+$AO641+5,$AP641+7))="",0,INDIRECT(ADDRESS(($AN641-1)*3+$AO641+5,$AP641+7))),IF(INDIRECT(ADDRESS(($AN641-1)*3+$AO641+5,$AP641+7))="",0,IF(COUNTIF(INDIRECT(ADDRESS(($AN641-1)*36+($AO641-1)*12+6,COLUMN())):INDIRECT(ADDRESS(($AN641-1)*36+($AO641-1)*12+$AP641+4,COLUMN())),INDIRECT(ADDRESS(($AN641-1)*3+$AO641+5,$AP641+7)))&gt;=1,0,INDIRECT(ADDRESS(($AN641-1)*3+$AO641+5,$AP641+7)))))</f>
        <v>0</v>
      </c>
      <c r="AR641" s="4">
        <f ca="1">COUNTIF(INDIRECT("H"&amp;(ROW()+12*(($AN641-1)*3+$AO641)-ROW())/12+5):INDIRECT("S"&amp;(ROW()+12*(($AN641-1)*3+$AO641)-ROW())/12+5),AQ641)</f>
        <v>0</v>
      </c>
      <c r="AS641" s="6">
        <f ca="1">IF($AP641=1,IF(INDIRECT(ADDRESS(($AN641-1)*3+$AO641+5,$AP641+20))="",0,INDIRECT(ADDRESS(($AN641-1)*3+$AO641+5,$AP641+20))),IF(INDIRECT(ADDRESS(($AN641-1)*3+$AO641+5,$AP641+20))="",0,IF(COUNTIF(INDIRECT(ADDRESS(($AN641-1)*36+($AO641-1)*12+6,COLUMN())):INDIRECT(ADDRESS(($AN641-1)*36+($AO641-1)*12+$AP641+4,COLUMN())),INDIRECT(ADDRESS(($AN641-1)*3+$AO641+5,$AP641+20)))&gt;=1,0,INDIRECT(ADDRESS(($AN641-1)*3+$AO641+5,$AP641+20)))))</f>
        <v>0</v>
      </c>
      <c r="AT641" s="4">
        <f ca="1">COUNTIF(INDIRECT("U"&amp;(ROW()+12*(($AN641-1)*3+$AO641)-ROW())/12+5):INDIRECT("AF"&amp;(ROW()+12*(($AN641-1)*3+$AO641)-ROW())/12+5),AS641)</f>
        <v>0</v>
      </c>
      <c r="AU641" s="4">
        <f ca="1">IF(AND(AQ641+AS641&gt;0,AR641+AT641&gt;0),COUNTIF(AU$6:AU640,"&gt;0")+1,0)</f>
        <v>0</v>
      </c>
    </row>
    <row r="642" spans="40:47">
      <c r="AN642" s="4">
        <v>18</v>
      </c>
      <c r="AO642" s="4">
        <v>3</v>
      </c>
      <c r="AP642" s="4">
        <v>1</v>
      </c>
      <c r="AQ642" s="6">
        <f ca="1">IF($AP642=1,IF(INDIRECT(ADDRESS(($AN642-1)*3+$AO642+5,$AP642+7))="",0,INDIRECT(ADDRESS(($AN642-1)*3+$AO642+5,$AP642+7))),IF(INDIRECT(ADDRESS(($AN642-1)*3+$AO642+5,$AP642+7))="",0,IF(COUNTIF(INDIRECT(ADDRESS(($AN642-1)*36+($AO642-1)*12+6,COLUMN())):INDIRECT(ADDRESS(($AN642-1)*36+($AO642-1)*12+$AP642+4,COLUMN())),INDIRECT(ADDRESS(($AN642-1)*3+$AO642+5,$AP642+7)))&gt;=1,0,INDIRECT(ADDRESS(($AN642-1)*3+$AO642+5,$AP642+7)))))</f>
        <v>0</v>
      </c>
      <c r="AR642" s="4">
        <f ca="1">COUNTIF(INDIRECT("H"&amp;(ROW()+12*(($AN642-1)*3+$AO642)-ROW())/12+5):INDIRECT("S"&amp;(ROW()+12*(($AN642-1)*3+$AO642)-ROW())/12+5),AQ642)</f>
        <v>0</v>
      </c>
      <c r="AS642" s="6">
        <f ca="1">IF($AP642=1,IF(INDIRECT(ADDRESS(($AN642-1)*3+$AO642+5,$AP642+20))="",0,INDIRECT(ADDRESS(($AN642-1)*3+$AO642+5,$AP642+20))),IF(INDIRECT(ADDRESS(($AN642-1)*3+$AO642+5,$AP642+20))="",0,IF(COUNTIF(INDIRECT(ADDRESS(($AN642-1)*36+($AO642-1)*12+6,COLUMN())):INDIRECT(ADDRESS(($AN642-1)*36+($AO642-1)*12+$AP642+4,COLUMN())),INDIRECT(ADDRESS(($AN642-1)*3+$AO642+5,$AP642+20)))&gt;=1,0,INDIRECT(ADDRESS(($AN642-1)*3+$AO642+5,$AP642+20)))))</f>
        <v>0</v>
      </c>
      <c r="AT642" s="4">
        <f ca="1">COUNTIF(INDIRECT("U"&amp;(ROW()+12*(($AN642-1)*3+$AO642)-ROW())/12+5):INDIRECT("AF"&amp;(ROW()+12*(($AN642-1)*3+$AO642)-ROW())/12+5),AS642)</f>
        <v>0</v>
      </c>
      <c r="AU642" s="4">
        <f ca="1">IF(AND(AQ642+AS642&gt;0,AR642+AT642&gt;0),COUNTIF(AU$6:AU641,"&gt;0")+1,0)</f>
        <v>0</v>
      </c>
    </row>
    <row r="643" spans="40:47">
      <c r="AN643" s="4">
        <v>18</v>
      </c>
      <c r="AO643" s="4">
        <v>3</v>
      </c>
      <c r="AP643" s="4">
        <v>2</v>
      </c>
      <c r="AQ643" s="6">
        <f ca="1">IF($AP643=1,IF(INDIRECT(ADDRESS(($AN643-1)*3+$AO643+5,$AP643+7))="",0,INDIRECT(ADDRESS(($AN643-1)*3+$AO643+5,$AP643+7))),IF(INDIRECT(ADDRESS(($AN643-1)*3+$AO643+5,$AP643+7))="",0,IF(COUNTIF(INDIRECT(ADDRESS(($AN643-1)*36+($AO643-1)*12+6,COLUMN())):INDIRECT(ADDRESS(($AN643-1)*36+($AO643-1)*12+$AP643+4,COLUMN())),INDIRECT(ADDRESS(($AN643-1)*3+$AO643+5,$AP643+7)))&gt;=1,0,INDIRECT(ADDRESS(($AN643-1)*3+$AO643+5,$AP643+7)))))</f>
        <v>0</v>
      </c>
      <c r="AR643" s="4">
        <f ca="1">COUNTIF(INDIRECT("H"&amp;(ROW()+12*(($AN643-1)*3+$AO643)-ROW())/12+5):INDIRECT("S"&amp;(ROW()+12*(($AN643-1)*3+$AO643)-ROW())/12+5),AQ643)</f>
        <v>0</v>
      </c>
      <c r="AS643" s="6">
        <f ca="1">IF($AP643=1,IF(INDIRECT(ADDRESS(($AN643-1)*3+$AO643+5,$AP643+20))="",0,INDIRECT(ADDRESS(($AN643-1)*3+$AO643+5,$AP643+20))),IF(INDIRECT(ADDRESS(($AN643-1)*3+$AO643+5,$AP643+20))="",0,IF(COUNTIF(INDIRECT(ADDRESS(($AN643-1)*36+($AO643-1)*12+6,COLUMN())):INDIRECT(ADDRESS(($AN643-1)*36+($AO643-1)*12+$AP643+4,COLUMN())),INDIRECT(ADDRESS(($AN643-1)*3+$AO643+5,$AP643+20)))&gt;=1,0,INDIRECT(ADDRESS(($AN643-1)*3+$AO643+5,$AP643+20)))))</f>
        <v>0</v>
      </c>
      <c r="AT643" s="4">
        <f ca="1">COUNTIF(INDIRECT("U"&amp;(ROW()+12*(($AN643-1)*3+$AO643)-ROW())/12+5):INDIRECT("AF"&amp;(ROW()+12*(($AN643-1)*3+$AO643)-ROW())/12+5),AS643)</f>
        <v>0</v>
      </c>
      <c r="AU643" s="4">
        <f ca="1">IF(AND(AQ643+AS643&gt;0,AR643+AT643&gt;0),COUNTIF(AU$6:AU642,"&gt;0")+1,0)</f>
        <v>0</v>
      </c>
    </row>
    <row r="644" spans="40:47">
      <c r="AN644" s="4">
        <v>18</v>
      </c>
      <c r="AO644" s="4">
        <v>3</v>
      </c>
      <c r="AP644" s="4">
        <v>3</v>
      </c>
      <c r="AQ644" s="6">
        <f ca="1">IF($AP644=1,IF(INDIRECT(ADDRESS(($AN644-1)*3+$AO644+5,$AP644+7))="",0,INDIRECT(ADDRESS(($AN644-1)*3+$AO644+5,$AP644+7))),IF(INDIRECT(ADDRESS(($AN644-1)*3+$AO644+5,$AP644+7))="",0,IF(COUNTIF(INDIRECT(ADDRESS(($AN644-1)*36+($AO644-1)*12+6,COLUMN())):INDIRECT(ADDRESS(($AN644-1)*36+($AO644-1)*12+$AP644+4,COLUMN())),INDIRECT(ADDRESS(($AN644-1)*3+$AO644+5,$AP644+7)))&gt;=1,0,INDIRECT(ADDRESS(($AN644-1)*3+$AO644+5,$AP644+7)))))</f>
        <v>0</v>
      </c>
      <c r="AR644" s="4">
        <f ca="1">COUNTIF(INDIRECT("H"&amp;(ROW()+12*(($AN644-1)*3+$AO644)-ROW())/12+5):INDIRECT("S"&amp;(ROW()+12*(($AN644-1)*3+$AO644)-ROW())/12+5),AQ644)</f>
        <v>0</v>
      </c>
      <c r="AS644" s="6">
        <f ca="1">IF($AP644=1,IF(INDIRECT(ADDRESS(($AN644-1)*3+$AO644+5,$AP644+20))="",0,INDIRECT(ADDRESS(($AN644-1)*3+$AO644+5,$AP644+20))),IF(INDIRECT(ADDRESS(($AN644-1)*3+$AO644+5,$AP644+20))="",0,IF(COUNTIF(INDIRECT(ADDRESS(($AN644-1)*36+($AO644-1)*12+6,COLUMN())):INDIRECT(ADDRESS(($AN644-1)*36+($AO644-1)*12+$AP644+4,COLUMN())),INDIRECT(ADDRESS(($AN644-1)*3+$AO644+5,$AP644+20)))&gt;=1,0,INDIRECT(ADDRESS(($AN644-1)*3+$AO644+5,$AP644+20)))))</f>
        <v>0</v>
      </c>
      <c r="AT644" s="4">
        <f ca="1">COUNTIF(INDIRECT("U"&amp;(ROW()+12*(($AN644-1)*3+$AO644)-ROW())/12+5):INDIRECT("AF"&amp;(ROW()+12*(($AN644-1)*3+$AO644)-ROW())/12+5),AS644)</f>
        <v>0</v>
      </c>
      <c r="AU644" s="4">
        <f ca="1">IF(AND(AQ644+AS644&gt;0,AR644+AT644&gt;0),COUNTIF(AU$6:AU643,"&gt;0")+1,0)</f>
        <v>0</v>
      </c>
    </row>
    <row r="645" spans="40:47">
      <c r="AN645" s="4">
        <v>18</v>
      </c>
      <c r="AO645" s="4">
        <v>3</v>
      </c>
      <c r="AP645" s="4">
        <v>4</v>
      </c>
      <c r="AQ645" s="6">
        <f ca="1">IF($AP645=1,IF(INDIRECT(ADDRESS(($AN645-1)*3+$AO645+5,$AP645+7))="",0,INDIRECT(ADDRESS(($AN645-1)*3+$AO645+5,$AP645+7))),IF(INDIRECT(ADDRESS(($AN645-1)*3+$AO645+5,$AP645+7))="",0,IF(COUNTIF(INDIRECT(ADDRESS(($AN645-1)*36+($AO645-1)*12+6,COLUMN())):INDIRECT(ADDRESS(($AN645-1)*36+($AO645-1)*12+$AP645+4,COLUMN())),INDIRECT(ADDRESS(($AN645-1)*3+$AO645+5,$AP645+7)))&gt;=1,0,INDIRECT(ADDRESS(($AN645-1)*3+$AO645+5,$AP645+7)))))</f>
        <v>0</v>
      </c>
      <c r="AR645" s="4">
        <f ca="1">COUNTIF(INDIRECT("H"&amp;(ROW()+12*(($AN645-1)*3+$AO645)-ROW())/12+5):INDIRECT("S"&amp;(ROW()+12*(($AN645-1)*3+$AO645)-ROW())/12+5),AQ645)</f>
        <v>0</v>
      </c>
      <c r="AS645" s="6">
        <f ca="1">IF($AP645=1,IF(INDIRECT(ADDRESS(($AN645-1)*3+$AO645+5,$AP645+20))="",0,INDIRECT(ADDRESS(($AN645-1)*3+$AO645+5,$AP645+20))),IF(INDIRECT(ADDRESS(($AN645-1)*3+$AO645+5,$AP645+20))="",0,IF(COUNTIF(INDIRECT(ADDRESS(($AN645-1)*36+($AO645-1)*12+6,COLUMN())):INDIRECT(ADDRESS(($AN645-1)*36+($AO645-1)*12+$AP645+4,COLUMN())),INDIRECT(ADDRESS(($AN645-1)*3+$AO645+5,$AP645+20)))&gt;=1,0,INDIRECT(ADDRESS(($AN645-1)*3+$AO645+5,$AP645+20)))))</f>
        <v>0</v>
      </c>
      <c r="AT645" s="4">
        <f ca="1">COUNTIF(INDIRECT("U"&amp;(ROW()+12*(($AN645-1)*3+$AO645)-ROW())/12+5):INDIRECT("AF"&amp;(ROW()+12*(($AN645-1)*3+$AO645)-ROW())/12+5),AS645)</f>
        <v>0</v>
      </c>
      <c r="AU645" s="4">
        <f ca="1">IF(AND(AQ645+AS645&gt;0,AR645+AT645&gt;0),COUNTIF(AU$6:AU644,"&gt;0")+1,0)</f>
        <v>0</v>
      </c>
    </row>
    <row r="646" spans="40:47">
      <c r="AN646" s="4">
        <v>18</v>
      </c>
      <c r="AO646" s="4">
        <v>3</v>
      </c>
      <c r="AP646" s="4">
        <v>5</v>
      </c>
      <c r="AQ646" s="6">
        <f ca="1">IF($AP646=1,IF(INDIRECT(ADDRESS(($AN646-1)*3+$AO646+5,$AP646+7))="",0,INDIRECT(ADDRESS(($AN646-1)*3+$AO646+5,$AP646+7))),IF(INDIRECT(ADDRESS(($AN646-1)*3+$AO646+5,$AP646+7))="",0,IF(COUNTIF(INDIRECT(ADDRESS(($AN646-1)*36+($AO646-1)*12+6,COLUMN())):INDIRECT(ADDRESS(($AN646-1)*36+($AO646-1)*12+$AP646+4,COLUMN())),INDIRECT(ADDRESS(($AN646-1)*3+$AO646+5,$AP646+7)))&gt;=1,0,INDIRECT(ADDRESS(($AN646-1)*3+$AO646+5,$AP646+7)))))</f>
        <v>0</v>
      </c>
      <c r="AR646" s="4">
        <f ca="1">COUNTIF(INDIRECT("H"&amp;(ROW()+12*(($AN646-1)*3+$AO646)-ROW())/12+5):INDIRECT("S"&amp;(ROW()+12*(($AN646-1)*3+$AO646)-ROW())/12+5),AQ646)</f>
        <v>0</v>
      </c>
      <c r="AS646" s="6">
        <f ca="1">IF($AP646=1,IF(INDIRECT(ADDRESS(($AN646-1)*3+$AO646+5,$AP646+20))="",0,INDIRECT(ADDRESS(($AN646-1)*3+$AO646+5,$AP646+20))),IF(INDIRECT(ADDRESS(($AN646-1)*3+$AO646+5,$AP646+20))="",0,IF(COUNTIF(INDIRECT(ADDRESS(($AN646-1)*36+($AO646-1)*12+6,COLUMN())):INDIRECT(ADDRESS(($AN646-1)*36+($AO646-1)*12+$AP646+4,COLUMN())),INDIRECT(ADDRESS(($AN646-1)*3+$AO646+5,$AP646+20)))&gt;=1,0,INDIRECT(ADDRESS(($AN646-1)*3+$AO646+5,$AP646+20)))))</f>
        <v>0</v>
      </c>
      <c r="AT646" s="4">
        <f ca="1">COUNTIF(INDIRECT("U"&amp;(ROW()+12*(($AN646-1)*3+$AO646)-ROW())/12+5):INDIRECT("AF"&amp;(ROW()+12*(($AN646-1)*3+$AO646)-ROW())/12+5),AS646)</f>
        <v>0</v>
      </c>
      <c r="AU646" s="4">
        <f ca="1">IF(AND(AQ646+AS646&gt;0,AR646+AT646&gt;0),COUNTIF(AU$6:AU645,"&gt;0")+1,0)</f>
        <v>0</v>
      </c>
    </row>
    <row r="647" spans="40:47">
      <c r="AN647" s="4">
        <v>18</v>
      </c>
      <c r="AO647" s="4">
        <v>3</v>
      </c>
      <c r="AP647" s="4">
        <v>6</v>
      </c>
      <c r="AQ647" s="6">
        <f ca="1">IF($AP647=1,IF(INDIRECT(ADDRESS(($AN647-1)*3+$AO647+5,$AP647+7))="",0,INDIRECT(ADDRESS(($AN647-1)*3+$AO647+5,$AP647+7))),IF(INDIRECT(ADDRESS(($AN647-1)*3+$AO647+5,$AP647+7))="",0,IF(COUNTIF(INDIRECT(ADDRESS(($AN647-1)*36+($AO647-1)*12+6,COLUMN())):INDIRECT(ADDRESS(($AN647-1)*36+($AO647-1)*12+$AP647+4,COLUMN())),INDIRECT(ADDRESS(($AN647-1)*3+$AO647+5,$AP647+7)))&gt;=1,0,INDIRECT(ADDRESS(($AN647-1)*3+$AO647+5,$AP647+7)))))</f>
        <v>0</v>
      </c>
      <c r="AR647" s="4">
        <f ca="1">COUNTIF(INDIRECT("H"&amp;(ROW()+12*(($AN647-1)*3+$AO647)-ROW())/12+5):INDIRECT("S"&amp;(ROW()+12*(($AN647-1)*3+$AO647)-ROW())/12+5),AQ647)</f>
        <v>0</v>
      </c>
      <c r="AS647" s="6">
        <f ca="1">IF($AP647=1,IF(INDIRECT(ADDRESS(($AN647-1)*3+$AO647+5,$AP647+20))="",0,INDIRECT(ADDRESS(($AN647-1)*3+$AO647+5,$AP647+20))),IF(INDIRECT(ADDRESS(($AN647-1)*3+$AO647+5,$AP647+20))="",0,IF(COUNTIF(INDIRECT(ADDRESS(($AN647-1)*36+($AO647-1)*12+6,COLUMN())):INDIRECT(ADDRESS(($AN647-1)*36+($AO647-1)*12+$AP647+4,COLUMN())),INDIRECT(ADDRESS(($AN647-1)*3+$AO647+5,$AP647+20)))&gt;=1,0,INDIRECT(ADDRESS(($AN647-1)*3+$AO647+5,$AP647+20)))))</f>
        <v>0</v>
      </c>
      <c r="AT647" s="4">
        <f ca="1">COUNTIF(INDIRECT("U"&amp;(ROW()+12*(($AN647-1)*3+$AO647)-ROW())/12+5):INDIRECT("AF"&amp;(ROW()+12*(($AN647-1)*3+$AO647)-ROW())/12+5),AS647)</f>
        <v>0</v>
      </c>
      <c r="AU647" s="4">
        <f ca="1">IF(AND(AQ647+AS647&gt;0,AR647+AT647&gt;0),COUNTIF(AU$6:AU646,"&gt;0")+1,0)</f>
        <v>0</v>
      </c>
    </row>
    <row r="648" spans="40:47">
      <c r="AN648" s="4">
        <v>18</v>
      </c>
      <c r="AO648" s="4">
        <v>3</v>
      </c>
      <c r="AP648" s="4">
        <v>7</v>
      </c>
      <c r="AQ648" s="6">
        <f ca="1">IF($AP648=1,IF(INDIRECT(ADDRESS(($AN648-1)*3+$AO648+5,$AP648+7))="",0,INDIRECT(ADDRESS(($AN648-1)*3+$AO648+5,$AP648+7))),IF(INDIRECT(ADDRESS(($AN648-1)*3+$AO648+5,$AP648+7))="",0,IF(COUNTIF(INDIRECT(ADDRESS(($AN648-1)*36+($AO648-1)*12+6,COLUMN())):INDIRECT(ADDRESS(($AN648-1)*36+($AO648-1)*12+$AP648+4,COLUMN())),INDIRECT(ADDRESS(($AN648-1)*3+$AO648+5,$AP648+7)))&gt;=1,0,INDIRECT(ADDRESS(($AN648-1)*3+$AO648+5,$AP648+7)))))</f>
        <v>0</v>
      </c>
      <c r="AR648" s="4">
        <f ca="1">COUNTIF(INDIRECT("H"&amp;(ROW()+12*(($AN648-1)*3+$AO648)-ROW())/12+5):INDIRECT("S"&amp;(ROW()+12*(($AN648-1)*3+$AO648)-ROW())/12+5),AQ648)</f>
        <v>0</v>
      </c>
      <c r="AS648" s="6">
        <f ca="1">IF($AP648=1,IF(INDIRECT(ADDRESS(($AN648-1)*3+$AO648+5,$AP648+20))="",0,INDIRECT(ADDRESS(($AN648-1)*3+$AO648+5,$AP648+20))),IF(INDIRECT(ADDRESS(($AN648-1)*3+$AO648+5,$AP648+20))="",0,IF(COUNTIF(INDIRECT(ADDRESS(($AN648-1)*36+($AO648-1)*12+6,COLUMN())):INDIRECT(ADDRESS(($AN648-1)*36+($AO648-1)*12+$AP648+4,COLUMN())),INDIRECT(ADDRESS(($AN648-1)*3+$AO648+5,$AP648+20)))&gt;=1,0,INDIRECT(ADDRESS(($AN648-1)*3+$AO648+5,$AP648+20)))))</f>
        <v>0</v>
      </c>
      <c r="AT648" s="4">
        <f ca="1">COUNTIF(INDIRECT("U"&amp;(ROW()+12*(($AN648-1)*3+$AO648)-ROW())/12+5):INDIRECT("AF"&amp;(ROW()+12*(($AN648-1)*3+$AO648)-ROW())/12+5),AS648)</f>
        <v>0</v>
      </c>
      <c r="AU648" s="4">
        <f ca="1">IF(AND(AQ648+AS648&gt;0,AR648+AT648&gt;0),COUNTIF(AU$6:AU647,"&gt;0")+1,0)</f>
        <v>0</v>
      </c>
    </row>
    <row r="649" spans="40:47">
      <c r="AN649" s="4">
        <v>18</v>
      </c>
      <c r="AO649" s="4">
        <v>3</v>
      </c>
      <c r="AP649" s="4">
        <v>8</v>
      </c>
      <c r="AQ649" s="6">
        <f ca="1">IF($AP649=1,IF(INDIRECT(ADDRESS(($AN649-1)*3+$AO649+5,$AP649+7))="",0,INDIRECT(ADDRESS(($AN649-1)*3+$AO649+5,$AP649+7))),IF(INDIRECT(ADDRESS(($AN649-1)*3+$AO649+5,$AP649+7))="",0,IF(COUNTIF(INDIRECT(ADDRESS(($AN649-1)*36+($AO649-1)*12+6,COLUMN())):INDIRECT(ADDRESS(($AN649-1)*36+($AO649-1)*12+$AP649+4,COLUMN())),INDIRECT(ADDRESS(($AN649-1)*3+$AO649+5,$AP649+7)))&gt;=1,0,INDIRECT(ADDRESS(($AN649-1)*3+$AO649+5,$AP649+7)))))</f>
        <v>0</v>
      </c>
      <c r="AR649" s="4">
        <f ca="1">COUNTIF(INDIRECT("H"&amp;(ROW()+12*(($AN649-1)*3+$AO649)-ROW())/12+5):INDIRECT("S"&amp;(ROW()+12*(($AN649-1)*3+$AO649)-ROW())/12+5),AQ649)</f>
        <v>0</v>
      </c>
      <c r="AS649" s="6">
        <f ca="1">IF($AP649=1,IF(INDIRECT(ADDRESS(($AN649-1)*3+$AO649+5,$AP649+20))="",0,INDIRECT(ADDRESS(($AN649-1)*3+$AO649+5,$AP649+20))),IF(INDIRECT(ADDRESS(($AN649-1)*3+$AO649+5,$AP649+20))="",0,IF(COUNTIF(INDIRECT(ADDRESS(($AN649-1)*36+($AO649-1)*12+6,COLUMN())):INDIRECT(ADDRESS(($AN649-1)*36+($AO649-1)*12+$AP649+4,COLUMN())),INDIRECT(ADDRESS(($AN649-1)*3+$AO649+5,$AP649+20)))&gt;=1,0,INDIRECT(ADDRESS(($AN649-1)*3+$AO649+5,$AP649+20)))))</f>
        <v>0</v>
      </c>
      <c r="AT649" s="4">
        <f ca="1">COUNTIF(INDIRECT("U"&amp;(ROW()+12*(($AN649-1)*3+$AO649)-ROW())/12+5):INDIRECT("AF"&amp;(ROW()+12*(($AN649-1)*3+$AO649)-ROW())/12+5),AS649)</f>
        <v>0</v>
      </c>
      <c r="AU649" s="4">
        <f ca="1">IF(AND(AQ649+AS649&gt;0,AR649+AT649&gt;0),COUNTIF(AU$6:AU648,"&gt;0")+1,0)</f>
        <v>0</v>
      </c>
    </row>
    <row r="650" spans="40:47">
      <c r="AN650" s="4">
        <v>18</v>
      </c>
      <c r="AO650" s="4">
        <v>3</v>
      </c>
      <c r="AP650" s="4">
        <v>9</v>
      </c>
      <c r="AQ650" s="6">
        <f ca="1">IF($AP650=1,IF(INDIRECT(ADDRESS(($AN650-1)*3+$AO650+5,$AP650+7))="",0,INDIRECT(ADDRESS(($AN650-1)*3+$AO650+5,$AP650+7))),IF(INDIRECT(ADDRESS(($AN650-1)*3+$AO650+5,$AP650+7))="",0,IF(COUNTIF(INDIRECT(ADDRESS(($AN650-1)*36+($AO650-1)*12+6,COLUMN())):INDIRECT(ADDRESS(($AN650-1)*36+($AO650-1)*12+$AP650+4,COLUMN())),INDIRECT(ADDRESS(($AN650-1)*3+$AO650+5,$AP650+7)))&gt;=1,0,INDIRECT(ADDRESS(($AN650-1)*3+$AO650+5,$AP650+7)))))</f>
        <v>0</v>
      </c>
      <c r="AR650" s="4">
        <f ca="1">COUNTIF(INDIRECT("H"&amp;(ROW()+12*(($AN650-1)*3+$AO650)-ROW())/12+5):INDIRECT("S"&amp;(ROW()+12*(($AN650-1)*3+$AO650)-ROW())/12+5),AQ650)</f>
        <v>0</v>
      </c>
      <c r="AS650" s="6">
        <f ca="1">IF($AP650=1,IF(INDIRECT(ADDRESS(($AN650-1)*3+$AO650+5,$AP650+20))="",0,INDIRECT(ADDRESS(($AN650-1)*3+$AO650+5,$AP650+20))),IF(INDIRECT(ADDRESS(($AN650-1)*3+$AO650+5,$AP650+20))="",0,IF(COUNTIF(INDIRECT(ADDRESS(($AN650-1)*36+($AO650-1)*12+6,COLUMN())):INDIRECT(ADDRESS(($AN650-1)*36+($AO650-1)*12+$AP650+4,COLUMN())),INDIRECT(ADDRESS(($AN650-1)*3+$AO650+5,$AP650+20)))&gt;=1,0,INDIRECT(ADDRESS(($AN650-1)*3+$AO650+5,$AP650+20)))))</f>
        <v>0</v>
      </c>
      <c r="AT650" s="4">
        <f ca="1">COUNTIF(INDIRECT("U"&amp;(ROW()+12*(($AN650-1)*3+$AO650)-ROW())/12+5):INDIRECT("AF"&amp;(ROW()+12*(($AN650-1)*3+$AO650)-ROW())/12+5),AS650)</f>
        <v>0</v>
      </c>
      <c r="AU650" s="4">
        <f ca="1">IF(AND(AQ650+AS650&gt;0,AR650+AT650&gt;0),COUNTIF(AU$6:AU649,"&gt;0")+1,0)</f>
        <v>0</v>
      </c>
    </row>
    <row r="651" spans="40:47">
      <c r="AN651" s="4">
        <v>18</v>
      </c>
      <c r="AO651" s="4">
        <v>3</v>
      </c>
      <c r="AP651" s="4">
        <v>10</v>
      </c>
      <c r="AQ651" s="6">
        <f ca="1">IF($AP651=1,IF(INDIRECT(ADDRESS(($AN651-1)*3+$AO651+5,$AP651+7))="",0,INDIRECT(ADDRESS(($AN651-1)*3+$AO651+5,$AP651+7))),IF(INDIRECT(ADDRESS(($AN651-1)*3+$AO651+5,$AP651+7))="",0,IF(COUNTIF(INDIRECT(ADDRESS(($AN651-1)*36+($AO651-1)*12+6,COLUMN())):INDIRECT(ADDRESS(($AN651-1)*36+($AO651-1)*12+$AP651+4,COLUMN())),INDIRECT(ADDRESS(($AN651-1)*3+$AO651+5,$AP651+7)))&gt;=1,0,INDIRECT(ADDRESS(($AN651-1)*3+$AO651+5,$AP651+7)))))</f>
        <v>0</v>
      </c>
      <c r="AR651" s="4">
        <f ca="1">COUNTIF(INDIRECT("H"&amp;(ROW()+12*(($AN651-1)*3+$AO651)-ROW())/12+5):INDIRECT("S"&amp;(ROW()+12*(($AN651-1)*3+$AO651)-ROW())/12+5),AQ651)</f>
        <v>0</v>
      </c>
      <c r="AS651" s="6">
        <f ca="1">IF($AP651=1,IF(INDIRECT(ADDRESS(($AN651-1)*3+$AO651+5,$AP651+20))="",0,INDIRECT(ADDRESS(($AN651-1)*3+$AO651+5,$AP651+20))),IF(INDIRECT(ADDRESS(($AN651-1)*3+$AO651+5,$AP651+20))="",0,IF(COUNTIF(INDIRECT(ADDRESS(($AN651-1)*36+($AO651-1)*12+6,COLUMN())):INDIRECT(ADDRESS(($AN651-1)*36+($AO651-1)*12+$AP651+4,COLUMN())),INDIRECT(ADDRESS(($AN651-1)*3+$AO651+5,$AP651+20)))&gt;=1,0,INDIRECT(ADDRESS(($AN651-1)*3+$AO651+5,$AP651+20)))))</f>
        <v>0</v>
      </c>
      <c r="AT651" s="4">
        <f ca="1">COUNTIF(INDIRECT("U"&amp;(ROW()+12*(($AN651-1)*3+$AO651)-ROW())/12+5):INDIRECT("AF"&amp;(ROW()+12*(($AN651-1)*3+$AO651)-ROW())/12+5),AS651)</f>
        <v>0</v>
      </c>
      <c r="AU651" s="4">
        <f ca="1">IF(AND(AQ651+AS651&gt;0,AR651+AT651&gt;0),COUNTIF(AU$6:AU650,"&gt;0")+1,0)</f>
        <v>0</v>
      </c>
    </row>
    <row r="652" spans="40:47">
      <c r="AN652" s="4">
        <v>18</v>
      </c>
      <c r="AO652" s="4">
        <v>3</v>
      </c>
      <c r="AP652" s="4">
        <v>11</v>
      </c>
      <c r="AQ652" s="6">
        <f ca="1">IF($AP652=1,IF(INDIRECT(ADDRESS(($AN652-1)*3+$AO652+5,$AP652+7))="",0,INDIRECT(ADDRESS(($AN652-1)*3+$AO652+5,$AP652+7))),IF(INDIRECT(ADDRESS(($AN652-1)*3+$AO652+5,$AP652+7))="",0,IF(COUNTIF(INDIRECT(ADDRESS(($AN652-1)*36+($AO652-1)*12+6,COLUMN())):INDIRECT(ADDRESS(($AN652-1)*36+($AO652-1)*12+$AP652+4,COLUMN())),INDIRECT(ADDRESS(($AN652-1)*3+$AO652+5,$AP652+7)))&gt;=1,0,INDIRECT(ADDRESS(($AN652-1)*3+$AO652+5,$AP652+7)))))</f>
        <v>0</v>
      </c>
      <c r="AR652" s="4">
        <f ca="1">COUNTIF(INDIRECT("H"&amp;(ROW()+12*(($AN652-1)*3+$AO652)-ROW())/12+5):INDIRECT("S"&amp;(ROW()+12*(($AN652-1)*3+$AO652)-ROW())/12+5),AQ652)</f>
        <v>0</v>
      </c>
      <c r="AS652" s="6">
        <f ca="1">IF($AP652=1,IF(INDIRECT(ADDRESS(($AN652-1)*3+$AO652+5,$AP652+20))="",0,INDIRECT(ADDRESS(($AN652-1)*3+$AO652+5,$AP652+20))),IF(INDIRECT(ADDRESS(($AN652-1)*3+$AO652+5,$AP652+20))="",0,IF(COUNTIF(INDIRECT(ADDRESS(($AN652-1)*36+($AO652-1)*12+6,COLUMN())):INDIRECT(ADDRESS(($AN652-1)*36+($AO652-1)*12+$AP652+4,COLUMN())),INDIRECT(ADDRESS(($AN652-1)*3+$AO652+5,$AP652+20)))&gt;=1,0,INDIRECT(ADDRESS(($AN652-1)*3+$AO652+5,$AP652+20)))))</f>
        <v>0</v>
      </c>
      <c r="AT652" s="4">
        <f ca="1">COUNTIF(INDIRECT("U"&amp;(ROW()+12*(($AN652-1)*3+$AO652)-ROW())/12+5):INDIRECT("AF"&amp;(ROW()+12*(($AN652-1)*3+$AO652)-ROW())/12+5),AS652)</f>
        <v>0</v>
      </c>
      <c r="AU652" s="4">
        <f ca="1">IF(AND(AQ652+AS652&gt;0,AR652+AT652&gt;0),COUNTIF(AU$6:AU651,"&gt;0")+1,0)</f>
        <v>0</v>
      </c>
    </row>
    <row r="653" spans="40:47">
      <c r="AN653" s="77">
        <v>18</v>
      </c>
      <c r="AO653" s="77">
        <v>3</v>
      </c>
      <c r="AP653" s="77">
        <v>12</v>
      </c>
      <c r="AQ653" s="78">
        <f ca="1">IF($AP653=1,IF(INDIRECT(ADDRESS(($AN653-1)*3+$AO653+5,$AP653+7))="",0,INDIRECT(ADDRESS(($AN653-1)*3+$AO653+5,$AP653+7))),IF(INDIRECT(ADDRESS(($AN653-1)*3+$AO653+5,$AP653+7))="",0,IF(COUNTIF(INDIRECT(ADDRESS(($AN653-1)*36+($AO653-1)*12+6,COLUMN())):INDIRECT(ADDRESS(($AN653-1)*36+($AO653-1)*12+$AP653+4,COLUMN())),INDIRECT(ADDRESS(($AN653-1)*3+$AO653+5,$AP653+7)))&gt;=1,0,INDIRECT(ADDRESS(($AN653-1)*3+$AO653+5,$AP653+7)))))</f>
        <v>0</v>
      </c>
      <c r="AR653" s="77">
        <f ca="1">COUNTIF(INDIRECT("H"&amp;(ROW()+12*(($AN653-1)*3+$AO653)-ROW())/12+5):INDIRECT("S"&amp;(ROW()+12*(($AN653-1)*3+$AO653)-ROW())/12+5),AQ653)</f>
        <v>0</v>
      </c>
      <c r="AS653" s="78">
        <f ca="1">IF($AP653=1,IF(INDIRECT(ADDRESS(($AN653-1)*3+$AO653+5,$AP653+20))="",0,INDIRECT(ADDRESS(($AN653-1)*3+$AO653+5,$AP653+20))),IF(INDIRECT(ADDRESS(($AN653-1)*3+$AO653+5,$AP653+20))="",0,IF(COUNTIF(INDIRECT(ADDRESS(($AN653-1)*36+($AO653-1)*12+6,COLUMN())):INDIRECT(ADDRESS(($AN653-1)*36+($AO653-1)*12+$AP653+4,COLUMN())),INDIRECT(ADDRESS(($AN653-1)*3+$AO653+5,$AP653+20)))&gt;=1,0,INDIRECT(ADDRESS(($AN653-1)*3+$AO653+5,$AP653+20)))))</f>
        <v>0</v>
      </c>
      <c r="AT653" s="77">
        <f ca="1">COUNTIF(INDIRECT("U"&amp;(ROW()+12*(($AN653-1)*3+$AO653)-ROW())/12+5):INDIRECT("AF"&amp;(ROW()+12*(($AN653-1)*3+$AO653)-ROW())/12+5),AS653)</f>
        <v>0</v>
      </c>
      <c r="AU653" s="4">
        <f ca="1">IF(AND(AQ653+AS653&gt;0,AR653+AT653&gt;0),COUNTIF(AU$6:AU652,"&gt;0")+1,0)</f>
        <v>0</v>
      </c>
    </row>
    <row r="654" spans="40:47">
      <c r="AN654" s="4">
        <v>19</v>
      </c>
      <c r="AO654" s="4">
        <v>1</v>
      </c>
      <c r="AP654" s="4">
        <v>1</v>
      </c>
      <c r="AQ654" s="6">
        <f ca="1">IF($AP654=1,IF(INDIRECT(ADDRESS(($AN654-1)*3+$AO654+5,$AP654+7))="",0,INDIRECT(ADDRESS(($AN654-1)*3+$AO654+5,$AP654+7))),IF(INDIRECT(ADDRESS(($AN654-1)*3+$AO654+5,$AP654+7))="",0,IF(COUNTIF(INDIRECT(ADDRESS(($AN654-1)*36+($AO654-1)*12+6,COLUMN())):INDIRECT(ADDRESS(($AN654-1)*36+($AO654-1)*12+$AP654+4,COLUMN())),INDIRECT(ADDRESS(($AN654-1)*3+$AO654+5,$AP654+7)))&gt;=1,0,INDIRECT(ADDRESS(($AN654-1)*3+$AO654+5,$AP654+7)))))</f>
        <v>0</v>
      </c>
      <c r="AR654" s="4">
        <f ca="1">COUNTIF(INDIRECT("H"&amp;(ROW()+12*(($AN654-1)*3+$AO654)-ROW())/12+5):INDIRECT("S"&amp;(ROW()+12*(($AN654-1)*3+$AO654)-ROW())/12+5),AQ654)</f>
        <v>0</v>
      </c>
      <c r="AS654" s="6">
        <f ca="1">IF($AP654=1,IF(INDIRECT(ADDRESS(($AN654-1)*3+$AO654+5,$AP654+20))="",0,INDIRECT(ADDRESS(($AN654-1)*3+$AO654+5,$AP654+20))),IF(INDIRECT(ADDRESS(($AN654-1)*3+$AO654+5,$AP654+20))="",0,IF(COUNTIF(INDIRECT(ADDRESS(($AN654-1)*36+($AO654-1)*12+6,COLUMN())):INDIRECT(ADDRESS(($AN654-1)*36+($AO654-1)*12+$AP654+4,COLUMN())),INDIRECT(ADDRESS(($AN654-1)*3+$AO654+5,$AP654+20)))&gt;=1,0,INDIRECT(ADDRESS(($AN654-1)*3+$AO654+5,$AP654+20)))))</f>
        <v>0</v>
      </c>
      <c r="AT654" s="4">
        <f ca="1">COUNTIF(INDIRECT("U"&amp;(ROW()+12*(($AN654-1)*3+$AO654)-ROW())/12+5):INDIRECT("AF"&amp;(ROW()+12*(($AN654-1)*3+$AO654)-ROW())/12+5),AS654)</f>
        <v>0</v>
      </c>
      <c r="AU654" s="4">
        <f ca="1">IF(AND(AQ654+AS654&gt;0,AR654+AT654&gt;0),COUNTIF(AU$6:AU653,"&gt;0")+1,0)</f>
        <v>0</v>
      </c>
    </row>
    <row r="655" spans="40:47">
      <c r="AN655" s="4">
        <v>19</v>
      </c>
      <c r="AO655" s="4">
        <v>1</v>
      </c>
      <c r="AP655" s="4">
        <v>2</v>
      </c>
      <c r="AQ655" s="6">
        <f ca="1">IF($AP655=1,IF(INDIRECT(ADDRESS(($AN655-1)*3+$AO655+5,$AP655+7))="",0,INDIRECT(ADDRESS(($AN655-1)*3+$AO655+5,$AP655+7))),IF(INDIRECT(ADDRESS(($AN655-1)*3+$AO655+5,$AP655+7))="",0,IF(COUNTIF(INDIRECT(ADDRESS(($AN655-1)*36+($AO655-1)*12+6,COLUMN())):INDIRECT(ADDRESS(($AN655-1)*36+($AO655-1)*12+$AP655+4,COLUMN())),INDIRECT(ADDRESS(($AN655-1)*3+$AO655+5,$AP655+7)))&gt;=1,0,INDIRECT(ADDRESS(($AN655-1)*3+$AO655+5,$AP655+7)))))</f>
        <v>0</v>
      </c>
      <c r="AR655" s="4">
        <f ca="1">COUNTIF(INDIRECT("H"&amp;(ROW()+12*(($AN655-1)*3+$AO655)-ROW())/12+5):INDIRECT("S"&amp;(ROW()+12*(($AN655-1)*3+$AO655)-ROW())/12+5),AQ655)</f>
        <v>0</v>
      </c>
      <c r="AS655" s="6">
        <f ca="1">IF($AP655=1,IF(INDIRECT(ADDRESS(($AN655-1)*3+$AO655+5,$AP655+20))="",0,INDIRECT(ADDRESS(($AN655-1)*3+$AO655+5,$AP655+20))),IF(INDIRECT(ADDRESS(($AN655-1)*3+$AO655+5,$AP655+20))="",0,IF(COUNTIF(INDIRECT(ADDRESS(($AN655-1)*36+($AO655-1)*12+6,COLUMN())):INDIRECT(ADDRESS(($AN655-1)*36+($AO655-1)*12+$AP655+4,COLUMN())),INDIRECT(ADDRESS(($AN655-1)*3+$AO655+5,$AP655+20)))&gt;=1,0,INDIRECT(ADDRESS(($AN655-1)*3+$AO655+5,$AP655+20)))))</f>
        <v>0</v>
      </c>
      <c r="AT655" s="4">
        <f ca="1">COUNTIF(INDIRECT("U"&amp;(ROW()+12*(($AN655-1)*3+$AO655)-ROW())/12+5):INDIRECT("AF"&amp;(ROW()+12*(($AN655-1)*3+$AO655)-ROW())/12+5),AS655)</f>
        <v>0</v>
      </c>
      <c r="AU655" s="4">
        <f ca="1">IF(AND(AQ655+AS655&gt;0,AR655+AT655&gt;0),COUNTIF(AU$6:AU654,"&gt;0")+1,0)</f>
        <v>0</v>
      </c>
    </row>
    <row r="656" spans="40:47">
      <c r="AN656" s="4">
        <v>19</v>
      </c>
      <c r="AO656" s="4">
        <v>1</v>
      </c>
      <c r="AP656" s="4">
        <v>3</v>
      </c>
      <c r="AQ656" s="6">
        <f ca="1">IF($AP656=1,IF(INDIRECT(ADDRESS(($AN656-1)*3+$AO656+5,$AP656+7))="",0,INDIRECT(ADDRESS(($AN656-1)*3+$AO656+5,$AP656+7))),IF(INDIRECT(ADDRESS(($AN656-1)*3+$AO656+5,$AP656+7))="",0,IF(COUNTIF(INDIRECT(ADDRESS(($AN656-1)*36+($AO656-1)*12+6,COLUMN())):INDIRECT(ADDRESS(($AN656-1)*36+($AO656-1)*12+$AP656+4,COLUMN())),INDIRECT(ADDRESS(($AN656-1)*3+$AO656+5,$AP656+7)))&gt;=1,0,INDIRECT(ADDRESS(($AN656-1)*3+$AO656+5,$AP656+7)))))</f>
        <v>0</v>
      </c>
      <c r="AR656" s="4">
        <f ca="1">COUNTIF(INDIRECT("H"&amp;(ROW()+12*(($AN656-1)*3+$AO656)-ROW())/12+5):INDIRECT("S"&amp;(ROW()+12*(($AN656-1)*3+$AO656)-ROW())/12+5),AQ656)</f>
        <v>0</v>
      </c>
      <c r="AS656" s="6">
        <f ca="1">IF($AP656=1,IF(INDIRECT(ADDRESS(($AN656-1)*3+$AO656+5,$AP656+20))="",0,INDIRECT(ADDRESS(($AN656-1)*3+$AO656+5,$AP656+20))),IF(INDIRECT(ADDRESS(($AN656-1)*3+$AO656+5,$AP656+20))="",0,IF(COUNTIF(INDIRECT(ADDRESS(($AN656-1)*36+($AO656-1)*12+6,COLUMN())):INDIRECT(ADDRESS(($AN656-1)*36+($AO656-1)*12+$AP656+4,COLUMN())),INDIRECT(ADDRESS(($AN656-1)*3+$AO656+5,$AP656+20)))&gt;=1,0,INDIRECT(ADDRESS(($AN656-1)*3+$AO656+5,$AP656+20)))))</f>
        <v>0</v>
      </c>
      <c r="AT656" s="4">
        <f ca="1">COUNTIF(INDIRECT("U"&amp;(ROW()+12*(($AN656-1)*3+$AO656)-ROW())/12+5):INDIRECT("AF"&amp;(ROW()+12*(($AN656-1)*3+$AO656)-ROW())/12+5),AS656)</f>
        <v>0</v>
      </c>
      <c r="AU656" s="4">
        <f ca="1">IF(AND(AQ656+AS656&gt;0,AR656+AT656&gt;0),COUNTIF(AU$6:AU655,"&gt;0")+1,0)</f>
        <v>0</v>
      </c>
    </row>
    <row r="657" spans="40:47">
      <c r="AN657" s="4">
        <v>19</v>
      </c>
      <c r="AO657" s="4">
        <v>1</v>
      </c>
      <c r="AP657" s="4">
        <v>4</v>
      </c>
      <c r="AQ657" s="6">
        <f ca="1">IF($AP657=1,IF(INDIRECT(ADDRESS(($AN657-1)*3+$AO657+5,$AP657+7))="",0,INDIRECT(ADDRESS(($AN657-1)*3+$AO657+5,$AP657+7))),IF(INDIRECT(ADDRESS(($AN657-1)*3+$AO657+5,$AP657+7))="",0,IF(COUNTIF(INDIRECT(ADDRESS(($AN657-1)*36+($AO657-1)*12+6,COLUMN())):INDIRECT(ADDRESS(($AN657-1)*36+($AO657-1)*12+$AP657+4,COLUMN())),INDIRECT(ADDRESS(($AN657-1)*3+$AO657+5,$AP657+7)))&gt;=1,0,INDIRECT(ADDRESS(($AN657-1)*3+$AO657+5,$AP657+7)))))</f>
        <v>0</v>
      </c>
      <c r="AR657" s="4">
        <f ca="1">COUNTIF(INDIRECT("H"&amp;(ROW()+12*(($AN657-1)*3+$AO657)-ROW())/12+5):INDIRECT("S"&amp;(ROW()+12*(($AN657-1)*3+$AO657)-ROW())/12+5),AQ657)</f>
        <v>0</v>
      </c>
      <c r="AS657" s="6">
        <f ca="1">IF($AP657=1,IF(INDIRECT(ADDRESS(($AN657-1)*3+$AO657+5,$AP657+20))="",0,INDIRECT(ADDRESS(($AN657-1)*3+$AO657+5,$AP657+20))),IF(INDIRECT(ADDRESS(($AN657-1)*3+$AO657+5,$AP657+20))="",0,IF(COUNTIF(INDIRECT(ADDRESS(($AN657-1)*36+($AO657-1)*12+6,COLUMN())):INDIRECT(ADDRESS(($AN657-1)*36+($AO657-1)*12+$AP657+4,COLUMN())),INDIRECT(ADDRESS(($AN657-1)*3+$AO657+5,$AP657+20)))&gt;=1,0,INDIRECT(ADDRESS(($AN657-1)*3+$AO657+5,$AP657+20)))))</f>
        <v>0</v>
      </c>
      <c r="AT657" s="4">
        <f ca="1">COUNTIF(INDIRECT("U"&amp;(ROW()+12*(($AN657-1)*3+$AO657)-ROW())/12+5):INDIRECT("AF"&amp;(ROW()+12*(($AN657-1)*3+$AO657)-ROW())/12+5),AS657)</f>
        <v>0</v>
      </c>
      <c r="AU657" s="4">
        <f ca="1">IF(AND(AQ657+AS657&gt;0,AR657+AT657&gt;0),COUNTIF(AU$6:AU656,"&gt;0")+1,0)</f>
        <v>0</v>
      </c>
    </row>
    <row r="658" spans="40:47">
      <c r="AN658" s="4">
        <v>19</v>
      </c>
      <c r="AO658" s="4">
        <v>1</v>
      </c>
      <c r="AP658" s="4">
        <v>5</v>
      </c>
      <c r="AQ658" s="6">
        <f ca="1">IF($AP658=1,IF(INDIRECT(ADDRESS(($AN658-1)*3+$AO658+5,$AP658+7))="",0,INDIRECT(ADDRESS(($AN658-1)*3+$AO658+5,$AP658+7))),IF(INDIRECT(ADDRESS(($AN658-1)*3+$AO658+5,$AP658+7))="",0,IF(COUNTIF(INDIRECT(ADDRESS(($AN658-1)*36+($AO658-1)*12+6,COLUMN())):INDIRECT(ADDRESS(($AN658-1)*36+($AO658-1)*12+$AP658+4,COLUMN())),INDIRECT(ADDRESS(($AN658-1)*3+$AO658+5,$AP658+7)))&gt;=1,0,INDIRECT(ADDRESS(($AN658-1)*3+$AO658+5,$AP658+7)))))</f>
        <v>0</v>
      </c>
      <c r="AR658" s="4">
        <f ca="1">COUNTIF(INDIRECT("H"&amp;(ROW()+12*(($AN658-1)*3+$AO658)-ROW())/12+5):INDIRECT("S"&amp;(ROW()+12*(($AN658-1)*3+$AO658)-ROW())/12+5),AQ658)</f>
        <v>0</v>
      </c>
      <c r="AS658" s="6">
        <f ca="1">IF($AP658=1,IF(INDIRECT(ADDRESS(($AN658-1)*3+$AO658+5,$AP658+20))="",0,INDIRECT(ADDRESS(($AN658-1)*3+$AO658+5,$AP658+20))),IF(INDIRECT(ADDRESS(($AN658-1)*3+$AO658+5,$AP658+20))="",0,IF(COUNTIF(INDIRECT(ADDRESS(($AN658-1)*36+($AO658-1)*12+6,COLUMN())):INDIRECT(ADDRESS(($AN658-1)*36+($AO658-1)*12+$AP658+4,COLUMN())),INDIRECT(ADDRESS(($AN658-1)*3+$AO658+5,$AP658+20)))&gt;=1,0,INDIRECT(ADDRESS(($AN658-1)*3+$AO658+5,$AP658+20)))))</f>
        <v>0</v>
      </c>
      <c r="AT658" s="4">
        <f ca="1">COUNTIF(INDIRECT("U"&amp;(ROW()+12*(($AN658-1)*3+$AO658)-ROW())/12+5):INDIRECT("AF"&amp;(ROW()+12*(($AN658-1)*3+$AO658)-ROW())/12+5),AS658)</f>
        <v>0</v>
      </c>
      <c r="AU658" s="4">
        <f ca="1">IF(AND(AQ658+AS658&gt;0,AR658+AT658&gt;0),COUNTIF(AU$6:AU657,"&gt;0")+1,0)</f>
        <v>0</v>
      </c>
    </row>
    <row r="659" spans="40:47">
      <c r="AN659" s="4">
        <v>19</v>
      </c>
      <c r="AO659" s="4">
        <v>1</v>
      </c>
      <c r="AP659" s="4">
        <v>6</v>
      </c>
      <c r="AQ659" s="6">
        <f ca="1">IF($AP659=1,IF(INDIRECT(ADDRESS(($AN659-1)*3+$AO659+5,$AP659+7))="",0,INDIRECT(ADDRESS(($AN659-1)*3+$AO659+5,$AP659+7))),IF(INDIRECT(ADDRESS(($AN659-1)*3+$AO659+5,$AP659+7))="",0,IF(COUNTIF(INDIRECT(ADDRESS(($AN659-1)*36+($AO659-1)*12+6,COLUMN())):INDIRECT(ADDRESS(($AN659-1)*36+($AO659-1)*12+$AP659+4,COLUMN())),INDIRECT(ADDRESS(($AN659-1)*3+$AO659+5,$AP659+7)))&gt;=1,0,INDIRECT(ADDRESS(($AN659-1)*3+$AO659+5,$AP659+7)))))</f>
        <v>0</v>
      </c>
      <c r="AR659" s="4">
        <f ca="1">COUNTIF(INDIRECT("H"&amp;(ROW()+12*(($AN659-1)*3+$AO659)-ROW())/12+5):INDIRECT("S"&amp;(ROW()+12*(($AN659-1)*3+$AO659)-ROW())/12+5),AQ659)</f>
        <v>0</v>
      </c>
      <c r="AS659" s="6">
        <f ca="1">IF($AP659=1,IF(INDIRECT(ADDRESS(($AN659-1)*3+$AO659+5,$AP659+20))="",0,INDIRECT(ADDRESS(($AN659-1)*3+$AO659+5,$AP659+20))),IF(INDIRECT(ADDRESS(($AN659-1)*3+$AO659+5,$AP659+20))="",0,IF(COUNTIF(INDIRECT(ADDRESS(($AN659-1)*36+($AO659-1)*12+6,COLUMN())):INDIRECT(ADDRESS(($AN659-1)*36+($AO659-1)*12+$AP659+4,COLUMN())),INDIRECT(ADDRESS(($AN659-1)*3+$AO659+5,$AP659+20)))&gt;=1,0,INDIRECT(ADDRESS(($AN659-1)*3+$AO659+5,$AP659+20)))))</f>
        <v>0</v>
      </c>
      <c r="AT659" s="4">
        <f ca="1">COUNTIF(INDIRECT("U"&amp;(ROW()+12*(($AN659-1)*3+$AO659)-ROW())/12+5):INDIRECT("AF"&amp;(ROW()+12*(($AN659-1)*3+$AO659)-ROW())/12+5),AS659)</f>
        <v>0</v>
      </c>
      <c r="AU659" s="4">
        <f ca="1">IF(AND(AQ659+AS659&gt;0,AR659+AT659&gt;0),COUNTIF(AU$6:AU658,"&gt;0")+1,0)</f>
        <v>0</v>
      </c>
    </row>
    <row r="660" spans="40:47">
      <c r="AN660" s="4">
        <v>19</v>
      </c>
      <c r="AO660" s="4">
        <v>1</v>
      </c>
      <c r="AP660" s="4">
        <v>7</v>
      </c>
      <c r="AQ660" s="6">
        <f ca="1">IF($AP660=1,IF(INDIRECT(ADDRESS(($AN660-1)*3+$AO660+5,$AP660+7))="",0,INDIRECT(ADDRESS(($AN660-1)*3+$AO660+5,$AP660+7))),IF(INDIRECT(ADDRESS(($AN660-1)*3+$AO660+5,$AP660+7))="",0,IF(COUNTIF(INDIRECT(ADDRESS(($AN660-1)*36+($AO660-1)*12+6,COLUMN())):INDIRECT(ADDRESS(($AN660-1)*36+($AO660-1)*12+$AP660+4,COLUMN())),INDIRECT(ADDRESS(($AN660-1)*3+$AO660+5,$AP660+7)))&gt;=1,0,INDIRECT(ADDRESS(($AN660-1)*3+$AO660+5,$AP660+7)))))</f>
        <v>0</v>
      </c>
      <c r="AR660" s="4">
        <f ca="1">COUNTIF(INDIRECT("H"&amp;(ROW()+12*(($AN660-1)*3+$AO660)-ROW())/12+5):INDIRECT("S"&amp;(ROW()+12*(($AN660-1)*3+$AO660)-ROW())/12+5),AQ660)</f>
        <v>0</v>
      </c>
      <c r="AS660" s="6">
        <f ca="1">IF($AP660=1,IF(INDIRECT(ADDRESS(($AN660-1)*3+$AO660+5,$AP660+20))="",0,INDIRECT(ADDRESS(($AN660-1)*3+$AO660+5,$AP660+20))),IF(INDIRECT(ADDRESS(($AN660-1)*3+$AO660+5,$AP660+20))="",0,IF(COUNTIF(INDIRECT(ADDRESS(($AN660-1)*36+($AO660-1)*12+6,COLUMN())):INDIRECT(ADDRESS(($AN660-1)*36+($AO660-1)*12+$AP660+4,COLUMN())),INDIRECT(ADDRESS(($AN660-1)*3+$AO660+5,$AP660+20)))&gt;=1,0,INDIRECT(ADDRESS(($AN660-1)*3+$AO660+5,$AP660+20)))))</f>
        <v>0</v>
      </c>
      <c r="AT660" s="4">
        <f ca="1">COUNTIF(INDIRECT("U"&amp;(ROW()+12*(($AN660-1)*3+$AO660)-ROW())/12+5):INDIRECT("AF"&amp;(ROW()+12*(($AN660-1)*3+$AO660)-ROW())/12+5),AS660)</f>
        <v>0</v>
      </c>
      <c r="AU660" s="4">
        <f ca="1">IF(AND(AQ660+AS660&gt;0,AR660+AT660&gt;0),COUNTIF(AU$6:AU659,"&gt;0")+1,0)</f>
        <v>0</v>
      </c>
    </row>
    <row r="661" spans="40:47">
      <c r="AN661" s="4">
        <v>19</v>
      </c>
      <c r="AO661" s="4">
        <v>1</v>
      </c>
      <c r="AP661" s="4">
        <v>8</v>
      </c>
      <c r="AQ661" s="6">
        <f ca="1">IF($AP661=1,IF(INDIRECT(ADDRESS(($AN661-1)*3+$AO661+5,$AP661+7))="",0,INDIRECT(ADDRESS(($AN661-1)*3+$AO661+5,$AP661+7))),IF(INDIRECT(ADDRESS(($AN661-1)*3+$AO661+5,$AP661+7))="",0,IF(COUNTIF(INDIRECT(ADDRESS(($AN661-1)*36+($AO661-1)*12+6,COLUMN())):INDIRECT(ADDRESS(($AN661-1)*36+($AO661-1)*12+$AP661+4,COLUMN())),INDIRECT(ADDRESS(($AN661-1)*3+$AO661+5,$AP661+7)))&gt;=1,0,INDIRECT(ADDRESS(($AN661-1)*3+$AO661+5,$AP661+7)))))</f>
        <v>0</v>
      </c>
      <c r="AR661" s="4">
        <f ca="1">COUNTIF(INDIRECT("H"&amp;(ROW()+12*(($AN661-1)*3+$AO661)-ROW())/12+5):INDIRECT("S"&amp;(ROW()+12*(($AN661-1)*3+$AO661)-ROW())/12+5),AQ661)</f>
        <v>0</v>
      </c>
      <c r="AS661" s="6">
        <f ca="1">IF($AP661=1,IF(INDIRECT(ADDRESS(($AN661-1)*3+$AO661+5,$AP661+20))="",0,INDIRECT(ADDRESS(($AN661-1)*3+$AO661+5,$AP661+20))),IF(INDIRECT(ADDRESS(($AN661-1)*3+$AO661+5,$AP661+20))="",0,IF(COUNTIF(INDIRECT(ADDRESS(($AN661-1)*36+($AO661-1)*12+6,COLUMN())):INDIRECT(ADDRESS(($AN661-1)*36+($AO661-1)*12+$AP661+4,COLUMN())),INDIRECT(ADDRESS(($AN661-1)*3+$AO661+5,$AP661+20)))&gt;=1,0,INDIRECT(ADDRESS(($AN661-1)*3+$AO661+5,$AP661+20)))))</f>
        <v>0</v>
      </c>
      <c r="AT661" s="4">
        <f ca="1">COUNTIF(INDIRECT("U"&amp;(ROW()+12*(($AN661-1)*3+$AO661)-ROW())/12+5):INDIRECT("AF"&amp;(ROW()+12*(($AN661-1)*3+$AO661)-ROW())/12+5),AS661)</f>
        <v>0</v>
      </c>
      <c r="AU661" s="4">
        <f ca="1">IF(AND(AQ661+AS661&gt;0,AR661+AT661&gt;0),COUNTIF(AU$6:AU660,"&gt;0")+1,0)</f>
        <v>0</v>
      </c>
    </row>
    <row r="662" spans="40:47">
      <c r="AN662" s="4">
        <v>19</v>
      </c>
      <c r="AO662" s="4">
        <v>1</v>
      </c>
      <c r="AP662" s="4">
        <v>9</v>
      </c>
      <c r="AQ662" s="6">
        <f ca="1">IF($AP662=1,IF(INDIRECT(ADDRESS(($AN662-1)*3+$AO662+5,$AP662+7))="",0,INDIRECT(ADDRESS(($AN662-1)*3+$AO662+5,$AP662+7))),IF(INDIRECT(ADDRESS(($AN662-1)*3+$AO662+5,$AP662+7))="",0,IF(COUNTIF(INDIRECT(ADDRESS(($AN662-1)*36+($AO662-1)*12+6,COLUMN())):INDIRECT(ADDRESS(($AN662-1)*36+($AO662-1)*12+$AP662+4,COLUMN())),INDIRECT(ADDRESS(($AN662-1)*3+$AO662+5,$AP662+7)))&gt;=1,0,INDIRECT(ADDRESS(($AN662-1)*3+$AO662+5,$AP662+7)))))</f>
        <v>0</v>
      </c>
      <c r="AR662" s="4">
        <f ca="1">COUNTIF(INDIRECT("H"&amp;(ROW()+12*(($AN662-1)*3+$AO662)-ROW())/12+5):INDIRECT("S"&amp;(ROW()+12*(($AN662-1)*3+$AO662)-ROW())/12+5),AQ662)</f>
        <v>0</v>
      </c>
      <c r="AS662" s="6">
        <f ca="1">IF($AP662=1,IF(INDIRECT(ADDRESS(($AN662-1)*3+$AO662+5,$AP662+20))="",0,INDIRECT(ADDRESS(($AN662-1)*3+$AO662+5,$AP662+20))),IF(INDIRECT(ADDRESS(($AN662-1)*3+$AO662+5,$AP662+20))="",0,IF(COUNTIF(INDIRECT(ADDRESS(($AN662-1)*36+($AO662-1)*12+6,COLUMN())):INDIRECT(ADDRESS(($AN662-1)*36+($AO662-1)*12+$AP662+4,COLUMN())),INDIRECT(ADDRESS(($AN662-1)*3+$AO662+5,$AP662+20)))&gt;=1,0,INDIRECT(ADDRESS(($AN662-1)*3+$AO662+5,$AP662+20)))))</f>
        <v>0</v>
      </c>
      <c r="AT662" s="4">
        <f ca="1">COUNTIF(INDIRECT("U"&amp;(ROW()+12*(($AN662-1)*3+$AO662)-ROW())/12+5):INDIRECT("AF"&amp;(ROW()+12*(($AN662-1)*3+$AO662)-ROW())/12+5),AS662)</f>
        <v>0</v>
      </c>
      <c r="AU662" s="4">
        <f ca="1">IF(AND(AQ662+AS662&gt;0,AR662+AT662&gt;0),COUNTIF(AU$6:AU661,"&gt;0")+1,0)</f>
        <v>0</v>
      </c>
    </row>
    <row r="663" spans="40:47">
      <c r="AN663" s="4">
        <v>19</v>
      </c>
      <c r="AO663" s="4">
        <v>1</v>
      </c>
      <c r="AP663" s="4">
        <v>10</v>
      </c>
      <c r="AQ663" s="6">
        <f ca="1">IF($AP663=1,IF(INDIRECT(ADDRESS(($AN663-1)*3+$AO663+5,$AP663+7))="",0,INDIRECT(ADDRESS(($AN663-1)*3+$AO663+5,$AP663+7))),IF(INDIRECT(ADDRESS(($AN663-1)*3+$AO663+5,$AP663+7))="",0,IF(COUNTIF(INDIRECT(ADDRESS(($AN663-1)*36+($AO663-1)*12+6,COLUMN())):INDIRECT(ADDRESS(($AN663-1)*36+($AO663-1)*12+$AP663+4,COLUMN())),INDIRECT(ADDRESS(($AN663-1)*3+$AO663+5,$AP663+7)))&gt;=1,0,INDIRECT(ADDRESS(($AN663-1)*3+$AO663+5,$AP663+7)))))</f>
        <v>0</v>
      </c>
      <c r="AR663" s="4">
        <f ca="1">COUNTIF(INDIRECT("H"&amp;(ROW()+12*(($AN663-1)*3+$AO663)-ROW())/12+5):INDIRECT("S"&amp;(ROW()+12*(($AN663-1)*3+$AO663)-ROW())/12+5),AQ663)</f>
        <v>0</v>
      </c>
      <c r="AS663" s="6">
        <f ca="1">IF($AP663=1,IF(INDIRECT(ADDRESS(($AN663-1)*3+$AO663+5,$AP663+20))="",0,INDIRECT(ADDRESS(($AN663-1)*3+$AO663+5,$AP663+20))),IF(INDIRECT(ADDRESS(($AN663-1)*3+$AO663+5,$AP663+20))="",0,IF(COUNTIF(INDIRECT(ADDRESS(($AN663-1)*36+($AO663-1)*12+6,COLUMN())):INDIRECT(ADDRESS(($AN663-1)*36+($AO663-1)*12+$AP663+4,COLUMN())),INDIRECT(ADDRESS(($AN663-1)*3+$AO663+5,$AP663+20)))&gt;=1,0,INDIRECT(ADDRESS(($AN663-1)*3+$AO663+5,$AP663+20)))))</f>
        <v>0</v>
      </c>
      <c r="AT663" s="4">
        <f ca="1">COUNTIF(INDIRECT("U"&amp;(ROW()+12*(($AN663-1)*3+$AO663)-ROW())/12+5):INDIRECT("AF"&amp;(ROW()+12*(($AN663-1)*3+$AO663)-ROW())/12+5),AS663)</f>
        <v>0</v>
      </c>
      <c r="AU663" s="4">
        <f ca="1">IF(AND(AQ663+AS663&gt;0,AR663+AT663&gt;0),COUNTIF(AU$6:AU662,"&gt;0")+1,0)</f>
        <v>0</v>
      </c>
    </row>
    <row r="664" spans="40:47">
      <c r="AN664" s="4">
        <v>19</v>
      </c>
      <c r="AO664" s="4">
        <v>1</v>
      </c>
      <c r="AP664" s="4">
        <v>11</v>
      </c>
      <c r="AQ664" s="6">
        <f ca="1">IF($AP664=1,IF(INDIRECT(ADDRESS(($AN664-1)*3+$AO664+5,$AP664+7))="",0,INDIRECT(ADDRESS(($AN664-1)*3+$AO664+5,$AP664+7))),IF(INDIRECT(ADDRESS(($AN664-1)*3+$AO664+5,$AP664+7))="",0,IF(COUNTIF(INDIRECT(ADDRESS(($AN664-1)*36+($AO664-1)*12+6,COLUMN())):INDIRECT(ADDRESS(($AN664-1)*36+($AO664-1)*12+$AP664+4,COLUMN())),INDIRECT(ADDRESS(($AN664-1)*3+$AO664+5,$AP664+7)))&gt;=1,0,INDIRECT(ADDRESS(($AN664-1)*3+$AO664+5,$AP664+7)))))</f>
        <v>0</v>
      </c>
      <c r="AR664" s="4">
        <f ca="1">COUNTIF(INDIRECT("H"&amp;(ROW()+12*(($AN664-1)*3+$AO664)-ROW())/12+5):INDIRECT("S"&amp;(ROW()+12*(($AN664-1)*3+$AO664)-ROW())/12+5),AQ664)</f>
        <v>0</v>
      </c>
      <c r="AS664" s="6">
        <f ca="1">IF($AP664=1,IF(INDIRECT(ADDRESS(($AN664-1)*3+$AO664+5,$AP664+20))="",0,INDIRECT(ADDRESS(($AN664-1)*3+$AO664+5,$AP664+20))),IF(INDIRECT(ADDRESS(($AN664-1)*3+$AO664+5,$AP664+20))="",0,IF(COUNTIF(INDIRECT(ADDRESS(($AN664-1)*36+($AO664-1)*12+6,COLUMN())):INDIRECT(ADDRESS(($AN664-1)*36+($AO664-1)*12+$AP664+4,COLUMN())),INDIRECT(ADDRESS(($AN664-1)*3+$AO664+5,$AP664+20)))&gt;=1,0,INDIRECT(ADDRESS(($AN664-1)*3+$AO664+5,$AP664+20)))))</f>
        <v>0</v>
      </c>
      <c r="AT664" s="4">
        <f ca="1">COUNTIF(INDIRECT("U"&amp;(ROW()+12*(($AN664-1)*3+$AO664)-ROW())/12+5):INDIRECT("AF"&amp;(ROW()+12*(($AN664-1)*3+$AO664)-ROW())/12+5),AS664)</f>
        <v>0</v>
      </c>
      <c r="AU664" s="4">
        <f ca="1">IF(AND(AQ664+AS664&gt;0,AR664+AT664&gt;0),COUNTIF(AU$6:AU663,"&gt;0")+1,0)</f>
        <v>0</v>
      </c>
    </row>
    <row r="665" spans="40:47">
      <c r="AN665" s="4">
        <v>19</v>
      </c>
      <c r="AO665" s="4">
        <v>1</v>
      </c>
      <c r="AP665" s="4">
        <v>12</v>
      </c>
      <c r="AQ665" s="6">
        <f ca="1">IF($AP665=1,IF(INDIRECT(ADDRESS(($AN665-1)*3+$AO665+5,$AP665+7))="",0,INDIRECT(ADDRESS(($AN665-1)*3+$AO665+5,$AP665+7))),IF(INDIRECT(ADDRESS(($AN665-1)*3+$AO665+5,$AP665+7))="",0,IF(COUNTIF(INDIRECT(ADDRESS(($AN665-1)*36+($AO665-1)*12+6,COLUMN())):INDIRECT(ADDRESS(($AN665-1)*36+($AO665-1)*12+$AP665+4,COLUMN())),INDIRECT(ADDRESS(($AN665-1)*3+$AO665+5,$AP665+7)))&gt;=1,0,INDIRECT(ADDRESS(($AN665-1)*3+$AO665+5,$AP665+7)))))</f>
        <v>0</v>
      </c>
      <c r="AR665" s="4">
        <f ca="1">COUNTIF(INDIRECT("H"&amp;(ROW()+12*(($AN665-1)*3+$AO665)-ROW())/12+5):INDIRECT("S"&amp;(ROW()+12*(($AN665-1)*3+$AO665)-ROW())/12+5),AQ665)</f>
        <v>0</v>
      </c>
      <c r="AS665" s="6">
        <f ca="1">IF($AP665=1,IF(INDIRECT(ADDRESS(($AN665-1)*3+$AO665+5,$AP665+20))="",0,INDIRECT(ADDRESS(($AN665-1)*3+$AO665+5,$AP665+20))),IF(INDIRECT(ADDRESS(($AN665-1)*3+$AO665+5,$AP665+20))="",0,IF(COUNTIF(INDIRECT(ADDRESS(($AN665-1)*36+($AO665-1)*12+6,COLUMN())):INDIRECT(ADDRESS(($AN665-1)*36+($AO665-1)*12+$AP665+4,COLUMN())),INDIRECT(ADDRESS(($AN665-1)*3+$AO665+5,$AP665+20)))&gt;=1,0,INDIRECT(ADDRESS(($AN665-1)*3+$AO665+5,$AP665+20)))))</f>
        <v>0</v>
      </c>
      <c r="AT665" s="4">
        <f ca="1">COUNTIF(INDIRECT("U"&amp;(ROW()+12*(($AN665-1)*3+$AO665)-ROW())/12+5):INDIRECT("AF"&amp;(ROW()+12*(($AN665-1)*3+$AO665)-ROW())/12+5),AS665)</f>
        <v>0</v>
      </c>
      <c r="AU665" s="4">
        <f ca="1">IF(AND(AQ665+AS665&gt;0,AR665+AT665&gt;0),COUNTIF(AU$6:AU664,"&gt;0")+1,0)</f>
        <v>0</v>
      </c>
    </row>
    <row r="666" spans="40:47">
      <c r="AN666" s="4">
        <v>19</v>
      </c>
      <c r="AO666" s="4">
        <v>2</v>
      </c>
      <c r="AP666" s="4">
        <v>1</v>
      </c>
      <c r="AQ666" s="6">
        <f ca="1">IF($AP666=1,IF(INDIRECT(ADDRESS(($AN666-1)*3+$AO666+5,$AP666+7))="",0,INDIRECT(ADDRESS(($AN666-1)*3+$AO666+5,$AP666+7))),IF(INDIRECT(ADDRESS(($AN666-1)*3+$AO666+5,$AP666+7))="",0,IF(COUNTIF(INDIRECT(ADDRESS(($AN666-1)*36+($AO666-1)*12+6,COLUMN())):INDIRECT(ADDRESS(($AN666-1)*36+($AO666-1)*12+$AP666+4,COLUMN())),INDIRECT(ADDRESS(($AN666-1)*3+$AO666+5,$AP666+7)))&gt;=1,0,INDIRECT(ADDRESS(($AN666-1)*3+$AO666+5,$AP666+7)))))</f>
        <v>0</v>
      </c>
      <c r="AR666" s="4">
        <f ca="1">COUNTIF(INDIRECT("H"&amp;(ROW()+12*(($AN666-1)*3+$AO666)-ROW())/12+5):INDIRECT("S"&amp;(ROW()+12*(($AN666-1)*3+$AO666)-ROW())/12+5),AQ666)</f>
        <v>0</v>
      </c>
      <c r="AS666" s="6">
        <f ca="1">IF($AP666=1,IF(INDIRECT(ADDRESS(($AN666-1)*3+$AO666+5,$AP666+20))="",0,INDIRECT(ADDRESS(($AN666-1)*3+$AO666+5,$AP666+20))),IF(INDIRECT(ADDRESS(($AN666-1)*3+$AO666+5,$AP666+20))="",0,IF(COUNTIF(INDIRECT(ADDRESS(($AN666-1)*36+($AO666-1)*12+6,COLUMN())):INDIRECT(ADDRESS(($AN666-1)*36+($AO666-1)*12+$AP666+4,COLUMN())),INDIRECT(ADDRESS(($AN666-1)*3+$AO666+5,$AP666+20)))&gt;=1,0,INDIRECT(ADDRESS(($AN666-1)*3+$AO666+5,$AP666+20)))))</f>
        <v>0</v>
      </c>
      <c r="AT666" s="4">
        <f ca="1">COUNTIF(INDIRECT("U"&amp;(ROW()+12*(($AN666-1)*3+$AO666)-ROW())/12+5):INDIRECT("AF"&amp;(ROW()+12*(($AN666-1)*3+$AO666)-ROW())/12+5),AS666)</f>
        <v>0</v>
      </c>
      <c r="AU666" s="4">
        <f ca="1">IF(AND(AQ666+AS666&gt;0,AR666+AT666&gt;0),COUNTIF(AU$6:AU665,"&gt;0")+1,0)</f>
        <v>0</v>
      </c>
    </row>
    <row r="667" spans="40:47">
      <c r="AN667" s="4">
        <v>19</v>
      </c>
      <c r="AO667" s="4">
        <v>2</v>
      </c>
      <c r="AP667" s="4">
        <v>2</v>
      </c>
      <c r="AQ667" s="6">
        <f ca="1">IF($AP667=1,IF(INDIRECT(ADDRESS(($AN667-1)*3+$AO667+5,$AP667+7))="",0,INDIRECT(ADDRESS(($AN667-1)*3+$AO667+5,$AP667+7))),IF(INDIRECT(ADDRESS(($AN667-1)*3+$AO667+5,$AP667+7))="",0,IF(COUNTIF(INDIRECT(ADDRESS(($AN667-1)*36+($AO667-1)*12+6,COLUMN())):INDIRECT(ADDRESS(($AN667-1)*36+($AO667-1)*12+$AP667+4,COLUMN())),INDIRECT(ADDRESS(($AN667-1)*3+$AO667+5,$AP667+7)))&gt;=1,0,INDIRECT(ADDRESS(($AN667-1)*3+$AO667+5,$AP667+7)))))</f>
        <v>0</v>
      </c>
      <c r="AR667" s="4">
        <f ca="1">COUNTIF(INDIRECT("H"&amp;(ROW()+12*(($AN667-1)*3+$AO667)-ROW())/12+5):INDIRECT("S"&amp;(ROW()+12*(($AN667-1)*3+$AO667)-ROW())/12+5),AQ667)</f>
        <v>0</v>
      </c>
      <c r="AS667" s="6">
        <f ca="1">IF($AP667=1,IF(INDIRECT(ADDRESS(($AN667-1)*3+$AO667+5,$AP667+20))="",0,INDIRECT(ADDRESS(($AN667-1)*3+$AO667+5,$AP667+20))),IF(INDIRECT(ADDRESS(($AN667-1)*3+$AO667+5,$AP667+20))="",0,IF(COUNTIF(INDIRECT(ADDRESS(($AN667-1)*36+($AO667-1)*12+6,COLUMN())):INDIRECT(ADDRESS(($AN667-1)*36+($AO667-1)*12+$AP667+4,COLUMN())),INDIRECT(ADDRESS(($AN667-1)*3+$AO667+5,$AP667+20)))&gt;=1,0,INDIRECT(ADDRESS(($AN667-1)*3+$AO667+5,$AP667+20)))))</f>
        <v>0</v>
      </c>
      <c r="AT667" s="4">
        <f ca="1">COUNTIF(INDIRECT("U"&amp;(ROW()+12*(($AN667-1)*3+$AO667)-ROW())/12+5):INDIRECT("AF"&amp;(ROW()+12*(($AN667-1)*3+$AO667)-ROW())/12+5),AS667)</f>
        <v>0</v>
      </c>
      <c r="AU667" s="4">
        <f ca="1">IF(AND(AQ667+AS667&gt;0,AR667+AT667&gt;0),COUNTIF(AU$6:AU666,"&gt;0")+1,0)</f>
        <v>0</v>
      </c>
    </row>
    <row r="668" spans="40:47">
      <c r="AN668" s="4">
        <v>19</v>
      </c>
      <c r="AO668" s="4">
        <v>2</v>
      </c>
      <c r="AP668" s="4">
        <v>3</v>
      </c>
      <c r="AQ668" s="6">
        <f ca="1">IF($AP668=1,IF(INDIRECT(ADDRESS(($AN668-1)*3+$AO668+5,$AP668+7))="",0,INDIRECT(ADDRESS(($AN668-1)*3+$AO668+5,$AP668+7))),IF(INDIRECT(ADDRESS(($AN668-1)*3+$AO668+5,$AP668+7))="",0,IF(COUNTIF(INDIRECT(ADDRESS(($AN668-1)*36+($AO668-1)*12+6,COLUMN())):INDIRECT(ADDRESS(($AN668-1)*36+($AO668-1)*12+$AP668+4,COLUMN())),INDIRECT(ADDRESS(($AN668-1)*3+$AO668+5,$AP668+7)))&gt;=1,0,INDIRECT(ADDRESS(($AN668-1)*3+$AO668+5,$AP668+7)))))</f>
        <v>0</v>
      </c>
      <c r="AR668" s="4">
        <f ca="1">COUNTIF(INDIRECT("H"&amp;(ROW()+12*(($AN668-1)*3+$AO668)-ROW())/12+5):INDIRECT("S"&amp;(ROW()+12*(($AN668-1)*3+$AO668)-ROW())/12+5),AQ668)</f>
        <v>0</v>
      </c>
      <c r="AS668" s="6">
        <f ca="1">IF($AP668=1,IF(INDIRECT(ADDRESS(($AN668-1)*3+$AO668+5,$AP668+20))="",0,INDIRECT(ADDRESS(($AN668-1)*3+$AO668+5,$AP668+20))),IF(INDIRECT(ADDRESS(($AN668-1)*3+$AO668+5,$AP668+20))="",0,IF(COUNTIF(INDIRECT(ADDRESS(($AN668-1)*36+($AO668-1)*12+6,COLUMN())):INDIRECT(ADDRESS(($AN668-1)*36+($AO668-1)*12+$AP668+4,COLUMN())),INDIRECT(ADDRESS(($AN668-1)*3+$AO668+5,$AP668+20)))&gt;=1,0,INDIRECT(ADDRESS(($AN668-1)*3+$AO668+5,$AP668+20)))))</f>
        <v>0</v>
      </c>
      <c r="AT668" s="4">
        <f ca="1">COUNTIF(INDIRECT("U"&amp;(ROW()+12*(($AN668-1)*3+$AO668)-ROW())/12+5):INDIRECT("AF"&amp;(ROW()+12*(($AN668-1)*3+$AO668)-ROW())/12+5),AS668)</f>
        <v>0</v>
      </c>
      <c r="AU668" s="4">
        <f ca="1">IF(AND(AQ668+AS668&gt;0,AR668+AT668&gt;0),COUNTIF(AU$6:AU667,"&gt;0")+1,0)</f>
        <v>0</v>
      </c>
    </row>
    <row r="669" spans="40:47">
      <c r="AN669" s="4">
        <v>19</v>
      </c>
      <c r="AO669" s="4">
        <v>2</v>
      </c>
      <c r="AP669" s="4">
        <v>4</v>
      </c>
      <c r="AQ669" s="6">
        <f ca="1">IF($AP669=1,IF(INDIRECT(ADDRESS(($AN669-1)*3+$AO669+5,$AP669+7))="",0,INDIRECT(ADDRESS(($AN669-1)*3+$AO669+5,$AP669+7))),IF(INDIRECT(ADDRESS(($AN669-1)*3+$AO669+5,$AP669+7))="",0,IF(COUNTIF(INDIRECT(ADDRESS(($AN669-1)*36+($AO669-1)*12+6,COLUMN())):INDIRECT(ADDRESS(($AN669-1)*36+($AO669-1)*12+$AP669+4,COLUMN())),INDIRECT(ADDRESS(($AN669-1)*3+$AO669+5,$AP669+7)))&gt;=1,0,INDIRECT(ADDRESS(($AN669-1)*3+$AO669+5,$AP669+7)))))</f>
        <v>0</v>
      </c>
      <c r="AR669" s="4">
        <f ca="1">COUNTIF(INDIRECT("H"&amp;(ROW()+12*(($AN669-1)*3+$AO669)-ROW())/12+5):INDIRECT("S"&amp;(ROW()+12*(($AN669-1)*3+$AO669)-ROW())/12+5),AQ669)</f>
        <v>0</v>
      </c>
      <c r="AS669" s="6">
        <f ca="1">IF($AP669=1,IF(INDIRECT(ADDRESS(($AN669-1)*3+$AO669+5,$AP669+20))="",0,INDIRECT(ADDRESS(($AN669-1)*3+$AO669+5,$AP669+20))),IF(INDIRECT(ADDRESS(($AN669-1)*3+$AO669+5,$AP669+20))="",0,IF(COUNTIF(INDIRECT(ADDRESS(($AN669-1)*36+($AO669-1)*12+6,COLUMN())):INDIRECT(ADDRESS(($AN669-1)*36+($AO669-1)*12+$AP669+4,COLUMN())),INDIRECT(ADDRESS(($AN669-1)*3+$AO669+5,$AP669+20)))&gt;=1,0,INDIRECT(ADDRESS(($AN669-1)*3+$AO669+5,$AP669+20)))))</f>
        <v>0</v>
      </c>
      <c r="AT669" s="4">
        <f ca="1">COUNTIF(INDIRECT("U"&amp;(ROW()+12*(($AN669-1)*3+$AO669)-ROW())/12+5):INDIRECT("AF"&amp;(ROW()+12*(($AN669-1)*3+$AO669)-ROW())/12+5),AS669)</f>
        <v>0</v>
      </c>
      <c r="AU669" s="4">
        <f ca="1">IF(AND(AQ669+AS669&gt;0,AR669+AT669&gt;0),COUNTIF(AU$6:AU668,"&gt;0")+1,0)</f>
        <v>0</v>
      </c>
    </row>
    <row r="670" spans="40:47">
      <c r="AN670" s="4">
        <v>19</v>
      </c>
      <c r="AO670" s="4">
        <v>2</v>
      </c>
      <c r="AP670" s="4">
        <v>5</v>
      </c>
      <c r="AQ670" s="6">
        <f ca="1">IF($AP670=1,IF(INDIRECT(ADDRESS(($AN670-1)*3+$AO670+5,$AP670+7))="",0,INDIRECT(ADDRESS(($AN670-1)*3+$AO670+5,$AP670+7))),IF(INDIRECT(ADDRESS(($AN670-1)*3+$AO670+5,$AP670+7))="",0,IF(COUNTIF(INDIRECT(ADDRESS(($AN670-1)*36+($AO670-1)*12+6,COLUMN())):INDIRECT(ADDRESS(($AN670-1)*36+($AO670-1)*12+$AP670+4,COLUMN())),INDIRECT(ADDRESS(($AN670-1)*3+$AO670+5,$AP670+7)))&gt;=1,0,INDIRECT(ADDRESS(($AN670-1)*3+$AO670+5,$AP670+7)))))</f>
        <v>0</v>
      </c>
      <c r="AR670" s="4">
        <f ca="1">COUNTIF(INDIRECT("H"&amp;(ROW()+12*(($AN670-1)*3+$AO670)-ROW())/12+5):INDIRECT("S"&amp;(ROW()+12*(($AN670-1)*3+$AO670)-ROW())/12+5),AQ670)</f>
        <v>0</v>
      </c>
      <c r="AS670" s="6">
        <f ca="1">IF($AP670=1,IF(INDIRECT(ADDRESS(($AN670-1)*3+$AO670+5,$AP670+20))="",0,INDIRECT(ADDRESS(($AN670-1)*3+$AO670+5,$AP670+20))),IF(INDIRECT(ADDRESS(($AN670-1)*3+$AO670+5,$AP670+20))="",0,IF(COUNTIF(INDIRECT(ADDRESS(($AN670-1)*36+($AO670-1)*12+6,COLUMN())):INDIRECT(ADDRESS(($AN670-1)*36+($AO670-1)*12+$AP670+4,COLUMN())),INDIRECT(ADDRESS(($AN670-1)*3+$AO670+5,$AP670+20)))&gt;=1,0,INDIRECT(ADDRESS(($AN670-1)*3+$AO670+5,$AP670+20)))))</f>
        <v>0</v>
      </c>
      <c r="AT670" s="4">
        <f ca="1">COUNTIF(INDIRECT("U"&amp;(ROW()+12*(($AN670-1)*3+$AO670)-ROW())/12+5):INDIRECT("AF"&amp;(ROW()+12*(($AN670-1)*3+$AO670)-ROW())/12+5),AS670)</f>
        <v>0</v>
      </c>
      <c r="AU670" s="4">
        <f ca="1">IF(AND(AQ670+AS670&gt;0,AR670+AT670&gt;0),COUNTIF(AU$6:AU669,"&gt;0")+1,0)</f>
        <v>0</v>
      </c>
    </row>
    <row r="671" spans="40:47">
      <c r="AN671" s="4">
        <v>19</v>
      </c>
      <c r="AO671" s="4">
        <v>2</v>
      </c>
      <c r="AP671" s="4">
        <v>6</v>
      </c>
      <c r="AQ671" s="6">
        <f ca="1">IF($AP671=1,IF(INDIRECT(ADDRESS(($AN671-1)*3+$AO671+5,$AP671+7))="",0,INDIRECT(ADDRESS(($AN671-1)*3+$AO671+5,$AP671+7))),IF(INDIRECT(ADDRESS(($AN671-1)*3+$AO671+5,$AP671+7))="",0,IF(COUNTIF(INDIRECT(ADDRESS(($AN671-1)*36+($AO671-1)*12+6,COLUMN())):INDIRECT(ADDRESS(($AN671-1)*36+($AO671-1)*12+$AP671+4,COLUMN())),INDIRECT(ADDRESS(($AN671-1)*3+$AO671+5,$AP671+7)))&gt;=1,0,INDIRECT(ADDRESS(($AN671-1)*3+$AO671+5,$AP671+7)))))</f>
        <v>0</v>
      </c>
      <c r="AR671" s="4">
        <f ca="1">COUNTIF(INDIRECT("H"&amp;(ROW()+12*(($AN671-1)*3+$AO671)-ROW())/12+5):INDIRECT("S"&amp;(ROW()+12*(($AN671-1)*3+$AO671)-ROW())/12+5),AQ671)</f>
        <v>0</v>
      </c>
      <c r="AS671" s="6">
        <f ca="1">IF($AP671=1,IF(INDIRECT(ADDRESS(($AN671-1)*3+$AO671+5,$AP671+20))="",0,INDIRECT(ADDRESS(($AN671-1)*3+$AO671+5,$AP671+20))),IF(INDIRECT(ADDRESS(($AN671-1)*3+$AO671+5,$AP671+20))="",0,IF(COUNTIF(INDIRECT(ADDRESS(($AN671-1)*36+($AO671-1)*12+6,COLUMN())):INDIRECT(ADDRESS(($AN671-1)*36+($AO671-1)*12+$AP671+4,COLUMN())),INDIRECT(ADDRESS(($AN671-1)*3+$AO671+5,$AP671+20)))&gt;=1,0,INDIRECT(ADDRESS(($AN671-1)*3+$AO671+5,$AP671+20)))))</f>
        <v>0</v>
      </c>
      <c r="AT671" s="4">
        <f ca="1">COUNTIF(INDIRECT("U"&amp;(ROW()+12*(($AN671-1)*3+$AO671)-ROW())/12+5):INDIRECT("AF"&amp;(ROW()+12*(($AN671-1)*3+$AO671)-ROW())/12+5),AS671)</f>
        <v>0</v>
      </c>
      <c r="AU671" s="4">
        <f ca="1">IF(AND(AQ671+AS671&gt;0,AR671+AT671&gt;0),COUNTIF(AU$6:AU670,"&gt;0")+1,0)</f>
        <v>0</v>
      </c>
    </row>
    <row r="672" spans="40:47">
      <c r="AN672" s="4">
        <v>19</v>
      </c>
      <c r="AO672" s="4">
        <v>2</v>
      </c>
      <c r="AP672" s="4">
        <v>7</v>
      </c>
      <c r="AQ672" s="6">
        <f ca="1">IF($AP672=1,IF(INDIRECT(ADDRESS(($AN672-1)*3+$AO672+5,$AP672+7))="",0,INDIRECT(ADDRESS(($AN672-1)*3+$AO672+5,$AP672+7))),IF(INDIRECT(ADDRESS(($AN672-1)*3+$AO672+5,$AP672+7))="",0,IF(COUNTIF(INDIRECT(ADDRESS(($AN672-1)*36+($AO672-1)*12+6,COLUMN())):INDIRECT(ADDRESS(($AN672-1)*36+($AO672-1)*12+$AP672+4,COLUMN())),INDIRECT(ADDRESS(($AN672-1)*3+$AO672+5,$AP672+7)))&gt;=1,0,INDIRECT(ADDRESS(($AN672-1)*3+$AO672+5,$AP672+7)))))</f>
        <v>0</v>
      </c>
      <c r="AR672" s="4">
        <f ca="1">COUNTIF(INDIRECT("H"&amp;(ROW()+12*(($AN672-1)*3+$AO672)-ROW())/12+5):INDIRECT("S"&amp;(ROW()+12*(($AN672-1)*3+$AO672)-ROW())/12+5),AQ672)</f>
        <v>0</v>
      </c>
      <c r="AS672" s="6">
        <f ca="1">IF($AP672=1,IF(INDIRECT(ADDRESS(($AN672-1)*3+$AO672+5,$AP672+20))="",0,INDIRECT(ADDRESS(($AN672-1)*3+$AO672+5,$AP672+20))),IF(INDIRECT(ADDRESS(($AN672-1)*3+$AO672+5,$AP672+20))="",0,IF(COUNTIF(INDIRECT(ADDRESS(($AN672-1)*36+($AO672-1)*12+6,COLUMN())):INDIRECT(ADDRESS(($AN672-1)*36+($AO672-1)*12+$AP672+4,COLUMN())),INDIRECT(ADDRESS(($AN672-1)*3+$AO672+5,$AP672+20)))&gt;=1,0,INDIRECT(ADDRESS(($AN672-1)*3+$AO672+5,$AP672+20)))))</f>
        <v>0</v>
      </c>
      <c r="AT672" s="4">
        <f ca="1">COUNTIF(INDIRECT("U"&amp;(ROW()+12*(($AN672-1)*3+$AO672)-ROW())/12+5):INDIRECT("AF"&amp;(ROW()+12*(($AN672-1)*3+$AO672)-ROW())/12+5),AS672)</f>
        <v>0</v>
      </c>
      <c r="AU672" s="4">
        <f ca="1">IF(AND(AQ672+AS672&gt;0,AR672+AT672&gt;0),COUNTIF(AU$6:AU671,"&gt;0")+1,0)</f>
        <v>0</v>
      </c>
    </row>
    <row r="673" spans="40:47">
      <c r="AN673" s="4">
        <v>19</v>
      </c>
      <c r="AO673" s="4">
        <v>2</v>
      </c>
      <c r="AP673" s="4">
        <v>8</v>
      </c>
      <c r="AQ673" s="6">
        <f ca="1">IF($AP673=1,IF(INDIRECT(ADDRESS(($AN673-1)*3+$AO673+5,$AP673+7))="",0,INDIRECT(ADDRESS(($AN673-1)*3+$AO673+5,$AP673+7))),IF(INDIRECT(ADDRESS(($AN673-1)*3+$AO673+5,$AP673+7))="",0,IF(COUNTIF(INDIRECT(ADDRESS(($AN673-1)*36+($AO673-1)*12+6,COLUMN())):INDIRECT(ADDRESS(($AN673-1)*36+($AO673-1)*12+$AP673+4,COLUMN())),INDIRECT(ADDRESS(($AN673-1)*3+$AO673+5,$AP673+7)))&gt;=1,0,INDIRECT(ADDRESS(($AN673-1)*3+$AO673+5,$AP673+7)))))</f>
        <v>0</v>
      </c>
      <c r="AR673" s="4">
        <f ca="1">COUNTIF(INDIRECT("H"&amp;(ROW()+12*(($AN673-1)*3+$AO673)-ROW())/12+5):INDIRECT("S"&amp;(ROW()+12*(($AN673-1)*3+$AO673)-ROW())/12+5),AQ673)</f>
        <v>0</v>
      </c>
      <c r="AS673" s="6">
        <f ca="1">IF($AP673=1,IF(INDIRECT(ADDRESS(($AN673-1)*3+$AO673+5,$AP673+20))="",0,INDIRECT(ADDRESS(($AN673-1)*3+$AO673+5,$AP673+20))),IF(INDIRECT(ADDRESS(($AN673-1)*3+$AO673+5,$AP673+20))="",0,IF(COUNTIF(INDIRECT(ADDRESS(($AN673-1)*36+($AO673-1)*12+6,COLUMN())):INDIRECT(ADDRESS(($AN673-1)*36+($AO673-1)*12+$AP673+4,COLUMN())),INDIRECT(ADDRESS(($AN673-1)*3+$AO673+5,$AP673+20)))&gt;=1,0,INDIRECT(ADDRESS(($AN673-1)*3+$AO673+5,$AP673+20)))))</f>
        <v>0</v>
      </c>
      <c r="AT673" s="4">
        <f ca="1">COUNTIF(INDIRECT("U"&amp;(ROW()+12*(($AN673-1)*3+$AO673)-ROW())/12+5):INDIRECT("AF"&amp;(ROW()+12*(($AN673-1)*3+$AO673)-ROW())/12+5),AS673)</f>
        <v>0</v>
      </c>
      <c r="AU673" s="4">
        <f ca="1">IF(AND(AQ673+AS673&gt;0,AR673+AT673&gt;0),COUNTIF(AU$6:AU672,"&gt;0")+1,0)</f>
        <v>0</v>
      </c>
    </row>
    <row r="674" spans="40:47">
      <c r="AN674" s="4">
        <v>19</v>
      </c>
      <c r="AO674" s="4">
        <v>2</v>
      </c>
      <c r="AP674" s="4">
        <v>9</v>
      </c>
      <c r="AQ674" s="6">
        <f ca="1">IF($AP674=1,IF(INDIRECT(ADDRESS(($AN674-1)*3+$AO674+5,$AP674+7))="",0,INDIRECT(ADDRESS(($AN674-1)*3+$AO674+5,$AP674+7))),IF(INDIRECT(ADDRESS(($AN674-1)*3+$AO674+5,$AP674+7))="",0,IF(COUNTIF(INDIRECT(ADDRESS(($AN674-1)*36+($AO674-1)*12+6,COLUMN())):INDIRECT(ADDRESS(($AN674-1)*36+($AO674-1)*12+$AP674+4,COLUMN())),INDIRECT(ADDRESS(($AN674-1)*3+$AO674+5,$AP674+7)))&gt;=1,0,INDIRECT(ADDRESS(($AN674-1)*3+$AO674+5,$AP674+7)))))</f>
        <v>0</v>
      </c>
      <c r="AR674" s="4">
        <f ca="1">COUNTIF(INDIRECT("H"&amp;(ROW()+12*(($AN674-1)*3+$AO674)-ROW())/12+5):INDIRECT("S"&amp;(ROW()+12*(($AN674-1)*3+$AO674)-ROW())/12+5),AQ674)</f>
        <v>0</v>
      </c>
      <c r="AS674" s="6">
        <f ca="1">IF($AP674=1,IF(INDIRECT(ADDRESS(($AN674-1)*3+$AO674+5,$AP674+20))="",0,INDIRECT(ADDRESS(($AN674-1)*3+$AO674+5,$AP674+20))),IF(INDIRECT(ADDRESS(($AN674-1)*3+$AO674+5,$AP674+20))="",0,IF(COUNTIF(INDIRECT(ADDRESS(($AN674-1)*36+($AO674-1)*12+6,COLUMN())):INDIRECT(ADDRESS(($AN674-1)*36+($AO674-1)*12+$AP674+4,COLUMN())),INDIRECT(ADDRESS(($AN674-1)*3+$AO674+5,$AP674+20)))&gt;=1,0,INDIRECT(ADDRESS(($AN674-1)*3+$AO674+5,$AP674+20)))))</f>
        <v>0</v>
      </c>
      <c r="AT674" s="4">
        <f ca="1">COUNTIF(INDIRECT("U"&amp;(ROW()+12*(($AN674-1)*3+$AO674)-ROW())/12+5):INDIRECT("AF"&amp;(ROW()+12*(($AN674-1)*3+$AO674)-ROW())/12+5),AS674)</f>
        <v>0</v>
      </c>
      <c r="AU674" s="4">
        <f ca="1">IF(AND(AQ674+AS674&gt;0,AR674+AT674&gt;0),COUNTIF(AU$6:AU673,"&gt;0")+1,0)</f>
        <v>0</v>
      </c>
    </row>
    <row r="675" spans="40:47">
      <c r="AN675" s="4">
        <v>19</v>
      </c>
      <c r="AO675" s="4">
        <v>2</v>
      </c>
      <c r="AP675" s="4">
        <v>10</v>
      </c>
      <c r="AQ675" s="6">
        <f ca="1">IF($AP675=1,IF(INDIRECT(ADDRESS(($AN675-1)*3+$AO675+5,$AP675+7))="",0,INDIRECT(ADDRESS(($AN675-1)*3+$AO675+5,$AP675+7))),IF(INDIRECT(ADDRESS(($AN675-1)*3+$AO675+5,$AP675+7))="",0,IF(COUNTIF(INDIRECT(ADDRESS(($AN675-1)*36+($AO675-1)*12+6,COLUMN())):INDIRECT(ADDRESS(($AN675-1)*36+($AO675-1)*12+$AP675+4,COLUMN())),INDIRECT(ADDRESS(($AN675-1)*3+$AO675+5,$AP675+7)))&gt;=1,0,INDIRECT(ADDRESS(($AN675-1)*3+$AO675+5,$AP675+7)))))</f>
        <v>0</v>
      </c>
      <c r="AR675" s="4">
        <f ca="1">COUNTIF(INDIRECT("H"&amp;(ROW()+12*(($AN675-1)*3+$AO675)-ROW())/12+5):INDIRECT("S"&amp;(ROW()+12*(($AN675-1)*3+$AO675)-ROW())/12+5),AQ675)</f>
        <v>0</v>
      </c>
      <c r="AS675" s="6">
        <f ca="1">IF($AP675=1,IF(INDIRECT(ADDRESS(($AN675-1)*3+$AO675+5,$AP675+20))="",0,INDIRECT(ADDRESS(($AN675-1)*3+$AO675+5,$AP675+20))),IF(INDIRECT(ADDRESS(($AN675-1)*3+$AO675+5,$AP675+20))="",0,IF(COUNTIF(INDIRECT(ADDRESS(($AN675-1)*36+($AO675-1)*12+6,COLUMN())):INDIRECT(ADDRESS(($AN675-1)*36+($AO675-1)*12+$AP675+4,COLUMN())),INDIRECT(ADDRESS(($AN675-1)*3+$AO675+5,$AP675+20)))&gt;=1,0,INDIRECT(ADDRESS(($AN675-1)*3+$AO675+5,$AP675+20)))))</f>
        <v>0</v>
      </c>
      <c r="AT675" s="4">
        <f ca="1">COUNTIF(INDIRECT("U"&amp;(ROW()+12*(($AN675-1)*3+$AO675)-ROW())/12+5):INDIRECT("AF"&amp;(ROW()+12*(($AN675-1)*3+$AO675)-ROW())/12+5),AS675)</f>
        <v>0</v>
      </c>
      <c r="AU675" s="4">
        <f ca="1">IF(AND(AQ675+AS675&gt;0,AR675+AT675&gt;0),COUNTIF(AU$6:AU674,"&gt;0")+1,0)</f>
        <v>0</v>
      </c>
    </row>
    <row r="676" spans="40:47">
      <c r="AN676" s="4">
        <v>19</v>
      </c>
      <c r="AO676" s="4">
        <v>2</v>
      </c>
      <c r="AP676" s="4">
        <v>11</v>
      </c>
      <c r="AQ676" s="6">
        <f ca="1">IF($AP676=1,IF(INDIRECT(ADDRESS(($AN676-1)*3+$AO676+5,$AP676+7))="",0,INDIRECT(ADDRESS(($AN676-1)*3+$AO676+5,$AP676+7))),IF(INDIRECT(ADDRESS(($AN676-1)*3+$AO676+5,$AP676+7))="",0,IF(COUNTIF(INDIRECT(ADDRESS(($AN676-1)*36+($AO676-1)*12+6,COLUMN())):INDIRECT(ADDRESS(($AN676-1)*36+($AO676-1)*12+$AP676+4,COLUMN())),INDIRECT(ADDRESS(($AN676-1)*3+$AO676+5,$AP676+7)))&gt;=1,0,INDIRECT(ADDRESS(($AN676-1)*3+$AO676+5,$AP676+7)))))</f>
        <v>0</v>
      </c>
      <c r="AR676" s="4">
        <f ca="1">COUNTIF(INDIRECT("H"&amp;(ROW()+12*(($AN676-1)*3+$AO676)-ROW())/12+5):INDIRECT("S"&amp;(ROW()+12*(($AN676-1)*3+$AO676)-ROW())/12+5),AQ676)</f>
        <v>0</v>
      </c>
      <c r="AS676" s="6">
        <f ca="1">IF($AP676=1,IF(INDIRECT(ADDRESS(($AN676-1)*3+$AO676+5,$AP676+20))="",0,INDIRECT(ADDRESS(($AN676-1)*3+$AO676+5,$AP676+20))),IF(INDIRECT(ADDRESS(($AN676-1)*3+$AO676+5,$AP676+20))="",0,IF(COUNTIF(INDIRECT(ADDRESS(($AN676-1)*36+($AO676-1)*12+6,COLUMN())):INDIRECT(ADDRESS(($AN676-1)*36+($AO676-1)*12+$AP676+4,COLUMN())),INDIRECT(ADDRESS(($AN676-1)*3+$AO676+5,$AP676+20)))&gt;=1,0,INDIRECT(ADDRESS(($AN676-1)*3+$AO676+5,$AP676+20)))))</f>
        <v>0</v>
      </c>
      <c r="AT676" s="4">
        <f ca="1">COUNTIF(INDIRECT("U"&amp;(ROW()+12*(($AN676-1)*3+$AO676)-ROW())/12+5):INDIRECT("AF"&amp;(ROW()+12*(($AN676-1)*3+$AO676)-ROW())/12+5),AS676)</f>
        <v>0</v>
      </c>
      <c r="AU676" s="4">
        <f ca="1">IF(AND(AQ676+AS676&gt;0,AR676+AT676&gt;0),COUNTIF(AU$6:AU675,"&gt;0")+1,0)</f>
        <v>0</v>
      </c>
    </row>
    <row r="677" spans="40:47">
      <c r="AN677" s="4">
        <v>19</v>
      </c>
      <c r="AO677" s="4">
        <v>2</v>
      </c>
      <c r="AP677" s="4">
        <v>12</v>
      </c>
      <c r="AQ677" s="6">
        <f ca="1">IF($AP677=1,IF(INDIRECT(ADDRESS(($AN677-1)*3+$AO677+5,$AP677+7))="",0,INDIRECT(ADDRESS(($AN677-1)*3+$AO677+5,$AP677+7))),IF(INDIRECT(ADDRESS(($AN677-1)*3+$AO677+5,$AP677+7))="",0,IF(COUNTIF(INDIRECT(ADDRESS(($AN677-1)*36+($AO677-1)*12+6,COLUMN())):INDIRECT(ADDRESS(($AN677-1)*36+($AO677-1)*12+$AP677+4,COLUMN())),INDIRECT(ADDRESS(($AN677-1)*3+$AO677+5,$AP677+7)))&gt;=1,0,INDIRECT(ADDRESS(($AN677-1)*3+$AO677+5,$AP677+7)))))</f>
        <v>0</v>
      </c>
      <c r="AR677" s="4">
        <f ca="1">COUNTIF(INDIRECT("H"&amp;(ROW()+12*(($AN677-1)*3+$AO677)-ROW())/12+5):INDIRECT("S"&amp;(ROW()+12*(($AN677-1)*3+$AO677)-ROW())/12+5),AQ677)</f>
        <v>0</v>
      </c>
      <c r="AS677" s="6">
        <f ca="1">IF($AP677=1,IF(INDIRECT(ADDRESS(($AN677-1)*3+$AO677+5,$AP677+20))="",0,INDIRECT(ADDRESS(($AN677-1)*3+$AO677+5,$AP677+20))),IF(INDIRECT(ADDRESS(($AN677-1)*3+$AO677+5,$AP677+20))="",0,IF(COUNTIF(INDIRECT(ADDRESS(($AN677-1)*36+($AO677-1)*12+6,COLUMN())):INDIRECT(ADDRESS(($AN677-1)*36+($AO677-1)*12+$AP677+4,COLUMN())),INDIRECT(ADDRESS(($AN677-1)*3+$AO677+5,$AP677+20)))&gt;=1,0,INDIRECT(ADDRESS(($AN677-1)*3+$AO677+5,$AP677+20)))))</f>
        <v>0</v>
      </c>
      <c r="AT677" s="4">
        <f ca="1">COUNTIF(INDIRECT("U"&amp;(ROW()+12*(($AN677-1)*3+$AO677)-ROW())/12+5):INDIRECT("AF"&amp;(ROW()+12*(($AN677-1)*3+$AO677)-ROW())/12+5),AS677)</f>
        <v>0</v>
      </c>
      <c r="AU677" s="4">
        <f ca="1">IF(AND(AQ677+AS677&gt;0,AR677+AT677&gt;0),COUNTIF(AU$6:AU676,"&gt;0")+1,0)</f>
        <v>0</v>
      </c>
    </row>
    <row r="678" spans="40:47">
      <c r="AN678" s="4">
        <v>19</v>
      </c>
      <c r="AO678" s="4">
        <v>3</v>
      </c>
      <c r="AP678" s="4">
        <v>1</v>
      </c>
      <c r="AQ678" s="6">
        <f ca="1">IF($AP678=1,IF(INDIRECT(ADDRESS(($AN678-1)*3+$AO678+5,$AP678+7))="",0,INDIRECT(ADDRESS(($AN678-1)*3+$AO678+5,$AP678+7))),IF(INDIRECT(ADDRESS(($AN678-1)*3+$AO678+5,$AP678+7))="",0,IF(COUNTIF(INDIRECT(ADDRESS(($AN678-1)*36+($AO678-1)*12+6,COLUMN())):INDIRECT(ADDRESS(($AN678-1)*36+($AO678-1)*12+$AP678+4,COLUMN())),INDIRECT(ADDRESS(($AN678-1)*3+$AO678+5,$AP678+7)))&gt;=1,0,INDIRECT(ADDRESS(($AN678-1)*3+$AO678+5,$AP678+7)))))</f>
        <v>0</v>
      </c>
      <c r="AR678" s="4">
        <f ca="1">COUNTIF(INDIRECT("H"&amp;(ROW()+12*(($AN678-1)*3+$AO678)-ROW())/12+5):INDIRECT("S"&amp;(ROW()+12*(($AN678-1)*3+$AO678)-ROW())/12+5),AQ678)</f>
        <v>0</v>
      </c>
      <c r="AS678" s="6">
        <f ca="1">IF($AP678=1,IF(INDIRECT(ADDRESS(($AN678-1)*3+$AO678+5,$AP678+20))="",0,INDIRECT(ADDRESS(($AN678-1)*3+$AO678+5,$AP678+20))),IF(INDIRECT(ADDRESS(($AN678-1)*3+$AO678+5,$AP678+20))="",0,IF(COUNTIF(INDIRECT(ADDRESS(($AN678-1)*36+($AO678-1)*12+6,COLUMN())):INDIRECT(ADDRESS(($AN678-1)*36+($AO678-1)*12+$AP678+4,COLUMN())),INDIRECT(ADDRESS(($AN678-1)*3+$AO678+5,$AP678+20)))&gt;=1,0,INDIRECT(ADDRESS(($AN678-1)*3+$AO678+5,$AP678+20)))))</f>
        <v>0</v>
      </c>
      <c r="AT678" s="4">
        <f ca="1">COUNTIF(INDIRECT("U"&amp;(ROW()+12*(($AN678-1)*3+$AO678)-ROW())/12+5):INDIRECT("AF"&amp;(ROW()+12*(($AN678-1)*3+$AO678)-ROW())/12+5),AS678)</f>
        <v>0</v>
      </c>
      <c r="AU678" s="4">
        <f ca="1">IF(AND(AQ678+AS678&gt;0,AR678+AT678&gt;0),COUNTIF(AU$6:AU677,"&gt;0")+1,0)</f>
        <v>0</v>
      </c>
    </row>
    <row r="679" spans="40:47">
      <c r="AN679" s="4">
        <v>19</v>
      </c>
      <c r="AO679" s="4">
        <v>3</v>
      </c>
      <c r="AP679" s="4">
        <v>2</v>
      </c>
      <c r="AQ679" s="6">
        <f ca="1">IF($AP679=1,IF(INDIRECT(ADDRESS(($AN679-1)*3+$AO679+5,$AP679+7))="",0,INDIRECT(ADDRESS(($AN679-1)*3+$AO679+5,$AP679+7))),IF(INDIRECT(ADDRESS(($AN679-1)*3+$AO679+5,$AP679+7))="",0,IF(COUNTIF(INDIRECT(ADDRESS(($AN679-1)*36+($AO679-1)*12+6,COLUMN())):INDIRECT(ADDRESS(($AN679-1)*36+($AO679-1)*12+$AP679+4,COLUMN())),INDIRECT(ADDRESS(($AN679-1)*3+$AO679+5,$AP679+7)))&gt;=1,0,INDIRECT(ADDRESS(($AN679-1)*3+$AO679+5,$AP679+7)))))</f>
        <v>0</v>
      </c>
      <c r="AR679" s="4">
        <f ca="1">COUNTIF(INDIRECT("H"&amp;(ROW()+12*(($AN679-1)*3+$AO679)-ROW())/12+5):INDIRECT("S"&amp;(ROW()+12*(($AN679-1)*3+$AO679)-ROW())/12+5),AQ679)</f>
        <v>0</v>
      </c>
      <c r="AS679" s="6">
        <f ca="1">IF($AP679=1,IF(INDIRECT(ADDRESS(($AN679-1)*3+$AO679+5,$AP679+20))="",0,INDIRECT(ADDRESS(($AN679-1)*3+$AO679+5,$AP679+20))),IF(INDIRECT(ADDRESS(($AN679-1)*3+$AO679+5,$AP679+20))="",0,IF(COUNTIF(INDIRECT(ADDRESS(($AN679-1)*36+($AO679-1)*12+6,COLUMN())):INDIRECT(ADDRESS(($AN679-1)*36+($AO679-1)*12+$AP679+4,COLUMN())),INDIRECT(ADDRESS(($AN679-1)*3+$AO679+5,$AP679+20)))&gt;=1,0,INDIRECT(ADDRESS(($AN679-1)*3+$AO679+5,$AP679+20)))))</f>
        <v>0</v>
      </c>
      <c r="AT679" s="4">
        <f ca="1">COUNTIF(INDIRECT("U"&amp;(ROW()+12*(($AN679-1)*3+$AO679)-ROW())/12+5):INDIRECT("AF"&amp;(ROW()+12*(($AN679-1)*3+$AO679)-ROW())/12+5),AS679)</f>
        <v>0</v>
      </c>
      <c r="AU679" s="4">
        <f ca="1">IF(AND(AQ679+AS679&gt;0,AR679+AT679&gt;0),COUNTIF(AU$6:AU678,"&gt;0")+1,0)</f>
        <v>0</v>
      </c>
    </row>
    <row r="680" spans="40:47">
      <c r="AN680" s="4">
        <v>19</v>
      </c>
      <c r="AO680" s="4">
        <v>3</v>
      </c>
      <c r="AP680" s="4">
        <v>3</v>
      </c>
      <c r="AQ680" s="6">
        <f ca="1">IF($AP680=1,IF(INDIRECT(ADDRESS(($AN680-1)*3+$AO680+5,$AP680+7))="",0,INDIRECT(ADDRESS(($AN680-1)*3+$AO680+5,$AP680+7))),IF(INDIRECT(ADDRESS(($AN680-1)*3+$AO680+5,$AP680+7))="",0,IF(COUNTIF(INDIRECT(ADDRESS(($AN680-1)*36+($AO680-1)*12+6,COLUMN())):INDIRECT(ADDRESS(($AN680-1)*36+($AO680-1)*12+$AP680+4,COLUMN())),INDIRECT(ADDRESS(($AN680-1)*3+$AO680+5,$AP680+7)))&gt;=1,0,INDIRECT(ADDRESS(($AN680-1)*3+$AO680+5,$AP680+7)))))</f>
        <v>0</v>
      </c>
      <c r="AR680" s="4">
        <f ca="1">COUNTIF(INDIRECT("H"&amp;(ROW()+12*(($AN680-1)*3+$AO680)-ROW())/12+5):INDIRECT("S"&amp;(ROW()+12*(($AN680-1)*3+$AO680)-ROW())/12+5),AQ680)</f>
        <v>0</v>
      </c>
      <c r="AS680" s="6">
        <f ca="1">IF($AP680=1,IF(INDIRECT(ADDRESS(($AN680-1)*3+$AO680+5,$AP680+20))="",0,INDIRECT(ADDRESS(($AN680-1)*3+$AO680+5,$AP680+20))),IF(INDIRECT(ADDRESS(($AN680-1)*3+$AO680+5,$AP680+20))="",0,IF(COUNTIF(INDIRECT(ADDRESS(($AN680-1)*36+($AO680-1)*12+6,COLUMN())):INDIRECT(ADDRESS(($AN680-1)*36+($AO680-1)*12+$AP680+4,COLUMN())),INDIRECT(ADDRESS(($AN680-1)*3+$AO680+5,$AP680+20)))&gt;=1,0,INDIRECT(ADDRESS(($AN680-1)*3+$AO680+5,$AP680+20)))))</f>
        <v>0</v>
      </c>
      <c r="AT680" s="4">
        <f ca="1">COUNTIF(INDIRECT("U"&amp;(ROW()+12*(($AN680-1)*3+$AO680)-ROW())/12+5):INDIRECT("AF"&amp;(ROW()+12*(($AN680-1)*3+$AO680)-ROW())/12+5),AS680)</f>
        <v>0</v>
      </c>
      <c r="AU680" s="4">
        <f ca="1">IF(AND(AQ680+AS680&gt;0,AR680+AT680&gt;0),COUNTIF(AU$6:AU679,"&gt;0")+1,0)</f>
        <v>0</v>
      </c>
    </row>
    <row r="681" spans="40:47">
      <c r="AN681" s="4">
        <v>19</v>
      </c>
      <c r="AO681" s="4">
        <v>3</v>
      </c>
      <c r="AP681" s="4">
        <v>4</v>
      </c>
      <c r="AQ681" s="6">
        <f ca="1">IF($AP681=1,IF(INDIRECT(ADDRESS(($AN681-1)*3+$AO681+5,$AP681+7))="",0,INDIRECT(ADDRESS(($AN681-1)*3+$AO681+5,$AP681+7))),IF(INDIRECT(ADDRESS(($AN681-1)*3+$AO681+5,$AP681+7))="",0,IF(COUNTIF(INDIRECT(ADDRESS(($AN681-1)*36+($AO681-1)*12+6,COLUMN())):INDIRECT(ADDRESS(($AN681-1)*36+($AO681-1)*12+$AP681+4,COLUMN())),INDIRECT(ADDRESS(($AN681-1)*3+$AO681+5,$AP681+7)))&gt;=1,0,INDIRECT(ADDRESS(($AN681-1)*3+$AO681+5,$AP681+7)))))</f>
        <v>0</v>
      </c>
      <c r="AR681" s="4">
        <f ca="1">COUNTIF(INDIRECT("H"&amp;(ROW()+12*(($AN681-1)*3+$AO681)-ROW())/12+5):INDIRECT("S"&amp;(ROW()+12*(($AN681-1)*3+$AO681)-ROW())/12+5),AQ681)</f>
        <v>0</v>
      </c>
      <c r="AS681" s="6">
        <f ca="1">IF($AP681=1,IF(INDIRECT(ADDRESS(($AN681-1)*3+$AO681+5,$AP681+20))="",0,INDIRECT(ADDRESS(($AN681-1)*3+$AO681+5,$AP681+20))),IF(INDIRECT(ADDRESS(($AN681-1)*3+$AO681+5,$AP681+20))="",0,IF(COUNTIF(INDIRECT(ADDRESS(($AN681-1)*36+($AO681-1)*12+6,COLUMN())):INDIRECT(ADDRESS(($AN681-1)*36+($AO681-1)*12+$AP681+4,COLUMN())),INDIRECT(ADDRESS(($AN681-1)*3+$AO681+5,$AP681+20)))&gt;=1,0,INDIRECT(ADDRESS(($AN681-1)*3+$AO681+5,$AP681+20)))))</f>
        <v>0</v>
      </c>
      <c r="AT681" s="4">
        <f ca="1">COUNTIF(INDIRECT("U"&amp;(ROW()+12*(($AN681-1)*3+$AO681)-ROW())/12+5):INDIRECT("AF"&amp;(ROW()+12*(($AN681-1)*3+$AO681)-ROW())/12+5),AS681)</f>
        <v>0</v>
      </c>
      <c r="AU681" s="4">
        <f ca="1">IF(AND(AQ681+AS681&gt;0,AR681+AT681&gt;0),COUNTIF(AU$6:AU680,"&gt;0")+1,0)</f>
        <v>0</v>
      </c>
    </row>
    <row r="682" spans="40:47">
      <c r="AN682" s="4">
        <v>19</v>
      </c>
      <c r="AO682" s="4">
        <v>3</v>
      </c>
      <c r="AP682" s="4">
        <v>5</v>
      </c>
      <c r="AQ682" s="6">
        <f ca="1">IF($AP682=1,IF(INDIRECT(ADDRESS(($AN682-1)*3+$AO682+5,$AP682+7))="",0,INDIRECT(ADDRESS(($AN682-1)*3+$AO682+5,$AP682+7))),IF(INDIRECT(ADDRESS(($AN682-1)*3+$AO682+5,$AP682+7))="",0,IF(COUNTIF(INDIRECT(ADDRESS(($AN682-1)*36+($AO682-1)*12+6,COLUMN())):INDIRECT(ADDRESS(($AN682-1)*36+($AO682-1)*12+$AP682+4,COLUMN())),INDIRECT(ADDRESS(($AN682-1)*3+$AO682+5,$AP682+7)))&gt;=1,0,INDIRECT(ADDRESS(($AN682-1)*3+$AO682+5,$AP682+7)))))</f>
        <v>0</v>
      </c>
      <c r="AR682" s="4">
        <f ca="1">COUNTIF(INDIRECT("H"&amp;(ROW()+12*(($AN682-1)*3+$AO682)-ROW())/12+5):INDIRECT("S"&amp;(ROW()+12*(($AN682-1)*3+$AO682)-ROW())/12+5),AQ682)</f>
        <v>0</v>
      </c>
      <c r="AS682" s="6">
        <f ca="1">IF($AP682=1,IF(INDIRECT(ADDRESS(($AN682-1)*3+$AO682+5,$AP682+20))="",0,INDIRECT(ADDRESS(($AN682-1)*3+$AO682+5,$AP682+20))),IF(INDIRECT(ADDRESS(($AN682-1)*3+$AO682+5,$AP682+20))="",0,IF(COUNTIF(INDIRECT(ADDRESS(($AN682-1)*36+($AO682-1)*12+6,COLUMN())):INDIRECT(ADDRESS(($AN682-1)*36+($AO682-1)*12+$AP682+4,COLUMN())),INDIRECT(ADDRESS(($AN682-1)*3+$AO682+5,$AP682+20)))&gt;=1,0,INDIRECT(ADDRESS(($AN682-1)*3+$AO682+5,$AP682+20)))))</f>
        <v>0</v>
      </c>
      <c r="AT682" s="4">
        <f ca="1">COUNTIF(INDIRECT("U"&amp;(ROW()+12*(($AN682-1)*3+$AO682)-ROW())/12+5):INDIRECT("AF"&amp;(ROW()+12*(($AN682-1)*3+$AO682)-ROW())/12+5),AS682)</f>
        <v>0</v>
      </c>
      <c r="AU682" s="4">
        <f ca="1">IF(AND(AQ682+AS682&gt;0,AR682+AT682&gt;0),COUNTIF(AU$6:AU681,"&gt;0")+1,0)</f>
        <v>0</v>
      </c>
    </row>
    <row r="683" spans="40:47">
      <c r="AN683" s="4">
        <v>19</v>
      </c>
      <c r="AO683" s="4">
        <v>3</v>
      </c>
      <c r="AP683" s="4">
        <v>6</v>
      </c>
      <c r="AQ683" s="6">
        <f ca="1">IF($AP683=1,IF(INDIRECT(ADDRESS(($AN683-1)*3+$AO683+5,$AP683+7))="",0,INDIRECT(ADDRESS(($AN683-1)*3+$AO683+5,$AP683+7))),IF(INDIRECT(ADDRESS(($AN683-1)*3+$AO683+5,$AP683+7))="",0,IF(COUNTIF(INDIRECT(ADDRESS(($AN683-1)*36+($AO683-1)*12+6,COLUMN())):INDIRECT(ADDRESS(($AN683-1)*36+($AO683-1)*12+$AP683+4,COLUMN())),INDIRECT(ADDRESS(($AN683-1)*3+$AO683+5,$AP683+7)))&gt;=1,0,INDIRECT(ADDRESS(($AN683-1)*3+$AO683+5,$AP683+7)))))</f>
        <v>0</v>
      </c>
      <c r="AR683" s="4">
        <f ca="1">COUNTIF(INDIRECT("H"&amp;(ROW()+12*(($AN683-1)*3+$AO683)-ROW())/12+5):INDIRECT("S"&amp;(ROW()+12*(($AN683-1)*3+$AO683)-ROW())/12+5),AQ683)</f>
        <v>0</v>
      </c>
      <c r="AS683" s="6">
        <f ca="1">IF($AP683=1,IF(INDIRECT(ADDRESS(($AN683-1)*3+$AO683+5,$AP683+20))="",0,INDIRECT(ADDRESS(($AN683-1)*3+$AO683+5,$AP683+20))),IF(INDIRECT(ADDRESS(($AN683-1)*3+$AO683+5,$AP683+20))="",0,IF(COUNTIF(INDIRECT(ADDRESS(($AN683-1)*36+($AO683-1)*12+6,COLUMN())):INDIRECT(ADDRESS(($AN683-1)*36+($AO683-1)*12+$AP683+4,COLUMN())),INDIRECT(ADDRESS(($AN683-1)*3+$AO683+5,$AP683+20)))&gt;=1,0,INDIRECT(ADDRESS(($AN683-1)*3+$AO683+5,$AP683+20)))))</f>
        <v>0</v>
      </c>
      <c r="AT683" s="4">
        <f ca="1">COUNTIF(INDIRECT("U"&amp;(ROW()+12*(($AN683-1)*3+$AO683)-ROW())/12+5):INDIRECT("AF"&amp;(ROW()+12*(($AN683-1)*3+$AO683)-ROW())/12+5),AS683)</f>
        <v>0</v>
      </c>
      <c r="AU683" s="4">
        <f ca="1">IF(AND(AQ683+AS683&gt;0,AR683+AT683&gt;0),COUNTIF(AU$6:AU682,"&gt;0")+1,0)</f>
        <v>0</v>
      </c>
    </row>
    <row r="684" spans="40:47">
      <c r="AN684" s="4">
        <v>19</v>
      </c>
      <c r="AO684" s="4">
        <v>3</v>
      </c>
      <c r="AP684" s="4">
        <v>7</v>
      </c>
      <c r="AQ684" s="6">
        <f ca="1">IF($AP684=1,IF(INDIRECT(ADDRESS(($AN684-1)*3+$AO684+5,$AP684+7))="",0,INDIRECT(ADDRESS(($AN684-1)*3+$AO684+5,$AP684+7))),IF(INDIRECT(ADDRESS(($AN684-1)*3+$AO684+5,$AP684+7))="",0,IF(COUNTIF(INDIRECT(ADDRESS(($AN684-1)*36+($AO684-1)*12+6,COLUMN())):INDIRECT(ADDRESS(($AN684-1)*36+($AO684-1)*12+$AP684+4,COLUMN())),INDIRECT(ADDRESS(($AN684-1)*3+$AO684+5,$AP684+7)))&gt;=1,0,INDIRECT(ADDRESS(($AN684-1)*3+$AO684+5,$AP684+7)))))</f>
        <v>0</v>
      </c>
      <c r="AR684" s="4">
        <f ca="1">COUNTIF(INDIRECT("H"&amp;(ROW()+12*(($AN684-1)*3+$AO684)-ROW())/12+5):INDIRECT("S"&amp;(ROW()+12*(($AN684-1)*3+$AO684)-ROW())/12+5),AQ684)</f>
        <v>0</v>
      </c>
      <c r="AS684" s="6">
        <f ca="1">IF($AP684=1,IF(INDIRECT(ADDRESS(($AN684-1)*3+$AO684+5,$AP684+20))="",0,INDIRECT(ADDRESS(($AN684-1)*3+$AO684+5,$AP684+20))),IF(INDIRECT(ADDRESS(($AN684-1)*3+$AO684+5,$AP684+20))="",0,IF(COUNTIF(INDIRECT(ADDRESS(($AN684-1)*36+($AO684-1)*12+6,COLUMN())):INDIRECT(ADDRESS(($AN684-1)*36+($AO684-1)*12+$AP684+4,COLUMN())),INDIRECT(ADDRESS(($AN684-1)*3+$AO684+5,$AP684+20)))&gt;=1,0,INDIRECT(ADDRESS(($AN684-1)*3+$AO684+5,$AP684+20)))))</f>
        <v>0</v>
      </c>
      <c r="AT684" s="4">
        <f ca="1">COUNTIF(INDIRECT("U"&amp;(ROW()+12*(($AN684-1)*3+$AO684)-ROW())/12+5):INDIRECT("AF"&amp;(ROW()+12*(($AN684-1)*3+$AO684)-ROW())/12+5),AS684)</f>
        <v>0</v>
      </c>
      <c r="AU684" s="4">
        <f ca="1">IF(AND(AQ684+AS684&gt;0,AR684+AT684&gt;0),COUNTIF(AU$6:AU683,"&gt;0")+1,0)</f>
        <v>0</v>
      </c>
    </row>
    <row r="685" spans="40:47">
      <c r="AN685" s="4">
        <v>19</v>
      </c>
      <c r="AO685" s="4">
        <v>3</v>
      </c>
      <c r="AP685" s="4">
        <v>8</v>
      </c>
      <c r="AQ685" s="6">
        <f ca="1">IF($AP685=1,IF(INDIRECT(ADDRESS(($AN685-1)*3+$AO685+5,$AP685+7))="",0,INDIRECT(ADDRESS(($AN685-1)*3+$AO685+5,$AP685+7))),IF(INDIRECT(ADDRESS(($AN685-1)*3+$AO685+5,$AP685+7))="",0,IF(COUNTIF(INDIRECT(ADDRESS(($AN685-1)*36+($AO685-1)*12+6,COLUMN())):INDIRECT(ADDRESS(($AN685-1)*36+($AO685-1)*12+$AP685+4,COLUMN())),INDIRECT(ADDRESS(($AN685-1)*3+$AO685+5,$AP685+7)))&gt;=1,0,INDIRECT(ADDRESS(($AN685-1)*3+$AO685+5,$AP685+7)))))</f>
        <v>0</v>
      </c>
      <c r="AR685" s="4">
        <f ca="1">COUNTIF(INDIRECT("H"&amp;(ROW()+12*(($AN685-1)*3+$AO685)-ROW())/12+5):INDIRECT("S"&amp;(ROW()+12*(($AN685-1)*3+$AO685)-ROW())/12+5),AQ685)</f>
        <v>0</v>
      </c>
      <c r="AS685" s="6">
        <f ca="1">IF($AP685=1,IF(INDIRECT(ADDRESS(($AN685-1)*3+$AO685+5,$AP685+20))="",0,INDIRECT(ADDRESS(($AN685-1)*3+$AO685+5,$AP685+20))),IF(INDIRECT(ADDRESS(($AN685-1)*3+$AO685+5,$AP685+20))="",0,IF(COUNTIF(INDIRECT(ADDRESS(($AN685-1)*36+($AO685-1)*12+6,COLUMN())):INDIRECT(ADDRESS(($AN685-1)*36+($AO685-1)*12+$AP685+4,COLUMN())),INDIRECT(ADDRESS(($AN685-1)*3+$AO685+5,$AP685+20)))&gt;=1,0,INDIRECT(ADDRESS(($AN685-1)*3+$AO685+5,$AP685+20)))))</f>
        <v>0</v>
      </c>
      <c r="AT685" s="4">
        <f ca="1">COUNTIF(INDIRECT("U"&amp;(ROW()+12*(($AN685-1)*3+$AO685)-ROW())/12+5):INDIRECT("AF"&amp;(ROW()+12*(($AN685-1)*3+$AO685)-ROW())/12+5),AS685)</f>
        <v>0</v>
      </c>
      <c r="AU685" s="4">
        <f ca="1">IF(AND(AQ685+AS685&gt;0,AR685+AT685&gt;0),COUNTIF(AU$6:AU684,"&gt;0")+1,0)</f>
        <v>0</v>
      </c>
    </row>
    <row r="686" spans="40:47">
      <c r="AN686" s="4">
        <v>19</v>
      </c>
      <c r="AO686" s="4">
        <v>3</v>
      </c>
      <c r="AP686" s="4">
        <v>9</v>
      </c>
      <c r="AQ686" s="6">
        <f ca="1">IF($AP686=1,IF(INDIRECT(ADDRESS(($AN686-1)*3+$AO686+5,$AP686+7))="",0,INDIRECT(ADDRESS(($AN686-1)*3+$AO686+5,$AP686+7))),IF(INDIRECT(ADDRESS(($AN686-1)*3+$AO686+5,$AP686+7))="",0,IF(COUNTIF(INDIRECT(ADDRESS(($AN686-1)*36+($AO686-1)*12+6,COLUMN())):INDIRECT(ADDRESS(($AN686-1)*36+($AO686-1)*12+$AP686+4,COLUMN())),INDIRECT(ADDRESS(($AN686-1)*3+$AO686+5,$AP686+7)))&gt;=1,0,INDIRECT(ADDRESS(($AN686-1)*3+$AO686+5,$AP686+7)))))</f>
        <v>0</v>
      </c>
      <c r="AR686" s="4">
        <f ca="1">COUNTIF(INDIRECT("H"&amp;(ROW()+12*(($AN686-1)*3+$AO686)-ROW())/12+5):INDIRECT("S"&amp;(ROW()+12*(($AN686-1)*3+$AO686)-ROW())/12+5),AQ686)</f>
        <v>0</v>
      </c>
      <c r="AS686" s="6">
        <f ca="1">IF($AP686=1,IF(INDIRECT(ADDRESS(($AN686-1)*3+$AO686+5,$AP686+20))="",0,INDIRECT(ADDRESS(($AN686-1)*3+$AO686+5,$AP686+20))),IF(INDIRECT(ADDRESS(($AN686-1)*3+$AO686+5,$AP686+20))="",0,IF(COUNTIF(INDIRECT(ADDRESS(($AN686-1)*36+($AO686-1)*12+6,COLUMN())):INDIRECT(ADDRESS(($AN686-1)*36+($AO686-1)*12+$AP686+4,COLUMN())),INDIRECT(ADDRESS(($AN686-1)*3+$AO686+5,$AP686+20)))&gt;=1,0,INDIRECT(ADDRESS(($AN686-1)*3+$AO686+5,$AP686+20)))))</f>
        <v>0</v>
      </c>
      <c r="AT686" s="4">
        <f ca="1">COUNTIF(INDIRECT("U"&amp;(ROW()+12*(($AN686-1)*3+$AO686)-ROW())/12+5):INDIRECT("AF"&amp;(ROW()+12*(($AN686-1)*3+$AO686)-ROW())/12+5),AS686)</f>
        <v>0</v>
      </c>
      <c r="AU686" s="4">
        <f ca="1">IF(AND(AQ686+AS686&gt;0,AR686+AT686&gt;0),COUNTIF(AU$6:AU685,"&gt;0")+1,0)</f>
        <v>0</v>
      </c>
    </row>
    <row r="687" spans="40:47">
      <c r="AN687" s="4">
        <v>19</v>
      </c>
      <c r="AO687" s="4">
        <v>3</v>
      </c>
      <c r="AP687" s="4">
        <v>10</v>
      </c>
      <c r="AQ687" s="6">
        <f ca="1">IF($AP687=1,IF(INDIRECT(ADDRESS(($AN687-1)*3+$AO687+5,$AP687+7))="",0,INDIRECT(ADDRESS(($AN687-1)*3+$AO687+5,$AP687+7))),IF(INDIRECT(ADDRESS(($AN687-1)*3+$AO687+5,$AP687+7))="",0,IF(COUNTIF(INDIRECT(ADDRESS(($AN687-1)*36+($AO687-1)*12+6,COLUMN())):INDIRECT(ADDRESS(($AN687-1)*36+($AO687-1)*12+$AP687+4,COLUMN())),INDIRECT(ADDRESS(($AN687-1)*3+$AO687+5,$AP687+7)))&gt;=1,0,INDIRECT(ADDRESS(($AN687-1)*3+$AO687+5,$AP687+7)))))</f>
        <v>0</v>
      </c>
      <c r="AR687" s="4">
        <f ca="1">COUNTIF(INDIRECT("H"&amp;(ROW()+12*(($AN687-1)*3+$AO687)-ROW())/12+5):INDIRECT("S"&amp;(ROW()+12*(($AN687-1)*3+$AO687)-ROW())/12+5),AQ687)</f>
        <v>0</v>
      </c>
      <c r="AS687" s="6">
        <f ca="1">IF($AP687=1,IF(INDIRECT(ADDRESS(($AN687-1)*3+$AO687+5,$AP687+20))="",0,INDIRECT(ADDRESS(($AN687-1)*3+$AO687+5,$AP687+20))),IF(INDIRECT(ADDRESS(($AN687-1)*3+$AO687+5,$AP687+20))="",0,IF(COUNTIF(INDIRECT(ADDRESS(($AN687-1)*36+($AO687-1)*12+6,COLUMN())):INDIRECT(ADDRESS(($AN687-1)*36+($AO687-1)*12+$AP687+4,COLUMN())),INDIRECT(ADDRESS(($AN687-1)*3+$AO687+5,$AP687+20)))&gt;=1,0,INDIRECT(ADDRESS(($AN687-1)*3+$AO687+5,$AP687+20)))))</f>
        <v>0</v>
      </c>
      <c r="AT687" s="4">
        <f ca="1">COUNTIF(INDIRECT("U"&amp;(ROW()+12*(($AN687-1)*3+$AO687)-ROW())/12+5):INDIRECT("AF"&amp;(ROW()+12*(($AN687-1)*3+$AO687)-ROW())/12+5),AS687)</f>
        <v>0</v>
      </c>
      <c r="AU687" s="4">
        <f ca="1">IF(AND(AQ687+AS687&gt;0,AR687+AT687&gt;0),COUNTIF(AU$6:AU686,"&gt;0")+1,0)</f>
        <v>0</v>
      </c>
    </row>
    <row r="688" spans="40:47">
      <c r="AN688" s="4">
        <v>19</v>
      </c>
      <c r="AO688" s="4">
        <v>3</v>
      </c>
      <c r="AP688" s="4">
        <v>11</v>
      </c>
      <c r="AQ688" s="6">
        <f ca="1">IF($AP688=1,IF(INDIRECT(ADDRESS(($AN688-1)*3+$AO688+5,$AP688+7))="",0,INDIRECT(ADDRESS(($AN688-1)*3+$AO688+5,$AP688+7))),IF(INDIRECT(ADDRESS(($AN688-1)*3+$AO688+5,$AP688+7))="",0,IF(COUNTIF(INDIRECT(ADDRESS(($AN688-1)*36+($AO688-1)*12+6,COLUMN())):INDIRECT(ADDRESS(($AN688-1)*36+($AO688-1)*12+$AP688+4,COLUMN())),INDIRECT(ADDRESS(($AN688-1)*3+$AO688+5,$AP688+7)))&gt;=1,0,INDIRECT(ADDRESS(($AN688-1)*3+$AO688+5,$AP688+7)))))</f>
        <v>0</v>
      </c>
      <c r="AR688" s="4">
        <f ca="1">COUNTIF(INDIRECT("H"&amp;(ROW()+12*(($AN688-1)*3+$AO688)-ROW())/12+5):INDIRECT("S"&amp;(ROW()+12*(($AN688-1)*3+$AO688)-ROW())/12+5),AQ688)</f>
        <v>0</v>
      </c>
      <c r="AS688" s="6">
        <f ca="1">IF($AP688=1,IF(INDIRECT(ADDRESS(($AN688-1)*3+$AO688+5,$AP688+20))="",0,INDIRECT(ADDRESS(($AN688-1)*3+$AO688+5,$AP688+20))),IF(INDIRECT(ADDRESS(($AN688-1)*3+$AO688+5,$AP688+20))="",0,IF(COUNTIF(INDIRECT(ADDRESS(($AN688-1)*36+($AO688-1)*12+6,COLUMN())):INDIRECT(ADDRESS(($AN688-1)*36+($AO688-1)*12+$AP688+4,COLUMN())),INDIRECT(ADDRESS(($AN688-1)*3+$AO688+5,$AP688+20)))&gt;=1,0,INDIRECT(ADDRESS(($AN688-1)*3+$AO688+5,$AP688+20)))))</f>
        <v>0</v>
      </c>
      <c r="AT688" s="4">
        <f ca="1">COUNTIF(INDIRECT("U"&amp;(ROW()+12*(($AN688-1)*3+$AO688)-ROW())/12+5):INDIRECT("AF"&amp;(ROW()+12*(($AN688-1)*3+$AO688)-ROW())/12+5),AS688)</f>
        <v>0</v>
      </c>
      <c r="AU688" s="4">
        <f ca="1">IF(AND(AQ688+AS688&gt;0,AR688+AT688&gt;0),COUNTIF(AU$6:AU687,"&gt;0")+1,0)</f>
        <v>0</v>
      </c>
    </row>
    <row r="689" spans="40:47">
      <c r="AN689" s="77">
        <v>19</v>
      </c>
      <c r="AO689" s="77">
        <v>3</v>
      </c>
      <c r="AP689" s="77">
        <v>12</v>
      </c>
      <c r="AQ689" s="78">
        <f ca="1">IF($AP689=1,IF(INDIRECT(ADDRESS(($AN689-1)*3+$AO689+5,$AP689+7))="",0,INDIRECT(ADDRESS(($AN689-1)*3+$AO689+5,$AP689+7))),IF(INDIRECT(ADDRESS(($AN689-1)*3+$AO689+5,$AP689+7))="",0,IF(COUNTIF(INDIRECT(ADDRESS(($AN689-1)*36+($AO689-1)*12+6,COLUMN())):INDIRECT(ADDRESS(($AN689-1)*36+($AO689-1)*12+$AP689+4,COLUMN())),INDIRECT(ADDRESS(($AN689-1)*3+$AO689+5,$AP689+7)))&gt;=1,0,INDIRECT(ADDRESS(($AN689-1)*3+$AO689+5,$AP689+7)))))</f>
        <v>0</v>
      </c>
      <c r="AR689" s="77">
        <f ca="1">COUNTIF(INDIRECT("H"&amp;(ROW()+12*(($AN689-1)*3+$AO689)-ROW())/12+5):INDIRECT("S"&amp;(ROW()+12*(($AN689-1)*3+$AO689)-ROW())/12+5),AQ689)</f>
        <v>0</v>
      </c>
      <c r="AS689" s="78">
        <f ca="1">IF($AP689=1,IF(INDIRECT(ADDRESS(($AN689-1)*3+$AO689+5,$AP689+20))="",0,INDIRECT(ADDRESS(($AN689-1)*3+$AO689+5,$AP689+20))),IF(INDIRECT(ADDRESS(($AN689-1)*3+$AO689+5,$AP689+20))="",0,IF(COUNTIF(INDIRECT(ADDRESS(($AN689-1)*36+($AO689-1)*12+6,COLUMN())):INDIRECT(ADDRESS(($AN689-1)*36+($AO689-1)*12+$AP689+4,COLUMN())),INDIRECT(ADDRESS(($AN689-1)*3+$AO689+5,$AP689+20)))&gt;=1,0,INDIRECT(ADDRESS(($AN689-1)*3+$AO689+5,$AP689+20)))))</f>
        <v>0</v>
      </c>
      <c r="AT689" s="77">
        <f ca="1">COUNTIF(INDIRECT("U"&amp;(ROW()+12*(($AN689-1)*3+$AO689)-ROW())/12+5):INDIRECT("AF"&amp;(ROW()+12*(($AN689-1)*3+$AO689)-ROW())/12+5),AS689)</f>
        <v>0</v>
      </c>
      <c r="AU689" s="4">
        <f ca="1">IF(AND(AQ689+AS689&gt;0,AR689+AT689&gt;0),COUNTIF(AU$6:AU688,"&gt;0")+1,0)</f>
        <v>0</v>
      </c>
    </row>
    <row r="690" spans="40:47">
      <c r="AN690" s="4">
        <v>20</v>
      </c>
      <c r="AO690" s="4">
        <v>1</v>
      </c>
      <c r="AP690" s="4">
        <v>1</v>
      </c>
      <c r="AQ690" s="6">
        <f ca="1">IF($AP690=1,IF(INDIRECT(ADDRESS(($AN690-1)*3+$AO690+5,$AP690+7))="",0,INDIRECT(ADDRESS(($AN690-1)*3+$AO690+5,$AP690+7))),IF(INDIRECT(ADDRESS(($AN690-1)*3+$AO690+5,$AP690+7))="",0,IF(COUNTIF(INDIRECT(ADDRESS(($AN690-1)*36+($AO690-1)*12+6,COLUMN())):INDIRECT(ADDRESS(($AN690-1)*36+($AO690-1)*12+$AP690+4,COLUMN())),INDIRECT(ADDRESS(($AN690-1)*3+$AO690+5,$AP690+7)))&gt;=1,0,INDIRECT(ADDRESS(($AN690-1)*3+$AO690+5,$AP690+7)))))</f>
        <v>0</v>
      </c>
      <c r="AR690" s="4">
        <f ca="1">COUNTIF(INDIRECT("H"&amp;(ROW()+12*(($AN690-1)*3+$AO690)-ROW())/12+5):INDIRECT("S"&amp;(ROW()+12*(($AN690-1)*3+$AO690)-ROW())/12+5),AQ690)</f>
        <v>0</v>
      </c>
      <c r="AS690" s="6">
        <f ca="1">IF($AP690=1,IF(INDIRECT(ADDRESS(($AN690-1)*3+$AO690+5,$AP690+20))="",0,INDIRECT(ADDRESS(($AN690-1)*3+$AO690+5,$AP690+20))),IF(INDIRECT(ADDRESS(($AN690-1)*3+$AO690+5,$AP690+20))="",0,IF(COUNTIF(INDIRECT(ADDRESS(($AN690-1)*36+($AO690-1)*12+6,COLUMN())):INDIRECT(ADDRESS(($AN690-1)*36+($AO690-1)*12+$AP690+4,COLUMN())),INDIRECT(ADDRESS(($AN690-1)*3+$AO690+5,$AP690+20)))&gt;=1,0,INDIRECT(ADDRESS(($AN690-1)*3+$AO690+5,$AP690+20)))))</f>
        <v>0</v>
      </c>
      <c r="AT690" s="4">
        <f ca="1">COUNTIF(INDIRECT("U"&amp;(ROW()+12*(($AN690-1)*3+$AO690)-ROW())/12+5):INDIRECT("AF"&amp;(ROW()+12*(($AN690-1)*3+$AO690)-ROW())/12+5),AS690)</f>
        <v>0</v>
      </c>
      <c r="AU690" s="4">
        <f ca="1">IF(AND(AQ690+AS690&gt;0,AR690+AT690&gt;0),COUNTIF(AU$6:AU689,"&gt;0")+1,0)</f>
        <v>0</v>
      </c>
    </row>
    <row r="691" spans="40:47">
      <c r="AN691" s="4">
        <v>20</v>
      </c>
      <c r="AO691" s="4">
        <v>1</v>
      </c>
      <c r="AP691" s="4">
        <v>2</v>
      </c>
      <c r="AQ691" s="6">
        <f ca="1">IF($AP691=1,IF(INDIRECT(ADDRESS(($AN691-1)*3+$AO691+5,$AP691+7))="",0,INDIRECT(ADDRESS(($AN691-1)*3+$AO691+5,$AP691+7))),IF(INDIRECT(ADDRESS(($AN691-1)*3+$AO691+5,$AP691+7))="",0,IF(COUNTIF(INDIRECT(ADDRESS(($AN691-1)*36+($AO691-1)*12+6,COLUMN())):INDIRECT(ADDRESS(($AN691-1)*36+($AO691-1)*12+$AP691+4,COLUMN())),INDIRECT(ADDRESS(($AN691-1)*3+$AO691+5,$AP691+7)))&gt;=1,0,INDIRECT(ADDRESS(($AN691-1)*3+$AO691+5,$AP691+7)))))</f>
        <v>0</v>
      </c>
      <c r="AR691" s="4">
        <f ca="1">COUNTIF(INDIRECT("H"&amp;(ROW()+12*(($AN691-1)*3+$AO691)-ROW())/12+5):INDIRECT("S"&amp;(ROW()+12*(($AN691-1)*3+$AO691)-ROW())/12+5),AQ691)</f>
        <v>0</v>
      </c>
      <c r="AS691" s="6">
        <f ca="1">IF($AP691=1,IF(INDIRECT(ADDRESS(($AN691-1)*3+$AO691+5,$AP691+20))="",0,INDIRECT(ADDRESS(($AN691-1)*3+$AO691+5,$AP691+20))),IF(INDIRECT(ADDRESS(($AN691-1)*3+$AO691+5,$AP691+20))="",0,IF(COUNTIF(INDIRECT(ADDRESS(($AN691-1)*36+($AO691-1)*12+6,COLUMN())):INDIRECT(ADDRESS(($AN691-1)*36+($AO691-1)*12+$AP691+4,COLUMN())),INDIRECT(ADDRESS(($AN691-1)*3+$AO691+5,$AP691+20)))&gt;=1,0,INDIRECT(ADDRESS(($AN691-1)*3+$AO691+5,$AP691+20)))))</f>
        <v>0</v>
      </c>
      <c r="AT691" s="4">
        <f ca="1">COUNTIF(INDIRECT("U"&amp;(ROW()+12*(($AN691-1)*3+$AO691)-ROW())/12+5):INDIRECT("AF"&amp;(ROW()+12*(($AN691-1)*3+$AO691)-ROW())/12+5),AS691)</f>
        <v>0</v>
      </c>
      <c r="AU691" s="4">
        <f ca="1">IF(AND(AQ691+AS691&gt;0,AR691+AT691&gt;0),COUNTIF(AU$6:AU690,"&gt;0")+1,0)</f>
        <v>0</v>
      </c>
    </row>
    <row r="692" spans="40:47">
      <c r="AN692" s="4">
        <v>20</v>
      </c>
      <c r="AO692" s="4">
        <v>1</v>
      </c>
      <c r="AP692" s="4">
        <v>3</v>
      </c>
      <c r="AQ692" s="6">
        <f ca="1">IF($AP692=1,IF(INDIRECT(ADDRESS(($AN692-1)*3+$AO692+5,$AP692+7))="",0,INDIRECT(ADDRESS(($AN692-1)*3+$AO692+5,$AP692+7))),IF(INDIRECT(ADDRESS(($AN692-1)*3+$AO692+5,$AP692+7))="",0,IF(COUNTIF(INDIRECT(ADDRESS(($AN692-1)*36+($AO692-1)*12+6,COLUMN())):INDIRECT(ADDRESS(($AN692-1)*36+($AO692-1)*12+$AP692+4,COLUMN())),INDIRECT(ADDRESS(($AN692-1)*3+$AO692+5,$AP692+7)))&gt;=1,0,INDIRECT(ADDRESS(($AN692-1)*3+$AO692+5,$AP692+7)))))</f>
        <v>0</v>
      </c>
      <c r="AR692" s="4">
        <f ca="1">COUNTIF(INDIRECT("H"&amp;(ROW()+12*(($AN692-1)*3+$AO692)-ROW())/12+5):INDIRECT("S"&amp;(ROW()+12*(($AN692-1)*3+$AO692)-ROW())/12+5),AQ692)</f>
        <v>0</v>
      </c>
      <c r="AS692" s="6">
        <f ca="1">IF($AP692=1,IF(INDIRECT(ADDRESS(($AN692-1)*3+$AO692+5,$AP692+20))="",0,INDIRECT(ADDRESS(($AN692-1)*3+$AO692+5,$AP692+20))),IF(INDIRECT(ADDRESS(($AN692-1)*3+$AO692+5,$AP692+20))="",0,IF(COUNTIF(INDIRECT(ADDRESS(($AN692-1)*36+($AO692-1)*12+6,COLUMN())):INDIRECT(ADDRESS(($AN692-1)*36+($AO692-1)*12+$AP692+4,COLUMN())),INDIRECT(ADDRESS(($AN692-1)*3+$AO692+5,$AP692+20)))&gt;=1,0,INDIRECT(ADDRESS(($AN692-1)*3+$AO692+5,$AP692+20)))))</f>
        <v>0</v>
      </c>
      <c r="AT692" s="4">
        <f ca="1">COUNTIF(INDIRECT("U"&amp;(ROW()+12*(($AN692-1)*3+$AO692)-ROW())/12+5):INDIRECT("AF"&amp;(ROW()+12*(($AN692-1)*3+$AO692)-ROW())/12+5),AS692)</f>
        <v>0</v>
      </c>
      <c r="AU692" s="4">
        <f ca="1">IF(AND(AQ692+AS692&gt;0,AR692+AT692&gt;0),COUNTIF(AU$6:AU691,"&gt;0")+1,0)</f>
        <v>0</v>
      </c>
    </row>
    <row r="693" spans="40:47">
      <c r="AN693" s="4">
        <v>20</v>
      </c>
      <c r="AO693" s="4">
        <v>1</v>
      </c>
      <c r="AP693" s="4">
        <v>4</v>
      </c>
      <c r="AQ693" s="6">
        <f ca="1">IF($AP693=1,IF(INDIRECT(ADDRESS(($AN693-1)*3+$AO693+5,$AP693+7))="",0,INDIRECT(ADDRESS(($AN693-1)*3+$AO693+5,$AP693+7))),IF(INDIRECT(ADDRESS(($AN693-1)*3+$AO693+5,$AP693+7))="",0,IF(COUNTIF(INDIRECT(ADDRESS(($AN693-1)*36+($AO693-1)*12+6,COLUMN())):INDIRECT(ADDRESS(($AN693-1)*36+($AO693-1)*12+$AP693+4,COLUMN())),INDIRECT(ADDRESS(($AN693-1)*3+$AO693+5,$AP693+7)))&gt;=1,0,INDIRECT(ADDRESS(($AN693-1)*3+$AO693+5,$AP693+7)))))</f>
        <v>0</v>
      </c>
      <c r="AR693" s="4">
        <f ca="1">COUNTIF(INDIRECT("H"&amp;(ROW()+12*(($AN693-1)*3+$AO693)-ROW())/12+5):INDIRECT("S"&amp;(ROW()+12*(($AN693-1)*3+$AO693)-ROW())/12+5),AQ693)</f>
        <v>0</v>
      </c>
      <c r="AS693" s="6">
        <f ca="1">IF($AP693=1,IF(INDIRECT(ADDRESS(($AN693-1)*3+$AO693+5,$AP693+20))="",0,INDIRECT(ADDRESS(($AN693-1)*3+$AO693+5,$AP693+20))),IF(INDIRECT(ADDRESS(($AN693-1)*3+$AO693+5,$AP693+20))="",0,IF(COUNTIF(INDIRECT(ADDRESS(($AN693-1)*36+($AO693-1)*12+6,COLUMN())):INDIRECT(ADDRESS(($AN693-1)*36+($AO693-1)*12+$AP693+4,COLUMN())),INDIRECT(ADDRESS(($AN693-1)*3+$AO693+5,$AP693+20)))&gt;=1,0,INDIRECT(ADDRESS(($AN693-1)*3+$AO693+5,$AP693+20)))))</f>
        <v>0</v>
      </c>
      <c r="AT693" s="4">
        <f ca="1">COUNTIF(INDIRECT("U"&amp;(ROW()+12*(($AN693-1)*3+$AO693)-ROW())/12+5):INDIRECT("AF"&amp;(ROW()+12*(($AN693-1)*3+$AO693)-ROW())/12+5),AS693)</f>
        <v>0</v>
      </c>
      <c r="AU693" s="4">
        <f ca="1">IF(AND(AQ693+AS693&gt;0,AR693+AT693&gt;0),COUNTIF(AU$6:AU692,"&gt;0")+1,0)</f>
        <v>0</v>
      </c>
    </row>
    <row r="694" spans="40:47">
      <c r="AN694" s="4">
        <v>20</v>
      </c>
      <c r="AO694" s="4">
        <v>1</v>
      </c>
      <c r="AP694" s="4">
        <v>5</v>
      </c>
      <c r="AQ694" s="6">
        <f ca="1">IF($AP694=1,IF(INDIRECT(ADDRESS(($AN694-1)*3+$AO694+5,$AP694+7))="",0,INDIRECT(ADDRESS(($AN694-1)*3+$AO694+5,$AP694+7))),IF(INDIRECT(ADDRESS(($AN694-1)*3+$AO694+5,$AP694+7))="",0,IF(COUNTIF(INDIRECT(ADDRESS(($AN694-1)*36+($AO694-1)*12+6,COLUMN())):INDIRECT(ADDRESS(($AN694-1)*36+($AO694-1)*12+$AP694+4,COLUMN())),INDIRECT(ADDRESS(($AN694-1)*3+$AO694+5,$AP694+7)))&gt;=1,0,INDIRECT(ADDRESS(($AN694-1)*3+$AO694+5,$AP694+7)))))</f>
        <v>0</v>
      </c>
      <c r="AR694" s="4">
        <f ca="1">COUNTIF(INDIRECT("H"&amp;(ROW()+12*(($AN694-1)*3+$AO694)-ROW())/12+5):INDIRECT("S"&amp;(ROW()+12*(($AN694-1)*3+$AO694)-ROW())/12+5),AQ694)</f>
        <v>0</v>
      </c>
      <c r="AS694" s="6">
        <f ca="1">IF($AP694=1,IF(INDIRECT(ADDRESS(($AN694-1)*3+$AO694+5,$AP694+20))="",0,INDIRECT(ADDRESS(($AN694-1)*3+$AO694+5,$AP694+20))),IF(INDIRECT(ADDRESS(($AN694-1)*3+$AO694+5,$AP694+20))="",0,IF(COUNTIF(INDIRECT(ADDRESS(($AN694-1)*36+($AO694-1)*12+6,COLUMN())):INDIRECT(ADDRESS(($AN694-1)*36+($AO694-1)*12+$AP694+4,COLUMN())),INDIRECT(ADDRESS(($AN694-1)*3+$AO694+5,$AP694+20)))&gt;=1,0,INDIRECT(ADDRESS(($AN694-1)*3+$AO694+5,$AP694+20)))))</f>
        <v>0</v>
      </c>
      <c r="AT694" s="4">
        <f ca="1">COUNTIF(INDIRECT("U"&amp;(ROW()+12*(($AN694-1)*3+$AO694)-ROW())/12+5):INDIRECT("AF"&amp;(ROW()+12*(($AN694-1)*3+$AO694)-ROW())/12+5),AS694)</f>
        <v>0</v>
      </c>
      <c r="AU694" s="4">
        <f ca="1">IF(AND(AQ694+AS694&gt;0,AR694+AT694&gt;0),COUNTIF(AU$6:AU693,"&gt;0")+1,0)</f>
        <v>0</v>
      </c>
    </row>
    <row r="695" spans="40:47">
      <c r="AN695" s="4">
        <v>20</v>
      </c>
      <c r="AO695" s="4">
        <v>1</v>
      </c>
      <c r="AP695" s="4">
        <v>6</v>
      </c>
      <c r="AQ695" s="6">
        <f ca="1">IF($AP695=1,IF(INDIRECT(ADDRESS(($AN695-1)*3+$AO695+5,$AP695+7))="",0,INDIRECT(ADDRESS(($AN695-1)*3+$AO695+5,$AP695+7))),IF(INDIRECT(ADDRESS(($AN695-1)*3+$AO695+5,$AP695+7))="",0,IF(COUNTIF(INDIRECT(ADDRESS(($AN695-1)*36+($AO695-1)*12+6,COLUMN())):INDIRECT(ADDRESS(($AN695-1)*36+($AO695-1)*12+$AP695+4,COLUMN())),INDIRECT(ADDRESS(($AN695-1)*3+$AO695+5,$AP695+7)))&gt;=1,0,INDIRECT(ADDRESS(($AN695-1)*3+$AO695+5,$AP695+7)))))</f>
        <v>0</v>
      </c>
      <c r="AR695" s="4">
        <f ca="1">COUNTIF(INDIRECT("H"&amp;(ROW()+12*(($AN695-1)*3+$AO695)-ROW())/12+5):INDIRECT("S"&amp;(ROW()+12*(($AN695-1)*3+$AO695)-ROW())/12+5),AQ695)</f>
        <v>0</v>
      </c>
      <c r="AS695" s="6">
        <f ca="1">IF($AP695=1,IF(INDIRECT(ADDRESS(($AN695-1)*3+$AO695+5,$AP695+20))="",0,INDIRECT(ADDRESS(($AN695-1)*3+$AO695+5,$AP695+20))),IF(INDIRECT(ADDRESS(($AN695-1)*3+$AO695+5,$AP695+20))="",0,IF(COUNTIF(INDIRECT(ADDRESS(($AN695-1)*36+($AO695-1)*12+6,COLUMN())):INDIRECT(ADDRESS(($AN695-1)*36+($AO695-1)*12+$AP695+4,COLUMN())),INDIRECT(ADDRESS(($AN695-1)*3+$AO695+5,$AP695+20)))&gt;=1,0,INDIRECT(ADDRESS(($AN695-1)*3+$AO695+5,$AP695+20)))))</f>
        <v>0</v>
      </c>
      <c r="AT695" s="4">
        <f ca="1">COUNTIF(INDIRECT("U"&amp;(ROW()+12*(($AN695-1)*3+$AO695)-ROW())/12+5):INDIRECT("AF"&amp;(ROW()+12*(($AN695-1)*3+$AO695)-ROW())/12+5),AS695)</f>
        <v>0</v>
      </c>
      <c r="AU695" s="4">
        <f ca="1">IF(AND(AQ695+AS695&gt;0,AR695+AT695&gt;0),COUNTIF(AU$6:AU694,"&gt;0")+1,0)</f>
        <v>0</v>
      </c>
    </row>
    <row r="696" spans="40:47">
      <c r="AN696" s="4">
        <v>20</v>
      </c>
      <c r="AO696" s="4">
        <v>1</v>
      </c>
      <c r="AP696" s="4">
        <v>7</v>
      </c>
      <c r="AQ696" s="6">
        <f ca="1">IF($AP696=1,IF(INDIRECT(ADDRESS(($AN696-1)*3+$AO696+5,$AP696+7))="",0,INDIRECT(ADDRESS(($AN696-1)*3+$AO696+5,$AP696+7))),IF(INDIRECT(ADDRESS(($AN696-1)*3+$AO696+5,$AP696+7))="",0,IF(COUNTIF(INDIRECT(ADDRESS(($AN696-1)*36+($AO696-1)*12+6,COLUMN())):INDIRECT(ADDRESS(($AN696-1)*36+($AO696-1)*12+$AP696+4,COLUMN())),INDIRECT(ADDRESS(($AN696-1)*3+$AO696+5,$AP696+7)))&gt;=1,0,INDIRECT(ADDRESS(($AN696-1)*3+$AO696+5,$AP696+7)))))</f>
        <v>0</v>
      </c>
      <c r="AR696" s="4">
        <f ca="1">COUNTIF(INDIRECT("H"&amp;(ROW()+12*(($AN696-1)*3+$AO696)-ROW())/12+5):INDIRECT("S"&amp;(ROW()+12*(($AN696-1)*3+$AO696)-ROW())/12+5),AQ696)</f>
        <v>0</v>
      </c>
      <c r="AS696" s="6">
        <f ca="1">IF($AP696=1,IF(INDIRECT(ADDRESS(($AN696-1)*3+$AO696+5,$AP696+20))="",0,INDIRECT(ADDRESS(($AN696-1)*3+$AO696+5,$AP696+20))),IF(INDIRECT(ADDRESS(($AN696-1)*3+$AO696+5,$AP696+20))="",0,IF(COUNTIF(INDIRECT(ADDRESS(($AN696-1)*36+($AO696-1)*12+6,COLUMN())):INDIRECT(ADDRESS(($AN696-1)*36+($AO696-1)*12+$AP696+4,COLUMN())),INDIRECT(ADDRESS(($AN696-1)*3+$AO696+5,$AP696+20)))&gt;=1,0,INDIRECT(ADDRESS(($AN696-1)*3+$AO696+5,$AP696+20)))))</f>
        <v>0</v>
      </c>
      <c r="AT696" s="4">
        <f ca="1">COUNTIF(INDIRECT("U"&amp;(ROW()+12*(($AN696-1)*3+$AO696)-ROW())/12+5):INDIRECT("AF"&amp;(ROW()+12*(($AN696-1)*3+$AO696)-ROW())/12+5),AS696)</f>
        <v>0</v>
      </c>
      <c r="AU696" s="4">
        <f ca="1">IF(AND(AQ696+AS696&gt;0,AR696+AT696&gt;0),COUNTIF(AU$6:AU695,"&gt;0")+1,0)</f>
        <v>0</v>
      </c>
    </row>
    <row r="697" spans="40:47">
      <c r="AN697" s="4">
        <v>20</v>
      </c>
      <c r="AO697" s="4">
        <v>1</v>
      </c>
      <c r="AP697" s="4">
        <v>8</v>
      </c>
      <c r="AQ697" s="6">
        <f ca="1">IF($AP697=1,IF(INDIRECT(ADDRESS(($AN697-1)*3+$AO697+5,$AP697+7))="",0,INDIRECT(ADDRESS(($AN697-1)*3+$AO697+5,$AP697+7))),IF(INDIRECT(ADDRESS(($AN697-1)*3+$AO697+5,$AP697+7))="",0,IF(COUNTIF(INDIRECT(ADDRESS(($AN697-1)*36+($AO697-1)*12+6,COLUMN())):INDIRECT(ADDRESS(($AN697-1)*36+($AO697-1)*12+$AP697+4,COLUMN())),INDIRECT(ADDRESS(($AN697-1)*3+$AO697+5,$AP697+7)))&gt;=1,0,INDIRECT(ADDRESS(($AN697-1)*3+$AO697+5,$AP697+7)))))</f>
        <v>0</v>
      </c>
      <c r="AR697" s="4">
        <f ca="1">COUNTIF(INDIRECT("H"&amp;(ROW()+12*(($AN697-1)*3+$AO697)-ROW())/12+5):INDIRECT("S"&amp;(ROW()+12*(($AN697-1)*3+$AO697)-ROW())/12+5),AQ697)</f>
        <v>0</v>
      </c>
      <c r="AS697" s="6">
        <f ca="1">IF($AP697=1,IF(INDIRECT(ADDRESS(($AN697-1)*3+$AO697+5,$AP697+20))="",0,INDIRECT(ADDRESS(($AN697-1)*3+$AO697+5,$AP697+20))),IF(INDIRECT(ADDRESS(($AN697-1)*3+$AO697+5,$AP697+20))="",0,IF(COUNTIF(INDIRECT(ADDRESS(($AN697-1)*36+($AO697-1)*12+6,COLUMN())):INDIRECT(ADDRESS(($AN697-1)*36+($AO697-1)*12+$AP697+4,COLUMN())),INDIRECT(ADDRESS(($AN697-1)*3+$AO697+5,$AP697+20)))&gt;=1,0,INDIRECT(ADDRESS(($AN697-1)*3+$AO697+5,$AP697+20)))))</f>
        <v>0</v>
      </c>
      <c r="AT697" s="4">
        <f ca="1">COUNTIF(INDIRECT("U"&amp;(ROW()+12*(($AN697-1)*3+$AO697)-ROW())/12+5):INDIRECT("AF"&amp;(ROW()+12*(($AN697-1)*3+$AO697)-ROW())/12+5),AS697)</f>
        <v>0</v>
      </c>
      <c r="AU697" s="4">
        <f ca="1">IF(AND(AQ697+AS697&gt;0,AR697+AT697&gt;0),COUNTIF(AU$6:AU696,"&gt;0")+1,0)</f>
        <v>0</v>
      </c>
    </row>
    <row r="698" spans="40:47">
      <c r="AN698" s="4">
        <v>20</v>
      </c>
      <c r="AO698" s="4">
        <v>1</v>
      </c>
      <c r="AP698" s="4">
        <v>9</v>
      </c>
      <c r="AQ698" s="6">
        <f ca="1">IF($AP698=1,IF(INDIRECT(ADDRESS(($AN698-1)*3+$AO698+5,$AP698+7))="",0,INDIRECT(ADDRESS(($AN698-1)*3+$AO698+5,$AP698+7))),IF(INDIRECT(ADDRESS(($AN698-1)*3+$AO698+5,$AP698+7))="",0,IF(COUNTIF(INDIRECT(ADDRESS(($AN698-1)*36+($AO698-1)*12+6,COLUMN())):INDIRECT(ADDRESS(($AN698-1)*36+($AO698-1)*12+$AP698+4,COLUMN())),INDIRECT(ADDRESS(($AN698-1)*3+$AO698+5,$AP698+7)))&gt;=1,0,INDIRECT(ADDRESS(($AN698-1)*3+$AO698+5,$AP698+7)))))</f>
        <v>0</v>
      </c>
      <c r="AR698" s="4">
        <f ca="1">COUNTIF(INDIRECT("H"&amp;(ROW()+12*(($AN698-1)*3+$AO698)-ROW())/12+5):INDIRECT("S"&amp;(ROW()+12*(($AN698-1)*3+$AO698)-ROW())/12+5),AQ698)</f>
        <v>0</v>
      </c>
      <c r="AS698" s="6">
        <f ca="1">IF($AP698=1,IF(INDIRECT(ADDRESS(($AN698-1)*3+$AO698+5,$AP698+20))="",0,INDIRECT(ADDRESS(($AN698-1)*3+$AO698+5,$AP698+20))),IF(INDIRECT(ADDRESS(($AN698-1)*3+$AO698+5,$AP698+20))="",0,IF(COUNTIF(INDIRECT(ADDRESS(($AN698-1)*36+($AO698-1)*12+6,COLUMN())):INDIRECT(ADDRESS(($AN698-1)*36+($AO698-1)*12+$AP698+4,COLUMN())),INDIRECT(ADDRESS(($AN698-1)*3+$AO698+5,$AP698+20)))&gt;=1,0,INDIRECT(ADDRESS(($AN698-1)*3+$AO698+5,$AP698+20)))))</f>
        <v>0</v>
      </c>
      <c r="AT698" s="4">
        <f ca="1">COUNTIF(INDIRECT("U"&amp;(ROW()+12*(($AN698-1)*3+$AO698)-ROW())/12+5):INDIRECT("AF"&amp;(ROW()+12*(($AN698-1)*3+$AO698)-ROW())/12+5),AS698)</f>
        <v>0</v>
      </c>
      <c r="AU698" s="4">
        <f ca="1">IF(AND(AQ698+AS698&gt;0,AR698+AT698&gt;0),COUNTIF(AU$6:AU697,"&gt;0")+1,0)</f>
        <v>0</v>
      </c>
    </row>
    <row r="699" spans="40:47">
      <c r="AN699" s="4">
        <v>20</v>
      </c>
      <c r="AO699" s="4">
        <v>1</v>
      </c>
      <c r="AP699" s="4">
        <v>10</v>
      </c>
      <c r="AQ699" s="6">
        <f ca="1">IF($AP699=1,IF(INDIRECT(ADDRESS(($AN699-1)*3+$AO699+5,$AP699+7))="",0,INDIRECT(ADDRESS(($AN699-1)*3+$AO699+5,$AP699+7))),IF(INDIRECT(ADDRESS(($AN699-1)*3+$AO699+5,$AP699+7))="",0,IF(COUNTIF(INDIRECT(ADDRESS(($AN699-1)*36+($AO699-1)*12+6,COLUMN())):INDIRECT(ADDRESS(($AN699-1)*36+($AO699-1)*12+$AP699+4,COLUMN())),INDIRECT(ADDRESS(($AN699-1)*3+$AO699+5,$AP699+7)))&gt;=1,0,INDIRECT(ADDRESS(($AN699-1)*3+$AO699+5,$AP699+7)))))</f>
        <v>0</v>
      </c>
      <c r="AR699" s="4">
        <f ca="1">COUNTIF(INDIRECT("H"&amp;(ROW()+12*(($AN699-1)*3+$AO699)-ROW())/12+5):INDIRECT("S"&amp;(ROW()+12*(($AN699-1)*3+$AO699)-ROW())/12+5),AQ699)</f>
        <v>0</v>
      </c>
      <c r="AS699" s="6">
        <f ca="1">IF($AP699=1,IF(INDIRECT(ADDRESS(($AN699-1)*3+$AO699+5,$AP699+20))="",0,INDIRECT(ADDRESS(($AN699-1)*3+$AO699+5,$AP699+20))),IF(INDIRECT(ADDRESS(($AN699-1)*3+$AO699+5,$AP699+20))="",0,IF(COUNTIF(INDIRECT(ADDRESS(($AN699-1)*36+($AO699-1)*12+6,COLUMN())):INDIRECT(ADDRESS(($AN699-1)*36+($AO699-1)*12+$AP699+4,COLUMN())),INDIRECT(ADDRESS(($AN699-1)*3+$AO699+5,$AP699+20)))&gt;=1,0,INDIRECT(ADDRESS(($AN699-1)*3+$AO699+5,$AP699+20)))))</f>
        <v>0</v>
      </c>
      <c r="AT699" s="4">
        <f ca="1">COUNTIF(INDIRECT("U"&amp;(ROW()+12*(($AN699-1)*3+$AO699)-ROW())/12+5):INDIRECT("AF"&amp;(ROW()+12*(($AN699-1)*3+$AO699)-ROW())/12+5),AS699)</f>
        <v>0</v>
      </c>
      <c r="AU699" s="4">
        <f ca="1">IF(AND(AQ699+AS699&gt;0,AR699+AT699&gt;0),COUNTIF(AU$6:AU698,"&gt;0")+1,0)</f>
        <v>0</v>
      </c>
    </row>
    <row r="700" spans="40:47">
      <c r="AN700" s="4">
        <v>20</v>
      </c>
      <c r="AO700" s="4">
        <v>1</v>
      </c>
      <c r="AP700" s="4">
        <v>11</v>
      </c>
      <c r="AQ700" s="6">
        <f ca="1">IF($AP700=1,IF(INDIRECT(ADDRESS(($AN700-1)*3+$AO700+5,$AP700+7))="",0,INDIRECT(ADDRESS(($AN700-1)*3+$AO700+5,$AP700+7))),IF(INDIRECT(ADDRESS(($AN700-1)*3+$AO700+5,$AP700+7))="",0,IF(COUNTIF(INDIRECT(ADDRESS(($AN700-1)*36+($AO700-1)*12+6,COLUMN())):INDIRECT(ADDRESS(($AN700-1)*36+($AO700-1)*12+$AP700+4,COLUMN())),INDIRECT(ADDRESS(($AN700-1)*3+$AO700+5,$AP700+7)))&gt;=1,0,INDIRECT(ADDRESS(($AN700-1)*3+$AO700+5,$AP700+7)))))</f>
        <v>0</v>
      </c>
      <c r="AR700" s="4">
        <f ca="1">COUNTIF(INDIRECT("H"&amp;(ROW()+12*(($AN700-1)*3+$AO700)-ROW())/12+5):INDIRECT("S"&amp;(ROW()+12*(($AN700-1)*3+$AO700)-ROW())/12+5),AQ700)</f>
        <v>0</v>
      </c>
      <c r="AS700" s="6">
        <f ca="1">IF($AP700=1,IF(INDIRECT(ADDRESS(($AN700-1)*3+$AO700+5,$AP700+20))="",0,INDIRECT(ADDRESS(($AN700-1)*3+$AO700+5,$AP700+20))),IF(INDIRECT(ADDRESS(($AN700-1)*3+$AO700+5,$AP700+20))="",0,IF(COUNTIF(INDIRECT(ADDRESS(($AN700-1)*36+($AO700-1)*12+6,COLUMN())):INDIRECT(ADDRESS(($AN700-1)*36+($AO700-1)*12+$AP700+4,COLUMN())),INDIRECT(ADDRESS(($AN700-1)*3+$AO700+5,$AP700+20)))&gt;=1,0,INDIRECT(ADDRESS(($AN700-1)*3+$AO700+5,$AP700+20)))))</f>
        <v>0</v>
      </c>
      <c r="AT700" s="4">
        <f ca="1">COUNTIF(INDIRECT("U"&amp;(ROW()+12*(($AN700-1)*3+$AO700)-ROW())/12+5):INDIRECT("AF"&amp;(ROW()+12*(($AN700-1)*3+$AO700)-ROW())/12+5),AS700)</f>
        <v>0</v>
      </c>
      <c r="AU700" s="4">
        <f ca="1">IF(AND(AQ700+AS700&gt;0,AR700+AT700&gt;0),COUNTIF(AU$6:AU699,"&gt;0")+1,0)</f>
        <v>0</v>
      </c>
    </row>
    <row r="701" spans="40:47">
      <c r="AN701" s="4">
        <v>20</v>
      </c>
      <c r="AO701" s="4">
        <v>1</v>
      </c>
      <c r="AP701" s="4">
        <v>12</v>
      </c>
      <c r="AQ701" s="6">
        <f ca="1">IF($AP701=1,IF(INDIRECT(ADDRESS(($AN701-1)*3+$AO701+5,$AP701+7))="",0,INDIRECT(ADDRESS(($AN701-1)*3+$AO701+5,$AP701+7))),IF(INDIRECT(ADDRESS(($AN701-1)*3+$AO701+5,$AP701+7))="",0,IF(COUNTIF(INDIRECT(ADDRESS(($AN701-1)*36+($AO701-1)*12+6,COLUMN())):INDIRECT(ADDRESS(($AN701-1)*36+($AO701-1)*12+$AP701+4,COLUMN())),INDIRECT(ADDRESS(($AN701-1)*3+$AO701+5,$AP701+7)))&gt;=1,0,INDIRECT(ADDRESS(($AN701-1)*3+$AO701+5,$AP701+7)))))</f>
        <v>0</v>
      </c>
      <c r="AR701" s="4">
        <f ca="1">COUNTIF(INDIRECT("H"&amp;(ROW()+12*(($AN701-1)*3+$AO701)-ROW())/12+5):INDIRECT("S"&amp;(ROW()+12*(($AN701-1)*3+$AO701)-ROW())/12+5),AQ701)</f>
        <v>0</v>
      </c>
      <c r="AS701" s="6">
        <f ca="1">IF($AP701=1,IF(INDIRECT(ADDRESS(($AN701-1)*3+$AO701+5,$AP701+20))="",0,INDIRECT(ADDRESS(($AN701-1)*3+$AO701+5,$AP701+20))),IF(INDIRECT(ADDRESS(($AN701-1)*3+$AO701+5,$AP701+20))="",0,IF(COUNTIF(INDIRECT(ADDRESS(($AN701-1)*36+($AO701-1)*12+6,COLUMN())):INDIRECT(ADDRESS(($AN701-1)*36+($AO701-1)*12+$AP701+4,COLUMN())),INDIRECT(ADDRESS(($AN701-1)*3+$AO701+5,$AP701+20)))&gt;=1,0,INDIRECT(ADDRESS(($AN701-1)*3+$AO701+5,$AP701+20)))))</f>
        <v>0</v>
      </c>
      <c r="AT701" s="4">
        <f ca="1">COUNTIF(INDIRECT("U"&amp;(ROW()+12*(($AN701-1)*3+$AO701)-ROW())/12+5):INDIRECT("AF"&amp;(ROW()+12*(($AN701-1)*3+$AO701)-ROW())/12+5),AS701)</f>
        <v>0</v>
      </c>
      <c r="AU701" s="4">
        <f ca="1">IF(AND(AQ701+AS701&gt;0,AR701+AT701&gt;0),COUNTIF(AU$6:AU700,"&gt;0")+1,0)</f>
        <v>0</v>
      </c>
    </row>
    <row r="702" spans="40:47">
      <c r="AN702" s="4">
        <v>20</v>
      </c>
      <c r="AO702" s="4">
        <v>2</v>
      </c>
      <c r="AP702" s="4">
        <v>1</v>
      </c>
      <c r="AQ702" s="6">
        <f ca="1">IF($AP702=1,IF(INDIRECT(ADDRESS(($AN702-1)*3+$AO702+5,$AP702+7))="",0,INDIRECT(ADDRESS(($AN702-1)*3+$AO702+5,$AP702+7))),IF(INDIRECT(ADDRESS(($AN702-1)*3+$AO702+5,$AP702+7))="",0,IF(COUNTIF(INDIRECT(ADDRESS(($AN702-1)*36+($AO702-1)*12+6,COLUMN())):INDIRECT(ADDRESS(($AN702-1)*36+($AO702-1)*12+$AP702+4,COLUMN())),INDIRECT(ADDRESS(($AN702-1)*3+$AO702+5,$AP702+7)))&gt;=1,0,INDIRECT(ADDRESS(($AN702-1)*3+$AO702+5,$AP702+7)))))</f>
        <v>0</v>
      </c>
      <c r="AR702" s="4">
        <f ca="1">COUNTIF(INDIRECT("H"&amp;(ROW()+12*(($AN702-1)*3+$AO702)-ROW())/12+5):INDIRECT("S"&amp;(ROW()+12*(($AN702-1)*3+$AO702)-ROW())/12+5),AQ702)</f>
        <v>0</v>
      </c>
      <c r="AS702" s="6">
        <f ca="1">IF($AP702=1,IF(INDIRECT(ADDRESS(($AN702-1)*3+$AO702+5,$AP702+20))="",0,INDIRECT(ADDRESS(($AN702-1)*3+$AO702+5,$AP702+20))),IF(INDIRECT(ADDRESS(($AN702-1)*3+$AO702+5,$AP702+20))="",0,IF(COUNTIF(INDIRECT(ADDRESS(($AN702-1)*36+($AO702-1)*12+6,COLUMN())):INDIRECT(ADDRESS(($AN702-1)*36+($AO702-1)*12+$AP702+4,COLUMN())),INDIRECT(ADDRESS(($AN702-1)*3+$AO702+5,$AP702+20)))&gt;=1,0,INDIRECT(ADDRESS(($AN702-1)*3+$AO702+5,$AP702+20)))))</f>
        <v>0</v>
      </c>
      <c r="AT702" s="4">
        <f ca="1">COUNTIF(INDIRECT("U"&amp;(ROW()+12*(($AN702-1)*3+$AO702)-ROW())/12+5):INDIRECT("AF"&amp;(ROW()+12*(($AN702-1)*3+$AO702)-ROW())/12+5),AS702)</f>
        <v>0</v>
      </c>
      <c r="AU702" s="4">
        <f ca="1">IF(AND(AQ702+AS702&gt;0,AR702+AT702&gt;0),COUNTIF(AU$6:AU701,"&gt;0")+1,0)</f>
        <v>0</v>
      </c>
    </row>
    <row r="703" spans="40:47">
      <c r="AN703" s="4">
        <v>20</v>
      </c>
      <c r="AO703" s="4">
        <v>2</v>
      </c>
      <c r="AP703" s="4">
        <v>2</v>
      </c>
      <c r="AQ703" s="6">
        <f ca="1">IF($AP703=1,IF(INDIRECT(ADDRESS(($AN703-1)*3+$AO703+5,$AP703+7))="",0,INDIRECT(ADDRESS(($AN703-1)*3+$AO703+5,$AP703+7))),IF(INDIRECT(ADDRESS(($AN703-1)*3+$AO703+5,$AP703+7))="",0,IF(COUNTIF(INDIRECT(ADDRESS(($AN703-1)*36+($AO703-1)*12+6,COLUMN())):INDIRECT(ADDRESS(($AN703-1)*36+($AO703-1)*12+$AP703+4,COLUMN())),INDIRECT(ADDRESS(($AN703-1)*3+$AO703+5,$AP703+7)))&gt;=1,0,INDIRECT(ADDRESS(($AN703-1)*3+$AO703+5,$AP703+7)))))</f>
        <v>0</v>
      </c>
      <c r="AR703" s="4">
        <f ca="1">COUNTIF(INDIRECT("H"&amp;(ROW()+12*(($AN703-1)*3+$AO703)-ROW())/12+5):INDIRECT("S"&amp;(ROW()+12*(($AN703-1)*3+$AO703)-ROW())/12+5),AQ703)</f>
        <v>0</v>
      </c>
      <c r="AS703" s="6">
        <f ca="1">IF($AP703=1,IF(INDIRECT(ADDRESS(($AN703-1)*3+$AO703+5,$AP703+20))="",0,INDIRECT(ADDRESS(($AN703-1)*3+$AO703+5,$AP703+20))),IF(INDIRECT(ADDRESS(($AN703-1)*3+$AO703+5,$AP703+20))="",0,IF(COUNTIF(INDIRECT(ADDRESS(($AN703-1)*36+($AO703-1)*12+6,COLUMN())):INDIRECT(ADDRESS(($AN703-1)*36+($AO703-1)*12+$AP703+4,COLUMN())),INDIRECT(ADDRESS(($AN703-1)*3+$AO703+5,$AP703+20)))&gt;=1,0,INDIRECT(ADDRESS(($AN703-1)*3+$AO703+5,$AP703+20)))))</f>
        <v>0</v>
      </c>
      <c r="AT703" s="4">
        <f ca="1">COUNTIF(INDIRECT("U"&amp;(ROW()+12*(($AN703-1)*3+$AO703)-ROW())/12+5):INDIRECT("AF"&amp;(ROW()+12*(($AN703-1)*3+$AO703)-ROW())/12+5),AS703)</f>
        <v>0</v>
      </c>
      <c r="AU703" s="4">
        <f ca="1">IF(AND(AQ703+AS703&gt;0,AR703+AT703&gt;0),COUNTIF(AU$6:AU702,"&gt;0")+1,0)</f>
        <v>0</v>
      </c>
    </row>
    <row r="704" spans="40:47">
      <c r="AN704" s="4">
        <v>20</v>
      </c>
      <c r="AO704" s="4">
        <v>2</v>
      </c>
      <c r="AP704" s="4">
        <v>3</v>
      </c>
      <c r="AQ704" s="6">
        <f ca="1">IF($AP704=1,IF(INDIRECT(ADDRESS(($AN704-1)*3+$AO704+5,$AP704+7))="",0,INDIRECT(ADDRESS(($AN704-1)*3+$AO704+5,$AP704+7))),IF(INDIRECT(ADDRESS(($AN704-1)*3+$AO704+5,$AP704+7))="",0,IF(COUNTIF(INDIRECT(ADDRESS(($AN704-1)*36+($AO704-1)*12+6,COLUMN())):INDIRECT(ADDRESS(($AN704-1)*36+($AO704-1)*12+$AP704+4,COLUMN())),INDIRECT(ADDRESS(($AN704-1)*3+$AO704+5,$AP704+7)))&gt;=1,0,INDIRECT(ADDRESS(($AN704-1)*3+$AO704+5,$AP704+7)))))</f>
        <v>0</v>
      </c>
      <c r="AR704" s="4">
        <f ca="1">COUNTIF(INDIRECT("H"&amp;(ROW()+12*(($AN704-1)*3+$AO704)-ROW())/12+5):INDIRECT("S"&amp;(ROW()+12*(($AN704-1)*3+$AO704)-ROW())/12+5),AQ704)</f>
        <v>0</v>
      </c>
      <c r="AS704" s="6">
        <f ca="1">IF($AP704=1,IF(INDIRECT(ADDRESS(($AN704-1)*3+$AO704+5,$AP704+20))="",0,INDIRECT(ADDRESS(($AN704-1)*3+$AO704+5,$AP704+20))),IF(INDIRECT(ADDRESS(($AN704-1)*3+$AO704+5,$AP704+20))="",0,IF(COUNTIF(INDIRECT(ADDRESS(($AN704-1)*36+($AO704-1)*12+6,COLUMN())):INDIRECT(ADDRESS(($AN704-1)*36+($AO704-1)*12+$AP704+4,COLUMN())),INDIRECT(ADDRESS(($AN704-1)*3+$AO704+5,$AP704+20)))&gt;=1,0,INDIRECT(ADDRESS(($AN704-1)*3+$AO704+5,$AP704+20)))))</f>
        <v>0</v>
      </c>
      <c r="AT704" s="4">
        <f ca="1">COUNTIF(INDIRECT("U"&amp;(ROW()+12*(($AN704-1)*3+$AO704)-ROW())/12+5):INDIRECT("AF"&amp;(ROW()+12*(($AN704-1)*3+$AO704)-ROW())/12+5),AS704)</f>
        <v>0</v>
      </c>
      <c r="AU704" s="4">
        <f ca="1">IF(AND(AQ704+AS704&gt;0,AR704+AT704&gt;0),COUNTIF(AU$6:AU703,"&gt;0")+1,0)</f>
        <v>0</v>
      </c>
    </row>
    <row r="705" spans="40:47">
      <c r="AN705" s="4">
        <v>20</v>
      </c>
      <c r="AO705" s="4">
        <v>2</v>
      </c>
      <c r="AP705" s="4">
        <v>4</v>
      </c>
      <c r="AQ705" s="6">
        <f ca="1">IF($AP705=1,IF(INDIRECT(ADDRESS(($AN705-1)*3+$AO705+5,$AP705+7))="",0,INDIRECT(ADDRESS(($AN705-1)*3+$AO705+5,$AP705+7))),IF(INDIRECT(ADDRESS(($AN705-1)*3+$AO705+5,$AP705+7))="",0,IF(COUNTIF(INDIRECT(ADDRESS(($AN705-1)*36+($AO705-1)*12+6,COLUMN())):INDIRECT(ADDRESS(($AN705-1)*36+($AO705-1)*12+$AP705+4,COLUMN())),INDIRECT(ADDRESS(($AN705-1)*3+$AO705+5,$AP705+7)))&gt;=1,0,INDIRECT(ADDRESS(($AN705-1)*3+$AO705+5,$AP705+7)))))</f>
        <v>0</v>
      </c>
      <c r="AR705" s="4">
        <f ca="1">COUNTIF(INDIRECT("H"&amp;(ROW()+12*(($AN705-1)*3+$AO705)-ROW())/12+5):INDIRECT("S"&amp;(ROW()+12*(($AN705-1)*3+$AO705)-ROW())/12+5),AQ705)</f>
        <v>0</v>
      </c>
      <c r="AS705" s="6">
        <f ca="1">IF($AP705=1,IF(INDIRECT(ADDRESS(($AN705-1)*3+$AO705+5,$AP705+20))="",0,INDIRECT(ADDRESS(($AN705-1)*3+$AO705+5,$AP705+20))),IF(INDIRECT(ADDRESS(($AN705-1)*3+$AO705+5,$AP705+20))="",0,IF(COUNTIF(INDIRECT(ADDRESS(($AN705-1)*36+($AO705-1)*12+6,COLUMN())):INDIRECT(ADDRESS(($AN705-1)*36+($AO705-1)*12+$AP705+4,COLUMN())),INDIRECT(ADDRESS(($AN705-1)*3+$AO705+5,$AP705+20)))&gt;=1,0,INDIRECT(ADDRESS(($AN705-1)*3+$AO705+5,$AP705+20)))))</f>
        <v>0</v>
      </c>
      <c r="AT705" s="4">
        <f ca="1">COUNTIF(INDIRECT("U"&amp;(ROW()+12*(($AN705-1)*3+$AO705)-ROW())/12+5):INDIRECT("AF"&amp;(ROW()+12*(($AN705-1)*3+$AO705)-ROW())/12+5),AS705)</f>
        <v>0</v>
      </c>
      <c r="AU705" s="4">
        <f ca="1">IF(AND(AQ705+AS705&gt;0,AR705+AT705&gt;0),COUNTIF(AU$6:AU704,"&gt;0")+1,0)</f>
        <v>0</v>
      </c>
    </row>
    <row r="706" spans="40:47">
      <c r="AN706" s="4">
        <v>20</v>
      </c>
      <c r="AO706" s="4">
        <v>2</v>
      </c>
      <c r="AP706" s="4">
        <v>5</v>
      </c>
      <c r="AQ706" s="6">
        <f ca="1">IF($AP706=1,IF(INDIRECT(ADDRESS(($AN706-1)*3+$AO706+5,$AP706+7))="",0,INDIRECT(ADDRESS(($AN706-1)*3+$AO706+5,$AP706+7))),IF(INDIRECT(ADDRESS(($AN706-1)*3+$AO706+5,$AP706+7))="",0,IF(COUNTIF(INDIRECT(ADDRESS(($AN706-1)*36+($AO706-1)*12+6,COLUMN())):INDIRECT(ADDRESS(($AN706-1)*36+($AO706-1)*12+$AP706+4,COLUMN())),INDIRECT(ADDRESS(($AN706-1)*3+$AO706+5,$AP706+7)))&gt;=1,0,INDIRECT(ADDRESS(($AN706-1)*3+$AO706+5,$AP706+7)))))</f>
        <v>0</v>
      </c>
      <c r="AR706" s="4">
        <f ca="1">COUNTIF(INDIRECT("H"&amp;(ROW()+12*(($AN706-1)*3+$AO706)-ROW())/12+5):INDIRECT("S"&amp;(ROW()+12*(($AN706-1)*3+$AO706)-ROW())/12+5),AQ706)</f>
        <v>0</v>
      </c>
      <c r="AS706" s="6">
        <f ca="1">IF($AP706=1,IF(INDIRECT(ADDRESS(($AN706-1)*3+$AO706+5,$AP706+20))="",0,INDIRECT(ADDRESS(($AN706-1)*3+$AO706+5,$AP706+20))),IF(INDIRECT(ADDRESS(($AN706-1)*3+$AO706+5,$AP706+20))="",0,IF(COUNTIF(INDIRECT(ADDRESS(($AN706-1)*36+($AO706-1)*12+6,COLUMN())):INDIRECT(ADDRESS(($AN706-1)*36+($AO706-1)*12+$AP706+4,COLUMN())),INDIRECT(ADDRESS(($AN706-1)*3+$AO706+5,$AP706+20)))&gt;=1,0,INDIRECT(ADDRESS(($AN706-1)*3+$AO706+5,$AP706+20)))))</f>
        <v>0</v>
      </c>
      <c r="AT706" s="4">
        <f ca="1">COUNTIF(INDIRECT("U"&amp;(ROW()+12*(($AN706-1)*3+$AO706)-ROW())/12+5):INDIRECT("AF"&amp;(ROW()+12*(($AN706-1)*3+$AO706)-ROW())/12+5),AS706)</f>
        <v>0</v>
      </c>
      <c r="AU706" s="4">
        <f ca="1">IF(AND(AQ706+AS706&gt;0,AR706+AT706&gt;0),COUNTIF(AU$6:AU705,"&gt;0")+1,0)</f>
        <v>0</v>
      </c>
    </row>
    <row r="707" spans="40:47">
      <c r="AN707" s="4">
        <v>20</v>
      </c>
      <c r="AO707" s="4">
        <v>2</v>
      </c>
      <c r="AP707" s="4">
        <v>6</v>
      </c>
      <c r="AQ707" s="6">
        <f ca="1">IF($AP707=1,IF(INDIRECT(ADDRESS(($AN707-1)*3+$AO707+5,$AP707+7))="",0,INDIRECT(ADDRESS(($AN707-1)*3+$AO707+5,$AP707+7))),IF(INDIRECT(ADDRESS(($AN707-1)*3+$AO707+5,$AP707+7))="",0,IF(COUNTIF(INDIRECT(ADDRESS(($AN707-1)*36+($AO707-1)*12+6,COLUMN())):INDIRECT(ADDRESS(($AN707-1)*36+($AO707-1)*12+$AP707+4,COLUMN())),INDIRECT(ADDRESS(($AN707-1)*3+$AO707+5,$AP707+7)))&gt;=1,0,INDIRECT(ADDRESS(($AN707-1)*3+$AO707+5,$AP707+7)))))</f>
        <v>0</v>
      </c>
      <c r="AR707" s="4">
        <f ca="1">COUNTIF(INDIRECT("H"&amp;(ROW()+12*(($AN707-1)*3+$AO707)-ROW())/12+5):INDIRECT("S"&amp;(ROW()+12*(($AN707-1)*3+$AO707)-ROW())/12+5),AQ707)</f>
        <v>0</v>
      </c>
      <c r="AS707" s="6">
        <f ca="1">IF($AP707=1,IF(INDIRECT(ADDRESS(($AN707-1)*3+$AO707+5,$AP707+20))="",0,INDIRECT(ADDRESS(($AN707-1)*3+$AO707+5,$AP707+20))),IF(INDIRECT(ADDRESS(($AN707-1)*3+$AO707+5,$AP707+20))="",0,IF(COUNTIF(INDIRECT(ADDRESS(($AN707-1)*36+($AO707-1)*12+6,COLUMN())):INDIRECT(ADDRESS(($AN707-1)*36+($AO707-1)*12+$AP707+4,COLUMN())),INDIRECT(ADDRESS(($AN707-1)*3+$AO707+5,$AP707+20)))&gt;=1,0,INDIRECT(ADDRESS(($AN707-1)*3+$AO707+5,$AP707+20)))))</f>
        <v>0</v>
      </c>
      <c r="AT707" s="4">
        <f ca="1">COUNTIF(INDIRECT("U"&amp;(ROW()+12*(($AN707-1)*3+$AO707)-ROW())/12+5):INDIRECT("AF"&amp;(ROW()+12*(($AN707-1)*3+$AO707)-ROW())/12+5),AS707)</f>
        <v>0</v>
      </c>
      <c r="AU707" s="4">
        <f ca="1">IF(AND(AQ707+AS707&gt;0,AR707+AT707&gt;0),COUNTIF(AU$6:AU706,"&gt;0")+1,0)</f>
        <v>0</v>
      </c>
    </row>
    <row r="708" spans="40:47">
      <c r="AN708" s="4">
        <v>20</v>
      </c>
      <c r="AO708" s="4">
        <v>2</v>
      </c>
      <c r="AP708" s="4">
        <v>7</v>
      </c>
      <c r="AQ708" s="6">
        <f ca="1">IF($AP708=1,IF(INDIRECT(ADDRESS(($AN708-1)*3+$AO708+5,$AP708+7))="",0,INDIRECT(ADDRESS(($AN708-1)*3+$AO708+5,$AP708+7))),IF(INDIRECT(ADDRESS(($AN708-1)*3+$AO708+5,$AP708+7))="",0,IF(COUNTIF(INDIRECT(ADDRESS(($AN708-1)*36+($AO708-1)*12+6,COLUMN())):INDIRECT(ADDRESS(($AN708-1)*36+($AO708-1)*12+$AP708+4,COLUMN())),INDIRECT(ADDRESS(($AN708-1)*3+$AO708+5,$AP708+7)))&gt;=1,0,INDIRECT(ADDRESS(($AN708-1)*3+$AO708+5,$AP708+7)))))</f>
        <v>0</v>
      </c>
      <c r="AR708" s="4">
        <f ca="1">COUNTIF(INDIRECT("H"&amp;(ROW()+12*(($AN708-1)*3+$AO708)-ROW())/12+5):INDIRECT("S"&amp;(ROW()+12*(($AN708-1)*3+$AO708)-ROW())/12+5),AQ708)</f>
        <v>0</v>
      </c>
      <c r="AS708" s="6">
        <f ca="1">IF($AP708=1,IF(INDIRECT(ADDRESS(($AN708-1)*3+$AO708+5,$AP708+20))="",0,INDIRECT(ADDRESS(($AN708-1)*3+$AO708+5,$AP708+20))),IF(INDIRECT(ADDRESS(($AN708-1)*3+$AO708+5,$AP708+20))="",0,IF(COUNTIF(INDIRECT(ADDRESS(($AN708-1)*36+($AO708-1)*12+6,COLUMN())):INDIRECT(ADDRESS(($AN708-1)*36+($AO708-1)*12+$AP708+4,COLUMN())),INDIRECT(ADDRESS(($AN708-1)*3+$AO708+5,$AP708+20)))&gt;=1,0,INDIRECT(ADDRESS(($AN708-1)*3+$AO708+5,$AP708+20)))))</f>
        <v>0</v>
      </c>
      <c r="AT708" s="4">
        <f ca="1">COUNTIF(INDIRECT("U"&amp;(ROW()+12*(($AN708-1)*3+$AO708)-ROW())/12+5):INDIRECT("AF"&amp;(ROW()+12*(($AN708-1)*3+$AO708)-ROW())/12+5),AS708)</f>
        <v>0</v>
      </c>
      <c r="AU708" s="4">
        <f ca="1">IF(AND(AQ708+AS708&gt;0,AR708+AT708&gt;0),COUNTIF(AU$6:AU707,"&gt;0")+1,0)</f>
        <v>0</v>
      </c>
    </row>
    <row r="709" spans="40:47">
      <c r="AN709" s="4">
        <v>20</v>
      </c>
      <c r="AO709" s="4">
        <v>2</v>
      </c>
      <c r="AP709" s="4">
        <v>8</v>
      </c>
      <c r="AQ709" s="6">
        <f ca="1">IF($AP709=1,IF(INDIRECT(ADDRESS(($AN709-1)*3+$AO709+5,$AP709+7))="",0,INDIRECT(ADDRESS(($AN709-1)*3+$AO709+5,$AP709+7))),IF(INDIRECT(ADDRESS(($AN709-1)*3+$AO709+5,$AP709+7))="",0,IF(COUNTIF(INDIRECT(ADDRESS(($AN709-1)*36+($AO709-1)*12+6,COLUMN())):INDIRECT(ADDRESS(($AN709-1)*36+($AO709-1)*12+$AP709+4,COLUMN())),INDIRECT(ADDRESS(($AN709-1)*3+$AO709+5,$AP709+7)))&gt;=1,0,INDIRECT(ADDRESS(($AN709-1)*3+$AO709+5,$AP709+7)))))</f>
        <v>0</v>
      </c>
      <c r="AR709" s="4">
        <f ca="1">COUNTIF(INDIRECT("H"&amp;(ROW()+12*(($AN709-1)*3+$AO709)-ROW())/12+5):INDIRECT("S"&amp;(ROW()+12*(($AN709-1)*3+$AO709)-ROW())/12+5),AQ709)</f>
        <v>0</v>
      </c>
      <c r="AS709" s="6">
        <f ca="1">IF($AP709=1,IF(INDIRECT(ADDRESS(($AN709-1)*3+$AO709+5,$AP709+20))="",0,INDIRECT(ADDRESS(($AN709-1)*3+$AO709+5,$AP709+20))),IF(INDIRECT(ADDRESS(($AN709-1)*3+$AO709+5,$AP709+20))="",0,IF(COUNTIF(INDIRECT(ADDRESS(($AN709-1)*36+($AO709-1)*12+6,COLUMN())):INDIRECT(ADDRESS(($AN709-1)*36+($AO709-1)*12+$AP709+4,COLUMN())),INDIRECT(ADDRESS(($AN709-1)*3+$AO709+5,$AP709+20)))&gt;=1,0,INDIRECT(ADDRESS(($AN709-1)*3+$AO709+5,$AP709+20)))))</f>
        <v>0</v>
      </c>
      <c r="AT709" s="4">
        <f ca="1">COUNTIF(INDIRECT("U"&amp;(ROW()+12*(($AN709-1)*3+$AO709)-ROW())/12+5):INDIRECT("AF"&amp;(ROW()+12*(($AN709-1)*3+$AO709)-ROW())/12+5),AS709)</f>
        <v>0</v>
      </c>
      <c r="AU709" s="4">
        <f ca="1">IF(AND(AQ709+AS709&gt;0,AR709+AT709&gt;0),COUNTIF(AU$6:AU708,"&gt;0")+1,0)</f>
        <v>0</v>
      </c>
    </row>
    <row r="710" spans="40:47">
      <c r="AN710" s="4">
        <v>20</v>
      </c>
      <c r="AO710" s="4">
        <v>2</v>
      </c>
      <c r="AP710" s="4">
        <v>9</v>
      </c>
      <c r="AQ710" s="6">
        <f ca="1">IF($AP710=1,IF(INDIRECT(ADDRESS(($AN710-1)*3+$AO710+5,$AP710+7))="",0,INDIRECT(ADDRESS(($AN710-1)*3+$AO710+5,$AP710+7))),IF(INDIRECT(ADDRESS(($AN710-1)*3+$AO710+5,$AP710+7))="",0,IF(COUNTIF(INDIRECT(ADDRESS(($AN710-1)*36+($AO710-1)*12+6,COLUMN())):INDIRECT(ADDRESS(($AN710-1)*36+($AO710-1)*12+$AP710+4,COLUMN())),INDIRECT(ADDRESS(($AN710-1)*3+$AO710+5,$AP710+7)))&gt;=1,0,INDIRECT(ADDRESS(($AN710-1)*3+$AO710+5,$AP710+7)))))</f>
        <v>0</v>
      </c>
      <c r="AR710" s="4">
        <f ca="1">COUNTIF(INDIRECT("H"&amp;(ROW()+12*(($AN710-1)*3+$AO710)-ROW())/12+5):INDIRECT("S"&amp;(ROW()+12*(($AN710-1)*3+$AO710)-ROW())/12+5),AQ710)</f>
        <v>0</v>
      </c>
      <c r="AS710" s="6">
        <f ca="1">IF($AP710=1,IF(INDIRECT(ADDRESS(($AN710-1)*3+$AO710+5,$AP710+20))="",0,INDIRECT(ADDRESS(($AN710-1)*3+$AO710+5,$AP710+20))),IF(INDIRECT(ADDRESS(($AN710-1)*3+$AO710+5,$AP710+20))="",0,IF(COUNTIF(INDIRECT(ADDRESS(($AN710-1)*36+($AO710-1)*12+6,COLUMN())):INDIRECT(ADDRESS(($AN710-1)*36+($AO710-1)*12+$AP710+4,COLUMN())),INDIRECT(ADDRESS(($AN710-1)*3+$AO710+5,$AP710+20)))&gt;=1,0,INDIRECT(ADDRESS(($AN710-1)*3+$AO710+5,$AP710+20)))))</f>
        <v>0</v>
      </c>
      <c r="AT710" s="4">
        <f ca="1">COUNTIF(INDIRECT("U"&amp;(ROW()+12*(($AN710-1)*3+$AO710)-ROW())/12+5):INDIRECT("AF"&amp;(ROW()+12*(($AN710-1)*3+$AO710)-ROW())/12+5),AS710)</f>
        <v>0</v>
      </c>
      <c r="AU710" s="4">
        <f ca="1">IF(AND(AQ710+AS710&gt;0,AR710+AT710&gt;0),COUNTIF(AU$6:AU709,"&gt;0")+1,0)</f>
        <v>0</v>
      </c>
    </row>
    <row r="711" spans="40:47">
      <c r="AN711" s="4">
        <v>20</v>
      </c>
      <c r="AO711" s="4">
        <v>2</v>
      </c>
      <c r="AP711" s="4">
        <v>10</v>
      </c>
      <c r="AQ711" s="6">
        <f ca="1">IF($AP711=1,IF(INDIRECT(ADDRESS(($AN711-1)*3+$AO711+5,$AP711+7))="",0,INDIRECT(ADDRESS(($AN711-1)*3+$AO711+5,$AP711+7))),IF(INDIRECT(ADDRESS(($AN711-1)*3+$AO711+5,$AP711+7))="",0,IF(COUNTIF(INDIRECT(ADDRESS(($AN711-1)*36+($AO711-1)*12+6,COLUMN())):INDIRECT(ADDRESS(($AN711-1)*36+($AO711-1)*12+$AP711+4,COLUMN())),INDIRECT(ADDRESS(($AN711-1)*3+$AO711+5,$AP711+7)))&gt;=1,0,INDIRECT(ADDRESS(($AN711-1)*3+$AO711+5,$AP711+7)))))</f>
        <v>0</v>
      </c>
      <c r="AR711" s="4">
        <f ca="1">COUNTIF(INDIRECT("H"&amp;(ROW()+12*(($AN711-1)*3+$AO711)-ROW())/12+5):INDIRECT("S"&amp;(ROW()+12*(($AN711-1)*3+$AO711)-ROW())/12+5),AQ711)</f>
        <v>0</v>
      </c>
      <c r="AS711" s="6">
        <f ca="1">IF($AP711=1,IF(INDIRECT(ADDRESS(($AN711-1)*3+$AO711+5,$AP711+20))="",0,INDIRECT(ADDRESS(($AN711-1)*3+$AO711+5,$AP711+20))),IF(INDIRECT(ADDRESS(($AN711-1)*3+$AO711+5,$AP711+20))="",0,IF(COUNTIF(INDIRECT(ADDRESS(($AN711-1)*36+($AO711-1)*12+6,COLUMN())):INDIRECT(ADDRESS(($AN711-1)*36+($AO711-1)*12+$AP711+4,COLUMN())),INDIRECT(ADDRESS(($AN711-1)*3+$AO711+5,$AP711+20)))&gt;=1,0,INDIRECT(ADDRESS(($AN711-1)*3+$AO711+5,$AP711+20)))))</f>
        <v>0</v>
      </c>
      <c r="AT711" s="4">
        <f ca="1">COUNTIF(INDIRECT("U"&amp;(ROW()+12*(($AN711-1)*3+$AO711)-ROW())/12+5):INDIRECT("AF"&amp;(ROW()+12*(($AN711-1)*3+$AO711)-ROW())/12+5),AS711)</f>
        <v>0</v>
      </c>
      <c r="AU711" s="4">
        <f ca="1">IF(AND(AQ711+AS711&gt;0,AR711+AT711&gt;0),COUNTIF(AU$6:AU710,"&gt;0")+1,0)</f>
        <v>0</v>
      </c>
    </row>
    <row r="712" spans="40:47">
      <c r="AN712" s="4">
        <v>20</v>
      </c>
      <c r="AO712" s="4">
        <v>2</v>
      </c>
      <c r="AP712" s="4">
        <v>11</v>
      </c>
      <c r="AQ712" s="6">
        <f ca="1">IF($AP712=1,IF(INDIRECT(ADDRESS(($AN712-1)*3+$AO712+5,$AP712+7))="",0,INDIRECT(ADDRESS(($AN712-1)*3+$AO712+5,$AP712+7))),IF(INDIRECT(ADDRESS(($AN712-1)*3+$AO712+5,$AP712+7))="",0,IF(COUNTIF(INDIRECT(ADDRESS(($AN712-1)*36+($AO712-1)*12+6,COLUMN())):INDIRECT(ADDRESS(($AN712-1)*36+($AO712-1)*12+$AP712+4,COLUMN())),INDIRECT(ADDRESS(($AN712-1)*3+$AO712+5,$AP712+7)))&gt;=1,0,INDIRECT(ADDRESS(($AN712-1)*3+$AO712+5,$AP712+7)))))</f>
        <v>0</v>
      </c>
      <c r="AR712" s="4">
        <f ca="1">COUNTIF(INDIRECT("H"&amp;(ROW()+12*(($AN712-1)*3+$AO712)-ROW())/12+5):INDIRECT("S"&amp;(ROW()+12*(($AN712-1)*3+$AO712)-ROW())/12+5),AQ712)</f>
        <v>0</v>
      </c>
      <c r="AS712" s="6">
        <f ca="1">IF($AP712=1,IF(INDIRECT(ADDRESS(($AN712-1)*3+$AO712+5,$AP712+20))="",0,INDIRECT(ADDRESS(($AN712-1)*3+$AO712+5,$AP712+20))),IF(INDIRECT(ADDRESS(($AN712-1)*3+$AO712+5,$AP712+20))="",0,IF(COUNTIF(INDIRECT(ADDRESS(($AN712-1)*36+($AO712-1)*12+6,COLUMN())):INDIRECT(ADDRESS(($AN712-1)*36+($AO712-1)*12+$AP712+4,COLUMN())),INDIRECT(ADDRESS(($AN712-1)*3+$AO712+5,$AP712+20)))&gt;=1,0,INDIRECT(ADDRESS(($AN712-1)*3+$AO712+5,$AP712+20)))))</f>
        <v>0</v>
      </c>
      <c r="AT712" s="4">
        <f ca="1">COUNTIF(INDIRECT("U"&amp;(ROW()+12*(($AN712-1)*3+$AO712)-ROW())/12+5):INDIRECT("AF"&amp;(ROW()+12*(($AN712-1)*3+$AO712)-ROW())/12+5),AS712)</f>
        <v>0</v>
      </c>
      <c r="AU712" s="4">
        <f ca="1">IF(AND(AQ712+AS712&gt;0,AR712+AT712&gt;0),COUNTIF(AU$6:AU711,"&gt;0")+1,0)</f>
        <v>0</v>
      </c>
    </row>
    <row r="713" spans="40:47">
      <c r="AN713" s="4">
        <v>20</v>
      </c>
      <c r="AO713" s="4">
        <v>2</v>
      </c>
      <c r="AP713" s="4">
        <v>12</v>
      </c>
      <c r="AQ713" s="6">
        <f ca="1">IF($AP713=1,IF(INDIRECT(ADDRESS(($AN713-1)*3+$AO713+5,$AP713+7))="",0,INDIRECT(ADDRESS(($AN713-1)*3+$AO713+5,$AP713+7))),IF(INDIRECT(ADDRESS(($AN713-1)*3+$AO713+5,$AP713+7))="",0,IF(COUNTIF(INDIRECT(ADDRESS(($AN713-1)*36+($AO713-1)*12+6,COLUMN())):INDIRECT(ADDRESS(($AN713-1)*36+($AO713-1)*12+$AP713+4,COLUMN())),INDIRECT(ADDRESS(($AN713-1)*3+$AO713+5,$AP713+7)))&gt;=1,0,INDIRECT(ADDRESS(($AN713-1)*3+$AO713+5,$AP713+7)))))</f>
        <v>0</v>
      </c>
      <c r="AR713" s="4">
        <f ca="1">COUNTIF(INDIRECT("H"&amp;(ROW()+12*(($AN713-1)*3+$AO713)-ROW())/12+5):INDIRECT("S"&amp;(ROW()+12*(($AN713-1)*3+$AO713)-ROW())/12+5),AQ713)</f>
        <v>0</v>
      </c>
      <c r="AS713" s="6">
        <f ca="1">IF($AP713=1,IF(INDIRECT(ADDRESS(($AN713-1)*3+$AO713+5,$AP713+20))="",0,INDIRECT(ADDRESS(($AN713-1)*3+$AO713+5,$AP713+20))),IF(INDIRECT(ADDRESS(($AN713-1)*3+$AO713+5,$AP713+20))="",0,IF(COUNTIF(INDIRECT(ADDRESS(($AN713-1)*36+($AO713-1)*12+6,COLUMN())):INDIRECT(ADDRESS(($AN713-1)*36+($AO713-1)*12+$AP713+4,COLUMN())),INDIRECT(ADDRESS(($AN713-1)*3+$AO713+5,$AP713+20)))&gt;=1,0,INDIRECT(ADDRESS(($AN713-1)*3+$AO713+5,$AP713+20)))))</f>
        <v>0</v>
      </c>
      <c r="AT713" s="4">
        <f ca="1">COUNTIF(INDIRECT("U"&amp;(ROW()+12*(($AN713-1)*3+$AO713)-ROW())/12+5):INDIRECT("AF"&amp;(ROW()+12*(($AN713-1)*3+$AO713)-ROW())/12+5),AS713)</f>
        <v>0</v>
      </c>
      <c r="AU713" s="4">
        <f ca="1">IF(AND(AQ713+AS713&gt;0,AR713+AT713&gt;0),COUNTIF(AU$6:AU712,"&gt;0")+1,0)</f>
        <v>0</v>
      </c>
    </row>
    <row r="714" spans="40:47">
      <c r="AN714" s="4">
        <v>20</v>
      </c>
      <c r="AO714" s="4">
        <v>3</v>
      </c>
      <c r="AP714" s="4">
        <v>1</v>
      </c>
      <c r="AQ714" s="6">
        <f ca="1">IF($AP714=1,IF(INDIRECT(ADDRESS(($AN714-1)*3+$AO714+5,$AP714+7))="",0,INDIRECT(ADDRESS(($AN714-1)*3+$AO714+5,$AP714+7))),IF(INDIRECT(ADDRESS(($AN714-1)*3+$AO714+5,$AP714+7))="",0,IF(COUNTIF(INDIRECT(ADDRESS(($AN714-1)*36+($AO714-1)*12+6,COLUMN())):INDIRECT(ADDRESS(($AN714-1)*36+($AO714-1)*12+$AP714+4,COLUMN())),INDIRECT(ADDRESS(($AN714-1)*3+$AO714+5,$AP714+7)))&gt;=1,0,INDIRECT(ADDRESS(($AN714-1)*3+$AO714+5,$AP714+7)))))</f>
        <v>0</v>
      </c>
      <c r="AR714" s="4">
        <f ca="1">COUNTIF(INDIRECT("H"&amp;(ROW()+12*(($AN714-1)*3+$AO714)-ROW())/12+5):INDIRECT("S"&amp;(ROW()+12*(($AN714-1)*3+$AO714)-ROW())/12+5),AQ714)</f>
        <v>0</v>
      </c>
      <c r="AS714" s="6">
        <f ca="1">IF($AP714=1,IF(INDIRECT(ADDRESS(($AN714-1)*3+$AO714+5,$AP714+20))="",0,INDIRECT(ADDRESS(($AN714-1)*3+$AO714+5,$AP714+20))),IF(INDIRECT(ADDRESS(($AN714-1)*3+$AO714+5,$AP714+20))="",0,IF(COUNTIF(INDIRECT(ADDRESS(($AN714-1)*36+($AO714-1)*12+6,COLUMN())):INDIRECT(ADDRESS(($AN714-1)*36+($AO714-1)*12+$AP714+4,COLUMN())),INDIRECT(ADDRESS(($AN714-1)*3+$AO714+5,$AP714+20)))&gt;=1,0,INDIRECT(ADDRESS(($AN714-1)*3+$AO714+5,$AP714+20)))))</f>
        <v>0</v>
      </c>
      <c r="AT714" s="4">
        <f ca="1">COUNTIF(INDIRECT("U"&amp;(ROW()+12*(($AN714-1)*3+$AO714)-ROW())/12+5):INDIRECT("AF"&amp;(ROW()+12*(($AN714-1)*3+$AO714)-ROW())/12+5),AS714)</f>
        <v>0</v>
      </c>
      <c r="AU714" s="4">
        <f ca="1">IF(AND(AQ714+AS714&gt;0,AR714+AT714&gt;0),COUNTIF(AU$6:AU713,"&gt;0")+1,0)</f>
        <v>0</v>
      </c>
    </row>
    <row r="715" spans="40:47">
      <c r="AN715" s="4">
        <v>20</v>
      </c>
      <c r="AO715" s="4">
        <v>3</v>
      </c>
      <c r="AP715" s="4">
        <v>2</v>
      </c>
      <c r="AQ715" s="6">
        <f ca="1">IF($AP715=1,IF(INDIRECT(ADDRESS(($AN715-1)*3+$AO715+5,$AP715+7))="",0,INDIRECT(ADDRESS(($AN715-1)*3+$AO715+5,$AP715+7))),IF(INDIRECT(ADDRESS(($AN715-1)*3+$AO715+5,$AP715+7))="",0,IF(COUNTIF(INDIRECT(ADDRESS(($AN715-1)*36+($AO715-1)*12+6,COLUMN())):INDIRECT(ADDRESS(($AN715-1)*36+($AO715-1)*12+$AP715+4,COLUMN())),INDIRECT(ADDRESS(($AN715-1)*3+$AO715+5,$AP715+7)))&gt;=1,0,INDIRECT(ADDRESS(($AN715-1)*3+$AO715+5,$AP715+7)))))</f>
        <v>0</v>
      </c>
      <c r="AR715" s="4">
        <f ca="1">COUNTIF(INDIRECT("H"&amp;(ROW()+12*(($AN715-1)*3+$AO715)-ROW())/12+5):INDIRECT("S"&amp;(ROW()+12*(($AN715-1)*3+$AO715)-ROW())/12+5),AQ715)</f>
        <v>0</v>
      </c>
      <c r="AS715" s="6">
        <f ca="1">IF($AP715=1,IF(INDIRECT(ADDRESS(($AN715-1)*3+$AO715+5,$AP715+20))="",0,INDIRECT(ADDRESS(($AN715-1)*3+$AO715+5,$AP715+20))),IF(INDIRECT(ADDRESS(($AN715-1)*3+$AO715+5,$AP715+20))="",0,IF(COUNTIF(INDIRECT(ADDRESS(($AN715-1)*36+($AO715-1)*12+6,COLUMN())):INDIRECT(ADDRESS(($AN715-1)*36+($AO715-1)*12+$AP715+4,COLUMN())),INDIRECT(ADDRESS(($AN715-1)*3+$AO715+5,$AP715+20)))&gt;=1,0,INDIRECT(ADDRESS(($AN715-1)*3+$AO715+5,$AP715+20)))))</f>
        <v>0</v>
      </c>
      <c r="AT715" s="4">
        <f ca="1">COUNTIF(INDIRECT("U"&amp;(ROW()+12*(($AN715-1)*3+$AO715)-ROW())/12+5):INDIRECT("AF"&amp;(ROW()+12*(($AN715-1)*3+$AO715)-ROW())/12+5),AS715)</f>
        <v>0</v>
      </c>
      <c r="AU715" s="4">
        <f ca="1">IF(AND(AQ715+AS715&gt;0,AR715+AT715&gt;0),COUNTIF(AU$6:AU714,"&gt;0")+1,0)</f>
        <v>0</v>
      </c>
    </row>
    <row r="716" spans="40:47">
      <c r="AN716" s="4">
        <v>20</v>
      </c>
      <c r="AO716" s="4">
        <v>3</v>
      </c>
      <c r="AP716" s="4">
        <v>3</v>
      </c>
      <c r="AQ716" s="6">
        <f ca="1">IF($AP716=1,IF(INDIRECT(ADDRESS(($AN716-1)*3+$AO716+5,$AP716+7))="",0,INDIRECT(ADDRESS(($AN716-1)*3+$AO716+5,$AP716+7))),IF(INDIRECT(ADDRESS(($AN716-1)*3+$AO716+5,$AP716+7))="",0,IF(COUNTIF(INDIRECT(ADDRESS(($AN716-1)*36+($AO716-1)*12+6,COLUMN())):INDIRECT(ADDRESS(($AN716-1)*36+($AO716-1)*12+$AP716+4,COLUMN())),INDIRECT(ADDRESS(($AN716-1)*3+$AO716+5,$AP716+7)))&gt;=1,0,INDIRECT(ADDRESS(($AN716-1)*3+$AO716+5,$AP716+7)))))</f>
        <v>0</v>
      </c>
      <c r="AR716" s="4">
        <f ca="1">COUNTIF(INDIRECT("H"&amp;(ROW()+12*(($AN716-1)*3+$AO716)-ROW())/12+5):INDIRECT("S"&amp;(ROW()+12*(($AN716-1)*3+$AO716)-ROW())/12+5),AQ716)</f>
        <v>0</v>
      </c>
      <c r="AS716" s="6">
        <f ca="1">IF($AP716=1,IF(INDIRECT(ADDRESS(($AN716-1)*3+$AO716+5,$AP716+20))="",0,INDIRECT(ADDRESS(($AN716-1)*3+$AO716+5,$AP716+20))),IF(INDIRECT(ADDRESS(($AN716-1)*3+$AO716+5,$AP716+20))="",0,IF(COUNTIF(INDIRECT(ADDRESS(($AN716-1)*36+($AO716-1)*12+6,COLUMN())):INDIRECT(ADDRESS(($AN716-1)*36+($AO716-1)*12+$AP716+4,COLUMN())),INDIRECT(ADDRESS(($AN716-1)*3+$AO716+5,$AP716+20)))&gt;=1,0,INDIRECT(ADDRESS(($AN716-1)*3+$AO716+5,$AP716+20)))))</f>
        <v>0</v>
      </c>
      <c r="AT716" s="4">
        <f ca="1">COUNTIF(INDIRECT("U"&amp;(ROW()+12*(($AN716-1)*3+$AO716)-ROW())/12+5):INDIRECT("AF"&amp;(ROW()+12*(($AN716-1)*3+$AO716)-ROW())/12+5),AS716)</f>
        <v>0</v>
      </c>
      <c r="AU716" s="4">
        <f ca="1">IF(AND(AQ716+AS716&gt;0,AR716+AT716&gt;0),COUNTIF(AU$6:AU715,"&gt;0")+1,0)</f>
        <v>0</v>
      </c>
    </row>
    <row r="717" spans="40:47">
      <c r="AN717" s="4">
        <v>20</v>
      </c>
      <c r="AO717" s="4">
        <v>3</v>
      </c>
      <c r="AP717" s="4">
        <v>4</v>
      </c>
      <c r="AQ717" s="6">
        <f ca="1">IF($AP717=1,IF(INDIRECT(ADDRESS(($AN717-1)*3+$AO717+5,$AP717+7))="",0,INDIRECT(ADDRESS(($AN717-1)*3+$AO717+5,$AP717+7))),IF(INDIRECT(ADDRESS(($AN717-1)*3+$AO717+5,$AP717+7))="",0,IF(COUNTIF(INDIRECT(ADDRESS(($AN717-1)*36+($AO717-1)*12+6,COLUMN())):INDIRECT(ADDRESS(($AN717-1)*36+($AO717-1)*12+$AP717+4,COLUMN())),INDIRECT(ADDRESS(($AN717-1)*3+$AO717+5,$AP717+7)))&gt;=1,0,INDIRECT(ADDRESS(($AN717-1)*3+$AO717+5,$AP717+7)))))</f>
        <v>0</v>
      </c>
      <c r="AR717" s="4">
        <f ca="1">COUNTIF(INDIRECT("H"&amp;(ROW()+12*(($AN717-1)*3+$AO717)-ROW())/12+5):INDIRECT("S"&amp;(ROW()+12*(($AN717-1)*3+$AO717)-ROW())/12+5),AQ717)</f>
        <v>0</v>
      </c>
      <c r="AS717" s="6">
        <f ca="1">IF($AP717=1,IF(INDIRECT(ADDRESS(($AN717-1)*3+$AO717+5,$AP717+20))="",0,INDIRECT(ADDRESS(($AN717-1)*3+$AO717+5,$AP717+20))),IF(INDIRECT(ADDRESS(($AN717-1)*3+$AO717+5,$AP717+20))="",0,IF(COUNTIF(INDIRECT(ADDRESS(($AN717-1)*36+($AO717-1)*12+6,COLUMN())):INDIRECT(ADDRESS(($AN717-1)*36+($AO717-1)*12+$AP717+4,COLUMN())),INDIRECT(ADDRESS(($AN717-1)*3+$AO717+5,$AP717+20)))&gt;=1,0,INDIRECT(ADDRESS(($AN717-1)*3+$AO717+5,$AP717+20)))))</f>
        <v>0</v>
      </c>
      <c r="AT717" s="4">
        <f ca="1">COUNTIF(INDIRECT("U"&amp;(ROW()+12*(($AN717-1)*3+$AO717)-ROW())/12+5):INDIRECT("AF"&amp;(ROW()+12*(($AN717-1)*3+$AO717)-ROW())/12+5),AS717)</f>
        <v>0</v>
      </c>
      <c r="AU717" s="4">
        <f ca="1">IF(AND(AQ717+AS717&gt;0,AR717+AT717&gt;0),COUNTIF(AU$6:AU716,"&gt;0")+1,0)</f>
        <v>0</v>
      </c>
    </row>
    <row r="718" spans="40:47">
      <c r="AN718" s="4">
        <v>20</v>
      </c>
      <c r="AO718" s="4">
        <v>3</v>
      </c>
      <c r="AP718" s="4">
        <v>5</v>
      </c>
      <c r="AQ718" s="6">
        <f ca="1">IF($AP718=1,IF(INDIRECT(ADDRESS(($AN718-1)*3+$AO718+5,$AP718+7))="",0,INDIRECT(ADDRESS(($AN718-1)*3+$AO718+5,$AP718+7))),IF(INDIRECT(ADDRESS(($AN718-1)*3+$AO718+5,$AP718+7))="",0,IF(COUNTIF(INDIRECT(ADDRESS(($AN718-1)*36+($AO718-1)*12+6,COLUMN())):INDIRECT(ADDRESS(($AN718-1)*36+($AO718-1)*12+$AP718+4,COLUMN())),INDIRECT(ADDRESS(($AN718-1)*3+$AO718+5,$AP718+7)))&gt;=1,0,INDIRECT(ADDRESS(($AN718-1)*3+$AO718+5,$AP718+7)))))</f>
        <v>0</v>
      </c>
      <c r="AR718" s="4">
        <f ca="1">COUNTIF(INDIRECT("H"&amp;(ROW()+12*(($AN718-1)*3+$AO718)-ROW())/12+5):INDIRECT("S"&amp;(ROW()+12*(($AN718-1)*3+$AO718)-ROW())/12+5),AQ718)</f>
        <v>0</v>
      </c>
      <c r="AS718" s="6">
        <f ca="1">IF($AP718=1,IF(INDIRECT(ADDRESS(($AN718-1)*3+$AO718+5,$AP718+20))="",0,INDIRECT(ADDRESS(($AN718-1)*3+$AO718+5,$AP718+20))),IF(INDIRECT(ADDRESS(($AN718-1)*3+$AO718+5,$AP718+20))="",0,IF(COUNTIF(INDIRECT(ADDRESS(($AN718-1)*36+($AO718-1)*12+6,COLUMN())):INDIRECT(ADDRESS(($AN718-1)*36+($AO718-1)*12+$AP718+4,COLUMN())),INDIRECT(ADDRESS(($AN718-1)*3+$AO718+5,$AP718+20)))&gt;=1,0,INDIRECT(ADDRESS(($AN718-1)*3+$AO718+5,$AP718+20)))))</f>
        <v>0</v>
      </c>
      <c r="AT718" s="4">
        <f ca="1">COUNTIF(INDIRECT("U"&amp;(ROW()+12*(($AN718-1)*3+$AO718)-ROW())/12+5):INDIRECT("AF"&amp;(ROW()+12*(($AN718-1)*3+$AO718)-ROW())/12+5),AS718)</f>
        <v>0</v>
      </c>
      <c r="AU718" s="4">
        <f ca="1">IF(AND(AQ718+AS718&gt;0,AR718+AT718&gt;0),COUNTIF(AU$6:AU717,"&gt;0")+1,0)</f>
        <v>0</v>
      </c>
    </row>
    <row r="719" spans="40:47">
      <c r="AN719" s="4">
        <v>20</v>
      </c>
      <c r="AO719" s="4">
        <v>3</v>
      </c>
      <c r="AP719" s="4">
        <v>6</v>
      </c>
      <c r="AQ719" s="6">
        <f ca="1">IF($AP719=1,IF(INDIRECT(ADDRESS(($AN719-1)*3+$AO719+5,$AP719+7))="",0,INDIRECT(ADDRESS(($AN719-1)*3+$AO719+5,$AP719+7))),IF(INDIRECT(ADDRESS(($AN719-1)*3+$AO719+5,$AP719+7))="",0,IF(COUNTIF(INDIRECT(ADDRESS(($AN719-1)*36+($AO719-1)*12+6,COLUMN())):INDIRECT(ADDRESS(($AN719-1)*36+($AO719-1)*12+$AP719+4,COLUMN())),INDIRECT(ADDRESS(($AN719-1)*3+$AO719+5,$AP719+7)))&gt;=1,0,INDIRECT(ADDRESS(($AN719-1)*3+$AO719+5,$AP719+7)))))</f>
        <v>0</v>
      </c>
      <c r="AR719" s="4">
        <f ca="1">COUNTIF(INDIRECT("H"&amp;(ROW()+12*(($AN719-1)*3+$AO719)-ROW())/12+5):INDIRECT("S"&amp;(ROW()+12*(($AN719-1)*3+$AO719)-ROW())/12+5),AQ719)</f>
        <v>0</v>
      </c>
      <c r="AS719" s="6">
        <f ca="1">IF($AP719=1,IF(INDIRECT(ADDRESS(($AN719-1)*3+$AO719+5,$AP719+20))="",0,INDIRECT(ADDRESS(($AN719-1)*3+$AO719+5,$AP719+20))),IF(INDIRECT(ADDRESS(($AN719-1)*3+$AO719+5,$AP719+20))="",0,IF(COUNTIF(INDIRECT(ADDRESS(($AN719-1)*36+($AO719-1)*12+6,COLUMN())):INDIRECT(ADDRESS(($AN719-1)*36+($AO719-1)*12+$AP719+4,COLUMN())),INDIRECT(ADDRESS(($AN719-1)*3+$AO719+5,$AP719+20)))&gt;=1,0,INDIRECT(ADDRESS(($AN719-1)*3+$AO719+5,$AP719+20)))))</f>
        <v>0</v>
      </c>
      <c r="AT719" s="4">
        <f ca="1">COUNTIF(INDIRECT("U"&amp;(ROW()+12*(($AN719-1)*3+$AO719)-ROW())/12+5):INDIRECT("AF"&amp;(ROW()+12*(($AN719-1)*3+$AO719)-ROW())/12+5),AS719)</f>
        <v>0</v>
      </c>
      <c r="AU719" s="4">
        <f ca="1">IF(AND(AQ719+AS719&gt;0,AR719+AT719&gt;0),COUNTIF(AU$6:AU718,"&gt;0")+1,0)</f>
        <v>0</v>
      </c>
    </row>
    <row r="720" spans="40:47">
      <c r="AN720" s="4">
        <v>20</v>
      </c>
      <c r="AO720" s="4">
        <v>3</v>
      </c>
      <c r="AP720" s="4">
        <v>7</v>
      </c>
      <c r="AQ720" s="6">
        <f ca="1">IF($AP720=1,IF(INDIRECT(ADDRESS(($AN720-1)*3+$AO720+5,$AP720+7))="",0,INDIRECT(ADDRESS(($AN720-1)*3+$AO720+5,$AP720+7))),IF(INDIRECT(ADDRESS(($AN720-1)*3+$AO720+5,$AP720+7))="",0,IF(COUNTIF(INDIRECT(ADDRESS(($AN720-1)*36+($AO720-1)*12+6,COLUMN())):INDIRECT(ADDRESS(($AN720-1)*36+($AO720-1)*12+$AP720+4,COLUMN())),INDIRECT(ADDRESS(($AN720-1)*3+$AO720+5,$AP720+7)))&gt;=1,0,INDIRECT(ADDRESS(($AN720-1)*3+$AO720+5,$AP720+7)))))</f>
        <v>0</v>
      </c>
      <c r="AR720" s="4">
        <f ca="1">COUNTIF(INDIRECT("H"&amp;(ROW()+12*(($AN720-1)*3+$AO720)-ROW())/12+5):INDIRECT("S"&amp;(ROW()+12*(($AN720-1)*3+$AO720)-ROW())/12+5),AQ720)</f>
        <v>0</v>
      </c>
      <c r="AS720" s="6">
        <f ca="1">IF($AP720=1,IF(INDIRECT(ADDRESS(($AN720-1)*3+$AO720+5,$AP720+20))="",0,INDIRECT(ADDRESS(($AN720-1)*3+$AO720+5,$AP720+20))),IF(INDIRECT(ADDRESS(($AN720-1)*3+$AO720+5,$AP720+20))="",0,IF(COUNTIF(INDIRECT(ADDRESS(($AN720-1)*36+($AO720-1)*12+6,COLUMN())):INDIRECT(ADDRESS(($AN720-1)*36+($AO720-1)*12+$AP720+4,COLUMN())),INDIRECT(ADDRESS(($AN720-1)*3+$AO720+5,$AP720+20)))&gt;=1,0,INDIRECT(ADDRESS(($AN720-1)*3+$AO720+5,$AP720+20)))))</f>
        <v>0</v>
      </c>
      <c r="AT720" s="4">
        <f ca="1">COUNTIF(INDIRECT("U"&amp;(ROW()+12*(($AN720-1)*3+$AO720)-ROW())/12+5):INDIRECT("AF"&amp;(ROW()+12*(($AN720-1)*3+$AO720)-ROW())/12+5),AS720)</f>
        <v>0</v>
      </c>
      <c r="AU720" s="4">
        <f ca="1">IF(AND(AQ720+AS720&gt;0,AR720+AT720&gt;0),COUNTIF(AU$6:AU719,"&gt;0")+1,0)</f>
        <v>0</v>
      </c>
    </row>
    <row r="721" spans="40:47">
      <c r="AN721" s="4">
        <v>20</v>
      </c>
      <c r="AO721" s="4">
        <v>3</v>
      </c>
      <c r="AP721" s="4">
        <v>8</v>
      </c>
      <c r="AQ721" s="6">
        <f ca="1">IF($AP721=1,IF(INDIRECT(ADDRESS(($AN721-1)*3+$AO721+5,$AP721+7))="",0,INDIRECT(ADDRESS(($AN721-1)*3+$AO721+5,$AP721+7))),IF(INDIRECT(ADDRESS(($AN721-1)*3+$AO721+5,$AP721+7))="",0,IF(COUNTIF(INDIRECT(ADDRESS(($AN721-1)*36+($AO721-1)*12+6,COLUMN())):INDIRECT(ADDRESS(($AN721-1)*36+($AO721-1)*12+$AP721+4,COLUMN())),INDIRECT(ADDRESS(($AN721-1)*3+$AO721+5,$AP721+7)))&gt;=1,0,INDIRECT(ADDRESS(($AN721-1)*3+$AO721+5,$AP721+7)))))</f>
        <v>0</v>
      </c>
      <c r="AR721" s="4">
        <f ca="1">COUNTIF(INDIRECT("H"&amp;(ROW()+12*(($AN721-1)*3+$AO721)-ROW())/12+5):INDIRECT("S"&amp;(ROW()+12*(($AN721-1)*3+$AO721)-ROW())/12+5),AQ721)</f>
        <v>0</v>
      </c>
      <c r="AS721" s="6">
        <f ca="1">IF($AP721=1,IF(INDIRECT(ADDRESS(($AN721-1)*3+$AO721+5,$AP721+20))="",0,INDIRECT(ADDRESS(($AN721-1)*3+$AO721+5,$AP721+20))),IF(INDIRECT(ADDRESS(($AN721-1)*3+$AO721+5,$AP721+20))="",0,IF(COUNTIF(INDIRECT(ADDRESS(($AN721-1)*36+($AO721-1)*12+6,COLUMN())):INDIRECT(ADDRESS(($AN721-1)*36+($AO721-1)*12+$AP721+4,COLUMN())),INDIRECT(ADDRESS(($AN721-1)*3+$AO721+5,$AP721+20)))&gt;=1,0,INDIRECT(ADDRESS(($AN721-1)*3+$AO721+5,$AP721+20)))))</f>
        <v>0</v>
      </c>
      <c r="AT721" s="4">
        <f ca="1">COUNTIF(INDIRECT("U"&amp;(ROW()+12*(($AN721-1)*3+$AO721)-ROW())/12+5):INDIRECT("AF"&amp;(ROW()+12*(($AN721-1)*3+$AO721)-ROW())/12+5),AS721)</f>
        <v>0</v>
      </c>
      <c r="AU721" s="4">
        <f ca="1">IF(AND(AQ721+AS721&gt;0,AR721+AT721&gt;0),COUNTIF(AU$6:AU720,"&gt;0")+1,0)</f>
        <v>0</v>
      </c>
    </row>
    <row r="722" spans="40:47">
      <c r="AN722" s="4">
        <v>20</v>
      </c>
      <c r="AO722" s="4">
        <v>3</v>
      </c>
      <c r="AP722" s="4">
        <v>9</v>
      </c>
      <c r="AQ722" s="6">
        <f ca="1">IF($AP722=1,IF(INDIRECT(ADDRESS(($AN722-1)*3+$AO722+5,$AP722+7))="",0,INDIRECT(ADDRESS(($AN722-1)*3+$AO722+5,$AP722+7))),IF(INDIRECT(ADDRESS(($AN722-1)*3+$AO722+5,$AP722+7))="",0,IF(COUNTIF(INDIRECT(ADDRESS(($AN722-1)*36+($AO722-1)*12+6,COLUMN())):INDIRECT(ADDRESS(($AN722-1)*36+($AO722-1)*12+$AP722+4,COLUMN())),INDIRECT(ADDRESS(($AN722-1)*3+$AO722+5,$AP722+7)))&gt;=1,0,INDIRECT(ADDRESS(($AN722-1)*3+$AO722+5,$AP722+7)))))</f>
        <v>0</v>
      </c>
      <c r="AR722" s="4">
        <f ca="1">COUNTIF(INDIRECT("H"&amp;(ROW()+12*(($AN722-1)*3+$AO722)-ROW())/12+5):INDIRECT("S"&amp;(ROW()+12*(($AN722-1)*3+$AO722)-ROW())/12+5),AQ722)</f>
        <v>0</v>
      </c>
      <c r="AS722" s="6">
        <f ca="1">IF($AP722=1,IF(INDIRECT(ADDRESS(($AN722-1)*3+$AO722+5,$AP722+20))="",0,INDIRECT(ADDRESS(($AN722-1)*3+$AO722+5,$AP722+20))),IF(INDIRECT(ADDRESS(($AN722-1)*3+$AO722+5,$AP722+20))="",0,IF(COUNTIF(INDIRECT(ADDRESS(($AN722-1)*36+($AO722-1)*12+6,COLUMN())):INDIRECT(ADDRESS(($AN722-1)*36+($AO722-1)*12+$AP722+4,COLUMN())),INDIRECT(ADDRESS(($AN722-1)*3+$AO722+5,$AP722+20)))&gt;=1,0,INDIRECT(ADDRESS(($AN722-1)*3+$AO722+5,$AP722+20)))))</f>
        <v>0</v>
      </c>
      <c r="AT722" s="4">
        <f ca="1">COUNTIF(INDIRECT("U"&amp;(ROW()+12*(($AN722-1)*3+$AO722)-ROW())/12+5):INDIRECT("AF"&amp;(ROW()+12*(($AN722-1)*3+$AO722)-ROW())/12+5),AS722)</f>
        <v>0</v>
      </c>
      <c r="AU722" s="4">
        <f ca="1">IF(AND(AQ722+AS722&gt;0,AR722+AT722&gt;0),COUNTIF(AU$6:AU721,"&gt;0")+1,0)</f>
        <v>0</v>
      </c>
    </row>
    <row r="723" spans="40:47">
      <c r="AN723" s="4">
        <v>20</v>
      </c>
      <c r="AO723" s="4">
        <v>3</v>
      </c>
      <c r="AP723" s="4">
        <v>10</v>
      </c>
      <c r="AQ723" s="6">
        <f ca="1">IF($AP723=1,IF(INDIRECT(ADDRESS(($AN723-1)*3+$AO723+5,$AP723+7))="",0,INDIRECT(ADDRESS(($AN723-1)*3+$AO723+5,$AP723+7))),IF(INDIRECT(ADDRESS(($AN723-1)*3+$AO723+5,$AP723+7))="",0,IF(COUNTIF(INDIRECT(ADDRESS(($AN723-1)*36+($AO723-1)*12+6,COLUMN())):INDIRECT(ADDRESS(($AN723-1)*36+($AO723-1)*12+$AP723+4,COLUMN())),INDIRECT(ADDRESS(($AN723-1)*3+$AO723+5,$AP723+7)))&gt;=1,0,INDIRECT(ADDRESS(($AN723-1)*3+$AO723+5,$AP723+7)))))</f>
        <v>0</v>
      </c>
      <c r="AR723" s="4">
        <f ca="1">COUNTIF(INDIRECT("H"&amp;(ROW()+12*(($AN723-1)*3+$AO723)-ROW())/12+5):INDIRECT("S"&amp;(ROW()+12*(($AN723-1)*3+$AO723)-ROW())/12+5),AQ723)</f>
        <v>0</v>
      </c>
      <c r="AS723" s="6">
        <f ca="1">IF($AP723=1,IF(INDIRECT(ADDRESS(($AN723-1)*3+$AO723+5,$AP723+20))="",0,INDIRECT(ADDRESS(($AN723-1)*3+$AO723+5,$AP723+20))),IF(INDIRECT(ADDRESS(($AN723-1)*3+$AO723+5,$AP723+20))="",0,IF(COUNTIF(INDIRECT(ADDRESS(($AN723-1)*36+($AO723-1)*12+6,COLUMN())):INDIRECT(ADDRESS(($AN723-1)*36+($AO723-1)*12+$AP723+4,COLUMN())),INDIRECT(ADDRESS(($AN723-1)*3+$AO723+5,$AP723+20)))&gt;=1,0,INDIRECT(ADDRESS(($AN723-1)*3+$AO723+5,$AP723+20)))))</f>
        <v>0</v>
      </c>
      <c r="AT723" s="4">
        <f ca="1">COUNTIF(INDIRECT("U"&amp;(ROW()+12*(($AN723-1)*3+$AO723)-ROW())/12+5):INDIRECT("AF"&amp;(ROW()+12*(($AN723-1)*3+$AO723)-ROW())/12+5),AS723)</f>
        <v>0</v>
      </c>
      <c r="AU723" s="4">
        <f ca="1">IF(AND(AQ723+AS723&gt;0,AR723+AT723&gt;0),COUNTIF(AU$6:AU722,"&gt;0")+1,0)</f>
        <v>0</v>
      </c>
    </row>
    <row r="724" spans="40:47">
      <c r="AN724" s="4">
        <v>20</v>
      </c>
      <c r="AO724" s="4">
        <v>3</v>
      </c>
      <c r="AP724" s="4">
        <v>11</v>
      </c>
      <c r="AQ724" s="6">
        <f ca="1">IF($AP724=1,IF(INDIRECT(ADDRESS(($AN724-1)*3+$AO724+5,$AP724+7))="",0,INDIRECT(ADDRESS(($AN724-1)*3+$AO724+5,$AP724+7))),IF(INDIRECT(ADDRESS(($AN724-1)*3+$AO724+5,$AP724+7))="",0,IF(COUNTIF(INDIRECT(ADDRESS(($AN724-1)*36+($AO724-1)*12+6,COLUMN())):INDIRECT(ADDRESS(($AN724-1)*36+($AO724-1)*12+$AP724+4,COLUMN())),INDIRECT(ADDRESS(($AN724-1)*3+$AO724+5,$AP724+7)))&gt;=1,0,INDIRECT(ADDRESS(($AN724-1)*3+$AO724+5,$AP724+7)))))</f>
        <v>0</v>
      </c>
      <c r="AR724" s="4">
        <f ca="1">COUNTIF(INDIRECT("H"&amp;(ROW()+12*(($AN724-1)*3+$AO724)-ROW())/12+5):INDIRECT("S"&amp;(ROW()+12*(($AN724-1)*3+$AO724)-ROW())/12+5),AQ724)</f>
        <v>0</v>
      </c>
      <c r="AS724" s="6">
        <f ca="1">IF($AP724=1,IF(INDIRECT(ADDRESS(($AN724-1)*3+$AO724+5,$AP724+20))="",0,INDIRECT(ADDRESS(($AN724-1)*3+$AO724+5,$AP724+20))),IF(INDIRECT(ADDRESS(($AN724-1)*3+$AO724+5,$AP724+20))="",0,IF(COUNTIF(INDIRECT(ADDRESS(($AN724-1)*36+($AO724-1)*12+6,COLUMN())):INDIRECT(ADDRESS(($AN724-1)*36+($AO724-1)*12+$AP724+4,COLUMN())),INDIRECT(ADDRESS(($AN724-1)*3+$AO724+5,$AP724+20)))&gt;=1,0,INDIRECT(ADDRESS(($AN724-1)*3+$AO724+5,$AP724+20)))))</f>
        <v>0</v>
      </c>
      <c r="AT724" s="4">
        <f ca="1">COUNTIF(INDIRECT("U"&amp;(ROW()+12*(($AN724-1)*3+$AO724)-ROW())/12+5):INDIRECT("AF"&amp;(ROW()+12*(($AN724-1)*3+$AO724)-ROW())/12+5),AS724)</f>
        <v>0</v>
      </c>
      <c r="AU724" s="4">
        <f ca="1">IF(AND(AQ724+AS724&gt;0,AR724+AT724&gt;0),COUNTIF(AU$6:AU723,"&gt;0")+1,0)</f>
        <v>0</v>
      </c>
    </row>
    <row r="725" spans="40:47">
      <c r="AN725" s="77">
        <v>20</v>
      </c>
      <c r="AO725" s="77">
        <v>3</v>
      </c>
      <c r="AP725" s="77">
        <v>12</v>
      </c>
      <c r="AQ725" s="78">
        <f ca="1">IF($AP725=1,IF(INDIRECT(ADDRESS(($AN725-1)*3+$AO725+5,$AP725+7))="",0,INDIRECT(ADDRESS(($AN725-1)*3+$AO725+5,$AP725+7))),IF(INDIRECT(ADDRESS(($AN725-1)*3+$AO725+5,$AP725+7))="",0,IF(COUNTIF(INDIRECT(ADDRESS(($AN725-1)*36+($AO725-1)*12+6,COLUMN())):INDIRECT(ADDRESS(($AN725-1)*36+($AO725-1)*12+$AP725+4,COLUMN())),INDIRECT(ADDRESS(($AN725-1)*3+$AO725+5,$AP725+7)))&gt;=1,0,INDIRECT(ADDRESS(($AN725-1)*3+$AO725+5,$AP725+7)))))</f>
        <v>0</v>
      </c>
      <c r="AR725" s="77">
        <f ca="1">COUNTIF(INDIRECT("H"&amp;(ROW()+12*(($AN725-1)*3+$AO725)-ROW())/12+5):INDIRECT("S"&amp;(ROW()+12*(($AN725-1)*3+$AO725)-ROW())/12+5),AQ725)</f>
        <v>0</v>
      </c>
      <c r="AS725" s="78">
        <f ca="1">IF($AP725=1,IF(INDIRECT(ADDRESS(($AN725-1)*3+$AO725+5,$AP725+20))="",0,INDIRECT(ADDRESS(($AN725-1)*3+$AO725+5,$AP725+20))),IF(INDIRECT(ADDRESS(($AN725-1)*3+$AO725+5,$AP725+20))="",0,IF(COUNTIF(INDIRECT(ADDRESS(($AN725-1)*36+($AO725-1)*12+6,COLUMN())):INDIRECT(ADDRESS(($AN725-1)*36+($AO725-1)*12+$AP725+4,COLUMN())),INDIRECT(ADDRESS(($AN725-1)*3+$AO725+5,$AP725+20)))&gt;=1,0,INDIRECT(ADDRESS(($AN725-1)*3+$AO725+5,$AP725+20)))))</f>
        <v>0</v>
      </c>
      <c r="AT725" s="77">
        <f ca="1">COUNTIF(INDIRECT("U"&amp;(ROW()+12*(($AN725-1)*3+$AO725)-ROW())/12+5):INDIRECT("AF"&amp;(ROW()+12*(($AN725-1)*3+$AO725)-ROW())/12+5),AS725)</f>
        <v>0</v>
      </c>
      <c r="AU725" s="4">
        <f ca="1">IF(AND(AQ725+AS725&gt;0,AR725+AT725&gt;0),COUNTIF(AU$6:AU724,"&gt;0")+1,0)</f>
        <v>0</v>
      </c>
    </row>
    <row r="726" spans="40:47">
      <c r="AN726" s="4">
        <v>21</v>
      </c>
      <c r="AO726" s="4">
        <v>1</v>
      </c>
      <c r="AP726" s="4">
        <v>1</v>
      </c>
      <c r="AQ726" s="6">
        <f ca="1">IF($AP726=1,IF(INDIRECT(ADDRESS(($AN726-1)*3+$AO726+5,$AP726+7))="",0,INDIRECT(ADDRESS(($AN726-1)*3+$AO726+5,$AP726+7))),IF(INDIRECT(ADDRESS(($AN726-1)*3+$AO726+5,$AP726+7))="",0,IF(COUNTIF(INDIRECT(ADDRESS(($AN726-1)*36+($AO726-1)*12+6,COLUMN())):INDIRECT(ADDRESS(($AN726-1)*36+($AO726-1)*12+$AP726+4,COLUMN())),INDIRECT(ADDRESS(($AN726-1)*3+$AO726+5,$AP726+7)))&gt;=1,0,INDIRECT(ADDRESS(($AN726-1)*3+$AO726+5,$AP726+7)))))</f>
        <v>0</v>
      </c>
      <c r="AR726" s="4">
        <f ca="1">COUNTIF(INDIRECT("H"&amp;(ROW()+12*(($AN726-1)*3+$AO726)-ROW())/12+5):INDIRECT("S"&amp;(ROW()+12*(($AN726-1)*3+$AO726)-ROW())/12+5),AQ726)</f>
        <v>0</v>
      </c>
      <c r="AS726" s="6">
        <f ca="1">IF($AP726=1,IF(INDIRECT(ADDRESS(($AN726-1)*3+$AO726+5,$AP726+20))="",0,INDIRECT(ADDRESS(($AN726-1)*3+$AO726+5,$AP726+20))),IF(INDIRECT(ADDRESS(($AN726-1)*3+$AO726+5,$AP726+20))="",0,IF(COUNTIF(INDIRECT(ADDRESS(($AN726-1)*36+($AO726-1)*12+6,COLUMN())):INDIRECT(ADDRESS(($AN726-1)*36+($AO726-1)*12+$AP726+4,COLUMN())),INDIRECT(ADDRESS(($AN726-1)*3+$AO726+5,$AP726+20)))&gt;=1,0,INDIRECT(ADDRESS(($AN726-1)*3+$AO726+5,$AP726+20)))))</f>
        <v>0</v>
      </c>
      <c r="AT726" s="4">
        <f ca="1">COUNTIF(INDIRECT("U"&amp;(ROW()+12*(($AN726-1)*3+$AO726)-ROW())/12+5):INDIRECT("AF"&amp;(ROW()+12*(($AN726-1)*3+$AO726)-ROW())/12+5),AS726)</f>
        <v>0</v>
      </c>
      <c r="AU726" s="4">
        <f ca="1">IF(AND(AQ726+AS726&gt;0,AR726+AT726&gt;0),COUNTIF(AU$6:AU725,"&gt;0")+1,0)</f>
        <v>0</v>
      </c>
    </row>
    <row r="727" spans="40:47">
      <c r="AN727" s="4">
        <v>21</v>
      </c>
      <c r="AO727" s="4">
        <v>1</v>
      </c>
      <c r="AP727" s="4">
        <v>2</v>
      </c>
      <c r="AQ727" s="6">
        <f ca="1">IF($AP727=1,IF(INDIRECT(ADDRESS(($AN727-1)*3+$AO727+5,$AP727+7))="",0,INDIRECT(ADDRESS(($AN727-1)*3+$AO727+5,$AP727+7))),IF(INDIRECT(ADDRESS(($AN727-1)*3+$AO727+5,$AP727+7))="",0,IF(COUNTIF(INDIRECT(ADDRESS(($AN727-1)*36+($AO727-1)*12+6,COLUMN())):INDIRECT(ADDRESS(($AN727-1)*36+($AO727-1)*12+$AP727+4,COLUMN())),INDIRECT(ADDRESS(($AN727-1)*3+$AO727+5,$AP727+7)))&gt;=1,0,INDIRECT(ADDRESS(($AN727-1)*3+$AO727+5,$AP727+7)))))</f>
        <v>0</v>
      </c>
      <c r="AR727" s="4">
        <f ca="1">COUNTIF(INDIRECT("H"&amp;(ROW()+12*(($AN727-1)*3+$AO727)-ROW())/12+5):INDIRECT("S"&amp;(ROW()+12*(($AN727-1)*3+$AO727)-ROW())/12+5),AQ727)</f>
        <v>0</v>
      </c>
      <c r="AS727" s="6">
        <f ca="1">IF($AP727=1,IF(INDIRECT(ADDRESS(($AN727-1)*3+$AO727+5,$AP727+20))="",0,INDIRECT(ADDRESS(($AN727-1)*3+$AO727+5,$AP727+20))),IF(INDIRECT(ADDRESS(($AN727-1)*3+$AO727+5,$AP727+20))="",0,IF(COUNTIF(INDIRECT(ADDRESS(($AN727-1)*36+($AO727-1)*12+6,COLUMN())):INDIRECT(ADDRESS(($AN727-1)*36+($AO727-1)*12+$AP727+4,COLUMN())),INDIRECT(ADDRESS(($AN727-1)*3+$AO727+5,$AP727+20)))&gt;=1,0,INDIRECT(ADDRESS(($AN727-1)*3+$AO727+5,$AP727+20)))))</f>
        <v>0</v>
      </c>
      <c r="AT727" s="4">
        <f ca="1">COUNTIF(INDIRECT("U"&amp;(ROW()+12*(($AN727-1)*3+$AO727)-ROW())/12+5):INDIRECT("AF"&amp;(ROW()+12*(($AN727-1)*3+$AO727)-ROW())/12+5),AS727)</f>
        <v>0</v>
      </c>
      <c r="AU727" s="4">
        <f ca="1">IF(AND(AQ727+AS727&gt;0,AR727+AT727&gt;0),COUNTIF(AU$6:AU726,"&gt;0")+1,0)</f>
        <v>0</v>
      </c>
    </row>
    <row r="728" spans="40:47">
      <c r="AN728" s="4">
        <v>21</v>
      </c>
      <c r="AO728" s="4">
        <v>1</v>
      </c>
      <c r="AP728" s="4">
        <v>3</v>
      </c>
      <c r="AQ728" s="6">
        <f ca="1">IF($AP728=1,IF(INDIRECT(ADDRESS(($AN728-1)*3+$AO728+5,$AP728+7))="",0,INDIRECT(ADDRESS(($AN728-1)*3+$AO728+5,$AP728+7))),IF(INDIRECT(ADDRESS(($AN728-1)*3+$AO728+5,$AP728+7))="",0,IF(COUNTIF(INDIRECT(ADDRESS(($AN728-1)*36+($AO728-1)*12+6,COLUMN())):INDIRECT(ADDRESS(($AN728-1)*36+($AO728-1)*12+$AP728+4,COLUMN())),INDIRECT(ADDRESS(($AN728-1)*3+$AO728+5,$AP728+7)))&gt;=1,0,INDIRECT(ADDRESS(($AN728-1)*3+$AO728+5,$AP728+7)))))</f>
        <v>0</v>
      </c>
      <c r="AR728" s="4">
        <f ca="1">COUNTIF(INDIRECT("H"&amp;(ROW()+12*(($AN728-1)*3+$AO728)-ROW())/12+5):INDIRECT("S"&amp;(ROW()+12*(($AN728-1)*3+$AO728)-ROW())/12+5),AQ728)</f>
        <v>0</v>
      </c>
      <c r="AS728" s="6">
        <f ca="1">IF($AP728=1,IF(INDIRECT(ADDRESS(($AN728-1)*3+$AO728+5,$AP728+20))="",0,INDIRECT(ADDRESS(($AN728-1)*3+$AO728+5,$AP728+20))),IF(INDIRECT(ADDRESS(($AN728-1)*3+$AO728+5,$AP728+20))="",0,IF(COUNTIF(INDIRECT(ADDRESS(($AN728-1)*36+($AO728-1)*12+6,COLUMN())):INDIRECT(ADDRESS(($AN728-1)*36+($AO728-1)*12+$AP728+4,COLUMN())),INDIRECT(ADDRESS(($AN728-1)*3+$AO728+5,$AP728+20)))&gt;=1,0,INDIRECT(ADDRESS(($AN728-1)*3+$AO728+5,$AP728+20)))))</f>
        <v>0</v>
      </c>
      <c r="AT728" s="4">
        <f ca="1">COUNTIF(INDIRECT("U"&amp;(ROW()+12*(($AN728-1)*3+$AO728)-ROW())/12+5):INDIRECT("AF"&amp;(ROW()+12*(($AN728-1)*3+$AO728)-ROW())/12+5),AS728)</f>
        <v>0</v>
      </c>
      <c r="AU728" s="4">
        <f ca="1">IF(AND(AQ728+AS728&gt;0,AR728+AT728&gt;0),COUNTIF(AU$6:AU727,"&gt;0")+1,0)</f>
        <v>0</v>
      </c>
    </row>
    <row r="729" spans="40:47">
      <c r="AN729" s="4">
        <v>21</v>
      </c>
      <c r="AO729" s="4">
        <v>1</v>
      </c>
      <c r="AP729" s="4">
        <v>4</v>
      </c>
      <c r="AQ729" s="6">
        <f ca="1">IF($AP729=1,IF(INDIRECT(ADDRESS(($AN729-1)*3+$AO729+5,$AP729+7))="",0,INDIRECT(ADDRESS(($AN729-1)*3+$AO729+5,$AP729+7))),IF(INDIRECT(ADDRESS(($AN729-1)*3+$AO729+5,$AP729+7))="",0,IF(COUNTIF(INDIRECT(ADDRESS(($AN729-1)*36+($AO729-1)*12+6,COLUMN())):INDIRECT(ADDRESS(($AN729-1)*36+($AO729-1)*12+$AP729+4,COLUMN())),INDIRECT(ADDRESS(($AN729-1)*3+$AO729+5,$AP729+7)))&gt;=1,0,INDIRECT(ADDRESS(($AN729-1)*3+$AO729+5,$AP729+7)))))</f>
        <v>0</v>
      </c>
      <c r="AR729" s="4">
        <f ca="1">COUNTIF(INDIRECT("H"&amp;(ROW()+12*(($AN729-1)*3+$AO729)-ROW())/12+5):INDIRECT("S"&amp;(ROW()+12*(($AN729-1)*3+$AO729)-ROW())/12+5),AQ729)</f>
        <v>0</v>
      </c>
      <c r="AS729" s="6">
        <f ca="1">IF($AP729=1,IF(INDIRECT(ADDRESS(($AN729-1)*3+$AO729+5,$AP729+20))="",0,INDIRECT(ADDRESS(($AN729-1)*3+$AO729+5,$AP729+20))),IF(INDIRECT(ADDRESS(($AN729-1)*3+$AO729+5,$AP729+20))="",0,IF(COUNTIF(INDIRECT(ADDRESS(($AN729-1)*36+($AO729-1)*12+6,COLUMN())):INDIRECT(ADDRESS(($AN729-1)*36+($AO729-1)*12+$AP729+4,COLUMN())),INDIRECT(ADDRESS(($AN729-1)*3+$AO729+5,$AP729+20)))&gt;=1,0,INDIRECT(ADDRESS(($AN729-1)*3+$AO729+5,$AP729+20)))))</f>
        <v>0</v>
      </c>
      <c r="AT729" s="4">
        <f ca="1">COUNTIF(INDIRECT("U"&amp;(ROW()+12*(($AN729-1)*3+$AO729)-ROW())/12+5):INDIRECT("AF"&amp;(ROW()+12*(($AN729-1)*3+$AO729)-ROW())/12+5),AS729)</f>
        <v>0</v>
      </c>
      <c r="AU729" s="4">
        <f ca="1">IF(AND(AQ729+AS729&gt;0,AR729+AT729&gt;0),COUNTIF(AU$6:AU728,"&gt;0")+1,0)</f>
        <v>0</v>
      </c>
    </row>
    <row r="730" spans="40:47">
      <c r="AN730" s="4">
        <v>21</v>
      </c>
      <c r="AO730" s="4">
        <v>1</v>
      </c>
      <c r="AP730" s="4">
        <v>5</v>
      </c>
      <c r="AQ730" s="6">
        <f ca="1">IF($AP730=1,IF(INDIRECT(ADDRESS(($AN730-1)*3+$AO730+5,$AP730+7))="",0,INDIRECT(ADDRESS(($AN730-1)*3+$AO730+5,$AP730+7))),IF(INDIRECT(ADDRESS(($AN730-1)*3+$AO730+5,$AP730+7))="",0,IF(COUNTIF(INDIRECT(ADDRESS(($AN730-1)*36+($AO730-1)*12+6,COLUMN())):INDIRECT(ADDRESS(($AN730-1)*36+($AO730-1)*12+$AP730+4,COLUMN())),INDIRECT(ADDRESS(($AN730-1)*3+$AO730+5,$AP730+7)))&gt;=1,0,INDIRECT(ADDRESS(($AN730-1)*3+$AO730+5,$AP730+7)))))</f>
        <v>0</v>
      </c>
      <c r="AR730" s="4">
        <f ca="1">COUNTIF(INDIRECT("H"&amp;(ROW()+12*(($AN730-1)*3+$AO730)-ROW())/12+5):INDIRECT("S"&amp;(ROW()+12*(($AN730-1)*3+$AO730)-ROW())/12+5),AQ730)</f>
        <v>0</v>
      </c>
      <c r="AS730" s="6">
        <f ca="1">IF($AP730=1,IF(INDIRECT(ADDRESS(($AN730-1)*3+$AO730+5,$AP730+20))="",0,INDIRECT(ADDRESS(($AN730-1)*3+$AO730+5,$AP730+20))),IF(INDIRECT(ADDRESS(($AN730-1)*3+$AO730+5,$AP730+20))="",0,IF(COUNTIF(INDIRECT(ADDRESS(($AN730-1)*36+($AO730-1)*12+6,COLUMN())):INDIRECT(ADDRESS(($AN730-1)*36+($AO730-1)*12+$AP730+4,COLUMN())),INDIRECT(ADDRESS(($AN730-1)*3+$AO730+5,$AP730+20)))&gt;=1,0,INDIRECT(ADDRESS(($AN730-1)*3+$AO730+5,$AP730+20)))))</f>
        <v>0</v>
      </c>
      <c r="AT730" s="4">
        <f ca="1">COUNTIF(INDIRECT("U"&amp;(ROW()+12*(($AN730-1)*3+$AO730)-ROW())/12+5):INDIRECT("AF"&amp;(ROW()+12*(($AN730-1)*3+$AO730)-ROW())/12+5),AS730)</f>
        <v>0</v>
      </c>
      <c r="AU730" s="4">
        <f ca="1">IF(AND(AQ730+AS730&gt;0,AR730+AT730&gt;0),COUNTIF(AU$6:AU729,"&gt;0")+1,0)</f>
        <v>0</v>
      </c>
    </row>
    <row r="731" spans="40:47">
      <c r="AN731" s="4">
        <v>21</v>
      </c>
      <c r="AO731" s="4">
        <v>1</v>
      </c>
      <c r="AP731" s="4">
        <v>6</v>
      </c>
      <c r="AQ731" s="6">
        <f ca="1">IF($AP731=1,IF(INDIRECT(ADDRESS(($AN731-1)*3+$AO731+5,$AP731+7))="",0,INDIRECT(ADDRESS(($AN731-1)*3+$AO731+5,$AP731+7))),IF(INDIRECT(ADDRESS(($AN731-1)*3+$AO731+5,$AP731+7))="",0,IF(COUNTIF(INDIRECT(ADDRESS(($AN731-1)*36+($AO731-1)*12+6,COLUMN())):INDIRECT(ADDRESS(($AN731-1)*36+($AO731-1)*12+$AP731+4,COLUMN())),INDIRECT(ADDRESS(($AN731-1)*3+$AO731+5,$AP731+7)))&gt;=1,0,INDIRECT(ADDRESS(($AN731-1)*3+$AO731+5,$AP731+7)))))</f>
        <v>0</v>
      </c>
      <c r="AR731" s="4">
        <f ca="1">COUNTIF(INDIRECT("H"&amp;(ROW()+12*(($AN731-1)*3+$AO731)-ROW())/12+5):INDIRECT("S"&amp;(ROW()+12*(($AN731-1)*3+$AO731)-ROW())/12+5),AQ731)</f>
        <v>0</v>
      </c>
      <c r="AS731" s="6">
        <f ca="1">IF($AP731=1,IF(INDIRECT(ADDRESS(($AN731-1)*3+$AO731+5,$AP731+20))="",0,INDIRECT(ADDRESS(($AN731-1)*3+$AO731+5,$AP731+20))),IF(INDIRECT(ADDRESS(($AN731-1)*3+$AO731+5,$AP731+20))="",0,IF(COUNTIF(INDIRECT(ADDRESS(($AN731-1)*36+($AO731-1)*12+6,COLUMN())):INDIRECT(ADDRESS(($AN731-1)*36+($AO731-1)*12+$AP731+4,COLUMN())),INDIRECT(ADDRESS(($AN731-1)*3+$AO731+5,$AP731+20)))&gt;=1,0,INDIRECT(ADDRESS(($AN731-1)*3+$AO731+5,$AP731+20)))))</f>
        <v>0</v>
      </c>
      <c r="AT731" s="4">
        <f ca="1">COUNTIF(INDIRECT("U"&amp;(ROW()+12*(($AN731-1)*3+$AO731)-ROW())/12+5):INDIRECT("AF"&amp;(ROW()+12*(($AN731-1)*3+$AO731)-ROW())/12+5),AS731)</f>
        <v>0</v>
      </c>
      <c r="AU731" s="4">
        <f ca="1">IF(AND(AQ731+AS731&gt;0,AR731+AT731&gt;0),COUNTIF(AU$6:AU730,"&gt;0")+1,0)</f>
        <v>0</v>
      </c>
    </row>
    <row r="732" spans="40:47">
      <c r="AN732" s="4">
        <v>21</v>
      </c>
      <c r="AO732" s="4">
        <v>1</v>
      </c>
      <c r="AP732" s="4">
        <v>7</v>
      </c>
      <c r="AQ732" s="6">
        <f ca="1">IF($AP732=1,IF(INDIRECT(ADDRESS(($AN732-1)*3+$AO732+5,$AP732+7))="",0,INDIRECT(ADDRESS(($AN732-1)*3+$AO732+5,$AP732+7))),IF(INDIRECT(ADDRESS(($AN732-1)*3+$AO732+5,$AP732+7))="",0,IF(COUNTIF(INDIRECT(ADDRESS(($AN732-1)*36+($AO732-1)*12+6,COLUMN())):INDIRECT(ADDRESS(($AN732-1)*36+($AO732-1)*12+$AP732+4,COLUMN())),INDIRECT(ADDRESS(($AN732-1)*3+$AO732+5,$AP732+7)))&gt;=1,0,INDIRECT(ADDRESS(($AN732-1)*3+$AO732+5,$AP732+7)))))</f>
        <v>0</v>
      </c>
      <c r="AR732" s="4">
        <f ca="1">COUNTIF(INDIRECT("H"&amp;(ROW()+12*(($AN732-1)*3+$AO732)-ROW())/12+5):INDIRECT("S"&amp;(ROW()+12*(($AN732-1)*3+$AO732)-ROW())/12+5),AQ732)</f>
        <v>0</v>
      </c>
      <c r="AS732" s="6">
        <f ca="1">IF($AP732=1,IF(INDIRECT(ADDRESS(($AN732-1)*3+$AO732+5,$AP732+20))="",0,INDIRECT(ADDRESS(($AN732-1)*3+$AO732+5,$AP732+20))),IF(INDIRECT(ADDRESS(($AN732-1)*3+$AO732+5,$AP732+20))="",0,IF(COUNTIF(INDIRECT(ADDRESS(($AN732-1)*36+($AO732-1)*12+6,COLUMN())):INDIRECT(ADDRESS(($AN732-1)*36+($AO732-1)*12+$AP732+4,COLUMN())),INDIRECT(ADDRESS(($AN732-1)*3+$AO732+5,$AP732+20)))&gt;=1,0,INDIRECT(ADDRESS(($AN732-1)*3+$AO732+5,$AP732+20)))))</f>
        <v>0</v>
      </c>
      <c r="AT732" s="4">
        <f ca="1">COUNTIF(INDIRECT("U"&amp;(ROW()+12*(($AN732-1)*3+$AO732)-ROW())/12+5):INDIRECT("AF"&amp;(ROW()+12*(($AN732-1)*3+$AO732)-ROW())/12+5),AS732)</f>
        <v>0</v>
      </c>
      <c r="AU732" s="4">
        <f ca="1">IF(AND(AQ732+AS732&gt;0,AR732+AT732&gt;0),COUNTIF(AU$6:AU731,"&gt;0")+1,0)</f>
        <v>0</v>
      </c>
    </row>
    <row r="733" spans="40:47">
      <c r="AN733" s="4">
        <v>21</v>
      </c>
      <c r="AO733" s="4">
        <v>1</v>
      </c>
      <c r="AP733" s="4">
        <v>8</v>
      </c>
      <c r="AQ733" s="6">
        <f ca="1">IF($AP733=1,IF(INDIRECT(ADDRESS(($AN733-1)*3+$AO733+5,$AP733+7))="",0,INDIRECT(ADDRESS(($AN733-1)*3+$AO733+5,$AP733+7))),IF(INDIRECT(ADDRESS(($AN733-1)*3+$AO733+5,$AP733+7))="",0,IF(COUNTIF(INDIRECT(ADDRESS(($AN733-1)*36+($AO733-1)*12+6,COLUMN())):INDIRECT(ADDRESS(($AN733-1)*36+($AO733-1)*12+$AP733+4,COLUMN())),INDIRECT(ADDRESS(($AN733-1)*3+$AO733+5,$AP733+7)))&gt;=1,0,INDIRECT(ADDRESS(($AN733-1)*3+$AO733+5,$AP733+7)))))</f>
        <v>0</v>
      </c>
      <c r="AR733" s="4">
        <f ca="1">COUNTIF(INDIRECT("H"&amp;(ROW()+12*(($AN733-1)*3+$AO733)-ROW())/12+5):INDIRECT("S"&amp;(ROW()+12*(($AN733-1)*3+$AO733)-ROW())/12+5),AQ733)</f>
        <v>0</v>
      </c>
      <c r="AS733" s="6">
        <f ca="1">IF($AP733=1,IF(INDIRECT(ADDRESS(($AN733-1)*3+$AO733+5,$AP733+20))="",0,INDIRECT(ADDRESS(($AN733-1)*3+$AO733+5,$AP733+20))),IF(INDIRECT(ADDRESS(($AN733-1)*3+$AO733+5,$AP733+20))="",0,IF(COUNTIF(INDIRECT(ADDRESS(($AN733-1)*36+($AO733-1)*12+6,COLUMN())):INDIRECT(ADDRESS(($AN733-1)*36+($AO733-1)*12+$AP733+4,COLUMN())),INDIRECT(ADDRESS(($AN733-1)*3+$AO733+5,$AP733+20)))&gt;=1,0,INDIRECT(ADDRESS(($AN733-1)*3+$AO733+5,$AP733+20)))))</f>
        <v>0</v>
      </c>
      <c r="AT733" s="4">
        <f ca="1">COUNTIF(INDIRECT("U"&amp;(ROW()+12*(($AN733-1)*3+$AO733)-ROW())/12+5):INDIRECT("AF"&amp;(ROW()+12*(($AN733-1)*3+$AO733)-ROW())/12+5),AS733)</f>
        <v>0</v>
      </c>
      <c r="AU733" s="4">
        <f ca="1">IF(AND(AQ733+AS733&gt;0,AR733+AT733&gt;0),COUNTIF(AU$6:AU732,"&gt;0")+1,0)</f>
        <v>0</v>
      </c>
    </row>
    <row r="734" spans="40:47">
      <c r="AN734" s="4">
        <v>21</v>
      </c>
      <c r="AO734" s="4">
        <v>1</v>
      </c>
      <c r="AP734" s="4">
        <v>9</v>
      </c>
      <c r="AQ734" s="6">
        <f ca="1">IF($AP734=1,IF(INDIRECT(ADDRESS(($AN734-1)*3+$AO734+5,$AP734+7))="",0,INDIRECT(ADDRESS(($AN734-1)*3+$AO734+5,$AP734+7))),IF(INDIRECT(ADDRESS(($AN734-1)*3+$AO734+5,$AP734+7))="",0,IF(COUNTIF(INDIRECT(ADDRESS(($AN734-1)*36+($AO734-1)*12+6,COLUMN())):INDIRECT(ADDRESS(($AN734-1)*36+($AO734-1)*12+$AP734+4,COLUMN())),INDIRECT(ADDRESS(($AN734-1)*3+$AO734+5,$AP734+7)))&gt;=1,0,INDIRECT(ADDRESS(($AN734-1)*3+$AO734+5,$AP734+7)))))</f>
        <v>0</v>
      </c>
      <c r="AR734" s="4">
        <f ca="1">COUNTIF(INDIRECT("H"&amp;(ROW()+12*(($AN734-1)*3+$AO734)-ROW())/12+5):INDIRECT("S"&amp;(ROW()+12*(($AN734-1)*3+$AO734)-ROW())/12+5),AQ734)</f>
        <v>0</v>
      </c>
      <c r="AS734" s="6">
        <f ca="1">IF($AP734=1,IF(INDIRECT(ADDRESS(($AN734-1)*3+$AO734+5,$AP734+20))="",0,INDIRECT(ADDRESS(($AN734-1)*3+$AO734+5,$AP734+20))),IF(INDIRECT(ADDRESS(($AN734-1)*3+$AO734+5,$AP734+20))="",0,IF(COUNTIF(INDIRECT(ADDRESS(($AN734-1)*36+($AO734-1)*12+6,COLUMN())):INDIRECT(ADDRESS(($AN734-1)*36+($AO734-1)*12+$AP734+4,COLUMN())),INDIRECT(ADDRESS(($AN734-1)*3+$AO734+5,$AP734+20)))&gt;=1,0,INDIRECT(ADDRESS(($AN734-1)*3+$AO734+5,$AP734+20)))))</f>
        <v>0</v>
      </c>
      <c r="AT734" s="4">
        <f ca="1">COUNTIF(INDIRECT("U"&amp;(ROW()+12*(($AN734-1)*3+$AO734)-ROW())/12+5):INDIRECT("AF"&amp;(ROW()+12*(($AN734-1)*3+$AO734)-ROW())/12+5),AS734)</f>
        <v>0</v>
      </c>
      <c r="AU734" s="4">
        <f ca="1">IF(AND(AQ734+AS734&gt;0,AR734+AT734&gt;0),COUNTIF(AU$6:AU733,"&gt;0")+1,0)</f>
        <v>0</v>
      </c>
    </row>
    <row r="735" spans="40:47">
      <c r="AN735" s="4">
        <v>21</v>
      </c>
      <c r="AO735" s="4">
        <v>1</v>
      </c>
      <c r="AP735" s="4">
        <v>10</v>
      </c>
      <c r="AQ735" s="6">
        <f ca="1">IF($AP735=1,IF(INDIRECT(ADDRESS(($AN735-1)*3+$AO735+5,$AP735+7))="",0,INDIRECT(ADDRESS(($AN735-1)*3+$AO735+5,$AP735+7))),IF(INDIRECT(ADDRESS(($AN735-1)*3+$AO735+5,$AP735+7))="",0,IF(COUNTIF(INDIRECT(ADDRESS(($AN735-1)*36+($AO735-1)*12+6,COLUMN())):INDIRECT(ADDRESS(($AN735-1)*36+($AO735-1)*12+$AP735+4,COLUMN())),INDIRECT(ADDRESS(($AN735-1)*3+$AO735+5,$AP735+7)))&gt;=1,0,INDIRECT(ADDRESS(($AN735-1)*3+$AO735+5,$AP735+7)))))</f>
        <v>0</v>
      </c>
      <c r="AR735" s="4">
        <f ca="1">COUNTIF(INDIRECT("H"&amp;(ROW()+12*(($AN735-1)*3+$AO735)-ROW())/12+5):INDIRECT("S"&amp;(ROW()+12*(($AN735-1)*3+$AO735)-ROW())/12+5),AQ735)</f>
        <v>0</v>
      </c>
      <c r="AS735" s="6">
        <f ca="1">IF($AP735=1,IF(INDIRECT(ADDRESS(($AN735-1)*3+$AO735+5,$AP735+20))="",0,INDIRECT(ADDRESS(($AN735-1)*3+$AO735+5,$AP735+20))),IF(INDIRECT(ADDRESS(($AN735-1)*3+$AO735+5,$AP735+20))="",0,IF(COUNTIF(INDIRECT(ADDRESS(($AN735-1)*36+($AO735-1)*12+6,COLUMN())):INDIRECT(ADDRESS(($AN735-1)*36+($AO735-1)*12+$AP735+4,COLUMN())),INDIRECT(ADDRESS(($AN735-1)*3+$AO735+5,$AP735+20)))&gt;=1,0,INDIRECT(ADDRESS(($AN735-1)*3+$AO735+5,$AP735+20)))))</f>
        <v>0</v>
      </c>
      <c r="AT735" s="4">
        <f ca="1">COUNTIF(INDIRECT("U"&amp;(ROW()+12*(($AN735-1)*3+$AO735)-ROW())/12+5):INDIRECT("AF"&amp;(ROW()+12*(($AN735-1)*3+$AO735)-ROW())/12+5),AS735)</f>
        <v>0</v>
      </c>
      <c r="AU735" s="4">
        <f ca="1">IF(AND(AQ735+AS735&gt;0,AR735+AT735&gt;0),COUNTIF(AU$6:AU734,"&gt;0")+1,0)</f>
        <v>0</v>
      </c>
    </row>
    <row r="736" spans="40:47">
      <c r="AN736" s="4">
        <v>21</v>
      </c>
      <c r="AO736" s="4">
        <v>1</v>
      </c>
      <c r="AP736" s="4">
        <v>11</v>
      </c>
      <c r="AQ736" s="6">
        <f ca="1">IF($AP736=1,IF(INDIRECT(ADDRESS(($AN736-1)*3+$AO736+5,$AP736+7))="",0,INDIRECT(ADDRESS(($AN736-1)*3+$AO736+5,$AP736+7))),IF(INDIRECT(ADDRESS(($AN736-1)*3+$AO736+5,$AP736+7))="",0,IF(COUNTIF(INDIRECT(ADDRESS(($AN736-1)*36+($AO736-1)*12+6,COLUMN())):INDIRECT(ADDRESS(($AN736-1)*36+($AO736-1)*12+$AP736+4,COLUMN())),INDIRECT(ADDRESS(($AN736-1)*3+$AO736+5,$AP736+7)))&gt;=1,0,INDIRECT(ADDRESS(($AN736-1)*3+$AO736+5,$AP736+7)))))</f>
        <v>0</v>
      </c>
      <c r="AR736" s="4">
        <f ca="1">COUNTIF(INDIRECT("H"&amp;(ROW()+12*(($AN736-1)*3+$AO736)-ROW())/12+5):INDIRECT("S"&amp;(ROW()+12*(($AN736-1)*3+$AO736)-ROW())/12+5),AQ736)</f>
        <v>0</v>
      </c>
      <c r="AS736" s="6">
        <f ca="1">IF($AP736=1,IF(INDIRECT(ADDRESS(($AN736-1)*3+$AO736+5,$AP736+20))="",0,INDIRECT(ADDRESS(($AN736-1)*3+$AO736+5,$AP736+20))),IF(INDIRECT(ADDRESS(($AN736-1)*3+$AO736+5,$AP736+20))="",0,IF(COUNTIF(INDIRECT(ADDRESS(($AN736-1)*36+($AO736-1)*12+6,COLUMN())):INDIRECT(ADDRESS(($AN736-1)*36+($AO736-1)*12+$AP736+4,COLUMN())),INDIRECT(ADDRESS(($AN736-1)*3+$AO736+5,$AP736+20)))&gt;=1,0,INDIRECT(ADDRESS(($AN736-1)*3+$AO736+5,$AP736+20)))))</f>
        <v>0</v>
      </c>
      <c r="AT736" s="4">
        <f ca="1">COUNTIF(INDIRECT("U"&amp;(ROW()+12*(($AN736-1)*3+$AO736)-ROW())/12+5):INDIRECT("AF"&amp;(ROW()+12*(($AN736-1)*3+$AO736)-ROW())/12+5),AS736)</f>
        <v>0</v>
      </c>
      <c r="AU736" s="4">
        <f ca="1">IF(AND(AQ736+AS736&gt;0,AR736+AT736&gt;0),COUNTIF(AU$6:AU735,"&gt;0")+1,0)</f>
        <v>0</v>
      </c>
    </row>
    <row r="737" spans="40:47">
      <c r="AN737" s="4">
        <v>21</v>
      </c>
      <c r="AO737" s="4">
        <v>1</v>
      </c>
      <c r="AP737" s="4">
        <v>12</v>
      </c>
      <c r="AQ737" s="6">
        <f ca="1">IF($AP737=1,IF(INDIRECT(ADDRESS(($AN737-1)*3+$AO737+5,$AP737+7))="",0,INDIRECT(ADDRESS(($AN737-1)*3+$AO737+5,$AP737+7))),IF(INDIRECT(ADDRESS(($AN737-1)*3+$AO737+5,$AP737+7))="",0,IF(COUNTIF(INDIRECT(ADDRESS(($AN737-1)*36+($AO737-1)*12+6,COLUMN())):INDIRECT(ADDRESS(($AN737-1)*36+($AO737-1)*12+$AP737+4,COLUMN())),INDIRECT(ADDRESS(($AN737-1)*3+$AO737+5,$AP737+7)))&gt;=1,0,INDIRECT(ADDRESS(($AN737-1)*3+$AO737+5,$AP737+7)))))</f>
        <v>0</v>
      </c>
      <c r="AR737" s="4">
        <f ca="1">COUNTIF(INDIRECT("H"&amp;(ROW()+12*(($AN737-1)*3+$AO737)-ROW())/12+5):INDIRECT("S"&amp;(ROW()+12*(($AN737-1)*3+$AO737)-ROW())/12+5),AQ737)</f>
        <v>0</v>
      </c>
      <c r="AS737" s="6">
        <f ca="1">IF($AP737=1,IF(INDIRECT(ADDRESS(($AN737-1)*3+$AO737+5,$AP737+20))="",0,INDIRECT(ADDRESS(($AN737-1)*3+$AO737+5,$AP737+20))),IF(INDIRECT(ADDRESS(($AN737-1)*3+$AO737+5,$AP737+20))="",0,IF(COUNTIF(INDIRECT(ADDRESS(($AN737-1)*36+($AO737-1)*12+6,COLUMN())):INDIRECT(ADDRESS(($AN737-1)*36+($AO737-1)*12+$AP737+4,COLUMN())),INDIRECT(ADDRESS(($AN737-1)*3+$AO737+5,$AP737+20)))&gt;=1,0,INDIRECT(ADDRESS(($AN737-1)*3+$AO737+5,$AP737+20)))))</f>
        <v>0</v>
      </c>
      <c r="AT737" s="4">
        <f ca="1">COUNTIF(INDIRECT("U"&amp;(ROW()+12*(($AN737-1)*3+$AO737)-ROW())/12+5):INDIRECT("AF"&amp;(ROW()+12*(($AN737-1)*3+$AO737)-ROW())/12+5),AS737)</f>
        <v>0</v>
      </c>
      <c r="AU737" s="4">
        <f ca="1">IF(AND(AQ737+AS737&gt;0,AR737+AT737&gt;0),COUNTIF(AU$6:AU736,"&gt;0")+1,0)</f>
        <v>0</v>
      </c>
    </row>
    <row r="738" spans="40:47">
      <c r="AN738" s="4">
        <v>21</v>
      </c>
      <c r="AO738" s="4">
        <v>2</v>
      </c>
      <c r="AP738" s="4">
        <v>1</v>
      </c>
      <c r="AQ738" s="6">
        <f ca="1">IF($AP738=1,IF(INDIRECT(ADDRESS(($AN738-1)*3+$AO738+5,$AP738+7))="",0,INDIRECT(ADDRESS(($AN738-1)*3+$AO738+5,$AP738+7))),IF(INDIRECT(ADDRESS(($AN738-1)*3+$AO738+5,$AP738+7))="",0,IF(COUNTIF(INDIRECT(ADDRESS(($AN738-1)*36+($AO738-1)*12+6,COLUMN())):INDIRECT(ADDRESS(($AN738-1)*36+($AO738-1)*12+$AP738+4,COLUMN())),INDIRECT(ADDRESS(($AN738-1)*3+$AO738+5,$AP738+7)))&gt;=1,0,INDIRECT(ADDRESS(($AN738-1)*3+$AO738+5,$AP738+7)))))</f>
        <v>0</v>
      </c>
      <c r="AR738" s="4">
        <f ca="1">COUNTIF(INDIRECT("H"&amp;(ROW()+12*(($AN738-1)*3+$AO738)-ROW())/12+5):INDIRECT("S"&amp;(ROW()+12*(($AN738-1)*3+$AO738)-ROW())/12+5),AQ738)</f>
        <v>0</v>
      </c>
      <c r="AS738" s="6">
        <f ca="1">IF($AP738=1,IF(INDIRECT(ADDRESS(($AN738-1)*3+$AO738+5,$AP738+20))="",0,INDIRECT(ADDRESS(($AN738-1)*3+$AO738+5,$AP738+20))),IF(INDIRECT(ADDRESS(($AN738-1)*3+$AO738+5,$AP738+20))="",0,IF(COUNTIF(INDIRECT(ADDRESS(($AN738-1)*36+($AO738-1)*12+6,COLUMN())):INDIRECT(ADDRESS(($AN738-1)*36+($AO738-1)*12+$AP738+4,COLUMN())),INDIRECT(ADDRESS(($AN738-1)*3+$AO738+5,$AP738+20)))&gt;=1,0,INDIRECT(ADDRESS(($AN738-1)*3+$AO738+5,$AP738+20)))))</f>
        <v>0</v>
      </c>
      <c r="AT738" s="4">
        <f ca="1">COUNTIF(INDIRECT("U"&amp;(ROW()+12*(($AN738-1)*3+$AO738)-ROW())/12+5):INDIRECT("AF"&amp;(ROW()+12*(($AN738-1)*3+$AO738)-ROW())/12+5),AS738)</f>
        <v>0</v>
      </c>
      <c r="AU738" s="4">
        <f ca="1">IF(AND(AQ738+AS738&gt;0,AR738+AT738&gt;0),COUNTIF(AU$6:AU737,"&gt;0")+1,0)</f>
        <v>0</v>
      </c>
    </row>
    <row r="739" spans="40:47">
      <c r="AN739" s="4">
        <v>21</v>
      </c>
      <c r="AO739" s="4">
        <v>2</v>
      </c>
      <c r="AP739" s="4">
        <v>2</v>
      </c>
      <c r="AQ739" s="6">
        <f ca="1">IF($AP739=1,IF(INDIRECT(ADDRESS(($AN739-1)*3+$AO739+5,$AP739+7))="",0,INDIRECT(ADDRESS(($AN739-1)*3+$AO739+5,$AP739+7))),IF(INDIRECT(ADDRESS(($AN739-1)*3+$AO739+5,$AP739+7))="",0,IF(COUNTIF(INDIRECT(ADDRESS(($AN739-1)*36+($AO739-1)*12+6,COLUMN())):INDIRECT(ADDRESS(($AN739-1)*36+($AO739-1)*12+$AP739+4,COLUMN())),INDIRECT(ADDRESS(($AN739-1)*3+$AO739+5,$AP739+7)))&gt;=1,0,INDIRECT(ADDRESS(($AN739-1)*3+$AO739+5,$AP739+7)))))</f>
        <v>0</v>
      </c>
      <c r="AR739" s="4">
        <f ca="1">COUNTIF(INDIRECT("H"&amp;(ROW()+12*(($AN739-1)*3+$AO739)-ROW())/12+5):INDIRECT("S"&amp;(ROW()+12*(($AN739-1)*3+$AO739)-ROW())/12+5),AQ739)</f>
        <v>0</v>
      </c>
      <c r="AS739" s="6">
        <f ca="1">IF($AP739=1,IF(INDIRECT(ADDRESS(($AN739-1)*3+$AO739+5,$AP739+20))="",0,INDIRECT(ADDRESS(($AN739-1)*3+$AO739+5,$AP739+20))),IF(INDIRECT(ADDRESS(($AN739-1)*3+$AO739+5,$AP739+20))="",0,IF(COUNTIF(INDIRECT(ADDRESS(($AN739-1)*36+($AO739-1)*12+6,COLUMN())):INDIRECT(ADDRESS(($AN739-1)*36+($AO739-1)*12+$AP739+4,COLUMN())),INDIRECT(ADDRESS(($AN739-1)*3+$AO739+5,$AP739+20)))&gt;=1,0,INDIRECT(ADDRESS(($AN739-1)*3+$AO739+5,$AP739+20)))))</f>
        <v>0</v>
      </c>
      <c r="AT739" s="4">
        <f ca="1">COUNTIF(INDIRECT("U"&amp;(ROW()+12*(($AN739-1)*3+$AO739)-ROW())/12+5):INDIRECT("AF"&amp;(ROW()+12*(($AN739-1)*3+$AO739)-ROW())/12+5),AS739)</f>
        <v>0</v>
      </c>
      <c r="AU739" s="4">
        <f ca="1">IF(AND(AQ739+AS739&gt;0,AR739+AT739&gt;0),COUNTIF(AU$6:AU738,"&gt;0")+1,0)</f>
        <v>0</v>
      </c>
    </row>
    <row r="740" spans="40:47">
      <c r="AN740" s="4">
        <v>21</v>
      </c>
      <c r="AO740" s="4">
        <v>2</v>
      </c>
      <c r="AP740" s="4">
        <v>3</v>
      </c>
      <c r="AQ740" s="6">
        <f ca="1">IF($AP740=1,IF(INDIRECT(ADDRESS(($AN740-1)*3+$AO740+5,$AP740+7))="",0,INDIRECT(ADDRESS(($AN740-1)*3+$AO740+5,$AP740+7))),IF(INDIRECT(ADDRESS(($AN740-1)*3+$AO740+5,$AP740+7))="",0,IF(COUNTIF(INDIRECT(ADDRESS(($AN740-1)*36+($AO740-1)*12+6,COLUMN())):INDIRECT(ADDRESS(($AN740-1)*36+($AO740-1)*12+$AP740+4,COLUMN())),INDIRECT(ADDRESS(($AN740-1)*3+$AO740+5,$AP740+7)))&gt;=1,0,INDIRECT(ADDRESS(($AN740-1)*3+$AO740+5,$AP740+7)))))</f>
        <v>0</v>
      </c>
      <c r="AR740" s="4">
        <f ca="1">COUNTIF(INDIRECT("H"&amp;(ROW()+12*(($AN740-1)*3+$AO740)-ROW())/12+5):INDIRECT("S"&amp;(ROW()+12*(($AN740-1)*3+$AO740)-ROW())/12+5),AQ740)</f>
        <v>0</v>
      </c>
      <c r="AS740" s="6">
        <f ca="1">IF($AP740=1,IF(INDIRECT(ADDRESS(($AN740-1)*3+$AO740+5,$AP740+20))="",0,INDIRECT(ADDRESS(($AN740-1)*3+$AO740+5,$AP740+20))),IF(INDIRECT(ADDRESS(($AN740-1)*3+$AO740+5,$AP740+20))="",0,IF(COUNTIF(INDIRECT(ADDRESS(($AN740-1)*36+($AO740-1)*12+6,COLUMN())):INDIRECT(ADDRESS(($AN740-1)*36+($AO740-1)*12+$AP740+4,COLUMN())),INDIRECT(ADDRESS(($AN740-1)*3+$AO740+5,$AP740+20)))&gt;=1,0,INDIRECT(ADDRESS(($AN740-1)*3+$AO740+5,$AP740+20)))))</f>
        <v>0</v>
      </c>
      <c r="AT740" s="4">
        <f ca="1">COUNTIF(INDIRECT("U"&amp;(ROW()+12*(($AN740-1)*3+$AO740)-ROW())/12+5):INDIRECT("AF"&amp;(ROW()+12*(($AN740-1)*3+$AO740)-ROW())/12+5),AS740)</f>
        <v>0</v>
      </c>
      <c r="AU740" s="4">
        <f ca="1">IF(AND(AQ740+AS740&gt;0,AR740+AT740&gt;0),COUNTIF(AU$6:AU739,"&gt;0")+1,0)</f>
        <v>0</v>
      </c>
    </row>
    <row r="741" spans="40:47">
      <c r="AN741" s="4">
        <v>21</v>
      </c>
      <c r="AO741" s="4">
        <v>2</v>
      </c>
      <c r="AP741" s="4">
        <v>4</v>
      </c>
      <c r="AQ741" s="6">
        <f ca="1">IF($AP741=1,IF(INDIRECT(ADDRESS(($AN741-1)*3+$AO741+5,$AP741+7))="",0,INDIRECT(ADDRESS(($AN741-1)*3+$AO741+5,$AP741+7))),IF(INDIRECT(ADDRESS(($AN741-1)*3+$AO741+5,$AP741+7))="",0,IF(COUNTIF(INDIRECT(ADDRESS(($AN741-1)*36+($AO741-1)*12+6,COLUMN())):INDIRECT(ADDRESS(($AN741-1)*36+($AO741-1)*12+$AP741+4,COLUMN())),INDIRECT(ADDRESS(($AN741-1)*3+$AO741+5,$AP741+7)))&gt;=1,0,INDIRECT(ADDRESS(($AN741-1)*3+$AO741+5,$AP741+7)))))</f>
        <v>0</v>
      </c>
      <c r="AR741" s="4">
        <f ca="1">COUNTIF(INDIRECT("H"&amp;(ROW()+12*(($AN741-1)*3+$AO741)-ROW())/12+5):INDIRECT("S"&amp;(ROW()+12*(($AN741-1)*3+$AO741)-ROW())/12+5),AQ741)</f>
        <v>0</v>
      </c>
      <c r="AS741" s="6">
        <f ca="1">IF($AP741=1,IF(INDIRECT(ADDRESS(($AN741-1)*3+$AO741+5,$AP741+20))="",0,INDIRECT(ADDRESS(($AN741-1)*3+$AO741+5,$AP741+20))),IF(INDIRECT(ADDRESS(($AN741-1)*3+$AO741+5,$AP741+20))="",0,IF(COUNTIF(INDIRECT(ADDRESS(($AN741-1)*36+($AO741-1)*12+6,COLUMN())):INDIRECT(ADDRESS(($AN741-1)*36+($AO741-1)*12+$AP741+4,COLUMN())),INDIRECT(ADDRESS(($AN741-1)*3+$AO741+5,$AP741+20)))&gt;=1,0,INDIRECT(ADDRESS(($AN741-1)*3+$AO741+5,$AP741+20)))))</f>
        <v>0</v>
      </c>
      <c r="AT741" s="4">
        <f ca="1">COUNTIF(INDIRECT("U"&amp;(ROW()+12*(($AN741-1)*3+$AO741)-ROW())/12+5):INDIRECT("AF"&amp;(ROW()+12*(($AN741-1)*3+$AO741)-ROW())/12+5),AS741)</f>
        <v>0</v>
      </c>
      <c r="AU741" s="4">
        <f ca="1">IF(AND(AQ741+AS741&gt;0,AR741+AT741&gt;0),COUNTIF(AU$6:AU740,"&gt;0")+1,0)</f>
        <v>0</v>
      </c>
    </row>
    <row r="742" spans="40:47">
      <c r="AN742" s="4">
        <v>21</v>
      </c>
      <c r="AO742" s="4">
        <v>2</v>
      </c>
      <c r="AP742" s="4">
        <v>5</v>
      </c>
      <c r="AQ742" s="6">
        <f ca="1">IF($AP742=1,IF(INDIRECT(ADDRESS(($AN742-1)*3+$AO742+5,$AP742+7))="",0,INDIRECT(ADDRESS(($AN742-1)*3+$AO742+5,$AP742+7))),IF(INDIRECT(ADDRESS(($AN742-1)*3+$AO742+5,$AP742+7))="",0,IF(COUNTIF(INDIRECT(ADDRESS(($AN742-1)*36+($AO742-1)*12+6,COLUMN())):INDIRECT(ADDRESS(($AN742-1)*36+($AO742-1)*12+$AP742+4,COLUMN())),INDIRECT(ADDRESS(($AN742-1)*3+$AO742+5,$AP742+7)))&gt;=1,0,INDIRECT(ADDRESS(($AN742-1)*3+$AO742+5,$AP742+7)))))</f>
        <v>0</v>
      </c>
      <c r="AR742" s="4">
        <f ca="1">COUNTIF(INDIRECT("H"&amp;(ROW()+12*(($AN742-1)*3+$AO742)-ROW())/12+5):INDIRECT("S"&amp;(ROW()+12*(($AN742-1)*3+$AO742)-ROW())/12+5),AQ742)</f>
        <v>0</v>
      </c>
      <c r="AS742" s="6">
        <f ca="1">IF($AP742=1,IF(INDIRECT(ADDRESS(($AN742-1)*3+$AO742+5,$AP742+20))="",0,INDIRECT(ADDRESS(($AN742-1)*3+$AO742+5,$AP742+20))),IF(INDIRECT(ADDRESS(($AN742-1)*3+$AO742+5,$AP742+20))="",0,IF(COUNTIF(INDIRECT(ADDRESS(($AN742-1)*36+($AO742-1)*12+6,COLUMN())):INDIRECT(ADDRESS(($AN742-1)*36+($AO742-1)*12+$AP742+4,COLUMN())),INDIRECT(ADDRESS(($AN742-1)*3+$AO742+5,$AP742+20)))&gt;=1,0,INDIRECT(ADDRESS(($AN742-1)*3+$AO742+5,$AP742+20)))))</f>
        <v>0</v>
      </c>
      <c r="AT742" s="4">
        <f ca="1">COUNTIF(INDIRECT("U"&amp;(ROW()+12*(($AN742-1)*3+$AO742)-ROW())/12+5):INDIRECT("AF"&amp;(ROW()+12*(($AN742-1)*3+$AO742)-ROW())/12+5),AS742)</f>
        <v>0</v>
      </c>
      <c r="AU742" s="4">
        <f ca="1">IF(AND(AQ742+AS742&gt;0,AR742+AT742&gt;0),COUNTIF(AU$6:AU741,"&gt;0")+1,0)</f>
        <v>0</v>
      </c>
    </row>
    <row r="743" spans="40:47">
      <c r="AN743" s="4">
        <v>21</v>
      </c>
      <c r="AO743" s="4">
        <v>2</v>
      </c>
      <c r="AP743" s="4">
        <v>6</v>
      </c>
      <c r="AQ743" s="6">
        <f ca="1">IF($AP743=1,IF(INDIRECT(ADDRESS(($AN743-1)*3+$AO743+5,$AP743+7))="",0,INDIRECT(ADDRESS(($AN743-1)*3+$AO743+5,$AP743+7))),IF(INDIRECT(ADDRESS(($AN743-1)*3+$AO743+5,$AP743+7))="",0,IF(COUNTIF(INDIRECT(ADDRESS(($AN743-1)*36+($AO743-1)*12+6,COLUMN())):INDIRECT(ADDRESS(($AN743-1)*36+($AO743-1)*12+$AP743+4,COLUMN())),INDIRECT(ADDRESS(($AN743-1)*3+$AO743+5,$AP743+7)))&gt;=1,0,INDIRECT(ADDRESS(($AN743-1)*3+$AO743+5,$AP743+7)))))</f>
        <v>0</v>
      </c>
      <c r="AR743" s="4">
        <f ca="1">COUNTIF(INDIRECT("H"&amp;(ROW()+12*(($AN743-1)*3+$AO743)-ROW())/12+5):INDIRECT("S"&amp;(ROW()+12*(($AN743-1)*3+$AO743)-ROW())/12+5),AQ743)</f>
        <v>0</v>
      </c>
      <c r="AS743" s="6">
        <f ca="1">IF($AP743=1,IF(INDIRECT(ADDRESS(($AN743-1)*3+$AO743+5,$AP743+20))="",0,INDIRECT(ADDRESS(($AN743-1)*3+$AO743+5,$AP743+20))),IF(INDIRECT(ADDRESS(($AN743-1)*3+$AO743+5,$AP743+20))="",0,IF(COUNTIF(INDIRECT(ADDRESS(($AN743-1)*36+($AO743-1)*12+6,COLUMN())):INDIRECT(ADDRESS(($AN743-1)*36+($AO743-1)*12+$AP743+4,COLUMN())),INDIRECT(ADDRESS(($AN743-1)*3+$AO743+5,$AP743+20)))&gt;=1,0,INDIRECT(ADDRESS(($AN743-1)*3+$AO743+5,$AP743+20)))))</f>
        <v>0</v>
      </c>
      <c r="AT743" s="4">
        <f ca="1">COUNTIF(INDIRECT("U"&amp;(ROW()+12*(($AN743-1)*3+$AO743)-ROW())/12+5):INDIRECT("AF"&amp;(ROW()+12*(($AN743-1)*3+$AO743)-ROW())/12+5),AS743)</f>
        <v>0</v>
      </c>
      <c r="AU743" s="4">
        <f ca="1">IF(AND(AQ743+AS743&gt;0,AR743+AT743&gt;0),COUNTIF(AU$6:AU742,"&gt;0")+1,0)</f>
        <v>0</v>
      </c>
    </row>
    <row r="744" spans="40:47">
      <c r="AN744" s="4">
        <v>21</v>
      </c>
      <c r="AO744" s="4">
        <v>2</v>
      </c>
      <c r="AP744" s="4">
        <v>7</v>
      </c>
      <c r="AQ744" s="6">
        <f ca="1">IF($AP744=1,IF(INDIRECT(ADDRESS(($AN744-1)*3+$AO744+5,$AP744+7))="",0,INDIRECT(ADDRESS(($AN744-1)*3+$AO744+5,$AP744+7))),IF(INDIRECT(ADDRESS(($AN744-1)*3+$AO744+5,$AP744+7))="",0,IF(COUNTIF(INDIRECT(ADDRESS(($AN744-1)*36+($AO744-1)*12+6,COLUMN())):INDIRECT(ADDRESS(($AN744-1)*36+($AO744-1)*12+$AP744+4,COLUMN())),INDIRECT(ADDRESS(($AN744-1)*3+$AO744+5,$AP744+7)))&gt;=1,0,INDIRECT(ADDRESS(($AN744-1)*3+$AO744+5,$AP744+7)))))</f>
        <v>0</v>
      </c>
      <c r="AR744" s="4">
        <f ca="1">COUNTIF(INDIRECT("H"&amp;(ROW()+12*(($AN744-1)*3+$AO744)-ROW())/12+5):INDIRECT("S"&amp;(ROW()+12*(($AN744-1)*3+$AO744)-ROW())/12+5),AQ744)</f>
        <v>0</v>
      </c>
      <c r="AS744" s="6">
        <f ca="1">IF($AP744=1,IF(INDIRECT(ADDRESS(($AN744-1)*3+$AO744+5,$AP744+20))="",0,INDIRECT(ADDRESS(($AN744-1)*3+$AO744+5,$AP744+20))),IF(INDIRECT(ADDRESS(($AN744-1)*3+$AO744+5,$AP744+20))="",0,IF(COUNTIF(INDIRECT(ADDRESS(($AN744-1)*36+($AO744-1)*12+6,COLUMN())):INDIRECT(ADDRESS(($AN744-1)*36+($AO744-1)*12+$AP744+4,COLUMN())),INDIRECT(ADDRESS(($AN744-1)*3+$AO744+5,$AP744+20)))&gt;=1,0,INDIRECT(ADDRESS(($AN744-1)*3+$AO744+5,$AP744+20)))))</f>
        <v>0</v>
      </c>
      <c r="AT744" s="4">
        <f ca="1">COUNTIF(INDIRECT("U"&amp;(ROW()+12*(($AN744-1)*3+$AO744)-ROW())/12+5):INDIRECT("AF"&amp;(ROW()+12*(($AN744-1)*3+$AO744)-ROW())/12+5),AS744)</f>
        <v>0</v>
      </c>
      <c r="AU744" s="4">
        <f ca="1">IF(AND(AQ744+AS744&gt;0,AR744+AT744&gt;0),COUNTIF(AU$6:AU743,"&gt;0")+1,0)</f>
        <v>0</v>
      </c>
    </row>
    <row r="745" spans="40:47">
      <c r="AN745" s="4">
        <v>21</v>
      </c>
      <c r="AO745" s="4">
        <v>2</v>
      </c>
      <c r="AP745" s="4">
        <v>8</v>
      </c>
      <c r="AQ745" s="6">
        <f ca="1">IF($AP745=1,IF(INDIRECT(ADDRESS(($AN745-1)*3+$AO745+5,$AP745+7))="",0,INDIRECT(ADDRESS(($AN745-1)*3+$AO745+5,$AP745+7))),IF(INDIRECT(ADDRESS(($AN745-1)*3+$AO745+5,$AP745+7))="",0,IF(COUNTIF(INDIRECT(ADDRESS(($AN745-1)*36+($AO745-1)*12+6,COLUMN())):INDIRECT(ADDRESS(($AN745-1)*36+($AO745-1)*12+$AP745+4,COLUMN())),INDIRECT(ADDRESS(($AN745-1)*3+$AO745+5,$AP745+7)))&gt;=1,0,INDIRECT(ADDRESS(($AN745-1)*3+$AO745+5,$AP745+7)))))</f>
        <v>0</v>
      </c>
      <c r="AR745" s="4">
        <f ca="1">COUNTIF(INDIRECT("H"&amp;(ROW()+12*(($AN745-1)*3+$AO745)-ROW())/12+5):INDIRECT("S"&amp;(ROW()+12*(($AN745-1)*3+$AO745)-ROW())/12+5),AQ745)</f>
        <v>0</v>
      </c>
      <c r="AS745" s="6">
        <f ca="1">IF($AP745=1,IF(INDIRECT(ADDRESS(($AN745-1)*3+$AO745+5,$AP745+20))="",0,INDIRECT(ADDRESS(($AN745-1)*3+$AO745+5,$AP745+20))),IF(INDIRECT(ADDRESS(($AN745-1)*3+$AO745+5,$AP745+20))="",0,IF(COUNTIF(INDIRECT(ADDRESS(($AN745-1)*36+($AO745-1)*12+6,COLUMN())):INDIRECT(ADDRESS(($AN745-1)*36+($AO745-1)*12+$AP745+4,COLUMN())),INDIRECT(ADDRESS(($AN745-1)*3+$AO745+5,$AP745+20)))&gt;=1,0,INDIRECT(ADDRESS(($AN745-1)*3+$AO745+5,$AP745+20)))))</f>
        <v>0</v>
      </c>
      <c r="AT745" s="4">
        <f ca="1">COUNTIF(INDIRECT("U"&amp;(ROW()+12*(($AN745-1)*3+$AO745)-ROW())/12+5):INDIRECT("AF"&amp;(ROW()+12*(($AN745-1)*3+$AO745)-ROW())/12+5),AS745)</f>
        <v>0</v>
      </c>
      <c r="AU745" s="4">
        <f ca="1">IF(AND(AQ745+AS745&gt;0,AR745+AT745&gt;0),COUNTIF(AU$6:AU744,"&gt;0")+1,0)</f>
        <v>0</v>
      </c>
    </row>
    <row r="746" spans="40:47">
      <c r="AN746" s="4">
        <v>21</v>
      </c>
      <c r="AO746" s="4">
        <v>2</v>
      </c>
      <c r="AP746" s="4">
        <v>9</v>
      </c>
      <c r="AQ746" s="6">
        <f ca="1">IF($AP746=1,IF(INDIRECT(ADDRESS(($AN746-1)*3+$AO746+5,$AP746+7))="",0,INDIRECT(ADDRESS(($AN746-1)*3+$AO746+5,$AP746+7))),IF(INDIRECT(ADDRESS(($AN746-1)*3+$AO746+5,$AP746+7))="",0,IF(COUNTIF(INDIRECT(ADDRESS(($AN746-1)*36+($AO746-1)*12+6,COLUMN())):INDIRECT(ADDRESS(($AN746-1)*36+($AO746-1)*12+$AP746+4,COLUMN())),INDIRECT(ADDRESS(($AN746-1)*3+$AO746+5,$AP746+7)))&gt;=1,0,INDIRECT(ADDRESS(($AN746-1)*3+$AO746+5,$AP746+7)))))</f>
        <v>0</v>
      </c>
      <c r="AR746" s="4">
        <f ca="1">COUNTIF(INDIRECT("H"&amp;(ROW()+12*(($AN746-1)*3+$AO746)-ROW())/12+5):INDIRECT("S"&amp;(ROW()+12*(($AN746-1)*3+$AO746)-ROW())/12+5),AQ746)</f>
        <v>0</v>
      </c>
      <c r="AS746" s="6">
        <f ca="1">IF($AP746=1,IF(INDIRECT(ADDRESS(($AN746-1)*3+$AO746+5,$AP746+20))="",0,INDIRECT(ADDRESS(($AN746-1)*3+$AO746+5,$AP746+20))),IF(INDIRECT(ADDRESS(($AN746-1)*3+$AO746+5,$AP746+20))="",0,IF(COUNTIF(INDIRECT(ADDRESS(($AN746-1)*36+($AO746-1)*12+6,COLUMN())):INDIRECT(ADDRESS(($AN746-1)*36+($AO746-1)*12+$AP746+4,COLUMN())),INDIRECT(ADDRESS(($AN746-1)*3+$AO746+5,$AP746+20)))&gt;=1,0,INDIRECT(ADDRESS(($AN746-1)*3+$AO746+5,$AP746+20)))))</f>
        <v>0</v>
      </c>
      <c r="AT746" s="4">
        <f ca="1">COUNTIF(INDIRECT("U"&amp;(ROW()+12*(($AN746-1)*3+$AO746)-ROW())/12+5):INDIRECT("AF"&amp;(ROW()+12*(($AN746-1)*3+$AO746)-ROW())/12+5),AS746)</f>
        <v>0</v>
      </c>
      <c r="AU746" s="4">
        <f ca="1">IF(AND(AQ746+AS746&gt;0,AR746+AT746&gt;0),COUNTIF(AU$6:AU745,"&gt;0")+1,0)</f>
        <v>0</v>
      </c>
    </row>
    <row r="747" spans="40:47">
      <c r="AN747" s="4">
        <v>21</v>
      </c>
      <c r="AO747" s="4">
        <v>2</v>
      </c>
      <c r="AP747" s="4">
        <v>10</v>
      </c>
      <c r="AQ747" s="6">
        <f ca="1">IF($AP747=1,IF(INDIRECT(ADDRESS(($AN747-1)*3+$AO747+5,$AP747+7))="",0,INDIRECT(ADDRESS(($AN747-1)*3+$AO747+5,$AP747+7))),IF(INDIRECT(ADDRESS(($AN747-1)*3+$AO747+5,$AP747+7))="",0,IF(COUNTIF(INDIRECT(ADDRESS(($AN747-1)*36+($AO747-1)*12+6,COLUMN())):INDIRECT(ADDRESS(($AN747-1)*36+($AO747-1)*12+$AP747+4,COLUMN())),INDIRECT(ADDRESS(($AN747-1)*3+$AO747+5,$AP747+7)))&gt;=1,0,INDIRECT(ADDRESS(($AN747-1)*3+$AO747+5,$AP747+7)))))</f>
        <v>0</v>
      </c>
      <c r="AR747" s="4">
        <f ca="1">COUNTIF(INDIRECT("H"&amp;(ROW()+12*(($AN747-1)*3+$AO747)-ROW())/12+5):INDIRECT("S"&amp;(ROW()+12*(($AN747-1)*3+$AO747)-ROW())/12+5),AQ747)</f>
        <v>0</v>
      </c>
      <c r="AS747" s="6">
        <f ca="1">IF($AP747=1,IF(INDIRECT(ADDRESS(($AN747-1)*3+$AO747+5,$AP747+20))="",0,INDIRECT(ADDRESS(($AN747-1)*3+$AO747+5,$AP747+20))),IF(INDIRECT(ADDRESS(($AN747-1)*3+$AO747+5,$AP747+20))="",0,IF(COUNTIF(INDIRECT(ADDRESS(($AN747-1)*36+($AO747-1)*12+6,COLUMN())):INDIRECT(ADDRESS(($AN747-1)*36+($AO747-1)*12+$AP747+4,COLUMN())),INDIRECT(ADDRESS(($AN747-1)*3+$AO747+5,$AP747+20)))&gt;=1,0,INDIRECT(ADDRESS(($AN747-1)*3+$AO747+5,$AP747+20)))))</f>
        <v>0</v>
      </c>
      <c r="AT747" s="4">
        <f ca="1">COUNTIF(INDIRECT("U"&amp;(ROW()+12*(($AN747-1)*3+$AO747)-ROW())/12+5):INDIRECT("AF"&amp;(ROW()+12*(($AN747-1)*3+$AO747)-ROW())/12+5),AS747)</f>
        <v>0</v>
      </c>
      <c r="AU747" s="4">
        <f ca="1">IF(AND(AQ747+AS747&gt;0,AR747+AT747&gt;0),COUNTIF(AU$6:AU746,"&gt;0")+1,0)</f>
        <v>0</v>
      </c>
    </row>
    <row r="748" spans="40:47">
      <c r="AN748" s="4">
        <v>21</v>
      </c>
      <c r="AO748" s="4">
        <v>2</v>
      </c>
      <c r="AP748" s="4">
        <v>11</v>
      </c>
      <c r="AQ748" s="6">
        <f ca="1">IF($AP748=1,IF(INDIRECT(ADDRESS(($AN748-1)*3+$AO748+5,$AP748+7))="",0,INDIRECT(ADDRESS(($AN748-1)*3+$AO748+5,$AP748+7))),IF(INDIRECT(ADDRESS(($AN748-1)*3+$AO748+5,$AP748+7))="",0,IF(COUNTIF(INDIRECT(ADDRESS(($AN748-1)*36+($AO748-1)*12+6,COLUMN())):INDIRECT(ADDRESS(($AN748-1)*36+($AO748-1)*12+$AP748+4,COLUMN())),INDIRECT(ADDRESS(($AN748-1)*3+$AO748+5,$AP748+7)))&gt;=1,0,INDIRECT(ADDRESS(($AN748-1)*3+$AO748+5,$AP748+7)))))</f>
        <v>0</v>
      </c>
      <c r="AR748" s="4">
        <f ca="1">COUNTIF(INDIRECT("H"&amp;(ROW()+12*(($AN748-1)*3+$AO748)-ROW())/12+5):INDIRECT("S"&amp;(ROW()+12*(($AN748-1)*3+$AO748)-ROW())/12+5),AQ748)</f>
        <v>0</v>
      </c>
      <c r="AS748" s="6">
        <f ca="1">IF($AP748=1,IF(INDIRECT(ADDRESS(($AN748-1)*3+$AO748+5,$AP748+20))="",0,INDIRECT(ADDRESS(($AN748-1)*3+$AO748+5,$AP748+20))),IF(INDIRECT(ADDRESS(($AN748-1)*3+$AO748+5,$AP748+20))="",0,IF(COUNTIF(INDIRECT(ADDRESS(($AN748-1)*36+($AO748-1)*12+6,COLUMN())):INDIRECT(ADDRESS(($AN748-1)*36+($AO748-1)*12+$AP748+4,COLUMN())),INDIRECT(ADDRESS(($AN748-1)*3+$AO748+5,$AP748+20)))&gt;=1,0,INDIRECT(ADDRESS(($AN748-1)*3+$AO748+5,$AP748+20)))))</f>
        <v>0</v>
      </c>
      <c r="AT748" s="4">
        <f ca="1">COUNTIF(INDIRECT("U"&amp;(ROW()+12*(($AN748-1)*3+$AO748)-ROW())/12+5):INDIRECT("AF"&amp;(ROW()+12*(($AN748-1)*3+$AO748)-ROW())/12+5),AS748)</f>
        <v>0</v>
      </c>
      <c r="AU748" s="4">
        <f ca="1">IF(AND(AQ748+AS748&gt;0,AR748+AT748&gt;0),COUNTIF(AU$6:AU747,"&gt;0")+1,0)</f>
        <v>0</v>
      </c>
    </row>
    <row r="749" spans="40:47">
      <c r="AN749" s="4">
        <v>21</v>
      </c>
      <c r="AO749" s="4">
        <v>2</v>
      </c>
      <c r="AP749" s="4">
        <v>12</v>
      </c>
      <c r="AQ749" s="6">
        <f ca="1">IF($AP749=1,IF(INDIRECT(ADDRESS(($AN749-1)*3+$AO749+5,$AP749+7))="",0,INDIRECT(ADDRESS(($AN749-1)*3+$AO749+5,$AP749+7))),IF(INDIRECT(ADDRESS(($AN749-1)*3+$AO749+5,$AP749+7))="",0,IF(COUNTIF(INDIRECT(ADDRESS(($AN749-1)*36+($AO749-1)*12+6,COLUMN())):INDIRECT(ADDRESS(($AN749-1)*36+($AO749-1)*12+$AP749+4,COLUMN())),INDIRECT(ADDRESS(($AN749-1)*3+$AO749+5,$AP749+7)))&gt;=1,0,INDIRECT(ADDRESS(($AN749-1)*3+$AO749+5,$AP749+7)))))</f>
        <v>0</v>
      </c>
      <c r="AR749" s="4">
        <f ca="1">COUNTIF(INDIRECT("H"&amp;(ROW()+12*(($AN749-1)*3+$AO749)-ROW())/12+5):INDIRECT("S"&amp;(ROW()+12*(($AN749-1)*3+$AO749)-ROW())/12+5),AQ749)</f>
        <v>0</v>
      </c>
      <c r="AS749" s="6">
        <f ca="1">IF($AP749=1,IF(INDIRECT(ADDRESS(($AN749-1)*3+$AO749+5,$AP749+20))="",0,INDIRECT(ADDRESS(($AN749-1)*3+$AO749+5,$AP749+20))),IF(INDIRECT(ADDRESS(($AN749-1)*3+$AO749+5,$AP749+20))="",0,IF(COUNTIF(INDIRECT(ADDRESS(($AN749-1)*36+($AO749-1)*12+6,COLUMN())):INDIRECT(ADDRESS(($AN749-1)*36+($AO749-1)*12+$AP749+4,COLUMN())),INDIRECT(ADDRESS(($AN749-1)*3+$AO749+5,$AP749+20)))&gt;=1,0,INDIRECT(ADDRESS(($AN749-1)*3+$AO749+5,$AP749+20)))))</f>
        <v>0</v>
      </c>
      <c r="AT749" s="4">
        <f ca="1">COUNTIF(INDIRECT("U"&amp;(ROW()+12*(($AN749-1)*3+$AO749)-ROW())/12+5):INDIRECT("AF"&amp;(ROW()+12*(($AN749-1)*3+$AO749)-ROW())/12+5),AS749)</f>
        <v>0</v>
      </c>
      <c r="AU749" s="4">
        <f ca="1">IF(AND(AQ749+AS749&gt;0,AR749+AT749&gt;0),COUNTIF(AU$6:AU748,"&gt;0")+1,0)</f>
        <v>0</v>
      </c>
    </row>
    <row r="750" spans="40:47">
      <c r="AN750" s="4">
        <v>21</v>
      </c>
      <c r="AO750" s="4">
        <v>3</v>
      </c>
      <c r="AP750" s="4">
        <v>1</v>
      </c>
      <c r="AQ750" s="6">
        <f ca="1">IF($AP750=1,IF(INDIRECT(ADDRESS(($AN750-1)*3+$AO750+5,$AP750+7))="",0,INDIRECT(ADDRESS(($AN750-1)*3+$AO750+5,$AP750+7))),IF(INDIRECT(ADDRESS(($AN750-1)*3+$AO750+5,$AP750+7))="",0,IF(COUNTIF(INDIRECT(ADDRESS(($AN750-1)*36+($AO750-1)*12+6,COLUMN())):INDIRECT(ADDRESS(($AN750-1)*36+($AO750-1)*12+$AP750+4,COLUMN())),INDIRECT(ADDRESS(($AN750-1)*3+$AO750+5,$AP750+7)))&gt;=1,0,INDIRECT(ADDRESS(($AN750-1)*3+$AO750+5,$AP750+7)))))</f>
        <v>0</v>
      </c>
      <c r="AR750" s="4">
        <f ca="1">COUNTIF(INDIRECT("H"&amp;(ROW()+12*(($AN750-1)*3+$AO750)-ROW())/12+5):INDIRECT("S"&amp;(ROW()+12*(($AN750-1)*3+$AO750)-ROW())/12+5),AQ750)</f>
        <v>0</v>
      </c>
      <c r="AS750" s="6">
        <f ca="1">IF($AP750=1,IF(INDIRECT(ADDRESS(($AN750-1)*3+$AO750+5,$AP750+20))="",0,INDIRECT(ADDRESS(($AN750-1)*3+$AO750+5,$AP750+20))),IF(INDIRECT(ADDRESS(($AN750-1)*3+$AO750+5,$AP750+20))="",0,IF(COUNTIF(INDIRECT(ADDRESS(($AN750-1)*36+($AO750-1)*12+6,COLUMN())):INDIRECT(ADDRESS(($AN750-1)*36+($AO750-1)*12+$AP750+4,COLUMN())),INDIRECT(ADDRESS(($AN750-1)*3+$AO750+5,$AP750+20)))&gt;=1,0,INDIRECT(ADDRESS(($AN750-1)*3+$AO750+5,$AP750+20)))))</f>
        <v>0</v>
      </c>
      <c r="AT750" s="4">
        <f ca="1">COUNTIF(INDIRECT("U"&amp;(ROW()+12*(($AN750-1)*3+$AO750)-ROW())/12+5):INDIRECT("AF"&amp;(ROW()+12*(($AN750-1)*3+$AO750)-ROW())/12+5),AS750)</f>
        <v>0</v>
      </c>
      <c r="AU750" s="4">
        <f ca="1">IF(AND(AQ750+AS750&gt;0,AR750+AT750&gt;0),COUNTIF(AU$6:AU749,"&gt;0")+1,0)</f>
        <v>0</v>
      </c>
    </row>
    <row r="751" spans="40:47">
      <c r="AN751" s="4">
        <v>21</v>
      </c>
      <c r="AO751" s="4">
        <v>3</v>
      </c>
      <c r="AP751" s="4">
        <v>2</v>
      </c>
      <c r="AQ751" s="6">
        <f ca="1">IF($AP751=1,IF(INDIRECT(ADDRESS(($AN751-1)*3+$AO751+5,$AP751+7))="",0,INDIRECT(ADDRESS(($AN751-1)*3+$AO751+5,$AP751+7))),IF(INDIRECT(ADDRESS(($AN751-1)*3+$AO751+5,$AP751+7))="",0,IF(COUNTIF(INDIRECT(ADDRESS(($AN751-1)*36+($AO751-1)*12+6,COLUMN())):INDIRECT(ADDRESS(($AN751-1)*36+($AO751-1)*12+$AP751+4,COLUMN())),INDIRECT(ADDRESS(($AN751-1)*3+$AO751+5,$AP751+7)))&gt;=1,0,INDIRECT(ADDRESS(($AN751-1)*3+$AO751+5,$AP751+7)))))</f>
        <v>0</v>
      </c>
      <c r="AR751" s="4">
        <f ca="1">COUNTIF(INDIRECT("H"&amp;(ROW()+12*(($AN751-1)*3+$AO751)-ROW())/12+5):INDIRECT("S"&amp;(ROW()+12*(($AN751-1)*3+$AO751)-ROW())/12+5),AQ751)</f>
        <v>0</v>
      </c>
      <c r="AS751" s="6">
        <f ca="1">IF($AP751=1,IF(INDIRECT(ADDRESS(($AN751-1)*3+$AO751+5,$AP751+20))="",0,INDIRECT(ADDRESS(($AN751-1)*3+$AO751+5,$AP751+20))),IF(INDIRECT(ADDRESS(($AN751-1)*3+$AO751+5,$AP751+20))="",0,IF(COUNTIF(INDIRECT(ADDRESS(($AN751-1)*36+($AO751-1)*12+6,COLUMN())):INDIRECT(ADDRESS(($AN751-1)*36+($AO751-1)*12+$AP751+4,COLUMN())),INDIRECT(ADDRESS(($AN751-1)*3+$AO751+5,$AP751+20)))&gt;=1,0,INDIRECT(ADDRESS(($AN751-1)*3+$AO751+5,$AP751+20)))))</f>
        <v>0</v>
      </c>
      <c r="AT751" s="4">
        <f ca="1">COUNTIF(INDIRECT("U"&amp;(ROW()+12*(($AN751-1)*3+$AO751)-ROW())/12+5):INDIRECT("AF"&amp;(ROW()+12*(($AN751-1)*3+$AO751)-ROW())/12+5),AS751)</f>
        <v>0</v>
      </c>
      <c r="AU751" s="4">
        <f ca="1">IF(AND(AQ751+AS751&gt;0,AR751+AT751&gt;0),COUNTIF(AU$6:AU750,"&gt;0")+1,0)</f>
        <v>0</v>
      </c>
    </row>
    <row r="752" spans="40:47">
      <c r="AN752" s="4">
        <v>21</v>
      </c>
      <c r="AO752" s="4">
        <v>3</v>
      </c>
      <c r="AP752" s="4">
        <v>3</v>
      </c>
      <c r="AQ752" s="6">
        <f ca="1">IF($AP752=1,IF(INDIRECT(ADDRESS(($AN752-1)*3+$AO752+5,$AP752+7))="",0,INDIRECT(ADDRESS(($AN752-1)*3+$AO752+5,$AP752+7))),IF(INDIRECT(ADDRESS(($AN752-1)*3+$AO752+5,$AP752+7))="",0,IF(COUNTIF(INDIRECT(ADDRESS(($AN752-1)*36+($AO752-1)*12+6,COLUMN())):INDIRECT(ADDRESS(($AN752-1)*36+($AO752-1)*12+$AP752+4,COLUMN())),INDIRECT(ADDRESS(($AN752-1)*3+$AO752+5,$AP752+7)))&gt;=1,0,INDIRECT(ADDRESS(($AN752-1)*3+$AO752+5,$AP752+7)))))</f>
        <v>0</v>
      </c>
      <c r="AR752" s="4">
        <f ca="1">COUNTIF(INDIRECT("H"&amp;(ROW()+12*(($AN752-1)*3+$AO752)-ROW())/12+5):INDIRECT("S"&amp;(ROW()+12*(($AN752-1)*3+$AO752)-ROW())/12+5),AQ752)</f>
        <v>0</v>
      </c>
      <c r="AS752" s="6">
        <f ca="1">IF($AP752=1,IF(INDIRECT(ADDRESS(($AN752-1)*3+$AO752+5,$AP752+20))="",0,INDIRECT(ADDRESS(($AN752-1)*3+$AO752+5,$AP752+20))),IF(INDIRECT(ADDRESS(($AN752-1)*3+$AO752+5,$AP752+20))="",0,IF(COUNTIF(INDIRECT(ADDRESS(($AN752-1)*36+($AO752-1)*12+6,COLUMN())):INDIRECT(ADDRESS(($AN752-1)*36+($AO752-1)*12+$AP752+4,COLUMN())),INDIRECT(ADDRESS(($AN752-1)*3+$AO752+5,$AP752+20)))&gt;=1,0,INDIRECT(ADDRESS(($AN752-1)*3+$AO752+5,$AP752+20)))))</f>
        <v>0</v>
      </c>
      <c r="AT752" s="4">
        <f ca="1">COUNTIF(INDIRECT("U"&amp;(ROW()+12*(($AN752-1)*3+$AO752)-ROW())/12+5):INDIRECT("AF"&amp;(ROW()+12*(($AN752-1)*3+$AO752)-ROW())/12+5),AS752)</f>
        <v>0</v>
      </c>
      <c r="AU752" s="4">
        <f ca="1">IF(AND(AQ752+AS752&gt;0,AR752+AT752&gt;0),COUNTIF(AU$6:AU751,"&gt;0")+1,0)</f>
        <v>0</v>
      </c>
    </row>
    <row r="753" spans="40:47">
      <c r="AN753" s="4">
        <v>21</v>
      </c>
      <c r="AO753" s="4">
        <v>3</v>
      </c>
      <c r="AP753" s="4">
        <v>4</v>
      </c>
      <c r="AQ753" s="6">
        <f ca="1">IF($AP753=1,IF(INDIRECT(ADDRESS(($AN753-1)*3+$AO753+5,$AP753+7))="",0,INDIRECT(ADDRESS(($AN753-1)*3+$AO753+5,$AP753+7))),IF(INDIRECT(ADDRESS(($AN753-1)*3+$AO753+5,$AP753+7))="",0,IF(COUNTIF(INDIRECT(ADDRESS(($AN753-1)*36+($AO753-1)*12+6,COLUMN())):INDIRECT(ADDRESS(($AN753-1)*36+($AO753-1)*12+$AP753+4,COLUMN())),INDIRECT(ADDRESS(($AN753-1)*3+$AO753+5,$AP753+7)))&gt;=1,0,INDIRECT(ADDRESS(($AN753-1)*3+$AO753+5,$AP753+7)))))</f>
        <v>0</v>
      </c>
      <c r="AR753" s="4">
        <f ca="1">COUNTIF(INDIRECT("H"&amp;(ROW()+12*(($AN753-1)*3+$AO753)-ROW())/12+5):INDIRECT("S"&amp;(ROW()+12*(($AN753-1)*3+$AO753)-ROW())/12+5),AQ753)</f>
        <v>0</v>
      </c>
      <c r="AS753" s="6">
        <f ca="1">IF($AP753=1,IF(INDIRECT(ADDRESS(($AN753-1)*3+$AO753+5,$AP753+20))="",0,INDIRECT(ADDRESS(($AN753-1)*3+$AO753+5,$AP753+20))),IF(INDIRECT(ADDRESS(($AN753-1)*3+$AO753+5,$AP753+20))="",0,IF(COUNTIF(INDIRECT(ADDRESS(($AN753-1)*36+($AO753-1)*12+6,COLUMN())):INDIRECT(ADDRESS(($AN753-1)*36+($AO753-1)*12+$AP753+4,COLUMN())),INDIRECT(ADDRESS(($AN753-1)*3+$AO753+5,$AP753+20)))&gt;=1,0,INDIRECT(ADDRESS(($AN753-1)*3+$AO753+5,$AP753+20)))))</f>
        <v>0</v>
      </c>
      <c r="AT753" s="4">
        <f ca="1">COUNTIF(INDIRECT("U"&amp;(ROW()+12*(($AN753-1)*3+$AO753)-ROW())/12+5):INDIRECT("AF"&amp;(ROW()+12*(($AN753-1)*3+$AO753)-ROW())/12+5),AS753)</f>
        <v>0</v>
      </c>
      <c r="AU753" s="4">
        <f ca="1">IF(AND(AQ753+AS753&gt;0,AR753+AT753&gt;0),COUNTIF(AU$6:AU752,"&gt;0")+1,0)</f>
        <v>0</v>
      </c>
    </row>
    <row r="754" spans="40:47">
      <c r="AN754" s="4">
        <v>21</v>
      </c>
      <c r="AO754" s="4">
        <v>3</v>
      </c>
      <c r="AP754" s="4">
        <v>5</v>
      </c>
      <c r="AQ754" s="6">
        <f ca="1">IF($AP754=1,IF(INDIRECT(ADDRESS(($AN754-1)*3+$AO754+5,$AP754+7))="",0,INDIRECT(ADDRESS(($AN754-1)*3+$AO754+5,$AP754+7))),IF(INDIRECT(ADDRESS(($AN754-1)*3+$AO754+5,$AP754+7))="",0,IF(COUNTIF(INDIRECT(ADDRESS(($AN754-1)*36+($AO754-1)*12+6,COLUMN())):INDIRECT(ADDRESS(($AN754-1)*36+($AO754-1)*12+$AP754+4,COLUMN())),INDIRECT(ADDRESS(($AN754-1)*3+$AO754+5,$AP754+7)))&gt;=1,0,INDIRECT(ADDRESS(($AN754-1)*3+$AO754+5,$AP754+7)))))</f>
        <v>0</v>
      </c>
      <c r="AR754" s="4">
        <f ca="1">COUNTIF(INDIRECT("H"&amp;(ROW()+12*(($AN754-1)*3+$AO754)-ROW())/12+5):INDIRECT("S"&amp;(ROW()+12*(($AN754-1)*3+$AO754)-ROW())/12+5),AQ754)</f>
        <v>0</v>
      </c>
      <c r="AS754" s="6">
        <f ca="1">IF($AP754=1,IF(INDIRECT(ADDRESS(($AN754-1)*3+$AO754+5,$AP754+20))="",0,INDIRECT(ADDRESS(($AN754-1)*3+$AO754+5,$AP754+20))),IF(INDIRECT(ADDRESS(($AN754-1)*3+$AO754+5,$AP754+20))="",0,IF(COUNTIF(INDIRECT(ADDRESS(($AN754-1)*36+($AO754-1)*12+6,COLUMN())):INDIRECT(ADDRESS(($AN754-1)*36+($AO754-1)*12+$AP754+4,COLUMN())),INDIRECT(ADDRESS(($AN754-1)*3+$AO754+5,$AP754+20)))&gt;=1,0,INDIRECT(ADDRESS(($AN754-1)*3+$AO754+5,$AP754+20)))))</f>
        <v>0</v>
      </c>
      <c r="AT754" s="4">
        <f ca="1">COUNTIF(INDIRECT("U"&amp;(ROW()+12*(($AN754-1)*3+$AO754)-ROW())/12+5):INDIRECT("AF"&amp;(ROW()+12*(($AN754-1)*3+$AO754)-ROW())/12+5),AS754)</f>
        <v>0</v>
      </c>
      <c r="AU754" s="4">
        <f ca="1">IF(AND(AQ754+AS754&gt;0,AR754+AT754&gt;0),COUNTIF(AU$6:AU753,"&gt;0")+1,0)</f>
        <v>0</v>
      </c>
    </row>
    <row r="755" spans="40:47">
      <c r="AN755" s="4">
        <v>21</v>
      </c>
      <c r="AO755" s="4">
        <v>3</v>
      </c>
      <c r="AP755" s="4">
        <v>6</v>
      </c>
      <c r="AQ755" s="6">
        <f ca="1">IF($AP755=1,IF(INDIRECT(ADDRESS(($AN755-1)*3+$AO755+5,$AP755+7))="",0,INDIRECT(ADDRESS(($AN755-1)*3+$AO755+5,$AP755+7))),IF(INDIRECT(ADDRESS(($AN755-1)*3+$AO755+5,$AP755+7))="",0,IF(COUNTIF(INDIRECT(ADDRESS(($AN755-1)*36+($AO755-1)*12+6,COLUMN())):INDIRECT(ADDRESS(($AN755-1)*36+($AO755-1)*12+$AP755+4,COLUMN())),INDIRECT(ADDRESS(($AN755-1)*3+$AO755+5,$AP755+7)))&gt;=1,0,INDIRECT(ADDRESS(($AN755-1)*3+$AO755+5,$AP755+7)))))</f>
        <v>0</v>
      </c>
      <c r="AR755" s="4">
        <f ca="1">COUNTIF(INDIRECT("H"&amp;(ROW()+12*(($AN755-1)*3+$AO755)-ROW())/12+5):INDIRECT("S"&amp;(ROW()+12*(($AN755-1)*3+$AO755)-ROW())/12+5),AQ755)</f>
        <v>0</v>
      </c>
      <c r="AS755" s="6">
        <f ca="1">IF($AP755=1,IF(INDIRECT(ADDRESS(($AN755-1)*3+$AO755+5,$AP755+20))="",0,INDIRECT(ADDRESS(($AN755-1)*3+$AO755+5,$AP755+20))),IF(INDIRECT(ADDRESS(($AN755-1)*3+$AO755+5,$AP755+20))="",0,IF(COUNTIF(INDIRECT(ADDRESS(($AN755-1)*36+($AO755-1)*12+6,COLUMN())):INDIRECT(ADDRESS(($AN755-1)*36+($AO755-1)*12+$AP755+4,COLUMN())),INDIRECT(ADDRESS(($AN755-1)*3+$AO755+5,$AP755+20)))&gt;=1,0,INDIRECT(ADDRESS(($AN755-1)*3+$AO755+5,$AP755+20)))))</f>
        <v>0</v>
      </c>
      <c r="AT755" s="4">
        <f ca="1">COUNTIF(INDIRECT("U"&amp;(ROW()+12*(($AN755-1)*3+$AO755)-ROW())/12+5):INDIRECT("AF"&amp;(ROW()+12*(($AN755-1)*3+$AO755)-ROW())/12+5),AS755)</f>
        <v>0</v>
      </c>
      <c r="AU755" s="4">
        <f ca="1">IF(AND(AQ755+AS755&gt;0,AR755+AT755&gt;0),COUNTIF(AU$6:AU754,"&gt;0")+1,0)</f>
        <v>0</v>
      </c>
    </row>
    <row r="756" spans="40:47">
      <c r="AN756" s="4">
        <v>21</v>
      </c>
      <c r="AO756" s="4">
        <v>3</v>
      </c>
      <c r="AP756" s="4">
        <v>7</v>
      </c>
      <c r="AQ756" s="6">
        <f ca="1">IF($AP756=1,IF(INDIRECT(ADDRESS(($AN756-1)*3+$AO756+5,$AP756+7))="",0,INDIRECT(ADDRESS(($AN756-1)*3+$AO756+5,$AP756+7))),IF(INDIRECT(ADDRESS(($AN756-1)*3+$AO756+5,$AP756+7))="",0,IF(COUNTIF(INDIRECT(ADDRESS(($AN756-1)*36+($AO756-1)*12+6,COLUMN())):INDIRECT(ADDRESS(($AN756-1)*36+($AO756-1)*12+$AP756+4,COLUMN())),INDIRECT(ADDRESS(($AN756-1)*3+$AO756+5,$AP756+7)))&gt;=1,0,INDIRECT(ADDRESS(($AN756-1)*3+$AO756+5,$AP756+7)))))</f>
        <v>0</v>
      </c>
      <c r="AR756" s="4">
        <f ca="1">COUNTIF(INDIRECT("H"&amp;(ROW()+12*(($AN756-1)*3+$AO756)-ROW())/12+5):INDIRECT("S"&amp;(ROW()+12*(($AN756-1)*3+$AO756)-ROW())/12+5),AQ756)</f>
        <v>0</v>
      </c>
      <c r="AS756" s="6">
        <f ca="1">IF($AP756=1,IF(INDIRECT(ADDRESS(($AN756-1)*3+$AO756+5,$AP756+20))="",0,INDIRECT(ADDRESS(($AN756-1)*3+$AO756+5,$AP756+20))),IF(INDIRECT(ADDRESS(($AN756-1)*3+$AO756+5,$AP756+20))="",0,IF(COUNTIF(INDIRECT(ADDRESS(($AN756-1)*36+($AO756-1)*12+6,COLUMN())):INDIRECT(ADDRESS(($AN756-1)*36+($AO756-1)*12+$AP756+4,COLUMN())),INDIRECT(ADDRESS(($AN756-1)*3+$AO756+5,$AP756+20)))&gt;=1,0,INDIRECT(ADDRESS(($AN756-1)*3+$AO756+5,$AP756+20)))))</f>
        <v>0</v>
      </c>
      <c r="AT756" s="4">
        <f ca="1">COUNTIF(INDIRECT("U"&amp;(ROW()+12*(($AN756-1)*3+$AO756)-ROW())/12+5):INDIRECT("AF"&amp;(ROW()+12*(($AN756-1)*3+$AO756)-ROW())/12+5),AS756)</f>
        <v>0</v>
      </c>
      <c r="AU756" s="4">
        <f ca="1">IF(AND(AQ756+AS756&gt;0,AR756+AT756&gt;0),COUNTIF(AU$6:AU755,"&gt;0")+1,0)</f>
        <v>0</v>
      </c>
    </row>
    <row r="757" spans="40:47">
      <c r="AN757" s="4">
        <v>21</v>
      </c>
      <c r="AO757" s="4">
        <v>3</v>
      </c>
      <c r="AP757" s="4">
        <v>8</v>
      </c>
      <c r="AQ757" s="6">
        <f ca="1">IF($AP757=1,IF(INDIRECT(ADDRESS(($AN757-1)*3+$AO757+5,$AP757+7))="",0,INDIRECT(ADDRESS(($AN757-1)*3+$AO757+5,$AP757+7))),IF(INDIRECT(ADDRESS(($AN757-1)*3+$AO757+5,$AP757+7))="",0,IF(COUNTIF(INDIRECT(ADDRESS(($AN757-1)*36+($AO757-1)*12+6,COLUMN())):INDIRECT(ADDRESS(($AN757-1)*36+($AO757-1)*12+$AP757+4,COLUMN())),INDIRECT(ADDRESS(($AN757-1)*3+$AO757+5,$AP757+7)))&gt;=1,0,INDIRECT(ADDRESS(($AN757-1)*3+$AO757+5,$AP757+7)))))</f>
        <v>0</v>
      </c>
      <c r="AR757" s="4">
        <f ca="1">COUNTIF(INDIRECT("H"&amp;(ROW()+12*(($AN757-1)*3+$AO757)-ROW())/12+5):INDIRECT("S"&amp;(ROW()+12*(($AN757-1)*3+$AO757)-ROW())/12+5),AQ757)</f>
        <v>0</v>
      </c>
      <c r="AS757" s="6">
        <f ca="1">IF($AP757=1,IF(INDIRECT(ADDRESS(($AN757-1)*3+$AO757+5,$AP757+20))="",0,INDIRECT(ADDRESS(($AN757-1)*3+$AO757+5,$AP757+20))),IF(INDIRECT(ADDRESS(($AN757-1)*3+$AO757+5,$AP757+20))="",0,IF(COUNTIF(INDIRECT(ADDRESS(($AN757-1)*36+($AO757-1)*12+6,COLUMN())):INDIRECT(ADDRESS(($AN757-1)*36+($AO757-1)*12+$AP757+4,COLUMN())),INDIRECT(ADDRESS(($AN757-1)*3+$AO757+5,$AP757+20)))&gt;=1,0,INDIRECT(ADDRESS(($AN757-1)*3+$AO757+5,$AP757+20)))))</f>
        <v>0</v>
      </c>
      <c r="AT757" s="4">
        <f ca="1">COUNTIF(INDIRECT("U"&amp;(ROW()+12*(($AN757-1)*3+$AO757)-ROW())/12+5):INDIRECT("AF"&amp;(ROW()+12*(($AN757-1)*3+$AO757)-ROW())/12+5),AS757)</f>
        <v>0</v>
      </c>
      <c r="AU757" s="4">
        <f ca="1">IF(AND(AQ757+AS757&gt;0,AR757+AT757&gt;0),COUNTIF(AU$6:AU756,"&gt;0")+1,0)</f>
        <v>0</v>
      </c>
    </row>
    <row r="758" spans="40:47">
      <c r="AN758" s="4">
        <v>21</v>
      </c>
      <c r="AO758" s="4">
        <v>3</v>
      </c>
      <c r="AP758" s="4">
        <v>9</v>
      </c>
      <c r="AQ758" s="6">
        <f ca="1">IF($AP758=1,IF(INDIRECT(ADDRESS(($AN758-1)*3+$AO758+5,$AP758+7))="",0,INDIRECT(ADDRESS(($AN758-1)*3+$AO758+5,$AP758+7))),IF(INDIRECT(ADDRESS(($AN758-1)*3+$AO758+5,$AP758+7))="",0,IF(COUNTIF(INDIRECT(ADDRESS(($AN758-1)*36+($AO758-1)*12+6,COLUMN())):INDIRECT(ADDRESS(($AN758-1)*36+($AO758-1)*12+$AP758+4,COLUMN())),INDIRECT(ADDRESS(($AN758-1)*3+$AO758+5,$AP758+7)))&gt;=1,0,INDIRECT(ADDRESS(($AN758-1)*3+$AO758+5,$AP758+7)))))</f>
        <v>0</v>
      </c>
      <c r="AR758" s="4">
        <f ca="1">COUNTIF(INDIRECT("H"&amp;(ROW()+12*(($AN758-1)*3+$AO758)-ROW())/12+5):INDIRECT("S"&amp;(ROW()+12*(($AN758-1)*3+$AO758)-ROW())/12+5),AQ758)</f>
        <v>0</v>
      </c>
      <c r="AS758" s="6">
        <f ca="1">IF($AP758=1,IF(INDIRECT(ADDRESS(($AN758-1)*3+$AO758+5,$AP758+20))="",0,INDIRECT(ADDRESS(($AN758-1)*3+$AO758+5,$AP758+20))),IF(INDIRECT(ADDRESS(($AN758-1)*3+$AO758+5,$AP758+20))="",0,IF(COUNTIF(INDIRECT(ADDRESS(($AN758-1)*36+($AO758-1)*12+6,COLUMN())):INDIRECT(ADDRESS(($AN758-1)*36+($AO758-1)*12+$AP758+4,COLUMN())),INDIRECT(ADDRESS(($AN758-1)*3+$AO758+5,$AP758+20)))&gt;=1,0,INDIRECT(ADDRESS(($AN758-1)*3+$AO758+5,$AP758+20)))))</f>
        <v>0</v>
      </c>
      <c r="AT758" s="4">
        <f ca="1">COUNTIF(INDIRECT("U"&amp;(ROW()+12*(($AN758-1)*3+$AO758)-ROW())/12+5):INDIRECT("AF"&amp;(ROW()+12*(($AN758-1)*3+$AO758)-ROW())/12+5),AS758)</f>
        <v>0</v>
      </c>
      <c r="AU758" s="4">
        <f ca="1">IF(AND(AQ758+AS758&gt;0,AR758+AT758&gt;0),COUNTIF(AU$6:AU757,"&gt;0")+1,0)</f>
        <v>0</v>
      </c>
    </row>
    <row r="759" spans="40:47">
      <c r="AN759" s="4">
        <v>21</v>
      </c>
      <c r="AO759" s="4">
        <v>3</v>
      </c>
      <c r="AP759" s="4">
        <v>10</v>
      </c>
      <c r="AQ759" s="6">
        <f ca="1">IF($AP759=1,IF(INDIRECT(ADDRESS(($AN759-1)*3+$AO759+5,$AP759+7))="",0,INDIRECT(ADDRESS(($AN759-1)*3+$AO759+5,$AP759+7))),IF(INDIRECT(ADDRESS(($AN759-1)*3+$AO759+5,$AP759+7))="",0,IF(COUNTIF(INDIRECT(ADDRESS(($AN759-1)*36+($AO759-1)*12+6,COLUMN())):INDIRECT(ADDRESS(($AN759-1)*36+($AO759-1)*12+$AP759+4,COLUMN())),INDIRECT(ADDRESS(($AN759-1)*3+$AO759+5,$AP759+7)))&gt;=1,0,INDIRECT(ADDRESS(($AN759-1)*3+$AO759+5,$AP759+7)))))</f>
        <v>0</v>
      </c>
      <c r="AR759" s="4">
        <f ca="1">COUNTIF(INDIRECT("H"&amp;(ROW()+12*(($AN759-1)*3+$AO759)-ROW())/12+5):INDIRECT("S"&amp;(ROW()+12*(($AN759-1)*3+$AO759)-ROW())/12+5),AQ759)</f>
        <v>0</v>
      </c>
      <c r="AS759" s="6">
        <f ca="1">IF($AP759=1,IF(INDIRECT(ADDRESS(($AN759-1)*3+$AO759+5,$AP759+20))="",0,INDIRECT(ADDRESS(($AN759-1)*3+$AO759+5,$AP759+20))),IF(INDIRECT(ADDRESS(($AN759-1)*3+$AO759+5,$AP759+20))="",0,IF(COUNTIF(INDIRECT(ADDRESS(($AN759-1)*36+($AO759-1)*12+6,COLUMN())):INDIRECT(ADDRESS(($AN759-1)*36+($AO759-1)*12+$AP759+4,COLUMN())),INDIRECT(ADDRESS(($AN759-1)*3+$AO759+5,$AP759+20)))&gt;=1,0,INDIRECT(ADDRESS(($AN759-1)*3+$AO759+5,$AP759+20)))))</f>
        <v>0</v>
      </c>
      <c r="AT759" s="4">
        <f ca="1">COUNTIF(INDIRECT("U"&amp;(ROW()+12*(($AN759-1)*3+$AO759)-ROW())/12+5):INDIRECT("AF"&amp;(ROW()+12*(($AN759-1)*3+$AO759)-ROW())/12+5),AS759)</f>
        <v>0</v>
      </c>
      <c r="AU759" s="4">
        <f ca="1">IF(AND(AQ759+AS759&gt;0,AR759+AT759&gt;0),COUNTIF(AU$6:AU758,"&gt;0")+1,0)</f>
        <v>0</v>
      </c>
    </row>
    <row r="760" spans="40:47">
      <c r="AN760" s="4">
        <v>21</v>
      </c>
      <c r="AO760" s="4">
        <v>3</v>
      </c>
      <c r="AP760" s="4">
        <v>11</v>
      </c>
      <c r="AQ760" s="6">
        <f ca="1">IF($AP760=1,IF(INDIRECT(ADDRESS(($AN760-1)*3+$AO760+5,$AP760+7))="",0,INDIRECT(ADDRESS(($AN760-1)*3+$AO760+5,$AP760+7))),IF(INDIRECT(ADDRESS(($AN760-1)*3+$AO760+5,$AP760+7))="",0,IF(COUNTIF(INDIRECT(ADDRESS(($AN760-1)*36+($AO760-1)*12+6,COLUMN())):INDIRECT(ADDRESS(($AN760-1)*36+($AO760-1)*12+$AP760+4,COLUMN())),INDIRECT(ADDRESS(($AN760-1)*3+$AO760+5,$AP760+7)))&gt;=1,0,INDIRECT(ADDRESS(($AN760-1)*3+$AO760+5,$AP760+7)))))</f>
        <v>0</v>
      </c>
      <c r="AR760" s="4">
        <f ca="1">COUNTIF(INDIRECT("H"&amp;(ROW()+12*(($AN760-1)*3+$AO760)-ROW())/12+5):INDIRECT("S"&amp;(ROW()+12*(($AN760-1)*3+$AO760)-ROW())/12+5),AQ760)</f>
        <v>0</v>
      </c>
      <c r="AS760" s="6">
        <f ca="1">IF($AP760=1,IF(INDIRECT(ADDRESS(($AN760-1)*3+$AO760+5,$AP760+20))="",0,INDIRECT(ADDRESS(($AN760-1)*3+$AO760+5,$AP760+20))),IF(INDIRECT(ADDRESS(($AN760-1)*3+$AO760+5,$AP760+20))="",0,IF(COUNTIF(INDIRECT(ADDRESS(($AN760-1)*36+($AO760-1)*12+6,COLUMN())):INDIRECT(ADDRESS(($AN760-1)*36+($AO760-1)*12+$AP760+4,COLUMN())),INDIRECT(ADDRESS(($AN760-1)*3+$AO760+5,$AP760+20)))&gt;=1,0,INDIRECT(ADDRESS(($AN760-1)*3+$AO760+5,$AP760+20)))))</f>
        <v>0</v>
      </c>
      <c r="AT760" s="4">
        <f ca="1">COUNTIF(INDIRECT("U"&amp;(ROW()+12*(($AN760-1)*3+$AO760)-ROW())/12+5):INDIRECT("AF"&amp;(ROW()+12*(($AN760-1)*3+$AO760)-ROW())/12+5),AS760)</f>
        <v>0</v>
      </c>
      <c r="AU760" s="4">
        <f ca="1">IF(AND(AQ760+AS760&gt;0,AR760+AT760&gt;0),COUNTIF(AU$6:AU759,"&gt;0")+1,0)</f>
        <v>0</v>
      </c>
    </row>
    <row r="761" spans="40:47">
      <c r="AN761" s="77">
        <v>21</v>
      </c>
      <c r="AO761" s="77">
        <v>3</v>
      </c>
      <c r="AP761" s="77">
        <v>12</v>
      </c>
      <c r="AQ761" s="78">
        <f ca="1">IF($AP761=1,IF(INDIRECT(ADDRESS(($AN761-1)*3+$AO761+5,$AP761+7))="",0,INDIRECT(ADDRESS(($AN761-1)*3+$AO761+5,$AP761+7))),IF(INDIRECT(ADDRESS(($AN761-1)*3+$AO761+5,$AP761+7))="",0,IF(COUNTIF(INDIRECT(ADDRESS(($AN761-1)*36+($AO761-1)*12+6,COLUMN())):INDIRECT(ADDRESS(($AN761-1)*36+($AO761-1)*12+$AP761+4,COLUMN())),INDIRECT(ADDRESS(($AN761-1)*3+$AO761+5,$AP761+7)))&gt;=1,0,INDIRECT(ADDRESS(($AN761-1)*3+$AO761+5,$AP761+7)))))</f>
        <v>0</v>
      </c>
      <c r="AR761" s="77">
        <f ca="1">COUNTIF(INDIRECT("H"&amp;(ROW()+12*(($AN761-1)*3+$AO761)-ROW())/12+5):INDIRECT("S"&amp;(ROW()+12*(($AN761-1)*3+$AO761)-ROW())/12+5),AQ761)</f>
        <v>0</v>
      </c>
      <c r="AS761" s="78">
        <f ca="1">IF($AP761=1,IF(INDIRECT(ADDRESS(($AN761-1)*3+$AO761+5,$AP761+20))="",0,INDIRECT(ADDRESS(($AN761-1)*3+$AO761+5,$AP761+20))),IF(INDIRECT(ADDRESS(($AN761-1)*3+$AO761+5,$AP761+20))="",0,IF(COUNTIF(INDIRECT(ADDRESS(($AN761-1)*36+($AO761-1)*12+6,COLUMN())):INDIRECT(ADDRESS(($AN761-1)*36+($AO761-1)*12+$AP761+4,COLUMN())),INDIRECT(ADDRESS(($AN761-1)*3+$AO761+5,$AP761+20)))&gt;=1,0,INDIRECT(ADDRESS(($AN761-1)*3+$AO761+5,$AP761+20)))))</f>
        <v>0</v>
      </c>
      <c r="AT761" s="77">
        <f ca="1">COUNTIF(INDIRECT("U"&amp;(ROW()+12*(($AN761-1)*3+$AO761)-ROW())/12+5):INDIRECT("AF"&amp;(ROW()+12*(($AN761-1)*3+$AO761)-ROW())/12+5),AS761)</f>
        <v>0</v>
      </c>
      <c r="AU761" s="4">
        <f ca="1">IF(AND(AQ761+AS761&gt;0,AR761+AT761&gt;0),COUNTIF(AU$6:AU760,"&gt;0")+1,0)</f>
        <v>0</v>
      </c>
    </row>
    <row r="762" spans="40:47">
      <c r="AN762" s="4">
        <v>22</v>
      </c>
      <c r="AO762" s="4">
        <v>1</v>
      </c>
      <c r="AP762" s="4">
        <v>1</v>
      </c>
      <c r="AQ762" s="6">
        <f ca="1">IF($AP762=1,IF(INDIRECT(ADDRESS(($AN762-1)*3+$AO762+5,$AP762+7))="",0,INDIRECT(ADDRESS(($AN762-1)*3+$AO762+5,$AP762+7))),IF(INDIRECT(ADDRESS(($AN762-1)*3+$AO762+5,$AP762+7))="",0,IF(COUNTIF(INDIRECT(ADDRESS(($AN762-1)*36+($AO762-1)*12+6,COLUMN())):INDIRECT(ADDRESS(($AN762-1)*36+($AO762-1)*12+$AP762+4,COLUMN())),INDIRECT(ADDRESS(($AN762-1)*3+$AO762+5,$AP762+7)))&gt;=1,0,INDIRECT(ADDRESS(($AN762-1)*3+$AO762+5,$AP762+7)))))</f>
        <v>0</v>
      </c>
      <c r="AR762" s="4">
        <f ca="1">COUNTIF(INDIRECT("H"&amp;(ROW()+12*(($AN762-1)*3+$AO762)-ROW())/12+5):INDIRECT("S"&amp;(ROW()+12*(($AN762-1)*3+$AO762)-ROW())/12+5),AQ762)</f>
        <v>0</v>
      </c>
      <c r="AS762" s="6">
        <f ca="1">IF($AP762=1,IF(INDIRECT(ADDRESS(($AN762-1)*3+$AO762+5,$AP762+20))="",0,INDIRECT(ADDRESS(($AN762-1)*3+$AO762+5,$AP762+20))),IF(INDIRECT(ADDRESS(($AN762-1)*3+$AO762+5,$AP762+20))="",0,IF(COUNTIF(INDIRECT(ADDRESS(($AN762-1)*36+($AO762-1)*12+6,COLUMN())):INDIRECT(ADDRESS(($AN762-1)*36+($AO762-1)*12+$AP762+4,COLUMN())),INDIRECT(ADDRESS(($AN762-1)*3+$AO762+5,$AP762+20)))&gt;=1,0,INDIRECT(ADDRESS(($AN762-1)*3+$AO762+5,$AP762+20)))))</f>
        <v>0</v>
      </c>
      <c r="AT762" s="4">
        <f ca="1">COUNTIF(INDIRECT("U"&amp;(ROW()+12*(($AN762-1)*3+$AO762)-ROW())/12+5):INDIRECT("AF"&amp;(ROW()+12*(($AN762-1)*3+$AO762)-ROW())/12+5),AS762)</f>
        <v>0</v>
      </c>
      <c r="AU762" s="4">
        <f ca="1">IF(AND(AQ762+AS762&gt;0,AR762+AT762&gt;0),COUNTIF(AU$6:AU761,"&gt;0")+1,0)</f>
        <v>0</v>
      </c>
    </row>
    <row r="763" spans="40:47">
      <c r="AN763" s="4">
        <v>22</v>
      </c>
      <c r="AO763" s="4">
        <v>1</v>
      </c>
      <c r="AP763" s="4">
        <v>2</v>
      </c>
      <c r="AQ763" s="6">
        <f ca="1">IF($AP763=1,IF(INDIRECT(ADDRESS(($AN763-1)*3+$AO763+5,$AP763+7))="",0,INDIRECT(ADDRESS(($AN763-1)*3+$AO763+5,$AP763+7))),IF(INDIRECT(ADDRESS(($AN763-1)*3+$AO763+5,$AP763+7))="",0,IF(COUNTIF(INDIRECT(ADDRESS(($AN763-1)*36+($AO763-1)*12+6,COLUMN())):INDIRECT(ADDRESS(($AN763-1)*36+($AO763-1)*12+$AP763+4,COLUMN())),INDIRECT(ADDRESS(($AN763-1)*3+$AO763+5,$AP763+7)))&gt;=1,0,INDIRECT(ADDRESS(($AN763-1)*3+$AO763+5,$AP763+7)))))</f>
        <v>0</v>
      </c>
      <c r="AR763" s="4">
        <f ca="1">COUNTIF(INDIRECT("H"&amp;(ROW()+12*(($AN763-1)*3+$AO763)-ROW())/12+5):INDIRECT("S"&amp;(ROW()+12*(($AN763-1)*3+$AO763)-ROW())/12+5),AQ763)</f>
        <v>0</v>
      </c>
      <c r="AS763" s="6">
        <f ca="1">IF($AP763=1,IF(INDIRECT(ADDRESS(($AN763-1)*3+$AO763+5,$AP763+20))="",0,INDIRECT(ADDRESS(($AN763-1)*3+$AO763+5,$AP763+20))),IF(INDIRECT(ADDRESS(($AN763-1)*3+$AO763+5,$AP763+20))="",0,IF(COUNTIF(INDIRECT(ADDRESS(($AN763-1)*36+($AO763-1)*12+6,COLUMN())):INDIRECT(ADDRESS(($AN763-1)*36+($AO763-1)*12+$AP763+4,COLUMN())),INDIRECT(ADDRESS(($AN763-1)*3+$AO763+5,$AP763+20)))&gt;=1,0,INDIRECT(ADDRESS(($AN763-1)*3+$AO763+5,$AP763+20)))))</f>
        <v>0</v>
      </c>
      <c r="AT763" s="4">
        <f ca="1">COUNTIF(INDIRECT("U"&amp;(ROW()+12*(($AN763-1)*3+$AO763)-ROW())/12+5):INDIRECT("AF"&amp;(ROW()+12*(($AN763-1)*3+$AO763)-ROW())/12+5),AS763)</f>
        <v>0</v>
      </c>
      <c r="AU763" s="4">
        <f ca="1">IF(AND(AQ763+AS763&gt;0,AR763+AT763&gt;0),COUNTIF(AU$6:AU762,"&gt;0")+1,0)</f>
        <v>0</v>
      </c>
    </row>
    <row r="764" spans="40:47">
      <c r="AN764" s="4">
        <v>22</v>
      </c>
      <c r="AO764" s="4">
        <v>1</v>
      </c>
      <c r="AP764" s="4">
        <v>3</v>
      </c>
      <c r="AQ764" s="6">
        <f ca="1">IF($AP764=1,IF(INDIRECT(ADDRESS(($AN764-1)*3+$AO764+5,$AP764+7))="",0,INDIRECT(ADDRESS(($AN764-1)*3+$AO764+5,$AP764+7))),IF(INDIRECT(ADDRESS(($AN764-1)*3+$AO764+5,$AP764+7))="",0,IF(COUNTIF(INDIRECT(ADDRESS(($AN764-1)*36+($AO764-1)*12+6,COLUMN())):INDIRECT(ADDRESS(($AN764-1)*36+($AO764-1)*12+$AP764+4,COLUMN())),INDIRECT(ADDRESS(($AN764-1)*3+$AO764+5,$AP764+7)))&gt;=1,0,INDIRECT(ADDRESS(($AN764-1)*3+$AO764+5,$AP764+7)))))</f>
        <v>0</v>
      </c>
      <c r="AR764" s="4">
        <f ca="1">COUNTIF(INDIRECT("H"&amp;(ROW()+12*(($AN764-1)*3+$AO764)-ROW())/12+5):INDIRECT("S"&amp;(ROW()+12*(($AN764-1)*3+$AO764)-ROW())/12+5),AQ764)</f>
        <v>0</v>
      </c>
      <c r="AS764" s="6">
        <f ca="1">IF($AP764=1,IF(INDIRECT(ADDRESS(($AN764-1)*3+$AO764+5,$AP764+20))="",0,INDIRECT(ADDRESS(($AN764-1)*3+$AO764+5,$AP764+20))),IF(INDIRECT(ADDRESS(($AN764-1)*3+$AO764+5,$AP764+20))="",0,IF(COUNTIF(INDIRECT(ADDRESS(($AN764-1)*36+($AO764-1)*12+6,COLUMN())):INDIRECT(ADDRESS(($AN764-1)*36+($AO764-1)*12+$AP764+4,COLUMN())),INDIRECT(ADDRESS(($AN764-1)*3+$AO764+5,$AP764+20)))&gt;=1,0,INDIRECT(ADDRESS(($AN764-1)*3+$AO764+5,$AP764+20)))))</f>
        <v>0</v>
      </c>
      <c r="AT764" s="4">
        <f ca="1">COUNTIF(INDIRECT("U"&amp;(ROW()+12*(($AN764-1)*3+$AO764)-ROW())/12+5):INDIRECT("AF"&amp;(ROW()+12*(($AN764-1)*3+$AO764)-ROW())/12+5),AS764)</f>
        <v>0</v>
      </c>
      <c r="AU764" s="4">
        <f ca="1">IF(AND(AQ764+AS764&gt;0,AR764+AT764&gt;0),COUNTIF(AU$6:AU763,"&gt;0")+1,0)</f>
        <v>0</v>
      </c>
    </row>
    <row r="765" spans="40:47">
      <c r="AN765" s="4">
        <v>22</v>
      </c>
      <c r="AO765" s="4">
        <v>1</v>
      </c>
      <c r="AP765" s="4">
        <v>4</v>
      </c>
      <c r="AQ765" s="6">
        <f ca="1">IF($AP765=1,IF(INDIRECT(ADDRESS(($AN765-1)*3+$AO765+5,$AP765+7))="",0,INDIRECT(ADDRESS(($AN765-1)*3+$AO765+5,$AP765+7))),IF(INDIRECT(ADDRESS(($AN765-1)*3+$AO765+5,$AP765+7))="",0,IF(COUNTIF(INDIRECT(ADDRESS(($AN765-1)*36+($AO765-1)*12+6,COLUMN())):INDIRECT(ADDRESS(($AN765-1)*36+($AO765-1)*12+$AP765+4,COLUMN())),INDIRECT(ADDRESS(($AN765-1)*3+$AO765+5,$AP765+7)))&gt;=1,0,INDIRECT(ADDRESS(($AN765-1)*3+$AO765+5,$AP765+7)))))</f>
        <v>0</v>
      </c>
      <c r="AR765" s="4">
        <f ca="1">COUNTIF(INDIRECT("H"&amp;(ROW()+12*(($AN765-1)*3+$AO765)-ROW())/12+5):INDIRECT("S"&amp;(ROW()+12*(($AN765-1)*3+$AO765)-ROW())/12+5),AQ765)</f>
        <v>0</v>
      </c>
      <c r="AS765" s="6">
        <f ca="1">IF($AP765=1,IF(INDIRECT(ADDRESS(($AN765-1)*3+$AO765+5,$AP765+20))="",0,INDIRECT(ADDRESS(($AN765-1)*3+$AO765+5,$AP765+20))),IF(INDIRECT(ADDRESS(($AN765-1)*3+$AO765+5,$AP765+20))="",0,IF(COUNTIF(INDIRECT(ADDRESS(($AN765-1)*36+($AO765-1)*12+6,COLUMN())):INDIRECT(ADDRESS(($AN765-1)*36+($AO765-1)*12+$AP765+4,COLUMN())),INDIRECT(ADDRESS(($AN765-1)*3+$AO765+5,$AP765+20)))&gt;=1,0,INDIRECT(ADDRESS(($AN765-1)*3+$AO765+5,$AP765+20)))))</f>
        <v>0</v>
      </c>
      <c r="AT765" s="4">
        <f ca="1">COUNTIF(INDIRECT("U"&amp;(ROW()+12*(($AN765-1)*3+$AO765)-ROW())/12+5):INDIRECT("AF"&amp;(ROW()+12*(($AN765-1)*3+$AO765)-ROW())/12+5),AS765)</f>
        <v>0</v>
      </c>
      <c r="AU765" s="4">
        <f ca="1">IF(AND(AQ765+AS765&gt;0,AR765+AT765&gt;0),COUNTIF(AU$6:AU764,"&gt;0")+1,0)</f>
        <v>0</v>
      </c>
    </row>
    <row r="766" spans="40:47">
      <c r="AN766" s="4">
        <v>22</v>
      </c>
      <c r="AO766" s="4">
        <v>1</v>
      </c>
      <c r="AP766" s="4">
        <v>5</v>
      </c>
      <c r="AQ766" s="6">
        <f ca="1">IF($AP766=1,IF(INDIRECT(ADDRESS(($AN766-1)*3+$AO766+5,$AP766+7))="",0,INDIRECT(ADDRESS(($AN766-1)*3+$AO766+5,$AP766+7))),IF(INDIRECT(ADDRESS(($AN766-1)*3+$AO766+5,$AP766+7))="",0,IF(COUNTIF(INDIRECT(ADDRESS(($AN766-1)*36+($AO766-1)*12+6,COLUMN())):INDIRECT(ADDRESS(($AN766-1)*36+($AO766-1)*12+$AP766+4,COLUMN())),INDIRECT(ADDRESS(($AN766-1)*3+$AO766+5,$AP766+7)))&gt;=1,0,INDIRECT(ADDRESS(($AN766-1)*3+$AO766+5,$AP766+7)))))</f>
        <v>0</v>
      </c>
      <c r="AR766" s="4">
        <f ca="1">COUNTIF(INDIRECT("H"&amp;(ROW()+12*(($AN766-1)*3+$AO766)-ROW())/12+5):INDIRECT("S"&amp;(ROW()+12*(($AN766-1)*3+$AO766)-ROW())/12+5),AQ766)</f>
        <v>0</v>
      </c>
      <c r="AS766" s="6">
        <f ca="1">IF($AP766=1,IF(INDIRECT(ADDRESS(($AN766-1)*3+$AO766+5,$AP766+20))="",0,INDIRECT(ADDRESS(($AN766-1)*3+$AO766+5,$AP766+20))),IF(INDIRECT(ADDRESS(($AN766-1)*3+$AO766+5,$AP766+20))="",0,IF(COUNTIF(INDIRECT(ADDRESS(($AN766-1)*36+($AO766-1)*12+6,COLUMN())):INDIRECT(ADDRESS(($AN766-1)*36+($AO766-1)*12+$AP766+4,COLUMN())),INDIRECT(ADDRESS(($AN766-1)*3+$AO766+5,$AP766+20)))&gt;=1,0,INDIRECT(ADDRESS(($AN766-1)*3+$AO766+5,$AP766+20)))))</f>
        <v>0</v>
      </c>
      <c r="AT766" s="4">
        <f ca="1">COUNTIF(INDIRECT("U"&amp;(ROW()+12*(($AN766-1)*3+$AO766)-ROW())/12+5):INDIRECT("AF"&amp;(ROW()+12*(($AN766-1)*3+$AO766)-ROW())/12+5),AS766)</f>
        <v>0</v>
      </c>
      <c r="AU766" s="4">
        <f ca="1">IF(AND(AQ766+AS766&gt;0,AR766+AT766&gt;0),COUNTIF(AU$6:AU765,"&gt;0")+1,0)</f>
        <v>0</v>
      </c>
    </row>
    <row r="767" spans="40:47">
      <c r="AN767" s="4">
        <v>22</v>
      </c>
      <c r="AO767" s="4">
        <v>1</v>
      </c>
      <c r="AP767" s="4">
        <v>6</v>
      </c>
      <c r="AQ767" s="6">
        <f ca="1">IF($AP767=1,IF(INDIRECT(ADDRESS(($AN767-1)*3+$AO767+5,$AP767+7))="",0,INDIRECT(ADDRESS(($AN767-1)*3+$AO767+5,$AP767+7))),IF(INDIRECT(ADDRESS(($AN767-1)*3+$AO767+5,$AP767+7))="",0,IF(COUNTIF(INDIRECT(ADDRESS(($AN767-1)*36+($AO767-1)*12+6,COLUMN())):INDIRECT(ADDRESS(($AN767-1)*36+($AO767-1)*12+$AP767+4,COLUMN())),INDIRECT(ADDRESS(($AN767-1)*3+$AO767+5,$AP767+7)))&gt;=1,0,INDIRECT(ADDRESS(($AN767-1)*3+$AO767+5,$AP767+7)))))</f>
        <v>0</v>
      </c>
      <c r="AR767" s="4">
        <f ca="1">COUNTIF(INDIRECT("H"&amp;(ROW()+12*(($AN767-1)*3+$AO767)-ROW())/12+5):INDIRECT("S"&amp;(ROW()+12*(($AN767-1)*3+$AO767)-ROW())/12+5),AQ767)</f>
        <v>0</v>
      </c>
      <c r="AS767" s="6">
        <f ca="1">IF($AP767=1,IF(INDIRECT(ADDRESS(($AN767-1)*3+$AO767+5,$AP767+20))="",0,INDIRECT(ADDRESS(($AN767-1)*3+$AO767+5,$AP767+20))),IF(INDIRECT(ADDRESS(($AN767-1)*3+$AO767+5,$AP767+20))="",0,IF(COUNTIF(INDIRECT(ADDRESS(($AN767-1)*36+($AO767-1)*12+6,COLUMN())):INDIRECT(ADDRESS(($AN767-1)*36+($AO767-1)*12+$AP767+4,COLUMN())),INDIRECT(ADDRESS(($AN767-1)*3+$AO767+5,$AP767+20)))&gt;=1,0,INDIRECT(ADDRESS(($AN767-1)*3+$AO767+5,$AP767+20)))))</f>
        <v>0</v>
      </c>
      <c r="AT767" s="4">
        <f ca="1">COUNTIF(INDIRECT("U"&amp;(ROW()+12*(($AN767-1)*3+$AO767)-ROW())/12+5):INDIRECT("AF"&amp;(ROW()+12*(($AN767-1)*3+$AO767)-ROW())/12+5),AS767)</f>
        <v>0</v>
      </c>
      <c r="AU767" s="4">
        <f ca="1">IF(AND(AQ767+AS767&gt;0,AR767+AT767&gt;0),COUNTIF(AU$6:AU766,"&gt;0")+1,0)</f>
        <v>0</v>
      </c>
    </row>
    <row r="768" spans="40:47">
      <c r="AN768" s="4">
        <v>22</v>
      </c>
      <c r="AO768" s="4">
        <v>1</v>
      </c>
      <c r="AP768" s="4">
        <v>7</v>
      </c>
      <c r="AQ768" s="6">
        <f ca="1">IF($AP768=1,IF(INDIRECT(ADDRESS(($AN768-1)*3+$AO768+5,$AP768+7))="",0,INDIRECT(ADDRESS(($AN768-1)*3+$AO768+5,$AP768+7))),IF(INDIRECT(ADDRESS(($AN768-1)*3+$AO768+5,$AP768+7))="",0,IF(COUNTIF(INDIRECT(ADDRESS(($AN768-1)*36+($AO768-1)*12+6,COLUMN())):INDIRECT(ADDRESS(($AN768-1)*36+($AO768-1)*12+$AP768+4,COLUMN())),INDIRECT(ADDRESS(($AN768-1)*3+$AO768+5,$AP768+7)))&gt;=1,0,INDIRECT(ADDRESS(($AN768-1)*3+$AO768+5,$AP768+7)))))</f>
        <v>0</v>
      </c>
      <c r="AR768" s="4">
        <f ca="1">COUNTIF(INDIRECT("H"&amp;(ROW()+12*(($AN768-1)*3+$AO768)-ROW())/12+5):INDIRECT("S"&amp;(ROW()+12*(($AN768-1)*3+$AO768)-ROW())/12+5),AQ768)</f>
        <v>0</v>
      </c>
      <c r="AS768" s="6">
        <f ca="1">IF($AP768=1,IF(INDIRECT(ADDRESS(($AN768-1)*3+$AO768+5,$AP768+20))="",0,INDIRECT(ADDRESS(($AN768-1)*3+$AO768+5,$AP768+20))),IF(INDIRECT(ADDRESS(($AN768-1)*3+$AO768+5,$AP768+20))="",0,IF(COUNTIF(INDIRECT(ADDRESS(($AN768-1)*36+($AO768-1)*12+6,COLUMN())):INDIRECT(ADDRESS(($AN768-1)*36+($AO768-1)*12+$AP768+4,COLUMN())),INDIRECT(ADDRESS(($AN768-1)*3+$AO768+5,$AP768+20)))&gt;=1,0,INDIRECT(ADDRESS(($AN768-1)*3+$AO768+5,$AP768+20)))))</f>
        <v>0</v>
      </c>
      <c r="AT768" s="4">
        <f ca="1">COUNTIF(INDIRECT("U"&amp;(ROW()+12*(($AN768-1)*3+$AO768)-ROW())/12+5):INDIRECT("AF"&amp;(ROW()+12*(($AN768-1)*3+$AO768)-ROW())/12+5),AS768)</f>
        <v>0</v>
      </c>
      <c r="AU768" s="4">
        <f ca="1">IF(AND(AQ768+AS768&gt;0,AR768+AT768&gt;0),COUNTIF(AU$6:AU767,"&gt;0")+1,0)</f>
        <v>0</v>
      </c>
    </row>
    <row r="769" spans="40:47">
      <c r="AN769" s="4">
        <v>22</v>
      </c>
      <c r="AO769" s="4">
        <v>1</v>
      </c>
      <c r="AP769" s="4">
        <v>8</v>
      </c>
      <c r="AQ769" s="6">
        <f ca="1">IF($AP769=1,IF(INDIRECT(ADDRESS(($AN769-1)*3+$AO769+5,$AP769+7))="",0,INDIRECT(ADDRESS(($AN769-1)*3+$AO769+5,$AP769+7))),IF(INDIRECT(ADDRESS(($AN769-1)*3+$AO769+5,$AP769+7))="",0,IF(COUNTIF(INDIRECT(ADDRESS(($AN769-1)*36+($AO769-1)*12+6,COLUMN())):INDIRECT(ADDRESS(($AN769-1)*36+($AO769-1)*12+$AP769+4,COLUMN())),INDIRECT(ADDRESS(($AN769-1)*3+$AO769+5,$AP769+7)))&gt;=1,0,INDIRECT(ADDRESS(($AN769-1)*3+$AO769+5,$AP769+7)))))</f>
        <v>0</v>
      </c>
      <c r="AR769" s="4">
        <f ca="1">COUNTIF(INDIRECT("H"&amp;(ROW()+12*(($AN769-1)*3+$AO769)-ROW())/12+5):INDIRECT("S"&amp;(ROW()+12*(($AN769-1)*3+$AO769)-ROW())/12+5),AQ769)</f>
        <v>0</v>
      </c>
      <c r="AS769" s="6">
        <f ca="1">IF($AP769=1,IF(INDIRECT(ADDRESS(($AN769-1)*3+$AO769+5,$AP769+20))="",0,INDIRECT(ADDRESS(($AN769-1)*3+$AO769+5,$AP769+20))),IF(INDIRECT(ADDRESS(($AN769-1)*3+$AO769+5,$AP769+20))="",0,IF(COUNTIF(INDIRECT(ADDRESS(($AN769-1)*36+($AO769-1)*12+6,COLUMN())):INDIRECT(ADDRESS(($AN769-1)*36+($AO769-1)*12+$AP769+4,COLUMN())),INDIRECT(ADDRESS(($AN769-1)*3+$AO769+5,$AP769+20)))&gt;=1,0,INDIRECT(ADDRESS(($AN769-1)*3+$AO769+5,$AP769+20)))))</f>
        <v>0</v>
      </c>
      <c r="AT769" s="4">
        <f ca="1">COUNTIF(INDIRECT("U"&amp;(ROW()+12*(($AN769-1)*3+$AO769)-ROW())/12+5):INDIRECT("AF"&amp;(ROW()+12*(($AN769-1)*3+$AO769)-ROW())/12+5),AS769)</f>
        <v>0</v>
      </c>
      <c r="AU769" s="4">
        <f ca="1">IF(AND(AQ769+AS769&gt;0,AR769+AT769&gt;0),COUNTIF(AU$6:AU768,"&gt;0")+1,0)</f>
        <v>0</v>
      </c>
    </row>
    <row r="770" spans="40:47">
      <c r="AN770" s="4">
        <v>22</v>
      </c>
      <c r="AO770" s="4">
        <v>1</v>
      </c>
      <c r="AP770" s="4">
        <v>9</v>
      </c>
      <c r="AQ770" s="6">
        <f ca="1">IF($AP770=1,IF(INDIRECT(ADDRESS(($AN770-1)*3+$AO770+5,$AP770+7))="",0,INDIRECT(ADDRESS(($AN770-1)*3+$AO770+5,$AP770+7))),IF(INDIRECT(ADDRESS(($AN770-1)*3+$AO770+5,$AP770+7))="",0,IF(COUNTIF(INDIRECT(ADDRESS(($AN770-1)*36+($AO770-1)*12+6,COLUMN())):INDIRECT(ADDRESS(($AN770-1)*36+($AO770-1)*12+$AP770+4,COLUMN())),INDIRECT(ADDRESS(($AN770-1)*3+$AO770+5,$AP770+7)))&gt;=1,0,INDIRECT(ADDRESS(($AN770-1)*3+$AO770+5,$AP770+7)))))</f>
        <v>0</v>
      </c>
      <c r="AR770" s="4">
        <f ca="1">COUNTIF(INDIRECT("H"&amp;(ROW()+12*(($AN770-1)*3+$AO770)-ROW())/12+5):INDIRECT("S"&amp;(ROW()+12*(($AN770-1)*3+$AO770)-ROW())/12+5),AQ770)</f>
        <v>0</v>
      </c>
      <c r="AS770" s="6">
        <f ca="1">IF($AP770=1,IF(INDIRECT(ADDRESS(($AN770-1)*3+$AO770+5,$AP770+20))="",0,INDIRECT(ADDRESS(($AN770-1)*3+$AO770+5,$AP770+20))),IF(INDIRECT(ADDRESS(($AN770-1)*3+$AO770+5,$AP770+20))="",0,IF(COUNTIF(INDIRECT(ADDRESS(($AN770-1)*36+($AO770-1)*12+6,COLUMN())):INDIRECT(ADDRESS(($AN770-1)*36+($AO770-1)*12+$AP770+4,COLUMN())),INDIRECT(ADDRESS(($AN770-1)*3+$AO770+5,$AP770+20)))&gt;=1,0,INDIRECT(ADDRESS(($AN770-1)*3+$AO770+5,$AP770+20)))))</f>
        <v>0</v>
      </c>
      <c r="AT770" s="4">
        <f ca="1">COUNTIF(INDIRECT("U"&amp;(ROW()+12*(($AN770-1)*3+$AO770)-ROW())/12+5):INDIRECT("AF"&amp;(ROW()+12*(($AN770-1)*3+$AO770)-ROW())/12+5),AS770)</f>
        <v>0</v>
      </c>
      <c r="AU770" s="4">
        <f ca="1">IF(AND(AQ770+AS770&gt;0,AR770+AT770&gt;0),COUNTIF(AU$6:AU769,"&gt;0")+1,0)</f>
        <v>0</v>
      </c>
    </row>
    <row r="771" spans="40:47">
      <c r="AN771" s="4">
        <v>22</v>
      </c>
      <c r="AO771" s="4">
        <v>1</v>
      </c>
      <c r="AP771" s="4">
        <v>10</v>
      </c>
      <c r="AQ771" s="6">
        <f ca="1">IF($AP771=1,IF(INDIRECT(ADDRESS(($AN771-1)*3+$AO771+5,$AP771+7))="",0,INDIRECT(ADDRESS(($AN771-1)*3+$AO771+5,$AP771+7))),IF(INDIRECT(ADDRESS(($AN771-1)*3+$AO771+5,$AP771+7))="",0,IF(COUNTIF(INDIRECT(ADDRESS(($AN771-1)*36+($AO771-1)*12+6,COLUMN())):INDIRECT(ADDRESS(($AN771-1)*36+($AO771-1)*12+$AP771+4,COLUMN())),INDIRECT(ADDRESS(($AN771-1)*3+$AO771+5,$AP771+7)))&gt;=1,0,INDIRECT(ADDRESS(($AN771-1)*3+$AO771+5,$AP771+7)))))</f>
        <v>0</v>
      </c>
      <c r="AR771" s="4">
        <f ca="1">COUNTIF(INDIRECT("H"&amp;(ROW()+12*(($AN771-1)*3+$AO771)-ROW())/12+5):INDIRECT("S"&amp;(ROW()+12*(($AN771-1)*3+$AO771)-ROW())/12+5),AQ771)</f>
        <v>0</v>
      </c>
      <c r="AS771" s="6">
        <f ca="1">IF($AP771=1,IF(INDIRECT(ADDRESS(($AN771-1)*3+$AO771+5,$AP771+20))="",0,INDIRECT(ADDRESS(($AN771-1)*3+$AO771+5,$AP771+20))),IF(INDIRECT(ADDRESS(($AN771-1)*3+$AO771+5,$AP771+20))="",0,IF(COUNTIF(INDIRECT(ADDRESS(($AN771-1)*36+($AO771-1)*12+6,COLUMN())):INDIRECT(ADDRESS(($AN771-1)*36+($AO771-1)*12+$AP771+4,COLUMN())),INDIRECT(ADDRESS(($AN771-1)*3+$AO771+5,$AP771+20)))&gt;=1,0,INDIRECT(ADDRESS(($AN771-1)*3+$AO771+5,$AP771+20)))))</f>
        <v>0</v>
      </c>
      <c r="AT771" s="4">
        <f ca="1">COUNTIF(INDIRECT("U"&amp;(ROW()+12*(($AN771-1)*3+$AO771)-ROW())/12+5):INDIRECT("AF"&amp;(ROW()+12*(($AN771-1)*3+$AO771)-ROW())/12+5),AS771)</f>
        <v>0</v>
      </c>
      <c r="AU771" s="4">
        <f ca="1">IF(AND(AQ771+AS771&gt;0,AR771+AT771&gt;0),COUNTIF(AU$6:AU770,"&gt;0")+1,0)</f>
        <v>0</v>
      </c>
    </row>
    <row r="772" spans="40:47">
      <c r="AN772" s="4">
        <v>22</v>
      </c>
      <c r="AO772" s="4">
        <v>1</v>
      </c>
      <c r="AP772" s="4">
        <v>11</v>
      </c>
      <c r="AQ772" s="6">
        <f ca="1">IF($AP772=1,IF(INDIRECT(ADDRESS(($AN772-1)*3+$AO772+5,$AP772+7))="",0,INDIRECT(ADDRESS(($AN772-1)*3+$AO772+5,$AP772+7))),IF(INDIRECT(ADDRESS(($AN772-1)*3+$AO772+5,$AP772+7))="",0,IF(COUNTIF(INDIRECT(ADDRESS(($AN772-1)*36+($AO772-1)*12+6,COLUMN())):INDIRECT(ADDRESS(($AN772-1)*36+($AO772-1)*12+$AP772+4,COLUMN())),INDIRECT(ADDRESS(($AN772-1)*3+$AO772+5,$AP772+7)))&gt;=1,0,INDIRECT(ADDRESS(($AN772-1)*3+$AO772+5,$AP772+7)))))</f>
        <v>0</v>
      </c>
      <c r="AR772" s="4">
        <f ca="1">COUNTIF(INDIRECT("H"&amp;(ROW()+12*(($AN772-1)*3+$AO772)-ROW())/12+5):INDIRECT("S"&amp;(ROW()+12*(($AN772-1)*3+$AO772)-ROW())/12+5),AQ772)</f>
        <v>0</v>
      </c>
      <c r="AS772" s="6">
        <f ca="1">IF($AP772=1,IF(INDIRECT(ADDRESS(($AN772-1)*3+$AO772+5,$AP772+20))="",0,INDIRECT(ADDRESS(($AN772-1)*3+$AO772+5,$AP772+20))),IF(INDIRECT(ADDRESS(($AN772-1)*3+$AO772+5,$AP772+20))="",0,IF(COUNTIF(INDIRECT(ADDRESS(($AN772-1)*36+($AO772-1)*12+6,COLUMN())):INDIRECT(ADDRESS(($AN772-1)*36+($AO772-1)*12+$AP772+4,COLUMN())),INDIRECT(ADDRESS(($AN772-1)*3+$AO772+5,$AP772+20)))&gt;=1,0,INDIRECT(ADDRESS(($AN772-1)*3+$AO772+5,$AP772+20)))))</f>
        <v>0</v>
      </c>
      <c r="AT772" s="4">
        <f ca="1">COUNTIF(INDIRECT("U"&amp;(ROW()+12*(($AN772-1)*3+$AO772)-ROW())/12+5):INDIRECT("AF"&amp;(ROW()+12*(($AN772-1)*3+$AO772)-ROW())/12+5),AS772)</f>
        <v>0</v>
      </c>
      <c r="AU772" s="4">
        <f ca="1">IF(AND(AQ772+AS772&gt;0,AR772+AT772&gt;0),COUNTIF(AU$6:AU771,"&gt;0")+1,0)</f>
        <v>0</v>
      </c>
    </row>
    <row r="773" spans="40:47">
      <c r="AN773" s="4">
        <v>22</v>
      </c>
      <c r="AO773" s="4">
        <v>1</v>
      </c>
      <c r="AP773" s="4">
        <v>12</v>
      </c>
      <c r="AQ773" s="6">
        <f ca="1">IF($AP773=1,IF(INDIRECT(ADDRESS(($AN773-1)*3+$AO773+5,$AP773+7))="",0,INDIRECT(ADDRESS(($AN773-1)*3+$AO773+5,$AP773+7))),IF(INDIRECT(ADDRESS(($AN773-1)*3+$AO773+5,$AP773+7))="",0,IF(COUNTIF(INDIRECT(ADDRESS(($AN773-1)*36+($AO773-1)*12+6,COLUMN())):INDIRECT(ADDRESS(($AN773-1)*36+($AO773-1)*12+$AP773+4,COLUMN())),INDIRECT(ADDRESS(($AN773-1)*3+$AO773+5,$AP773+7)))&gt;=1,0,INDIRECT(ADDRESS(($AN773-1)*3+$AO773+5,$AP773+7)))))</f>
        <v>0</v>
      </c>
      <c r="AR773" s="4">
        <f ca="1">COUNTIF(INDIRECT("H"&amp;(ROW()+12*(($AN773-1)*3+$AO773)-ROW())/12+5):INDIRECT("S"&amp;(ROW()+12*(($AN773-1)*3+$AO773)-ROW())/12+5),AQ773)</f>
        <v>0</v>
      </c>
      <c r="AS773" s="6">
        <f ca="1">IF($AP773=1,IF(INDIRECT(ADDRESS(($AN773-1)*3+$AO773+5,$AP773+20))="",0,INDIRECT(ADDRESS(($AN773-1)*3+$AO773+5,$AP773+20))),IF(INDIRECT(ADDRESS(($AN773-1)*3+$AO773+5,$AP773+20))="",0,IF(COUNTIF(INDIRECT(ADDRESS(($AN773-1)*36+($AO773-1)*12+6,COLUMN())):INDIRECT(ADDRESS(($AN773-1)*36+($AO773-1)*12+$AP773+4,COLUMN())),INDIRECT(ADDRESS(($AN773-1)*3+$AO773+5,$AP773+20)))&gt;=1,0,INDIRECT(ADDRESS(($AN773-1)*3+$AO773+5,$AP773+20)))))</f>
        <v>0</v>
      </c>
      <c r="AT773" s="4">
        <f ca="1">COUNTIF(INDIRECT("U"&amp;(ROW()+12*(($AN773-1)*3+$AO773)-ROW())/12+5):INDIRECT("AF"&amp;(ROW()+12*(($AN773-1)*3+$AO773)-ROW())/12+5),AS773)</f>
        <v>0</v>
      </c>
      <c r="AU773" s="4">
        <f ca="1">IF(AND(AQ773+AS773&gt;0,AR773+AT773&gt;0),COUNTIF(AU$6:AU772,"&gt;0")+1,0)</f>
        <v>0</v>
      </c>
    </row>
    <row r="774" spans="40:47">
      <c r="AN774" s="4">
        <v>22</v>
      </c>
      <c r="AO774" s="4">
        <v>2</v>
      </c>
      <c r="AP774" s="4">
        <v>1</v>
      </c>
      <c r="AQ774" s="6">
        <f ca="1">IF($AP774=1,IF(INDIRECT(ADDRESS(($AN774-1)*3+$AO774+5,$AP774+7))="",0,INDIRECT(ADDRESS(($AN774-1)*3+$AO774+5,$AP774+7))),IF(INDIRECT(ADDRESS(($AN774-1)*3+$AO774+5,$AP774+7))="",0,IF(COUNTIF(INDIRECT(ADDRESS(($AN774-1)*36+($AO774-1)*12+6,COLUMN())):INDIRECT(ADDRESS(($AN774-1)*36+($AO774-1)*12+$AP774+4,COLUMN())),INDIRECT(ADDRESS(($AN774-1)*3+$AO774+5,$AP774+7)))&gt;=1,0,INDIRECT(ADDRESS(($AN774-1)*3+$AO774+5,$AP774+7)))))</f>
        <v>0</v>
      </c>
      <c r="AR774" s="4">
        <f ca="1">COUNTIF(INDIRECT("H"&amp;(ROW()+12*(($AN774-1)*3+$AO774)-ROW())/12+5):INDIRECT("S"&amp;(ROW()+12*(($AN774-1)*3+$AO774)-ROW())/12+5),AQ774)</f>
        <v>0</v>
      </c>
      <c r="AS774" s="6">
        <f ca="1">IF($AP774=1,IF(INDIRECT(ADDRESS(($AN774-1)*3+$AO774+5,$AP774+20))="",0,INDIRECT(ADDRESS(($AN774-1)*3+$AO774+5,$AP774+20))),IF(INDIRECT(ADDRESS(($AN774-1)*3+$AO774+5,$AP774+20))="",0,IF(COUNTIF(INDIRECT(ADDRESS(($AN774-1)*36+($AO774-1)*12+6,COLUMN())):INDIRECT(ADDRESS(($AN774-1)*36+($AO774-1)*12+$AP774+4,COLUMN())),INDIRECT(ADDRESS(($AN774-1)*3+$AO774+5,$AP774+20)))&gt;=1,0,INDIRECT(ADDRESS(($AN774-1)*3+$AO774+5,$AP774+20)))))</f>
        <v>0</v>
      </c>
      <c r="AT774" s="4">
        <f ca="1">COUNTIF(INDIRECT("U"&amp;(ROW()+12*(($AN774-1)*3+$AO774)-ROW())/12+5):INDIRECT("AF"&amp;(ROW()+12*(($AN774-1)*3+$AO774)-ROW())/12+5),AS774)</f>
        <v>0</v>
      </c>
      <c r="AU774" s="4">
        <f ca="1">IF(AND(AQ774+AS774&gt;0,AR774+AT774&gt;0),COUNTIF(AU$6:AU773,"&gt;0")+1,0)</f>
        <v>0</v>
      </c>
    </row>
    <row r="775" spans="40:47">
      <c r="AN775" s="4">
        <v>22</v>
      </c>
      <c r="AO775" s="4">
        <v>2</v>
      </c>
      <c r="AP775" s="4">
        <v>2</v>
      </c>
      <c r="AQ775" s="6">
        <f ca="1">IF($AP775=1,IF(INDIRECT(ADDRESS(($AN775-1)*3+$AO775+5,$AP775+7))="",0,INDIRECT(ADDRESS(($AN775-1)*3+$AO775+5,$AP775+7))),IF(INDIRECT(ADDRESS(($AN775-1)*3+$AO775+5,$AP775+7))="",0,IF(COUNTIF(INDIRECT(ADDRESS(($AN775-1)*36+($AO775-1)*12+6,COLUMN())):INDIRECT(ADDRESS(($AN775-1)*36+($AO775-1)*12+$AP775+4,COLUMN())),INDIRECT(ADDRESS(($AN775-1)*3+$AO775+5,$AP775+7)))&gt;=1,0,INDIRECT(ADDRESS(($AN775-1)*3+$AO775+5,$AP775+7)))))</f>
        <v>0</v>
      </c>
      <c r="AR775" s="4">
        <f ca="1">COUNTIF(INDIRECT("H"&amp;(ROW()+12*(($AN775-1)*3+$AO775)-ROW())/12+5):INDIRECT("S"&amp;(ROW()+12*(($AN775-1)*3+$AO775)-ROW())/12+5),AQ775)</f>
        <v>0</v>
      </c>
      <c r="AS775" s="6">
        <f ca="1">IF($AP775=1,IF(INDIRECT(ADDRESS(($AN775-1)*3+$AO775+5,$AP775+20))="",0,INDIRECT(ADDRESS(($AN775-1)*3+$AO775+5,$AP775+20))),IF(INDIRECT(ADDRESS(($AN775-1)*3+$AO775+5,$AP775+20))="",0,IF(COUNTIF(INDIRECT(ADDRESS(($AN775-1)*36+($AO775-1)*12+6,COLUMN())):INDIRECT(ADDRESS(($AN775-1)*36+($AO775-1)*12+$AP775+4,COLUMN())),INDIRECT(ADDRESS(($AN775-1)*3+$AO775+5,$AP775+20)))&gt;=1,0,INDIRECT(ADDRESS(($AN775-1)*3+$AO775+5,$AP775+20)))))</f>
        <v>0</v>
      </c>
      <c r="AT775" s="4">
        <f ca="1">COUNTIF(INDIRECT("U"&amp;(ROW()+12*(($AN775-1)*3+$AO775)-ROW())/12+5):INDIRECT("AF"&amp;(ROW()+12*(($AN775-1)*3+$AO775)-ROW())/12+5),AS775)</f>
        <v>0</v>
      </c>
      <c r="AU775" s="4">
        <f ca="1">IF(AND(AQ775+AS775&gt;0,AR775+AT775&gt;0),COUNTIF(AU$6:AU774,"&gt;0")+1,0)</f>
        <v>0</v>
      </c>
    </row>
    <row r="776" spans="40:47">
      <c r="AN776" s="4">
        <v>22</v>
      </c>
      <c r="AO776" s="4">
        <v>2</v>
      </c>
      <c r="AP776" s="4">
        <v>3</v>
      </c>
      <c r="AQ776" s="6">
        <f ca="1">IF($AP776=1,IF(INDIRECT(ADDRESS(($AN776-1)*3+$AO776+5,$AP776+7))="",0,INDIRECT(ADDRESS(($AN776-1)*3+$AO776+5,$AP776+7))),IF(INDIRECT(ADDRESS(($AN776-1)*3+$AO776+5,$AP776+7))="",0,IF(COUNTIF(INDIRECT(ADDRESS(($AN776-1)*36+($AO776-1)*12+6,COLUMN())):INDIRECT(ADDRESS(($AN776-1)*36+($AO776-1)*12+$AP776+4,COLUMN())),INDIRECT(ADDRESS(($AN776-1)*3+$AO776+5,$AP776+7)))&gt;=1,0,INDIRECT(ADDRESS(($AN776-1)*3+$AO776+5,$AP776+7)))))</f>
        <v>0</v>
      </c>
      <c r="AR776" s="4">
        <f ca="1">COUNTIF(INDIRECT("H"&amp;(ROW()+12*(($AN776-1)*3+$AO776)-ROW())/12+5):INDIRECT("S"&amp;(ROW()+12*(($AN776-1)*3+$AO776)-ROW())/12+5),AQ776)</f>
        <v>0</v>
      </c>
      <c r="AS776" s="6">
        <f ca="1">IF($AP776=1,IF(INDIRECT(ADDRESS(($AN776-1)*3+$AO776+5,$AP776+20))="",0,INDIRECT(ADDRESS(($AN776-1)*3+$AO776+5,$AP776+20))),IF(INDIRECT(ADDRESS(($AN776-1)*3+$AO776+5,$AP776+20))="",0,IF(COUNTIF(INDIRECT(ADDRESS(($AN776-1)*36+($AO776-1)*12+6,COLUMN())):INDIRECT(ADDRESS(($AN776-1)*36+($AO776-1)*12+$AP776+4,COLUMN())),INDIRECT(ADDRESS(($AN776-1)*3+$AO776+5,$AP776+20)))&gt;=1,0,INDIRECT(ADDRESS(($AN776-1)*3+$AO776+5,$AP776+20)))))</f>
        <v>0</v>
      </c>
      <c r="AT776" s="4">
        <f ca="1">COUNTIF(INDIRECT("U"&amp;(ROW()+12*(($AN776-1)*3+$AO776)-ROW())/12+5):INDIRECT("AF"&amp;(ROW()+12*(($AN776-1)*3+$AO776)-ROW())/12+5),AS776)</f>
        <v>0</v>
      </c>
      <c r="AU776" s="4">
        <f ca="1">IF(AND(AQ776+AS776&gt;0,AR776+AT776&gt;0),COUNTIF(AU$6:AU775,"&gt;0")+1,0)</f>
        <v>0</v>
      </c>
    </row>
    <row r="777" spans="40:47">
      <c r="AN777" s="4">
        <v>22</v>
      </c>
      <c r="AO777" s="4">
        <v>2</v>
      </c>
      <c r="AP777" s="4">
        <v>4</v>
      </c>
      <c r="AQ777" s="6">
        <f ca="1">IF($AP777=1,IF(INDIRECT(ADDRESS(($AN777-1)*3+$AO777+5,$AP777+7))="",0,INDIRECT(ADDRESS(($AN777-1)*3+$AO777+5,$AP777+7))),IF(INDIRECT(ADDRESS(($AN777-1)*3+$AO777+5,$AP777+7))="",0,IF(COUNTIF(INDIRECT(ADDRESS(($AN777-1)*36+($AO777-1)*12+6,COLUMN())):INDIRECT(ADDRESS(($AN777-1)*36+($AO777-1)*12+$AP777+4,COLUMN())),INDIRECT(ADDRESS(($AN777-1)*3+$AO777+5,$AP777+7)))&gt;=1,0,INDIRECT(ADDRESS(($AN777-1)*3+$AO777+5,$AP777+7)))))</f>
        <v>0</v>
      </c>
      <c r="AR777" s="4">
        <f ca="1">COUNTIF(INDIRECT("H"&amp;(ROW()+12*(($AN777-1)*3+$AO777)-ROW())/12+5):INDIRECT("S"&amp;(ROW()+12*(($AN777-1)*3+$AO777)-ROW())/12+5),AQ777)</f>
        <v>0</v>
      </c>
      <c r="AS777" s="6">
        <f ca="1">IF($AP777=1,IF(INDIRECT(ADDRESS(($AN777-1)*3+$AO777+5,$AP777+20))="",0,INDIRECT(ADDRESS(($AN777-1)*3+$AO777+5,$AP777+20))),IF(INDIRECT(ADDRESS(($AN777-1)*3+$AO777+5,$AP777+20))="",0,IF(COUNTIF(INDIRECT(ADDRESS(($AN777-1)*36+($AO777-1)*12+6,COLUMN())):INDIRECT(ADDRESS(($AN777-1)*36+($AO777-1)*12+$AP777+4,COLUMN())),INDIRECT(ADDRESS(($AN777-1)*3+$AO777+5,$AP777+20)))&gt;=1,0,INDIRECT(ADDRESS(($AN777-1)*3+$AO777+5,$AP777+20)))))</f>
        <v>0</v>
      </c>
      <c r="AT777" s="4">
        <f ca="1">COUNTIF(INDIRECT("U"&amp;(ROW()+12*(($AN777-1)*3+$AO777)-ROW())/12+5):INDIRECT("AF"&amp;(ROW()+12*(($AN777-1)*3+$AO777)-ROW())/12+5),AS777)</f>
        <v>0</v>
      </c>
      <c r="AU777" s="4">
        <f ca="1">IF(AND(AQ777+AS777&gt;0,AR777+AT777&gt;0),COUNTIF(AU$6:AU776,"&gt;0")+1,0)</f>
        <v>0</v>
      </c>
    </row>
    <row r="778" spans="40:47">
      <c r="AN778" s="4">
        <v>22</v>
      </c>
      <c r="AO778" s="4">
        <v>2</v>
      </c>
      <c r="AP778" s="4">
        <v>5</v>
      </c>
      <c r="AQ778" s="6">
        <f ca="1">IF($AP778=1,IF(INDIRECT(ADDRESS(($AN778-1)*3+$AO778+5,$AP778+7))="",0,INDIRECT(ADDRESS(($AN778-1)*3+$AO778+5,$AP778+7))),IF(INDIRECT(ADDRESS(($AN778-1)*3+$AO778+5,$AP778+7))="",0,IF(COUNTIF(INDIRECT(ADDRESS(($AN778-1)*36+($AO778-1)*12+6,COLUMN())):INDIRECT(ADDRESS(($AN778-1)*36+($AO778-1)*12+$AP778+4,COLUMN())),INDIRECT(ADDRESS(($AN778-1)*3+$AO778+5,$AP778+7)))&gt;=1,0,INDIRECT(ADDRESS(($AN778-1)*3+$AO778+5,$AP778+7)))))</f>
        <v>0</v>
      </c>
      <c r="AR778" s="4">
        <f ca="1">COUNTIF(INDIRECT("H"&amp;(ROW()+12*(($AN778-1)*3+$AO778)-ROW())/12+5):INDIRECT("S"&amp;(ROW()+12*(($AN778-1)*3+$AO778)-ROW())/12+5),AQ778)</f>
        <v>0</v>
      </c>
      <c r="AS778" s="6">
        <f ca="1">IF($AP778=1,IF(INDIRECT(ADDRESS(($AN778-1)*3+$AO778+5,$AP778+20))="",0,INDIRECT(ADDRESS(($AN778-1)*3+$AO778+5,$AP778+20))),IF(INDIRECT(ADDRESS(($AN778-1)*3+$AO778+5,$AP778+20))="",0,IF(COUNTIF(INDIRECT(ADDRESS(($AN778-1)*36+($AO778-1)*12+6,COLUMN())):INDIRECT(ADDRESS(($AN778-1)*36+($AO778-1)*12+$AP778+4,COLUMN())),INDIRECT(ADDRESS(($AN778-1)*3+$AO778+5,$AP778+20)))&gt;=1,0,INDIRECT(ADDRESS(($AN778-1)*3+$AO778+5,$AP778+20)))))</f>
        <v>0</v>
      </c>
      <c r="AT778" s="4">
        <f ca="1">COUNTIF(INDIRECT("U"&amp;(ROW()+12*(($AN778-1)*3+$AO778)-ROW())/12+5):INDIRECT("AF"&amp;(ROW()+12*(($AN778-1)*3+$AO778)-ROW())/12+5),AS778)</f>
        <v>0</v>
      </c>
      <c r="AU778" s="4">
        <f ca="1">IF(AND(AQ778+AS778&gt;0,AR778+AT778&gt;0),COUNTIF(AU$6:AU777,"&gt;0")+1,0)</f>
        <v>0</v>
      </c>
    </row>
    <row r="779" spans="40:47">
      <c r="AN779" s="4">
        <v>22</v>
      </c>
      <c r="AO779" s="4">
        <v>2</v>
      </c>
      <c r="AP779" s="4">
        <v>6</v>
      </c>
      <c r="AQ779" s="6">
        <f ca="1">IF($AP779=1,IF(INDIRECT(ADDRESS(($AN779-1)*3+$AO779+5,$AP779+7))="",0,INDIRECT(ADDRESS(($AN779-1)*3+$AO779+5,$AP779+7))),IF(INDIRECT(ADDRESS(($AN779-1)*3+$AO779+5,$AP779+7))="",0,IF(COUNTIF(INDIRECT(ADDRESS(($AN779-1)*36+($AO779-1)*12+6,COLUMN())):INDIRECT(ADDRESS(($AN779-1)*36+($AO779-1)*12+$AP779+4,COLUMN())),INDIRECT(ADDRESS(($AN779-1)*3+$AO779+5,$AP779+7)))&gt;=1,0,INDIRECT(ADDRESS(($AN779-1)*3+$AO779+5,$AP779+7)))))</f>
        <v>0</v>
      </c>
      <c r="AR779" s="4">
        <f ca="1">COUNTIF(INDIRECT("H"&amp;(ROW()+12*(($AN779-1)*3+$AO779)-ROW())/12+5):INDIRECT("S"&amp;(ROW()+12*(($AN779-1)*3+$AO779)-ROW())/12+5),AQ779)</f>
        <v>0</v>
      </c>
      <c r="AS779" s="6">
        <f ca="1">IF($AP779=1,IF(INDIRECT(ADDRESS(($AN779-1)*3+$AO779+5,$AP779+20))="",0,INDIRECT(ADDRESS(($AN779-1)*3+$AO779+5,$AP779+20))),IF(INDIRECT(ADDRESS(($AN779-1)*3+$AO779+5,$AP779+20))="",0,IF(COUNTIF(INDIRECT(ADDRESS(($AN779-1)*36+($AO779-1)*12+6,COLUMN())):INDIRECT(ADDRESS(($AN779-1)*36+($AO779-1)*12+$AP779+4,COLUMN())),INDIRECT(ADDRESS(($AN779-1)*3+$AO779+5,$AP779+20)))&gt;=1,0,INDIRECT(ADDRESS(($AN779-1)*3+$AO779+5,$AP779+20)))))</f>
        <v>0</v>
      </c>
      <c r="AT779" s="4">
        <f ca="1">COUNTIF(INDIRECT("U"&amp;(ROW()+12*(($AN779-1)*3+$AO779)-ROW())/12+5):INDIRECT("AF"&amp;(ROW()+12*(($AN779-1)*3+$AO779)-ROW())/12+5),AS779)</f>
        <v>0</v>
      </c>
      <c r="AU779" s="4">
        <f ca="1">IF(AND(AQ779+AS779&gt;0,AR779+AT779&gt;0),COUNTIF(AU$6:AU778,"&gt;0")+1,0)</f>
        <v>0</v>
      </c>
    </row>
    <row r="780" spans="40:47">
      <c r="AN780" s="4">
        <v>22</v>
      </c>
      <c r="AO780" s="4">
        <v>2</v>
      </c>
      <c r="AP780" s="4">
        <v>7</v>
      </c>
      <c r="AQ780" s="6">
        <f ca="1">IF($AP780=1,IF(INDIRECT(ADDRESS(($AN780-1)*3+$AO780+5,$AP780+7))="",0,INDIRECT(ADDRESS(($AN780-1)*3+$AO780+5,$AP780+7))),IF(INDIRECT(ADDRESS(($AN780-1)*3+$AO780+5,$AP780+7))="",0,IF(COUNTIF(INDIRECT(ADDRESS(($AN780-1)*36+($AO780-1)*12+6,COLUMN())):INDIRECT(ADDRESS(($AN780-1)*36+($AO780-1)*12+$AP780+4,COLUMN())),INDIRECT(ADDRESS(($AN780-1)*3+$AO780+5,$AP780+7)))&gt;=1,0,INDIRECT(ADDRESS(($AN780-1)*3+$AO780+5,$AP780+7)))))</f>
        <v>0</v>
      </c>
      <c r="AR780" s="4">
        <f ca="1">COUNTIF(INDIRECT("H"&amp;(ROW()+12*(($AN780-1)*3+$AO780)-ROW())/12+5):INDIRECT("S"&amp;(ROW()+12*(($AN780-1)*3+$AO780)-ROW())/12+5),AQ780)</f>
        <v>0</v>
      </c>
      <c r="AS780" s="6">
        <f ca="1">IF($AP780=1,IF(INDIRECT(ADDRESS(($AN780-1)*3+$AO780+5,$AP780+20))="",0,INDIRECT(ADDRESS(($AN780-1)*3+$AO780+5,$AP780+20))),IF(INDIRECT(ADDRESS(($AN780-1)*3+$AO780+5,$AP780+20))="",0,IF(COUNTIF(INDIRECT(ADDRESS(($AN780-1)*36+($AO780-1)*12+6,COLUMN())):INDIRECT(ADDRESS(($AN780-1)*36+($AO780-1)*12+$AP780+4,COLUMN())),INDIRECT(ADDRESS(($AN780-1)*3+$AO780+5,$AP780+20)))&gt;=1,0,INDIRECT(ADDRESS(($AN780-1)*3+$AO780+5,$AP780+20)))))</f>
        <v>0</v>
      </c>
      <c r="AT780" s="4">
        <f ca="1">COUNTIF(INDIRECT("U"&amp;(ROW()+12*(($AN780-1)*3+$AO780)-ROW())/12+5):INDIRECT("AF"&amp;(ROW()+12*(($AN780-1)*3+$AO780)-ROW())/12+5),AS780)</f>
        <v>0</v>
      </c>
      <c r="AU780" s="4">
        <f ca="1">IF(AND(AQ780+AS780&gt;0,AR780+AT780&gt;0),COUNTIF(AU$6:AU779,"&gt;0")+1,0)</f>
        <v>0</v>
      </c>
    </row>
    <row r="781" spans="40:47">
      <c r="AN781" s="4">
        <v>22</v>
      </c>
      <c r="AO781" s="4">
        <v>2</v>
      </c>
      <c r="AP781" s="4">
        <v>8</v>
      </c>
      <c r="AQ781" s="6">
        <f ca="1">IF($AP781=1,IF(INDIRECT(ADDRESS(($AN781-1)*3+$AO781+5,$AP781+7))="",0,INDIRECT(ADDRESS(($AN781-1)*3+$AO781+5,$AP781+7))),IF(INDIRECT(ADDRESS(($AN781-1)*3+$AO781+5,$AP781+7))="",0,IF(COUNTIF(INDIRECT(ADDRESS(($AN781-1)*36+($AO781-1)*12+6,COLUMN())):INDIRECT(ADDRESS(($AN781-1)*36+($AO781-1)*12+$AP781+4,COLUMN())),INDIRECT(ADDRESS(($AN781-1)*3+$AO781+5,$AP781+7)))&gt;=1,0,INDIRECT(ADDRESS(($AN781-1)*3+$AO781+5,$AP781+7)))))</f>
        <v>0</v>
      </c>
      <c r="AR781" s="4">
        <f ca="1">COUNTIF(INDIRECT("H"&amp;(ROW()+12*(($AN781-1)*3+$AO781)-ROW())/12+5):INDIRECT("S"&amp;(ROW()+12*(($AN781-1)*3+$AO781)-ROW())/12+5),AQ781)</f>
        <v>0</v>
      </c>
      <c r="AS781" s="6">
        <f ca="1">IF($AP781=1,IF(INDIRECT(ADDRESS(($AN781-1)*3+$AO781+5,$AP781+20))="",0,INDIRECT(ADDRESS(($AN781-1)*3+$AO781+5,$AP781+20))),IF(INDIRECT(ADDRESS(($AN781-1)*3+$AO781+5,$AP781+20))="",0,IF(COUNTIF(INDIRECT(ADDRESS(($AN781-1)*36+($AO781-1)*12+6,COLUMN())):INDIRECT(ADDRESS(($AN781-1)*36+($AO781-1)*12+$AP781+4,COLUMN())),INDIRECT(ADDRESS(($AN781-1)*3+$AO781+5,$AP781+20)))&gt;=1,0,INDIRECT(ADDRESS(($AN781-1)*3+$AO781+5,$AP781+20)))))</f>
        <v>0</v>
      </c>
      <c r="AT781" s="4">
        <f ca="1">COUNTIF(INDIRECT("U"&amp;(ROW()+12*(($AN781-1)*3+$AO781)-ROW())/12+5):INDIRECT("AF"&amp;(ROW()+12*(($AN781-1)*3+$AO781)-ROW())/12+5),AS781)</f>
        <v>0</v>
      </c>
      <c r="AU781" s="4">
        <f ca="1">IF(AND(AQ781+AS781&gt;0,AR781+AT781&gt;0),COUNTIF(AU$6:AU780,"&gt;0")+1,0)</f>
        <v>0</v>
      </c>
    </row>
    <row r="782" spans="40:47">
      <c r="AN782" s="4">
        <v>22</v>
      </c>
      <c r="AO782" s="4">
        <v>2</v>
      </c>
      <c r="AP782" s="4">
        <v>9</v>
      </c>
      <c r="AQ782" s="6">
        <f ca="1">IF($AP782=1,IF(INDIRECT(ADDRESS(($AN782-1)*3+$AO782+5,$AP782+7))="",0,INDIRECT(ADDRESS(($AN782-1)*3+$AO782+5,$AP782+7))),IF(INDIRECT(ADDRESS(($AN782-1)*3+$AO782+5,$AP782+7))="",0,IF(COUNTIF(INDIRECT(ADDRESS(($AN782-1)*36+($AO782-1)*12+6,COLUMN())):INDIRECT(ADDRESS(($AN782-1)*36+($AO782-1)*12+$AP782+4,COLUMN())),INDIRECT(ADDRESS(($AN782-1)*3+$AO782+5,$AP782+7)))&gt;=1,0,INDIRECT(ADDRESS(($AN782-1)*3+$AO782+5,$AP782+7)))))</f>
        <v>0</v>
      </c>
      <c r="AR782" s="4">
        <f ca="1">COUNTIF(INDIRECT("H"&amp;(ROW()+12*(($AN782-1)*3+$AO782)-ROW())/12+5):INDIRECT("S"&amp;(ROW()+12*(($AN782-1)*3+$AO782)-ROW())/12+5),AQ782)</f>
        <v>0</v>
      </c>
      <c r="AS782" s="6">
        <f ca="1">IF($AP782=1,IF(INDIRECT(ADDRESS(($AN782-1)*3+$AO782+5,$AP782+20))="",0,INDIRECT(ADDRESS(($AN782-1)*3+$AO782+5,$AP782+20))),IF(INDIRECT(ADDRESS(($AN782-1)*3+$AO782+5,$AP782+20))="",0,IF(COUNTIF(INDIRECT(ADDRESS(($AN782-1)*36+($AO782-1)*12+6,COLUMN())):INDIRECT(ADDRESS(($AN782-1)*36+($AO782-1)*12+$AP782+4,COLUMN())),INDIRECT(ADDRESS(($AN782-1)*3+$AO782+5,$AP782+20)))&gt;=1,0,INDIRECT(ADDRESS(($AN782-1)*3+$AO782+5,$AP782+20)))))</f>
        <v>0</v>
      </c>
      <c r="AT782" s="4">
        <f ca="1">COUNTIF(INDIRECT("U"&amp;(ROW()+12*(($AN782-1)*3+$AO782)-ROW())/12+5):INDIRECT("AF"&amp;(ROW()+12*(($AN782-1)*3+$AO782)-ROW())/12+5),AS782)</f>
        <v>0</v>
      </c>
      <c r="AU782" s="4">
        <f ca="1">IF(AND(AQ782+AS782&gt;0,AR782+AT782&gt;0),COUNTIF(AU$6:AU781,"&gt;0")+1,0)</f>
        <v>0</v>
      </c>
    </row>
    <row r="783" spans="40:47">
      <c r="AN783" s="4">
        <v>22</v>
      </c>
      <c r="AO783" s="4">
        <v>2</v>
      </c>
      <c r="AP783" s="4">
        <v>10</v>
      </c>
      <c r="AQ783" s="6">
        <f ca="1">IF($AP783=1,IF(INDIRECT(ADDRESS(($AN783-1)*3+$AO783+5,$AP783+7))="",0,INDIRECT(ADDRESS(($AN783-1)*3+$AO783+5,$AP783+7))),IF(INDIRECT(ADDRESS(($AN783-1)*3+$AO783+5,$AP783+7))="",0,IF(COUNTIF(INDIRECT(ADDRESS(($AN783-1)*36+($AO783-1)*12+6,COLUMN())):INDIRECT(ADDRESS(($AN783-1)*36+($AO783-1)*12+$AP783+4,COLUMN())),INDIRECT(ADDRESS(($AN783-1)*3+$AO783+5,$AP783+7)))&gt;=1,0,INDIRECT(ADDRESS(($AN783-1)*3+$AO783+5,$AP783+7)))))</f>
        <v>0</v>
      </c>
      <c r="AR783" s="4">
        <f ca="1">COUNTIF(INDIRECT("H"&amp;(ROW()+12*(($AN783-1)*3+$AO783)-ROW())/12+5):INDIRECT("S"&amp;(ROW()+12*(($AN783-1)*3+$AO783)-ROW())/12+5),AQ783)</f>
        <v>0</v>
      </c>
      <c r="AS783" s="6">
        <f ca="1">IF($AP783=1,IF(INDIRECT(ADDRESS(($AN783-1)*3+$AO783+5,$AP783+20))="",0,INDIRECT(ADDRESS(($AN783-1)*3+$AO783+5,$AP783+20))),IF(INDIRECT(ADDRESS(($AN783-1)*3+$AO783+5,$AP783+20))="",0,IF(COUNTIF(INDIRECT(ADDRESS(($AN783-1)*36+($AO783-1)*12+6,COLUMN())):INDIRECT(ADDRESS(($AN783-1)*36+($AO783-1)*12+$AP783+4,COLUMN())),INDIRECT(ADDRESS(($AN783-1)*3+$AO783+5,$AP783+20)))&gt;=1,0,INDIRECT(ADDRESS(($AN783-1)*3+$AO783+5,$AP783+20)))))</f>
        <v>0</v>
      </c>
      <c r="AT783" s="4">
        <f ca="1">COUNTIF(INDIRECT("U"&amp;(ROW()+12*(($AN783-1)*3+$AO783)-ROW())/12+5):INDIRECT("AF"&amp;(ROW()+12*(($AN783-1)*3+$AO783)-ROW())/12+5),AS783)</f>
        <v>0</v>
      </c>
      <c r="AU783" s="4">
        <f ca="1">IF(AND(AQ783+AS783&gt;0,AR783+AT783&gt;0),COUNTIF(AU$6:AU782,"&gt;0")+1,0)</f>
        <v>0</v>
      </c>
    </row>
    <row r="784" spans="40:47">
      <c r="AN784" s="4">
        <v>22</v>
      </c>
      <c r="AO784" s="4">
        <v>2</v>
      </c>
      <c r="AP784" s="4">
        <v>11</v>
      </c>
      <c r="AQ784" s="6">
        <f ca="1">IF($AP784=1,IF(INDIRECT(ADDRESS(($AN784-1)*3+$AO784+5,$AP784+7))="",0,INDIRECT(ADDRESS(($AN784-1)*3+$AO784+5,$AP784+7))),IF(INDIRECT(ADDRESS(($AN784-1)*3+$AO784+5,$AP784+7))="",0,IF(COUNTIF(INDIRECT(ADDRESS(($AN784-1)*36+($AO784-1)*12+6,COLUMN())):INDIRECT(ADDRESS(($AN784-1)*36+($AO784-1)*12+$AP784+4,COLUMN())),INDIRECT(ADDRESS(($AN784-1)*3+$AO784+5,$AP784+7)))&gt;=1,0,INDIRECT(ADDRESS(($AN784-1)*3+$AO784+5,$AP784+7)))))</f>
        <v>0</v>
      </c>
      <c r="AR784" s="4">
        <f ca="1">COUNTIF(INDIRECT("H"&amp;(ROW()+12*(($AN784-1)*3+$AO784)-ROW())/12+5):INDIRECT("S"&amp;(ROW()+12*(($AN784-1)*3+$AO784)-ROW())/12+5),AQ784)</f>
        <v>0</v>
      </c>
      <c r="AS784" s="6">
        <f ca="1">IF($AP784=1,IF(INDIRECT(ADDRESS(($AN784-1)*3+$AO784+5,$AP784+20))="",0,INDIRECT(ADDRESS(($AN784-1)*3+$AO784+5,$AP784+20))),IF(INDIRECT(ADDRESS(($AN784-1)*3+$AO784+5,$AP784+20))="",0,IF(COUNTIF(INDIRECT(ADDRESS(($AN784-1)*36+($AO784-1)*12+6,COLUMN())):INDIRECT(ADDRESS(($AN784-1)*36+($AO784-1)*12+$AP784+4,COLUMN())),INDIRECT(ADDRESS(($AN784-1)*3+$AO784+5,$AP784+20)))&gt;=1,0,INDIRECT(ADDRESS(($AN784-1)*3+$AO784+5,$AP784+20)))))</f>
        <v>0</v>
      </c>
      <c r="AT784" s="4">
        <f ca="1">COUNTIF(INDIRECT("U"&amp;(ROW()+12*(($AN784-1)*3+$AO784)-ROW())/12+5):INDIRECT("AF"&amp;(ROW()+12*(($AN784-1)*3+$AO784)-ROW())/12+5),AS784)</f>
        <v>0</v>
      </c>
      <c r="AU784" s="4">
        <f ca="1">IF(AND(AQ784+AS784&gt;0,AR784+AT784&gt;0),COUNTIF(AU$6:AU783,"&gt;0")+1,0)</f>
        <v>0</v>
      </c>
    </row>
    <row r="785" spans="40:47">
      <c r="AN785" s="4">
        <v>22</v>
      </c>
      <c r="AO785" s="4">
        <v>2</v>
      </c>
      <c r="AP785" s="4">
        <v>12</v>
      </c>
      <c r="AQ785" s="6">
        <f ca="1">IF($AP785=1,IF(INDIRECT(ADDRESS(($AN785-1)*3+$AO785+5,$AP785+7))="",0,INDIRECT(ADDRESS(($AN785-1)*3+$AO785+5,$AP785+7))),IF(INDIRECT(ADDRESS(($AN785-1)*3+$AO785+5,$AP785+7))="",0,IF(COUNTIF(INDIRECT(ADDRESS(($AN785-1)*36+($AO785-1)*12+6,COLUMN())):INDIRECT(ADDRESS(($AN785-1)*36+($AO785-1)*12+$AP785+4,COLUMN())),INDIRECT(ADDRESS(($AN785-1)*3+$AO785+5,$AP785+7)))&gt;=1,0,INDIRECT(ADDRESS(($AN785-1)*3+$AO785+5,$AP785+7)))))</f>
        <v>0</v>
      </c>
      <c r="AR785" s="4">
        <f ca="1">COUNTIF(INDIRECT("H"&amp;(ROW()+12*(($AN785-1)*3+$AO785)-ROW())/12+5):INDIRECT("S"&amp;(ROW()+12*(($AN785-1)*3+$AO785)-ROW())/12+5),AQ785)</f>
        <v>0</v>
      </c>
      <c r="AS785" s="6">
        <f ca="1">IF($AP785=1,IF(INDIRECT(ADDRESS(($AN785-1)*3+$AO785+5,$AP785+20))="",0,INDIRECT(ADDRESS(($AN785-1)*3+$AO785+5,$AP785+20))),IF(INDIRECT(ADDRESS(($AN785-1)*3+$AO785+5,$AP785+20))="",0,IF(COUNTIF(INDIRECT(ADDRESS(($AN785-1)*36+($AO785-1)*12+6,COLUMN())):INDIRECT(ADDRESS(($AN785-1)*36+($AO785-1)*12+$AP785+4,COLUMN())),INDIRECT(ADDRESS(($AN785-1)*3+$AO785+5,$AP785+20)))&gt;=1,0,INDIRECT(ADDRESS(($AN785-1)*3+$AO785+5,$AP785+20)))))</f>
        <v>0</v>
      </c>
      <c r="AT785" s="4">
        <f ca="1">COUNTIF(INDIRECT("U"&amp;(ROW()+12*(($AN785-1)*3+$AO785)-ROW())/12+5):INDIRECT("AF"&amp;(ROW()+12*(($AN785-1)*3+$AO785)-ROW())/12+5),AS785)</f>
        <v>0</v>
      </c>
      <c r="AU785" s="4">
        <f ca="1">IF(AND(AQ785+AS785&gt;0,AR785+AT785&gt;0),COUNTIF(AU$6:AU784,"&gt;0")+1,0)</f>
        <v>0</v>
      </c>
    </row>
    <row r="786" spans="40:47">
      <c r="AN786" s="4">
        <v>22</v>
      </c>
      <c r="AO786" s="4">
        <v>3</v>
      </c>
      <c r="AP786" s="4">
        <v>1</v>
      </c>
      <c r="AQ786" s="6">
        <f ca="1">IF($AP786=1,IF(INDIRECT(ADDRESS(($AN786-1)*3+$AO786+5,$AP786+7))="",0,INDIRECT(ADDRESS(($AN786-1)*3+$AO786+5,$AP786+7))),IF(INDIRECT(ADDRESS(($AN786-1)*3+$AO786+5,$AP786+7))="",0,IF(COUNTIF(INDIRECT(ADDRESS(($AN786-1)*36+($AO786-1)*12+6,COLUMN())):INDIRECT(ADDRESS(($AN786-1)*36+($AO786-1)*12+$AP786+4,COLUMN())),INDIRECT(ADDRESS(($AN786-1)*3+$AO786+5,$AP786+7)))&gt;=1,0,INDIRECT(ADDRESS(($AN786-1)*3+$AO786+5,$AP786+7)))))</f>
        <v>0</v>
      </c>
      <c r="AR786" s="4">
        <f ca="1">COUNTIF(INDIRECT("H"&amp;(ROW()+12*(($AN786-1)*3+$AO786)-ROW())/12+5):INDIRECT("S"&amp;(ROW()+12*(($AN786-1)*3+$AO786)-ROW())/12+5),AQ786)</f>
        <v>0</v>
      </c>
      <c r="AS786" s="6">
        <f ca="1">IF($AP786=1,IF(INDIRECT(ADDRESS(($AN786-1)*3+$AO786+5,$AP786+20))="",0,INDIRECT(ADDRESS(($AN786-1)*3+$AO786+5,$AP786+20))),IF(INDIRECT(ADDRESS(($AN786-1)*3+$AO786+5,$AP786+20))="",0,IF(COUNTIF(INDIRECT(ADDRESS(($AN786-1)*36+($AO786-1)*12+6,COLUMN())):INDIRECT(ADDRESS(($AN786-1)*36+($AO786-1)*12+$AP786+4,COLUMN())),INDIRECT(ADDRESS(($AN786-1)*3+$AO786+5,$AP786+20)))&gt;=1,0,INDIRECT(ADDRESS(($AN786-1)*3+$AO786+5,$AP786+20)))))</f>
        <v>0</v>
      </c>
      <c r="AT786" s="4">
        <f ca="1">COUNTIF(INDIRECT("U"&amp;(ROW()+12*(($AN786-1)*3+$AO786)-ROW())/12+5):INDIRECT("AF"&amp;(ROW()+12*(($AN786-1)*3+$AO786)-ROW())/12+5),AS786)</f>
        <v>0</v>
      </c>
      <c r="AU786" s="4">
        <f ca="1">IF(AND(AQ786+AS786&gt;0,AR786+AT786&gt;0),COUNTIF(AU$6:AU785,"&gt;0")+1,0)</f>
        <v>0</v>
      </c>
    </row>
    <row r="787" spans="40:47">
      <c r="AN787" s="4">
        <v>22</v>
      </c>
      <c r="AO787" s="4">
        <v>3</v>
      </c>
      <c r="AP787" s="4">
        <v>2</v>
      </c>
      <c r="AQ787" s="6">
        <f ca="1">IF($AP787=1,IF(INDIRECT(ADDRESS(($AN787-1)*3+$AO787+5,$AP787+7))="",0,INDIRECT(ADDRESS(($AN787-1)*3+$AO787+5,$AP787+7))),IF(INDIRECT(ADDRESS(($AN787-1)*3+$AO787+5,$AP787+7))="",0,IF(COUNTIF(INDIRECT(ADDRESS(($AN787-1)*36+($AO787-1)*12+6,COLUMN())):INDIRECT(ADDRESS(($AN787-1)*36+($AO787-1)*12+$AP787+4,COLUMN())),INDIRECT(ADDRESS(($AN787-1)*3+$AO787+5,$AP787+7)))&gt;=1,0,INDIRECT(ADDRESS(($AN787-1)*3+$AO787+5,$AP787+7)))))</f>
        <v>0</v>
      </c>
      <c r="AR787" s="4">
        <f ca="1">COUNTIF(INDIRECT("H"&amp;(ROW()+12*(($AN787-1)*3+$AO787)-ROW())/12+5):INDIRECT("S"&amp;(ROW()+12*(($AN787-1)*3+$AO787)-ROW())/12+5),AQ787)</f>
        <v>0</v>
      </c>
      <c r="AS787" s="6">
        <f ca="1">IF($AP787=1,IF(INDIRECT(ADDRESS(($AN787-1)*3+$AO787+5,$AP787+20))="",0,INDIRECT(ADDRESS(($AN787-1)*3+$AO787+5,$AP787+20))),IF(INDIRECT(ADDRESS(($AN787-1)*3+$AO787+5,$AP787+20))="",0,IF(COUNTIF(INDIRECT(ADDRESS(($AN787-1)*36+($AO787-1)*12+6,COLUMN())):INDIRECT(ADDRESS(($AN787-1)*36+($AO787-1)*12+$AP787+4,COLUMN())),INDIRECT(ADDRESS(($AN787-1)*3+$AO787+5,$AP787+20)))&gt;=1,0,INDIRECT(ADDRESS(($AN787-1)*3+$AO787+5,$AP787+20)))))</f>
        <v>0</v>
      </c>
      <c r="AT787" s="4">
        <f ca="1">COUNTIF(INDIRECT("U"&amp;(ROW()+12*(($AN787-1)*3+$AO787)-ROW())/12+5):INDIRECT("AF"&amp;(ROW()+12*(($AN787-1)*3+$AO787)-ROW())/12+5),AS787)</f>
        <v>0</v>
      </c>
      <c r="AU787" s="4">
        <f ca="1">IF(AND(AQ787+AS787&gt;0,AR787+AT787&gt;0),COUNTIF(AU$6:AU786,"&gt;0")+1,0)</f>
        <v>0</v>
      </c>
    </row>
    <row r="788" spans="40:47">
      <c r="AN788" s="4">
        <v>22</v>
      </c>
      <c r="AO788" s="4">
        <v>3</v>
      </c>
      <c r="AP788" s="4">
        <v>3</v>
      </c>
      <c r="AQ788" s="6">
        <f ca="1">IF($AP788=1,IF(INDIRECT(ADDRESS(($AN788-1)*3+$AO788+5,$AP788+7))="",0,INDIRECT(ADDRESS(($AN788-1)*3+$AO788+5,$AP788+7))),IF(INDIRECT(ADDRESS(($AN788-1)*3+$AO788+5,$AP788+7))="",0,IF(COUNTIF(INDIRECT(ADDRESS(($AN788-1)*36+($AO788-1)*12+6,COLUMN())):INDIRECT(ADDRESS(($AN788-1)*36+($AO788-1)*12+$AP788+4,COLUMN())),INDIRECT(ADDRESS(($AN788-1)*3+$AO788+5,$AP788+7)))&gt;=1,0,INDIRECT(ADDRESS(($AN788-1)*3+$AO788+5,$AP788+7)))))</f>
        <v>0</v>
      </c>
      <c r="AR788" s="4">
        <f ca="1">COUNTIF(INDIRECT("H"&amp;(ROW()+12*(($AN788-1)*3+$AO788)-ROW())/12+5):INDIRECT("S"&amp;(ROW()+12*(($AN788-1)*3+$AO788)-ROW())/12+5),AQ788)</f>
        <v>0</v>
      </c>
      <c r="AS788" s="6">
        <f ca="1">IF($AP788=1,IF(INDIRECT(ADDRESS(($AN788-1)*3+$AO788+5,$AP788+20))="",0,INDIRECT(ADDRESS(($AN788-1)*3+$AO788+5,$AP788+20))),IF(INDIRECT(ADDRESS(($AN788-1)*3+$AO788+5,$AP788+20))="",0,IF(COUNTIF(INDIRECT(ADDRESS(($AN788-1)*36+($AO788-1)*12+6,COLUMN())):INDIRECT(ADDRESS(($AN788-1)*36+($AO788-1)*12+$AP788+4,COLUMN())),INDIRECT(ADDRESS(($AN788-1)*3+$AO788+5,$AP788+20)))&gt;=1,0,INDIRECT(ADDRESS(($AN788-1)*3+$AO788+5,$AP788+20)))))</f>
        <v>0</v>
      </c>
      <c r="AT788" s="4">
        <f ca="1">COUNTIF(INDIRECT("U"&amp;(ROW()+12*(($AN788-1)*3+$AO788)-ROW())/12+5):INDIRECT("AF"&amp;(ROW()+12*(($AN788-1)*3+$AO788)-ROW())/12+5),AS788)</f>
        <v>0</v>
      </c>
      <c r="AU788" s="4">
        <f ca="1">IF(AND(AQ788+AS788&gt;0,AR788+AT788&gt;0),COUNTIF(AU$6:AU787,"&gt;0")+1,0)</f>
        <v>0</v>
      </c>
    </row>
    <row r="789" spans="40:47">
      <c r="AN789" s="4">
        <v>22</v>
      </c>
      <c r="AO789" s="4">
        <v>3</v>
      </c>
      <c r="AP789" s="4">
        <v>4</v>
      </c>
      <c r="AQ789" s="6">
        <f ca="1">IF($AP789=1,IF(INDIRECT(ADDRESS(($AN789-1)*3+$AO789+5,$AP789+7))="",0,INDIRECT(ADDRESS(($AN789-1)*3+$AO789+5,$AP789+7))),IF(INDIRECT(ADDRESS(($AN789-1)*3+$AO789+5,$AP789+7))="",0,IF(COUNTIF(INDIRECT(ADDRESS(($AN789-1)*36+($AO789-1)*12+6,COLUMN())):INDIRECT(ADDRESS(($AN789-1)*36+($AO789-1)*12+$AP789+4,COLUMN())),INDIRECT(ADDRESS(($AN789-1)*3+$AO789+5,$AP789+7)))&gt;=1,0,INDIRECT(ADDRESS(($AN789-1)*3+$AO789+5,$AP789+7)))))</f>
        <v>0</v>
      </c>
      <c r="AR789" s="4">
        <f ca="1">COUNTIF(INDIRECT("H"&amp;(ROW()+12*(($AN789-1)*3+$AO789)-ROW())/12+5):INDIRECT("S"&amp;(ROW()+12*(($AN789-1)*3+$AO789)-ROW())/12+5),AQ789)</f>
        <v>0</v>
      </c>
      <c r="AS789" s="6">
        <f ca="1">IF($AP789=1,IF(INDIRECT(ADDRESS(($AN789-1)*3+$AO789+5,$AP789+20))="",0,INDIRECT(ADDRESS(($AN789-1)*3+$AO789+5,$AP789+20))),IF(INDIRECT(ADDRESS(($AN789-1)*3+$AO789+5,$AP789+20))="",0,IF(COUNTIF(INDIRECT(ADDRESS(($AN789-1)*36+($AO789-1)*12+6,COLUMN())):INDIRECT(ADDRESS(($AN789-1)*36+($AO789-1)*12+$AP789+4,COLUMN())),INDIRECT(ADDRESS(($AN789-1)*3+$AO789+5,$AP789+20)))&gt;=1,0,INDIRECT(ADDRESS(($AN789-1)*3+$AO789+5,$AP789+20)))))</f>
        <v>0</v>
      </c>
      <c r="AT789" s="4">
        <f ca="1">COUNTIF(INDIRECT("U"&amp;(ROW()+12*(($AN789-1)*3+$AO789)-ROW())/12+5):INDIRECT("AF"&amp;(ROW()+12*(($AN789-1)*3+$AO789)-ROW())/12+5),AS789)</f>
        <v>0</v>
      </c>
      <c r="AU789" s="4">
        <f ca="1">IF(AND(AQ789+AS789&gt;0,AR789+AT789&gt;0),COUNTIF(AU$6:AU788,"&gt;0")+1,0)</f>
        <v>0</v>
      </c>
    </row>
    <row r="790" spans="40:47">
      <c r="AN790" s="4">
        <v>22</v>
      </c>
      <c r="AO790" s="4">
        <v>3</v>
      </c>
      <c r="AP790" s="4">
        <v>5</v>
      </c>
      <c r="AQ790" s="6">
        <f ca="1">IF($AP790=1,IF(INDIRECT(ADDRESS(($AN790-1)*3+$AO790+5,$AP790+7))="",0,INDIRECT(ADDRESS(($AN790-1)*3+$AO790+5,$AP790+7))),IF(INDIRECT(ADDRESS(($AN790-1)*3+$AO790+5,$AP790+7))="",0,IF(COUNTIF(INDIRECT(ADDRESS(($AN790-1)*36+($AO790-1)*12+6,COLUMN())):INDIRECT(ADDRESS(($AN790-1)*36+($AO790-1)*12+$AP790+4,COLUMN())),INDIRECT(ADDRESS(($AN790-1)*3+$AO790+5,$AP790+7)))&gt;=1,0,INDIRECT(ADDRESS(($AN790-1)*3+$AO790+5,$AP790+7)))))</f>
        <v>0</v>
      </c>
      <c r="AR790" s="4">
        <f ca="1">COUNTIF(INDIRECT("H"&amp;(ROW()+12*(($AN790-1)*3+$AO790)-ROW())/12+5):INDIRECT("S"&amp;(ROW()+12*(($AN790-1)*3+$AO790)-ROW())/12+5),AQ790)</f>
        <v>0</v>
      </c>
      <c r="AS790" s="6">
        <f ca="1">IF($AP790=1,IF(INDIRECT(ADDRESS(($AN790-1)*3+$AO790+5,$AP790+20))="",0,INDIRECT(ADDRESS(($AN790-1)*3+$AO790+5,$AP790+20))),IF(INDIRECT(ADDRESS(($AN790-1)*3+$AO790+5,$AP790+20))="",0,IF(COUNTIF(INDIRECT(ADDRESS(($AN790-1)*36+($AO790-1)*12+6,COLUMN())):INDIRECT(ADDRESS(($AN790-1)*36+($AO790-1)*12+$AP790+4,COLUMN())),INDIRECT(ADDRESS(($AN790-1)*3+$AO790+5,$AP790+20)))&gt;=1,0,INDIRECT(ADDRESS(($AN790-1)*3+$AO790+5,$AP790+20)))))</f>
        <v>0</v>
      </c>
      <c r="AT790" s="4">
        <f ca="1">COUNTIF(INDIRECT("U"&amp;(ROW()+12*(($AN790-1)*3+$AO790)-ROW())/12+5):INDIRECT("AF"&amp;(ROW()+12*(($AN790-1)*3+$AO790)-ROW())/12+5),AS790)</f>
        <v>0</v>
      </c>
      <c r="AU790" s="4">
        <f ca="1">IF(AND(AQ790+AS790&gt;0,AR790+AT790&gt;0),COUNTIF(AU$6:AU789,"&gt;0")+1,0)</f>
        <v>0</v>
      </c>
    </row>
    <row r="791" spans="40:47">
      <c r="AN791" s="4">
        <v>22</v>
      </c>
      <c r="AO791" s="4">
        <v>3</v>
      </c>
      <c r="AP791" s="4">
        <v>6</v>
      </c>
      <c r="AQ791" s="6">
        <f ca="1">IF($AP791=1,IF(INDIRECT(ADDRESS(($AN791-1)*3+$AO791+5,$AP791+7))="",0,INDIRECT(ADDRESS(($AN791-1)*3+$AO791+5,$AP791+7))),IF(INDIRECT(ADDRESS(($AN791-1)*3+$AO791+5,$AP791+7))="",0,IF(COUNTIF(INDIRECT(ADDRESS(($AN791-1)*36+($AO791-1)*12+6,COLUMN())):INDIRECT(ADDRESS(($AN791-1)*36+($AO791-1)*12+$AP791+4,COLUMN())),INDIRECT(ADDRESS(($AN791-1)*3+$AO791+5,$AP791+7)))&gt;=1,0,INDIRECT(ADDRESS(($AN791-1)*3+$AO791+5,$AP791+7)))))</f>
        <v>0</v>
      </c>
      <c r="AR791" s="4">
        <f ca="1">COUNTIF(INDIRECT("H"&amp;(ROW()+12*(($AN791-1)*3+$AO791)-ROW())/12+5):INDIRECT("S"&amp;(ROW()+12*(($AN791-1)*3+$AO791)-ROW())/12+5),AQ791)</f>
        <v>0</v>
      </c>
      <c r="AS791" s="6">
        <f ca="1">IF($AP791=1,IF(INDIRECT(ADDRESS(($AN791-1)*3+$AO791+5,$AP791+20))="",0,INDIRECT(ADDRESS(($AN791-1)*3+$AO791+5,$AP791+20))),IF(INDIRECT(ADDRESS(($AN791-1)*3+$AO791+5,$AP791+20))="",0,IF(COUNTIF(INDIRECT(ADDRESS(($AN791-1)*36+($AO791-1)*12+6,COLUMN())):INDIRECT(ADDRESS(($AN791-1)*36+($AO791-1)*12+$AP791+4,COLUMN())),INDIRECT(ADDRESS(($AN791-1)*3+$AO791+5,$AP791+20)))&gt;=1,0,INDIRECT(ADDRESS(($AN791-1)*3+$AO791+5,$AP791+20)))))</f>
        <v>0</v>
      </c>
      <c r="AT791" s="4">
        <f ca="1">COUNTIF(INDIRECT("U"&amp;(ROW()+12*(($AN791-1)*3+$AO791)-ROW())/12+5):INDIRECT("AF"&amp;(ROW()+12*(($AN791-1)*3+$AO791)-ROW())/12+5),AS791)</f>
        <v>0</v>
      </c>
      <c r="AU791" s="4">
        <f ca="1">IF(AND(AQ791+AS791&gt;0,AR791+AT791&gt;0),COUNTIF(AU$6:AU790,"&gt;0")+1,0)</f>
        <v>0</v>
      </c>
    </row>
    <row r="792" spans="40:47">
      <c r="AN792" s="4">
        <v>22</v>
      </c>
      <c r="AO792" s="4">
        <v>3</v>
      </c>
      <c r="AP792" s="4">
        <v>7</v>
      </c>
      <c r="AQ792" s="6">
        <f ca="1">IF($AP792=1,IF(INDIRECT(ADDRESS(($AN792-1)*3+$AO792+5,$AP792+7))="",0,INDIRECT(ADDRESS(($AN792-1)*3+$AO792+5,$AP792+7))),IF(INDIRECT(ADDRESS(($AN792-1)*3+$AO792+5,$AP792+7))="",0,IF(COUNTIF(INDIRECT(ADDRESS(($AN792-1)*36+($AO792-1)*12+6,COLUMN())):INDIRECT(ADDRESS(($AN792-1)*36+($AO792-1)*12+$AP792+4,COLUMN())),INDIRECT(ADDRESS(($AN792-1)*3+$AO792+5,$AP792+7)))&gt;=1,0,INDIRECT(ADDRESS(($AN792-1)*3+$AO792+5,$AP792+7)))))</f>
        <v>0</v>
      </c>
      <c r="AR792" s="4">
        <f ca="1">COUNTIF(INDIRECT("H"&amp;(ROW()+12*(($AN792-1)*3+$AO792)-ROW())/12+5):INDIRECT("S"&amp;(ROW()+12*(($AN792-1)*3+$AO792)-ROW())/12+5),AQ792)</f>
        <v>0</v>
      </c>
      <c r="AS792" s="6">
        <f ca="1">IF($AP792=1,IF(INDIRECT(ADDRESS(($AN792-1)*3+$AO792+5,$AP792+20))="",0,INDIRECT(ADDRESS(($AN792-1)*3+$AO792+5,$AP792+20))),IF(INDIRECT(ADDRESS(($AN792-1)*3+$AO792+5,$AP792+20))="",0,IF(COUNTIF(INDIRECT(ADDRESS(($AN792-1)*36+($AO792-1)*12+6,COLUMN())):INDIRECT(ADDRESS(($AN792-1)*36+($AO792-1)*12+$AP792+4,COLUMN())),INDIRECT(ADDRESS(($AN792-1)*3+$AO792+5,$AP792+20)))&gt;=1,0,INDIRECT(ADDRESS(($AN792-1)*3+$AO792+5,$AP792+20)))))</f>
        <v>0</v>
      </c>
      <c r="AT792" s="4">
        <f ca="1">COUNTIF(INDIRECT("U"&amp;(ROW()+12*(($AN792-1)*3+$AO792)-ROW())/12+5):INDIRECT("AF"&amp;(ROW()+12*(($AN792-1)*3+$AO792)-ROW())/12+5),AS792)</f>
        <v>0</v>
      </c>
      <c r="AU792" s="4">
        <f ca="1">IF(AND(AQ792+AS792&gt;0,AR792+AT792&gt;0),COUNTIF(AU$6:AU791,"&gt;0")+1,0)</f>
        <v>0</v>
      </c>
    </row>
    <row r="793" spans="40:47">
      <c r="AN793" s="4">
        <v>22</v>
      </c>
      <c r="AO793" s="4">
        <v>3</v>
      </c>
      <c r="AP793" s="4">
        <v>8</v>
      </c>
      <c r="AQ793" s="6">
        <f ca="1">IF($AP793=1,IF(INDIRECT(ADDRESS(($AN793-1)*3+$AO793+5,$AP793+7))="",0,INDIRECT(ADDRESS(($AN793-1)*3+$AO793+5,$AP793+7))),IF(INDIRECT(ADDRESS(($AN793-1)*3+$AO793+5,$AP793+7))="",0,IF(COUNTIF(INDIRECT(ADDRESS(($AN793-1)*36+($AO793-1)*12+6,COLUMN())):INDIRECT(ADDRESS(($AN793-1)*36+($AO793-1)*12+$AP793+4,COLUMN())),INDIRECT(ADDRESS(($AN793-1)*3+$AO793+5,$AP793+7)))&gt;=1,0,INDIRECT(ADDRESS(($AN793-1)*3+$AO793+5,$AP793+7)))))</f>
        <v>0</v>
      </c>
      <c r="AR793" s="4">
        <f ca="1">COUNTIF(INDIRECT("H"&amp;(ROW()+12*(($AN793-1)*3+$AO793)-ROW())/12+5):INDIRECT("S"&amp;(ROW()+12*(($AN793-1)*3+$AO793)-ROW())/12+5),AQ793)</f>
        <v>0</v>
      </c>
      <c r="AS793" s="6">
        <f ca="1">IF($AP793=1,IF(INDIRECT(ADDRESS(($AN793-1)*3+$AO793+5,$AP793+20))="",0,INDIRECT(ADDRESS(($AN793-1)*3+$AO793+5,$AP793+20))),IF(INDIRECT(ADDRESS(($AN793-1)*3+$AO793+5,$AP793+20))="",0,IF(COUNTIF(INDIRECT(ADDRESS(($AN793-1)*36+($AO793-1)*12+6,COLUMN())):INDIRECT(ADDRESS(($AN793-1)*36+($AO793-1)*12+$AP793+4,COLUMN())),INDIRECT(ADDRESS(($AN793-1)*3+$AO793+5,$AP793+20)))&gt;=1,0,INDIRECT(ADDRESS(($AN793-1)*3+$AO793+5,$AP793+20)))))</f>
        <v>0</v>
      </c>
      <c r="AT793" s="4">
        <f ca="1">COUNTIF(INDIRECT("U"&amp;(ROW()+12*(($AN793-1)*3+$AO793)-ROW())/12+5):INDIRECT("AF"&amp;(ROW()+12*(($AN793-1)*3+$AO793)-ROW())/12+5),AS793)</f>
        <v>0</v>
      </c>
      <c r="AU793" s="4">
        <f ca="1">IF(AND(AQ793+AS793&gt;0,AR793+AT793&gt;0),COUNTIF(AU$6:AU792,"&gt;0")+1,0)</f>
        <v>0</v>
      </c>
    </row>
    <row r="794" spans="40:47">
      <c r="AN794" s="4">
        <v>22</v>
      </c>
      <c r="AO794" s="4">
        <v>3</v>
      </c>
      <c r="AP794" s="4">
        <v>9</v>
      </c>
      <c r="AQ794" s="6">
        <f ca="1">IF($AP794=1,IF(INDIRECT(ADDRESS(($AN794-1)*3+$AO794+5,$AP794+7))="",0,INDIRECT(ADDRESS(($AN794-1)*3+$AO794+5,$AP794+7))),IF(INDIRECT(ADDRESS(($AN794-1)*3+$AO794+5,$AP794+7))="",0,IF(COUNTIF(INDIRECT(ADDRESS(($AN794-1)*36+($AO794-1)*12+6,COLUMN())):INDIRECT(ADDRESS(($AN794-1)*36+($AO794-1)*12+$AP794+4,COLUMN())),INDIRECT(ADDRESS(($AN794-1)*3+$AO794+5,$AP794+7)))&gt;=1,0,INDIRECT(ADDRESS(($AN794-1)*3+$AO794+5,$AP794+7)))))</f>
        <v>0</v>
      </c>
      <c r="AR794" s="4">
        <f ca="1">COUNTIF(INDIRECT("H"&amp;(ROW()+12*(($AN794-1)*3+$AO794)-ROW())/12+5):INDIRECT("S"&amp;(ROW()+12*(($AN794-1)*3+$AO794)-ROW())/12+5),AQ794)</f>
        <v>0</v>
      </c>
      <c r="AS794" s="6">
        <f ca="1">IF($AP794=1,IF(INDIRECT(ADDRESS(($AN794-1)*3+$AO794+5,$AP794+20))="",0,INDIRECT(ADDRESS(($AN794-1)*3+$AO794+5,$AP794+20))),IF(INDIRECT(ADDRESS(($AN794-1)*3+$AO794+5,$AP794+20))="",0,IF(COUNTIF(INDIRECT(ADDRESS(($AN794-1)*36+($AO794-1)*12+6,COLUMN())):INDIRECT(ADDRESS(($AN794-1)*36+($AO794-1)*12+$AP794+4,COLUMN())),INDIRECT(ADDRESS(($AN794-1)*3+$AO794+5,$AP794+20)))&gt;=1,0,INDIRECT(ADDRESS(($AN794-1)*3+$AO794+5,$AP794+20)))))</f>
        <v>0</v>
      </c>
      <c r="AT794" s="4">
        <f ca="1">COUNTIF(INDIRECT("U"&amp;(ROW()+12*(($AN794-1)*3+$AO794)-ROW())/12+5):INDIRECT("AF"&amp;(ROW()+12*(($AN794-1)*3+$AO794)-ROW())/12+5),AS794)</f>
        <v>0</v>
      </c>
      <c r="AU794" s="4">
        <f ca="1">IF(AND(AQ794+AS794&gt;0,AR794+AT794&gt;0),COUNTIF(AU$6:AU793,"&gt;0")+1,0)</f>
        <v>0</v>
      </c>
    </row>
    <row r="795" spans="40:47">
      <c r="AN795" s="4">
        <v>22</v>
      </c>
      <c r="AO795" s="4">
        <v>3</v>
      </c>
      <c r="AP795" s="4">
        <v>10</v>
      </c>
      <c r="AQ795" s="6">
        <f ca="1">IF($AP795=1,IF(INDIRECT(ADDRESS(($AN795-1)*3+$AO795+5,$AP795+7))="",0,INDIRECT(ADDRESS(($AN795-1)*3+$AO795+5,$AP795+7))),IF(INDIRECT(ADDRESS(($AN795-1)*3+$AO795+5,$AP795+7))="",0,IF(COUNTIF(INDIRECT(ADDRESS(($AN795-1)*36+($AO795-1)*12+6,COLUMN())):INDIRECT(ADDRESS(($AN795-1)*36+($AO795-1)*12+$AP795+4,COLUMN())),INDIRECT(ADDRESS(($AN795-1)*3+$AO795+5,$AP795+7)))&gt;=1,0,INDIRECT(ADDRESS(($AN795-1)*3+$AO795+5,$AP795+7)))))</f>
        <v>0</v>
      </c>
      <c r="AR795" s="4">
        <f ca="1">COUNTIF(INDIRECT("H"&amp;(ROW()+12*(($AN795-1)*3+$AO795)-ROW())/12+5):INDIRECT("S"&amp;(ROW()+12*(($AN795-1)*3+$AO795)-ROW())/12+5),AQ795)</f>
        <v>0</v>
      </c>
      <c r="AS795" s="6">
        <f ca="1">IF($AP795=1,IF(INDIRECT(ADDRESS(($AN795-1)*3+$AO795+5,$AP795+20))="",0,INDIRECT(ADDRESS(($AN795-1)*3+$AO795+5,$AP795+20))),IF(INDIRECT(ADDRESS(($AN795-1)*3+$AO795+5,$AP795+20))="",0,IF(COUNTIF(INDIRECT(ADDRESS(($AN795-1)*36+($AO795-1)*12+6,COLUMN())):INDIRECT(ADDRESS(($AN795-1)*36+($AO795-1)*12+$AP795+4,COLUMN())),INDIRECT(ADDRESS(($AN795-1)*3+$AO795+5,$AP795+20)))&gt;=1,0,INDIRECT(ADDRESS(($AN795-1)*3+$AO795+5,$AP795+20)))))</f>
        <v>0</v>
      </c>
      <c r="AT795" s="4">
        <f ca="1">COUNTIF(INDIRECT("U"&amp;(ROW()+12*(($AN795-1)*3+$AO795)-ROW())/12+5):INDIRECT("AF"&amp;(ROW()+12*(($AN795-1)*3+$AO795)-ROW())/12+5),AS795)</f>
        <v>0</v>
      </c>
      <c r="AU795" s="4">
        <f ca="1">IF(AND(AQ795+AS795&gt;0,AR795+AT795&gt;0),COUNTIF(AU$6:AU794,"&gt;0")+1,0)</f>
        <v>0</v>
      </c>
    </row>
    <row r="796" spans="40:47">
      <c r="AN796" s="4">
        <v>22</v>
      </c>
      <c r="AO796" s="4">
        <v>3</v>
      </c>
      <c r="AP796" s="4">
        <v>11</v>
      </c>
      <c r="AQ796" s="6">
        <f ca="1">IF($AP796=1,IF(INDIRECT(ADDRESS(($AN796-1)*3+$AO796+5,$AP796+7))="",0,INDIRECT(ADDRESS(($AN796-1)*3+$AO796+5,$AP796+7))),IF(INDIRECT(ADDRESS(($AN796-1)*3+$AO796+5,$AP796+7))="",0,IF(COUNTIF(INDIRECT(ADDRESS(($AN796-1)*36+($AO796-1)*12+6,COLUMN())):INDIRECT(ADDRESS(($AN796-1)*36+($AO796-1)*12+$AP796+4,COLUMN())),INDIRECT(ADDRESS(($AN796-1)*3+$AO796+5,$AP796+7)))&gt;=1,0,INDIRECT(ADDRESS(($AN796-1)*3+$AO796+5,$AP796+7)))))</f>
        <v>0</v>
      </c>
      <c r="AR796" s="4">
        <f ca="1">COUNTIF(INDIRECT("H"&amp;(ROW()+12*(($AN796-1)*3+$AO796)-ROW())/12+5):INDIRECT("S"&amp;(ROW()+12*(($AN796-1)*3+$AO796)-ROW())/12+5),AQ796)</f>
        <v>0</v>
      </c>
      <c r="AS796" s="6">
        <f ca="1">IF($AP796=1,IF(INDIRECT(ADDRESS(($AN796-1)*3+$AO796+5,$AP796+20))="",0,INDIRECT(ADDRESS(($AN796-1)*3+$AO796+5,$AP796+20))),IF(INDIRECT(ADDRESS(($AN796-1)*3+$AO796+5,$AP796+20))="",0,IF(COUNTIF(INDIRECT(ADDRESS(($AN796-1)*36+($AO796-1)*12+6,COLUMN())):INDIRECT(ADDRESS(($AN796-1)*36+($AO796-1)*12+$AP796+4,COLUMN())),INDIRECT(ADDRESS(($AN796-1)*3+$AO796+5,$AP796+20)))&gt;=1,0,INDIRECT(ADDRESS(($AN796-1)*3+$AO796+5,$AP796+20)))))</f>
        <v>0</v>
      </c>
      <c r="AT796" s="4">
        <f ca="1">COUNTIF(INDIRECT("U"&amp;(ROW()+12*(($AN796-1)*3+$AO796)-ROW())/12+5):INDIRECT("AF"&amp;(ROW()+12*(($AN796-1)*3+$AO796)-ROW())/12+5),AS796)</f>
        <v>0</v>
      </c>
      <c r="AU796" s="4">
        <f ca="1">IF(AND(AQ796+AS796&gt;0,AR796+AT796&gt;0),COUNTIF(AU$6:AU795,"&gt;0")+1,0)</f>
        <v>0</v>
      </c>
    </row>
    <row r="797" spans="40:47">
      <c r="AN797" s="77">
        <v>22</v>
      </c>
      <c r="AO797" s="77">
        <v>3</v>
      </c>
      <c r="AP797" s="77">
        <v>12</v>
      </c>
      <c r="AQ797" s="78">
        <f ca="1">IF($AP797=1,IF(INDIRECT(ADDRESS(($AN797-1)*3+$AO797+5,$AP797+7))="",0,INDIRECT(ADDRESS(($AN797-1)*3+$AO797+5,$AP797+7))),IF(INDIRECT(ADDRESS(($AN797-1)*3+$AO797+5,$AP797+7))="",0,IF(COUNTIF(INDIRECT(ADDRESS(($AN797-1)*36+($AO797-1)*12+6,COLUMN())):INDIRECT(ADDRESS(($AN797-1)*36+($AO797-1)*12+$AP797+4,COLUMN())),INDIRECT(ADDRESS(($AN797-1)*3+$AO797+5,$AP797+7)))&gt;=1,0,INDIRECT(ADDRESS(($AN797-1)*3+$AO797+5,$AP797+7)))))</f>
        <v>0</v>
      </c>
      <c r="AR797" s="77">
        <f ca="1">COUNTIF(INDIRECT("H"&amp;(ROW()+12*(($AN797-1)*3+$AO797)-ROW())/12+5):INDIRECT("S"&amp;(ROW()+12*(($AN797-1)*3+$AO797)-ROW())/12+5),AQ797)</f>
        <v>0</v>
      </c>
      <c r="AS797" s="78">
        <f ca="1">IF($AP797=1,IF(INDIRECT(ADDRESS(($AN797-1)*3+$AO797+5,$AP797+20))="",0,INDIRECT(ADDRESS(($AN797-1)*3+$AO797+5,$AP797+20))),IF(INDIRECT(ADDRESS(($AN797-1)*3+$AO797+5,$AP797+20))="",0,IF(COUNTIF(INDIRECT(ADDRESS(($AN797-1)*36+($AO797-1)*12+6,COLUMN())):INDIRECT(ADDRESS(($AN797-1)*36+($AO797-1)*12+$AP797+4,COLUMN())),INDIRECT(ADDRESS(($AN797-1)*3+$AO797+5,$AP797+20)))&gt;=1,0,INDIRECT(ADDRESS(($AN797-1)*3+$AO797+5,$AP797+20)))))</f>
        <v>0</v>
      </c>
      <c r="AT797" s="77">
        <f ca="1">COUNTIF(INDIRECT("U"&amp;(ROW()+12*(($AN797-1)*3+$AO797)-ROW())/12+5):INDIRECT("AF"&amp;(ROW()+12*(($AN797-1)*3+$AO797)-ROW())/12+5),AS797)</f>
        <v>0</v>
      </c>
      <c r="AU797" s="4">
        <f ca="1">IF(AND(AQ797+AS797&gt;0,AR797+AT797&gt;0),COUNTIF(AU$6:AU796,"&gt;0")+1,0)</f>
        <v>0</v>
      </c>
    </row>
    <row r="798" spans="40:47">
      <c r="AN798" s="4">
        <v>23</v>
      </c>
      <c r="AO798" s="4">
        <v>1</v>
      </c>
      <c r="AP798" s="4">
        <v>1</v>
      </c>
      <c r="AQ798" s="6">
        <f ca="1">IF($AP798=1,IF(INDIRECT(ADDRESS(($AN798-1)*3+$AO798+5,$AP798+7))="",0,INDIRECT(ADDRESS(($AN798-1)*3+$AO798+5,$AP798+7))),IF(INDIRECT(ADDRESS(($AN798-1)*3+$AO798+5,$AP798+7))="",0,IF(COUNTIF(INDIRECT(ADDRESS(($AN798-1)*36+($AO798-1)*12+6,COLUMN())):INDIRECT(ADDRESS(($AN798-1)*36+($AO798-1)*12+$AP798+4,COLUMN())),INDIRECT(ADDRESS(($AN798-1)*3+$AO798+5,$AP798+7)))&gt;=1,0,INDIRECT(ADDRESS(($AN798-1)*3+$AO798+5,$AP798+7)))))</f>
        <v>0</v>
      </c>
      <c r="AR798" s="4">
        <f ca="1">COUNTIF(INDIRECT("H"&amp;(ROW()+12*(($AN798-1)*3+$AO798)-ROW())/12+5):INDIRECT("S"&amp;(ROW()+12*(($AN798-1)*3+$AO798)-ROW())/12+5),AQ798)</f>
        <v>0</v>
      </c>
      <c r="AS798" s="6">
        <f ca="1">IF($AP798=1,IF(INDIRECT(ADDRESS(($AN798-1)*3+$AO798+5,$AP798+20))="",0,INDIRECT(ADDRESS(($AN798-1)*3+$AO798+5,$AP798+20))),IF(INDIRECT(ADDRESS(($AN798-1)*3+$AO798+5,$AP798+20))="",0,IF(COUNTIF(INDIRECT(ADDRESS(($AN798-1)*36+($AO798-1)*12+6,COLUMN())):INDIRECT(ADDRESS(($AN798-1)*36+($AO798-1)*12+$AP798+4,COLUMN())),INDIRECT(ADDRESS(($AN798-1)*3+$AO798+5,$AP798+20)))&gt;=1,0,INDIRECT(ADDRESS(($AN798-1)*3+$AO798+5,$AP798+20)))))</f>
        <v>0</v>
      </c>
      <c r="AT798" s="4">
        <f ca="1">COUNTIF(INDIRECT("U"&amp;(ROW()+12*(($AN798-1)*3+$AO798)-ROW())/12+5):INDIRECT("AF"&amp;(ROW()+12*(($AN798-1)*3+$AO798)-ROW())/12+5),AS798)</f>
        <v>0</v>
      </c>
      <c r="AU798" s="4">
        <f ca="1">IF(AND(AQ798+AS798&gt;0,AR798+AT798&gt;0),COUNTIF(AU$6:AU797,"&gt;0")+1,0)</f>
        <v>0</v>
      </c>
    </row>
    <row r="799" spans="40:47">
      <c r="AN799" s="4">
        <v>23</v>
      </c>
      <c r="AO799" s="4">
        <v>1</v>
      </c>
      <c r="AP799" s="4">
        <v>2</v>
      </c>
      <c r="AQ799" s="6">
        <f ca="1">IF($AP799=1,IF(INDIRECT(ADDRESS(($AN799-1)*3+$AO799+5,$AP799+7))="",0,INDIRECT(ADDRESS(($AN799-1)*3+$AO799+5,$AP799+7))),IF(INDIRECT(ADDRESS(($AN799-1)*3+$AO799+5,$AP799+7))="",0,IF(COUNTIF(INDIRECT(ADDRESS(($AN799-1)*36+($AO799-1)*12+6,COLUMN())):INDIRECT(ADDRESS(($AN799-1)*36+($AO799-1)*12+$AP799+4,COLUMN())),INDIRECT(ADDRESS(($AN799-1)*3+$AO799+5,$AP799+7)))&gt;=1,0,INDIRECT(ADDRESS(($AN799-1)*3+$AO799+5,$AP799+7)))))</f>
        <v>0</v>
      </c>
      <c r="AR799" s="4">
        <f ca="1">COUNTIF(INDIRECT("H"&amp;(ROW()+12*(($AN799-1)*3+$AO799)-ROW())/12+5):INDIRECT("S"&amp;(ROW()+12*(($AN799-1)*3+$AO799)-ROW())/12+5),AQ799)</f>
        <v>0</v>
      </c>
      <c r="AS799" s="6">
        <f ca="1">IF($AP799=1,IF(INDIRECT(ADDRESS(($AN799-1)*3+$AO799+5,$AP799+20))="",0,INDIRECT(ADDRESS(($AN799-1)*3+$AO799+5,$AP799+20))),IF(INDIRECT(ADDRESS(($AN799-1)*3+$AO799+5,$AP799+20))="",0,IF(COUNTIF(INDIRECT(ADDRESS(($AN799-1)*36+($AO799-1)*12+6,COLUMN())):INDIRECT(ADDRESS(($AN799-1)*36+($AO799-1)*12+$AP799+4,COLUMN())),INDIRECT(ADDRESS(($AN799-1)*3+$AO799+5,$AP799+20)))&gt;=1,0,INDIRECT(ADDRESS(($AN799-1)*3+$AO799+5,$AP799+20)))))</f>
        <v>0</v>
      </c>
      <c r="AT799" s="4">
        <f ca="1">COUNTIF(INDIRECT("U"&amp;(ROW()+12*(($AN799-1)*3+$AO799)-ROW())/12+5):INDIRECT("AF"&amp;(ROW()+12*(($AN799-1)*3+$AO799)-ROW())/12+5),AS799)</f>
        <v>0</v>
      </c>
      <c r="AU799" s="4">
        <f ca="1">IF(AND(AQ799+AS799&gt;0,AR799+AT799&gt;0),COUNTIF(AU$6:AU798,"&gt;0")+1,0)</f>
        <v>0</v>
      </c>
    </row>
    <row r="800" spans="40:47">
      <c r="AN800" s="4">
        <v>23</v>
      </c>
      <c r="AO800" s="4">
        <v>1</v>
      </c>
      <c r="AP800" s="4">
        <v>3</v>
      </c>
      <c r="AQ800" s="6">
        <f ca="1">IF($AP800=1,IF(INDIRECT(ADDRESS(($AN800-1)*3+$AO800+5,$AP800+7))="",0,INDIRECT(ADDRESS(($AN800-1)*3+$AO800+5,$AP800+7))),IF(INDIRECT(ADDRESS(($AN800-1)*3+$AO800+5,$AP800+7))="",0,IF(COUNTIF(INDIRECT(ADDRESS(($AN800-1)*36+($AO800-1)*12+6,COLUMN())):INDIRECT(ADDRESS(($AN800-1)*36+($AO800-1)*12+$AP800+4,COLUMN())),INDIRECT(ADDRESS(($AN800-1)*3+$AO800+5,$AP800+7)))&gt;=1,0,INDIRECT(ADDRESS(($AN800-1)*3+$AO800+5,$AP800+7)))))</f>
        <v>0</v>
      </c>
      <c r="AR800" s="4">
        <f ca="1">COUNTIF(INDIRECT("H"&amp;(ROW()+12*(($AN800-1)*3+$AO800)-ROW())/12+5):INDIRECT("S"&amp;(ROW()+12*(($AN800-1)*3+$AO800)-ROW())/12+5),AQ800)</f>
        <v>0</v>
      </c>
      <c r="AS800" s="6">
        <f ca="1">IF($AP800=1,IF(INDIRECT(ADDRESS(($AN800-1)*3+$AO800+5,$AP800+20))="",0,INDIRECT(ADDRESS(($AN800-1)*3+$AO800+5,$AP800+20))),IF(INDIRECT(ADDRESS(($AN800-1)*3+$AO800+5,$AP800+20))="",0,IF(COUNTIF(INDIRECT(ADDRESS(($AN800-1)*36+($AO800-1)*12+6,COLUMN())):INDIRECT(ADDRESS(($AN800-1)*36+($AO800-1)*12+$AP800+4,COLUMN())),INDIRECT(ADDRESS(($AN800-1)*3+$AO800+5,$AP800+20)))&gt;=1,0,INDIRECT(ADDRESS(($AN800-1)*3+$AO800+5,$AP800+20)))))</f>
        <v>0</v>
      </c>
      <c r="AT800" s="4">
        <f ca="1">COUNTIF(INDIRECT("U"&amp;(ROW()+12*(($AN800-1)*3+$AO800)-ROW())/12+5):INDIRECT("AF"&amp;(ROW()+12*(($AN800-1)*3+$AO800)-ROW())/12+5),AS800)</f>
        <v>0</v>
      </c>
      <c r="AU800" s="4">
        <f ca="1">IF(AND(AQ800+AS800&gt;0,AR800+AT800&gt;0),COUNTIF(AU$6:AU799,"&gt;0")+1,0)</f>
        <v>0</v>
      </c>
    </row>
    <row r="801" spans="40:47">
      <c r="AN801" s="4">
        <v>23</v>
      </c>
      <c r="AO801" s="4">
        <v>1</v>
      </c>
      <c r="AP801" s="4">
        <v>4</v>
      </c>
      <c r="AQ801" s="6">
        <f ca="1">IF($AP801=1,IF(INDIRECT(ADDRESS(($AN801-1)*3+$AO801+5,$AP801+7))="",0,INDIRECT(ADDRESS(($AN801-1)*3+$AO801+5,$AP801+7))),IF(INDIRECT(ADDRESS(($AN801-1)*3+$AO801+5,$AP801+7))="",0,IF(COUNTIF(INDIRECT(ADDRESS(($AN801-1)*36+($AO801-1)*12+6,COLUMN())):INDIRECT(ADDRESS(($AN801-1)*36+($AO801-1)*12+$AP801+4,COLUMN())),INDIRECT(ADDRESS(($AN801-1)*3+$AO801+5,$AP801+7)))&gt;=1,0,INDIRECT(ADDRESS(($AN801-1)*3+$AO801+5,$AP801+7)))))</f>
        <v>0</v>
      </c>
      <c r="AR801" s="4">
        <f ca="1">COUNTIF(INDIRECT("H"&amp;(ROW()+12*(($AN801-1)*3+$AO801)-ROW())/12+5):INDIRECT("S"&amp;(ROW()+12*(($AN801-1)*3+$AO801)-ROW())/12+5),AQ801)</f>
        <v>0</v>
      </c>
      <c r="AS801" s="6">
        <f ca="1">IF($AP801=1,IF(INDIRECT(ADDRESS(($AN801-1)*3+$AO801+5,$AP801+20))="",0,INDIRECT(ADDRESS(($AN801-1)*3+$AO801+5,$AP801+20))),IF(INDIRECT(ADDRESS(($AN801-1)*3+$AO801+5,$AP801+20))="",0,IF(COUNTIF(INDIRECT(ADDRESS(($AN801-1)*36+($AO801-1)*12+6,COLUMN())):INDIRECT(ADDRESS(($AN801-1)*36+($AO801-1)*12+$AP801+4,COLUMN())),INDIRECT(ADDRESS(($AN801-1)*3+$AO801+5,$AP801+20)))&gt;=1,0,INDIRECT(ADDRESS(($AN801-1)*3+$AO801+5,$AP801+20)))))</f>
        <v>0</v>
      </c>
      <c r="AT801" s="4">
        <f ca="1">COUNTIF(INDIRECT("U"&amp;(ROW()+12*(($AN801-1)*3+$AO801)-ROW())/12+5):INDIRECT("AF"&amp;(ROW()+12*(($AN801-1)*3+$AO801)-ROW())/12+5),AS801)</f>
        <v>0</v>
      </c>
      <c r="AU801" s="4">
        <f ca="1">IF(AND(AQ801+AS801&gt;0,AR801+AT801&gt;0),COUNTIF(AU$6:AU800,"&gt;0")+1,0)</f>
        <v>0</v>
      </c>
    </row>
    <row r="802" spans="40:47">
      <c r="AN802" s="4">
        <v>23</v>
      </c>
      <c r="AO802" s="4">
        <v>1</v>
      </c>
      <c r="AP802" s="4">
        <v>5</v>
      </c>
      <c r="AQ802" s="6">
        <f ca="1">IF($AP802=1,IF(INDIRECT(ADDRESS(($AN802-1)*3+$AO802+5,$AP802+7))="",0,INDIRECT(ADDRESS(($AN802-1)*3+$AO802+5,$AP802+7))),IF(INDIRECT(ADDRESS(($AN802-1)*3+$AO802+5,$AP802+7))="",0,IF(COUNTIF(INDIRECT(ADDRESS(($AN802-1)*36+($AO802-1)*12+6,COLUMN())):INDIRECT(ADDRESS(($AN802-1)*36+($AO802-1)*12+$AP802+4,COLUMN())),INDIRECT(ADDRESS(($AN802-1)*3+$AO802+5,$AP802+7)))&gt;=1,0,INDIRECT(ADDRESS(($AN802-1)*3+$AO802+5,$AP802+7)))))</f>
        <v>0</v>
      </c>
      <c r="AR802" s="4">
        <f ca="1">COUNTIF(INDIRECT("H"&amp;(ROW()+12*(($AN802-1)*3+$AO802)-ROW())/12+5):INDIRECT("S"&amp;(ROW()+12*(($AN802-1)*3+$AO802)-ROW())/12+5),AQ802)</f>
        <v>0</v>
      </c>
      <c r="AS802" s="6">
        <f ca="1">IF($AP802=1,IF(INDIRECT(ADDRESS(($AN802-1)*3+$AO802+5,$AP802+20))="",0,INDIRECT(ADDRESS(($AN802-1)*3+$AO802+5,$AP802+20))),IF(INDIRECT(ADDRESS(($AN802-1)*3+$AO802+5,$AP802+20))="",0,IF(COUNTIF(INDIRECT(ADDRESS(($AN802-1)*36+($AO802-1)*12+6,COLUMN())):INDIRECT(ADDRESS(($AN802-1)*36+($AO802-1)*12+$AP802+4,COLUMN())),INDIRECT(ADDRESS(($AN802-1)*3+$AO802+5,$AP802+20)))&gt;=1,0,INDIRECT(ADDRESS(($AN802-1)*3+$AO802+5,$AP802+20)))))</f>
        <v>0</v>
      </c>
      <c r="AT802" s="4">
        <f ca="1">COUNTIF(INDIRECT("U"&amp;(ROW()+12*(($AN802-1)*3+$AO802)-ROW())/12+5):INDIRECT("AF"&amp;(ROW()+12*(($AN802-1)*3+$AO802)-ROW())/12+5),AS802)</f>
        <v>0</v>
      </c>
      <c r="AU802" s="4">
        <f ca="1">IF(AND(AQ802+AS802&gt;0,AR802+AT802&gt;0),COUNTIF(AU$6:AU801,"&gt;0")+1,0)</f>
        <v>0</v>
      </c>
    </row>
    <row r="803" spans="40:47">
      <c r="AN803" s="4">
        <v>23</v>
      </c>
      <c r="AO803" s="4">
        <v>1</v>
      </c>
      <c r="AP803" s="4">
        <v>6</v>
      </c>
      <c r="AQ803" s="6">
        <f ca="1">IF($AP803=1,IF(INDIRECT(ADDRESS(($AN803-1)*3+$AO803+5,$AP803+7))="",0,INDIRECT(ADDRESS(($AN803-1)*3+$AO803+5,$AP803+7))),IF(INDIRECT(ADDRESS(($AN803-1)*3+$AO803+5,$AP803+7))="",0,IF(COUNTIF(INDIRECT(ADDRESS(($AN803-1)*36+($AO803-1)*12+6,COLUMN())):INDIRECT(ADDRESS(($AN803-1)*36+($AO803-1)*12+$AP803+4,COLUMN())),INDIRECT(ADDRESS(($AN803-1)*3+$AO803+5,$AP803+7)))&gt;=1,0,INDIRECT(ADDRESS(($AN803-1)*3+$AO803+5,$AP803+7)))))</f>
        <v>0</v>
      </c>
      <c r="AR803" s="4">
        <f ca="1">COUNTIF(INDIRECT("H"&amp;(ROW()+12*(($AN803-1)*3+$AO803)-ROW())/12+5):INDIRECT("S"&amp;(ROW()+12*(($AN803-1)*3+$AO803)-ROW())/12+5),AQ803)</f>
        <v>0</v>
      </c>
      <c r="AS803" s="6">
        <f ca="1">IF($AP803=1,IF(INDIRECT(ADDRESS(($AN803-1)*3+$AO803+5,$AP803+20))="",0,INDIRECT(ADDRESS(($AN803-1)*3+$AO803+5,$AP803+20))),IF(INDIRECT(ADDRESS(($AN803-1)*3+$AO803+5,$AP803+20))="",0,IF(COUNTIF(INDIRECT(ADDRESS(($AN803-1)*36+($AO803-1)*12+6,COLUMN())):INDIRECT(ADDRESS(($AN803-1)*36+($AO803-1)*12+$AP803+4,COLUMN())),INDIRECT(ADDRESS(($AN803-1)*3+$AO803+5,$AP803+20)))&gt;=1,0,INDIRECT(ADDRESS(($AN803-1)*3+$AO803+5,$AP803+20)))))</f>
        <v>0</v>
      </c>
      <c r="AT803" s="4">
        <f ca="1">COUNTIF(INDIRECT("U"&amp;(ROW()+12*(($AN803-1)*3+$AO803)-ROW())/12+5):INDIRECT("AF"&amp;(ROW()+12*(($AN803-1)*3+$AO803)-ROW())/12+5),AS803)</f>
        <v>0</v>
      </c>
      <c r="AU803" s="4">
        <f ca="1">IF(AND(AQ803+AS803&gt;0,AR803+AT803&gt;0),COUNTIF(AU$6:AU802,"&gt;0")+1,0)</f>
        <v>0</v>
      </c>
    </row>
    <row r="804" spans="40:47">
      <c r="AN804" s="4">
        <v>23</v>
      </c>
      <c r="AO804" s="4">
        <v>1</v>
      </c>
      <c r="AP804" s="4">
        <v>7</v>
      </c>
      <c r="AQ804" s="6">
        <f ca="1">IF($AP804=1,IF(INDIRECT(ADDRESS(($AN804-1)*3+$AO804+5,$AP804+7))="",0,INDIRECT(ADDRESS(($AN804-1)*3+$AO804+5,$AP804+7))),IF(INDIRECT(ADDRESS(($AN804-1)*3+$AO804+5,$AP804+7))="",0,IF(COUNTIF(INDIRECT(ADDRESS(($AN804-1)*36+($AO804-1)*12+6,COLUMN())):INDIRECT(ADDRESS(($AN804-1)*36+($AO804-1)*12+$AP804+4,COLUMN())),INDIRECT(ADDRESS(($AN804-1)*3+$AO804+5,$AP804+7)))&gt;=1,0,INDIRECT(ADDRESS(($AN804-1)*3+$AO804+5,$AP804+7)))))</f>
        <v>0</v>
      </c>
      <c r="AR804" s="4">
        <f ca="1">COUNTIF(INDIRECT("H"&amp;(ROW()+12*(($AN804-1)*3+$AO804)-ROW())/12+5):INDIRECT("S"&amp;(ROW()+12*(($AN804-1)*3+$AO804)-ROW())/12+5),AQ804)</f>
        <v>0</v>
      </c>
      <c r="AS804" s="6">
        <f ca="1">IF($AP804=1,IF(INDIRECT(ADDRESS(($AN804-1)*3+$AO804+5,$AP804+20))="",0,INDIRECT(ADDRESS(($AN804-1)*3+$AO804+5,$AP804+20))),IF(INDIRECT(ADDRESS(($AN804-1)*3+$AO804+5,$AP804+20))="",0,IF(COUNTIF(INDIRECT(ADDRESS(($AN804-1)*36+($AO804-1)*12+6,COLUMN())):INDIRECT(ADDRESS(($AN804-1)*36+($AO804-1)*12+$AP804+4,COLUMN())),INDIRECT(ADDRESS(($AN804-1)*3+$AO804+5,$AP804+20)))&gt;=1,0,INDIRECT(ADDRESS(($AN804-1)*3+$AO804+5,$AP804+20)))))</f>
        <v>0</v>
      </c>
      <c r="AT804" s="4">
        <f ca="1">COUNTIF(INDIRECT("U"&amp;(ROW()+12*(($AN804-1)*3+$AO804)-ROW())/12+5):INDIRECT("AF"&amp;(ROW()+12*(($AN804-1)*3+$AO804)-ROW())/12+5),AS804)</f>
        <v>0</v>
      </c>
      <c r="AU804" s="4">
        <f ca="1">IF(AND(AQ804+AS804&gt;0,AR804+AT804&gt;0),COUNTIF(AU$6:AU803,"&gt;0")+1,0)</f>
        <v>0</v>
      </c>
    </row>
    <row r="805" spans="40:47">
      <c r="AN805" s="4">
        <v>23</v>
      </c>
      <c r="AO805" s="4">
        <v>1</v>
      </c>
      <c r="AP805" s="4">
        <v>8</v>
      </c>
      <c r="AQ805" s="6">
        <f ca="1">IF($AP805=1,IF(INDIRECT(ADDRESS(($AN805-1)*3+$AO805+5,$AP805+7))="",0,INDIRECT(ADDRESS(($AN805-1)*3+$AO805+5,$AP805+7))),IF(INDIRECT(ADDRESS(($AN805-1)*3+$AO805+5,$AP805+7))="",0,IF(COUNTIF(INDIRECT(ADDRESS(($AN805-1)*36+($AO805-1)*12+6,COLUMN())):INDIRECT(ADDRESS(($AN805-1)*36+($AO805-1)*12+$AP805+4,COLUMN())),INDIRECT(ADDRESS(($AN805-1)*3+$AO805+5,$AP805+7)))&gt;=1,0,INDIRECT(ADDRESS(($AN805-1)*3+$AO805+5,$AP805+7)))))</f>
        <v>0</v>
      </c>
      <c r="AR805" s="4">
        <f ca="1">COUNTIF(INDIRECT("H"&amp;(ROW()+12*(($AN805-1)*3+$AO805)-ROW())/12+5):INDIRECT("S"&amp;(ROW()+12*(($AN805-1)*3+$AO805)-ROW())/12+5),AQ805)</f>
        <v>0</v>
      </c>
      <c r="AS805" s="6">
        <f ca="1">IF($AP805=1,IF(INDIRECT(ADDRESS(($AN805-1)*3+$AO805+5,$AP805+20))="",0,INDIRECT(ADDRESS(($AN805-1)*3+$AO805+5,$AP805+20))),IF(INDIRECT(ADDRESS(($AN805-1)*3+$AO805+5,$AP805+20))="",0,IF(COUNTIF(INDIRECT(ADDRESS(($AN805-1)*36+($AO805-1)*12+6,COLUMN())):INDIRECT(ADDRESS(($AN805-1)*36+($AO805-1)*12+$AP805+4,COLUMN())),INDIRECT(ADDRESS(($AN805-1)*3+$AO805+5,$AP805+20)))&gt;=1,0,INDIRECT(ADDRESS(($AN805-1)*3+$AO805+5,$AP805+20)))))</f>
        <v>0</v>
      </c>
      <c r="AT805" s="4">
        <f ca="1">COUNTIF(INDIRECT("U"&amp;(ROW()+12*(($AN805-1)*3+$AO805)-ROW())/12+5):INDIRECT("AF"&amp;(ROW()+12*(($AN805-1)*3+$AO805)-ROW())/12+5),AS805)</f>
        <v>0</v>
      </c>
      <c r="AU805" s="4">
        <f ca="1">IF(AND(AQ805+AS805&gt;0,AR805+AT805&gt;0),COUNTIF(AU$6:AU804,"&gt;0")+1,0)</f>
        <v>0</v>
      </c>
    </row>
    <row r="806" spans="40:47">
      <c r="AN806" s="4">
        <v>23</v>
      </c>
      <c r="AO806" s="4">
        <v>1</v>
      </c>
      <c r="AP806" s="4">
        <v>9</v>
      </c>
      <c r="AQ806" s="6">
        <f ca="1">IF($AP806=1,IF(INDIRECT(ADDRESS(($AN806-1)*3+$AO806+5,$AP806+7))="",0,INDIRECT(ADDRESS(($AN806-1)*3+$AO806+5,$AP806+7))),IF(INDIRECT(ADDRESS(($AN806-1)*3+$AO806+5,$AP806+7))="",0,IF(COUNTIF(INDIRECT(ADDRESS(($AN806-1)*36+($AO806-1)*12+6,COLUMN())):INDIRECT(ADDRESS(($AN806-1)*36+($AO806-1)*12+$AP806+4,COLUMN())),INDIRECT(ADDRESS(($AN806-1)*3+$AO806+5,$AP806+7)))&gt;=1,0,INDIRECT(ADDRESS(($AN806-1)*3+$AO806+5,$AP806+7)))))</f>
        <v>0</v>
      </c>
      <c r="AR806" s="4">
        <f ca="1">COUNTIF(INDIRECT("H"&amp;(ROW()+12*(($AN806-1)*3+$AO806)-ROW())/12+5):INDIRECT("S"&amp;(ROW()+12*(($AN806-1)*3+$AO806)-ROW())/12+5),AQ806)</f>
        <v>0</v>
      </c>
      <c r="AS806" s="6">
        <f ca="1">IF($AP806=1,IF(INDIRECT(ADDRESS(($AN806-1)*3+$AO806+5,$AP806+20))="",0,INDIRECT(ADDRESS(($AN806-1)*3+$AO806+5,$AP806+20))),IF(INDIRECT(ADDRESS(($AN806-1)*3+$AO806+5,$AP806+20))="",0,IF(COUNTIF(INDIRECT(ADDRESS(($AN806-1)*36+($AO806-1)*12+6,COLUMN())):INDIRECT(ADDRESS(($AN806-1)*36+($AO806-1)*12+$AP806+4,COLUMN())),INDIRECT(ADDRESS(($AN806-1)*3+$AO806+5,$AP806+20)))&gt;=1,0,INDIRECT(ADDRESS(($AN806-1)*3+$AO806+5,$AP806+20)))))</f>
        <v>0</v>
      </c>
      <c r="AT806" s="4">
        <f ca="1">COUNTIF(INDIRECT("U"&amp;(ROW()+12*(($AN806-1)*3+$AO806)-ROW())/12+5):INDIRECT("AF"&amp;(ROW()+12*(($AN806-1)*3+$AO806)-ROW())/12+5),AS806)</f>
        <v>0</v>
      </c>
      <c r="AU806" s="4">
        <f ca="1">IF(AND(AQ806+AS806&gt;0,AR806+AT806&gt;0),COUNTIF(AU$6:AU805,"&gt;0")+1,0)</f>
        <v>0</v>
      </c>
    </row>
    <row r="807" spans="40:47">
      <c r="AN807" s="4">
        <v>23</v>
      </c>
      <c r="AO807" s="4">
        <v>1</v>
      </c>
      <c r="AP807" s="4">
        <v>10</v>
      </c>
      <c r="AQ807" s="6">
        <f ca="1">IF($AP807=1,IF(INDIRECT(ADDRESS(($AN807-1)*3+$AO807+5,$AP807+7))="",0,INDIRECT(ADDRESS(($AN807-1)*3+$AO807+5,$AP807+7))),IF(INDIRECT(ADDRESS(($AN807-1)*3+$AO807+5,$AP807+7))="",0,IF(COUNTIF(INDIRECT(ADDRESS(($AN807-1)*36+($AO807-1)*12+6,COLUMN())):INDIRECT(ADDRESS(($AN807-1)*36+($AO807-1)*12+$AP807+4,COLUMN())),INDIRECT(ADDRESS(($AN807-1)*3+$AO807+5,$AP807+7)))&gt;=1,0,INDIRECT(ADDRESS(($AN807-1)*3+$AO807+5,$AP807+7)))))</f>
        <v>0</v>
      </c>
      <c r="AR807" s="4">
        <f ca="1">COUNTIF(INDIRECT("H"&amp;(ROW()+12*(($AN807-1)*3+$AO807)-ROW())/12+5):INDIRECT("S"&amp;(ROW()+12*(($AN807-1)*3+$AO807)-ROW())/12+5),AQ807)</f>
        <v>0</v>
      </c>
      <c r="AS807" s="6">
        <f ca="1">IF($AP807=1,IF(INDIRECT(ADDRESS(($AN807-1)*3+$AO807+5,$AP807+20))="",0,INDIRECT(ADDRESS(($AN807-1)*3+$AO807+5,$AP807+20))),IF(INDIRECT(ADDRESS(($AN807-1)*3+$AO807+5,$AP807+20))="",0,IF(COUNTIF(INDIRECT(ADDRESS(($AN807-1)*36+($AO807-1)*12+6,COLUMN())):INDIRECT(ADDRESS(($AN807-1)*36+($AO807-1)*12+$AP807+4,COLUMN())),INDIRECT(ADDRESS(($AN807-1)*3+$AO807+5,$AP807+20)))&gt;=1,0,INDIRECT(ADDRESS(($AN807-1)*3+$AO807+5,$AP807+20)))))</f>
        <v>0</v>
      </c>
      <c r="AT807" s="4">
        <f ca="1">COUNTIF(INDIRECT("U"&amp;(ROW()+12*(($AN807-1)*3+$AO807)-ROW())/12+5):INDIRECT("AF"&amp;(ROW()+12*(($AN807-1)*3+$AO807)-ROW())/12+5),AS807)</f>
        <v>0</v>
      </c>
      <c r="AU807" s="4">
        <f ca="1">IF(AND(AQ807+AS807&gt;0,AR807+AT807&gt;0),COUNTIF(AU$6:AU806,"&gt;0")+1,0)</f>
        <v>0</v>
      </c>
    </row>
    <row r="808" spans="40:47">
      <c r="AN808" s="4">
        <v>23</v>
      </c>
      <c r="AO808" s="4">
        <v>1</v>
      </c>
      <c r="AP808" s="4">
        <v>11</v>
      </c>
      <c r="AQ808" s="6">
        <f ca="1">IF($AP808=1,IF(INDIRECT(ADDRESS(($AN808-1)*3+$AO808+5,$AP808+7))="",0,INDIRECT(ADDRESS(($AN808-1)*3+$AO808+5,$AP808+7))),IF(INDIRECT(ADDRESS(($AN808-1)*3+$AO808+5,$AP808+7))="",0,IF(COUNTIF(INDIRECT(ADDRESS(($AN808-1)*36+($AO808-1)*12+6,COLUMN())):INDIRECT(ADDRESS(($AN808-1)*36+($AO808-1)*12+$AP808+4,COLUMN())),INDIRECT(ADDRESS(($AN808-1)*3+$AO808+5,$AP808+7)))&gt;=1,0,INDIRECT(ADDRESS(($AN808-1)*3+$AO808+5,$AP808+7)))))</f>
        <v>0</v>
      </c>
      <c r="AR808" s="4">
        <f ca="1">COUNTIF(INDIRECT("H"&amp;(ROW()+12*(($AN808-1)*3+$AO808)-ROW())/12+5):INDIRECT("S"&amp;(ROW()+12*(($AN808-1)*3+$AO808)-ROW())/12+5),AQ808)</f>
        <v>0</v>
      </c>
      <c r="AS808" s="6">
        <f ca="1">IF($AP808=1,IF(INDIRECT(ADDRESS(($AN808-1)*3+$AO808+5,$AP808+20))="",0,INDIRECT(ADDRESS(($AN808-1)*3+$AO808+5,$AP808+20))),IF(INDIRECT(ADDRESS(($AN808-1)*3+$AO808+5,$AP808+20))="",0,IF(COUNTIF(INDIRECT(ADDRESS(($AN808-1)*36+($AO808-1)*12+6,COLUMN())):INDIRECT(ADDRESS(($AN808-1)*36+($AO808-1)*12+$AP808+4,COLUMN())),INDIRECT(ADDRESS(($AN808-1)*3+$AO808+5,$AP808+20)))&gt;=1,0,INDIRECT(ADDRESS(($AN808-1)*3+$AO808+5,$AP808+20)))))</f>
        <v>0</v>
      </c>
      <c r="AT808" s="4">
        <f ca="1">COUNTIF(INDIRECT("U"&amp;(ROW()+12*(($AN808-1)*3+$AO808)-ROW())/12+5):INDIRECT("AF"&amp;(ROW()+12*(($AN808-1)*3+$AO808)-ROW())/12+5),AS808)</f>
        <v>0</v>
      </c>
      <c r="AU808" s="4">
        <f ca="1">IF(AND(AQ808+AS808&gt;0,AR808+AT808&gt;0),COUNTIF(AU$6:AU807,"&gt;0")+1,0)</f>
        <v>0</v>
      </c>
    </row>
    <row r="809" spans="40:47">
      <c r="AN809" s="4">
        <v>23</v>
      </c>
      <c r="AO809" s="4">
        <v>1</v>
      </c>
      <c r="AP809" s="4">
        <v>12</v>
      </c>
      <c r="AQ809" s="6">
        <f ca="1">IF($AP809=1,IF(INDIRECT(ADDRESS(($AN809-1)*3+$AO809+5,$AP809+7))="",0,INDIRECT(ADDRESS(($AN809-1)*3+$AO809+5,$AP809+7))),IF(INDIRECT(ADDRESS(($AN809-1)*3+$AO809+5,$AP809+7))="",0,IF(COUNTIF(INDIRECT(ADDRESS(($AN809-1)*36+($AO809-1)*12+6,COLUMN())):INDIRECT(ADDRESS(($AN809-1)*36+($AO809-1)*12+$AP809+4,COLUMN())),INDIRECT(ADDRESS(($AN809-1)*3+$AO809+5,$AP809+7)))&gt;=1,0,INDIRECT(ADDRESS(($AN809-1)*3+$AO809+5,$AP809+7)))))</f>
        <v>0</v>
      </c>
      <c r="AR809" s="4">
        <f ca="1">COUNTIF(INDIRECT("H"&amp;(ROW()+12*(($AN809-1)*3+$AO809)-ROW())/12+5):INDIRECT("S"&amp;(ROW()+12*(($AN809-1)*3+$AO809)-ROW())/12+5),AQ809)</f>
        <v>0</v>
      </c>
      <c r="AS809" s="6">
        <f ca="1">IF($AP809=1,IF(INDIRECT(ADDRESS(($AN809-1)*3+$AO809+5,$AP809+20))="",0,INDIRECT(ADDRESS(($AN809-1)*3+$AO809+5,$AP809+20))),IF(INDIRECT(ADDRESS(($AN809-1)*3+$AO809+5,$AP809+20))="",0,IF(COUNTIF(INDIRECT(ADDRESS(($AN809-1)*36+($AO809-1)*12+6,COLUMN())):INDIRECT(ADDRESS(($AN809-1)*36+($AO809-1)*12+$AP809+4,COLUMN())),INDIRECT(ADDRESS(($AN809-1)*3+$AO809+5,$AP809+20)))&gt;=1,0,INDIRECT(ADDRESS(($AN809-1)*3+$AO809+5,$AP809+20)))))</f>
        <v>0</v>
      </c>
      <c r="AT809" s="4">
        <f ca="1">COUNTIF(INDIRECT("U"&amp;(ROW()+12*(($AN809-1)*3+$AO809)-ROW())/12+5):INDIRECT("AF"&amp;(ROW()+12*(($AN809-1)*3+$AO809)-ROW())/12+5),AS809)</f>
        <v>0</v>
      </c>
      <c r="AU809" s="4">
        <f ca="1">IF(AND(AQ809+AS809&gt;0,AR809+AT809&gt;0),COUNTIF(AU$6:AU808,"&gt;0")+1,0)</f>
        <v>0</v>
      </c>
    </row>
    <row r="810" spans="40:47">
      <c r="AN810" s="4">
        <v>23</v>
      </c>
      <c r="AO810" s="4">
        <v>2</v>
      </c>
      <c r="AP810" s="4">
        <v>1</v>
      </c>
      <c r="AQ810" s="6">
        <f ca="1">IF($AP810=1,IF(INDIRECT(ADDRESS(($AN810-1)*3+$AO810+5,$AP810+7))="",0,INDIRECT(ADDRESS(($AN810-1)*3+$AO810+5,$AP810+7))),IF(INDIRECT(ADDRESS(($AN810-1)*3+$AO810+5,$AP810+7))="",0,IF(COUNTIF(INDIRECT(ADDRESS(($AN810-1)*36+($AO810-1)*12+6,COLUMN())):INDIRECT(ADDRESS(($AN810-1)*36+($AO810-1)*12+$AP810+4,COLUMN())),INDIRECT(ADDRESS(($AN810-1)*3+$AO810+5,$AP810+7)))&gt;=1,0,INDIRECT(ADDRESS(($AN810-1)*3+$AO810+5,$AP810+7)))))</f>
        <v>0</v>
      </c>
      <c r="AR810" s="4">
        <f ca="1">COUNTIF(INDIRECT("H"&amp;(ROW()+12*(($AN810-1)*3+$AO810)-ROW())/12+5):INDIRECT("S"&amp;(ROW()+12*(($AN810-1)*3+$AO810)-ROW())/12+5),AQ810)</f>
        <v>0</v>
      </c>
      <c r="AS810" s="6">
        <f ca="1">IF($AP810=1,IF(INDIRECT(ADDRESS(($AN810-1)*3+$AO810+5,$AP810+20))="",0,INDIRECT(ADDRESS(($AN810-1)*3+$AO810+5,$AP810+20))),IF(INDIRECT(ADDRESS(($AN810-1)*3+$AO810+5,$AP810+20))="",0,IF(COUNTIF(INDIRECT(ADDRESS(($AN810-1)*36+($AO810-1)*12+6,COLUMN())):INDIRECT(ADDRESS(($AN810-1)*36+($AO810-1)*12+$AP810+4,COLUMN())),INDIRECT(ADDRESS(($AN810-1)*3+$AO810+5,$AP810+20)))&gt;=1,0,INDIRECT(ADDRESS(($AN810-1)*3+$AO810+5,$AP810+20)))))</f>
        <v>0</v>
      </c>
      <c r="AT810" s="4">
        <f ca="1">COUNTIF(INDIRECT("U"&amp;(ROW()+12*(($AN810-1)*3+$AO810)-ROW())/12+5):INDIRECT("AF"&amp;(ROW()+12*(($AN810-1)*3+$AO810)-ROW())/12+5),AS810)</f>
        <v>0</v>
      </c>
      <c r="AU810" s="4">
        <f ca="1">IF(AND(AQ810+AS810&gt;0,AR810+AT810&gt;0),COUNTIF(AU$6:AU809,"&gt;0")+1,0)</f>
        <v>0</v>
      </c>
    </row>
    <row r="811" spans="40:47">
      <c r="AN811" s="4">
        <v>23</v>
      </c>
      <c r="AO811" s="4">
        <v>2</v>
      </c>
      <c r="AP811" s="4">
        <v>2</v>
      </c>
      <c r="AQ811" s="6">
        <f ca="1">IF($AP811=1,IF(INDIRECT(ADDRESS(($AN811-1)*3+$AO811+5,$AP811+7))="",0,INDIRECT(ADDRESS(($AN811-1)*3+$AO811+5,$AP811+7))),IF(INDIRECT(ADDRESS(($AN811-1)*3+$AO811+5,$AP811+7))="",0,IF(COUNTIF(INDIRECT(ADDRESS(($AN811-1)*36+($AO811-1)*12+6,COLUMN())):INDIRECT(ADDRESS(($AN811-1)*36+($AO811-1)*12+$AP811+4,COLUMN())),INDIRECT(ADDRESS(($AN811-1)*3+$AO811+5,$AP811+7)))&gt;=1,0,INDIRECT(ADDRESS(($AN811-1)*3+$AO811+5,$AP811+7)))))</f>
        <v>0</v>
      </c>
      <c r="AR811" s="4">
        <f ca="1">COUNTIF(INDIRECT("H"&amp;(ROW()+12*(($AN811-1)*3+$AO811)-ROW())/12+5):INDIRECT("S"&amp;(ROW()+12*(($AN811-1)*3+$AO811)-ROW())/12+5),AQ811)</f>
        <v>0</v>
      </c>
      <c r="AS811" s="6">
        <f ca="1">IF($AP811=1,IF(INDIRECT(ADDRESS(($AN811-1)*3+$AO811+5,$AP811+20))="",0,INDIRECT(ADDRESS(($AN811-1)*3+$AO811+5,$AP811+20))),IF(INDIRECT(ADDRESS(($AN811-1)*3+$AO811+5,$AP811+20))="",0,IF(COUNTIF(INDIRECT(ADDRESS(($AN811-1)*36+($AO811-1)*12+6,COLUMN())):INDIRECT(ADDRESS(($AN811-1)*36+($AO811-1)*12+$AP811+4,COLUMN())),INDIRECT(ADDRESS(($AN811-1)*3+$AO811+5,$AP811+20)))&gt;=1,0,INDIRECT(ADDRESS(($AN811-1)*3+$AO811+5,$AP811+20)))))</f>
        <v>0</v>
      </c>
      <c r="AT811" s="4">
        <f ca="1">COUNTIF(INDIRECT("U"&amp;(ROW()+12*(($AN811-1)*3+$AO811)-ROW())/12+5):INDIRECT("AF"&amp;(ROW()+12*(($AN811-1)*3+$AO811)-ROW())/12+5),AS811)</f>
        <v>0</v>
      </c>
      <c r="AU811" s="4">
        <f ca="1">IF(AND(AQ811+AS811&gt;0,AR811+AT811&gt;0),COUNTIF(AU$6:AU810,"&gt;0")+1,0)</f>
        <v>0</v>
      </c>
    </row>
    <row r="812" spans="40:47">
      <c r="AN812" s="4">
        <v>23</v>
      </c>
      <c r="AO812" s="4">
        <v>2</v>
      </c>
      <c r="AP812" s="4">
        <v>3</v>
      </c>
      <c r="AQ812" s="6">
        <f ca="1">IF($AP812=1,IF(INDIRECT(ADDRESS(($AN812-1)*3+$AO812+5,$AP812+7))="",0,INDIRECT(ADDRESS(($AN812-1)*3+$AO812+5,$AP812+7))),IF(INDIRECT(ADDRESS(($AN812-1)*3+$AO812+5,$AP812+7))="",0,IF(COUNTIF(INDIRECT(ADDRESS(($AN812-1)*36+($AO812-1)*12+6,COLUMN())):INDIRECT(ADDRESS(($AN812-1)*36+($AO812-1)*12+$AP812+4,COLUMN())),INDIRECT(ADDRESS(($AN812-1)*3+$AO812+5,$AP812+7)))&gt;=1,0,INDIRECT(ADDRESS(($AN812-1)*3+$AO812+5,$AP812+7)))))</f>
        <v>0</v>
      </c>
      <c r="AR812" s="4">
        <f ca="1">COUNTIF(INDIRECT("H"&amp;(ROW()+12*(($AN812-1)*3+$AO812)-ROW())/12+5):INDIRECT("S"&amp;(ROW()+12*(($AN812-1)*3+$AO812)-ROW())/12+5),AQ812)</f>
        <v>0</v>
      </c>
      <c r="AS812" s="6">
        <f ca="1">IF($AP812=1,IF(INDIRECT(ADDRESS(($AN812-1)*3+$AO812+5,$AP812+20))="",0,INDIRECT(ADDRESS(($AN812-1)*3+$AO812+5,$AP812+20))),IF(INDIRECT(ADDRESS(($AN812-1)*3+$AO812+5,$AP812+20))="",0,IF(COUNTIF(INDIRECT(ADDRESS(($AN812-1)*36+($AO812-1)*12+6,COLUMN())):INDIRECT(ADDRESS(($AN812-1)*36+($AO812-1)*12+$AP812+4,COLUMN())),INDIRECT(ADDRESS(($AN812-1)*3+$AO812+5,$AP812+20)))&gt;=1,0,INDIRECT(ADDRESS(($AN812-1)*3+$AO812+5,$AP812+20)))))</f>
        <v>0</v>
      </c>
      <c r="AT812" s="4">
        <f ca="1">COUNTIF(INDIRECT("U"&amp;(ROW()+12*(($AN812-1)*3+$AO812)-ROW())/12+5):INDIRECT("AF"&amp;(ROW()+12*(($AN812-1)*3+$AO812)-ROW())/12+5),AS812)</f>
        <v>0</v>
      </c>
      <c r="AU812" s="4">
        <f ca="1">IF(AND(AQ812+AS812&gt;0,AR812+AT812&gt;0),COUNTIF(AU$6:AU811,"&gt;0")+1,0)</f>
        <v>0</v>
      </c>
    </row>
    <row r="813" spans="40:47">
      <c r="AN813" s="4">
        <v>23</v>
      </c>
      <c r="AO813" s="4">
        <v>2</v>
      </c>
      <c r="AP813" s="4">
        <v>4</v>
      </c>
      <c r="AQ813" s="6">
        <f ca="1">IF($AP813=1,IF(INDIRECT(ADDRESS(($AN813-1)*3+$AO813+5,$AP813+7))="",0,INDIRECT(ADDRESS(($AN813-1)*3+$AO813+5,$AP813+7))),IF(INDIRECT(ADDRESS(($AN813-1)*3+$AO813+5,$AP813+7))="",0,IF(COUNTIF(INDIRECT(ADDRESS(($AN813-1)*36+($AO813-1)*12+6,COLUMN())):INDIRECT(ADDRESS(($AN813-1)*36+($AO813-1)*12+$AP813+4,COLUMN())),INDIRECT(ADDRESS(($AN813-1)*3+$AO813+5,$AP813+7)))&gt;=1,0,INDIRECT(ADDRESS(($AN813-1)*3+$AO813+5,$AP813+7)))))</f>
        <v>0</v>
      </c>
      <c r="AR813" s="4">
        <f ca="1">COUNTIF(INDIRECT("H"&amp;(ROW()+12*(($AN813-1)*3+$AO813)-ROW())/12+5):INDIRECT("S"&amp;(ROW()+12*(($AN813-1)*3+$AO813)-ROW())/12+5),AQ813)</f>
        <v>0</v>
      </c>
      <c r="AS813" s="6">
        <f ca="1">IF($AP813=1,IF(INDIRECT(ADDRESS(($AN813-1)*3+$AO813+5,$AP813+20))="",0,INDIRECT(ADDRESS(($AN813-1)*3+$AO813+5,$AP813+20))),IF(INDIRECT(ADDRESS(($AN813-1)*3+$AO813+5,$AP813+20))="",0,IF(COUNTIF(INDIRECT(ADDRESS(($AN813-1)*36+($AO813-1)*12+6,COLUMN())):INDIRECT(ADDRESS(($AN813-1)*36+($AO813-1)*12+$AP813+4,COLUMN())),INDIRECT(ADDRESS(($AN813-1)*3+$AO813+5,$AP813+20)))&gt;=1,0,INDIRECT(ADDRESS(($AN813-1)*3+$AO813+5,$AP813+20)))))</f>
        <v>0</v>
      </c>
      <c r="AT813" s="4">
        <f ca="1">COUNTIF(INDIRECT("U"&amp;(ROW()+12*(($AN813-1)*3+$AO813)-ROW())/12+5):INDIRECT("AF"&amp;(ROW()+12*(($AN813-1)*3+$AO813)-ROW())/12+5),AS813)</f>
        <v>0</v>
      </c>
      <c r="AU813" s="4">
        <f ca="1">IF(AND(AQ813+AS813&gt;0,AR813+AT813&gt;0),COUNTIF(AU$6:AU812,"&gt;0")+1,0)</f>
        <v>0</v>
      </c>
    </row>
    <row r="814" spans="40:47">
      <c r="AN814" s="4">
        <v>23</v>
      </c>
      <c r="AO814" s="4">
        <v>2</v>
      </c>
      <c r="AP814" s="4">
        <v>5</v>
      </c>
      <c r="AQ814" s="6">
        <f ca="1">IF($AP814=1,IF(INDIRECT(ADDRESS(($AN814-1)*3+$AO814+5,$AP814+7))="",0,INDIRECT(ADDRESS(($AN814-1)*3+$AO814+5,$AP814+7))),IF(INDIRECT(ADDRESS(($AN814-1)*3+$AO814+5,$AP814+7))="",0,IF(COUNTIF(INDIRECT(ADDRESS(($AN814-1)*36+($AO814-1)*12+6,COLUMN())):INDIRECT(ADDRESS(($AN814-1)*36+($AO814-1)*12+$AP814+4,COLUMN())),INDIRECT(ADDRESS(($AN814-1)*3+$AO814+5,$AP814+7)))&gt;=1,0,INDIRECT(ADDRESS(($AN814-1)*3+$AO814+5,$AP814+7)))))</f>
        <v>0</v>
      </c>
      <c r="AR814" s="4">
        <f ca="1">COUNTIF(INDIRECT("H"&amp;(ROW()+12*(($AN814-1)*3+$AO814)-ROW())/12+5):INDIRECT("S"&amp;(ROW()+12*(($AN814-1)*3+$AO814)-ROW())/12+5),AQ814)</f>
        <v>0</v>
      </c>
      <c r="AS814" s="6">
        <f ca="1">IF($AP814=1,IF(INDIRECT(ADDRESS(($AN814-1)*3+$AO814+5,$AP814+20))="",0,INDIRECT(ADDRESS(($AN814-1)*3+$AO814+5,$AP814+20))),IF(INDIRECT(ADDRESS(($AN814-1)*3+$AO814+5,$AP814+20))="",0,IF(COUNTIF(INDIRECT(ADDRESS(($AN814-1)*36+($AO814-1)*12+6,COLUMN())):INDIRECT(ADDRESS(($AN814-1)*36+($AO814-1)*12+$AP814+4,COLUMN())),INDIRECT(ADDRESS(($AN814-1)*3+$AO814+5,$AP814+20)))&gt;=1,0,INDIRECT(ADDRESS(($AN814-1)*3+$AO814+5,$AP814+20)))))</f>
        <v>0</v>
      </c>
      <c r="AT814" s="4">
        <f ca="1">COUNTIF(INDIRECT("U"&amp;(ROW()+12*(($AN814-1)*3+$AO814)-ROW())/12+5):INDIRECT("AF"&amp;(ROW()+12*(($AN814-1)*3+$AO814)-ROW())/12+5),AS814)</f>
        <v>0</v>
      </c>
      <c r="AU814" s="4">
        <f ca="1">IF(AND(AQ814+AS814&gt;0,AR814+AT814&gt;0),COUNTIF(AU$6:AU813,"&gt;0")+1,0)</f>
        <v>0</v>
      </c>
    </row>
    <row r="815" spans="40:47">
      <c r="AN815" s="4">
        <v>23</v>
      </c>
      <c r="AO815" s="4">
        <v>2</v>
      </c>
      <c r="AP815" s="4">
        <v>6</v>
      </c>
      <c r="AQ815" s="6">
        <f ca="1">IF($AP815=1,IF(INDIRECT(ADDRESS(($AN815-1)*3+$AO815+5,$AP815+7))="",0,INDIRECT(ADDRESS(($AN815-1)*3+$AO815+5,$AP815+7))),IF(INDIRECT(ADDRESS(($AN815-1)*3+$AO815+5,$AP815+7))="",0,IF(COUNTIF(INDIRECT(ADDRESS(($AN815-1)*36+($AO815-1)*12+6,COLUMN())):INDIRECT(ADDRESS(($AN815-1)*36+($AO815-1)*12+$AP815+4,COLUMN())),INDIRECT(ADDRESS(($AN815-1)*3+$AO815+5,$AP815+7)))&gt;=1,0,INDIRECT(ADDRESS(($AN815-1)*3+$AO815+5,$AP815+7)))))</f>
        <v>0</v>
      </c>
      <c r="AR815" s="4">
        <f ca="1">COUNTIF(INDIRECT("H"&amp;(ROW()+12*(($AN815-1)*3+$AO815)-ROW())/12+5):INDIRECT("S"&amp;(ROW()+12*(($AN815-1)*3+$AO815)-ROW())/12+5),AQ815)</f>
        <v>0</v>
      </c>
      <c r="AS815" s="6">
        <f ca="1">IF($AP815=1,IF(INDIRECT(ADDRESS(($AN815-1)*3+$AO815+5,$AP815+20))="",0,INDIRECT(ADDRESS(($AN815-1)*3+$AO815+5,$AP815+20))),IF(INDIRECT(ADDRESS(($AN815-1)*3+$AO815+5,$AP815+20))="",0,IF(COUNTIF(INDIRECT(ADDRESS(($AN815-1)*36+($AO815-1)*12+6,COLUMN())):INDIRECT(ADDRESS(($AN815-1)*36+($AO815-1)*12+$AP815+4,COLUMN())),INDIRECT(ADDRESS(($AN815-1)*3+$AO815+5,$AP815+20)))&gt;=1,0,INDIRECT(ADDRESS(($AN815-1)*3+$AO815+5,$AP815+20)))))</f>
        <v>0</v>
      </c>
      <c r="AT815" s="4">
        <f ca="1">COUNTIF(INDIRECT("U"&amp;(ROW()+12*(($AN815-1)*3+$AO815)-ROW())/12+5):INDIRECT("AF"&amp;(ROW()+12*(($AN815-1)*3+$AO815)-ROW())/12+5),AS815)</f>
        <v>0</v>
      </c>
      <c r="AU815" s="4">
        <f ca="1">IF(AND(AQ815+AS815&gt;0,AR815+AT815&gt;0),COUNTIF(AU$6:AU814,"&gt;0")+1,0)</f>
        <v>0</v>
      </c>
    </row>
    <row r="816" spans="40:47">
      <c r="AN816" s="4">
        <v>23</v>
      </c>
      <c r="AO816" s="4">
        <v>2</v>
      </c>
      <c r="AP816" s="4">
        <v>7</v>
      </c>
      <c r="AQ816" s="6">
        <f ca="1">IF($AP816=1,IF(INDIRECT(ADDRESS(($AN816-1)*3+$AO816+5,$AP816+7))="",0,INDIRECT(ADDRESS(($AN816-1)*3+$AO816+5,$AP816+7))),IF(INDIRECT(ADDRESS(($AN816-1)*3+$AO816+5,$AP816+7))="",0,IF(COUNTIF(INDIRECT(ADDRESS(($AN816-1)*36+($AO816-1)*12+6,COLUMN())):INDIRECT(ADDRESS(($AN816-1)*36+($AO816-1)*12+$AP816+4,COLUMN())),INDIRECT(ADDRESS(($AN816-1)*3+$AO816+5,$AP816+7)))&gt;=1,0,INDIRECT(ADDRESS(($AN816-1)*3+$AO816+5,$AP816+7)))))</f>
        <v>0</v>
      </c>
      <c r="AR816" s="4">
        <f ca="1">COUNTIF(INDIRECT("H"&amp;(ROW()+12*(($AN816-1)*3+$AO816)-ROW())/12+5):INDIRECT("S"&amp;(ROW()+12*(($AN816-1)*3+$AO816)-ROW())/12+5),AQ816)</f>
        <v>0</v>
      </c>
      <c r="AS816" s="6">
        <f ca="1">IF($AP816=1,IF(INDIRECT(ADDRESS(($AN816-1)*3+$AO816+5,$AP816+20))="",0,INDIRECT(ADDRESS(($AN816-1)*3+$AO816+5,$AP816+20))),IF(INDIRECT(ADDRESS(($AN816-1)*3+$AO816+5,$AP816+20))="",0,IF(COUNTIF(INDIRECT(ADDRESS(($AN816-1)*36+($AO816-1)*12+6,COLUMN())):INDIRECT(ADDRESS(($AN816-1)*36+($AO816-1)*12+$AP816+4,COLUMN())),INDIRECT(ADDRESS(($AN816-1)*3+$AO816+5,$AP816+20)))&gt;=1,0,INDIRECT(ADDRESS(($AN816-1)*3+$AO816+5,$AP816+20)))))</f>
        <v>0</v>
      </c>
      <c r="AT816" s="4">
        <f ca="1">COUNTIF(INDIRECT("U"&amp;(ROW()+12*(($AN816-1)*3+$AO816)-ROW())/12+5):INDIRECT("AF"&amp;(ROW()+12*(($AN816-1)*3+$AO816)-ROW())/12+5),AS816)</f>
        <v>0</v>
      </c>
      <c r="AU816" s="4">
        <f ca="1">IF(AND(AQ816+AS816&gt;0,AR816+AT816&gt;0),COUNTIF(AU$6:AU815,"&gt;0")+1,0)</f>
        <v>0</v>
      </c>
    </row>
    <row r="817" spans="40:47">
      <c r="AN817" s="4">
        <v>23</v>
      </c>
      <c r="AO817" s="4">
        <v>2</v>
      </c>
      <c r="AP817" s="4">
        <v>8</v>
      </c>
      <c r="AQ817" s="6">
        <f ca="1">IF($AP817=1,IF(INDIRECT(ADDRESS(($AN817-1)*3+$AO817+5,$AP817+7))="",0,INDIRECT(ADDRESS(($AN817-1)*3+$AO817+5,$AP817+7))),IF(INDIRECT(ADDRESS(($AN817-1)*3+$AO817+5,$AP817+7))="",0,IF(COUNTIF(INDIRECT(ADDRESS(($AN817-1)*36+($AO817-1)*12+6,COLUMN())):INDIRECT(ADDRESS(($AN817-1)*36+($AO817-1)*12+$AP817+4,COLUMN())),INDIRECT(ADDRESS(($AN817-1)*3+$AO817+5,$AP817+7)))&gt;=1,0,INDIRECT(ADDRESS(($AN817-1)*3+$AO817+5,$AP817+7)))))</f>
        <v>0</v>
      </c>
      <c r="AR817" s="4">
        <f ca="1">COUNTIF(INDIRECT("H"&amp;(ROW()+12*(($AN817-1)*3+$AO817)-ROW())/12+5):INDIRECT("S"&amp;(ROW()+12*(($AN817-1)*3+$AO817)-ROW())/12+5),AQ817)</f>
        <v>0</v>
      </c>
      <c r="AS817" s="6">
        <f ca="1">IF($AP817=1,IF(INDIRECT(ADDRESS(($AN817-1)*3+$AO817+5,$AP817+20))="",0,INDIRECT(ADDRESS(($AN817-1)*3+$AO817+5,$AP817+20))),IF(INDIRECT(ADDRESS(($AN817-1)*3+$AO817+5,$AP817+20))="",0,IF(COUNTIF(INDIRECT(ADDRESS(($AN817-1)*36+($AO817-1)*12+6,COLUMN())):INDIRECT(ADDRESS(($AN817-1)*36+($AO817-1)*12+$AP817+4,COLUMN())),INDIRECT(ADDRESS(($AN817-1)*3+$AO817+5,$AP817+20)))&gt;=1,0,INDIRECT(ADDRESS(($AN817-1)*3+$AO817+5,$AP817+20)))))</f>
        <v>0</v>
      </c>
      <c r="AT817" s="4">
        <f ca="1">COUNTIF(INDIRECT("U"&amp;(ROW()+12*(($AN817-1)*3+$AO817)-ROW())/12+5):INDIRECT("AF"&amp;(ROW()+12*(($AN817-1)*3+$AO817)-ROW())/12+5),AS817)</f>
        <v>0</v>
      </c>
      <c r="AU817" s="4">
        <f ca="1">IF(AND(AQ817+AS817&gt;0,AR817+AT817&gt;0),COUNTIF(AU$6:AU816,"&gt;0")+1,0)</f>
        <v>0</v>
      </c>
    </row>
    <row r="818" spans="40:47">
      <c r="AN818" s="4">
        <v>23</v>
      </c>
      <c r="AO818" s="4">
        <v>2</v>
      </c>
      <c r="AP818" s="4">
        <v>9</v>
      </c>
      <c r="AQ818" s="6">
        <f ca="1">IF($AP818=1,IF(INDIRECT(ADDRESS(($AN818-1)*3+$AO818+5,$AP818+7))="",0,INDIRECT(ADDRESS(($AN818-1)*3+$AO818+5,$AP818+7))),IF(INDIRECT(ADDRESS(($AN818-1)*3+$AO818+5,$AP818+7))="",0,IF(COUNTIF(INDIRECT(ADDRESS(($AN818-1)*36+($AO818-1)*12+6,COLUMN())):INDIRECT(ADDRESS(($AN818-1)*36+($AO818-1)*12+$AP818+4,COLUMN())),INDIRECT(ADDRESS(($AN818-1)*3+$AO818+5,$AP818+7)))&gt;=1,0,INDIRECT(ADDRESS(($AN818-1)*3+$AO818+5,$AP818+7)))))</f>
        <v>0</v>
      </c>
      <c r="AR818" s="4">
        <f ca="1">COUNTIF(INDIRECT("H"&amp;(ROW()+12*(($AN818-1)*3+$AO818)-ROW())/12+5):INDIRECT("S"&amp;(ROW()+12*(($AN818-1)*3+$AO818)-ROW())/12+5),AQ818)</f>
        <v>0</v>
      </c>
      <c r="AS818" s="6">
        <f ca="1">IF($AP818=1,IF(INDIRECT(ADDRESS(($AN818-1)*3+$AO818+5,$AP818+20))="",0,INDIRECT(ADDRESS(($AN818-1)*3+$AO818+5,$AP818+20))),IF(INDIRECT(ADDRESS(($AN818-1)*3+$AO818+5,$AP818+20))="",0,IF(COUNTIF(INDIRECT(ADDRESS(($AN818-1)*36+($AO818-1)*12+6,COLUMN())):INDIRECT(ADDRESS(($AN818-1)*36+($AO818-1)*12+$AP818+4,COLUMN())),INDIRECT(ADDRESS(($AN818-1)*3+$AO818+5,$AP818+20)))&gt;=1,0,INDIRECT(ADDRESS(($AN818-1)*3+$AO818+5,$AP818+20)))))</f>
        <v>0</v>
      </c>
      <c r="AT818" s="4">
        <f ca="1">COUNTIF(INDIRECT("U"&amp;(ROW()+12*(($AN818-1)*3+$AO818)-ROW())/12+5):INDIRECT("AF"&amp;(ROW()+12*(($AN818-1)*3+$AO818)-ROW())/12+5),AS818)</f>
        <v>0</v>
      </c>
      <c r="AU818" s="4">
        <f ca="1">IF(AND(AQ818+AS818&gt;0,AR818+AT818&gt;0),COUNTIF(AU$6:AU817,"&gt;0")+1,0)</f>
        <v>0</v>
      </c>
    </row>
    <row r="819" spans="40:47">
      <c r="AN819" s="4">
        <v>23</v>
      </c>
      <c r="AO819" s="4">
        <v>2</v>
      </c>
      <c r="AP819" s="4">
        <v>10</v>
      </c>
      <c r="AQ819" s="6">
        <f ca="1">IF($AP819=1,IF(INDIRECT(ADDRESS(($AN819-1)*3+$AO819+5,$AP819+7))="",0,INDIRECT(ADDRESS(($AN819-1)*3+$AO819+5,$AP819+7))),IF(INDIRECT(ADDRESS(($AN819-1)*3+$AO819+5,$AP819+7))="",0,IF(COUNTIF(INDIRECT(ADDRESS(($AN819-1)*36+($AO819-1)*12+6,COLUMN())):INDIRECT(ADDRESS(($AN819-1)*36+($AO819-1)*12+$AP819+4,COLUMN())),INDIRECT(ADDRESS(($AN819-1)*3+$AO819+5,$AP819+7)))&gt;=1,0,INDIRECT(ADDRESS(($AN819-1)*3+$AO819+5,$AP819+7)))))</f>
        <v>0</v>
      </c>
      <c r="AR819" s="4">
        <f ca="1">COUNTIF(INDIRECT("H"&amp;(ROW()+12*(($AN819-1)*3+$AO819)-ROW())/12+5):INDIRECT("S"&amp;(ROW()+12*(($AN819-1)*3+$AO819)-ROW())/12+5),AQ819)</f>
        <v>0</v>
      </c>
      <c r="AS819" s="6">
        <f ca="1">IF($AP819=1,IF(INDIRECT(ADDRESS(($AN819-1)*3+$AO819+5,$AP819+20))="",0,INDIRECT(ADDRESS(($AN819-1)*3+$AO819+5,$AP819+20))),IF(INDIRECT(ADDRESS(($AN819-1)*3+$AO819+5,$AP819+20))="",0,IF(COUNTIF(INDIRECT(ADDRESS(($AN819-1)*36+($AO819-1)*12+6,COLUMN())):INDIRECT(ADDRESS(($AN819-1)*36+($AO819-1)*12+$AP819+4,COLUMN())),INDIRECT(ADDRESS(($AN819-1)*3+$AO819+5,$AP819+20)))&gt;=1,0,INDIRECT(ADDRESS(($AN819-1)*3+$AO819+5,$AP819+20)))))</f>
        <v>0</v>
      </c>
      <c r="AT819" s="4">
        <f ca="1">COUNTIF(INDIRECT("U"&amp;(ROW()+12*(($AN819-1)*3+$AO819)-ROW())/12+5):INDIRECT("AF"&amp;(ROW()+12*(($AN819-1)*3+$AO819)-ROW())/12+5),AS819)</f>
        <v>0</v>
      </c>
      <c r="AU819" s="4">
        <f ca="1">IF(AND(AQ819+AS819&gt;0,AR819+AT819&gt;0),COUNTIF(AU$6:AU818,"&gt;0")+1,0)</f>
        <v>0</v>
      </c>
    </row>
    <row r="820" spans="40:47">
      <c r="AN820" s="4">
        <v>23</v>
      </c>
      <c r="AO820" s="4">
        <v>2</v>
      </c>
      <c r="AP820" s="4">
        <v>11</v>
      </c>
      <c r="AQ820" s="6">
        <f ca="1">IF($AP820=1,IF(INDIRECT(ADDRESS(($AN820-1)*3+$AO820+5,$AP820+7))="",0,INDIRECT(ADDRESS(($AN820-1)*3+$AO820+5,$AP820+7))),IF(INDIRECT(ADDRESS(($AN820-1)*3+$AO820+5,$AP820+7))="",0,IF(COUNTIF(INDIRECT(ADDRESS(($AN820-1)*36+($AO820-1)*12+6,COLUMN())):INDIRECT(ADDRESS(($AN820-1)*36+($AO820-1)*12+$AP820+4,COLUMN())),INDIRECT(ADDRESS(($AN820-1)*3+$AO820+5,$AP820+7)))&gt;=1,0,INDIRECT(ADDRESS(($AN820-1)*3+$AO820+5,$AP820+7)))))</f>
        <v>0</v>
      </c>
      <c r="AR820" s="4">
        <f ca="1">COUNTIF(INDIRECT("H"&amp;(ROW()+12*(($AN820-1)*3+$AO820)-ROW())/12+5):INDIRECT("S"&amp;(ROW()+12*(($AN820-1)*3+$AO820)-ROW())/12+5),AQ820)</f>
        <v>0</v>
      </c>
      <c r="AS820" s="6">
        <f ca="1">IF($AP820=1,IF(INDIRECT(ADDRESS(($AN820-1)*3+$AO820+5,$AP820+20))="",0,INDIRECT(ADDRESS(($AN820-1)*3+$AO820+5,$AP820+20))),IF(INDIRECT(ADDRESS(($AN820-1)*3+$AO820+5,$AP820+20))="",0,IF(COUNTIF(INDIRECT(ADDRESS(($AN820-1)*36+($AO820-1)*12+6,COLUMN())):INDIRECT(ADDRESS(($AN820-1)*36+($AO820-1)*12+$AP820+4,COLUMN())),INDIRECT(ADDRESS(($AN820-1)*3+$AO820+5,$AP820+20)))&gt;=1,0,INDIRECT(ADDRESS(($AN820-1)*3+$AO820+5,$AP820+20)))))</f>
        <v>0</v>
      </c>
      <c r="AT820" s="4">
        <f ca="1">COUNTIF(INDIRECT("U"&amp;(ROW()+12*(($AN820-1)*3+$AO820)-ROW())/12+5):INDIRECT("AF"&amp;(ROW()+12*(($AN820-1)*3+$AO820)-ROW())/12+5),AS820)</f>
        <v>0</v>
      </c>
      <c r="AU820" s="4">
        <f ca="1">IF(AND(AQ820+AS820&gt;0,AR820+AT820&gt;0),COUNTIF(AU$6:AU819,"&gt;0")+1,0)</f>
        <v>0</v>
      </c>
    </row>
    <row r="821" spans="40:47">
      <c r="AN821" s="4">
        <v>23</v>
      </c>
      <c r="AO821" s="4">
        <v>2</v>
      </c>
      <c r="AP821" s="4">
        <v>12</v>
      </c>
      <c r="AQ821" s="6">
        <f ca="1">IF($AP821=1,IF(INDIRECT(ADDRESS(($AN821-1)*3+$AO821+5,$AP821+7))="",0,INDIRECT(ADDRESS(($AN821-1)*3+$AO821+5,$AP821+7))),IF(INDIRECT(ADDRESS(($AN821-1)*3+$AO821+5,$AP821+7))="",0,IF(COUNTIF(INDIRECT(ADDRESS(($AN821-1)*36+($AO821-1)*12+6,COLUMN())):INDIRECT(ADDRESS(($AN821-1)*36+($AO821-1)*12+$AP821+4,COLUMN())),INDIRECT(ADDRESS(($AN821-1)*3+$AO821+5,$AP821+7)))&gt;=1,0,INDIRECT(ADDRESS(($AN821-1)*3+$AO821+5,$AP821+7)))))</f>
        <v>0</v>
      </c>
      <c r="AR821" s="4">
        <f ca="1">COUNTIF(INDIRECT("H"&amp;(ROW()+12*(($AN821-1)*3+$AO821)-ROW())/12+5):INDIRECT("S"&amp;(ROW()+12*(($AN821-1)*3+$AO821)-ROW())/12+5),AQ821)</f>
        <v>0</v>
      </c>
      <c r="AS821" s="6">
        <f ca="1">IF($AP821=1,IF(INDIRECT(ADDRESS(($AN821-1)*3+$AO821+5,$AP821+20))="",0,INDIRECT(ADDRESS(($AN821-1)*3+$AO821+5,$AP821+20))),IF(INDIRECT(ADDRESS(($AN821-1)*3+$AO821+5,$AP821+20))="",0,IF(COUNTIF(INDIRECT(ADDRESS(($AN821-1)*36+($AO821-1)*12+6,COLUMN())):INDIRECT(ADDRESS(($AN821-1)*36+($AO821-1)*12+$AP821+4,COLUMN())),INDIRECT(ADDRESS(($AN821-1)*3+$AO821+5,$AP821+20)))&gt;=1,0,INDIRECT(ADDRESS(($AN821-1)*3+$AO821+5,$AP821+20)))))</f>
        <v>0</v>
      </c>
      <c r="AT821" s="4">
        <f ca="1">COUNTIF(INDIRECT("U"&amp;(ROW()+12*(($AN821-1)*3+$AO821)-ROW())/12+5):INDIRECT("AF"&amp;(ROW()+12*(($AN821-1)*3+$AO821)-ROW())/12+5),AS821)</f>
        <v>0</v>
      </c>
      <c r="AU821" s="4">
        <f ca="1">IF(AND(AQ821+AS821&gt;0,AR821+AT821&gt;0),COUNTIF(AU$6:AU820,"&gt;0")+1,0)</f>
        <v>0</v>
      </c>
    </row>
    <row r="822" spans="40:47">
      <c r="AN822" s="4">
        <v>23</v>
      </c>
      <c r="AO822" s="4">
        <v>3</v>
      </c>
      <c r="AP822" s="4">
        <v>1</v>
      </c>
      <c r="AQ822" s="6">
        <f ca="1">IF($AP822=1,IF(INDIRECT(ADDRESS(($AN822-1)*3+$AO822+5,$AP822+7))="",0,INDIRECT(ADDRESS(($AN822-1)*3+$AO822+5,$AP822+7))),IF(INDIRECT(ADDRESS(($AN822-1)*3+$AO822+5,$AP822+7))="",0,IF(COUNTIF(INDIRECT(ADDRESS(($AN822-1)*36+($AO822-1)*12+6,COLUMN())):INDIRECT(ADDRESS(($AN822-1)*36+($AO822-1)*12+$AP822+4,COLUMN())),INDIRECT(ADDRESS(($AN822-1)*3+$AO822+5,$AP822+7)))&gt;=1,0,INDIRECT(ADDRESS(($AN822-1)*3+$AO822+5,$AP822+7)))))</f>
        <v>0</v>
      </c>
      <c r="AR822" s="4">
        <f ca="1">COUNTIF(INDIRECT("H"&amp;(ROW()+12*(($AN822-1)*3+$AO822)-ROW())/12+5):INDIRECT("S"&amp;(ROW()+12*(($AN822-1)*3+$AO822)-ROW())/12+5),AQ822)</f>
        <v>0</v>
      </c>
      <c r="AS822" s="6">
        <f ca="1">IF($AP822=1,IF(INDIRECT(ADDRESS(($AN822-1)*3+$AO822+5,$AP822+20))="",0,INDIRECT(ADDRESS(($AN822-1)*3+$AO822+5,$AP822+20))),IF(INDIRECT(ADDRESS(($AN822-1)*3+$AO822+5,$AP822+20))="",0,IF(COUNTIF(INDIRECT(ADDRESS(($AN822-1)*36+($AO822-1)*12+6,COLUMN())):INDIRECT(ADDRESS(($AN822-1)*36+($AO822-1)*12+$AP822+4,COLUMN())),INDIRECT(ADDRESS(($AN822-1)*3+$AO822+5,$AP822+20)))&gt;=1,0,INDIRECT(ADDRESS(($AN822-1)*3+$AO822+5,$AP822+20)))))</f>
        <v>0</v>
      </c>
      <c r="AT822" s="4">
        <f ca="1">COUNTIF(INDIRECT("U"&amp;(ROW()+12*(($AN822-1)*3+$AO822)-ROW())/12+5):INDIRECT("AF"&amp;(ROW()+12*(($AN822-1)*3+$AO822)-ROW())/12+5),AS822)</f>
        <v>0</v>
      </c>
      <c r="AU822" s="4">
        <f ca="1">IF(AND(AQ822+AS822&gt;0,AR822+AT822&gt;0),COUNTIF(AU$6:AU821,"&gt;0")+1,0)</f>
        <v>0</v>
      </c>
    </row>
    <row r="823" spans="40:47">
      <c r="AN823" s="4">
        <v>23</v>
      </c>
      <c r="AO823" s="4">
        <v>3</v>
      </c>
      <c r="AP823" s="4">
        <v>2</v>
      </c>
      <c r="AQ823" s="6">
        <f ca="1">IF($AP823=1,IF(INDIRECT(ADDRESS(($AN823-1)*3+$AO823+5,$AP823+7))="",0,INDIRECT(ADDRESS(($AN823-1)*3+$AO823+5,$AP823+7))),IF(INDIRECT(ADDRESS(($AN823-1)*3+$AO823+5,$AP823+7))="",0,IF(COUNTIF(INDIRECT(ADDRESS(($AN823-1)*36+($AO823-1)*12+6,COLUMN())):INDIRECT(ADDRESS(($AN823-1)*36+($AO823-1)*12+$AP823+4,COLUMN())),INDIRECT(ADDRESS(($AN823-1)*3+$AO823+5,$AP823+7)))&gt;=1,0,INDIRECT(ADDRESS(($AN823-1)*3+$AO823+5,$AP823+7)))))</f>
        <v>0</v>
      </c>
      <c r="AR823" s="4">
        <f ca="1">COUNTIF(INDIRECT("H"&amp;(ROW()+12*(($AN823-1)*3+$AO823)-ROW())/12+5):INDIRECT("S"&amp;(ROW()+12*(($AN823-1)*3+$AO823)-ROW())/12+5),AQ823)</f>
        <v>0</v>
      </c>
      <c r="AS823" s="6">
        <f ca="1">IF($AP823=1,IF(INDIRECT(ADDRESS(($AN823-1)*3+$AO823+5,$AP823+20))="",0,INDIRECT(ADDRESS(($AN823-1)*3+$AO823+5,$AP823+20))),IF(INDIRECT(ADDRESS(($AN823-1)*3+$AO823+5,$AP823+20))="",0,IF(COUNTIF(INDIRECT(ADDRESS(($AN823-1)*36+($AO823-1)*12+6,COLUMN())):INDIRECT(ADDRESS(($AN823-1)*36+($AO823-1)*12+$AP823+4,COLUMN())),INDIRECT(ADDRESS(($AN823-1)*3+$AO823+5,$AP823+20)))&gt;=1,0,INDIRECT(ADDRESS(($AN823-1)*3+$AO823+5,$AP823+20)))))</f>
        <v>0</v>
      </c>
      <c r="AT823" s="4">
        <f ca="1">COUNTIF(INDIRECT("U"&amp;(ROW()+12*(($AN823-1)*3+$AO823)-ROW())/12+5):INDIRECT("AF"&amp;(ROW()+12*(($AN823-1)*3+$AO823)-ROW())/12+5),AS823)</f>
        <v>0</v>
      </c>
      <c r="AU823" s="4">
        <f ca="1">IF(AND(AQ823+AS823&gt;0,AR823+AT823&gt;0),COUNTIF(AU$6:AU822,"&gt;0")+1,0)</f>
        <v>0</v>
      </c>
    </row>
    <row r="824" spans="40:47">
      <c r="AN824" s="4">
        <v>23</v>
      </c>
      <c r="AO824" s="4">
        <v>3</v>
      </c>
      <c r="AP824" s="4">
        <v>3</v>
      </c>
      <c r="AQ824" s="6">
        <f ca="1">IF($AP824=1,IF(INDIRECT(ADDRESS(($AN824-1)*3+$AO824+5,$AP824+7))="",0,INDIRECT(ADDRESS(($AN824-1)*3+$AO824+5,$AP824+7))),IF(INDIRECT(ADDRESS(($AN824-1)*3+$AO824+5,$AP824+7))="",0,IF(COUNTIF(INDIRECT(ADDRESS(($AN824-1)*36+($AO824-1)*12+6,COLUMN())):INDIRECT(ADDRESS(($AN824-1)*36+($AO824-1)*12+$AP824+4,COLUMN())),INDIRECT(ADDRESS(($AN824-1)*3+$AO824+5,$AP824+7)))&gt;=1,0,INDIRECT(ADDRESS(($AN824-1)*3+$AO824+5,$AP824+7)))))</f>
        <v>0</v>
      </c>
      <c r="AR824" s="4">
        <f ca="1">COUNTIF(INDIRECT("H"&amp;(ROW()+12*(($AN824-1)*3+$AO824)-ROW())/12+5):INDIRECT("S"&amp;(ROW()+12*(($AN824-1)*3+$AO824)-ROW())/12+5),AQ824)</f>
        <v>0</v>
      </c>
      <c r="AS824" s="6">
        <f ca="1">IF($AP824=1,IF(INDIRECT(ADDRESS(($AN824-1)*3+$AO824+5,$AP824+20))="",0,INDIRECT(ADDRESS(($AN824-1)*3+$AO824+5,$AP824+20))),IF(INDIRECT(ADDRESS(($AN824-1)*3+$AO824+5,$AP824+20))="",0,IF(COUNTIF(INDIRECT(ADDRESS(($AN824-1)*36+($AO824-1)*12+6,COLUMN())):INDIRECT(ADDRESS(($AN824-1)*36+($AO824-1)*12+$AP824+4,COLUMN())),INDIRECT(ADDRESS(($AN824-1)*3+$AO824+5,$AP824+20)))&gt;=1,0,INDIRECT(ADDRESS(($AN824-1)*3+$AO824+5,$AP824+20)))))</f>
        <v>0</v>
      </c>
      <c r="AT824" s="4">
        <f ca="1">COUNTIF(INDIRECT("U"&amp;(ROW()+12*(($AN824-1)*3+$AO824)-ROW())/12+5):INDIRECT("AF"&amp;(ROW()+12*(($AN824-1)*3+$AO824)-ROW())/12+5),AS824)</f>
        <v>0</v>
      </c>
      <c r="AU824" s="4">
        <f ca="1">IF(AND(AQ824+AS824&gt;0,AR824+AT824&gt;0),COUNTIF(AU$6:AU823,"&gt;0")+1,0)</f>
        <v>0</v>
      </c>
    </row>
    <row r="825" spans="40:47">
      <c r="AN825" s="4">
        <v>23</v>
      </c>
      <c r="AO825" s="4">
        <v>3</v>
      </c>
      <c r="AP825" s="4">
        <v>4</v>
      </c>
      <c r="AQ825" s="6">
        <f ca="1">IF($AP825=1,IF(INDIRECT(ADDRESS(($AN825-1)*3+$AO825+5,$AP825+7))="",0,INDIRECT(ADDRESS(($AN825-1)*3+$AO825+5,$AP825+7))),IF(INDIRECT(ADDRESS(($AN825-1)*3+$AO825+5,$AP825+7))="",0,IF(COUNTIF(INDIRECT(ADDRESS(($AN825-1)*36+($AO825-1)*12+6,COLUMN())):INDIRECT(ADDRESS(($AN825-1)*36+($AO825-1)*12+$AP825+4,COLUMN())),INDIRECT(ADDRESS(($AN825-1)*3+$AO825+5,$AP825+7)))&gt;=1,0,INDIRECT(ADDRESS(($AN825-1)*3+$AO825+5,$AP825+7)))))</f>
        <v>0</v>
      </c>
      <c r="AR825" s="4">
        <f ca="1">COUNTIF(INDIRECT("H"&amp;(ROW()+12*(($AN825-1)*3+$AO825)-ROW())/12+5):INDIRECT("S"&amp;(ROW()+12*(($AN825-1)*3+$AO825)-ROW())/12+5),AQ825)</f>
        <v>0</v>
      </c>
      <c r="AS825" s="6">
        <f ca="1">IF($AP825=1,IF(INDIRECT(ADDRESS(($AN825-1)*3+$AO825+5,$AP825+20))="",0,INDIRECT(ADDRESS(($AN825-1)*3+$AO825+5,$AP825+20))),IF(INDIRECT(ADDRESS(($AN825-1)*3+$AO825+5,$AP825+20))="",0,IF(COUNTIF(INDIRECT(ADDRESS(($AN825-1)*36+($AO825-1)*12+6,COLUMN())):INDIRECT(ADDRESS(($AN825-1)*36+($AO825-1)*12+$AP825+4,COLUMN())),INDIRECT(ADDRESS(($AN825-1)*3+$AO825+5,$AP825+20)))&gt;=1,0,INDIRECT(ADDRESS(($AN825-1)*3+$AO825+5,$AP825+20)))))</f>
        <v>0</v>
      </c>
      <c r="AT825" s="4">
        <f ca="1">COUNTIF(INDIRECT("U"&amp;(ROW()+12*(($AN825-1)*3+$AO825)-ROW())/12+5):INDIRECT("AF"&amp;(ROW()+12*(($AN825-1)*3+$AO825)-ROW())/12+5),AS825)</f>
        <v>0</v>
      </c>
      <c r="AU825" s="4">
        <f ca="1">IF(AND(AQ825+AS825&gt;0,AR825+AT825&gt;0),COUNTIF(AU$6:AU824,"&gt;0")+1,0)</f>
        <v>0</v>
      </c>
    </row>
    <row r="826" spans="40:47">
      <c r="AN826" s="4">
        <v>23</v>
      </c>
      <c r="AO826" s="4">
        <v>3</v>
      </c>
      <c r="AP826" s="4">
        <v>5</v>
      </c>
      <c r="AQ826" s="6">
        <f ca="1">IF($AP826=1,IF(INDIRECT(ADDRESS(($AN826-1)*3+$AO826+5,$AP826+7))="",0,INDIRECT(ADDRESS(($AN826-1)*3+$AO826+5,$AP826+7))),IF(INDIRECT(ADDRESS(($AN826-1)*3+$AO826+5,$AP826+7))="",0,IF(COUNTIF(INDIRECT(ADDRESS(($AN826-1)*36+($AO826-1)*12+6,COLUMN())):INDIRECT(ADDRESS(($AN826-1)*36+($AO826-1)*12+$AP826+4,COLUMN())),INDIRECT(ADDRESS(($AN826-1)*3+$AO826+5,$AP826+7)))&gt;=1,0,INDIRECT(ADDRESS(($AN826-1)*3+$AO826+5,$AP826+7)))))</f>
        <v>0</v>
      </c>
      <c r="AR826" s="4">
        <f ca="1">COUNTIF(INDIRECT("H"&amp;(ROW()+12*(($AN826-1)*3+$AO826)-ROW())/12+5):INDIRECT("S"&amp;(ROW()+12*(($AN826-1)*3+$AO826)-ROW())/12+5),AQ826)</f>
        <v>0</v>
      </c>
      <c r="AS826" s="6">
        <f ca="1">IF($AP826=1,IF(INDIRECT(ADDRESS(($AN826-1)*3+$AO826+5,$AP826+20))="",0,INDIRECT(ADDRESS(($AN826-1)*3+$AO826+5,$AP826+20))),IF(INDIRECT(ADDRESS(($AN826-1)*3+$AO826+5,$AP826+20))="",0,IF(COUNTIF(INDIRECT(ADDRESS(($AN826-1)*36+($AO826-1)*12+6,COLUMN())):INDIRECT(ADDRESS(($AN826-1)*36+($AO826-1)*12+$AP826+4,COLUMN())),INDIRECT(ADDRESS(($AN826-1)*3+$AO826+5,$AP826+20)))&gt;=1,0,INDIRECT(ADDRESS(($AN826-1)*3+$AO826+5,$AP826+20)))))</f>
        <v>0</v>
      </c>
      <c r="AT826" s="4">
        <f ca="1">COUNTIF(INDIRECT("U"&amp;(ROW()+12*(($AN826-1)*3+$AO826)-ROW())/12+5):INDIRECT("AF"&amp;(ROW()+12*(($AN826-1)*3+$AO826)-ROW())/12+5),AS826)</f>
        <v>0</v>
      </c>
      <c r="AU826" s="4">
        <f ca="1">IF(AND(AQ826+AS826&gt;0,AR826+AT826&gt;0),COUNTIF(AU$6:AU825,"&gt;0")+1,0)</f>
        <v>0</v>
      </c>
    </row>
    <row r="827" spans="40:47">
      <c r="AN827" s="4">
        <v>23</v>
      </c>
      <c r="AO827" s="4">
        <v>3</v>
      </c>
      <c r="AP827" s="4">
        <v>6</v>
      </c>
      <c r="AQ827" s="6">
        <f ca="1">IF($AP827=1,IF(INDIRECT(ADDRESS(($AN827-1)*3+$AO827+5,$AP827+7))="",0,INDIRECT(ADDRESS(($AN827-1)*3+$AO827+5,$AP827+7))),IF(INDIRECT(ADDRESS(($AN827-1)*3+$AO827+5,$AP827+7))="",0,IF(COUNTIF(INDIRECT(ADDRESS(($AN827-1)*36+($AO827-1)*12+6,COLUMN())):INDIRECT(ADDRESS(($AN827-1)*36+($AO827-1)*12+$AP827+4,COLUMN())),INDIRECT(ADDRESS(($AN827-1)*3+$AO827+5,$AP827+7)))&gt;=1,0,INDIRECT(ADDRESS(($AN827-1)*3+$AO827+5,$AP827+7)))))</f>
        <v>0</v>
      </c>
      <c r="AR827" s="4">
        <f ca="1">COUNTIF(INDIRECT("H"&amp;(ROW()+12*(($AN827-1)*3+$AO827)-ROW())/12+5):INDIRECT("S"&amp;(ROW()+12*(($AN827-1)*3+$AO827)-ROW())/12+5),AQ827)</f>
        <v>0</v>
      </c>
      <c r="AS827" s="6">
        <f ca="1">IF($AP827=1,IF(INDIRECT(ADDRESS(($AN827-1)*3+$AO827+5,$AP827+20))="",0,INDIRECT(ADDRESS(($AN827-1)*3+$AO827+5,$AP827+20))),IF(INDIRECT(ADDRESS(($AN827-1)*3+$AO827+5,$AP827+20))="",0,IF(COUNTIF(INDIRECT(ADDRESS(($AN827-1)*36+($AO827-1)*12+6,COLUMN())):INDIRECT(ADDRESS(($AN827-1)*36+($AO827-1)*12+$AP827+4,COLUMN())),INDIRECT(ADDRESS(($AN827-1)*3+$AO827+5,$AP827+20)))&gt;=1,0,INDIRECT(ADDRESS(($AN827-1)*3+$AO827+5,$AP827+20)))))</f>
        <v>0</v>
      </c>
      <c r="AT827" s="4">
        <f ca="1">COUNTIF(INDIRECT("U"&amp;(ROW()+12*(($AN827-1)*3+$AO827)-ROW())/12+5):INDIRECT("AF"&amp;(ROW()+12*(($AN827-1)*3+$AO827)-ROW())/12+5),AS827)</f>
        <v>0</v>
      </c>
      <c r="AU827" s="4">
        <f ca="1">IF(AND(AQ827+AS827&gt;0,AR827+AT827&gt;0),COUNTIF(AU$6:AU826,"&gt;0")+1,0)</f>
        <v>0</v>
      </c>
    </row>
    <row r="828" spans="40:47">
      <c r="AN828" s="4">
        <v>23</v>
      </c>
      <c r="AO828" s="4">
        <v>3</v>
      </c>
      <c r="AP828" s="4">
        <v>7</v>
      </c>
      <c r="AQ828" s="6">
        <f ca="1">IF($AP828=1,IF(INDIRECT(ADDRESS(($AN828-1)*3+$AO828+5,$AP828+7))="",0,INDIRECT(ADDRESS(($AN828-1)*3+$AO828+5,$AP828+7))),IF(INDIRECT(ADDRESS(($AN828-1)*3+$AO828+5,$AP828+7))="",0,IF(COUNTIF(INDIRECT(ADDRESS(($AN828-1)*36+($AO828-1)*12+6,COLUMN())):INDIRECT(ADDRESS(($AN828-1)*36+($AO828-1)*12+$AP828+4,COLUMN())),INDIRECT(ADDRESS(($AN828-1)*3+$AO828+5,$AP828+7)))&gt;=1,0,INDIRECT(ADDRESS(($AN828-1)*3+$AO828+5,$AP828+7)))))</f>
        <v>0</v>
      </c>
      <c r="AR828" s="4">
        <f ca="1">COUNTIF(INDIRECT("H"&amp;(ROW()+12*(($AN828-1)*3+$AO828)-ROW())/12+5):INDIRECT("S"&amp;(ROW()+12*(($AN828-1)*3+$AO828)-ROW())/12+5),AQ828)</f>
        <v>0</v>
      </c>
      <c r="AS828" s="6">
        <f ca="1">IF($AP828=1,IF(INDIRECT(ADDRESS(($AN828-1)*3+$AO828+5,$AP828+20))="",0,INDIRECT(ADDRESS(($AN828-1)*3+$AO828+5,$AP828+20))),IF(INDIRECT(ADDRESS(($AN828-1)*3+$AO828+5,$AP828+20))="",0,IF(COUNTIF(INDIRECT(ADDRESS(($AN828-1)*36+($AO828-1)*12+6,COLUMN())):INDIRECT(ADDRESS(($AN828-1)*36+($AO828-1)*12+$AP828+4,COLUMN())),INDIRECT(ADDRESS(($AN828-1)*3+$AO828+5,$AP828+20)))&gt;=1,0,INDIRECT(ADDRESS(($AN828-1)*3+$AO828+5,$AP828+20)))))</f>
        <v>0</v>
      </c>
      <c r="AT828" s="4">
        <f ca="1">COUNTIF(INDIRECT("U"&amp;(ROW()+12*(($AN828-1)*3+$AO828)-ROW())/12+5):INDIRECT("AF"&amp;(ROW()+12*(($AN828-1)*3+$AO828)-ROW())/12+5),AS828)</f>
        <v>0</v>
      </c>
      <c r="AU828" s="4">
        <f ca="1">IF(AND(AQ828+AS828&gt;0,AR828+AT828&gt;0),COUNTIF(AU$6:AU827,"&gt;0")+1,0)</f>
        <v>0</v>
      </c>
    </row>
    <row r="829" spans="40:47">
      <c r="AN829" s="4">
        <v>23</v>
      </c>
      <c r="AO829" s="4">
        <v>3</v>
      </c>
      <c r="AP829" s="4">
        <v>8</v>
      </c>
      <c r="AQ829" s="6">
        <f ca="1">IF($AP829=1,IF(INDIRECT(ADDRESS(($AN829-1)*3+$AO829+5,$AP829+7))="",0,INDIRECT(ADDRESS(($AN829-1)*3+$AO829+5,$AP829+7))),IF(INDIRECT(ADDRESS(($AN829-1)*3+$AO829+5,$AP829+7))="",0,IF(COUNTIF(INDIRECT(ADDRESS(($AN829-1)*36+($AO829-1)*12+6,COLUMN())):INDIRECT(ADDRESS(($AN829-1)*36+($AO829-1)*12+$AP829+4,COLUMN())),INDIRECT(ADDRESS(($AN829-1)*3+$AO829+5,$AP829+7)))&gt;=1,0,INDIRECT(ADDRESS(($AN829-1)*3+$AO829+5,$AP829+7)))))</f>
        <v>0</v>
      </c>
      <c r="AR829" s="4">
        <f ca="1">COUNTIF(INDIRECT("H"&amp;(ROW()+12*(($AN829-1)*3+$AO829)-ROW())/12+5):INDIRECT("S"&amp;(ROW()+12*(($AN829-1)*3+$AO829)-ROW())/12+5),AQ829)</f>
        <v>0</v>
      </c>
      <c r="AS829" s="6">
        <f ca="1">IF($AP829=1,IF(INDIRECT(ADDRESS(($AN829-1)*3+$AO829+5,$AP829+20))="",0,INDIRECT(ADDRESS(($AN829-1)*3+$AO829+5,$AP829+20))),IF(INDIRECT(ADDRESS(($AN829-1)*3+$AO829+5,$AP829+20))="",0,IF(COUNTIF(INDIRECT(ADDRESS(($AN829-1)*36+($AO829-1)*12+6,COLUMN())):INDIRECT(ADDRESS(($AN829-1)*36+($AO829-1)*12+$AP829+4,COLUMN())),INDIRECT(ADDRESS(($AN829-1)*3+$AO829+5,$AP829+20)))&gt;=1,0,INDIRECT(ADDRESS(($AN829-1)*3+$AO829+5,$AP829+20)))))</f>
        <v>0</v>
      </c>
      <c r="AT829" s="4">
        <f ca="1">COUNTIF(INDIRECT("U"&amp;(ROW()+12*(($AN829-1)*3+$AO829)-ROW())/12+5):INDIRECT("AF"&amp;(ROW()+12*(($AN829-1)*3+$AO829)-ROW())/12+5),AS829)</f>
        <v>0</v>
      </c>
      <c r="AU829" s="4">
        <f ca="1">IF(AND(AQ829+AS829&gt;0,AR829+AT829&gt;0),COUNTIF(AU$6:AU828,"&gt;0")+1,0)</f>
        <v>0</v>
      </c>
    </row>
    <row r="830" spans="40:47">
      <c r="AN830" s="4">
        <v>23</v>
      </c>
      <c r="AO830" s="4">
        <v>3</v>
      </c>
      <c r="AP830" s="4">
        <v>9</v>
      </c>
      <c r="AQ830" s="6">
        <f ca="1">IF($AP830=1,IF(INDIRECT(ADDRESS(($AN830-1)*3+$AO830+5,$AP830+7))="",0,INDIRECT(ADDRESS(($AN830-1)*3+$AO830+5,$AP830+7))),IF(INDIRECT(ADDRESS(($AN830-1)*3+$AO830+5,$AP830+7))="",0,IF(COUNTIF(INDIRECT(ADDRESS(($AN830-1)*36+($AO830-1)*12+6,COLUMN())):INDIRECT(ADDRESS(($AN830-1)*36+($AO830-1)*12+$AP830+4,COLUMN())),INDIRECT(ADDRESS(($AN830-1)*3+$AO830+5,$AP830+7)))&gt;=1,0,INDIRECT(ADDRESS(($AN830-1)*3+$AO830+5,$AP830+7)))))</f>
        <v>0</v>
      </c>
      <c r="AR830" s="4">
        <f ca="1">COUNTIF(INDIRECT("H"&amp;(ROW()+12*(($AN830-1)*3+$AO830)-ROW())/12+5):INDIRECT("S"&amp;(ROW()+12*(($AN830-1)*3+$AO830)-ROW())/12+5),AQ830)</f>
        <v>0</v>
      </c>
      <c r="AS830" s="6">
        <f ca="1">IF($AP830=1,IF(INDIRECT(ADDRESS(($AN830-1)*3+$AO830+5,$AP830+20))="",0,INDIRECT(ADDRESS(($AN830-1)*3+$AO830+5,$AP830+20))),IF(INDIRECT(ADDRESS(($AN830-1)*3+$AO830+5,$AP830+20))="",0,IF(COUNTIF(INDIRECT(ADDRESS(($AN830-1)*36+($AO830-1)*12+6,COLUMN())):INDIRECT(ADDRESS(($AN830-1)*36+($AO830-1)*12+$AP830+4,COLUMN())),INDIRECT(ADDRESS(($AN830-1)*3+$AO830+5,$AP830+20)))&gt;=1,0,INDIRECT(ADDRESS(($AN830-1)*3+$AO830+5,$AP830+20)))))</f>
        <v>0</v>
      </c>
      <c r="AT830" s="4">
        <f ca="1">COUNTIF(INDIRECT("U"&amp;(ROW()+12*(($AN830-1)*3+$AO830)-ROW())/12+5):INDIRECT("AF"&amp;(ROW()+12*(($AN830-1)*3+$AO830)-ROW())/12+5),AS830)</f>
        <v>0</v>
      </c>
      <c r="AU830" s="4">
        <f ca="1">IF(AND(AQ830+AS830&gt;0,AR830+AT830&gt;0),COUNTIF(AU$6:AU829,"&gt;0")+1,0)</f>
        <v>0</v>
      </c>
    </row>
    <row r="831" spans="40:47">
      <c r="AN831" s="4">
        <v>23</v>
      </c>
      <c r="AO831" s="4">
        <v>3</v>
      </c>
      <c r="AP831" s="4">
        <v>10</v>
      </c>
      <c r="AQ831" s="6">
        <f ca="1">IF($AP831=1,IF(INDIRECT(ADDRESS(($AN831-1)*3+$AO831+5,$AP831+7))="",0,INDIRECT(ADDRESS(($AN831-1)*3+$AO831+5,$AP831+7))),IF(INDIRECT(ADDRESS(($AN831-1)*3+$AO831+5,$AP831+7))="",0,IF(COUNTIF(INDIRECT(ADDRESS(($AN831-1)*36+($AO831-1)*12+6,COLUMN())):INDIRECT(ADDRESS(($AN831-1)*36+($AO831-1)*12+$AP831+4,COLUMN())),INDIRECT(ADDRESS(($AN831-1)*3+$AO831+5,$AP831+7)))&gt;=1,0,INDIRECT(ADDRESS(($AN831-1)*3+$AO831+5,$AP831+7)))))</f>
        <v>0</v>
      </c>
      <c r="AR831" s="4">
        <f ca="1">COUNTIF(INDIRECT("H"&amp;(ROW()+12*(($AN831-1)*3+$AO831)-ROW())/12+5):INDIRECT("S"&amp;(ROW()+12*(($AN831-1)*3+$AO831)-ROW())/12+5),AQ831)</f>
        <v>0</v>
      </c>
      <c r="AS831" s="6">
        <f ca="1">IF($AP831=1,IF(INDIRECT(ADDRESS(($AN831-1)*3+$AO831+5,$AP831+20))="",0,INDIRECT(ADDRESS(($AN831-1)*3+$AO831+5,$AP831+20))),IF(INDIRECT(ADDRESS(($AN831-1)*3+$AO831+5,$AP831+20))="",0,IF(COUNTIF(INDIRECT(ADDRESS(($AN831-1)*36+($AO831-1)*12+6,COLUMN())):INDIRECT(ADDRESS(($AN831-1)*36+($AO831-1)*12+$AP831+4,COLUMN())),INDIRECT(ADDRESS(($AN831-1)*3+$AO831+5,$AP831+20)))&gt;=1,0,INDIRECT(ADDRESS(($AN831-1)*3+$AO831+5,$AP831+20)))))</f>
        <v>0</v>
      </c>
      <c r="AT831" s="4">
        <f ca="1">COUNTIF(INDIRECT("U"&amp;(ROW()+12*(($AN831-1)*3+$AO831)-ROW())/12+5):INDIRECT("AF"&amp;(ROW()+12*(($AN831-1)*3+$AO831)-ROW())/12+5),AS831)</f>
        <v>0</v>
      </c>
      <c r="AU831" s="4">
        <f ca="1">IF(AND(AQ831+AS831&gt;0,AR831+AT831&gt;0),COUNTIF(AU$6:AU830,"&gt;0")+1,0)</f>
        <v>0</v>
      </c>
    </row>
    <row r="832" spans="40:47">
      <c r="AN832" s="4">
        <v>23</v>
      </c>
      <c r="AO832" s="4">
        <v>3</v>
      </c>
      <c r="AP832" s="4">
        <v>11</v>
      </c>
      <c r="AQ832" s="6">
        <f ca="1">IF($AP832=1,IF(INDIRECT(ADDRESS(($AN832-1)*3+$AO832+5,$AP832+7))="",0,INDIRECT(ADDRESS(($AN832-1)*3+$AO832+5,$AP832+7))),IF(INDIRECT(ADDRESS(($AN832-1)*3+$AO832+5,$AP832+7))="",0,IF(COUNTIF(INDIRECT(ADDRESS(($AN832-1)*36+($AO832-1)*12+6,COLUMN())):INDIRECT(ADDRESS(($AN832-1)*36+($AO832-1)*12+$AP832+4,COLUMN())),INDIRECT(ADDRESS(($AN832-1)*3+$AO832+5,$AP832+7)))&gt;=1,0,INDIRECT(ADDRESS(($AN832-1)*3+$AO832+5,$AP832+7)))))</f>
        <v>0</v>
      </c>
      <c r="AR832" s="4">
        <f ca="1">COUNTIF(INDIRECT("H"&amp;(ROW()+12*(($AN832-1)*3+$AO832)-ROW())/12+5):INDIRECT("S"&amp;(ROW()+12*(($AN832-1)*3+$AO832)-ROW())/12+5),AQ832)</f>
        <v>0</v>
      </c>
      <c r="AS832" s="6">
        <f ca="1">IF($AP832=1,IF(INDIRECT(ADDRESS(($AN832-1)*3+$AO832+5,$AP832+20))="",0,INDIRECT(ADDRESS(($AN832-1)*3+$AO832+5,$AP832+20))),IF(INDIRECT(ADDRESS(($AN832-1)*3+$AO832+5,$AP832+20))="",0,IF(COUNTIF(INDIRECT(ADDRESS(($AN832-1)*36+($AO832-1)*12+6,COLUMN())):INDIRECT(ADDRESS(($AN832-1)*36+($AO832-1)*12+$AP832+4,COLUMN())),INDIRECT(ADDRESS(($AN832-1)*3+$AO832+5,$AP832+20)))&gt;=1,0,INDIRECT(ADDRESS(($AN832-1)*3+$AO832+5,$AP832+20)))))</f>
        <v>0</v>
      </c>
      <c r="AT832" s="4">
        <f ca="1">COUNTIF(INDIRECT("U"&amp;(ROW()+12*(($AN832-1)*3+$AO832)-ROW())/12+5):INDIRECT("AF"&amp;(ROW()+12*(($AN832-1)*3+$AO832)-ROW())/12+5),AS832)</f>
        <v>0</v>
      </c>
      <c r="AU832" s="4">
        <f ca="1">IF(AND(AQ832+AS832&gt;0,AR832+AT832&gt;0),COUNTIF(AU$6:AU831,"&gt;0")+1,0)</f>
        <v>0</v>
      </c>
    </row>
    <row r="833" spans="40:47">
      <c r="AN833" s="77">
        <v>23</v>
      </c>
      <c r="AO833" s="77">
        <v>3</v>
      </c>
      <c r="AP833" s="77">
        <v>12</v>
      </c>
      <c r="AQ833" s="78">
        <f ca="1">IF($AP833=1,IF(INDIRECT(ADDRESS(($AN833-1)*3+$AO833+5,$AP833+7))="",0,INDIRECT(ADDRESS(($AN833-1)*3+$AO833+5,$AP833+7))),IF(INDIRECT(ADDRESS(($AN833-1)*3+$AO833+5,$AP833+7))="",0,IF(COUNTIF(INDIRECT(ADDRESS(($AN833-1)*36+($AO833-1)*12+6,COLUMN())):INDIRECT(ADDRESS(($AN833-1)*36+($AO833-1)*12+$AP833+4,COLUMN())),INDIRECT(ADDRESS(($AN833-1)*3+$AO833+5,$AP833+7)))&gt;=1,0,INDIRECT(ADDRESS(($AN833-1)*3+$AO833+5,$AP833+7)))))</f>
        <v>0</v>
      </c>
      <c r="AR833" s="77">
        <f ca="1">COUNTIF(INDIRECT("H"&amp;(ROW()+12*(($AN833-1)*3+$AO833)-ROW())/12+5):INDIRECT("S"&amp;(ROW()+12*(($AN833-1)*3+$AO833)-ROW())/12+5),AQ833)</f>
        <v>0</v>
      </c>
      <c r="AS833" s="78">
        <f ca="1">IF($AP833=1,IF(INDIRECT(ADDRESS(($AN833-1)*3+$AO833+5,$AP833+20))="",0,INDIRECT(ADDRESS(($AN833-1)*3+$AO833+5,$AP833+20))),IF(INDIRECT(ADDRESS(($AN833-1)*3+$AO833+5,$AP833+20))="",0,IF(COUNTIF(INDIRECT(ADDRESS(($AN833-1)*36+($AO833-1)*12+6,COLUMN())):INDIRECT(ADDRESS(($AN833-1)*36+($AO833-1)*12+$AP833+4,COLUMN())),INDIRECT(ADDRESS(($AN833-1)*3+$AO833+5,$AP833+20)))&gt;=1,0,INDIRECT(ADDRESS(($AN833-1)*3+$AO833+5,$AP833+20)))))</f>
        <v>0</v>
      </c>
      <c r="AT833" s="77">
        <f ca="1">COUNTIF(INDIRECT("U"&amp;(ROW()+12*(($AN833-1)*3+$AO833)-ROW())/12+5):INDIRECT("AF"&amp;(ROW()+12*(($AN833-1)*3+$AO833)-ROW())/12+5),AS833)</f>
        <v>0</v>
      </c>
      <c r="AU833" s="4">
        <f ca="1">IF(AND(AQ833+AS833&gt;0,AR833+AT833&gt;0),COUNTIF(AU$6:AU832,"&gt;0")+1,0)</f>
        <v>0</v>
      </c>
    </row>
    <row r="834" spans="40:47">
      <c r="AN834" s="4">
        <v>24</v>
      </c>
      <c r="AO834" s="4">
        <v>1</v>
      </c>
      <c r="AP834" s="4">
        <v>1</v>
      </c>
      <c r="AQ834" s="6">
        <f ca="1">IF($AP834=1,IF(INDIRECT(ADDRESS(($AN834-1)*3+$AO834+5,$AP834+7))="",0,INDIRECT(ADDRESS(($AN834-1)*3+$AO834+5,$AP834+7))),IF(INDIRECT(ADDRESS(($AN834-1)*3+$AO834+5,$AP834+7))="",0,IF(COUNTIF(INDIRECT(ADDRESS(($AN834-1)*36+($AO834-1)*12+6,COLUMN())):INDIRECT(ADDRESS(($AN834-1)*36+($AO834-1)*12+$AP834+4,COLUMN())),INDIRECT(ADDRESS(($AN834-1)*3+$AO834+5,$AP834+7)))&gt;=1,0,INDIRECT(ADDRESS(($AN834-1)*3+$AO834+5,$AP834+7)))))</f>
        <v>0</v>
      </c>
      <c r="AR834" s="4">
        <f ca="1">COUNTIF(INDIRECT("H"&amp;(ROW()+12*(($AN834-1)*3+$AO834)-ROW())/12+5):INDIRECT("S"&amp;(ROW()+12*(($AN834-1)*3+$AO834)-ROW())/12+5),AQ834)</f>
        <v>0</v>
      </c>
      <c r="AS834" s="6">
        <f ca="1">IF($AP834=1,IF(INDIRECT(ADDRESS(($AN834-1)*3+$AO834+5,$AP834+20))="",0,INDIRECT(ADDRESS(($AN834-1)*3+$AO834+5,$AP834+20))),IF(INDIRECT(ADDRESS(($AN834-1)*3+$AO834+5,$AP834+20))="",0,IF(COUNTIF(INDIRECT(ADDRESS(($AN834-1)*36+($AO834-1)*12+6,COLUMN())):INDIRECT(ADDRESS(($AN834-1)*36+($AO834-1)*12+$AP834+4,COLUMN())),INDIRECT(ADDRESS(($AN834-1)*3+$AO834+5,$AP834+20)))&gt;=1,0,INDIRECT(ADDRESS(($AN834-1)*3+$AO834+5,$AP834+20)))))</f>
        <v>0</v>
      </c>
      <c r="AT834" s="4">
        <f ca="1">COUNTIF(INDIRECT("U"&amp;(ROW()+12*(($AN834-1)*3+$AO834)-ROW())/12+5):INDIRECT("AF"&amp;(ROW()+12*(($AN834-1)*3+$AO834)-ROW())/12+5),AS834)</f>
        <v>0</v>
      </c>
      <c r="AU834" s="4">
        <f ca="1">IF(AND(AQ834+AS834&gt;0,AR834+AT834&gt;0),COUNTIF(AU$6:AU833,"&gt;0")+1,0)</f>
        <v>0</v>
      </c>
    </row>
    <row r="835" spans="40:47">
      <c r="AN835" s="4">
        <v>24</v>
      </c>
      <c r="AO835" s="4">
        <v>1</v>
      </c>
      <c r="AP835" s="4">
        <v>2</v>
      </c>
      <c r="AQ835" s="6">
        <f ca="1">IF($AP835=1,IF(INDIRECT(ADDRESS(($AN835-1)*3+$AO835+5,$AP835+7))="",0,INDIRECT(ADDRESS(($AN835-1)*3+$AO835+5,$AP835+7))),IF(INDIRECT(ADDRESS(($AN835-1)*3+$AO835+5,$AP835+7))="",0,IF(COUNTIF(INDIRECT(ADDRESS(($AN835-1)*36+($AO835-1)*12+6,COLUMN())):INDIRECT(ADDRESS(($AN835-1)*36+($AO835-1)*12+$AP835+4,COLUMN())),INDIRECT(ADDRESS(($AN835-1)*3+$AO835+5,$AP835+7)))&gt;=1,0,INDIRECT(ADDRESS(($AN835-1)*3+$AO835+5,$AP835+7)))))</f>
        <v>0</v>
      </c>
      <c r="AR835" s="4">
        <f ca="1">COUNTIF(INDIRECT("H"&amp;(ROW()+12*(($AN835-1)*3+$AO835)-ROW())/12+5):INDIRECT("S"&amp;(ROW()+12*(($AN835-1)*3+$AO835)-ROW())/12+5),AQ835)</f>
        <v>0</v>
      </c>
      <c r="AS835" s="6">
        <f ca="1">IF($AP835=1,IF(INDIRECT(ADDRESS(($AN835-1)*3+$AO835+5,$AP835+20))="",0,INDIRECT(ADDRESS(($AN835-1)*3+$AO835+5,$AP835+20))),IF(INDIRECT(ADDRESS(($AN835-1)*3+$AO835+5,$AP835+20))="",0,IF(COUNTIF(INDIRECT(ADDRESS(($AN835-1)*36+($AO835-1)*12+6,COLUMN())):INDIRECT(ADDRESS(($AN835-1)*36+($AO835-1)*12+$AP835+4,COLUMN())),INDIRECT(ADDRESS(($AN835-1)*3+$AO835+5,$AP835+20)))&gt;=1,0,INDIRECT(ADDRESS(($AN835-1)*3+$AO835+5,$AP835+20)))))</f>
        <v>0</v>
      </c>
      <c r="AT835" s="4">
        <f ca="1">COUNTIF(INDIRECT("U"&amp;(ROW()+12*(($AN835-1)*3+$AO835)-ROW())/12+5):INDIRECT("AF"&amp;(ROW()+12*(($AN835-1)*3+$AO835)-ROW())/12+5),AS835)</f>
        <v>0</v>
      </c>
      <c r="AU835" s="4">
        <f ca="1">IF(AND(AQ835+AS835&gt;0,AR835+AT835&gt;0),COUNTIF(AU$6:AU834,"&gt;0")+1,0)</f>
        <v>0</v>
      </c>
    </row>
    <row r="836" spans="40:47">
      <c r="AN836" s="4">
        <v>24</v>
      </c>
      <c r="AO836" s="4">
        <v>1</v>
      </c>
      <c r="AP836" s="4">
        <v>3</v>
      </c>
      <c r="AQ836" s="6">
        <f ca="1">IF($AP836=1,IF(INDIRECT(ADDRESS(($AN836-1)*3+$AO836+5,$AP836+7))="",0,INDIRECT(ADDRESS(($AN836-1)*3+$AO836+5,$AP836+7))),IF(INDIRECT(ADDRESS(($AN836-1)*3+$AO836+5,$AP836+7))="",0,IF(COUNTIF(INDIRECT(ADDRESS(($AN836-1)*36+($AO836-1)*12+6,COLUMN())):INDIRECT(ADDRESS(($AN836-1)*36+($AO836-1)*12+$AP836+4,COLUMN())),INDIRECT(ADDRESS(($AN836-1)*3+$AO836+5,$AP836+7)))&gt;=1,0,INDIRECT(ADDRESS(($AN836-1)*3+$AO836+5,$AP836+7)))))</f>
        <v>0</v>
      </c>
      <c r="AR836" s="4">
        <f ca="1">COUNTIF(INDIRECT("H"&amp;(ROW()+12*(($AN836-1)*3+$AO836)-ROW())/12+5):INDIRECT("S"&amp;(ROW()+12*(($AN836-1)*3+$AO836)-ROW())/12+5),AQ836)</f>
        <v>0</v>
      </c>
      <c r="AS836" s="6">
        <f ca="1">IF($AP836=1,IF(INDIRECT(ADDRESS(($AN836-1)*3+$AO836+5,$AP836+20))="",0,INDIRECT(ADDRESS(($AN836-1)*3+$AO836+5,$AP836+20))),IF(INDIRECT(ADDRESS(($AN836-1)*3+$AO836+5,$AP836+20))="",0,IF(COUNTIF(INDIRECT(ADDRESS(($AN836-1)*36+($AO836-1)*12+6,COLUMN())):INDIRECT(ADDRESS(($AN836-1)*36+($AO836-1)*12+$AP836+4,COLUMN())),INDIRECT(ADDRESS(($AN836-1)*3+$AO836+5,$AP836+20)))&gt;=1,0,INDIRECT(ADDRESS(($AN836-1)*3+$AO836+5,$AP836+20)))))</f>
        <v>0</v>
      </c>
      <c r="AT836" s="4">
        <f ca="1">COUNTIF(INDIRECT("U"&amp;(ROW()+12*(($AN836-1)*3+$AO836)-ROW())/12+5):INDIRECT("AF"&amp;(ROW()+12*(($AN836-1)*3+$AO836)-ROW())/12+5),AS836)</f>
        <v>0</v>
      </c>
      <c r="AU836" s="4">
        <f ca="1">IF(AND(AQ836+AS836&gt;0,AR836+AT836&gt;0),COUNTIF(AU$6:AU835,"&gt;0")+1,0)</f>
        <v>0</v>
      </c>
    </row>
    <row r="837" spans="40:47">
      <c r="AN837" s="4">
        <v>24</v>
      </c>
      <c r="AO837" s="4">
        <v>1</v>
      </c>
      <c r="AP837" s="4">
        <v>4</v>
      </c>
      <c r="AQ837" s="6">
        <f ca="1">IF($AP837=1,IF(INDIRECT(ADDRESS(($AN837-1)*3+$AO837+5,$AP837+7))="",0,INDIRECT(ADDRESS(($AN837-1)*3+$AO837+5,$AP837+7))),IF(INDIRECT(ADDRESS(($AN837-1)*3+$AO837+5,$AP837+7))="",0,IF(COUNTIF(INDIRECT(ADDRESS(($AN837-1)*36+($AO837-1)*12+6,COLUMN())):INDIRECT(ADDRESS(($AN837-1)*36+($AO837-1)*12+$AP837+4,COLUMN())),INDIRECT(ADDRESS(($AN837-1)*3+$AO837+5,$AP837+7)))&gt;=1,0,INDIRECT(ADDRESS(($AN837-1)*3+$AO837+5,$AP837+7)))))</f>
        <v>0</v>
      </c>
      <c r="AR837" s="4">
        <f ca="1">COUNTIF(INDIRECT("H"&amp;(ROW()+12*(($AN837-1)*3+$AO837)-ROW())/12+5):INDIRECT("S"&amp;(ROW()+12*(($AN837-1)*3+$AO837)-ROW())/12+5),AQ837)</f>
        <v>0</v>
      </c>
      <c r="AS837" s="6">
        <f ca="1">IF($AP837=1,IF(INDIRECT(ADDRESS(($AN837-1)*3+$AO837+5,$AP837+20))="",0,INDIRECT(ADDRESS(($AN837-1)*3+$AO837+5,$AP837+20))),IF(INDIRECT(ADDRESS(($AN837-1)*3+$AO837+5,$AP837+20))="",0,IF(COUNTIF(INDIRECT(ADDRESS(($AN837-1)*36+($AO837-1)*12+6,COLUMN())):INDIRECT(ADDRESS(($AN837-1)*36+($AO837-1)*12+$AP837+4,COLUMN())),INDIRECT(ADDRESS(($AN837-1)*3+$AO837+5,$AP837+20)))&gt;=1,0,INDIRECT(ADDRESS(($AN837-1)*3+$AO837+5,$AP837+20)))))</f>
        <v>0</v>
      </c>
      <c r="AT837" s="4">
        <f ca="1">COUNTIF(INDIRECT("U"&amp;(ROW()+12*(($AN837-1)*3+$AO837)-ROW())/12+5):INDIRECT("AF"&amp;(ROW()+12*(($AN837-1)*3+$AO837)-ROW())/12+5),AS837)</f>
        <v>0</v>
      </c>
      <c r="AU837" s="4">
        <f ca="1">IF(AND(AQ837+AS837&gt;0,AR837+AT837&gt;0),COUNTIF(AU$6:AU836,"&gt;0")+1,0)</f>
        <v>0</v>
      </c>
    </row>
    <row r="838" spans="40:47">
      <c r="AN838" s="4">
        <v>24</v>
      </c>
      <c r="AO838" s="4">
        <v>1</v>
      </c>
      <c r="AP838" s="4">
        <v>5</v>
      </c>
      <c r="AQ838" s="6">
        <f ca="1">IF($AP838=1,IF(INDIRECT(ADDRESS(($AN838-1)*3+$AO838+5,$AP838+7))="",0,INDIRECT(ADDRESS(($AN838-1)*3+$AO838+5,$AP838+7))),IF(INDIRECT(ADDRESS(($AN838-1)*3+$AO838+5,$AP838+7))="",0,IF(COUNTIF(INDIRECT(ADDRESS(($AN838-1)*36+($AO838-1)*12+6,COLUMN())):INDIRECT(ADDRESS(($AN838-1)*36+($AO838-1)*12+$AP838+4,COLUMN())),INDIRECT(ADDRESS(($AN838-1)*3+$AO838+5,$AP838+7)))&gt;=1,0,INDIRECT(ADDRESS(($AN838-1)*3+$AO838+5,$AP838+7)))))</f>
        <v>0</v>
      </c>
      <c r="AR838" s="4">
        <f ca="1">COUNTIF(INDIRECT("H"&amp;(ROW()+12*(($AN838-1)*3+$AO838)-ROW())/12+5):INDIRECT("S"&amp;(ROW()+12*(($AN838-1)*3+$AO838)-ROW())/12+5),AQ838)</f>
        <v>0</v>
      </c>
      <c r="AS838" s="6">
        <f ca="1">IF($AP838=1,IF(INDIRECT(ADDRESS(($AN838-1)*3+$AO838+5,$AP838+20))="",0,INDIRECT(ADDRESS(($AN838-1)*3+$AO838+5,$AP838+20))),IF(INDIRECT(ADDRESS(($AN838-1)*3+$AO838+5,$AP838+20))="",0,IF(COUNTIF(INDIRECT(ADDRESS(($AN838-1)*36+($AO838-1)*12+6,COLUMN())):INDIRECT(ADDRESS(($AN838-1)*36+($AO838-1)*12+$AP838+4,COLUMN())),INDIRECT(ADDRESS(($AN838-1)*3+$AO838+5,$AP838+20)))&gt;=1,0,INDIRECT(ADDRESS(($AN838-1)*3+$AO838+5,$AP838+20)))))</f>
        <v>0</v>
      </c>
      <c r="AT838" s="4">
        <f ca="1">COUNTIF(INDIRECT("U"&amp;(ROW()+12*(($AN838-1)*3+$AO838)-ROW())/12+5):INDIRECT("AF"&amp;(ROW()+12*(($AN838-1)*3+$AO838)-ROW())/12+5),AS838)</f>
        <v>0</v>
      </c>
      <c r="AU838" s="4">
        <f ca="1">IF(AND(AQ838+AS838&gt;0,AR838+AT838&gt;0),COUNTIF(AU$6:AU837,"&gt;0")+1,0)</f>
        <v>0</v>
      </c>
    </row>
    <row r="839" spans="40:47">
      <c r="AN839" s="4">
        <v>24</v>
      </c>
      <c r="AO839" s="4">
        <v>1</v>
      </c>
      <c r="AP839" s="4">
        <v>6</v>
      </c>
      <c r="AQ839" s="6">
        <f ca="1">IF($AP839=1,IF(INDIRECT(ADDRESS(($AN839-1)*3+$AO839+5,$AP839+7))="",0,INDIRECT(ADDRESS(($AN839-1)*3+$AO839+5,$AP839+7))),IF(INDIRECT(ADDRESS(($AN839-1)*3+$AO839+5,$AP839+7))="",0,IF(COUNTIF(INDIRECT(ADDRESS(($AN839-1)*36+($AO839-1)*12+6,COLUMN())):INDIRECT(ADDRESS(($AN839-1)*36+($AO839-1)*12+$AP839+4,COLUMN())),INDIRECT(ADDRESS(($AN839-1)*3+$AO839+5,$AP839+7)))&gt;=1,0,INDIRECT(ADDRESS(($AN839-1)*3+$AO839+5,$AP839+7)))))</f>
        <v>0</v>
      </c>
      <c r="AR839" s="4">
        <f ca="1">COUNTIF(INDIRECT("H"&amp;(ROW()+12*(($AN839-1)*3+$AO839)-ROW())/12+5):INDIRECT("S"&amp;(ROW()+12*(($AN839-1)*3+$AO839)-ROW())/12+5),AQ839)</f>
        <v>0</v>
      </c>
      <c r="AS839" s="6">
        <f ca="1">IF($AP839=1,IF(INDIRECT(ADDRESS(($AN839-1)*3+$AO839+5,$AP839+20))="",0,INDIRECT(ADDRESS(($AN839-1)*3+$AO839+5,$AP839+20))),IF(INDIRECT(ADDRESS(($AN839-1)*3+$AO839+5,$AP839+20))="",0,IF(COUNTIF(INDIRECT(ADDRESS(($AN839-1)*36+($AO839-1)*12+6,COLUMN())):INDIRECT(ADDRESS(($AN839-1)*36+($AO839-1)*12+$AP839+4,COLUMN())),INDIRECT(ADDRESS(($AN839-1)*3+$AO839+5,$AP839+20)))&gt;=1,0,INDIRECT(ADDRESS(($AN839-1)*3+$AO839+5,$AP839+20)))))</f>
        <v>0</v>
      </c>
      <c r="AT839" s="4">
        <f ca="1">COUNTIF(INDIRECT("U"&amp;(ROW()+12*(($AN839-1)*3+$AO839)-ROW())/12+5):INDIRECT("AF"&amp;(ROW()+12*(($AN839-1)*3+$AO839)-ROW())/12+5),AS839)</f>
        <v>0</v>
      </c>
      <c r="AU839" s="4">
        <f ca="1">IF(AND(AQ839+AS839&gt;0,AR839+AT839&gt;0),COUNTIF(AU$6:AU838,"&gt;0")+1,0)</f>
        <v>0</v>
      </c>
    </row>
    <row r="840" spans="40:47">
      <c r="AN840" s="4">
        <v>24</v>
      </c>
      <c r="AO840" s="4">
        <v>1</v>
      </c>
      <c r="AP840" s="4">
        <v>7</v>
      </c>
      <c r="AQ840" s="6">
        <f ca="1">IF($AP840=1,IF(INDIRECT(ADDRESS(($AN840-1)*3+$AO840+5,$AP840+7))="",0,INDIRECT(ADDRESS(($AN840-1)*3+$AO840+5,$AP840+7))),IF(INDIRECT(ADDRESS(($AN840-1)*3+$AO840+5,$AP840+7))="",0,IF(COUNTIF(INDIRECT(ADDRESS(($AN840-1)*36+($AO840-1)*12+6,COLUMN())):INDIRECT(ADDRESS(($AN840-1)*36+($AO840-1)*12+$AP840+4,COLUMN())),INDIRECT(ADDRESS(($AN840-1)*3+$AO840+5,$AP840+7)))&gt;=1,0,INDIRECT(ADDRESS(($AN840-1)*3+$AO840+5,$AP840+7)))))</f>
        <v>0</v>
      </c>
      <c r="AR840" s="4">
        <f ca="1">COUNTIF(INDIRECT("H"&amp;(ROW()+12*(($AN840-1)*3+$AO840)-ROW())/12+5):INDIRECT("S"&amp;(ROW()+12*(($AN840-1)*3+$AO840)-ROW())/12+5),AQ840)</f>
        <v>0</v>
      </c>
      <c r="AS840" s="6">
        <f ca="1">IF($AP840=1,IF(INDIRECT(ADDRESS(($AN840-1)*3+$AO840+5,$AP840+20))="",0,INDIRECT(ADDRESS(($AN840-1)*3+$AO840+5,$AP840+20))),IF(INDIRECT(ADDRESS(($AN840-1)*3+$AO840+5,$AP840+20))="",0,IF(COUNTIF(INDIRECT(ADDRESS(($AN840-1)*36+($AO840-1)*12+6,COLUMN())):INDIRECT(ADDRESS(($AN840-1)*36+($AO840-1)*12+$AP840+4,COLUMN())),INDIRECT(ADDRESS(($AN840-1)*3+$AO840+5,$AP840+20)))&gt;=1,0,INDIRECT(ADDRESS(($AN840-1)*3+$AO840+5,$AP840+20)))))</f>
        <v>0</v>
      </c>
      <c r="AT840" s="4">
        <f ca="1">COUNTIF(INDIRECT("U"&amp;(ROW()+12*(($AN840-1)*3+$AO840)-ROW())/12+5):INDIRECT("AF"&amp;(ROW()+12*(($AN840-1)*3+$AO840)-ROW())/12+5),AS840)</f>
        <v>0</v>
      </c>
      <c r="AU840" s="4">
        <f ca="1">IF(AND(AQ840+AS840&gt;0,AR840+AT840&gt;0),COUNTIF(AU$6:AU839,"&gt;0")+1,0)</f>
        <v>0</v>
      </c>
    </row>
    <row r="841" spans="40:47">
      <c r="AN841" s="4">
        <v>24</v>
      </c>
      <c r="AO841" s="4">
        <v>1</v>
      </c>
      <c r="AP841" s="4">
        <v>8</v>
      </c>
      <c r="AQ841" s="6">
        <f ca="1">IF($AP841=1,IF(INDIRECT(ADDRESS(($AN841-1)*3+$AO841+5,$AP841+7))="",0,INDIRECT(ADDRESS(($AN841-1)*3+$AO841+5,$AP841+7))),IF(INDIRECT(ADDRESS(($AN841-1)*3+$AO841+5,$AP841+7))="",0,IF(COUNTIF(INDIRECT(ADDRESS(($AN841-1)*36+($AO841-1)*12+6,COLUMN())):INDIRECT(ADDRESS(($AN841-1)*36+($AO841-1)*12+$AP841+4,COLUMN())),INDIRECT(ADDRESS(($AN841-1)*3+$AO841+5,$AP841+7)))&gt;=1,0,INDIRECT(ADDRESS(($AN841-1)*3+$AO841+5,$AP841+7)))))</f>
        <v>0</v>
      </c>
      <c r="AR841" s="4">
        <f ca="1">COUNTIF(INDIRECT("H"&amp;(ROW()+12*(($AN841-1)*3+$AO841)-ROW())/12+5):INDIRECT("S"&amp;(ROW()+12*(($AN841-1)*3+$AO841)-ROW())/12+5),AQ841)</f>
        <v>0</v>
      </c>
      <c r="AS841" s="6">
        <f ca="1">IF($AP841=1,IF(INDIRECT(ADDRESS(($AN841-1)*3+$AO841+5,$AP841+20))="",0,INDIRECT(ADDRESS(($AN841-1)*3+$AO841+5,$AP841+20))),IF(INDIRECT(ADDRESS(($AN841-1)*3+$AO841+5,$AP841+20))="",0,IF(COUNTIF(INDIRECT(ADDRESS(($AN841-1)*36+($AO841-1)*12+6,COLUMN())):INDIRECT(ADDRESS(($AN841-1)*36+($AO841-1)*12+$AP841+4,COLUMN())),INDIRECT(ADDRESS(($AN841-1)*3+$AO841+5,$AP841+20)))&gt;=1,0,INDIRECT(ADDRESS(($AN841-1)*3+$AO841+5,$AP841+20)))))</f>
        <v>0</v>
      </c>
      <c r="AT841" s="4">
        <f ca="1">COUNTIF(INDIRECT("U"&amp;(ROW()+12*(($AN841-1)*3+$AO841)-ROW())/12+5):INDIRECT("AF"&amp;(ROW()+12*(($AN841-1)*3+$AO841)-ROW())/12+5),AS841)</f>
        <v>0</v>
      </c>
      <c r="AU841" s="4">
        <f ca="1">IF(AND(AQ841+AS841&gt;0,AR841+AT841&gt;0),COUNTIF(AU$6:AU840,"&gt;0")+1,0)</f>
        <v>0</v>
      </c>
    </row>
    <row r="842" spans="40:47">
      <c r="AN842" s="4">
        <v>24</v>
      </c>
      <c r="AO842" s="4">
        <v>1</v>
      </c>
      <c r="AP842" s="4">
        <v>9</v>
      </c>
      <c r="AQ842" s="6">
        <f ca="1">IF($AP842=1,IF(INDIRECT(ADDRESS(($AN842-1)*3+$AO842+5,$AP842+7))="",0,INDIRECT(ADDRESS(($AN842-1)*3+$AO842+5,$AP842+7))),IF(INDIRECT(ADDRESS(($AN842-1)*3+$AO842+5,$AP842+7))="",0,IF(COUNTIF(INDIRECT(ADDRESS(($AN842-1)*36+($AO842-1)*12+6,COLUMN())):INDIRECT(ADDRESS(($AN842-1)*36+($AO842-1)*12+$AP842+4,COLUMN())),INDIRECT(ADDRESS(($AN842-1)*3+$AO842+5,$AP842+7)))&gt;=1,0,INDIRECT(ADDRESS(($AN842-1)*3+$AO842+5,$AP842+7)))))</f>
        <v>0</v>
      </c>
      <c r="AR842" s="4">
        <f ca="1">COUNTIF(INDIRECT("H"&amp;(ROW()+12*(($AN842-1)*3+$AO842)-ROW())/12+5):INDIRECT("S"&amp;(ROW()+12*(($AN842-1)*3+$AO842)-ROW())/12+5),AQ842)</f>
        <v>0</v>
      </c>
      <c r="AS842" s="6">
        <f ca="1">IF($AP842=1,IF(INDIRECT(ADDRESS(($AN842-1)*3+$AO842+5,$AP842+20))="",0,INDIRECT(ADDRESS(($AN842-1)*3+$AO842+5,$AP842+20))),IF(INDIRECT(ADDRESS(($AN842-1)*3+$AO842+5,$AP842+20))="",0,IF(COUNTIF(INDIRECT(ADDRESS(($AN842-1)*36+($AO842-1)*12+6,COLUMN())):INDIRECT(ADDRESS(($AN842-1)*36+($AO842-1)*12+$AP842+4,COLUMN())),INDIRECT(ADDRESS(($AN842-1)*3+$AO842+5,$AP842+20)))&gt;=1,0,INDIRECT(ADDRESS(($AN842-1)*3+$AO842+5,$AP842+20)))))</f>
        <v>0</v>
      </c>
      <c r="AT842" s="4">
        <f ca="1">COUNTIF(INDIRECT("U"&amp;(ROW()+12*(($AN842-1)*3+$AO842)-ROW())/12+5):INDIRECT("AF"&amp;(ROW()+12*(($AN842-1)*3+$AO842)-ROW())/12+5),AS842)</f>
        <v>0</v>
      </c>
      <c r="AU842" s="4">
        <f ca="1">IF(AND(AQ842+AS842&gt;0,AR842+AT842&gt;0),COUNTIF(AU$6:AU841,"&gt;0")+1,0)</f>
        <v>0</v>
      </c>
    </row>
    <row r="843" spans="40:47">
      <c r="AN843" s="4">
        <v>24</v>
      </c>
      <c r="AO843" s="4">
        <v>1</v>
      </c>
      <c r="AP843" s="4">
        <v>10</v>
      </c>
      <c r="AQ843" s="6">
        <f ca="1">IF($AP843=1,IF(INDIRECT(ADDRESS(($AN843-1)*3+$AO843+5,$AP843+7))="",0,INDIRECT(ADDRESS(($AN843-1)*3+$AO843+5,$AP843+7))),IF(INDIRECT(ADDRESS(($AN843-1)*3+$AO843+5,$AP843+7))="",0,IF(COUNTIF(INDIRECT(ADDRESS(($AN843-1)*36+($AO843-1)*12+6,COLUMN())):INDIRECT(ADDRESS(($AN843-1)*36+($AO843-1)*12+$AP843+4,COLUMN())),INDIRECT(ADDRESS(($AN843-1)*3+$AO843+5,$AP843+7)))&gt;=1,0,INDIRECT(ADDRESS(($AN843-1)*3+$AO843+5,$AP843+7)))))</f>
        <v>0</v>
      </c>
      <c r="AR843" s="4">
        <f ca="1">COUNTIF(INDIRECT("H"&amp;(ROW()+12*(($AN843-1)*3+$AO843)-ROW())/12+5):INDIRECT("S"&amp;(ROW()+12*(($AN843-1)*3+$AO843)-ROW())/12+5),AQ843)</f>
        <v>0</v>
      </c>
      <c r="AS843" s="6">
        <f ca="1">IF($AP843=1,IF(INDIRECT(ADDRESS(($AN843-1)*3+$AO843+5,$AP843+20))="",0,INDIRECT(ADDRESS(($AN843-1)*3+$AO843+5,$AP843+20))),IF(INDIRECT(ADDRESS(($AN843-1)*3+$AO843+5,$AP843+20))="",0,IF(COUNTIF(INDIRECT(ADDRESS(($AN843-1)*36+($AO843-1)*12+6,COLUMN())):INDIRECT(ADDRESS(($AN843-1)*36+($AO843-1)*12+$AP843+4,COLUMN())),INDIRECT(ADDRESS(($AN843-1)*3+$AO843+5,$AP843+20)))&gt;=1,0,INDIRECT(ADDRESS(($AN843-1)*3+$AO843+5,$AP843+20)))))</f>
        <v>0</v>
      </c>
      <c r="AT843" s="4">
        <f ca="1">COUNTIF(INDIRECT("U"&amp;(ROW()+12*(($AN843-1)*3+$AO843)-ROW())/12+5):INDIRECT("AF"&amp;(ROW()+12*(($AN843-1)*3+$AO843)-ROW())/12+5),AS843)</f>
        <v>0</v>
      </c>
      <c r="AU843" s="4">
        <f ca="1">IF(AND(AQ843+AS843&gt;0,AR843+AT843&gt;0),COUNTIF(AU$6:AU842,"&gt;0")+1,0)</f>
        <v>0</v>
      </c>
    </row>
    <row r="844" spans="40:47">
      <c r="AN844" s="4">
        <v>24</v>
      </c>
      <c r="AO844" s="4">
        <v>1</v>
      </c>
      <c r="AP844" s="4">
        <v>11</v>
      </c>
      <c r="AQ844" s="6">
        <f ca="1">IF($AP844=1,IF(INDIRECT(ADDRESS(($AN844-1)*3+$AO844+5,$AP844+7))="",0,INDIRECT(ADDRESS(($AN844-1)*3+$AO844+5,$AP844+7))),IF(INDIRECT(ADDRESS(($AN844-1)*3+$AO844+5,$AP844+7))="",0,IF(COUNTIF(INDIRECT(ADDRESS(($AN844-1)*36+($AO844-1)*12+6,COLUMN())):INDIRECT(ADDRESS(($AN844-1)*36+($AO844-1)*12+$AP844+4,COLUMN())),INDIRECT(ADDRESS(($AN844-1)*3+$AO844+5,$AP844+7)))&gt;=1,0,INDIRECT(ADDRESS(($AN844-1)*3+$AO844+5,$AP844+7)))))</f>
        <v>0</v>
      </c>
      <c r="AR844" s="4">
        <f ca="1">COUNTIF(INDIRECT("H"&amp;(ROW()+12*(($AN844-1)*3+$AO844)-ROW())/12+5):INDIRECT("S"&amp;(ROW()+12*(($AN844-1)*3+$AO844)-ROW())/12+5),AQ844)</f>
        <v>0</v>
      </c>
      <c r="AS844" s="6">
        <f ca="1">IF($AP844=1,IF(INDIRECT(ADDRESS(($AN844-1)*3+$AO844+5,$AP844+20))="",0,INDIRECT(ADDRESS(($AN844-1)*3+$AO844+5,$AP844+20))),IF(INDIRECT(ADDRESS(($AN844-1)*3+$AO844+5,$AP844+20))="",0,IF(COUNTIF(INDIRECT(ADDRESS(($AN844-1)*36+($AO844-1)*12+6,COLUMN())):INDIRECT(ADDRESS(($AN844-1)*36+($AO844-1)*12+$AP844+4,COLUMN())),INDIRECT(ADDRESS(($AN844-1)*3+$AO844+5,$AP844+20)))&gt;=1,0,INDIRECT(ADDRESS(($AN844-1)*3+$AO844+5,$AP844+20)))))</f>
        <v>0</v>
      </c>
      <c r="AT844" s="4">
        <f ca="1">COUNTIF(INDIRECT("U"&amp;(ROW()+12*(($AN844-1)*3+$AO844)-ROW())/12+5):INDIRECT("AF"&amp;(ROW()+12*(($AN844-1)*3+$AO844)-ROW())/12+5),AS844)</f>
        <v>0</v>
      </c>
      <c r="AU844" s="4">
        <f ca="1">IF(AND(AQ844+AS844&gt;0,AR844+AT844&gt;0),COUNTIF(AU$6:AU843,"&gt;0")+1,0)</f>
        <v>0</v>
      </c>
    </row>
    <row r="845" spans="40:47">
      <c r="AN845" s="4">
        <v>24</v>
      </c>
      <c r="AO845" s="4">
        <v>1</v>
      </c>
      <c r="AP845" s="4">
        <v>12</v>
      </c>
      <c r="AQ845" s="6">
        <f ca="1">IF($AP845=1,IF(INDIRECT(ADDRESS(($AN845-1)*3+$AO845+5,$AP845+7))="",0,INDIRECT(ADDRESS(($AN845-1)*3+$AO845+5,$AP845+7))),IF(INDIRECT(ADDRESS(($AN845-1)*3+$AO845+5,$AP845+7))="",0,IF(COUNTIF(INDIRECT(ADDRESS(($AN845-1)*36+($AO845-1)*12+6,COLUMN())):INDIRECT(ADDRESS(($AN845-1)*36+($AO845-1)*12+$AP845+4,COLUMN())),INDIRECT(ADDRESS(($AN845-1)*3+$AO845+5,$AP845+7)))&gt;=1,0,INDIRECT(ADDRESS(($AN845-1)*3+$AO845+5,$AP845+7)))))</f>
        <v>0</v>
      </c>
      <c r="AR845" s="4">
        <f ca="1">COUNTIF(INDIRECT("H"&amp;(ROW()+12*(($AN845-1)*3+$AO845)-ROW())/12+5):INDIRECT("S"&amp;(ROW()+12*(($AN845-1)*3+$AO845)-ROW())/12+5),AQ845)</f>
        <v>0</v>
      </c>
      <c r="AS845" s="6">
        <f ca="1">IF($AP845=1,IF(INDIRECT(ADDRESS(($AN845-1)*3+$AO845+5,$AP845+20))="",0,INDIRECT(ADDRESS(($AN845-1)*3+$AO845+5,$AP845+20))),IF(INDIRECT(ADDRESS(($AN845-1)*3+$AO845+5,$AP845+20))="",0,IF(COUNTIF(INDIRECT(ADDRESS(($AN845-1)*36+($AO845-1)*12+6,COLUMN())):INDIRECT(ADDRESS(($AN845-1)*36+($AO845-1)*12+$AP845+4,COLUMN())),INDIRECT(ADDRESS(($AN845-1)*3+$AO845+5,$AP845+20)))&gt;=1,0,INDIRECT(ADDRESS(($AN845-1)*3+$AO845+5,$AP845+20)))))</f>
        <v>0</v>
      </c>
      <c r="AT845" s="4">
        <f ca="1">COUNTIF(INDIRECT("U"&amp;(ROW()+12*(($AN845-1)*3+$AO845)-ROW())/12+5):INDIRECT("AF"&amp;(ROW()+12*(($AN845-1)*3+$AO845)-ROW())/12+5),AS845)</f>
        <v>0</v>
      </c>
      <c r="AU845" s="4">
        <f ca="1">IF(AND(AQ845+AS845&gt;0,AR845+AT845&gt;0),COUNTIF(AU$6:AU844,"&gt;0")+1,0)</f>
        <v>0</v>
      </c>
    </row>
    <row r="846" spans="40:47">
      <c r="AN846" s="4">
        <v>24</v>
      </c>
      <c r="AO846" s="4">
        <v>2</v>
      </c>
      <c r="AP846" s="4">
        <v>1</v>
      </c>
      <c r="AQ846" s="6">
        <f ca="1">IF($AP846=1,IF(INDIRECT(ADDRESS(($AN846-1)*3+$AO846+5,$AP846+7))="",0,INDIRECT(ADDRESS(($AN846-1)*3+$AO846+5,$AP846+7))),IF(INDIRECT(ADDRESS(($AN846-1)*3+$AO846+5,$AP846+7))="",0,IF(COUNTIF(INDIRECT(ADDRESS(($AN846-1)*36+($AO846-1)*12+6,COLUMN())):INDIRECT(ADDRESS(($AN846-1)*36+($AO846-1)*12+$AP846+4,COLUMN())),INDIRECT(ADDRESS(($AN846-1)*3+$AO846+5,$AP846+7)))&gt;=1,0,INDIRECT(ADDRESS(($AN846-1)*3+$AO846+5,$AP846+7)))))</f>
        <v>0</v>
      </c>
      <c r="AR846" s="4">
        <f ca="1">COUNTIF(INDIRECT("H"&amp;(ROW()+12*(($AN846-1)*3+$AO846)-ROW())/12+5):INDIRECT("S"&amp;(ROW()+12*(($AN846-1)*3+$AO846)-ROW())/12+5),AQ846)</f>
        <v>0</v>
      </c>
      <c r="AS846" s="6">
        <f ca="1">IF($AP846=1,IF(INDIRECT(ADDRESS(($AN846-1)*3+$AO846+5,$AP846+20))="",0,INDIRECT(ADDRESS(($AN846-1)*3+$AO846+5,$AP846+20))),IF(INDIRECT(ADDRESS(($AN846-1)*3+$AO846+5,$AP846+20))="",0,IF(COUNTIF(INDIRECT(ADDRESS(($AN846-1)*36+($AO846-1)*12+6,COLUMN())):INDIRECT(ADDRESS(($AN846-1)*36+($AO846-1)*12+$AP846+4,COLUMN())),INDIRECT(ADDRESS(($AN846-1)*3+$AO846+5,$AP846+20)))&gt;=1,0,INDIRECT(ADDRESS(($AN846-1)*3+$AO846+5,$AP846+20)))))</f>
        <v>0</v>
      </c>
      <c r="AT846" s="4">
        <f ca="1">COUNTIF(INDIRECT("U"&amp;(ROW()+12*(($AN846-1)*3+$AO846)-ROW())/12+5):INDIRECT("AF"&amp;(ROW()+12*(($AN846-1)*3+$AO846)-ROW())/12+5),AS846)</f>
        <v>0</v>
      </c>
      <c r="AU846" s="4">
        <f ca="1">IF(AND(AQ846+AS846&gt;0,AR846+AT846&gt;0),COUNTIF(AU$6:AU845,"&gt;0")+1,0)</f>
        <v>0</v>
      </c>
    </row>
    <row r="847" spans="40:47">
      <c r="AN847" s="4">
        <v>24</v>
      </c>
      <c r="AO847" s="4">
        <v>2</v>
      </c>
      <c r="AP847" s="4">
        <v>2</v>
      </c>
      <c r="AQ847" s="6">
        <f ca="1">IF($AP847=1,IF(INDIRECT(ADDRESS(($AN847-1)*3+$AO847+5,$AP847+7))="",0,INDIRECT(ADDRESS(($AN847-1)*3+$AO847+5,$AP847+7))),IF(INDIRECT(ADDRESS(($AN847-1)*3+$AO847+5,$AP847+7))="",0,IF(COUNTIF(INDIRECT(ADDRESS(($AN847-1)*36+($AO847-1)*12+6,COLUMN())):INDIRECT(ADDRESS(($AN847-1)*36+($AO847-1)*12+$AP847+4,COLUMN())),INDIRECT(ADDRESS(($AN847-1)*3+$AO847+5,$AP847+7)))&gt;=1,0,INDIRECT(ADDRESS(($AN847-1)*3+$AO847+5,$AP847+7)))))</f>
        <v>0</v>
      </c>
      <c r="AR847" s="4">
        <f ca="1">COUNTIF(INDIRECT("H"&amp;(ROW()+12*(($AN847-1)*3+$AO847)-ROW())/12+5):INDIRECT("S"&amp;(ROW()+12*(($AN847-1)*3+$AO847)-ROW())/12+5),AQ847)</f>
        <v>0</v>
      </c>
      <c r="AS847" s="6">
        <f ca="1">IF($AP847=1,IF(INDIRECT(ADDRESS(($AN847-1)*3+$AO847+5,$AP847+20))="",0,INDIRECT(ADDRESS(($AN847-1)*3+$AO847+5,$AP847+20))),IF(INDIRECT(ADDRESS(($AN847-1)*3+$AO847+5,$AP847+20))="",0,IF(COUNTIF(INDIRECT(ADDRESS(($AN847-1)*36+($AO847-1)*12+6,COLUMN())):INDIRECT(ADDRESS(($AN847-1)*36+($AO847-1)*12+$AP847+4,COLUMN())),INDIRECT(ADDRESS(($AN847-1)*3+$AO847+5,$AP847+20)))&gt;=1,0,INDIRECT(ADDRESS(($AN847-1)*3+$AO847+5,$AP847+20)))))</f>
        <v>0</v>
      </c>
      <c r="AT847" s="4">
        <f ca="1">COUNTIF(INDIRECT("U"&amp;(ROW()+12*(($AN847-1)*3+$AO847)-ROW())/12+5):INDIRECT("AF"&amp;(ROW()+12*(($AN847-1)*3+$AO847)-ROW())/12+5),AS847)</f>
        <v>0</v>
      </c>
      <c r="AU847" s="4">
        <f ca="1">IF(AND(AQ847+AS847&gt;0,AR847+AT847&gt;0),COUNTIF(AU$6:AU846,"&gt;0")+1,0)</f>
        <v>0</v>
      </c>
    </row>
    <row r="848" spans="40:47">
      <c r="AN848" s="4">
        <v>24</v>
      </c>
      <c r="AO848" s="4">
        <v>2</v>
      </c>
      <c r="AP848" s="4">
        <v>3</v>
      </c>
      <c r="AQ848" s="6">
        <f ca="1">IF($AP848=1,IF(INDIRECT(ADDRESS(($AN848-1)*3+$AO848+5,$AP848+7))="",0,INDIRECT(ADDRESS(($AN848-1)*3+$AO848+5,$AP848+7))),IF(INDIRECT(ADDRESS(($AN848-1)*3+$AO848+5,$AP848+7))="",0,IF(COUNTIF(INDIRECT(ADDRESS(($AN848-1)*36+($AO848-1)*12+6,COLUMN())):INDIRECT(ADDRESS(($AN848-1)*36+($AO848-1)*12+$AP848+4,COLUMN())),INDIRECT(ADDRESS(($AN848-1)*3+$AO848+5,$AP848+7)))&gt;=1,0,INDIRECT(ADDRESS(($AN848-1)*3+$AO848+5,$AP848+7)))))</f>
        <v>0</v>
      </c>
      <c r="AR848" s="4">
        <f ca="1">COUNTIF(INDIRECT("H"&amp;(ROW()+12*(($AN848-1)*3+$AO848)-ROW())/12+5):INDIRECT("S"&amp;(ROW()+12*(($AN848-1)*3+$AO848)-ROW())/12+5),AQ848)</f>
        <v>0</v>
      </c>
      <c r="AS848" s="6">
        <f ca="1">IF($AP848=1,IF(INDIRECT(ADDRESS(($AN848-1)*3+$AO848+5,$AP848+20))="",0,INDIRECT(ADDRESS(($AN848-1)*3+$AO848+5,$AP848+20))),IF(INDIRECT(ADDRESS(($AN848-1)*3+$AO848+5,$AP848+20))="",0,IF(COUNTIF(INDIRECT(ADDRESS(($AN848-1)*36+($AO848-1)*12+6,COLUMN())):INDIRECT(ADDRESS(($AN848-1)*36+($AO848-1)*12+$AP848+4,COLUMN())),INDIRECT(ADDRESS(($AN848-1)*3+$AO848+5,$AP848+20)))&gt;=1,0,INDIRECT(ADDRESS(($AN848-1)*3+$AO848+5,$AP848+20)))))</f>
        <v>0</v>
      </c>
      <c r="AT848" s="4">
        <f ca="1">COUNTIF(INDIRECT("U"&amp;(ROW()+12*(($AN848-1)*3+$AO848)-ROW())/12+5):INDIRECT("AF"&amp;(ROW()+12*(($AN848-1)*3+$AO848)-ROW())/12+5),AS848)</f>
        <v>0</v>
      </c>
      <c r="AU848" s="4">
        <f ca="1">IF(AND(AQ848+AS848&gt;0,AR848+AT848&gt;0),COUNTIF(AU$6:AU847,"&gt;0")+1,0)</f>
        <v>0</v>
      </c>
    </row>
    <row r="849" spans="40:47">
      <c r="AN849" s="4">
        <v>24</v>
      </c>
      <c r="AO849" s="4">
        <v>2</v>
      </c>
      <c r="AP849" s="4">
        <v>4</v>
      </c>
      <c r="AQ849" s="6">
        <f ca="1">IF($AP849=1,IF(INDIRECT(ADDRESS(($AN849-1)*3+$AO849+5,$AP849+7))="",0,INDIRECT(ADDRESS(($AN849-1)*3+$AO849+5,$AP849+7))),IF(INDIRECT(ADDRESS(($AN849-1)*3+$AO849+5,$AP849+7))="",0,IF(COUNTIF(INDIRECT(ADDRESS(($AN849-1)*36+($AO849-1)*12+6,COLUMN())):INDIRECT(ADDRESS(($AN849-1)*36+($AO849-1)*12+$AP849+4,COLUMN())),INDIRECT(ADDRESS(($AN849-1)*3+$AO849+5,$AP849+7)))&gt;=1,0,INDIRECT(ADDRESS(($AN849-1)*3+$AO849+5,$AP849+7)))))</f>
        <v>0</v>
      </c>
      <c r="AR849" s="4">
        <f ca="1">COUNTIF(INDIRECT("H"&amp;(ROW()+12*(($AN849-1)*3+$AO849)-ROW())/12+5):INDIRECT("S"&amp;(ROW()+12*(($AN849-1)*3+$AO849)-ROW())/12+5),AQ849)</f>
        <v>0</v>
      </c>
      <c r="AS849" s="6">
        <f ca="1">IF($AP849=1,IF(INDIRECT(ADDRESS(($AN849-1)*3+$AO849+5,$AP849+20))="",0,INDIRECT(ADDRESS(($AN849-1)*3+$AO849+5,$AP849+20))),IF(INDIRECT(ADDRESS(($AN849-1)*3+$AO849+5,$AP849+20))="",0,IF(COUNTIF(INDIRECT(ADDRESS(($AN849-1)*36+($AO849-1)*12+6,COLUMN())):INDIRECT(ADDRESS(($AN849-1)*36+($AO849-1)*12+$AP849+4,COLUMN())),INDIRECT(ADDRESS(($AN849-1)*3+$AO849+5,$AP849+20)))&gt;=1,0,INDIRECT(ADDRESS(($AN849-1)*3+$AO849+5,$AP849+20)))))</f>
        <v>0</v>
      </c>
      <c r="AT849" s="4">
        <f ca="1">COUNTIF(INDIRECT("U"&amp;(ROW()+12*(($AN849-1)*3+$AO849)-ROW())/12+5):INDIRECT("AF"&amp;(ROW()+12*(($AN849-1)*3+$AO849)-ROW())/12+5),AS849)</f>
        <v>0</v>
      </c>
      <c r="AU849" s="4">
        <f ca="1">IF(AND(AQ849+AS849&gt;0,AR849+AT849&gt;0),COUNTIF(AU$6:AU848,"&gt;0")+1,0)</f>
        <v>0</v>
      </c>
    </row>
    <row r="850" spans="40:47">
      <c r="AN850" s="4">
        <v>24</v>
      </c>
      <c r="AO850" s="4">
        <v>2</v>
      </c>
      <c r="AP850" s="4">
        <v>5</v>
      </c>
      <c r="AQ850" s="6">
        <f ca="1">IF($AP850=1,IF(INDIRECT(ADDRESS(($AN850-1)*3+$AO850+5,$AP850+7))="",0,INDIRECT(ADDRESS(($AN850-1)*3+$AO850+5,$AP850+7))),IF(INDIRECT(ADDRESS(($AN850-1)*3+$AO850+5,$AP850+7))="",0,IF(COUNTIF(INDIRECT(ADDRESS(($AN850-1)*36+($AO850-1)*12+6,COLUMN())):INDIRECT(ADDRESS(($AN850-1)*36+($AO850-1)*12+$AP850+4,COLUMN())),INDIRECT(ADDRESS(($AN850-1)*3+$AO850+5,$AP850+7)))&gt;=1,0,INDIRECT(ADDRESS(($AN850-1)*3+$AO850+5,$AP850+7)))))</f>
        <v>0</v>
      </c>
      <c r="AR850" s="4">
        <f ca="1">COUNTIF(INDIRECT("H"&amp;(ROW()+12*(($AN850-1)*3+$AO850)-ROW())/12+5):INDIRECT("S"&amp;(ROW()+12*(($AN850-1)*3+$AO850)-ROW())/12+5),AQ850)</f>
        <v>0</v>
      </c>
      <c r="AS850" s="6">
        <f ca="1">IF($AP850=1,IF(INDIRECT(ADDRESS(($AN850-1)*3+$AO850+5,$AP850+20))="",0,INDIRECT(ADDRESS(($AN850-1)*3+$AO850+5,$AP850+20))),IF(INDIRECT(ADDRESS(($AN850-1)*3+$AO850+5,$AP850+20))="",0,IF(COUNTIF(INDIRECT(ADDRESS(($AN850-1)*36+($AO850-1)*12+6,COLUMN())):INDIRECT(ADDRESS(($AN850-1)*36+($AO850-1)*12+$AP850+4,COLUMN())),INDIRECT(ADDRESS(($AN850-1)*3+$AO850+5,$AP850+20)))&gt;=1,0,INDIRECT(ADDRESS(($AN850-1)*3+$AO850+5,$AP850+20)))))</f>
        <v>0</v>
      </c>
      <c r="AT850" s="4">
        <f ca="1">COUNTIF(INDIRECT("U"&amp;(ROW()+12*(($AN850-1)*3+$AO850)-ROW())/12+5):INDIRECT("AF"&amp;(ROW()+12*(($AN850-1)*3+$AO850)-ROW())/12+5),AS850)</f>
        <v>0</v>
      </c>
      <c r="AU850" s="4">
        <f ca="1">IF(AND(AQ850+AS850&gt;0,AR850+AT850&gt;0),COUNTIF(AU$6:AU849,"&gt;0")+1,0)</f>
        <v>0</v>
      </c>
    </row>
    <row r="851" spans="40:47">
      <c r="AN851" s="4">
        <v>24</v>
      </c>
      <c r="AO851" s="4">
        <v>2</v>
      </c>
      <c r="AP851" s="4">
        <v>6</v>
      </c>
      <c r="AQ851" s="6">
        <f ca="1">IF($AP851=1,IF(INDIRECT(ADDRESS(($AN851-1)*3+$AO851+5,$AP851+7))="",0,INDIRECT(ADDRESS(($AN851-1)*3+$AO851+5,$AP851+7))),IF(INDIRECT(ADDRESS(($AN851-1)*3+$AO851+5,$AP851+7))="",0,IF(COUNTIF(INDIRECT(ADDRESS(($AN851-1)*36+($AO851-1)*12+6,COLUMN())):INDIRECT(ADDRESS(($AN851-1)*36+($AO851-1)*12+$AP851+4,COLUMN())),INDIRECT(ADDRESS(($AN851-1)*3+$AO851+5,$AP851+7)))&gt;=1,0,INDIRECT(ADDRESS(($AN851-1)*3+$AO851+5,$AP851+7)))))</f>
        <v>0</v>
      </c>
      <c r="AR851" s="4">
        <f ca="1">COUNTIF(INDIRECT("H"&amp;(ROW()+12*(($AN851-1)*3+$AO851)-ROW())/12+5):INDIRECT("S"&amp;(ROW()+12*(($AN851-1)*3+$AO851)-ROW())/12+5),AQ851)</f>
        <v>0</v>
      </c>
      <c r="AS851" s="6">
        <f ca="1">IF($AP851=1,IF(INDIRECT(ADDRESS(($AN851-1)*3+$AO851+5,$AP851+20))="",0,INDIRECT(ADDRESS(($AN851-1)*3+$AO851+5,$AP851+20))),IF(INDIRECT(ADDRESS(($AN851-1)*3+$AO851+5,$AP851+20))="",0,IF(COUNTIF(INDIRECT(ADDRESS(($AN851-1)*36+($AO851-1)*12+6,COLUMN())):INDIRECT(ADDRESS(($AN851-1)*36+($AO851-1)*12+$AP851+4,COLUMN())),INDIRECT(ADDRESS(($AN851-1)*3+$AO851+5,$AP851+20)))&gt;=1,0,INDIRECT(ADDRESS(($AN851-1)*3+$AO851+5,$AP851+20)))))</f>
        <v>0</v>
      </c>
      <c r="AT851" s="4">
        <f ca="1">COUNTIF(INDIRECT("U"&amp;(ROW()+12*(($AN851-1)*3+$AO851)-ROW())/12+5):INDIRECT("AF"&amp;(ROW()+12*(($AN851-1)*3+$AO851)-ROW())/12+5),AS851)</f>
        <v>0</v>
      </c>
      <c r="AU851" s="4">
        <f ca="1">IF(AND(AQ851+AS851&gt;0,AR851+AT851&gt;0),COUNTIF(AU$6:AU850,"&gt;0")+1,0)</f>
        <v>0</v>
      </c>
    </row>
    <row r="852" spans="40:47">
      <c r="AN852" s="4">
        <v>24</v>
      </c>
      <c r="AO852" s="4">
        <v>2</v>
      </c>
      <c r="AP852" s="4">
        <v>7</v>
      </c>
      <c r="AQ852" s="6">
        <f ca="1">IF($AP852=1,IF(INDIRECT(ADDRESS(($AN852-1)*3+$AO852+5,$AP852+7))="",0,INDIRECT(ADDRESS(($AN852-1)*3+$AO852+5,$AP852+7))),IF(INDIRECT(ADDRESS(($AN852-1)*3+$AO852+5,$AP852+7))="",0,IF(COUNTIF(INDIRECT(ADDRESS(($AN852-1)*36+($AO852-1)*12+6,COLUMN())):INDIRECT(ADDRESS(($AN852-1)*36+($AO852-1)*12+$AP852+4,COLUMN())),INDIRECT(ADDRESS(($AN852-1)*3+$AO852+5,$AP852+7)))&gt;=1,0,INDIRECT(ADDRESS(($AN852-1)*3+$AO852+5,$AP852+7)))))</f>
        <v>0</v>
      </c>
      <c r="AR852" s="4">
        <f ca="1">COUNTIF(INDIRECT("H"&amp;(ROW()+12*(($AN852-1)*3+$AO852)-ROW())/12+5):INDIRECT("S"&amp;(ROW()+12*(($AN852-1)*3+$AO852)-ROW())/12+5),AQ852)</f>
        <v>0</v>
      </c>
      <c r="AS852" s="6">
        <f ca="1">IF($AP852=1,IF(INDIRECT(ADDRESS(($AN852-1)*3+$AO852+5,$AP852+20))="",0,INDIRECT(ADDRESS(($AN852-1)*3+$AO852+5,$AP852+20))),IF(INDIRECT(ADDRESS(($AN852-1)*3+$AO852+5,$AP852+20))="",0,IF(COUNTIF(INDIRECT(ADDRESS(($AN852-1)*36+($AO852-1)*12+6,COLUMN())):INDIRECT(ADDRESS(($AN852-1)*36+($AO852-1)*12+$AP852+4,COLUMN())),INDIRECT(ADDRESS(($AN852-1)*3+$AO852+5,$AP852+20)))&gt;=1,0,INDIRECT(ADDRESS(($AN852-1)*3+$AO852+5,$AP852+20)))))</f>
        <v>0</v>
      </c>
      <c r="AT852" s="4">
        <f ca="1">COUNTIF(INDIRECT("U"&amp;(ROW()+12*(($AN852-1)*3+$AO852)-ROW())/12+5):INDIRECT("AF"&amp;(ROW()+12*(($AN852-1)*3+$AO852)-ROW())/12+5),AS852)</f>
        <v>0</v>
      </c>
      <c r="AU852" s="4">
        <f ca="1">IF(AND(AQ852+AS852&gt;0,AR852+AT852&gt;0),COUNTIF(AU$6:AU851,"&gt;0")+1,0)</f>
        <v>0</v>
      </c>
    </row>
    <row r="853" spans="40:47">
      <c r="AN853" s="4">
        <v>24</v>
      </c>
      <c r="AO853" s="4">
        <v>2</v>
      </c>
      <c r="AP853" s="4">
        <v>8</v>
      </c>
      <c r="AQ853" s="6">
        <f ca="1">IF($AP853=1,IF(INDIRECT(ADDRESS(($AN853-1)*3+$AO853+5,$AP853+7))="",0,INDIRECT(ADDRESS(($AN853-1)*3+$AO853+5,$AP853+7))),IF(INDIRECT(ADDRESS(($AN853-1)*3+$AO853+5,$AP853+7))="",0,IF(COUNTIF(INDIRECT(ADDRESS(($AN853-1)*36+($AO853-1)*12+6,COLUMN())):INDIRECT(ADDRESS(($AN853-1)*36+($AO853-1)*12+$AP853+4,COLUMN())),INDIRECT(ADDRESS(($AN853-1)*3+$AO853+5,$AP853+7)))&gt;=1,0,INDIRECT(ADDRESS(($AN853-1)*3+$AO853+5,$AP853+7)))))</f>
        <v>0</v>
      </c>
      <c r="AR853" s="4">
        <f ca="1">COUNTIF(INDIRECT("H"&amp;(ROW()+12*(($AN853-1)*3+$AO853)-ROW())/12+5):INDIRECT("S"&amp;(ROW()+12*(($AN853-1)*3+$AO853)-ROW())/12+5),AQ853)</f>
        <v>0</v>
      </c>
      <c r="AS853" s="6">
        <f ca="1">IF($AP853=1,IF(INDIRECT(ADDRESS(($AN853-1)*3+$AO853+5,$AP853+20))="",0,INDIRECT(ADDRESS(($AN853-1)*3+$AO853+5,$AP853+20))),IF(INDIRECT(ADDRESS(($AN853-1)*3+$AO853+5,$AP853+20))="",0,IF(COUNTIF(INDIRECT(ADDRESS(($AN853-1)*36+($AO853-1)*12+6,COLUMN())):INDIRECT(ADDRESS(($AN853-1)*36+($AO853-1)*12+$AP853+4,COLUMN())),INDIRECT(ADDRESS(($AN853-1)*3+$AO853+5,$AP853+20)))&gt;=1,0,INDIRECT(ADDRESS(($AN853-1)*3+$AO853+5,$AP853+20)))))</f>
        <v>0</v>
      </c>
      <c r="AT853" s="4">
        <f ca="1">COUNTIF(INDIRECT("U"&amp;(ROW()+12*(($AN853-1)*3+$AO853)-ROW())/12+5):INDIRECT("AF"&amp;(ROW()+12*(($AN853-1)*3+$AO853)-ROW())/12+5),AS853)</f>
        <v>0</v>
      </c>
      <c r="AU853" s="4">
        <f ca="1">IF(AND(AQ853+AS853&gt;0,AR853+AT853&gt;0),COUNTIF(AU$6:AU852,"&gt;0")+1,0)</f>
        <v>0</v>
      </c>
    </row>
    <row r="854" spans="40:47">
      <c r="AN854" s="4">
        <v>24</v>
      </c>
      <c r="AO854" s="4">
        <v>2</v>
      </c>
      <c r="AP854" s="4">
        <v>9</v>
      </c>
      <c r="AQ854" s="6">
        <f ca="1">IF($AP854=1,IF(INDIRECT(ADDRESS(($AN854-1)*3+$AO854+5,$AP854+7))="",0,INDIRECT(ADDRESS(($AN854-1)*3+$AO854+5,$AP854+7))),IF(INDIRECT(ADDRESS(($AN854-1)*3+$AO854+5,$AP854+7))="",0,IF(COUNTIF(INDIRECT(ADDRESS(($AN854-1)*36+($AO854-1)*12+6,COLUMN())):INDIRECT(ADDRESS(($AN854-1)*36+($AO854-1)*12+$AP854+4,COLUMN())),INDIRECT(ADDRESS(($AN854-1)*3+$AO854+5,$AP854+7)))&gt;=1,0,INDIRECT(ADDRESS(($AN854-1)*3+$AO854+5,$AP854+7)))))</f>
        <v>0</v>
      </c>
      <c r="AR854" s="4">
        <f ca="1">COUNTIF(INDIRECT("H"&amp;(ROW()+12*(($AN854-1)*3+$AO854)-ROW())/12+5):INDIRECT("S"&amp;(ROW()+12*(($AN854-1)*3+$AO854)-ROW())/12+5),AQ854)</f>
        <v>0</v>
      </c>
      <c r="AS854" s="6">
        <f ca="1">IF($AP854=1,IF(INDIRECT(ADDRESS(($AN854-1)*3+$AO854+5,$AP854+20))="",0,INDIRECT(ADDRESS(($AN854-1)*3+$AO854+5,$AP854+20))),IF(INDIRECT(ADDRESS(($AN854-1)*3+$AO854+5,$AP854+20))="",0,IF(COUNTIF(INDIRECT(ADDRESS(($AN854-1)*36+($AO854-1)*12+6,COLUMN())):INDIRECT(ADDRESS(($AN854-1)*36+($AO854-1)*12+$AP854+4,COLUMN())),INDIRECT(ADDRESS(($AN854-1)*3+$AO854+5,$AP854+20)))&gt;=1,0,INDIRECT(ADDRESS(($AN854-1)*3+$AO854+5,$AP854+20)))))</f>
        <v>0</v>
      </c>
      <c r="AT854" s="4">
        <f ca="1">COUNTIF(INDIRECT("U"&amp;(ROW()+12*(($AN854-1)*3+$AO854)-ROW())/12+5):INDIRECT("AF"&amp;(ROW()+12*(($AN854-1)*3+$AO854)-ROW())/12+5),AS854)</f>
        <v>0</v>
      </c>
      <c r="AU854" s="4">
        <f ca="1">IF(AND(AQ854+AS854&gt;0,AR854+AT854&gt;0),COUNTIF(AU$6:AU853,"&gt;0")+1,0)</f>
        <v>0</v>
      </c>
    </row>
    <row r="855" spans="40:47">
      <c r="AN855" s="4">
        <v>24</v>
      </c>
      <c r="AO855" s="4">
        <v>2</v>
      </c>
      <c r="AP855" s="4">
        <v>10</v>
      </c>
      <c r="AQ855" s="6">
        <f ca="1">IF($AP855=1,IF(INDIRECT(ADDRESS(($AN855-1)*3+$AO855+5,$AP855+7))="",0,INDIRECT(ADDRESS(($AN855-1)*3+$AO855+5,$AP855+7))),IF(INDIRECT(ADDRESS(($AN855-1)*3+$AO855+5,$AP855+7))="",0,IF(COUNTIF(INDIRECT(ADDRESS(($AN855-1)*36+($AO855-1)*12+6,COLUMN())):INDIRECT(ADDRESS(($AN855-1)*36+($AO855-1)*12+$AP855+4,COLUMN())),INDIRECT(ADDRESS(($AN855-1)*3+$AO855+5,$AP855+7)))&gt;=1,0,INDIRECT(ADDRESS(($AN855-1)*3+$AO855+5,$AP855+7)))))</f>
        <v>0</v>
      </c>
      <c r="AR855" s="4">
        <f ca="1">COUNTIF(INDIRECT("H"&amp;(ROW()+12*(($AN855-1)*3+$AO855)-ROW())/12+5):INDIRECT("S"&amp;(ROW()+12*(($AN855-1)*3+$AO855)-ROW())/12+5),AQ855)</f>
        <v>0</v>
      </c>
      <c r="AS855" s="6">
        <f ca="1">IF($AP855=1,IF(INDIRECT(ADDRESS(($AN855-1)*3+$AO855+5,$AP855+20))="",0,INDIRECT(ADDRESS(($AN855-1)*3+$AO855+5,$AP855+20))),IF(INDIRECT(ADDRESS(($AN855-1)*3+$AO855+5,$AP855+20))="",0,IF(COUNTIF(INDIRECT(ADDRESS(($AN855-1)*36+($AO855-1)*12+6,COLUMN())):INDIRECT(ADDRESS(($AN855-1)*36+($AO855-1)*12+$AP855+4,COLUMN())),INDIRECT(ADDRESS(($AN855-1)*3+$AO855+5,$AP855+20)))&gt;=1,0,INDIRECT(ADDRESS(($AN855-1)*3+$AO855+5,$AP855+20)))))</f>
        <v>0</v>
      </c>
      <c r="AT855" s="4">
        <f ca="1">COUNTIF(INDIRECT("U"&amp;(ROW()+12*(($AN855-1)*3+$AO855)-ROW())/12+5):INDIRECT("AF"&amp;(ROW()+12*(($AN855-1)*3+$AO855)-ROW())/12+5),AS855)</f>
        <v>0</v>
      </c>
      <c r="AU855" s="4">
        <f ca="1">IF(AND(AQ855+AS855&gt;0,AR855+AT855&gt;0),COUNTIF(AU$6:AU854,"&gt;0")+1,0)</f>
        <v>0</v>
      </c>
    </row>
    <row r="856" spans="40:47">
      <c r="AN856" s="4">
        <v>24</v>
      </c>
      <c r="AO856" s="4">
        <v>2</v>
      </c>
      <c r="AP856" s="4">
        <v>11</v>
      </c>
      <c r="AQ856" s="6">
        <f ca="1">IF($AP856=1,IF(INDIRECT(ADDRESS(($AN856-1)*3+$AO856+5,$AP856+7))="",0,INDIRECT(ADDRESS(($AN856-1)*3+$AO856+5,$AP856+7))),IF(INDIRECT(ADDRESS(($AN856-1)*3+$AO856+5,$AP856+7))="",0,IF(COUNTIF(INDIRECT(ADDRESS(($AN856-1)*36+($AO856-1)*12+6,COLUMN())):INDIRECT(ADDRESS(($AN856-1)*36+($AO856-1)*12+$AP856+4,COLUMN())),INDIRECT(ADDRESS(($AN856-1)*3+$AO856+5,$AP856+7)))&gt;=1,0,INDIRECT(ADDRESS(($AN856-1)*3+$AO856+5,$AP856+7)))))</f>
        <v>0</v>
      </c>
      <c r="AR856" s="4">
        <f ca="1">COUNTIF(INDIRECT("H"&amp;(ROW()+12*(($AN856-1)*3+$AO856)-ROW())/12+5):INDIRECT("S"&amp;(ROW()+12*(($AN856-1)*3+$AO856)-ROW())/12+5),AQ856)</f>
        <v>0</v>
      </c>
      <c r="AS856" s="6">
        <f ca="1">IF($AP856=1,IF(INDIRECT(ADDRESS(($AN856-1)*3+$AO856+5,$AP856+20))="",0,INDIRECT(ADDRESS(($AN856-1)*3+$AO856+5,$AP856+20))),IF(INDIRECT(ADDRESS(($AN856-1)*3+$AO856+5,$AP856+20))="",0,IF(COUNTIF(INDIRECT(ADDRESS(($AN856-1)*36+($AO856-1)*12+6,COLUMN())):INDIRECT(ADDRESS(($AN856-1)*36+($AO856-1)*12+$AP856+4,COLUMN())),INDIRECT(ADDRESS(($AN856-1)*3+$AO856+5,$AP856+20)))&gt;=1,0,INDIRECT(ADDRESS(($AN856-1)*3+$AO856+5,$AP856+20)))))</f>
        <v>0</v>
      </c>
      <c r="AT856" s="4">
        <f ca="1">COUNTIF(INDIRECT("U"&amp;(ROW()+12*(($AN856-1)*3+$AO856)-ROW())/12+5):INDIRECT("AF"&amp;(ROW()+12*(($AN856-1)*3+$AO856)-ROW())/12+5),AS856)</f>
        <v>0</v>
      </c>
      <c r="AU856" s="4">
        <f ca="1">IF(AND(AQ856+AS856&gt;0,AR856+AT856&gt;0),COUNTIF(AU$6:AU855,"&gt;0")+1,0)</f>
        <v>0</v>
      </c>
    </row>
    <row r="857" spans="40:47">
      <c r="AN857" s="4">
        <v>24</v>
      </c>
      <c r="AO857" s="4">
        <v>2</v>
      </c>
      <c r="AP857" s="4">
        <v>12</v>
      </c>
      <c r="AQ857" s="6">
        <f ca="1">IF($AP857=1,IF(INDIRECT(ADDRESS(($AN857-1)*3+$AO857+5,$AP857+7))="",0,INDIRECT(ADDRESS(($AN857-1)*3+$AO857+5,$AP857+7))),IF(INDIRECT(ADDRESS(($AN857-1)*3+$AO857+5,$AP857+7))="",0,IF(COUNTIF(INDIRECT(ADDRESS(($AN857-1)*36+($AO857-1)*12+6,COLUMN())):INDIRECT(ADDRESS(($AN857-1)*36+($AO857-1)*12+$AP857+4,COLUMN())),INDIRECT(ADDRESS(($AN857-1)*3+$AO857+5,$AP857+7)))&gt;=1,0,INDIRECT(ADDRESS(($AN857-1)*3+$AO857+5,$AP857+7)))))</f>
        <v>0</v>
      </c>
      <c r="AR857" s="4">
        <f ca="1">COUNTIF(INDIRECT("H"&amp;(ROW()+12*(($AN857-1)*3+$AO857)-ROW())/12+5):INDIRECT("S"&amp;(ROW()+12*(($AN857-1)*3+$AO857)-ROW())/12+5),AQ857)</f>
        <v>0</v>
      </c>
      <c r="AS857" s="6">
        <f ca="1">IF($AP857=1,IF(INDIRECT(ADDRESS(($AN857-1)*3+$AO857+5,$AP857+20))="",0,INDIRECT(ADDRESS(($AN857-1)*3+$AO857+5,$AP857+20))),IF(INDIRECT(ADDRESS(($AN857-1)*3+$AO857+5,$AP857+20))="",0,IF(COUNTIF(INDIRECT(ADDRESS(($AN857-1)*36+($AO857-1)*12+6,COLUMN())):INDIRECT(ADDRESS(($AN857-1)*36+($AO857-1)*12+$AP857+4,COLUMN())),INDIRECT(ADDRESS(($AN857-1)*3+$AO857+5,$AP857+20)))&gt;=1,0,INDIRECT(ADDRESS(($AN857-1)*3+$AO857+5,$AP857+20)))))</f>
        <v>0</v>
      </c>
      <c r="AT857" s="4">
        <f ca="1">COUNTIF(INDIRECT("U"&amp;(ROW()+12*(($AN857-1)*3+$AO857)-ROW())/12+5):INDIRECT("AF"&amp;(ROW()+12*(($AN857-1)*3+$AO857)-ROW())/12+5),AS857)</f>
        <v>0</v>
      </c>
      <c r="AU857" s="4">
        <f ca="1">IF(AND(AQ857+AS857&gt;0,AR857+AT857&gt;0),COUNTIF(AU$6:AU856,"&gt;0")+1,0)</f>
        <v>0</v>
      </c>
    </row>
    <row r="858" spans="40:47">
      <c r="AN858" s="4">
        <v>24</v>
      </c>
      <c r="AO858" s="4">
        <v>3</v>
      </c>
      <c r="AP858" s="4">
        <v>1</v>
      </c>
      <c r="AQ858" s="6">
        <f ca="1">IF($AP858=1,IF(INDIRECT(ADDRESS(($AN858-1)*3+$AO858+5,$AP858+7))="",0,INDIRECT(ADDRESS(($AN858-1)*3+$AO858+5,$AP858+7))),IF(INDIRECT(ADDRESS(($AN858-1)*3+$AO858+5,$AP858+7))="",0,IF(COUNTIF(INDIRECT(ADDRESS(($AN858-1)*36+($AO858-1)*12+6,COLUMN())):INDIRECT(ADDRESS(($AN858-1)*36+($AO858-1)*12+$AP858+4,COLUMN())),INDIRECT(ADDRESS(($AN858-1)*3+$AO858+5,$AP858+7)))&gt;=1,0,INDIRECT(ADDRESS(($AN858-1)*3+$AO858+5,$AP858+7)))))</f>
        <v>0</v>
      </c>
      <c r="AR858" s="4">
        <f ca="1">COUNTIF(INDIRECT("H"&amp;(ROW()+12*(($AN858-1)*3+$AO858)-ROW())/12+5):INDIRECT("S"&amp;(ROW()+12*(($AN858-1)*3+$AO858)-ROW())/12+5),AQ858)</f>
        <v>0</v>
      </c>
      <c r="AS858" s="6">
        <f ca="1">IF($AP858=1,IF(INDIRECT(ADDRESS(($AN858-1)*3+$AO858+5,$AP858+20))="",0,INDIRECT(ADDRESS(($AN858-1)*3+$AO858+5,$AP858+20))),IF(INDIRECT(ADDRESS(($AN858-1)*3+$AO858+5,$AP858+20))="",0,IF(COUNTIF(INDIRECT(ADDRESS(($AN858-1)*36+($AO858-1)*12+6,COLUMN())):INDIRECT(ADDRESS(($AN858-1)*36+($AO858-1)*12+$AP858+4,COLUMN())),INDIRECT(ADDRESS(($AN858-1)*3+$AO858+5,$AP858+20)))&gt;=1,0,INDIRECT(ADDRESS(($AN858-1)*3+$AO858+5,$AP858+20)))))</f>
        <v>0</v>
      </c>
      <c r="AT858" s="4">
        <f ca="1">COUNTIF(INDIRECT("U"&amp;(ROW()+12*(($AN858-1)*3+$AO858)-ROW())/12+5):INDIRECT("AF"&amp;(ROW()+12*(($AN858-1)*3+$AO858)-ROW())/12+5),AS858)</f>
        <v>0</v>
      </c>
      <c r="AU858" s="4">
        <f ca="1">IF(AND(AQ858+AS858&gt;0,AR858+AT858&gt;0),COUNTIF(AU$6:AU857,"&gt;0")+1,0)</f>
        <v>0</v>
      </c>
    </row>
    <row r="859" spans="40:47">
      <c r="AN859" s="4">
        <v>24</v>
      </c>
      <c r="AO859" s="4">
        <v>3</v>
      </c>
      <c r="AP859" s="4">
        <v>2</v>
      </c>
      <c r="AQ859" s="6">
        <f ca="1">IF($AP859=1,IF(INDIRECT(ADDRESS(($AN859-1)*3+$AO859+5,$AP859+7))="",0,INDIRECT(ADDRESS(($AN859-1)*3+$AO859+5,$AP859+7))),IF(INDIRECT(ADDRESS(($AN859-1)*3+$AO859+5,$AP859+7))="",0,IF(COUNTIF(INDIRECT(ADDRESS(($AN859-1)*36+($AO859-1)*12+6,COLUMN())):INDIRECT(ADDRESS(($AN859-1)*36+($AO859-1)*12+$AP859+4,COLUMN())),INDIRECT(ADDRESS(($AN859-1)*3+$AO859+5,$AP859+7)))&gt;=1,0,INDIRECT(ADDRESS(($AN859-1)*3+$AO859+5,$AP859+7)))))</f>
        <v>0</v>
      </c>
      <c r="AR859" s="4">
        <f ca="1">COUNTIF(INDIRECT("H"&amp;(ROW()+12*(($AN859-1)*3+$AO859)-ROW())/12+5):INDIRECT("S"&amp;(ROW()+12*(($AN859-1)*3+$AO859)-ROW())/12+5),AQ859)</f>
        <v>0</v>
      </c>
      <c r="AS859" s="6">
        <f ca="1">IF($AP859=1,IF(INDIRECT(ADDRESS(($AN859-1)*3+$AO859+5,$AP859+20))="",0,INDIRECT(ADDRESS(($AN859-1)*3+$AO859+5,$AP859+20))),IF(INDIRECT(ADDRESS(($AN859-1)*3+$AO859+5,$AP859+20))="",0,IF(COUNTIF(INDIRECT(ADDRESS(($AN859-1)*36+($AO859-1)*12+6,COLUMN())):INDIRECT(ADDRESS(($AN859-1)*36+($AO859-1)*12+$AP859+4,COLUMN())),INDIRECT(ADDRESS(($AN859-1)*3+$AO859+5,$AP859+20)))&gt;=1,0,INDIRECT(ADDRESS(($AN859-1)*3+$AO859+5,$AP859+20)))))</f>
        <v>0</v>
      </c>
      <c r="AT859" s="4">
        <f ca="1">COUNTIF(INDIRECT("U"&amp;(ROW()+12*(($AN859-1)*3+$AO859)-ROW())/12+5):INDIRECT("AF"&amp;(ROW()+12*(($AN859-1)*3+$AO859)-ROW())/12+5),AS859)</f>
        <v>0</v>
      </c>
      <c r="AU859" s="4">
        <f ca="1">IF(AND(AQ859+AS859&gt;0,AR859+AT859&gt;0),COUNTIF(AU$6:AU858,"&gt;0")+1,0)</f>
        <v>0</v>
      </c>
    </row>
    <row r="860" spans="40:47">
      <c r="AN860" s="4">
        <v>24</v>
      </c>
      <c r="AO860" s="4">
        <v>3</v>
      </c>
      <c r="AP860" s="4">
        <v>3</v>
      </c>
      <c r="AQ860" s="6">
        <f ca="1">IF($AP860=1,IF(INDIRECT(ADDRESS(($AN860-1)*3+$AO860+5,$AP860+7))="",0,INDIRECT(ADDRESS(($AN860-1)*3+$AO860+5,$AP860+7))),IF(INDIRECT(ADDRESS(($AN860-1)*3+$AO860+5,$AP860+7))="",0,IF(COUNTIF(INDIRECT(ADDRESS(($AN860-1)*36+($AO860-1)*12+6,COLUMN())):INDIRECT(ADDRESS(($AN860-1)*36+($AO860-1)*12+$AP860+4,COLUMN())),INDIRECT(ADDRESS(($AN860-1)*3+$AO860+5,$AP860+7)))&gt;=1,0,INDIRECT(ADDRESS(($AN860-1)*3+$AO860+5,$AP860+7)))))</f>
        <v>0</v>
      </c>
      <c r="AR860" s="4">
        <f ca="1">COUNTIF(INDIRECT("H"&amp;(ROW()+12*(($AN860-1)*3+$AO860)-ROW())/12+5):INDIRECT("S"&amp;(ROW()+12*(($AN860-1)*3+$AO860)-ROW())/12+5),AQ860)</f>
        <v>0</v>
      </c>
      <c r="AS860" s="6">
        <f ca="1">IF($AP860=1,IF(INDIRECT(ADDRESS(($AN860-1)*3+$AO860+5,$AP860+20))="",0,INDIRECT(ADDRESS(($AN860-1)*3+$AO860+5,$AP860+20))),IF(INDIRECT(ADDRESS(($AN860-1)*3+$AO860+5,$AP860+20))="",0,IF(COUNTIF(INDIRECT(ADDRESS(($AN860-1)*36+($AO860-1)*12+6,COLUMN())):INDIRECT(ADDRESS(($AN860-1)*36+($AO860-1)*12+$AP860+4,COLUMN())),INDIRECT(ADDRESS(($AN860-1)*3+$AO860+5,$AP860+20)))&gt;=1,0,INDIRECT(ADDRESS(($AN860-1)*3+$AO860+5,$AP860+20)))))</f>
        <v>0</v>
      </c>
      <c r="AT860" s="4">
        <f ca="1">COUNTIF(INDIRECT("U"&amp;(ROW()+12*(($AN860-1)*3+$AO860)-ROW())/12+5):INDIRECT("AF"&amp;(ROW()+12*(($AN860-1)*3+$AO860)-ROW())/12+5),AS860)</f>
        <v>0</v>
      </c>
      <c r="AU860" s="4">
        <f ca="1">IF(AND(AQ860+AS860&gt;0,AR860+AT860&gt;0),COUNTIF(AU$6:AU859,"&gt;0")+1,0)</f>
        <v>0</v>
      </c>
    </row>
    <row r="861" spans="40:47">
      <c r="AN861" s="4">
        <v>24</v>
      </c>
      <c r="AO861" s="4">
        <v>3</v>
      </c>
      <c r="AP861" s="4">
        <v>4</v>
      </c>
      <c r="AQ861" s="6">
        <f ca="1">IF($AP861=1,IF(INDIRECT(ADDRESS(($AN861-1)*3+$AO861+5,$AP861+7))="",0,INDIRECT(ADDRESS(($AN861-1)*3+$AO861+5,$AP861+7))),IF(INDIRECT(ADDRESS(($AN861-1)*3+$AO861+5,$AP861+7))="",0,IF(COUNTIF(INDIRECT(ADDRESS(($AN861-1)*36+($AO861-1)*12+6,COLUMN())):INDIRECT(ADDRESS(($AN861-1)*36+($AO861-1)*12+$AP861+4,COLUMN())),INDIRECT(ADDRESS(($AN861-1)*3+$AO861+5,$AP861+7)))&gt;=1,0,INDIRECT(ADDRESS(($AN861-1)*3+$AO861+5,$AP861+7)))))</f>
        <v>0</v>
      </c>
      <c r="AR861" s="4">
        <f ca="1">COUNTIF(INDIRECT("H"&amp;(ROW()+12*(($AN861-1)*3+$AO861)-ROW())/12+5):INDIRECT("S"&amp;(ROW()+12*(($AN861-1)*3+$AO861)-ROW())/12+5),AQ861)</f>
        <v>0</v>
      </c>
      <c r="AS861" s="6">
        <f ca="1">IF($AP861=1,IF(INDIRECT(ADDRESS(($AN861-1)*3+$AO861+5,$AP861+20))="",0,INDIRECT(ADDRESS(($AN861-1)*3+$AO861+5,$AP861+20))),IF(INDIRECT(ADDRESS(($AN861-1)*3+$AO861+5,$AP861+20))="",0,IF(COUNTIF(INDIRECT(ADDRESS(($AN861-1)*36+($AO861-1)*12+6,COLUMN())):INDIRECT(ADDRESS(($AN861-1)*36+($AO861-1)*12+$AP861+4,COLUMN())),INDIRECT(ADDRESS(($AN861-1)*3+$AO861+5,$AP861+20)))&gt;=1,0,INDIRECT(ADDRESS(($AN861-1)*3+$AO861+5,$AP861+20)))))</f>
        <v>0</v>
      </c>
      <c r="AT861" s="4">
        <f ca="1">COUNTIF(INDIRECT("U"&amp;(ROW()+12*(($AN861-1)*3+$AO861)-ROW())/12+5):INDIRECT("AF"&amp;(ROW()+12*(($AN861-1)*3+$AO861)-ROW())/12+5),AS861)</f>
        <v>0</v>
      </c>
      <c r="AU861" s="4">
        <f ca="1">IF(AND(AQ861+AS861&gt;0,AR861+AT861&gt;0),COUNTIF(AU$6:AU860,"&gt;0")+1,0)</f>
        <v>0</v>
      </c>
    </row>
    <row r="862" spans="40:47">
      <c r="AN862" s="4">
        <v>24</v>
      </c>
      <c r="AO862" s="4">
        <v>3</v>
      </c>
      <c r="AP862" s="4">
        <v>5</v>
      </c>
      <c r="AQ862" s="6">
        <f ca="1">IF($AP862=1,IF(INDIRECT(ADDRESS(($AN862-1)*3+$AO862+5,$AP862+7))="",0,INDIRECT(ADDRESS(($AN862-1)*3+$AO862+5,$AP862+7))),IF(INDIRECT(ADDRESS(($AN862-1)*3+$AO862+5,$AP862+7))="",0,IF(COUNTIF(INDIRECT(ADDRESS(($AN862-1)*36+($AO862-1)*12+6,COLUMN())):INDIRECT(ADDRESS(($AN862-1)*36+($AO862-1)*12+$AP862+4,COLUMN())),INDIRECT(ADDRESS(($AN862-1)*3+$AO862+5,$AP862+7)))&gt;=1,0,INDIRECT(ADDRESS(($AN862-1)*3+$AO862+5,$AP862+7)))))</f>
        <v>0</v>
      </c>
      <c r="AR862" s="4">
        <f ca="1">COUNTIF(INDIRECT("H"&amp;(ROW()+12*(($AN862-1)*3+$AO862)-ROW())/12+5):INDIRECT("S"&amp;(ROW()+12*(($AN862-1)*3+$AO862)-ROW())/12+5),AQ862)</f>
        <v>0</v>
      </c>
      <c r="AS862" s="6">
        <f ca="1">IF($AP862=1,IF(INDIRECT(ADDRESS(($AN862-1)*3+$AO862+5,$AP862+20))="",0,INDIRECT(ADDRESS(($AN862-1)*3+$AO862+5,$AP862+20))),IF(INDIRECT(ADDRESS(($AN862-1)*3+$AO862+5,$AP862+20))="",0,IF(COUNTIF(INDIRECT(ADDRESS(($AN862-1)*36+($AO862-1)*12+6,COLUMN())):INDIRECT(ADDRESS(($AN862-1)*36+($AO862-1)*12+$AP862+4,COLUMN())),INDIRECT(ADDRESS(($AN862-1)*3+$AO862+5,$AP862+20)))&gt;=1,0,INDIRECT(ADDRESS(($AN862-1)*3+$AO862+5,$AP862+20)))))</f>
        <v>0</v>
      </c>
      <c r="AT862" s="4">
        <f ca="1">COUNTIF(INDIRECT("U"&amp;(ROW()+12*(($AN862-1)*3+$AO862)-ROW())/12+5):INDIRECT("AF"&amp;(ROW()+12*(($AN862-1)*3+$AO862)-ROW())/12+5),AS862)</f>
        <v>0</v>
      </c>
      <c r="AU862" s="4">
        <f ca="1">IF(AND(AQ862+AS862&gt;0,AR862+AT862&gt;0),COUNTIF(AU$6:AU861,"&gt;0")+1,0)</f>
        <v>0</v>
      </c>
    </row>
    <row r="863" spans="40:47">
      <c r="AN863" s="4">
        <v>24</v>
      </c>
      <c r="AO863" s="4">
        <v>3</v>
      </c>
      <c r="AP863" s="4">
        <v>6</v>
      </c>
      <c r="AQ863" s="6">
        <f ca="1">IF($AP863=1,IF(INDIRECT(ADDRESS(($AN863-1)*3+$AO863+5,$AP863+7))="",0,INDIRECT(ADDRESS(($AN863-1)*3+$AO863+5,$AP863+7))),IF(INDIRECT(ADDRESS(($AN863-1)*3+$AO863+5,$AP863+7))="",0,IF(COUNTIF(INDIRECT(ADDRESS(($AN863-1)*36+($AO863-1)*12+6,COLUMN())):INDIRECT(ADDRESS(($AN863-1)*36+($AO863-1)*12+$AP863+4,COLUMN())),INDIRECT(ADDRESS(($AN863-1)*3+$AO863+5,$AP863+7)))&gt;=1,0,INDIRECT(ADDRESS(($AN863-1)*3+$AO863+5,$AP863+7)))))</f>
        <v>0</v>
      </c>
      <c r="AR863" s="4">
        <f ca="1">COUNTIF(INDIRECT("H"&amp;(ROW()+12*(($AN863-1)*3+$AO863)-ROW())/12+5):INDIRECT("S"&amp;(ROW()+12*(($AN863-1)*3+$AO863)-ROW())/12+5),AQ863)</f>
        <v>0</v>
      </c>
      <c r="AS863" s="6">
        <f ca="1">IF($AP863=1,IF(INDIRECT(ADDRESS(($AN863-1)*3+$AO863+5,$AP863+20))="",0,INDIRECT(ADDRESS(($AN863-1)*3+$AO863+5,$AP863+20))),IF(INDIRECT(ADDRESS(($AN863-1)*3+$AO863+5,$AP863+20))="",0,IF(COUNTIF(INDIRECT(ADDRESS(($AN863-1)*36+($AO863-1)*12+6,COLUMN())):INDIRECT(ADDRESS(($AN863-1)*36+($AO863-1)*12+$AP863+4,COLUMN())),INDIRECT(ADDRESS(($AN863-1)*3+$AO863+5,$AP863+20)))&gt;=1,0,INDIRECT(ADDRESS(($AN863-1)*3+$AO863+5,$AP863+20)))))</f>
        <v>0</v>
      </c>
      <c r="AT863" s="4">
        <f ca="1">COUNTIF(INDIRECT("U"&amp;(ROW()+12*(($AN863-1)*3+$AO863)-ROW())/12+5):INDIRECT("AF"&amp;(ROW()+12*(($AN863-1)*3+$AO863)-ROW())/12+5),AS863)</f>
        <v>0</v>
      </c>
      <c r="AU863" s="4">
        <f ca="1">IF(AND(AQ863+AS863&gt;0,AR863+AT863&gt;0),COUNTIF(AU$6:AU862,"&gt;0")+1,0)</f>
        <v>0</v>
      </c>
    </row>
    <row r="864" spans="40:47">
      <c r="AN864" s="4">
        <v>24</v>
      </c>
      <c r="AO864" s="4">
        <v>3</v>
      </c>
      <c r="AP864" s="4">
        <v>7</v>
      </c>
      <c r="AQ864" s="6">
        <f ca="1">IF($AP864=1,IF(INDIRECT(ADDRESS(($AN864-1)*3+$AO864+5,$AP864+7))="",0,INDIRECT(ADDRESS(($AN864-1)*3+$AO864+5,$AP864+7))),IF(INDIRECT(ADDRESS(($AN864-1)*3+$AO864+5,$AP864+7))="",0,IF(COUNTIF(INDIRECT(ADDRESS(($AN864-1)*36+($AO864-1)*12+6,COLUMN())):INDIRECT(ADDRESS(($AN864-1)*36+($AO864-1)*12+$AP864+4,COLUMN())),INDIRECT(ADDRESS(($AN864-1)*3+$AO864+5,$AP864+7)))&gt;=1,0,INDIRECT(ADDRESS(($AN864-1)*3+$AO864+5,$AP864+7)))))</f>
        <v>0</v>
      </c>
      <c r="AR864" s="4">
        <f ca="1">COUNTIF(INDIRECT("H"&amp;(ROW()+12*(($AN864-1)*3+$AO864)-ROW())/12+5):INDIRECT("S"&amp;(ROW()+12*(($AN864-1)*3+$AO864)-ROW())/12+5),AQ864)</f>
        <v>0</v>
      </c>
      <c r="AS864" s="6">
        <f ca="1">IF($AP864=1,IF(INDIRECT(ADDRESS(($AN864-1)*3+$AO864+5,$AP864+20))="",0,INDIRECT(ADDRESS(($AN864-1)*3+$AO864+5,$AP864+20))),IF(INDIRECT(ADDRESS(($AN864-1)*3+$AO864+5,$AP864+20))="",0,IF(COUNTIF(INDIRECT(ADDRESS(($AN864-1)*36+($AO864-1)*12+6,COLUMN())):INDIRECT(ADDRESS(($AN864-1)*36+($AO864-1)*12+$AP864+4,COLUMN())),INDIRECT(ADDRESS(($AN864-1)*3+$AO864+5,$AP864+20)))&gt;=1,0,INDIRECT(ADDRESS(($AN864-1)*3+$AO864+5,$AP864+20)))))</f>
        <v>0</v>
      </c>
      <c r="AT864" s="4">
        <f ca="1">COUNTIF(INDIRECT("U"&amp;(ROW()+12*(($AN864-1)*3+$AO864)-ROW())/12+5):INDIRECT("AF"&amp;(ROW()+12*(($AN864-1)*3+$AO864)-ROW())/12+5),AS864)</f>
        <v>0</v>
      </c>
      <c r="AU864" s="4">
        <f ca="1">IF(AND(AQ864+AS864&gt;0,AR864+AT864&gt;0),COUNTIF(AU$6:AU863,"&gt;0")+1,0)</f>
        <v>0</v>
      </c>
    </row>
    <row r="865" spans="40:47">
      <c r="AN865" s="4">
        <v>24</v>
      </c>
      <c r="AO865" s="4">
        <v>3</v>
      </c>
      <c r="AP865" s="4">
        <v>8</v>
      </c>
      <c r="AQ865" s="6">
        <f ca="1">IF($AP865=1,IF(INDIRECT(ADDRESS(($AN865-1)*3+$AO865+5,$AP865+7))="",0,INDIRECT(ADDRESS(($AN865-1)*3+$AO865+5,$AP865+7))),IF(INDIRECT(ADDRESS(($AN865-1)*3+$AO865+5,$AP865+7))="",0,IF(COUNTIF(INDIRECT(ADDRESS(($AN865-1)*36+($AO865-1)*12+6,COLUMN())):INDIRECT(ADDRESS(($AN865-1)*36+($AO865-1)*12+$AP865+4,COLUMN())),INDIRECT(ADDRESS(($AN865-1)*3+$AO865+5,$AP865+7)))&gt;=1,0,INDIRECT(ADDRESS(($AN865-1)*3+$AO865+5,$AP865+7)))))</f>
        <v>0</v>
      </c>
      <c r="AR865" s="4">
        <f ca="1">COUNTIF(INDIRECT("H"&amp;(ROW()+12*(($AN865-1)*3+$AO865)-ROW())/12+5):INDIRECT("S"&amp;(ROW()+12*(($AN865-1)*3+$AO865)-ROW())/12+5),AQ865)</f>
        <v>0</v>
      </c>
      <c r="AS865" s="6">
        <f ca="1">IF($AP865=1,IF(INDIRECT(ADDRESS(($AN865-1)*3+$AO865+5,$AP865+20))="",0,INDIRECT(ADDRESS(($AN865-1)*3+$AO865+5,$AP865+20))),IF(INDIRECT(ADDRESS(($AN865-1)*3+$AO865+5,$AP865+20))="",0,IF(COUNTIF(INDIRECT(ADDRESS(($AN865-1)*36+($AO865-1)*12+6,COLUMN())):INDIRECT(ADDRESS(($AN865-1)*36+($AO865-1)*12+$AP865+4,COLUMN())),INDIRECT(ADDRESS(($AN865-1)*3+$AO865+5,$AP865+20)))&gt;=1,0,INDIRECT(ADDRESS(($AN865-1)*3+$AO865+5,$AP865+20)))))</f>
        <v>0</v>
      </c>
      <c r="AT865" s="4">
        <f ca="1">COUNTIF(INDIRECT("U"&amp;(ROW()+12*(($AN865-1)*3+$AO865)-ROW())/12+5):INDIRECT("AF"&amp;(ROW()+12*(($AN865-1)*3+$AO865)-ROW())/12+5),AS865)</f>
        <v>0</v>
      </c>
      <c r="AU865" s="4">
        <f ca="1">IF(AND(AQ865+AS865&gt;0,AR865+AT865&gt;0),COUNTIF(AU$6:AU864,"&gt;0")+1,0)</f>
        <v>0</v>
      </c>
    </row>
    <row r="866" spans="40:47">
      <c r="AN866" s="4">
        <v>24</v>
      </c>
      <c r="AO866" s="4">
        <v>3</v>
      </c>
      <c r="AP866" s="4">
        <v>9</v>
      </c>
      <c r="AQ866" s="6">
        <f ca="1">IF($AP866=1,IF(INDIRECT(ADDRESS(($AN866-1)*3+$AO866+5,$AP866+7))="",0,INDIRECT(ADDRESS(($AN866-1)*3+$AO866+5,$AP866+7))),IF(INDIRECT(ADDRESS(($AN866-1)*3+$AO866+5,$AP866+7))="",0,IF(COUNTIF(INDIRECT(ADDRESS(($AN866-1)*36+($AO866-1)*12+6,COLUMN())):INDIRECT(ADDRESS(($AN866-1)*36+($AO866-1)*12+$AP866+4,COLUMN())),INDIRECT(ADDRESS(($AN866-1)*3+$AO866+5,$AP866+7)))&gt;=1,0,INDIRECT(ADDRESS(($AN866-1)*3+$AO866+5,$AP866+7)))))</f>
        <v>0</v>
      </c>
      <c r="AR866" s="4">
        <f ca="1">COUNTIF(INDIRECT("H"&amp;(ROW()+12*(($AN866-1)*3+$AO866)-ROW())/12+5):INDIRECT("S"&amp;(ROW()+12*(($AN866-1)*3+$AO866)-ROW())/12+5),AQ866)</f>
        <v>0</v>
      </c>
      <c r="AS866" s="6">
        <f ca="1">IF($AP866=1,IF(INDIRECT(ADDRESS(($AN866-1)*3+$AO866+5,$AP866+20))="",0,INDIRECT(ADDRESS(($AN866-1)*3+$AO866+5,$AP866+20))),IF(INDIRECT(ADDRESS(($AN866-1)*3+$AO866+5,$AP866+20))="",0,IF(COUNTIF(INDIRECT(ADDRESS(($AN866-1)*36+($AO866-1)*12+6,COLUMN())):INDIRECT(ADDRESS(($AN866-1)*36+($AO866-1)*12+$AP866+4,COLUMN())),INDIRECT(ADDRESS(($AN866-1)*3+$AO866+5,$AP866+20)))&gt;=1,0,INDIRECT(ADDRESS(($AN866-1)*3+$AO866+5,$AP866+20)))))</f>
        <v>0</v>
      </c>
      <c r="AT866" s="4">
        <f ca="1">COUNTIF(INDIRECT("U"&amp;(ROW()+12*(($AN866-1)*3+$AO866)-ROW())/12+5):INDIRECT("AF"&amp;(ROW()+12*(($AN866-1)*3+$AO866)-ROW())/12+5),AS866)</f>
        <v>0</v>
      </c>
      <c r="AU866" s="4">
        <f ca="1">IF(AND(AQ866+AS866&gt;0,AR866+AT866&gt;0),COUNTIF(AU$6:AU865,"&gt;0")+1,0)</f>
        <v>0</v>
      </c>
    </row>
    <row r="867" spans="40:47">
      <c r="AN867" s="4">
        <v>24</v>
      </c>
      <c r="AO867" s="4">
        <v>3</v>
      </c>
      <c r="AP867" s="4">
        <v>10</v>
      </c>
      <c r="AQ867" s="6">
        <f ca="1">IF($AP867=1,IF(INDIRECT(ADDRESS(($AN867-1)*3+$AO867+5,$AP867+7))="",0,INDIRECT(ADDRESS(($AN867-1)*3+$AO867+5,$AP867+7))),IF(INDIRECT(ADDRESS(($AN867-1)*3+$AO867+5,$AP867+7))="",0,IF(COUNTIF(INDIRECT(ADDRESS(($AN867-1)*36+($AO867-1)*12+6,COLUMN())):INDIRECT(ADDRESS(($AN867-1)*36+($AO867-1)*12+$AP867+4,COLUMN())),INDIRECT(ADDRESS(($AN867-1)*3+$AO867+5,$AP867+7)))&gt;=1,0,INDIRECT(ADDRESS(($AN867-1)*3+$AO867+5,$AP867+7)))))</f>
        <v>0</v>
      </c>
      <c r="AR867" s="4">
        <f ca="1">COUNTIF(INDIRECT("H"&amp;(ROW()+12*(($AN867-1)*3+$AO867)-ROW())/12+5):INDIRECT("S"&amp;(ROW()+12*(($AN867-1)*3+$AO867)-ROW())/12+5),AQ867)</f>
        <v>0</v>
      </c>
      <c r="AS867" s="6">
        <f ca="1">IF($AP867=1,IF(INDIRECT(ADDRESS(($AN867-1)*3+$AO867+5,$AP867+20))="",0,INDIRECT(ADDRESS(($AN867-1)*3+$AO867+5,$AP867+20))),IF(INDIRECT(ADDRESS(($AN867-1)*3+$AO867+5,$AP867+20))="",0,IF(COUNTIF(INDIRECT(ADDRESS(($AN867-1)*36+($AO867-1)*12+6,COLUMN())):INDIRECT(ADDRESS(($AN867-1)*36+($AO867-1)*12+$AP867+4,COLUMN())),INDIRECT(ADDRESS(($AN867-1)*3+$AO867+5,$AP867+20)))&gt;=1,0,INDIRECT(ADDRESS(($AN867-1)*3+$AO867+5,$AP867+20)))))</f>
        <v>0</v>
      </c>
      <c r="AT867" s="4">
        <f ca="1">COUNTIF(INDIRECT("U"&amp;(ROW()+12*(($AN867-1)*3+$AO867)-ROW())/12+5):INDIRECT("AF"&amp;(ROW()+12*(($AN867-1)*3+$AO867)-ROW())/12+5),AS867)</f>
        <v>0</v>
      </c>
      <c r="AU867" s="4">
        <f ca="1">IF(AND(AQ867+AS867&gt;0,AR867+AT867&gt;0),COUNTIF(AU$6:AU866,"&gt;0")+1,0)</f>
        <v>0</v>
      </c>
    </row>
    <row r="868" spans="40:47">
      <c r="AN868" s="4">
        <v>24</v>
      </c>
      <c r="AO868" s="4">
        <v>3</v>
      </c>
      <c r="AP868" s="4">
        <v>11</v>
      </c>
      <c r="AQ868" s="6">
        <f ca="1">IF($AP868=1,IF(INDIRECT(ADDRESS(($AN868-1)*3+$AO868+5,$AP868+7))="",0,INDIRECT(ADDRESS(($AN868-1)*3+$AO868+5,$AP868+7))),IF(INDIRECT(ADDRESS(($AN868-1)*3+$AO868+5,$AP868+7))="",0,IF(COUNTIF(INDIRECT(ADDRESS(($AN868-1)*36+($AO868-1)*12+6,COLUMN())):INDIRECT(ADDRESS(($AN868-1)*36+($AO868-1)*12+$AP868+4,COLUMN())),INDIRECT(ADDRESS(($AN868-1)*3+$AO868+5,$AP868+7)))&gt;=1,0,INDIRECT(ADDRESS(($AN868-1)*3+$AO868+5,$AP868+7)))))</f>
        <v>0</v>
      </c>
      <c r="AR868" s="4">
        <f ca="1">COUNTIF(INDIRECT("H"&amp;(ROW()+12*(($AN868-1)*3+$AO868)-ROW())/12+5):INDIRECT("S"&amp;(ROW()+12*(($AN868-1)*3+$AO868)-ROW())/12+5),AQ868)</f>
        <v>0</v>
      </c>
      <c r="AS868" s="6">
        <f ca="1">IF($AP868=1,IF(INDIRECT(ADDRESS(($AN868-1)*3+$AO868+5,$AP868+20))="",0,INDIRECT(ADDRESS(($AN868-1)*3+$AO868+5,$AP868+20))),IF(INDIRECT(ADDRESS(($AN868-1)*3+$AO868+5,$AP868+20))="",0,IF(COUNTIF(INDIRECT(ADDRESS(($AN868-1)*36+($AO868-1)*12+6,COLUMN())):INDIRECT(ADDRESS(($AN868-1)*36+($AO868-1)*12+$AP868+4,COLUMN())),INDIRECT(ADDRESS(($AN868-1)*3+$AO868+5,$AP868+20)))&gt;=1,0,INDIRECT(ADDRESS(($AN868-1)*3+$AO868+5,$AP868+20)))))</f>
        <v>0</v>
      </c>
      <c r="AT868" s="4">
        <f ca="1">COUNTIF(INDIRECT("U"&amp;(ROW()+12*(($AN868-1)*3+$AO868)-ROW())/12+5):INDIRECT("AF"&amp;(ROW()+12*(($AN868-1)*3+$AO868)-ROW())/12+5),AS868)</f>
        <v>0</v>
      </c>
      <c r="AU868" s="4">
        <f ca="1">IF(AND(AQ868+AS868&gt;0,AR868+AT868&gt;0),COUNTIF(AU$6:AU867,"&gt;0")+1,0)</f>
        <v>0</v>
      </c>
    </row>
    <row r="869" spans="40:47">
      <c r="AN869" s="77">
        <v>24</v>
      </c>
      <c r="AO869" s="77">
        <v>3</v>
      </c>
      <c r="AP869" s="77">
        <v>12</v>
      </c>
      <c r="AQ869" s="78">
        <f ca="1">IF($AP869=1,IF(INDIRECT(ADDRESS(($AN869-1)*3+$AO869+5,$AP869+7))="",0,INDIRECT(ADDRESS(($AN869-1)*3+$AO869+5,$AP869+7))),IF(INDIRECT(ADDRESS(($AN869-1)*3+$AO869+5,$AP869+7))="",0,IF(COUNTIF(INDIRECT(ADDRESS(($AN869-1)*36+($AO869-1)*12+6,COLUMN())):INDIRECT(ADDRESS(($AN869-1)*36+($AO869-1)*12+$AP869+4,COLUMN())),INDIRECT(ADDRESS(($AN869-1)*3+$AO869+5,$AP869+7)))&gt;=1,0,INDIRECT(ADDRESS(($AN869-1)*3+$AO869+5,$AP869+7)))))</f>
        <v>0</v>
      </c>
      <c r="AR869" s="77">
        <f ca="1">COUNTIF(INDIRECT("H"&amp;(ROW()+12*(($AN869-1)*3+$AO869)-ROW())/12+5):INDIRECT("S"&amp;(ROW()+12*(($AN869-1)*3+$AO869)-ROW())/12+5),AQ869)</f>
        <v>0</v>
      </c>
      <c r="AS869" s="78">
        <f ca="1">IF($AP869=1,IF(INDIRECT(ADDRESS(($AN869-1)*3+$AO869+5,$AP869+20))="",0,INDIRECT(ADDRESS(($AN869-1)*3+$AO869+5,$AP869+20))),IF(INDIRECT(ADDRESS(($AN869-1)*3+$AO869+5,$AP869+20))="",0,IF(COUNTIF(INDIRECT(ADDRESS(($AN869-1)*36+($AO869-1)*12+6,COLUMN())):INDIRECT(ADDRESS(($AN869-1)*36+($AO869-1)*12+$AP869+4,COLUMN())),INDIRECT(ADDRESS(($AN869-1)*3+$AO869+5,$AP869+20)))&gt;=1,0,INDIRECT(ADDRESS(($AN869-1)*3+$AO869+5,$AP869+20)))))</f>
        <v>0</v>
      </c>
      <c r="AT869" s="77">
        <f ca="1">COUNTIF(INDIRECT("U"&amp;(ROW()+12*(($AN869-1)*3+$AO869)-ROW())/12+5):INDIRECT("AF"&amp;(ROW()+12*(($AN869-1)*3+$AO869)-ROW())/12+5),AS869)</f>
        <v>0</v>
      </c>
      <c r="AU869" s="4">
        <f ca="1">IF(AND(AQ869+AS869&gt;0,AR869+AT869&gt;0),COUNTIF(AU$6:AU868,"&gt;0")+1,0)</f>
        <v>0</v>
      </c>
    </row>
    <row r="870" spans="40:47">
      <c r="AN870" s="4">
        <v>25</v>
      </c>
      <c r="AO870" s="4">
        <v>1</v>
      </c>
      <c r="AP870" s="4">
        <v>1</v>
      </c>
      <c r="AQ870" s="6">
        <f ca="1">IF($AP870=1,IF(INDIRECT(ADDRESS(($AN870-1)*3+$AO870+5,$AP870+7))="",0,INDIRECT(ADDRESS(($AN870-1)*3+$AO870+5,$AP870+7))),IF(INDIRECT(ADDRESS(($AN870-1)*3+$AO870+5,$AP870+7))="",0,IF(COUNTIF(INDIRECT(ADDRESS(($AN870-1)*36+($AO870-1)*12+6,COLUMN())):INDIRECT(ADDRESS(($AN870-1)*36+($AO870-1)*12+$AP870+4,COLUMN())),INDIRECT(ADDRESS(($AN870-1)*3+$AO870+5,$AP870+7)))&gt;=1,0,INDIRECT(ADDRESS(($AN870-1)*3+$AO870+5,$AP870+7)))))</f>
        <v>0</v>
      </c>
      <c r="AR870" s="4">
        <f ca="1">COUNTIF(INDIRECT("H"&amp;(ROW()+12*(($AN870-1)*3+$AO870)-ROW())/12+5):INDIRECT("S"&amp;(ROW()+12*(($AN870-1)*3+$AO870)-ROW())/12+5),AQ870)</f>
        <v>0</v>
      </c>
      <c r="AS870" s="6">
        <f ca="1">IF($AP870=1,IF(INDIRECT(ADDRESS(($AN870-1)*3+$AO870+5,$AP870+20))="",0,INDIRECT(ADDRESS(($AN870-1)*3+$AO870+5,$AP870+20))),IF(INDIRECT(ADDRESS(($AN870-1)*3+$AO870+5,$AP870+20))="",0,IF(COUNTIF(INDIRECT(ADDRESS(($AN870-1)*36+($AO870-1)*12+6,COLUMN())):INDIRECT(ADDRESS(($AN870-1)*36+($AO870-1)*12+$AP870+4,COLUMN())),INDIRECT(ADDRESS(($AN870-1)*3+$AO870+5,$AP870+20)))&gt;=1,0,INDIRECT(ADDRESS(($AN870-1)*3+$AO870+5,$AP870+20)))))</f>
        <v>0</v>
      </c>
      <c r="AT870" s="4">
        <f ca="1">COUNTIF(INDIRECT("U"&amp;(ROW()+12*(($AN870-1)*3+$AO870)-ROW())/12+5):INDIRECT("AF"&amp;(ROW()+12*(($AN870-1)*3+$AO870)-ROW())/12+5),AS870)</f>
        <v>0</v>
      </c>
      <c r="AU870" s="4">
        <f ca="1">IF(AND(AQ870+AS870&gt;0,AR870+AT870&gt;0),COUNTIF(AU$6:AU869,"&gt;0")+1,0)</f>
        <v>0</v>
      </c>
    </row>
    <row r="871" spans="40:47">
      <c r="AN871" s="4">
        <v>25</v>
      </c>
      <c r="AO871" s="4">
        <v>1</v>
      </c>
      <c r="AP871" s="4">
        <v>2</v>
      </c>
      <c r="AQ871" s="6">
        <f ca="1">IF($AP871=1,IF(INDIRECT(ADDRESS(($AN871-1)*3+$AO871+5,$AP871+7))="",0,INDIRECT(ADDRESS(($AN871-1)*3+$AO871+5,$AP871+7))),IF(INDIRECT(ADDRESS(($AN871-1)*3+$AO871+5,$AP871+7))="",0,IF(COUNTIF(INDIRECT(ADDRESS(($AN871-1)*36+($AO871-1)*12+6,COLUMN())):INDIRECT(ADDRESS(($AN871-1)*36+($AO871-1)*12+$AP871+4,COLUMN())),INDIRECT(ADDRESS(($AN871-1)*3+$AO871+5,$AP871+7)))&gt;=1,0,INDIRECT(ADDRESS(($AN871-1)*3+$AO871+5,$AP871+7)))))</f>
        <v>0</v>
      </c>
      <c r="AR871" s="4">
        <f ca="1">COUNTIF(INDIRECT("H"&amp;(ROW()+12*(($AN871-1)*3+$AO871)-ROW())/12+5):INDIRECT("S"&amp;(ROW()+12*(($AN871-1)*3+$AO871)-ROW())/12+5),AQ871)</f>
        <v>0</v>
      </c>
      <c r="AS871" s="6">
        <f ca="1">IF($AP871=1,IF(INDIRECT(ADDRESS(($AN871-1)*3+$AO871+5,$AP871+20))="",0,INDIRECT(ADDRESS(($AN871-1)*3+$AO871+5,$AP871+20))),IF(INDIRECT(ADDRESS(($AN871-1)*3+$AO871+5,$AP871+20))="",0,IF(COUNTIF(INDIRECT(ADDRESS(($AN871-1)*36+($AO871-1)*12+6,COLUMN())):INDIRECT(ADDRESS(($AN871-1)*36+($AO871-1)*12+$AP871+4,COLUMN())),INDIRECT(ADDRESS(($AN871-1)*3+$AO871+5,$AP871+20)))&gt;=1,0,INDIRECT(ADDRESS(($AN871-1)*3+$AO871+5,$AP871+20)))))</f>
        <v>0</v>
      </c>
      <c r="AT871" s="4">
        <f ca="1">COUNTIF(INDIRECT("U"&amp;(ROW()+12*(($AN871-1)*3+$AO871)-ROW())/12+5):INDIRECT("AF"&amp;(ROW()+12*(($AN871-1)*3+$AO871)-ROW())/12+5),AS871)</f>
        <v>0</v>
      </c>
      <c r="AU871" s="4">
        <f ca="1">IF(AND(AQ871+AS871&gt;0,AR871+AT871&gt;0),COUNTIF(AU$6:AU870,"&gt;0")+1,0)</f>
        <v>0</v>
      </c>
    </row>
    <row r="872" spans="40:47">
      <c r="AN872" s="4">
        <v>25</v>
      </c>
      <c r="AO872" s="4">
        <v>1</v>
      </c>
      <c r="AP872" s="4">
        <v>3</v>
      </c>
      <c r="AQ872" s="6">
        <f ca="1">IF($AP872=1,IF(INDIRECT(ADDRESS(($AN872-1)*3+$AO872+5,$AP872+7))="",0,INDIRECT(ADDRESS(($AN872-1)*3+$AO872+5,$AP872+7))),IF(INDIRECT(ADDRESS(($AN872-1)*3+$AO872+5,$AP872+7))="",0,IF(COUNTIF(INDIRECT(ADDRESS(($AN872-1)*36+($AO872-1)*12+6,COLUMN())):INDIRECT(ADDRESS(($AN872-1)*36+($AO872-1)*12+$AP872+4,COLUMN())),INDIRECT(ADDRESS(($AN872-1)*3+$AO872+5,$AP872+7)))&gt;=1,0,INDIRECT(ADDRESS(($AN872-1)*3+$AO872+5,$AP872+7)))))</f>
        <v>0</v>
      </c>
      <c r="AR872" s="4">
        <f ca="1">COUNTIF(INDIRECT("H"&amp;(ROW()+12*(($AN872-1)*3+$AO872)-ROW())/12+5):INDIRECT("S"&amp;(ROW()+12*(($AN872-1)*3+$AO872)-ROW())/12+5),AQ872)</f>
        <v>0</v>
      </c>
      <c r="AS872" s="6">
        <f ca="1">IF($AP872=1,IF(INDIRECT(ADDRESS(($AN872-1)*3+$AO872+5,$AP872+20))="",0,INDIRECT(ADDRESS(($AN872-1)*3+$AO872+5,$AP872+20))),IF(INDIRECT(ADDRESS(($AN872-1)*3+$AO872+5,$AP872+20))="",0,IF(COUNTIF(INDIRECT(ADDRESS(($AN872-1)*36+($AO872-1)*12+6,COLUMN())):INDIRECT(ADDRESS(($AN872-1)*36+($AO872-1)*12+$AP872+4,COLUMN())),INDIRECT(ADDRESS(($AN872-1)*3+$AO872+5,$AP872+20)))&gt;=1,0,INDIRECT(ADDRESS(($AN872-1)*3+$AO872+5,$AP872+20)))))</f>
        <v>0</v>
      </c>
      <c r="AT872" s="4">
        <f ca="1">COUNTIF(INDIRECT("U"&amp;(ROW()+12*(($AN872-1)*3+$AO872)-ROW())/12+5):INDIRECT("AF"&amp;(ROW()+12*(($AN872-1)*3+$AO872)-ROW())/12+5),AS872)</f>
        <v>0</v>
      </c>
      <c r="AU872" s="4">
        <f ca="1">IF(AND(AQ872+AS872&gt;0,AR872+AT872&gt;0),COUNTIF(AU$6:AU871,"&gt;0")+1,0)</f>
        <v>0</v>
      </c>
    </row>
    <row r="873" spans="40:47">
      <c r="AN873" s="4">
        <v>25</v>
      </c>
      <c r="AO873" s="4">
        <v>1</v>
      </c>
      <c r="AP873" s="4">
        <v>4</v>
      </c>
      <c r="AQ873" s="6">
        <f ca="1">IF($AP873=1,IF(INDIRECT(ADDRESS(($AN873-1)*3+$AO873+5,$AP873+7))="",0,INDIRECT(ADDRESS(($AN873-1)*3+$AO873+5,$AP873+7))),IF(INDIRECT(ADDRESS(($AN873-1)*3+$AO873+5,$AP873+7))="",0,IF(COUNTIF(INDIRECT(ADDRESS(($AN873-1)*36+($AO873-1)*12+6,COLUMN())):INDIRECT(ADDRESS(($AN873-1)*36+($AO873-1)*12+$AP873+4,COLUMN())),INDIRECT(ADDRESS(($AN873-1)*3+$AO873+5,$AP873+7)))&gt;=1,0,INDIRECT(ADDRESS(($AN873-1)*3+$AO873+5,$AP873+7)))))</f>
        <v>0</v>
      </c>
      <c r="AR873" s="4">
        <f ca="1">COUNTIF(INDIRECT("H"&amp;(ROW()+12*(($AN873-1)*3+$AO873)-ROW())/12+5):INDIRECT("S"&amp;(ROW()+12*(($AN873-1)*3+$AO873)-ROW())/12+5),AQ873)</f>
        <v>0</v>
      </c>
      <c r="AS873" s="6">
        <f ca="1">IF($AP873=1,IF(INDIRECT(ADDRESS(($AN873-1)*3+$AO873+5,$AP873+20))="",0,INDIRECT(ADDRESS(($AN873-1)*3+$AO873+5,$AP873+20))),IF(INDIRECT(ADDRESS(($AN873-1)*3+$AO873+5,$AP873+20))="",0,IF(COUNTIF(INDIRECT(ADDRESS(($AN873-1)*36+($AO873-1)*12+6,COLUMN())):INDIRECT(ADDRESS(($AN873-1)*36+($AO873-1)*12+$AP873+4,COLUMN())),INDIRECT(ADDRESS(($AN873-1)*3+$AO873+5,$AP873+20)))&gt;=1,0,INDIRECT(ADDRESS(($AN873-1)*3+$AO873+5,$AP873+20)))))</f>
        <v>0</v>
      </c>
      <c r="AT873" s="4">
        <f ca="1">COUNTIF(INDIRECT("U"&amp;(ROW()+12*(($AN873-1)*3+$AO873)-ROW())/12+5):INDIRECT("AF"&amp;(ROW()+12*(($AN873-1)*3+$AO873)-ROW())/12+5),AS873)</f>
        <v>0</v>
      </c>
      <c r="AU873" s="4">
        <f ca="1">IF(AND(AQ873+AS873&gt;0,AR873+AT873&gt;0),COUNTIF(AU$6:AU872,"&gt;0")+1,0)</f>
        <v>0</v>
      </c>
    </row>
    <row r="874" spans="40:47">
      <c r="AN874" s="4">
        <v>25</v>
      </c>
      <c r="AO874" s="4">
        <v>1</v>
      </c>
      <c r="AP874" s="4">
        <v>5</v>
      </c>
      <c r="AQ874" s="6">
        <f ca="1">IF($AP874=1,IF(INDIRECT(ADDRESS(($AN874-1)*3+$AO874+5,$AP874+7))="",0,INDIRECT(ADDRESS(($AN874-1)*3+$AO874+5,$AP874+7))),IF(INDIRECT(ADDRESS(($AN874-1)*3+$AO874+5,$AP874+7))="",0,IF(COUNTIF(INDIRECT(ADDRESS(($AN874-1)*36+($AO874-1)*12+6,COLUMN())):INDIRECT(ADDRESS(($AN874-1)*36+($AO874-1)*12+$AP874+4,COLUMN())),INDIRECT(ADDRESS(($AN874-1)*3+$AO874+5,$AP874+7)))&gt;=1,0,INDIRECT(ADDRESS(($AN874-1)*3+$AO874+5,$AP874+7)))))</f>
        <v>0</v>
      </c>
      <c r="AR874" s="4">
        <f ca="1">COUNTIF(INDIRECT("H"&amp;(ROW()+12*(($AN874-1)*3+$AO874)-ROW())/12+5):INDIRECT("S"&amp;(ROW()+12*(($AN874-1)*3+$AO874)-ROW())/12+5),AQ874)</f>
        <v>0</v>
      </c>
      <c r="AS874" s="6">
        <f ca="1">IF($AP874=1,IF(INDIRECT(ADDRESS(($AN874-1)*3+$AO874+5,$AP874+20))="",0,INDIRECT(ADDRESS(($AN874-1)*3+$AO874+5,$AP874+20))),IF(INDIRECT(ADDRESS(($AN874-1)*3+$AO874+5,$AP874+20))="",0,IF(COUNTIF(INDIRECT(ADDRESS(($AN874-1)*36+($AO874-1)*12+6,COLUMN())):INDIRECT(ADDRESS(($AN874-1)*36+($AO874-1)*12+$AP874+4,COLUMN())),INDIRECT(ADDRESS(($AN874-1)*3+$AO874+5,$AP874+20)))&gt;=1,0,INDIRECT(ADDRESS(($AN874-1)*3+$AO874+5,$AP874+20)))))</f>
        <v>0</v>
      </c>
      <c r="AT874" s="4">
        <f ca="1">COUNTIF(INDIRECT("U"&amp;(ROW()+12*(($AN874-1)*3+$AO874)-ROW())/12+5):INDIRECT("AF"&amp;(ROW()+12*(($AN874-1)*3+$AO874)-ROW())/12+5),AS874)</f>
        <v>0</v>
      </c>
      <c r="AU874" s="4">
        <f ca="1">IF(AND(AQ874+AS874&gt;0,AR874+AT874&gt;0),COUNTIF(AU$6:AU873,"&gt;0")+1,0)</f>
        <v>0</v>
      </c>
    </row>
    <row r="875" spans="40:47">
      <c r="AN875" s="4">
        <v>25</v>
      </c>
      <c r="AO875" s="4">
        <v>1</v>
      </c>
      <c r="AP875" s="4">
        <v>6</v>
      </c>
      <c r="AQ875" s="6">
        <f ca="1">IF($AP875=1,IF(INDIRECT(ADDRESS(($AN875-1)*3+$AO875+5,$AP875+7))="",0,INDIRECT(ADDRESS(($AN875-1)*3+$AO875+5,$AP875+7))),IF(INDIRECT(ADDRESS(($AN875-1)*3+$AO875+5,$AP875+7))="",0,IF(COUNTIF(INDIRECT(ADDRESS(($AN875-1)*36+($AO875-1)*12+6,COLUMN())):INDIRECT(ADDRESS(($AN875-1)*36+($AO875-1)*12+$AP875+4,COLUMN())),INDIRECT(ADDRESS(($AN875-1)*3+$AO875+5,$AP875+7)))&gt;=1,0,INDIRECT(ADDRESS(($AN875-1)*3+$AO875+5,$AP875+7)))))</f>
        <v>0</v>
      </c>
      <c r="AR875" s="4">
        <f ca="1">COUNTIF(INDIRECT("H"&amp;(ROW()+12*(($AN875-1)*3+$AO875)-ROW())/12+5):INDIRECT("S"&amp;(ROW()+12*(($AN875-1)*3+$AO875)-ROW())/12+5),AQ875)</f>
        <v>0</v>
      </c>
      <c r="AS875" s="6">
        <f ca="1">IF($AP875=1,IF(INDIRECT(ADDRESS(($AN875-1)*3+$AO875+5,$AP875+20))="",0,INDIRECT(ADDRESS(($AN875-1)*3+$AO875+5,$AP875+20))),IF(INDIRECT(ADDRESS(($AN875-1)*3+$AO875+5,$AP875+20))="",0,IF(COUNTIF(INDIRECT(ADDRESS(($AN875-1)*36+($AO875-1)*12+6,COLUMN())):INDIRECT(ADDRESS(($AN875-1)*36+($AO875-1)*12+$AP875+4,COLUMN())),INDIRECT(ADDRESS(($AN875-1)*3+$AO875+5,$AP875+20)))&gt;=1,0,INDIRECT(ADDRESS(($AN875-1)*3+$AO875+5,$AP875+20)))))</f>
        <v>0</v>
      </c>
      <c r="AT875" s="4">
        <f ca="1">COUNTIF(INDIRECT("U"&amp;(ROW()+12*(($AN875-1)*3+$AO875)-ROW())/12+5):INDIRECT("AF"&amp;(ROW()+12*(($AN875-1)*3+$AO875)-ROW())/12+5),AS875)</f>
        <v>0</v>
      </c>
      <c r="AU875" s="4">
        <f ca="1">IF(AND(AQ875+AS875&gt;0,AR875+AT875&gt;0),COUNTIF(AU$6:AU874,"&gt;0")+1,0)</f>
        <v>0</v>
      </c>
    </row>
    <row r="876" spans="40:47">
      <c r="AN876" s="4">
        <v>25</v>
      </c>
      <c r="AO876" s="4">
        <v>1</v>
      </c>
      <c r="AP876" s="4">
        <v>7</v>
      </c>
      <c r="AQ876" s="6">
        <f ca="1">IF($AP876=1,IF(INDIRECT(ADDRESS(($AN876-1)*3+$AO876+5,$AP876+7))="",0,INDIRECT(ADDRESS(($AN876-1)*3+$AO876+5,$AP876+7))),IF(INDIRECT(ADDRESS(($AN876-1)*3+$AO876+5,$AP876+7))="",0,IF(COUNTIF(INDIRECT(ADDRESS(($AN876-1)*36+($AO876-1)*12+6,COLUMN())):INDIRECT(ADDRESS(($AN876-1)*36+($AO876-1)*12+$AP876+4,COLUMN())),INDIRECT(ADDRESS(($AN876-1)*3+$AO876+5,$AP876+7)))&gt;=1,0,INDIRECT(ADDRESS(($AN876-1)*3+$AO876+5,$AP876+7)))))</f>
        <v>0</v>
      </c>
      <c r="AR876" s="4">
        <f ca="1">COUNTIF(INDIRECT("H"&amp;(ROW()+12*(($AN876-1)*3+$AO876)-ROW())/12+5):INDIRECT("S"&amp;(ROW()+12*(($AN876-1)*3+$AO876)-ROW())/12+5),AQ876)</f>
        <v>0</v>
      </c>
      <c r="AS876" s="6">
        <f ca="1">IF($AP876=1,IF(INDIRECT(ADDRESS(($AN876-1)*3+$AO876+5,$AP876+20))="",0,INDIRECT(ADDRESS(($AN876-1)*3+$AO876+5,$AP876+20))),IF(INDIRECT(ADDRESS(($AN876-1)*3+$AO876+5,$AP876+20))="",0,IF(COUNTIF(INDIRECT(ADDRESS(($AN876-1)*36+($AO876-1)*12+6,COLUMN())):INDIRECT(ADDRESS(($AN876-1)*36+($AO876-1)*12+$AP876+4,COLUMN())),INDIRECT(ADDRESS(($AN876-1)*3+$AO876+5,$AP876+20)))&gt;=1,0,INDIRECT(ADDRESS(($AN876-1)*3+$AO876+5,$AP876+20)))))</f>
        <v>0</v>
      </c>
      <c r="AT876" s="4">
        <f ca="1">COUNTIF(INDIRECT("U"&amp;(ROW()+12*(($AN876-1)*3+$AO876)-ROW())/12+5):INDIRECT("AF"&amp;(ROW()+12*(($AN876-1)*3+$AO876)-ROW())/12+5),AS876)</f>
        <v>0</v>
      </c>
      <c r="AU876" s="4">
        <f ca="1">IF(AND(AQ876+AS876&gt;0,AR876+AT876&gt;0),COUNTIF(AU$6:AU875,"&gt;0")+1,0)</f>
        <v>0</v>
      </c>
    </row>
    <row r="877" spans="40:47">
      <c r="AN877" s="4">
        <v>25</v>
      </c>
      <c r="AO877" s="4">
        <v>1</v>
      </c>
      <c r="AP877" s="4">
        <v>8</v>
      </c>
      <c r="AQ877" s="6">
        <f ca="1">IF($AP877=1,IF(INDIRECT(ADDRESS(($AN877-1)*3+$AO877+5,$AP877+7))="",0,INDIRECT(ADDRESS(($AN877-1)*3+$AO877+5,$AP877+7))),IF(INDIRECT(ADDRESS(($AN877-1)*3+$AO877+5,$AP877+7))="",0,IF(COUNTIF(INDIRECT(ADDRESS(($AN877-1)*36+($AO877-1)*12+6,COLUMN())):INDIRECT(ADDRESS(($AN877-1)*36+($AO877-1)*12+$AP877+4,COLUMN())),INDIRECT(ADDRESS(($AN877-1)*3+$AO877+5,$AP877+7)))&gt;=1,0,INDIRECT(ADDRESS(($AN877-1)*3+$AO877+5,$AP877+7)))))</f>
        <v>0</v>
      </c>
      <c r="AR877" s="4">
        <f ca="1">COUNTIF(INDIRECT("H"&amp;(ROW()+12*(($AN877-1)*3+$AO877)-ROW())/12+5):INDIRECT("S"&amp;(ROW()+12*(($AN877-1)*3+$AO877)-ROW())/12+5),AQ877)</f>
        <v>0</v>
      </c>
      <c r="AS877" s="6">
        <f ca="1">IF($AP877=1,IF(INDIRECT(ADDRESS(($AN877-1)*3+$AO877+5,$AP877+20))="",0,INDIRECT(ADDRESS(($AN877-1)*3+$AO877+5,$AP877+20))),IF(INDIRECT(ADDRESS(($AN877-1)*3+$AO877+5,$AP877+20))="",0,IF(COUNTIF(INDIRECT(ADDRESS(($AN877-1)*36+($AO877-1)*12+6,COLUMN())):INDIRECT(ADDRESS(($AN877-1)*36+($AO877-1)*12+$AP877+4,COLUMN())),INDIRECT(ADDRESS(($AN877-1)*3+$AO877+5,$AP877+20)))&gt;=1,0,INDIRECT(ADDRESS(($AN877-1)*3+$AO877+5,$AP877+20)))))</f>
        <v>0</v>
      </c>
      <c r="AT877" s="4">
        <f ca="1">COUNTIF(INDIRECT("U"&amp;(ROW()+12*(($AN877-1)*3+$AO877)-ROW())/12+5):INDIRECT("AF"&amp;(ROW()+12*(($AN877-1)*3+$AO877)-ROW())/12+5),AS877)</f>
        <v>0</v>
      </c>
      <c r="AU877" s="4">
        <f ca="1">IF(AND(AQ877+AS877&gt;0,AR877+AT877&gt;0),COUNTIF(AU$6:AU876,"&gt;0")+1,0)</f>
        <v>0</v>
      </c>
    </row>
    <row r="878" spans="40:47">
      <c r="AN878" s="4">
        <v>25</v>
      </c>
      <c r="AO878" s="4">
        <v>1</v>
      </c>
      <c r="AP878" s="4">
        <v>9</v>
      </c>
      <c r="AQ878" s="6">
        <f ca="1">IF($AP878=1,IF(INDIRECT(ADDRESS(($AN878-1)*3+$AO878+5,$AP878+7))="",0,INDIRECT(ADDRESS(($AN878-1)*3+$AO878+5,$AP878+7))),IF(INDIRECT(ADDRESS(($AN878-1)*3+$AO878+5,$AP878+7))="",0,IF(COUNTIF(INDIRECT(ADDRESS(($AN878-1)*36+($AO878-1)*12+6,COLUMN())):INDIRECT(ADDRESS(($AN878-1)*36+($AO878-1)*12+$AP878+4,COLUMN())),INDIRECT(ADDRESS(($AN878-1)*3+$AO878+5,$AP878+7)))&gt;=1,0,INDIRECT(ADDRESS(($AN878-1)*3+$AO878+5,$AP878+7)))))</f>
        <v>0</v>
      </c>
      <c r="AR878" s="4">
        <f ca="1">COUNTIF(INDIRECT("H"&amp;(ROW()+12*(($AN878-1)*3+$AO878)-ROW())/12+5):INDIRECT("S"&amp;(ROW()+12*(($AN878-1)*3+$AO878)-ROW())/12+5),AQ878)</f>
        <v>0</v>
      </c>
      <c r="AS878" s="6">
        <f ca="1">IF($AP878=1,IF(INDIRECT(ADDRESS(($AN878-1)*3+$AO878+5,$AP878+20))="",0,INDIRECT(ADDRESS(($AN878-1)*3+$AO878+5,$AP878+20))),IF(INDIRECT(ADDRESS(($AN878-1)*3+$AO878+5,$AP878+20))="",0,IF(COUNTIF(INDIRECT(ADDRESS(($AN878-1)*36+($AO878-1)*12+6,COLUMN())):INDIRECT(ADDRESS(($AN878-1)*36+($AO878-1)*12+$AP878+4,COLUMN())),INDIRECT(ADDRESS(($AN878-1)*3+$AO878+5,$AP878+20)))&gt;=1,0,INDIRECT(ADDRESS(($AN878-1)*3+$AO878+5,$AP878+20)))))</f>
        <v>0</v>
      </c>
      <c r="AT878" s="4">
        <f ca="1">COUNTIF(INDIRECT("U"&amp;(ROW()+12*(($AN878-1)*3+$AO878)-ROW())/12+5):INDIRECT("AF"&amp;(ROW()+12*(($AN878-1)*3+$AO878)-ROW())/12+5),AS878)</f>
        <v>0</v>
      </c>
      <c r="AU878" s="4">
        <f ca="1">IF(AND(AQ878+AS878&gt;0,AR878+AT878&gt;0),COUNTIF(AU$6:AU877,"&gt;0")+1,0)</f>
        <v>0</v>
      </c>
    </row>
    <row r="879" spans="40:47">
      <c r="AN879" s="4">
        <v>25</v>
      </c>
      <c r="AO879" s="4">
        <v>1</v>
      </c>
      <c r="AP879" s="4">
        <v>10</v>
      </c>
      <c r="AQ879" s="6">
        <f ca="1">IF($AP879=1,IF(INDIRECT(ADDRESS(($AN879-1)*3+$AO879+5,$AP879+7))="",0,INDIRECT(ADDRESS(($AN879-1)*3+$AO879+5,$AP879+7))),IF(INDIRECT(ADDRESS(($AN879-1)*3+$AO879+5,$AP879+7))="",0,IF(COUNTIF(INDIRECT(ADDRESS(($AN879-1)*36+($AO879-1)*12+6,COLUMN())):INDIRECT(ADDRESS(($AN879-1)*36+($AO879-1)*12+$AP879+4,COLUMN())),INDIRECT(ADDRESS(($AN879-1)*3+$AO879+5,$AP879+7)))&gt;=1,0,INDIRECT(ADDRESS(($AN879-1)*3+$AO879+5,$AP879+7)))))</f>
        <v>0</v>
      </c>
      <c r="AR879" s="4">
        <f ca="1">COUNTIF(INDIRECT("H"&amp;(ROW()+12*(($AN879-1)*3+$AO879)-ROW())/12+5):INDIRECT("S"&amp;(ROW()+12*(($AN879-1)*3+$AO879)-ROW())/12+5),AQ879)</f>
        <v>0</v>
      </c>
      <c r="AS879" s="6">
        <f ca="1">IF($AP879=1,IF(INDIRECT(ADDRESS(($AN879-1)*3+$AO879+5,$AP879+20))="",0,INDIRECT(ADDRESS(($AN879-1)*3+$AO879+5,$AP879+20))),IF(INDIRECT(ADDRESS(($AN879-1)*3+$AO879+5,$AP879+20))="",0,IF(COUNTIF(INDIRECT(ADDRESS(($AN879-1)*36+($AO879-1)*12+6,COLUMN())):INDIRECT(ADDRESS(($AN879-1)*36+($AO879-1)*12+$AP879+4,COLUMN())),INDIRECT(ADDRESS(($AN879-1)*3+$AO879+5,$AP879+20)))&gt;=1,0,INDIRECT(ADDRESS(($AN879-1)*3+$AO879+5,$AP879+20)))))</f>
        <v>0</v>
      </c>
      <c r="AT879" s="4">
        <f ca="1">COUNTIF(INDIRECT("U"&amp;(ROW()+12*(($AN879-1)*3+$AO879)-ROW())/12+5):INDIRECT("AF"&amp;(ROW()+12*(($AN879-1)*3+$AO879)-ROW())/12+5),AS879)</f>
        <v>0</v>
      </c>
      <c r="AU879" s="4">
        <f ca="1">IF(AND(AQ879+AS879&gt;0,AR879+AT879&gt;0),COUNTIF(AU$6:AU878,"&gt;0")+1,0)</f>
        <v>0</v>
      </c>
    </row>
    <row r="880" spans="40:47">
      <c r="AN880" s="4">
        <v>25</v>
      </c>
      <c r="AO880" s="4">
        <v>1</v>
      </c>
      <c r="AP880" s="4">
        <v>11</v>
      </c>
      <c r="AQ880" s="6">
        <f ca="1">IF($AP880=1,IF(INDIRECT(ADDRESS(($AN880-1)*3+$AO880+5,$AP880+7))="",0,INDIRECT(ADDRESS(($AN880-1)*3+$AO880+5,$AP880+7))),IF(INDIRECT(ADDRESS(($AN880-1)*3+$AO880+5,$AP880+7))="",0,IF(COUNTIF(INDIRECT(ADDRESS(($AN880-1)*36+($AO880-1)*12+6,COLUMN())):INDIRECT(ADDRESS(($AN880-1)*36+($AO880-1)*12+$AP880+4,COLUMN())),INDIRECT(ADDRESS(($AN880-1)*3+$AO880+5,$AP880+7)))&gt;=1,0,INDIRECT(ADDRESS(($AN880-1)*3+$AO880+5,$AP880+7)))))</f>
        <v>0</v>
      </c>
      <c r="AR880" s="4">
        <f ca="1">COUNTIF(INDIRECT("H"&amp;(ROW()+12*(($AN880-1)*3+$AO880)-ROW())/12+5):INDIRECT("S"&amp;(ROW()+12*(($AN880-1)*3+$AO880)-ROW())/12+5),AQ880)</f>
        <v>0</v>
      </c>
      <c r="AS880" s="6">
        <f ca="1">IF($AP880=1,IF(INDIRECT(ADDRESS(($AN880-1)*3+$AO880+5,$AP880+20))="",0,INDIRECT(ADDRESS(($AN880-1)*3+$AO880+5,$AP880+20))),IF(INDIRECT(ADDRESS(($AN880-1)*3+$AO880+5,$AP880+20))="",0,IF(COUNTIF(INDIRECT(ADDRESS(($AN880-1)*36+($AO880-1)*12+6,COLUMN())):INDIRECT(ADDRESS(($AN880-1)*36+($AO880-1)*12+$AP880+4,COLUMN())),INDIRECT(ADDRESS(($AN880-1)*3+$AO880+5,$AP880+20)))&gt;=1,0,INDIRECT(ADDRESS(($AN880-1)*3+$AO880+5,$AP880+20)))))</f>
        <v>0</v>
      </c>
      <c r="AT880" s="4">
        <f ca="1">COUNTIF(INDIRECT("U"&amp;(ROW()+12*(($AN880-1)*3+$AO880)-ROW())/12+5):INDIRECT("AF"&amp;(ROW()+12*(($AN880-1)*3+$AO880)-ROW())/12+5),AS880)</f>
        <v>0</v>
      </c>
      <c r="AU880" s="4">
        <f ca="1">IF(AND(AQ880+AS880&gt;0,AR880+AT880&gt;0),COUNTIF(AU$6:AU879,"&gt;0")+1,0)</f>
        <v>0</v>
      </c>
    </row>
    <row r="881" spans="40:47">
      <c r="AN881" s="4">
        <v>25</v>
      </c>
      <c r="AO881" s="4">
        <v>1</v>
      </c>
      <c r="AP881" s="4">
        <v>12</v>
      </c>
      <c r="AQ881" s="6">
        <f ca="1">IF($AP881=1,IF(INDIRECT(ADDRESS(($AN881-1)*3+$AO881+5,$AP881+7))="",0,INDIRECT(ADDRESS(($AN881-1)*3+$AO881+5,$AP881+7))),IF(INDIRECT(ADDRESS(($AN881-1)*3+$AO881+5,$AP881+7))="",0,IF(COUNTIF(INDIRECT(ADDRESS(($AN881-1)*36+($AO881-1)*12+6,COLUMN())):INDIRECT(ADDRESS(($AN881-1)*36+($AO881-1)*12+$AP881+4,COLUMN())),INDIRECT(ADDRESS(($AN881-1)*3+$AO881+5,$AP881+7)))&gt;=1,0,INDIRECT(ADDRESS(($AN881-1)*3+$AO881+5,$AP881+7)))))</f>
        <v>0</v>
      </c>
      <c r="AR881" s="4">
        <f ca="1">COUNTIF(INDIRECT("H"&amp;(ROW()+12*(($AN881-1)*3+$AO881)-ROW())/12+5):INDIRECT("S"&amp;(ROW()+12*(($AN881-1)*3+$AO881)-ROW())/12+5),AQ881)</f>
        <v>0</v>
      </c>
      <c r="AS881" s="6">
        <f ca="1">IF($AP881=1,IF(INDIRECT(ADDRESS(($AN881-1)*3+$AO881+5,$AP881+20))="",0,INDIRECT(ADDRESS(($AN881-1)*3+$AO881+5,$AP881+20))),IF(INDIRECT(ADDRESS(($AN881-1)*3+$AO881+5,$AP881+20))="",0,IF(COUNTIF(INDIRECT(ADDRESS(($AN881-1)*36+($AO881-1)*12+6,COLUMN())):INDIRECT(ADDRESS(($AN881-1)*36+($AO881-1)*12+$AP881+4,COLUMN())),INDIRECT(ADDRESS(($AN881-1)*3+$AO881+5,$AP881+20)))&gt;=1,0,INDIRECT(ADDRESS(($AN881-1)*3+$AO881+5,$AP881+20)))))</f>
        <v>0</v>
      </c>
      <c r="AT881" s="4">
        <f ca="1">COUNTIF(INDIRECT("U"&amp;(ROW()+12*(($AN881-1)*3+$AO881)-ROW())/12+5):INDIRECT("AF"&amp;(ROW()+12*(($AN881-1)*3+$AO881)-ROW())/12+5),AS881)</f>
        <v>0</v>
      </c>
      <c r="AU881" s="4">
        <f ca="1">IF(AND(AQ881+AS881&gt;0,AR881+AT881&gt;0),COUNTIF(AU$6:AU880,"&gt;0")+1,0)</f>
        <v>0</v>
      </c>
    </row>
    <row r="882" spans="40:47">
      <c r="AN882" s="4">
        <v>25</v>
      </c>
      <c r="AO882" s="4">
        <v>2</v>
      </c>
      <c r="AP882" s="4">
        <v>1</v>
      </c>
      <c r="AQ882" s="6">
        <f ca="1">IF($AP882=1,IF(INDIRECT(ADDRESS(($AN882-1)*3+$AO882+5,$AP882+7))="",0,INDIRECT(ADDRESS(($AN882-1)*3+$AO882+5,$AP882+7))),IF(INDIRECT(ADDRESS(($AN882-1)*3+$AO882+5,$AP882+7))="",0,IF(COUNTIF(INDIRECT(ADDRESS(($AN882-1)*36+($AO882-1)*12+6,COLUMN())):INDIRECT(ADDRESS(($AN882-1)*36+($AO882-1)*12+$AP882+4,COLUMN())),INDIRECT(ADDRESS(($AN882-1)*3+$AO882+5,$AP882+7)))&gt;=1,0,INDIRECT(ADDRESS(($AN882-1)*3+$AO882+5,$AP882+7)))))</f>
        <v>0</v>
      </c>
      <c r="AR882" s="4">
        <f ca="1">COUNTIF(INDIRECT("H"&amp;(ROW()+12*(($AN882-1)*3+$AO882)-ROW())/12+5):INDIRECT("S"&amp;(ROW()+12*(($AN882-1)*3+$AO882)-ROW())/12+5),AQ882)</f>
        <v>0</v>
      </c>
      <c r="AS882" s="6">
        <f ca="1">IF($AP882=1,IF(INDIRECT(ADDRESS(($AN882-1)*3+$AO882+5,$AP882+20))="",0,INDIRECT(ADDRESS(($AN882-1)*3+$AO882+5,$AP882+20))),IF(INDIRECT(ADDRESS(($AN882-1)*3+$AO882+5,$AP882+20))="",0,IF(COUNTIF(INDIRECT(ADDRESS(($AN882-1)*36+($AO882-1)*12+6,COLUMN())):INDIRECT(ADDRESS(($AN882-1)*36+($AO882-1)*12+$AP882+4,COLUMN())),INDIRECT(ADDRESS(($AN882-1)*3+$AO882+5,$AP882+20)))&gt;=1,0,INDIRECT(ADDRESS(($AN882-1)*3+$AO882+5,$AP882+20)))))</f>
        <v>0</v>
      </c>
      <c r="AT882" s="4">
        <f ca="1">COUNTIF(INDIRECT("U"&amp;(ROW()+12*(($AN882-1)*3+$AO882)-ROW())/12+5):INDIRECT("AF"&amp;(ROW()+12*(($AN882-1)*3+$AO882)-ROW())/12+5),AS882)</f>
        <v>0</v>
      </c>
      <c r="AU882" s="4">
        <f ca="1">IF(AND(AQ882+AS882&gt;0,AR882+AT882&gt;0),COUNTIF(AU$6:AU881,"&gt;0")+1,0)</f>
        <v>0</v>
      </c>
    </row>
    <row r="883" spans="40:47">
      <c r="AN883" s="4">
        <v>25</v>
      </c>
      <c r="AO883" s="4">
        <v>2</v>
      </c>
      <c r="AP883" s="4">
        <v>2</v>
      </c>
      <c r="AQ883" s="6">
        <f ca="1">IF($AP883=1,IF(INDIRECT(ADDRESS(($AN883-1)*3+$AO883+5,$AP883+7))="",0,INDIRECT(ADDRESS(($AN883-1)*3+$AO883+5,$AP883+7))),IF(INDIRECT(ADDRESS(($AN883-1)*3+$AO883+5,$AP883+7))="",0,IF(COUNTIF(INDIRECT(ADDRESS(($AN883-1)*36+($AO883-1)*12+6,COLUMN())):INDIRECT(ADDRESS(($AN883-1)*36+($AO883-1)*12+$AP883+4,COLUMN())),INDIRECT(ADDRESS(($AN883-1)*3+$AO883+5,$AP883+7)))&gt;=1,0,INDIRECT(ADDRESS(($AN883-1)*3+$AO883+5,$AP883+7)))))</f>
        <v>0</v>
      </c>
      <c r="AR883" s="4">
        <f ca="1">COUNTIF(INDIRECT("H"&amp;(ROW()+12*(($AN883-1)*3+$AO883)-ROW())/12+5):INDIRECT("S"&amp;(ROW()+12*(($AN883-1)*3+$AO883)-ROW())/12+5),AQ883)</f>
        <v>0</v>
      </c>
      <c r="AS883" s="6">
        <f ca="1">IF($AP883=1,IF(INDIRECT(ADDRESS(($AN883-1)*3+$AO883+5,$AP883+20))="",0,INDIRECT(ADDRESS(($AN883-1)*3+$AO883+5,$AP883+20))),IF(INDIRECT(ADDRESS(($AN883-1)*3+$AO883+5,$AP883+20))="",0,IF(COUNTIF(INDIRECT(ADDRESS(($AN883-1)*36+($AO883-1)*12+6,COLUMN())):INDIRECT(ADDRESS(($AN883-1)*36+($AO883-1)*12+$AP883+4,COLUMN())),INDIRECT(ADDRESS(($AN883-1)*3+$AO883+5,$AP883+20)))&gt;=1,0,INDIRECT(ADDRESS(($AN883-1)*3+$AO883+5,$AP883+20)))))</f>
        <v>0</v>
      </c>
      <c r="AT883" s="4">
        <f ca="1">COUNTIF(INDIRECT("U"&amp;(ROW()+12*(($AN883-1)*3+$AO883)-ROW())/12+5):INDIRECT("AF"&amp;(ROW()+12*(($AN883-1)*3+$AO883)-ROW())/12+5),AS883)</f>
        <v>0</v>
      </c>
      <c r="AU883" s="4">
        <f ca="1">IF(AND(AQ883+AS883&gt;0,AR883+AT883&gt;0),COUNTIF(AU$6:AU882,"&gt;0")+1,0)</f>
        <v>0</v>
      </c>
    </row>
    <row r="884" spans="40:47">
      <c r="AN884" s="4">
        <v>25</v>
      </c>
      <c r="AO884" s="4">
        <v>2</v>
      </c>
      <c r="AP884" s="4">
        <v>3</v>
      </c>
      <c r="AQ884" s="6">
        <f ca="1">IF($AP884=1,IF(INDIRECT(ADDRESS(($AN884-1)*3+$AO884+5,$AP884+7))="",0,INDIRECT(ADDRESS(($AN884-1)*3+$AO884+5,$AP884+7))),IF(INDIRECT(ADDRESS(($AN884-1)*3+$AO884+5,$AP884+7))="",0,IF(COUNTIF(INDIRECT(ADDRESS(($AN884-1)*36+($AO884-1)*12+6,COLUMN())):INDIRECT(ADDRESS(($AN884-1)*36+($AO884-1)*12+$AP884+4,COLUMN())),INDIRECT(ADDRESS(($AN884-1)*3+$AO884+5,$AP884+7)))&gt;=1,0,INDIRECT(ADDRESS(($AN884-1)*3+$AO884+5,$AP884+7)))))</f>
        <v>0</v>
      </c>
      <c r="AR884" s="4">
        <f ca="1">COUNTIF(INDIRECT("H"&amp;(ROW()+12*(($AN884-1)*3+$AO884)-ROW())/12+5):INDIRECT("S"&amp;(ROW()+12*(($AN884-1)*3+$AO884)-ROW())/12+5),AQ884)</f>
        <v>0</v>
      </c>
      <c r="AS884" s="6">
        <f ca="1">IF($AP884=1,IF(INDIRECT(ADDRESS(($AN884-1)*3+$AO884+5,$AP884+20))="",0,INDIRECT(ADDRESS(($AN884-1)*3+$AO884+5,$AP884+20))),IF(INDIRECT(ADDRESS(($AN884-1)*3+$AO884+5,$AP884+20))="",0,IF(COUNTIF(INDIRECT(ADDRESS(($AN884-1)*36+($AO884-1)*12+6,COLUMN())):INDIRECT(ADDRESS(($AN884-1)*36+($AO884-1)*12+$AP884+4,COLUMN())),INDIRECT(ADDRESS(($AN884-1)*3+$AO884+5,$AP884+20)))&gt;=1,0,INDIRECT(ADDRESS(($AN884-1)*3+$AO884+5,$AP884+20)))))</f>
        <v>0</v>
      </c>
      <c r="AT884" s="4">
        <f ca="1">COUNTIF(INDIRECT("U"&amp;(ROW()+12*(($AN884-1)*3+$AO884)-ROW())/12+5):INDIRECT("AF"&amp;(ROW()+12*(($AN884-1)*3+$AO884)-ROW())/12+5),AS884)</f>
        <v>0</v>
      </c>
      <c r="AU884" s="4">
        <f ca="1">IF(AND(AQ884+AS884&gt;0,AR884+AT884&gt;0),COUNTIF(AU$6:AU883,"&gt;0")+1,0)</f>
        <v>0</v>
      </c>
    </row>
    <row r="885" spans="40:47">
      <c r="AN885" s="4">
        <v>25</v>
      </c>
      <c r="AO885" s="4">
        <v>2</v>
      </c>
      <c r="AP885" s="4">
        <v>4</v>
      </c>
      <c r="AQ885" s="6">
        <f ca="1">IF($AP885=1,IF(INDIRECT(ADDRESS(($AN885-1)*3+$AO885+5,$AP885+7))="",0,INDIRECT(ADDRESS(($AN885-1)*3+$AO885+5,$AP885+7))),IF(INDIRECT(ADDRESS(($AN885-1)*3+$AO885+5,$AP885+7))="",0,IF(COUNTIF(INDIRECT(ADDRESS(($AN885-1)*36+($AO885-1)*12+6,COLUMN())):INDIRECT(ADDRESS(($AN885-1)*36+($AO885-1)*12+$AP885+4,COLUMN())),INDIRECT(ADDRESS(($AN885-1)*3+$AO885+5,$AP885+7)))&gt;=1,0,INDIRECT(ADDRESS(($AN885-1)*3+$AO885+5,$AP885+7)))))</f>
        <v>0</v>
      </c>
      <c r="AR885" s="4">
        <f ca="1">COUNTIF(INDIRECT("H"&amp;(ROW()+12*(($AN885-1)*3+$AO885)-ROW())/12+5):INDIRECT("S"&amp;(ROW()+12*(($AN885-1)*3+$AO885)-ROW())/12+5),AQ885)</f>
        <v>0</v>
      </c>
      <c r="AS885" s="6">
        <f ca="1">IF($AP885=1,IF(INDIRECT(ADDRESS(($AN885-1)*3+$AO885+5,$AP885+20))="",0,INDIRECT(ADDRESS(($AN885-1)*3+$AO885+5,$AP885+20))),IF(INDIRECT(ADDRESS(($AN885-1)*3+$AO885+5,$AP885+20))="",0,IF(COUNTIF(INDIRECT(ADDRESS(($AN885-1)*36+($AO885-1)*12+6,COLUMN())):INDIRECT(ADDRESS(($AN885-1)*36+($AO885-1)*12+$AP885+4,COLUMN())),INDIRECT(ADDRESS(($AN885-1)*3+$AO885+5,$AP885+20)))&gt;=1,0,INDIRECT(ADDRESS(($AN885-1)*3+$AO885+5,$AP885+20)))))</f>
        <v>0</v>
      </c>
      <c r="AT885" s="4">
        <f ca="1">COUNTIF(INDIRECT("U"&amp;(ROW()+12*(($AN885-1)*3+$AO885)-ROW())/12+5):INDIRECT("AF"&amp;(ROW()+12*(($AN885-1)*3+$AO885)-ROW())/12+5),AS885)</f>
        <v>0</v>
      </c>
      <c r="AU885" s="4">
        <f ca="1">IF(AND(AQ885+AS885&gt;0,AR885+AT885&gt;0),COUNTIF(AU$6:AU884,"&gt;0")+1,0)</f>
        <v>0</v>
      </c>
    </row>
    <row r="886" spans="40:47">
      <c r="AN886" s="4">
        <v>25</v>
      </c>
      <c r="AO886" s="4">
        <v>2</v>
      </c>
      <c r="AP886" s="4">
        <v>5</v>
      </c>
      <c r="AQ886" s="6">
        <f ca="1">IF($AP886=1,IF(INDIRECT(ADDRESS(($AN886-1)*3+$AO886+5,$AP886+7))="",0,INDIRECT(ADDRESS(($AN886-1)*3+$AO886+5,$AP886+7))),IF(INDIRECT(ADDRESS(($AN886-1)*3+$AO886+5,$AP886+7))="",0,IF(COUNTIF(INDIRECT(ADDRESS(($AN886-1)*36+($AO886-1)*12+6,COLUMN())):INDIRECT(ADDRESS(($AN886-1)*36+($AO886-1)*12+$AP886+4,COLUMN())),INDIRECT(ADDRESS(($AN886-1)*3+$AO886+5,$AP886+7)))&gt;=1,0,INDIRECT(ADDRESS(($AN886-1)*3+$AO886+5,$AP886+7)))))</f>
        <v>0</v>
      </c>
      <c r="AR886" s="4">
        <f ca="1">COUNTIF(INDIRECT("H"&amp;(ROW()+12*(($AN886-1)*3+$AO886)-ROW())/12+5):INDIRECT("S"&amp;(ROW()+12*(($AN886-1)*3+$AO886)-ROW())/12+5),AQ886)</f>
        <v>0</v>
      </c>
      <c r="AS886" s="6">
        <f ca="1">IF($AP886=1,IF(INDIRECT(ADDRESS(($AN886-1)*3+$AO886+5,$AP886+20))="",0,INDIRECT(ADDRESS(($AN886-1)*3+$AO886+5,$AP886+20))),IF(INDIRECT(ADDRESS(($AN886-1)*3+$AO886+5,$AP886+20))="",0,IF(COUNTIF(INDIRECT(ADDRESS(($AN886-1)*36+($AO886-1)*12+6,COLUMN())):INDIRECT(ADDRESS(($AN886-1)*36+($AO886-1)*12+$AP886+4,COLUMN())),INDIRECT(ADDRESS(($AN886-1)*3+$AO886+5,$AP886+20)))&gt;=1,0,INDIRECT(ADDRESS(($AN886-1)*3+$AO886+5,$AP886+20)))))</f>
        <v>0</v>
      </c>
      <c r="AT886" s="4">
        <f ca="1">COUNTIF(INDIRECT("U"&amp;(ROW()+12*(($AN886-1)*3+$AO886)-ROW())/12+5):INDIRECT("AF"&amp;(ROW()+12*(($AN886-1)*3+$AO886)-ROW())/12+5),AS886)</f>
        <v>0</v>
      </c>
      <c r="AU886" s="4">
        <f ca="1">IF(AND(AQ886+AS886&gt;0,AR886+AT886&gt;0),COUNTIF(AU$6:AU885,"&gt;0")+1,0)</f>
        <v>0</v>
      </c>
    </row>
    <row r="887" spans="40:47">
      <c r="AN887" s="4">
        <v>25</v>
      </c>
      <c r="AO887" s="4">
        <v>2</v>
      </c>
      <c r="AP887" s="4">
        <v>6</v>
      </c>
      <c r="AQ887" s="6">
        <f ca="1">IF($AP887=1,IF(INDIRECT(ADDRESS(($AN887-1)*3+$AO887+5,$AP887+7))="",0,INDIRECT(ADDRESS(($AN887-1)*3+$AO887+5,$AP887+7))),IF(INDIRECT(ADDRESS(($AN887-1)*3+$AO887+5,$AP887+7))="",0,IF(COUNTIF(INDIRECT(ADDRESS(($AN887-1)*36+($AO887-1)*12+6,COLUMN())):INDIRECT(ADDRESS(($AN887-1)*36+($AO887-1)*12+$AP887+4,COLUMN())),INDIRECT(ADDRESS(($AN887-1)*3+$AO887+5,$AP887+7)))&gt;=1,0,INDIRECT(ADDRESS(($AN887-1)*3+$AO887+5,$AP887+7)))))</f>
        <v>0</v>
      </c>
      <c r="AR887" s="4">
        <f ca="1">COUNTIF(INDIRECT("H"&amp;(ROW()+12*(($AN887-1)*3+$AO887)-ROW())/12+5):INDIRECT("S"&amp;(ROW()+12*(($AN887-1)*3+$AO887)-ROW())/12+5),AQ887)</f>
        <v>0</v>
      </c>
      <c r="AS887" s="6">
        <f ca="1">IF($AP887=1,IF(INDIRECT(ADDRESS(($AN887-1)*3+$AO887+5,$AP887+20))="",0,INDIRECT(ADDRESS(($AN887-1)*3+$AO887+5,$AP887+20))),IF(INDIRECT(ADDRESS(($AN887-1)*3+$AO887+5,$AP887+20))="",0,IF(COUNTIF(INDIRECT(ADDRESS(($AN887-1)*36+($AO887-1)*12+6,COLUMN())):INDIRECT(ADDRESS(($AN887-1)*36+($AO887-1)*12+$AP887+4,COLUMN())),INDIRECT(ADDRESS(($AN887-1)*3+$AO887+5,$AP887+20)))&gt;=1,0,INDIRECT(ADDRESS(($AN887-1)*3+$AO887+5,$AP887+20)))))</f>
        <v>0</v>
      </c>
      <c r="AT887" s="4">
        <f ca="1">COUNTIF(INDIRECT("U"&amp;(ROW()+12*(($AN887-1)*3+$AO887)-ROW())/12+5):INDIRECT("AF"&amp;(ROW()+12*(($AN887-1)*3+$AO887)-ROW())/12+5),AS887)</f>
        <v>0</v>
      </c>
      <c r="AU887" s="4">
        <f ca="1">IF(AND(AQ887+AS887&gt;0,AR887+AT887&gt;0),COUNTIF(AU$6:AU886,"&gt;0")+1,0)</f>
        <v>0</v>
      </c>
    </row>
    <row r="888" spans="40:47">
      <c r="AN888" s="4">
        <v>25</v>
      </c>
      <c r="AO888" s="4">
        <v>2</v>
      </c>
      <c r="AP888" s="4">
        <v>7</v>
      </c>
      <c r="AQ888" s="6">
        <f ca="1">IF($AP888=1,IF(INDIRECT(ADDRESS(($AN888-1)*3+$AO888+5,$AP888+7))="",0,INDIRECT(ADDRESS(($AN888-1)*3+$AO888+5,$AP888+7))),IF(INDIRECT(ADDRESS(($AN888-1)*3+$AO888+5,$AP888+7))="",0,IF(COUNTIF(INDIRECT(ADDRESS(($AN888-1)*36+($AO888-1)*12+6,COLUMN())):INDIRECT(ADDRESS(($AN888-1)*36+($AO888-1)*12+$AP888+4,COLUMN())),INDIRECT(ADDRESS(($AN888-1)*3+$AO888+5,$AP888+7)))&gt;=1,0,INDIRECT(ADDRESS(($AN888-1)*3+$AO888+5,$AP888+7)))))</f>
        <v>0</v>
      </c>
      <c r="AR888" s="4">
        <f ca="1">COUNTIF(INDIRECT("H"&amp;(ROW()+12*(($AN888-1)*3+$AO888)-ROW())/12+5):INDIRECT("S"&amp;(ROW()+12*(($AN888-1)*3+$AO888)-ROW())/12+5),AQ888)</f>
        <v>0</v>
      </c>
      <c r="AS888" s="6">
        <f ca="1">IF($AP888=1,IF(INDIRECT(ADDRESS(($AN888-1)*3+$AO888+5,$AP888+20))="",0,INDIRECT(ADDRESS(($AN888-1)*3+$AO888+5,$AP888+20))),IF(INDIRECT(ADDRESS(($AN888-1)*3+$AO888+5,$AP888+20))="",0,IF(COUNTIF(INDIRECT(ADDRESS(($AN888-1)*36+($AO888-1)*12+6,COLUMN())):INDIRECT(ADDRESS(($AN888-1)*36+($AO888-1)*12+$AP888+4,COLUMN())),INDIRECT(ADDRESS(($AN888-1)*3+$AO888+5,$AP888+20)))&gt;=1,0,INDIRECT(ADDRESS(($AN888-1)*3+$AO888+5,$AP888+20)))))</f>
        <v>0</v>
      </c>
      <c r="AT888" s="4">
        <f ca="1">COUNTIF(INDIRECT("U"&amp;(ROW()+12*(($AN888-1)*3+$AO888)-ROW())/12+5):INDIRECT("AF"&amp;(ROW()+12*(($AN888-1)*3+$AO888)-ROW())/12+5),AS888)</f>
        <v>0</v>
      </c>
      <c r="AU888" s="4">
        <f ca="1">IF(AND(AQ888+AS888&gt;0,AR888+AT888&gt;0),COUNTIF(AU$6:AU887,"&gt;0")+1,0)</f>
        <v>0</v>
      </c>
    </row>
    <row r="889" spans="40:47">
      <c r="AN889" s="4">
        <v>25</v>
      </c>
      <c r="AO889" s="4">
        <v>2</v>
      </c>
      <c r="AP889" s="4">
        <v>8</v>
      </c>
      <c r="AQ889" s="6">
        <f ca="1">IF($AP889=1,IF(INDIRECT(ADDRESS(($AN889-1)*3+$AO889+5,$AP889+7))="",0,INDIRECT(ADDRESS(($AN889-1)*3+$AO889+5,$AP889+7))),IF(INDIRECT(ADDRESS(($AN889-1)*3+$AO889+5,$AP889+7))="",0,IF(COUNTIF(INDIRECT(ADDRESS(($AN889-1)*36+($AO889-1)*12+6,COLUMN())):INDIRECT(ADDRESS(($AN889-1)*36+($AO889-1)*12+$AP889+4,COLUMN())),INDIRECT(ADDRESS(($AN889-1)*3+$AO889+5,$AP889+7)))&gt;=1,0,INDIRECT(ADDRESS(($AN889-1)*3+$AO889+5,$AP889+7)))))</f>
        <v>0</v>
      </c>
      <c r="AR889" s="4">
        <f ca="1">COUNTIF(INDIRECT("H"&amp;(ROW()+12*(($AN889-1)*3+$AO889)-ROW())/12+5):INDIRECT("S"&amp;(ROW()+12*(($AN889-1)*3+$AO889)-ROW())/12+5),AQ889)</f>
        <v>0</v>
      </c>
      <c r="AS889" s="6">
        <f ca="1">IF($AP889=1,IF(INDIRECT(ADDRESS(($AN889-1)*3+$AO889+5,$AP889+20))="",0,INDIRECT(ADDRESS(($AN889-1)*3+$AO889+5,$AP889+20))),IF(INDIRECT(ADDRESS(($AN889-1)*3+$AO889+5,$AP889+20))="",0,IF(COUNTIF(INDIRECT(ADDRESS(($AN889-1)*36+($AO889-1)*12+6,COLUMN())):INDIRECT(ADDRESS(($AN889-1)*36+($AO889-1)*12+$AP889+4,COLUMN())),INDIRECT(ADDRESS(($AN889-1)*3+$AO889+5,$AP889+20)))&gt;=1,0,INDIRECT(ADDRESS(($AN889-1)*3+$AO889+5,$AP889+20)))))</f>
        <v>0</v>
      </c>
      <c r="AT889" s="4">
        <f ca="1">COUNTIF(INDIRECT("U"&amp;(ROW()+12*(($AN889-1)*3+$AO889)-ROW())/12+5):INDIRECT("AF"&amp;(ROW()+12*(($AN889-1)*3+$AO889)-ROW())/12+5),AS889)</f>
        <v>0</v>
      </c>
      <c r="AU889" s="4">
        <f ca="1">IF(AND(AQ889+AS889&gt;0,AR889+AT889&gt;0),COUNTIF(AU$6:AU888,"&gt;0")+1,0)</f>
        <v>0</v>
      </c>
    </row>
    <row r="890" spans="40:47">
      <c r="AN890" s="4">
        <v>25</v>
      </c>
      <c r="AO890" s="4">
        <v>2</v>
      </c>
      <c r="AP890" s="4">
        <v>9</v>
      </c>
      <c r="AQ890" s="6">
        <f ca="1">IF($AP890=1,IF(INDIRECT(ADDRESS(($AN890-1)*3+$AO890+5,$AP890+7))="",0,INDIRECT(ADDRESS(($AN890-1)*3+$AO890+5,$AP890+7))),IF(INDIRECT(ADDRESS(($AN890-1)*3+$AO890+5,$AP890+7))="",0,IF(COUNTIF(INDIRECT(ADDRESS(($AN890-1)*36+($AO890-1)*12+6,COLUMN())):INDIRECT(ADDRESS(($AN890-1)*36+($AO890-1)*12+$AP890+4,COLUMN())),INDIRECT(ADDRESS(($AN890-1)*3+$AO890+5,$AP890+7)))&gt;=1,0,INDIRECT(ADDRESS(($AN890-1)*3+$AO890+5,$AP890+7)))))</f>
        <v>0</v>
      </c>
      <c r="AR890" s="4">
        <f ca="1">COUNTIF(INDIRECT("H"&amp;(ROW()+12*(($AN890-1)*3+$AO890)-ROW())/12+5):INDIRECT("S"&amp;(ROW()+12*(($AN890-1)*3+$AO890)-ROW())/12+5),AQ890)</f>
        <v>0</v>
      </c>
      <c r="AS890" s="6">
        <f ca="1">IF($AP890=1,IF(INDIRECT(ADDRESS(($AN890-1)*3+$AO890+5,$AP890+20))="",0,INDIRECT(ADDRESS(($AN890-1)*3+$AO890+5,$AP890+20))),IF(INDIRECT(ADDRESS(($AN890-1)*3+$AO890+5,$AP890+20))="",0,IF(COUNTIF(INDIRECT(ADDRESS(($AN890-1)*36+($AO890-1)*12+6,COLUMN())):INDIRECT(ADDRESS(($AN890-1)*36+($AO890-1)*12+$AP890+4,COLUMN())),INDIRECT(ADDRESS(($AN890-1)*3+$AO890+5,$AP890+20)))&gt;=1,0,INDIRECT(ADDRESS(($AN890-1)*3+$AO890+5,$AP890+20)))))</f>
        <v>0</v>
      </c>
      <c r="AT890" s="4">
        <f ca="1">COUNTIF(INDIRECT("U"&amp;(ROW()+12*(($AN890-1)*3+$AO890)-ROW())/12+5):INDIRECT("AF"&amp;(ROW()+12*(($AN890-1)*3+$AO890)-ROW())/12+5),AS890)</f>
        <v>0</v>
      </c>
      <c r="AU890" s="4">
        <f ca="1">IF(AND(AQ890+AS890&gt;0,AR890+AT890&gt;0),COUNTIF(AU$6:AU889,"&gt;0")+1,0)</f>
        <v>0</v>
      </c>
    </row>
    <row r="891" spans="40:47">
      <c r="AN891" s="4">
        <v>25</v>
      </c>
      <c r="AO891" s="4">
        <v>2</v>
      </c>
      <c r="AP891" s="4">
        <v>10</v>
      </c>
      <c r="AQ891" s="6">
        <f ca="1">IF($AP891=1,IF(INDIRECT(ADDRESS(($AN891-1)*3+$AO891+5,$AP891+7))="",0,INDIRECT(ADDRESS(($AN891-1)*3+$AO891+5,$AP891+7))),IF(INDIRECT(ADDRESS(($AN891-1)*3+$AO891+5,$AP891+7))="",0,IF(COUNTIF(INDIRECT(ADDRESS(($AN891-1)*36+($AO891-1)*12+6,COLUMN())):INDIRECT(ADDRESS(($AN891-1)*36+($AO891-1)*12+$AP891+4,COLUMN())),INDIRECT(ADDRESS(($AN891-1)*3+$AO891+5,$AP891+7)))&gt;=1,0,INDIRECT(ADDRESS(($AN891-1)*3+$AO891+5,$AP891+7)))))</f>
        <v>0</v>
      </c>
      <c r="AR891" s="4">
        <f ca="1">COUNTIF(INDIRECT("H"&amp;(ROW()+12*(($AN891-1)*3+$AO891)-ROW())/12+5):INDIRECT("S"&amp;(ROW()+12*(($AN891-1)*3+$AO891)-ROW())/12+5),AQ891)</f>
        <v>0</v>
      </c>
      <c r="AS891" s="6">
        <f ca="1">IF($AP891=1,IF(INDIRECT(ADDRESS(($AN891-1)*3+$AO891+5,$AP891+20))="",0,INDIRECT(ADDRESS(($AN891-1)*3+$AO891+5,$AP891+20))),IF(INDIRECT(ADDRESS(($AN891-1)*3+$AO891+5,$AP891+20))="",0,IF(COUNTIF(INDIRECT(ADDRESS(($AN891-1)*36+($AO891-1)*12+6,COLUMN())):INDIRECT(ADDRESS(($AN891-1)*36+($AO891-1)*12+$AP891+4,COLUMN())),INDIRECT(ADDRESS(($AN891-1)*3+$AO891+5,$AP891+20)))&gt;=1,0,INDIRECT(ADDRESS(($AN891-1)*3+$AO891+5,$AP891+20)))))</f>
        <v>0</v>
      </c>
      <c r="AT891" s="4">
        <f ca="1">COUNTIF(INDIRECT("U"&amp;(ROW()+12*(($AN891-1)*3+$AO891)-ROW())/12+5):INDIRECT("AF"&amp;(ROW()+12*(($AN891-1)*3+$AO891)-ROW())/12+5),AS891)</f>
        <v>0</v>
      </c>
      <c r="AU891" s="4">
        <f ca="1">IF(AND(AQ891+AS891&gt;0,AR891+AT891&gt;0),COUNTIF(AU$6:AU890,"&gt;0")+1,0)</f>
        <v>0</v>
      </c>
    </row>
    <row r="892" spans="40:47">
      <c r="AN892" s="4">
        <v>25</v>
      </c>
      <c r="AO892" s="4">
        <v>2</v>
      </c>
      <c r="AP892" s="4">
        <v>11</v>
      </c>
      <c r="AQ892" s="6">
        <f ca="1">IF($AP892=1,IF(INDIRECT(ADDRESS(($AN892-1)*3+$AO892+5,$AP892+7))="",0,INDIRECT(ADDRESS(($AN892-1)*3+$AO892+5,$AP892+7))),IF(INDIRECT(ADDRESS(($AN892-1)*3+$AO892+5,$AP892+7))="",0,IF(COUNTIF(INDIRECT(ADDRESS(($AN892-1)*36+($AO892-1)*12+6,COLUMN())):INDIRECT(ADDRESS(($AN892-1)*36+($AO892-1)*12+$AP892+4,COLUMN())),INDIRECT(ADDRESS(($AN892-1)*3+$AO892+5,$AP892+7)))&gt;=1,0,INDIRECT(ADDRESS(($AN892-1)*3+$AO892+5,$AP892+7)))))</f>
        <v>0</v>
      </c>
      <c r="AR892" s="4">
        <f ca="1">COUNTIF(INDIRECT("H"&amp;(ROW()+12*(($AN892-1)*3+$AO892)-ROW())/12+5):INDIRECT("S"&amp;(ROW()+12*(($AN892-1)*3+$AO892)-ROW())/12+5),AQ892)</f>
        <v>0</v>
      </c>
      <c r="AS892" s="6">
        <f ca="1">IF($AP892=1,IF(INDIRECT(ADDRESS(($AN892-1)*3+$AO892+5,$AP892+20))="",0,INDIRECT(ADDRESS(($AN892-1)*3+$AO892+5,$AP892+20))),IF(INDIRECT(ADDRESS(($AN892-1)*3+$AO892+5,$AP892+20))="",0,IF(COUNTIF(INDIRECT(ADDRESS(($AN892-1)*36+($AO892-1)*12+6,COLUMN())):INDIRECT(ADDRESS(($AN892-1)*36+($AO892-1)*12+$AP892+4,COLUMN())),INDIRECT(ADDRESS(($AN892-1)*3+$AO892+5,$AP892+20)))&gt;=1,0,INDIRECT(ADDRESS(($AN892-1)*3+$AO892+5,$AP892+20)))))</f>
        <v>0</v>
      </c>
      <c r="AT892" s="4">
        <f ca="1">COUNTIF(INDIRECT("U"&amp;(ROW()+12*(($AN892-1)*3+$AO892)-ROW())/12+5):INDIRECT("AF"&amp;(ROW()+12*(($AN892-1)*3+$AO892)-ROW())/12+5),AS892)</f>
        <v>0</v>
      </c>
      <c r="AU892" s="4">
        <f ca="1">IF(AND(AQ892+AS892&gt;0,AR892+AT892&gt;0),COUNTIF(AU$6:AU891,"&gt;0")+1,0)</f>
        <v>0</v>
      </c>
    </row>
    <row r="893" spans="40:47">
      <c r="AN893" s="4">
        <v>25</v>
      </c>
      <c r="AO893" s="4">
        <v>2</v>
      </c>
      <c r="AP893" s="4">
        <v>12</v>
      </c>
      <c r="AQ893" s="6">
        <f ca="1">IF($AP893=1,IF(INDIRECT(ADDRESS(($AN893-1)*3+$AO893+5,$AP893+7))="",0,INDIRECT(ADDRESS(($AN893-1)*3+$AO893+5,$AP893+7))),IF(INDIRECT(ADDRESS(($AN893-1)*3+$AO893+5,$AP893+7))="",0,IF(COUNTIF(INDIRECT(ADDRESS(($AN893-1)*36+($AO893-1)*12+6,COLUMN())):INDIRECT(ADDRESS(($AN893-1)*36+($AO893-1)*12+$AP893+4,COLUMN())),INDIRECT(ADDRESS(($AN893-1)*3+$AO893+5,$AP893+7)))&gt;=1,0,INDIRECT(ADDRESS(($AN893-1)*3+$AO893+5,$AP893+7)))))</f>
        <v>0</v>
      </c>
      <c r="AR893" s="4">
        <f ca="1">COUNTIF(INDIRECT("H"&amp;(ROW()+12*(($AN893-1)*3+$AO893)-ROW())/12+5):INDIRECT("S"&amp;(ROW()+12*(($AN893-1)*3+$AO893)-ROW())/12+5),AQ893)</f>
        <v>0</v>
      </c>
      <c r="AS893" s="6">
        <f ca="1">IF($AP893=1,IF(INDIRECT(ADDRESS(($AN893-1)*3+$AO893+5,$AP893+20))="",0,INDIRECT(ADDRESS(($AN893-1)*3+$AO893+5,$AP893+20))),IF(INDIRECT(ADDRESS(($AN893-1)*3+$AO893+5,$AP893+20))="",0,IF(COUNTIF(INDIRECT(ADDRESS(($AN893-1)*36+($AO893-1)*12+6,COLUMN())):INDIRECT(ADDRESS(($AN893-1)*36+($AO893-1)*12+$AP893+4,COLUMN())),INDIRECT(ADDRESS(($AN893-1)*3+$AO893+5,$AP893+20)))&gt;=1,0,INDIRECT(ADDRESS(($AN893-1)*3+$AO893+5,$AP893+20)))))</f>
        <v>0</v>
      </c>
      <c r="AT893" s="4">
        <f ca="1">COUNTIF(INDIRECT("U"&amp;(ROW()+12*(($AN893-1)*3+$AO893)-ROW())/12+5):INDIRECT("AF"&amp;(ROW()+12*(($AN893-1)*3+$AO893)-ROW())/12+5),AS893)</f>
        <v>0</v>
      </c>
      <c r="AU893" s="4">
        <f ca="1">IF(AND(AQ893+AS893&gt;0,AR893+AT893&gt;0),COUNTIF(AU$6:AU892,"&gt;0")+1,0)</f>
        <v>0</v>
      </c>
    </row>
    <row r="894" spans="40:47">
      <c r="AN894" s="4">
        <v>25</v>
      </c>
      <c r="AO894" s="4">
        <v>3</v>
      </c>
      <c r="AP894" s="4">
        <v>1</v>
      </c>
      <c r="AQ894" s="6">
        <f ca="1">IF($AP894=1,IF(INDIRECT(ADDRESS(($AN894-1)*3+$AO894+5,$AP894+7))="",0,INDIRECT(ADDRESS(($AN894-1)*3+$AO894+5,$AP894+7))),IF(INDIRECT(ADDRESS(($AN894-1)*3+$AO894+5,$AP894+7))="",0,IF(COUNTIF(INDIRECT(ADDRESS(($AN894-1)*36+($AO894-1)*12+6,COLUMN())):INDIRECT(ADDRESS(($AN894-1)*36+($AO894-1)*12+$AP894+4,COLUMN())),INDIRECT(ADDRESS(($AN894-1)*3+$AO894+5,$AP894+7)))&gt;=1,0,INDIRECT(ADDRESS(($AN894-1)*3+$AO894+5,$AP894+7)))))</f>
        <v>0</v>
      </c>
      <c r="AR894" s="4">
        <f ca="1">COUNTIF(INDIRECT("H"&amp;(ROW()+12*(($AN894-1)*3+$AO894)-ROW())/12+5):INDIRECT("S"&amp;(ROW()+12*(($AN894-1)*3+$AO894)-ROW())/12+5),AQ894)</f>
        <v>0</v>
      </c>
      <c r="AS894" s="6">
        <f ca="1">IF($AP894=1,IF(INDIRECT(ADDRESS(($AN894-1)*3+$AO894+5,$AP894+20))="",0,INDIRECT(ADDRESS(($AN894-1)*3+$AO894+5,$AP894+20))),IF(INDIRECT(ADDRESS(($AN894-1)*3+$AO894+5,$AP894+20))="",0,IF(COUNTIF(INDIRECT(ADDRESS(($AN894-1)*36+($AO894-1)*12+6,COLUMN())):INDIRECT(ADDRESS(($AN894-1)*36+($AO894-1)*12+$AP894+4,COLUMN())),INDIRECT(ADDRESS(($AN894-1)*3+$AO894+5,$AP894+20)))&gt;=1,0,INDIRECT(ADDRESS(($AN894-1)*3+$AO894+5,$AP894+20)))))</f>
        <v>0</v>
      </c>
      <c r="AT894" s="4">
        <f ca="1">COUNTIF(INDIRECT("U"&amp;(ROW()+12*(($AN894-1)*3+$AO894)-ROW())/12+5):INDIRECT("AF"&amp;(ROW()+12*(($AN894-1)*3+$AO894)-ROW())/12+5),AS894)</f>
        <v>0</v>
      </c>
      <c r="AU894" s="4">
        <f ca="1">IF(AND(AQ894+AS894&gt;0,AR894+AT894&gt;0),COUNTIF(AU$6:AU893,"&gt;0")+1,0)</f>
        <v>0</v>
      </c>
    </row>
    <row r="895" spans="40:47">
      <c r="AN895" s="4">
        <v>25</v>
      </c>
      <c r="AO895" s="4">
        <v>3</v>
      </c>
      <c r="AP895" s="4">
        <v>2</v>
      </c>
      <c r="AQ895" s="6">
        <f ca="1">IF($AP895=1,IF(INDIRECT(ADDRESS(($AN895-1)*3+$AO895+5,$AP895+7))="",0,INDIRECT(ADDRESS(($AN895-1)*3+$AO895+5,$AP895+7))),IF(INDIRECT(ADDRESS(($AN895-1)*3+$AO895+5,$AP895+7))="",0,IF(COUNTIF(INDIRECT(ADDRESS(($AN895-1)*36+($AO895-1)*12+6,COLUMN())):INDIRECT(ADDRESS(($AN895-1)*36+($AO895-1)*12+$AP895+4,COLUMN())),INDIRECT(ADDRESS(($AN895-1)*3+$AO895+5,$AP895+7)))&gt;=1,0,INDIRECT(ADDRESS(($AN895-1)*3+$AO895+5,$AP895+7)))))</f>
        <v>0</v>
      </c>
      <c r="AR895" s="4">
        <f ca="1">COUNTIF(INDIRECT("H"&amp;(ROW()+12*(($AN895-1)*3+$AO895)-ROW())/12+5):INDIRECT("S"&amp;(ROW()+12*(($AN895-1)*3+$AO895)-ROW())/12+5),AQ895)</f>
        <v>0</v>
      </c>
      <c r="AS895" s="6">
        <f ca="1">IF($AP895=1,IF(INDIRECT(ADDRESS(($AN895-1)*3+$AO895+5,$AP895+20))="",0,INDIRECT(ADDRESS(($AN895-1)*3+$AO895+5,$AP895+20))),IF(INDIRECT(ADDRESS(($AN895-1)*3+$AO895+5,$AP895+20))="",0,IF(COUNTIF(INDIRECT(ADDRESS(($AN895-1)*36+($AO895-1)*12+6,COLUMN())):INDIRECT(ADDRESS(($AN895-1)*36+($AO895-1)*12+$AP895+4,COLUMN())),INDIRECT(ADDRESS(($AN895-1)*3+$AO895+5,$AP895+20)))&gt;=1,0,INDIRECT(ADDRESS(($AN895-1)*3+$AO895+5,$AP895+20)))))</f>
        <v>0</v>
      </c>
      <c r="AT895" s="4">
        <f ca="1">COUNTIF(INDIRECT("U"&amp;(ROW()+12*(($AN895-1)*3+$AO895)-ROW())/12+5):INDIRECT("AF"&amp;(ROW()+12*(($AN895-1)*3+$AO895)-ROW())/12+5),AS895)</f>
        <v>0</v>
      </c>
      <c r="AU895" s="4">
        <f ca="1">IF(AND(AQ895+AS895&gt;0,AR895+AT895&gt;0),COUNTIF(AU$6:AU894,"&gt;0")+1,0)</f>
        <v>0</v>
      </c>
    </row>
    <row r="896" spans="40:47">
      <c r="AN896" s="4">
        <v>25</v>
      </c>
      <c r="AO896" s="4">
        <v>3</v>
      </c>
      <c r="AP896" s="4">
        <v>3</v>
      </c>
      <c r="AQ896" s="6">
        <f ca="1">IF($AP896=1,IF(INDIRECT(ADDRESS(($AN896-1)*3+$AO896+5,$AP896+7))="",0,INDIRECT(ADDRESS(($AN896-1)*3+$AO896+5,$AP896+7))),IF(INDIRECT(ADDRESS(($AN896-1)*3+$AO896+5,$AP896+7))="",0,IF(COUNTIF(INDIRECT(ADDRESS(($AN896-1)*36+($AO896-1)*12+6,COLUMN())):INDIRECT(ADDRESS(($AN896-1)*36+($AO896-1)*12+$AP896+4,COLUMN())),INDIRECT(ADDRESS(($AN896-1)*3+$AO896+5,$AP896+7)))&gt;=1,0,INDIRECT(ADDRESS(($AN896-1)*3+$AO896+5,$AP896+7)))))</f>
        <v>0</v>
      </c>
      <c r="AR896" s="4">
        <f ca="1">COUNTIF(INDIRECT("H"&amp;(ROW()+12*(($AN896-1)*3+$AO896)-ROW())/12+5):INDIRECT("S"&amp;(ROW()+12*(($AN896-1)*3+$AO896)-ROW())/12+5),AQ896)</f>
        <v>0</v>
      </c>
      <c r="AS896" s="6">
        <f ca="1">IF($AP896=1,IF(INDIRECT(ADDRESS(($AN896-1)*3+$AO896+5,$AP896+20))="",0,INDIRECT(ADDRESS(($AN896-1)*3+$AO896+5,$AP896+20))),IF(INDIRECT(ADDRESS(($AN896-1)*3+$AO896+5,$AP896+20))="",0,IF(COUNTIF(INDIRECT(ADDRESS(($AN896-1)*36+($AO896-1)*12+6,COLUMN())):INDIRECT(ADDRESS(($AN896-1)*36+($AO896-1)*12+$AP896+4,COLUMN())),INDIRECT(ADDRESS(($AN896-1)*3+$AO896+5,$AP896+20)))&gt;=1,0,INDIRECT(ADDRESS(($AN896-1)*3+$AO896+5,$AP896+20)))))</f>
        <v>0</v>
      </c>
      <c r="AT896" s="4">
        <f ca="1">COUNTIF(INDIRECT("U"&amp;(ROW()+12*(($AN896-1)*3+$AO896)-ROW())/12+5):INDIRECT("AF"&amp;(ROW()+12*(($AN896-1)*3+$AO896)-ROW())/12+5),AS896)</f>
        <v>0</v>
      </c>
      <c r="AU896" s="4">
        <f ca="1">IF(AND(AQ896+AS896&gt;0,AR896+AT896&gt;0),COUNTIF(AU$6:AU895,"&gt;0")+1,0)</f>
        <v>0</v>
      </c>
    </row>
    <row r="897" spans="40:47">
      <c r="AN897" s="4">
        <v>25</v>
      </c>
      <c r="AO897" s="4">
        <v>3</v>
      </c>
      <c r="AP897" s="4">
        <v>4</v>
      </c>
      <c r="AQ897" s="6">
        <f ca="1">IF($AP897=1,IF(INDIRECT(ADDRESS(($AN897-1)*3+$AO897+5,$AP897+7))="",0,INDIRECT(ADDRESS(($AN897-1)*3+$AO897+5,$AP897+7))),IF(INDIRECT(ADDRESS(($AN897-1)*3+$AO897+5,$AP897+7))="",0,IF(COUNTIF(INDIRECT(ADDRESS(($AN897-1)*36+($AO897-1)*12+6,COLUMN())):INDIRECT(ADDRESS(($AN897-1)*36+($AO897-1)*12+$AP897+4,COLUMN())),INDIRECT(ADDRESS(($AN897-1)*3+$AO897+5,$AP897+7)))&gt;=1,0,INDIRECT(ADDRESS(($AN897-1)*3+$AO897+5,$AP897+7)))))</f>
        <v>0</v>
      </c>
      <c r="AR897" s="4">
        <f ca="1">COUNTIF(INDIRECT("H"&amp;(ROW()+12*(($AN897-1)*3+$AO897)-ROW())/12+5):INDIRECT("S"&amp;(ROW()+12*(($AN897-1)*3+$AO897)-ROW())/12+5),AQ897)</f>
        <v>0</v>
      </c>
      <c r="AS897" s="6">
        <f ca="1">IF($AP897=1,IF(INDIRECT(ADDRESS(($AN897-1)*3+$AO897+5,$AP897+20))="",0,INDIRECT(ADDRESS(($AN897-1)*3+$AO897+5,$AP897+20))),IF(INDIRECT(ADDRESS(($AN897-1)*3+$AO897+5,$AP897+20))="",0,IF(COUNTIF(INDIRECT(ADDRESS(($AN897-1)*36+($AO897-1)*12+6,COLUMN())):INDIRECT(ADDRESS(($AN897-1)*36+($AO897-1)*12+$AP897+4,COLUMN())),INDIRECT(ADDRESS(($AN897-1)*3+$AO897+5,$AP897+20)))&gt;=1,0,INDIRECT(ADDRESS(($AN897-1)*3+$AO897+5,$AP897+20)))))</f>
        <v>0</v>
      </c>
      <c r="AT897" s="4">
        <f ca="1">COUNTIF(INDIRECT("U"&amp;(ROW()+12*(($AN897-1)*3+$AO897)-ROW())/12+5):INDIRECT("AF"&amp;(ROW()+12*(($AN897-1)*3+$AO897)-ROW())/12+5),AS897)</f>
        <v>0</v>
      </c>
      <c r="AU897" s="4">
        <f ca="1">IF(AND(AQ897+AS897&gt;0,AR897+AT897&gt;0),COUNTIF(AU$6:AU896,"&gt;0")+1,0)</f>
        <v>0</v>
      </c>
    </row>
    <row r="898" spans="40:47">
      <c r="AN898" s="4">
        <v>25</v>
      </c>
      <c r="AO898" s="4">
        <v>3</v>
      </c>
      <c r="AP898" s="4">
        <v>5</v>
      </c>
      <c r="AQ898" s="6">
        <f ca="1">IF($AP898=1,IF(INDIRECT(ADDRESS(($AN898-1)*3+$AO898+5,$AP898+7))="",0,INDIRECT(ADDRESS(($AN898-1)*3+$AO898+5,$AP898+7))),IF(INDIRECT(ADDRESS(($AN898-1)*3+$AO898+5,$AP898+7))="",0,IF(COUNTIF(INDIRECT(ADDRESS(($AN898-1)*36+($AO898-1)*12+6,COLUMN())):INDIRECT(ADDRESS(($AN898-1)*36+($AO898-1)*12+$AP898+4,COLUMN())),INDIRECT(ADDRESS(($AN898-1)*3+$AO898+5,$AP898+7)))&gt;=1,0,INDIRECT(ADDRESS(($AN898-1)*3+$AO898+5,$AP898+7)))))</f>
        <v>0</v>
      </c>
      <c r="AR898" s="4">
        <f ca="1">COUNTIF(INDIRECT("H"&amp;(ROW()+12*(($AN898-1)*3+$AO898)-ROW())/12+5):INDIRECT("S"&amp;(ROW()+12*(($AN898-1)*3+$AO898)-ROW())/12+5),AQ898)</f>
        <v>0</v>
      </c>
      <c r="AS898" s="6">
        <f ca="1">IF($AP898=1,IF(INDIRECT(ADDRESS(($AN898-1)*3+$AO898+5,$AP898+20))="",0,INDIRECT(ADDRESS(($AN898-1)*3+$AO898+5,$AP898+20))),IF(INDIRECT(ADDRESS(($AN898-1)*3+$AO898+5,$AP898+20))="",0,IF(COUNTIF(INDIRECT(ADDRESS(($AN898-1)*36+($AO898-1)*12+6,COLUMN())):INDIRECT(ADDRESS(($AN898-1)*36+($AO898-1)*12+$AP898+4,COLUMN())),INDIRECT(ADDRESS(($AN898-1)*3+$AO898+5,$AP898+20)))&gt;=1,0,INDIRECT(ADDRESS(($AN898-1)*3+$AO898+5,$AP898+20)))))</f>
        <v>0</v>
      </c>
      <c r="AT898" s="4">
        <f ca="1">COUNTIF(INDIRECT("U"&amp;(ROW()+12*(($AN898-1)*3+$AO898)-ROW())/12+5):INDIRECT("AF"&amp;(ROW()+12*(($AN898-1)*3+$AO898)-ROW())/12+5),AS898)</f>
        <v>0</v>
      </c>
      <c r="AU898" s="4">
        <f ca="1">IF(AND(AQ898+AS898&gt;0,AR898+AT898&gt;0),COUNTIF(AU$6:AU897,"&gt;0")+1,0)</f>
        <v>0</v>
      </c>
    </row>
    <row r="899" spans="40:47">
      <c r="AN899" s="4">
        <v>25</v>
      </c>
      <c r="AO899" s="4">
        <v>3</v>
      </c>
      <c r="AP899" s="4">
        <v>6</v>
      </c>
      <c r="AQ899" s="6">
        <f ca="1">IF($AP899=1,IF(INDIRECT(ADDRESS(($AN899-1)*3+$AO899+5,$AP899+7))="",0,INDIRECT(ADDRESS(($AN899-1)*3+$AO899+5,$AP899+7))),IF(INDIRECT(ADDRESS(($AN899-1)*3+$AO899+5,$AP899+7))="",0,IF(COUNTIF(INDIRECT(ADDRESS(($AN899-1)*36+($AO899-1)*12+6,COLUMN())):INDIRECT(ADDRESS(($AN899-1)*36+($AO899-1)*12+$AP899+4,COLUMN())),INDIRECT(ADDRESS(($AN899-1)*3+$AO899+5,$AP899+7)))&gt;=1,0,INDIRECT(ADDRESS(($AN899-1)*3+$AO899+5,$AP899+7)))))</f>
        <v>0</v>
      </c>
      <c r="AR899" s="4">
        <f ca="1">COUNTIF(INDIRECT("H"&amp;(ROW()+12*(($AN899-1)*3+$AO899)-ROW())/12+5):INDIRECT("S"&amp;(ROW()+12*(($AN899-1)*3+$AO899)-ROW())/12+5),AQ899)</f>
        <v>0</v>
      </c>
      <c r="AS899" s="6">
        <f ca="1">IF($AP899=1,IF(INDIRECT(ADDRESS(($AN899-1)*3+$AO899+5,$AP899+20))="",0,INDIRECT(ADDRESS(($AN899-1)*3+$AO899+5,$AP899+20))),IF(INDIRECT(ADDRESS(($AN899-1)*3+$AO899+5,$AP899+20))="",0,IF(COUNTIF(INDIRECT(ADDRESS(($AN899-1)*36+($AO899-1)*12+6,COLUMN())):INDIRECT(ADDRESS(($AN899-1)*36+($AO899-1)*12+$AP899+4,COLUMN())),INDIRECT(ADDRESS(($AN899-1)*3+$AO899+5,$AP899+20)))&gt;=1,0,INDIRECT(ADDRESS(($AN899-1)*3+$AO899+5,$AP899+20)))))</f>
        <v>0</v>
      </c>
      <c r="AT899" s="4">
        <f ca="1">COUNTIF(INDIRECT("U"&amp;(ROW()+12*(($AN899-1)*3+$AO899)-ROW())/12+5):INDIRECT("AF"&amp;(ROW()+12*(($AN899-1)*3+$AO899)-ROW())/12+5),AS899)</f>
        <v>0</v>
      </c>
      <c r="AU899" s="4">
        <f ca="1">IF(AND(AQ899+AS899&gt;0,AR899+AT899&gt;0),COUNTIF(AU$6:AU898,"&gt;0")+1,0)</f>
        <v>0</v>
      </c>
    </row>
    <row r="900" spans="40:47">
      <c r="AN900" s="4">
        <v>25</v>
      </c>
      <c r="AO900" s="4">
        <v>3</v>
      </c>
      <c r="AP900" s="4">
        <v>7</v>
      </c>
      <c r="AQ900" s="6">
        <f ca="1">IF($AP900=1,IF(INDIRECT(ADDRESS(($AN900-1)*3+$AO900+5,$AP900+7))="",0,INDIRECT(ADDRESS(($AN900-1)*3+$AO900+5,$AP900+7))),IF(INDIRECT(ADDRESS(($AN900-1)*3+$AO900+5,$AP900+7))="",0,IF(COUNTIF(INDIRECT(ADDRESS(($AN900-1)*36+($AO900-1)*12+6,COLUMN())):INDIRECT(ADDRESS(($AN900-1)*36+($AO900-1)*12+$AP900+4,COLUMN())),INDIRECT(ADDRESS(($AN900-1)*3+$AO900+5,$AP900+7)))&gt;=1,0,INDIRECT(ADDRESS(($AN900-1)*3+$AO900+5,$AP900+7)))))</f>
        <v>0</v>
      </c>
      <c r="AR900" s="4">
        <f ca="1">COUNTIF(INDIRECT("H"&amp;(ROW()+12*(($AN900-1)*3+$AO900)-ROW())/12+5):INDIRECT("S"&amp;(ROW()+12*(($AN900-1)*3+$AO900)-ROW())/12+5),AQ900)</f>
        <v>0</v>
      </c>
      <c r="AS900" s="6">
        <f ca="1">IF($AP900=1,IF(INDIRECT(ADDRESS(($AN900-1)*3+$AO900+5,$AP900+20))="",0,INDIRECT(ADDRESS(($AN900-1)*3+$AO900+5,$AP900+20))),IF(INDIRECT(ADDRESS(($AN900-1)*3+$AO900+5,$AP900+20))="",0,IF(COUNTIF(INDIRECT(ADDRESS(($AN900-1)*36+($AO900-1)*12+6,COLUMN())):INDIRECT(ADDRESS(($AN900-1)*36+($AO900-1)*12+$AP900+4,COLUMN())),INDIRECT(ADDRESS(($AN900-1)*3+$AO900+5,$AP900+20)))&gt;=1,0,INDIRECT(ADDRESS(($AN900-1)*3+$AO900+5,$AP900+20)))))</f>
        <v>0</v>
      </c>
      <c r="AT900" s="4">
        <f ca="1">COUNTIF(INDIRECT("U"&amp;(ROW()+12*(($AN900-1)*3+$AO900)-ROW())/12+5):INDIRECT("AF"&amp;(ROW()+12*(($AN900-1)*3+$AO900)-ROW())/12+5),AS900)</f>
        <v>0</v>
      </c>
      <c r="AU900" s="4">
        <f ca="1">IF(AND(AQ900+AS900&gt;0,AR900+AT900&gt;0),COUNTIF(AU$6:AU899,"&gt;0")+1,0)</f>
        <v>0</v>
      </c>
    </row>
    <row r="901" spans="40:47">
      <c r="AN901" s="4">
        <v>25</v>
      </c>
      <c r="AO901" s="4">
        <v>3</v>
      </c>
      <c r="AP901" s="4">
        <v>8</v>
      </c>
      <c r="AQ901" s="6">
        <f ca="1">IF($AP901=1,IF(INDIRECT(ADDRESS(($AN901-1)*3+$AO901+5,$AP901+7))="",0,INDIRECT(ADDRESS(($AN901-1)*3+$AO901+5,$AP901+7))),IF(INDIRECT(ADDRESS(($AN901-1)*3+$AO901+5,$AP901+7))="",0,IF(COUNTIF(INDIRECT(ADDRESS(($AN901-1)*36+($AO901-1)*12+6,COLUMN())):INDIRECT(ADDRESS(($AN901-1)*36+($AO901-1)*12+$AP901+4,COLUMN())),INDIRECT(ADDRESS(($AN901-1)*3+$AO901+5,$AP901+7)))&gt;=1,0,INDIRECT(ADDRESS(($AN901-1)*3+$AO901+5,$AP901+7)))))</f>
        <v>0</v>
      </c>
      <c r="AR901" s="4">
        <f ca="1">COUNTIF(INDIRECT("H"&amp;(ROW()+12*(($AN901-1)*3+$AO901)-ROW())/12+5):INDIRECT("S"&amp;(ROW()+12*(($AN901-1)*3+$AO901)-ROW())/12+5),AQ901)</f>
        <v>0</v>
      </c>
      <c r="AS901" s="6">
        <f ca="1">IF($AP901=1,IF(INDIRECT(ADDRESS(($AN901-1)*3+$AO901+5,$AP901+20))="",0,INDIRECT(ADDRESS(($AN901-1)*3+$AO901+5,$AP901+20))),IF(INDIRECT(ADDRESS(($AN901-1)*3+$AO901+5,$AP901+20))="",0,IF(COUNTIF(INDIRECT(ADDRESS(($AN901-1)*36+($AO901-1)*12+6,COLUMN())):INDIRECT(ADDRESS(($AN901-1)*36+($AO901-1)*12+$AP901+4,COLUMN())),INDIRECT(ADDRESS(($AN901-1)*3+$AO901+5,$AP901+20)))&gt;=1,0,INDIRECT(ADDRESS(($AN901-1)*3+$AO901+5,$AP901+20)))))</f>
        <v>0</v>
      </c>
      <c r="AT901" s="4">
        <f ca="1">COUNTIF(INDIRECT("U"&amp;(ROW()+12*(($AN901-1)*3+$AO901)-ROW())/12+5):INDIRECT("AF"&amp;(ROW()+12*(($AN901-1)*3+$AO901)-ROW())/12+5),AS901)</f>
        <v>0</v>
      </c>
      <c r="AU901" s="4">
        <f ca="1">IF(AND(AQ901+AS901&gt;0,AR901+AT901&gt;0),COUNTIF(AU$6:AU900,"&gt;0")+1,0)</f>
        <v>0</v>
      </c>
    </row>
    <row r="902" spans="40:47">
      <c r="AN902" s="4">
        <v>25</v>
      </c>
      <c r="AO902" s="4">
        <v>3</v>
      </c>
      <c r="AP902" s="4">
        <v>9</v>
      </c>
      <c r="AQ902" s="6">
        <f ca="1">IF($AP902=1,IF(INDIRECT(ADDRESS(($AN902-1)*3+$AO902+5,$AP902+7))="",0,INDIRECT(ADDRESS(($AN902-1)*3+$AO902+5,$AP902+7))),IF(INDIRECT(ADDRESS(($AN902-1)*3+$AO902+5,$AP902+7))="",0,IF(COUNTIF(INDIRECT(ADDRESS(($AN902-1)*36+($AO902-1)*12+6,COLUMN())):INDIRECT(ADDRESS(($AN902-1)*36+($AO902-1)*12+$AP902+4,COLUMN())),INDIRECT(ADDRESS(($AN902-1)*3+$AO902+5,$AP902+7)))&gt;=1,0,INDIRECT(ADDRESS(($AN902-1)*3+$AO902+5,$AP902+7)))))</f>
        <v>0</v>
      </c>
      <c r="AR902" s="4">
        <f ca="1">COUNTIF(INDIRECT("H"&amp;(ROW()+12*(($AN902-1)*3+$AO902)-ROW())/12+5):INDIRECT("S"&amp;(ROW()+12*(($AN902-1)*3+$AO902)-ROW())/12+5),AQ902)</f>
        <v>0</v>
      </c>
      <c r="AS902" s="6">
        <f ca="1">IF($AP902=1,IF(INDIRECT(ADDRESS(($AN902-1)*3+$AO902+5,$AP902+20))="",0,INDIRECT(ADDRESS(($AN902-1)*3+$AO902+5,$AP902+20))),IF(INDIRECT(ADDRESS(($AN902-1)*3+$AO902+5,$AP902+20))="",0,IF(COUNTIF(INDIRECT(ADDRESS(($AN902-1)*36+($AO902-1)*12+6,COLUMN())):INDIRECT(ADDRESS(($AN902-1)*36+($AO902-1)*12+$AP902+4,COLUMN())),INDIRECT(ADDRESS(($AN902-1)*3+$AO902+5,$AP902+20)))&gt;=1,0,INDIRECT(ADDRESS(($AN902-1)*3+$AO902+5,$AP902+20)))))</f>
        <v>0</v>
      </c>
      <c r="AT902" s="4">
        <f ca="1">COUNTIF(INDIRECT("U"&amp;(ROW()+12*(($AN902-1)*3+$AO902)-ROW())/12+5):INDIRECT("AF"&amp;(ROW()+12*(($AN902-1)*3+$AO902)-ROW())/12+5),AS902)</f>
        <v>0</v>
      </c>
      <c r="AU902" s="4">
        <f ca="1">IF(AND(AQ902+AS902&gt;0,AR902+AT902&gt;0),COUNTIF(AU$6:AU901,"&gt;0")+1,0)</f>
        <v>0</v>
      </c>
    </row>
    <row r="903" spans="40:47">
      <c r="AN903" s="4">
        <v>25</v>
      </c>
      <c r="AO903" s="4">
        <v>3</v>
      </c>
      <c r="AP903" s="4">
        <v>10</v>
      </c>
      <c r="AQ903" s="6">
        <f ca="1">IF($AP903=1,IF(INDIRECT(ADDRESS(($AN903-1)*3+$AO903+5,$AP903+7))="",0,INDIRECT(ADDRESS(($AN903-1)*3+$AO903+5,$AP903+7))),IF(INDIRECT(ADDRESS(($AN903-1)*3+$AO903+5,$AP903+7))="",0,IF(COUNTIF(INDIRECT(ADDRESS(($AN903-1)*36+($AO903-1)*12+6,COLUMN())):INDIRECT(ADDRESS(($AN903-1)*36+($AO903-1)*12+$AP903+4,COLUMN())),INDIRECT(ADDRESS(($AN903-1)*3+$AO903+5,$AP903+7)))&gt;=1,0,INDIRECT(ADDRESS(($AN903-1)*3+$AO903+5,$AP903+7)))))</f>
        <v>0</v>
      </c>
      <c r="AR903" s="4">
        <f ca="1">COUNTIF(INDIRECT("H"&amp;(ROW()+12*(($AN903-1)*3+$AO903)-ROW())/12+5):INDIRECT("S"&amp;(ROW()+12*(($AN903-1)*3+$AO903)-ROW())/12+5),AQ903)</f>
        <v>0</v>
      </c>
      <c r="AS903" s="6">
        <f ca="1">IF($AP903=1,IF(INDIRECT(ADDRESS(($AN903-1)*3+$AO903+5,$AP903+20))="",0,INDIRECT(ADDRESS(($AN903-1)*3+$AO903+5,$AP903+20))),IF(INDIRECT(ADDRESS(($AN903-1)*3+$AO903+5,$AP903+20))="",0,IF(COUNTIF(INDIRECT(ADDRESS(($AN903-1)*36+($AO903-1)*12+6,COLUMN())):INDIRECT(ADDRESS(($AN903-1)*36+($AO903-1)*12+$AP903+4,COLUMN())),INDIRECT(ADDRESS(($AN903-1)*3+$AO903+5,$AP903+20)))&gt;=1,0,INDIRECT(ADDRESS(($AN903-1)*3+$AO903+5,$AP903+20)))))</f>
        <v>0</v>
      </c>
      <c r="AT903" s="4">
        <f ca="1">COUNTIF(INDIRECT("U"&amp;(ROW()+12*(($AN903-1)*3+$AO903)-ROW())/12+5):INDIRECT("AF"&amp;(ROW()+12*(($AN903-1)*3+$AO903)-ROW())/12+5),AS903)</f>
        <v>0</v>
      </c>
      <c r="AU903" s="4">
        <f ca="1">IF(AND(AQ903+AS903&gt;0,AR903+AT903&gt;0),COUNTIF(AU$6:AU902,"&gt;0")+1,0)</f>
        <v>0</v>
      </c>
    </row>
    <row r="904" spans="40:47">
      <c r="AN904" s="4">
        <v>25</v>
      </c>
      <c r="AO904" s="4">
        <v>3</v>
      </c>
      <c r="AP904" s="4">
        <v>11</v>
      </c>
      <c r="AQ904" s="6">
        <f ca="1">IF($AP904=1,IF(INDIRECT(ADDRESS(($AN904-1)*3+$AO904+5,$AP904+7))="",0,INDIRECT(ADDRESS(($AN904-1)*3+$AO904+5,$AP904+7))),IF(INDIRECT(ADDRESS(($AN904-1)*3+$AO904+5,$AP904+7))="",0,IF(COUNTIF(INDIRECT(ADDRESS(($AN904-1)*36+($AO904-1)*12+6,COLUMN())):INDIRECT(ADDRESS(($AN904-1)*36+($AO904-1)*12+$AP904+4,COLUMN())),INDIRECT(ADDRESS(($AN904-1)*3+$AO904+5,$AP904+7)))&gt;=1,0,INDIRECT(ADDRESS(($AN904-1)*3+$AO904+5,$AP904+7)))))</f>
        <v>0</v>
      </c>
      <c r="AR904" s="4">
        <f ca="1">COUNTIF(INDIRECT("H"&amp;(ROW()+12*(($AN904-1)*3+$AO904)-ROW())/12+5):INDIRECT("S"&amp;(ROW()+12*(($AN904-1)*3+$AO904)-ROW())/12+5),AQ904)</f>
        <v>0</v>
      </c>
      <c r="AS904" s="6">
        <f ca="1">IF($AP904=1,IF(INDIRECT(ADDRESS(($AN904-1)*3+$AO904+5,$AP904+20))="",0,INDIRECT(ADDRESS(($AN904-1)*3+$AO904+5,$AP904+20))),IF(INDIRECT(ADDRESS(($AN904-1)*3+$AO904+5,$AP904+20))="",0,IF(COUNTIF(INDIRECT(ADDRESS(($AN904-1)*36+($AO904-1)*12+6,COLUMN())):INDIRECT(ADDRESS(($AN904-1)*36+($AO904-1)*12+$AP904+4,COLUMN())),INDIRECT(ADDRESS(($AN904-1)*3+$AO904+5,$AP904+20)))&gt;=1,0,INDIRECT(ADDRESS(($AN904-1)*3+$AO904+5,$AP904+20)))))</f>
        <v>0</v>
      </c>
      <c r="AT904" s="4">
        <f ca="1">COUNTIF(INDIRECT("U"&amp;(ROW()+12*(($AN904-1)*3+$AO904)-ROW())/12+5):INDIRECT("AF"&amp;(ROW()+12*(($AN904-1)*3+$AO904)-ROW())/12+5),AS904)</f>
        <v>0</v>
      </c>
      <c r="AU904" s="4">
        <f ca="1">IF(AND(AQ904+AS904&gt;0,AR904+AT904&gt;0),COUNTIF(AU$6:AU903,"&gt;0")+1,0)</f>
        <v>0</v>
      </c>
    </row>
    <row r="905" spans="40:47">
      <c r="AN905" s="77">
        <v>25</v>
      </c>
      <c r="AO905" s="77">
        <v>3</v>
      </c>
      <c r="AP905" s="77">
        <v>12</v>
      </c>
      <c r="AQ905" s="78">
        <f ca="1">IF($AP905=1,IF(INDIRECT(ADDRESS(($AN905-1)*3+$AO905+5,$AP905+7))="",0,INDIRECT(ADDRESS(($AN905-1)*3+$AO905+5,$AP905+7))),IF(INDIRECT(ADDRESS(($AN905-1)*3+$AO905+5,$AP905+7))="",0,IF(COUNTIF(INDIRECT(ADDRESS(($AN905-1)*36+($AO905-1)*12+6,COLUMN())):INDIRECT(ADDRESS(($AN905-1)*36+($AO905-1)*12+$AP905+4,COLUMN())),INDIRECT(ADDRESS(($AN905-1)*3+$AO905+5,$AP905+7)))&gt;=1,0,INDIRECT(ADDRESS(($AN905-1)*3+$AO905+5,$AP905+7)))))</f>
        <v>0</v>
      </c>
      <c r="AR905" s="77">
        <f ca="1">COUNTIF(INDIRECT("H"&amp;(ROW()+12*(($AN905-1)*3+$AO905)-ROW())/12+5):INDIRECT("S"&amp;(ROW()+12*(($AN905-1)*3+$AO905)-ROW())/12+5),AQ905)</f>
        <v>0</v>
      </c>
      <c r="AS905" s="78">
        <f ca="1">IF($AP905=1,IF(INDIRECT(ADDRESS(($AN905-1)*3+$AO905+5,$AP905+20))="",0,INDIRECT(ADDRESS(($AN905-1)*3+$AO905+5,$AP905+20))),IF(INDIRECT(ADDRESS(($AN905-1)*3+$AO905+5,$AP905+20))="",0,IF(COUNTIF(INDIRECT(ADDRESS(($AN905-1)*36+($AO905-1)*12+6,COLUMN())):INDIRECT(ADDRESS(($AN905-1)*36+($AO905-1)*12+$AP905+4,COLUMN())),INDIRECT(ADDRESS(($AN905-1)*3+$AO905+5,$AP905+20)))&gt;=1,0,INDIRECT(ADDRESS(($AN905-1)*3+$AO905+5,$AP905+20)))))</f>
        <v>0</v>
      </c>
      <c r="AT905" s="77">
        <f ca="1">COUNTIF(INDIRECT("U"&amp;(ROW()+12*(($AN905-1)*3+$AO905)-ROW())/12+5):INDIRECT("AF"&amp;(ROW()+12*(($AN905-1)*3+$AO905)-ROW())/12+5),AS905)</f>
        <v>0</v>
      </c>
      <c r="AU905" s="4">
        <f ca="1">IF(AND(AQ905+AS905&gt;0,AR905+AT905&gt;0),COUNTIF(AU$6:AU904,"&gt;0")+1,0)</f>
        <v>0</v>
      </c>
    </row>
    <row r="906" spans="40:47">
      <c r="AN906" s="4">
        <v>26</v>
      </c>
      <c r="AO906" s="4">
        <v>1</v>
      </c>
      <c r="AP906" s="4">
        <v>1</v>
      </c>
      <c r="AQ906" s="6">
        <f ca="1">IF($AP906=1,IF(INDIRECT(ADDRESS(($AN906-1)*3+$AO906+5,$AP906+7))="",0,INDIRECT(ADDRESS(($AN906-1)*3+$AO906+5,$AP906+7))),IF(INDIRECT(ADDRESS(($AN906-1)*3+$AO906+5,$AP906+7))="",0,IF(COUNTIF(INDIRECT(ADDRESS(($AN906-1)*36+($AO906-1)*12+6,COLUMN())):INDIRECT(ADDRESS(($AN906-1)*36+($AO906-1)*12+$AP906+4,COLUMN())),INDIRECT(ADDRESS(($AN906-1)*3+$AO906+5,$AP906+7)))&gt;=1,0,INDIRECT(ADDRESS(($AN906-1)*3+$AO906+5,$AP906+7)))))</f>
        <v>0</v>
      </c>
      <c r="AR906" s="4">
        <f ca="1">COUNTIF(INDIRECT("H"&amp;(ROW()+12*(($AN906-1)*3+$AO906)-ROW())/12+5):INDIRECT("S"&amp;(ROW()+12*(($AN906-1)*3+$AO906)-ROW())/12+5),AQ906)</f>
        <v>0</v>
      </c>
      <c r="AS906" s="6">
        <f ca="1">IF($AP906=1,IF(INDIRECT(ADDRESS(($AN906-1)*3+$AO906+5,$AP906+20))="",0,INDIRECT(ADDRESS(($AN906-1)*3+$AO906+5,$AP906+20))),IF(INDIRECT(ADDRESS(($AN906-1)*3+$AO906+5,$AP906+20))="",0,IF(COUNTIF(INDIRECT(ADDRESS(($AN906-1)*36+($AO906-1)*12+6,COLUMN())):INDIRECT(ADDRESS(($AN906-1)*36+($AO906-1)*12+$AP906+4,COLUMN())),INDIRECT(ADDRESS(($AN906-1)*3+$AO906+5,$AP906+20)))&gt;=1,0,INDIRECT(ADDRESS(($AN906-1)*3+$AO906+5,$AP906+20)))))</f>
        <v>0</v>
      </c>
      <c r="AT906" s="4">
        <f ca="1">COUNTIF(INDIRECT("U"&amp;(ROW()+12*(($AN906-1)*3+$AO906)-ROW())/12+5):INDIRECT("AF"&amp;(ROW()+12*(($AN906-1)*3+$AO906)-ROW())/12+5),AS906)</f>
        <v>0</v>
      </c>
      <c r="AU906" s="4">
        <f ca="1">IF(AND(AQ906+AS906&gt;0,AR906+AT906&gt;0),COUNTIF(AU$6:AU905,"&gt;0")+1,0)</f>
        <v>0</v>
      </c>
    </row>
    <row r="907" spans="40:47">
      <c r="AN907" s="4">
        <v>26</v>
      </c>
      <c r="AO907" s="4">
        <v>1</v>
      </c>
      <c r="AP907" s="4">
        <v>2</v>
      </c>
      <c r="AQ907" s="6">
        <f ca="1">IF($AP907=1,IF(INDIRECT(ADDRESS(($AN907-1)*3+$AO907+5,$AP907+7))="",0,INDIRECT(ADDRESS(($AN907-1)*3+$AO907+5,$AP907+7))),IF(INDIRECT(ADDRESS(($AN907-1)*3+$AO907+5,$AP907+7))="",0,IF(COUNTIF(INDIRECT(ADDRESS(($AN907-1)*36+($AO907-1)*12+6,COLUMN())):INDIRECT(ADDRESS(($AN907-1)*36+($AO907-1)*12+$AP907+4,COLUMN())),INDIRECT(ADDRESS(($AN907-1)*3+$AO907+5,$AP907+7)))&gt;=1,0,INDIRECT(ADDRESS(($AN907-1)*3+$AO907+5,$AP907+7)))))</f>
        <v>0</v>
      </c>
      <c r="AR907" s="4">
        <f ca="1">COUNTIF(INDIRECT("H"&amp;(ROW()+12*(($AN907-1)*3+$AO907)-ROW())/12+5):INDIRECT("S"&amp;(ROW()+12*(($AN907-1)*3+$AO907)-ROW())/12+5),AQ907)</f>
        <v>0</v>
      </c>
      <c r="AS907" s="6">
        <f ca="1">IF($AP907=1,IF(INDIRECT(ADDRESS(($AN907-1)*3+$AO907+5,$AP907+20))="",0,INDIRECT(ADDRESS(($AN907-1)*3+$AO907+5,$AP907+20))),IF(INDIRECT(ADDRESS(($AN907-1)*3+$AO907+5,$AP907+20))="",0,IF(COUNTIF(INDIRECT(ADDRESS(($AN907-1)*36+($AO907-1)*12+6,COLUMN())):INDIRECT(ADDRESS(($AN907-1)*36+($AO907-1)*12+$AP907+4,COLUMN())),INDIRECT(ADDRESS(($AN907-1)*3+$AO907+5,$AP907+20)))&gt;=1,0,INDIRECT(ADDRESS(($AN907-1)*3+$AO907+5,$AP907+20)))))</f>
        <v>0</v>
      </c>
      <c r="AT907" s="4">
        <f ca="1">COUNTIF(INDIRECT("U"&amp;(ROW()+12*(($AN907-1)*3+$AO907)-ROW())/12+5):INDIRECT("AF"&amp;(ROW()+12*(($AN907-1)*3+$AO907)-ROW())/12+5),AS907)</f>
        <v>0</v>
      </c>
      <c r="AU907" s="4">
        <f ca="1">IF(AND(AQ907+AS907&gt;0,AR907+AT907&gt;0),COUNTIF(AU$6:AU906,"&gt;0")+1,0)</f>
        <v>0</v>
      </c>
    </row>
    <row r="908" spans="40:47">
      <c r="AN908" s="4">
        <v>26</v>
      </c>
      <c r="AO908" s="4">
        <v>1</v>
      </c>
      <c r="AP908" s="4">
        <v>3</v>
      </c>
      <c r="AQ908" s="6">
        <f ca="1">IF($AP908=1,IF(INDIRECT(ADDRESS(($AN908-1)*3+$AO908+5,$AP908+7))="",0,INDIRECT(ADDRESS(($AN908-1)*3+$AO908+5,$AP908+7))),IF(INDIRECT(ADDRESS(($AN908-1)*3+$AO908+5,$AP908+7))="",0,IF(COUNTIF(INDIRECT(ADDRESS(($AN908-1)*36+($AO908-1)*12+6,COLUMN())):INDIRECT(ADDRESS(($AN908-1)*36+($AO908-1)*12+$AP908+4,COLUMN())),INDIRECT(ADDRESS(($AN908-1)*3+$AO908+5,$AP908+7)))&gt;=1,0,INDIRECT(ADDRESS(($AN908-1)*3+$AO908+5,$AP908+7)))))</f>
        <v>0</v>
      </c>
      <c r="AR908" s="4">
        <f ca="1">COUNTIF(INDIRECT("H"&amp;(ROW()+12*(($AN908-1)*3+$AO908)-ROW())/12+5):INDIRECT("S"&amp;(ROW()+12*(($AN908-1)*3+$AO908)-ROW())/12+5),AQ908)</f>
        <v>0</v>
      </c>
      <c r="AS908" s="6">
        <f ca="1">IF($AP908=1,IF(INDIRECT(ADDRESS(($AN908-1)*3+$AO908+5,$AP908+20))="",0,INDIRECT(ADDRESS(($AN908-1)*3+$AO908+5,$AP908+20))),IF(INDIRECT(ADDRESS(($AN908-1)*3+$AO908+5,$AP908+20))="",0,IF(COUNTIF(INDIRECT(ADDRESS(($AN908-1)*36+($AO908-1)*12+6,COLUMN())):INDIRECT(ADDRESS(($AN908-1)*36+($AO908-1)*12+$AP908+4,COLUMN())),INDIRECT(ADDRESS(($AN908-1)*3+$AO908+5,$AP908+20)))&gt;=1,0,INDIRECT(ADDRESS(($AN908-1)*3+$AO908+5,$AP908+20)))))</f>
        <v>0</v>
      </c>
      <c r="AT908" s="4">
        <f ca="1">COUNTIF(INDIRECT("U"&amp;(ROW()+12*(($AN908-1)*3+$AO908)-ROW())/12+5):INDIRECT("AF"&amp;(ROW()+12*(($AN908-1)*3+$AO908)-ROW())/12+5),AS908)</f>
        <v>0</v>
      </c>
      <c r="AU908" s="4">
        <f ca="1">IF(AND(AQ908+AS908&gt;0,AR908+AT908&gt;0),COUNTIF(AU$6:AU907,"&gt;0")+1,0)</f>
        <v>0</v>
      </c>
    </row>
    <row r="909" spans="40:47">
      <c r="AN909" s="4">
        <v>26</v>
      </c>
      <c r="AO909" s="4">
        <v>1</v>
      </c>
      <c r="AP909" s="4">
        <v>4</v>
      </c>
      <c r="AQ909" s="6">
        <f ca="1">IF($AP909=1,IF(INDIRECT(ADDRESS(($AN909-1)*3+$AO909+5,$AP909+7))="",0,INDIRECT(ADDRESS(($AN909-1)*3+$AO909+5,$AP909+7))),IF(INDIRECT(ADDRESS(($AN909-1)*3+$AO909+5,$AP909+7))="",0,IF(COUNTIF(INDIRECT(ADDRESS(($AN909-1)*36+($AO909-1)*12+6,COLUMN())):INDIRECT(ADDRESS(($AN909-1)*36+($AO909-1)*12+$AP909+4,COLUMN())),INDIRECT(ADDRESS(($AN909-1)*3+$AO909+5,$AP909+7)))&gt;=1,0,INDIRECT(ADDRESS(($AN909-1)*3+$AO909+5,$AP909+7)))))</f>
        <v>0</v>
      </c>
      <c r="AR909" s="4">
        <f ca="1">COUNTIF(INDIRECT("H"&amp;(ROW()+12*(($AN909-1)*3+$AO909)-ROW())/12+5):INDIRECT("S"&amp;(ROW()+12*(($AN909-1)*3+$AO909)-ROW())/12+5),AQ909)</f>
        <v>0</v>
      </c>
      <c r="AS909" s="6">
        <f ca="1">IF($AP909=1,IF(INDIRECT(ADDRESS(($AN909-1)*3+$AO909+5,$AP909+20))="",0,INDIRECT(ADDRESS(($AN909-1)*3+$AO909+5,$AP909+20))),IF(INDIRECT(ADDRESS(($AN909-1)*3+$AO909+5,$AP909+20))="",0,IF(COUNTIF(INDIRECT(ADDRESS(($AN909-1)*36+($AO909-1)*12+6,COLUMN())):INDIRECT(ADDRESS(($AN909-1)*36+($AO909-1)*12+$AP909+4,COLUMN())),INDIRECT(ADDRESS(($AN909-1)*3+$AO909+5,$AP909+20)))&gt;=1,0,INDIRECT(ADDRESS(($AN909-1)*3+$AO909+5,$AP909+20)))))</f>
        <v>0</v>
      </c>
      <c r="AT909" s="4">
        <f ca="1">COUNTIF(INDIRECT("U"&amp;(ROW()+12*(($AN909-1)*3+$AO909)-ROW())/12+5):INDIRECT("AF"&amp;(ROW()+12*(($AN909-1)*3+$AO909)-ROW())/12+5),AS909)</f>
        <v>0</v>
      </c>
      <c r="AU909" s="4">
        <f ca="1">IF(AND(AQ909+AS909&gt;0,AR909+AT909&gt;0),COUNTIF(AU$6:AU908,"&gt;0")+1,0)</f>
        <v>0</v>
      </c>
    </row>
    <row r="910" spans="40:47">
      <c r="AN910" s="4">
        <v>26</v>
      </c>
      <c r="AO910" s="4">
        <v>1</v>
      </c>
      <c r="AP910" s="4">
        <v>5</v>
      </c>
      <c r="AQ910" s="6">
        <f ca="1">IF($AP910=1,IF(INDIRECT(ADDRESS(($AN910-1)*3+$AO910+5,$AP910+7))="",0,INDIRECT(ADDRESS(($AN910-1)*3+$AO910+5,$AP910+7))),IF(INDIRECT(ADDRESS(($AN910-1)*3+$AO910+5,$AP910+7))="",0,IF(COUNTIF(INDIRECT(ADDRESS(($AN910-1)*36+($AO910-1)*12+6,COLUMN())):INDIRECT(ADDRESS(($AN910-1)*36+($AO910-1)*12+$AP910+4,COLUMN())),INDIRECT(ADDRESS(($AN910-1)*3+$AO910+5,$AP910+7)))&gt;=1,0,INDIRECT(ADDRESS(($AN910-1)*3+$AO910+5,$AP910+7)))))</f>
        <v>0</v>
      </c>
      <c r="AR910" s="4">
        <f ca="1">COUNTIF(INDIRECT("H"&amp;(ROW()+12*(($AN910-1)*3+$AO910)-ROW())/12+5):INDIRECT("S"&amp;(ROW()+12*(($AN910-1)*3+$AO910)-ROW())/12+5),AQ910)</f>
        <v>0</v>
      </c>
      <c r="AS910" s="6">
        <f ca="1">IF($AP910=1,IF(INDIRECT(ADDRESS(($AN910-1)*3+$AO910+5,$AP910+20))="",0,INDIRECT(ADDRESS(($AN910-1)*3+$AO910+5,$AP910+20))),IF(INDIRECT(ADDRESS(($AN910-1)*3+$AO910+5,$AP910+20))="",0,IF(COUNTIF(INDIRECT(ADDRESS(($AN910-1)*36+($AO910-1)*12+6,COLUMN())):INDIRECT(ADDRESS(($AN910-1)*36+($AO910-1)*12+$AP910+4,COLUMN())),INDIRECT(ADDRESS(($AN910-1)*3+$AO910+5,$AP910+20)))&gt;=1,0,INDIRECT(ADDRESS(($AN910-1)*3+$AO910+5,$AP910+20)))))</f>
        <v>0</v>
      </c>
      <c r="AT910" s="4">
        <f ca="1">COUNTIF(INDIRECT("U"&amp;(ROW()+12*(($AN910-1)*3+$AO910)-ROW())/12+5):INDIRECT("AF"&amp;(ROW()+12*(($AN910-1)*3+$AO910)-ROW())/12+5),AS910)</f>
        <v>0</v>
      </c>
      <c r="AU910" s="4">
        <f ca="1">IF(AND(AQ910+AS910&gt;0,AR910+AT910&gt;0),COUNTIF(AU$6:AU909,"&gt;0")+1,0)</f>
        <v>0</v>
      </c>
    </row>
    <row r="911" spans="40:47">
      <c r="AN911" s="4">
        <v>26</v>
      </c>
      <c r="AO911" s="4">
        <v>1</v>
      </c>
      <c r="AP911" s="4">
        <v>6</v>
      </c>
      <c r="AQ911" s="6">
        <f ca="1">IF($AP911=1,IF(INDIRECT(ADDRESS(($AN911-1)*3+$AO911+5,$AP911+7))="",0,INDIRECT(ADDRESS(($AN911-1)*3+$AO911+5,$AP911+7))),IF(INDIRECT(ADDRESS(($AN911-1)*3+$AO911+5,$AP911+7))="",0,IF(COUNTIF(INDIRECT(ADDRESS(($AN911-1)*36+($AO911-1)*12+6,COLUMN())):INDIRECT(ADDRESS(($AN911-1)*36+($AO911-1)*12+$AP911+4,COLUMN())),INDIRECT(ADDRESS(($AN911-1)*3+$AO911+5,$AP911+7)))&gt;=1,0,INDIRECT(ADDRESS(($AN911-1)*3+$AO911+5,$AP911+7)))))</f>
        <v>0</v>
      </c>
      <c r="AR911" s="4">
        <f ca="1">COUNTIF(INDIRECT("H"&amp;(ROW()+12*(($AN911-1)*3+$AO911)-ROW())/12+5):INDIRECT("S"&amp;(ROW()+12*(($AN911-1)*3+$AO911)-ROW())/12+5),AQ911)</f>
        <v>0</v>
      </c>
      <c r="AS911" s="6">
        <f ca="1">IF($AP911=1,IF(INDIRECT(ADDRESS(($AN911-1)*3+$AO911+5,$AP911+20))="",0,INDIRECT(ADDRESS(($AN911-1)*3+$AO911+5,$AP911+20))),IF(INDIRECT(ADDRESS(($AN911-1)*3+$AO911+5,$AP911+20))="",0,IF(COUNTIF(INDIRECT(ADDRESS(($AN911-1)*36+($AO911-1)*12+6,COLUMN())):INDIRECT(ADDRESS(($AN911-1)*36+($AO911-1)*12+$AP911+4,COLUMN())),INDIRECT(ADDRESS(($AN911-1)*3+$AO911+5,$AP911+20)))&gt;=1,0,INDIRECT(ADDRESS(($AN911-1)*3+$AO911+5,$AP911+20)))))</f>
        <v>0</v>
      </c>
      <c r="AT911" s="4">
        <f ca="1">COUNTIF(INDIRECT("U"&amp;(ROW()+12*(($AN911-1)*3+$AO911)-ROW())/12+5):INDIRECT("AF"&amp;(ROW()+12*(($AN911-1)*3+$AO911)-ROW())/12+5),AS911)</f>
        <v>0</v>
      </c>
      <c r="AU911" s="4">
        <f ca="1">IF(AND(AQ911+AS911&gt;0,AR911+AT911&gt;0),COUNTIF(AU$6:AU910,"&gt;0")+1,0)</f>
        <v>0</v>
      </c>
    </row>
    <row r="912" spans="40:47">
      <c r="AN912" s="4">
        <v>26</v>
      </c>
      <c r="AO912" s="4">
        <v>1</v>
      </c>
      <c r="AP912" s="4">
        <v>7</v>
      </c>
      <c r="AQ912" s="6">
        <f ca="1">IF($AP912=1,IF(INDIRECT(ADDRESS(($AN912-1)*3+$AO912+5,$AP912+7))="",0,INDIRECT(ADDRESS(($AN912-1)*3+$AO912+5,$AP912+7))),IF(INDIRECT(ADDRESS(($AN912-1)*3+$AO912+5,$AP912+7))="",0,IF(COUNTIF(INDIRECT(ADDRESS(($AN912-1)*36+($AO912-1)*12+6,COLUMN())):INDIRECT(ADDRESS(($AN912-1)*36+($AO912-1)*12+$AP912+4,COLUMN())),INDIRECT(ADDRESS(($AN912-1)*3+$AO912+5,$AP912+7)))&gt;=1,0,INDIRECT(ADDRESS(($AN912-1)*3+$AO912+5,$AP912+7)))))</f>
        <v>0</v>
      </c>
      <c r="AR912" s="4">
        <f ca="1">COUNTIF(INDIRECT("H"&amp;(ROW()+12*(($AN912-1)*3+$AO912)-ROW())/12+5):INDIRECT("S"&amp;(ROW()+12*(($AN912-1)*3+$AO912)-ROW())/12+5),AQ912)</f>
        <v>0</v>
      </c>
      <c r="AS912" s="6">
        <f ca="1">IF($AP912=1,IF(INDIRECT(ADDRESS(($AN912-1)*3+$AO912+5,$AP912+20))="",0,INDIRECT(ADDRESS(($AN912-1)*3+$AO912+5,$AP912+20))),IF(INDIRECT(ADDRESS(($AN912-1)*3+$AO912+5,$AP912+20))="",0,IF(COUNTIF(INDIRECT(ADDRESS(($AN912-1)*36+($AO912-1)*12+6,COLUMN())):INDIRECT(ADDRESS(($AN912-1)*36+($AO912-1)*12+$AP912+4,COLUMN())),INDIRECT(ADDRESS(($AN912-1)*3+$AO912+5,$AP912+20)))&gt;=1,0,INDIRECT(ADDRESS(($AN912-1)*3+$AO912+5,$AP912+20)))))</f>
        <v>0</v>
      </c>
      <c r="AT912" s="4">
        <f ca="1">COUNTIF(INDIRECT("U"&amp;(ROW()+12*(($AN912-1)*3+$AO912)-ROW())/12+5):INDIRECT("AF"&amp;(ROW()+12*(($AN912-1)*3+$AO912)-ROW())/12+5),AS912)</f>
        <v>0</v>
      </c>
      <c r="AU912" s="4">
        <f ca="1">IF(AND(AQ912+AS912&gt;0,AR912+AT912&gt;0),COUNTIF(AU$6:AU911,"&gt;0")+1,0)</f>
        <v>0</v>
      </c>
    </row>
    <row r="913" spans="40:47">
      <c r="AN913" s="4">
        <v>26</v>
      </c>
      <c r="AO913" s="4">
        <v>1</v>
      </c>
      <c r="AP913" s="4">
        <v>8</v>
      </c>
      <c r="AQ913" s="6">
        <f ca="1">IF($AP913=1,IF(INDIRECT(ADDRESS(($AN913-1)*3+$AO913+5,$AP913+7))="",0,INDIRECT(ADDRESS(($AN913-1)*3+$AO913+5,$AP913+7))),IF(INDIRECT(ADDRESS(($AN913-1)*3+$AO913+5,$AP913+7))="",0,IF(COUNTIF(INDIRECT(ADDRESS(($AN913-1)*36+($AO913-1)*12+6,COLUMN())):INDIRECT(ADDRESS(($AN913-1)*36+($AO913-1)*12+$AP913+4,COLUMN())),INDIRECT(ADDRESS(($AN913-1)*3+$AO913+5,$AP913+7)))&gt;=1,0,INDIRECT(ADDRESS(($AN913-1)*3+$AO913+5,$AP913+7)))))</f>
        <v>0</v>
      </c>
      <c r="AR913" s="4">
        <f ca="1">COUNTIF(INDIRECT("H"&amp;(ROW()+12*(($AN913-1)*3+$AO913)-ROW())/12+5):INDIRECT("S"&amp;(ROW()+12*(($AN913-1)*3+$AO913)-ROW())/12+5),AQ913)</f>
        <v>0</v>
      </c>
      <c r="AS913" s="6">
        <f ca="1">IF($AP913=1,IF(INDIRECT(ADDRESS(($AN913-1)*3+$AO913+5,$AP913+20))="",0,INDIRECT(ADDRESS(($AN913-1)*3+$AO913+5,$AP913+20))),IF(INDIRECT(ADDRESS(($AN913-1)*3+$AO913+5,$AP913+20))="",0,IF(COUNTIF(INDIRECT(ADDRESS(($AN913-1)*36+($AO913-1)*12+6,COLUMN())):INDIRECT(ADDRESS(($AN913-1)*36+($AO913-1)*12+$AP913+4,COLUMN())),INDIRECT(ADDRESS(($AN913-1)*3+$AO913+5,$AP913+20)))&gt;=1,0,INDIRECT(ADDRESS(($AN913-1)*3+$AO913+5,$AP913+20)))))</f>
        <v>0</v>
      </c>
      <c r="AT913" s="4">
        <f ca="1">COUNTIF(INDIRECT("U"&amp;(ROW()+12*(($AN913-1)*3+$AO913)-ROW())/12+5):INDIRECT("AF"&amp;(ROW()+12*(($AN913-1)*3+$AO913)-ROW())/12+5),AS913)</f>
        <v>0</v>
      </c>
      <c r="AU913" s="4">
        <f ca="1">IF(AND(AQ913+AS913&gt;0,AR913+AT913&gt;0),COUNTIF(AU$6:AU912,"&gt;0")+1,0)</f>
        <v>0</v>
      </c>
    </row>
    <row r="914" spans="40:47">
      <c r="AN914" s="4">
        <v>26</v>
      </c>
      <c r="AO914" s="4">
        <v>1</v>
      </c>
      <c r="AP914" s="4">
        <v>9</v>
      </c>
      <c r="AQ914" s="6">
        <f ca="1">IF($AP914=1,IF(INDIRECT(ADDRESS(($AN914-1)*3+$AO914+5,$AP914+7))="",0,INDIRECT(ADDRESS(($AN914-1)*3+$AO914+5,$AP914+7))),IF(INDIRECT(ADDRESS(($AN914-1)*3+$AO914+5,$AP914+7))="",0,IF(COUNTIF(INDIRECT(ADDRESS(($AN914-1)*36+($AO914-1)*12+6,COLUMN())):INDIRECT(ADDRESS(($AN914-1)*36+($AO914-1)*12+$AP914+4,COLUMN())),INDIRECT(ADDRESS(($AN914-1)*3+$AO914+5,$AP914+7)))&gt;=1,0,INDIRECT(ADDRESS(($AN914-1)*3+$AO914+5,$AP914+7)))))</f>
        <v>0</v>
      </c>
      <c r="AR914" s="4">
        <f ca="1">COUNTIF(INDIRECT("H"&amp;(ROW()+12*(($AN914-1)*3+$AO914)-ROW())/12+5):INDIRECT("S"&amp;(ROW()+12*(($AN914-1)*3+$AO914)-ROW())/12+5),AQ914)</f>
        <v>0</v>
      </c>
      <c r="AS914" s="6">
        <f ca="1">IF($AP914=1,IF(INDIRECT(ADDRESS(($AN914-1)*3+$AO914+5,$AP914+20))="",0,INDIRECT(ADDRESS(($AN914-1)*3+$AO914+5,$AP914+20))),IF(INDIRECT(ADDRESS(($AN914-1)*3+$AO914+5,$AP914+20))="",0,IF(COUNTIF(INDIRECT(ADDRESS(($AN914-1)*36+($AO914-1)*12+6,COLUMN())):INDIRECT(ADDRESS(($AN914-1)*36+($AO914-1)*12+$AP914+4,COLUMN())),INDIRECT(ADDRESS(($AN914-1)*3+$AO914+5,$AP914+20)))&gt;=1,0,INDIRECT(ADDRESS(($AN914-1)*3+$AO914+5,$AP914+20)))))</f>
        <v>0</v>
      </c>
      <c r="AT914" s="4">
        <f ca="1">COUNTIF(INDIRECT("U"&amp;(ROW()+12*(($AN914-1)*3+$AO914)-ROW())/12+5):INDIRECT("AF"&amp;(ROW()+12*(($AN914-1)*3+$AO914)-ROW())/12+5),AS914)</f>
        <v>0</v>
      </c>
      <c r="AU914" s="4">
        <f ca="1">IF(AND(AQ914+AS914&gt;0,AR914+AT914&gt;0),COUNTIF(AU$6:AU913,"&gt;0")+1,0)</f>
        <v>0</v>
      </c>
    </row>
    <row r="915" spans="40:47">
      <c r="AN915" s="4">
        <v>26</v>
      </c>
      <c r="AO915" s="4">
        <v>1</v>
      </c>
      <c r="AP915" s="4">
        <v>10</v>
      </c>
      <c r="AQ915" s="6">
        <f ca="1">IF($AP915=1,IF(INDIRECT(ADDRESS(($AN915-1)*3+$AO915+5,$AP915+7))="",0,INDIRECT(ADDRESS(($AN915-1)*3+$AO915+5,$AP915+7))),IF(INDIRECT(ADDRESS(($AN915-1)*3+$AO915+5,$AP915+7))="",0,IF(COUNTIF(INDIRECT(ADDRESS(($AN915-1)*36+($AO915-1)*12+6,COLUMN())):INDIRECT(ADDRESS(($AN915-1)*36+($AO915-1)*12+$AP915+4,COLUMN())),INDIRECT(ADDRESS(($AN915-1)*3+$AO915+5,$AP915+7)))&gt;=1,0,INDIRECT(ADDRESS(($AN915-1)*3+$AO915+5,$AP915+7)))))</f>
        <v>0</v>
      </c>
      <c r="AR915" s="4">
        <f ca="1">COUNTIF(INDIRECT("H"&amp;(ROW()+12*(($AN915-1)*3+$AO915)-ROW())/12+5):INDIRECT("S"&amp;(ROW()+12*(($AN915-1)*3+$AO915)-ROW())/12+5),AQ915)</f>
        <v>0</v>
      </c>
      <c r="AS915" s="6">
        <f ca="1">IF($AP915=1,IF(INDIRECT(ADDRESS(($AN915-1)*3+$AO915+5,$AP915+20))="",0,INDIRECT(ADDRESS(($AN915-1)*3+$AO915+5,$AP915+20))),IF(INDIRECT(ADDRESS(($AN915-1)*3+$AO915+5,$AP915+20))="",0,IF(COUNTIF(INDIRECT(ADDRESS(($AN915-1)*36+($AO915-1)*12+6,COLUMN())):INDIRECT(ADDRESS(($AN915-1)*36+($AO915-1)*12+$AP915+4,COLUMN())),INDIRECT(ADDRESS(($AN915-1)*3+$AO915+5,$AP915+20)))&gt;=1,0,INDIRECT(ADDRESS(($AN915-1)*3+$AO915+5,$AP915+20)))))</f>
        <v>0</v>
      </c>
      <c r="AT915" s="4">
        <f ca="1">COUNTIF(INDIRECT("U"&amp;(ROW()+12*(($AN915-1)*3+$AO915)-ROW())/12+5):INDIRECT("AF"&amp;(ROW()+12*(($AN915-1)*3+$AO915)-ROW())/12+5),AS915)</f>
        <v>0</v>
      </c>
      <c r="AU915" s="4">
        <f ca="1">IF(AND(AQ915+AS915&gt;0,AR915+AT915&gt;0),COUNTIF(AU$6:AU914,"&gt;0")+1,0)</f>
        <v>0</v>
      </c>
    </row>
    <row r="916" spans="40:47">
      <c r="AN916" s="4">
        <v>26</v>
      </c>
      <c r="AO916" s="4">
        <v>1</v>
      </c>
      <c r="AP916" s="4">
        <v>11</v>
      </c>
      <c r="AQ916" s="6">
        <f ca="1">IF($AP916=1,IF(INDIRECT(ADDRESS(($AN916-1)*3+$AO916+5,$AP916+7))="",0,INDIRECT(ADDRESS(($AN916-1)*3+$AO916+5,$AP916+7))),IF(INDIRECT(ADDRESS(($AN916-1)*3+$AO916+5,$AP916+7))="",0,IF(COUNTIF(INDIRECT(ADDRESS(($AN916-1)*36+($AO916-1)*12+6,COLUMN())):INDIRECT(ADDRESS(($AN916-1)*36+($AO916-1)*12+$AP916+4,COLUMN())),INDIRECT(ADDRESS(($AN916-1)*3+$AO916+5,$AP916+7)))&gt;=1,0,INDIRECT(ADDRESS(($AN916-1)*3+$AO916+5,$AP916+7)))))</f>
        <v>0</v>
      </c>
      <c r="AR916" s="4">
        <f ca="1">COUNTIF(INDIRECT("H"&amp;(ROW()+12*(($AN916-1)*3+$AO916)-ROW())/12+5):INDIRECT("S"&amp;(ROW()+12*(($AN916-1)*3+$AO916)-ROW())/12+5),AQ916)</f>
        <v>0</v>
      </c>
      <c r="AS916" s="6">
        <f ca="1">IF($AP916=1,IF(INDIRECT(ADDRESS(($AN916-1)*3+$AO916+5,$AP916+20))="",0,INDIRECT(ADDRESS(($AN916-1)*3+$AO916+5,$AP916+20))),IF(INDIRECT(ADDRESS(($AN916-1)*3+$AO916+5,$AP916+20))="",0,IF(COUNTIF(INDIRECT(ADDRESS(($AN916-1)*36+($AO916-1)*12+6,COLUMN())):INDIRECT(ADDRESS(($AN916-1)*36+($AO916-1)*12+$AP916+4,COLUMN())),INDIRECT(ADDRESS(($AN916-1)*3+$AO916+5,$AP916+20)))&gt;=1,0,INDIRECT(ADDRESS(($AN916-1)*3+$AO916+5,$AP916+20)))))</f>
        <v>0</v>
      </c>
      <c r="AT916" s="4">
        <f ca="1">COUNTIF(INDIRECT("U"&amp;(ROW()+12*(($AN916-1)*3+$AO916)-ROW())/12+5):INDIRECT("AF"&amp;(ROW()+12*(($AN916-1)*3+$AO916)-ROW())/12+5),AS916)</f>
        <v>0</v>
      </c>
      <c r="AU916" s="4">
        <f ca="1">IF(AND(AQ916+AS916&gt;0,AR916+AT916&gt;0),COUNTIF(AU$6:AU915,"&gt;0")+1,0)</f>
        <v>0</v>
      </c>
    </row>
    <row r="917" spans="40:47">
      <c r="AN917" s="4">
        <v>26</v>
      </c>
      <c r="AO917" s="4">
        <v>1</v>
      </c>
      <c r="AP917" s="4">
        <v>12</v>
      </c>
      <c r="AQ917" s="6">
        <f ca="1">IF($AP917=1,IF(INDIRECT(ADDRESS(($AN917-1)*3+$AO917+5,$AP917+7))="",0,INDIRECT(ADDRESS(($AN917-1)*3+$AO917+5,$AP917+7))),IF(INDIRECT(ADDRESS(($AN917-1)*3+$AO917+5,$AP917+7))="",0,IF(COUNTIF(INDIRECT(ADDRESS(($AN917-1)*36+($AO917-1)*12+6,COLUMN())):INDIRECT(ADDRESS(($AN917-1)*36+($AO917-1)*12+$AP917+4,COLUMN())),INDIRECT(ADDRESS(($AN917-1)*3+$AO917+5,$AP917+7)))&gt;=1,0,INDIRECT(ADDRESS(($AN917-1)*3+$AO917+5,$AP917+7)))))</f>
        <v>0</v>
      </c>
      <c r="AR917" s="4">
        <f ca="1">COUNTIF(INDIRECT("H"&amp;(ROW()+12*(($AN917-1)*3+$AO917)-ROW())/12+5):INDIRECT("S"&amp;(ROW()+12*(($AN917-1)*3+$AO917)-ROW())/12+5),AQ917)</f>
        <v>0</v>
      </c>
      <c r="AS917" s="6">
        <f ca="1">IF($AP917=1,IF(INDIRECT(ADDRESS(($AN917-1)*3+$AO917+5,$AP917+20))="",0,INDIRECT(ADDRESS(($AN917-1)*3+$AO917+5,$AP917+20))),IF(INDIRECT(ADDRESS(($AN917-1)*3+$AO917+5,$AP917+20))="",0,IF(COUNTIF(INDIRECT(ADDRESS(($AN917-1)*36+($AO917-1)*12+6,COLUMN())):INDIRECT(ADDRESS(($AN917-1)*36+($AO917-1)*12+$AP917+4,COLUMN())),INDIRECT(ADDRESS(($AN917-1)*3+$AO917+5,$AP917+20)))&gt;=1,0,INDIRECT(ADDRESS(($AN917-1)*3+$AO917+5,$AP917+20)))))</f>
        <v>0</v>
      </c>
      <c r="AT917" s="4">
        <f ca="1">COUNTIF(INDIRECT("U"&amp;(ROW()+12*(($AN917-1)*3+$AO917)-ROW())/12+5):INDIRECT("AF"&amp;(ROW()+12*(($AN917-1)*3+$AO917)-ROW())/12+5),AS917)</f>
        <v>0</v>
      </c>
      <c r="AU917" s="4">
        <f ca="1">IF(AND(AQ917+AS917&gt;0,AR917+AT917&gt;0),COUNTIF(AU$6:AU916,"&gt;0")+1,0)</f>
        <v>0</v>
      </c>
    </row>
    <row r="918" spans="40:47">
      <c r="AN918" s="4">
        <v>26</v>
      </c>
      <c r="AO918" s="4">
        <v>2</v>
      </c>
      <c r="AP918" s="4">
        <v>1</v>
      </c>
      <c r="AQ918" s="6">
        <f ca="1">IF($AP918=1,IF(INDIRECT(ADDRESS(($AN918-1)*3+$AO918+5,$AP918+7))="",0,INDIRECT(ADDRESS(($AN918-1)*3+$AO918+5,$AP918+7))),IF(INDIRECT(ADDRESS(($AN918-1)*3+$AO918+5,$AP918+7))="",0,IF(COUNTIF(INDIRECT(ADDRESS(($AN918-1)*36+($AO918-1)*12+6,COLUMN())):INDIRECT(ADDRESS(($AN918-1)*36+($AO918-1)*12+$AP918+4,COLUMN())),INDIRECT(ADDRESS(($AN918-1)*3+$AO918+5,$AP918+7)))&gt;=1,0,INDIRECT(ADDRESS(($AN918-1)*3+$AO918+5,$AP918+7)))))</f>
        <v>0</v>
      </c>
      <c r="AR918" s="4">
        <f ca="1">COUNTIF(INDIRECT("H"&amp;(ROW()+12*(($AN918-1)*3+$AO918)-ROW())/12+5):INDIRECT("S"&amp;(ROW()+12*(($AN918-1)*3+$AO918)-ROW())/12+5),AQ918)</f>
        <v>0</v>
      </c>
      <c r="AS918" s="6">
        <f ca="1">IF($AP918=1,IF(INDIRECT(ADDRESS(($AN918-1)*3+$AO918+5,$AP918+20))="",0,INDIRECT(ADDRESS(($AN918-1)*3+$AO918+5,$AP918+20))),IF(INDIRECT(ADDRESS(($AN918-1)*3+$AO918+5,$AP918+20))="",0,IF(COUNTIF(INDIRECT(ADDRESS(($AN918-1)*36+($AO918-1)*12+6,COLUMN())):INDIRECT(ADDRESS(($AN918-1)*36+($AO918-1)*12+$AP918+4,COLUMN())),INDIRECT(ADDRESS(($AN918-1)*3+$AO918+5,$AP918+20)))&gt;=1,0,INDIRECT(ADDRESS(($AN918-1)*3+$AO918+5,$AP918+20)))))</f>
        <v>0</v>
      </c>
      <c r="AT918" s="4">
        <f ca="1">COUNTIF(INDIRECT("U"&amp;(ROW()+12*(($AN918-1)*3+$AO918)-ROW())/12+5):INDIRECT("AF"&amp;(ROW()+12*(($AN918-1)*3+$AO918)-ROW())/12+5),AS918)</f>
        <v>0</v>
      </c>
      <c r="AU918" s="4">
        <f ca="1">IF(AND(AQ918+AS918&gt;0,AR918+AT918&gt;0),COUNTIF(AU$6:AU917,"&gt;0")+1,0)</f>
        <v>0</v>
      </c>
    </row>
    <row r="919" spans="40:47">
      <c r="AN919" s="4">
        <v>26</v>
      </c>
      <c r="AO919" s="4">
        <v>2</v>
      </c>
      <c r="AP919" s="4">
        <v>2</v>
      </c>
      <c r="AQ919" s="6">
        <f ca="1">IF($AP919=1,IF(INDIRECT(ADDRESS(($AN919-1)*3+$AO919+5,$AP919+7))="",0,INDIRECT(ADDRESS(($AN919-1)*3+$AO919+5,$AP919+7))),IF(INDIRECT(ADDRESS(($AN919-1)*3+$AO919+5,$AP919+7))="",0,IF(COUNTIF(INDIRECT(ADDRESS(($AN919-1)*36+($AO919-1)*12+6,COLUMN())):INDIRECT(ADDRESS(($AN919-1)*36+($AO919-1)*12+$AP919+4,COLUMN())),INDIRECT(ADDRESS(($AN919-1)*3+$AO919+5,$AP919+7)))&gt;=1,0,INDIRECT(ADDRESS(($AN919-1)*3+$AO919+5,$AP919+7)))))</f>
        <v>0</v>
      </c>
      <c r="AR919" s="4">
        <f ca="1">COUNTIF(INDIRECT("H"&amp;(ROW()+12*(($AN919-1)*3+$AO919)-ROW())/12+5):INDIRECT("S"&amp;(ROW()+12*(($AN919-1)*3+$AO919)-ROW())/12+5),AQ919)</f>
        <v>0</v>
      </c>
      <c r="AS919" s="6">
        <f ca="1">IF($AP919=1,IF(INDIRECT(ADDRESS(($AN919-1)*3+$AO919+5,$AP919+20))="",0,INDIRECT(ADDRESS(($AN919-1)*3+$AO919+5,$AP919+20))),IF(INDIRECT(ADDRESS(($AN919-1)*3+$AO919+5,$AP919+20))="",0,IF(COUNTIF(INDIRECT(ADDRESS(($AN919-1)*36+($AO919-1)*12+6,COLUMN())):INDIRECT(ADDRESS(($AN919-1)*36+($AO919-1)*12+$AP919+4,COLUMN())),INDIRECT(ADDRESS(($AN919-1)*3+$AO919+5,$AP919+20)))&gt;=1,0,INDIRECT(ADDRESS(($AN919-1)*3+$AO919+5,$AP919+20)))))</f>
        <v>0</v>
      </c>
      <c r="AT919" s="4">
        <f ca="1">COUNTIF(INDIRECT("U"&amp;(ROW()+12*(($AN919-1)*3+$AO919)-ROW())/12+5):INDIRECT("AF"&amp;(ROW()+12*(($AN919-1)*3+$AO919)-ROW())/12+5),AS919)</f>
        <v>0</v>
      </c>
      <c r="AU919" s="4">
        <f ca="1">IF(AND(AQ919+AS919&gt;0,AR919+AT919&gt;0),COUNTIF(AU$6:AU918,"&gt;0")+1,0)</f>
        <v>0</v>
      </c>
    </row>
    <row r="920" spans="40:47">
      <c r="AN920" s="4">
        <v>26</v>
      </c>
      <c r="AO920" s="4">
        <v>2</v>
      </c>
      <c r="AP920" s="4">
        <v>3</v>
      </c>
      <c r="AQ920" s="6">
        <f ca="1">IF($AP920=1,IF(INDIRECT(ADDRESS(($AN920-1)*3+$AO920+5,$AP920+7))="",0,INDIRECT(ADDRESS(($AN920-1)*3+$AO920+5,$AP920+7))),IF(INDIRECT(ADDRESS(($AN920-1)*3+$AO920+5,$AP920+7))="",0,IF(COUNTIF(INDIRECT(ADDRESS(($AN920-1)*36+($AO920-1)*12+6,COLUMN())):INDIRECT(ADDRESS(($AN920-1)*36+($AO920-1)*12+$AP920+4,COLUMN())),INDIRECT(ADDRESS(($AN920-1)*3+$AO920+5,$AP920+7)))&gt;=1,0,INDIRECT(ADDRESS(($AN920-1)*3+$AO920+5,$AP920+7)))))</f>
        <v>0</v>
      </c>
      <c r="AR920" s="4">
        <f ca="1">COUNTIF(INDIRECT("H"&amp;(ROW()+12*(($AN920-1)*3+$AO920)-ROW())/12+5):INDIRECT("S"&amp;(ROW()+12*(($AN920-1)*3+$AO920)-ROW())/12+5),AQ920)</f>
        <v>0</v>
      </c>
      <c r="AS920" s="6">
        <f ca="1">IF($AP920=1,IF(INDIRECT(ADDRESS(($AN920-1)*3+$AO920+5,$AP920+20))="",0,INDIRECT(ADDRESS(($AN920-1)*3+$AO920+5,$AP920+20))),IF(INDIRECT(ADDRESS(($AN920-1)*3+$AO920+5,$AP920+20))="",0,IF(COUNTIF(INDIRECT(ADDRESS(($AN920-1)*36+($AO920-1)*12+6,COLUMN())):INDIRECT(ADDRESS(($AN920-1)*36+($AO920-1)*12+$AP920+4,COLUMN())),INDIRECT(ADDRESS(($AN920-1)*3+$AO920+5,$AP920+20)))&gt;=1,0,INDIRECT(ADDRESS(($AN920-1)*3+$AO920+5,$AP920+20)))))</f>
        <v>0</v>
      </c>
      <c r="AT920" s="4">
        <f ca="1">COUNTIF(INDIRECT("U"&amp;(ROW()+12*(($AN920-1)*3+$AO920)-ROW())/12+5):INDIRECT("AF"&amp;(ROW()+12*(($AN920-1)*3+$AO920)-ROW())/12+5),AS920)</f>
        <v>0</v>
      </c>
      <c r="AU920" s="4">
        <f ca="1">IF(AND(AQ920+AS920&gt;0,AR920+AT920&gt;0),COUNTIF(AU$6:AU919,"&gt;0")+1,0)</f>
        <v>0</v>
      </c>
    </row>
    <row r="921" spans="40:47">
      <c r="AN921" s="4">
        <v>26</v>
      </c>
      <c r="AO921" s="4">
        <v>2</v>
      </c>
      <c r="AP921" s="4">
        <v>4</v>
      </c>
      <c r="AQ921" s="6">
        <f ca="1">IF($AP921=1,IF(INDIRECT(ADDRESS(($AN921-1)*3+$AO921+5,$AP921+7))="",0,INDIRECT(ADDRESS(($AN921-1)*3+$AO921+5,$AP921+7))),IF(INDIRECT(ADDRESS(($AN921-1)*3+$AO921+5,$AP921+7))="",0,IF(COUNTIF(INDIRECT(ADDRESS(($AN921-1)*36+($AO921-1)*12+6,COLUMN())):INDIRECT(ADDRESS(($AN921-1)*36+($AO921-1)*12+$AP921+4,COLUMN())),INDIRECT(ADDRESS(($AN921-1)*3+$AO921+5,$AP921+7)))&gt;=1,0,INDIRECT(ADDRESS(($AN921-1)*3+$AO921+5,$AP921+7)))))</f>
        <v>0</v>
      </c>
      <c r="AR921" s="4">
        <f ca="1">COUNTIF(INDIRECT("H"&amp;(ROW()+12*(($AN921-1)*3+$AO921)-ROW())/12+5):INDIRECT("S"&amp;(ROW()+12*(($AN921-1)*3+$AO921)-ROW())/12+5),AQ921)</f>
        <v>0</v>
      </c>
      <c r="AS921" s="6">
        <f ca="1">IF($AP921=1,IF(INDIRECT(ADDRESS(($AN921-1)*3+$AO921+5,$AP921+20))="",0,INDIRECT(ADDRESS(($AN921-1)*3+$AO921+5,$AP921+20))),IF(INDIRECT(ADDRESS(($AN921-1)*3+$AO921+5,$AP921+20))="",0,IF(COUNTIF(INDIRECT(ADDRESS(($AN921-1)*36+($AO921-1)*12+6,COLUMN())):INDIRECT(ADDRESS(($AN921-1)*36+($AO921-1)*12+$AP921+4,COLUMN())),INDIRECT(ADDRESS(($AN921-1)*3+$AO921+5,$AP921+20)))&gt;=1,0,INDIRECT(ADDRESS(($AN921-1)*3+$AO921+5,$AP921+20)))))</f>
        <v>0</v>
      </c>
      <c r="AT921" s="4">
        <f ca="1">COUNTIF(INDIRECT("U"&amp;(ROW()+12*(($AN921-1)*3+$AO921)-ROW())/12+5):INDIRECT("AF"&amp;(ROW()+12*(($AN921-1)*3+$AO921)-ROW())/12+5),AS921)</f>
        <v>0</v>
      </c>
      <c r="AU921" s="4">
        <f ca="1">IF(AND(AQ921+AS921&gt;0,AR921+AT921&gt;0),COUNTIF(AU$6:AU920,"&gt;0")+1,0)</f>
        <v>0</v>
      </c>
    </row>
    <row r="922" spans="40:47">
      <c r="AN922" s="4">
        <v>26</v>
      </c>
      <c r="AO922" s="4">
        <v>2</v>
      </c>
      <c r="AP922" s="4">
        <v>5</v>
      </c>
      <c r="AQ922" s="6">
        <f ca="1">IF($AP922=1,IF(INDIRECT(ADDRESS(($AN922-1)*3+$AO922+5,$AP922+7))="",0,INDIRECT(ADDRESS(($AN922-1)*3+$AO922+5,$AP922+7))),IF(INDIRECT(ADDRESS(($AN922-1)*3+$AO922+5,$AP922+7))="",0,IF(COUNTIF(INDIRECT(ADDRESS(($AN922-1)*36+($AO922-1)*12+6,COLUMN())):INDIRECT(ADDRESS(($AN922-1)*36+($AO922-1)*12+$AP922+4,COLUMN())),INDIRECT(ADDRESS(($AN922-1)*3+$AO922+5,$AP922+7)))&gt;=1,0,INDIRECT(ADDRESS(($AN922-1)*3+$AO922+5,$AP922+7)))))</f>
        <v>0</v>
      </c>
      <c r="AR922" s="4">
        <f ca="1">COUNTIF(INDIRECT("H"&amp;(ROW()+12*(($AN922-1)*3+$AO922)-ROW())/12+5):INDIRECT("S"&amp;(ROW()+12*(($AN922-1)*3+$AO922)-ROW())/12+5),AQ922)</f>
        <v>0</v>
      </c>
      <c r="AS922" s="6">
        <f ca="1">IF($AP922=1,IF(INDIRECT(ADDRESS(($AN922-1)*3+$AO922+5,$AP922+20))="",0,INDIRECT(ADDRESS(($AN922-1)*3+$AO922+5,$AP922+20))),IF(INDIRECT(ADDRESS(($AN922-1)*3+$AO922+5,$AP922+20))="",0,IF(COUNTIF(INDIRECT(ADDRESS(($AN922-1)*36+($AO922-1)*12+6,COLUMN())):INDIRECT(ADDRESS(($AN922-1)*36+($AO922-1)*12+$AP922+4,COLUMN())),INDIRECT(ADDRESS(($AN922-1)*3+$AO922+5,$AP922+20)))&gt;=1,0,INDIRECT(ADDRESS(($AN922-1)*3+$AO922+5,$AP922+20)))))</f>
        <v>0</v>
      </c>
      <c r="AT922" s="4">
        <f ca="1">COUNTIF(INDIRECT("U"&amp;(ROW()+12*(($AN922-1)*3+$AO922)-ROW())/12+5):INDIRECT("AF"&amp;(ROW()+12*(($AN922-1)*3+$AO922)-ROW())/12+5),AS922)</f>
        <v>0</v>
      </c>
      <c r="AU922" s="4">
        <f ca="1">IF(AND(AQ922+AS922&gt;0,AR922+AT922&gt;0),COUNTIF(AU$6:AU921,"&gt;0")+1,0)</f>
        <v>0</v>
      </c>
    </row>
    <row r="923" spans="40:47">
      <c r="AN923" s="4">
        <v>26</v>
      </c>
      <c r="AO923" s="4">
        <v>2</v>
      </c>
      <c r="AP923" s="4">
        <v>6</v>
      </c>
      <c r="AQ923" s="6">
        <f ca="1">IF($AP923=1,IF(INDIRECT(ADDRESS(($AN923-1)*3+$AO923+5,$AP923+7))="",0,INDIRECT(ADDRESS(($AN923-1)*3+$AO923+5,$AP923+7))),IF(INDIRECT(ADDRESS(($AN923-1)*3+$AO923+5,$AP923+7))="",0,IF(COUNTIF(INDIRECT(ADDRESS(($AN923-1)*36+($AO923-1)*12+6,COLUMN())):INDIRECT(ADDRESS(($AN923-1)*36+($AO923-1)*12+$AP923+4,COLUMN())),INDIRECT(ADDRESS(($AN923-1)*3+$AO923+5,$AP923+7)))&gt;=1,0,INDIRECT(ADDRESS(($AN923-1)*3+$AO923+5,$AP923+7)))))</f>
        <v>0</v>
      </c>
      <c r="AR923" s="4">
        <f ca="1">COUNTIF(INDIRECT("H"&amp;(ROW()+12*(($AN923-1)*3+$AO923)-ROW())/12+5):INDIRECT("S"&amp;(ROW()+12*(($AN923-1)*3+$AO923)-ROW())/12+5),AQ923)</f>
        <v>0</v>
      </c>
      <c r="AS923" s="6">
        <f ca="1">IF($AP923=1,IF(INDIRECT(ADDRESS(($AN923-1)*3+$AO923+5,$AP923+20))="",0,INDIRECT(ADDRESS(($AN923-1)*3+$AO923+5,$AP923+20))),IF(INDIRECT(ADDRESS(($AN923-1)*3+$AO923+5,$AP923+20))="",0,IF(COUNTIF(INDIRECT(ADDRESS(($AN923-1)*36+($AO923-1)*12+6,COLUMN())):INDIRECT(ADDRESS(($AN923-1)*36+($AO923-1)*12+$AP923+4,COLUMN())),INDIRECT(ADDRESS(($AN923-1)*3+$AO923+5,$AP923+20)))&gt;=1,0,INDIRECT(ADDRESS(($AN923-1)*3+$AO923+5,$AP923+20)))))</f>
        <v>0</v>
      </c>
      <c r="AT923" s="4">
        <f ca="1">COUNTIF(INDIRECT("U"&amp;(ROW()+12*(($AN923-1)*3+$AO923)-ROW())/12+5):INDIRECT("AF"&amp;(ROW()+12*(($AN923-1)*3+$AO923)-ROW())/12+5),AS923)</f>
        <v>0</v>
      </c>
      <c r="AU923" s="4">
        <f ca="1">IF(AND(AQ923+AS923&gt;0,AR923+AT923&gt;0),COUNTIF(AU$6:AU922,"&gt;0")+1,0)</f>
        <v>0</v>
      </c>
    </row>
    <row r="924" spans="40:47">
      <c r="AN924" s="4">
        <v>26</v>
      </c>
      <c r="AO924" s="4">
        <v>2</v>
      </c>
      <c r="AP924" s="4">
        <v>7</v>
      </c>
      <c r="AQ924" s="6">
        <f ca="1">IF($AP924=1,IF(INDIRECT(ADDRESS(($AN924-1)*3+$AO924+5,$AP924+7))="",0,INDIRECT(ADDRESS(($AN924-1)*3+$AO924+5,$AP924+7))),IF(INDIRECT(ADDRESS(($AN924-1)*3+$AO924+5,$AP924+7))="",0,IF(COUNTIF(INDIRECT(ADDRESS(($AN924-1)*36+($AO924-1)*12+6,COLUMN())):INDIRECT(ADDRESS(($AN924-1)*36+($AO924-1)*12+$AP924+4,COLUMN())),INDIRECT(ADDRESS(($AN924-1)*3+$AO924+5,$AP924+7)))&gt;=1,0,INDIRECT(ADDRESS(($AN924-1)*3+$AO924+5,$AP924+7)))))</f>
        <v>0</v>
      </c>
      <c r="AR924" s="4">
        <f ca="1">COUNTIF(INDIRECT("H"&amp;(ROW()+12*(($AN924-1)*3+$AO924)-ROW())/12+5):INDIRECT("S"&amp;(ROW()+12*(($AN924-1)*3+$AO924)-ROW())/12+5),AQ924)</f>
        <v>0</v>
      </c>
      <c r="AS924" s="6">
        <f ca="1">IF($AP924=1,IF(INDIRECT(ADDRESS(($AN924-1)*3+$AO924+5,$AP924+20))="",0,INDIRECT(ADDRESS(($AN924-1)*3+$AO924+5,$AP924+20))),IF(INDIRECT(ADDRESS(($AN924-1)*3+$AO924+5,$AP924+20))="",0,IF(COUNTIF(INDIRECT(ADDRESS(($AN924-1)*36+($AO924-1)*12+6,COLUMN())):INDIRECT(ADDRESS(($AN924-1)*36+($AO924-1)*12+$AP924+4,COLUMN())),INDIRECT(ADDRESS(($AN924-1)*3+$AO924+5,$AP924+20)))&gt;=1,0,INDIRECT(ADDRESS(($AN924-1)*3+$AO924+5,$AP924+20)))))</f>
        <v>0</v>
      </c>
      <c r="AT924" s="4">
        <f ca="1">COUNTIF(INDIRECT("U"&amp;(ROW()+12*(($AN924-1)*3+$AO924)-ROW())/12+5):INDIRECT("AF"&amp;(ROW()+12*(($AN924-1)*3+$AO924)-ROW())/12+5),AS924)</f>
        <v>0</v>
      </c>
      <c r="AU924" s="4">
        <f ca="1">IF(AND(AQ924+AS924&gt;0,AR924+AT924&gt;0),COUNTIF(AU$6:AU923,"&gt;0")+1,0)</f>
        <v>0</v>
      </c>
    </row>
    <row r="925" spans="40:47">
      <c r="AN925" s="4">
        <v>26</v>
      </c>
      <c r="AO925" s="4">
        <v>2</v>
      </c>
      <c r="AP925" s="4">
        <v>8</v>
      </c>
      <c r="AQ925" s="6">
        <f ca="1">IF($AP925=1,IF(INDIRECT(ADDRESS(($AN925-1)*3+$AO925+5,$AP925+7))="",0,INDIRECT(ADDRESS(($AN925-1)*3+$AO925+5,$AP925+7))),IF(INDIRECT(ADDRESS(($AN925-1)*3+$AO925+5,$AP925+7))="",0,IF(COUNTIF(INDIRECT(ADDRESS(($AN925-1)*36+($AO925-1)*12+6,COLUMN())):INDIRECT(ADDRESS(($AN925-1)*36+($AO925-1)*12+$AP925+4,COLUMN())),INDIRECT(ADDRESS(($AN925-1)*3+$AO925+5,$AP925+7)))&gt;=1,0,INDIRECT(ADDRESS(($AN925-1)*3+$AO925+5,$AP925+7)))))</f>
        <v>0</v>
      </c>
      <c r="AR925" s="4">
        <f ca="1">COUNTIF(INDIRECT("H"&amp;(ROW()+12*(($AN925-1)*3+$AO925)-ROW())/12+5):INDIRECT("S"&amp;(ROW()+12*(($AN925-1)*3+$AO925)-ROW())/12+5),AQ925)</f>
        <v>0</v>
      </c>
      <c r="AS925" s="6">
        <f ca="1">IF($AP925=1,IF(INDIRECT(ADDRESS(($AN925-1)*3+$AO925+5,$AP925+20))="",0,INDIRECT(ADDRESS(($AN925-1)*3+$AO925+5,$AP925+20))),IF(INDIRECT(ADDRESS(($AN925-1)*3+$AO925+5,$AP925+20))="",0,IF(COUNTIF(INDIRECT(ADDRESS(($AN925-1)*36+($AO925-1)*12+6,COLUMN())):INDIRECT(ADDRESS(($AN925-1)*36+($AO925-1)*12+$AP925+4,COLUMN())),INDIRECT(ADDRESS(($AN925-1)*3+$AO925+5,$AP925+20)))&gt;=1,0,INDIRECT(ADDRESS(($AN925-1)*3+$AO925+5,$AP925+20)))))</f>
        <v>0</v>
      </c>
      <c r="AT925" s="4">
        <f ca="1">COUNTIF(INDIRECT("U"&amp;(ROW()+12*(($AN925-1)*3+$AO925)-ROW())/12+5):INDIRECT("AF"&amp;(ROW()+12*(($AN925-1)*3+$AO925)-ROW())/12+5),AS925)</f>
        <v>0</v>
      </c>
      <c r="AU925" s="4">
        <f ca="1">IF(AND(AQ925+AS925&gt;0,AR925+AT925&gt;0),COUNTIF(AU$6:AU924,"&gt;0")+1,0)</f>
        <v>0</v>
      </c>
    </row>
    <row r="926" spans="40:47">
      <c r="AN926" s="4">
        <v>26</v>
      </c>
      <c r="AO926" s="4">
        <v>2</v>
      </c>
      <c r="AP926" s="4">
        <v>9</v>
      </c>
      <c r="AQ926" s="6">
        <f ca="1">IF($AP926=1,IF(INDIRECT(ADDRESS(($AN926-1)*3+$AO926+5,$AP926+7))="",0,INDIRECT(ADDRESS(($AN926-1)*3+$AO926+5,$AP926+7))),IF(INDIRECT(ADDRESS(($AN926-1)*3+$AO926+5,$AP926+7))="",0,IF(COUNTIF(INDIRECT(ADDRESS(($AN926-1)*36+($AO926-1)*12+6,COLUMN())):INDIRECT(ADDRESS(($AN926-1)*36+($AO926-1)*12+$AP926+4,COLUMN())),INDIRECT(ADDRESS(($AN926-1)*3+$AO926+5,$AP926+7)))&gt;=1,0,INDIRECT(ADDRESS(($AN926-1)*3+$AO926+5,$AP926+7)))))</f>
        <v>0</v>
      </c>
      <c r="AR926" s="4">
        <f ca="1">COUNTIF(INDIRECT("H"&amp;(ROW()+12*(($AN926-1)*3+$AO926)-ROW())/12+5):INDIRECT("S"&amp;(ROW()+12*(($AN926-1)*3+$AO926)-ROW())/12+5),AQ926)</f>
        <v>0</v>
      </c>
      <c r="AS926" s="6">
        <f ca="1">IF($AP926=1,IF(INDIRECT(ADDRESS(($AN926-1)*3+$AO926+5,$AP926+20))="",0,INDIRECT(ADDRESS(($AN926-1)*3+$AO926+5,$AP926+20))),IF(INDIRECT(ADDRESS(($AN926-1)*3+$AO926+5,$AP926+20))="",0,IF(COUNTIF(INDIRECT(ADDRESS(($AN926-1)*36+($AO926-1)*12+6,COLUMN())):INDIRECT(ADDRESS(($AN926-1)*36+($AO926-1)*12+$AP926+4,COLUMN())),INDIRECT(ADDRESS(($AN926-1)*3+$AO926+5,$AP926+20)))&gt;=1,0,INDIRECT(ADDRESS(($AN926-1)*3+$AO926+5,$AP926+20)))))</f>
        <v>0</v>
      </c>
      <c r="AT926" s="4">
        <f ca="1">COUNTIF(INDIRECT("U"&amp;(ROW()+12*(($AN926-1)*3+$AO926)-ROW())/12+5):INDIRECT("AF"&amp;(ROW()+12*(($AN926-1)*3+$AO926)-ROW())/12+5),AS926)</f>
        <v>0</v>
      </c>
      <c r="AU926" s="4">
        <f ca="1">IF(AND(AQ926+AS926&gt;0,AR926+AT926&gt;0),COUNTIF(AU$6:AU925,"&gt;0")+1,0)</f>
        <v>0</v>
      </c>
    </row>
    <row r="927" spans="40:47">
      <c r="AN927" s="4">
        <v>26</v>
      </c>
      <c r="AO927" s="4">
        <v>2</v>
      </c>
      <c r="AP927" s="4">
        <v>10</v>
      </c>
      <c r="AQ927" s="6">
        <f ca="1">IF($AP927=1,IF(INDIRECT(ADDRESS(($AN927-1)*3+$AO927+5,$AP927+7))="",0,INDIRECT(ADDRESS(($AN927-1)*3+$AO927+5,$AP927+7))),IF(INDIRECT(ADDRESS(($AN927-1)*3+$AO927+5,$AP927+7))="",0,IF(COUNTIF(INDIRECT(ADDRESS(($AN927-1)*36+($AO927-1)*12+6,COLUMN())):INDIRECT(ADDRESS(($AN927-1)*36+($AO927-1)*12+$AP927+4,COLUMN())),INDIRECT(ADDRESS(($AN927-1)*3+$AO927+5,$AP927+7)))&gt;=1,0,INDIRECT(ADDRESS(($AN927-1)*3+$AO927+5,$AP927+7)))))</f>
        <v>0</v>
      </c>
      <c r="AR927" s="4">
        <f ca="1">COUNTIF(INDIRECT("H"&amp;(ROW()+12*(($AN927-1)*3+$AO927)-ROW())/12+5):INDIRECT("S"&amp;(ROW()+12*(($AN927-1)*3+$AO927)-ROW())/12+5),AQ927)</f>
        <v>0</v>
      </c>
      <c r="AS927" s="6">
        <f ca="1">IF($AP927=1,IF(INDIRECT(ADDRESS(($AN927-1)*3+$AO927+5,$AP927+20))="",0,INDIRECT(ADDRESS(($AN927-1)*3+$AO927+5,$AP927+20))),IF(INDIRECT(ADDRESS(($AN927-1)*3+$AO927+5,$AP927+20))="",0,IF(COUNTIF(INDIRECT(ADDRESS(($AN927-1)*36+($AO927-1)*12+6,COLUMN())):INDIRECT(ADDRESS(($AN927-1)*36+($AO927-1)*12+$AP927+4,COLUMN())),INDIRECT(ADDRESS(($AN927-1)*3+$AO927+5,$AP927+20)))&gt;=1,0,INDIRECT(ADDRESS(($AN927-1)*3+$AO927+5,$AP927+20)))))</f>
        <v>0</v>
      </c>
      <c r="AT927" s="4">
        <f ca="1">COUNTIF(INDIRECT("U"&amp;(ROW()+12*(($AN927-1)*3+$AO927)-ROW())/12+5):INDIRECT("AF"&amp;(ROW()+12*(($AN927-1)*3+$AO927)-ROW())/12+5),AS927)</f>
        <v>0</v>
      </c>
      <c r="AU927" s="4">
        <f ca="1">IF(AND(AQ927+AS927&gt;0,AR927+AT927&gt;0),COUNTIF(AU$6:AU926,"&gt;0")+1,0)</f>
        <v>0</v>
      </c>
    </row>
    <row r="928" spans="40:47">
      <c r="AN928" s="4">
        <v>26</v>
      </c>
      <c r="AO928" s="4">
        <v>2</v>
      </c>
      <c r="AP928" s="4">
        <v>11</v>
      </c>
      <c r="AQ928" s="6">
        <f ca="1">IF($AP928=1,IF(INDIRECT(ADDRESS(($AN928-1)*3+$AO928+5,$AP928+7))="",0,INDIRECT(ADDRESS(($AN928-1)*3+$AO928+5,$AP928+7))),IF(INDIRECT(ADDRESS(($AN928-1)*3+$AO928+5,$AP928+7))="",0,IF(COUNTIF(INDIRECT(ADDRESS(($AN928-1)*36+($AO928-1)*12+6,COLUMN())):INDIRECT(ADDRESS(($AN928-1)*36+($AO928-1)*12+$AP928+4,COLUMN())),INDIRECT(ADDRESS(($AN928-1)*3+$AO928+5,$AP928+7)))&gt;=1,0,INDIRECT(ADDRESS(($AN928-1)*3+$AO928+5,$AP928+7)))))</f>
        <v>0</v>
      </c>
      <c r="AR928" s="4">
        <f ca="1">COUNTIF(INDIRECT("H"&amp;(ROW()+12*(($AN928-1)*3+$AO928)-ROW())/12+5):INDIRECT("S"&amp;(ROW()+12*(($AN928-1)*3+$AO928)-ROW())/12+5),AQ928)</f>
        <v>0</v>
      </c>
      <c r="AS928" s="6">
        <f ca="1">IF($AP928=1,IF(INDIRECT(ADDRESS(($AN928-1)*3+$AO928+5,$AP928+20))="",0,INDIRECT(ADDRESS(($AN928-1)*3+$AO928+5,$AP928+20))),IF(INDIRECT(ADDRESS(($AN928-1)*3+$AO928+5,$AP928+20))="",0,IF(COUNTIF(INDIRECT(ADDRESS(($AN928-1)*36+($AO928-1)*12+6,COLUMN())):INDIRECT(ADDRESS(($AN928-1)*36+($AO928-1)*12+$AP928+4,COLUMN())),INDIRECT(ADDRESS(($AN928-1)*3+$AO928+5,$AP928+20)))&gt;=1,0,INDIRECT(ADDRESS(($AN928-1)*3+$AO928+5,$AP928+20)))))</f>
        <v>0</v>
      </c>
      <c r="AT928" s="4">
        <f ca="1">COUNTIF(INDIRECT("U"&amp;(ROW()+12*(($AN928-1)*3+$AO928)-ROW())/12+5):INDIRECT("AF"&amp;(ROW()+12*(($AN928-1)*3+$AO928)-ROW())/12+5),AS928)</f>
        <v>0</v>
      </c>
      <c r="AU928" s="4">
        <f ca="1">IF(AND(AQ928+AS928&gt;0,AR928+AT928&gt;0),COUNTIF(AU$6:AU927,"&gt;0")+1,0)</f>
        <v>0</v>
      </c>
    </row>
    <row r="929" spans="40:47">
      <c r="AN929" s="4">
        <v>26</v>
      </c>
      <c r="AO929" s="4">
        <v>2</v>
      </c>
      <c r="AP929" s="4">
        <v>12</v>
      </c>
      <c r="AQ929" s="6">
        <f ca="1">IF($AP929=1,IF(INDIRECT(ADDRESS(($AN929-1)*3+$AO929+5,$AP929+7))="",0,INDIRECT(ADDRESS(($AN929-1)*3+$AO929+5,$AP929+7))),IF(INDIRECT(ADDRESS(($AN929-1)*3+$AO929+5,$AP929+7))="",0,IF(COUNTIF(INDIRECT(ADDRESS(($AN929-1)*36+($AO929-1)*12+6,COLUMN())):INDIRECT(ADDRESS(($AN929-1)*36+($AO929-1)*12+$AP929+4,COLUMN())),INDIRECT(ADDRESS(($AN929-1)*3+$AO929+5,$AP929+7)))&gt;=1,0,INDIRECT(ADDRESS(($AN929-1)*3+$AO929+5,$AP929+7)))))</f>
        <v>0</v>
      </c>
      <c r="AR929" s="4">
        <f ca="1">COUNTIF(INDIRECT("H"&amp;(ROW()+12*(($AN929-1)*3+$AO929)-ROW())/12+5):INDIRECT("S"&amp;(ROW()+12*(($AN929-1)*3+$AO929)-ROW())/12+5),AQ929)</f>
        <v>0</v>
      </c>
      <c r="AS929" s="6">
        <f ca="1">IF($AP929=1,IF(INDIRECT(ADDRESS(($AN929-1)*3+$AO929+5,$AP929+20))="",0,INDIRECT(ADDRESS(($AN929-1)*3+$AO929+5,$AP929+20))),IF(INDIRECT(ADDRESS(($AN929-1)*3+$AO929+5,$AP929+20))="",0,IF(COUNTIF(INDIRECT(ADDRESS(($AN929-1)*36+($AO929-1)*12+6,COLUMN())):INDIRECT(ADDRESS(($AN929-1)*36+($AO929-1)*12+$AP929+4,COLUMN())),INDIRECT(ADDRESS(($AN929-1)*3+$AO929+5,$AP929+20)))&gt;=1,0,INDIRECT(ADDRESS(($AN929-1)*3+$AO929+5,$AP929+20)))))</f>
        <v>0</v>
      </c>
      <c r="AT929" s="4">
        <f ca="1">COUNTIF(INDIRECT("U"&amp;(ROW()+12*(($AN929-1)*3+$AO929)-ROW())/12+5):INDIRECT("AF"&amp;(ROW()+12*(($AN929-1)*3+$AO929)-ROW())/12+5),AS929)</f>
        <v>0</v>
      </c>
      <c r="AU929" s="4">
        <f ca="1">IF(AND(AQ929+AS929&gt;0,AR929+AT929&gt;0),COUNTIF(AU$6:AU928,"&gt;0")+1,0)</f>
        <v>0</v>
      </c>
    </row>
    <row r="930" spans="40:47">
      <c r="AN930" s="4">
        <v>26</v>
      </c>
      <c r="AO930" s="4">
        <v>3</v>
      </c>
      <c r="AP930" s="4">
        <v>1</v>
      </c>
      <c r="AQ930" s="6">
        <f ca="1">IF($AP930=1,IF(INDIRECT(ADDRESS(($AN930-1)*3+$AO930+5,$AP930+7))="",0,INDIRECT(ADDRESS(($AN930-1)*3+$AO930+5,$AP930+7))),IF(INDIRECT(ADDRESS(($AN930-1)*3+$AO930+5,$AP930+7))="",0,IF(COUNTIF(INDIRECT(ADDRESS(($AN930-1)*36+($AO930-1)*12+6,COLUMN())):INDIRECT(ADDRESS(($AN930-1)*36+($AO930-1)*12+$AP930+4,COLUMN())),INDIRECT(ADDRESS(($AN930-1)*3+$AO930+5,$AP930+7)))&gt;=1,0,INDIRECT(ADDRESS(($AN930-1)*3+$AO930+5,$AP930+7)))))</f>
        <v>0</v>
      </c>
      <c r="AR930" s="4">
        <f ca="1">COUNTIF(INDIRECT("H"&amp;(ROW()+12*(($AN930-1)*3+$AO930)-ROW())/12+5):INDIRECT("S"&amp;(ROW()+12*(($AN930-1)*3+$AO930)-ROW())/12+5),AQ930)</f>
        <v>0</v>
      </c>
      <c r="AS930" s="6">
        <f ca="1">IF($AP930=1,IF(INDIRECT(ADDRESS(($AN930-1)*3+$AO930+5,$AP930+20))="",0,INDIRECT(ADDRESS(($AN930-1)*3+$AO930+5,$AP930+20))),IF(INDIRECT(ADDRESS(($AN930-1)*3+$AO930+5,$AP930+20))="",0,IF(COUNTIF(INDIRECT(ADDRESS(($AN930-1)*36+($AO930-1)*12+6,COLUMN())):INDIRECT(ADDRESS(($AN930-1)*36+($AO930-1)*12+$AP930+4,COLUMN())),INDIRECT(ADDRESS(($AN930-1)*3+$AO930+5,$AP930+20)))&gt;=1,0,INDIRECT(ADDRESS(($AN930-1)*3+$AO930+5,$AP930+20)))))</f>
        <v>0</v>
      </c>
      <c r="AT930" s="4">
        <f ca="1">COUNTIF(INDIRECT("U"&amp;(ROW()+12*(($AN930-1)*3+$AO930)-ROW())/12+5):INDIRECT("AF"&amp;(ROW()+12*(($AN930-1)*3+$AO930)-ROW())/12+5),AS930)</f>
        <v>0</v>
      </c>
      <c r="AU930" s="4">
        <f ca="1">IF(AND(AQ930+AS930&gt;0,AR930+AT930&gt;0),COUNTIF(AU$6:AU929,"&gt;0")+1,0)</f>
        <v>0</v>
      </c>
    </row>
    <row r="931" spans="40:47">
      <c r="AN931" s="4">
        <v>26</v>
      </c>
      <c r="AO931" s="4">
        <v>3</v>
      </c>
      <c r="AP931" s="4">
        <v>2</v>
      </c>
      <c r="AQ931" s="6">
        <f ca="1">IF($AP931=1,IF(INDIRECT(ADDRESS(($AN931-1)*3+$AO931+5,$AP931+7))="",0,INDIRECT(ADDRESS(($AN931-1)*3+$AO931+5,$AP931+7))),IF(INDIRECT(ADDRESS(($AN931-1)*3+$AO931+5,$AP931+7))="",0,IF(COUNTIF(INDIRECT(ADDRESS(($AN931-1)*36+($AO931-1)*12+6,COLUMN())):INDIRECT(ADDRESS(($AN931-1)*36+($AO931-1)*12+$AP931+4,COLUMN())),INDIRECT(ADDRESS(($AN931-1)*3+$AO931+5,$AP931+7)))&gt;=1,0,INDIRECT(ADDRESS(($AN931-1)*3+$AO931+5,$AP931+7)))))</f>
        <v>0</v>
      </c>
      <c r="AR931" s="4">
        <f ca="1">COUNTIF(INDIRECT("H"&amp;(ROW()+12*(($AN931-1)*3+$AO931)-ROW())/12+5):INDIRECT("S"&amp;(ROW()+12*(($AN931-1)*3+$AO931)-ROW())/12+5),AQ931)</f>
        <v>0</v>
      </c>
      <c r="AS931" s="6">
        <f ca="1">IF($AP931=1,IF(INDIRECT(ADDRESS(($AN931-1)*3+$AO931+5,$AP931+20))="",0,INDIRECT(ADDRESS(($AN931-1)*3+$AO931+5,$AP931+20))),IF(INDIRECT(ADDRESS(($AN931-1)*3+$AO931+5,$AP931+20))="",0,IF(COUNTIF(INDIRECT(ADDRESS(($AN931-1)*36+($AO931-1)*12+6,COLUMN())):INDIRECT(ADDRESS(($AN931-1)*36+($AO931-1)*12+$AP931+4,COLUMN())),INDIRECT(ADDRESS(($AN931-1)*3+$AO931+5,$AP931+20)))&gt;=1,0,INDIRECT(ADDRESS(($AN931-1)*3+$AO931+5,$AP931+20)))))</f>
        <v>0</v>
      </c>
      <c r="AT931" s="4">
        <f ca="1">COUNTIF(INDIRECT("U"&amp;(ROW()+12*(($AN931-1)*3+$AO931)-ROW())/12+5):INDIRECT("AF"&amp;(ROW()+12*(($AN931-1)*3+$AO931)-ROW())/12+5),AS931)</f>
        <v>0</v>
      </c>
      <c r="AU931" s="4">
        <f ca="1">IF(AND(AQ931+AS931&gt;0,AR931+AT931&gt;0),COUNTIF(AU$6:AU930,"&gt;0")+1,0)</f>
        <v>0</v>
      </c>
    </row>
    <row r="932" spans="40:47">
      <c r="AN932" s="4">
        <v>26</v>
      </c>
      <c r="AO932" s="4">
        <v>3</v>
      </c>
      <c r="AP932" s="4">
        <v>3</v>
      </c>
      <c r="AQ932" s="6">
        <f ca="1">IF($AP932=1,IF(INDIRECT(ADDRESS(($AN932-1)*3+$AO932+5,$AP932+7))="",0,INDIRECT(ADDRESS(($AN932-1)*3+$AO932+5,$AP932+7))),IF(INDIRECT(ADDRESS(($AN932-1)*3+$AO932+5,$AP932+7))="",0,IF(COUNTIF(INDIRECT(ADDRESS(($AN932-1)*36+($AO932-1)*12+6,COLUMN())):INDIRECT(ADDRESS(($AN932-1)*36+($AO932-1)*12+$AP932+4,COLUMN())),INDIRECT(ADDRESS(($AN932-1)*3+$AO932+5,$AP932+7)))&gt;=1,0,INDIRECT(ADDRESS(($AN932-1)*3+$AO932+5,$AP932+7)))))</f>
        <v>0</v>
      </c>
      <c r="AR932" s="4">
        <f ca="1">COUNTIF(INDIRECT("H"&amp;(ROW()+12*(($AN932-1)*3+$AO932)-ROW())/12+5):INDIRECT("S"&amp;(ROW()+12*(($AN932-1)*3+$AO932)-ROW())/12+5),AQ932)</f>
        <v>0</v>
      </c>
      <c r="AS932" s="6">
        <f ca="1">IF($AP932=1,IF(INDIRECT(ADDRESS(($AN932-1)*3+$AO932+5,$AP932+20))="",0,INDIRECT(ADDRESS(($AN932-1)*3+$AO932+5,$AP932+20))),IF(INDIRECT(ADDRESS(($AN932-1)*3+$AO932+5,$AP932+20))="",0,IF(COUNTIF(INDIRECT(ADDRESS(($AN932-1)*36+($AO932-1)*12+6,COLUMN())):INDIRECT(ADDRESS(($AN932-1)*36+($AO932-1)*12+$AP932+4,COLUMN())),INDIRECT(ADDRESS(($AN932-1)*3+$AO932+5,$AP932+20)))&gt;=1,0,INDIRECT(ADDRESS(($AN932-1)*3+$AO932+5,$AP932+20)))))</f>
        <v>0</v>
      </c>
      <c r="AT932" s="4">
        <f ca="1">COUNTIF(INDIRECT("U"&amp;(ROW()+12*(($AN932-1)*3+$AO932)-ROW())/12+5):INDIRECT("AF"&amp;(ROW()+12*(($AN932-1)*3+$AO932)-ROW())/12+5),AS932)</f>
        <v>0</v>
      </c>
      <c r="AU932" s="4">
        <f ca="1">IF(AND(AQ932+AS932&gt;0,AR932+AT932&gt;0),COUNTIF(AU$6:AU931,"&gt;0")+1,0)</f>
        <v>0</v>
      </c>
    </row>
    <row r="933" spans="40:47">
      <c r="AN933" s="4">
        <v>26</v>
      </c>
      <c r="AO933" s="4">
        <v>3</v>
      </c>
      <c r="AP933" s="4">
        <v>4</v>
      </c>
      <c r="AQ933" s="6">
        <f ca="1">IF($AP933=1,IF(INDIRECT(ADDRESS(($AN933-1)*3+$AO933+5,$AP933+7))="",0,INDIRECT(ADDRESS(($AN933-1)*3+$AO933+5,$AP933+7))),IF(INDIRECT(ADDRESS(($AN933-1)*3+$AO933+5,$AP933+7))="",0,IF(COUNTIF(INDIRECT(ADDRESS(($AN933-1)*36+($AO933-1)*12+6,COLUMN())):INDIRECT(ADDRESS(($AN933-1)*36+($AO933-1)*12+$AP933+4,COLUMN())),INDIRECT(ADDRESS(($AN933-1)*3+$AO933+5,$AP933+7)))&gt;=1,0,INDIRECT(ADDRESS(($AN933-1)*3+$AO933+5,$AP933+7)))))</f>
        <v>0</v>
      </c>
      <c r="AR933" s="4">
        <f ca="1">COUNTIF(INDIRECT("H"&amp;(ROW()+12*(($AN933-1)*3+$AO933)-ROW())/12+5):INDIRECT("S"&amp;(ROW()+12*(($AN933-1)*3+$AO933)-ROW())/12+5),AQ933)</f>
        <v>0</v>
      </c>
      <c r="AS933" s="6">
        <f ca="1">IF($AP933=1,IF(INDIRECT(ADDRESS(($AN933-1)*3+$AO933+5,$AP933+20))="",0,INDIRECT(ADDRESS(($AN933-1)*3+$AO933+5,$AP933+20))),IF(INDIRECT(ADDRESS(($AN933-1)*3+$AO933+5,$AP933+20))="",0,IF(COUNTIF(INDIRECT(ADDRESS(($AN933-1)*36+($AO933-1)*12+6,COLUMN())):INDIRECT(ADDRESS(($AN933-1)*36+($AO933-1)*12+$AP933+4,COLUMN())),INDIRECT(ADDRESS(($AN933-1)*3+$AO933+5,$AP933+20)))&gt;=1,0,INDIRECT(ADDRESS(($AN933-1)*3+$AO933+5,$AP933+20)))))</f>
        <v>0</v>
      </c>
      <c r="AT933" s="4">
        <f ca="1">COUNTIF(INDIRECT("U"&amp;(ROW()+12*(($AN933-1)*3+$AO933)-ROW())/12+5):INDIRECT("AF"&amp;(ROW()+12*(($AN933-1)*3+$AO933)-ROW())/12+5),AS933)</f>
        <v>0</v>
      </c>
      <c r="AU933" s="4">
        <f ca="1">IF(AND(AQ933+AS933&gt;0,AR933+AT933&gt;0),COUNTIF(AU$6:AU932,"&gt;0")+1,0)</f>
        <v>0</v>
      </c>
    </row>
    <row r="934" spans="40:47">
      <c r="AN934" s="4">
        <v>26</v>
      </c>
      <c r="AO934" s="4">
        <v>3</v>
      </c>
      <c r="AP934" s="4">
        <v>5</v>
      </c>
      <c r="AQ934" s="6">
        <f ca="1">IF($AP934=1,IF(INDIRECT(ADDRESS(($AN934-1)*3+$AO934+5,$AP934+7))="",0,INDIRECT(ADDRESS(($AN934-1)*3+$AO934+5,$AP934+7))),IF(INDIRECT(ADDRESS(($AN934-1)*3+$AO934+5,$AP934+7))="",0,IF(COUNTIF(INDIRECT(ADDRESS(($AN934-1)*36+($AO934-1)*12+6,COLUMN())):INDIRECT(ADDRESS(($AN934-1)*36+($AO934-1)*12+$AP934+4,COLUMN())),INDIRECT(ADDRESS(($AN934-1)*3+$AO934+5,$AP934+7)))&gt;=1,0,INDIRECT(ADDRESS(($AN934-1)*3+$AO934+5,$AP934+7)))))</f>
        <v>0</v>
      </c>
      <c r="AR934" s="4">
        <f ca="1">COUNTIF(INDIRECT("H"&amp;(ROW()+12*(($AN934-1)*3+$AO934)-ROW())/12+5):INDIRECT("S"&amp;(ROW()+12*(($AN934-1)*3+$AO934)-ROW())/12+5),AQ934)</f>
        <v>0</v>
      </c>
      <c r="AS934" s="6">
        <f ca="1">IF($AP934=1,IF(INDIRECT(ADDRESS(($AN934-1)*3+$AO934+5,$AP934+20))="",0,INDIRECT(ADDRESS(($AN934-1)*3+$AO934+5,$AP934+20))),IF(INDIRECT(ADDRESS(($AN934-1)*3+$AO934+5,$AP934+20))="",0,IF(COUNTIF(INDIRECT(ADDRESS(($AN934-1)*36+($AO934-1)*12+6,COLUMN())):INDIRECT(ADDRESS(($AN934-1)*36+($AO934-1)*12+$AP934+4,COLUMN())),INDIRECT(ADDRESS(($AN934-1)*3+$AO934+5,$AP934+20)))&gt;=1,0,INDIRECT(ADDRESS(($AN934-1)*3+$AO934+5,$AP934+20)))))</f>
        <v>0</v>
      </c>
      <c r="AT934" s="4">
        <f ca="1">COUNTIF(INDIRECT("U"&amp;(ROW()+12*(($AN934-1)*3+$AO934)-ROW())/12+5):INDIRECT("AF"&amp;(ROW()+12*(($AN934-1)*3+$AO934)-ROW())/12+5),AS934)</f>
        <v>0</v>
      </c>
      <c r="AU934" s="4">
        <f ca="1">IF(AND(AQ934+AS934&gt;0,AR934+AT934&gt;0),COUNTIF(AU$6:AU933,"&gt;0")+1,0)</f>
        <v>0</v>
      </c>
    </row>
    <row r="935" spans="40:47">
      <c r="AN935" s="4">
        <v>26</v>
      </c>
      <c r="AO935" s="4">
        <v>3</v>
      </c>
      <c r="AP935" s="4">
        <v>6</v>
      </c>
      <c r="AQ935" s="6">
        <f ca="1">IF($AP935=1,IF(INDIRECT(ADDRESS(($AN935-1)*3+$AO935+5,$AP935+7))="",0,INDIRECT(ADDRESS(($AN935-1)*3+$AO935+5,$AP935+7))),IF(INDIRECT(ADDRESS(($AN935-1)*3+$AO935+5,$AP935+7))="",0,IF(COUNTIF(INDIRECT(ADDRESS(($AN935-1)*36+($AO935-1)*12+6,COLUMN())):INDIRECT(ADDRESS(($AN935-1)*36+($AO935-1)*12+$AP935+4,COLUMN())),INDIRECT(ADDRESS(($AN935-1)*3+$AO935+5,$AP935+7)))&gt;=1,0,INDIRECT(ADDRESS(($AN935-1)*3+$AO935+5,$AP935+7)))))</f>
        <v>0</v>
      </c>
      <c r="AR935" s="4">
        <f ca="1">COUNTIF(INDIRECT("H"&amp;(ROW()+12*(($AN935-1)*3+$AO935)-ROW())/12+5):INDIRECT("S"&amp;(ROW()+12*(($AN935-1)*3+$AO935)-ROW())/12+5),AQ935)</f>
        <v>0</v>
      </c>
      <c r="AS935" s="6">
        <f ca="1">IF($AP935=1,IF(INDIRECT(ADDRESS(($AN935-1)*3+$AO935+5,$AP935+20))="",0,INDIRECT(ADDRESS(($AN935-1)*3+$AO935+5,$AP935+20))),IF(INDIRECT(ADDRESS(($AN935-1)*3+$AO935+5,$AP935+20))="",0,IF(COUNTIF(INDIRECT(ADDRESS(($AN935-1)*36+($AO935-1)*12+6,COLUMN())):INDIRECT(ADDRESS(($AN935-1)*36+($AO935-1)*12+$AP935+4,COLUMN())),INDIRECT(ADDRESS(($AN935-1)*3+$AO935+5,$AP935+20)))&gt;=1,0,INDIRECT(ADDRESS(($AN935-1)*3+$AO935+5,$AP935+20)))))</f>
        <v>0</v>
      </c>
      <c r="AT935" s="4">
        <f ca="1">COUNTIF(INDIRECT("U"&amp;(ROW()+12*(($AN935-1)*3+$AO935)-ROW())/12+5):INDIRECT("AF"&amp;(ROW()+12*(($AN935-1)*3+$AO935)-ROW())/12+5),AS935)</f>
        <v>0</v>
      </c>
      <c r="AU935" s="4">
        <f ca="1">IF(AND(AQ935+AS935&gt;0,AR935+AT935&gt;0),COUNTIF(AU$6:AU934,"&gt;0")+1,0)</f>
        <v>0</v>
      </c>
    </row>
    <row r="936" spans="40:47">
      <c r="AN936" s="4">
        <v>26</v>
      </c>
      <c r="AO936" s="4">
        <v>3</v>
      </c>
      <c r="AP936" s="4">
        <v>7</v>
      </c>
      <c r="AQ936" s="6">
        <f ca="1">IF($AP936=1,IF(INDIRECT(ADDRESS(($AN936-1)*3+$AO936+5,$AP936+7))="",0,INDIRECT(ADDRESS(($AN936-1)*3+$AO936+5,$AP936+7))),IF(INDIRECT(ADDRESS(($AN936-1)*3+$AO936+5,$AP936+7))="",0,IF(COUNTIF(INDIRECT(ADDRESS(($AN936-1)*36+($AO936-1)*12+6,COLUMN())):INDIRECT(ADDRESS(($AN936-1)*36+($AO936-1)*12+$AP936+4,COLUMN())),INDIRECT(ADDRESS(($AN936-1)*3+$AO936+5,$AP936+7)))&gt;=1,0,INDIRECT(ADDRESS(($AN936-1)*3+$AO936+5,$AP936+7)))))</f>
        <v>0</v>
      </c>
      <c r="AR936" s="4">
        <f ca="1">COUNTIF(INDIRECT("H"&amp;(ROW()+12*(($AN936-1)*3+$AO936)-ROW())/12+5):INDIRECT("S"&amp;(ROW()+12*(($AN936-1)*3+$AO936)-ROW())/12+5),AQ936)</f>
        <v>0</v>
      </c>
      <c r="AS936" s="6">
        <f ca="1">IF($AP936=1,IF(INDIRECT(ADDRESS(($AN936-1)*3+$AO936+5,$AP936+20))="",0,INDIRECT(ADDRESS(($AN936-1)*3+$AO936+5,$AP936+20))),IF(INDIRECT(ADDRESS(($AN936-1)*3+$AO936+5,$AP936+20))="",0,IF(COUNTIF(INDIRECT(ADDRESS(($AN936-1)*36+($AO936-1)*12+6,COLUMN())):INDIRECT(ADDRESS(($AN936-1)*36+($AO936-1)*12+$AP936+4,COLUMN())),INDIRECT(ADDRESS(($AN936-1)*3+$AO936+5,$AP936+20)))&gt;=1,0,INDIRECT(ADDRESS(($AN936-1)*3+$AO936+5,$AP936+20)))))</f>
        <v>0</v>
      </c>
      <c r="AT936" s="4">
        <f ca="1">COUNTIF(INDIRECT("U"&amp;(ROW()+12*(($AN936-1)*3+$AO936)-ROW())/12+5):INDIRECT("AF"&amp;(ROW()+12*(($AN936-1)*3+$AO936)-ROW())/12+5),AS936)</f>
        <v>0</v>
      </c>
      <c r="AU936" s="4">
        <f ca="1">IF(AND(AQ936+AS936&gt;0,AR936+AT936&gt;0),COUNTIF(AU$6:AU935,"&gt;0")+1,0)</f>
        <v>0</v>
      </c>
    </row>
    <row r="937" spans="40:47">
      <c r="AN937" s="4">
        <v>26</v>
      </c>
      <c r="AO937" s="4">
        <v>3</v>
      </c>
      <c r="AP937" s="4">
        <v>8</v>
      </c>
      <c r="AQ937" s="6">
        <f ca="1">IF($AP937=1,IF(INDIRECT(ADDRESS(($AN937-1)*3+$AO937+5,$AP937+7))="",0,INDIRECT(ADDRESS(($AN937-1)*3+$AO937+5,$AP937+7))),IF(INDIRECT(ADDRESS(($AN937-1)*3+$AO937+5,$AP937+7))="",0,IF(COUNTIF(INDIRECT(ADDRESS(($AN937-1)*36+($AO937-1)*12+6,COLUMN())):INDIRECT(ADDRESS(($AN937-1)*36+($AO937-1)*12+$AP937+4,COLUMN())),INDIRECT(ADDRESS(($AN937-1)*3+$AO937+5,$AP937+7)))&gt;=1,0,INDIRECT(ADDRESS(($AN937-1)*3+$AO937+5,$AP937+7)))))</f>
        <v>0</v>
      </c>
      <c r="AR937" s="4">
        <f ca="1">COUNTIF(INDIRECT("H"&amp;(ROW()+12*(($AN937-1)*3+$AO937)-ROW())/12+5):INDIRECT("S"&amp;(ROW()+12*(($AN937-1)*3+$AO937)-ROW())/12+5),AQ937)</f>
        <v>0</v>
      </c>
      <c r="AS937" s="6">
        <f ca="1">IF($AP937=1,IF(INDIRECT(ADDRESS(($AN937-1)*3+$AO937+5,$AP937+20))="",0,INDIRECT(ADDRESS(($AN937-1)*3+$AO937+5,$AP937+20))),IF(INDIRECT(ADDRESS(($AN937-1)*3+$AO937+5,$AP937+20))="",0,IF(COUNTIF(INDIRECT(ADDRESS(($AN937-1)*36+($AO937-1)*12+6,COLUMN())):INDIRECT(ADDRESS(($AN937-1)*36+($AO937-1)*12+$AP937+4,COLUMN())),INDIRECT(ADDRESS(($AN937-1)*3+$AO937+5,$AP937+20)))&gt;=1,0,INDIRECT(ADDRESS(($AN937-1)*3+$AO937+5,$AP937+20)))))</f>
        <v>0</v>
      </c>
      <c r="AT937" s="4">
        <f ca="1">COUNTIF(INDIRECT("U"&amp;(ROW()+12*(($AN937-1)*3+$AO937)-ROW())/12+5):INDIRECT("AF"&amp;(ROW()+12*(($AN937-1)*3+$AO937)-ROW())/12+5),AS937)</f>
        <v>0</v>
      </c>
      <c r="AU937" s="4">
        <f ca="1">IF(AND(AQ937+AS937&gt;0,AR937+AT937&gt;0),COUNTIF(AU$6:AU936,"&gt;0")+1,0)</f>
        <v>0</v>
      </c>
    </row>
    <row r="938" spans="40:47">
      <c r="AN938" s="4">
        <v>26</v>
      </c>
      <c r="AO938" s="4">
        <v>3</v>
      </c>
      <c r="AP938" s="4">
        <v>9</v>
      </c>
      <c r="AQ938" s="6">
        <f ca="1">IF($AP938=1,IF(INDIRECT(ADDRESS(($AN938-1)*3+$AO938+5,$AP938+7))="",0,INDIRECT(ADDRESS(($AN938-1)*3+$AO938+5,$AP938+7))),IF(INDIRECT(ADDRESS(($AN938-1)*3+$AO938+5,$AP938+7))="",0,IF(COUNTIF(INDIRECT(ADDRESS(($AN938-1)*36+($AO938-1)*12+6,COLUMN())):INDIRECT(ADDRESS(($AN938-1)*36+($AO938-1)*12+$AP938+4,COLUMN())),INDIRECT(ADDRESS(($AN938-1)*3+$AO938+5,$AP938+7)))&gt;=1,0,INDIRECT(ADDRESS(($AN938-1)*3+$AO938+5,$AP938+7)))))</f>
        <v>0</v>
      </c>
      <c r="AR938" s="4">
        <f ca="1">COUNTIF(INDIRECT("H"&amp;(ROW()+12*(($AN938-1)*3+$AO938)-ROW())/12+5):INDIRECT("S"&amp;(ROW()+12*(($AN938-1)*3+$AO938)-ROW())/12+5),AQ938)</f>
        <v>0</v>
      </c>
      <c r="AS938" s="6">
        <f ca="1">IF($AP938=1,IF(INDIRECT(ADDRESS(($AN938-1)*3+$AO938+5,$AP938+20))="",0,INDIRECT(ADDRESS(($AN938-1)*3+$AO938+5,$AP938+20))),IF(INDIRECT(ADDRESS(($AN938-1)*3+$AO938+5,$AP938+20))="",0,IF(COUNTIF(INDIRECT(ADDRESS(($AN938-1)*36+($AO938-1)*12+6,COLUMN())):INDIRECT(ADDRESS(($AN938-1)*36+($AO938-1)*12+$AP938+4,COLUMN())),INDIRECT(ADDRESS(($AN938-1)*3+$AO938+5,$AP938+20)))&gt;=1,0,INDIRECT(ADDRESS(($AN938-1)*3+$AO938+5,$AP938+20)))))</f>
        <v>0</v>
      </c>
      <c r="AT938" s="4">
        <f ca="1">COUNTIF(INDIRECT("U"&amp;(ROW()+12*(($AN938-1)*3+$AO938)-ROW())/12+5):INDIRECT("AF"&amp;(ROW()+12*(($AN938-1)*3+$AO938)-ROW())/12+5),AS938)</f>
        <v>0</v>
      </c>
      <c r="AU938" s="4">
        <f ca="1">IF(AND(AQ938+AS938&gt;0,AR938+AT938&gt;0),COUNTIF(AU$6:AU937,"&gt;0")+1,0)</f>
        <v>0</v>
      </c>
    </row>
    <row r="939" spans="40:47">
      <c r="AN939" s="4">
        <v>26</v>
      </c>
      <c r="AO939" s="4">
        <v>3</v>
      </c>
      <c r="AP939" s="4">
        <v>10</v>
      </c>
      <c r="AQ939" s="6">
        <f ca="1">IF($AP939=1,IF(INDIRECT(ADDRESS(($AN939-1)*3+$AO939+5,$AP939+7))="",0,INDIRECT(ADDRESS(($AN939-1)*3+$AO939+5,$AP939+7))),IF(INDIRECT(ADDRESS(($AN939-1)*3+$AO939+5,$AP939+7))="",0,IF(COUNTIF(INDIRECT(ADDRESS(($AN939-1)*36+($AO939-1)*12+6,COLUMN())):INDIRECT(ADDRESS(($AN939-1)*36+($AO939-1)*12+$AP939+4,COLUMN())),INDIRECT(ADDRESS(($AN939-1)*3+$AO939+5,$AP939+7)))&gt;=1,0,INDIRECT(ADDRESS(($AN939-1)*3+$AO939+5,$AP939+7)))))</f>
        <v>0</v>
      </c>
      <c r="AR939" s="4">
        <f ca="1">COUNTIF(INDIRECT("H"&amp;(ROW()+12*(($AN939-1)*3+$AO939)-ROW())/12+5):INDIRECT("S"&amp;(ROW()+12*(($AN939-1)*3+$AO939)-ROW())/12+5),AQ939)</f>
        <v>0</v>
      </c>
      <c r="AS939" s="6">
        <f ca="1">IF($AP939=1,IF(INDIRECT(ADDRESS(($AN939-1)*3+$AO939+5,$AP939+20))="",0,INDIRECT(ADDRESS(($AN939-1)*3+$AO939+5,$AP939+20))),IF(INDIRECT(ADDRESS(($AN939-1)*3+$AO939+5,$AP939+20))="",0,IF(COUNTIF(INDIRECT(ADDRESS(($AN939-1)*36+($AO939-1)*12+6,COLUMN())):INDIRECT(ADDRESS(($AN939-1)*36+($AO939-1)*12+$AP939+4,COLUMN())),INDIRECT(ADDRESS(($AN939-1)*3+$AO939+5,$AP939+20)))&gt;=1,0,INDIRECT(ADDRESS(($AN939-1)*3+$AO939+5,$AP939+20)))))</f>
        <v>0</v>
      </c>
      <c r="AT939" s="4">
        <f ca="1">COUNTIF(INDIRECT("U"&amp;(ROW()+12*(($AN939-1)*3+$AO939)-ROW())/12+5):INDIRECT("AF"&amp;(ROW()+12*(($AN939-1)*3+$AO939)-ROW())/12+5),AS939)</f>
        <v>0</v>
      </c>
      <c r="AU939" s="4">
        <f ca="1">IF(AND(AQ939+AS939&gt;0,AR939+AT939&gt;0),COUNTIF(AU$6:AU938,"&gt;0")+1,0)</f>
        <v>0</v>
      </c>
    </row>
    <row r="940" spans="40:47">
      <c r="AN940" s="4">
        <v>26</v>
      </c>
      <c r="AO940" s="4">
        <v>3</v>
      </c>
      <c r="AP940" s="4">
        <v>11</v>
      </c>
      <c r="AQ940" s="6">
        <f ca="1">IF($AP940=1,IF(INDIRECT(ADDRESS(($AN940-1)*3+$AO940+5,$AP940+7))="",0,INDIRECT(ADDRESS(($AN940-1)*3+$AO940+5,$AP940+7))),IF(INDIRECT(ADDRESS(($AN940-1)*3+$AO940+5,$AP940+7))="",0,IF(COUNTIF(INDIRECT(ADDRESS(($AN940-1)*36+($AO940-1)*12+6,COLUMN())):INDIRECT(ADDRESS(($AN940-1)*36+($AO940-1)*12+$AP940+4,COLUMN())),INDIRECT(ADDRESS(($AN940-1)*3+$AO940+5,$AP940+7)))&gt;=1,0,INDIRECT(ADDRESS(($AN940-1)*3+$AO940+5,$AP940+7)))))</f>
        <v>0</v>
      </c>
      <c r="AR940" s="4">
        <f ca="1">COUNTIF(INDIRECT("H"&amp;(ROW()+12*(($AN940-1)*3+$AO940)-ROW())/12+5):INDIRECT("S"&amp;(ROW()+12*(($AN940-1)*3+$AO940)-ROW())/12+5),AQ940)</f>
        <v>0</v>
      </c>
      <c r="AS940" s="6">
        <f ca="1">IF($AP940=1,IF(INDIRECT(ADDRESS(($AN940-1)*3+$AO940+5,$AP940+20))="",0,INDIRECT(ADDRESS(($AN940-1)*3+$AO940+5,$AP940+20))),IF(INDIRECT(ADDRESS(($AN940-1)*3+$AO940+5,$AP940+20))="",0,IF(COUNTIF(INDIRECT(ADDRESS(($AN940-1)*36+($AO940-1)*12+6,COLUMN())):INDIRECT(ADDRESS(($AN940-1)*36+($AO940-1)*12+$AP940+4,COLUMN())),INDIRECT(ADDRESS(($AN940-1)*3+$AO940+5,$AP940+20)))&gt;=1,0,INDIRECT(ADDRESS(($AN940-1)*3+$AO940+5,$AP940+20)))))</f>
        <v>0</v>
      </c>
      <c r="AT940" s="4">
        <f ca="1">COUNTIF(INDIRECT("U"&amp;(ROW()+12*(($AN940-1)*3+$AO940)-ROW())/12+5):INDIRECT("AF"&amp;(ROW()+12*(($AN940-1)*3+$AO940)-ROW())/12+5),AS940)</f>
        <v>0</v>
      </c>
      <c r="AU940" s="4">
        <f ca="1">IF(AND(AQ940+AS940&gt;0,AR940+AT940&gt;0),COUNTIF(AU$6:AU939,"&gt;0")+1,0)</f>
        <v>0</v>
      </c>
    </row>
    <row r="941" spans="40:47">
      <c r="AN941" s="77">
        <v>26</v>
      </c>
      <c r="AO941" s="77">
        <v>3</v>
      </c>
      <c r="AP941" s="77">
        <v>12</v>
      </c>
      <c r="AQ941" s="78">
        <f ca="1">IF($AP941=1,IF(INDIRECT(ADDRESS(($AN941-1)*3+$AO941+5,$AP941+7))="",0,INDIRECT(ADDRESS(($AN941-1)*3+$AO941+5,$AP941+7))),IF(INDIRECT(ADDRESS(($AN941-1)*3+$AO941+5,$AP941+7))="",0,IF(COUNTIF(INDIRECT(ADDRESS(($AN941-1)*36+($AO941-1)*12+6,COLUMN())):INDIRECT(ADDRESS(($AN941-1)*36+($AO941-1)*12+$AP941+4,COLUMN())),INDIRECT(ADDRESS(($AN941-1)*3+$AO941+5,$AP941+7)))&gt;=1,0,INDIRECT(ADDRESS(($AN941-1)*3+$AO941+5,$AP941+7)))))</f>
        <v>0</v>
      </c>
      <c r="AR941" s="77">
        <f ca="1">COUNTIF(INDIRECT("H"&amp;(ROW()+12*(($AN941-1)*3+$AO941)-ROW())/12+5):INDIRECT("S"&amp;(ROW()+12*(($AN941-1)*3+$AO941)-ROW())/12+5),AQ941)</f>
        <v>0</v>
      </c>
      <c r="AS941" s="78">
        <f ca="1">IF($AP941=1,IF(INDIRECT(ADDRESS(($AN941-1)*3+$AO941+5,$AP941+20))="",0,INDIRECT(ADDRESS(($AN941-1)*3+$AO941+5,$AP941+20))),IF(INDIRECT(ADDRESS(($AN941-1)*3+$AO941+5,$AP941+20))="",0,IF(COUNTIF(INDIRECT(ADDRESS(($AN941-1)*36+($AO941-1)*12+6,COLUMN())):INDIRECT(ADDRESS(($AN941-1)*36+($AO941-1)*12+$AP941+4,COLUMN())),INDIRECT(ADDRESS(($AN941-1)*3+$AO941+5,$AP941+20)))&gt;=1,0,INDIRECT(ADDRESS(($AN941-1)*3+$AO941+5,$AP941+20)))))</f>
        <v>0</v>
      </c>
      <c r="AT941" s="77">
        <f ca="1">COUNTIF(INDIRECT("U"&amp;(ROW()+12*(($AN941-1)*3+$AO941)-ROW())/12+5):INDIRECT("AF"&amp;(ROW()+12*(($AN941-1)*3+$AO941)-ROW())/12+5),AS941)</f>
        <v>0</v>
      </c>
      <c r="AU941" s="4">
        <f ca="1">IF(AND(AQ941+AS941&gt;0,AR941+AT941&gt;0),COUNTIF(AU$6:AU940,"&gt;0")+1,0)</f>
        <v>0</v>
      </c>
    </row>
    <row r="942" spans="40:47">
      <c r="AN942" s="4">
        <v>27</v>
      </c>
      <c r="AO942" s="4">
        <v>1</v>
      </c>
      <c r="AP942" s="4">
        <v>1</v>
      </c>
      <c r="AQ942" s="6">
        <f ca="1">IF($AP942=1,IF(INDIRECT(ADDRESS(($AN942-1)*3+$AO942+5,$AP942+7))="",0,INDIRECT(ADDRESS(($AN942-1)*3+$AO942+5,$AP942+7))),IF(INDIRECT(ADDRESS(($AN942-1)*3+$AO942+5,$AP942+7))="",0,IF(COUNTIF(INDIRECT(ADDRESS(($AN942-1)*36+($AO942-1)*12+6,COLUMN())):INDIRECT(ADDRESS(($AN942-1)*36+($AO942-1)*12+$AP942+4,COLUMN())),INDIRECT(ADDRESS(($AN942-1)*3+$AO942+5,$AP942+7)))&gt;=1,0,INDIRECT(ADDRESS(($AN942-1)*3+$AO942+5,$AP942+7)))))</f>
        <v>0</v>
      </c>
      <c r="AR942" s="4">
        <f ca="1">COUNTIF(INDIRECT("H"&amp;(ROW()+12*(($AN942-1)*3+$AO942)-ROW())/12+5):INDIRECT("S"&amp;(ROW()+12*(($AN942-1)*3+$AO942)-ROW())/12+5),AQ942)</f>
        <v>0</v>
      </c>
      <c r="AS942" s="6">
        <f ca="1">IF($AP942=1,IF(INDIRECT(ADDRESS(($AN942-1)*3+$AO942+5,$AP942+20))="",0,INDIRECT(ADDRESS(($AN942-1)*3+$AO942+5,$AP942+20))),IF(INDIRECT(ADDRESS(($AN942-1)*3+$AO942+5,$AP942+20))="",0,IF(COUNTIF(INDIRECT(ADDRESS(($AN942-1)*36+($AO942-1)*12+6,COLUMN())):INDIRECT(ADDRESS(($AN942-1)*36+($AO942-1)*12+$AP942+4,COLUMN())),INDIRECT(ADDRESS(($AN942-1)*3+$AO942+5,$AP942+20)))&gt;=1,0,INDIRECT(ADDRESS(($AN942-1)*3+$AO942+5,$AP942+20)))))</f>
        <v>0</v>
      </c>
      <c r="AT942" s="4">
        <f ca="1">COUNTIF(INDIRECT("U"&amp;(ROW()+12*(($AN942-1)*3+$AO942)-ROW())/12+5):INDIRECT("AF"&amp;(ROW()+12*(($AN942-1)*3+$AO942)-ROW())/12+5),AS942)</f>
        <v>0</v>
      </c>
      <c r="AU942" s="4">
        <f ca="1">IF(AND(AQ942+AS942&gt;0,AR942+AT942&gt;0),COUNTIF(AU$6:AU941,"&gt;0")+1,0)</f>
        <v>0</v>
      </c>
    </row>
    <row r="943" spans="40:47">
      <c r="AN943" s="4">
        <v>27</v>
      </c>
      <c r="AO943" s="4">
        <v>1</v>
      </c>
      <c r="AP943" s="4">
        <v>2</v>
      </c>
      <c r="AQ943" s="6">
        <f ca="1">IF($AP943=1,IF(INDIRECT(ADDRESS(($AN943-1)*3+$AO943+5,$AP943+7))="",0,INDIRECT(ADDRESS(($AN943-1)*3+$AO943+5,$AP943+7))),IF(INDIRECT(ADDRESS(($AN943-1)*3+$AO943+5,$AP943+7))="",0,IF(COUNTIF(INDIRECT(ADDRESS(($AN943-1)*36+($AO943-1)*12+6,COLUMN())):INDIRECT(ADDRESS(($AN943-1)*36+($AO943-1)*12+$AP943+4,COLUMN())),INDIRECT(ADDRESS(($AN943-1)*3+$AO943+5,$AP943+7)))&gt;=1,0,INDIRECT(ADDRESS(($AN943-1)*3+$AO943+5,$AP943+7)))))</f>
        <v>0</v>
      </c>
      <c r="AR943" s="4">
        <f ca="1">COUNTIF(INDIRECT("H"&amp;(ROW()+12*(($AN943-1)*3+$AO943)-ROW())/12+5):INDIRECT("S"&amp;(ROW()+12*(($AN943-1)*3+$AO943)-ROW())/12+5),AQ943)</f>
        <v>0</v>
      </c>
      <c r="AS943" s="6">
        <f ca="1">IF($AP943=1,IF(INDIRECT(ADDRESS(($AN943-1)*3+$AO943+5,$AP943+20))="",0,INDIRECT(ADDRESS(($AN943-1)*3+$AO943+5,$AP943+20))),IF(INDIRECT(ADDRESS(($AN943-1)*3+$AO943+5,$AP943+20))="",0,IF(COUNTIF(INDIRECT(ADDRESS(($AN943-1)*36+($AO943-1)*12+6,COLUMN())):INDIRECT(ADDRESS(($AN943-1)*36+($AO943-1)*12+$AP943+4,COLUMN())),INDIRECT(ADDRESS(($AN943-1)*3+$AO943+5,$AP943+20)))&gt;=1,0,INDIRECT(ADDRESS(($AN943-1)*3+$AO943+5,$AP943+20)))))</f>
        <v>0</v>
      </c>
      <c r="AT943" s="4">
        <f ca="1">COUNTIF(INDIRECT("U"&amp;(ROW()+12*(($AN943-1)*3+$AO943)-ROW())/12+5):INDIRECT("AF"&amp;(ROW()+12*(($AN943-1)*3+$AO943)-ROW())/12+5),AS943)</f>
        <v>0</v>
      </c>
      <c r="AU943" s="4">
        <f ca="1">IF(AND(AQ943+AS943&gt;0,AR943+AT943&gt;0),COUNTIF(AU$6:AU942,"&gt;0")+1,0)</f>
        <v>0</v>
      </c>
    </row>
    <row r="944" spans="40:47">
      <c r="AN944" s="4">
        <v>27</v>
      </c>
      <c r="AO944" s="4">
        <v>1</v>
      </c>
      <c r="AP944" s="4">
        <v>3</v>
      </c>
      <c r="AQ944" s="6">
        <f ca="1">IF($AP944=1,IF(INDIRECT(ADDRESS(($AN944-1)*3+$AO944+5,$AP944+7))="",0,INDIRECT(ADDRESS(($AN944-1)*3+$AO944+5,$AP944+7))),IF(INDIRECT(ADDRESS(($AN944-1)*3+$AO944+5,$AP944+7))="",0,IF(COUNTIF(INDIRECT(ADDRESS(($AN944-1)*36+($AO944-1)*12+6,COLUMN())):INDIRECT(ADDRESS(($AN944-1)*36+($AO944-1)*12+$AP944+4,COLUMN())),INDIRECT(ADDRESS(($AN944-1)*3+$AO944+5,$AP944+7)))&gt;=1,0,INDIRECT(ADDRESS(($AN944-1)*3+$AO944+5,$AP944+7)))))</f>
        <v>0</v>
      </c>
      <c r="AR944" s="4">
        <f ca="1">COUNTIF(INDIRECT("H"&amp;(ROW()+12*(($AN944-1)*3+$AO944)-ROW())/12+5):INDIRECT("S"&amp;(ROW()+12*(($AN944-1)*3+$AO944)-ROW())/12+5),AQ944)</f>
        <v>0</v>
      </c>
      <c r="AS944" s="6">
        <f ca="1">IF($AP944=1,IF(INDIRECT(ADDRESS(($AN944-1)*3+$AO944+5,$AP944+20))="",0,INDIRECT(ADDRESS(($AN944-1)*3+$AO944+5,$AP944+20))),IF(INDIRECT(ADDRESS(($AN944-1)*3+$AO944+5,$AP944+20))="",0,IF(COUNTIF(INDIRECT(ADDRESS(($AN944-1)*36+($AO944-1)*12+6,COLUMN())):INDIRECT(ADDRESS(($AN944-1)*36+($AO944-1)*12+$AP944+4,COLUMN())),INDIRECT(ADDRESS(($AN944-1)*3+$AO944+5,$AP944+20)))&gt;=1,0,INDIRECT(ADDRESS(($AN944-1)*3+$AO944+5,$AP944+20)))))</f>
        <v>0</v>
      </c>
      <c r="AT944" s="4">
        <f ca="1">COUNTIF(INDIRECT("U"&amp;(ROW()+12*(($AN944-1)*3+$AO944)-ROW())/12+5):INDIRECT("AF"&amp;(ROW()+12*(($AN944-1)*3+$AO944)-ROW())/12+5),AS944)</f>
        <v>0</v>
      </c>
      <c r="AU944" s="4">
        <f ca="1">IF(AND(AQ944+AS944&gt;0,AR944+AT944&gt;0),COUNTIF(AU$6:AU943,"&gt;0")+1,0)</f>
        <v>0</v>
      </c>
    </row>
    <row r="945" spans="40:47">
      <c r="AN945" s="4">
        <v>27</v>
      </c>
      <c r="AO945" s="4">
        <v>1</v>
      </c>
      <c r="AP945" s="4">
        <v>4</v>
      </c>
      <c r="AQ945" s="6">
        <f ca="1">IF($AP945=1,IF(INDIRECT(ADDRESS(($AN945-1)*3+$AO945+5,$AP945+7))="",0,INDIRECT(ADDRESS(($AN945-1)*3+$AO945+5,$AP945+7))),IF(INDIRECT(ADDRESS(($AN945-1)*3+$AO945+5,$AP945+7))="",0,IF(COUNTIF(INDIRECT(ADDRESS(($AN945-1)*36+($AO945-1)*12+6,COLUMN())):INDIRECT(ADDRESS(($AN945-1)*36+($AO945-1)*12+$AP945+4,COLUMN())),INDIRECT(ADDRESS(($AN945-1)*3+$AO945+5,$AP945+7)))&gt;=1,0,INDIRECT(ADDRESS(($AN945-1)*3+$AO945+5,$AP945+7)))))</f>
        <v>0</v>
      </c>
      <c r="AR945" s="4">
        <f ca="1">COUNTIF(INDIRECT("H"&amp;(ROW()+12*(($AN945-1)*3+$AO945)-ROW())/12+5):INDIRECT("S"&amp;(ROW()+12*(($AN945-1)*3+$AO945)-ROW())/12+5),AQ945)</f>
        <v>0</v>
      </c>
      <c r="AS945" s="6">
        <f ca="1">IF($AP945=1,IF(INDIRECT(ADDRESS(($AN945-1)*3+$AO945+5,$AP945+20))="",0,INDIRECT(ADDRESS(($AN945-1)*3+$AO945+5,$AP945+20))),IF(INDIRECT(ADDRESS(($AN945-1)*3+$AO945+5,$AP945+20))="",0,IF(COUNTIF(INDIRECT(ADDRESS(($AN945-1)*36+($AO945-1)*12+6,COLUMN())):INDIRECT(ADDRESS(($AN945-1)*36+($AO945-1)*12+$AP945+4,COLUMN())),INDIRECT(ADDRESS(($AN945-1)*3+$AO945+5,$AP945+20)))&gt;=1,0,INDIRECT(ADDRESS(($AN945-1)*3+$AO945+5,$AP945+20)))))</f>
        <v>0</v>
      </c>
      <c r="AT945" s="4">
        <f ca="1">COUNTIF(INDIRECT("U"&amp;(ROW()+12*(($AN945-1)*3+$AO945)-ROW())/12+5):INDIRECT("AF"&amp;(ROW()+12*(($AN945-1)*3+$AO945)-ROW())/12+5),AS945)</f>
        <v>0</v>
      </c>
      <c r="AU945" s="4">
        <f ca="1">IF(AND(AQ945+AS945&gt;0,AR945+AT945&gt;0),COUNTIF(AU$6:AU944,"&gt;0")+1,0)</f>
        <v>0</v>
      </c>
    </row>
    <row r="946" spans="40:47">
      <c r="AN946" s="4">
        <v>27</v>
      </c>
      <c r="AO946" s="4">
        <v>1</v>
      </c>
      <c r="AP946" s="4">
        <v>5</v>
      </c>
      <c r="AQ946" s="6">
        <f ca="1">IF($AP946=1,IF(INDIRECT(ADDRESS(($AN946-1)*3+$AO946+5,$AP946+7))="",0,INDIRECT(ADDRESS(($AN946-1)*3+$AO946+5,$AP946+7))),IF(INDIRECT(ADDRESS(($AN946-1)*3+$AO946+5,$AP946+7))="",0,IF(COUNTIF(INDIRECT(ADDRESS(($AN946-1)*36+($AO946-1)*12+6,COLUMN())):INDIRECT(ADDRESS(($AN946-1)*36+($AO946-1)*12+$AP946+4,COLUMN())),INDIRECT(ADDRESS(($AN946-1)*3+$AO946+5,$AP946+7)))&gt;=1,0,INDIRECT(ADDRESS(($AN946-1)*3+$AO946+5,$AP946+7)))))</f>
        <v>0</v>
      </c>
      <c r="AR946" s="4">
        <f ca="1">COUNTIF(INDIRECT("H"&amp;(ROW()+12*(($AN946-1)*3+$AO946)-ROW())/12+5):INDIRECT("S"&amp;(ROW()+12*(($AN946-1)*3+$AO946)-ROW())/12+5),AQ946)</f>
        <v>0</v>
      </c>
      <c r="AS946" s="6">
        <f ca="1">IF($AP946=1,IF(INDIRECT(ADDRESS(($AN946-1)*3+$AO946+5,$AP946+20))="",0,INDIRECT(ADDRESS(($AN946-1)*3+$AO946+5,$AP946+20))),IF(INDIRECT(ADDRESS(($AN946-1)*3+$AO946+5,$AP946+20))="",0,IF(COUNTIF(INDIRECT(ADDRESS(($AN946-1)*36+($AO946-1)*12+6,COLUMN())):INDIRECT(ADDRESS(($AN946-1)*36+($AO946-1)*12+$AP946+4,COLUMN())),INDIRECT(ADDRESS(($AN946-1)*3+$AO946+5,$AP946+20)))&gt;=1,0,INDIRECT(ADDRESS(($AN946-1)*3+$AO946+5,$AP946+20)))))</f>
        <v>0</v>
      </c>
      <c r="AT946" s="4">
        <f ca="1">COUNTIF(INDIRECT("U"&amp;(ROW()+12*(($AN946-1)*3+$AO946)-ROW())/12+5):INDIRECT("AF"&amp;(ROW()+12*(($AN946-1)*3+$AO946)-ROW())/12+5),AS946)</f>
        <v>0</v>
      </c>
      <c r="AU946" s="4">
        <f ca="1">IF(AND(AQ946+AS946&gt;0,AR946+AT946&gt;0),COUNTIF(AU$6:AU945,"&gt;0")+1,0)</f>
        <v>0</v>
      </c>
    </row>
    <row r="947" spans="40:47">
      <c r="AN947" s="4">
        <v>27</v>
      </c>
      <c r="AO947" s="4">
        <v>1</v>
      </c>
      <c r="AP947" s="4">
        <v>6</v>
      </c>
      <c r="AQ947" s="6">
        <f ca="1">IF($AP947=1,IF(INDIRECT(ADDRESS(($AN947-1)*3+$AO947+5,$AP947+7))="",0,INDIRECT(ADDRESS(($AN947-1)*3+$AO947+5,$AP947+7))),IF(INDIRECT(ADDRESS(($AN947-1)*3+$AO947+5,$AP947+7))="",0,IF(COUNTIF(INDIRECT(ADDRESS(($AN947-1)*36+($AO947-1)*12+6,COLUMN())):INDIRECT(ADDRESS(($AN947-1)*36+($AO947-1)*12+$AP947+4,COLUMN())),INDIRECT(ADDRESS(($AN947-1)*3+$AO947+5,$AP947+7)))&gt;=1,0,INDIRECT(ADDRESS(($AN947-1)*3+$AO947+5,$AP947+7)))))</f>
        <v>0</v>
      </c>
      <c r="AR947" s="4">
        <f ca="1">COUNTIF(INDIRECT("H"&amp;(ROW()+12*(($AN947-1)*3+$AO947)-ROW())/12+5):INDIRECT("S"&amp;(ROW()+12*(($AN947-1)*3+$AO947)-ROW())/12+5),AQ947)</f>
        <v>0</v>
      </c>
      <c r="AS947" s="6">
        <f ca="1">IF($AP947=1,IF(INDIRECT(ADDRESS(($AN947-1)*3+$AO947+5,$AP947+20))="",0,INDIRECT(ADDRESS(($AN947-1)*3+$AO947+5,$AP947+20))),IF(INDIRECT(ADDRESS(($AN947-1)*3+$AO947+5,$AP947+20))="",0,IF(COUNTIF(INDIRECT(ADDRESS(($AN947-1)*36+($AO947-1)*12+6,COLUMN())):INDIRECT(ADDRESS(($AN947-1)*36+($AO947-1)*12+$AP947+4,COLUMN())),INDIRECT(ADDRESS(($AN947-1)*3+$AO947+5,$AP947+20)))&gt;=1,0,INDIRECT(ADDRESS(($AN947-1)*3+$AO947+5,$AP947+20)))))</f>
        <v>0</v>
      </c>
      <c r="AT947" s="4">
        <f ca="1">COUNTIF(INDIRECT("U"&amp;(ROW()+12*(($AN947-1)*3+$AO947)-ROW())/12+5):INDIRECT("AF"&amp;(ROW()+12*(($AN947-1)*3+$AO947)-ROW())/12+5),AS947)</f>
        <v>0</v>
      </c>
      <c r="AU947" s="4">
        <f ca="1">IF(AND(AQ947+AS947&gt;0,AR947+AT947&gt;0),COUNTIF(AU$6:AU946,"&gt;0")+1,0)</f>
        <v>0</v>
      </c>
    </row>
    <row r="948" spans="40:47">
      <c r="AN948" s="4">
        <v>27</v>
      </c>
      <c r="AO948" s="4">
        <v>1</v>
      </c>
      <c r="AP948" s="4">
        <v>7</v>
      </c>
      <c r="AQ948" s="6">
        <f ca="1">IF($AP948=1,IF(INDIRECT(ADDRESS(($AN948-1)*3+$AO948+5,$AP948+7))="",0,INDIRECT(ADDRESS(($AN948-1)*3+$AO948+5,$AP948+7))),IF(INDIRECT(ADDRESS(($AN948-1)*3+$AO948+5,$AP948+7))="",0,IF(COUNTIF(INDIRECT(ADDRESS(($AN948-1)*36+($AO948-1)*12+6,COLUMN())):INDIRECT(ADDRESS(($AN948-1)*36+($AO948-1)*12+$AP948+4,COLUMN())),INDIRECT(ADDRESS(($AN948-1)*3+$AO948+5,$AP948+7)))&gt;=1,0,INDIRECT(ADDRESS(($AN948-1)*3+$AO948+5,$AP948+7)))))</f>
        <v>0</v>
      </c>
      <c r="AR948" s="4">
        <f ca="1">COUNTIF(INDIRECT("H"&amp;(ROW()+12*(($AN948-1)*3+$AO948)-ROW())/12+5):INDIRECT("S"&amp;(ROW()+12*(($AN948-1)*3+$AO948)-ROW())/12+5),AQ948)</f>
        <v>0</v>
      </c>
      <c r="AS948" s="6">
        <f ca="1">IF($AP948=1,IF(INDIRECT(ADDRESS(($AN948-1)*3+$AO948+5,$AP948+20))="",0,INDIRECT(ADDRESS(($AN948-1)*3+$AO948+5,$AP948+20))),IF(INDIRECT(ADDRESS(($AN948-1)*3+$AO948+5,$AP948+20))="",0,IF(COUNTIF(INDIRECT(ADDRESS(($AN948-1)*36+($AO948-1)*12+6,COLUMN())):INDIRECT(ADDRESS(($AN948-1)*36+($AO948-1)*12+$AP948+4,COLUMN())),INDIRECT(ADDRESS(($AN948-1)*3+$AO948+5,$AP948+20)))&gt;=1,0,INDIRECT(ADDRESS(($AN948-1)*3+$AO948+5,$AP948+20)))))</f>
        <v>0</v>
      </c>
      <c r="AT948" s="4">
        <f ca="1">COUNTIF(INDIRECT("U"&amp;(ROW()+12*(($AN948-1)*3+$AO948)-ROW())/12+5):INDIRECT("AF"&amp;(ROW()+12*(($AN948-1)*3+$AO948)-ROW())/12+5),AS948)</f>
        <v>0</v>
      </c>
      <c r="AU948" s="4">
        <f ca="1">IF(AND(AQ948+AS948&gt;0,AR948+AT948&gt;0),COUNTIF(AU$6:AU947,"&gt;0")+1,0)</f>
        <v>0</v>
      </c>
    </row>
    <row r="949" spans="40:47">
      <c r="AN949" s="4">
        <v>27</v>
      </c>
      <c r="AO949" s="4">
        <v>1</v>
      </c>
      <c r="AP949" s="4">
        <v>8</v>
      </c>
      <c r="AQ949" s="6">
        <f ca="1">IF($AP949=1,IF(INDIRECT(ADDRESS(($AN949-1)*3+$AO949+5,$AP949+7))="",0,INDIRECT(ADDRESS(($AN949-1)*3+$AO949+5,$AP949+7))),IF(INDIRECT(ADDRESS(($AN949-1)*3+$AO949+5,$AP949+7))="",0,IF(COUNTIF(INDIRECT(ADDRESS(($AN949-1)*36+($AO949-1)*12+6,COLUMN())):INDIRECT(ADDRESS(($AN949-1)*36+($AO949-1)*12+$AP949+4,COLUMN())),INDIRECT(ADDRESS(($AN949-1)*3+$AO949+5,$AP949+7)))&gt;=1,0,INDIRECT(ADDRESS(($AN949-1)*3+$AO949+5,$AP949+7)))))</f>
        <v>0</v>
      </c>
      <c r="AR949" s="4">
        <f ca="1">COUNTIF(INDIRECT("H"&amp;(ROW()+12*(($AN949-1)*3+$AO949)-ROW())/12+5):INDIRECT("S"&amp;(ROW()+12*(($AN949-1)*3+$AO949)-ROW())/12+5),AQ949)</f>
        <v>0</v>
      </c>
      <c r="AS949" s="6">
        <f ca="1">IF($AP949=1,IF(INDIRECT(ADDRESS(($AN949-1)*3+$AO949+5,$AP949+20))="",0,INDIRECT(ADDRESS(($AN949-1)*3+$AO949+5,$AP949+20))),IF(INDIRECT(ADDRESS(($AN949-1)*3+$AO949+5,$AP949+20))="",0,IF(COUNTIF(INDIRECT(ADDRESS(($AN949-1)*36+($AO949-1)*12+6,COLUMN())):INDIRECT(ADDRESS(($AN949-1)*36+($AO949-1)*12+$AP949+4,COLUMN())),INDIRECT(ADDRESS(($AN949-1)*3+$AO949+5,$AP949+20)))&gt;=1,0,INDIRECT(ADDRESS(($AN949-1)*3+$AO949+5,$AP949+20)))))</f>
        <v>0</v>
      </c>
      <c r="AT949" s="4">
        <f ca="1">COUNTIF(INDIRECT("U"&amp;(ROW()+12*(($AN949-1)*3+$AO949)-ROW())/12+5):INDIRECT("AF"&amp;(ROW()+12*(($AN949-1)*3+$AO949)-ROW())/12+5),AS949)</f>
        <v>0</v>
      </c>
      <c r="AU949" s="4">
        <f ca="1">IF(AND(AQ949+AS949&gt;0,AR949+AT949&gt;0),COUNTIF(AU$6:AU948,"&gt;0")+1,0)</f>
        <v>0</v>
      </c>
    </row>
    <row r="950" spans="40:47">
      <c r="AN950" s="4">
        <v>27</v>
      </c>
      <c r="AO950" s="4">
        <v>1</v>
      </c>
      <c r="AP950" s="4">
        <v>9</v>
      </c>
      <c r="AQ950" s="6">
        <f ca="1">IF($AP950=1,IF(INDIRECT(ADDRESS(($AN950-1)*3+$AO950+5,$AP950+7))="",0,INDIRECT(ADDRESS(($AN950-1)*3+$AO950+5,$AP950+7))),IF(INDIRECT(ADDRESS(($AN950-1)*3+$AO950+5,$AP950+7))="",0,IF(COUNTIF(INDIRECT(ADDRESS(($AN950-1)*36+($AO950-1)*12+6,COLUMN())):INDIRECT(ADDRESS(($AN950-1)*36+($AO950-1)*12+$AP950+4,COLUMN())),INDIRECT(ADDRESS(($AN950-1)*3+$AO950+5,$AP950+7)))&gt;=1,0,INDIRECT(ADDRESS(($AN950-1)*3+$AO950+5,$AP950+7)))))</f>
        <v>0</v>
      </c>
      <c r="AR950" s="4">
        <f ca="1">COUNTIF(INDIRECT("H"&amp;(ROW()+12*(($AN950-1)*3+$AO950)-ROW())/12+5):INDIRECT("S"&amp;(ROW()+12*(($AN950-1)*3+$AO950)-ROW())/12+5),AQ950)</f>
        <v>0</v>
      </c>
      <c r="AS950" s="6">
        <f ca="1">IF($AP950=1,IF(INDIRECT(ADDRESS(($AN950-1)*3+$AO950+5,$AP950+20))="",0,INDIRECT(ADDRESS(($AN950-1)*3+$AO950+5,$AP950+20))),IF(INDIRECT(ADDRESS(($AN950-1)*3+$AO950+5,$AP950+20))="",0,IF(COUNTIF(INDIRECT(ADDRESS(($AN950-1)*36+($AO950-1)*12+6,COLUMN())):INDIRECT(ADDRESS(($AN950-1)*36+($AO950-1)*12+$AP950+4,COLUMN())),INDIRECT(ADDRESS(($AN950-1)*3+$AO950+5,$AP950+20)))&gt;=1,0,INDIRECT(ADDRESS(($AN950-1)*3+$AO950+5,$AP950+20)))))</f>
        <v>0</v>
      </c>
      <c r="AT950" s="4">
        <f ca="1">COUNTIF(INDIRECT("U"&amp;(ROW()+12*(($AN950-1)*3+$AO950)-ROW())/12+5):INDIRECT("AF"&amp;(ROW()+12*(($AN950-1)*3+$AO950)-ROW())/12+5),AS950)</f>
        <v>0</v>
      </c>
      <c r="AU950" s="4">
        <f ca="1">IF(AND(AQ950+AS950&gt;0,AR950+AT950&gt;0),COUNTIF(AU$6:AU949,"&gt;0")+1,0)</f>
        <v>0</v>
      </c>
    </row>
    <row r="951" spans="40:47">
      <c r="AN951" s="4">
        <v>27</v>
      </c>
      <c r="AO951" s="4">
        <v>1</v>
      </c>
      <c r="AP951" s="4">
        <v>10</v>
      </c>
      <c r="AQ951" s="6">
        <f ca="1">IF($AP951=1,IF(INDIRECT(ADDRESS(($AN951-1)*3+$AO951+5,$AP951+7))="",0,INDIRECT(ADDRESS(($AN951-1)*3+$AO951+5,$AP951+7))),IF(INDIRECT(ADDRESS(($AN951-1)*3+$AO951+5,$AP951+7))="",0,IF(COUNTIF(INDIRECT(ADDRESS(($AN951-1)*36+($AO951-1)*12+6,COLUMN())):INDIRECT(ADDRESS(($AN951-1)*36+($AO951-1)*12+$AP951+4,COLUMN())),INDIRECT(ADDRESS(($AN951-1)*3+$AO951+5,$AP951+7)))&gt;=1,0,INDIRECT(ADDRESS(($AN951-1)*3+$AO951+5,$AP951+7)))))</f>
        <v>0</v>
      </c>
      <c r="AR951" s="4">
        <f ca="1">COUNTIF(INDIRECT("H"&amp;(ROW()+12*(($AN951-1)*3+$AO951)-ROW())/12+5):INDIRECT("S"&amp;(ROW()+12*(($AN951-1)*3+$AO951)-ROW())/12+5),AQ951)</f>
        <v>0</v>
      </c>
      <c r="AS951" s="6">
        <f ca="1">IF($AP951=1,IF(INDIRECT(ADDRESS(($AN951-1)*3+$AO951+5,$AP951+20))="",0,INDIRECT(ADDRESS(($AN951-1)*3+$AO951+5,$AP951+20))),IF(INDIRECT(ADDRESS(($AN951-1)*3+$AO951+5,$AP951+20))="",0,IF(COUNTIF(INDIRECT(ADDRESS(($AN951-1)*36+($AO951-1)*12+6,COLUMN())):INDIRECT(ADDRESS(($AN951-1)*36+($AO951-1)*12+$AP951+4,COLUMN())),INDIRECT(ADDRESS(($AN951-1)*3+$AO951+5,$AP951+20)))&gt;=1,0,INDIRECT(ADDRESS(($AN951-1)*3+$AO951+5,$AP951+20)))))</f>
        <v>0</v>
      </c>
      <c r="AT951" s="4">
        <f ca="1">COUNTIF(INDIRECT("U"&amp;(ROW()+12*(($AN951-1)*3+$AO951)-ROW())/12+5):INDIRECT("AF"&amp;(ROW()+12*(($AN951-1)*3+$AO951)-ROW())/12+5),AS951)</f>
        <v>0</v>
      </c>
      <c r="AU951" s="4">
        <f ca="1">IF(AND(AQ951+AS951&gt;0,AR951+AT951&gt;0),COUNTIF(AU$6:AU950,"&gt;0")+1,0)</f>
        <v>0</v>
      </c>
    </row>
    <row r="952" spans="40:47">
      <c r="AN952" s="4">
        <v>27</v>
      </c>
      <c r="AO952" s="4">
        <v>1</v>
      </c>
      <c r="AP952" s="4">
        <v>11</v>
      </c>
      <c r="AQ952" s="6">
        <f ca="1">IF($AP952=1,IF(INDIRECT(ADDRESS(($AN952-1)*3+$AO952+5,$AP952+7))="",0,INDIRECT(ADDRESS(($AN952-1)*3+$AO952+5,$AP952+7))),IF(INDIRECT(ADDRESS(($AN952-1)*3+$AO952+5,$AP952+7))="",0,IF(COUNTIF(INDIRECT(ADDRESS(($AN952-1)*36+($AO952-1)*12+6,COLUMN())):INDIRECT(ADDRESS(($AN952-1)*36+($AO952-1)*12+$AP952+4,COLUMN())),INDIRECT(ADDRESS(($AN952-1)*3+$AO952+5,$AP952+7)))&gt;=1,0,INDIRECT(ADDRESS(($AN952-1)*3+$AO952+5,$AP952+7)))))</f>
        <v>0</v>
      </c>
      <c r="AR952" s="4">
        <f ca="1">COUNTIF(INDIRECT("H"&amp;(ROW()+12*(($AN952-1)*3+$AO952)-ROW())/12+5):INDIRECT("S"&amp;(ROW()+12*(($AN952-1)*3+$AO952)-ROW())/12+5),AQ952)</f>
        <v>0</v>
      </c>
      <c r="AS952" s="6">
        <f ca="1">IF($AP952=1,IF(INDIRECT(ADDRESS(($AN952-1)*3+$AO952+5,$AP952+20))="",0,INDIRECT(ADDRESS(($AN952-1)*3+$AO952+5,$AP952+20))),IF(INDIRECT(ADDRESS(($AN952-1)*3+$AO952+5,$AP952+20))="",0,IF(COUNTIF(INDIRECT(ADDRESS(($AN952-1)*36+($AO952-1)*12+6,COLUMN())):INDIRECT(ADDRESS(($AN952-1)*36+($AO952-1)*12+$AP952+4,COLUMN())),INDIRECT(ADDRESS(($AN952-1)*3+$AO952+5,$AP952+20)))&gt;=1,0,INDIRECT(ADDRESS(($AN952-1)*3+$AO952+5,$AP952+20)))))</f>
        <v>0</v>
      </c>
      <c r="AT952" s="4">
        <f ca="1">COUNTIF(INDIRECT("U"&amp;(ROW()+12*(($AN952-1)*3+$AO952)-ROW())/12+5):INDIRECT("AF"&amp;(ROW()+12*(($AN952-1)*3+$AO952)-ROW())/12+5),AS952)</f>
        <v>0</v>
      </c>
      <c r="AU952" s="4">
        <f ca="1">IF(AND(AQ952+AS952&gt;0,AR952+AT952&gt;0),COUNTIF(AU$6:AU951,"&gt;0")+1,0)</f>
        <v>0</v>
      </c>
    </row>
    <row r="953" spans="40:47">
      <c r="AN953" s="4">
        <v>27</v>
      </c>
      <c r="AO953" s="4">
        <v>1</v>
      </c>
      <c r="AP953" s="4">
        <v>12</v>
      </c>
      <c r="AQ953" s="6">
        <f ca="1">IF($AP953=1,IF(INDIRECT(ADDRESS(($AN953-1)*3+$AO953+5,$AP953+7))="",0,INDIRECT(ADDRESS(($AN953-1)*3+$AO953+5,$AP953+7))),IF(INDIRECT(ADDRESS(($AN953-1)*3+$AO953+5,$AP953+7))="",0,IF(COUNTIF(INDIRECT(ADDRESS(($AN953-1)*36+($AO953-1)*12+6,COLUMN())):INDIRECT(ADDRESS(($AN953-1)*36+($AO953-1)*12+$AP953+4,COLUMN())),INDIRECT(ADDRESS(($AN953-1)*3+$AO953+5,$AP953+7)))&gt;=1,0,INDIRECT(ADDRESS(($AN953-1)*3+$AO953+5,$AP953+7)))))</f>
        <v>0</v>
      </c>
      <c r="AR953" s="4">
        <f ca="1">COUNTIF(INDIRECT("H"&amp;(ROW()+12*(($AN953-1)*3+$AO953)-ROW())/12+5):INDIRECT("S"&amp;(ROW()+12*(($AN953-1)*3+$AO953)-ROW())/12+5),AQ953)</f>
        <v>0</v>
      </c>
      <c r="AS953" s="6">
        <f ca="1">IF($AP953=1,IF(INDIRECT(ADDRESS(($AN953-1)*3+$AO953+5,$AP953+20))="",0,INDIRECT(ADDRESS(($AN953-1)*3+$AO953+5,$AP953+20))),IF(INDIRECT(ADDRESS(($AN953-1)*3+$AO953+5,$AP953+20))="",0,IF(COUNTIF(INDIRECT(ADDRESS(($AN953-1)*36+($AO953-1)*12+6,COLUMN())):INDIRECT(ADDRESS(($AN953-1)*36+($AO953-1)*12+$AP953+4,COLUMN())),INDIRECT(ADDRESS(($AN953-1)*3+$AO953+5,$AP953+20)))&gt;=1,0,INDIRECT(ADDRESS(($AN953-1)*3+$AO953+5,$AP953+20)))))</f>
        <v>0</v>
      </c>
      <c r="AT953" s="4">
        <f ca="1">COUNTIF(INDIRECT("U"&amp;(ROW()+12*(($AN953-1)*3+$AO953)-ROW())/12+5):INDIRECT("AF"&amp;(ROW()+12*(($AN953-1)*3+$AO953)-ROW())/12+5),AS953)</f>
        <v>0</v>
      </c>
      <c r="AU953" s="4">
        <f ca="1">IF(AND(AQ953+AS953&gt;0,AR953+AT953&gt;0),COUNTIF(AU$6:AU952,"&gt;0")+1,0)</f>
        <v>0</v>
      </c>
    </row>
    <row r="954" spans="40:47">
      <c r="AN954" s="4">
        <v>27</v>
      </c>
      <c r="AO954" s="4">
        <v>2</v>
      </c>
      <c r="AP954" s="4">
        <v>1</v>
      </c>
      <c r="AQ954" s="6">
        <f ca="1">IF($AP954=1,IF(INDIRECT(ADDRESS(($AN954-1)*3+$AO954+5,$AP954+7))="",0,INDIRECT(ADDRESS(($AN954-1)*3+$AO954+5,$AP954+7))),IF(INDIRECT(ADDRESS(($AN954-1)*3+$AO954+5,$AP954+7))="",0,IF(COUNTIF(INDIRECT(ADDRESS(($AN954-1)*36+($AO954-1)*12+6,COLUMN())):INDIRECT(ADDRESS(($AN954-1)*36+($AO954-1)*12+$AP954+4,COLUMN())),INDIRECT(ADDRESS(($AN954-1)*3+$AO954+5,$AP954+7)))&gt;=1,0,INDIRECT(ADDRESS(($AN954-1)*3+$AO954+5,$AP954+7)))))</f>
        <v>0</v>
      </c>
      <c r="AR954" s="4">
        <f ca="1">COUNTIF(INDIRECT("H"&amp;(ROW()+12*(($AN954-1)*3+$AO954)-ROW())/12+5):INDIRECT("S"&amp;(ROW()+12*(($AN954-1)*3+$AO954)-ROW())/12+5),AQ954)</f>
        <v>0</v>
      </c>
      <c r="AS954" s="6">
        <f ca="1">IF($AP954=1,IF(INDIRECT(ADDRESS(($AN954-1)*3+$AO954+5,$AP954+20))="",0,INDIRECT(ADDRESS(($AN954-1)*3+$AO954+5,$AP954+20))),IF(INDIRECT(ADDRESS(($AN954-1)*3+$AO954+5,$AP954+20))="",0,IF(COUNTIF(INDIRECT(ADDRESS(($AN954-1)*36+($AO954-1)*12+6,COLUMN())):INDIRECT(ADDRESS(($AN954-1)*36+($AO954-1)*12+$AP954+4,COLUMN())),INDIRECT(ADDRESS(($AN954-1)*3+$AO954+5,$AP954+20)))&gt;=1,0,INDIRECT(ADDRESS(($AN954-1)*3+$AO954+5,$AP954+20)))))</f>
        <v>0</v>
      </c>
      <c r="AT954" s="4">
        <f ca="1">COUNTIF(INDIRECT("U"&amp;(ROW()+12*(($AN954-1)*3+$AO954)-ROW())/12+5):INDIRECT("AF"&amp;(ROW()+12*(($AN954-1)*3+$AO954)-ROW())/12+5),AS954)</f>
        <v>0</v>
      </c>
      <c r="AU954" s="4">
        <f ca="1">IF(AND(AQ954+AS954&gt;0,AR954+AT954&gt;0),COUNTIF(AU$6:AU953,"&gt;0")+1,0)</f>
        <v>0</v>
      </c>
    </row>
    <row r="955" spans="40:47">
      <c r="AN955" s="4">
        <v>27</v>
      </c>
      <c r="AO955" s="4">
        <v>2</v>
      </c>
      <c r="AP955" s="4">
        <v>2</v>
      </c>
      <c r="AQ955" s="6">
        <f ca="1">IF($AP955=1,IF(INDIRECT(ADDRESS(($AN955-1)*3+$AO955+5,$AP955+7))="",0,INDIRECT(ADDRESS(($AN955-1)*3+$AO955+5,$AP955+7))),IF(INDIRECT(ADDRESS(($AN955-1)*3+$AO955+5,$AP955+7))="",0,IF(COUNTIF(INDIRECT(ADDRESS(($AN955-1)*36+($AO955-1)*12+6,COLUMN())):INDIRECT(ADDRESS(($AN955-1)*36+($AO955-1)*12+$AP955+4,COLUMN())),INDIRECT(ADDRESS(($AN955-1)*3+$AO955+5,$AP955+7)))&gt;=1,0,INDIRECT(ADDRESS(($AN955-1)*3+$AO955+5,$AP955+7)))))</f>
        <v>0</v>
      </c>
      <c r="AR955" s="4">
        <f ca="1">COUNTIF(INDIRECT("H"&amp;(ROW()+12*(($AN955-1)*3+$AO955)-ROW())/12+5):INDIRECT("S"&amp;(ROW()+12*(($AN955-1)*3+$AO955)-ROW())/12+5),AQ955)</f>
        <v>0</v>
      </c>
      <c r="AS955" s="6">
        <f ca="1">IF($AP955=1,IF(INDIRECT(ADDRESS(($AN955-1)*3+$AO955+5,$AP955+20))="",0,INDIRECT(ADDRESS(($AN955-1)*3+$AO955+5,$AP955+20))),IF(INDIRECT(ADDRESS(($AN955-1)*3+$AO955+5,$AP955+20))="",0,IF(COUNTIF(INDIRECT(ADDRESS(($AN955-1)*36+($AO955-1)*12+6,COLUMN())):INDIRECT(ADDRESS(($AN955-1)*36+($AO955-1)*12+$AP955+4,COLUMN())),INDIRECT(ADDRESS(($AN955-1)*3+$AO955+5,$AP955+20)))&gt;=1,0,INDIRECT(ADDRESS(($AN955-1)*3+$AO955+5,$AP955+20)))))</f>
        <v>0</v>
      </c>
      <c r="AT955" s="4">
        <f ca="1">COUNTIF(INDIRECT("U"&amp;(ROW()+12*(($AN955-1)*3+$AO955)-ROW())/12+5):INDIRECT("AF"&amp;(ROW()+12*(($AN955-1)*3+$AO955)-ROW())/12+5),AS955)</f>
        <v>0</v>
      </c>
      <c r="AU955" s="4">
        <f ca="1">IF(AND(AQ955+AS955&gt;0,AR955+AT955&gt;0),COUNTIF(AU$6:AU954,"&gt;0")+1,0)</f>
        <v>0</v>
      </c>
    </row>
    <row r="956" spans="40:47">
      <c r="AN956" s="4">
        <v>27</v>
      </c>
      <c r="AO956" s="4">
        <v>2</v>
      </c>
      <c r="AP956" s="4">
        <v>3</v>
      </c>
      <c r="AQ956" s="6">
        <f ca="1">IF($AP956=1,IF(INDIRECT(ADDRESS(($AN956-1)*3+$AO956+5,$AP956+7))="",0,INDIRECT(ADDRESS(($AN956-1)*3+$AO956+5,$AP956+7))),IF(INDIRECT(ADDRESS(($AN956-1)*3+$AO956+5,$AP956+7))="",0,IF(COUNTIF(INDIRECT(ADDRESS(($AN956-1)*36+($AO956-1)*12+6,COLUMN())):INDIRECT(ADDRESS(($AN956-1)*36+($AO956-1)*12+$AP956+4,COLUMN())),INDIRECT(ADDRESS(($AN956-1)*3+$AO956+5,$AP956+7)))&gt;=1,0,INDIRECT(ADDRESS(($AN956-1)*3+$AO956+5,$AP956+7)))))</f>
        <v>0</v>
      </c>
      <c r="AR956" s="4">
        <f ca="1">COUNTIF(INDIRECT("H"&amp;(ROW()+12*(($AN956-1)*3+$AO956)-ROW())/12+5):INDIRECT("S"&amp;(ROW()+12*(($AN956-1)*3+$AO956)-ROW())/12+5),AQ956)</f>
        <v>0</v>
      </c>
      <c r="AS956" s="6">
        <f ca="1">IF($AP956=1,IF(INDIRECT(ADDRESS(($AN956-1)*3+$AO956+5,$AP956+20))="",0,INDIRECT(ADDRESS(($AN956-1)*3+$AO956+5,$AP956+20))),IF(INDIRECT(ADDRESS(($AN956-1)*3+$AO956+5,$AP956+20))="",0,IF(COUNTIF(INDIRECT(ADDRESS(($AN956-1)*36+($AO956-1)*12+6,COLUMN())):INDIRECT(ADDRESS(($AN956-1)*36+($AO956-1)*12+$AP956+4,COLUMN())),INDIRECT(ADDRESS(($AN956-1)*3+$AO956+5,$AP956+20)))&gt;=1,0,INDIRECT(ADDRESS(($AN956-1)*3+$AO956+5,$AP956+20)))))</f>
        <v>0</v>
      </c>
      <c r="AT956" s="4">
        <f ca="1">COUNTIF(INDIRECT("U"&amp;(ROW()+12*(($AN956-1)*3+$AO956)-ROW())/12+5):INDIRECT("AF"&amp;(ROW()+12*(($AN956-1)*3+$AO956)-ROW())/12+5),AS956)</f>
        <v>0</v>
      </c>
      <c r="AU956" s="4">
        <f ca="1">IF(AND(AQ956+AS956&gt;0,AR956+AT956&gt;0),COUNTIF(AU$6:AU955,"&gt;0")+1,0)</f>
        <v>0</v>
      </c>
    </row>
    <row r="957" spans="40:47">
      <c r="AN957" s="4">
        <v>27</v>
      </c>
      <c r="AO957" s="4">
        <v>2</v>
      </c>
      <c r="AP957" s="4">
        <v>4</v>
      </c>
      <c r="AQ957" s="6">
        <f ca="1">IF($AP957=1,IF(INDIRECT(ADDRESS(($AN957-1)*3+$AO957+5,$AP957+7))="",0,INDIRECT(ADDRESS(($AN957-1)*3+$AO957+5,$AP957+7))),IF(INDIRECT(ADDRESS(($AN957-1)*3+$AO957+5,$AP957+7))="",0,IF(COUNTIF(INDIRECT(ADDRESS(($AN957-1)*36+($AO957-1)*12+6,COLUMN())):INDIRECT(ADDRESS(($AN957-1)*36+($AO957-1)*12+$AP957+4,COLUMN())),INDIRECT(ADDRESS(($AN957-1)*3+$AO957+5,$AP957+7)))&gt;=1,0,INDIRECT(ADDRESS(($AN957-1)*3+$AO957+5,$AP957+7)))))</f>
        <v>0</v>
      </c>
      <c r="AR957" s="4">
        <f ca="1">COUNTIF(INDIRECT("H"&amp;(ROW()+12*(($AN957-1)*3+$AO957)-ROW())/12+5):INDIRECT("S"&amp;(ROW()+12*(($AN957-1)*3+$AO957)-ROW())/12+5),AQ957)</f>
        <v>0</v>
      </c>
      <c r="AS957" s="6">
        <f ca="1">IF($AP957=1,IF(INDIRECT(ADDRESS(($AN957-1)*3+$AO957+5,$AP957+20))="",0,INDIRECT(ADDRESS(($AN957-1)*3+$AO957+5,$AP957+20))),IF(INDIRECT(ADDRESS(($AN957-1)*3+$AO957+5,$AP957+20))="",0,IF(COUNTIF(INDIRECT(ADDRESS(($AN957-1)*36+($AO957-1)*12+6,COLUMN())):INDIRECT(ADDRESS(($AN957-1)*36+($AO957-1)*12+$AP957+4,COLUMN())),INDIRECT(ADDRESS(($AN957-1)*3+$AO957+5,$AP957+20)))&gt;=1,0,INDIRECT(ADDRESS(($AN957-1)*3+$AO957+5,$AP957+20)))))</f>
        <v>0</v>
      </c>
      <c r="AT957" s="4">
        <f ca="1">COUNTIF(INDIRECT("U"&amp;(ROW()+12*(($AN957-1)*3+$AO957)-ROW())/12+5):INDIRECT("AF"&amp;(ROW()+12*(($AN957-1)*3+$AO957)-ROW())/12+5),AS957)</f>
        <v>0</v>
      </c>
      <c r="AU957" s="4">
        <f ca="1">IF(AND(AQ957+AS957&gt;0,AR957+AT957&gt;0),COUNTIF(AU$6:AU956,"&gt;0")+1,0)</f>
        <v>0</v>
      </c>
    </row>
    <row r="958" spans="40:47">
      <c r="AN958" s="4">
        <v>27</v>
      </c>
      <c r="AO958" s="4">
        <v>2</v>
      </c>
      <c r="AP958" s="4">
        <v>5</v>
      </c>
      <c r="AQ958" s="6">
        <f ca="1">IF($AP958=1,IF(INDIRECT(ADDRESS(($AN958-1)*3+$AO958+5,$AP958+7))="",0,INDIRECT(ADDRESS(($AN958-1)*3+$AO958+5,$AP958+7))),IF(INDIRECT(ADDRESS(($AN958-1)*3+$AO958+5,$AP958+7))="",0,IF(COUNTIF(INDIRECT(ADDRESS(($AN958-1)*36+($AO958-1)*12+6,COLUMN())):INDIRECT(ADDRESS(($AN958-1)*36+($AO958-1)*12+$AP958+4,COLUMN())),INDIRECT(ADDRESS(($AN958-1)*3+$AO958+5,$AP958+7)))&gt;=1,0,INDIRECT(ADDRESS(($AN958-1)*3+$AO958+5,$AP958+7)))))</f>
        <v>0</v>
      </c>
      <c r="AR958" s="4">
        <f ca="1">COUNTIF(INDIRECT("H"&amp;(ROW()+12*(($AN958-1)*3+$AO958)-ROW())/12+5):INDIRECT("S"&amp;(ROW()+12*(($AN958-1)*3+$AO958)-ROW())/12+5),AQ958)</f>
        <v>0</v>
      </c>
      <c r="AS958" s="6">
        <f ca="1">IF($AP958=1,IF(INDIRECT(ADDRESS(($AN958-1)*3+$AO958+5,$AP958+20))="",0,INDIRECT(ADDRESS(($AN958-1)*3+$AO958+5,$AP958+20))),IF(INDIRECT(ADDRESS(($AN958-1)*3+$AO958+5,$AP958+20))="",0,IF(COUNTIF(INDIRECT(ADDRESS(($AN958-1)*36+($AO958-1)*12+6,COLUMN())):INDIRECT(ADDRESS(($AN958-1)*36+($AO958-1)*12+$AP958+4,COLUMN())),INDIRECT(ADDRESS(($AN958-1)*3+$AO958+5,$AP958+20)))&gt;=1,0,INDIRECT(ADDRESS(($AN958-1)*3+$AO958+5,$AP958+20)))))</f>
        <v>0</v>
      </c>
      <c r="AT958" s="4">
        <f ca="1">COUNTIF(INDIRECT("U"&amp;(ROW()+12*(($AN958-1)*3+$AO958)-ROW())/12+5):INDIRECT("AF"&amp;(ROW()+12*(($AN958-1)*3+$AO958)-ROW())/12+5),AS958)</f>
        <v>0</v>
      </c>
      <c r="AU958" s="4">
        <f ca="1">IF(AND(AQ958+AS958&gt;0,AR958+AT958&gt;0),COUNTIF(AU$6:AU957,"&gt;0")+1,0)</f>
        <v>0</v>
      </c>
    </row>
    <row r="959" spans="40:47">
      <c r="AN959" s="4">
        <v>27</v>
      </c>
      <c r="AO959" s="4">
        <v>2</v>
      </c>
      <c r="AP959" s="4">
        <v>6</v>
      </c>
      <c r="AQ959" s="6">
        <f ca="1">IF($AP959=1,IF(INDIRECT(ADDRESS(($AN959-1)*3+$AO959+5,$AP959+7))="",0,INDIRECT(ADDRESS(($AN959-1)*3+$AO959+5,$AP959+7))),IF(INDIRECT(ADDRESS(($AN959-1)*3+$AO959+5,$AP959+7))="",0,IF(COUNTIF(INDIRECT(ADDRESS(($AN959-1)*36+($AO959-1)*12+6,COLUMN())):INDIRECT(ADDRESS(($AN959-1)*36+($AO959-1)*12+$AP959+4,COLUMN())),INDIRECT(ADDRESS(($AN959-1)*3+$AO959+5,$AP959+7)))&gt;=1,0,INDIRECT(ADDRESS(($AN959-1)*3+$AO959+5,$AP959+7)))))</f>
        <v>0</v>
      </c>
      <c r="AR959" s="4">
        <f ca="1">COUNTIF(INDIRECT("H"&amp;(ROW()+12*(($AN959-1)*3+$AO959)-ROW())/12+5):INDIRECT("S"&amp;(ROW()+12*(($AN959-1)*3+$AO959)-ROW())/12+5),AQ959)</f>
        <v>0</v>
      </c>
      <c r="AS959" s="6">
        <f ca="1">IF($AP959=1,IF(INDIRECT(ADDRESS(($AN959-1)*3+$AO959+5,$AP959+20))="",0,INDIRECT(ADDRESS(($AN959-1)*3+$AO959+5,$AP959+20))),IF(INDIRECT(ADDRESS(($AN959-1)*3+$AO959+5,$AP959+20))="",0,IF(COUNTIF(INDIRECT(ADDRESS(($AN959-1)*36+($AO959-1)*12+6,COLUMN())):INDIRECT(ADDRESS(($AN959-1)*36+($AO959-1)*12+$AP959+4,COLUMN())),INDIRECT(ADDRESS(($AN959-1)*3+$AO959+5,$AP959+20)))&gt;=1,0,INDIRECT(ADDRESS(($AN959-1)*3+$AO959+5,$AP959+20)))))</f>
        <v>0</v>
      </c>
      <c r="AT959" s="4">
        <f ca="1">COUNTIF(INDIRECT("U"&amp;(ROW()+12*(($AN959-1)*3+$AO959)-ROW())/12+5):INDIRECT("AF"&amp;(ROW()+12*(($AN959-1)*3+$AO959)-ROW())/12+5),AS959)</f>
        <v>0</v>
      </c>
      <c r="AU959" s="4">
        <f ca="1">IF(AND(AQ959+AS959&gt;0,AR959+AT959&gt;0),COUNTIF(AU$6:AU958,"&gt;0")+1,0)</f>
        <v>0</v>
      </c>
    </row>
    <row r="960" spans="40:47">
      <c r="AN960" s="4">
        <v>27</v>
      </c>
      <c r="AO960" s="4">
        <v>2</v>
      </c>
      <c r="AP960" s="4">
        <v>7</v>
      </c>
      <c r="AQ960" s="6">
        <f ca="1">IF($AP960=1,IF(INDIRECT(ADDRESS(($AN960-1)*3+$AO960+5,$AP960+7))="",0,INDIRECT(ADDRESS(($AN960-1)*3+$AO960+5,$AP960+7))),IF(INDIRECT(ADDRESS(($AN960-1)*3+$AO960+5,$AP960+7))="",0,IF(COUNTIF(INDIRECT(ADDRESS(($AN960-1)*36+($AO960-1)*12+6,COLUMN())):INDIRECT(ADDRESS(($AN960-1)*36+($AO960-1)*12+$AP960+4,COLUMN())),INDIRECT(ADDRESS(($AN960-1)*3+$AO960+5,$AP960+7)))&gt;=1,0,INDIRECT(ADDRESS(($AN960-1)*3+$AO960+5,$AP960+7)))))</f>
        <v>0</v>
      </c>
      <c r="AR960" s="4">
        <f ca="1">COUNTIF(INDIRECT("H"&amp;(ROW()+12*(($AN960-1)*3+$AO960)-ROW())/12+5):INDIRECT("S"&amp;(ROW()+12*(($AN960-1)*3+$AO960)-ROW())/12+5),AQ960)</f>
        <v>0</v>
      </c>
      <c r="AS960" s="6">
        <f ca="1">IF($AP960=1,IF(INDIRECT(ADDRESS(($AN960-1)*3+$AO960+5,$AP960+20))="",0,INDIRECT(ADDRESS(($AN960-1)*3+$AO960+5,$AP960+20))),IF(INDIRECT(ADDRESS(($AN960-1)*3+$AO960+5,$AP960+20))="",0,IF(COUNTIF(INDIRECT(ADDRESS(($AN960-1)*36+($AO960-1)*12+6,COLUMN())):INDIRECT(ADDRESS(($AN960-1)*36+($AO960-1)*12+$AP960+4,COLUMN())),INDIRECT(ADDRESS(($AN960-1)*3+$AO960+5,$AP960+20)))&gt;=1,0,INDIRECT(ADDRESS(($AN960-1)*3+$AO960+5,$AP960+20)))))</f>
        <v>0</v>
      </c>
      <c r="AT960" s="4">
        <f ca="1">COUNTIF(INDIRECT("U"&amp;(ROW()+12*(($AN960-1)*3+$AO960)-ROW())/12+5):INDIRECT("AF"&amp;(ROW()+12*(($AN960-1)*3+$AO960)-ROW())/12+5),AS960)</f>
        <v>0</v>
      </c>
      <c r="AU960" s="4">
        <f ca="1">IF(AND(AQ960+AS960&gt;0,AR960+AT960&gt;0),COUNTIF(AU$6:AU959,"&gt;0")+1,0)</f>
        <v>0</v>
      </c>
    </row>
    <row r="961" spans="40:47">
      <c r="AN961" s="4">
        <v>27</v>
      </c>
      <c r="AO961" s="4">
        <v>2</v>
      </c>
      <c r="AP961" s="4">
        <v>8</v>
      </c>
      <c r="AQ961" s="6">
        <f ca="1">IF($AP961=1,IF(INDIRECT(ADDRESS(($AN961-1)*3+$AO961+5,$AP961+7))="",0,INDIRECT(ADDRESS(($AN961-1)*3+$AO961+5,$AP961+7))),IF(INDIRECT(ADDRESS(($AN961-1)*3+$AO961+5,$AP961+7))="",0,IF(COUNTIF(INDIRECT(ADDRESS(($AN961-1)*36+($AO961-1)*12+6,COLUMN())):INDIRECT(ADDRESS(($AN961-1)*36+($AO961-1)*12+$AP961+4,COLUMN())),INDIRECT(ADDRESS(($AN961-1)*3+$AO961+5,$AP961+7)))&gt;=1,0,INDIRECT(ADDRESS(($AN961-1)*3+$AO961+5,$AP961+7)))))</f>
        <v>0</v>
      </c>
      <c r="AR961" s="4">
        <f ca="1">COUNTIF(INDIRECT("H"&amp;(ROW()+12*(($AN961-1)*3+$AO961)-ROW())/12+5):INDIRECT("S"&amp;(ROW()+12*(($AN961-1)*3+$AO961)-ROW())/12+5),AQ961)</f>
        <v>0</v>
      </c>
      <c r="AS961" s="6">
        <f ca="1">IF($AP961=1,IF(INDIRECT(ADDRESS(($AN961-1)*3+$AO961+5,$AP961+20))="",0,INDIRECT(ADDRESS(($AN961-1)*3+$AO961+5,$AP961+20))),IF(INDIRECT(ADDRESS(($AN961-1)*3+$AO961+5,$AP961+20))="",0,IF(COUNTIF(INDIRECT(ADDRESS(($AN961-1)*36+($AO961-1)*12+6,COLUMN())):INDIRECT(ADDRESS(($AN961-1)*36+($AO961-1)*12+$AP961+4,COLUMN())),INDIRECT(ADDRESS(($AN961-1)*3+$AO961+5,$AP961+20)))&gt;=1,0,INDIRECT(ADDRESS(($AN961-1)*3+$AO961+5,$AP961+20)))))</f>
        <v>0</v>
      </c>
      <c r="AT961" s="4">
        <f ca="1">COUNTIF(INDIRECT("U"&amp;(ROW()+12*(($AN961-1)*3+$AO961)-ROW())/12+5):INDIRECT("AF"&amp;(ROW()+12*(($AN961-1)*3+$AO961)-ROW())/12+5),AS961)</f>
        <v>0</v>
      </c>
      <c r="AU961" s="4">
        <f ca="1">IF(AND(AQ961+AS961&gt;0,AR961+AT961&gt;0),COUNTIF(AU$6:AU960,"&gt;0")+1,0)</f>
        <v>0</v>
      </c>
    </row>
    <row r="962" spans="40:47">
      <c r="AN962" s="4">
        <v>27</v>
      </c>
      <c r="AO962" s="4">
        <v>2</v>
      </c>
      <c r="AP962" s="4">
        <v>9</v>
      </c>
      <c r="AQ962" s="6">
        <f ca="1">IF($AP962=1,IF(INDIRECT(ADDRESS(($AN962-1)*3+$AO962+5,$AP962+7))="",0,INDIRECT(ADDRESS(($AN962-1)*3+$AO962+5,$AP962+7))),IF(INDIRECT(ADDRESS(($AN962-1)*3+$AO962+5,$AP962+7))="",0,IF(COUNTIF(INDIRECT(ADDRESS(($AN962-1)*36+($AO962-1)*12+6,COLUMN())):INDIRECT(ADDRESS(($AN962-1)*36+($AO962-1)*12+$AP962+4,COLUMN())),INDIRECT(ADDRESS(($AN962-1)*3+$AO962+5,$AP962+7)))&gt;=1,0,INDIRECT(ADDRESS(($AN962-1)*3+$AO962+5,$AP962+7)))))</f>
        <v>0</v>
      </c>
      <c r="AR962" s="4">
        <f ca="1">COUNTIF(INDIRECT("H"&amp;(ROW()+12*(($AN962-1)*3+$AO962)-ROW())/12+5):INDIRECT("S"&amp;(ROW()+12*(($AN962-1)*3+$AO962)-ROW())/12+5),AQ962)</f>
        <v>0</v>
      </c>
      <c r="AS962" s="6">
        <f ca="1">IF($AP962=1,IF(INDIRECT(ADDRESS(($AN962-1)*3+$AO962+5,$AP962+20))="",0,INDIRECT(ADDRESS(($AN962-1)*3+$AO962+5,$AP962+20))),IF(INDIRECT(ADDRESS(($AN962-1)*3+$AO962+5,$AP962+20))="",0,IF(COUNTIF(INDIRECT(ADDRESS(($AN962-1)*36+($AO962-1)*12+6,COLUMN())):INDIRECT(ADDRESS(($AN962-1)*36+($AO962-1)*12+$AP962+4,COLUMN())),INDIRECT(ADDRESS(($AN962-1)*3+$AO962+5,$AP962+20)))&gt;=1,0,INDIRECT(ADDRESS(($AN962-1)*3+$AO962+5,$AP962+20)))))</f>
        <v>0</v>
      </c>
      <c r="AT962" s="4">
        <f ca="1">COUNTIF(INDIRECT("U"&amp;(ROW()+12*(($AN962-1)*3+$AO962)-ROW())/12+5):INDIRECT("AF"&amp;(ROW()+12*(($AN962-1)*3+$AO962)-ROW())/12+5),AS962)</f>
        <v>0</v>
      </c>
      <c r="AU962" s="4">
        <f ca="1">IF(AND(AQ962+AS962&gt;0,AR962+AT962&gt;0),COUNTIF(AU$6:AU961,"&gt;0")+1,0)</f>
        <v>0</v>
      </c>
    </row>
    <row r="963" spans="40:47">
      <c r="AN963" s="4">
        <v>27</v>
      </c>
      <c r="AO963" s="4">
        <v>2</v>
      </c>
      <c r="AP963" s="4">
        <v>10</v>
      </c>
      <c r="AQ963" s="6">
        <f ca="1">IF($AP963=1,IF(INDIRECT(ADDRESS(($AN963-1)*3+$AO963+5,$AP963+7))="",0,INDIRECT(ADDRESS(($AN963-1)*3+$AO963+5,$AP963+7))),IF(INDIRECT(ADDRESS(($AN963-1)*3+$AO963+5,$AP963+7))="",0,IF(COUNTIF(INDIRECT(ADDRESS(($AN963-1)*36+($AO963-1)*12+6,COLUMN())):INDIRECT(ADDRESS(($AN963-1)*36+($AO963-1)*12+$AP963+4,COLUMN())),INDIRECT(ADDRESS(($AN963-1)*3+$AO963+5,$AP963+7)))&gt;=1,0,INDIRECT(ADDRESS(($AN963-1)*3+$AO963+5,$AP963+7)))))</f>
        <v>0</v>
      </c>
      <c r="AR963" s="4">
        <f ca="1">COUNTIF(INDIRECT("H"&amp;(ROW()+12*(($AN963-1)*3+$AO963)-ROW())/12+5):INDIRECT("S"&amp;(ROW()+12*(($AN963-1)*3+$AO963)-ROW())/12+5),AQ963)</f>
        <v>0</v>
      </c>
      <c r="AS963" s="6">
        <f ca="1">IF($AP963=1,IF(INDIRECT(ADDRESS(($AN963-1)*3+$AO963+5,$AP963+20))="",0,INDIRECT(ADDRESS(($AN963-1)*3+$AO963+5,$AP963+20))),IF(INDIRECT(ADDRESS(($AN963-1)*3+$AO963+5,$AP963+20))="",0,IF(COUNTIF(INDIRECT(ADDRESS(($AN963-1)*36+($AO963-1)*12+6,COLUMN())):INDIRECT(ADDRESS(($AN963-1)*36+($AO963-1)*12+$AP963+4,COLUMN())),INDIRECT(ADDRESS(($AN963-1)*3+$AO963+5,$AP963+20)))&gt;=1,0,INDIRECT(ADDRESS(($AN963-1)*3+$AO963+5,$AP963+20)))))</f>
        <v>0</v>
      </c>
      <c r="AT963" s="4">
        <f ca="1">COUNTIF(INDIRECT("U"&amp;(ROW()+12*(($AN963-1)*3+$AO963)-ROW())/12+5):INDIRECT("AF"&amp;(ROW()+12*(($AN963-1)*3+$AO963)-ROW())/12+5),AS963)</f>
        <v>0</v>
      </c>
      <c r="AU963" s="4">
        <f ca="1">IF(AND(AQ963+AS963&gt;0,AR963+AT963&gt;0),COUNTIF(AU$6:AU962,"&gt;0")+1,0)</f>
        <v>0</v>
      </c>
    </row>
    <row r="964" spans="40:47">
      <c r="AN964" s="4">
        <v>27</v>
      </c>
      <c r="AO964" s="4">
        <v>2</v>
      </c>
      <c r="AP964" s="4">
        <v>11</v>
      </c>
      <c r="AQ964" s="6">
        <f ca="1">IF($AP964=1,IF(INDIRECT(ADDRESS(($AN964-1)*3+$AO964+5,$AP964+7))="",0,INDIRECT(ADDRESS(($AN964-1)*3+$AO964+5,$AP964+7))),IF(INDIRECT(ADDRESS(($AN964-1)*3+$AO964+5,$AP964+7))="",0,IF(COUNTIF(INDIRECT(ADDRESS(($AN964-1)*36+($AO964-1)*12+6,COLUMN())):INDIRECT(ADDRESS(($AN964-1)*36+($AO964-1)*12+$AP964+4,COLUMN())),INDIRECT(ADDRESS(($AN964-1)*3+$AO964+5,$AP964+7)))&gt;=1,0,INDIRECT(ADDRESS(($AN964-1)*3+$AO964+5,$AP964+7)))))</f>
        <v>0</v>
      </c>
      <c r="AR964" s="4">
        <f ca="1">COUNTIF(INDIRECT("H"&amp;(ROW()+12*(($AN964-1)*3+$AO964)-ROW())/12+5):INDIRECT("S"&amp;(ROW()+12*(($AN964-1)*3+$AO964)-ROW())/12+5),AQ964)</f>
        <v>0</v>
      </c>
      <c r="AS964" s="6">
        <f ca="1">IF($AP964=1,IF(INDIRECT(ADDRESS(($AN964-1)*3+$AO964+5,$AP964+20))="",0,INDIRECT(ADDRESS(($AN964-1)*3+$AO964+5,$AP964+20))),IF(INDIRECT(ADDRESS(($AN964-1)*3+$AO964+5,$AP964+20))="",0,IF(COUNTIF(INDIRECT(ADDRESS(($AN964-1)*36+($AO964-1)*12+6,COLUMN())):INDIRECT(ADDRESS(($AN964-1)*36+($AO964-1)*12+$AP964+4,COLUMN())),INDIRECT(ADDRESS(($AN964-1)*3+$AO964+5,$AP964+20)))&gt;=1,0,INDIRECT(ADDRESS(($AN964-1)*3+$AO964+5,$AP964+20)))))</f>
        <v>0</v>
      </c>
      <c r="AT964" s="4">
        <f ca="1">COUNTIF(INDIRECT("U"&amp;(ROW()+12*(($AN964-1)*3+$AO964)-ROW())/12+5):INDIRECT("AF"&amp;(ROW()+12*(($AN964-1)*3+$AO964)-ROW())/12+5),AS964)</f>
        <v>0</v>
      </c>
      <c r="AU964" s="4">
        <f ca="1">IF(AND(AQ964+AS964&gt;0,AR964+AT964&gt;0),COUNTIF(AU$6:AU963,"&gt;0")+1,0)</f>
        <v>0</v>
      </c>
    </row>
    <row r="965" spans="40:47">
      <c r="AN965" s="4">
        <v>27</v>
      </c>
      <c r="AO965" s="4">
        <v>2</v>
      </c>
      <c r="AP965" s="4">
        <v>12</v>
      </c>
      <c r="AQ965" s="6">
        <f ca="1">IF($AP965=1,IF(INDIRECT(ADDRESS(($AN965-1)*3+$AO965+5,$AP965+7))="",0,INDIRECT(ADDRESS(($AN965-1)*3+$AO965+5,$AP965+7))),IF(INDIRECT(ADDRESS(($AN965-1)*3+$AO965+5,$AP965+7))="",0,IF(COUNTIF(INDIRECT(ADDRESS(($AN965-1)*36+($AO965-1)*12+6,COLUMN())):INDIRECT(ADDRESS(($AN965-1)*36+($AO965-1)*12+$AP965+4,COLUMN())),INDIRECT(ADDRESS(($AN965-1)*3+$AO965+5,$AP965+7)))&gt;=1,0,INDIRECT(ADDRESS(($AN965-1)*3+$AO965+5,$AP965+7)))))</f>
        <v>0</v>
      </c>
      <c r="AR965" s="4">
        <f ca="1">COUNTIF(INDIRECT("H"&amp;(ROW()+12*(($AN965-1)*3+$AO965)-ROW())/12+5):INDIRECT("S"&amp;(ROW()+12*(($AN965-1)*3+$AO965)-ROW())/12+5),AQ965)</f>
        <v>0</v>
      </c>
      <c r="AS965" s="6">
        <f ca="1">IF($AP965=1,IF(INDIRECT(ADDRESS(($AN965-1)*3+$AO965+5,$AP965+20))="",0,INDIRECT(ADDRESS(($AN965-1)*3+$AO965+5,$AP965+20))),IF(INDIRECT(ADDRESS(($AN965-1)*3+$AO965+5,$AP965+20))="",0,IF(COUNTIF(INDIRECT(ADDRESS(($AN965-1)*36+($AO965-1)*12+6,COLUMN())):INDIRECT(ADDRESS(($AN965-1)*36+($AO965-1)*12+$AP965+4,COLUMN())),INDIRECT(ADDRESS(($AN965-1)*3+$AO965+5,$AP965+20)))&gt;=1,0,INDIRECT(ADDRESS(($AN965-1)*3+$AO965+5,$AP965+20)))))</f>
        <v>0</v>
      </c>
      <c r="AT965" s="4">
        <f ca="1">COUNTIF(INDIRECT("U"&amp;(ROW()+12*(($AN965-1)*3+$AO965)-ROW())/12+5):INDIRECT("AF"&amp;(ROW()+12*(($AN965-1)*3+$AO965)-ROW())/12+5),AS965)</f>
        <v>0</v>
      </c>
      <c r="AU965" s="4">
        <f ca="1">IF(AND(AQ965+AS965&gt;0,AR965+AT965&gt;0),COUNTIF(AU$6:AU964,"&gt;0")+1,0)</f>
        <v>0</v>
      </c>
    </row>
    <row r="966" spans="40:47">
      <c r="AN966" s="4">
        <v>27</v>
      </c>
      <c r="AO966" s="4">
        <v>3</v>
      </c>
      <c r="AP966" s="4">
        <v>1</v>
      </c>
      <c r="AQ966" s="6">
        <f ca="1">IF($AP966=1,IF(INDIRECT(ADDRESS(($AN966-1)*3+$AO966+5,$AP966+7))="",0,INDIRECT(ADDRESS(($AN966-1)*3+$AO966+5,$AP966+7))),IF(INDIRECT(ADDRESS(($AN966-1)*3+$AO966+5,$AP966+7))="",0,IF(COUNTIF(INDIRECT(ADDRESS(($AN966-1)*36+($AO966-1)*12+6,COLUMN())):INDIRECT(ADDRESS(($AN966-1)*36+($AO966-1)*12+$AP966+4,COLUMN())),INDIRECT(ADDRESS(($AN966-1)*3+$AO966+5,$AP966+7)))&gt;=1,0,INDIRECT(ADDRESS(($AN966-1)*3+$AO966+5,$AP966+7)))))</f>
        <v>0</v>
      </c>
      <c r="AR966" s="4">
        <f ca="1">COUNTIF(INDIRECT("H"&amp;(ROW()+12*(($AN966-1)*3+$AO966)-ROW())/12+5):INDIRECT("S"&amp;(ROW()+12*(($AN966-1)*3+$AO966)-ROW())/12+5),AQ966)</f>
        <v>0</v>
      </c>
      <c r="AS966" s="6">
        <f ca="1">IF($AP966=1,IF(INDIRECT(ADDRESS(($AN966-1)*3+$AO966+5,$AP966+20))="",0,INDIRECT(ADDRESS(($AN966-1)*3+$AO966+5,$AP966+20))),IF(INDIRECT(ADDRESS(($AN966-1)*3+$AO966+5,$AP966+20))="",0,IF(COUNTIF(INDIRECT(ADDRESS(($AN966-1)*36+($AO966-1)*12+6,COLUMN())):INDIRECT(ADDRESS(($AN966-1)*36+($AO966-1)*12+$AP966+4,COLUMN())),INDIRECT(ADDRESS(($AN966-1)*3+$AO966+5,$AP966+20)))&gt;=1,0,INDIRECT(ADDRESS(($AN966-1)*3+$AO966+5,$AP966+20)))))</f>
        <v>0</v>
      </c>
      <c r="AT966" s="4">
        <f ca="1">COUNTIF(INDIRECT("U"&amp;(ROW()+12*(($AN966-1)*3+$AO966)-ROW())/12+5):INDIRECT("AF"&amp;(ROW()+12*(($AN966-1)*3+$AO966)-ROW())/12+5),AS966)</f>
        <v>0</v>
      </c>
      <c r="AU966" s="4">
        <f ca="1">IF(AND(AQ966+AS966&gt;0,AR966+AT966&gt;0),COUNTIF(AU$6:AU965,"&gt;0")+1,0)</f>
        <v>0</v>
      </c>
    </row>
    <row r="967" spans="40:47">
      <c r="AN967" s="4">
        <v>27</v>
      </c>
      <c r="AO967" s="4">
        <v>3</v>
      </c>
      <c r="AP967" s="4">
        <v>2</v>
      </c>
      <c r="AQ967" s="6">
        <f ca="1">IF($AP967=1,IF(INDIRECT(ADDRESS(($AN967-1)*3+$AO967+5,$AP967+7))="",0,INDIRECT(ADDRESS(($AN967-1)*3+$AO967+5,$AP967+7))),IF(INDIRECT(ADDRESS(($AN967-1)*3+$AO967+5,$AP967+7))="",0,IF(COUNTIF(INDIRECT(ADDRESS(($AN967-1)*36+($AO967-1)*12+6,COLUMN())):INDIRECT(ADDRESS(($AN967-1)*36+($AO967-1)*12+$AP967+4,COLUMN())),INDIRECT(ADDRESS(($AN967-1)*3+$AO967+5,$AP967+7)))&gt;=1,0,INDIRECT(ADDRESS(($AN967-1)*3+$AO967+5,$AP967+7)))))</f>
        <v>0</v>
      </c>
      <c r="AR967" s="4">
        <f ca="1">COUNTIF(INDIRECT("H"&amp;(ROW()+12*(($AN967-1)*3+$AO967)-ROW())/12+5):INDIRECT("S"&amp;(ROW()+12*(($AN967-1)*3+$AO967)-ROW())/12+5),AQ967)</f>
        <v>0</v>
      </c>
      <c r="AS967" s="6">
        <f ca="1">IF($AP967=1,IF(INDIRECT(ADDRESS(($AN967-1)*3+$AO967+5,$AP967+20))="",0,INDIRECT(ADDRESS(($AN967-1)*3+$AO967+5,$AP967+20))),IF(INDIRECT(ADDRESS(($AN967-1)*3+$AO967+5,$AP967+20))="",0,IF(COUNTIF(INDIRECT(ADDRESS(($AN967-1)*36+($AO967-1)*12+6,COLUMN())):INDIRECT(ADDRESS(($AN967-1)*36+($AO967-1)*12+$AP967+4,COLUMN())),INDIRECT(ADDRESS(($AN967-1)*3+$AO967+5,$AP967+20)))&gt;=1,0,INDIRECT(ADDRESS(($AN967-1)*3+$AO967+5,$AP967+20)))))</f>
        <v>0</v>
      </c>
      <c r="AT967" s="4">
        <f ca="1">COUNTIF(INDIRECT("U"&amp;(ROW()+12*(($AN967-1)*3+$AO967)-ROW())/12+5):INDIRECT("AF"&amp;(ROW()+12*(($AN967-1)*3+$AO967)-ROW())/12+5),AS967)</f>
        <v>0</v>
      </c>
      <c r="AU967" s="4">
        <f ca="1">IF(AND(AQ967+AS967&gt;0,AR967+AT967&gt;0),COUNTIF(AU$6:AU966,"&gt;0")+1,0)</f>
        <v>0</v>
      </c>
    </row>
    <row r="968" spans="40:47">
      <c r="AN968" s="4">
        <v>27</v>
      </c>
      <c r="AO968" s="4">
        <v>3</v>
      </c>
      <c r="AP968" s="4">
        <v>3</v>
      </c>
      <c r="AQ968" s="6">
        <f ca="1">IF($AP968=1,IF(INDIRECT(ADDRESS(($AN968-1)*3+$AO968+5,$AP968+7))="",0,INDIRECT(ADDRESS(($AN968-1)*3+$AO968+5,$AP968+7))),IF(INDIRECT(ADDRESS(($AN968-1)*3+$AO968+5,$AP968+7))="",0,IF(COUNTIF(INDIRECT(ADDRESS(($AN968-1)*36+($AO968-1)*12+6,COLUMN())):INDIRECT(ADDRESS(($AN968-1)*36+($AO968-1)*12+$AP968+4,COLUMN())),INDIRECT(ADDRESS(($AN968-1)*3+$AO968+5,$AP968+7)))&gt;=1,0,INDIRECT(ADDRESS(($AN968-1)*3+$AO968+5,$AP968+7)))))</f>
        <v>0</v>
      </c>
      <c r="AR968" s="4">
        <f ca="1">COUNTIF(INDIRECT("H"&amp;(ROW()+12*(($AN968-1)*3+$AO968)-ROW())/12+5):INDIRECT("S"&amp;(ROW()+12*(($AN968-1)*3+$AO968)-ROW())/12+5),AQ968)</f>
        <v>0</v>
      </c>
      <c r="AS968" s="6">
        <f ca="1">IF($AP968=1,IF(INDIRECT(ADDRESS(($AN968-1)*3+$AO968+5,$AP968+20))="",0,INDIRECT(ADDRESS(($AN968-1)*3+$AO968+5,$AP968+20))),IF(INDIRECT(ADDRESS(($AN968-1)*3+$AO968+5,$AP968+20))="",0,IF(COUNTIF(INDIRECT(ADDRESS(($AN968-1)*36+($AO968-1)*12+6,COLUMN())):INDIRECT(ADDRESS(($AN968-1)*36+($AO968-1)*12+$AP968+4,COLUMN())),INDIRECT(ADDRESS(($AN968-1)*3+$AO968+5,$AP968+20)))&gt;=1,0,INDIRECT(ADDRESS(($AN968-1)*3+$AO968+5,$AP968+20)))))</f>
        <v>0</v>
      </c>
      <c r="AT968" s="4">
        <f ca="1">COUNTIF(INDIRECT("U"&amp;(ROW()+12*(($AN968-1)*3+$AO968)-ROW())/12+5):INDIRECT("AF"&amp;(ROW()+12*(($AN968-1)*3+$AO968)-ROW())/12+5),AS968)</f>
        <v>0</v>
      </c>
      <c r="AU968" s="4">
        <f ca="1">IF(AND(AQ968+AS968&gt;0,AR968+AT968&gt;0),COUNTIF(AU$6:AU967,"&gt;0")+1,0)</f>
        <v>0</v>
      </c>
    </row>
    <row r="969" spans="40:47">
      <c r="AN969" s="4">
        <v>27</v>
      </c>
      <c r="AO969" s="4">
        <v>3</v>
      </c>
      <c r="AP969" s="4">
        <v>4</v>
      </c>
      <c r="AQ969" s="6">
        <f ca="1">IF($AP969=1,IF(INDIRECT(ADDRESS(($AN969-1)*3+$AO969+5,$AP969+7))="",0,INDIRECT(ADDRESS(($AN969-1)*3+$AO969+5,$AP969+7))),IF(INDIRECT(ADDRESS(($AN969-1)*3+$AO969+5,$AP969+7))="",0,IF(COUNTIF(INDIRECT(ADDRESS(($AN969-1)*36+($AO969-1)*12+6,COLUMN())):INDIRECT(ADDRESS(($AN969-1)*36+($AO969-1)*12+$AP969+4,COLUMN())),INDIRECT(ADDRESS(($AN969-1)*3+$AO969+5,$AP969+7)))&gt;=1,0,INDIRECT(ADDRESS(($AN969-1)*3+$AO969+5,$AP969+7)))))</f>
        <v>0</v>
      </c>
      <c r="AR969" s="4">
        <f ca="1">COUNTIF(INDIRECT("H"&amp;(ROW()+12*(($AN969-1)*3+$AO969)-ROW())/12+5):INDIRECT("S"&amp;(ROW()+12*(($AN969-1)*3+$AO969)-ROW())/12+5),AQ969)</f>
        <v>0</v>
      </c>
      <c r="AS969" s="6">
        <f ca="1">IF($AP969=1,IF(INDIRECT(ADDRESS(($AN969-1)*3+$AO969+5,$AP969+20))="",0,INDIRECT(ADDRESS(($AN969-1)*3+$AO969+5,$AP969+20))),IF(INDIRECT(ADDRESS(($AN969-1)*3+$AO969+5,$AP969+20))="",0,IF(COUNTIF(INDIRECT(ADDRESS(($AN969-1)*36+($AO969-1)*12+6,COLUMN())):INDIRECT(ADDRESS(($AN969-1)*36+($AO969-1)*12+$AP969+4,COLUMN())),INDIRECT(ADDRESS(($AN969-1)*3+$AO969+5,$AP969+20)))&gt;=1,0,INDIRECT(ADDRESS(($AN969-1)*3+$AO969+5,$AP969+20)))))</f>
        <v>0</v>
      </c>
      <c r="AT969" s="4">
        <f ca="1">COUNTIF(INDIRECT("U"&amp;(ROW()+12*(($AN969-1)*3+$AO969)-ROW())/12+5):INDIRECT("AF"&amp;(ROW()+12*(($AN969-1)*3+$AO969)-ROW())/12+5),AS969)</f>
        <v>0</v>
      </c>
      <c r="AU969" s="4">
        <f ca="1">IF(AND(AQ969+AS969&gt;0,AR969+AT969&gt;0),COUNTIF(AU$6:AU968,"&gt;0")+1,0)</f>
        <v>0</v>
      </c>
    </row>
    <row r="970" spans="40:47">
      <c r="AN970" s="4">
        <v>27</v>
      </c>
      <c r="AO970" s="4">
        <v>3</v>
      </c>
      <c r="AP970" s="4">
        <v>5</v>
      </c>
      <c r="AQ970" s="6">
        <f ca="1">IF($AP970=1,IF(INDIRECT(ADDRESS(($AN970-1)*3+$AO970+5,$AP970+7))="",0,INDIRECT(ADDRESS(($AN970-1)*3+$AO970+5,$AP970+7))),IF(INDIRECT(ADDRESS(($AN970-1)*3+$AO970+5,$AP970+7))="",0,IF(COUNTIF(INDIRECT(ADDRESS(($AN970-1)*36+($AO970-1)*12+6,COLUMN())):INDIRECT(ADDRESS(($AN970-1)*36+($AO970-1)*12+$AP970+4,COLUMN())),INDIRECT(ADDRESS(($AN970-1)*3+$AO970+5,$AP970+7)))&gt;=1,0,INDIRECT(ADDRESS(($AN970-1)*3+$AO970+5,$AP970+7)))))</f>
        <v>0</v>
      </c>
      <c r="AR970" s="4">
        <f ca="1">COUNTIF(INDIRECT("H"&amp;(ROW()+12*(($AN970-1)*3+$AO970)-ROW())/12+5):INDIRECT("S"&amp;(ROW()+12*(($AN970-1)*3+$AO970)-ROW())/12+5),AQ970)</f>
        <v>0</v>
      </c>
      <c r="AS970" s="6">
        <f ca="1">IF($AP970=1,IF(INDIRECT(ADDRESS(($AN970-1)*3+$AO970+5,$AP970+20))="",0,INDIRECT(ADDRESS(($AN970-1)*3+$AO970+5,$AP970+20))),IF(INDIRECT(ADDRESS(($AN970-1)*3+$AO970+5,$AP970+20))="",0,IF(COUNTIF(INDIRECT(ADDRESS(($AN970-1)*36+($AO970-1)*12+6,COLUMN())):INDIRECT(ADDRESS(($AN970-1)*36+($AO970-1)*12+$AP970+4,COLUMN())),INDIRECT(ADDRESS(($AN970-1)*3+$AO970+5,$AP970+20)))&gt;=1,0,INDIRECT(ADDRESS(($AN970-1)*3+$AO970+5,$AP970+20)))))</f>
        <v>0</v>
      </c>
      <c r="AT970" s="4">
        <f ca="1">COUNTIF(INDIRECT("U"&amp;(ROW()+12*(($AN970-1)*3+$AO970)-ROW())/12+5):INDIRECT("AF"&amp;(ROW()+12*(($AN970-1)*3+$AO970)-ROW())/12+5),AS970)</f>
        <v>0</v>
      </c>
      <c r="AU970" s="4">
        <f ca="1">IF(AND(AQ970+AS970&gt;0,AR970+AT970&gt;0),COUNTIF(AU$6:AU969,"&gt;0")+1,0)</f>
        <v>0</v>
      </c>
    </row>
    <row r="971" spans="40:47">
      <c r="AN971" s="4">
        <v>27</v>
      </c>
      <c r="AO971" s="4">
        <v>3</v>
      </c>
      <c r="AP971" s="4">
        <v>6</v>
      </c>
      <c r="AQ971" s="6">
        <f ca="1">IF($AP971=1,IF(INDIRECT(ADDRESS(($AN971-1)*3+$AO971+5,$AP971+7))="",0,INDIRECT(ADDRESS(($AN971-1)*3+$AO971+5,$AP971+7))),IF(INDIRECT(ADDRESS(($AN971-1)*3+$AO971+5,$AP971+7))="",0,IF(COUNTIF(INDIRECT(ADDRESS(($AN971-1)*36+($AO971-1)*12+6,COLUMN())):INDIRECT(ADDRESS(($AN971-1)*36+($AO971-1)*12+$AP971+4,COLUMN())),INDIRECT(ADDRESS(($AN971-1)*3+$AO971+5,$AP971+7)))&gt;=1,0,INDIRECT(ADDRESS(($AN971-1)*3+$AO971+5,$AP971+7)))))</f>
        <v>0</v>
      </c>
      <c r="AR971" s="4">
        <f ca="1">COUNTIF(INDIRECT("H"&amp;(ROW()+12*(($AN971-1)*3+$AO971)-ROW())/12+5):INDIRECT("S"&amp;(ROW()+12*(($AN971-1)*3+$AO971)-ROW())/12+5),AQ971)</f>
        <v>0</v>
      </c>
      <c r="AS971" s="6">
        <f ca="1">IF($AP971=1,IF(INDIRECT(ADDRESS(($AN971-1)*3+$AO971+5,$AP971+20))="",0,INDIRECT(ADDRESS(($AN971-1)*3+$AO971+5,$AP971+20))),IF(INDIRECT(ADDRESS(($AN971-1)*3+$AO971+5,$AP971+20))="",0,IF(COUNTIF(INDIRECT(ADDRESS(($AN971-1)*36+($AO971-1)*12+6,COLUMN())):INDIRECT(ADDRESS(($AN971-1)*36+($AO971-1)*12+$AP971+4,COLUMN())),INDIRECT(ADDRESS(($AN971-1)*3+$AO971+5,$AP971+20)))&gt;=1,0,INDIRECT(ADDRESS(($AN971-1)*3+$AO971+5,$AP971+20)))))</f>
        <v>0</v>
      </c>
      <c r="AT971" s="4">
        <f ca="1">COUNTIF(INDIRECT("U"&amp;(ROW()+12*(($AN971-1)*3+$AO971)-ROW())/12+5):INDIRECT("AF"&amp;(ROW()+12*(($AN971-1)*3+$AO971)-ROW())/12+5),AS971)</f>
        <v>0</v>
      </c>
      <c r="AU971" s="4">
        <f ca="1">IF(AND(AQ971+AS971&gt;0,AR971+AT971&gt;0),COUNTIF(AU$6:AU970,"&gt;0")+1,0)</f>
        <v>0</v>
      </c>
    </row>
    <row r="972" spans="40:47">
      <c r="AN972" s="4">
        <v>27</v>
      </c>
      <c r="AO972" s="4">
        <v>3</v>
      </c>
      <c r="AP972" s="4">
        <v>7</v>
      </c>
      <c r="AQ972" s="6">
        <f ca="1">IF($AP972=1,IF(INDIRECT(ADDRESS(($AN972-1)*3+$AO972+5,$AP972+7))="",0,INDIRECT(ADDRESS(($AN972-1)*3+$AO972+5,$AP972+7))),IF(INDIRECT(ADDRESS(($AN972-1)*3+$AO972+5,$AP972+7))="",0,IF(COUNTIF(INDIRECT(ADDRESS(($AN972-1)*36+($AO972-1)*12+6,COLUMN())):INDIRECT(ADDRESS(($AN972-1)*36+($AO972-1)*12+$AP972+4,COLUMN())),INDIRECT(ADDRESS(($AN972-1)*3+$AO972+5,$AP972+7)))&gt;=1,0,INDIRECT(ADDRESS(($AN972-1)*3+$AO972+5,$AP972+7)))))</f>
        <v>0</v>
      </c>
      <c r="AR972" s="4">
        <f ca="1">COUNTIF(INDIRECT("H"&amp;(ROW()+12*(($AN972-1)*3+$AO972)-ROW())/12+5):INDIRECT("S"&amp;(ROW()+12*(($AN972-1)*3+$AO972)-ROW())/12+5),AQ972)</f>
        <v>0</v>
      </c>
      <c r="AS972" s="6">
        <f ca="1">IF($AP972=1,IF(INDIRECT(ADDRESS(($AN972-1)*3+$AO972+5,$AP972+20))="",0,INDIRECT(ADDRESS(($AN972-1)*3+$AO972+5,$AP972+20))),IF(INDIRECT(ADDRESS(($AN972-1)*3+$AO972+5,$AP972+20))="",0,IF(COUNTIF(INDIRECT(ADDRESS(($AN972-1)*36+($AO972-1)*12+6,COLUMN())):INDIRECT(ADDRESS(($AN972-1)*36+($AO972-1)*12+$AP972+4,COLUMN())),INDIRECT(ADDRESS(($AN972-1)*3+$AO972+5,$AP972+20)))&gt;=1,0,INDIRECT(ADDRESS(($AN972-1)*3+$AO972+5,$AP972+20)))))</f>
        <v>0</v>
      </c>
      <c r="AT972" s="4">
        <f ca="1">COUNTIF(INDIRECT("U"&amp;(ROW()+12*(($AN972-1)*3+$AO972)-ROW())/12+5):INDIRECT("AF"&amp;(ROW()+12*(($AN972-1)*3+$AO972)-ROW())/12+5),AS972)</f>
        <v>0</v>
      </c>
      <c r="AU972" s="4">
        <f ca="1">IF(AND(AQ972+AS972&gt;0,AR972+AT972&gt;0),COUNTIF(AU$6:AU971,"&gt;0")+1,0)</f>
        <v>0</v>
      </c>
    </row>
    <row r="973" spans="40:47">
      <c r="AN973" s="4">
        <v>27</v>
      </c>
      <c r="AO973" s="4">
        <v>3</v>
      </c>
      <c r="AP973" s="4">
        <v>8</v>
      </c>
      <c r="AQ973" s="6">
        <f ca="1">IF($AP973=1,IF(INDIRECT(ADDRESS(($AN973-1)*3+$AO973+5,$AP973+7))="",0,INDIRECT(ADDRESS(($AN973-1)*3+$AO973+5,$AP973+7))),IF(INDIRECT(ADDRESS(($AN973-1)*3+$AO973+5,$AP973+7))="",0,IF(COUNTIF(INDIRECT(ADDRESS(($AN973-1)*36+($AO973-1)*12+6,COLUMN())):INDIRECT(ADDRESS(($AN973-1)*36+($AO973-1)*12+$AP973+4,COLUMN())),INDIRECT(ADDRESS(($AN973-1)*3+$AO973+5,$AP973+7)))&gt;=1,0,INDIRECT(ADDRESS(($AN973-1)*3+$AO973+5,$AP973+7)))))</f>
        <v>0</v>
      </c>
      <c r="AR973" s="4">
        <f ca="1">COUNTIF(INDIRECT("H"&amp;(ROW()+12*(($AN973-1)*3+$AO973)-ROW())/12+5):INDIRECT("S"&amp;(ROW()+12*(($AN973-1)*3+$AO973)-ROW())/12+5),AQ973)</f>
        <v>0</v>
      </c>
      <c r="AS973" s="6">
        <f ca="1">IF($AP973=1,IF(INDIRECT(ADDRESS(($AN973-1)*3+$AO973+5,$AP973+20))="",0,INDIRECT(ADDRESS(($AN973-1)*3+$AO973+5,$AP973+20))),IF(INDIRECT(ADDRESS(($AN973-1)*3+$AO973+5,$AP973+20))="",0,IF(COUNTIF(INDIRECT(ADDRESS(($AN973-1)*36+($AO973-1)*12+6,COLUMN())):INDIRECT(ADDRESS(($AN973-1)*36+($AO973-1)*12+$AP973+4,COLUMN())),INDIRECT(ADDRESS(($AN973-1)*3+$AO973+5,$AP973+20)))&gt;=1,0,INDIRECT(ADDRESS(($AN973-1)*3+$AO973+5,$AP973+20)))))</f>
        <v>0</v>
      </c>
      <c r="AT973" s="4">
        <f ca="1">COUNTIF(INDIRECT("U"&amp;(ROW()+12*(($AN973-1)*3+$AO973)-ROW())/12+5):INDIRECT("AF"&amp;(ROW()+12*(($AN973-1)*3+$AO973)-ROW())/12+5),AS973)</f>
        <v>0</v>
      </c>
      <c r="AU973" s="4">
        <f ca="1">IF(AND(AQ973+AS973&gt;0,AR973+AT973&gt;0),COUNTIF(AU$6:AU972,"&gt;0")+1,0)</f>
        <v>0</v>
      </c>
    </row>
    <row r="974" spans="40:47">
      <c r="AN974" s="4">
        <v>27</v>
      </c>
      <c r="AO974" s="4">
        <v>3</v>
      </c>
      <c r="AP974" s="4">
        <v>9</v>
      </c>
      <c r="AQ974" s="6">
        <f ca="1">IF($AP974=1,IF(INDIRECT(ADDRESS(($AN974-1)*3+$AO974+5,$AP974+7))="",0,INDIRECT(ADDRESS(($AN974-1)*3+$AO974+5,$AP974+7))),IF(INDIRECT(ADDRESS(($AN974-1)*3+$AO974+5,$AP974+7))="",0,IF(COUNTIF(INDIRECT(ADDRESS(($AN974-1)*36+($AO974-1)*12+6,COLUMN())):INDIRECT(ADDRESS(($AN974-1)*36+($AO974-1)*12+$AP974+4,COLUMN())),INDIRECT(ADDRESS(($AN974-1)*3+$AO974+5,$AP974+7)))&gt;=1,0,INDIRECT(ADDRESS(($AN974-1)*3+$AO974+5,$AP974+7)))))</f>
        <v>0</v>
      </c>
      <c r="AR974" s="4">
        <f ca="1">COUNTIF(INDIRECT("H"&amp;(ROW()+12*(($AN974-1)*3+$AO974)-ROW())/12+5):INDIRECT("S"&amp;(ROW()+12*(($AN974-1)*3+$AO974)-ROW())/12+5),AQ974)</f>
        <v>0</v>
      </c>
      <c r="AS974" s="6">
        <f ca="1">IF($AP974=1,IF(INDIRECT(ADDRESS(($AN974-1)*3+$AO974+5,$AP974+20))="",0,INDIRECT(ADDRESS(($AN974-1)*3+$AO974+5,$AP974+20))),IF(INDIRECT(ADDRESS(($AN974-1)*3+$AO974+5,$AP974+20))="",0,IF(COUNTIF(INDIRECT(ADDRESS(($AN974-1)*36+($AO974-1)*12+6,COLUMN())):INDIRECT(ADDRESS(($AN974-1)*36+($AO974-1)*12+$AP974+4,COLUMN())),INDIRECT(ADDRESS(($AN974-1)*3+$AO974+5,$AP974+20)))&gt;=1,0,INDIRECT(ADDRESS(($AN974-1)*3+$AO974+5,$AP974+20)))))</f>
        <v>0</v>
      </c>
      <c r="AT974" s="4">
        <f ca="1">COUNTIF(INDIRECT("U"&amp;(ROW()+12*(($AN974-1)*3+$AO974)-ROW())/12+5):INDIRECT("AF"&amp;(ROW()+12*(($AN974-1)*3+$AO974)-ROW())/12+5),AS974)</f>
        <v>0</v>
      </c>
      <c r="AU974" s="4">
        <f ca="1">IF(AND(AQ974+AS974&gt;0,AR974+AT974&gt;0),COUNTIF(AU$6:AU973,"&gt;0")+1,0)</f>
        <v>0</v>
      </c>
    </row>
    <row r="975" spans="40:47">
      <c r="AN975" s="4">
        <v>27</v>
      </c>
      <c r="AO975" s="4">
        <v>3</v>
      </c>
      <c r="AP975" s="4">
        <v>10</v>
      </c>
      <c r="AQ975" s="6">
        <f ca="1">IF($AP975=1,IF(INDIRECT(ADDRESS(($AN975-1)*3+$AO975+5,$AP975+7))="",0,INDIRECT(ADDRESS(($AN975-1)*3+$AO975+5,$AP975+7))),IF(INDIRECT(ADDRESS(($AN975-1)*3+$AO975+5,$AP975+7))="",0,IF(COUNTIF(INDIRECT(ADDRESS(($AN975-1)*36+($AO975-1)*12+6,COLUMN())):INDIRECT(ADDRESS(($AN975-1)*36+($AO975-1)*12+$AP975+4,COLUMN())),INDIRECT(ADDRESS(($AN975-1)*3+$AO975+5,$AP975+7)))&gt;=1,0,INDIRECT(ADDRESS(($AN975-1)*3+$AO975+5,$AP975+7)))))</f>
        <v>0</v>
      </c>
      <c r="AR975" s="4">
        <f ca="1">COUNTIF(INDIRECT("H"&amp;(ROW()+12*(($AN975-1)*3+$AO975)-ROW())/12+5):INDIRECT("S"&amp;(ROW()+12*(($AN975-1)*3+$AO975)-ROW())/12+5),AQ975)</f>
        <v>0</v>
      </c>
      <c r="AS975" s="6">
        <f ca="1">IF($AP975=1,IF(INDIRECT(ADDRESS(($AN975-1)*3+$AO975+5,$AP975+20))="",0,INDIRECT(ADDRESS(($AN975-1)*3+$AO975+5,$AP975+20))),IF(INDIRECT(ADDRESS(($AN975-1)*3+$AO975+5,$AP975+20))="",0,IF(COUNTIF(INDIRECT(ADDRESS(($AN975-1)*36+($AO975-1)*12+6,COLUMN())):INDIRECT(ADDRESS(($AN975-1)*36+($AO975-1)*12+$AP975+4,COLUMN())),INDIRECT(ADDRESS(($AN975-1)*3+$AO975+5,$AP975+20)))&gt;=1,0,INDIRECT(ADDRESS(($AN975-1)*3+$AO975+5,$AP975+20)))))</f>
        <v>0</v>
      </c>
      <c r="AT975" s="4">
        <f ca="1">COUNTIF(INDIRECT("U"&amp;(ROW()+12*(($AN975-1)*3+$AO975)-ROW())/12+5):INDIRECT("AF"&amp;(ROW()+12*(($AN975-1)*3+$AO975)-ROW())/12+5),AS975)</f>
        <v>0</v>
      </c>
      <c r="AU975" s="4">
        <f ca="1">IF(AND(AQ975+AS975&gt;0,AR975+AT975&gt;0),COUNTIF(AU$6:AU974,"&gt;0")+1,0)</f>
        <v>0</v>
      </c>
    </row>
    <row r="976" spans="40:47">
      <c r="AN976" s="4">
        <v>27</v>
      </c>
      <c r="AO976" s="4">
        <v>3</v>
      </c>
      <c r="AP976" s="4">
        <v>11</v>
      </c>
      <c r="AQ976" s="6">
        <f ca="1">IF($AP976=1,IF(INDIRECT(ADDRESS(($AN976-1)*3+$AO976+5,$AP976+7))="",0,INDIRECT(ADDRESS(($AN976-1)*3+$AO976+5,$AP976+7))),IF(INDIRECT(ADDRESS(($AN976-1)*3+$AO976+5,$AP976+7))="",0,IF(COUNTIF(INDIRECT(ADDRESS(($AN976-1)*36+($AO976-1)*12+6,COLUMN())):INDIRECT(ADDRESS(($AN976-1)*36+($AO976-1)*12+$AP976+4,COLUMN())),INDIRECT(ADDRESS(($AN976-1)*3+$AO976+5,$AP976+7)))&gt;=1,0,INDIRECT(ADDRESS(($AN976-1)*3+$AO976+5,$AP976+7)))))</f>
        <v>0</v>
      </c>
      <c r="AR976" s="4">
        <f ca="1">COUNTIF(INDIRECT("H"&amp;(ROW()+12*(($AN976-1)*3+$AO976)-ROW())/12+5):INDIRECT("S"&amp;(ROW()+12*(($AN976-1)*3+$AO976)-ROW())/12+5),AQ976)</f>
        <v>0</v>
      </c>
      <c r="AS976" s="6">
        <f ca="1">IF($AP976=1,IF(INDIRECT(ADDRESS(($AN976-1)*3+$AO976+5,$AP976+20))="",0,INDIRECT(ADDRESS(($AN976-1)*3+$AO976+5,$AP976+20))),IF(INDIRECT(ADDRESS(($AN976-1)*3+$AO976+5,$AP976+20))="",0,IF(COUNTIF(INDIRECT(ADDRESS(($AN976-1)*36+($AO976-1)*12+6,COLUMN())):INDIRECT(ADDRESS(($AN976-1)*36+($AO976-1)*12+$AP976+4,COLUMN())),INDIRECT(ADDRESS(($AN976-1)*3+$AO976+5,$AP976+20)))&gt;=1,0,INDIRECT(ADDRESS(($AN976-1)*3+$AO976+5,$AP976+20)))))</f>
        <v>0</v>
      </c>
      <c r="AT976" s="4">
        <f ca="1">COUNTIF(INDIRECT("U"&amp;(ROW()+12*(($AN976-1)*3+$AO976)-ROW())/12+5):INDIRECT("AF"&amp;(ROW()+12*(($AN976-1)*3+$AO976)-ROW())/12+5),AS976)</f>
        <v>0</v>
      </c>
      <c r="AU976" s="4">
        <f ca="1">IF(AND(AQ976+AS976&gt;0,AR976+AT976&gt;0),COUNTIF(AU$6:AU975,"&gt;0")+1,0)</f>
        <v>0</v>
      </c>
    </row>
    <row r="977" spans="40:47">
      <c r="AN977" s="77">
        <v>27</v>
      </c>
      <c r="AO977" s="77">
        <v>3</v>
      </c>
      <c r="AP977" s="77">
        <v>12</v>
      </c>
      <c r="AQ977" s="78">
        <f ca="1">IF($AP977=1,IF(INDIRECT(ADDRESS(($AN977-1)*3+$AO977+5,$AP977+7))="",0,INDIRECT(ADDRESS(($AN977-1)*3+$AO977+5,$AP977+7))),IF(INDIRECT(ADDRESS(($AN977-1)*3+$AO977+5,$AP977+7))="",0,IF(COUNTIF(INDIRECT(ADDRESS(($AN977-1)*36+($AO977-1)*12+6,COLUMN())):INDIRECT(ADDRESS(($AN977-1)*36+($AO977-1)*12+$AP977+4,COLUMN())),INDIRECT(ADDRESS(($AN977-1)*3+$AO977+5,$AP977+7)))&gt;=1,0,INDIRECT(ADDRESS(($AN977-1)*3+$AO977+5,$AP977+7)))))</f>
        <v>0</v>
      </c>
      <c r="AR977" s="77">
        <f ca="1">COUNTIF(INDIRECT("H"&amp;(ROW()+12*(($AN977-1)*3+$AO977)-ROW())/12+5):INDIRECT("S"&amp;(ROW()+12*(($AN977-1)*3+$AO977)-ROW())/12+5),AQ977)</f>
        <v>0</v>
      </c>
      <c r="AS977" s="78">
        <f ca="1">IF($AP977=1,IF(INDIRECT(ADDRESS(($AN977-1)*3+$AO977+5,$AP977+20))="",0,INDIRECT(ADDRESS(($AN977-1)*3+$AO977+5,$AP977+20))),IF(INDIRECT(ADDRESS(($AN977-1)*3+$AO977+5,$AP977+20))="",0,IF(COUNTIF(INDIRECT(ADDRESS(($AN977-1)*36+($AO977-1)*12+6,COLUMN())):INDIRECT(ADDRESS(($AN977-1)*36+($AO977-1)*12+$AP977+4,COLUMN())),INDIRECT(ADDRESS(($AN977-1)*3+$AO977+5,$AP977+20)))&gt;=1,0,INDIRECT(ADDRESS(($AN977-1)*3+$AO977+5,$AP977+20)))))</f>
        <v>0</v>
      </c>
      <c r="AT977" s="77">
        <f ca="1">COUNTIF(INDIRECT("U"&amp;(ROW()+12*(($AN977-1)*3+$AO977)-ROW())/12+5):INDIRECT("AF"&amp;(ROW()+12*(($AN977-1)*3+$AO977)-ROW())/12+5),AS977)</f>
        <v>0</v>
      </c>
      <c r="AU977" s="4">
        <f ca="1">IF(AND(AQ977+AS977&gt;0,AR977+AT977&gt;0),COUNTIF(AU$6:AU976,"&gt;0")+1,0)</f>
        <v>0</v>
      </c>
    </row>
    <row r="978" spans="40:47">
      <c r="AN978" s="4">
        <v>28</v>
      </c>
      <c r="AO978" s="4">
        <v>1</v>
      </c>
      <c r="AP978" s="4">
        <v>1</v>
      </c>
      <c r="AQ978" s="6">
        <f ca="1">IF($AP978=1,IF(INDIRECT(ADDRESS(($AN978-1)*3+$AO978+5,$AP978+7))="",0,INDIRECT(ADDRESS(($AN978-1)*3+$AO978+5,$AP978+7))),IF(INDIRECT(ADDRESS(($AN978-1)*3+$AO978+5,$AP978+7))="",0,IF(COUNTIF(INDIRECT(ADDRESS(($AN978-1)*36+($AO978-1)*12+6,COLUMN())):INDIRECT(ADDRESS(($AN978-1)*36+($AO978-1)*12+$AP978+4,COLUMN())),INDIRECT(ADDRESS(($AN978-1)*3+$AO978+5,$AP978+7)))&gt;=1,0,INDIRECT(ADDRESS(($AN978-1)*3+$AO978+5,$AP978+7)))))</f>
        <v>0</v>
      </c>
      <c r="AR978" s="4">
        <f ca="1">COUNTIF(INDIRECT("H"&amp;(ROW()+12*(($AN978-1)*3+$AO978)-ROW())/12+5):INDIRECT("S"&amp;(ROW()+12*(($AN978-1)*3+$AO978)-ROW())/12+5),AQ978)</f>
        <v>0</v>
      </c>
      <c r="AS978" s="6">
        <f ca="1">IF($AP978=1,IF(INDIRECT(ADDRESS(($AN978-1)*3+$AO978+5,$AP978+20))="",0,INDIRECT(ADDRESS(($AN978-1)*3+$AO978+5,$AP978+20))),IF(INDIRECT(ADDRESS(($AN978-1)*3+$AO978+5,$AP978+20))="",0,IF(COUNTIF(INDIRECT(ADDRESS(($AN978-1)*36+($AO978-1)*12+6,COLUMN())):INDIRECT(ADDRESS(($AN978-1)*36+($AO978-1)*12+$AP978+4,COLUMN())),INDIRECT(ADDRESS(($AN978-1)*3+$AO978+5,$AP978+20)))&gt;=1,0,INDIRECT(ADDRESS(($AN978-1)*3+$AO978+5,$AP978+20)))))</f>
        <v>0</v>
      </c>
      <c r="AT978" s="4">
        <f ca="1">COUNTIF(INDIRECT("U"&amp;(ROW()+12*(($AN978-1)*3+$AO978)-ROW())/12+5):INDIRECT("AF"&amp;(ROW()+12*(($AN978-1)*3+$AO978)-ROW())/12+5),AS978)</f>
        <v>0</v>
      </c>
      <c r="AU978" s="4">
        <f ca="1">IF(AND(AQ978+AS978&gt;0,AR978+AT978&gt;0),COUNTIF(AU$6:AU977,"&gt;0")+1,0)</f>
        <v>0</v>
      </c>
    </row>
    <row r="979" spans="40:47">
      <c r="AN979" s="4">
        <v>28</v>
      </c>
      <c r="AO979" s="4">
        <v>1</v>
      </c>
      <c r="AP979" s="4">
        <v>2</v>
      </c>
      <c r="AQ979" s="6">
        <f ca="1">IF($AP979=1,IF(INDIRECT(ADDRESS(($AN979-1)*3+$AO979+5,$AP979+7))="",0,INDIRECT(ADDRESS(($AN979-1)*3+$AO979+5,$AP979+7))),IF(INDIRECT(ADDRESS(($AN979-1)*3+$AO979+5,$AP979+7))="",0,IF(COUNTIF(INDIRECT(ADDRESS(($AN979-1)*36+($AO979-1)*12+6,COLUMN())):INDIRECT(ADDRESS(($AN979-1)*36+($AO979-1)*12+$AP979+4,COLUMN())),INDIRECT(ADDRESS(($AN979-1)*3+$AO979+5,$AP979+7)))&gt;=1,0,INDIRECT(ADDRESS(($AN979-1)*3+$AO979+5,$AP979+7)))))</f>
        <v>0</v>
      </c>
      <c r="AR979" s="4">
        <f ca="1">COUNTIF(INDIRECT("H"&amp;(ROW()+12*(($AN979-1)*3+$AO979)-ROW())/12+5):INDIRECT("S"&amp;(ROW()+12*(($AN979-1)*3+$AO979)-ROW())/12+5),AQ979)</f>
        <v>0</v>
      </c>
      <c r="AS979" s="6">
        <f ca="1">IF($AP979=1,IF(INDIRECT(ADDRESS(($AN979-1)*3+$AO979+5,$AP979+20))="",0,INDIRECT(ADDRESS(($AN979-1)*3+$AO979+5,$AP979+20))),IF(INDIRECT(ADDRESS(($AN979-1)*3+$AO979+5,$AP979+20))="",0,IF(COUNTIF(INDIRECT(ADDRESS(($AN979-1)*36+($AO979-1)*12+6,COLUMN())):INDIRECT(ADDRESS(($AN979-1)*36+($AO979-1)*12+$AP979+4,COLUMN())),INDIRECT(ADDRESS(($AN979-1)*3+$AO979+5,$AP979+20)))&gt;=1,0,INDIRECT(ADDRESS(($AN979-1)*3+$AO979+5,$AP979+20)))))</f>
        <v>0</v>
      </c>
      <c r="AT979" s="4">
        <f ca="1">COUNTIF(INDIRECT("U"&amp;(ROW()+12*(($AN979-1)*3+$AO979)-ROW())/12+5):INDIRECT("AF"&amp;(ROW()+12*(($AN979-1)*3+$AO979)-ROW())/12+5),AS979)</f>
        <v>0</v>
      </c>
      <c r="AU979" s="4">
        <f ca="1">IF(AND(AQ979+AS979&gt;0,AR979+AT979&gt;0),COUNTIF(AU$6:AU978,"&gt;0")+1,0)</f>
        <v>0</v>
      </c>
    </row>
    <row r="980" spans="40:47">
      <c r="AN980" s="4">
        <v>28</v>
      </c>
      <c r="AO980" s="4">
        <v>1</v>
      </c>
      <c r="AP980" s="4">
        <v>3</v>
      </c>
      <c r="AQ980" s="6">
        <f ca="1">IF($AP980=1,IF(INDIRECT(ADDRESS(($AN980-1)*3+$AO980+5,$AP980+7))="",0,INDIRECT(ADDRESS(($AN980-1)*3+$AO980+5,$AP980+7))),IF(INDIRECT(ADDRESS(($AN980-1)*3+$AO980+5,$AP980+7))="",0,IF(COUNTIF(INDIRECT(ADDRESS(($AN980-1)*36+($AO980-1)*12+6,COLUMN())):INDIRECT(ADDRESS(($AN980-1)*36+($AO980-1)*12+$AP980+4,COLUMN())),INDIRECT(ADDRESS(($AN980-1)*3+$AO980+5,$AP980+7)))&gt;=1,0,INDIRECT(ADDRESS(($AN980-1)*3+$AO980+5,$AP980+7)))))</f>
        <v>0</v>
      </c>
      <c r="AR980" s="4">
        <f ca="1">COUNTIF(INDIRECT("H"&amp;(ROW()+12*(($AN980-1)*3+$AO980)-ROW())/12+5):INDIRECT("S"&amp;(ROW()+12*(($AN980-1)*3+$AO980)-ROW())/12+5),AQ980)</f>
        <v>0</v>
      </c>
      <c r="AS980" s="6">
        <f ca="1">IF($AP980=1,IF(INDIRECT(ADDRESS(($AN980-1)*3+$AO980+5,$AP980+20))="",0,INDIRECT(ADDRESS(($AN980-1)*3+$AO980+5,$AP980+20))),IF(INDIRECT(ADDRESS(($AN980-1)*3+$AO980+5,$AP980+20))="",0,IF(COUNTIF(INDIRECT(ADDRESS(($AN980-1)*36+($AO980-1)*12+6,COLUMN())):INDIRECT(ADDRESS(($AN980-1)*36+($AO980-1)*12+$AP980+4,COLUMN())),INDIRECT(ADDRESS(($AN980-1)*3+$AO980+5,$AP980+20)))&gt;=1,0,INDIRECT(ADDRESS(($AN980-1)*3+$AO980+5,$AP980+20)))))</f>
        <v>0</v>
      </c>
      <c r="AT980" s="4">
        <f ca="1">COUNTIF(INDIRECT("U"&amp;(ROW()+12*(($AN980-1)*3+$AO980)-ROW())/12+5):INDIRECT("AF"&amp;(ROW()+12*(($AN980-1)*3+$AO980)-ROW())/12+5),AS980)</f>
        <v>0</v>
      </c>
      <c r="AU980" s="4">
        <f ca="1">IF(AND(AQ980+AS980&gt;0,AR980+AT980&gt;0),COUNTIF(AU$6:AU979,"&gt;0")+1,0)</f>
        <v>0</v>
      </c>
    </row>
    <row r="981" spans="40:47">
      <c r="AN981" s="4">
        <v>28</v>
      </c>
      <c r="AO981" s="4">
        <v>1</v>
      </c>
      <c r="AP981" s="4">
        <v>4</v>
      </c>
      <c r="AQ981" s="6">
        <f ca="1">IF($AP981=1,IF(INDIRECT(ADDRESS(($AN981-1)*3+$AO981+5,$AP981+7))="",0,INDIRECT(ADDRESS(($AN981-1)*3+$AO981+5,$AP981+7))),IF(INDIRECT(ADDRESS(($AN981-1)*3+$AO981+5,$AP981+7))="",0,IF(COUNTIF(INDIRECT(ADDRESS(($AN981-1)*36+($AO981-1)*12+6,COLUMN())):INDIRECT(ADDRESS(($AN981-1)*36+($AO981-1)*12+$AP981+4,COLUMN())),INDIRECT(ADDRESS(($AN981-1)*3+$AO981+5,$AP981+7)))&gt;=1,0,INDIRECT(ADDRESS(($AN981-1)*3+$AO981+5,$AP981+7)))))</f>
        <v>0</v>
      </c>
      <c r="AR981" s="4">
        <f ca="1">COUNTIF(INDIRECT("H"&amp;(ROW()+12*(($AN981-1)*3+$AO981)-ROW())/12+5):INDIRECT("S"&amp;(ROW()+12*(($AN981-1)*3+$AO981)-ROW())/12+5),AQ981)</f>
        <v>0</v>
      </c>
      <c r="AS981" s="6">
        <f ca="1">IF($AP981=1,IF(INDIRECT(ADDRESS(($AN981-1)*3+$AO981+5,$AP981+20))="",0,INDIRECT(ADDRESS(($AN981-1)*3+$AO981+5,$AP981+20))),IF(INDIRECT(ADDRESS(($AN981-1)*3+$AO981+5,$AP981+20))="",0,IF(COUNTIF(INDIRECT(ADDRESS(($AN981-1)*36+($AO981-1)*12+6,COLUMN())):INDIRECT(ADDRESS(($AN981-1)*36+($AO981-1)*12+$AP981+4,COLUMN())),INDIRECT(ADDRESS(($AN981-1)*3+$AO981+5,$AP981+20)))&gt;=1,0,INDIRECT(ADDRESS(($AN981-1)*3+$AO981+5,$AP981+20)))))</f>
        <v>0</v>
      </c>
      <c r="AT981" s="4">
        <f ca="1">COUNTIF(INDIRECT("U"&amp;(ROW()+12*(($AN981-1)*3+$AO981)-ROW())/12+5):INDIRECT("AF"&amp;(ROW()+12*(($AN981-1)*3+$AO981)-ROW())/12+5),AS981)</f>
        <v>0</v>
      </c>
      <c r="AU981" s="4">
        <f ca="1">IF(AND(AQ981+AS981&gt;0,AR981+AT981&gt;0),COUNTIF(AU$6:AU980,"&gt;0")+1,0)</f>
        <v>0</v>
      </c>
    </row>
    <row r="982" spans="40:47">
      <c r="AN982" s="4">
        <v>28</v>
      </c>
      <c r="AO982" s="4">
        <v>1</v>
      </c>
      <c r="AP982" s="4">
        <v>5</v>
      </c>
      <c r="AQ982" s="6">
        <f ca="1">IF($AP982=1,IF(INDIRECT(ADDRESS(($AN982-1)*3+$AO982+5,$AP982+7))="",0,INDIRECT(ADDRESS(($AN982-1)*3+$AO982+5,$AP982+7))),IF(INDIRECT(ADDRESS(($AN982-1)*3+$AO982+5,$AP982+7))="",0,IF(COUNTIF(INDIRECT(ADDRESS(($AN982-1)*36+($AO982-1)*12+6,COLUMN())):INDIRECT(ADDRESS(($AN982-1)*36+($AO982-1)*12+$AP982+4,COLUMN())),INDIRECT(ADDRESS(($AN982-1)*3+$AO982+5,$AP982+7)))&gt;=1,0,INDIRECT(ADDRESS(($AN982-1)*3+$AO982+5,$AP982+7)))))</f>
        <v>0</v>
      </c>
      <c r="AR982" s="4">
        <f ca="1">COUNTIF(INDIRECT("H"&amp;(ROW()+12*(($AN982-1)*3+$AO982)-ROW())/12+5):INDIRECT("S"&amp;(ROW()+12*(($AN982-1)*3+$AO982)-ROW())/12+5),AQ982)</f>
        <v>0</v>
      </c>
      <c r="AS982" s="6">
        <f ca="1">IF($AP982=1,IF(INDIRECT(ADDRESS(($AN982-1)*3+$AO982+5,$AP982+20))="",0,INDIRECT(ADDRESS(($AN982-1)*3+$AO982+5,$AP982+20))),IF(INDIRECT(ADDRESS(($AN982-1)*3+$AO982+5,$AP982+20))="",0,IF(COUNTIF(INDIRECT(ADDRESS(($AN982-1)*36+($AO982-1)*12+6,COLUMN())):INDIRECT(ADDRESS(($AN982-1)*36+($AO982-1)*12+$AP982+4,COLUMN())),INDIRECT(ADDRESS(($AN982-1)*3+$AO982+5,$AP982+20)))&gt;=1,0,INDIRECT(ADDRESS(($AN982-1)*3+$AO982+5,$AP982+20)))))</f>
        <v>0</v>
      </c>
      <c r="AT982" s="4">
        <f ca="1">COUNTIF(INDIRECT("U"&amp;(ROW()+12*(($AN982-1)*3+$AO982)-ROW())/12+5):INDIRECT("AF"&amp;(ROW()+12*(($AN982-1)*3+$AO982)-ROW())/12+5),AS982)</f>
        <v>0</v>
      </c>
      <c r="AU982" s="4">
        <f ca="1">IF(AND(AQ982+AS982&gt;0,AR982+AT982&gt;0),COUNTIF(AU$6:AU981,"&gt;0")+1,0)</f>
        <v>0</v>
      </c>
    </row>
    <row r="983" spans="40:47">
      <c r="AN983" s="4">
        <v>28</v>
      </c>
      <c r="AO983" s="4">
        <v>1</v>
      </c>
      <c r="AP983" s="4">
        <v>6</v>
      </c>
      <c r="AQ983" s="6">
        <f ca="1">IF($AP983=1,IF(INDIRECT(ADDRESS(($AN983-1)*3+$AO983+5,$AP983+7))="",0,INDIRECT(ADDRESS(($AN983-1)*3+$AO983+5,$AP983+7))),IF(INDIRECT(ADDRESS(($AN983-1)*3+$AO983+5,$AP983+7))="",0,IF(COUNTIF(INDIRECT(ADDRESS(($AN983-1)*36+($AO983-1)*12+6,COLUMN())):INDIRECT(ADDRESS(($AN983-1)*36+($AO983-1)*12+$AP983+4,COLUMN())),INDIRECT(ADDRESS(($AN983-1)*3+$AO983+5,$AP983+7)))&gt;=1,0,INDIRECT(ADDRESS(($AN983-1)*3+$AO983+5,$AP983+7)))))</f>
        <v>0</v>
      </c>
      <c r="AR983" s="4">
        <f ca="1">COUNTIF(INDIRECT("H"&amp;(ROW()+12*(($AN983-1)*3+$AO983)-ROW())/12+5):INDIRECT("S"&amp;(ROW()+12*(($AN983-1)*3+$AO983)-ROW())/12+5),AQ983)</f>
        <v>0</v>
      </c>
      <c r="AS983" s="6">
        <f ca="1">IF($AP983=1,IF(INDIRECT(ADDRESS(($AN983-1)*3+$AO983+5,$AP983+20))="",0,INDIRECT(ADDRESS(($AN983-1)*3+$AO983+5,$AP983+20))),IF(INDIRECT(ADDRESS(($AN983-1)*3+$AO983+5,$AP983+20))="",0,IF(COUNTIF(INDIRECT(ADDRESS(($AN983-1)*36+($AO983-1)*12+6,COLUMN())):INDIRECT(ADDRESS(($AN983-1)*36+($AO983-1)*12+$AP983+4,COLUMN())),INDIRECT(ADDRESS(($AN983-1)*3+$AO983+5,$AP983+20)))&gt;=1,0,INDIRECT(ADDRESS(($AN983-1)*3+$AO983+5,$AP983+20)))))</f>
        <v>0</v>
      </c>
      <c r="AT983" s="4">
        <f ca="1">COUNTIF(INDIRECT("U"&amp;(ROW()+12*(($AN983-1)*3+$AO983)-ROW())/12+5):INDIRECT("AF"&amp;(ROW()+12*(($AN983-1)*3+$AO983)-ROW())/12+5),AS983)</f>
        <v>0</v>
      </c>
      <c r="AU983" s="4">
        <f ca="1">IF(AND(AQ983+AS983&gt;0,AR983+AT983&gt;0),COUNTIF(AU$6:AU982,"&gt;0")+1,0)</f>
        <v>0</v>
      </c>
    </row>
    <row r="984" spans="40:47">
      <c r="AN984" s="4">
        <v>28</v>
      </c>
      <c r="AO984" s="4">
        <v>1</v>
      </c>
      <c r="AP984" s="4">
        <v>7</v>
      </c>
      <c r="AQ984" s="6">
        <f ca="1">IF($AP984=1,IF(INDIRECT(ADDRESS(($AN984-1)*3+$AO984+5,$AP984+7))="",0,INDIRECT(ADDRESS(($AN984-1)*3+$AO984+5,$AP984+7))),IF(INDIRECT(ADDRESS(($AN984-1)*3+$AO984+5,$AP984+7))="",0,IF(COUNTIF(INDIRECT(ADDRESS(($AN984-1)*36+($AO984-1)*12+6,COLUMN())):INDIRECT(ADDRESS(($AN984-1)*36+($AO984-1)*12+$AP984+4,COLUMN())),INDIRECT(ADDRESS(($AN984-1)*3+$AO984+5,$AP984+7)))&gt;=1,0,INDIRECT(ADDRESS(($AN984-1)*3+$AO984+5,$AP984+7)))))</f>
        <v>0</v>
      </c>
      <c r="AR984" s="4">
        <f ca="1">COUNTIF(INDIRECT("H"&amp;(ROW()+12*(($AN984-1)*3+$AO984)-ROW())/12+5):INDIRECT("S"&amp;(ROW()+12*(($AN984-1)*3+$AO984)-ROW())/12+5),AQ984)</f>
        <v>0</v>
      </c>
      <c r="AS984" s="6">
        <f ca="1">IF($AP984=1,IF(INDIRECT(ADDRESS(($AN984-1)*3+$AO984+5,$AP984+20))="",0,INDIRECT(ADDRESS(($AN984-1)*3+$AO984+5,$AP984+20))),IF(INDIRECT(ADDRESS(($AN984-1)*3+$AO984+5,$AP984+20))="",0,IF(COUNTIF(INDIRECT(ADDRESS(($AN984-1)*36+($AO984-1)*12+6,COLUMN())):INDIRECT(ADDRESS(($AN984-1)*36+($AO984-1)*12+$AP984+4,COLUMN())),INDIRECT(ADDRESS(($AN984-1)*3+$AO984+5,$AP984+20)))&gt;=1,0,INDIRECT(ADDRESS(($AN984-1)*3+$AO984+5,$AP984+20)))))</f>
        <v>0</v>
      </c>
      <c r="AT984" s="4">
        <f ca="1">COUNTIF(INDIRECT("U"&amp;(ROW()+12*(($AN984-1)*3+$AO984)-ROW())/12+5):INDIRECT("AF"&amp;(ROW()+12*(($AN984-1)*3+$AO984)-ROW())/12+5),AS984)</f>
        <v>0</v>
      </c>
      <c r="AU984" s="4">
        <f ca="1">IF(AND(AQ984+AS984&gt;0,AR984+AT984&gt;0),COUNTIF(AU$6:AU983,"&gt;0")+1,0)</f>
        <v>0</v>
      </c>
    </row>
    <row r="985" spans="40:47">
      <c r="AN985" s="4">
        <v>28</v>
      </c>
      <c r="AO985" s="4">
        <v>1</v>
      </c>
      <c r="AP985" s="4">
        <v>8</v>
      </c>
      <c r="AQ985" s="6">
        <f ca="1">IF($AP985=1,IF(INDIRECT(ADDRESS(($AN985-1)*3+$AO985+5,$AP985+7))="",0,INDIRECT(ADDRESS(($AN985-1)*3+$AO985+5,$AP985+7))),IF(INDIRECT(ADDRESS(($AN985-1)*3+$AO985+5,$AP985+7))="",0,IF(COUNTIF(INDIRECT(ADDRESS(($AN985-1)*36+($AO985-1)*12+6,COLUMN())):INDIRECT(ADDRESS(($AN985-1)*36+($AO985-1)*12+$AP985+4,COLUMN())),INDIRECT(ADDRESS(($AN985-1)*3+$AO985+5,$AP985+7)))&gt;=1,0,INDIRECT(ADDRESS(($AN985-1)*3+$AO985+5,$AP985+7)))))</f>
        <v>0</v>
      </c>
      <c r="AR985" s="4">
        <f ca="1">COUNTIF(INDIRECT("H"&amp;(ROW()+12*(($AN985-1)*3+$AO985)-ROW())/12+5):INDIRECT("S"&amp;(ROW()+12*(($AN985-1)*3+$AO985)-ROW())/12+5),AQ985)</f>
        <v>0</v>
      </c>
      <c r="AS985" s="6">
        <f ca="1">IF($AP985=1,IF(INDIRECT(ADDRESS(($AN985-1)*3+$AO985+5,$AP985+20))="",0,INDIRECT(ADDRESS(($AN985-1)*3+$AO985+5,$AP985+20))),IF(INDIRECT(ADDRESS(($AN985-1)*3+$AO985+5,$AP985+20))="",0,IF(COUNTIF(INDIRECT(ADDRESS(($AN985-1)*36+($AO985-1)*12+6,COLUMN())):INDIRECT(ADDRESS(($AN985-1)*36+($AO985-1)*12+$AP985+4,COLUMN())),INDIRECT(ADDRESS(($AN985-1)*3+$AO985+5,$AP985+20)))&gt;=1,0,INDIRECT(ADDRESS(($AN985-1)*3+$AO985+5,$AP985+20)))))</f>
        <v>0</v>
      </c>
      <c r="AT985" s="4">
        <f ca="1">COUNTIF(INDIRECT("U"&amp;(ROW()+12*(($AN985-1)*3+$AO985)-ROW())/12+5):INDIRECT("AF"&amp;(ROW()+12*(($AN985-1)*3+$AO985)-ROW())/12+5),AS985)</f>
        <v>0</v>
      </c>
      <c r="AU985" s="4">
        <f ca="1">IF(AND(AQ985+AS985&gt;0,AR985+AT985&gt;0),COUNTIF(AU$6:AU984,"&gt;0")+1,0)</f>
        <v>0</v>
      </c>
    </row>
    <row r="986" spans="40:47">
      <c r="AN986" s="4">
        <v>28</v>
      </c>
      <c r="AO986" s="4">
        <v>1</v>
      </c>
      <c r="AP986" s="4">
        <v>9</v>
      </c>
      <c r="AQ986" s="6">
        <f ca="1">IF($AP986=1,IF(INDIRECT(ADDRESS(($AN986-1)*3+$AO986+5,$AP986+7))="",0,INDIRECT(ADDRESS(($AN986-1)*3+$AO986+5,$AP986+7))),IF(INDIRECT(ADDRESS(($AN986-1)*3+$AO986+5,$AP986+7))="",0,IF(COUNTIF(INDIRECT(ADDRESS(($AN986-1)*36+($AO986-1)*12+6,COLUMN())):INDIRECT(ADDRESS(($AN986-1)*36+($AO986-1)*12+$AP986+4,COLUMN())),INDIRECT(ADDRESS(($AN986-1)*3+$AO986+5,$AP986+7)))&gt;=1,0,INDIRECT(ADDRESS(($AN986-1)*3+$AO986+5,$AP986+7)))))</f>
        <v>0</v>
      </c>
      <c r="AR986" s="4">
        <f ca="1">COUNTIF(INDIRECT("H"&amp;(ROW()+12*(($AN986-1)*3+$AO986)-ROW())/12+5):INDIRECT("S"&amp;(ROW()+12*(($AN986-1)*3+$AO986)-ROW())/12+5),AQ986)</f>
        <v>0</v>
      </c>
      <c r="AS986" s="6">
        <f ca="1">IF($AP986=1,IF(INDIRECT(ADDRESS(($AN986-1)*3+$AO986+5,$AP986+20))="",0,INDIRECT(ADDRESS(($AN986-1)*3+$AO986+5,$AP986+20))),IF(INDIRECT(ADDRESS(($AN986-1)*3+$AO986+5,$AP986+20))="",0,IF(COUNTIF(INDIRECT(ADDRESS(($AN986-1)*36+($AO986-1)*12+6,COLUMN())):INDIRECT(ADDRESS(($AN986-1)*36+($AO986-1)*12+$AP986+4,COLUMN())),INDIRECT(ADDRESS(($AN986-1)*3+$AO986+5,$AP986+20)))&gt;=1,0,INDIRECT(ADDRESS(($AN986-1)*3+$AO986+5,$AP986+20)))))</f>
        <v>0</v>
      </c>
      <c r="AT986" s="4">
        <f ca="1">COUNTIF(INDIRECT("U"&amp;(ROW()+12*(($AN986-1)*3+$AO986)-ROW())/12+5):INDIRECT("AF"&amp;(ROW()+12*(($AN986-1)*3+$AO986)-ROW())/12+5),AS986)</f>
        <v>0</v>
      </c>
      <c r="AU986" s="4">
        <f ca="1">IF(AND(AQ986+AS986&gt;0,AR986+AT986&gt;0),COUNTIF(AU$6:AU985,"&gt;0")+1,0)</f>
        <v>0</v>
      </c>
    </row>
    <row r="987" spans="40:47">
      <c r="AN987" s="4">
        <v>28</v>
      </c>
      <c r="AO987" s="4">
        <v>1</v>
      </c>
      <c r="AP987" s="4">
        <v>10</v>
      </c>
      <c r="AQ987" s="6">
        <f ca="1">IF($AP987=1,IF(INDIRECT(ADDRESS(($AN987-1)*3+$AO987+5,$AP987+7))="",0,INDIRECT(ADDRESS(($AN987-1)*3+$AO987+5,$AP987+7))),IF(INDIRECT(ADDRESS(($AN987-1)*3+$AO987+5,$AP987+7))="",0,IF(COUNTIF(INDIRECT(ADDRESS(($AN987-1)*36+($AO987-1)*12+6,COLUMN())):INDIRECT(ADDRESS(($AN987-1)*36+($AO987-1)*12+$AP987+4,COLUMN())),INDIRECT(ADDRESS(($AN987-1)*3+$AO987+5,$AP987+7)))&gt;=1,0,INDIRECT(ADDRESS(($AN987-1)*3+$AO987+5,$AP987+7)))))</f>
        <v>0</v>
      </c>
      <c r="AR987" s="4">
        <f ca="1">COUNTIF(INDIRECT("H"&amp;(ROW()+12*(($AN987-1)*3+$AO987)-ROW())/12+5):INDIRECT("S"&amp;(ROW()+12*(($AN987-1)*3+$AO987)-ROW())/12+5),AQ987)</f>
        <v>0</v>
      </c>
      <c r="AS987" s="6">
        <f ca="1">IF($AP987=1,IF(INDIRECT(ADDRESS(($AN987-1)*3+$AO987+5,$AP987+20))="",0,INDIRECT(ADDRESS(($AN987-1)*3+$AO987+5,$AP987+20))),IF(INDIRECT(ADDRESS(($AN987-1)*3+$AO987+5,$AP987+20))="",0,IF(COUNTIF(INDIRECT(ADDRESS(($AN987-1)*36+($AO987-1)*12+6,COLUMN())):INDIRECT(ADDRESS(($AN987-1)*36+($AO987-1)*12+$AP987+4,COLUMN())),INDIRECT(ADDRESS(($AN987-1)*3+$AO987+5,$AP987+20)))&gt;=1,0,INDIRECT(ADDRESS(($AN987-1)*3+$AO987+5,$AP987+20)))))</f>
        <v>0</v>
      </c>
      <c r="AT987" s="4">
        <f ca="1">COUNTIF(INDIRECT("U"&amp;(ROW()+12*(($AN987-1)*3+$AO987)-ROW())/12+5):INDIRECT("AF"&amp;(ROW()+12*(($AN987-1)*3+$AO987)-ROW())/12+5),AS987)</f>
        <v>0</v>
      </c>
      <c r="AU987" s="4">
        <f ca="1">IF(AND(AQ987+AS987&gt;0,AR987+AT987&gt;0),COUNTIF(AU$6:AU986,"&gt;0")+1,0)</f>
        <v>0</v>
      </c>
    </row>
    <row r="988" spans="40:47">
      <c r="AN988" s="4">
        <v>28</v>
      </c>
      <c r="AO988" s="4">
        <v>1</v>
      </c>
      <c r="AP988" s="4">
        <v>11</v>
      </c>
      <c r="AQ988" s="6">
        <f ca="1">IF($AP988=1,IF(INDIRECT(ADDRESS(($AN988-1)*3+$AO988+5,$AP988+7))="",0,INDIRECT(ADDRESS(($AN988-1)*3+$AO988+5,$AP988+7))),IF(INDIRECT(ADDRESS(($AN988-1)*3+$AO988+5,$AP988+7))="",0,IF(COUNTIF(INDIRECT(ADDRESS(($AN988-1)*36+($AO988-1)*12+6,COLUMN())):INDIRECT(ADDRESS(($AN988-1)*36+($AO988-1)*12+$AP988+4,COLUMN())),INDIRECT(ADDRESS(($AN988-1)*3+$AO988+5,$AP988+7)))&gt;=1,0,INDIRECT(ADDRESS(($AN988-1)*3+$AO988+5,$AP988+7)))))</f>
        <v>0</v>
      </c>
      <c r="AR988" s="4">
        <f ca="1">COUNTIF(INDIRECT("H"&amp;(ROW()+12*(($AN988-1)*3+$AO988)-ROW())/12+5):INDIRECT("S"&amp;(ROW()+12*(($AN988-1)*3+$AO988)-ROW())/12+5),AQ988)</f>
        <v>0</v>
      </c>
      <c r="AS988" s="6">
        <f ca="1">IF($AP988=1,IF(INDIRECT(ADDRESS(($AN988-1)*3+$AO988+5,$AP988+20))="",0,INDIRECT(ADDRESS(($AN988-1)*3+$AO988+5,$AP988+20))),IF(INDIRECT(ADDRESS(($AN988-1)*3+$AO988+5,$AP988+20))="",0,IF(COUNTIF(INDIRECT(ADDRESS(($AN988-1)*36+($AO988-1)*12+6,COLUMN())):INDIRECT(ADDRESS(($AN988-1)*36+($AO988-1)*12+$AP988+4,COLUMN())),INDIRECT(ADDRESS(($AN988-1)*3+$AO988+5,$AP988+20)))&gt;=1,0,INDIRECT(ADDRESS(($AN988-1)*3+$AO988+5,$AP988+20)))))</f>
        <v>0</v>
      </c>
      <c r="AT988" s="4">
        <f ca="1">COUNTIF(INDIRECT("U"&amp;(ROW()+12*(($AN988-1)*3+$AO988)-ROW())/12+5):INDIRECT("AF"&amp;(ROW()+12*(($AN988-1)*3+$AO988)-ROW())/12+5),AS988)</f>
        <v>0</v>
      </c>
      <c r="AU988" s="4">
        <f ca="1">IF(AND(AQ988+AS988&gt;0,AR988+AT988&gt;0),COUNTIF(AU$6:AU987,"&gt;0")+1,0)</f>
        <v>0</v>
      </c>
    </row>
    <row r="989" spans="40:47">
      <c r="AN989" s="4">
        <v>28</v>
      </c>
      <c r="AO989" s="4">
        <v>1</v>
      </c>
      <c r="AP989" s="4">
        <v>12</v>
      </c>
      <c r="AQ989" s="6">
        <f ca="1">IF($AP989=1,IF(INDIRECT(ADDRESS(($AN989-1)*3+$AO989+5,$AP989+7))="",0,INDIRECT(ADDRESS(($AN989-1)*3+$AO989+5,$AP989+7))),IF(INDIRECT(ADDRESS(($AN989-1)*3+$AO989+5,$AP989+7))="",0,IF(COUNTIF(INDIRECT(ADDRESS(($AN989-1)*36+($AO989-1)*12+6,COLUMN())):INDIRECT(ADDRESS(($AN989-1)*36+($AO989-1)*12+$AP989+4,COLUMN())),INDIRECT(ADDRESS(($AN989-1)*3+$AO989+5,$AP989+7)))&gt;=1,0,INDIRECT(ADDRESS(($AN989-1)*3+$AO989+5,$AP989+7)))))</f>
        <v>0</v>
      </c>
      <c r="AR989" s="4">
        <f ca="1">COUNTIF(INDIRECT("H"&amp;(ROW()+12*(($AN989-1)*3+$AO989)-ROW())/12+5):INDIRECT("S"&amp;(ROW()+12*(($AN989-1)*3+$AO989)-ROW())/12+5),AQ989)</f>
        <v>0</v>
      </c>
      <c r="AS989" s="6">
        <f ca="1">IF($AP989=1,IF(INDIRECT(ADDRESS(($AN989-1)*3+$AO989+5,$AP989+20))="",0,INDIRECT(ADDRESS(($AN989-1)*3+$AO989+5,$AP989+20))),IF(INDIRECT(ADDRESS(($AN989-1)*3+$AO989+5,$AP989+20))="",0,IF(COUNTIF(INDIRECT(ADDRESS(($AN989-1)*36+($AO989-1)*12+6,COLUMN())):INDIRECT(ADDRESS(($AN989-1)*36+($AO989-1)*12+$AP989+4,COLUMN())),INDIRECT(ADDRESS(($AN989-1)*3+$AO989+5,$AP989+20)))&gt;=1,0,INDIRECT(ADDRESS(($AN989-1)*3+$AO989+5,$AP989+20)))))</f>
        <v>0</v>
      </c>
      <c r="AT989" s="4">
        <f ca="1">COUNTIF(INDIRECT("U"&amp;(ROW()+12*(($AN989-1)*3+$AO989)-ROW())/12+5):INDIRECT("AF"&amp;(ROW()+12*(($AN989-1)*3+$AO989)-ROW())/12+5),AS989)</f>
        <v>0</v>
      </c>
      <c r="AU989" s="4">
        <f ca="1">IF(AND(AQ989+AS989&gt;0,AR989+AT989&gt;0),COUNTIF(AU$6:AU988,"&gt;0")+1,0)</f>
        <v>0</v>
      </c>
    </row>
    <row r="990" spans="40:47">
      <c r="AN990" s="4">
        <v>28</v>
      </c>
      <c r="AO990" s="4">
        <v>2</v>
      </c>
      <c r="AP990" s="4">
        <v>1</v>
      </c>
      <c r="AQ990" s="6">
        <f ca="1">IF($AP990=1,IF(INDIRECT(ADDRESS(($AN990-1)*3+$AO990+5,$AP990+7))="",0,INDIRECT(ADDRESS(($AN990-1)*3+$AO990+5,$AP990+7))),IF(INDIRECT(ADDRESS(($AN990-1)*3+$AO990+5,$AP990+7))="",0,IF(COUNTIF(INDIRECT(ADDRESS(($AN990-1)*36+($AO990-1)*12+6,COLUMN())):INDIRECT(ADDRESS(($AN990-1)*36+($AO990-1)*12+$AP990+4,COLUMN())),INDIRECT(ADDRESS(($AN990-1)*3+$AO990+5,$AP990+7)))&gt;=1,0,INDIRECT(ADDRESS(($AN990-1)*3+$AO990+5,$AP990+7)))))</f>
        <v>0</v>
      </c>
      <c r="AR990" s="4">
        <f ca="1">COUNTIF(INDIRECT("H"&amp;(ROW()+12*(($AN990-1)*3+$AO990)-ROW())/12+5):INDIRECT("S"&amp;(ROW()+12*(($AN990-1)*3+$AO990)-ROW())/12+5),AQ990)</f>
        <v>0</v>
      </c>
      <c r="AS990" s="6">
        <f ca="1">IF($AP990=1,IF(INDIRECT(ADDRESS(($AN990-1)*3+$AO990+5,$AP990+20))="",0,INDIRECT(ADDRESS(($AN990-1)*3+$AO990+5,$AP990+20))),IF(INDIRECT(ADDRESS(($AN990-1)*3+$AO990+5,$AP990+20))="",0,IF(COUNTIF(INDIRECT(ADDRESS(($AN990-1)*36+($AO990-1)*12+6,COLUMN())):INDIRECT(ADDRESS(($AN990-1)*36+($AO990-1)*12+$AP990+4,COLUMN())),INDIRECT(ADDRESS(($AN990-1)*3+$AO990+5,$AP990+20)))&gt;=1,0,INDIRECT(ADDRESS(($AN990-1)*3+$AO990+5,$AP990+20)))))</f>
        <v>0</v>
      </c>
      <c r="AT990" s="4">
        <f ca="1">COUNTIF(INDIRECT("U"&amp;(ROW()+12*(($AN990-1)*3+$AO990)-ROW())/12+5):INDIRECT("AF"&amp;(ROW()+12*(($AN990-1)*3+$AO990)-ROW())/12+5),AS990)</f>
        <v>0</v>
      </c>
      <c r="AU990" s="4">
        <f ca="1">IF(AND(AQ990+AS990&gt;0,AR990+AT990&gt;0),COUNTIF(AU$6:AU989,"&gt;0")+1,0)</f>
        <v>0</v>
      </c>
    </row>
    <row r="991" spans="40:47">
      <c r="AN991" s="4">
        <v>28</v>
      </c>
      <c r="AO991" s="4">
        <v>2</v>
      </c>
      <c r="AP991" s="4">
        <v>2</v>
      </c>
      <c r="AQ991" s="6">
        <f ca="1">IF($AP991=1,IF(INDIRECT(ADDRESS(($AN991-1)*3+$AO991+5,$AP991+7))="",0,INDIRECT(ADDRESS(($AN991-1)*3+$AO991+5,$AP991+7))),IF(INDIRECT(ADDRESS(($AN991-1)*3+$AO991+5,$AP991+7))="",0,IF(COUNTIF(INDIRECT(ADDRESS(($AN991-1)*36+($AO991-1)*12+6,COLUMN())):INDIRECT(ADDRESS(($AN991-1)*36+($AO991-1)*12+$AP991+4,COLUMN())),INDIRECT(ADDRESS(($AN991-1)*3+$AO991+5,$AP991+7)))&gt;=1,0,INDIRECT(ADDRESS(($AN991-1)*3+$AO991+5,$AP991+7)))))</f>
        <v>0</v>
      </c>
      <c r="AR991" s="4">
        <f ca="1">COUNTIF(INDIRECT("H"&amp;(ROW()+12*(($AN991-1)*3+$AO991)-ROW())/12+5):INDIRECT("S"&amp;(ROW()+12*(($AN991-1)*3+$AO991)-ROW())/12+5),AQ991)</f>
        <v>0</v>
      </c>
      <c r="AS991" s="6">
        <f ca="1">IF($AP991=1,IF(INDIRECT(ADDRESS(($AN991-1)*3+$AO991+5,$AP991+20))="",0,INDIRECT(ADDRESS(($AN991-1)*3+$AO991+5,$AP991+20))),IF(INDIRECT(ADDRESS(($AN991-1)*3+$AO991+5,$AP991+20))="",0,IF(COUNTIF(INDIRECT(ADDRESS(($AN991-1)*36+($AO991-1)*12+6,COLUMN())):INDIRECT(ADDRESS(($AN991-1)*36+($AO991-1)*12+$AP991+4,COLUMN())),INDIRECT(ADDRESS(($AN991-1)*3+$AO991+5,$AP991+20)))&gt;=1,0,INDIRECT(ADDRESS(($AN991-1)*3+$AO991+5,$AP991+20)))))</f>
        <v>0</v>
      </c>
      <c r="AT991" s="4">
        <f ca="1">COUNTIF(INDIRECT("U"&amp;(ROW()+12*(($AN991-1)*3+$AO991)-ROW())/12+5):INDIRECT("AF"&amp;(ROW()+12*(($AN991-1)*3+$AO991)-ROW())/12+5),AS991)</f>
        <v>0</v>
      </c>
      <c r="AU991" s="4">
        <f ca="1">IF(AND(AQ991+AS991&gt;0,AR991+AT991&gt;0),COUNTIF(AU$6:AU990,"&gt;0")+1,0)</f>
        <v>0</v>
      </c>
    </row>
    <row r="992" spans="40:47">
      <c r="AN992" s="4">
        <v>28</v>
      </c>
      <c r="AO992" s="4">
        <v>2</v>
      </c>
      <c r="AP992" s="4">
        <v>3</v>
      </c>
      <c r="AQ992" s="6">
        <f ca="1">IF($AP992=1,IF(INDIRECT(ADDRESS(($AN992-1)*3+$AO992+5,$AP992+7))="",0,INDIRECT(ADDRESS(($AN992-1)*3+$AO992+5,$AP992+7))),IF(INDIRECT(ADDRESS(($AN992-1)*3+$AO992+5,$AP992+7))="",0,IF(COUNTIF(INDIRECT(ADDRESS(($AN992-1)*36+($AO992-1)*12+6,COLUMN())):INDIRECT(ADDRESS(($AN992-1)*36+($AO992-1)*12+$AP992+4,COLUMN())),INDIRECT(ADDRESS(($AN992-1)*3+$AO992+5,$AP992+7)))&gt;=1,0,INDIRECT(ADDRESS(($AN992-1)*3+$AO992+5,$AP992+7)))))</f>
        <v>0</v>
      </c>
      <c r="AR992" s="4">
        <f ca="1">COUNTIF(INDIRECT("H"&amp;(ROW()+12*(($AN992-1)*3+$AO992)-ROW())/12+5):INDIRECT("S"&amp;(ROW()+12*(($AN992-1)*3+$AO992)-ROW())/12+5),AQ992)</f>
        <v>0</v>
      </c>
      <c r="AS992" s="6">
        <f ca="1">IF($AP992=1,IF(INDIRECT(ADDRESS(($AN992-1)*3+$AO992+5,$AP992+20))="",0,INDIRECT(ADDRESS(($AN992-1)*3+$AO992+5,$AP992+20))),IF(INDIRECT(ADDRESS(($AN992-1)*3+$AO992+5,$AP992+20))="",0,IF(COUNTIF(INDIRECT(ADDRESS(($AN992-1)*36+($AO992-1)*12+6,COLUMN())):INDIRECT(ADDRESS(($AN992-1)*36+($AO992-1)*12+$AP992+4,COLUMN())),INDIRECT(ADDRESS(($AN992-1)*3+$AO992+5,$AP992+20)))&gt;=1,0,INDIRECT(ADDRESS(($AN992-1)*3+$AO992+5,$AP992+20)))))</f>
        <v>0</v>
      </c>
      <c r="AT992" s="4">
        <f ca="1">COUNTIF(INDIRECT("U"&amp;(ROW()+12*(($AN992-1)*3+$AO992)-ROW())/12+5):INDIRECT("AF"&amp;(ROW()+12*(($AN992-1)*3+$AO992)-ROW())/12+5),AS992)</f>
        <v>0</v>
      </c>
      <c r="AU992" s="4">
        <f ca="1">IF(AND(AQ992+AS992&gt;0,AR992+AT992&gt;0),COUNTIF(AU$6:AU991,"&gt;0")+1,0)</f>
        <v>0</v>
      </c>
    </row>
    <row r="993" spans="40:47">
      <c r="AN993" s="4">
        <v>28</v>
      </c>
      <c r="AO993" s="4">
        <v>2</v>
      </c>
      <c r="AP993" s="4">
        <v>4</v>
      </c>
      <c r="AQ993" s="6">
        <f ca="1">IF($AP993=1,IF(INDIRECT(ADDRESS(($AN993-1)*3+$AO993+5,$AP993+7))="",0,INDIRECT(ADDRESS(($AN993-1)*3+$AO993+5,$AP993+7))),IF(INDIRECT(ADDRESS(($AN993-1)*3+$AO993+5,$AP993+7))="",0,IF(COUNTIF(INDIRECT(ADDRESS(($AN993-1)*36+($AO993-1)*12+6,COLUMN())):INDIRECT(ADDRESS(($AN993-1)*36+($AO993-1)*12+$AP993+4,COLUMN())),INDIRECT(ADDRESS(($AN993-1)*3+$AO993+5,$AP993+7)))&gt;=1,0,INDIRECT(ADDRESS(($AN993-1)*3+$AO993+5,$AP993+7)))))</f>
        <v>0</v>
      </c>
      <c r="AR993" s="4">
        <f ca="1">COUNTIF(INDIRECT("H"&amp;(ROW()+12*(($AN993-1)*3+$AO993)-ROW())/12+5):INDIRECT("S"&amp;(ROW()+12*(($AN993-1)*3+$AO993)-ROW())/12+5),AQ993)</f>
        <v>0</v>
      </c>
      <c r="AS993" s="6">
        <f ca="1">IF($AP993=1,IF(INDIRECT(ADDRESS(($AN993-1)*3+$AO993+5,$AP993+20))="",0,INDIRECT(ADDRESS(($AN993-1)*3+$AO993+5,$AP993+20))),IF(INDIRECT(ADDRESS(($AN993-1)*3+$AO993+5,$AP993+20))="",0,IF(COUNTIF(INDIRECT(ADDRESS(($AN993-1)*36+($AO993-1)*12+6,COLUMN())):INDIRECT(ADDRESS(($AN993-1)*36+($AO993-1)*12+$AP993+4,COLUMN())),INDIRECT(ADDRESS(($AN993-1)*3+$AO993+5,$AP993+20)))&gt;=1,0,INDIRECT(ADDRESS(($AN993-1)*3+$AO993+5,$AP993+20)))))</f>
        <v>0</v>
      </c>
      <c r="AT993" s="4">
        <f ca="1">COUNTIF(INDIRECT("U"&amp;(ROW()+12*(($AN993-1)*3+$AO993)-ROW())/12+5):INDIRECT("AF"&amp;(ROW()+12*(($AN993-1)*3+$AO993)-ROW())/12+5),AS993)</f>
        <v>0</v>
      </c>
      <c r="AU993" s="4">
        <f ca="1">IF(AND(AQ993+AS993&gt;0,AR993+AT993&gt;0),COUNTIF(AU$6:AU992,"&gt;0")+1,0)</f>
        <v>0</v>
      </c>
    </row>
    <row r="994" spans="40:47">
      <c r="AN994" s="4">
        <v>28</v>
      </c>
      <c r="AO994" s="4">
        <v>2</v>
      </c>
      <c r="AP994" s="4">
        <v>5</v>
      </c>
      <c r="AQ994" s="6">
        <f ca="1">IF($AP994=1,IF(INDIRECT(ADDRESS(($AN994-1)*3+$AO994+5,$AP994+7))="",0,INDIRECT(ADDRESS(($AN994-1)*3+$AO994+5,$AP994+7))),IF(INDIRECT(ADDRESS(($AN994-1)*3+$AO994+5,$AP994+7))="",0,IF(COUNTIF(INDIRECT(ADDRESS(($AN994-1)*36+($AO994-1)*12+6,COLUMN())):INDIRECT(ADDRESS(($AN994-1)*36+($AO994-1)*12+$AP994+4,COLUMN())),INDIRECT(ADDRESS(($AN994-1)*3+$AO994+5,$AP994+7)))&gt;=1,0,INDIRECT(ADDRESS(($AN994-1)*3+$AO994+5,$AP994+7)))))</f>
        <v>0</v>
      </c>
      <c r="AR994" s="4">
        <f ca="1">COUNTIF(INDIRECT("H"&amp;(ROW()+12*(($AN994-1)*3+$AO994)-ROW())/12+5):INDIRECT("S"&amp;(ROW()+12*(($AN994-1)*3+$AO994)-ROW())/12+5),AQ994)</f>
        <v>0</v>
      </c>
      <c r="AS994" s="6">
        <f ca="1">IF($AP994=1,IF(INDIRECT(ADDRESS(($AN994-1)*3+$AO994+5,$AP994+20))="",0,INDIRECT(ADDRESS(($AN994-1)*3+$AO994+5,$AP994+20))),IF(INDIRECT(ADDRESS(($AN994-1)*3+$AO994+5,$AP994+20))="",0,IF(COUNTIF(INDIRECT(ADDRESS(($AN994-1)*36+($AO994-1)*12+6,COLUMN())):INDIRECT(ADDRESS(($AN994-1)*36+($AO994-1)*12+$AP994+4,COLUMN())),INDIRECT(ADDRESS(($AN994-1)*3+$AO994+5,$AP994+20)))&gt;=1,0,INDIRECT(ADDRESS(($AN994-1)*3+$AO994+5,$AP994+20)))))</f>
        <v>0</v>
      </c>
      <c r="AT994" s="4">
        <f ca="1">COUNTIF(INDIRECT("U"&amp;(ROW()+12*(($AN994-1)*3+$AO994)-ROW())/12+5):INDIRECT("AF"&amp;(ROW()+12*(($AN994-1)*3+$AO994)-ROW())/12+5),AS994)</f>
        <v>0</v>
      </c>
      <c r="AU994" s="4">
        <f ca="1">IF(AND(AQ994+AS994&gt;0,AR994+AT994&gt;0),COUNTIF(AU$6:AU993,"&gt;0")+1,0)</f>
        <v>0</v>
      </c>
    </row>
    <row r="995" spans="40:47">
      <c r="AN995" s="4">
        <v>28</v>
      </c>
      <c r="AO995" s="4">
        <v>2</v>
      </c>
      <c r="AP995" s="4">
        <v>6</v>
      </c>
      <c r="AQ995" s="6">
        <f ca="1">IF($AP995=1,IF(INDIRECT(ADDRESS(($AN995-1)*3+$AO995+5,$AP995+7))="",0,INDIRECT(ADDRESS(($AN995-1)*3+$AO995+5,$AP995+7))),IF(INDIRECT(ADDRESS(($AN995-1)*3+$AO995+5,$AP995+7))="",0,IF(COUNTIF(INDIRECT(ADDRESS(($AN995-1)*36+($AO995-1)*12+6,COLUMN())):INDIRECT(ADDRESS(($AN995-1)*36+($AO995-1)*12+$AP995+4,COLUMN())),INDIRECT(ADDRESS(($AN995-1)*3+$AO995+5,$AP995+7)))&gt;=1,0,INDIRECT(ADDRESS(($AN995-1)*3+$AO995+5,$AP995+7)))))</f>
        <v>0</v>
      </c>
      <c r="AR995" s="4">
        <f ca="1">COUNTIF(INDIRECT("H"&amp;(ROW()+12*(($AN995-1)*3+$AO995)-ROW())/12+5):INDIRECT("S"&amp;(ROW()+12*(($AN995-1)*3+$AO995)-ROW())/12+5),AQ995)</f>
        <v>0</v>
      </c>
      <c r="AS995" s="6">
        <f ca="1">IF($AP995=1,IF(INDIRECT(ADDRESS(($AN995-1)*3+$AO995+5,$AP995+20))="",0,INDIRECT(ADDRESS(($AN995-1)*3+$AO995+5,$AP995+20))),IF(INDIRECT(ADDRESS(($AN995-1)*3+$AO995+5,$AP995+20))="",0,IF(COUNTIF(INDIRECT(ADDRESS(($AN995-1)*36+($AO995-1)*12+6,COLUMN())):INDIRECT(ADDRESS(($AN995-1)*36+($AO995-1)*12+$AP995+4,COLUMN())),INDIRECT(ADDRESS(($AN995-1)*3+$AO995+5,$AP995+20)))&gt;=1,0,INDIRECT(ADDRESS(($AN995-1)*3+$AO995+5,$AP995+20)))))</f>
        <v>0</v>
      </c>
      <c r="AT995" s="4">
        <f ca="1">COUNTIF(INDIRECT("U"&amp;(ROW()+12*(($AN995-1)*3+$AO995)-ROW())/12+5):INDIRECT("AF"&amp;(ROW()+12*(($AN995-1)*3+$AO995)-ROW())/12+5),AS995)</f>
        <v>0</v>
      </c>
      <c r="AU995" s="4">
        <f ca="1">IF(AND(AQ995+AS995&gt;0,AR995+AT995&gt;0),COUNTIF(AU$6:AU994,"&gt;0")+1,0)</f>
        <v>0</v>
      </c>
    </row>
    <row r="996" spans="40:47">
      <c r="AN996" s="4">
        <v>28</v>
      </c>
      <c r="AO996" s="4">
        <v>2</v>
      </c>
      <c r="AP996" s="4">
        <v>7</v>
      </c>
      <c r="AQ996" s="6">
        <f ca="1">IF($AP996=1,IF(INDIRECT(ADDRESS(($AN996-1)*3+$AO996+5,$AP996+7))="",0,INDIRECT(ADDRESS(($AN996-1)*3+$AO996+5,$AP996+7))),IF(INDIRECT(ADDRESS(($AN996-1)*3+$AO996+5,$AP996+7))="",0,IF(COUNTIF(INDIRECT(ADDRESS(($AN996-1)*36+($AO996-1)*12+6,COLUMN())):INDIRECT(ADDRESS(($AN996-1)*36+($AO996-1)*12+$AP996+4,COLUMN())),INDIRECT(ADDRESS(($AN996-1)*3+$AO996+5,$AP996+7)))&gt;=1,0,INDIRECT(ADDRESS(($AN996-1)*3+$AO996+5,$AP996+7)))))</f>
        <v>0</v>
      </c>
      <c r="AR996" s="4">
        <f ca="1">COUNTIF(INDIRECT("H"&amp;(ROW()+12*(($AN996-1)*3+$AO996)-ROW())/12+5):INDIRECT("S"&amp;(ROW()+12*(($AN996-1)*3+$AO996)-ROW())/12+5),AQ996)</f>
        <v>0</v>
      </c>
      <c r="AS996" s="6">
        <f ca="1">IF($AP996=1,IF(INDIRECT(ADDRESS(($AN996-1)*3+$AO996+5,$AP996+20))="",0,INDIRECT(ADDRESS(($AN996-1)*3+$AO996+5,$AP996+20))),IF(INDIRECT(ADDRESS(($AN996-1)*3+$AO996+5,$AP996+20))="",0,IF(COUNTIF(INDIRECT(ADDRESS(($AN996-1)*36+($AO996-1)*12+6,COLUMN())):INDIRECT(ADDRESS(($AN996-1)*36+($AO996-1)*12+$AP996+4,COLUMN())),INDIRECT(ADDRESS(($AN996-1)*3+$AO996+5,$AP996+20)))&gt;=1,0,INDIRECT(ADDRESS(($AN996-1)*3+$AO996+5,$AP996+20)))))</f>
        <v>0</v>
      </c>
      <c r="AT996" s="4">
        <f ca="1">COUNTIF(INDIRECT("U"&amp;(ROW()+12*(($AN996-1)*3+$AO996)-ROW())/12+5):INDIRECT("AF"&amp;(ROW()+12*(($AN996-1)*3+$AO996)-ROW())/12+5),AS996)</f>
        <v>0</v>
      </c>
      <c r="AU996" s="4">
        <f ca="1">IF(AND(AQ996+AS996&gt;0,AR996+AT996&gt;0),COUNTIF(AU$6:AU995,"&gt;0")+1,0)</f>
        <v>0</v>
      </c>
    </row>
    <row r="997" spans="40:47">
      <c r="AN997" s="4">
        <v>28</v>
      </c>
      <c r="AO997" s="4">
        <v>2</v>
      </c>
      <c r="AP997" s="4">
        <v>8</v>
      </c>
      <c r="AQ997" s="6">
        <f ca="1">IF($AP997=1,IF(INDIRECT(ADDRESS(($AN997-1)*3+$AO997+5,$AP997+7))="",0,INDIRECT(ADDRESS(($AN997-1)*3+$AO997+5,$AP997+7))),IF(INDIRECT(ADDRESS(($AN997-1)*3+$AO997+5,$AP997+7))="",0,IF(COUNTIF(INDIRECT(ADDRESS(($AN997-1)*36+($AO997-1)*12+6,COLUMN())):INDIRECT(ADDRESS(($AN997-1)*36+($AO997-1)*12+$AP997+4,COLUMN())),INDIRECT(ADDRESS(($AN997-1)*3+$AO997+5,$AP997+7)))&gt;=1,0,INDIRECT(ADDRESS(($AN997-1)*3+$AO997+5,$AP997+7)))))</f>
        <v>0</v>
      </c>
      <c r="AR997" s="4">
        <f ca="1">COUNTIF(INDIRECT("H"&amp;(ROW()+12*(($AN997-1)*3+$AO997)-ROW())/12+5):INDIRECT("S"&amp;(ROW()+12*(($AN997-1)*3+$AO997)-ROW())/12+5),AQ997)</f>
        <v>0</v>
      </c>
      <c r="AS997" s="6">
        <f ca="1">IF($AP997=1,IF(INDIRECT(ADDRESS(($AN997-1)*3+$AO997+5,$AP997+20))="",0,INDIRECT(ADDRESS(($AN997-1)*3+$AO997+5,$AP997+20))),IF(INDIRECT(ADDRESS(($AN997-1)*3+$AO997+5,$AP997+20))="",0,IF(COUNTIF(INDIRECT(ADDRESS(($AN997-1)*36+($AO997-1)*12+6,COLUMN())):INDIRECT(ADDRESS(($AN997-1)*36+($AO997-1)*12+$AP997+4,COLUMN())),INDIRECT(ADDRESS(($AN997-1)*3+$AO997+5,$AP997+20)))&gt;=1,0,INDIRECT(ADDRESS(($AN997-1)*3+$AO997+5,$AP997+20)))))</f>
        <v>0</v>
      </c>
      <c r="AT997" s="4">
        <f ca="1">COUNTIF(INDIRECT("U"&amp;(ROW()+12*(($AN997-1)*3+$AO997)-ROW())/12+5):INDIRECT("AF"&amp;(ROW()+12*(($AN997-1)*3+$AO997)-ROW())/12+5),AS997)</f>
        <v>0</v>
      </c>
      <c r="AU997" s="4">
        <f ca="1">IF(AND(AQ997+AS997&gt;0,AR997+AT997&gt;0),COUNTIF(AU$6:AU996,"&gt;0")+1,0)</f>
        <v>0</v>
      </c>
    </row>
    <row r="998" spans="40:47">
      <c r="AN998" s="4">
        <v>28</v>
      </c>
      <c r="AO998" s="4">
        <v>2</v>
      </c>
      <c r="AP998" s="4">
        <v>9</v>
      </c>
      <c r="AQ998" s="6">
        <f ca="1">IF($AP998=1,IF(INDIRECT(ADDRESS(($AN998-1)*3+$AO998+5,$AP998+7))="",0,INDIRECT(ADDRESS(($AN998-1)*3+$AO998+5,$AP998+7))),IF(INDIRECT(ADDRESS(($AN998-1)*3+$AO998+5,$AP998+7))="",0,IF(COUNTIF(INDIRECT(ADDRESS(($AN998-1)*36+($AO998-1)*12+6,COLUMN())):INDIRECT(ADDRESS(($AN998-1)*36+($AO998-1)*12+$AP998+4,COLUMN())),INDIRECT(ADDRESS(($AN998-1)*3+$AO998+5,$AP998+7)))&gt;=1,0,INDIRECT(ADDRESS(($AN998-1)*3+$AO998+5,$AP998+7)))))</f>
        <v>0</v>
      </c>
      <c r="AR998" s="4">
        <f ca="1">COUNTIF(INDIRECT("H"&amp;(ROW()+12*(($AN998-1)*3+$AO998)-ROW())/12+5):INDIRECT("S"&amp;(ROW()+12*(($AN998-1)*3+$AO998)-ROW())/12+5),AQ998)</f>
        <v>0</v>
      </c>
      <c r="AS998" s="6">
        <f ca="1">IF($AP998=1,IF(INDIRECT(ADDRESS(($AN998-1)*3+$AO998+5,$AP998+20))="",0,INDIRECT(ADDRESS(($AN998-1)*3+$AO998+5,$AP998+20))),IF(INDIRECT(ADDRESS(($AN998-1)*3+$AO998+5,$AP998+20))="",0,IF(COUNTIF(INDIRECT(ADDRESS(($AN998-1)*36+($AO998-1)*12+6,COLUMN())):INDIRECT(ADDRESS(($AN998-1)*36+($AO998-1)*12+$AP998+4,COLUMN())),INDIRECT(ADDRESS(($AN998-1)*3+$AO998+5,$AP998+20)))&gt;=1,0,INDIRECT(ADDRESS(($AN998-1)*3+$AO998+5,$AP998+20)))))</f>
        <v>0</v>
      </c>
      <c r="AT998" s="4">
        <f ca="1">COUNTIF(INDIRECT("U"&amp;(ROW()+12*(($AN998-1)*3+$AO998)-ROW())/12+5):INDIRECT("AF"&amp;(ROW()+12*(($AN998-1)*3+$AO998)-ROW())/12+5),AS998)</f>
        <v>0</v>
      </c>
      <c r="AU998" s="4">
        <f ca="1">IF(AND(AQ998+AS998&gt;0,AR998+AT998&gt;0),COUNTIF(AU$6:AU997,"&gt;0")+1,0)</f>
        <v>0</v>
      </c>
    </row>
    <row r="999" spans="40:47">
      <c r="AN999" s="4">
        <v>28</v>
      </c>
      <c r="AO999" s="4">
        <v>2</v>
      </c>
      <c r="AP999" s="4">
        <v>10</v>
      </c>
      <c r="AQ999" s="6">
        <f ca="1">IF($AP999=1,IF(INDIRECT(ADDRESS(($AN999-1)*3+$AO999+5,$AP999+7))="",0,INDIRECT(ADDRESS(($AN999-1)*3+$AO999+5,$AP999+7))),IF(INDIRECT(ADDRESS(($AN999-1)*3+$AO999+5,$AP999+7))="",0,IF(COUNTIF(INDIRECT(ADDRESS(($AN999-1)*36+($AO999-1)*12+6,COLUMN())):INDIRECT(ADDRESS(($AN999-1)*36+($AO999-1)*12+$AP999+4,COLUMN())),INDIRECT(ADDRESS(($AN999-1)*3+$AO999+5,$AP999+7)))&gt;=1,0,INDIRECT(ADDRESS(($AN999-1)*3+$AO999+5,$AP999+7)))))</f>
        <v>0</v>
      </c>
      <c r="AR999" s="4">
        <f ca="1">COUNTIF(INDIRECT("H"&amp;(ROW()+12*(($AN999-1)*3+$AO999)-ROW())/12+5):INDIRECT("S"&amp;(ROW()+12*(($AN999-1)*3+$AO999)-ROW())/12+5),AQ999)</f>
        <v>0</v>
      </c>
      <c r="AS999" s="6">
        <f ca="1">IF($AP999=1,IF(INDIRECT(ADDRESS(($AN999-1)*3+$AO999+5,$AP999+20))="",0,INDIRECT(ADDRESS(($AN999-1)*3+$AO999+5,$AP999+20))),IF(INDIRECT(ADDRESS(($AN999-1)*3+$AO999+5,$AP999+20))="",0,IF(COUNTIF(INDIRECT(ADDRESS(($AN999-1)*36+($AO999-1)*12+6,COLUMN())):INDIRECT(ADDRESS(($AN999-1)*36+($AO999-1)*12+$AP999+4,COLUMN())),INDIRECT(ADDRESS(($AN999-1)*3+$AO999+5,$AP999+20)))&gt;=1,0,INDIRECT(ADDRESS(($AN999-1)*3+$AO999+5,$AP999+20)))))</f>
        <v>0</v>
      </c>
      <c r="AT999" s="4">
        <f ca="1">COUNTIF(INDIRECT("U"&amp;(ROW()+12*(($AN999-1)*3+$AO999)-ROW())/12+5):INDIRECT("AF"&amp;(ROW()+12*(($AN999-1)*3+$AO999)-ROW())/12+5),AS999)</f>
        <v>0</v>
      </c>
      <c r="AU999" s="4">
        <f ca="1">IF(AND(AQ999+AS999&gt;0,AR999+AT999&gt;0),COUNTIF(AU$6:AU998,"&gt;0")+1,0)</f>
        <v>0</v>
      </c>
    </row>
    <row r="1000" spans="40:47">
      <c r="AN1000" s="4">
        <v>28</v>
      </c>
      <c r="AO1000" s="4">
        <v>2</v>
      </c>
      <c r="AP1000" s="4">
        <v>11</v>
      </c>
      <c r="AQ1000" s="6">
        <f ca="1">IF($AP1000=1,IF(INDIRECT(ADDRESS(($AN1000-1)*3+$AO1000+5,$AP1000+7))="",0,INDIRECT(ADDRESS(($AN1000-1)*3+$AO1000+5,$AP1000+7))),IF(INDIRECT(ADDRESS(($AN1000-1)*3+$AO1000+5,$AP1000+7))="",0,IF(COUNTIF(INDIRECT(ADDRESS(($AN1000-1)*36+($AO1000-1)*12+6,COLUMN())):INDIRECT(ADDRESS(($AN1000-1)*36+($AO1000-1)*12+$AP1000+4,COLUMN())),INDIRECT(ADDRESS(($AN1000-1)*3+$AO1000+5,$AP1000+7)))&gt;=1,0,INDIRECT(ADDRESS(($AN1000-1)*3+$AO1000+5,$AP1000+7)))))</f>
        <v>0</v>
      </c>
      <c r="AR1000" s="4">
        <f ca="1">COUNTIF(INDIRECT("H"&amp;(ROW()+12*(($AN1000-1)*3+$AO1000)-ROW())/12+5):INDIRECT("S"&amp;(ROW()+12*(($AN1000-1)*3+$AO1000)-ROW())/12+5),AQ1000)</f>
        <v>0</v>
      </c>
      <c r="AS1000" s="6">
        <f ca="1">IF($AP1000=1,IF(INDIRECT(ADDRESS(($AN1000-1)*3+$AO1000+5,$AP1000+20))="",0,INDIRECT(ADDRESS(($AN1000-1)*3+$AO1000+5,$AP1000+20))),IF(INDIRECT(ADDRESS(($AN1000-1)*3+$AO1000+5,$AP1000+20))="",0,IF(COUNTIF(INDIRECT(ADDRESS(($AN1000-1)*36+($AO1000-1)*12+6,COLUMN())):INDIRECT(ADDRESS(($AN1000-1)*36+($AO1000-1)*12+$AP1000+4,COLUMN())),INDIRECT(ADDRESS(($AN1000-1)*3+$AO1000+5,$AP1000+20)))&gt;=1,0,INDIRECT(ADDRESS(($AN1000-1)*3+$AO1000+5,$AP1000+20)))))</f>
        <v>0</v>
      </c>
      <c r="AT1000" s="4">
        <f ca="1">COUNTIF(INDIRECT("U"&amp;(ROW()+12*(($AN1000-1)*3+$AO1000)-ROW())/12+5):INDIRECT("AF"&amp;(ROW()+12*(($AN1000-1)*3+$AO1000)-ROW())/12+5),AS1000)</f>
        <v>0</v>
      </c>
      <c r="AU1000" s="4">
        <f ca="1">IF(AND(AQ1000+AS1000&gt;0,AR1000+AT1000&gt;0),COUNTIF(AU$6:AU999,"&gt;0")+1,0)</f>
        <v>0</v>
      </c>
    </row>
    <row r="1001" spans="40:47">
      <c r="AN1001" s="4">
        <v>28</v>
      </c>
      <c r="AO1001" s="4">
        <v>2</v>
      </c>
      <c r="AP1001" s="4">
        <v>12</v>
      </c>
      <c r="AQ1001" s="6">
        <f ca="1">IF($AP1001=1,IF(INDIRECT(ADDRESS(($AN1001-1)*3+$AO1001+5,$AP1001+7))="",0,INDIRECT(ADDRESS(($AN1001-1)*3+$AO1001+5,$AP1001+7))),IF(INDIRECT(ADDRESS(($AN1001-1)*3+$AO1001+5,$AP1001+7))="",0,IF(COUNTIF(INDIRECT(ADDRESS(($AN1001-1)*36+($AO1001-1)*12+6,COLUMN())):INDIRECT(ADDRESS(($AN1001-1)*36+($AO1001-1)*12+$AP1001+4,COLUMN())),INDIRECT(ADDRESS(($AN1001-1)*3+$AO1001+5,$AP1001+7)))&gt;=1,0,INDIRECT(ADDRESS(($AN1001-1)*3+$AO1001+5,$AP1001+7)))))</f>
        <v>0</v>
      </c>
      <c r="AR1001" s="4">
        <f ca="1">COUNTIF(INDIRECT("H"&amp;(ROW()+12*(($AN1001-1)*3+$AO1001)-ROW())/12+5):INDIRECT("S"&amp;(ROW()+12*(($AN1001-1)*3+$AO1001)-ROW())/12+5),AQ1001)</f>
        <v>0</v>
      </c>
      <c r="AS1001" s="6">
        <f ca="1">IF($AP1001=1,IF(INDIRECT(ADDRESS(($AN1001-1)*3+$AO1001+5,$AP1001+20))="",0,INDIRECT(ADDRESS(($AN1001-1)*3+$AO1001+5,$AP1001+20))),IF(INDIRECT(ADDRESS(($AN1001-1)*3+$AO1001+5,$AP1001+20))="",0,IF(COUNTIF(INDIRECT(ADDRESS(($AN1001-1)*36+($AO1001-1)*12+6,COLUMN())):INDIRECT(ADDRESS(($AN1001-1)*36+($AO1001-1)*12+$AP1001+4,COLUMN())),INDIRECT(ADDRESS(($AN1001-1)*3+$AO1001+5,$AP1001+20)))&gt;=1,0,INDIRECT(ADDRESS(($AN1001-1)*3+$AO1001+5,$AP1001+20)))))</f>
        <v>0</v>
      </c>
      <c r="AT1001" s="4">
        <f ca="1">COUNTIF(INDIRECT("U"&amp;(ROW()+12*(($AN1001-1)*3+$AO1001)-ROW())/12+5):INDIRECT("AF"&amp;(ROW()+12*(($AN1001-1)*3+$AO1001)-ROW())/12+5),AS1001)</f>
        <v>0</v>
      </c>
      <c r="AU1001" s="4">
        <f ca="1">IF(AND(AQ1001+AS1001&gt;0,AR1001+AT1001&gt;0),COUNTIF(AU$6:AU1000,"&gt;0")+1,0)</f>
        <v>0</v>
      </c>
    </row>
    <row r="1002" spans="40:47">
      <c r="AN1002" s="4">
        <v>28</v>
      </c>
      <c r="AO1002" s="4">
        <v>3</v>
      </c>
      <c r="AP1002" s="4">
        <v>1</v>
      </c>
      <c r="AQ1002" s="6">
        <f ca="1">IF($AP1002=1,IF(INDIRECT(ADDRESS(($AN1002-1)*3+$AO1002+5,$AP1002+7))="",0,INDIRECT(ADDRESS(($AN1002-1)*3+$AO1002+5,$AP1002+7))),IF(INDIRECT(ADDRESS(($AN1002-1)*3+$AO1002+5,$AP1002+7))="",0,IF(COUNTIF(INDIRECT(ADDRESS(($AN1002-1)*36+($AO1002-1)*12+6,COLUMN())):INDIRECT(ADDRESS(($AN1002-1)*36+($AO1002-1)*12+$AP1002+4,COLUMN())),INDIRECT(ADDRESS(($AN1002-1)*3+$AO1002+5,$AP1002+7)))&gt;=1,0,INDIRECT(ADDRESS(($AN1002-1)*3+$AO1002+5,$AP1002+7)))))</f>
        <v>0</v>
      </c>
      <c r="AR1002" s="4">
        <f ca="1">COUNTIF(INDIRECT("H"&amp;(ROW()+12*(($AN1002-1)*3+$AO1002)-ROW())/12+5):INDIRECT("S"&amp;(ROW()+12*(($AN1002-1)*3+$AO1002)-ROW())/12+5),AQ1002)</f>
        <v>0</v>
      </c>
      <c r="AS1002" s="6">
        <f ca="1">IF($AP1002=1,IF(INDIRECT(ADDRESS(($AN1002-1)*3+$AO1002+5,$AP1002+20))="",0,INDIRECT(ADDRESS(($AN1002-1)*3+$AO1002+5,$AP1002+20))),IF(INDIRECT(ADDRESS(($AN1002-1)*3+$AO1002+5,$AP1002+20))="",0,IF(COUNTIF(INDIRECT(ADDRESS(($AN1002-1)*36+($AO1002-1)*12+6,COLUMN())):INDIRECT(ADDRESS(($AN1002-1)*36+($AO1002-1)*12+$AP1002+4,COLUMN())),INDIRECT(ADDRESS(($AN1002-1)*3+$AO1002+5,$AP1002+20)))&gt;=1,0,INDIRECT(ADDRESS(($AN1002-1)*3+$AO1002+5,$AP1002+20)))))</f>
        <v>0</v>
      </c>
      <c r="AT1002" s="4">
        <f ca="1">COUNTIF(INDIRECT("U"&amp;(ROW()+12*(($AN1002-1)*3+$AO1002)-ROW())/12+5):INDIRECT("AF"&amp;(ROW()+12*(($AN1002-1)*3+$AO1002)-ROW())/12+5),AS1002)</f>
        <v>0</v>
      </c>
      <c r="AU1002" s="4">
        <f ca="1">IF(AND(AQ1002+AS1002&gt;0,AR1002+AT1002&gt;0),COUNTIF(AU$6:AU1001,"&gt;0")+1,0)</f>
        <v>0</v>
      </c>
    </row>
    <row r="1003" spans="40:47">
      <c r="AN1003" s="4">
        <v>28</v>
      </c>
      <c r="AO1003" s="4">
        <v>3</v>
      </c>
      <c r="AP1003" s="4">
        <v>2</v>
      </c>
      <c r="AQ1003" s="6">
        <f ca="1">IF($AP1003=1,IF(INDIRECT(ADDRESS(($AN1003-1)*3+$AO1003+5,$AP1003+7))="",0,INDIRECT(ADDRESS(($AN1003-1)*3+$AO1003+5,$AP1003+7))),IF(INDIRECT(ADDRESS(($AN1003-1)*3+$AO1003+5,$AP1003+7))="",0,IF(COUNTIF(INDIRECT(ADDRESS(($AN1003-1)*36+($AO1003-1)*12+6,COLUMN())):INDIRECT(ADDRESS(($AN1003-1)*36+($AO1003-1)*12+$AP1003+4,COLUMN())),INDIRECT(ADDRESS(($AN1003-1)*3+$AO1003+5,$AP1003+7)))&gt;=1,0,INDIRECT(ADDRESS(($AN1003-1)*3+$AO1003+5,$AP1003+7)))))</f>
        <v>0</v>
      </c>
      <c r="AR1003" s="4">
        <f ca="1">COUNTIF(INDIRECT("H"&amp;(ROW()+12*(($AN1003-1)*3+$AO1003)-ROW())/12+5):INDIRECT("S"&amp;(ROW()+12*(($AN1003-1)*3+$AO1003)-ROW())/12+5),AQ1003)</f>
        <v>0</v>
      </c>
      <c r="AS1003" s="6">
        <f ca="1">IF($AP1003=1,IF(INDIRECT(ADDRESS(($AN1003-1)*3+$AO1003+5,$AP1003+20))="",0,INDIRECT(ADDRESS(($AN1003-1)*3+$AO1003+5,$AP1003+20))),IF(INDIRECT(ADDRESS(($AN1003-1)*3+$AO1003+5,$AP1003+20))="",0,IF(COUNTIF(INDIRECT(ADDRESS(($AN1003-1)*36+($AO1003-1)*12+6,COLUMN())):INDIRECT(ADDRESS(($AN1003-1)*36+($AO1003-1)*12+$AP1003+4,COLUMN())),INDIRECT(ADDRESS(($AN1003-1)*3+$AO1003+5,$AP1003+20)))&gt;=1,0,INDIRECT(ADDRESS(($AN1003-1)*3+$AO1003+5,$AP1003+20)))))</f>
        <v>0</v>
      </c>
      <c r="AT1003" s="4">
        <f ca="1">COUNTIF(INDIRECT("U"&amp;(ROW()+12*(($AN1003-1)*3+$AO1003)-ROW())/12+5):INDIRECT("AF"&amp;(ROW()+12*(($AN1003-1)*3+$AO1003)-ROW())/12+5),AS1003)</f>
        <v>0</v>
      </c>
      <c r="AU1003" s="4">
        <f ca="1">IF(AND(AQ1003+AS1003&gt;0,AR1003+AT1003&gt;0),COUNTIF(AU$6:AU1002,"&gt;0")+1,0)</f>
        <v>0</v>
      </c>
    </row>
    <row r="1004" spans="40:47">
      <c r="AN1004" s="4">
        <v>28</v>
      </c>
      <c r="AO1004" s="4">
        <v>3</v>
      </c>
      <c r="AP1004" s="4">
        <v>3</v>
      </c>
      <c r="AQ1004" s="6">
        <f ca="1">IF($AP1004=1,IF(INDIRECT(ADDRESS(($AN1004-1)*3+$AO1004+5,$AP1004+7))="",0,INDIRECT(ADDRESS(($AN1004-1)*3+$AO1004+5,$AP1004+7))),IF(INDIRECT(ADDRESS(($AN1004-1)*3+$AO1004+5,$AP1004+7))="",0,IF(COUNTIF(INDIRECT(ADDRESS(($AN1004-1)*36+($AO1004-1)*12+6,COLUMN())):INDIRECT(ADDRESS(($AN1004-1)*36+($AO1004-1)*12+$AP1004+4,COLUMN())),INDIRECT(ADDRESS(($AN1004-1)*3+$AO1004+5,$AP1004+7)))&gt;=1,0,INDIRECT(ADDRESS(($AN1004-1)*3+$AO1004+5,$AP1004+7)))))</f>
        <v>0</v>
      </c>
      <c r="AR1004" s="4">
        <f ca="1">COUNTIF(INDIRECT("H"&amp;(ROW()+12*(($AN1004-1)*3+$AO1004)-ROW())/12+5):INDIRECT("S"&amp;(ROW()+12*(($AN1004-1)*3+$AO1004)-ROW())/12+5),AQ1004)</f>
        <v>0</v>
      </c>
      <c r="AS1004" s="6">
        <f ca="1">IF($AP1004=1,IF(INDIRECT(ADDRESS(($AN1004-1)*3+$AO1004+5,$AP1004+20))="",0,INDIRECT(ADDRESS(($AN1004-1)*3+$AO1004+5,$AP1004+20))),IF(INDIRECT(ADDRESS(($AN1004-1)*3+$AO1004+5,$AP1004+20))="",0,IF(COUNTIF(INDIRECT(ADDRESS(($AN1004-1)*36+($AO1004-1)*12+6,COLUMN())):INDIRECT(ADDRESS(($AN1004-1)*36+($AO1004-1)*12+$AP1004+4,COLUMN())),INDIRECT(ADDRESS(($AN1004-1)*3+$AO1004+5,$AP1004+20)))&gt;=1,0,INDIRECT(ADDRESS(($AN1004-1)*3+$AO1004+5,$AP1004+20)))))</f>
        <v>0</v>
      </c>
      <c r="AT1004" s="4">
        <f ca="1">COUNTIF(INDIRECT("U"&amp;(ROW()+12*(($AN1004-1)*3+$AO1004)-ROW())/12+5):INDIRECT("AF"&amp;(ROW()+12*(($AN1004-1)*3+$AO1004)-ROW())/12+5),AS1004)</f>
        <v>0</v>
      </c>
      <c r="AU1004" s="4">
        <f ca="1">IF(AND(AQ1004+AS1004&gt;0,AR1004+AT1004&gt;0),COUNTIF(AU$6:AU1003,"&gt;0")+1,0)</f>
        <v>0</v>
      </c>
    </row>
    <row r="1005" spans="40:47">
      <c r="AN1005" s="4">
        <v>28</v>
      </c>
      <c r="AO1005" s="4">
        <v>3</v>
      </c>
      <c r="AP1005" s="4">
        <v>4</v>
      </c>
      <c r="AQ1005" s="6">
        <f ca="1">IF($AP1005=1,IF(INDIRECT(ADDRESS(($AN1005-1)*3+$AO1005+5,$AP1005+7))="",0,INDIRECT(ADDRESS(($AN1005-1)*3+$AO1005+5,$AP1005+7))),IF(INDIRECT(ADDRESS(($AN1005-1)*3+$AO1005+5,$AP1005+7))="",0,IF(COUNTIF(INDIRECT(ADDRESS(($AN1005-1)*36+($AO1005-1)*12+6,COLUMN())):INDIRECT(ADDRESS(($AN1005-1)*36+($AO1005-1)*12+$AP1005+4,COLUMN())),INDIRECT(ADDRESS(($AN1005-1)*3+$AO1005+5,$AP1005+7)))&gt;=1,0,INDIRECT(ADDRESS(($AN1005-1)*3+$AO1005+5,$AP1005+7)))))</f>
        <v>0</v>
      </c>
      <c r="AR1005" s="4">
        <f ca="1">COUNTIF(INDIRECT("H"&amp;(ROW()+12*(($AN1005-1)*3+$AO1005)-ROW())/12+5):INDIRECT("S"&amp;(ROW()+12*(($AN1005-1)*3+$AO1005)-ROW())/12+5),AQ1005)</f>
        <v>0</v>
      </c>
      <c r="AS1005" s="6">
        <f ca="1">IF($AP1005=1,IF(INDIRECT(ADDRESS(($AN1005-1)*3+$AO1005+5,$AP1005+20))="",0,INDIRECT(ADDRESS(($AN1005-1)*3+$AO1005+5,$AP1005+20))),IF(INDIRECT(ADDRESS(($AN1005-1)*3+$AO1005+5,$AP1005+20))="",0,IF(COUNTIF(INDIRECT(ADDRESS(($AN1005-1)*36+($AO1005-1)*12+6,COLUMN())):INDIRECT(ADDRESS(($AN1005-1)*36+($AO1005-1)*12+$AP1005+4,COLUMN())),INDIRECT(ADDRESS(($AN1005-1)*3+$AO1005+5,$AP1005+20)))&gt;=1,0,INDIRECT(ADDRESS(($AN1005-1)*3+$AO1005+5,$AP1005+20)))))</f>
        <v>0</v>
      </c>
      <c r="AT1005" s="4">
        <f ca="1">COUNTIF(INDIRECT("U"&amp;(ROW()+12*(($AN1005-1)*3+$AO1005)-ROW())/12+5):INDIRECT("AF"&amp;(ROW()+12*(($AN1005-1)*3+$AO1005)-ROW())/12+5),AS1005)</f>
        <v>0</v>
      </c>
      <c r="AU1005" s="4">
        <f ca="1">IF(AND(AQ1005+AS1005&gt;0,AR1005+AT1005&gt;0),COUNTIF(AU$6:AU1004,"&gt;0")+1,0)</f>
        <v>0</v>
      </c>
    </row>
    <row r="1006" spans="40:47">
      <c r="AN1006" s="4">
        <v>28</v>
      </c>
      <c r="AO1006" s="4">
        <v>3</v>
      </c>
      <c r="AP1006" s="4">
        <v>5</v>
      </c>
      <c r="AQ1006" s="6">
        <f ca="1">IF($AP1006=1,IF(INDIRECT(ADDRESS(($AN1006-1)*3+$AO1006+5,$AP1006+7))="",0,INDIRECT(ADDRESS(($AN1006-1)*3+$AO1006+5,$AP1006+7))),IF(INDIRECT(ADDRESS(($AN1006-1)*3+$AO1006+5,$AP1006+7))="",0,IF(COUNTIF(INDIRECT(ADDRESS(($AN1006-1)*36+($AO1006-1)*12+6,COLUMN())):INDIRECT(ADDRESS(($AN1006-1)*36+($AO1006-1)*12+$AP1006+4,COLUMN())),INDIRECT(ADDRESS(($AN1006-1)*3+$AO1006+5,$AP1006+7)))&gt;=1,0,INDIRECT(ADDRESS(($AN1006-1)*3+$AO1006+5,$AP1006+7)))))</f>
        <v>0</v>
      </c>
      <c r="AR1006" s="4">
        <f ca="1">COUNTIF(INDIRECT("H"&amp;(ROW()+12*(($AN1006-1)*3+$AO1006)-ROW())/12+5):INDIRECT("S"&amp;(ROW()+12*(($AN1006-1)*3+$AO1006)-ROW())/12+5),AQ1006)</f>
        <v>0</v>
      </c>
      <c r="AS1006" s="6">
        <f ca="1">IF($AP1006=1,IF(INDIRECT(ADDRESS(($AN1006-1)*3+$AO1006+5,$AP1006+20))="",0,INDIRECT(ADDRESS(($AN1006-1)*3+$AO1006+5,$AP1006+20))),IF(INDIRECT(ADDRESS(($AN1006-1)*3+$AO1006+5,$AP1006+20))="",0,IF(COUNTIF(INDIRECT(ADDRESS(($AN1006-1)*36+($AO1006-1)*12+6,COLUMN())):INDIRECT(ADDRESS(($AN1006-1)*36+($AO1006-1)*12+$AP1006+4,COLUMN())),INDIRECT(ADDRESS(($AN1006-1)*3+$AO1006+5,$AP1006+20)))&gt;=1,0,INDIRECT(ADDRESS(($AN1006-1)*3+$AO1006+5,$AP1006+20)))))</f>
        <v>0</v>
      </c>
      <c r="AT1006" s="4">
        <f ca="1">COUNTIF(INDIRECT("U"&amp;(ROW()+12*(($AN1006-1)*3+$AO1006)-ROW())/12+5):INDIRECT("AF"&amp;(ROW()+12*(($AN1006-1)*3+$AO1006)-ROW())/12+5),AS1006)</f>
        <v>0</v>
      </c>
      <c r="AU1006" s="4">
        <f ca="1">IF(AND(AQ1006+AS1006&gt;0,AR1006+AT1006&gt;0),COUNTIF(AU$6:AU1005,"&gt;0")+1,0)</f>
        <v>0</v>
      </c>
    </row>
    <row r="1007" spans="40:47">
      <c r="AN1007" s="4">
        <v>28</v>
      </c>
      <c r="AO1007" s="4">
        <v>3</v>
      </c>
      <c r="AP1007" s="4">
        <v>6</v>
      </c>
      <c r="AQ1007" s="6">
        <f ca="1">IF($AP1007=1,IF(INDIRECT(ADDRESS(($AN1007-1)*3+$AO1007+5,$AP1007+7))="",0,INDIRECT(ADDRESS(($AN1007-1)*3+$AO1007+5,$AP1007+7))),IF(INDIRECT(ADDRESS(($AN1007-1)*3+$AO1007+5,$AP1007+7))="",0,IF(COUNTIF(INDIRECT(ADDRESS(($AN1007-1)*36+($AO1007-1)*12+6,COLUMN())):INDIRECT(ADDRESS(($AN1007-1)*36+($AO1007-1)*12+$AP1007+4,COLUMN())),INDIRECT(ADDRESS(($AN1007-1)*3+$AO1007+5,$AP1007+7)))&gt;=1,0,INDIRECT(ADDRESS(($AN1007-1)*3+$AO1007+5,$AP1007+7)))))</f>
        <v>0</v>
      </c>
      <c r="AR1007" s="4">
        <f ca="1">COUNTIF(INDIRECT("H"&amp;(ROW()+12*(($AN1007-1)*3+$AO1007)-ROW())/12+5):INDIRECT("S"&amp;(ROW()+12*(($AN1007-1)*3+$AO1007)-ROW())/12+5),AQ1007)</f>
        <v>0</v>
      </c>
      <c r="AS1007" s="6">
        <f ca="1">IF($AP1007=1,IF(INDIRECT(ADDRESS(($AN1007-1)*3+$AO1007+5,$AP1007+20))="",0,INDIRECT(ADDRESS(($AN1007-1)*3+$AO1007+5,$AP1007+20))),IF(INDIRECT(ADDRESS(($AN1007-1)*3+$AO1007+5,$AP1007+20))="",0,IF(COUNTIF(INDIRECT(ADDRESS(($AN1007-1)*36+($AO1007-1)*12+6,COLUMN())):INDIRECT(ADDRESS(($AN1007-1)*36+($AO1007-1)*12+$AP1007+4,COLUMN())),INDIRECT(ADDRESS(($AN1007-1)*3+$AO1007+5,$AP1007+20)))&gt;=1,0,INDIRECT(ADDRESS(($AN1007-1)*3+$AO1007+5,$AP1007+20)))))</f>
        <v>0</v>
      </c>
      <c r="AT1007" s="4">
        <f ca="1">COUNTIF(INDIRECT("U"&amp;(ROW()+12*(($AN1007-1)*3+$AO1007)-ROW())/12+5):INDIRECT("AF"&amp;(ROW()+12*(($AN1007-1)*3+$AO1007)-ROW())/12+5),AS1007)</f>
        <v>0</v>
      </c>
      <c r="AU1007" s="4">
        <f ca="1">IF(AND(AQ1007+AS1007&gt;0,AR1007+AT1007&gt;0),COUNTIF(AU$6:AU1006,"&gt;0")+1,0)</f>
        <v>0</v>
      </c>
    </row>
    <row r="1008" spans="40:47">
      <c r="AN1008" s="4">
        <v>28</v>
      </c>
      <c r="AO1008" s="4">
        <v>3</v>
      </c>
      <c r="AP1008" s="4">
        <v>7</v>
      </c>
      <c r="AQ1008" s="6">
        <f ca="1">IF($AP1008=1,IF(INDIRECT(ADDRESS(($AN1008-1)*3+$AO1008+5,$AP1008+7))="",0,INDIRECT(ADDRESS(($AN1008-1)*3+$AO1008+5,$AP1008+7))),IF(INDIRECT(ADDRESS(($AN1008-1)*3+$AO1008+5,$AP1008+7))="",0,IF(COUNTIF(INDIRECT(ADDRESS(($AN1008-1)*36+($AO1008-1)*12+6,COLUMN())):INDIRECT(ADDRESS(($AN1008-1)*36+($AO1008-1)*12+$AP1008+4,COLUMN())),INDIRECT(ADDRESS(($AN1008-1)*3+$AO1008+5,$AP1008+7)))&gt;=1,0,INDIRECT(ADDRESS(($AN1008-1)*3+$AO1008+5,$AP1008+7)))))</f>
        <v>0</v>
      </c>
      <c r="AR1008" s="4">
        <f ca="1">COUNTIF(INDIRECT("H"&amp;(ROW()+12*(($AN1008-1)*3+$AO1008)-ROW())/12+5):INDIRECT("S"&amp;(ROW()+12*(($AN1008-1)*3+$AO1008)-ROW())/12+5),AQ1008)</f>
        <v>0</v>
      </c>
      <c r="AS1008" s="6">
        <f ca="1">IF($AP1008=1,IF(INDIRECT(ADDRESS(($AN1008-1)*3+$AO1008+5,$AP1008+20))="",0,INDIRECT(ADDRESS(($AN1008-1)*3+$AO1008+5,$AP1008+20))),IF(INDIRECT(ADDRESS(($AN1008-1)*3+$AO1008+5,$AP1008+20))="",0,IF(COUNTIF(INDIRECT(ADDRESS(($AN1008-1)*36+($AO1008-1)*12+6,COLUMN())):INDIRECT(ADDRESS(($AN1008-1)*36+($AO1008-1)*12+$AP1008+4,COLUMN())),INDIRECT(ADDRESS(($AN1008-1)*3+$AO1008+5,$AP1008+20)))&gt;=1,0,INDIRECT(ADDRESS(($AN1008-1)*3+$AO1008+5,$AP1008+20)))))</f>
        <v>0</v>
      </c>
      <c r="AT1008" s="4">
        <f ca="1">COUNTIF(INDIRECT("U"&amp;(ROW()+12*(($AN1008-1)*3+$AO1008)-ROW())/12+5):INDIRECT("AF"&amp;(ROW()+12*(($AN1008-1)*3+$AO1008)-ROW())/12+5),AS1008)</f>
        <v>0</v>
      </c>
      <c r="AU1008" s="4">
        <f ca="1">IF(AND(AQ1008+AS1008&gt;0,AR1008+AT1008&gt;0),COUNTIF(AU$6:AU1007,"&gt;0")+1,0)</f>
        <v>0</v>
      </c>
    </row>
    <row r="1009" spans="40:47">
      <c r="AN1009" s="4">
        <v>28</v>
      </c>
      <c r="AO1009" s="4">
        <v>3</v>
      </c>
      <c r="AP1009" s="4">
        <v>8</v>
      </c>
      <c r="AQ1009" s="6">
        <f ca="1">IF($AP1009=1,IF(INDIRECT(ADDRESS(($AN1009-1)*3+$AO1009+5,$AP1009+7))="",0,INDIRECT(ADDRESS(($AN1009-1)*3+$AO1009+5,$AP1009+7))),IF(INDIRECT(ADDRESS(($AN1009-1)*3+$AO1009+5,$AP1009+7))="",0,IF(COUNTIF(INDIRECT(ADDRESS(($AN1009-1)*36+($AO1009-1)*12+6,COLUMN())):INDIRECT(ADDRESS(($AN1009-1)*36+($AO1009-1)*12+$AP1009+4,COLUMN())),INDIRECT(ADDRESS(($AN1009-1)*3+$AO1009+5,$AP1009+7)))&gt;=1,0,INDIRECT(ADDRESS(($AN1009-1)*3+$AO1009+5,$AP1009+7)))))</f>
        <v>0</v>
      </c>
      <c r="AR1009" s="4">
        <f ca="1">COUNTIF(INDIRECT("H"&amp;(ROW()+12*(($AN1009-1)*3+$AO1009)-ROW())/12+5):INDIRECT("S"&amp;(ROW()+12*(($AN1009-1)*3+$AO1009)-ROW())/12+5),AQ1009)</f>
        <v>0</v>
      </c>
      <c r="AS1009" s="6">
        <f ca="1">IF($AP1009=1,IF(INDIRECT(ADDRESS(($AN1009-1)*3+$AO1009+5,$AP1009+20))="",0,INDIRECT(ADDRESS(($AN1009-1)*3+$AO1009+5,$AP1009+20))),IF(INDIRECT(ADDRESS(($AN1009-1)*3+$AO1009+5,$AP1009+20))="",0,IF(COUNTIF(INDIRECT(ADDRESS(($AN1009-1)*36+($AO1009-1)*12+6,COLUMN())):INDIRECT(ADDRESS(($AN1009-1)*36+($AO1009-1)*12+$AP1009+4,COLUMN())),INDIRECT(ADDRESS(($AN1009-1)*3+$AO1009+5,$AP1009+20)))&gt;=1,0,INDIRECT(ADDRESS(($AN1009-1)*3+$AO1009+5,$AP1009+20)))))</f>
        <v>0</v>
      </c>
      <c r="AT1009" s="4">
        <f ca="1">COUNTIF(INDIRECT("U"&amp;(ROW()+12*(($AN1009-1)*3+$AO1009)-ROW())/12+5):INDIRECT("AF"&amp;(ROW()+12*(($AN1009-1)*3+$AO1009)-ROW())/12+5),AS1009)</f>
        <v>0</v>
      </c>
      <c r="AU1009" s="4">
        <f ca="1">IF(AND(AQ1009+AS1009&gt;0,AR1009+AT1009&gt;0),COUNTIF(AU$6:AU1008,"&gt;0")+1,0)</f>
        <v>0</v>
      </c>
    </row>
    <row r="1010" spans="40:47">
      <c r="AN1010" s="4">
        <v>28</v>
      </c>
      <c r="AO1010" s="4">
        <v>3</v>
      </c>
      <c r="AP1010" s="4">
        <v>9</v>
      </c>
      <c r="AQ1010" s="6">
        <f ca="1">IF($AP1010=1,IF(INDIRECT(ADDRESS(($AN1010-1)*3+$AO1010+5,$AP1010+7))="",0,INDIRECT(ADDRESS(($AN1010-1)*3+$AO1010+5,$AP1010+7))),IF(INDIRECT(ADDRESS(($AN1010-1)*3+$AO1010+5,$AP1010+7))="",0,IF(COUNTIF(INDIRECT(ADDRESS(($AN1010-1)*36+($AO1010-1)*12+6,COLUMN())):INDIRECT(ADDRESS(($AN1010-1)*36+($AO1010-1)*12+$AP1010+4,COLUMN())),INDIRECT(ADDRESS(($AN1010-1)*3+$AO1010+5,$AP1010+7)))&gt;=1,0,INDIRECT(ADDRESS(($AN1010-1)*3+$AO1010+5,$AP1010+7)))))</f>
        <v>0</v>
      </c>
      <c r="AR1010" s="4">
        <f ca="1">COUNTIF(INDIRECT("H"&amp;(ROW()+12*(($AN1010-1)*3+$AO1010)-ROW())/12+5):INDIRECT("S"&amp;(ROW()+12*(($AN1010-1)*3+$AO1010)-ROW())/12+5),AQ1010)</f>
        <v>0</v>
      </c>
      <c r="AS1010" s="6">
        <f ca="1">IF($AP1010=1,IF(INDIRECT(ADDRESS(($AN1010-1)*3+$AO1010+5,$AP1010+20))="",0,INDIRECT(ADDRESS(($AN1010-1)*3+$AO1010+5,$AP1010+20))),IF(INDIRECT(ADDRESS(($AN1010-1)*3+$AO1010+5,$AP1010+20))="",0,IF(COUNTIF(INDIRECT(ADDRESS(($AN1010-1)*36+($AO1010-1)*12+6,COLUMN())):INDIRECT(ADDRESS(($AN1010-1)*36+($AO1010-1)*12+$AP1010+4,COLUMN())),INDIRECT(ADDRESS(($AN1010-1)*3+$AO1010+5,$AP1010+20)))&gt;=1,0,INDIRECT(ADDRESS(($AN1010-1)*3+$AO1010+5,$AP1010+20)))))</f>
        <v>0</v>
      </c>
      <c r="AT1010" s="4">
        <f ca="1">COUNTIF(INDIRECT("U"&amp;(ROW()+12*(($AN1010-1)*3+$AO1010)-ROW())/12+5):INDIRECT("AF"&amp;(ROW()+12*(($AN1010-1)*3+$AO1010)-ROW())/12+5),AS1010)</f>
        <v>0</v>
      </c>
      <c r="AU1010" s="4">
        <f ca="1">IF(AND(AQ1010+AS1010&gt;0,AR1010+AT1010&gt;0),COUNTIF(AU$6:AU1009,"&gt;0")+1,0)</f>
        <v>0</v>
      </c>
    </row>
    <row r="1011" spans="40:47">
      <c r="AN1011" s="4">
        <v>28</v>
      </c>
      <c r="AO1011" s="4">
        <v>3</v>
      </c>
      <c r="AP1011" s="4">
        <v>10</v>
      </c>
      <c r="AQ1011" s="6">
        <f ca="1">IF($AP1011=1,IF(INDIRECT(ADDRESS(($AN1011-1)*3+$AO1011+5,$AP1011+7))="",0,INDIRECT(ADDRESS(($AN1011-1)*3+$AO1011+5,$AP1011+7))),IF(INDIRECT(ADDRESS(($AN1011-1)*3+$AO1011+5,$AP1011+7))="",0,IF(COUNTIF(INDIRECT(ADDRESS(($AN1011-1)*36+($AO1011-1)*12+6,COLUMN())):INDIRECT(ADDRESS(($AN1011-1)*36+($AO1011-1)*12+$AP1011+4,COLUMN())),INDIRECT(ADDRESS(($AN1011-1)*3+$AO1011+5,$AP1011+7)))&gt;=1,0,INDIRECT(ADDRESS(($AN1011-1)*3+$AO1011+5,$AP1011+7)))))</f>
        <v>0</v>
      </c>
      <c r="AR1011" s="4">
        <f ca="1">COUNTIF(INDIRECT("H"&amp;(ROW()+12*(($AN1011-1)*3+$AO1011)-ROW())/12+5):INDIRECT("S"&amp;(ROW()+12*(($AN1011-1)*3+$AO1011)-ROW())/12+5),AQ1011)</f>
        <v>0</v>
      </c>
      <c r="AS1011" s="6">
        <f ca="1">IF($AP1011=1,IF(INDIRECT(ADDRESS(($AN1011-1)*3+$AO1011+5,$AP1011+20))="",0,INDIRECT(ADDRESS(($AN1011-1)*3+$AO1011+5,$AP1011+20))),IF(INDIRECT(ADDRESS(($AN1011-1)*3+$AO1011+5,$AP1011+20))="",0,IF(COUNTIF(INDIRECT(ADDRESS(($AN1011-1)*36+($AO1011-1)*12+6,COLUMN())):INDIRECT(ADDRESS(($AN1011-1)*36+($AO1011-1)*12+$AP1011+4,COLUMN())),INDIRECT(ADDRESS(($AN1011-1)*3+$AO1011+5,$AP1011+20)))&gt;=1,0,INDIRECT(ADDRESS(($AN1011-1)*3+$AO1011+5,$AP1011+20)))))</f>
        <v>0</v>
      </c>
      <c r="AT1011" s="4">
        <f ca="1">COUNTIF(INDIRECT("U"&amp;(ROW()+12*(($AN1011-1)*3+$AO1011)-ROW())/12+5):INDIRECT("AF"&amp;(ROW()+12*(($AN1011-1)*3+$AO1011)-ROW())/12+5),AS1011)</f>
        <v>0</v>
      </c>
      <c r="AU1011" s="4">
        <f ca="1">IF(AND(AQ1011+AS1011&gt;0,AR1011+AT1011&gt;0),COUNTIF(AU$6:AU1010,"&gt;0")+1,0)</f>
        <v>0</v>
      </c>
    </row>
    <row r="1012" spans="40:47">
      <c r="AN1012" s="4">
        <v>28</v>
      </c>
      <c r="AO1012" s="4">
        <v>3</v>
      </c>
      <c r="AP1012" s="4">
        <v>11</v>
      </c>
      <c r="AQ1012" s="6">
        <f ca="1">IF($AP1012=1,IF(INDIRECT(ADDRESS(($AN1012-1)*3+$AO1012+5,$AP1012+7))="",0,INDIRECT(ADDRESS(($AN1012-1)*3+$AO1012+5,$AP1012+7))),IF(INDIRECT(ADDRESS(($AN1012-1)*3+$AO1012+5,$AP1012+7))="",0,IF(COUNTIF(INDIRECT(ADDRESS(($AN1012-1)*36+($AO1012-1)*12+6,COLUMN())):INDIRECT(ADDRESS(($AN1012-1)*36+($AO1012-1)*12+$AP1012+4,COLUMN())),INDIRECT(ADDRESS(($AN1012-1)*3+$AO1012+5,$AP1012+7)))&gt;=1,0,INDIRECT(ADDRESS(($AN1012-1)*3+$AO1012+5,$AP1012+7)))))</f>
        <v>0</v>
      </c>
      <c r="AR1012" s="4">
        <f ca="1">COUNTIF(INDIRECT("H"&amp;(ROW()+12*(($AN1012-1)*3+$AO1012)-ROW())/12+5):INDIRECT("S"&amp;(ROW()+12*(($AN1012-1)*3+$AO1012)-ROW())/12+5),AQ1012)</f>
        <v>0</v>
      </c>
      <c r="AS1012" s="6">
        <f ca="1">IF($AP1012=1,IF(INDIRECT(ADDRESS(($AN1012-1)*3+$AO1012+5,$AP1012+20))="",0,INDIRECT(ADDRESS(($AN1012-1)*3+$AO1012+5,$AP1012+20))),IF(INDIRECT(ADDRESS(($AN1012-1)*3+$AO1012+5,$AP1012+20))="",0,IF(COUNTIF(INDIRECT(ADDRESS(($AN1012-1)*36+($AO1012-1)*12+6,COLUMN())):INDIRECT(ADDRESS(($AN1012-1)*36+($AO1012-1)*12+$AP1012+4,COLUMN())),INDIRECT(ADDRESS(($AN1012-1)*3+$AO1012+5,$AP1012+20)))&gt;=1,0,INDIRECT(ADDRESS(($AN1012-1)*3+$AO1012+5,$AP1012+20)))))</f>
        <v>0</v>
      </c>
      <c r="AT1012" s="4">
        <f ca="1">COUNTIF(INDIRECT("U"&amp;(ROW()+12*(($AN1012-1)*3+$AO1012)-ROW())/12+5):INDIRECT("AF"&amp;(ROW()+12*(($AN1012-1)*3+$AO1012)-ROW())/12+5),AS1012)</f>
        <v>0</v>
      </c>
      <c r="AU1012" s="4">
        <f ca="1">IF(AND(AQ1012+AS1012&gt;0,AR1012+AT1012&gt;0),COUNTIF(AU$6:AU1011,"&gt;0")+1,0)</f>
        <v>0</v>
      </c>
    </row>
    <row r="1013" spans="40:47">
      <c r="AN1013" s="77">
        <v>28</v>
      </c>
      <c r="AO1013" s="77">
        <v>3</v>
      </c>
      <c r="AP1013" s="77">
        <v>12</v>
      </c>
      <c r="AQ1013" s="78">
        <f ca="1">IF($AP1013=1,IF(INDIRECT(ADDRESS(($AN1013-1)*3+$AO1013+5,$AP1013+7))="",0,INDIRECT(ADDRESS(($AN1013-1)*3+$AO1013+5,$AP1013+7))),IF(INDIRECT(ADDRESS(($AN1013-1)*3+$AO1013+5,$AP1013+7))="",0,IF(COUNTIF(INDIRECT(ADDRESS(($AN1013-1)*36+($AO1013-1)*12+6,COLUMN())):INDIRECT(ADDRESS(($AN1013-1)*36+($AO1013-1)*12+$AP1013+4,COLUMN())),INDIRECT(ADDRESS(($AN1013-1)*3+$AO1013+5,$AP1013+7)))&gt;=1,0,INDIRECT(ADDRESS(($AN1013-1)*3+$AO1013+5,$AP1013+7)))))</f>
        <v>0</v>
      </c>
      <c r="AR1013" s="77">
        <f ca="1">COUNTIF(INDIRECT("H"&amp;(ROW()+12*(($AN1013-1)*3+$AO1013)-ROW())/12+5):INDIRECT("S"&amp;(ROW()+12*(($AN1013-1)*3+$AO1013)-ROW())/12+5),AQ1013)</f>
        <v>0</v>
      </c>
      <c r="AS1013" s="78">
        <f ca="1">IF($AP1013=1,IF(INDIRECT(ADDRESS(($AN1013-1)*3+$AO1013+5,$AP1013+20))="",0,INDIRECT(ADDRESS(($AN1013-1)*3+$AO1013+5,$AP1013+20))),IF(INDIRECT(ADDRESS(($AN1013-1)*3+$AO1013+5,$AP1013+20))="",0,IF(COUNTIF(INDIRECT(ADDRESS(($AN1013-1)*36+($AO1013-1)*12+6,COLUMN())):INDIRECT(ADDRESS(($AN1013-1)*36+($AO1013-1)*12+$AP1013+4,COLUMN())),INDIRECT(ADDRESS(($AN1013-1)*3+$AO1013+5,$AP1013+20)))&gt;=1,0,INDIRECT(ADDRESS(($AN1013-1)*3+$AO1013+5,$AP1013+20)))))</f>
        <v>0</v>
      </c>
      <c r="AT1013" s="77">
        <f ca="1">COUNTIF(INDIRECT("U"&amp;(ROW()+12*(($AN1013-1)*3+$AO1013)-ROW())/12+5):INDIRECT("AF"&amp;(ROW()+12*(($AN1013-1)*3+$AO1013)-ROW())/12+5),AS1013)</f>
        <v>0</v>
      </c>
      <c r="AU1013" s="4">
        <f ca="1">IF(AND(AQ1013+AS1013&gt;0,AR1013+AT1013&gt;0),COUNTIF(AU$6:AU1012,"&gt;0")+1,0)</f>
        <v>0</v>
      </c>
    </row>
    <row r="1014" spans="40:47">
      <c r="AN1014" s="4">
        <v>29</v>
      </c>
      <c r="AO1014" s="4">
        <v>1</v>
      </c>
      <c r="AP1014" s="4">
        <v>1</v>
      </c>
      <c r="AQ1014" s="6">
        <f ca="1">IF($AP1014=1,IF(INDIRECT(ADDRESS(($AN1014-1)*3+$AO1014+5,$AP1014+7))="",0,INDIRECT(ADDRESS(($AN1014-1)*3+$AO1014+5,$AP1014+7))),IF(INDIRECT(ADDRESS(($AN1014-1)*3+$AO1014+5,$AP1014+7))="",0,IF(COUNTIF(INDIRECT(ADDRESS(($AN1014-1)*36+($AO1014-1)*12+6,COLUMN())):INDIRECT(ADDRESS(($AN1014-1)*36+($AO1014-1)*12+$AP1014+4,COLUMN())),INDIRECT(ADDRESS(($AN1014-1)*3+$AO1014+5,$AP1014+7)))&gt;=1,0,INDIRECT(ADDRESS(($AN1014-1)*3+$AO1014+5,$AP1014+7)))))</f>
        <v>0</v>
      </c>
      <c r="AR1014" s="4">
        <f ca="1">COUNTIF(INDIRECT("H"&amp;(ROW()+12*(($AN1014-1)*3+$AO1014)-ROW())/12+5):INDIRECT("S"&amp;(ROW()+12*(($AN1014-1)*3+$AO1014)-ROW())/12+5),AQ1014)</f>
        <v>0</v>
      </c>
      <c r="AS1014" s="6">
        <f ca="1">IF($AP1014=1,IF(INDIRECT(ADDRESS(($AN1014-1)*3+$AO1014+5,$AP1014+20))="",0,INDIRECT(ADDRESS(($AN1014-1)*3+$AO1014+5,$AP1014+20))),IF(INDIRECT(ADDRESS(($AN1014-1)*3+$AO1014+5,$AP1014+20))="",0,IF(COUNTIF(INDIRECT(ADDRESS(($AN1014-1)*36+($AO1014-1)*12+6,COLUMN())):INDIRECT(ADDRESS(($AN1014-1)*36+($AO1014-1)*12+$AP1014+4,COLUMN())),INDIRECT(ADDRESS(($AN1014-1)*3+$AO1014+5,$AP1014+20)))&gt;=1,0,INDIRECT(ADDRESS(($AN1014-1)*3+$AO1014+5,$AP1014+20)))))</f>
        <v>0</v>
      </c>
      <c r="AT1014" s="4">
        <f ca="1">COUNTIF(INDIRECT("U"&amp;(ROW()+12*(($AN1014-1)*3+$AO1014)-ROW())/12+5):INDIRECT("AF"&amp;(ROW()+12*(($AN1014-1)*3+$AO1014)-ROW())/12+5),AS1014)</f>
        <v>0</v>
      </c>
      <c r="AU1014" s="4">
        <f ca="1">IF(AND(AQ1014+AS1014&gt;0,AR1014+AT1014&gt;0),COUNTIF(AU$6:AU1013,"&gt;0")+1,0)</f>
        <v>0</v>
      </c>
    </row>
    <row r="1015" spans="40:47">
      <c r="AN1015" s="4">
        <v>29</v>
      </c>
      <c r="AO1015" s="4">
        <v>1</v>
      </c>
      <c r="AP1015" s="4">
        <v>2</v>
      </c>
      <c r="AQ1015" s="6">
        <f ca="1">IF($AP1015=1,IF(INDIRECT(ADDRESS(($AN1015-1)*3+$AO1015+5,$AP1015+7))="",0,INDIRECT(ADDRESS(($AN1015-1)*3+$AO1015+5,$AP1015+7))),IF(INDIRECT(ADDRESS(($AN1015-1)*3+$AO1015+5,$AP1015+7))="",0,IF(COUNTIF(INDIRECT(ADDRESS(($AN1015-1)*36+($AO1015-1)*12+6,COLUMN())):INDIRECT(ADDRESS(($AN1015-1)*36+($AO1015-1)*12+$AP1015+4,COLUMN())),INDIRECT(ADDRESS(($AN1015-1)*3+$AO1015+5,$AP1015+7)))&gt;=1,0,INDIRECT(ADDRESS(($AN1015-1)*3+$AO1015+5,$AP1015+7)))))</f>
        <v>0</v>
      </c>
      <c r="AR1015" s="4">
        <f ca="1">COUNTIF(INDIRECT("H"&amp;(ROW()+12*(($AN1015-1)*3+$AO1015)-ROW())/12+5):INDIRECT("S"&amp;(ROW()+12*(($AN1015-1)*3+$AO1015)-ROW())/12+5),AQ1015)</f>
        <v>0</v>
      </c>
      <c r="AS1015" s="6">
        <f ca="1">IF($AP1015=1,IF(INDIRECT(ADDRESS(($AN1015-1)*3+$AO1015+5,$AP1015+20))="",0,INDIRECT(ADDRESS(($AN1015-1)*3+$AO1015+5,$AP1015+20))),IF(INDIRECT(ADDRESS(($AN1015-1)*3+$AO1015+5,$AP1015+20))="",0,IF(COUNTIF(INDIRECT(ADDRESS(($AN1015-1)*36+($AO1015-1)*12+6,COLUMN())):INDIRECT(ADDRESS(($AN1015-1)*36+($AO1015-1)*12+$AP1015+4,COLUMN())),INDIRECT(ADDRESS(($AN1015-1)*3+$AO1015+5,$AP1015+20)))&gt;=1,0,INDIRECT(ADDRESS(($AN1015-1)*3+$AO1015+5,$AP1015+20)))))</f>
        <v>0</v>
      </c>
      <c r="AT1015" s="4">
        <f ca="1">COUNTIF(INDIRECT("U"&amp;(ROW()+12*(($AN1015-1)*3+$AO1015)-ROW())/12+5):INDIRECT("AF"&amp;(ROW()+12*(($AN1015-1)*3+$AO1015)-ROW())/12+5),AS1015)</f>
        <v>0</v>
      </c>
      <c r="AU1015" s="4">
        <f ca="1">IF(AND(AQ1015+AS1015&gt;0,AR1015+AT1015&gt;0),COUNTIF(AU$6:AU1014,"&gt;0")+1,0)</f>
        <v>0</v>
      </c>
    </row>
    <row r="1016" spans="40:47">
      <c r="AN1016" s="4">
        <v>29</v>
      </c>
      <c r="AO1016" s="4">
        <v>1</v>
      </c>
      <c r="AP1016" s="4">
        <v>3</v>
      </c>
      <c r="AQ1016" s="6">
        <f ca="1">IF($AP1016=1,IF(INDIRECT(ADDRESS(($AN1016-1)*3+$AO1016+5,$AP1016+7))="",0,INDIRECT(ADDRESS(($AN1016-1)*3+$AO1016+5,$AP1016+7))),IF(INDIRECT(ADDRESS(($AN1016-1)*3+$AO1016+5,$AP1016+7))="",0,IF(COUNTIF(INDIRECT(ADDRESS(($AN1016-1)*36+($AO1016-1)*12+6,COLUMN())):INDIRECT(ADDRESS(($AN1016-1)*36+($AO1016-1)*12+$AP1016+4,COLUMN())),INDIRECT(ADDRESS(($AN1016-1)*3+$AO1016+5,$AP1016+7)))&gt;=1,0,INDIRECT(ADDRESS(($AN1016-1)*3+$AO1016+5,$AP1016+7)))))</f>
        <v>0</v>
      </c>
      <c r="AR1016" s="4">
        <f ca="1">COUNTIF(INDIRECT("H"&amp;(ROW()+12*(($AN1016-1)*3+$AO1016)-ROW())/12+5):INDIRECT("S"&amp;(ROW()+12*(($AN1016-1)*3+$AO1016)-ROW())/12+5),AQ1016)</f>
        <v>0</v>
      </c>
      <c r="AS1016" s="6">
        <f ca="1">IF($AP1016=1,IF(INDIRECT(ADDRESS(($AN1016-1)*3+$AO1016+5,$AP1016+20))="",0,INDIRECT(ADDRESS(($AN1016-1)*3+$AO1016+5,$AP1016+20))),IF(INDIRECT(ADDRESS(($AN1016-1)*3+$AO1016+5,$AP1016+20))="",0,IF(COUNTIF(INDIRECT(ADDRESS(($AN1016-1)*36+($AO1016-1)*12+6,COLUMN())):INDIRECT(ADDRESS(($AN1016-1)*36+($AO1016-1)*12+$AP1016+4,COLUMN())),INDIRECT(ADDRESS(($AN1016-1)*3+$AO1016+5,$AP1016+20)))&gt;=1,0,INDIRECT(ADDRESS(($AN1016-1)*3+$AO1016+5,$AP1016+20)))))</f>
        <v>0</v>
      </c>
      <c r="AT1016" s="4">
        <f ca="1">COUNTIF(INDIRECT("U"&amp;(ROW()+12*(($AN1016-1)*3+$AO1016)-ROW())/12+5):INDIRECT("AF"&amp;(ROW()+12*(($AN1016-1)*3+$AO1016)-ROW())/12+5),AS1016)</f>
        <v>0</v>
      </c>
      <c r="AU1016" s="4">
        <f ca="1">IF(AND(AQ1016+AS1016&gt;0,AR1016+AT1016&gt;0),COUNTIF(AU$6:AU1015,"&gt;0")+1,0)</f>
        <v>0</v>
      </c>
    </row>
    <row r="1017" spans="40:47">
      <c r="AN1017" s="4">
        <v>29</v>
      </c>
      <c r="AO1017" s="4">
        <v>1</v>
      </c>
      <c r="AP1017" s="4">
        <v>4</v>
      </c>
      <c r="AQ1017" s="6">
        <f ca="1">IF($AP1017=1,IF(INDIRECT(ADDRESS(($AN1017-1)*3+$AO1017+5,$AP1017+7))="",0,INDIRECT(ADDRESS(($AN1017-1)*3+$AO1017+5,$AP1017+7))),IF(INDIRECT(ADDRESS(($AN1017-1)*3+$AO1017+5,$AP1017+7))="",0,IF(COUNTIF(INDIRECT(ADDRESS(($AN1017-1)*36+($AO1017-1)*12+6,COLUMN())):INDIRECT(ADDRESS(($AN1017-1)*36+($AO1017-1)*12+$AP1017+4,COLUMN())),INDIRECT(ADDRESS(($AN1017-1)*3+$AO1017+5,$AP1017+7)))&gt;=1,0,INDIRECT(ADDRESS(($AN1017-1)*3+$AO1017+5,$AP1017+7)))))</f>
        <v>0</v>
      </c>
      <c r="AR1017" s="4">
        <f ca="1">COUNTIF(INDIRECT("H"&amp;(ROW()+12*(($AN1017-1)*3+$AO1017)-ROW())/12+5):INDIRECT("S"&amp;(ROW()+12*(($AN1017-1)*3+$AO1017)-ROW())/12+5),AQ1017)</f>
        <v>0</v>
      </c>
      <c r="AS1017" s="6">
        <f ca="1">IF($AP1017=1,IF(INDIRECT(ADDRESS(($AN1017-1)*3+$AO1017+5,$AP1017+20))="",0,INDIRECT(ADDRESS(($AN1017-1)*3+$AO1017+5,$AP1017+20))),IF(INDIRECT(ADDRESS(($AN1017-1)*3+$AO1017+5,$AP1017+20))="",0,IF(COUNTIF(INDIRECT(ADDRESS(($AN1017-1)*36+($AO1017-1)*12+6,COLUMN())):INDIRECT(ADDRESS(($AN1017-1)*36+($AO1017-1)*12+$AP1017+4,COLUMN())),INDIRECT(ADDRESS(($AN1017-1)*3+$AO1017+5,$AP1017+20)))&gt;=1,0,INDIRECT(ADDRESS(($AN1017-1)*3+$AO1017+5,$AP1017+20)))))</f>
        <v>0</v>
      </c>
      <c r="AT1017" s="4">
        <f ca="1">COUNTIF(INDIRECT("U"&amp;(ROW()+12*(($AN1017-1)*3+$AO1017)-ROW())/12+5):INDIRECT("AF"&amp;(ROW()+12*(($AN1017-1)*3+$AO1017)-ROW())/12+5),AS1017)</f>
        <v>0</v>
      </c>
      <c r="AU1017" s="4">
        <f ca="1">IF(AND(AQ1017+AS1017&gt;0,AR1017+AT1017&gt;0),COUNTIF(AU$6:AU1016,"&gt;0")+1,0)</f>
        <v>0</v>
      </c>
    </row>
    <row r="1018" spans="40:47">
      <c r="AN1018" s="4">
        <v>29</v>
      </c>
      <c r="AO1018" s="4">
        <v>1</v>
      </c>
      <c r="AP1018" s="4">
        <v>5</v>
      </c>
      <c r="AQ1018" s="6">
        <f ca="1">IF($AP1018=1,IF(INDIRECT(ADDRESS(($AN1018-1)*3+$AO1018+5,$AP1018+7))="",0,INDIRECT(ADDRESS(($AN1018-1)*3+$AO1018+5,$AP1018+7))),IF(INDIRECT(ADDRESS(($AN1018-1)*3+$AO1018+5,$AP1018+7))="",0,IF(COUNTIF(INDIRECT(ADDRESS(($AN1018-1)*36+($AO1018-1)*12+6,COLUMN())):INDIRECT(ADDRESS(($AN1018-1)*36+($AO1018-1)*12+$AP1018+4,COLUMN())),INDIRECT(ADDRESS(($AN1018-1)*3+$AO1018+5,$AP1018+7)))&gt;=1,0,INDIRECT(ADDRESS(($AN1018-1)*3+$AO1018+5,$AP1018+7)))))</f>
        <v>0</v>
      </c>
      <c r="AR1018" s="4">
        <f ca="1">COUNTIF(INDIRECT("H"&amp;(ROW()+12*(($AN1018-1)*3+$AO1018)-ROW())/12+5):INDIRECT("S"&amp;(ROW()+12*(($AN1018-1)*3+$AO1018)-ROW())/12+5),AQ1018)</f>
        <v>0</v>
      </c>
      <c r="AS1018" s="6">
        <f ca="1">IF($AP1018=1,IF(INDIRECT(ADDRESS(($AN1018-1)*3+$AO1018+5,$AP1018+20))="",0,INDIRECT(ADDRESS(($AN1018-1)*3+$AO1018+5,$AP1018+20))),IF(INDIRECT(ADDRESS(($AN1018-1)*3+$AO1018+5,$AP1018+20))="",0,IF(COUNTIF(INDIRECT(ADDRESS(($AN1018-1)*36+($AO1018-1)*12+6,COLUMN())):INDIRECT(ADDRESS(($AN1018-1)*36+($AO1018-1)*12+$AP1018+4,COLUMN())),INDIRECT(ADDRESS(($AN1018-1)*3+$AO1018+5,$AP1018+20)))&gt;=1,0,INDIRECT(ADDRESS(($AN1018-1)*3+$AO1018+5,$AP1018+20)))))</f>
        <v>0</v>
      </c>
      <c r="AT1018" s="4">
        <f ca="1">COUNTIF(INDIRECT("U"&amp;(ROW()+12*(($AN1018-1)*3+$AO1018)-ROW())/12+5):INDIRECT("AF"&amp;(ROW()+12*(($AN1018-1)*3+$AO1018)-ROW())/12+5),AS1018)</f>
        <v>0</v>
      </c>
      <c r="AU1018" s="4">
        <f ca="1">IF(AND(AQ1018+AS1018&gt;0,AR1018+AT1018&gt;0),COUNTIF(AU$6:AU1017,"&gt;0")+1,0)</f>
        <v>0</v>
      </c>
    </row>
    <row r="1019" spans="40:47">
      <c r="AN1019" s="4">
        <v>29</v>
      </c>
      <c r="AO1019" s="4">
        <v>1</v>
      </c>
      <c r="AP1019" s="4">
        <v>6</v>
      </c>
      <c r="AQ1019" s="6">
        <f ca="1">IF($AP1019=1,IF(INDIRECT(ADDRESS(($AN1019-1)*3+$AO1019+5,$AP1019+7))="",0,INDIRECT(ADDRESS(($AN1019-1)*3+$AO1019+5,$AP1019+7))),IF(INDIRECT(ADDRESS(($AN1019-1)*3+$AO1019+5,$AP1019+7))="",0,IF(COUNTIF(INDIRECT(ADDRESS(($AN1019-1)*36+($AO1019-1)*12+6,COLUMN())):INDIRECT(ADDRESS(($AN1019-1)*36+($AO1019-1)*12+$AP1019+4,COLUMN())),INDIRECT(ADDRESS(($AN1019-1)*3+$AO1019+5,$AP1019+7)))&gt;=1,0,INDIRECT(ADDRESS(($AN1019-1)*3+$AO1019+5,$AP1019+7)))))</f>
        <v>0</v>
      </c>
      <c r="AR1019" s="4">
        <f ca="1">COUNTIF(INDIRECT("H"&amp;(ROW()+12*(($AN1019-1)*3+$AO1019)-ROW())/12+5):INDIRECT("S"&amp;(ROW()+12*(($AN1019-1)*3+$AO1019)-ROW())/12+5),AQ1019)</f>
        <v>0</v>
      </c>
      <c r="AS1019" s="6">
        <f ca="1">IF($AP1019=1,IF(INDIRECT(ADDRESS(($AN1019-1)*3+$AO1019+5,$AP1019+20))="",0,INDIRECT(ADDRESS(($AN1019-1)*3+$AO1019+5,$AP1019+20))),IF(INDIRECT(ADDRESS(($AN1019-1)*3+$AO1019+5,$AP1019+20))="",0,IF(COUNTIF(INDIRECT(ADDRESS(($AN1019-1)*36+($AO1019-1)*12+6,COLUMN())):INDIRECT(ADDRESS(($AN1019-1)*36+($AO1019-1)*12+$AP1019+4,COLUMN())),INDIRECT(ADDRESS(($AN1019-1)*3+$AO1019+5,$AP1019+20)))&gt;=1,0,INDIRECT(ADDRESS(($AN1019-1)*3+$AO1019+5,$AP1019+20)))))</f>
        <v>0</v>
      </c>
      <c r="AT1019" s="4">
        <f ca="1">COUNTIF(INDIRECT("U"&amp;(ROW()+12*(($AN1019-1)*3+$AO1019)-ROW())/12+5):INDIRECT("AF"&amp;(ROW()+12*(($AN1019-1)*3+$AO1019)-ROW())/12+5),AS1019)</f>
        <v>0</v>
      </c>
      <c r="AU1019" s="4">
        <f ca="1">IF(AND(AQ1019+AS1019&gt;0,AR1019+AT1019&gt;0),COUNTIF(AU$6:AU1018,"&gt;0")+1,0)</f>
        <v>0</v>
      </c>
    </row>
    <row r="1020" spans="40:47">
      <c r="AN1020" s="4">
        <v>29</v>
      </c>
      <c r="AO1020" s="4">
        <v>1</v>
      </c>
      <c r="AP1020" s="4">
        <v>7</v>
      </c>
      <c r="AQ1020" s="6">
        <f ca="1">IF($AP1020=1,IF(INDIRECT(ADDRESS(($AN1020-1)*3+$AO1020+5,$AP1020+7))="",0,INDIRECT(ADDRESS(($AN1020-1)*3+$AO1020+5,$AP1020+7))),IF(INDIRECT(ADDRESS(($AN1020-1)*3+$AO1020+5,$AP1020+7))="",0,IF(COUNTIF(INDIRECT(ADDRESS(($AN1020-1)*36+($AO1020-1)*12+6,COLUMN())):INDIRECT(ADDRESS(($AN1020-1)*36+($AO1020-1)*12+$AP1020+4,COLUMN())),INDIRECT(ADDRESS(($AN1020-1)*3+$AO1020+5,$AP1020+7)))&gt;=1,0,INDIRECT(ADDRESS(($AN1020-1)*3+$AO1020+5,$AP1020+7)))))</f>
        <v>0</v>
      </c>
      <c r="AR1020" s="4">
        <f ca="1">COUNTIF(INDIRECT("H"&amp;(ROW()+12*(($AN1020-1)*3+$AO1020)-ROW())/12+5):INDIRECT("S"&amp;(ROW()+12*(($AN1020-1)*3+$AO1020)-ROW())/12+5),AQ1020)</f>
        <v>0</v>
      </c>
      <c r="AS1020" s="6">
        <f ca="1">IF($AP1020=1,IF(INDIRECT(ADDRESS(($AN1020-1)*3+$AO1020+5,$AP1020+20))="",0,INDIRECT(ADDRESS(($AN1020-1)*3+$AO1020+5,$AP1020+20))),IF(INDIRECT(ADDRESS(($AN1020-1)*3+$AO1020+5,$AP1020+20))="",0,IF(COUNTIF(INDIRECT(ADDRESS(($AN1020-1)*36+($AO1020-1)*12+6,COLUMN())):INDIRECT(ADDRESS(($AN1020-1)*36+($AO1020-1)*12+$AP1020+4,COLUMN())),INDIRECT(ADDRESS(($AN1020-1)*3+$AO1020+5,$AP1020+20)))&gt;=1,0,INDIRECT(ADDRESS(($AN1020-1)*3+$AO1020+5,$AP1020+20)))))</f>
        <v>0</v>
      </c>
      <c r="AT1020" s="4">
        <f ca="1">COUNTIF(INDIRECT("U"&amp;(ROW()+12*(($AN1020-1)*3+$AO1020)-ROW())/12+5):INDIRECT("AF"&amp;(ROW()+12*(($AN1020-1)*3+$AO1020)-ROW())/12+5),AS1020)</f>
        <v>0</v>
      </c>
      <c r="AU1020" s="4">
        <f ca="1">IF(AND(AQ1020+AS1020&gt;0,AR1020+AT1020&gt;0),COUNTIF(AU$6:AU1019,"&gt;0")+1,0)</f>
        <v>0</v>
      </c>
    </row>
    <row r="1021" spans="40:47">
      <c r="AN1021" s="4">
        <v>29</v>
      </c>
      <c r="AO1021" s="4">
        <v>1</v>
      </c>
      <c r="AP1021" s="4">
        <v>8</v>
      </c>
      <c r="AQ1021" s="6">
        <f ca="1">IF($AP1021=1,IF(INDIRECT(ADDRESS(($AN1021-1)*3+$AO1021+5,$AP1021+7))="",0,INDIRECT(ADDRESS(($AN1021-1)*3+$AO1021+5,$AP1021+7))),IF(INDIRECT(ADDRESS(($AN1021-1)*3+$AO1021+5,$AP1021+7))="",0,IF(COUNTIF(INDIRECT(ADDRESS(($AN1021-1)*36+($AO1021-1)*12+6,COLUMN())):INDIRECT(ADDRESS(($AN1021-1)*36+($AO1021-1)*12+$AP1021+4,COLUMN())),INDIRECT(ADDRESS(($AN1021-1)*3+$AO1021+5,$AP1021+7)))&gt;=1,0,INDIRECT(ADDRESS(($AN1021-1)*3+$AO1021+5,$AP1021+7)))))</f>
        <v>0</v>
      </c>
      <c r="AR1021" s="4">
        <f ca="1">COUNTIF(INDIRECT("H"&amp;(ROW()+12*(($AN1021-1)*3+$AO1021)-ROW())/12+5):INDIRECT("S"&amp;(ROW()+12*(($AN1021-1)*3+$AO1021)-ROW())/12+5),AQ1021)</f>
        <v>0</v>
      </c>
      <c r="AS1021" s="6">
        <f ca="1">IF($AP1021=1,IF(INDIRECT(ADDRESS(($AN1021-1)*3+$AO1021+5,$AP1021+20))="",0,INDIRECT(ADDRESS(($AN1021-1)*3+$AO1021+5,$AP1021+20))),IF(INDIRECT(ADDRESS(($AN1021-1)*3+$AO1021+5,$AP1021+20))="",0,IF(COUNTIF(INDIRECT(ADDRESS(($AN1021-1)*36+($AO1021-1)*12+6,COLUMN())):INDIRECT(ADDRESS(($AN1021-1)*36+($AO1021-1)*12+$AP1021+4,COLUMN())),INDIRECT(ADDRESS(($AN1021-1)*3+$AO1021+5,$AP1021+20)))&gt;=1,0,INDIRECT(ADDRESS(($AN1021-1)*3+$AO1021+5,$AP1021+20)))))</f>
        <v>0</v>
      </c>
      <c r="AT1021" s="4">
        <f ca="1">COUNTIF(INDIRECT("U"&amp;(ROW()+12*(($AN1021-1)*3+$AO1021)-ROW())/12+5):INDIRECT("AF"&amp;(ROW()+12*(($AN1021-1)*3+$AO1021)-ROW())/12+5),AS1021)</f>
        <v>0</v>
      </c>
      <c r="AU1021" s="4">
        <f ca="1">IF(AND(AQ1021+AS1021&gt;0,AR1021+AT1021&gt;0),COUNTIF(AU$6:AU1020,"&gt;0")+1,0)</f>
        <v>0</v>
      </c>
    </row>
    <row r="1022" spans="40:47">
      <c r="AN1022" s="4">
        <v>29</v>
      </c>
      <c r="AO1022" s="4">
        <v>1</v>
      </c>
      <c r="AP1022" s="4">
        <v>9</v>
      </c>
      <c r="AQ1022" s="6">
        <f ca="1">IF($AP1022=1,IF(INDIRECT(ADDRESS(($AN1022-1)*3+$AO1022+5,$AP1022+7))="",0,INDIRECT(ADDRESS(($AN1022-1)*3+$AO1022+5,$AP1022+7))),IF(INDIRECT(ADDRESS(($AN1022-1)*3+$AO1022+5,$AP1022+7))="",0,IF(COUNTIF(INDIRECT(ADDRESS(($AN1022-1)*36+($AO1022-1)*12+6,COLUMN())):INDIRECT(ADDRESS(($AN1022-1)*36+($AO1022-1)*12+$AP1022+4,COLUMN())),INDIRECT(ADDRESS(($AN1022-1)*3+$AO1022+5,$AP1022+7)))&gt;=1,0,INDIRECT(ADDRESS(($AN1022-1)*3+$AO1022+5,$AP1022+7)))))</f>
        <v>0</v>
      </c>
      <c r="AR1022" s="4">
        <f ca="1">COUNTIF(INDIRECT("H"&amp;(ROW()+12*(($AN1022-1)*3+$AO1022)-ROW())/12+5):INDIRECT("S"&amp;(ROW()+12*(($AN1022-1)*3+$AO1022)-ROW())/12+5),AQ1022)</f>
        <v>0</v>
      </c>
      <c r="AS1022" s="6">
        <f ca="1">IF($AP1022=1,IF(INDIRECT(ADDRESS(($AN1022-1)*3+$AO1022+5,$AP1022+20))="",0,INDIRECT(ADDRESS(($AN1022-1)*3+$AO1022+5,$AP1022+20))),IF(INDIRECT(ADDRESS(($AN1022-1)*3+$AO1022+5,$AP1022+20))="",0,IF(COUNTIF(INDIRECT(ADDRESS(($AN1022-1)*36+($AO1022-1)*12+6,COLUMN())):INDIRECT(ADDRESS(($AN1022-1)*36+($AO1022-1)*12+$AP1022+4,COLUMN())),INDIRECT(ADDRESS(($AN1022-1)*3+$AO1022+5,$AP1022+20)))&gt;=1,0,INDIRECT(ADDRESS(($AN1022-1)*3+$AO1022+5,$AP1022+20)))))</f>
        <v>0</v>
      </c>
      <c r="AT1022" s="4">
        <f ca="1">COUNTIF(INDIRECT("U"&amp;(ROW()+12*(($AN1022-1)*3+$AO1022)-ROW())/12+5):INDIRECT("AF"&amp;(ROW()+12*(($AN1022-1)*3+$AO1022)-ROW())/12+5),AS1022)</f>
        <v>0</v>
      </c>
      <c r="AU1022" s="4">
        <f ca="1">IF(AND(AQ1022+AS1022&gt;0,AR1022+AT1022&gt;0),COUNTIF(AU$6:AU1021,"&gt;0")+1,0)</f>
        <v>0</v>
      </c>
    </row>
    <row r="1023" spans="40:47">
      <c r="AN1023" s="4">
        <v>29</v>
      </c>
      <c r="AO1023" s="4">
        <v>1</v>
      </c>
      <c r="AP1023" s="4">
        <v>10</v>
      </c>
      <c r="AQ1023" s="6">
        <f ca="1">IF($AP1023=1,IF(INDIRECT(ADDRESS(($AN1023-1)*3+$AO1023+5,$AP1023+7))="",0,INDIRECT(ADDRESS(($AN1023-1)*3+$AO1023+5,$AP1023+7))),IF(INDIRECT(ADDRESS(($AN1023-1)*3+$AO1023+5,$AP1023+7))="",0,IF(COUNTIF(INDIRECT(ADDRESS(($AN1023-1)*36+($AO1023-1)*12+6,COLUMN())):INDIRECT(ADDRESS(($AN1023-1)*36+($AO1023-1)*12+$AP1023+4,COLUMN())),INDIRECT(ADDRESS(($AN1023-1)*3+$AO1023+5,$AP1023+7)))&gt;=1,0,INDIRECT(ADDRESS(($AN1023-1)*3+$AO1023+5,$AP1023+7)))))</f>
        <v>0</v>
      </c>
      <c r="AR1023" s="4">
        <f ca="1">COUNTIF(INDIRECT("H"&amp;(ROW()+12*(($AN1023-1)*3+$AO1023)-ROW())/12+5):INDIRECT("S"&amp;(ROW()+12*(($AN1023-1)*3+$AO1023)-ROW())/12+5),AQ1023)</f>
        <v>0</v>
      </c>
      <c r="AS1023" s="6">
        <f ca="1">IF($AP1023=1,IF(INDIRECT(ADDRESS(($AN1023-1)*3+$AO1023+5,$AP1023+20))="",0,INDIRECT(ADDRESS(($AN1023-1)*3+$AO1023+5,$AP1023+20))),IF(INDIRECT(ADDRESS(($AN1023-1)*3+$AO1023+5,$AP1023+20))="",0,IF(COUNTIF(INDIRECT(ADDRESS(($AN1023-1)*36+($AO1023-1)*12+6,COLUMN())):INDIRECT(ADDRESS(($AN1023-1)*36+($AO1023-1)*12+$AP1023+4,COLUMN())),INDIRECT(ADDRESS(($AN1023-1)*3+$AO1023+5,$AP1023+20)))&gt;=1,0,INDIRECT(ADDRESS(($AN1023-1)*3+$AO1023+5,$AP1023+20)))))</f>
        <v>0</v>
      </c>
      <c r="AT1023" s="4">
        <f ca="1">COUNTIF(INDIRECT("U"&amp;(ROW()+12*(($AN1023-1)*3+$AO1023)-ROW())/12+5):INDIRECT("AF"&amp;(ROW()+12*(($AN1023-1)*3+$AO1023)-ROW())/12+5),AS1023)</f>
        <v>0</v>
      </c>
      <c r="AU1023" s="4">
        <f ca="1">IF(AND(AQ1023+AS1023&gt;0,AR1023+AT1023&gt;0),COUNTIF(AU$6:AU1022,"&gt;0")+1,0)</f>
        <v>0</v>
      </c>
    </row>
    <row r="1024" spans="40:47">
      <c r="AN1024" s="4">
        <v>29</v>
      </c>
      <c r="AO1024" s="4">
        <v>1</v>
      </c>
      <c r="AP1024" s="4">
        <v>11</v>
      </c>
      <c r="AQ1024" s="6">
        <f ca="1">IF($AP1024=1,IF(INDIRECT(ADDRESS(($AN1024-1)*3+$AO1024+5,$AP1024+7))="",0,INDIRECT(ADDRESS(($AN1024-1)*3+$AO1024+5,$AP1024+7))),IF(INDIRECT(ADDRESS(($AN1024-1)*3+$AO1024+5,$AP1024+7))="",0,IF(COUNTIF(INDIRECT(ADDRESS(($AN1024-1)*36+($AO1024-1)*12+6,COLUMN())):INDIRECT(ADDRESS(($AN1024-1)*36+($AO1024-1)*12+$AP1024+4,COLUMN())),INDIRECT(ADDRESS(($AN1024-1)*3+$AO1024+5,$AP1024+7)))&gt;=1,0,INDIRECT(ADDRESS(($AN1024-1)*3+$AO1024+5,$AP1024+7)))))</f>
        <v>0</v>
      </c>
      <c r="AR1024" s="4">
        <f ca="1">COUNTIF(INDIRECT("H"&amp;(ROW()+12*(($AN1024-1)*3+$AO1024)-ROW())/12+5):INDIRECT("S"&amp;(ROW()+12*(($AN1024-1)*3+$AO1024)-ROW())/12+5),AQ1024)</f>
        <v>0</v>
      </c>
      <c r="AS1024" s="6">
        <f ca="1">IF($AP1024=1,IF(INDIRECT(ADDRESS(($AN1024-1)*3+$AO1024+5,$AP1024+20))="",0,INDIRECT(ADDRESS(($AN1024-1)*3+$AO1024+5,$AP1024+20))),IF(INDIRECT(ADDRESS(($AN1024-1)*3+$AO1024+5,$AP1024+20))="",0,IF(COUNTIF(INDIRECT(ADDRESS(($AN1024-1)*36+($AO1024-1)*12+6,COLUMN())):INDIRECT(ADDRESS(($AN1024-1)*36+($AO1024-1)*12+$AP1024+4,COLUMN())),INDIRECT(ADDRESS(($AN1024-1)*3+$AO1024+5,$AP1024+20)))&gt;=1,0,INDIRECT(ADDRESS(($AN1024-1)*3+$AO1024+5,$AP1024+20)))))</f>
        <v>0</v>
      </c>
      <c r="AT1024" s="4">
        <f ca="1">COUNTIF(INDIRECT("U"&amp;(ROW()+12*(($AN1024-1)*3+$AO1024)-ROW())/12+5):INDIRECT("AF"&amp;(ROW()+12*(($AN1024-1)*3+$AO1024)-ROW())/12+5),AS1024)</f>
        <v>0</v>
      </c>
      <c r="AU1024" s="4">
        <f ca="1">IF(AND(AQ1024+AS1024&gt;0,AR1024+AT1024&gt;0),COUNTIF(AU$6:AU1023,"&gt;0")+1,0)</f>
        <v>0</v>
      </c>
    </row>
    <row r="1025" spans="40:47">
      <c r="AN1025" s="4">
        <v>29</v>
      </c>
      <c r="AO1025" s="4">
        <v>1</v>
      </c>
      <c r="AP1025" s="4">
        <v>12</v>
      </c>
      <c r="AQ1025" s="6">
        <f ca="1">IF($AP1025=1,IF(INDIRECT(ADDRESS(($AN1025-1)*3+$AO1025+5,$AP1025+7))="",0,INDIRECT(ADDRESS(($AN1025-1)*3+$AO1025+5,$AP1025+7))),IF(INDIRECT(ADDRESS(($AN1025-1)*3+$AO1025+5,$AP1025+7))="",0,IF(COUNTIF(INDIRECT(ADDRESS(($AN1025-1)*36+($AO1025-1)*12+6,COLUMN())):INDIRECT(ADDRESS(($AN1025-1)*36+($AO1025-1)*12+$AP1025+4,COLUMN())),INDIRECT(ADDRESS(($AN1025-1)*3+$AO1025+5,$AP1025+7)))&gt;=1,0,INDIRECT(ADDRESS(($AN1025-1)*3+$AO1025+5,$AP1025+7)))))</f>
        <v>0</v>
      </c>
      <c r="AR1025" s="4">
        <f ca="1">COUNTIF(INDIRECT("H"&amp;(ROW()+12*(($AN1025-1)*3+$AO1025)-ROW())/12+5):INDIRECT("S"&amp;(ROW()+12*(($AN1025-1)*3+$AO1025)-ROW())/12+5),AQ1025)</f>
        <v>0</v>
      </c>
      <c r="AS1025" s="6">
        <f ca="1">IF($AP1025=1,IF(INDIRECT(ADDRESS(($AN1025-1)*3+$AO1025+5,$AP1025+20))="",0,INDIRECT(ADDRESS(($AN1025-1)*3+$AO1025+5,$AP1025+20))),IF(INDIRECT(ADDRESS(($AN1025-1)*3+$AO1025+5,$AP1025+20))="",0,IF(COUNTIF(INDIRECT(ADDRESS(($AN1025-1)*36+($AO1025-1)*12+6,COLUMN())):INDIRECT(ADDRESS(($AN1025-1)*36+($AO1025-1)*12+$AP1025+4,COLUMN())),INDIRECT(ADDRESS(($AN1025-1)*3+$AO1025+5,$AP1025+20)))&gt;=1,0,INDIRECT(ADDRESS(($AN1025-1)*3+$AO1025+5,$AP1025+20)))))</f>
        <v>0</v>
      </c>
      <c r="AT1025" s="4">
        <f ca="1">COUNTIF(INDIRECT("U"&amp;(ROW()+12*(($AN1025-1)*3+$AO1025)-ROW())/12+5):INDIRECT("AF"&amp;(ROW()+12*(($AN1025-1)*3+$AO1025)-ROW())/12+5),AS1025)</f>
        <v>0</v>
      </c>
      <c r="AU1025" s="4">
        <f ca="1">IF(AND(AQ1025+AS1025&gt;0,AR1025+AT1025&gt;0),COUNTIF(AU$6:AU1024,"&gt;0")+1,0)</f>
        <v>0</v>
      </c>
    </row>
    <row r="1026" spans="40:47">
      <c r="AN1026" s="4">
        <v>29</v>
      </c>
      <c r="AO1026" s="4">
        <v>2</v>
      </c>
      <c r="AP1026" s="4">
        <v>1</v>
      </c>
      <c r="AQ1026" s="6">
        <f ca="1">IF($AP1026=1,IF(INDIRECT(ADDRESS(($AN1026-1)*3+$AO1026+5,$AP1026+7))="",0,INDIRECT(ADDRESS(($AN1026-1)*3+$AO1026+5,$AP1026+7))),IF(INDIRECT(ADDRESS(($AN1026-1)*3+$AO1026+5,$AP1026+7))="",0,IF(COUNTIF(INDIRECT(ADDRESS(($AN1026-1)*36+($AO1026-1)*12+6,COLUMN())):INDIRECT(ADDRESS(($AN1026-1)*36+($AO1026-1)*12+$AP1026+4,COLUMN())),INDIRECT(ADDRESS(($AN1026-1)*3+$AO1026+5,$AP1026+7)))&gt;=1,0,INDIRECT(ADDRESS(($AN1026-1)*3+$AO1026+5,$AP1026+7)))))</f>
        <v>0</v>
      </c>
      <c r="AR1026" s="4">
        <f ca="1">COUNTIF(INDIRECT("H"&amp;(ROW()+12*(($AN1026-1)*3+$AO1026)-ROW())/12+5):INDIRECT("S"&amp;(ROW()+12*(($AN1026-1)*3+$AO1026)-ROW())/12+5),AQ1026)</f>
        <v>0</v>
      </c>
      <c r="AS1026" s="6">
        <f ca="1">IF($AP1026=1,IF(INDIRECT(ADDRESS(($AN1026-1)*3+$AO1026+5,$AP1026+20))="",0,INDIRECT(ADDRESS(($AN1026-1)*3+$AO1026+5,$AP1026+20))),IF(INDIRECT(ADDRESS(($AN1026-1)*3+$AO1026+5,$AP1026+20))="",0,IF(COUNTIF(INDIRECT(ADDRESS(($AN1026-1)*36+($AO1026-1)*12+6,COLUMN())):INDIRECT(ADDRESS(($AN1026-1)*36+($AO1026-1)*12+$AP1026+4,COLUMN())),INDIRECT(ADDRESS(($AN1026-1)*3+$AO1026+5,$AP1026+20)))&gt;=1,0,INDIRECT(ADDRESS(($AN1026-1)*3+$AO1026+5,$AP1026+20)))))</f>
        <v>0</v>
      </c>
      <c r="AT1026" s="4">
        <f ca="1">COUNTIF(INDIRECT("U"&amp;(ROW()+12*(($AN1026-1)*3+$AO1026)-ROW())/12+5):INDIRECT("AF"&amp;(ROW()+12*(($AN1026-1)*3+$AO1026)-ROW())/12+5),AS1026)</f>
        <v>0</v>
      </c>
      <c r="AU1026" s="4">
        <f ca="1">IF(AND(AQ1026+AS1026&gt;0,AR1026+AT1026&gt;0),COUNTIF(AU$6:AU1025,"&gt;0")+1,0)</f>
        <v>0</v>
      </c>
    </row>
    <row r="1027" spans="40:47">
      <c r="AN1027" s="4">
        <v>29</v>
      </c>
      <c r="AO1027" s="4">
        <v>2</v>
      </c>
      <c r="AP1027" s="4">
        <v>2</v>
      </c>
      <c r="AQ1027" s="6">
        <f ca="1">IF($AP1027=1,IF(INDIRECT(ADDRESS(($AN1027-1)*3+$AO1027+5,$AP1027+7))="",0,INDIRECT(ADDRESS(($AN1027-1)*3+$AO1027+5,$AP1027+7))),IF(INDIRECT(ADDRESS(($AN1027-1)*3+$AO1027+5,$AP1027+7))="",0,IF(COUNTIF(INDIRECT(ADDRESS(($AN1027-1)*36+($AO1027-1)*12+6,COLUMN())):INDIRECT(ADDRESS(($AN1027-1)*36+($AO1027-1)*12+$AP1027+4,COLUMN())),INDIRECT(ADDRESS(($AN1027-1)*3+$AO1027+5,$AP1027+7)))&gt;=1,0,INDIRECT(ADDRESS(($AN1027-1)*3+$AO1027+5,$AP1027+7)))))</f>
        <v>0</v>
      </c>
      <c r="AR1027" s="4">
        <f ca="1">COUNTIF(INDIRECT("H"&amp;(ROW()+12*(($AN1027-1)*3+$AO1027)-ROW())/12+5):INDIRECT("S"&amp;(ROW()+12*(($AN1027-1)*3+$AO1027)-ROW())/12+5),AQ1027)</f>
        <v>0</v>
      </c>
      <c r="AS1027" s="6">
        <f ca="1">IF($AP1027=1,IF(INDIRECT(ADDRESS(($AN1027-1)*3+$AO1027+5,$AP1027+20))="",0,INDIRECT(ADDRESS(($AN1027-1)*3+$AO1027+5,$AP1027+20))),IF(INDIRECT(ADDRESS(($AN1027-1)*3+$AO1027+5,$AP1027+20))="",0,IF(COUNTIF(INDIRECT(ADDRESS(($AN1027-1)*36+($AO1027-1)*12+6,COLUMN())):INDIRECT(ADDRESS(($AN1027-1)*36+($AO1027-1)*12+$AP1027+4,COLUMN())),INDIRECT(ADDRESS(($AN1027-1)*3+$AO1027+5,$AP1027+20)))&gt;=1,0,INDIRECT(ADDRESS(($AN1027-1)*3+$AO1027+5,$AP1027+20)))))</f>
        <v>0</v>
      </c>
      <c r="AT1027" s="4">
        <f ca="1">COUNTIF(INDIRECT("U"&amp;(ROW()+12*(($AN1027-1)*3+$AO1027)-ROW())/12+5):INDIRECT("AF"&amp;(ROW()+12*(($AN1027-1)*3+$AO1027)-ROW())/12+5),AS1027)</f>
        <v>0</v>
      </c>
      <c r="AU1027" s="4">
        <f ca="1">IF(AND(AQ1027+AS1027&gt;0,AR1027+AT1027&gt;0),COUNTIF(AU$6:AU1026,"&gt;0")+1,0)</f>
        <v>0</v>
      </c>
    </row>
    <row r="1028" spans="40:47">
      <c r="AN1028" s="4">
        <v>29</v>
      </c>
      <c r="AO1028" s="4">
        <v>2</v>
      </c>
      <c r="AP1028" s="4">
        <v>3</v>
      </c>
      <c r="AQ1028" s="6">
        <f ca="1">IF($AP1028=1,IF(INDIRECT(ADDRESS(($AN1028-1)*3+$AO1028+5,$AP1028+7))="",0,INDIRECT(ADDRESS(($AN1028-1)*3+$AO1028+5,$AP1028+7))),IF(INDIRECT(ADDRESS(($AN1028-1)*3+$AO1028+5,$AP1028+7))="",0,IF(COUNTIF(INDIRECT(ADDRESS(($AN1028-1)*36+($AO1028-1)*12+6,COLUMN())):INDIRECT(ADDRESS(($AN1028-1)*36+($AO1028-1)*12+$AP1028+4,COLUMN())),INDIRECT(ADDRESS(($AN1028-1)*3+$AO1028+5,$AP1028+7)))&gt;=1,0,INDIRECT(ADDRESS(($AN1028-1)*3+$AO1028+5,$AP1028+7)))))</f>
        <v>0</v>
      </c>
      <c r="AR1028" s="4">
        <f ca="1">COUNTIF(INDIRECT("H"&amp;(ROW()+12*(($AN1028-1)*3+$AO1028)-ROW())/12+5):INDIRECT("S"&amp;(ROW()+12*(($AN1028-1)*3+$AO1028)-ROW())/12+5),AQ1028)</f>
        <v>0</v>
      </c>
      <c r="AS1028" s="6">
        <f ca="1">IF($AP1028=1,IF(INDIRECT(ADDRESS(($AN1028-1)*3+$AO1028+5,$AP1028+20))="",0,INDIRECT(ADDRESS(($AN1028-1)*3+$AO1028+5,$AP1028+20))),IF(INDIRECT(ADDRESS(($AN1028-1)*3+$AO1028+5,$AP1028+20))="",0,IF(COUNTIF(INDIRECT(ADDRESS(($AN1028-1)*36+($AO1028-1)*12+6,COLUMN())):INDIRECT(ADDRESS(($AN1028-1)*36+($AO1028-1)*12+$AP1028+4,COLUMN())),INDIRECT(ADDRESS(($AN1028-1)*3+$AO1028+5,$AP1028+20)))&gt;=1,0,INDIRECT(ADDRESS(($AN1028-1)*3+$AO1028+5,$AP1028+20)))))</f>
        <v>0</v>
      </c>
      <c r="AT1028" s="4">
        <f ca="1">COUNTIF(INDIRECT("U"&amp;(ROW()+12*(($AN1028-1)*3+$AO1028)-ROW())/12+5):INDIRECT("AF"&amp;(ROW()+12*(($AN1028-1)*3+$AO1028)-ROW())/12+5),AS1028)</f>
        <v>0</v>
      </c>
      <c r="AU1028" s="4">
        <f ca="1">IF(AND(AQ1028+AS1028&gt;0,AR1028+AT1028&gt;0),COUNTIF(AU$6:AU1027,"&gt;0")+1,0)</f>
        <v>0</v>
      </c>
    </row>
    <row r="1029" spans="40:47">
      <c r="AN1029" s="4">
        <v>29</v>
      </c>
      <c r="AO1029" s="4">
        <v>2</v>
      </c>
      <c r="AP1029" s="4">
        <v>4</v>
      </c>
      <c r="AQ1029" s="6">
        <f ca="1">IF($AP1029=1,IF(INDIRECT(ADDRESS(($AN1029-1)*3+$AO1029+5,$AP1029+7))="",0,INDIRECT(ADDRESS(($AN1029-1)*3+$AO1029+5,$AP1029+7))),IF(INDIRECT(ADDRESS(($AN1029-1)*3+$AO1029+5,$AP1029+7))="",0,IF(COUNTIF(INDIRECT(ADDRESS(($AN1029-1)*36+($AO1029-1)*12+6,COLUMN())):INDIRECT(ADDRESS(($AN1029-1)*36+($AO1029-1)*12+$AP1029+4,COLUMN())),INDIRECT(ADDRESS(($AN1029-1)*3+$AO1029+5,$AP1029+7)))&gt;=1,0,INDIRECT(ADDRESS(($AN1029-1)*3+$AO1029+5,$AP1029+7)))))</f>
        <v>0</v>
      </c>
      <c r="AR1029" s="4">
        <f ca="1">COUNTIF(INDIRECT("H"&amp;(ROW()+12*(($AN1029-1)*3+$AO1029)-ROW())/12+5):INDIRECT("S"&amp;(ROW()+12*(($AN1029-1)*3+$AO1029)-ROW())/12+5),AQ1029)</f>
        <v>0</v>
      </c>
      <c r="AS1029" s="6">
        <f ca="1">IF($AP1029=1,IF(INDIRECT(ADDRESS(($AN1029-1)*3+$AO1029+5,$AP1029+20))="",0,INDIRECT(ADDRESS(($AN1029-1)*3+$AO1029+5,$AP1029+20))),IF(INDIRECT(ADDRESS(($AN1029-1)*3+$AO1029+5,$AP1029+20))="",0,IF(COUNTIF(INDIRECT(ADDRESS(($AN1029-1)*36+($AO1029-1)*12+6,COLUMN())):INDIRECT(ADDRESS(($AN1029-1)*36+($AO1029-1)*12+$AP1029+4,COLUMN())),INDIRECT(ADDRESS(($AN1029-1)*3+$AO1029+5,$AP1029+20)))&gt;=1,0,INDIRECT(ADDRESS(($AN1029-1)*3+$AO1029+5,$AP1029+20)))))</f>
        <v>0</v>
      </c>
      <c r="AT1029" s="4">
        <f ca="1">COUNTIF(INDIRECT("U"&amp;(ROW()+12*(($AN1029-1)*3+$AO1029)-ROW())/12+5):INDIRECT("AF"&amp;(ROW()+12*(($AN1029-1)*3+$AO1029)-ROW())/12+5),AS1029)</f>
        <v>0</v>
      </c>
      <c r="AU1029" s="4">
        <f ca="1">IF(AND(AQ1029+AS1029&gt;0,AR1029+AT1029&gt;0),COUNTIF(AU$6:AU1028,"&gt;0")+1,0)</f>
        <v>0</v>
      </c>
    </row>
    <row r="1030" spans="40:47">
      <c r="AN1030" s="4">
        <v>29</v>
      </c>
      <c r="AO1030" s="4">
        <v>2</v>
      </c>
      <c r="AP1030" s="4">
        <v>5</v>
      </c>
      <c r="AQ1030" s="6">
        <f ca="1">IF($AP1030=1,IF(INDIRECT(ADDRESS(($AN1030-1)*3+$AO1030+5,$AP1030+7))="",0,INDIRECT(ADDRESS(($AN1030-1)*3+$AO1030+5,$AP1030+7))),IF(INDIRECT(ADDRESS(($AN1030-1)*3+$AO1030+5,$AP1030+7))="",0,IF(COUNTIF(INDIRECT(ADDRESS(($AN1030-1)*36+($AO1030-1)*12+6,COLUMN())):INDIRECT(ADDRESS(($AN1030-1)*36+($AO1030-1)*12+$AP1030+4,COLUMN())),INDIRECT(ADDRESS(($AN1030-1)*3+$AO1030+5,$AP1030+7)))&gt;=1,0,INDIRECT(ADDRESS(($AN1030-1)*3+$AO1030+5,$AP1030+7)))))</f>
        <v>0</v>
      </c>
      <c r="AR1030" s="4">
        <f ca="1">COUNTIF(INDIRECT("H"&amp;(ROW()+12*(($AN1030-1)*3+$AO1030)-ROW())/12+5):INDIRECT("S"&amp;(ROW()+12*(($AN1030-1)*3+$AO1030)-ROW())/12+5),AQ1030)</f>
        <v>0</v>
      </c>
      <c r="AS1030" s="6">
        <f ca="1">IF($AP1030=1,IF(INDIRECT(ADDRESS(($AN1030-1)*3+$AO1030+5,$AP1030+20))="",0,INDIRECT(ADDRESS(($AN1030-1)*3+$AO1030+5,$AP1030+20))),IF(INDIRECT(ADDRESS(($AN1030-1)*3+$AO1030+5,$AP1030+20))="",0,IF(COUNTIF(INDIRECT(ADDRESS(($AN1030-1)*36+($AO1030-1)*12+6,COLUMN())):INDIRECT(ADDRESS(($AN1030-1)*36+($AO1030-1)*12+$AP1030+4,COLUMN())),INDIRECT(ADDRESS(($AN1030-1)*3+$AO1030+5,$AP1030+20)))&gt;=1,0,INDIRECT(ADDRESS(($AN1030-1)*3+$AO1030+5,$AP1030+20)))))</f>
        <v>0</v>
      </c>
      <c r="AT1030" s="4">
        <f ca="1">COUNTIF(INDIRECT("U"&amp;(ROW()+12*(($AN1030-1)*3+$AO1030)-ROW())/12+5):INDIRECT("AF"&amp;(ROW()+12*(($AN1030-1)*3+$AO1030)-ROW())/12+5),AS1030)</f>
        <v>0</v>
      </c>
      <c r="AU1030" s="4">
        <f ca="1">IF(AND(AQ1030+AS1030&gt;0,AR1030+AT1030&gt;0),COUNTIF(AU$6:AU1029,"&gt;0")+1,0)</f>
        <v>0</v>
      </c>
    </row>
    <row r="1031" spans="40:47">
      <c r="AN1031" s="4">
        <v>29</v>
      </c>
      <c r="AO1031" s="4">
        <v>2</v>
      </c>
      <c r="AP1031" s="4">
        <v>6</v>
      </c>
      <c r="AQ1031" s="6">
        <f ca="1">IF($AP1031=1,IF(INDIRECT(ADDRESS(($AN1031-1)*3+$AO1031+5,$AP1031+7))="",0,INDIRECT(ADDRESS(($AN1031-1)*3+$AO1031+5,$AP1031+7))),IF(INDIRECT(ADDRESS(($AN1031-1)*3+$AO1031+5,$AP1031+7))="",0,IF(COUNTIF(INDIRECT(ADDRESS(($AN1031-1)*36+($AO1031-1)*12+6,COLUMN())):INDIRECT(ADDRESS(($AN1031-1)*36+($AO1031-1)*12+$AP1031+4,COLUMN())),INDIRECT(ADDRESS(($AN1031-1)*3+$AO1031+5,$AP1031+7)))&gt;=1,0,INDIRECT(ADDRESS(($AN1031-1)*3+$AO1031+5,$AP1031+7)))))</f>
        <v>0</v>
      </c>
      <c r="AR1031" s="4">
        <f ca="1">COUNTIF(INDIRECT("H"&amp;(ROW()+12*(($AN1031-1)*3+$AO1031)-ROW())/12+5):INDIRECT("S"&amp;(ROW()+12*(($AN1031-1)*3+$AO1031)-ROW())/12+5),AQ1031)</f>
        <v>0</v>
      </c>
      <c r="AS1031" s="6">
        <f ca="1">IF($AP1031=1,IF(INDIRECT(ADDRESS(($AN1031-1)*3+$AO1031+5,$AP1031+20))="",0,INDIRECT(ADDRESS(($AN1031-1)*3+$AO1031+5,$AP1031+20))),IF(INDIRECT(ADDRESS(($AN1031-1)*3+$AO1031+5,$AP1031+20))="",0,IF(COUNTIF(INDIRECT(ADDRESS(($AN1031-1)*36+($AO1031-1)*12+6,COLUMN())):INDIRECT(ADDRESS(($AN1031-1)*36+($AO1031-1)*12+$AP1031+4,COLUMN())),INDIRECT(ADDRESS(($AN1031-1)*3+$AO1031+5,$AP1031+20)))&gt;=1,0,INDIRECT(ADDRESS(($AN1031-1)*3+$AO1031+5,$AP1031+20)))))</f>
        <v>0</v>
      </c>
      <c r="AT1031" s="4">
        <f ca="1">COUNTIF(INDIRECT("U"&amp;(ROW()+12*(($AN1031-1)*3+$AO1031)-ROW())/12+5):INDIRECT("AF"&amp;(ROW()+12*(($AN1031-1)*3+$AO1031)-ROW())/12+5),AS1031)</f>
        <v>0</v>
      </c>
      <c r="AU1031" s="4">
        <f ca="1">IF(AND(AQ1031+AS1031&gt;0,AR1031+AT1031&gt;0),COUNTIF(AU$6:AU1030,"&gt;0")+1,0)</f>
        <v>0</v>
      </c>
    </row>
    <row r="1032" spans="40:47">
      <c r="AN1032" s="4">
        <v>29</v>
      </c>
      <c r="AO1032" s="4">
        <v>2</v>
      </c>
      <c r="AP1032" s="4">
        <v>7</v>
      </c>
      <c r="AQ1032" s="6">
        <f ca="1">IF($AP1032=1,IF(INDIRECT(ADDRESS(($AN1032-1)*3+$AO1032+5,$AP1032+7))="",0,INDIRECT(ADDRESS(($AN1032-1)*3+$AO1032+5,$AP1032+7))),IF(INDIRECT(ADDRESS(($AN1032-1)*3+$AO1032+5,$AP1032+7))="",0,IF(COUNTIF(INDIRECT(ADDRESS(($AN1032-1)*36+($AO1032-1)*12+6,COLUMN())):INDIRECT(ADDRESS(($AN1032-1)*36+($AO1032-1)*12+$AP1032+4,COLUMN())),INDIRECT(ADDRESS(($AN1032-1)*3+$AO1032+5,$AP1032+7)))&gt;=1,0,INDIRECT(ADDRESS(($AN1032-1)*3+$AO1032+5,$AP1032+7)))))</f>
        <v>0</v>
      </c>
      <c r="AR1032" s="4">
        <f ca="1">COUNTIF(INDIRECT("H"&amp;(ROW()+12*(($AN1032-1)*3+$AO1032)-ROW())/12+5):INDIRECT("S"&amp;(ROW()+12*(($AN1032-1)*3+$AO1032)-ROW())/12+5),AQ1032)</f>
        <v>0</v>
      </c>
      <c r="AS1032" s="6">
        <f ca="1">IF($AP1032=1,IF(INDIRECT(ADDRESS(($AN1032-1)*3+$AO1032+5,$AP1032+20))="",0,INDIRECT(ADDRESS(($AN1032-1)*3+$AO1032+5,$AP1032+20))),IF(INDIRECT(ADDRESS(($AN1032-1)*3+$AO1032+5,$AP1032+20))="",0,IF(COUNTIF(INDIRECT(ADDRESS(($AN1032-1)*36+($AO1032-1)*12+6,COLUMN())):INDIRECT(ADDRESS(($AN1032-1)*36+($AO1032-1)*12+$AP1032+4,COLUMN())),INDIRECT(ADDRESS(($AN1032-1)*3+$AO1032+5,$AP1032+20)))&gt;=1,0,INDIRECT(ADDRESS(($AN1032-1)*3+$AO1032+5,$AP1032+20)))))</f>
        <v>0</v>
      </c>
      <c r="AT1032" s="4">
        <f ca="1">COUNTIF(INDIRECT("U"&amp;(ROW()+12*(($AN1032-1)*3+$AO1032)-ROW())/12+5):INDIRECT("AF"&amp;(ROW()+12*(($AN1032-1)*3+$AO1032)-ROW())/12+5),AS1032)</f>
        <v>0</v>
      </c>
      <c r="AU1032" s="4">
        <f ca="1">IF(AND(AQ1032+AS1032&gt;0,AR1032+AT1032&gt;0),COUNTIF(AU$6:AU1031,"&gt;0")+1,0)</f>
        <v>0</v>
      </c>
    </row>
    <row r="1033" spans="40:47">
      <c r="AN1033" s="4">
        <v>29</v>
      </c>
      <c r="AO1033" s="4">
        <v>2</v>
      </c>
      <c r="AP1033" s="4">
        <v>8</v>
      </c>
      <c r="AQ1033" s="6">
        <f ca="1">IF($AP1033=1,IF(INDIRECT(ADDRESS(($AN1033-1)*3+$AO1033+5,$AP1033+7))="",0,INDIRECT(ADDRESS(($AN1033-1)*3+$AO1033+5,$AP1033+7))),IF(INDIRECT(ADDRESS(($AN1033-1)*3+$AO1033+5,$AP1033+7))="",0,IF(COUNTIF(INDIRECT(ADDRESS(($AN1033-1)*36+($AO1033-1)*12+6,COLUMN())):INDIRECT(ADDRESS(($AN1033-1)*36+($AO1033-1)*12+$AP1033+4,COLUMN())),INDIRECT(ADDRESS(($AN1033-1)*3+$AO1033+5,$AP1033+7)))&gt;=1,0,INDIRECT(ADDRESS(($AN1033-1)*3+$AO1033+5,$AP1033+7)))))</f>
        <v>0</v>
      </c>
      <c r="AR1033" s="4">
        <f ca="1">COUNTIF(INDIRECT("H"&amp;(ROW()+12*(($AN1033-1)*3+$AO1033)-ROW())/12+5):INDIRECT("S"&amp;(ROW()+12*(($AN1033-1)*3+$AO1033)-ROW())/12+5),AQ1033)</f>
        <v>0</v>
      </c>
      <c r="AS1033" s="6">
        <f ca="1">IF($AP1033=1,IF(INDIRECT(ADDRESS(($AN1033-1)*3+$AO1033+5,$AP1033+20))="",0,INDIRECT(ADDRESS(($AN1033-1)*3+$AO1033+5,$AP1033+20))),IF(INDIRECT(ADDRESS(($AN1033-1)*3+$AO1033+5,$AP1033+20))="",0,IF(COUNTIF(INDIRECT(ADDRESS(($AN1033-1)*36+($AO1033-1)*12+6,COLUMN())):INDIRECT(ADDRESS(($AN1033-1)*36+($AO1033-1)*12+$AP1033+4,COLUMN())),INDIRECT(ADDRESS(($AN1033-1)*3+$AO1033+5,$AP1033+20)))&gt;=1,0,INDIRECT(ADDRESS(($AN1033-1)*3+$AO1033+5,$AP1033+20)))))</f>
        <v>0</v>
      </c>
      <c r="AT1033" s="4">
        <f ca="1">COUNTIF(INDIRECT("U"&amp;(ROW()+12*(($AN1033-1)*3+$AO1033)-ROW())/12+5):INDIRECT("AF"&amp;(ROW()+12*(($AN1033-1)*3+$AO1033)-ROW())/12+5),AS1033)</f>
        <v>0</v>
      </c>
      <c r="AU1033" s="4">
        <f ca="1">IF(AND(AQ1033+AS1033&gt;0,AR1033+AT1033&gt;0),COUNTIF(AU$6:AU1032,"&gt;0")+1,0)</f>
        <v>0</v>
      </c>
    </row>
    <row r="1034" spans="40:47">
      <c r="AN1034" s="4">
        <v>29</v>
      </c>
      <c r="AO1034" s="4">
        <v>2</v>
      </c>
      <c r="AP1034" s="4">
        <v>9</v>
      </c>
      <c r="AQ1034" s="6">
        <f ca="1">IF($AP1034=1,IF(INDIRECT(ADDRESS(($AN1034-1)*3+$AO1034+5,$AP1034+7))="",0,INDIRECT(ADDRESS(($AN1034-1)*3+$AO1034+5,$AP1034+7))),IF(INDIRECT(ADDRESS(($AN1034-1)*3+$AO1034+5,$AP1034+7))="",0,IF(COUNTIF(INDIRECT(ADDRESS(($AN1034-1)*36+($AO1034-1)*12+6,COLUMN())):INDIRECT(ADDRESS(($AN1034-1)*36+($AO1034-1)*12+$AP1034+4,COLUMN())),INDIRECT(ADDRESS(($AN1034-1)*3+$AO1034+5,$AP1034+7)))&gt;=1,0,INDIRECT(ADDRESS(($AN1034-1)*3+$AO1034+5,$AP1034+7)))))</f>
        <v>0</v>
      </c>
      <c r="AR1034" s="4">
        <f ca="1">COUNTIF(INDIRECT("H"&amp;(ROW()+12*(($AN1034-1)*3+$AO1034)-ROW())/12+5):INDIRECT("S"&amp;(ROW()+12*(($AN1034-1)*3+$AO1034)-ROW())/12+5),AQ1034)</f>
        <v>0</v>
      </c>
      <c r="AS1034" s="6">
        <f ca="1">IF($AP1034=1,IF(INDIRECT(ADDRESS(($AN1034-1)*3+$AO1034+5,$AP1034+20))="",0,INDIRECT(ADDRESS(($AN1034-1)*3+$AO1034+5,$AP1034+20))),IF(INDIRECT(ADDRESS(($AN1034-1)*3+$AO1034+5,$AP1034+20))="",0,IF(COUNTIF(INDIRECT(ADDRESS(($AN1034-1)*36+($AO1034-1)*12+6,COLUMN())):INDIRECT(ADDRESS(($AN1034-1)*36+($AO1034-1)*12+$AP1034+4,COLUMN())),INDIRECT(ADDRESS(($AN1034-1)*3+$AO1034+5,$AP1034+20)))&gt;=1,0,INDIRECT(ADDRESS(($AN1034-1)*3+$AO1034+5,$AP1034+20)))))</f>
        <v>0</v>
      </c>
      <c r="AT1034" s="4">
        <f ca="1">COUNTIF(INDIRECT("U"&amp;(ROW()+12*(($AN1034-1)*3+$AO1034)-ROW())/12+5):INDIRECT("AF"&amp;(ROW()+12*(($AN1034-1)*3+$AO1034)-ROW())/12+5),AS1034)</f>
        <v>0</v>
      </c>
      <c r="AU1034" s="4">
        <f ca="1">IF(AND(AQ1034+AS1034&gt;0,AR1034+AT1034&gt;0),COUNTIF(AU$6:AU1033,"&gt;0")+1,0)</f>
        <v>0</v>
      </c>
    </row>
    <row r="1035" spans="40:47">
      <c r="AN1035" s="4">
        <v>29</v>
      </c>
      <c r="AO1035" s="4">
        <v>2</v>
      </c>
      <c r="AP1035" s="4">
        <v>10</v>
      </c>
      <c r="AQ1035" s="6">
        <f ca="1">IF($AP1035=1,IF(INDIRECT(ADDRESS(($AN1035-1)*3+$AO1035+5,$AP1035+7))="",0,INDIRECT(ADDRESS(($AN1035-1)*3+$AO1035+5,$AP1035+7))),IF(INDIRECT(ADDRESS(($AN1035-1)*3+$AO1035+5,$AP1035+7))="",0,IF(COUNTIF(INDIRECT(ADDRESS(($AN1035-1)*36+($AO1035-1)*12+6,COLUMN())):INDIRECT(ADDRESS(($AN1035-1)*36+($AO1035-1)*12+$AP1035+4,COLUMN())),INDIRECT(ADDRESS(($AN1035-1)*3+$AO1035+5,$AP1035+7)))&gt;=1,0,INDIRECT(ADDRESS(($AN1035-1)*3+$AO1035+5,$AP1035+7)))))</f>
        <v>0</v>
      </c>
      <c r="AR1035" s="4">
        <f ca="1">COUNTIF(INDIRECT("H"&amp;(ROW()+12*(($AN1035-1)*3+$AO1035)-ROW())/12+5):INDIRECT("S"&amp;(ROW()+12*(($AN1035-1)*3+$AO1035)-ROW())/12+5),AQ1035)</f>
        <v>0</v>
      </c>
      <c r="AS1035" s="6">
        <f ca="1">IF($AP1035=1,IF(INDIRECT(ADDRESS(($AN1035-1)*3+$AO1035+5,$AP1035+20))="",0,INDIRECT(ADDRESS(($AN1035-1)*3+$AO1035+5,$AP1035+20))),IF(INDIRECT(ADDRESS(($AN1035-1)*3+$AO1035+5,$AP1035+20))="",0,IF(COUNTIF(INDIRECT(ADDRESS(($AN1035-1)*36+($AO1035-1)*12+6,COLUMN())):INDIRECT(ADDRESS(($AN1035-1)*36+($AO1035-1)*12+$AP1035+4,COLUMN())),INDIRECT(ADDRESS(($AN1035-1)*3+$AO1035+5,$AP1035+20)))&gt;=1,0,INDIRECT(ADDRESS(($AN1035-1)*3+$AO1035+5,$AP1035+20)))))</f>
        <v>0</v>
      </c>
      <c r="AT1035" s="4">
        <f ca="1">COUNTIF(INDIRECT("U"&amp;(ROW()+12*(($AN1035-1)*3+$AO1035)-ROW())/12+5):INDIRECT("AF"&amp;(ROW()+12*(($AN1035-1)*3+$AO1035)-ROW())/12+5),AS1035)</f>
        <v>0</v>
      </c>
      <c r="AU1035" s="4">
        <f ca="1">IF(AND(AQ1035+AS1035&gt;0,AR1035+AT1035&gt;0),COUNTIF(AU$6:AU1034,"&gt;0")+1,0)</f>
        <v>0</v>
      </c>
    </row>
    <row r="1036" spans="40:47">
      <c r="AN1036" s="4">
        <v>29</v>
      </c>
      <c r="AO1036" s="4">
        <v>2</v>
      </c>
      <c r="AP1036" s="4">
        <v>11</v>
      </c>
      <c r="AQ1036" s="6">
        <f ca="1">IF($AP1036=1,IF(INDIRECT(ADDRESS(($AN1036-1)*3+$AO1036+5,$AP1036+7))="",0,INDIRECT(ADDRESS(($AN1036-1)*3+$AO1036+5,$AP1036+7))),IF(INDIRECT(ADDRESS(($AN1036-1)*3+$AO1036+5,$AP1036+7))="",0,IF(COUNTIF(INDIRECT(ADDRESS(($AN1036-1)*36+($AO1036-1)*12+6,COLUMN())):INDIRECT(ADDRESS(($AN1036-1)*36+($AO1036-1)*12+$AP1036+4,COLUMN())),INDIRECT(ADDRESS(($AN1036-1)*3+$AO1036+5,$AP1036+7)))&gt;=1,0,INDIRECT(ADDRESS(($AN1036-1)*3+$AO1036+5,$AP1036+7)))))</f>
        <v>0</v>
      </c>
      <c r="AR1036" s="4">
        <f ca="1">COUNTIF(INDIRECT("H"&amp;(ROW()+12*(($AN1036-1)*3+$AO1036)-ROW())/12+5):INDIRECT("S"&amp;(ROW()+12*(($AN1036-1)*3+$AO1036)-ROW())/12+5),AQ1036)</f>
        <v>0</v>
      </c>
      <c r="AS1036" s="6">
        <f ca="1">IF($AP1036=1,IF(INDIRECT(ADDRESS(($AN1036-1)*3+$AO1036+5,$AP1036+20))="",0,INDIRECT(ADDRESS(($AN1036-1)*3+$AO1036+5,$AP1036+20))),IF(INDIRECT(ADDRESS(($AN1036-1)*3+$AO1036+5,$AP1036+20))="",0,IF(COUNTIF(INDIRECT(ADDRESS(($AN1036-1)*36+($AO1036-1)*12+6,COLUMN())):INDIRECT(ADDRESS(($AN1036-1)*36+($AO1036-1)*12+$AP1036+4,COLUMN())),INDIRECT(ADDRESS(($AN1036-1)*3+$AO1036+5,$AP1036+20)))&gt;=1,0,INDIRECT(ADDRESS(($AN1036-1)*3+$AO1036+5,$AP1036+20)))))</f>
        <v>0</v>
      </c>
      <c r="AT1036" s="4">
        <f ca="1">COUNTIF(INDIRECT("U"&amp;(ROW()+12*(($AN1036-1)*3+$AO1036)-ROW())/12+5):INDIRECT("AF"&amp;(ROW()+12*(($AN1036-1)*3+$AO1036)-ROW())/12+5),AS1036)</f>
        <v>0</v>
      </c>
      <c r="AU1036" s="4">
        <f ca="1">IF(AND(AQ1036+AS1036&gt;0,AR1036+AT1036&gt;0),COUNTIF(AU$6:AU1035,"&gt;0")+1,0)</f>
        <v>0</v>
      </c>
    </row>
    <row r="1037" spans="40:47">
      <c r="AN1037" s="4">
        <v>29</v>
      </c>
      <c r="AO1037" s="4">
        <v>2</v>
      </c>
      <c r="AP1037" s="4">
        <v>12</v>
      </c>
      <c r="AQ1037" s="6">
        <f ca="1">IF($AP1037=1,IF(INDIRECT(ADDRESS(($AN1037-1)*3+$AO1037+5,$AP1037+7))="",0,INDIRECT(ADDRESS(($AN1037-1)*3+$AO1037+5,$AP1037+7))),IF(INDIRECT(ADDRESS(($AN1037-1)*3+$AO1037+5,$AP1037+7))="",0,IF(COUNTIF(INDIRECT(ADDRESS(($AN1037-1)*36+($AO1037-1)*12+6,COLUMN())):INDIRECT(ADDRESS(($AN1037-1)*36+($AO1037-1)*12+$AP1037+4,COLUMN())),INDIRECT(ADDRESS(($AN1037-1)*3+$AO1037+5,$AP1037+7)))&gt;=1,0,INDIRECT(ADDRESS(($AN1037-1)*3+$AO1037+5,$AP1037+7)))))</f>
        <v>0</v>
      </c>
      <c r="AR1037" s="4">
        <f ca="1">COUNTIF(INDIRECT("H"&amp;(ROW()+12*(($AN1037-1)*3+$AO1037)-ROW())/12+5):INDIRECT("S"&amp;(ROW()+12*(($AN1037-1)*3+$AO1037)-ROW())/12+5),AQ1037)</f>
        <v>0</v>
      </c>
      <c r="AS1037" s="6">
        <f ca="1">IF($AP1037=1,IF(INDIRECT(ADDRESS(($AN1037-1)*3+$AO1037+5,$AP1037+20))="",0,INDIRECT(ADDRESS(($AN1037-1)*3+$AO1037+5,$AP1037+20))),IF(INDIRECT(ADDRESS(($AN1037-1)*3+$AO1037+5,$AP1037+20))="",0,IF(COUNTIF(INDIRECT(ADDRESS(($AN1037-1)*36+($AO1037-1)*12+6,COLUMN())):INDIRECT(ADDRESS(($AN1037-1)*36+($AO1037-1)*12+$AP1037+4,COLUMN())),INDIRECT(ADDRESS(($AN1037-1)*3+$AO1037+5,$AP1037+20)))&gt;=1,0,INDIRECT(ADDRESS(($AN1037-1)*3+$AO1037+5,$AP1037+20)))))</f>
        <v>0</v>
      </c>
      <c r="AT1037" s="4">
        <f ca="1">COUNTIF(INDIRECT("U"&amp;(ROW()+12*(($AN1037-1)*3+$AO1037)-ROW())/12+5):INDIRECT("AF"&amp;(ROW()+12*(($AN1037-1)*3+$AO1037)-ROW())/12+5),AS1037)</f>
        <v>0</v>
      </c>
      <c r="AU1037" s="4">
        <f ca="1">IF(AND(AQ1037+AS1037&gt;0,AR1037+AT1037&gt;0),COUNTIF(AU$6:AU1036,"&gt;0")+1,0)</f>
        <v>0</v>
      </c>
    </row>
    <row r="1038" spans="40:47">
      <c r="AN1038" s="4">
        <v>29</v>
      </c>
      <c r="AO1038" s="4">
        <v>3</v>
      </c>
      <c r="AP1038" s="4">
        <v>1</v>
      </c>
      <c r="AQ1038" s="6">
        <f ca="1">IF($AP1038=1,IF(INDIRECT(ADDRESS(($AN1038-1)*3+$AO1038+5,$AP1038+7))="",0,INDIRECT(ADDRESS(($AN1038-1)*3+$AO1038+5,$AP1038+7))),IF(INDIRECT(ADDRESS(($AN1038-1)*3+$AO1038+5,$AP1038+7))="",0,IF(COUNTIF(INDIRECT(ADDRESS(($AN1038-1)*36+($AO1038-1)*12+6,COLUMN())):INDIRECT(ADDRESS(($AN1038-1)*36+($AO1038-1)*12+$AP1038+4,COLUMN())),INDIRECT(ADDRESS(($AN1038-1)*3+$AO1038+5,$AP1038+7)))&gt;=1,0,INDIRECT(ADDRESS(($AN1038-1)*3+$AO1038+5,$AP1038+7)))))</f>
        <v>0</v>
      </c>
      <c r="AR1038" s="4">
        <f ca="1">COUNTIF(INDIRECT("H"&amp;(ROW()+12*(($AN1038-1)*3+$AO1038)-ROW())/12+5):INDIRECT("S"&amp;(ROW()+12*(($AN1038-1)*3+$AO1038)-ROW())/12+5),AQ1038)</f>
        <v>0</v>
      </c>
      <c r="AS1038" s="6">
        <f ca="1">IF($AP1038=1,IF(INDIRECT(ADDRESS(($AN1038-1)*3+$AO1038+5,$AP1038+20))="",0,INDIRECT(ADDRESS(($AN1038-1)*3+$AO1038+5,$AP1038+20))),IF(INDIRECT(ADDRESS(($AN1038-1)*3+$AO1038+5,$AP1038+20))="",0,IF(COUNTIF(INDIRECT(ADDRESS(($AN1038-1)*36+($AO1038-1)*12+6,COLUMN())):INDIRECT(ADDRESS(($AN1038-1)*36+($AO1038-1)*12+$AP1038+4,COLUMN())),INDIRECT(ADDRESS(($AN1038-1)*3+$AO1038+5,$AP1038+20)))&gt;=1,0,INDIRECT(ADDRESS(($AN1038-1)*3+$AO1038+5,$AP1038+20)))))</f>
        <v>0</v>
      </c>
      <c r="AT1038" s="4">
        <f ca="1">COUNTIF(INDIRECT("U"&amp;(ROW()+12*(($AN1038-1)*3+$AO1038)-ROW())/12+5):INDIRECT("AF"&amp;(ROW()+12*(($AN1038-1)*3+$AO1038)-ROW())/12+5),AS1038)</f>
        <v>0</v>
      </c>
      <c r="AU1038" s="4">
        <f ca="1">IF(AND(AQ1038+AS1038&gt;0,AR1038+AT1038&gt;0),COUNTIF(AU$6:AU1037,"&gt;0")+1,0)</f>
        <v>0</v>
      </c>
    </row>
    <row r="1039" spans="40:47">
      <c r="AN1039" s="4">
        <v>29</v>
      </c>
      <c r="AO1039" s="4">
        <v>3</v>
      </c>
      <c r="AP1039" s="4">
        <v>2</v>
      </c>
      <c r="AQ1039" s="6">
        <f ca="1">IF($AP1039=1,IF(INDIRECT(ADDRESS(($AN1039-1)*3+$AO1039+5,$AP1039+7))="",0,INDIRECT(ADDRESS(($AN1039-1)*3+$AO1039+5,$AP1039+7))),IF(INDIRECT(ADDRESS(($AN1039-1)*3+$AO1039+5,$AP1039+7))="",0,IF(COUNTIF(INDIRECT(ADDRESS(($AN1039-1)*36+($AO1039-1)*12+6,COLUMN())):INDIRECT(ADDRESS(($AN1039-1)*36+($AO1039-1)*12+$AP1039+4,COLUMN())),INDIRECT(ADDRESS(($AN1039-1)*3+$AO1039+5,$AP1039+7)))&gt;=1,0,INDIRECT(ADDRESS(($AN1039-1)*3+$AO1039+5,$AP1039+7)))))</f>
        <v>0</v>
      </c>
      <c r="AR1039" s="4">
        <f ca="1">COUNTIF(INDIRECT("H"&amp;(ROW()+12*(($AN1039-1)*3+$AO1039)-ROW())/12+5):INDIRECT("S"&amp;(ROW()+12*(($AN1039-1)*3+$AO1039)-ROW())/12+5),AQ1039)</f>
        <v>0</v>
      </c>
      <c r="AS1039" s="6">
        <f ca="1">IF($AP1039=1,IF(INDIRECT(ADDRESS(($AN1039-1)*3+$AO1039+5,$AP1039+20))="",0,INDIRECT(ADDRESS(($AN1039-1)*3+$AO1039+5,$AP1039+20))),IF(INDIRECT(ADDRESS(($AN1039-1)*3+$AO1039+5,$AP1039+20))="",0,IF(COUNTIF(INDIRECT(ADDRESS(($AN1039-1)*36+($AO1039-1)*12+6,COLUMN())):INDIRECT(ADDRESS(($AN1039-1)*36+($AO1039-1)*12+$AP1039+4,COLUMN())),INDIRECT(ADDRESS(($AN1039-1)*3+$AO1039+5,$AP1039+20)))&gt;=1,0,INDIRECT(ADDRESS(($AN1039-1)*3+$AO1039+5,$AP1039+20)))))</f>
        <v>0</v>
      </c>
      <c r="AT1039" s="4">
        <f ca="1">COUNTIF(INDIRECT("U"&amp;(ROW()+12*(($AN1039-1)*3+$AO1039)-ROW())/12+5):INDIRECT("AF"&amp;(ROW()+12*(($AN1039-1)*3+$AO1039)-ROW())/12+5),AS1039)</f>
        <v>0</v>
      </c>
      <c r="AU1039" s="4">
        <f ca="1">IF(AND(AQ1039+AS1039&gt;0,AR1039+AT1039&gt;0),COUNTIF(AU$6:AU1038,"&gt;0")+1,0)</f>
        <v>0</v>
      </c>
    </row>
    <row r="1040" spans="40:47">
      <c r="AN1040" s="4">
        <v>29</v>
      </c>
      <c r="AO1040" s="4">
        <v>3</v>
      </c>
      <c r="AP1040" s="4">
        <v>3</v>
      </c>
      <c r="AQ1040" s="6">
        <f ca="1">IF($AP1040=1,IF(INDIRECT(ADDRESS(($AN1040-1)*3+$AO1040+5,$AP1040+7))="",0,INDIRECT(ADDRESS(($AN1040-1)*3+$AO1040+5,$AP1040+7))),IF(INDIRECT(ADDRESS(($AN1040-1)*3+$AO1040+5,$AP1040+7))="",0,IF(COUNTIF(INDIRECT(ADDRESS(($AN1040-1)*36+($AO1040-1)*12+6,COLUMN())):INDIRECT(ADDRESS(($AN1040-1)*36+($AO1040-1)*12+$AP1040+4,COLUMN())),INDIRECT(ADDRESS(($AN1040-1)*3+$AO1040+5,$AP1040+7)))&gt;=1,0,INDIRECT(ADDRESS(($AN1040-1)*3+$AO1040+5,$AP1040+7)))))</f>
        <v>0</v>
      </c>
      <c r="AR1040" s="4">
        <f ca="1">COUNTIF(INDIRECT("H"&amp;(ROW()+12*(($AN1040-1)*3+$AO1040)-ROW())/12+5):INDIRECT("S"&amp;(ROW()+12*(($AN1040-1)*3+$AO1040)-ROW())/12+5),AQ1040)</f>
        <v>0</v>
      </c>
      <c r="AS1040" s="6">
        <f ca="1">IF($AP1040=1,IF(INDIRECT(ADDRESS(($AN1040-1)*3+$AO1040+5,$AP1040+20))="",0,INDIRECT(ADDRESS(($AN1040-1)*3+$AO1040+5,$AP1040+20))),IF(INDIRECT(ADDRESS(($AN1040-1)*3+$AO1040+5,$AP1040+20))="",0,IF(COUNTIF(INDIRECT(ADDRESS(($AN1040-1)*36+($AO1040-1)*12+6,COLUMN())):INDIRECT(ADDRESS(($AN1040-1)*36+($AO1040-1)*12+$AP1040+4,COLUMN())),INDIRECT(ADDRESS(($AN1040-1)*3+$AO1040+5,$AP1040+20)))&gt;=1,0,INDIRECT(ADDRESS(($AN1040-1)*3+$AO1040+5,$AP1040+20)))))</f>
        <v>0</v>
      </c>
      <c r="AT1040" s="4">
        <f ca="1">COUNTIF(INDIRECT("U"&amp;(ROW()+12*(($AN1040-1)*3+$AO1040)-ROW())/12+5):INDIRECT("AF"&amp;(ROW()+12*(($AN1040-1)*3+$AO1040)-ROW())/12+5),AS1040)</f>
        <v>0</v>
      </c>
      <c r="AU1040" s="4">
        <f ca="1">IF(AND(AQ1040+AS1040&gt;0,AR1040+AT1040&gt;0),COUNTIF(AU$6:AU1039,"&gt;0")+1,0)</f>
        <v>0</v>
      </c>
    </row>
    <row r="1041" spans="40:47">
      <c r="AN1041" s="4">
        <v>29</v>
      </c>
      <c r="AO1041" s="4">
        <v>3</v>
      </c>
      <c r="AP1041" s="4">
        <v>4</v>
      </c>
      <c r="AQ1041" s="6">
        <f ca="1">IF($AP1041=1,IF(INDIRECT(ADDRESS(($AN1041-1)*3+$AO1041+5,$AP1041+7))="",0,INDIRECT(ADDRESS(($AN1041-1)*3+$AO1041+5,$AP1041+7))),IF(INDIRECT(ADDRESS(($AN1041-1)*3+$AO1041+5,$AP1041+7))="",0,IF(COUNTIF(INDIRECT(ADDRESS(($AN1041-1)*36+($AO1041-1)*12+6,COLUMN())):INDIRECT(ADDRESS(($AN1041-1)*36+($AO1041-1)*12+$AP1041+4,COLUMN())),INDIRECT(ADDRESS(($AN1041-1)*3+$AO1041+5,$AP1041+7)))&gt;=1,0,INDIRECT(ADDRESS(($AN1041-1)*3+$AO1041+5,$AP1041+7)))))</f>
        <v>0</v>
      </c>
      <c r="AR1041" s="4">
        <f ca="1">COUNTIF(INDIRECT("H"&amp;(ROW()+12*(($AN1041-1)*3+$AO1041)-ROW())/12+5):INDIRECT("S"&amp;(ROW()+12*(($AN1041-1)*3+$AO1041)-ROW())/12+5),AQ1041)</f>
        <v>0</v>
      </c>
      <c r="AS1041" s="6">
        <f ca="1">IF($AP1041=1,IF(INDIRECT(ADDRESS(($AN1041-1)*3+$AO1041+5,$AP1041+20))="",0,INDIRECT(ADDRESS(($AN1041-1)*3+$AO1041+5,$AP1041+20))),IF(INDIRECT(ADDRESS(($AN1041-1)*3+$AO1041+5,$AP1041+20))="",0,IF(COUNTIF(INDIRECT(ADDRESS(($AN1041-1)*36+($AO1041-1)*12+6,COLUMN())):INDIRECT(ADDRESS(($AN1041-1)*36+($AO1041-1)*12+$AP1041+4,COLUMN())),INDIRECT(ADDRESS(($AN1041-1)*3+$AO1041+5,$AP1041+20)))&gt;=1,0,INDIRECT(ADDRESS(($AN1041-1)*3+$AO1041+5,$AP1041+20)))))</f>
        <v>0</v>
      </c>
      <c r="AT1041" s="4">
        <f ca="1">COUNTIF(INDIRECT("U"&amp;(ROW()+12*(($AN1041-1)*3+$AO1041)-ROW())/12+5):INDIRECT("AF"&amp;(ROW()+12*(($AN1041-1)*3+$AO1041)-ROW())/12+5),AS1041)</f>
        <v>0</v>
      </c>
      <c r="AU1041" s="4">
        <f ca="1">IF(AND(AQ1041+AS1041&gt;0,AR1041+AT1041&gt;0),COUNTIF(AU$6:AU1040,"&gt;0")+1,0)</f>
        <v>0</v>
      </c>
    </row>
    <row r="1042" spans="40:47">
      <c r="AN1042" s="4">
        <v>29</v>
      </c>
      <c r="AO1042" s="4">
        <v>3</v>
      </c>
      <c r="AP1042" s="4">
        <v>5</v>
      </c>
      <c r="AQ1042" s="6">
        <f ca="1">IF($AP1042=1,IF(INDIRECT(ADDRESS(($AN1042-1)*3+$AO1042+5,$AP1042+7))="",0,INDIRECT(ADDRESS(($AN1042-1)*3+$AO1042+5,$AP1042+7))),IF(INDIRECT(ADDRESS(($AN1042-1)*3+$AO1042+5,$AP1042+7))="",0,IF(COUNTIF(INDIRECT(ADDRESS(($AN1042-1)*36+($AO1042-1)*12+6,COLUMN())):INDIRECT(ADDRESS(($AN1042-1)*36+($AO1042-1)*12+$AP1042+4,COLUMN())),INDIRECT(ADDRESS(($AN1042-1)*3+$AO1042+5,$AP1042+7)))&gt;=1,0,INDIRECT(ADDRESS(($AN1042-1)*3+$AO1042+5,$AP1042+7)))))</f>
        <v>0</v>
      </c>
      <c r="AR1042" s="4">
        <f ca="1">COUNTIF(INDIRECT("H"&amp;(ROW()+12*(($AN1042-1)*3+$AO1042)-ROW())/12+5):INDIRECT("S"&amp;(ROW()+12*(($AN1042-1)*3+$AO1042)-ROW())/12+5),AQ1042)</f>
        <v>0</v>
      </c>
      <c r="AS1042" s="6">
        <f ca="1">IF($AP1042=1,IF(INDIRECT(ADDRESS(($AN1042-1)*3+$AO1042+5,$AP1042+20))="",0,INDIRECT(ADDRESS(($AN1042-1)*3+$AO1042+5,$AP1042+20))),IF(INDIRECT(ADDRESS(($AN1042-1)*3+$AO1042+5,$AP1042+20))="",0,IF(COUNTIF(INDIRECT(ADDRESS(($AN1042-1)*36+($AO1042-1)*12+6,COLUMN())):INDIRECT(ADDRESS(($AN1042-1)*36+($AO1042-1)*12+$AP1042+4,COLUMN())),INDIRECT(ADDRESS(($AN1042-1)*3+$AO1042+5,$AP1042+20)))&gt;=1,0,INDIRECT(ADDRESS(($AN1042-1)*3+$AO1042+5,$AP1042+20)))))</f>
        <v>0</v>
      </c>
      <c r="AT1042" s="4">
        <f ca="1">COUNTIF(INDIRECT("U"&amp;(ROW()+12*(($AN1042-1)*3+$AO1042)-ROW())/12+5):INDIRECT("AF"&amp;(ROW()+12*(($AN1042-1)*3+$AO1042)-ROW())/12+5),AS1042)</f>
        <v>0</v>
      </c>
      <c r="AU1042" s="4">
        <f ca="1">IF(AND(AQ1042+AS1042&gt;0,AR1042+AT1042&gt;0),COUNTIF(AU$6:AU1041,"&gt;0")+1,0)</f>
        <v>0</v>
      </c>
    </row>
    <row r="1043" spans="40:47">
      <c r="AN1043" s="4">
        <v>29</v>
      </c>
      <c r="AO1043" s="4">
        <v>3</v>
      </c>
      <c r="AP1043" s="4">
        <v>6</v>
      </c>
      <c r="AQ1043" s="6">
        <f ca="1">IF($AP1043=1,IF(INDIRECT(ADDRESS(($AN1043-1)*3+$AO1043+5,$AP1043+7))="",0,INDIRECT(ADDRESS(($AN1043-1)*3+$AO1043+5,$AP1043+7))),IF(INDIRECT(ADDRESS(($AN1043-1)*3+$AO1043+5,$AP1043+7))="",0,IF(COUNTIF(INDIRECT(ADDRESS(($AN1043-1)*36+($AO1043-1)*12+6,COLUMN())):INDIRECT(ADDRESS(($AN1043-1)*36+($AO1043-1)*12+$AP1043+4,COLUMN())),INDIRECT(ADDRESS(($AN1043-1)*3+$AO1043+5,$AP1043+7)))&gt;=1,0,INDIRECT(ADDRESS(($AN1043-1)*3+$AO1043+5,$AP1043+7)))))</f>
        <v>0</v>
      </c>
      <c r="AR1043" s="4">
        <f ca="1">COUNTIF(INDIRECT("H"&amp;(ROW()+12*(($AN1043-1)*3+$AO1043)-ROW())/12+5):INDIRECT("S"&amp;(ROW()+12*(($AN1043-1)*3+$AO1043)-ROW())/12+5),AQ1043)</f>
        <v>0</v>
      </c>
      <c r="AS1043" s="6">
        <f ca="1">IF($AP1043=1,IF(INDIRECT(ADDRESS(($AN1043-1)*3+$AO1043+5,$AP1043+20))="",0,INDIRECT(ADDRESS(($AN1043-1)*3+$AO1043+5,$AP1043+20))),IF(INDIRECT(ADDRESS(($AN1043-1)*3+$AO1043+5,$AP1043+20))="",0,IF(COUNTIF(INDIRECT(ADDRESS(($AN1043-1)*36+($AO1043-1)*12+6,COLUMN())):INDIRECT(ADDRESS(($AN1043-1)*36+($AO1043-1)*12+$AP1043+4,COLUMN())),INDIRECT(ADDRESS(($AN1043-1)*3+$AO1043+5,$AP1043+20)))&gt;=1,0,INDIRECT(ADDRESS(($AN1043-1)*3+$AO1043+5,$AP1043+20)))))</f>
        <v>0</v>
      </c>
      <c r="AT1043" s="4">
        <f ca="1">COUNTIF(INDIRECT("U"&amp;(ROW()+12*(($AN1043-1)*3+$AO1043)-ROW())/12+5):INDIRECT("AF"&amp;(ROW()+12*(($AN1043-1)*3+$AO1043)-ROW())/12+5),AS1043)</f>
        <v>0</v>
      </c>
      <c r="AU1043" s="4">
        <f ca="1">IF(AND(AQ1043+AS1043&gt;0,AR1043+AT1043&gt;0),COUNTIF(AU$6:AU1042,"&gt;0")+1,0)</f>
        <v>0</v>
      </c>
    </row>
    <row r="1044" spans="40:47">
      <c r="AN1044" s="4">
        <v>29</v>
      </c>
      <c r="AO1044" s="4">
        <v>3</v>
      </c>
      <c r="AP1044" s="4">
        <v>7</v>
      </c>
      <c r="AQ1044" s="6">
        <f ca="1">IF($AP1044=1,IF(INDIRECT(ADDRESS(($AN1044-1)*3+$AO1044+5,$AP1044+7))="",0,INDIRECT(ADDRESS(($AN1044-1)*3+$AO1044+5,$AP1044+7))),IF(INDIRECT(ADDRESS(($AN1044-1)*3+$AO1044+5,$AP1044+7))="",0,IF(COUNTIF(INDIRECT(ADDRESS(($AN1044-1)*36+($AO1044-1)*12+6,COLUMN())):INDIRECT(ADDRESS(($AN1044-1)*36+($AO1044-1)*12+$AP1044+4,COLUMN())),INDIRECT(ADDRESS(($AN1044-1)*3+$AO1044+5,$AP1044+7)))&gt;=1,0,INDIRECT(ADDRESS(($AN1044-1)*3+$AO1044+5,$AP1044+7)))))</f>
        <v>0</v>
      </c>
      <c r="AR1044" s="4">
        <f ca="1">COUNTIF(INDIRECT("H"&amp;(ROW()+12*(($AN1044-1)*3+$AO1044)-ROW())/12+5):INDIRECT("S"&amp;(ROW()+12*(($AN1044-1)*3+$AO1044)-ROW())/12+5),AQ1044)</f>
        <v>0</v>
      </c>
      <c r="AS1044" s="6">
        <f ca="1">IF($AP1044=1,IF(INDIRECT(ADDRESS(($AN1044-1)*3+$AO1044+5,$AP1044+20))="",0,INDIRECT(ADDRESS(($AN1044-1)*3+$AO1044+5,$AP1044+20))),IF(INDIRECT(ADDRESS(($AN1044-1)*3+$AO1044+5,$AP1044+20))="",0,IF(COUNTIF(INDIRECT(ADDRESS(($AN1044-1)*36+($AO1044-1)*12+6,COLUMN())):INDIRECT(ADDRESS(($AN1044-1)*36+($AO1044-1)*12+$AP1044+4,COLUMN())),INDIRECT(ADDRESS(($AN1044-1)*3+$AO1044+5,$AP1044+20)))&gt;=1,0,INDIRECT(ADDRESS(($AN1044-1)*3+$AO1044+5,$AP1044+20)))))</f>
        <v>0</v>
      </c>
      <c r="AT1044" s="4">
        <f ca="1">COUNTIF(INDIRECT("U"&amp;(ROW()+12*(($AN1044-1)*3+$AO1044)-ROW())/12+5):INDIRECT("AF"&amp;(ROW()+12*(($AN1044-1)*3+$AO1044)-ROW())/12+5),AS1044)</f>
        <v>0</v>
      </c>
      <c r="AU1044" s="4">
        <f ca="1">IF(AND(AQ1044+AS1044&gt;0,AR1044+AT1044&gt;0),COUNTIF(AU$6:AU1043,"&gt;0")+1,0)</f>
        <v>0</v>
      </c>
    </row>
    <row r="1045" spans="40:47">
      <c r="AN1045" s="4">
        <v>29</v>
      </c>
      <c r="AO1045" s="4">
        <v>3</v>
      </c>
      <c r="AP1045" s="4">
        <v>8</v>
      </c>
      <c r="AQ1045" s="6">
        <f ca="1">IF($AP1045=1,IF(INDIRECT(ADDRESS(($AN1045-1)*3+$AO1045+5,$AP1045+7))="",0,INDIRECT(ADDRESS(($AN1045-1)*3+$AO1045+5,$AP1045+7))),IF(INDIRECT(ADDRESS(($AN1045-1)*3+$AO1045+5,$AP1045+7))="",0,IF(COUNTIF(INDIRECT(ADDRESS(($AN1045-1)*36+($AO1045-1)*12+6,COLUMN())):INDIRECT(ADDRESS(($AN1045-1)*36+($AO1045-1)*12+$AP1045+4,COLUMN())),INDIRECT(ADDRESS(($AN1045-1)*3+$AO1045+5,$AP1045+7)))&gt;=1,0,INDIRECT(ADDRESS(($AN1045-1)*3+$AO1045+5,$AP1045+7)))))</f>
        <v>0</v>
      </c>
      <c r="AR1045" s="4">
        <f ca="1">COUNTIF(INDIRECT("H"&amp;(ROW()+12*(($AN1045-1)*3+$AO1045)-ROW())/12+5):INDIRECT("S"&amp;(ROW()+12*(($AN1045-1)*3+$AO1045)-ROW())/12+5),AQ1045)</f>
        <v>0</v>
      </c>
      <c r="AS1045" s="6">
        <f ca="1">IF($AP1045=1,IF(INDIRECT(ADDRESS(($AN1045-1)*3+$AO1045+5,$AP1045+20))="",0,INDIRECT(ADDRESS(($AN1045-1)*3+$AO1045+5,$AP1045+20))),IF(INDIRECT(ADDRESS(($AN1045-1)*3+$AO1045+5,$AP1045+20))="",0,IF(COUNTIF(INDIRECT(ADDRESS(($AN1045-1)*36+($AO1045-1)*12+6,COLUMN())):INDIRECT(ADDRESS(($AN1045-1)*36+($AO1045-1)*12+$AP1045+4,COLUMN())),INDIRECT(ADDRESS(($AN1045-1)*3+$AO1045+5,$AP1045+20)))&gt;=1,0,INDIRECT(ADDRESS(($AN1045-1)*3+$AO1045+5,$AP1045+20)))))</f>
        <v>0</v>
      </c>
      <c r="AT1045" s="4">
        <f ca="1">COUNTIF(INDIRECT("U"&amp;(ROW()+12*(($AN1045-1)*3+$AO1045)-ROW())/12+5):INDIRECT("AF"&amp;(ROW()+12*(($AN1045-1)*3+$AO1045)-ROW())/12+5),AS1045)</f>
        <v>0</v>
      </c>
      <c r="AU1045" s="4">
        <f ca="1">IF(AND(AQ1045+AS1045&gt;0,AR1045+AT1045&gt;0),COUNTIF(AU$6:AU1044,"&gt;0")+1,0)</f>
        <v>0</v>
      </c>
    </row>
    <row r="1046" spans="40:47">
      <c r="AN1046" s="4">
        <v>29</v>
      </c>
      <c r="AO1046" s="4">
        <v>3</v>
      </c>
      <c r="AP1046" s="4">
        <v>9</v>
      </c>
      <c r="AQ1046" s="6">
        <f ca="1">IF($AP1046=1,IF(INDIRECT(ADDRESS(($AN1046-1)*3+$AO1046+5,$AP1046+7))="",0,INDIRECT(ADDRESS(($AN1046-1)*3+$AO1046+5,$AP1046+7))),IF(INDIRECT(ADDRESS(($AN1046-1)*3+$AO1046+5,$AP1046+7))="",0,IF(COUNTIF(INDIRECT(ADDRESS(($AN1046-1)*36+($AO1046-1)*12+6,COLUMN())):INDIRECT(ADDRESS(($AN1046-1)*36+($AO1046-1)*12+$AP1046+4,COLUMN())),INDIRECT(ADDRESS(($AN1046-1)*3+$AO1046+5,$AP1046+7)))&gt;=1,0,INDIRECT(ADDRESS(($AN1046-1)*3+$AO1046+5,$AP1046+7)))))</f>
        <v>0</v>
      </c>
      <c r="AR1046" s="4">
        <f ca="1">COUNTIF(INDIRECT("H"&amp;(ROW()+12*(($AN1046-1)*3+$AO1046)-ROW())/12+5):INDIRECT("S"&amp;(ROW()+12*(($AN1046-1)*3+$AO1046)-ROW())/12+5),AQ1046)</f>
        <v>0</v>
      </c>
      <c r="AS1046" s="6">
        <f ca="1">IF($AP1046=1,IF(INDIRECT(ADDRESS(($AN1046-1)*3+$AO1046+5,$AP1046+20))="",0,INDIRECT(ADDRESS(($AN1046-1)*3+$AO1046+5,$AP1046+20))),IF(INDIRECT(ADDRESS(($AN1046-1)*3+$AO1046+5,$AP1046+20))="",0,IF(COUNTIF(INDIRECT(ADDRESS(($AN1046-1)*36+($AO1046-1)*12+6,COLUMN())):INDIRECT(ADDRESS(($AN1046-1)*36+($AO1046-1)*12+$AP1046+4,COLUMN())),INDIRECT(ADDRESS(($AN1046-1)*3+$AO1046+5,$AP1046+20)))&gt;=1,0,INDIRECT(ADDRESS(($AN1046-1)*3+$AO1046+5,$AP1046+20)))))</f>
        <v>0</v>
      </c>
      <c r="AT1046" s="4">
        <f ca="1">COUNTIF(INDIRECT("U"&amp;(ROW()+12*(($AN1046-1)*3+$AO1046)-ROW())/12+5):INDIRECT("AF"&amp;(ROW()+12*(($AN1046-1)*3+$AO1046)-ROW())/12+5),AS1046)</f>
        <v>0</v>
      </c>
      <c r="AU1046" s="4">
        <f ca="1">IF(AND(AQ1046+AS1046&gt;0,AR1046+AT1046&gt;0),COUNTIF(AU$6:AU1045,"&gt;0")+1,0)</f>
        <v>0</v>
      </c>
    </row>
    <row r="1047" spans="40:47">
      <c r="AN1047" s="4">
        <v>29</v>
      </c>
      <c r="AO1047" s="4">
        <v>3</v>
      </c>
      <c r="AP1047" s="4">
        <v>10</v>
      </c>
      <c r="AQ1047" s="6">
        <f ca="1">IF($AP1047=1,IF(INDIRECT(ADDRESS(($AN1047-1)*3+$AO1047+5,$AP1047+7))="",0,INDIRECT(ADDRESS(($AN1047-1)*3+$AO1047+5,$AP1047+7))),IF(INDIRECT(ADDRESS(($AN1047-1)*3+$AO1047+5,$AP1047+7))="",0,IF(COUNTIF(INDIRECT(ADDRESS(($AN1047-1)*36+($AO1047-1)*12+6,COLUMN())):INDIRECT(ADDRESS(($AN1047-1)*36+($AO1047-1)*12+$AP1047+4,COLUMN())),INDIRECT(ADDRESS(($AN1047-1)*3+$AO1047+5,$AP1047+7)))&gt;=1,0,INDIRECT(ADDRESS(($AN1047-1)*3+$AO1047+5,$AP1047+7)))))</f>
        <v>0</v>
      </c>
      <c r="AR1047" s="4">
        <f ca="1">COUNTIF(INDIRECT("H"&amp;(ROW()+12*(($AN1047-1)*3+$AO1047)-ROW())/12+5):INDIRECT("S"&amp;(ROW()+12*(($AN1047-1)*3+$AO1047)-ROW())/12+5),AQ1047)</f>
        <v>0</v>
      </c>
      <c r="AS1047" s="6">
        <f ca="1">IF($AP1047=1,IF(INDIRECT(ADDRESS(($AN1047-1)*3+$AO1047+5,$AP1047+20))="",0,INDIRECT(ADDRESS(($AN1047-1)*3+$AO1047+5,$AP1047+20))),IF(INDIRECT(ADDRESS(($AN1047-1)*3+$AO1047+5,$AP1047+20))="",0,IF(COUNTIF(INDIRECT(ADDRESS(($AN1047-1)*36+($AO1047-1)*12+6,COLUMN())):INDIRECT(ADDRESS(($AN1047-1)*36+($AO1047-1)*12+$AP1047+4,COLUMN())),INDIRECT(ADDRESS(($AN1047-1)*3+$AO1047+5,$AP1047+20)))&gt;=1,0,INDIRECT(ADDRESS(($AN1047-1)*3+$AO1047+5,$AP1047+20)))))</f>
        <v>0</v>
      </c>
      <c r="AT1047" s="4">
        <f ca="1">COUNTIF(INDIRECT("U"&amp;(ROW()+12*(($AN1047-1)*3+$AO1047)-ROW())/12+5):INDIRECT("AF"&amp;(ROW()+12*(($AN1047-1)*3+$AO1047)-ROW())/12+5),AS1047)</f>
        <v>0</v>
      </c>
      <c r="AU1047" s="4">
        <f ca="1">IF(AND(AQ1047+AS1047&gt;0,AR1047+AT1047&gt;0),COUNTIF(AU$6:AU1046,"&gt;0")+1,0)</f>
        <v>0</v>
      </c>
    </row>
    <row r="1048" spans="40:47">
      <c r="AN1048" s="4">
        <v>29</v>
      </c>
      <c r="AO1048" s="4">
        <v>3</v>
      </c>
      <c r="AP1048" s="4">
        <v>11</v>
      </c>
      <c r="AQ1048" s="6">
        <f ca="1">IF($AP1048=1,IF(INDIRECT(ADDRESS(($AN1048-1)*3+$AO1048+5,$AP1048+7))="",0,INDIRECT(ADDRESS(($AN1048-1)*3+$AO1048+5,$AP1048+7))),IF(INDIRECT(ADDRESS(($AN1048-1)*3+$AO1048+5,$AP1048+7))="",0,IF(COUNTIF(INDIRECT(ADDRESS(($AN1048-1)*36+($AO1048-1)*12+6,COLUMN())):INDIRECT(ADDRESS(($AN1048-1)*36+($AO1048-1)*12+$AP1048+4,COLUMN())),INDIRECT(ADDRESS(($AN1048-1)*3+$AO1048+5,$AP1048+7)))&gt;=1,0,INDIRECT(ADDRESS(($AN1048-1)*3+$AO1048+5,$AP1048+7)))))</f>
        <v>0</v>
      </c>
      <c r="AR1048" s="4">
        <f ca="1">COUNTIF(INDIRECT("H"&amp;(ROW()+12*(($AN1048-1)*3+$AO1048)-ROW())/12+5):INDIRECT("S"&amp;(ROW()+12*(($AN1048-1)*3+$AO1048)-ROW())/12+5),AQ1048)</f>
        <v>0</v>
      </c>
      <c r="AS1048" s="6">
        <f ca="1">IF($AP1048=1,IF(INDIRECT(ADDRESS(($AN1048-1)*3+$AO1048+5,$AP1048+20))="",0,INDIRECT(ADDRESS(($AN1048-1)*3+$AO1048+5,$AP1048+20))),IF(INDIRECT(ADDRESS(($AN1048-1)*3+$AO1048+5,$AP1048+20))="",0,IF(COUNTIF(INDIRECT(ADDRESS(($AN1048-1)*36+($AO1048-1)*12+6,COLUMN())):INDIRECT(ADDRESS(($AN1048-1)*36+($AO1048-1)*12+$AP1048+4,COLUMN())),INDIRECT(ADDRESS(($AN1048-1)*3+$AO1048+5,$AP1048+20)))&gt;=1,0,INDIRECT(ADDRESS(($AN1048-1)*3+$AO1048+5,$AP1048+20)))))</f>
        <v>0</v>
      </c>
      <c r="AT1048" s="4">
        <f ca="1">COUNTIF(INDIRECT("U"&amp;(ROW()+12*(($AN1048-1)*3+$AO1048)-ROW())/12+5):INDIRECT("AF"&amp;(ROW()+12*(($AN1048-1)*3+$AO1048)-ROW())/12+5),AS1048)</f>
        <v>0</v>
      </c>
      <c r="AU1048" s="4">
        <f ca="1">IF(AND(AQ1048+AS1048&gt;0,AR1048+AT1048&gt;0),COUNTIF(AU$6:AU1047,"&gt;0")+1,0)</f>
        <v>0</v>
      </c>
    </row>
    <row r="1049" spans="40:47">
      <c r="AN1049" s="77">
        <v>29</v>
      </c>
      <c r="AO1049" s="77">
        <v>3</v>
      </c>
      <c r="AP1049" s="77">
        <v>12</v>
      </c>
      <c r="AQ1049" s="78">
        <f ca="1">IF($AP1049=1,IF(INDIRECT(ADDRESS(($AN1049-1)*3+$AO1049+5,$AP1049+7))="",0,INDIRECT(ADDRESS(($AN1049-1)*3+$AO1049+5,$AP1049+7))),IF(INDIRECT(ADDRESS(($AN1049-1)*3+$AO1049+5,$AP1049+7))="",0,IF(COUNTIF(INDIRECT(ADDRESS(($AN1049-1)*36+($AO1049-1)*12+6,COLUMN())):INDIRECT(ADDRESS(($AN1049-1)*36+($AO1049-1)*12+$AP1049+4,COLUMN())),INDIRECT(ADDRESS(($AN1049-1)*3+$AO1049+5,$AP1049+7)))&gt;=1,0,INDIRECT(ADDRESS(($AN1049-1)*3+$AO1049+5,$AP1049+7)))))</f>
        <v>0</v>
      </c>
      <c r="AR1049" s="77">
        <f ca="1">COUNTIF(INDIRECT("H"&amp;(ROW()+12*(($AN1049-1)*3+$AO1049)-ROW())/12+5):INDIRECT("S"&amp;(ROW()+12*(($AN1049-1)*3+$AO1049)-ROW())/12+5),AQ1049)</f>
        <v>0</v>
      </c>
      <c r="AS1049" s="78">
        <f ca="1">IF($AP1049=1,IF(INDIRECT(ADDRESS(($AN1049-1)*3+$AO1049+5,$AP1049+20))="",0,INDIRECT(ADDRESS(($AN1049-1)*3+$AO1049+5,$AP1049+20))),IF(INDIRECT(ADDRESS(($AN1049-1)*3+$AO1049+5,$AP1049+20))="",0,IF(COUNTIF(INDIRECT(ADDRESS(($AN1049-1)*36+($AO1049-1)*12+6,COLUMN())):INDIRECT(ADDRESS(($AN1049-1)*36+($AO1049-1)*12+$AP1049+4,COLUMN())),INDIRECT(ADDRESS(($AN1049-1)*3+$AO1049+5,$AP1049+20)))&gt;=1,0,INDIRECT(ADDRESS(($AN1049-1)*3+$AO1049+5,$AP1049+20)))))</f>
        <v>0</v>
      </c>
      <c r="AT1049" s="77">
        <f ca="1">COUNTIF(INDIRECT("U"&amp;(ROW()+12*(($AN1049-1)*3+$AO1049)-ROW())/12+5):INDIRECT("AF"&amp;(ROW()+12*(($AN1049-1)*3+$AO1049)-ROW())/12+5),AS1049)</f>
        <v>0</v>
      </c>
      <c r="AU1049" s="4">
        <f ca="1">IF(AND(AQ1049+AS1049&gt;0,AR1049+AT1049&gt;0),COUNTIF(AU$6:AU1048,"&gt;0")+1,0)</f>
        <v>0</v>
      </c>
    </row>
    <row r="1050" spans="40:47">
      <c r="AN1050" s="4">
        <v>30</v>
      </c>
      <c r="AO1050" s="4">
        <v>1</v>
      </c>
      <c r="AP1050" s="4">
        <v>1</v>
      </c>
      <c r="AQ1050" s="6">
        <f ca="1">IF($AP1050=1,IF(INDIRECT(ADDRESS(($AN1050-1)*3+$AO1050+5,$AP1050+7))="",0,INDIRECT(ADDRESS(($AN1050-1)*3+$AO1050+5,$AP1050+7))),IF(INDIRECT(ADDRESS(($AN1050-1)*3+$AO1050+5,$AP1050+7))="",0,IF(COUNTIF(INDIRECT(ADDRESS(($AN1050-1)*36+($AO1050-1)*12+6,COLUMN())):INDIRECT(ADDRESS(($AN1050-1)*36+($AO1050-1)*12+$AP1050+4,COLUMN())),INDIRECT(ADDRESS(($AN1050-1)*3+$AO1050+5,$AP1050+7)))&gt;=1,0,INDIRECT(ADDRESS(($AN1050-1)*3+$AO1050+5,$AP1050+7)))))</f>
        <v>0</v>
      </c>
      <c r="AR1050" s="4">
        <f ca="1">COUNTIF(INDIRECT("H"&amp;(ROW()+12*(($AN1050-1)*3+$AO1050)-ROW())/12+5):INDIRECT("S"&amp;(ROW()+12*(($AN1050-1)*3+$AO1050)-ROW())/12+5),AQ1050)</f>
        <v>0</v>
      </c>
      <c r="AS1050" s="6">
        <f ca="1">IF($AP1050=1,IF(INDIRECT(ADDRESS(($AN1050-1)*3+$AO1050+5,$AP1050+20))="",0,INDIRECT(ADDRESS(($AN1050-1)*3+$AO1050+5,$AP1050+20))),IF(INDIRECT(ADDRESS(($AN1050-1)*3+$AO1050+5,$AP1050+20))="",0,IF(COUNTIF(INDIRECT(ADDRESS(($AN1050-1)*36+($AO1050-1)*12+6,COLUMN())):INDIRECT(ADDRESS(($AN1050-1)*36+($AO1050-1)*12+$AP1050+4,COLUMN())),INDIRECT(ADDRESS(($AN1050-1)*3+$AO1050+5,$AP1050+20)))&gt;=1,0,INDIRECT(ADDRESS(($AN1050-1)*3+$AO1050+5,$AP1050+20)))))</f>
        <v>0</v>
      </c>
      <c r="AT1050" s="4">
        <f ca="1">COUNTIF(INDIRECT("U"&amp;(ROW()+12*(($AN1050-1)*3+$AO1050)-ROW())/12+5):INDIRECT("AF"&amp;(ROW()+12*(($AN1050-1)*3+$AO1050)-ROW())/12+5),AS1050)</f>
        <v>0</v>
      </c>
      <c r="AU1050" s="4">
        <f ca="1">IF(AND(AQ1050+AS1050&gt;0,AR1050+AT1050&gt;0),COUNTIF(AU$6:AU1049,"&gt;0")+1,0)</f>
        <v>0</v>
      </c>
    </row>
    <row r="1051" spans="40:47">
      <c r="AN1051" s="4">
        <v>30</v>
      </c>
      <c r="AO1051" s="4">
        <v>1</v>
      </c>
      <c r="AP1051" s="4">
        <v>2</v>
      </c>
      <c r="AQ1051" s="6">
        <f ca="1">IF($AP1051=1,IF(INDIRECT(ADDRESS(($AN1051-1)*3+$AO1051+5,$AP1051+7))="",0,INDIRECT(ADDRESS(($AN1051-1)*3+$AO1051+5,$AP1051+7))),IF(INDIRECT(ADDRESS(($AN1051-1)*3+$AO1051+5,$AP1051+7))="",0,IF(COUNTIF(INDIRECT(ADDRESS(($AN1051-1)*36+($AO1051-1)*12+6,COLUMN())):INDIRECT(ADDRESS(($AN1051-1)*36+($AO1051-1)*12+$AP1051+4,COLUMN())),INDIRECT(ADDRESS(($AN1051-1)*3+$AO1051+5,$AP1051+7)))&gt;=1,0,INDIRECT(ADDRESS(($AN1051-1)*3+$AO1051+5,$AP1051+7)))))</f>
        <v>0</v>
      </c>
      <c r="AR1051" s="4">
        <f ca="1">COUNTIF(INDIRECT("H"&amp;(ROW()+12*(($AN1051-1)*3+$AO1051)-ROW())/12+5):INDIRECT("S"&amp;(ROW()+12*(($AN1051-1)*3+$AO1051)-ROW())/12+5),AQ1051)</f>
        <v>0</v>
      </c>
      <c r="AS1051" s="6">
        <f ca="1">IF($AP1051=1,IF(INDIRECT(ADDRESS(($AN1051-1)*3+$AO1051+5,$AP1051+20))="",0,INDIRECT(ADDRESS(($AN1051-1)*3+$AO1051+5,$AP1051+20))),IF(INDIRECT(ADDRESS(($AN1051-1)*3+$AO1051+5,$AP1051+20))="",0,IF(COUNTIF(INDIRECT(ADDRESS(($AN1051-1)*36+($AO1051-1)*12+6,COLUMN())):INDIRECT(ADDRESS(($AN1051-1)*36+($AO1051-1)*12+$AP1051+4,COLUMN())),INDIRECT(ADDRESS(($AN1051-1)*3+$AO1051+5,$AP1051+20)))&gt;=1,0,INDIRECT(ADDRESS(($AN1051-1)*3+$AO1051+5,$AP1051+20)))))</f>
        <v>0</v>
      </c>
      <c r="AT1051" s="4">
        <f ca="1">COUNTIF(INDIRECT("U"&amp;(ROW()+12*(($AN1051-1)*3+$AO1051)-ROW())/12+5):INDIRECT("AF"&amp;(ROW()+12*(($AN1051-1)*3+$AO1051)-ROW())/12+5),AS1051)</f>
        <v>0</v>
      </c>
      <c r="AU1051" s="4">
        <f ca="1">IF(AND(AQ1051+AS1051&gt;0,AR1051+AT1051&gt;0),COUNTIF(AU$6:AU1050,"&gt;0")+1,0)</f>
        <v>0</v>
      </c>
    </row>
    <row r="1052" spans="40:47">
      <c r="AN1052" s="4">
        <v>30</v>
      </c>
      <c r="AO1052" s="4">
        <v>1</v>
      </c>
      <c r="AP1052" s="4">
        <v>3</v>
      </c>
      <c r="AQ1052" s="6">
        <f ca="1">IF($AP1052=1,IF(INDIRECT(ADDRESS(($AN1052-1)*3+$AO1052+5,$AP1052+7))="",0,INDIRECT(ADDRESS(($AN1052-1)*3+$AO1052+5,$AP1052+7))),IF(INDIRECT(ADDRESS(($AN1052-1)*3+$AO1052+5,$AP1052+7))="",0,IF(COUNTIF(INDIRECT(ADDRESS(($AN1052-1)*36+($AO1052-1)*12+6,COLUMN())):INDIRECT(ADDRESS(($AN1052-1)*36+($AO1052-1)*12+$AP1052+4,COLUMN())),INDIRECT(ADDRESS(($AN1052-1)*3+$AO1052+5,$AP1052+7)))&gt;=1,0,INDIRECT(ADDRESS(($AN1052-1)*3+$AO1052+5,$AP1052+7)))))</f>
        <v>0</v>
      </c>
      <c r="AR1052" s="4">
        <f ca="1">COUNTIF(INDIRECT("H"&amp;(ROW()+12*(($AN1052-1)*3+$AO1052)-ROW())/12+5):INDIRECT("S"&amp;(ROW()+12*(($AN1052-1)*3+$AO1052)-ROW())/12+5),AQ1052)</f>
        <v>0</v>
      </c>
      <c r="AS1052" s="6">
        <f ca="1">IF($AP1052=1,IF(INDIRECT(ADDRESS(($AN1052-1)*3+$AO1052+5,$AP1052+20))="",0,INDIRECT(ADDRESS(($AN1052-1)*3+$AO1052+5,$AP1052+20))),IF(INDIRECT(ADDRESS(($AN1052-1)*3+$AO1052+5,$AP1052+20))="",0,IF(COUNTIF(INDIRECT(ADDRESS(($AN1052-1)*36+($AO1052-1)*12+6,COLUMN())):INDIRECT(ADDRESS(($AN1052-1)*36+($AO1052-1)*12+$AP1052+4,COLUMN())),INDIRECT(ADDRESS(($AN1052-1)*3+$AO1052+5,$AP1052+20)))&gt;=1,0,INDIRECT(ADDRESS(($AN1052-1)*3+$AO1052+5,$AP1052+20)))))</f>
        <v>0</v>
      </c>
      <c r="AT1052" s="4">
        <f ca="1">COUNTIF(INDIRECT("U"&amp;(ROW()+12*(($AN1052-1)*3+$AO1052)-ROW())/12+5):INDIRECT("AF"&amp;(ROW()+12*(($AN1052-1)*3+$AO1052)-ROW())/12+5),AS1052)</f>
        <v>0</v>
      </c>
      <c r="AU1052" s="4">
        <f ca="1">IF(AND(AQ1052+AS1052&gt;0,AR1052+AT1052&gt;0),COUNTIF(AU$6:AU1051,"&gt;0")+1,0)</f>
        <v>0</v>
      </c>
    </row>
    <row r="1053" spans="40:47">
      <c r="AN1053" s="4">
        <v>30</v>
      </c>
      <c r="AO1053" s="4">
        <v>1</v>
      </c>
      <c r="AP1053" s="4">
        <v>4</v>
      </c>
      <c r="AQ1053" s="6">
        <f ca="1">IF($AP1053=1,IF(INDIRECT(ADDRESS(($AN1053-1)*3+$AO1053+5,$AP1053+7))="",0,INDIRECT(ADDRESS(($AN1053-1)*3+$AO1053+5,$AP1053+7))),IF(INDIRECT(ADDRESS(($AN1053-1)*3+$AO1053+5,$AP1053+7))="",0,IF(COUNTIF(INDIRECT(ADDRESS(($AN1053-1)*36+($AO1053-1)*12+6,COLUMN())):INDIRECT(ADDRESS(($AN1053-1)*36+($AO1053-1)*12+$AP1053+4,COLUMN())),INDIRECT(ADDRESS(($AN1053-1)*3+$AO1053+5,$AP1053+7)))&gt;=1,0,INDIRECT(ADDRESS(($AN1053-1)*3+$AO1053+5,$AP1053+7)))))</f>
        <v>0</v>
      </c>
      <c r="AR1053" s="4">
        <f ca="1">COUNTIF(INDIRECT("H"&amp;(ROW()+12*(($AN1053-1)*3+$AO1053)-ROW())/12+5):INDIRECT("S"&amp;(ROW()+12*(($AN1053-1)*3+$AO1053)-ROW())/12+5),AQ1053)</f>
        <v>0</v>
      </c>
      <c r="AS1053" s="6">
        <f ca="1">IF($AP1053=1,IF(INDIRECT(ADDRESS(($AN1053-1)*3+$AO1053+5,$AP1053+20))="",0,INDIRECT(ADDRESS(($AN1053-1)*3+$AO1053+5,$AP1053+20))),IF(INDIRECT(ADDRESS(($AN1053-1)*3+$AO1053+5,$AP1053+20))="",0,IF(COUNTIF(INDIRECT(ADDRESS(($AN1053-1)*36+($AO1053-1)*12+6,COLUMN())):INDIRECT(ADDRESS(($AN1053-1)*36+($AO1053-1)*12+$AP1053+4,COLUMN())),INDIRECT(ADDRESS(($AN1053-1)*3+$AO1053+5,$AP1053+20)))&gt;=1,0,INDIRECT(ADDRESS(($AN1053-1)*3+$AO1053+5,$AP1053+20)))))</f>
        <v>0</v>
      </c>
      <c r="AT1053" s="4">
        <f ca="1">COUNTIF(INDIRECT("U"&amp;(ROW()+12*(($AN1053-1)*3+$AO1053)-ROW())/12+5):INDIRECT("AF"&amp;(ROW()+12*(($AN1053-1)*3+$AO1053)-ROW())/12+5),AS1053)</f>
        <v>0</v>
      </c>
      <c r="AU1053" s="4">
        <f ca="1">IF(AND(AQ1053+AS1053&gt;0,AR1053+AT1053&gt;0),COUNTIF(AU$6:AU1052,"&gt;0")+1,0)</f>
        <v>0</v>
      </c>
    </row>
    <row r="1054" spans="40:47">
      <c r="AN1054" s="4">
        <v>30</v>
      </c>
      <c r="AO1054" s="4">
        <v>1</v>
      </c>
      <c r="AP1054" s="4">
        <v>5</v>
      </c>
      <c r="AQ1054" s="6">
        <f ca="1">IF($AP1054=1,IF(INDIRECT(ADDRESS(($AN1054-1)*3+$AO1054+5,$AP1054+7))="",0,INDIRECT(ADDRESS(($AN1054-1)*3+$AO1054+5,$AP1054+7))),IF(INDIRECT(ADDRESS(($AN1054-1)*3+$AO1054+5,$AP1054+7))="",0,IF(COUNTIF(INDIRECT(ADDRESS(($AN1054-1)*36+($AO1054-1)*12+6,COLUMN())):INDIRECT(ADDRESS(($AN1054-1)*36+($AO1054-1)*12+$AP1054+4,COLUMN())),INDIRECT(ADDRESS(($AN1054-1)*3+$AO1054+5,$AP1054+7)))&gt;=1,0,INDIRECT(ADDRESS(($AN1054-1)*3+$AO1054+5,$AP1054+7)))))</f>
        <v>0</v>
      </c>
      <c r="AR1054" s="4">
        <f ca="1">COUNTIF(INDIRECT("H"&amp;(ROW()+12*(($AN1054-1)*3+$AO1054)-ROW())/12+5):INDIRECT("S"&amp;(ROW()+12*(($AN1054-1)*3+$AO1054)-ROW())/12+5),AQ1054)</f>
        <v>0</v>
      </c>
      <c r="AS1054" s="6">
        <f ca="1">IF($AP1054=1,IF(INDIRECT(ADDRESS(($AN1054-1)*3+$AO1054+5,$AP1054+20))="",0,INDIRECT(ADDRESS(($AN1054-1)*3+$AO1054+5,$AP1054+20))),IF(INDIRECT(ADDRESS(($AN1054-1)*3+$AO1054+5,$AP1054+20))="",0,IF(COUNTIF(INDIRECT(ADDRESS(($AN1054-1)*36+($AO1054-1)*12+6,COLUMN())):INDIRECT(ADDRESS(($AN1054-1)*36+($AO1054-1)*12+$AP1054+4,COLUMN())),INDIRECT(ADDRESS(($AN1054-1)*3+$AO1054+5,$AP1054+20)))&gt;=1,0,INDIRECT(ADDRESS(($AN1054-1)*3+$AO1054+5,$AP1054+20)))))</f>
        <v>0</v>
      </c>
      <c r="AT1054" s="4">
        <f ca="1">COUNTIF(INDIRECT("U"&amp;(ROW()+12*(($AN1054-1)*3+$AO1054)-ROW())/12+5):INDIRECT("AF"&amp;(ROW()+12*(($AN1054-1)*3+$AO1054)-ROW())/12+5),AS1054)</f>
        <v>0</v>
      </c>
      <c r="AU1054" s="4">
        <f ca="1">IF(AND(AQ1054+AS1054&gt;0,AR1054+AT1054&gt;0),COUNTIF(AU$6:AU1053,"&gt;0")+1,0)</f>
        <v>0</v>
      </c>
    </row>
    <row r="1055" spans="40:47">
      <c r="AN1055" s="4">
        <v>30</v>
      </c>
      <c r="AO1055" s="4">
        <v>1</v>
      </c>
      <c r="AP1055" s="4">
        <v>6</v>
      </c>
      <c r="AQ1055" s="6">
        <f ca="1">IF($AP1055=1,IF(INDIRECT(ADDRESS(($AN1055-1)*3+$AO1055+5,$AP1055+7))="",0,INDIRECT(ADDRESS(($AN1055-1)*3+$AO1055+5,$AP1055+7))),IF(INDIRECT(ADDRESS(($AN1055-1)*3+$AO1055+5,$AP1055+7))="",0,IF(COUNTIF(INDIRECT(ADDRESS(($AN1055-1)*36+($AO1055-1)*12+6,COLUMN())):INDIRECT(ADDRESS(($AN1055-1)*36+($AO1055-1)*12+$AP1055+4,COLUMN())),INDIRECT(ADDRESS(($AN1055-1)*3+$AO1055+5,$AP1055+7)))&gt;=1,0,INDIRECT(ADDRESS(($AN1055-1)*3+$AO1055+5,$AP1055+7)))))</f>
        <v>0</v>
      </c>
      <c r="AR1055" s="4">
        <f ca="1">COUNTIF(INDIRECT("H"&amp;(ROW()+12*(($AN1055-1)*3+$AO1055)-ROW())/12+5):INDIRECT("S"&amp;(ROW()+12*(($AN1055-1)*3+$AO1055)-ROW())/12+5),AQ1055)</f>
        <v>0</v>
      </c>
      <c r="AS1055" s="6">
        <f ca="1">IF($AP1055=1,IF(INDIRECT(ADDRESS(($AN1055-1)*3+$AO1055+5,$AP1055+20))="",0,INDIRECT(ADDRESS(($AN1055-1)*3+$AO1055+5,$AP1055+20))),IF(INDIRECT(ADDRESS(($AN1055-1)*3+$AO1055+5,$AP1055+20))="",0,IF(COUNTIF(INDIRECT(ADDRESS(($AN1055-1)*36+($AO1055-1)*12+6,COLUMN())):INDIRECT(ADDRESS(($AN1055-1)*36+($AO1055-1)*12+$AP1055+4,COLUMN())),INDIRECT(ADDRESS(($AN1055-1)*3+$AO1055+5,$AP1055+20)))&gt;=1,0,INDIRECT(ADDRESS(($AN1055-1)*3+$AO1055+5,$AP1055+20)))))</f>
        <v>0</v>
      </c>
      <c r="AT1055" s="4">
        <f ca="1">COUNTIF(INDIRECT("U"&amp;(ROW()+12*(($AN1055-1)*3+$AO1055)-ROW())/12+5):INDIRECT("AF"&amp;(ROW()+12*(($AN1055-1)*3+$AO1055)-ROW())/12+5),AS1055)</f>
        <v>0</v>
      </c>
      <c r="AU1055" s="4">
        <f ca="1">IF(AND(AQ1055+AS1055&gt;0,AR1055+AT1055&gt;0),COUNTIF(AU$6:AU1054,"&gt;0")+1,0)</f>
        <v>0</v>
      </c>
    </row>
    <row r="1056" spans="40:47">
      <c r="AN1056" s="4">
        <v>30</v>
      </c>
      <c r="AO1056" s="4">
        <v>1</v>
      </c>
      <c r="AP1056" s="4">
        <v>7</v>
      </c>
      <c r="AQ1056" s="6">
        <f ca="1">IF($AP1056=1,IF(INDIRECT(ADDRESS(($AN1056-1)*3+$AO1056+5,$AP1056+7))="",0,INDIRECT(ADDRESS(($AN1056-1)*3+$AO1056+5,$AP1056+7))),IF(INDIRECT(ADDRESS(($AN1056-1)*3+$AO1056+5,$AP1056+7))="",0,IF(COUNTIF(INDIRECT(ADDRESS(($AN1056-1)*36+($AO1056-1)*12+6,COLUMN())):INDIRECT(ADDRESS(($AN1056-1)*36+($AO1056-1)*12+$AP1056+4,COLUMN())),INDIRECT(ADDRESS(($AN1056-1)*3+$AO1056+5,$AP1056+7)))&gt;=1,0,INDIRECT(ADDRESS(($AN1056-1)*3+$AO1056+5,$AP1056+7)))))</f>
        <v>0</v>
      </c>
      <c r="AR1056" s="4">
        <f ca="1">COUNTIF(INDIRECT("H"&amp;(ROW()+12*(($AN1056-1)*3+$AO1056)-ROW())/12+5):INDIRECT("S"&amp;(ROW()+12*(($AN1056-1)*3+$AO1056)-ROW())/12+5),AQ1056)</f>
        <v>0</v>
      </c>
      <c r="AS1056" s="6">
        <f ca="1">IF($AP1056=1,IF(INDIRECT(ADDRESS(($AN1056-1)*3+$AO1056+5,$AP1056+20))="",0,INDIRECT(ADDRESS(($AN1056-1)*3+$AO1056+5,$AP1056+20))),IF(INDIRECT(ADDRESS(($AN1056-1)*3+$AO1056+5,$AP1056+20))="",0,IF(COUNTIF(INDIRECT(ADDRESS(($AN1056-1)*36+($AO1056-1)*12+6,COLUMN())):INDIRECT(ADDRESS(($AN1056-1)*36+($AO1056-1)*12+$AP1056+4,COLUMN())),INDIRECT(ADDRESS(($AN1056-1)*3+$AO1056+5,$AP1056+20)))&gt;=1,0,INDIRECT(ADDRESS(($AN1056-1)*3+$AO1056+5,$AP1056+20)))))</f>
        <v>0</v>
      </c>
      <c r="AT1056" s="4">
        <f ca="1">COUNTIF(INDIRECT("U"&amp;(ROW()+12*(($AN1056-1)*3+$AO1056)-ROW())/12+5):INDIRECT("AF"&amp;(ROW()+12*(($AN1056-1)*3+$AO1056)-ROW())/12+5),AS1056)</f>
        <v>0</v>
      </c>
      <c r="AU1056" s="4">
        <f ca="1">IF(AND(AQ1056+AS1056&gt;0,AR1056+AT1056&gt;0),COUNTIF(AU$6:AU1055,"&gt;0")+1,0)</f>
        <v>0</v>
      </c>
    </row>
    <row r="1057" spans="40:47">
      <c r="AN1057" s="4">
        <v>30</v>
      </c>
      <c r="AO1057" s="4">
        <v>1</v>
      </c>
      <c r="AP1057" s="4">
        <v>8</v>
      </c>
      <c r="AQ1057" s="6">
        <f ca="1">IF($AP1057=1,IF(INDIRECT(ADDRESS(($AN1057-1)*3+$AO1057+5,$AP1057+7))="",0,INDIRECT(ADDRESS(($AN1057-1)*3+$AO1057+5,$AP1057+7))),IF(INDIRECT(ADDRESS(($AN1057-1)*3+$AO1057+5,$AP1057+7))="",0,IF(COUNTIF(INDIRECT(ADDRESS(($AN1057-1)*36+($AO1057-1)*12+6,COLUMN())):INDIRECT(ADDRESS(($AN1057-1)*36+($AO1057-1)*12+$AP1057+4,COLUMN())),INDIRECT(ADDRESS(($AN1057-1)*3+$AO1057+5,$AP1057+7)))&gt;=1,0,INDIRECT(ADDRESS(($AN1057-1)*3+$AO1057+5,$AP1057+7)))))</f>
        <v>0</v>
      </c>
      <c r="AR1057" s="4">
        <f ca="1">COUNTIF(INDIRECT("H"&amp;(ROW()+12*(($AN1057-1)*3+$AO1057)-ROW())/12+5):INDIRECT("S"&amp;(ROW()+12*(($AN1057-1)*3+$AO1057)-ROW())/12+5),AQ1057)</f>
        <v>0</v>
      </c>
      <c r="AS1057" s="6">
        <f ca="1">IF($AP1057=1,IF(INDIRECT(ADDRESS(($AN1057-1)*3+$AO1057+5,$AP1057+20))="",0,INDIRECT(ADDRESS(($AN1057-1)*3+$AO1057+5,$AP1057+20))),IF(INDIRECT(ADDRESS(($AN1057-1)*3+$AO1057+5,$AP1057+20))="",0,IF(COUNTIF(INDIRECT(ADDRESS(($AN1057-1)*36+($AO1057-1)*12+6,COLUMN())):INDIRECT(ADDRESS(($AN1057-1)*36+($AO1057-1)*12+$AP1057+4,COLUMN())),INDIRECT(ADDRESS(($AN1057-1)*3+$AO1057+5,$AP1057+20)))&gt;=1,0,INDIRECT(ADDRESS(($AN1057-1)*3+$AO1057+5,$AP1057+20)))))</f>
        <v>0</v>
      </c>
      <c r="AT1057" s="4">
        <f ca="1">COUNTIF(INDIRECT("U"&amp;(ROW()+12*(($AN1057-1)*3+$AO1057)-ROW())/12+5):INDIRECT("AF"&amp;(ROW()+12*(($AN1057-1)*3+$AO1057)-ROW())/12+5),AS1057)</f>
        <v>0</v>
      </c>
      <c r="AU1057" s="4">
        <f ca="1">IF(AND(AQ1057+AS1057&gt;0,AR1057+AT1057&gt;0),COUNTIF(AU$6:AU1056,"&gt;0")+1,0)</f>
        <v>0</v>
      </c>
    </row>
    <row r="1058" spans="40:47">
      <c r="AN1058" s="4">
        <v>30</v>
      </c>
      <c r="AO1058" s="4">
        <v>1</v>
      </c>
      <c r="AP1058" s="4">
        <v>9</v>
      </c>
      <c r="AQ1058" s="6">
        <f ca="1">IF($AP1058=1,IF(INDIRECT(ADDRESS(($AN1058-1)*3+$AO1058+5,$AP1058+7))="",0,INDIRECT(ADDRESS(($AN1058-1)*3+$AO1058+5,$AP1058+7))),IF(INDIRECT(ADDRESS(($AN1058-1)*3+$AO1058+5,$AP1058+7))="",0,IF(COUNTIF(INDIRECT(ADDRESS(($AN1058-1)*36+($AO1058-1)*12+6,COLUMN())):INDIRECT(ADDRESS(($AN1058-1)*36+($AO1058-1)*12+$AP1058+4,COLUMN())),INDIRECT(ADDRESS(($AN1058-1)*3+$AO1058+5,$AP1058+7)))&gt;=1,0,INDIRECT(ADDRESS(($AN1058-1)*3+$AO1058+5,$AP1058+7)))))</f>
        <v>0</v>
      </c>
      <c r="AR1058" s="4">
        <f ca="1">COUNTIF(INDIRECT("H"&amp;(ROW()+12*(($AN1058-1)*3+$AO1058)-ROW())/12+5):INDIRECT("S"&amp;(ROW()+12*(($AN1058-1)*3+$AO1058)-ROW())/12+5),AQ1058)</f>
        <v>0</v>
      </c>
      <c r="AS1058" s="6">
        <f ca="1">IF($AP1058=1,IF(INDIRECT(ADDRESS(($AN1058-1)*3+$AO1058+5,$AP1058+20))="",0,INDIRECT(ADDRESS(($AN1058-1)*3+$AO1058+5,$AP1058+20))),IF(INDIRECT(ADDRESS(($AN1058-1)*3+$AO1058+5,$AP1058+20))="",0,IF(COUNTIF(INDIRECT(ADDRESS(($AN1058-1)*36+($AO1058-1)*12+6,COLUMN())):INDIRECT(ADDRESS(($AN1058-1)*36+($AO1058-1)*12+$AP1058+4,COLUMN())),INDIRECT(ADDRESS(($AN1058-1)*3+$AO1058+5,$AP1058+20)))&gt;=1,0,INDIRECT(ADDRESS(($AN1058-1)*3+$AO1058+5,$AP1058+20)))))</f>
        <v>0</v>
      </c>
      <c r="AT1058" s="4">
        <f ca="1">COUNTIF(INDIRECT("U"&amp;(ROW()+12*(($AN1058-1)*3+$AO1058)-ROW())/12+5):INDIRECT("AF"&amp;(ROW()+12*(($AN1058-1)*3+$AO1058)-ROW())/12+5),AS1058)</f>
        <v>0</v>
      </c>
      <c r="AU1058" s="4">
        <f ca="1">IF(AND(AQ1058+AS1058&gt;0,AR1058+AT1058&gt;0),COUNTIF(AU$6:AU1057,"&gt;0")+1,0)</f>
        <v>0</v>
      </c>
    </row>
    <row r="1059" spans="40:47">
      <c r="AN1059" s="4">
        <v>30</v>
      </c>
      <c r="AO1059" s="4">
        <v>1</v>
      </c>
      <c r="AP1059" s="4">
        <v>10</v>
      </c>
      <c r="AQ1059" s="6">
        <f ca="1">IF($AP1059=1,IF(INDIRECT(ADDRESS(($AN1059-1)*3+$AO1059+5,$AP1059+7))="",0,INDIRECT(ADDRESS(($AN1059-1)*3+$AO1059+5,$AP1059+7))),IF(INDIRECT(ADDRESS(($AN1059-1)*3+$AO1059+5,$AP1059+7))="",0,IF(COUNTIF(INDIRECT(ADDRESS(($AN1059-1)*36+($AO1059-1)*12+6,COLUMN())):INDIRECT(ADDRESS(($AN1059-1)*36+($AO1059-1)*12+$AP1059+4,COLUMN())),INDIRECT(ADDRESS(($AN1059-1)*3+$AO1059+5,$AP1059+7)))&gt;=1,0,INDIRECT(ADDRESS(($AN1059-1)*3+$AO1059+5,$AP1059+7)))))</f>
        <v>0</v>
      </c>
      <c r="AR1059" s="4">
        <f ca="1">COUNTIF(INDIRECT("H"&amp;(ROW()+12*(($AN1059-1)*3+$AO1059)-ROW())/12+5):INDIRECT("S"&amp;(ROW()+12*(($AN1059-1)*3+$AO1059)-ROW())/12+5),AQ1059)</f>
        <v>0</v>
      </c>
      <c r="AS1059" s="6">
        <f ca="1">IF($AP1059=1,IF(INDIRECT(ADDRESS(($AN1059-1)*3+$AO1059+5,$AP1059+20))="",0,INDIRECT(ADDRESS(($AN1059-1)*3+$AO1059+5,$AP1059+20))),IF(INDIRECT(ADDRESS(($AN1059-1)*3+$AO1059+5,$AP1059+20))="",0,IF(COUNTIF(INDIRECT(ADDRESS(($AN1059-1)*36+($AO1059-1)*12+6,COLUMN())):INDIRECT(ADDRESS(($AN1059-1)*36+($AO1059-1)*12+$AP1059+4,COLUMN())),INDIRECT(ADDRESS(($AN1059-1)*3+$AO1059+5,$AP1059+20)))&gt;=1,0,INDIRECT(ADDRESS(($AN1059-1)*3+$AO1059+5,$AP1059+20)))))</f>
        <v>0</v>
      </c>
      <c r="AT1059" s="4">
        <f ca="1">COUNTIF(INDIRECT("U"&amp;(ROW()+12*(($AN1059-1)*3+$AO1059)-ROW())/12+5):INDIRECT("AF"&amp;(ROW()+12*(($AN1059-1)*3+$AO1059)-ROW())/12+5),AS1059)</f>
        <v>0</v>
      </c>
      <c r="AU1059" s="4">
        <f ca="1">IF(AND(AQ1059+AS1059&gt;0,AR1059+AT1059&gt;0),COUNTIF(AU$6:AU1058,"&gt;0")+1,0)</f>
        <v>0</v>
      </c>
    </row>
    <row r="1060" spans="40:47">
      <c r="AN1060" s="4">
        <v>30</v>
      </c>
      <c r="AO1060" s="4">
        <v>1</v>
      </c>
      <c r="AP1060" s="4">
        <v>11</v>
      </c>
      <c r="AQ1060" s="6">
        <f ca="1">IF($AP1060=1,IF(INDIRECT(ADDRESS(($AN1060-1)*3+$AO1060+5,$AP1060+7))="",0,INDIRECT(ADDRESS(($AN1060-1)*3+$AO1060+5,$AP1060+7))),IF(INDIRECT(ADDRESS(($AN1060-1)*3+$AO1060+5,$AP1060+7))="",0,IF(COUNTIF(INDIRECT(ADDRESS(($AN1060-1)*36+($AO1060-1)*12+6,COLUMN())):INDIRECT(ADDRESS(($AN1060-1)*36+($AO1060-1)*12+$AP1060+4,COLUMN())),INDIRECT(ADDRESS(($AN1060-1)*3+$AO1060+5,$AP1060+7)))&gt;=1,0,INDIRECT(ADDRESS(($AN1060-1)*3+$AO1060+5,$AP1060+7)))))</f>
        <v>0</v>
      </c>
      <c r="AR1060" s="4">
        <f ca="1">COUNTIF(INDIRECT("H"&amp;(ROW()+12*(($AN1060-1)*3+$AO1060)-ROW())/12+5):INDIRECT("S"&amp;(ROW()+12*(($AN1060-1)*3+$AO1060)-ROW())/12+5),AQ1060)</f>
        <v>0</v>
      </c>
      <c r="AS1060" s="6">
        <f ca="1">IF($AP1060=1,IF(INDIRECT(ADDRESS(($AN1060-1)*3+$AO1060+5,$AP1060+20))="",0,INDIRECT(ADDRESS(($AN1060-1)*3+$AO1060+5,$AP1060+20))),IF(INDIRECT(ADDRESS(($AN1060-1)*3+$AO1060+5,$AP1060+20))="",0,IF(COUNTIF(INDIRECT(ADDRESS(($AN1060-1)*36+($AO1060-1)*12+6,COLUMN())):INDIRECT(ADDRESS(($AN1060-1)*36+($AO1060-1)*12+$AP1060+4,COLUMN())),INDIRECT(ADDRESS(($AN1060-1)*3+$AO1060+5,$AP1060+20)))&gt;=1,0,INDIRECT(ADDRESS(($AN1060-1)*3+$AO1060+5,$AP1060+20)))))</f>
        <v>0</v>
      </c>
      <c r="AT1060" s="4">
        <f ca="1">COUNTIF(INDIRECT("U"&amp;(ROW()+12*(($AN1060-1)*3+$AO1060)-ROW())/12+5):INDIRECT("AF"&amp;(ROW()+12*(($AN1060-1)*3+$AO1060)-ROW())/12+5),AS1060)</f>
        <v>0</v>
      </c>
      <c r="AU1060" s="4">
        <f ca="1">IF(AND(AQ1060+AS1060&gt;0,AR1060+AT1060&gt;0),COUNTIF(AU$6:AU1059,"&gt;0")+1,0)</f>
        <v>0</v>
      </c>
    </row>
    <row r="1061" spans="40:47">
      <c r="AN1061" s="4">
        <v>30</v>
      </c>
      <c r="AO1061" s="4">
        <v>1</v>
      </c>
      <c r="AP1061" s="4">
        <v>12</v>
      </c>
      <c r="AQ1061" s="6">
        <f ca="1">IF($AP1061=1,IF(INDIRECT(ADDRESS(($AN1061-1)*3+$AO1061+5,$AP1061+7))="",0,INDIRECT(ADDRESS(($AN1061-1)*3+$AO1061+5,$AP1061+7))),IF(INDIRECT(ADDRESS(($AN1061-1)*3+$AO1061+5,$AP1061+7))="",0,IF(COUNTIF(INDIRECT(ADDRESS(($AN1061-1)*36+($AO1061-1)*12+6,COLUMN())):INDIRECT(ADDRESS(($AN1061-1)*36+($AO1061-1)*12+$AP1061+4,COLUMN())),INDIRECT(ADDRESS(($AN1061-1)*3+$AO1061+5,$AP1061+7)))&gt;=1,0,INDIRECT(ADDRESS(($AN1061-1)*3+$AO1061+5,$AP1061+7)))))</f>
        <v>0</v>
      </c>
      <c r="AR1061" s="4">
        <f ca="1">COUNTIF(INDIRECT("H"&amp;(ROW()+12*(($AN1061-1)*3+$AO1061)-ROW())/12+5):INDIRECT("S"&amp;(ROW()+12*(($AN1061-1)*3+$AO1061)-ROW())/12+5),AQ1061)</f>
        <v>0</v>
      </c>
      <c r="AS1061" s="6">
        <f ca="1">IF($AP1061=1,IF(INDIRECT(ADDRESS(($AN1061-1)*3+$AO1061+5,$AP1061+20))="",0,INDIRECT(ADDRESS(($AN1061-1)*3+$AO1061+5,$AP1061+20))),IF(INDIRECT(ADDRESS(($AN1061-1)*3+$AO1061+5,$AP1061+20))="",0,IF(COUNTIF(INDIRECT(ADDRESS(($AN1061-1)*36+($AO1061-1)*12+6,COLUMN())):INDIRECT(ADDRESS(($AN1061-1)*36+($AO1061-1)*12+$AP1061+4,COLUMN())),INDIRECT(ADDRESS(($AN1061-1)*3+$AO1061+5,$AP1061+20)))&gt;=1,0,INDIRECT(ADDRESS(($AN1061-1)*3+$AO1061+5,$AP1061+20)))))</f>
        <v>0</v>
      </c>
      <c r="AT1061" s="4">
        <f ca="1">COUNTIF(INDIRECT("U"&amp;(ROW()+12*(($AN1061-1)*3+$AO1061)-ROW())/12+5):INDIRECT("AF"&amp;(ROW()+12*(($AN1061-1)*3+$AO1061)-ROW())/12+5),AS1061)</f>
        <v>0</v>
      </c>
      <c r="AU1061" s="4">
        <f ca="1">IF(AND(AQ1061+AS1061&gt;0,AR1061+AT1061&gt;0),COUNTIF(AU$6:AU1060,"&gt;0")+1,0)</f>
        <v>0</v>
      </c>
    </row>
    <row r="1062" spans="40:47">
      <c r="AN1062" s="4">
        <v>30</v>
      </c>
      <c r="AO1062" s="4">
        <v>2</v>
      </c>
      <c r="AP1062" s="4">
        <v>1</v>
      </c>
      <c r="AQ1062" s="6">
        <f ca="1">IF($AP1062=1,IF(INDIRECT(ADDRESS(($AN1062-1)*3+$AO1062+5,$AP1062+7))="",0,INDIRECT(ADDRESS(($AN1062-1)*3+$AO1062+5,$AP1062+7))),IF(INDIRECT(ADDRESS(($AN1062-1)*3+$AO1062+5,$AP1062+7))="",0,IF(COUNTIF(INDIRECT(ADDRESS(($AN1062-1)*36+($AO1062-1)*12+6,COLUMN())):INDIRECT(ADDRESS(($AN1062-1)*36+($AO1062-1)*12+$AP1062+4,COLUMN())),INDIRECT(ADDRESS(($AN1062-1)*3+$AO1062+5,$AP1062+7)))&gt;=1,0,INDIRECT(ADDRESS(($AN1062-1)*3+$AO1062+5,$AP1062+7)))))</f>
        <v>0</v>
      </c>
      <c r="AR1062" s="4">
        <f ca="1">COUNTIF(INDIRECT("H"&amp;(ROW()+12*(($AN1062-1)*3+$AO1062)-ROW())/12+5):INDIRECT("S"&amp;(ROW()+12*(($AN1062-1)*3+$AO1062)-ROW())/12+5),AQ1062)</f>
        <v>0</v>
      </c>
      <c r="AS1062" s="6">
        <f ca="1">IF($AP1062=1,IF(INDIRECT(ADDRESS(($AN1062-1)*3+$AO1062+5,$AP1062+20))="",0,INDIRECT(ADDRESS(($AN1062-1)*3+$AO1062+5,$AP1062+20))),IF(INDIRECT(ADDRESS(($AN1062-1)*3+$AO1062+5,$AP1062+20))="",0,IF(COUNTIF(INDIRECT(ADDRESS(($AN1062-1)*36+($AO1062-1)*12+6,COLUMN())):INDIRECT(ADDRESS(($AN1062-1)*36+($AO1062-1)*12+$AP1062+4,COLUMN())),INDIRECT(ADDRESS(($AN1062-1)*3+$AO1062+5,$AP1062+20)))&gt;=1,0,INDIRECT(ADDRESS(($AN1062-1)*3+$AO1062+5,$AP1062+20)))))</f>
        <v>0</v>
      </c>
      <c r="AT1062" s="4">
        <f ca="1">COUNTIF(INDIRECT("U"&amp;(ROW()+12*(($AN1062-1)*3+$AO1062)-ROW())/12+5):INDIRECT("AF"&amp;(ROW()+12*(($AN1062-1)*3+$AO1062)-ROW())/12+5),AS1062)</f>
        <v>0</v>
      </c>
      <c r="AU1062" s="4">
        <f ca="1">IF(AND(AQ1062+AS1062&gt;0,AR1062+AT1062&gt;0),COUNTIF(AU$6:AU1061,"&gt;0")+1,0)</f>
        <v>0</v>
      </c>
    </row>
    <row r="1063" spans="40:47">
      <c r="AN1063" s="4">
        <v>30</v>
      </c>
      <c r="AO1063" s="4">
        <v>2</v>
      </c>
      <c r="AP1063" s="4">
        <v>2</v>
      </c>
      <c r="AQ1063" s="6">
        <f ca="1">IF($AP1063=1,IF(INDIRECT(ADDRESS(($AN1063-1)*3+$AO1063+5,$AP1063+7))="",0,INDIRECT(ADDRESS(($AN1063-1)*3+$AO1063+5,$AP1063+7))),IF(INDIRECT(ADDRESS(($AN1063-1)*3+$AO1063+5,$AP1063+7))="",0,IF(COUNTIF(INDIRECT(ADDRESS(($AN1063-1)*36+($AO1063-1)*12+6,COLUMN())):INDIRECT(ADDRESS(($AN1063-1)*36+($AO1063-1)*12+$AP1063+4,COLUMN())),INDIRECT(ADDRESS(($AN1063-1)*3+$AO1063+5,$AP1063+7)))&gt;=1,0,INDIRECT(ADDRESS(($AN1063-1)*3+$AO1063+5,$AP1063+7)))))</f>
        <v>0</v>
      </c>
      <c r="AR1063" s="4">
        <f ca="1">COUNTIF(INDIRECT("H"&amp;(ROW()+12*(($AN1063-1)*3+$AO1063)-ROW())/12+5):INDIRECT("S"&amp;(ROW()+12*(($AN1063-1)*3+$AO1063)-ROW())/12+5),AQ1063)</f>
        <v>0</v>
      </c>
      <c r="AS1063" s="6">
        <f ca="1">IF($AP1063=1,IF(INDIRECT(ADDRESS(($AN1063-1)*3+$AO1063+5,$AP1063+20))="",0,INDIRECT(ADDRESS(($AN1063-1)*3+$AO1063+5,$AP1063+20))),IF(INDIRECT(ADDRESS(($AN1063-1)*3+$AO1063+5,$AP1063+20))="",0,IF(COUNTIF(INDIRECT(ADDRESS(($AN1063-1)*36+($AO1063-1)*12+6,COLUMN())):INDIRECT(ADDRESS(($AN1063-1)*36+($AO1063-1)*12+$AP1063+4,COLUMN())),INDIRECT(ADDRESS(($AN1063-1)*3+$AO1063+5,$AP1063+20)))&gt;=1,0,INDIRECT(ADDRESS(($AN1063-1)*3+$AO1063+5,$AP1063+20)))))</f>
        <v>0</v>
      </c>
      <c r="AT1063" s="4">
        <f ca="1">COUNTIF(INDIRECT("U"&amp;(ROW()+12*(($AN1063-1)*3+$AO1063)-ROW())/12+5):INDIRECT("AF"&amp;(ROW()+12*(($AN1063-1)*3+$AO1063)-ROW())/12+5),AS1063)</f>
        <v>0</v>
      </c>
      <c r="AU1063" s="4">
        <f ca="1">IF(AND(AQ1063+AS1063&gt;0,AR1063+AT1063&gt;0),COUNTIF(AU$6:AU1062,"&gt;0")+1,0)</f>
        <v>0</v>
      </c>
    </row>
    <row r="1064" spans="40:47">
      <c r="AN1064" s="4">
        <v>30</v>
      </c>
      <c r="AO1064" s="4">
        <v>2</v>
      </c>
      <c r="AP1064" s="4">
        <v>3</v>
      </c>
      <c r="AQ1064" s="6">
        <f ca="1">IF($AP1064=1,IF(INDIRECT(ADDRESS(($AN1064-1)*3+$AO1064+5,$AP1064+7))="",0,INDIRECT(ADDRESS(($AN1064-1)*3+$AO1064+5,$AP1064+7))),IF(INDIRECT(ADDRESS(($AN1064-1)*3+$AO1064+5,$AP1064+7))="",0,IF(COUNTIF(INDIRECT(ADDRESS(($AN1064-1)*36+($AO1064-1)*12+6,COLUMN())):INDIRECT(ADDRESS(($AN1064-1)*36+($AO1064-1)*12+$AP1064+4,COLUMN())),INDIRECT(ADDRESS(($AN1064-1)*3+$AO1064+5,$AP1064+7)))&gt;=1,0,INDIRECT(ADDRESS(($AN1064-1)*3+$AO1064+5,$AP1064+7)))))</f>
        <v>0</v>
      </c>
      <c r="AR1064" s="4">
        <f ca="1">COUNTIF(INDIRECT("H"&amp;(ROW()+12*(($AN1064-1)*3+$AO1064)-ROW())/12+5):INDIRECT("S"&amp;(ROW()+12*(($AN1064-1)*3+$AO1064)-ROW())/12+5),AQ1064)</f>
        <v>0</v>
      </c>
      <c r="AS1064" s="6">
        <f ca="1">IF($AP1064=1,IF(INDIRECT(ADDRESS(($AN1064-1)*3+$AO1064+5,$AP1064+20))="",0,INDIRECT(ADDRESS(($AN1064-1)*3+$AO1064+5,$AP1064+20))),IF(INDIRECT(ADDRESS(($AN1064-1)*3+$AO1064+5,$AP1064+20))="",0,IF(COUNTIF(INDIRECT(ADDRESS(($AN1064-1)*36+($AO1064-1)*12+6,COLUMN())):INDIRECT(ADDRESS(($AN1064-1)*36+($AO1064-1)*12+$AP1064+4,COLUMN())),INDIRECT(ADDRESS(($AN1064-1)*3+$AO1064+5,$AP1064+20)))&gt;=1,0,INDIRECT(ADDRESS(($AN1064-1)*3+$AO1064+5,$AP1064+20)))))</f>
        <v>0</v>
      </c>
      <c r="AT1064" s="4">
        <f ca="1">COUNTIF(INDIRECT("U"&amp;(ROW()+12*(($AN1064-1)*3+$AO1064)-ROW())/12+5):INDIRECT("AF"&amp;(ROW()+12*(($AN1064-1)*3+$AO1064)-ROW())/12+5),AS1064)</f>
        <v>0</v>
      </c>
      <c r="AU1064" s="4">
        <f ca="1">IF(AND(AQ1064+AS1064&gt;0,AR1064+AT1064&gt;0),COUNTIF(AU$6:AU1063,"&gt;0")+1,0)</f>
        <v>0</v>
      </c>
    </row>
    <row r="1065" spans="40:47">
      <c r="AN1065" s="4">
        <v>30</v>
      </c>
      <c r="AO1065" s="4">
        <v>2</v>
      </c>
      <c r="AP1065" s="4">
        <v>4</v>
      </c>
      <c r="AQ1065" s="6">
        <f ca="1">IF($AP1065=1,IF(INDIRECT(ADDRESS(($AN1065-1)*3+$AO1065+5,$AP1065+7))="",0,INDIRECT(ADDRESS(($AN1065-1)*3+$AO1065+5,$AP1065+7))),IF(INDIRECT(ADDRESS(($AN1065-1)*3+$AO1065+5,$AP1065+7))="",0,IF(COUNTIF(INDIRECT(ADDRESS(($AN1065-1)*36+($AO1065-1)*12+6,COLUMN())):INDIRECT(ADDRESS(($AN1065-1)*36+($AO1065-1)*12+$AP1065+4,COLUMN())),INDIRECT(ADDRESS(($AN1065-1)*3+$AO1065+5,$AP1065+7)))&gt;=1,0,INDIRECT(ADDRESS(($AN1065-1)*3+$AO1065+5,$AP1065+7)))))</f>
        <v>0</v>
      </c>
      <c r="AR1065" s="4">
        <f ca="1">COUNTIF(INDIRECT("H"&amp;(ROW()+12*(($AN1065-1)*3+$AO1065)-ROW())/12+5):INDIRECT("S"&amp;(ROW()+12*(($AN1065-1)*3+$AO1065)-ROW())/12+5),AQ1065)</f>
        <v>0</v>
      </c>
      <c r="AS1065" s="6">
        <f ca="1">IF($AP1065=1,IF(INDIRECT(ADDRESS(($AN1065-1)*3+$AO1065+5,$AP1065+20))="",0,INDIRECT(ADDRESS(($AN1065-1)*3+$AO1065+5,$AP1065+20))),IF(INDIRECT(ADDRESS(($AN1065-1)*3+$AO1065+5,$AP1065+20))="",0,IF(COUNTIF(INDIRECT(ADDRESS(($AN1065-1)*36+($AO1065-1)*12+6,COLUMN())):INDIRECT(ADDRESS(($AN1065-1)*36+($AO1065-1)*12+$AP1065+4,COLUMN())),INDIRECT(ADDRESS(($AN1065-1)*3+$AO1065+5,$AP1065+20)))&gt;=1,0,INDIRECT(ADDRESS(($AN1065-1)*3+$AO1065+5,$AP1065+20)))))</f>
        <v>0</v>
      </c>
      <c r="AT1065" s="4">
        <f ca="1">COUNTIF(INDIRECT("U"&amp;(ROW()+12*(($AN1065-1)*3+$AO1065)-ROW())/12+5):INDIRECT("AF"&amp;(ROW()+12*(($AN1065-1)*3+$AO1065)-ROW())/12+5),AS1065)</f>
        <v>0</v>
      </c>
      <c r="AU1065" s="4">
        <f ca="1">IF(AND(AQ1065+AS1065&gt;0,AR1065+AT1065&gt;0),COUNTIF(AU$6:AU1064,"&gt;0")+1,0)</f>
        <v>0</v>
      </c>
    </row>
    <row r="1066" spans="40:47">
      <c r="AN1066" s="4">
        <v>30</v>
      </c>
      <c r="AO1066" s="4">
        <v>2</v>
      </c>
      <c r="AP1066" s="4">
        <v>5</v>
      </c>
      <c r="AQ1066" s="6">
        <f ca="1">IF($AP1066=1,IF(INDIRECT(ADDRESS(($AN1066-1)*3+$AO1066+5,$AP1066+7))="",0,INDIRECT(ADDRESS(($AN1066-1)*3+$AO1066+5,$AP1066+7))),IF(INDIRECT(ADDRESS(($AN1066-1)*3+$AO1066+5,$AP1066+7))="",0,IF(COUNTIF(INDIRECT(ADDRESS(($AN1066-1)*36+($AO1066-1)*12+6,COLUMN())):INDIRECT(ADDRESS(($AN1066-1)*36+($AO1066-1)*12+$AP1066+4,COLUMN())),INDIRECT(ADDRESS(($AN1066-1)*3+$AO1066+5,$AP1066+7)))&gt;=1,0,INDIRECT(ADDRESS(($AN1066-1)*3+$AO1066+5,$AP1066+7)))))</f>
        <v>0</v>
      </c>
      <c r="AR1066" s="4">
        <f ca="1">COUNTIF(INDIRECT("H"&amp;(ROW()+12*(($AN1066-1)*3+$AO1066)-ROW())/12+5):INDIRECT("S"&amp;(ROW()+12*(($AN1066-1)*3+$AO1066)-ROW())/12+5),AQ1066)</f>
        <v>0</v>
      </c>
      <c r="AS1066" s="6">
        <f ca="1">IF($AP1066=1,IF(INDIRECT(ADDRESS(($AN1066-1)*3+$AO1066+5,$AP1066+20))="",0,INDIRECT(ADDRESS(($AN1066-1)*3+$AO1066+5,$AP1066+20))),IF(INDIRECT(ADDRESS(($AN1066-1)*3+$AO1066+5,$AP1066+20))="",0,IF(COUNTIF(INDIRECT(ADDRESS(($AN1066-1)*36+($AO1066-1)*12+6,COLUMN())):INDIRECT(ADDRESS(($AN1066-1)*36+($AO1066-1)*12+$AP1066+4,COLUMN())),INDIRECT(ADDRESS(($AN1066-1)*3+$AO1066+5,$AP1066+20)))&gt;=1,0,INDIRECT(ADDRESS(($AN1066-1)*3+$AO1066+5,$AP1066+20)))))</f>
        <v>0</v>
      </c>
      <c r="AT1066" s="4">
        <f ca="1">COUNTIF(INDIRECT("U"&amp;(ROW()+12*(($AN1066-1)*3+$AO1066)-ROW())/12+5):INDIRECT("AF"&amp;(ROW()+12*(($AN1066-1)*3+$AO1066)-ROW())/12+5),AS1066)</f>
        <v>0</v>
      </c>
      <c r="AU1066" s="4">
        <f ca="1">IF(AND(AQ1066+AS1066&gt;0,AR1066+AT1066&gt;0),COUNTIF(AU$6:AU1065,"&gt;0")+1,0)</f>
        <v>0</v>
      </c>
    </row>
    <row r="1067" spans="40:47">
      <c r="AN1067" s="4">
        <v>30</v>
      </c>
      <c r="AO1067" s="4">
        <v>2</v>
      </c>
      <c r="AP1067" s="4">
        <v>6</v>
      </c>
      <c r="AQ1067" s="6">
        <f ca="1">IF($AP1067=1,IF(INDIRECT(ADDRESS(($AN1067-1)*3+$AO1067+5,$AP1067+7))="",0,INDIRECT(ADDRESS(($AN1067-1)*3+$AO1067+5,$AP1067+7))),IF(INDIRECT(ADDRESS(($AN1067-1)*3+$AO1067+5,$AP1067+7))="",0,IF(COUNTIF(INDIRECT(ADDRESS(($AN1067-1)*36+($AO1067-1)*12+6,COLUMN())):INDIRECT(ADDRESS(($AN1067-1)*36+($AO1067-1)*12+$AP1067+4,COLUMN())),INDIRECT(ADDRESS(($AN1067-1)*3+$AO1067+5,$AP1067+7)))&gt;=1,0,INDIRECT(ADDRESS(($AN1067-1)*3+$AO1067+5,$AP1067+7)))))</f>
        <v>0</v>
      </c>
      <c r="AR1067" s="4">
        <f ca="1">COUNTIF(INDIRECT("H"&amp;(ROW()+12*(($AN1067-1)*3+$AO1067)-ROW())/12+5):INDIRECT("S"&amp;(ROW()+12*(($AN1067-1)*3+$AO1067)-ROW())/12+5),AQ1067)</f>
        <v>0</v>
      </c>
      <c r="AS1067" s="6">
        <f ca="1">IF($AP1067=1,IF(INDIRECT(ADDRESS(($AN1067-1)*3+$AO1067+5,$AP1067+20))="",0,INDIRECT(ADDRESS(($AN1067-1)*3+$AO1067+5,$AP1067+20))),IF(INDIRECT(ADDRESS(($AN1067-1)*3+$AO1067+5,$AP1067+20))="",0,IF(COUNTIF(INDIRECT(ADDRESS(($AN1067-1)*36+($AO1067-1)*12+6,COLUMN())):INDIRECT(ADDRESS(($AN1067-1)*36+($AO1067-1)*12+$AP1067+4,COLUMN())),INDIRECT(ADDRESS(($AN1067-1)*3+$AO1067+5,$AP1067+20)))&gt;=1,0,INDIRECT(ADDRESS(($AN1067-1)*3+$AO1067+5,$AP1067+20)))))</f>
        <v>0</v>
      </c>
      <c r="AT1067" s="4">
        <f ca="1">COUNTIF(INDIRECT("U"&amp;(ROW()+12*(($AN1067-1)*3+$AO1067)-ROW())/12+5):INDIRECT("AF"&amp;(ROW()+12*(($AN1067-1)*3+$AO1067)-ROW())/12+5),AS1067)</f>
        <v>0</v>
      </c>
      <c r="AU1067" s="4">
        <f ca="1">IF(AND(AQ1067+AS1067&gt;0,AR1067+AT1067&gt;0),COUNTIF(AU$6:AU1066,"&gt;0")+1,0)</f>
        <v>0</v>
      </c>
    </row>
    <row r="1068" spans="40:47">
      <c r="AN1068" s="4">
        <v>30</v>
      </c>
      <c r="AO1068" s="4">
        <v>2</v>
      </c>
      <c r="AP1068" s="4">
        <v>7</v>
      </c>
      <c r="AQ1068" s="6">
        <f ca="1">IF($AP1068=1,IF(INDIRECT(ADDRESS(($AN1068-1)*3+$AO1068+5,$AP1068+7))="",0,INDIRECT(ADDRESS(($AN1068-1)*3+$AO1068+5,$AP1068+7))),IF(INDIRECT(ADDRESS(($AN1068-1)*3+$AO1068+5,$AP1068+7))="",0,IF(COUNTIF(INDIRECT(ADDRESS(($AN1068-1)*36+($AO1068-1)*12+6,COLUMN())):INDIRECT(ADDRESS(($AN1068-1)*36+($AO1068-1)*12+$AP1068+4,COLUMN())),INDIRECT(ADDRESS(($AN1068-1)*3+$AO1068+5,$AP1068+7)))&gt;=1,0,INDIRECT(ADDRESS(($AN1068-1)*3+$AO1068+5,$AP1068+7)))))</f>
        <v>0</v>
      </c>
      <c r="AR1068" s="4">
        <f ca="1">COUNTIF(INDIRECT("H"&amp;(ROW()+12*(($AN1068-1)*3+$AO1068)-ROW())/12+5):INDIRECT("S"&amp;(ROW()+12*(($AN1068-1)*3+$AO1068)-ROW())/12+5),AQ1068)</f>
        <v>0</v>
      </c>
      <c r="AS1068" s="6">
        <f ca="1">IF($AP1068=1,IF(INDIRECT(ADDRESS(($AN1068-1)*3+$AO1068+5,$AP1068+20))="",0,INDIRECT(ADDRESS(($AN1068-1)*3+$AO1068+5,$AP1068+20))),IF(INDIRECT(ADDRESS(($AN1068-1)*3+$AO1068+5,$AP1068+20))="",0,IF(COUNTIF(INDIRECT(ADDRESS(($AN1068-1)*36+($AO1068-1)*12+6,COLUMN())):INDIRECT(ADDRESS(($AN1068-1)*36+($AO1068-1)*12+$AP1068+4,COLUMN())),INDIRECT(ADDRESS(($AN1068-1)*3+$AO1068+5,$AP1068+20)))&gt;=1,0,INDIRECT(ADDRESS(($AN1068-1)*3+$AO1068+5,$AP1068+20)))))</f>
        <v>0</v>
      </c>
      <c r="AT1068" s="4">
        <f ca="1">COUNTIF(INDIRECT("U"&amp;(ROW()+12*(($AN1068-1)*3+$AO1068)-ROW())/12+5):INDIRECT("AF"&amp;(ROW()+12*(($AN1068-1)*3+$AO1068)-ROW())/12+5),AS1068)</f>
        <v>0</v>
      </c>
      <c r="AU1068" s="4">
        <f ca="1">IF(AND(AQ1068+AS1068&gt;0,AR1068+AT1068&gt;0),COUNTIF(AU$6:AU1067,"&gt;0")+1,0)</f>
        <v>0</v>
      </c>
    </row>
    <row r="1069" spans="40:47">
      <c r="AN1069" s="4">
        <v>30</v>
      </c>
      <c r="AO1069" s="4">
        <v>2</v>
      </c>
      <c r="AP1069" s="4">
        <v>8</v>
      </c>
      <c r="AQ1069" s="6">
        <f ca="1">IF($AP1069=1,IF(INDIRECT(ADDRESS(($AN1069-1)*3+$AO1069+5,$AP1069+7))="",0,INDIRECT(ADDRESS(($AN1069-1)*3+$AO1069+5,$AP1069+7))),IF(INDIRECT(ADDRESS(($AN1069-1)*3+$AO1069+5,$AP1069+7))="",0,IF(COUNTIF(INDIRECT(ADDRESS(($AN1069-1)*36+($AO1069-1)*12+6,COLUMN())):INDIRECT(ADDRESS(($AN1069-1)*36+($AO1069-1)*12+$AP1069+4,COLUMN())),INDIRECT(ADDRESS(($AN1069-1)*3+$AO1069+5,$AP1069+7)))&gt;=1,0,INDIRECT(ADDRESS(($AN1069-1)*3+$AO1069+5,$AP1069+7)))))</f>
        <v>0</v>
      </c>
      <c r="AR1069" s="4">
        <f ca="1">COUNTIF(INDIRECT("H"&amp;(ROW()+12*(($AN1069-1)*3+$AO1069)-ROW())/12+5):INDIRECT("S"&amp;(ROW()+12*(($AN1069-1)*3+$AO1069)-ROW())/12+5),AQ1069)</f>
        <v>0</v>
      </c>
      <c r="AS1069" s="6">
        <f ca="1">IF($AP1069=1,IF(INDIRECT(ADDRESS(($AN1069-1)*3+$AO1069+5,$AP1069+20))="",0,INDIRECT(ADDRESS(($AN1069-1)*3+$AO1069+5,$AP1069+20))),IF(INDIRECT(ADDRESS(($AN1069-1)*3+$AO1069+5,$AP1069+20))="",0,IF(COUNTIF(INDIRECT(ADDRESS(($AN1069-1)*36+($AO1069-1)*12+6,COLUMN())):INDIRECT(ADDRESS(($AN1069-1)*36+($AO1069-1)*12+$AP1069+4,COLUMN())),INDIRECT(ADDRESS(($AN1069-1)*3+$AO1069+5,$AP1069+20)))&gt;=1,0,INDIRECT(ADDRESS(($AN1069-1)*3+$AO1069+5,$AP1069+20)))))</f>
        <v>0</v>
      </c>
      <c r="AT1069" s="4">
        <f ca="1">COUNTIF(INDIRECT("U"&amp;(ROW()+12*(($AN1069-1)*3+$AO1069)-ROW())/12+5):INDIRECT("AF"&amp;(ROW()+12*(($AN1069-1)*3+$AO1069)-ROW())/12+5),AS1069)</f>
        <v>0</v>
      </c>
      <c r="AU1069" s="4">
        <f ca="1">IF(AND(AQ1069+AS1069&gt;0,AR1069+AT1069&gt;0),COUNTIF(AU$6:AU1068,"&gt;0")+1,0)</f>
        <v>0</v>
      </c>
    </row>
    <row r="1070" spans="40:47">
      <c r="AN1070" s="4">
        <v>30</v>
      </c>
      <c r="AO1070" s="4">
        <v>2</v>
      </c>
      <c r="AP1070" s="4">
        <v>9</v>
      </c>
      <c r="AQ1070" s="6">
        <f ca="1">IF($AP1070=1,IF(INDIRECT(ADDRESS(($AN1070-1)*3+$AO1070+5,$AP1070+7))="",0,INDIRECT(ADDRESS(($AN1070-1)*3+$AO1070+5,$AP1070+7))),IF(INDIRECT(ADDRESS(($AN1070-1)*3+$AO1070+5,$AP1070+7))="",0,IF(COUNTIF(INDIRECT(ADDRESS(($AN1070-1)*36+($AO1070-1)*12+6,COLUMN())):INDIRECT(ADDRESS(($AN1070-1)*36+($AO1070-1)*12+$AP1070+4,COLUMN())),INDIRECT(ADDRESS(($AN1070-1)*3+$AO1070+5,$AP1070+7)))&gt;=1,0,INDIRECT(ADDRESS(($AN1070-1)*3+$AO1070+5,$AP1070+7)))))</f>
        <v>0</v>
      </c>
      <c r="AR1070" s="4">
        <f ca="1">COUNTIF(INDIRECT("H"&amp;(ROW()+12*(($AN1070-1)*3+$AO1070)-ROW())/12+5):INDIRECT("S"&amp;(ROW()+12*(($AN1070-1)*3+$AO1070)-ROW())/12+5),AQ1070)</f>
        <v>0</v>
      </c>
      <c r="AS1070" s="6">
        <f ca="1">IF($AP1070=1,IF(INDIRECT(ADDRESS(($AN1070-1)*3+$AO1070+5,$AP1070+20))="",0,INDIRECT(ADDRESS(($AN1070-1)*3+$AO1070+5,$AP1070+20))),IF(INDIRECT(ADDRESS(($AN1070-1)*3+$AO1070+5,$AP1070+20))="",0,IF(COUNTIF(INDIRECT(ADDRESS(($AN1070-1)*36+($AO1070-1)*12+6,COLUMN())):INDIRECT(ADDRESS(($AN1070-1)*36+($AO1070-1)*12+$AP1070+4,COLUMN())),INDIRECT(ADDRESS(($AN1070-1)*3+$AO1070+5,$AP1070+20)))&gt;=1,0,INDIRECT(ADDRESS(($AN1070-1)*3+$AO1070+5,$AP1070+20)))))</f>
        <v>0</v>
      </c>
      <c r="AT1070" s="4">
        <f ca="1">COUNTIF(INDIRECT("U"&amp;(ROW()+12*(($AN1070-1)*3+$AO1070)-ROW())/12+5):INDIRECT("AF"&amp;(ROW()+12*(($AN1070-1)*3+$AO1070)-ROW())/12+5),AS1070)</f>
        <v>0</v>
      </c>
      <c r="AU1070" s="4">
        <f ca="1">IF(AND(AQ1070+AS1070&gt;0,AR1070+AT1070&gt;0),COUNTIF(AU$6:AU1069,"&gt;0")+1,0)</f>
        <v>0</v>
      </c>
    </row>
    <row r="1071" spans="40:47">
      <c r="AN1071" s="4">
        <v>30</v>
      </c>
      <c r="AO1071" s="4">
        <v>2</v>
      </c>
      <c r="AP1071" s="4">
        <v>10</v>
      </c>
      <c r="AQ1071" s="6">
        <f ca="1">IF($AP1071=1,IF(INDIRECT(ADDRESS(($AN1071-1)*3+$AO1071+5,$AP1071+7))="",0,INDIRECT(ADDRESS(($AN1071-1)*3+$AO1071+5,$AP1071+7))),IF(INDIRECT(ADDRESS(($AN1071-1)*3+$AO1071+5,$AP1071+7))="",0,IF(COUNTIF(INDIRECT(ADDRESS(($AN1071-1)*36+($AO1071-1)*12+6,COLUMN())):INDIRECT(ADDRESS(($AN1071-1)*36+($AO1071-1)*12+$AP1071+4,COLUMN())),INDIRECT(ADDRESS(($AN1071-1)*3+$AO1071+5,$AP1071+7)))&gt;=1,0,INDIRECT(ADDRESS(($AN1071-1)*3+$AO1071+5,$AP1071+7)))))</f>
        <v>0</v>
      </c>
      <c r="AR1071" s="4">
        <f ca="1">COUNTIF(INDIRECT("H"&amp;(ROW()+12*(($AN1071-1)*3+$AO1071)-ROW())/12+5):INDIRECT("S"&amp;(ROW()+12*(($AN1071-1)*3+$AO1071)-ROW())/12+5),AQ1071)</f>
        <v>0</v>
      </c>
      <c r="AS1071" s="6">
        <f ca="1">IF($AP1071=1,IF(INDIRECT(ADDRESS(($AN1071-1)*3+$AO1071+5,$AP1071+20))="",0,INDIRECT(ADDRESS(($AN1071-1)*3+$AO1071+5,$AP1071+20))),IF(INDIRECT(ADDRESS(($AN1071-1)*3+$AO1071+5,$AP1071+20))="",0,IF(COUNTIF(INDIRECT(ADDRESS(($AN1071-1)*36+($AO1071-1)*12+6,COLUMN())):INDIRECT(ADDRESS(($AN1071-1)*36+($AO1071-1)*12+$AP1071+4,COLUMN())),INDIRECT(ADDRESS(($AN1071-1)*3+$AO1071+5,$AP1071+20)))&gt;=1,0,INDIRECT(ADDRESS(($AN1071-1)*3+$AO1071+5,$AP1071+20)))))</f>
        <v>0</v>
      </c>
      <c r="AT1071" s="4">
        <f ca="1">COUNTIF(INDIRECT("U"&amp;(ROW()+12*(($AN1071-1)*3+$AO1071)-ROW())/12+5):INDIRECT("AF"&amp;(ROW()+12*(($AN1071-1)*3+$AO1071)-ROW())/12+5),AS1071)</f>
        <v>0</v>
      </c>
      <c r="AU1071" s="4">
        <f ca="1">IF(AND(AQ1071+AS1071&gt;0,AR1071+AT1071&gt;0),COUNTIF(AU$6:AU1070,"&gt;0")+1,0)</f>
        <v>0</v>
      </c>
    </row>
    <row r="1072" spans="40:47">
      <c r="AN1072" s="4">
        <v>30</v>
      </c>
      <c r="AO1072" s="4">
        <v>2</v>
      </c>
      <c r="AP1072" s="4">
        <v>11</v>
      </c>
      <c r="AQ1072" s="6">
        <f ca="1">IF($AP1072=1,IF(INDIRECT(ADDRESS(($AN1072-1)*3+$AO1072+5,$AP1072+7))="",0,INDIRECT(ADDRESS(($AN1072-1)*3+$AO1072+5,$AP1072+7))),IF(INDIRECT(ADDRESS(($AN1072-1)*3+$AO1072+5,$AP1072+7))="",0,IF(COUNTIF(INDIRECT(ADDRESS(($AN1072-1)*36+($AO1072-1)*12+6,COLUMN())):INDIRECT(ADDRESS(($AN1072-1)*36+($AO1072-1)*12+$AP1072+4,COLUMN())),INDIRECT(ADDRESS(($AN1072-1)*3+$AO1072+5,$AP1072+7)))&gt;=1,0,INDIRECT(ADDRESS(($AN1072-1)*3+$AO1072+5,$AP1072+7)))))</f>
        <v>0</v>
      </c>
      <c r="AR1072" s="4">
        <f ca="1">COUNTIF(INDIRECT("H"&amp;(ROW()+12*(($AN1072-1)*3+$AO1072)-ROW())/12+5):INDIRECT("S"&amp;(ROW()+12*(($AN1072-1)*3+$AO1072)-ROW())/12+5),AQ1072)</f>
        <v>0</v>
      </c>
      <c r="AS1072" s="6">
        <f ca="1">IF($AP1072=1,IF(INDIRECT(ADDRESS(($AN1072-1)*3+$AO1072+5,$AP1072+20))="",0,INDIRECT(ADDRESS(($AN1072-1)*3+$AO1072+5,$AP1072+20))),IF(INDIRECT(ADDRESS(($AN1072-1)*3+$AO1072+5,$AP1072+20))="",0,IF(COUNTIF(INDIRECT(ADDRESS(($AN1072-1)*36+($AO1072-1)*12+6,COLUMN())):INDIRECT(ADDRESS(($AN1072-1)*36+($AO1072-1)*12+$AP1072+4,COLUMN())),INDIRECT(ADDRESS(($AN1072-1)*3+$AO1072+5,$AP1072+20)))&gt;=1,0,INDIRECT(ADDRESS(($AN1072-1)*3+$AO1072+5,$AP1072+20)))))</f>
        <v>0</v>
      </c>
      <c r="AT1072" s="4">
        <f ca="1">COUNTIF(INDIRECT("U"&amp;(ROW()+12*(($AN1072-1)*3+$AO1072)-ROW())/12+5):INDIRECT("AF"&amp;(ROW()+12*(($AN1072-1)*3+$AO1072)-ROW())/12+5),AS1072)</f>
        <v>0</v>
      </c>
      <c r="AU1072" s="4">
        <f ca="1">IF(AND(AQ1072+AS1072&gt;0,AR1072+AT1072&gt;0),COUNTIF(AU$6:AU1071,"&gt;0")+1,0)</f>
        <v>0</v>
      </c>
    </row>
    <row r="1073" spans="40:47">
      <c r="AN1073" s="4">
        <v>30</v>
      </c>
      <c r="AO1073" s="4">
        <v>2</v>
      </c>
      <c r="AP1073" s="4">
        <v>12</v>
      </c>
      <c r="AQ1073" s="6">
        <f ca="1">IF($AP1073=1,IF(INDIRECT(ADDRESS(($AN1073-1)*3+$AO1073+5,$AP1073+7))="",0,INDIRECT(ADDRESS(($AN1073-1)*3+$AO1073+5,$AP1073+7))),IF(INDIRECT(ADDRESS(($AN1073-1)*3+$AO1073+5,$AP1073+7))="",0,IF(COUNTIF(INDIRECT(ADDRESS(($AN1073-1)*36+($AO1073-1)*12+6,COLUMN())):INDIRECT(ADDRESS(($AN1073-1)*36+($AO1073-1)*12+$AP1073+4,COLUMN())),INDIRECT(ADDRESS(($AN1073-1)*3+$AO1073+5,$AP1073+7)))&gt;=1,0,INDIRECT(ADDRESS(($AN1073-1)*3+$AO1073+5,$AP1073+7)))))</f>
        <v>0</v>
      </c>
      <c r="AR1073" s="4">
        <f ca="1">COUNTIF(INDIRECT("H"&amp;(ROW()+12*(($AN1073-1)*3+$AO1073)-ROW())/12+5):INDIRECT("S"&amp;(ROW()+12*(($AN1073-1)*3+$AO1073)-ROW())/12+5),AQ1073)</f>
        <v>0</v>
      </c>
      <c r="AS1073" s="6">
        <f ca="1">IF($AP1073=1,IF(INDIRECT(ADDRESS(($AN1073-1)*3+$AO1073+5,$AP1073+20))="",0,INDIRECT(ADDRESS(($AN1073-1)*3+$AO1073+5,$AP1073+20))),IF(INDIRECT(ADDRESS(($AN1073-1)*3+$AO1073+5,$AP1073+20))="",0,IF(COUNTIF(INDIRECT(ADDRESS(($AN1073-1)*36+($AO1073-1)*12+6,COLUMN())):INDIRECT(ADDRESS(($AN1073-1)*36+($AO1073-1)*12+$AP1073+4,COLUMN())),INDIRECT(ADDRESS(($AN1073-1)*3+$AO1073+5,$AP1073+20)))&gt;=1,0,INDIRECT(ADDRESS(($AN1073-1)*3+$AO1073+5,$AP1073+20)))))</f>
        <v>0</v>
      </c>
      <c r="AT1073" s="4">
        <f ca="1">COUNTIF(INDIRECT("U"&amp;(ROW()+12*(($AN1073-1)*3+$AO1073)-ROW())/12+5):INDIRECT("AF"&amp;(ROW()+12*(($AN1073-1)*3+$AO1073)-ROW())/12+5),AS1073)</f>
        <v>0</v>
      </c>
      <c r="AU1073" s="4">
        <f ca="1">IF(AND(AQ1073+AS1073&gt;0,AR1073+AT1073&gt;0),COUNTIF(AU$6:AU1072,"&gt;0")+1,0)</f>
        <v>0</v>
      </c>
    </row>
    <row r="1074" spans="40:47">
      <c r="AN1074" s="4">
        <v>30</v>
      </c>
      <c r="AO1074" s="4">
        <v>3</v>
      </c>
      <c r="AP1074" s="4">
        <v>1</v>
      </c>
      <c r="AQ1074" s="6">
        <f ca="1">IF($AP1074=1,IF(INDIRECT(ADDRESS(($AN1074-1)*3+$AO1074+5,$AP1074+7))="",0,INDIRECT(ADDRESS(($AN1074-1)*3+$AO1074+5,$AP1074+7))),IF(INDIRECT(ADDRESS(($AN1074-1)*3+$AO1074+5,$AP1074+7))="",0,IF(COUNTIF(INDIRECT(ADDRESS(($AN1074-1)*36+($AO1074-1)*12+6,COLUMN())):INDIRECT(ADDRESS(($AN1074-1)*36+($AO1074-1)*12+$AP1074+4,COLUMN())),INDIRECT(ADDRESS(($AN1074-1)*3+$AO1074+5,$AP1074+7)))&gt;=1,0,INDIRECT(ADDRESS(($AN1074-1)*3+$AO1074+5,$AP1074+7)))))</f>
        <v>0</v>
      </c>
      <c r="AR1074" s="4">
        <f ca="1">COUNTIF(INDIRECT("H"&amp;(ROW()+12*(($AN1074-1)*3+$AO1074)-ROW())/12+5):INDIRECT("S"&amp;(ROW()+12*(($AN1074-1)*3+$AO1074)-ROW())/12+5),AQ1074)</f>
        <v>0</v>
      </c>
      <c r="AS1074" s="6">
        <f ca="1">IF($AP1074=1,IF(INDIRECT(ADDRESS(($AN1074-1)*3+$AO1074+5,$AP1074+20))="",0,INDIRECT(ADDRESS(($AN1074-1)*3+$AO1074+5,$AP1074+20))),IF(INDIRECT(ADDRESS(($AN1074-1)*3+$AO1074+5,$AP1074+20))="",0,IF(COUNTIF(INDIRECT(ADDRESS(($AN1074-1)*36+($AO1074-1)*12+6,COLUMN())):INDIRECT(ADDRESS(($AN1074-1)*36+($AO1074-1)*12+$AP1074+4,COLUMN())),INDIRECT(ADDRESS(($AN1074-1)*3+$AO1074+5,$AP1074+20)))&gt;=1,0,INDIRECT(ADDRESS(($AN1074-1)*3+$AO1074+5,$AP1074+20)))))</f>
        <v>0</v>
      </c>
      <c r="AT1074" s="4">
        <f ca="1">COUNTIF(INDIRECT("U"&amp;(ROW()+12*(($AN1074-1)*3+$AO1074)-ROW())/12+5):INDIRECT("AF"&amp;(ROW()+12*(($AN1074-1)*3+$AO1074)-ROW())/12+5),AS1074)</f>
        <v>0</v>
      </c>
      <c r="AU1074" s="4">
        <f ca="1">IF(AND(AQ1074+AS1074&gt;0,AR1074+AT1074&gt;0),COUNTIF(AU$6:AU1073,"&gt;0")+1,0)</f>
        <v>0</v>
      </c>
    </row>
    <row r="1075" spans="40:47">
      <c r="AN1075" s="4">
        <v>30</v>
      </c>
      <c r="AO1075" s="4">
        <v>3</v>
      </c>
      <c r="AP1075" s="4">
        <v>2</v>
      </c>
      <c r="AQ1075" s="6">
        <f ca="1">IF($AP1075=1,IF(INDIRECT(ADDRESS(($AN1075-1)*3+$AO1075+5,$AP1075+7))="",0,INDIRECT(ADDRESS(($AN1075-1)*3+$AO1075+5,$AP1075+7))),IF(INDIRECT(ADDRESS(($AN1075-1)*3+$AO1075+5,$AP1075+7))="",0,IF(COUNTIF(INDIRECT(ADDRESS(($AN1075-1)*36+($AO1075-1)*12+6,COLUMN())):INDIRECT(ADDRESS(($AN1075-1)*36+($AO1075-1)*12+$AP1075+4,COLUMN())),INDIRECT(ADDRESS(($AN1075-1)*3+$AO1075+5,$AP1075+7)))&gt;=1,0,INDIRECT(ADDRESS(($AN1075-1)*3+$AO1075+5,$AP1075+7)))))</f>
        <v>0</v>
      </c>
      <c r="AR1075" s="4">
        <f ca="1">COUNTIF(INDIRECT("H"&amp;(ROW()+12*(($AN1075-1)*3+$AO1075)-ROW())/12+5):INDIRECT("S"&amp;(ROW()+12*(($AN1075-1)*3+$AO1075)-ROW())/12+5),AQ1075)</f>
        <v>0</v>
      </c>
      <c r="AS1075" s="6">
        <f ca="1">IF($AP1075=1,IF(INDIRECT(ADDRESS(($AN1075-1)*3+$AO1075+5,$AP1075+20))="",0,INDIRECT(ADDRESS(($AN1075-1)*3+$AO1075+5,$AP1075+20))),IF(INDIRECT(ADDRESS(($AN1075-1)*3+$AO1075+5,$AP1075+20))="",0,IF(COUNTIF(INDIRECT(ADDRESS(($AN1075-1)*36+($AO1075-1)*12+6,COLUMN())):INDIRECT(ADDRESS(($AN1075-1)*36+($AO1075-1)*12+$AP1075+4,COLUMN())),INDIRECT(ADDRESS(($AN1075-1)*3+$AO1075+5,$AP1075+20)))&gt;=1,0,INDIRECT(ADDRESS(($AN1075-1)*3+$AO1075+5,$AP1075+20)))))</f>
        <v>0</v>
      </c>
      <c r="AT1075" s="4">
        <f ca="1">COUNTIF(INDIRECT("U"&amp;(ROW()+12*(($AN1075-1)*3+$AO1075)-ROW())/12+5):INDIRECT("AF"&amp;(ROW()+12*(($AN1075-1)*3+$AO1075)-ROW())/12+5),AS1075)</f>
        <v>0</v>
      </c>
      <c r="AU1075" s="4">
        <f ca="1">IF(AND(AQ1075+AS1075&gt;0,AR1075+AT1075&gt;0),COUNTIF(AU$6:AU1074,"&gt;0")+1,0)</f>
        <v>0</v>
      </c>
    </row>
    <row r="1076" spans="40:47">
      <c r="AN1076" s="4">
        <v>30</v>
      </c>
      <c r="AO1076" s="4">
        <v>3</v>
      </c>
      <c r="AP1076" s="4">
        <v>3</v>
      </c>
      <c r="AQ1076" s="6">
        <f ca="1">IF($AP1076=1,IF(INDIRECT(ADDRESS(($AN1076-1)*3+$AO1076+5,$AP1076+7))="",0,INDIRECT(ADDRESS(($AN1076-1)*3+$AO1076+5,$AP1076+7))),IF(INDIRECT(ADDRESS(($AN1076-1)*3+$AO1076+5,$AP1076+7))="",0,IF(COUNTIF(INDIRECT(ADDRESS(($AN1076-1)*36+($AO1076-1)*12+6,COLUMN())):INDIRECT(ADDRESS(($AN1076-1)*36+($AO1076-1)*12+$AP1076+4,COLUMN())),INDIRECT(ADDRESS(($AN1076-1)*3+$AO1076+5,$AP1076+7)))&gt;=1,0,INDIRECT(ADDRESS(($AN1076-1)*3+$AO1076+5,$AP1076+7)))))</f>
        <v>0</v>
      </c>
      <c r="AR1076" s="4">
        <f ca="1">COUNTIF(INDIRECT("H"&amp;(ROW()+12*(($AN1076-1)*3+$AO1076)-ROW())/12+5):INDIRECT("S"&amp;(ROW()+12*(($AN1076-1)*3+$AO1076)-ROW())/12+5),AQ1076)</f>
        <v>0</v>
      </c>
      <c r="AS1076" s="6">
        <f ca="1">IF($AP1076=1,IF(INDIRECT(ADDRESS(($AN1076-1)*3+$AO1076+5,$AP1076+20))="",0,INDIRECT(ADDRESS(($AN1076-1)*3+$AO1076+5,$AP1076+20))),IF(INDIRECT(ADDRESS(($AN1076-1)*3+$AO1076+5,$AP1076+20))="",0,IF(COUNTIF(INDIRECT(ADDRESS(($AN1076-1)*36+($AO1076-1)*12+6,COLUMN())):INDIRECT(ADDRESS(($AN1076-1)*36+($AO1076-1)*12+$AP1076+4,COLUMN())),INDIRECT(ADDRESS(($AN1076-1)*3+$AO1076+5,$AP1076+20)))&gt;=1,0,INDIRECT(ADDRESS(($AN1076-1)*3+$AO1076+5,$AP1076+20)))))</f>
        <v>0</v>
      </c>
      <c r="AT1076" s="4">
        <f ca="1">COUNTIF(INDIRECT("U"&amp;(ROW()+12*(($AN1076-1)*3+$AO1076)-ROW())/12+5):INDIRECT("AF"&amp;(ROW()+12*(($AN1076-1)*3+$AO1076)-ROW())/12+5),AS1076)</f>
        <v>0</v>
      </c>
      <c r="AU1076" s="4">
        <f ca="1">IF(AND(AQ1076+AS1076&gt;0,AR1076+AT1076&gt;0),COUNTIF(AU$6:AU1075,"&gt;0")+1,0)</f>
        <v>0</v>
      </c>
    </row>
    <row r="1077" spans="40:47">
      <c r="AN1077" s="4">
        <v>30</v>
      </c>
      <c r="AO1077" s="4">
        <v>3</v>
      </c>
      <c r="AP1077" s="4">
        <v>4</v>
      </c>
      <c r="AQ1077" s="6">
        <f ca="1">IF($AP1077=1,IF(INDIRECT(ADDRESS(($AN1077-1)*3+$AO1077+5,$AP1077+7))="",0,INDIRECT(ADDRESS(($AN1077-1)*3+$AO1077+5,$AP1077+7))),IF(INDIRECT(ADDRESS(($AN1077-1)*3+$AO1077+5,$AP1077+7))="",0,IF(COUNTIF(INDIRECT(ADDRESS(($AN1077-1)*36+($AO1077-1)*12+6,COLUMN())):INDIRECT(ADDRESS(($AN1077-1)*36+($AO1077-1)*12+$AP1077+4,COLUMN())),INDIRECT(ADDRESS(($AN1077-1)*3+$AO1077+5,$AP1077+7)))&gt;=1,0,INDIRECT(ADDRESS(($AN1077-1)*3+$AO1077+5,$AP1077+7)))))</f>
        <v>0</v>
      </c>
      <c r="AR1077" s="4">
        <f ca="1">COUNTIF(INDIRECT("H"&amp;(ROW()+12*(($AN1077-1)*3+$AO1077)-ROW())/12+5):INDIRECT("S"&amp;(ROW()+12*(($AN1077-1)*3+$AO1077)-ROW())/12+5),AQ1077)</f>
        <v>0</v>
      </c>
      <c r="AS1077" s="6">
        <f ca="1">IF($AP1077=1,IF(INDIRECT(ADDRESS(($AN1077-1)*3+$AO1077+5,$AP1077+20))="",0,INDIRECT(ADDRESS(($AN1077-1)*3+$AO1077+5,$AP1077+20))),IF(INDIRECT(ADDRESS(($AN1077-1)*3+$AO1077+5,$AP1077+20))="",0,IF(COUNTIF(INDIRECT(ADDRESS(($AN1077-1)*36+($AO1077-1)*12+6,COLUMN())):INDIRECT(ADDRESS(($AN1077-1)*36+($AO1077-1)*12+$AP1077+4,COLUMN())),INDIRECT(ADDRESS(($AN1077-1)*3+$AO1077+5,$AP1077+20)))&gt;=1,0,INDIRECT(ADDRESS(($AN1077-1)*3+$AO1077+5,$AP1077+20)))))</f>
        <v>0</v>
      </c>
      <c r="AT1077" s="4">
        <f ca="1">COUNTIF(INDIRECT("U"&amp;(ROW()+12*(($AN1077-1)*3+$AO1077)-ROW())/12+5):INDIRECT("AF"&amp;(ROW()+12*(($AN1077-1)*3+$AO1077)-ROW())/12+5),AS1077)</f>
        <v>0</v>
      </c>
      <c r="AU1077" s="4">
        <f ca="1">IF(AND(AQ1077+AS1077&gt;0,AR1077+AT1077&gt;0),COUNTIF(AU$6:AU1076,"&gt;0")+1,0)</f>
        <v>0</v>
      </c>
    </row>
    <row r="1078" spans="40:47">
      <c r="AN1078" s="4">
        <v>30</v>
      </c>
      <c r="AO1078" s="4">
        <v>3</v>
      </c>
      <c r="AP1078" s="4">
        <v>5</v>
      </c>
      <c r="AQ1078" s="6">
        <f ca="1">IF($AP1078=1,IF(INDIRECT(ADDRESS(($AN1078-1)*3+$AO1078+5,$AP1078+7))="",0,INDIRECT(ADDRESS(($AN1078-1)*3+$AO1078+5,$AP1078+7))),IF(INDIRECT(ADDRESS(($AN1078-1)*3+$AO1078+5,$AP1078+7))="",0,IF(COUNTIF(INDIRECT(ADDRESS(($AN1078-1)*36+($AO1078-1)*12+6,COLUMN())):INDIRECT(ADDRESS(($AN1078-1)*36+($AO1078-1)*12+$AP1078+4,COLUMN())),INDIRECT(ADDRESS(($AN1078-1)*3+$AO1078+5,$AP1078+7)))&gt;=1,0,INDIRECT(ADDRESS(($AN1078-1)*3+$AO1078+5,$AP1078+7)))))</f>
        <v>0</v>
      </c>
      <c r="AR1078" s="4">
        <f ca="1">COUNTIF(INDIRECT("H"&amp;(ROW()+12*(($AN1078-1)*3+$AO1078)-ROW())/12+5):INDIRECT("S"&amp;(ROW()+12*(($AN1078-1)*3+$AO1078)-ROW())/12+5),AQ1078)</f>
        <v>0</v>
      </c>
      <c r="AS1078" s="6">
        <f ca="1">IF($AP1078=1,IF(INDIRECT(ADDRESS(($AN1078-1)*3+$AO1078+5,$AP1078+20))="",0,INDIRECT(ADDRESS(($AN1078-1)*3+$AO1078+5,$AP1078+20))),IF(INDIRECT(ADDRESS(($AN1078-1)*3+$AO1078+5,$AP1078+20))="",0,IF(COUNTIF(INDIRECT(ADDRESS(($AN1078-1)*36+($AO1078-1)*12+6,COLUMN())):INDIRECT(ADDRESS(($AN1078-1)*36+($AO1078-1)*12+$AP1078+4,COLUMN())),INDIRECT(ADDRESS(($AN1078-1)*3+$AO1078+5,$AP1078+20)))&gt;=1,0,INDIRECT(ADDRESS(($AN1078-1)*3+$AO1078+5,$AP1078+20)))))</f>
        <v>0</v>
      </c>
      <c r="AT1078" s="4">
        <f ca="1">COUNTIF(INDIRECT("U"&amp;(ROW()+12*(($AN1078-1)*3+$AO1078)-ROW())/12+5):INDIRECT("AF"&amp;(ROW()+12*(($AN1078-1)*3+$AO1078)-ROW())/12+5),AS1078)</f>
        <v>0</v>
      </c>
      <c r="AU1078" s="4">
        <f ca="1">IF(AND(AQ1078+AS1078&gt;0,AR1078+AT1078&gt;0),COUNTIF(AU$6:AU1077,"&gt;0")+1,0)</f>
        <v>0</v>
      </c>
    </row>
    <row r="1079" spans="40:47">
      <c r="AN1079" s="4">
        <v>30</v>
      </c>
      <c r="AO1079" s="4">
        <v>3</v>
      </c>
      <c r="AP1079" s="4">
        <v>6</v>
      </c>
      <c r="AQ1079" s="6">
        <f ca="1">IF($AP1079=1,IF(INDIRECT(ADDRESS(($AN1079-1)*3+$AO1079+5,$AP1079+7))="",0,INDIRECT(ADDRESS(($AN1079-1)*3+$AO1079+5,$AP1079+7))),IF(INDIRECT(ADDRESS(($AN1079-1)*3+$AO1079+5,$AP1079+7))="",0,IF(COUNTIF(INDIRECT(ADDRESS(($AN1079-1)*36+($AO1079-1)*12+6,COLUMN())):INDIRECT(ADDRESS(($AN1079-1)*36+($AO1079-1)*12+$AP1079+4,COLUMN())),INDIRECT(ADDRESS(($AN1079-1)*3+$AO1079+5,$AP1079+7)))&gt;=1,0,INDIRECT(ADDRESS(($AN1079-1)*3+$AO1079+5,$AP1079+7)))))</f>
        <v>0</v>
      </c>
      <c r="AR1079" s="4">
        <f ca="1">COUNTIF(INDIRECT("H"&amp;(ROW()+12*(($AN1079-1)*3+$AO1079)-ROW())/12+5):INDIRECT("S"&amp;(ROW()+12*(($AN1079-1)*3+$AO1079)-ROW())/12+5),AQ1079)</f>
        <v>0</v>
      </c>
      <c r="AS1079" s="6">
        <f ca="1">IF($AP1079=1,IF(INDIRECT(ADDRESS(($AN1079-1)*3+$AO1079+5,$AP1079+20))="",0,INDIRECT(ADDRESS(($AN1079-1)*3+$AO1079+5,$AP1079+20))),IF(INDIRECT(ADDRESS(($AN1079-1)*3+$AO1079+5,$AP1079+20))="",0,IF(COUNTIF(INDIRECT(ADDRESS(($AN1079-1)*36+($AO1079-1)*12+6,COLUMN())):INDIRECT(ADDRESS(($AN1079-1)*36+($AO1079-1)*12+$AP1079+4,COLUMN())),INDIRECT(ADDRESS(($AN1079-1)*3+$AO1079+5,$AP1079+20)))&gt;=1,0,INDIRECT(ADDRESS(($AN1079-1)*3+$AO1079+5,$AP1079+20)))))</f>
        <v>0</v>
      </c>
      <c r="AT1079" s="4">
        <f ca="1">COUNTIF(INDIRECT("U"&amp;(ROW()+12*(($AN1079-1)*3+$AO1079)-ROW())/12+5):INDIRECT("AF"&amp;(ROW()+12*(($AN1079-1)*3+$AO1079)-ROW())/12+5),AS1079)</f>
        <v>0</v>
      </c>
      <c r="AU1079" s="4">
        <f ca="1">IF(AND(AQ1079+AS1079&gt;0,AR1079+AT1079&gt;0),COUNTIF(AU$6:AU1078,"&gt;0")+1,0)</f>
        <v>0</v>
      </c>
    </row>
    <row r="1080" spans="40:47">
      <c r="AN1080" s="4">
        <v>30</v>
      </c>
      <c r="AO1080" s="4">
        <v>3</v>
      </c>
      <c r="AP1080" s="4">
        <v>7</v>
      </c>
      <c r="AQ1080" s="6">
        <f ca="1">IF($AP1080=1,IF(INDIRECT(ADDRESS(($AN1080-1)*3+$AO1080+5,$AP1080+7))="",0,INDIRECT(ADDRESS(($AN1080-1)*3+$AO1080+5,$AP1080+7))),IF(INDIRECT(ADDRESS(($AN1080-1)*3+$AO1080+5,$AP1080+7))="",0,IF(COUNTIF(INDIRECT(ADDRESS(($AN1080-1)*36+($AO1080-1)*12+6,COLUMN())):INDIRECT(ADDRESS(($AN1080-1)*36+($AO1080-1)*12+$AP1080+4,COLUMN())),INDIRECT(ADDRESS(($AN1080-1)*3+$AO1080+5,$AP1080+7)))&gt;=1,0,INDIRECT(ADDRESS(($AN1080-1)*3+$AO1080+5,$AP1080+7)))))</f>
        <v>0</v>
      </c>
      <c r="AR1080" s="4">
        <f ca="1">COUNTIF(INDIRECT("H"&amp;(ROW()+12*(($AN1080-1)*3+$AO1080)-ROW())/12+5):INDIRECT("S"&amp;(ROW()+12*(($AN1080-1)*3+$AO1080)-ROW())/12+5),AQ1080)</f>
        <v>0</v>
      </c>
      <c r="AS1080" s="6">
        <f ca="1">IF($AP1080=1,IF(INDIRECT(ADDRESS(($AN1080-1)*3+$AO1080+5,$AP1080+20))="",0,INDIRECT(ADDRESS(($AN1080-1)*3+$AO1080+5,$AP1080+20))),IF(INDIRECT(ADDRESS(($AN1080-1)*3+$AO1080+5,$AP1080+20))="",0,IF(COUNTIF(INDIRECT(ADDRESS(($AN1080-1)*36+($AO1080-1)*12+6,COLUMN())):INDIRECT(ADDRESS(($AN1080-1)*36+($AO1080-1)*12+$AP1080+4,COLUMN())),INDIRECT(ADDRESS(($AN1080-1)*3+$AO1080+5,$AP1080+20)))&gt;=1,0,INDIRECT(ADDRESS(($AN1080-1)*3+$AO1080+5,$AP1080+20)))))</f>
        <v>0</v>
      </c>
      <c r="AT1080" s="4">
        <f ca="1">COUNTIF(INDIRECT("U"&amp;(ROW()+12*(($AN1080-1)*3+$AO1080)-ROW())/12+5):INDIRECT("AF"&amp;(ROW()+12*(($AN1080-1)*3+$AO1080)-ROW())/12+5),AS1080)</f>
        <v>0</v>
      </c>
      <c r="AU1080" s="4">
        <f ca="1">IF(AND(AQ1080+AS1080&gt;0,AR1080+AT1080&gt;0),COUNTIF(AU$6:AU1079,"&gt;0")+1,0)</f>
        <v>0</v>
      </c>
    </row>
    <row r="1081" spans="40:47">
      <c r="AN1081" s="4">
        <v>30</v>
      </c>
      <c r="AO1081" s="4">
        <v>3</v>
      </c>
      <c r="AP1081" s="4">
        <v>8</v>
      </c>
      <c r="AQ1081" s="6">
        <f ca="1">IF($AP1081=1,IF(INDIRECT(ADDRESS(($AN1081-1)*3+$AO1081+5,$AP1081+7))="",0,INDIRECT(ADDRESS(($AN1081-1)*3+$AO1081+5,$AP1081+7))),IF(INDIRECT(ADDRESS(($AN1081-1)*3+$AO1081+5,$AP1081+7))="",0,IF(COUNTIF(INDIRECT(ADDRESS(($AN1081-1)*36+($AO1081-1)*12+6,COLUMN())):INDIRECT(ADDRESS(($AN1081-1)*36+($AO1081-1)*12+$AP1081+4,COLUMN())),INDIRECT(ADDRESS(($AN1081-1)*3+$AO1081+5,$AP1081+7)))&gt;=1,0,INDIRECT(ADDRESS(($AN1081-1)*3+$AO1081+5,$AP1081+7)))))</f>
        <v>0</v>
      </c>
      <c r="AR1081" s="4">
        <f ca="1">COUNTIF(INDIRECT("H"&amp;(ROW()+12*(($AN1081-1)*3+$AO1081)-ROW())/12+5):INDIRECT("S"&amp;(ROW()+12*(($AN1081-1)*3+$AO1081)-ROW())/12+5),AQ1081)</f>
        <v>0</v>
      </c>
      <c r="AS1081" s="6">
        <f ca="1">IF($AP1081=1,IF(INDIRECT(ADDRESS(($AN1081-1)*3+$AO1081+5,$AP1081+20))="",0,INDIRECT(ADDRESS(($AN1081-1)*3+$AO1081+5,$AP1081+20))),IF(INDIRECT(ADDRESS(($AN1081-1)*3+$AO1081+5,$AP1081+20))="",0,IF(COUNTIF(INDIRECT(ADDRESS(($AN1081-1)*36+($AO1081-1)*12+6,COLUMN())):INDIRECT(ADDRESS(($AN1081-1)*36+($AO1081-1)*12+$AP1081+4,COLUMN())),INDIRECT(ADDRESS(($AN1081-1)*3+$AO1081+5,$AP1081+20)))&gt;=1,0,INDIRECT(ADDRESS(($AN1081-1)*3+$AO1081+5,$AP1081+20)))))</f>
        <v>0</v>
      </c>
      <c r="AT1081" s="4">
        <f ca="1">COUNTIF(INDIRECT("U"&amp;(ROW()+12*(($AN1081-1)*3+$AO1081)-ROW())/12+5):INDIRECT("AF"&amp;(ROW()+12*(($AN1081-1)*3+$AO1081)-ROW())/12+5),AS1081)</f>
        <v>0</v>
      </c>
      <c r="AU1081" s="4">
        <f ca="1">IF(AND(AQ1081+AS1081&gt;0,AR1081+AT1081&gt;0),COUNTIF(AU$6:AU1080,"&gt;0")+1,0)</f>
        <v>0</v>
      </c>
    </row>
    <row r="1082" spans="40:47">
      <c r="AN1082" s="4">
        <v>30</v>
      </c>
      <c r="AO1082" s="4">
        <v>3</v>
      </c>
      <c r="AP1082" s="4">
        <v>9</v>
      </c>
      <c r="AQ1082" s="6">
        <f ca="1">IF($AP1082=1,IF(INDIRECT(ADDRESS(($AN1082-1)*3+$AO1082+5,$AP1082+7))="",0,INDIRECT(ADDRESS(($AN1082-1)*3+$AO1082+5,$AP1082+7))),IF(INDIRECT(ADDRESS(($AN1082-1)*3+$AO1082+5,$AP1082+7))="",0,IF(COUNTIF(INDIRECT(ADDRESS(($AN1082-1)*36+($AO1082-1)*12+6,COLUMN())):INDIRECT(ADDRESS(($AN1082-1)*36+($AO1082-1)*12+$AP1082+4,COLUMN())),INDIRECT(ADDRESS(($AN1082-1)*3+$AO1082+5,$AP1082+7)))&gt;=1,0,INDIRECT(ADDRESS(($AN1082-1)*3+$AO1082+5,$AP1082+7)))))</f>
        <v>0</v>
      </c>
      <c r="AR1082" s="4">
        <f ca="1">COUNTIF(INDIRECT("H"&amp;(ROW()+12*(($AN1082-1)*3+$AO1082)-ROW())/12+5):INDIRECT("S"&amp;(ROW()+12*(($AN1082-1)*3+$AO1082)-ROW())/12+5),AQ1082)</f>
        <v>0</v>
      </c>
      <c r="AS1082" s="6">
        <f ca="1">IF($AP1082=1,IF(INDIRECT(ADDRESS(($AN1082-1)*3+$AO1082+5,$AP1082+20))="",0,INDIRECT(ADDRESS(($AN1082-1)*3+$AO1082+5,$AP1082+20))),IF(INDIRECT(ADDRESS(($AN1082-1)*3+$AO1082+5,$AP1082+20))="",0,IF(COUNTIF(INDIRECT(ADDRESS(($AN1082-1)*36+($AO1082-1)*12+6,COLUMN())):INDIRECT(ADDRESS(($AN1082-1)*36+($AO1082-1)*12+$AP1082+4,COLUMN())),INDIRECT(ADDRESS(($AN1082-1)*3+$AO1082+5,$AP1082+20)))&gt;=1,0,INDIRECT(ADDRESS(($AN1082-1)*3+$AO1082+5,$AP1082+20)))))</f>
        <v>0</v>
      </c>
      <c r="AT1082" s="4">
        <f ca="1">COUNTIF(INDIRECT("U"&amp;(ROW()+12*(($AN1082-1)*3+$AO1082)-ROW())/12+5):INDIRECT("AF"&amp;(ROW()+12*(($AN1082-1)*3+$AO1082)-ROW())/12+5),AS1082)</f>
        <v>0</v>
      </c>
      <c r="AU1082" s="4">
        <f ca="1">IF(AND(AQ1082+AS1082&gt;0,AR1082+AT1082&gt;0),COUNTIF(AU$6:AU1081,"&gt;0")+1,0)</f>
        <v>0</v>
      </c>
    </row>
    <row r="1083" spans="40:47">
      <c r="AN1083" s="4">
        <v>30</v>
      </c>
      <c r="AO1083" s="4">
        <v>3</v>
      </c>
      <c r="AP1083" s="4">
        <v>10</v>
      </c>
      <c r="AQ1083" s="6">
        <f ca="1">IF($AP1083=1,IF(INDIRECT(ADDRESS(($AN1083-1)*3+$AO1083+5,$AP1083+7))="",0,INDIRECT(ADDRESS(($AN1083-1)*3+$AO1083+5,$AP1083+7))),IF(INDIRECT(ADDRESS(($AN1083-1)*3+$AO1083+5,$AP1083+7))="",0,IF(COUNTIF(INDIRECT(ADDRESS(($AN1083-1)*36+($AO1083-1)*12+6,COLUMN())):INDIRECT(ADDRESS(($AN1083-1)*36+($AO1083-1)*12+$AP1083+4,COLUMN())),INDIRECT(ADDRESS(($AN1083-1)*3+$AO1083+5,$AP1083+7)))&gt;=1,0,INDIRECT(ADDRESS(($AN1083-1)*3+$AO1083+5,$AP1083+7)))))</f>
        <v>0</v>
      </c>
      <c r="AR1083" s="4">
        <f ca="1">COUNTIF(INDIRECT("H"&amp;(ROW()+12*(($AN1083-1)*3+$AO1083)-ROW())/12+5):INDIRECT("S"&amp;(ROW()+12*(($AN1083-1)*3+$AO1083)-ROW())/12+5),AQ1083)</f>
        <v>0</v>
      </c>
      <c r="AS1083" s="6">
        <f ca="1">IF($AP1083=1,IF(INDIRECT(ADDRESS(($AN1083-1)*3+$AO1083+5,$AP1083+20))="",0,INDIRECT(ADDRESS(($AN1083-1)*3+$AO1083+5,$AP1083+20))),IF(INDIRECT(ADDRESS(($AN1083-1)*3+$AO1083+5,$AP1083+20))="",0,IF(COUNTIF(INDIRECT(ADDRESS(($AN1083-1)*36+($AO1083-1)*12+6,COLUMN())):INDIRECT(ADDRESS(($AN1083-1)*36+($AO1083-1)*12+$AP1083+4,COLUMN())),INDIRECT(ADDRESS(($AN1083-1)*3+$AO1083+5,$AP1083+20)))&gt;=1,0,INDIRECT(ADDRESS(($AN1083-1)*3+$AO1083+5,$AP1083+20)))))</f>
        <v>0</v>
      </c>
      <c r="AT1083" s="4">
        <f ca="1">COUNTIF(INDIRECT("U"&amp;(ROW()+12*(($AN1083-1)*3+$AO1083)-ROW())/12+5):INDIRECT("AF"&amp;(ROW()+12*(($AN1083-1)*3+$AO1083)-ROW())/12+5),AS1083)</f>
        <v>0</v>
      </c>
      <c r="AU1083" s="4">
        <f ca="1">IF(AND(AQ1083+AS1083&gt;0,AR1083+AT1083&gt;0),COUNTIF(AU$6:AU1082,"&gt;0")+1,0)</f>
        <v>0</v>
      </c>
    </row>
    <row r="1084" spans="40:47">
      <c r="AN1084" s="4">
        <v>30</v>
      </c>
      <c r="AO1084" s="4">
        <v>3</v>
      </c>
      <c r="AP1084" s="4">
        <v>11</v>
      </c>
      <c r="AQ1084" s="6">
        <f ca="1">IF($AP1084=1,IF(INDIRECT(ADDRESS(($AN1084-1)*3+$AO1084+5,$AP1084+7))="",0,INDIRECT(ADDRESS(($AN1084-1)*3+$AO1084+5,$AP1084+7))),IF(INDIRECT(ADDRESS(($AN1084-1)*3+$AO1084+5,$AP1084+7))="",0,IF(COUNTIF(INDIRECT(ADDRESS(($AN1084-1)*36+($AO1084-1)*12+6,COLUMN())):INDIRECT(ADDRESS(($AN1084-1)*36+($AO1084-1)*12+$AP1084+4,COLUMN())),INDIRECT(ADDRESS(($AN1084-1)*3+$AO1084+5,$AP1084+7)))&gt;=1,0,INDIRECT(ADDRESS(($AN1084-1)*3+$AO1084+5,$AP1084+7)))))</f>
        <v>0</v>
      </c>
      <c r="AR1084" s="4">
        <f ca="1">COUNTIF(INDIRECT("H"&amp;(ROW()+12*(($AN1084-1)*3+$AO1084)-ROW())/12+5):INDIRECT("S"&amp;(ROW()+12*(($AN1084-1)*3+$AO1084)-ROW())/12+5),AQ1084)</f>
        <v>0</v>
      </c>
      <c r="AS1084" s="6">
        <f ca="1">IF($AP1084=1,IF(INDIRECT(ADDRESS(($AN1084-1)*3+$AO1084+5,$AP1084+20))="",0,INDIRECT(ADDRESS(($AN1084-1)*3+$AO1084+5,$AP1084+20))),IF(INDIRECT(ADDRESS(($AN1084-1)*3+$AO1084+5,$AP1084+20))="",0,IF(COUNTIF(INDIRECT(ADDRESS(($AN1084-1)*36+($AO1084-1)*12+6,COLUMN())):INDIRECT(ADDRESS(($AN1084-1)*36+($AO1084-1)*12+$AP1084+4,COLUMN())),INDIRECT(ADDRESS(($AN1084-1)*3+$AO1084+5,$AP1084+20)))&gt;=1,0,INDIRECT(ADDRESS(($AN1084-1)*3+$AO1084+5,$AP1084+20)))))</f>
        <v>0</v>
      </c>
      <c r="AT1084" s="4">
        <f ca="1">COUNTIF(INDIRECT("U"&amp;(ROW()+12*(($AN1084-1)*3+$AO1084)-ROW())/12+5):INDIRECT("AF"&amp;(ROW()+12*(($AN1084-1)*3+$AO1084)-ROW())/12+5),AS1084)</f>
        <v>0</v>
      </c>
      <c r="AU1084" s="4">
        <f ca="1">IF(AND(AQ1084+AS1084&gt;0,AR1084+AT1084&gt;0),COUNTIF(AU$6:AU1083,"&gt;0")+1,0)</f>
        <v>0</v>
      </c>
    </row>
    <row r="1085" spans="40:47">
      <c r="AN1085" s="77">
        <v>30</v>
      </c>
      <c r="AO1085" s="77">
        <v>3</v>
      </c>
      <c r="AP1085" s="77">
        <v>12</v>
      </c>
      <c r="AQ1085" s="78">
        <f ca="1">IF($AP1085=1,IF(INDIRECT(ADDRESS(($AN1085-1)*3+$AO1085+5,$AP1085+7))="",0,INDIRECT(ADDRESS(($AN1085-1)*3+$AO1085+5,$AP1085+7))),IF(INDIRECT(ADDRESS(($AN1085-1)*3+$AO1085+5,$AP1085+7))="",0,IF(COUNTIF(INDIRECT(ADDRESS(($AN1085-1)*36+($AO1085-1)*12+6,COLUMN())):INDIRECT(ADDRESS(($AN1085-1)*36+($AO1085-1)*12+$AP1085+4,COLUMN())),INDIRECT(ADDRESS(($AN1085-1)*3+$AO1085+5,$AP1085+7)))&gt;=1,0,INDIRECT(ADDRESS(($AN1085-1)*3+$AO1085+5,$AP1085+7)))))</f>
        <v>0</v>
      </c>
      <c r="AR1085" s="77">
        <f ca="1">COUNTIF(INDIRECT("H"&amp;(ROW()+12*(($AN1085-1)*3+$AO1085)-ROW())/12+5):INDIRECT("S"&amp;(ROW()+12*(($AN1085-1)*3+$AO1085)-ROW())/12+5),AQ1085)</f>
        <v>0</v>
      </c>
      <c r="AS1085" s="78">
        <f ca="1">IF($AP1085=1,IF(INDIRECT(ADDRESS(($AN1085-1)*3+$AO1085+5,$AP1085+20))="",0,INDIRECT(ADDRESS(($AN1085-1)*3+$AO1085+5,$AP1085+20))),IF(INDIRECT(ADDRESS(($AN1085-1)*3+$AO1085+5,$AP1085+20))="",0,IF(COUNTIF(INDIRECT(ADDRESS(($AN1085-1)*36+($AO1085-1)*12+6,COLUMN())):INDIRECT(ADDRESS(($AN1085-1)*36+($AO1085-1)*12+$AP1085+4,COLUMN())),INDIRECT(ADDRESS(($AN1085-1)*3+$AO1085+5,$AP1085+20)))&gt;=1,0,INDIRECT(ADDRESS(($AN1085-1)*3+$AO1085+5,$AP1085+20)))))</f>
        <v>0</v>
      </c>
      <c r="AT1085" s="77">
        <f ca="1">COUNTIF(INDIRECT("U"&amp;(ROW()+12*(($AN1085-1)*3+$AO1085)-ROW())/12+5):INDIRECT("AF"&amp;(ROW()+12*(($AN1085-1)*3+$AO1085)-ROW())/12+5),AS1085)</f>
        <v>0</v>
      </c>
      <c r="AU1085" s="4">
        <f ca="1">IF(AND(AQ1085+AS1085&gt;0,AR1085+AT1085&gt;0),COUNTIF(AU$6:AU1084,"&gt;0")+1,0)</f>
        <v>0</v>
      </c>
    </row>
    <row r="1086" spans="40:47">
      <c r="AN1086" s="4">
        <v>31</v>
      </c>
      <c r="AO1086" s="4">
        <v>1</v>
      </c>
      <c r="AP1086" s="4">
        <v>1</v>
      </c>
      <c r="AQ1086" s="6">
        <f ca="1">IF($AP1086=1,IF(INDIRECT(ADDRESS(($AN1086-1)*3+$AO1086+5,$AP1086+7))="",0,INDIRECT(ADDRESS(($AN1086-1)*3+$AO1086+5,$AP1086+7))),IF(INDIRECT(ADDRESS(($AN1086-1)*3+$AO1086+5,$AP1086+7))="",0,IF(COUNTIF(INDIRECT(ADDRESS(($AN1086-1)*36+($AO1086-1)*12+6,COLUMN())):INDIRECT(ADDRESS(($AN1086-1)*36+($AO1086-1)*12+$AP1086+4,COLUMN())),INDIRECT(ADDRESS(($AN1086-1)*3+$AO1086+5,$AP1086+7)))&gt;=1,0,INDIRECT(ADDRESS(($AN1086-1)*3+$AO1086+5,$AP1086+7)))))</f>
        <v>0</v>
      </c>
      <c r="AR1086" s="4">
        <f ca="1">COUNTIF(INDIRECT("H"&amp;(ROW()+12*(($AN1086-1)*3+$AO1086)-ROW())/12+5):INDIRECT("S"&amp;(ROW()+12*(($AN1086-1)*3+$AO1086)-ROW())/12+5),AQ1086)</f>
        <v>0</v>
      </c>
      <c r="AS1086" s="6">
        <f ca="1">IF($AP1086=1,IF(INDIRECT(ADDRESS(($AN1086-1)*3+$AO1086+5,$AP1086+20))="",0,INDIRECT(ADDRESS(($AN1086-1)*3+$AO1086+5,$AP1086+20))),IF(INDIRECT(ADDRESS(($AN1086-1)*3+$AO1086+5,$AP1086+20))="",0,IF(COUNTIF(INDIRECT(ADDRESS(($AN1086-1)*36+($AO1086-1)*12+6,COLUMN())):INDIRECT(ADDRESS(($AN1086-1)*36+($AO1086-1)*12+$AP1086+4,COLUMN())),INDIRECT(ADDRESS(($AN1086-1)*3+$AO1086+5,$AP1086+20)))&gt;=1,0,INDIRECT(ADDRESS(($AN1086-1)*3+$AO1086+5,$AP1086+20)))))</f>
        <v>0</v>
      </c>
      <c r="AT1086" s="4">
        <f ca="1">COUNTIF(INDIRECT("U"&amp;(ROW()+12*(($AN1086-1)*3+$AO1086)-ROW())/12+5):INDIRECT("AF"&amp;(ROW()+12*(($AN1086-1)*3+$AO1086)-ROW())/12+5),AS1086)</f>
        <v>0</v>
      </c>
      <c r="AU1086" s="4">
        <f ca="1">IF(AND(AQ1086+AS1086&gt;0,AR1086+AT1086&gt;0),COUNTIF(AU$6:AU1085,"&gt;0")+1,0)</f>
        <v>0</v>
      </c>
    </row>
    <row r="1087" spans="40:47">
      <c r="AN1087" s="4">
        <v>31</v>
      </c>
      <c r="AO1087" s="4">
        <v>1</v>
      </c>
      <c r="AP1087" s="4">
        <v>2</v>
      </c>
      <c r="AQ1087" s="6">
        <f ca="1">IF($AP1087=1,IF(INDIRECT(ADDRESS(($AN1087-1)*3+$AO1087+5,$AP1087+7))="",0,INDIRECT(ADDRESS(($AN1087-1)*3+$AO1087+5,$AP1087+7))),IF(INDIRECT(ADDRESS(($AN1087-1)*3+$AO1087+5,$AP1087+7))="",0,IF(COUNTIF(INDIRECT(ADDRESS(($AN1087-1)*36+($AO1087-1)*12+6,COLUMN())):INDIRECT(ADDRESS(($AN1087-1)*36+($AO1087-1)*12+$AP1087+4,COLUMN())),INDIRECT(ADDRESS(($AN1087-1)*3+$AO1087+5,$AP1087+7)))&gt;=1,0,INDIRECT(ADDRESS(($AN1087-1)*3+$AO1087+5,$AP1087+7)))))</f>
        <v>0</v>
      </c>
      <c r="AR1087" s="4">
        <f ca="1">COUNTIF(INDIRECT("H"&amp;(ROW()+12*(($AN1087-1)*3+$AO1087)-ROW())/12+5):INDIRECT("S"&amp;(ROW()+12*(($AN1087-1)*3+$AO1087)-ROW())/12+5),AQ1087)</f>
        <v>0</v>
      </c>
      <c r="AS1087" s="6">
        <f ca="1">IF($AP1087=1,IF(INDIRECT(ADDRESS(($AN1087-1)*3+$AO1087+5,$AP1087+20))="",0,INDIRECT(ADDRESS(($AN1087-1)*3+$AO1087+5,$AP1087+20))),IF(INDIRECT(ADDRESS(($AN1087-1)*3+$AO1087+5,$AP1087+20))="",0,IF(COUNTIF(INDIRECT(ADDRESS(($AN1087-1)*36+($AO1087-1)*12+6,COLUMN())):INDIRECT(ADDRESS(($AN1087-1)*36+($AO1087-1)*12+$AP1087+4,COLUMN())),INDIRECT(ADDRESS(($AN1087-1)*3+$AO1087+5,$AP1087+20)))&gt;=1,0,INDIRECT(ADDRESS(($AN1087-1)*3+$AO1087+5,$AP1087+20)))))</f>
        <v>0</v>
      </c>
      <c r="AT1087" s="4">
        <f ca="1">COUNTIF(INDIRECT("U"&amp;(ROW()+12*(($AN1087-1)*3+$AO1087)-ROW())/12+5):INDIRECT("AF"&amp;(ROW()+12*(($AN1087-1)*3+$AO1087)-ROW())/12+5),AS1087)</f>
        <v>0</v>
      </c>
      <c r="AU1087" s="4">
        <f ca="1">IF(AND(AQ1087+AS1087&gt;0,AR1087+AT1087&gt;0),COUNTIF(AU$6:AU1086,"&gt;0")+1,0)</f>
        <v>0</v>
      </c>
    </row>
    <row r="1088" spans="40:47">
      <c r="AN1088" s="4">
        <v>31</v>
      </c>
      <c r="AO1088" s="4">
        <v>1</v>
      </c>
      <c r="AP1088" s="4">
        <v>3</v>
      </c>
      <c r="AQ1088" s="6">
        <f ca="1">IF($AP1088=1,IF(INDIRECT(ADDRESS(($AN1088-1)*3+$AO1088+5,$AP1088+7))="",0,INDIRECT(ADDRESS(($AN1088-1)*3+$AO1088+5,$AP1088+7))),IF(INDIRECT(ADDRESS(($AN1088-1)*3+$AO1088+5,$AP1088+7))="",0,IF(COUNTIF(INDIRECT(ADDRESS(($AN1088-1)*36+($AO1088-1)*12+6,COLUMN())):INDIRECT(ADDRESS(($AN1088-1)*36+($AO1088-1)*12+$AP1088+4,COLUMN())),INDIRECT(ADDRESS(($AN1088-1)*3+$AO1088+5,$AP1088+7)))&gt;=1,0,INDIRECT(ADDRESS(($AN1088-1)*3+$AO1088+5,$AP1088+7)))))</f>
        <v>0</v>
      </c>
      <c r="AR1088" s="4">
        <f ca="1">COUNTIF(INDIRECT("H"&amp;(ROW()+12*(($AN1088-1)*3+$AO1088)-ROW())/12+5):INDIRECT("S"&amp;(ROW()+12*(($AN1088-1)*3+$AO1088)-ROW())/12+5),AQ1088)</f>
        <v>0</v>
      </c>
      <c r="AS1088" s="6">
        <f ca="1">IF($AP1088=1,IF(INDIRECT(ADDRESS(($AN1088-1)*3+$AO1088+5,$AP1088+20))="",0,INDIRECT(ADDRESS(($AN1088-1)*3+$AO1088+5,$AP1088+20))),IF(INDIRECT(ADDRESS(($AN1088-1)*3+$AO1088+5,$AP1088+20))="",0,IF(COUNTIF(INDIRECT(ADDRESS(($AN1088-1)*36+($AO1088-1)*12+6,COLUMN())):INDIRECT(ADDRESS(($AN1088-1)*36+($AO1088-1)*12+$AP1088+4,COLUMN())),INDIRECT(ADDRESS(($AN1088-1)*3+$AO1088+5,$AP1088+20)))&gt;=1,0,INDIRECT(ADDRESS(($AN1088-1)*3+$AO1088+5,$AP1088+20)))))</f>
        <v>0</v>
      </c>
      <c r="AT1088" s="4">
        <f ca="1">COUNTIF(INDIRECT("U"&amp;(ROW()+12*(($AN1088-1)*3+$AO1088)-ROW())/12+5):INDIRECT("AF"&amp;(ROW()+12*(($AN1088-1)*3+$AO1088)-ROW())/12+5),AS1088)</f>
        <v>0</v>
      </c>
      <c r="AU1088" s="4">
        <f ca="1">IF(AND(AQ1088+AS1088&gt;0,AR1088+AT1088&gt;0),COUNTIF(AU$6:AU1087,"&gt;0")+1,0)</f>
        <v>0</v>
      </c>
    </row>
    <row r="1089" spans="40:47">
      <c r="AN1089" s="4">
        <v>31</v>
      </c>
      <c r="AO1089" s="4">
        <v>1</v>
      </c>
      <c r="AP1089" s="4">
        <v>4</v>
      </c>
      <c r="AQ1089" s="6">
        <f ca="1">IF($AP1089=1,IF(INDIRECT(ADDRESS(($AN1089-1)*3+$AO1089+5,$AP1089+7))="",0,INDIRECT(ADDRESS(($AN1089-1)*3+$AO1089+5,$AP1089+7))),IF(INDIRECT(ADDRESS(($AN1089-1)*3+$AO1089+5,$AP1089+7))="",0,IF(COUNTIF(INDIRECT(ADDRESS(($AN1089-1)*36+($AO1089-1)*12+6,COLUMN())):INDIRECT(ADDRESS(($AN1089-1)*36+($AO1089-1)*12+$AP1089+4,COLUMN())),INDIRECT(ADDRESS(($AN1089-1)*3+$AO1089+5,$AP1089+7)))&gt;=1,0,INDIRECT(ADDRESS(($AN1089-1)*3+$AO1089+5,$AP1089+7)))))</f>
        <v>0</v>
      </c>
      <c r="AR1089" s="4">
        <f ca="1">COUNTIF(INDIRECT("H"&amp;(ROW()+12*(($AN1089-1)*3+$AO1089)-ROW())/12+5):INDIRECT("S"&amp;(ROW()+12*(($AN1089-1)*3+$AO1089)-ROW())/12+5),AQ1089)</f>
        <v>0</v>
      </c>
      <c r="AS1089" s="6">
        <f ca="1">IF($AP1089=1,IF(INDIRECT(ADDRESS(($AN1089-1)*3+$AO1089+5,$AP1089+20))="",0,INDIRECT(ADDRESS(($AN1089-1)*3+$AO1089+5,$AP1089+20))),IF(INDIRECT(ADDRESS(($AN1089-1)*3+$AO1089+5,$AP1089+20))="",0,IF(COUNTIF(INDIRECT(ADDRESS(($AN1089-1)*36+($AO1089-1)*12+6,COLUMN())):INDIRECT(ADDRESS(($AN1089-1)*36+($AO1089-1)*12+$AP1089+4,COLUMN())),INDIRECT(ADDRESS(($AN1089-1)*3+$AO1089+5,$AP1089+20)))&gt;=1,0,INDIRECT(ADDRESS(($AN1089-1)*3+$AO1089+5,$AP1089+20)))))</f>
        <v>0</v>
      </c>
      <c r="AT1089" s="4">
        <f ca="1">COUNTIF(INDIRECT("U"&amp;(ROW()+12*(($AN1089-1)*3+$AO1089)-ROW())/12+5):INDIRECT("AF"&amp;(ROW()+12*(($AN1089-1)*3+$AO1089)-ROW())/12+5),AS1089)</f>
        <v>0</v>
      </c>
      <c r="AU1089" s="4">
        <f ca="1">IF(AND(AQ1089+AS1089&gt;0,AR1089+AT1089&gt;0),COUNTIF(AU$6:AU1088,"&gt;0")+1,0)</f>
        <v>0</v>
      </c>
    </row>
    <row r="1090" spans="40:47">
      <c r="AN1090" s="4">
        <v>31</v>
      </c>
      <c r="AO1090" s="4">
        <v>1</v>
      </c>
      <c r="AP1090" s="4">
        <v>5</v>
      </c>
      <c r="AQ1090" s="6">
        <f ca="1">IF($AP1090=1,IF(INDIRECT(ADDRESS(($AN1090-1)*3+$AO1090+5,$AP1090+7))="",0,INDIRECT(ADDRESS(($AN1090-1)*3+$AO1090+5,$AP1090+7))),IF(INDIRECT(ADDRESS(($AN1090-1)*3+$AO1090+5,$AP1090+7))="",0,IF(COUNTIF(INDIRECT(ADDRESS(($AN1090-1)*36+($AO1090-1)*12+6,COLUMN())):INDIRECT(ADDRESS(($AN1090-1)*36+($AO1090-1)*12+$AP1090+4,COLUMN())),INDIRECT(ADDRESS(($AN1090-1)*3+$AO1090+5,$AP1090+7)))&gt;=1,0,INDIRECT(ADDRESS(($AN1090-1)*3+$AO1090+5,$AP1090+7)))))</f>
        <v>0</v>
      </c>
      <c r="AR1090" s="4">
        <f ca="1">COUNTIF(INDIRECT("H"&amp;(ROW()+12*(($AN1090-1)*3+$AO1090)-ROW())/12+5):INDIRECT("S"&amp;(ROW()+12*(($AN1090-1)*3+$AO1090)-ROW())/12+5),AQ1090)</f>
        <v>0</v>
      </c>
      <c r="AS1090" s="6">
        <f ca="1">IF($AP1090=1,IF(INDIRECT(ADDRESS(($AN1090-1)*3+$AO1090+5,$AP1090+20))="",0,INDIRECT(ADDRESS(($AN1090-1)*3+$AO1090+5,$AP1090+20))),IF(INDIRECT(ADDRESS(($AN1090-1)*3+$AO1090+5,$AP1090+20))="",0,IF(COUNTIF(INDIRECT(ADDRESS(($AN1090-1)*36+($AO1090-1)*12+6,COLUMN())):INDIRECT(ADDRESS(($AN1090-1)*36+($AO1090-1)*12+$AP1090+4,COLUMN())),INDIRECT(ADDRESS(($AN1090-1)*3+$AO1090+5,$AP1090+20)))&gt;=1,0,INDIRECT(ADDRESS(($AN1090-1)*3+$AO1090+5,$AP1090+20)))))</f>
        <v>0</v>
      </c>
      <c r="AT1090" s="4">
        <f ca="1">COUNTIF(INDIRECT("U"&amp;(ROW()+12*(($AN1090-1)*3+$AO1090)-ROW())/12+5):INDIRECT("AF"&amp;(ROW()+12*(($AN1090-1)*3+$AO1090)-ROW())/12+5),AS1090)</f>
        <v>0</v>
      </c>
      <c r="AU1090" s="4">
        <f ca="1">IF(AND(AQ1090+AS1090&gt;0,AR1090+AT1090&gt;0),COUNTIF(AU$6:AU1089,"&gt;0")+1,0)</f>
        <v>0</v>
      </c>
    </row>
    <row r="1091" spans="40:47">
      <c r="AN1091" s="4">
        <v>31</v>
      </c>
      <c r="AO1091" s="4">
        <v>1</v>
      </c>
      <c r="AP1091" s="4">
        <v>6</v>
      </c>
      <c r="AQ1091" s="6">
        <f ca="1">IF($AP1091=1,IF(INDIRECT(ADDRESS(($AN1091-1)*3+$AO1091+5,$AP1091+7))="",0,INDIRECT(ADDRESS(($AN1091-1)*3+$AO1091+5,$AP1091+7))),IF(INDIRECT(ADDRESS(($AN1091-1)*3+$AO1091+5,$AP1091+7))="",0,IF(COUNTIF(INDIRECT(ADDRESS(($AN1091-1)*36+($AO1091-1)*12+6,COLUMN())):INDIRECT(ADDRESS(($AN1091-1)*36+($AO1091-1)*12+$AP1091+4,COLUMN())),INDIRECT(ADDRESS(($AN1091-1)*3+$AO1091+5,$AP1091+7)))&gt;=1,0,INDIRECT(ADDRESS(($AN1091-1)*3+$AO1091+5,$AP1091+7)))))</f>
        <v>0</v>
      </c>
      <c r="AR1091" s="4">
        <f ca="1">COUNTIF(INDIRECT("H"&amp;(ROW()+12*(($AN1091-1)*3+$AO1091)-ROW())/12+5):INDIRECT("S"&amp;(ROW()+12*(($AN1091-1)*3+$AO1091)-ROW())/12+5),AQ1091)</f>
        <v>0</v>
      </c>
      <c r="AS1091" s="6">
        <f ca="1">IF($AP1091=1,IF(INDIRECT(ADDRESS(($AN1091-1)*3+$AO1091+5,$AP1091+20))="",0,INDIRECT(ADDRESS(($AN1091-1)*3+$AO1091+5,$AP1091+20))),IF(INDIRECT(ADDRESS(($AN1091-1)*3+$AO1091+5,$AP1091+20))="",0,IF(COUNTIF(INDIRECT(ADDRESS(($AN1091-1)*36+($AO1091-1)*12+6,COLUMN())):INDIRECT(ADDRESS(($AN1091-1)*36+($AO1091-1)*12+$AP1091+4,COLUMN())),INDIRECT(ADDRESS(($AN1091-1)*3+$AO1091+5,$AP1091+20)))&gt;=1,0,INDIRECT(ADDRESS(($AN1091-1)*3+$AO1091+5,$AP1091+20)))))</f>
        <v>0</v>
      </c>
      <c r="AT1091" s="4">
        <f ca="1">COUNTIF(INDIRECT("U"&amp;(ROW()+12*(($AN1091-1)*3+$AO1091)-ROW())/12+5):INDIRECT("AF"&amp;(ROW()+12*(($AN1091-1)*3+$AO1091)-ROW())/12+5),AS1091)</f>
        <v>0</v>
      </c>
      <c r="AU1091" s="4">
        <f ca="1">IF(AND(AQ1091+AS1091&gt;0,AR1091+AT1091&gt;0),COUNTIF(AU$6:AU1090,"&gt;0")+1,0)</f>
        <v>0</v>
      </c>
    </row>
    <row r="1092" spans="40:47">
      <c r="AN1092" s="4">
        <v>31</v>
      </c>
      <c r="AO1092" s="4">
        <v>1</v>
      </c>
      <c r="AP1092" s="4">
        <v>7</v>
      </c>
      <c r="AQ1092" s="6">
        <f ca="1">IF($AP1092=1,IF(INDIRECT(ADDRESS(($AN1092-1)*3+$AO1092+5,$AP1092+7))="",0,INDIRECT(ADDRESS(($AN1092-1)*3+$AO1092+5,$AP1092+7))),IF(INDIRECT(ADDRESS(($AN1092-1)*3+$AO1092+5,$AP1092+7))="",0,IF(COUNTIF(INDIRECT(ADDRESS(($AN1092-1)*36+($AO1092-1)*12+6,COLUMN())):INDIRECT(ADDRESS(($AN1092-1)*36+($AO1092-1)*12+$AP1092+4,COLUMN())),INDIRECT(ADDRESS(($AN1092-1)*3+$AO1092+5,$AP1092+7)))&gt;=1,0,INDIRECT(ADDRESS(($AN1092-1)*3+$AO1092+5,$AP1092+7)))))</f>
        <v>0</v>
      </c>
      <c r="AR1092" s="4">
        <f ca="1">COUNTIF(INDIRECT("H"&amp;(ROW()+12*(($AN1092-1)*3+$AO1092)-ROW())/12+5):INDIRECT("S"&amp;(ROW()+12*(($AN1092-1)*3+$AO1092)-ROW())/12+5),AQ1092)</f>
        <v>0</v>
      </c>
      <c r="AS1092" s="6">
        <f ca="1">IF($AP1092=1,IF(INDIRECT(ADDRESS(($AN1092-1)*3+$AO1092+5,$AP1092+20))="",0,INDIRECT(ADDRESS(($AN1092-1)*3+$AO1092+5,$AP1092+20))),IF(INDIRECT(ADDRESS(($AN1092-1)*3+$AO1092+5,$AP1092+20))="",0,IF(COUNTIF(INDIRECT(ADDRESS(($AN1092-1)*36+($AO1092-1)*12+6,COLUMN())):INDIRECT(ADDRESS(($AN1092-1)*36+($AO1092-1)*12+$AP1092+4,COLUMN())),INDIRECT(ADDRESS(($AN1092-1)*3+$AO1092+5,$AP1092+20)))&gt;=1,0,INDIRECT(ADDRESS(($AN1092-1)*3+$AO1092+5,$AP1092+20)))))</f>
        <v>0</v>
      </c>
      <c r="AT1092" s="4">
        <f ca="1">COUNTIF(INDIRECT("U"&amp;(ROW()+12*(($AN1092-1)*3+$AO1092)-ROW())/12+5):INDIRECT("AF"&amp;(ROW()+12*(($AN1092-1)*3+$AO1092)-ROW())/12+5),AS1092)</f>
        <v>0</v>
      </c>
      <c r="AU1092" s="4">
        <f ca="1">IF(AND(AQ1092+AS1092&gt;0,AR1092+AT1092&gt;0),COUNTIF(AU$6:AU1091,"&gt;0")+1,0)</f>
        <v>0</v>
      </c>
    </row>
    <row r="1093" spans="40:47">
      <c r="AN1093" s="4">
        <v>31</v>
      </c>
      <c r="AO1093" s="4">
        <v>1</v>
      </c>
      <c r="AP1093" s="4">
        <v>8</v>
      </c>
      <c r="AQ1093" s="6">
        <f ca="1">IF($AP1093=1,IF(INDIRECT(ADDRESS(($AN1093-1)*3+$AO1093+5,$AP1093+7))="",0,INDIRECT(ADDRESS(($AN1093-1)*3+$AO1093+5,$AP1093+7))),IF(INDIRECT(ADDRESS(($AN1093-1)*3+$AO1093+5,$AP1093+7))="",0,IF(COUNTIF(INDIRECT(ADDRESS(($AN1093-1)*36+($AO1093-1)*12+6,COLUMN())):INDIRECT(ADDRESS(($AN1093-1)*36+($AO1093-1)*12+$AP1093+4,COLUMN())),INDIRECT(ADDRESS(($AN1093-1)*3+$AO1093+5,$AP1093+7)))&gt;=1,0,INDIRECT(ADDRESS(($AN1093-1)*3+$AO1093+5,$AP1093+7)))))</f>
        <v>0</v>
      </c>
      <c r="AR1093" s="4">
        <f ca="1">COUNTIF(INDIRECT("H"&amp;(ROW()+12*(($AN1093-1)*3+$AO1093)-ROW())/12+5):INDIRECT("S"&amp;(ROW()+12*(($AN1093-1)*3+$AO1093)-ROW())/12+5),AQ1093)</f>
        <v>0</v>
      </c>
      <c r="AS1093" s="6">
        <f ca="1">IF($AP1093=1,IF(INDIRECT(ADDRESS(($AN1093-1)*3+$AO1093+5,$AP1093+20))="",0,INDIRECT(ADDRESS(($AN1093-1)*3+$AO1093+5,$AP1093+20))),IF(INDIRECT(ADDRESS(($AN1093-1)*3+$AO1093+5,$AP1093+20))="",0,IF(COUNTIF(INDIRECT(ADDRESS(($AN1093-1)*36+($AO1093-1)*12+6,COLUMN())):INDIRECT(ADDRESS(($AN1093-1)*36+($AO1093-1)*12+$AP1093+4,COLUMN())),INDIRECT(ADDRESS(($AN1093-1)*3+$AO1093+5,$AP1093+20)))&gt;=1,0,INDIRECT(ADDRESS(($AN1093-1)*3+$AO1093+5,$AP1093+20)))))</f>
        <v>0</v>
      </c>
      <c r="AT1093" s="4">
        <f ca="1">COUNTIF(INDIRECT("U"&amp;(ROW()+12*(($AN1093-1)*3+$AO1093)-ROW())/12+5):INDIRECT("AF"&amp;(ROW()+12*(($AN1093-1)*3+$AO1093)-ROW())/12+5),AS1093)</f>
        <v>0</v>
      </c>
      <c r="AU1093" s="4">
        <f ca="1">IF(AND(AQ1093+AS1093&gt;0,AR1093+AT1093&gt;0),COUNTIF(AU$6:AU1092,"&gt;0")+1,0)</f>
        <v>0</v>
      </c>
    </row>
    <row r="1094" spans="40:47">
      <c r="AN1094" s="4">
        <v>31</v>
      </c>
      <c r="AO1094" s="4">
        <v>1</v>
      </c>
      <c r="AP1094" s="4">
        <v>9</v>
      </c>
      <c r="AQ1094" s="6">
        <f ca="1">IF($AP1094=1,IF(INDIRECT(ADDRESS(($AN1094-1)*3+$AO1094+5,$AP1094+7))="",0,INDIRECT(ADDRESS(($AN1094-1)*3+$AO1094+5,$AP1094+7))),IF(INDIRECT(ADDRESS(($AN1094-1)*3+$AO1094+5,$AP1094+7))="",0,IF(COUNTIF(INDIRECT(ADDRESS(($AN1094-1)*36+($AO1094-1)*12+6,COLUMN())):INDIRECT(ADDRESS(($AN1094-1)*36+($AO1094-1)*12+$AP1094+4,COLUMN())),INDIRECT(ADDRESS(($AN1094-1)*3+$AO1094+5,$AP1094+7)))&gt;=1,0,INDIRECT(ADDRESS(($AN1094-1)*3+$AO1094+5,$AP1094+7)))))</f>
        <v>0</v>
      </c>
      <c r="AR1094" s="4">
        <f ca="1">COUNTIF(INDIRECT("H"&amp;(ROW()+12*(($AN1094-1)*3+$AO1094)-ROW())/12+5):INDIRECT("S"&amp;(ROW()+12*(($AN1094-1)*3+$AO1094)-ROW())/12+5),AQ1094)</f>
        <v>0</v>
      </c>
      <c r="AS1094" s="6">
        <f ca="1">IF($AP1094=1,IF(INDIRECT(ADDRESS(($AN1094-1)*3+$AO1094+5,$AP1094+20))="",0,INDIRECT(ADDRESS(($AN1094-1)*3+$AO1094+5,$AP1094+20))),IF(INDIRECT(ADDRESS(($AN1094-1)*3+$AO1094+5,$AP1094+20))="",0,IF(COUNTIF(INDIRECT(ADDRESS(($AN1094-1)*36+($AO1094-1)*12+6,COLUMN())):INDIRECT(ADDRESS(($AN1094-1)*36+($AO1094-1)*12+$AP1094+4,COLUMN())),INDIRECT(ADDRESS(($AN1094-1)*3+$AO1094+5,$AP1094+20)))&gt;=1,0,INDIRECT(ADDRESS(($AN1094-1)*3+$AO1094+5,$AP1094+20)))))</f>
        <v>0</v>
      </c>
      <c r="AT1094" s="4">
        <f ca="1">COUNTIF(INDIRECT("U"&amp;(ROW()+12*(($AN1094-1)*3+$AO1094)-ROW())/12+5):INDIRECT("AF"&amp;(ROW()+12*(($AN1094-1)*3+$AO1094)-ROW())/12+5),AS1094)</f>
        <v>0</v>
      </c>
      <c r="AU1094" s="4">
        <f ca="1">IF(AND(AQ1094+AS1094&gt;0,AR1094+AT1094&gt;0),COUNTIF(AU$6:AU1093,"&gt;0")+1,0)</f>
        <v>0</v>
      </c>
    </row>
    <row r="1095" spans="40:47">
      <c r="AN1095" s="4">
        <v>31</v>
      </c>
      <c r="AO1095" s="4">
        <v>1</v>
      </c>
      <c r="AP1095" s="4">
        <v>10</v>
      </c>
      <c r="AQ1095" s="6">
        <f ca="1">IF($AP1095=1,IF(INDIRECT(ADDRESS(($AN1095-1)*3+$AO1095+5,$AP1095+7))="",0,INDIRECT(ADDRESS(($AN1095-1)*3+$AO1095+5,$AP1095+7))),IF(INDIRECT(ADDRESS(($AN1095-1)*3+$AO1095+5,$AP1095+7))="",0,IF(COUNTIF(INDIRECT(ADDRESS(($AN1095-1)*36+($AO1095-1)*12+6,COLUMN())):INDIRECT(ADDRESS(($AN1095-1)*36+($AO1095-1)*12+$AP1095+4,COLUMN())),INDIRECT(ADDRESS(($AN1095-1)*3+$AO1095+5,$AP1095+7)))&gt;=1,0,INDIRECT(ADDRESS(($AN1095-1)*3+$AO1095+5,$AP1095+7)))))</f>
        <v>0</v>
      </c>
      <c r="AR1095" s="4">
        <f ca="1">COUNTIF(INDIRECT("H"&amp;(ROW()+12*(($AN1095-1)*3+$AO1095)-ROW())/12+5):INDIRECT("S"&amp;(ROW()+12*(($AN1095-1)*3+$AO1095)-ROW())/12+5),AQ1095)</f>
        <v>0</v>
      </c>
      <c r="AS1095" s="6">
        <f ca="1">IF($AP1095=1,IF(INDIRECT(ADDRESS(($AN1095-1)*3+$AO1095+5,$AP1095+20))="",0,INDIRECT(ADDRESS(($AN1095-1)*3+$AO1095+5,$AP1095+20))),IF(INDIRECT(ADDRESS(($AN1095-1)*3+$AO1095+5,$AP1095+20))="",0,IF(COUNTIF(INDIRECT(ADDRESS(($AN1095-1)*36+($AO1095-1)*12+6,COLUMN())):INDIRECT(ADDRESS(($AN1095-1)*36+($AO1095-1)*12+$AP1095+4,COLUMN())),INDIRECT(ADDRESS(($AN1095-1)*3+$AO1095+5,$AP1095+20)))&gt;=1,0,INDIRECT(ADDRESS(($AN1095-1)*3+$AO1095+5,$AP1095+20)))))</f>
        <v>0</v>
      </c>
      <c r="AT1095" s="4">
        <f ca="1">COUNTIF(INDIRECT("U"&amp;(ROW()+12*(($AN1095-1)*3+$AO1095)-ROW())/12+5):INDIRECT("AF"&amp;(ROW()+12*(($AN1095-1)*3+$AO1095)-ROW())/12+5),AS1095)</f>
        <v>0</v>
      </c>
      <c r="AU1095" s="4">
        <f ca="1">IF(AND(AQ1095+AS1095&gt;0,AR1095+AT1095&gt;0),COUNTIF(AU$6:AU1094,"&gt;0")+1,0)</f>
        <v>0</v>
      </c>
    </row>
    <row r="1096" spans="40:47">
      <c r="AN1096" s="4">
        <v>31</v>
      </c>
      <c r="AO1096" s="4">
        <v>1</v>
      </c>
      <c r="AP1096" s="4">
        <v>11</v>
      </c>
      <c r="AQ1096" s="6">
        <f ca="1">IF($AP1096=1,IF(INDIRECT(ADDRESS(($AN1096-1)*3+$AO1096+5,$AP1096+7))="",0,INDIRECT(ADDRESS(($AN1096-1)*3+$AO1096+5,$AP1096+7))),IF(INDIRECT(ADDRESS(($AN1096-1)*3+$AO1096+5,$AP1096+7))="",0,IF(COUNTIF(INDIRECT(ADDRESS(($AN1096-1)*36+($AO1096-1)*12+6,COLUMN())):INDIRECT(ADDRESS(($AN1096-1)*36+($AO1096-1)*12+$AP1096+4,COLUMN())),INDIRECT(ADDRESS(($AN1096-1)*3+$AO1096+5,$AP1096+7)))&gt;=1,0,INDIRECT(ADDRESS(($AN1096-1)*3+$AO1096+5,$AP1096+7)))))</f>
        <v>0</v>
      </c>
      <c r="AR1096" s="4">
        <f ca="1">COUNTIF(INDIRECT("H"&amp;(ROW()+12*(($AN1096-1)*3+$AO1096)-ROW())/12+5):INDIRECT("S"&amp;(ROW()+12*(($AN1096-1)*3+$AO1096)-ROW())/12+5),AQ1096)</f>
        <v>0</v>
      </c>
      <c r="AS1096" s="6">
        <f ca="1">IF($AP1096=1,IF(INDIRECT(ADDRESS(($AN1096-1)*3+$AO1096+5,$AP1096+20))="",0,INDIRECT(ADDRESS(($AN1096-1)*3+$AO1096+5,$AP1096+20))),IF(INDIRECT(ADDRESS(($AN1096-1)*3+$AO1096+5,$AP1096+20))="",0,IF(COUNTIF(INDIRECT(ADDRESS(($AN1096-1)*36+($AO1096-1)*12+6,COLUMN())):INDIRECT(ADDRESS(($AN1096-1)*36+($AO1096-1)*12+$AP1096+4,COLUMN())),INDIRECT(ADDRESS(($AN1096-1)*3+$AO1096+5,$AP1096+20)))&gt;=1,0,INDIRECT(ADDRESS(($AN1096-1)*3+$AO1096+5,$AP1096+20)))))</f>
        <v>0</v>
      </c>
      <c r="AT1096" s="4">
        <f ca="1">COUNTIF(INDIRECT("U"&amp;(ROW()+12*(($AN1096-1)*3+$AO1096)-ROW())/12+5):INDIRECT("AF"&amp;(ROW()+12*(($AN1096-1)*3+$AO1096)-ROW())/12+5),AS1096)</f>
        <v>0</v>
      </c>
      <c r="AU1096" s="4">
        <f ca="1">IF(AND(AQ1096+AS1096&gt;0,AR1096+AT1096&gt;0),COUNTIF(AU$6:AU1095,"&gt;0")+1,0)</f>
        <v>0</v>
      </c>
    </row>
    <row r="1097" spans="40:47">
      <c r="AN1097" s="4">
        <v>31</v>
      </c>
      <c r="AO1097" s="4">
        <v>1</v>
      </c>
      <c r="AP1097" s="4">
        <v>12</v>
      </c>
      <c r="AQ1097" s="6">
        <f ca="1">IF($AP1097=1,IF(INDIRECT(ADDRESS(($AN1097-1)*3+$AO1097+5,$AP1097+7))="",0,INDIRECT(ADDRESS(($AN1097-1)*3+$AO1097+5,$AP1097+7))),IF(INDIRECT(ADDRESS(($AN1097-1)*3+$AO1097+5,$AP1097+7))="",0,IF(COUNTIF(INDIRECT(ADDRESS(($AN1097-1)*36+($AO1097-1)*12+6,COLUMN())):INDIRECT(ADDRESS(($AN1097-1)*36+($AO1097-1)*12+$AP1097+4,COLUMN())),INDIRECT(ADDRESS(($AN1097-1)*3+$AO1097+5,$AP1097+7)))&gt;=1,0,INDIRECT(ADDRESS(($AN1097-1)*3+$AO1097+5,$AP1097+7)))))</f>
        <v>0</v>
      </c>
      <c r="AR1097" s="4">
        <f ca="1">COUNTIF(INDIRECT("H"&amp;(ROW()+12*(($AN1097-1)*3+$AO1097)-ROW())/12+5):INDIRECT("S"&amp;(ROW()+12*(($AN1097-1)*3+$AO1097)-ROW())/12+5),AQ1097)</f>
        <v>0</v>
      </c>
      <c r="AS1097" s="6">
        <f ca="1">IF($AP1097=1,IF(INDIRECT(ADDRESS(($AN1097-1)*3+$AO1097+5,$AP1097+20))="",0,INDIRECT(ADDRESS(($AN1097-1)*3+$AO1097+5,$AP1097+20))),IF(INDIRECT(ADDRESS(($AN1097-1)*3+$AO1097+5,$AP1097+20))="",0,IF(COUNTIF(INDIRECT(ADDRESS(($AN1097-1)*36+($AO1097-1)*12+6,COLUMN())):INDIRECT(ADDRESS(($AN1097-1)*36+($AO1097-1)*12+$AP1097+4,COLUMN())),INDIRECT(ADDRESS(($AN1097-1)*3+$AO1097+5,$AP1097+20)))&gt;=1,0,INDIRECT(ADDRESS(($AN1097-1)*3+$AO1097+5,$AP1097+20)))))</f>
        <v>0</v>
      </c>
      <c r="AT1097" s="4">
        <f ca="1">COUNTIF(INDIRECT("U"&amp;(ROW()+12*(($AN1097-1)*3+$AO1097)-ROW())/12+5):INDIRECT("AF"&amp;(ROW()+12*(($AN1097-1)*3+$AO1097)-ROW())/12+5),AS1097)</f>
        <v>0</v>
      </c>
      <c r="AU1097" s="4">
        <f ca="1">IF(AND(AQ1097+AS1097&gt;0,AR1097+AT1097&gt;0),COUNTIF(AU$6:AU1096,"&gt;0")+1,0)</f>
        <v>0</v>
      </c>
    </row>
    <row r="1098" spans="40:47">
      <c r="AN1098" s="4">
        <v>31</v>
      </c>
      <c r="AO1098" s="4">
        <v>2</v>
      </c>
      <c r="AP1098" s="4">
        <v>1</v>
      </c>
      <c r="AQ1098" s="6">
        <f ca="1">IF($AP1098=1,IF(INDIRECT(ADDRESS(($AN1098-1)*3+$AO1098+5,$AP1098+7))="",0,INDIRECT(ADDRESS(($AN1098-1)*3+$AO1098+5,$AP1098+7))),IF(INDIRECT(ADDRESS(($AN1098-1)*3+$AO1098+5,$AP1098+7))="",0,IF(COUNTIF(INDIRECT(ADDRESS(($AN1098-1)*36+($AO1098-1)*12+6,COLUMN())):INDIRECT(ADDRESS(($AN1098-1)*36+($AO1098-1)*12+$AP1098+4,COLUMN())),INDIRECT(ADDRESS(($AN1098-1)*3+$AO1098+5,$AP1098+7)))&gt;=1,0,INDIRECT(ADDRESS(($AN1098-1)*3+$AO1098+5,$AP1098+7)))))</f>
        <v>0</v>
      </c>
      <c r="AR1098" s="4">
        <f ca="1">COUNTIF(INDIRECT("H"&amp;(ROW()+12*(($AN1098-1)*3+$AO1098)-ROW())/12+5):INDIRECT("S"&amp;(ROW()+12*(($AN1098-1)*3+$AO1098)-ROW())/12+5),AQ1098)</f>
        <v>0</v>
      </c>
      <c r="AS1098" s="6">
        <f ca="1">IF($AP1098=1,IF(INDIRECT(ADDRESS(($AN1098-1)*3+$AO1098+5,$AP1098+20))="",0,INDIRECT(ADDRESS(($AN1098-1)*3+$AO1098+5,$AP1098+20))),IF(INDIRECT(ADDRESS(($AN1098-1)*3+$AO1098+5,$AP1098+20))="",0,IF(COUNTIF(INDIRECT(ADDRESS(($AN1098-1)*36+($AO1098-1)*12+6,COLUMN())):INDIRECT(ADDRESS(($AN1098-1)*36+($AO1098-1)*12+$AP1098+4,COLUMN())),INDIRECT(ADDRESS(($AN1098-1)*3+$AO1098+5,$AP1098+20)))&gt;=1,0,INDIRECT(ADDRESS(($AN1098-1)*3+$AO1098+5,$AP1098+20)))))</f>
        <v>0</v>
      </c>
      <c r="AT1098" s="4">
        <f ca="1">COUNTIF(INDIRECT("U"&amp;(ROW()+12*(($AN1098-1)*3+$AO1098)-ROW())/12+5):INDIRECT("AF"&amp;(ROW()+12*(($AN1098-1)*3+$AO1098)-ROW())/12+5),AS1098)</f>
        <v>0</v>
      </c>
      <c r="AU1098" s="4">
        <f ca="1">IF(AND(AQ1098+AS1098&gt;0,AR1098+AT1098&gt;0),COUNTIF(AU$6:AU1097,"&gt;0")+1,0)</f>
        <v>0</v>
      </c>
    </row>
    <row r="1099" spans="40:47">
      <c r="AN1099" s="4">
        <v>31</v>
      </c>
      <c r="AO1099" s="4">
        <v>2</v>
      </c>
      <c r="AP1099" s="4">
        <v>2</v>
      </c>
      <c r="AQ1099" s="6">
        <f ca="1">IF($AP1099=1,IF(INDIRECT(ADDRESS(($AN1099-1)*3+$AO1099+5,$AP1099+7))="",0,INDIRECT(ADDRESS(($AN1099-1)*3+$AO1099+5,$AP1099+7))),IF(INDIRECT(ADDRESS(($AN1099-1)*3+$AO1099+5,$AP1099+7))="",0,IF(COUNTIF(INDIRECT(ADDRESS(($AN1099-1)*36+($AO1099-1)*12+6,COLUMN())):INDIRECT(ADDRESS(($AN1099-1)*36+($AO1099-1)*12+$AP1099+4,COLUMN())),INDIRECT(ADDRESS(($AN1099-1)*3+$AO1099+5,$AP1099+7)))&gt;=1,0,INDIRECT(ADDRESS(($AN1099-1)*3+$AO1099+5,$AP1099+7)))))</f>
        <v>0</v>
      </c>
      <c r="AR1099" s="4">
        <f ca="1">COUNTIF(INDIRECT("H"&amp;(ROW()+12*(($AN1099-1)*3+$AO1099)-ROW())/12+5):INDIRECT("S"&amp;(ROW()+12*(($AN1099-1)*3+$AO1099)-ROW())/12+5),AQ1099)</f>
        <v>0</v>
      </c>
      <c r="AS1099" s="6">
        <f ca="1">IF($AP1099=1,IF(INDIRECT(ADDRESS(($AN1099-1)*3+$AO1099+5,$AP1099+20))="",0,INDIRECT(ADDRESS(($AN1099-1)*3+$AO1099+5,$AP1099+20))),IF(INDIRECT(ADDRESS(($AN1099-1)*3+$AO1099+5,$AP1099+20))="",0,IF(COUNTIF(INDIRECT(ADDRESS(($AN1099-1)*36+($AO1099-1)*12+6,COLUMN())):INDIRECT(ADDRESS(($AN1099-1)*36+($AO1099-1)*12+$AP1099+4,COLUMN())),INDIRECT(ADDRESS(($AN1099-1)*3+$AO1099+5,$AP1099+20)))&gt;=1,0,INDIRECT(ADDRESS(($AN1099-1)*3+$AO1099+5,$AP1099+20)))))</f>
        <v>0</v>
      </c>
      <c r="AT1099" s="4">
        <f ca="1">COUNTIF(INDIRECT("U"&amp;(ROW()+12*(($AN1099-1)*3+$AO1099)-ROW())/12+5):INDIRECT("AF"&amp;(ROW()+12*(($AN1099-1)*3+$AO1099)-ROW())/12+5),AS1099)</f>
        <v>0</v>
      </c>
      <c r="AU1099" s="4">
        <f ca="1">IF(AND(AQ1099+AS1099&gt;0,AR1099+AT1099&gt;0),COUNTIF(AU$6:AU1098,"&gt;0")+1,0)</f>
        <v>0</v>
      </c>
    </row>
    <row r="1100" spans="40:47">
      <c r="AN1100" s="4">
        <v>31</v>
      </c>
      <c r="AO1100" s="4">
        <v>2</v>
      </c>
      <c r="AP1100" s="4">
        <v>3</v>
      </c>
      <c r="AQ1100" s="6">
        <f ca="1">IF($AP1100=1,IF(INDIRECT(ADDRESS(($AN1100-1)*3+$AO1100+5,$AP1100+7))="",0,INDIRECT(ADDRESS(($AN1100-1)*3+$AO1100+5,$AP1100+7))),IF(INDIRECT(ADDRESS(($AN1100-1)*3+$AO1100+5,$AP1100+7))="",0,IF(COUNTIF(INDIRECT(ADDRESS(($AN1100-1)*36+($AO1100-1)*12+6,COLUMN())):INDIRECT(ADDRESS(($AN1100-1)*36+($AO1100-1)*12+$AP1100+4,COLUMN())),INDIRECT(ADDRESS(($AN1100-1)*3+$AO1100+5,$AP1100+7)))&gt;=1,0,INDIRECT(ADDRESS(($AN1100-1)*3+$AO1100+5,$AP1100+7)))))</f>
        <v>0</v>
      </c>
      <c r="AR1100" s="4">
        <f ca="1">COUNTIF(INDIRECT("H"&amp;(ROW()+12*(($AN1100-1)*3+$AO1100)-ROW())/12+5):INDIRECT("S"&amp;(ROW()+12*(($AN1100-1)*3+$AO1100)-ROW())/12+5),AQ1100)</f>
        <v>0</v>
      </c>
      <c r="AS1100" s="6">
        <f ca="1">IF($AP1100=1,IF(INDIRECT(ADDRESS(($AN1100-1)*3+$AO1100+5,$AP1100+20))="",0,INDIRECT(ADDRESS(($AN1100-1)*3+$AO1100+5,$AP1100+20))),IF(INDIRECT(ADDRESS(($AN1100-1)*3+$AO1100+5,$AP1100+20))="",0,IF(COUNTIF(INDIRECT(ADDRESS(($AN1100-1)*36+($AO1100-1)*12+6,COLUMN())):INDIRECT(ADDRESS(($AN1100-1)*36+($AO1100-1)*12+$AP1100+4,COLUMN())),INDIRECT(ADDRESS(($AN1100-1)*3+$AO1100+5,$AP1100+20)))&gt;=1,0,INDIRECT(ADDRESS(($AN1100-1)*3+$AO1100+5,$AP1100+20)))))</f>
        <v>0</v>
      </c>
      <c r="AT1100" s="4">
        <f ca="1">COUNTIF(INDIRECT("U"&amp;(ROW()+12*(($AN1100-1)*3+$AO1100)-ROW())/12+5):INDIRECT("AF"&amp;(ROW()+12*(($AN1100-1)*3+$AO1100)-ROW())/12+5),AS1100)</f>
        <v>0</v>
      </c>
      <c r="AU1100" s="4">
        <f ca="1">IF(AND(AQ1100+AS1100&gt;0,AR1100+AT1100&gt;0),COUNTIF(AU$6:AU1099,"&gt;0")+1,0)</f>
        <v>0</v>
      </c>
    </row>
    <row r="1101" spans="40:47">
      <c r="AN1101" s="4">
        <v>31</v>
      </c>
      <c r="AO1101" s="4">
        <v>2</v>
      </c>
      <c r="AP1101" s="4">
        <v>4</v>
      </c>
      <c r="AQ1101" s="6">
        <f ca="1">IF($AP1101=1,IF(INDIRECT(ADDRESS(($AN1101-1)*3+$AO1101+5,$AP1101+7))="",0,INDIRECT(ADDRESS(($AN1101-1)*3+$AO1101+5,$AP1101+7))),IF(INDIRECT(ADDRESS(($AN1101-1)*3+$AO1101+5,$AP1101+7))="",0,IF(COUNTIF(INDIRECT(ADDRESS(($AN1101-1)*36+($AO1101-1)*12+6,COLUMN())):INDIRECT(ADDRESS(($AN1101-1)*36+($AO1101-1)*12+$AP1101+4,COLUMN())),INDIRECT(ADDRESS(($AN1101-1)*3+$AO1101+5,$AP1101+7)))&gt;=1,0,INDIRECT(ADDRESS(($AN1101-1)*3+$AO1101+5,$AP1101+7)))))</f>
        <v>0</v>
      </c>
      <c r="AR1101" s="4">
        <f ca="1">COUNTIF(INDIRECT("H"&amp;(ROW()+12*(($AN1101-1)*3+$AO1101)-ROW())/12+5):INDIRECT("S"&amp;(ROW()+12*(($AN1101-1)*3+$AO1101)-ROW())/12+5),AQ1101)</f>
        <v>0</v>
      </c>
      <c r="AS1101" s="6">
        <f ca="1">IF($AP1101=1,IF(INDIRECT(ADDRESS(($AN1101-1)*3+$AO1101+5,$AP1101+20))="",0,INDIRECT(ADDRESS(($AN1101-1)*3+$AO1101+5,$AP1101+20))),IF(INDIRECT(ADDRESS(($AN1101-1)*3+$AO1101+5,$AP1101+20))="",0,IF(COUNTIF(INDIRECT(ADDRESS(($AN1101-1)*36+($AO1101-1)*12+6,COLUMN())):INDIRECT(ADDRESS(($AN1101-1)*36+($AO1101-1)*12+$AP1101+4,COLUMN())),INDIRECT(ADDRESS(($AN1101-1)*3+$AO1101+5,$AP1101+20)))&gt;=1,0,INDIRECT(ADDRESS(($AN1101-1)*3+$AO1101+5,$AP1101+20)))))</f>
        <v>0</v>
      </c>
      <c r="AT1101" s="4">
        <f ca="1">COUNTIF(INDIRECT("U"&amp;(ROW()+12*(($AN1101-1)*3+$AO1101)-ROW())/12+5):INDIRECT("AF"&amp;(ROW()+12*(($AN1101-1)*3+$AO1101)-ROW())/12+5),AS1101)</f>
        <v>0</v>
      </c>
      <c r="AU1101" s="4">
        <f ca="1">IF(AND(AQ1101+AS1101&gt;0,AR1101+AT1101&gt;0),COUNTIF(AU$6:AU1100,"&gt;0")+1,0)</f>
        <v>0</v>
      </c>
    </row>
    <row r="1102" spans="40:47">
      <c r="AN1102" s="4">
        <v>31</v>
      </c>
      <c r="AO1102" s="4">
        <v>2</v>
      </c>
      <c r="AP1102" s="4">
        <v>5</v>
      </c>
      <c r="AQ1102" s="6">
        <f ca="1">IF($AP1102=1,IF(INDIRECT(ADDRESS(($AN1102-1)*3+$AO1102+5,$AP1102+7))="",0,INDIRECT(ADDRESS(($AN1102-1)*3+$AO1102+5,$AP1102+7))),IF(INDIRECT(ADDRESS(($AN1102-1)*3+$AO1102+5,$AP1102+7))="",0,IF(COUNTIF(INDIRECT(ADDRESS(($AN1102-1)*36+($AO1102-1)*12+6,COLUMN())):INDIRECT(ADDRESS(($AN1102-1)*36+($AO1102-1)*12+$AP1102+4,COLUMN())),INDIRECT(ADDRESS(($AN1102-1)*3+$AO1102+5,$AP1102+7)))&gt;=1,0,INDIRECT(ADDRESS(($AN1102-1)*3+$AO1102+5,$AP1102+7)))))</f>
        <v>0</v>
      </c>
      <c r="AR1102" s="4">
        <f ca="1">COUNTIF(INDIRECT("H"&amp;(ROW()+12*(($AN1102-1)*3+$AO1102)-ROW())/12+5):INDIRECT("S"&amp;(ROW()+12*(($AN1102-1)*3+$AO1102)-ROW())/12+5),AQ1102)</f>
        <v>0</v>
      </c>
      <c r="AS1102" s="6">
        <f ca="1">IF($AP1102=1,IF(INDIRECT(ADDRESS(($AN1102-1)*3+$AO1102+5,$AP1102+20))="",0,INDIRECT(ADDRESS(($AN1102-1)*3+$AO1102+5,$AP1102+20))),IF(INDIRECT(ADDRESS(($AN1102-1)*3+$AO1102+5,$AP1102+20))="",0,IF(COUNTIF(INDIRECT(ADDRESS(($AN1102-1)*36+($AO1102-1)*12+6,COLUMN())):INDIRECT(ADDRESS(($AN1102-1)*36+($AO1102-1)*12+$AP1102+4,COLUMN())),INDIRECT(ADDRESS(($AN1102-1)*3+$AO1102+5,$AP1102+20)))&gt;=1,0,INDIRECT(ADDRESS(($AN1102-1)*3+$AO1102+5,$AP1102+20)))))</f>
        <v>0</v>
      </c>
      <c r="AT1102" s="4">
        <f ca="1">COUNTIF(INDIRECT("U"&amp;(ROW()+12*(($AN1102-1)*3+$AO1102)-ROW())/12+5):INDIRECT("AF"&amp;(ROW()+12*(($AN1102-1)*3+$AO1102)-ROW())/12+5),AS1102)</f>
        <v>0</v>
      </c>
      <c r="AU1102" s="4">
        <f ca="1">IF(AND(AQ1102+AS1102&gt;0,AR1102+AT1102&gt;0),COUNTIF(AU$6:AU1101,"&gt;0")+1,0)</f>
        <v>0</v>
      </c>
    </row>
    <row r="1103" spans="40:47">
      <c r="AN1103" s="4">
        <v>31</v>
      </c>
      <c r="AO1103" s="4">
        <v>2</v>
      </c>
      <c r="AP1103" s="4">
        <v>6</v>
      </c>
      <c r="AQ1103" s="6">
        <f ca="1">IF($AP1103=1,IF(INDIRECT(ADDRESS(($AN1103-1)*3+$AO1103+5,$AP1103+7))="",0,INDIRECT(ADDRESS(($AN1103-1)*3+$AO1103+5,$AP1103+7))),IF(INDIRECT(ADDRESS(($AN1103-1)*3+$AO1103+5,$AP1103+7))="",0,IF(COUNTIF(INDIRECT(ADDRESS(($AN1103-1)*36+($AO1103-1)*12+6,COLUMN())):INDIRECT(ADDRESS(($AN1103-1)*36+($AO1103-1)*12+$AP1103+4,COLUMN())),INDIRECT(ADDRESS(($AN1103-1)*3+$AO1103+5,$AP1103+7)))&gt;=1,0,INDIRECT(ADDRESS(($AN1103-1)*3+$AO1103+5,$AP1103+7)))))</f>
        <v>0</v>
      </c>
      <c r="AR1103" s="4">
        <f ca="1">COUNTIF(INDIRECT("H"&amp;(ROW()+12*(($AN1103-1)*3+$AO1103)-ROW())/12+5):INDIRECT("S"&amp;(ROW()+12*(($AN1103-1)*3+$AO1103)-ROW())/12+5),AQ1103)</f>
        <v>0</v>
      </c>
      <c r="AS1103" s="6">
        <f ca="1">IF($AP1103=1,IF(INDIRECT(ADDRESS(($AN1103-1)*3+$AO1103+5,$AP1103+20))="",0,INDIRECT(ADDRESS(($AN1103-1)*3+$AO1103+5,$AP1103+20))),IF(INDIRECT(ADDRESS(($AN1103-1)*3+$AO1103+5,$AP1103+20))="",0,IF(COUNTIF(INDIRECT(ADDRESS(($AN1103-1)*36+($AO1103-1)*12+6,COLUMN())):INDIRECT(ADDRESS(($AN1103-1)*36+($AO1103-1)*12+$AP1103+4,COLUMN())),INDIRECT(ADDRESS(($AN1103-1)*3+$AO1103+5,$AP1103+20)))&gt;=1,0,INDIRECT(ADDRESS(($AN1103-1)*3+$AO1103+5,$AP1103+20)))))</f>
        <v>0</v>
      </c>
      <c r="AT1103" s="4">
        <f ca="1">COUNTIF(INDIRECT("U"&amp;(ROW()+12*(($AN1103-1)*3+$AO1103)-ROW())/12+5):INDIRECT("AF"&amp;(ROW()+12*(($AN1103-1)*3+$AO1103)-ROW())/12+5),AS1103)</f>
        <v>0</v>
      </c>
      <c r="AU1103" s="4">
        <f ca="1">IF(AND(AQ1103+AS1103&gt;0,AR1103+AT1103&gt;0),COUNTIF(AU$6:AU1102,"&gt;0")+1,0)</f>
        <v>0</v>
      </c>
    </row>
    <row r="1104" spans="40:47">
      <c r="AN1104" s="4">
        <v>31</v>
      </c>
      <c r="AO1104" s="4">
        <v>2</v>
      </c>
      <c r="AP1104" s="4">
        <v>7</v>
      </c>
      <c r="AQ1104" s="6">
        <f ca="1">IF($AP1104=1,IF(INDIRECT(ADDRESS(($AN1104-1)*3+$AO1104+5,$AP1104+7))="",0,INDIRECT(ADDRESS(($AN1104-1)*3+$AO1104+5,$AP1104+7))),IF(INDIRECT(ADDRESS(($AN1104-1)*3+$AO1104+5,$AP1104+7))="",0,IF(COUNTIF(INDIRECT(ADDRESS(($AN1104-1)*36+($AO1104-1)*12+6,COLUMN())):INDIRECT(ADDRESS(($AN1104-1)*36+($AO1104-1)*12+$AP1104+4,COLUMN())),INDIRECT(ADDRESS(($AN1104-1)*3+$AO1104+5,$AP1104+7)))&gt;=1,0,INDIRECT(ADDRESS(($AN1104-1)*3+$AO1104+5,$AP1104+7)))))</f>
        <v>0</v>
      </c>
      <c r="AR1104" s="4">
        <f ca="1">COUNTIF(INDIRECT("H"&amp;(ROW()+12*(($AN1104-1)*3+$AO1104)-ROW())/12+5):INDIRECT("S"&amp;(ROW()+12*(($AN1104-1)*3+$AO1104)-ROW())/12+5),AQ1104)</f>
        <v>0</v>
      </c>
      <c r="AS1104" s="6">
        <f ca="1">IF($AP1104=1,IF(INDIRECT(ADDRESS(($AN1104-1)*3+$AO1104+5,$AP1104+20))="",0,INDIRECT(ADDRESS(($AN1104-1)*3+$AO1104+5,$AP1104+20))),IF(INDIRECT(ADDRESS(($AN1104-1)*3+$AO1104+5,$AP1104+20))="",0,IF(COUNTIF(INDIRECT(ADDRESS(($AN1104-1)*36+($AO1104-1)*12+6,COLUMN())):INDIRECT(ADDRESS(($AN1104-1)*36+($AO1104-1)*12+$AP1104+4,COLUMN())),INDIRECT(ADDRESS(($AN1104-1)*3+$AO1104+5,$AP1104+20)))&gt;=1,0,INDIRECT(ADDRESS(($AN1104-1)*3+$AO1104+5,$AP1104+20)))))</f>
        <v>0</v>
      </c>
      <c r="AT1104" s="4">
        <f ca="1">COUNTIF(INDIRECT("U"&amp;(ROW()+12*(($AN1104-1)*3+$AO1104)-ROW())/12+5):INDIRECT("AF"&amp;(ROW()+12*(($AN1104-1)*3+$AO1104)-ROW())/12+5),AS1104)</f>
        <v>0</v>
      </c>
      <c r="AU1104" s="4">
        <f ca="1">IF(AND(AQ1104+AS1104&gt;0,AR1104+AT1104&gt;0),COUNTIF(AU$6:AU1103,"&gt;0")+1,0)</f>
        <v>0</v>
      </c>
    </row>
    <row r="1105" spans="40:47">
      <c r="AN1105" s="4">
        <v>31</v>
      </c>
      <c r="AO1105" s="4">
        <v>2</v>
      </c>
      <c r="AP1105" s="4">
        <v>8</v>
      </c>
      <c r="AQ1105" s="6">
        <f ca="1">IF($AP1105=1,IF(INDIRECT(ADDRESS(($AN1105-1)*3+$AO1105+5,$AP1105+7))="",0,INDIRECT(ADDRESS(($AN1105-1)*3+$AO1105+5,$AP1105+7))),IF(INDIRECT(ADDRESS(($AN1105-1)*3+$AO1105+5,$AP1105+7))="",0,IF(COUNTIF(INDIRECT(ADDRESS(($AN1105-1)*36+($AO1105-1)*12+6,COLUMN())):INDIRECT(ADDRESS(($AN1105-1)*36+($AO1105-1)*12+$AP1105+4,COLUMN())),INDIRECT(ADDRESS(($AN1105-1)*3+$AO1105+5,$AP1105+7)))&gt;=1,0,INDIRECT(ADDRESS(($AN1105-1)*3+$AO1105+5,$AP1105+7)))))</f>
        <v>0</v>
      </c>
      <c r="AR1105" s="4">
        <f ca="1">COUNTIF(INDIRECT("H"&amp;(ROW()+12*(($AN1105-1)*3+$AO1105)-ROW())/12+5):INDIRECT("S"&amp;(ROW()+12*(($AN1105-1)*3+$AO1105)-ROW())/12+5),AQ1105)</f>
        <v>0</v>
      </c>
      <c r="AS1105" s="6">
        <f ca="1">IF($AP1105=1,IF(INDIRECT(ADDRESS(($AN1105-1)*3+$AO1105+5,$AP1105+20))="",0,INDIRECT(ADDRESS(($AN1105-1)*3+$AO1105+5,$AP1105+20))),IF(INDIRECT(ADDRESS(($AN1105-1)*3+$AO1105+5,$AP1105+20))="",0,IF(COUNTIF(INDIRECT(ADDRESS(($AN1105-1)*36+($AO1105-1)*12+6,COLUMN())):INDIRECT(ADDRESS(($AN1105-1)*36+($AO1105-1)*12+$AP1105+4,COLUMN())),INDIRECT(ADDRESS(($AN1105-1)*3+$AO1105+5,$AP1105+20)))&gt;=1,0,INDIRECT(ADDRESS(($AN1105-1)*3+$AO1105+5,$AP1105+20)))))</f>
        <v>0</v>
      </c>
      <c r="AT1105" s="4">
        <f ca="1">COUNTIF(INDIRECT("U"&amp;(ROW()+12*(($AN1105-1)*3+$AO1105)-ROW())/12+5):INDIRECT("AF"&amp;(ROW()+12*(($AN1105-1)*3+$AO1105)-ROW())/12+5),AS1105)</f>
        <v>0</v>
      </c>
      <c r="AU1105" s="4">
        <f ca="1">IF(AND(AQ1105+AS1105&gt;0,AR1105+AT1105&gt;0),COUNTIF(AU$6:AU1104,"&gt;0")+1,0)</f>
        <v>0</v>
      </c>
    </row>
    <row r="1106" spans="40:47">
      <c r="AN1106" s="4">
        <v>31</v>
      </c>
      <c r="AO1106" s="4">
        <v>2</v>
      </c>
      <c r="AP1106" s="4">
        <v>9</v>
      </c>
      <c r="AQ1106" s="6">
        <f ca="1">IF($AP1106=1,IF(INDIRECT(ADDRESS(($AN1106-1)*3+$AO1106+5,$AP1106+7))="",0,INDIRECT(ADDRESS(($AN1106-1)*3+$AO1106+5,$AP1106+7))),IF(INDIRECT(ADDRESS(($AN1106-1)*3+$AO1106+5,$AP1106+7))="",0,IF(COUNTIF(INDIRECT(ADDRESS(($AN1106-1)*36+($AO1106-1)*12+6,COLUMN())):INDIRECT(ADDRESS(($AN1106-1)*36+($AO1106-1)*12+$AP1106+4,COLUMN())),INDIRECT(ADDRESS(($AN1106-1)*3+$AO1106+5,$AP1106+7)))&gt;=1,0,INDIRECT(ADDRESS(($AN1106-1)*3+$AO1106+5,$AP1106+7)))))</f>
        <v>0</v>
      </c>
      <c r="AR1106" s="4">
        <f ca="1">COUNTIF(INDIRECT("H"&amp;(ROW()+12*(($AN1106-1)*3+$AO1106)-ROW())/12+5):INDIRECT("S"&amp;(ROW()+12*(($AN1106-1)*3+$AO1106)-ROW())/12+5),AQ1106)</f>
        <v>0</v>
      </c>
      <c r="AS1106" s="6">
        <f ca="1">IF($AP1106=1,IF(INDIRECT(ADDRESS(($AN1106-1)*3+$AO1106+5,$AP1106+20))="",0,INDIRECT(ADDRESS(($AN1106-1)*3+$AO1106+5,$AP1106+20))),IF(INDIRECT(ADDRESS(($AN1106-1)*3+$AO1106+5,$AP1106+20))="",0,IF(COUNTIF(INDIRECT(ADDRESS(($AN1106-1)*36+($AO1106-1)*12+6,COLUMN())):INDIRECT(ADDRESS(($AN1106-1)*36+($AO1106-1)*12+$AP1106+4,COLUMN())),INDIRECT(ADDRESS(($AN1106-1)*3+$AO1106+5,$AP1106+20)))&gt;=1,0,INDIRECT(ADDRESS(($AN1106-1)*3+$AO1106+5,$AP1106+20)))))</f>
        <v>0</v>
      </c>
      <c r="AT1106" s="4">
        <f ca="1">COUNTIF(INDIRECT("U"&amp;(ROW()+12*(($AN1106-1)*3+$AO1106)-ROW())/12+5):INDIRECT("AF"&amp;(ROW()+12*(($AN1106-1)*3+$AO1106)-ROW())/12+5),AS1106)</f>
        <v>0</v>
      </c>
      <c r="AU1106" s="4">
        <f ca="1">IF(AND(AQ1106+AS1106&gt;0,AR1106+AT1106&gt;0),COUNTIF(AU$6:AU1105,"&gt;0")+1,0)</f>
        <v>0</v>
      </c>
    </row>
    <row r="1107" spans="40:47">
      <c r="AN1107" s="4">
        <v>31</v>
      </c>
      <c r="AO1107" s="4">
        <v>2</v>
      </c>
      <c r="AP1107" s="4">
        <v>10</v>
      </c>
      <c r="AQ1107" s="6">
        <f ca="1">IF($AP1107=1,IF(INDIRECT(ADDRESS(($AN1107-1)*3+$AO1107+5,$AP1107+7))="",0,INDIRECT(ADDRESS(($AN1107-1)*3+$AO1107+5,$AP1107+7))),IF(INDIRECT(ADDRESS(($AN1107-1)*3+$AO1107+5,$AP1107+7))="",0,IF(COUNTIF(INDIRECT(ADDRESS(($AN1107-1)*36+($AO1107-1)*12+6,COLUMN())):INDIRECT(ADDRESS(($AN1107-1)*36+($AO1107-1)*12+$AP1107+4,COLUMN())),INDIRECT(ADDRESS(($AN1107-1)*3+$AO1107+5,$AP1107+7)))&gt;=1,0,INDIRECT(ADDRESS(($AN1107-1)*3+$AO1107+5,$AP1107+7)))))</f>
        <v>0</v>
      </c>
      <c r="AR1107" s="4">
        <f ca="1">COUNTIF(INDIRECT("H"&amp;(ROW()+12*(($AN1107-1)*3+$AO1107)-ROW())/12+5):INDIRECT("S"&amp;(ROW()+12*(($AN1107-1)*3+$AO1107)-ROW())/12+5),AQ1107)</f>
        <v>0</v>
      </c>
      <c r="AS1107" s="6">
        <f ca="1">IF($AP1107=1,IF(INDIRECT(ADDRESS(($AN1107-1)*3+$AO1107+5,$AP1107+20))="",0,INDIRECT(ADDRESS(($AN1107-1)*3+$AO1107+5,$AP1107+20))),IF(INDIRECT(ADDRESS(($AN1107-1)*3+$AO1107+5,$AP1107+20))="",0,IF(COUNTIF(INDIRECT(ADDRESS(($AN1107-1)*36+($AO1107-1)*12+6,COLUMN())):INDIRECT(ADDRESS(($AN1107-1)*36+($AO1107-1)*12+$AP1107+4,COLUMN())),INDIRECT(ADDRESS(($AN1107-1)*3+$AO1107+5,$AP1107+20)))&gt;=1,0,INDIRECT(ADDRESS(($AN1107-1)*3+$AO1107+5,$AP1107+20)))))</f>
        <v>0</v>
      </c>
      <c r="AT1107" s="4">
        <f ca="1">COUNTIF(INDIRECT("U"&amp;(ROW()+12*(($AN1107-1)*3+$AO1107)-ROW())/12+5):INDIRECT("AF"&amp;(ROW()+12*(($AN1107-1)*3+$AO1107)-ROW())/12+5),AS1107)</f>
        <v>0</v>
      </c>
      <c r="AU1107" s="4">
        <f ca="1">IF(AND(AQ1107+AS1107&gt;0,AR1107+AT1107&gt;0),COUNTIF(AU$6:AU1106,"&gt;0")+1,0)</f>
        <v>0</v>
      </c>
    </row>
    <row r="1108" spans="40:47">
      <c r="AN1108" s="4">
        <v>31</v>
      </c>
      <c r="AO1108" s="4">
        <v>2</v>
      </c>
      <c r="AP1108" s="4">
        <v>11</v>
      </c>
      <c r="AQ1108" s="6">
        <f ca="1">IF($AP1108=1,IF(INDIRECT(ADDRESS(($AN1108-1)*3+$AO1108+5,$AP1108+7))="",0,INDIRECT(ADDRESS(($AN1108-1)*3+$AO1108+5,$AP1108+7))),IF(INDIRECT(ADDRESS(($AN1108-1)*3+$AO1108+5,$AP1108+7))="",0,IF(COUNTIF(INDIRECT(ADDRESS(($AN1108-1)*36+($AO1108-1)*12+6,COLUMN())):INDIRECT(ADDRESS(($AN1108-1)*36+($AO1108-1)*12+$AP1108+4,COLUMN())),INDIRECT(ADDRESS(($AN1108-1)*3+$AO1108+5,$AP1108+7)))&gt;=1,0,INDIRECT(ADDRESS(($AN1108-1)*3+$AO1108+5,$AP1108+7)))))</f>
        <v>0</v>
      </c>
      <c r="AR1108" s="4">
        <f ca="1">COUNTIF(INDIRECT("H"&amp;(ROW()+12*(($AN1108-1)*3+$AO1108)-ROW())/12+5):INDIRECT("S"&amp;(ROW()+12*(($AN1108-1)*3+$AO1108)-ROW())/12+5),AQ1108)</f>
        <v>0</v>
      </c>
      <c r="AS1108" s="6">
        <f ca="1">IF($AP1108=1,IF(INDIRECT(ADDRESS(($AN1108-1)*3+$AO1108+5,$AP1108+20))="",0,INDIRECT(ADDRESS(($AN1108-1)*3+$AO1108+5,$AP1108+20))),IF(INDIRECT(ADDRESS(($AN1108-1)*3+$AO1108+5,$AP1108+20))="",0,IF(COUNTIF(INDIRECT(ADDRESS(($AN1108-1)*36+($AO1108-1)*12+6,COLUMN())):INDIRECT(ADDRESS(($AN1108-1)*36+($AO1108-1)*12+$AP1108+4,COLUMN())),INDIRECT(ADDRESS(($AN1108-1)*3+$AO1108+5,$AP1108+20)))&gt;=1,0,INDIRECT(ADDRESS(($AN1108-1)*3+$AO1108+5,$AP1108+20)))))</f>
        <v>0</v>
      </c>
      <c r="AT1108" s="4">
        <f ca="1">COUNTIF(INDIRECT("U"&amp;(ROW()+12*(($AN1108-1)*3+$AO1108)-ROW())/12+5):INDIRECT("AF"&amp;(ROW()+12*(($AN1108-1)*3+$AO1108)-ROW())/12+5),AS1108)</f>
        <v>0</v>
      </c>
      <c r="AU1108" s="4">
        <f ca="1">IF(AND(AQ1108+AS1108&gt;0,AR1108+AT1108&gt;0),COUNTIF(AU$6:AU1107,"&gt;0")+1,0)</f>
        <v>0</v>
      </c>
    </row>
    <row r="1109" spans="40:47">
      <c r="AN1109" s="4">
        <v>31</v>
      </c>
      <c r="AO1109" s="4">
        <v>2</v>
      </c>
      <c r="AP1109" s="4">
        <v>12</v>
      </c>
      <c r="AQ1109" s="6">
        <f ca="1">IF($AP1109=1,IF(INDIRECT(ADDRESS(($AN1109-1)*3+$AO1109+5,$AP1109+7))="",0,INDIRECT(ADDRESS(($AN1109-1)*3+$AO1109+5,$AP1109+7))),IF(INDIRECT(ADDRESS(($AN1109-1)*3+$AO1109+5,$AP1109+7))="",0,IF(COUNTIF(INDIRECT(ADDRESS(($AN1109-1)*36+($AO1109-1)*12+6,COLUMN())):INDIRECT(ADDRESS(($AN1109-1)*36+($AO1109-1)*12+$AP1109+4,COLUMN())),INDIRECT(ADDRESS(($AN1109-1)*3+$AO1109+5,$AP1109+7)))&gt;=1,0,INDIRECT(ADDRESS(($AN1109-1)*3+$AO1109+5,$AP1109+7)))))</f>
        <v>0</v>
      </c>
      <c r="AR1109" s="4">
        <f ca="1">COUNTIF(INDIRECT("H"&amp;(ROW()+12*(($AN1109-1)*3+$AO1109)-ROW())/12+5):INDIRECT("S"&amp;(ROW()+12*(($AN1109-1)*3+$AO1109)-ROW())/12+5),AQ1109)</f>
        <v>0</v>
      </c>
      <c r="AS1109" s="6">
        <f ca="1">IF($AP1109=1,IF(INDIRECT(ADDRESS(($AN1109-1)*3+$AO1109+5,$AP1109+20))="",0,INDIRECT(ADDRESS(($AN1109-1)*3+$AO1109+5,$AP1109+20))),IF(INDIRECT(ADDRESS(($AN1109-1)*3+$AO1109+5,$AP1109+20))="",0,IF(COUNTIF(INDIRECT(ADDRESS(($AN1109-1)*36+($AO1109-1)*12+6,COLUMN())):INDIRECT(ADDRESS(($AN1109-1)*36+($AO1109-1)*12+$AP1109+4,COLUMN())),INDIRECT(ADDRESS(($AN1109-1)*3+$AO1109+5,$AP1109+20)))&gt;=1,0,INDIRECT(ADDRESS(($AN1109-1)*3+$AO1109+5,$AP1109+20)))))</f>
        <v>0</v>
      </c>
      <c r="AT1109" s="4">
        <f ca="1">COUNTIF(INDIRECT("U"&amp;(ROW()+12*(($AN1109-1)*3+$AO1109)-ROW())/12+5):INDIRECT("AF"&amp;(ROW()+12*(($AN1109-1)*3+$AO1109)-ROW())/12+5),AS1109)</f>
        <v>0</v>
      </c>
      <c r="AU1109" s="4">
        <f ca="1">IF(AND(AQ1109+AS1109&gt;0,AR1109+AT1109&gt;0),COUNTIF(AU$6:AU1108,"&gt;0")+1,0)</f>
        <v>0</v>
      </c>
    </row>
    <row r="1110" spans="40:47">
      <c r="AN1110" s="4">
        <v>31</v>
      </c>
      <c r="AO1110" s="4">
        <v>3</v>
      </c>
      <c r="AP1110" s="4">
        <v>1</v>
      </c>
      <c r="AQ1110" s="6">
        <f ca="1">IF($AP1110=1,IF(INDIRECT(ADDRESS(($AN1110-1)*3+$AO1110+5,$AP1110+7))="",0,INDIRECT(ADDRESS(($AN1110-1)*3+$AO1110+5,$AP1110+7))),IF(INDIRECT(ADDRESS(($AN1110-1)*3+$AO1110+5,$AP1110+7))="",0,IF(COUNTIF(INDIRECT(ADDRESS(($AN1110-1)*36+($AO1110-1)*12+6,COLUMN())):INDIRECT(ADDRESS(($AN1110-1)*36+($AO1110-1)*12+$AP1110+4,COLUMN())),INDIRECT(ADDRESS(($AN1110-1)*3+$AO1110+5,$AP1110+7)))&gt;=1,0,INDIRECT(ADDRESS(($AN1110-1)*3+$AO1110+5,$AP1110+7)))))</f>
        <v>0</v>
      </c>
      <c r="AR1110" s="4">
        <f ca="1">COUNTIF(INDIRECT("H"&amp;(ROW()+12*(($AN1110-1)*3+$AO1110)-ROW())/12+5):INDIRECT("S"&amp;(ROW()+12*(($AN1110-1)*3+$AO1110)-ROW())/12+5),AQ1110)</f>
        <v>0</v>
      </c>
      <c r="AS1110" s="6">
        <f ca="1">IF($AP1110=1,IF(INDIRECT(ADDRESS(($AN1110-1)*3+$AO1110+5,$AP1110+20))="",0,INDIRECT(ADDRESS(($AN1110-1)*3+$AO1110+5,$AP1110+20))),IF(INDIRECT(ADDRESS(($AN1110-1)*3+$AO1110+5,$AP1110+20))="",0,IF(COUNTIF(INDIRECT(ADDRESS(($AN1110-1)*36+($AO1110-1)*12+6,COLUMN())):INDIRECT(ADDRESS(($AN1110-1)*36+($AO1110-1)*12+$AP1110+4,COLUMN())),INDIRECT(ADDRESS(($AN1110-1)*3+$AO1110+5,$AP1110+20)))&gt;=1,0,INDIRECT(ADDRESS(($AN1110-1)*3+$AO1110+5,$AP1110+20)))))</f>
        <v>0</v>
      </c>
      <c r="AT1110" s="4">
        <f ca="1">COUNTIF(INDIRECT("U"&amp;(ROW()+12*(($AN1110-1)*3+$AO1110)-ROW())/12+5):INDIRECT("AF"&amp;(ROW()+12*(($AN1110-1)*3+$AO1110)-ROW())/12+5),AS1110)</f>
        <v>0</v>
      </c>
      <c r="AU1110" s="4">
        <f ca="1">IF(AND(AQ1110+AS1110&gt;0,AR1110+AT1110&gt;0),COUNTIF(AU$6:AU1109,"&gt;0")+1,0)</f>
        <v>0</v>
      </c>
    </row>
    <row r="1111" spans="40:47">
      <c r="AN1111" s="4">
        <v>31</v>
      </c>
      <c r="AO1111" s="4">
        <v>3</v>
      </c>
      <c r="AP1111" s="4">
        <v>2</v>
      </c>
      <c r="AQ1111" s="6">
        <f ca="1">IF($AP1111=1,IF(INDIRECT(ADDRESS(($AN1111-1)*3+$AO1111+5,$AP1111+7))="",0,INDIRECT(ADDRESS(($AN1111-1)*3+$AO1111+5,$AP1111+7))),IF(INDIRECT(ADDRESS(($AN1111-1)*3+$AO1111+5,$AP1111+7))="",0,IF(COUNTIF(INDIRECT(ADDRESS(($AN1111-1)*36+($AO1111-1)*12+6,COLUMN())):INDIRECT(ADDRESS(($AN1111-1)*36+($AO1111-1)*12+$AP1111+4,COLUMN())),INDIRECT(ADDRESS(($AN1111-1)*3+$AO1111+5,$AP1111+7)))&gt;=1,0,INDIRECT(ADDRESS(($AN1111-1)*3+$AO1111+5,$AP1111+7)))))</f>
        <v>0</v>
      </c>
      <c r="AR1111" s="4">
        <f ca="1">COUNTIF(INDIRECT("H"&amp;(ROW()+12*(($AN1111-1)*3+$AO1111)-ROW())/12+5):INDIRECT("S"&amp;(ROW()+12*(($AN1111-1)*3+$AO1111)-ROW())/12+5),AQ1111)</f>
        <v>0</v>
      </c>
      <c r="AS1111" s="6">
        <f ca="1">IF($AP1111=1,IF(INDIRECT(ADDRESS(($AN1111-1)*3+$AO1111+5,$AP1111+20))="",0,INDIRECT(ADDRESS(($AN1111-1)*3+$AO1111+5,$AP1111+20))),IF(INDIRECT(ADDRESS(($AN1111-1)*3+$AO1111+5,$AP1111+20))="",0,IF(COUNTIF(INDIRECT(ADDRESS(($AN1111-1)*36+($AO1111-1)*12+6,COLUMN())):INDIRECT(ADDRESS(($AN1111-1)*36+($AO1111-1)*12+$AP1111+4,COLUMN())),INDIRECT(ADDRESS(($AN1111-1)*3+$AO1111+5,$AP1111+20)))&gt;=1,0,INDIRECT(ADDRESS(($AN1111-1)*3+$AO1111+5,$AP1111+20)))))</f>
        <v>0</v>
      </c>
      <c r="AT1111" s="4">
        <f ca="1">COUNTIF(INDIRECT("U"&amp;(ROW()+12*(($AN1111-1)*3+$AO1111)-ROW())/12+5):INDIRECT("AF"&amp;(ROW()+12*(($AN1111-1)*3+$AO1111)-ROW())/12+5),AS1111)</f>
        <v>0</v>
      </c>
      <c r="AU1111" s="4">
        <f ca="1">IF(AND(AQ1111+AS1111&gt;0,AR1111+AT1111&gt;0),COUNTIF(AU$6:AU1110,"&gt;0")+1,0)</f>
        <v>0</v>
      </c>
    </row>
    <row r="1112" spans="40:47">
      <c r="AN1112" s="4">
        <v>31</v>
      </c>
      <c r="AO1112" s="4">
        <v>3</v>
      </c>
      <c r="AP1112" s="4">
        <v>3</v>
      </c>
      <c r="AQ1112" s="6">
        <f ca="1">IF($AP1112=1,IF(INDIRECT(ADDRESS(($AN1112-1)*3+$AO1112+5,$AP1112+7))="",0,INDIRECT(ADDRESS(($AN1112-1)*3+$AO1112+5,$AP1112+7))),IF(INDIRECT(ADDRESS(($AN1112-1)*3+$AO1112+5,$AP1112+7))="",0,IF(COUNTIF(INDIRECT(ADDRESS(($AN1112-1)*36+($AO1112-1)*12+6,COLUMN())):INDIRECT(ADDRESS(($AN1112-1)*36+($AO1112-1)*12+$AP1112+4,COLUMN())),INDIRECT(ADDRESS(($AN1112-1)*3+$AO1112+5,$AP1112+7)))&gt;=1,0,INDIRECT(ADDRESS(($AN1112-1)*3+$AO1112+5,$AP1112+7)))))</f>
        <v>0</v>
      </c>
      <c r="AR1112" s="4">
        <f ca="1">COUNTIF(INDIRECT("H"&amp;(ROW()+12*(($AN1112-1)*3+$AO1112)-ROW())/12+5):INDIRECT("S"&amp;(ROW()+12*(($AN1112-1)*3+$AO1112)-ROW())/12+5),AQ1112)</f>
        <v>0</v>
      </c>
      <c r="AS1112" s="6">
        <f ca="1">IF($AP1112=1,IF(INDIRECT(ADDRESS(($AN1112-1)*3+$AO1112+5,$AP1112+20))="",0,INDIRECT(ADDRESS(($AN1112-1)*3+$AO1112+5,$AP1112+20))),IF(INDIRECT(ADDRESS(($AN1112-1)*3+$AO1112+5,$AP1112+20))="",0,IF(COUNTIF(INDIRECT(ADDRESS(($AN1112-1)*36+($AO1112-1)*12+6,COLUMN())):INDIRECT(ADDRESS(($AN1112-1)*36+($AO1112-1)*12+$AP1112+4,COLUMN())),INDIRECT(ADDRESS(($AN1112-1)*3+$AO1112+5,$AP1112+20)))&gt;=1,0,INDIRECT(ADDRESS(($AN1112-1)*3+$AO1112+5,$AP1112+20)))))</f>
        <v>0</v>
      </c>
      <c r="AT1112" s="4">
        <f ca="1">COUNTIF(INDIRECT("U"&amp;(ROW()+12*(($AN1112-1)*3+$AO1112)-ROW())/12+5):INDIRECT("AF"&amp;(ROW()+12*(($AN1112-1)*3+$AO1112)-ROW())/12+5),AS1112)</f>
        <v>0</v>
      </c>
      <c r="AU1112" s="4">
        <f ca="1">IF(AND(AQ1112+AS1112&gt;0,AR1112+AT1112&gt;0),COUNTIF(AU$6:AU1111,"&gt;0")+1,0)</f>
        <v>0</v>
      </c>
    </row>
    <row r="1113" spans="40:47">
      <c r="AN1113" s="4">
        <v>31</v>
      </c>
      <c r="AO1113" s="4">
        <v>3</v>
      </c>
      <c r="AP1113" s="4">
        <v>4</v>
      </c>
      <c r="AQ1113" s="6">
        <f ca="1">IF($AP1113=1,IF(INDIRECT(ADDRESS(($AN1113-1)*3+$AO1113+5,$AP1113+7))="",0,INDIRECT(ADDRESS(($AN1113-1)*3+$AO1113+5,$AP1113+7))),IF(INDIRECT(ADDRESS(($AN1113-1)*3+$AO1113+5,$AP1113+7))="",0,IF(COUNTIF(INDIRECT(ADDRESS(($AN1113-1)*36+($AO1113-1)*12+6,COLUMN())):INDIRECT(ADDRESS(($AN1113-1)*36+($AO1113-1)*12+$AP1113+4,COLUMN())),INDIRECT(ADDRESS(($AN1113-1)*3+$AO1113+5,$AP1113+7)))&gt;=1,0,INDIRECT(ADDRESS(($AN1113-1)*3+$AO1113+5,$AP1113+7)))))</f>
        <v>0</v>
      </c>
      <c r="AR1113" s="4">
        <f ca="1">COUNTIF(INDIRECT("H"&amp;(ROW()+12*(($AN1113-1)*3+$AO1113)-ROW())/12+5):INDIRECT("S"&amp;(ROW()+12*(($AN1113-1)*3+$AO1113)-ROW())/12+5),AQ1113)</f>
        <v>0</v>
      </c>
      <c r="AS1113" s="6">
        <f ca="1">IF($AP1113=1,IF(INDIRECT(ADDRESS(($AN1113-1)*3+$AO1113+5,$AP1113+20))="",0,INDIRECT(ADDRESS(($AN1113-1)*3+$AO1113+5,$AP1113+20))),IF(INDIRECT(ADDRESS(($AN1113-1)*3+$AO1113+5,$AP1113+20))="",0,IF(COUNTIF(INDIRECT(ADDRESS(($AN1113-1)*36+($AO1113-1)*12+6,COLUMN())):INDIRECT(ADDRESS(($AN1113-1)*36+($AO1113-1)*12+$AP1113+4,COLUMN())),INDIRECT(ADDRESS(($AN1113-1)*3+$AO1113+5,$AP1113+20)))&gt;=1,0,INDIRECT(ADDRESS(($AN1113-1)*3+$AO1113+5,$AP1113+20)))))</f>
        <v>0</v>
      </c>
      <c r="AT1113" s="4">
        <f ca="1">COUNTIF(INDIRECT("U"&amp;(ROW()+12*(($AN1113-1)*3+$AO1113)-ROW())/12+5):INDIRECT("AF"&amp;(ROW()+12*(($AN1113-1)*3+$AO1113)-ROW())/12+5),AS1113)</f>
        <v>0</v>
      </c>
      <c r="AU1113" s="4">
        <f ca="1">IF(AND(AQ1113+AS1113&gt;0,AR1113+AT1113&gt;0),COUNTIF(AU$6:AU1112,"&gt;0")+1,0)</f>
        <v>0</v>
      </c>
    </row>
    <row r="1114" spans="40:47">
      <c r="AN1114" s="4">
        <v>31</v>
      </c>
      <c r="AO1114" s="4">
        <v>3</v>
      </c>
      <c r="AP1114" s="4">
        <v>5</v>
      </c>
      <c r="AQ1114" s="6">
        <f ca="1">IF($AP1114=1,IF(INDIRECT(ADDRESS(($AN1114-1)*3+$AO1114+5,$AP1114+7))="",0,INDIRECT(ADDRESS(($AN1114-1)*3+$AO1114+5,$AP1114+7))),IF(INDIRECT(ADDRESS(($AN1114-1)*3+$AO1114+5,$AP1114+7))="",0,IF(COUNTIF(INDIRECT(ADDRESS(($AN1114-1)*36+($AO1114-1)*12+6,COLUMN())):INDIRECT(ADDRESS(($AN1114-1)*36+($AO1114-1)*12+$AP1114+4,COLUMN())),INDIRECT(ADDRESS(($AN1114-1)*3+$AO1114+5,$AP1114+7)))&gt;=1,0,INDIRECT(ADDRESS(($AN1114-1)*3+$AO1114+5,$AP1114+7)))))</f>
        <v>0</v>
      </c>
      <c r="AR1114" s="4">
        <f ca="1">COUNTIF(INDIRECT("H"&amp;(ROW()+12*(($AN1114-1)*3+$AO1114)-ROW())/12+5):INDIRECT("S"&amp;(ROW()+12*(($AN1114-1)*3+$AO1114)-ROW())/12+5),AQ1114)</f>
        <v>0</v>
      </c>
      <c r="AS1114" s="6">
        <f ca="1">IF($AP1114=1,IF(INDIRECT(ADDRESS(($AN1114-1)*3+$AO1114+5,$AP1114+20))="",0,INDIRECT(ADDRESS(($AN1114-1)*3+$AO1114+5,$AP1114+20))),IF(INDIRECT(ADDRESS(($AN1114-1)*3+$AO1114+5,$AP1114+20))="",0,IF(COUNTIF(INDIRECT(ADDRESS(($AN1114-1)*36+($AO1114-1)*12+6,COLUMN())):INDIRECT(ADDRESS(($AN1114-1)*36+($AO1114-1)*12+$AP1114+4,COLUMN())),INDIRECT(ADDRESS(($AN1114-1)*3+$AO1114+5,$AP1114+20)))&gt;=1,0,INDIRECT(ADDRESS(($AN1114-1)*3+$AO1114+5,$AP1114+20)))))</f>
        <v>0</v>
      </c>
      <c r="AT1114" s="4">
        <f ca="1">COUNTIF(INDIRECT("U"&amp;(ROW()+12*(($AN1114-1)*3+$AO1114)-ROW())/12+5):INDIRECT("AF"&amp;(ROW()+12*(($AN1114-1)*3+$AO1114)-ROW())/12+5),AS1114)</f>
        <v>0</v>
      </c>
      <c r="AU1114" s="4">
        <f ca="1">IF(AND(AQ1114+AS1114&gt;0,AR1114+AT1114&gt;0),COUNTIF(AU$6:AU1113,"&gt;0")+1,0)</f>
        <v>0</v>
      </c>
    </row>
    <row r="1115" spans="40:47">
      <c r="AN1115" s="4">
        <v>31</v>
      </c>
      <c r="AO1115" s="4">
        <v>3</v>
      </c>
      <c r="AP1115" s="4">
        <v>6</v>
      </c>
      <c r="AQ1115" s="6">
        <f ca="1">IF($AP1115=1,IF(INDIRECT(ADDRESS(($AN1115-1)*3+$AO1115+5,$AP1115+7))="",0,INDIRECT(ADDRESS(($AN1115-1)*3+$AO1115+5,$AP1115+7))),IF(INDIRECT(ADDRESS(($AN1115-1)*3+$AO1115+5,$AP1115+7))="",0,IF(COUNTIF(INDIRECT(ADDRESS(($AN1115-1)*36+($AO1115-1)*12+6,COLUMN())):INDIRECT(ADDRESS(($AN1115-1)*36+($AO1115-1)*12+$AP1115+4,COLUMN())),INDIRECT(ADDRESS(($AN1115-1)*3+$AO1115+5,$AP1115+7)))&gt;=1,0,INDIRECT(ADDRESS(($AN1115-1)*3+$AO1115+5,$AP1115+7)))))</f>
        <v>0</v>
      </c>
      <c r="AR1115" s="4">
        <f ca="1">COUNTIF(INDIRECT("H"&amp;(ROW()+12*(($AN1115-1)*3+$AO1115)-ROW())/12+5):INDIRECT("S"&amp;(ROW()+12*(($AN1115-1)*3+$AO1115)-ROW())/12+5),AQ1115)</f>
        <v>0</v>
      </c>
      <c r="AS1115" s="6">
        <f ca="1">IF($AP1115=1,IF(INDIRECT(ADDRESS(($AN1115-1)*3+$AO1115+5,$AP1115+20))="",0,INDIRECT(ADDRESS(($AN1115-1)*3+$AO1115+5,$AP1115+20))),IF(INDIRECT(ADDRESS(($AN1115-1)*3+$AO1115+5,$AP1115+20))="",0,IF(COUNTIF(INDIRECT(ADDRESS(($AN1115-1)*36+($AO1115-1)*12+6,COLUMN())):INDIRECT(ADDRESS(($AN1115-1)*36+($AO1115-1)*12+$AP1115+4,COLUMN())),INDIRECT(ADDRESS(($AN1115-1)*3+$AO1115+5,$AP1115+20)))&gt;=1,0,INDIRECT(ADDRESS(($AN1115-1)*3+$AO1115+5,$AP1115+20)))))</f>
        <v>0</v>
      </c>
      <c r="AT1115" s="4">
        <f ca="1">COUNTIF(INDIRECT("U"&amp;(ROW()+12*(($AN1115-1)*3+$AO1115)-ROW())/12+5):INDIRECT("AF"&amp;(ROW()+12*(($AN1115-1)*3+$AO1115)-ROW())/12+5),AS1115)</f>
        <v>0</v>
      </c>
      <c r="AU1115" s="4">
        <f ca="1">IF(AND(AQ1115+AS1115&gt;0,AR1115+AT1115&gt;0),COUNTIF(AU$6:AU1114,"&gt;0")+1,0)</f>
        <v>0</v>
      </c>
    </row>
    <row r="1116" spans="40:47">
      <c r="AN1116" s="4">
        <v>31</v>
      </c>
      <c r="AO1116" s="4">
        <v>3</v>
      </c>
      <c r="AP1116" s="4">
        <v>7</v>
      </c>
      <c r="AQ1116" s="6">
        <f ca="1">IF($AP1116=1,IF(INDIRECT(ADDRESS(($AN1116-1)*3+$AO1116+5,$AP1116+7))="",0,INDIRECT(ADDRESS(($AN1116-1)*3+$AO1116+5,$AP1116+7))),IF(INDIRECT(ADDRESS(($AN1116-1)*3+$AO1116+5,$AP1116+7))="",0,IF(COUNTIF(INDIRECT(ADDRESS(($AN1116-1)*36+($AO1116-1)*12+6,COLUMN())):INDIRECT(ADDRESS(($AN1116-1)*36+($AO1116-1)*12+$AP1116+4,COLUMN())),INDIRECT(ADDRESS(($AN1116-1)*3+$AO1116+5,$AP1116+7)))&gt;=1,0,INDIRECT(ADDRESS(($AN1116-1)*3+$AO1116+5,$AP1116+7)))))</f>
        <v>0</v>
      </c>
      <c r="AR1116" s="4">
        <f ca="1">COUNTIF(INDIRECT("H"&amp;(ROW()+12*(($AN1116-1)*3+$AO1116)-ROW())/12+5):INDIRECT("S"&amp;(ROW()+12*(($AN1116-1)*3+$AO1116)-ROW())/12+5),AQ1116)</f>
        <v>0</v>
      </c>
      <c r="AS1116" s="6">
        <f ca="1">IF($AP1116=1,IF(INDIRECT(ADDRESS(($AN1116-1)*3+$AO1116+5,$AP1116+20))="",0,INDIRECT(ADDRESS(($AN1116-1)*3+$AO1116+5,$AP1116+20))),IF(INDIRECT(ADDRESS(($AN1116-1)*3+$AO1116+5,$AP1116+20))="",0,IF(COUNTIF(INDIRECT(ADDRESS(($AN1116-1)*36+($AO1116-1)*12+6,COLUMN())):INDIRECT(ADDRESS(($AN1116-1)*36+($AO1116-1)*12+$AP1116+4,COLUMN())),INDIRECT(ADDRESS(($AN1116-1)*3+$AO1116+5,$AP1116+20)))&gt;=1,0,INDIRECT(ADDRESS(($AN1116-1)*3+$AO1116+5,$AP1116+20)))))</f>
        <v>0</v>
      </c>
      <c r="AT1116" s="4">
        <f ca="1">COUNTIF(INDIRECT("U"&amp;(ROW()+12*(($AN1116-1)*3+$AO1116)-ROW())/12+5):INDIRECT("AF"&amp;(ROW()+12*(($AN1116-1)*3+$AO1116)-ROW())/12+5),AS1116)</f>
        <v>0</v>
      </c>
      <c r="AU1116" s="4">
        <f ca="1">IF(AND(AQ1116+AS1116&gt;0,AR1116+AT1116&gt;0),COUNTIF(AU$6:AU1115,"&gt;0")+1,0)</f>
        <v>0</v>
      </c>
    </row>
    <row r="1117" spans="40:47">
      <c r="AN1117" s="4">
        <v>31</v>
      </c>
      <c r="AO1117" s="4">
        <v>3</v>
      </c>
      <c r="AP1117" s="4">
        <v>8</v>
      </c>
      <c r="AQ1117" s="6">
        <f ca="1">IF($AP1117=1,IF(INDIRECT(ADDRESS(($AN1117-1)*3+$AO1117+5,$AP1117+7))="",0,INDIRECT(ADDRESS(($AN1117-1)*3+$AO1117+5,$AP1117+7))),IF(INDIRECT(ADDRESS(($AN1117-1)*3+$AO1117+5,$AP1117+7))="",0,IF(COUNTIF(INDIRECT(ADDRESS(($AN1117-1)*36+($AO1117-1)*12+6,COLUMN())):INDIRECT(ADDRESS(($AN1117-1)*36+($AO1117-1)*12+$AP1117+4,COLUMN())),INDIRECT(ADDRESS(($AN1117-1)*3+$AO1117+5,$AP1117+7)))&gt;=1,0,INDIRECT(ADDRESS(($AN1117-1)*3+$AO1117+5,$AP1117+7)))))</f>
        <v>0</v>
      </c>
      <c r="AR1117" s="4">
        <f ca="1">COUNTIF(INDIRECT("H"&amp;(ROW()+12*(($AN1117-1)*3+$AO1117)-ROW())/12+5):INDIRECT("S"&amp;(ROW()+12*(($AN1117-1)*3+$AO1117)-ROW())/12+5),AQ1117)</f>
        <v>0</v>
      </c>
      <c r="AS1117" s="6">
        <f ca="1">IF($AP1117=1,IF(INDIRECT(ADDRESS(($AN1117-1)*3+$AO1117+5,$AP1117+20))="",0,INDIRECT(ADDRESS(($AN1117-1)*3+$AO1117+5,$AP1117+20))),IF(INDIRECT(ADDRESS(($AN1117-1)*3+$AO1117+5,$AP1117+20))="",0,IF(COUNTIF(INDIRECT(ADDRESS(($AN1117-1)*36+($AO1117-1)*12+6,COLUMN())):INDIRECT(ADDRESS(($AN1117-1)*36+($AO1117-1)*12+$AP1117+4,COLUMN())),INDIRECT(ADDRESS(($AN1117-1)*3+$AO1117+5,$AP1117+20)))&gt;=1,0,INDIRECT(ADDRESS(($AN1117-1)*3+$AO1117+5,$AP1117+20)))))</f>
        <v>0</v>
      </c>
      <c r="AT1117" s="4">
        <f ca="1">COUNTIF(INDIRECT("U"&amp;(ROW()+12*(($AN1117-1)*3+$AO1117)-ROW())/12+5):INDIRECT("AF"&amp;(ROW()+12*(($AN1117-1)*3+$AO1117)-ROW())/12+5),AS1117)</f>
        <v>0</v>
      </c>
      <c r="AU1117" s="4">
        <f ca="1">IF(AND(AQ1117+AS1117&gt;0,AR1117+AT1117&gt;0),COUNTIF(AU$6:AU1116,"&gt;0")+1,0)</f>
        <v>0</v>
      </c>
    </row>
    <row r="1118" spans="40:47">
      <c r="AN1118" s="4">
        <v>31</v>
      </c>
      <c r="AO1118" s="4">
        <v>3</v>
      </c>
      <c r="AP1118" s="4">
        <v>9</v>
      </c>
      <c r="AQ1118" s="6">
        <f ca="1">IF($AP1118=1,IF(INDIRECT(ADDRESS(($AN1118-1)*3+$AO1118+5,$AP1118+7))="",0,INDIRECT(ADDRESS(($AN1118-1)*3+$AO1118+5,$AP1118+7))),IF(INDIRECT(ADDRESS(($AN1118-1)*3+$AO1118+5,$AP1118+7))="",0,IF(COUNTIF(INDIRECT(ADDRESS(($AN1118-1)*36+($AO1118-1)*12+6,COLUMN())):INDIRECT(ADDRESS(($AN1118-1)*36+($AO1118-1)*12+$AP1118+4,COLUMN())),INDIRECT(ADDRESS(($AN1118-1)*3+$AO1118+5,$AP1118+7)))&gt;=1,0,INDIRECT(ADDRESS(($AN1118-1)*3+$AO1118+5,$AP1118+7)))))</f>
        <v>0</v>
      </c>
      <c r="AR1118" s="4">
        <f ca="1">COUNTIF(INDIRECT("H"&amp;(ROW()+12*(($AN1118-1)*3+$AO1118)-ROW())/12+5):INDIRECT("S"&amp;(ROW()+12*(($AN1118-1)*3+$AO1118)-ROW())/12+5),AQ1118)</f>
        <v>0</v>
      </c>
      <c r="AS1118" s="6">
        <f ca="1">IF($AP1118=1,IF(INDIRECT(ADDRESS(($AN1118-1)*3+$AO1118+5,$AP1118+20))="",0,INDIRECT(ADDRESS(($AN1118-1)*3+$AO1118+5,$AP1118+20))),IF(INDIRECT(ADDRESS(($AN1118-1)*3+$AO1118+5,$AP1118+20))="",0,IF(COUNTIF(INDIRECT(ADDRESS(($AN1118-1)*36+($AO1118-1)*12+6,COLUMN())):INDIRECT(ADDRESS(($AN1118-1)*36+($AO1118-1)*12+$AP1118+4,COLUMN())),INDIRECT(ADDRESS(($AN1118-1)*3+$AO1118+5,$AP1118+20)))&gt;=1,0,INDIRECT(ADDRESS(($AN1118-1)*3+$AO1118+5,$AP1118+20)))))</f>
        <v>0</v>
      </c>
      <c r="AT1118" s="4">
        <f ca="1">COUNTIF(INDIRECT("U"&amp;(ROW()+12*(($AN1118-1)*3+$AO1118)-ROW())/12+5):INDIRECT("AF"&amp;(ROW()+12*(($AN1118-1)*3+$AO1118)-ROW())/12+5),AS1118)</f>
        <v>0</v>
      </c>
      <c r="AU1118" s="4">
        <f ca="1">IF(AND(AQ1118+AS1118&gt;0,AR1118+AT1118&gt;0),COUNTIF(AU$6:AU1117,"&gt;0")+1,0)</f>
        <v>0</v>
      </c>
    </row>
    <row r="1119" spans="40:47">
      <c r="AN1119" s="4">
        <v>31</v>
      </c>
      <c r="AO1119" s="4">
        <v>3</v>
      </c>
      <c r="AP1119" s="4">
        <v>10</v>
      </c>
      <c r="AQ1119" s="6">
        <f ca="1">IF($AP1119=1,IF(INDIRECT(ADDRESS(($AN1119-1)*3+$AO1119+5,$AP1119+7))="",0,INDIRECT(ADDRESS(($AN1119-1)*3+$AO1119+5,$AP1119+7))),IF(INDIRECT(ADDRESS(($AN1119-1)*3+$AO1119+5,$AP1119+7))="",0,IF(COUNTIF(INDIRECT(ADDRESS(($AN1119-1)*36+($AO1119-1)*12+6,COLUMN())):INDIRECT(ADDRESS(($AN1119-1)*36+($AO1119-1)*12+$AP1119+4,COLUMN())),INDIRECT(ADDRESS(($AN1119-1)*3+$AO1119+5,$AP1119+7)))&gt;=1,0,INDIRECT(ADDRESS(($AN1119-1)*3+$AO1119+5,$AP1119+7)))))</f>
        <v>0</v>
      </c>
      <c r="AR1119" s="4">
        <f ca="1">COUNTIF(INDIRECT("H"&amp;(ROW()+12*(($AN1119-1)*3+$AO1119)-ROW())/12+5):INDIRECT("S"&amp;(ROW()+12*(($AN1119-1)*3+$AO1119)-ROW())/12+5),AQ1119)</f>
        <v>0</v>
      </c>
      <c r="AS1119" s="6">
        <f ca="1">IF($AP1119=1,IF(INDIRECT(ADDRESS(($AN1119-1)*3+$AO1119+5,$AP1119+20))="",0,INDIRECT(ADDRESS(($AN1119-1)*3+$AO1119+5,$AP1119+20))),IF(INDIRECT(ADDRESS(($AN1119-1)*3+$AO1119+5,$AP1119+20))="",0,IF(COUNTIF(INDIRECT(ADDRESS(($AN1119-1)*36+($AO1119-1)*12+6,COLUMN())):INDIRECT(ADDRESS(($AN1119-1)*36+($AO1119-1)*12+$AP1119+4,COLUMN())),INDIRECT(ADDRESS(($AN1119-1)*3+$AO1119+5,$AP1119+20)))&gt;=1,0,INDIRECT(ADDRESS(($AN1119-1)*3+$AO1119+5,$AP1119+20)))))</f>
        <v>0</v>
      </c>
      <c r="AT1119" s="4">
        <f ca="1">COUNTIF(INDIRECT("U"&amp;(ROW()+12*(($AN1119-1)*3+$AO1119)-ROW())/12+5):INDIRECT("AF"&amp;(ROW()+12*(($AN1119-1)*3+$AO1119)-ROW())/12+5),AS1119)</f>
        <v>0</v>
      </c>
      <c r="AU1119" s="4">
        <f ca="1">IF(AND(AQ1119+AS1119&gt;0,AR1119+AT1119&gt;0),COUNTIF(AU$6:AU1118,"&gt;0")+1,0)</f>
        <v>0</v>
      </c>
    </row>
    <row r="1120" spans="40:47">
      <c r="AN1120" s="4">
        <v>31</v>
      </c>
      <c r="AO1120" s="4">
        <v>3</v>
      </c>
      <c r="AP1120" s="4">
        <v>11</v>
      </c>
      <c r="AQ1120" s="6">
        <f ca="1">IF($AP1120=1,IF(INDIRECT(ADDRESS(($AN1120-1)*3+$AO1120+5,$AP1120+7))="",0,INDIRECT(ADDRESS(($AN1120-1)*3+$AO1120+5,$AP1120+7))),IF(INDIRECT(ADDRESS(($AN1120-1)*3+$AO1120+5,$AP1120+7))="",0,IF(COUNTIF(INDIRECT(ADDRESS(($AN1120-1)*36+($AO1120-1)*12+6,COLUMN())):INDIRECT(ADDRESS(($AN1120-1)*36+($AO1120-1)*12+$AP1120+4,COLUMN())),INDIRECT(ADDRESS(($AN1120-1)*3+$AO1120+5,$AP1120+7)))&gt;=1,0,INDIRECT(ADDRESS(($AN1120-1)*3+$AO1120+5,$AP1120+7)))))</f>
        <v>0</v>
      </c>
      <c r="AR1120" s="4">
        <f ca="1">COUNTIF(INDIRECT("H"&amp;(ROW()+12*(($AN1120-1)*3+$AO1120)-ROW())/12+5):INDIRECT("S"&amp;(ROW()+12*(($AN1120-1)*3+$AO1120)-ROW())/12+5),AQ1120)</f>
        <v>0</v>
      </c>
      <c r="AS1120" s="6">
        <f ca="1">IF($AP1120=1,IF(INDIRECT(ADDRESS(($AN1120-1)*3+$AO1120+5,$AP1120+20))="",0,INDIRECT(ADDRESS(($AN1120-1)*3+$AO1120+5,$AP1120+20))),IF(INDIRECT(ADDRESS(($AN1120-1)*3+$AO1120+5,$AP1120+20))="",0,IF(COUNTIF(INDIRECT(ADDRESS(($AN1120-1)*36+($AO1120-1)*12+6,COLUMN())):INDIRECT(ADDRESS(($AN1120-1)*36+($AO1120-1)*12+$AP1120+4,COLUMN())),INDIRECT(ADDRESS(($AN1120-1)*3+$AO1120+5,$AP1120+20)))&gt;=1,0,INDIRECT(ADDRESS(($AN1120-1)*3+$AO1120+5,$AP1120+20)))))</f>
        <v>0</v>
      </c>
      <c r="AT1120" s="4">
        <f ca="1">COUNTIF(INDIRECT("U"&amp;(ROW()+12*(($AN1120-1)*3+$AO1120)-ROW())/12+5):INDIRECT("AF"&amp;(ROW()+12*(($AN1120-1)*3+$AO1120)-ROW())/12+5),AS1120)</f>
        <v>0</v>
      </c>
      <c r="AU1120" s="4">
        <f ca="1">IF(AND(AQ1120+AS1120&gt;0,AR1120+AT1120&gt;0),COUNTIF(AU$6:AU1119,"&gt;0")+1,0)</f>
        <v>0</v>
      </c>
    </row>
    <row r="1121" spans="40:47">
      <c r="AN1121" s="77">
        <v>31</v>
      </c>
      <c r="AO1121" s="77">
        <v>3</v>
      </c>
      <c r="AP1121" s="77">
        <v>12</v>
      </c>
      <c r="AQ1121" s="78">
        <f ca="1">IF($AP1121=1,IF(INDIRECT(ADDRESS(($AN1121-1)*3+$AO1121+5,$AP1121+7))="",0,INDIRECT(ADDRESS(($AN1121-1)*3+$AO1121+5,$AP1121+7))),IF(INDIRECT(ADDRESS(($AN1121-1)*3+$AO1121+5,$AP1121+7))="",0,IF(COUNTIF(INDIRECT(ADDRESS(($AN1121-1)*36+($AO1121-1)*12+6,COLUMN())):INDIRECT(ADDRESS(($AN1121-1)*36+($AO1121-1)*12+$AP1121+4,COLUMN())),INDIRECT(ADDRESS(($AN1121-1)*3+$AO1121+5,$AP1121+7)))&gt;=1,0,INDIRECT(ADDRESS(($AN1121-1)*3+$AO1121+5,$AP1121+7)))))</f>
        <v>0</v>
      </c>
      <c r="AR1121" s="77">
        <f ca="1">COUNTIF(INDIRECT("H"&amp;(ROW()+12*(($AN1121-1)*3+$AO1121)-ROW())/12+5):INDIRECT("S"&amp;(ROW()+12*(($AN1121-1)*3+$AO1121)-ROW())/12+5),AQ1121)</f>
        <v>0</v>
      </c>
      <c r="AS1121" s="78">
        <f ca="1">IF($AP1121=1,IF(INDIRECT(ADDRESS(($AN1121-1)*3+$AO1121+5,$AP1121+20))="",0,INDIRECT(ADDRESS(($AN1121-1)*3+$AO1121+5,$AP1121+20))),IF(INDIRECT(ADDRESS(($AN1121-1)*3+$AO1121+5,$AP1121+20))="",0,IF(COUNTIF(INDIRECT(ADDRESS(($AN1121-1)*36+($AO1121-1)*12+6,COLUMN())):INDIRECT(ADDRESS(($AN1121-1)*36+($AO1121-1)*12+$AP1121+4,COLUMN())),INDIRECT(ADDRESS(($AN1121-1)*3+$AO1121+5,$AP1121+20)))&gt;=1,0,INDIRECT(ADDRESS(($AN1121-1)*3+$AO1121+5,$AP1121+20)))))</f>
        <v>0</v>
      </c>
      <c r="AT1121" s="77">
        <f ca="1">COUNTIF(INDIRECT("U"&amp;(ROW()+12*(($AN1121-1)*3+$AO1121)-ROW())/12+5):INDIRECT("AF"&amp;(ROW()+12*(($AN1121-1)*3+$AO1121)-ROW())/12+5),AS1121)</f>
        <v>0</v>
      </c>
      <c r="AU1121" s="4">
        <f ca="1">IF(AND(AQ1121+AS1121&gt;0,AR1121+AT1121&gt;0),COUNTIF(AU$6:AU1120,"&gt;0")+1,0)</f>
        <v>0</v>
      </c>
    </row>
    <row r="1122" spans="40:47">
      <c r="AN1122" s="4">
        <v>32</v>
      </c>
      <c r="AO1122" s="4">
        <v>1</v>
      </c>
      <c r="AP1122" s="4">
        <v>1</v>
      </c>
      <c r="AQ1122" s="6">
        <f ca="1">IF($AP1122=1,IF(INDIRECT(ADDRESS(($AN1122-1)*3+$AO1122+5,$AP1122+7))="",0,INDIRECT(ADDRESS(($AN1122-1)*3+$AO1122+5,$AP1122+7))),IF(INDIRECT(ADDRESS(($AN1122-1)*3+$AO1122+5,$AP1122+7))="",0,IF(COUNTIF(INDIRECT(ADDRESS(($AN1122-1)*36+($AO1122-1)*12+6,COLUMN())):INDIRECT(ADDRESS(($AN1122-1)*36+($AO1122-1)*12+$AP1122+4,COLUMN())),INDIRECT(ADDRESS(($AN1122-1)*3+$AO1122+5,$AP1122+7)))&gt;=1,0,INDIRECT(ADDRESS(($AN1122-1)*3+$AO1122+5,$AP1122+7)))))</f>
        <v>0</v>
      </c>
      <c r="AR1122" s="4">
        <f ca="1">COUNTIF(INDIRECT("H"&amp;(ROW()+12*(($AN1122-1)*3+$AO1122)-ROW())/12+5):INDIRECT("S"&amp;(ROW()+12*(($AN1122-1)*3+$AO1122)-ROW())/12+5),AQ1122)</f>
        <v>0</v>
      </c>
      <c r="AS1122" s="6">
        <f ca="1">IF($AP1122=1,IF(INDIRECT(ADDRESS(($AN1122-1)*3+$AO1122+5,$AP1122+20))="",0,INDIRECT(ADDRESS(($AN1122-1)*3+$AO1122+5,$AP1122+20))),IF(INDIRECT(ADDRESS(($AN1122-1)*3+$AO1122+5,$AP1122+20))="",0,IF(COUNTIF(INDIRECT(ADDRESS(($AN1122-1)*36+($AO1122-1)*12+6,COLUMN())):INDIRECT(ADDRESS(($AN1122-1)*36+($AO1122-1)*12+$AP1122+4,COLUMN())),INDIRECT(ADDRESS(($AN1122-1)*3+$AO1122+5,$AP1122+20)))&gt;=1,0,INDIRECT(ADDRESS(($AN1122-1)*3+$AO1122+5,$AP1122+20)))))</f>
        <v>0</v>
      </c>
      <c r="AT1122" s="4">
        <f ca="1">COUNTIF(INDIRECT("U"&amp;(ROW()+12*(($AN1122-1)*3+$AO1122)-ROW())/12+5):INDIRECT("AF"&amp;(ROW()+12*(($AN1122-1)*3+$AO1122)-ROW())/12+5),AS1122)</f>
        <v>0</v>
      </c>
      <c r="AU1122" s="4">
        <f ca="1">IF(AND(AQ1122+AS1122&gt;0,AR1122+AT1122&gt;0),COUNTIF(AU$6:AU1121,"&gt;0")+1,0)</f>
        <v>0</v>
      </c>
    </row>
    <row r="1123" spans="40:47">
      <c r="AN1123" s="4">
        <v>32</v>
      </c>
      <c r="AO1123" s="4">
        <v>1</v>
      </c>
      <c r="AP1123" s="4">
        <v>2</v>
      </c>
      <c r="AQ1123" s="6">
        <f ca="1">IF($AP1123=1,IF(INDIRECT(ADDRESS(($AN1123-1)*3+$AO1123+5,$AP1123+7))="",0,INDIRECT(ADDRESS(($AN1123-1)*3+$AO1123+5,$AP1123+7))),IF(INDIRECT(ADDRESS(($AN1123-1)*3+$AO1123+5,$AP1123+7))="",0,IF(COUNTIF(INDIRECT(ADDRESS(($AN1123-1)*36+($AO1123-1)*12+6,COLUMN())):INDIRECT(ADDRESS(($AN1123-1)*36+($AO1123-1)*12+$AP1123+4,COLUMN())),INDIRECT(ADDRESS(($AN1123-1)*3+$AO1123+5,$AP1123+7)))&gt;=1,0,INDIRECT(ADDRESS(($AN1123-1)*3+$AO1123+5,$AP1123+7)))))</f>
        <v>0</v>
      </c>
      <c r="AR1123" s="4">
        <f ca="1">COUNTIF(INDIRECT("H"&amp;(ROW()+12*(($AN1123-1)*3+$AO1123)-ROW())/12+5):INDIRECT("S"&amp;(ROW()+12*(($AN1123-1)*3+$AO1123)-ROW())/12+5),AQ1123)</f>
        <v>0</v>
      </c>
      <c r="AS1123" s="6">
        <f ca="1">IF($AP1123=1,IF(INDIRECT(ADDRESS(($AN1123-1)*3+$AO1123+5,$AP1123+20))="",0,INDIRECT(ADDRESS(($AN1123-1)*3+$AO1123+5,$AP1123+20))),IF(INDIRECT(ADDRESS(($AN1123-1)*3+$AO1123+5,$AP1123+20))="",0,IF(COUNTIF(INDIRECT(ADDRESS(($AN1123-1)*36+($AO1123-1)*12+6,COLUMN())):INDIRECT(ADDRESS(($AN1123-1)*36+($AO1123-1)*12+$AP1123+4,COLUMN())),INDIRECT(ADDRESS(($AN1123-1)*3+$AO1123+5,$AP1123+20)))&gt;=1,0,INDIRECT(ADDRESS(($AN1123-1)*3+$AO1123+5,$AP1123+20)))))</f>
        <v>0</v>
      </c>
      <c r="AT1123" s="4">
        <f ca="1">COUNTIF(INDIRECT("U"&amp;(ROW()+12*(($AN1123-1)*3+$AO1123)-ROW())/12+5):INDIRECT("AF"&amp;(ROW()+12*(($AN1123-1)*3+$AO1123)-ROW())/12+5),AS1123)</f>
        <v>0</v>
      </c>
      <c r="AU1123" s="4">
        <f ca="1">IF(AND(AQ1123+AS1123&gt;0,AR1123+AT1123&gt;0),COUNTIF(AU$6:AU1122,"&gt;0")+1,0)</f>
        <v>0</v>
      </c>
    </row>
    <row r="1124" spans="40:47">
      <c r="AN1124" s="4">
        <v>32</v>
      </c>
      <c r="AO1124" s="4">
        <v>1</v>
      </c>
      <c r="AP1124" s="4">
        <v>3</v>
      </c>
      <c r="AQ1124" s="6">
        <f ca="1">IF($AP1124=1,IF(INDIRECT(ADDRESS(($AN1124-1)*3+$AO1124+5,$AP1124+7))="",0,INDIRECT(ADDRESS(($AN1124-1)*3+$AO1124+5,$AP1124+7))),IF(INDIRECT(ADDRESS(($AN1124-1)*3+$AO1124+5,$AP1124+7))="",0,IF(COUNTIF(INDIRECT(ADDRESS(($AN1124-1)*36+($AO1124-1)*12+6,COLUMN())):INDIRECT(ADDRESS(($AN1124-1)*36+($AO1124-1)*12+$AP1124+4,COLUMN())),INDIRECT(ADDRESS(($AN1124-1)*3+$AO1124+5,$AP1124+7)))&gt;=1,0,INDIRECT(ADDRESS(($AN1124-1)*3+$AO1124+5,$AP1124+7)))))</f>
        <v>0</v>
      </c>
      <c r="AR1124" s="4">
        <f ca="1">COUNTIF(INDIRECT("H"&amp;(ROW()+12*(($AN1124-1)*3+$AO1124)-ROW())/12+5):INDIRECT("S"&amp;(ROW()+12*(($AN1124-1)*3+$AO1124)-ROW())/12+5),AQ1124)</f>
        <v>0</v>
      </c>
      <c r="AS1124" s="6">
        <f ca="1">IF($AP1124=1,IF(INDIRECT(ADDRESS(($AN1124-1)*3+$AO1124+5,$AP1124+20))="",0,INDIRECT(ADDRESS(($AN1124-1)*3+$AO1124+5,$AP1124+20))),IF(INDIRECT(ADDRESS(($AN1124-1)*3+$AO1124+5,$AP1124+20))="",0,IF(COUNTIF(INDIRECT(ADDRESS(($AN1124-1)*36+($AO1124-1)*12+6,COLUMN())):INDIRECT(ADDRESS(($AN1124-1)*36+($AO1124-1)*12+$AP1124+4,COLUMN())),INDIRECT(ADDRESS(($AN1124-1)*3+$AO1124+5,$AP1124+20)))&gt;=1,0,INDIRECT(ADDRESS(($AN1124-1)*3+$AO1124+5,$AP1124+20)))))</f>
        <v>0</v>
      </c>
      <c r="AT1124" s="4">
        <f ca="1">COUNTIF(INDIRECT("U"&amp;(ROW()+12*(($AN1124-1)*3+$AO1124)-ROW())/12+5):INDIRECT("AF"&amp;(ROW()+12*(($AN1124-1)*3+$AO1124)-ROW())/12+5),AS1124)</f>
        <v>0</v>
      </c>
      <c r="AU1124" s="4">
        <f ca="1">IF(AND(AQ1124+AS1124&gt;0,AR1124+AT1124&gt;0),COUNTIF(AU$6:AU1123,"&gt;0")+1,0)</f>
        <v>0</v>
      </c>
    </row>
    <row r="1125" spans="40:47">
      <c r="AN1125" s="4">
        <v>32</v>
      </c>
      <c r="AO1125" s="4">
        <v>1</v>
      </c>
      <c r="AP1125" s="4">
        <v>4</v>
      </c>
      <c r="AQ1125" s="6">
        <f ca="1">IF($AP1125=1,IF(INDIRECT(ADDRESS(($AN1125-1)*3+$AO1125+5,$AP1125+7))="",0,INDIRECT(ADDRESS(($AN1125-1)*3+$AO1125+5,$AP1125+7))),IF(INDIRECT(ADDRESS(($AN1125-1)*3+$AO1125+5,$AP1125+7))="",0,IF(COUNTIF(INDIRECT(ADDRESS(($AN1125-1)*36+($AO1125-1)*12+6,COLUMN())):INDIRECT(ADDRESS(($AN1125-1)*36+($AO1125-1)*12+$AP1125+4,COLUMN())),INDIRECT(ADDRESS(($AN1125-1)*3+$AO1125+5,$AP1125+7)))&gt;=1,0,INDIRECT(ADDRESS(($AN1125-1)*3+$AO1125+5,$AP1125+7)))))</f>
        <v>0</v>
      </c>
      <c r="AR1125" s="4">
        <f ca="1">COUNTIF(INDIRECT("H"&amp;(ROW()+12*(($AN1125-1)*3+$AO1125)-ROW())/12+5):INDIRECT("S"&amp;(ROW()+12*(($AN1125-1)*3+$AO1125)-ROW())/12+5),AQ1125)</f>
        <v>0</v>
      </c>
      <c r="AS1125" s="6">
        <f ca="1">IF($AP1125=1,IF(INDIRECT(ADDRESS(($AN1125-1)*3+$AO1125+5,$AP1125+20))="",0,INDIRECT(ADDRESS(($AN1125-1)*3+$AO1125+5,$AP1125+20))),IF(INDIRECT(ADDRESS(($AN1125-1)*3+$AO1125+5,$AP1125+20))="",0,IF(COUNTIF(INDIRECT(ADDRESS(($AN1125-1)*36+($AO1125-1)*12+6,COLUMN())):INDIRECT(ADDRESS(($AN1125-1)*36+($AO1125-1)*12+$AP1125+4,COLUMN())),INDIRECT(ADDRESS(($AN1125-1)*3+$AO1125+5,$AP1125+20)))&gt;=1,0,INDIRECT(ADDRESS(($AN1125-1)*3+$AO1125+5,$AP1125+20)))))</f>
        <v>0</v>
      </c>
      <c r="AT1125" s="4">
        <f ca="1">COUNTIF(INDIRECT("U"&amp;(ROW()+12*(($AN1125-1)*3+$AO1125)-ROW())/12+5):INDIRECT("AF"&amp;(ROW()+12*(($AN1125-1)*3+$AO1125)-ROW())/12+5),AS1125)</f>
        <v>0</v>
      </c>
      <c r="AU1125" s="4">
        <f ca="1">IF(AND(AQ1125+AS1125&gt;0,AR1125+AT1125&gt;0),COUNTIF(AU$6:AU1124,"&gt;0")+1,0)</f>
        <v>0</v>
      </c>
    </row>
    <row r="1126" spans="40:47">
      <c r="AN1126" s="4">
        <v>32</v>
      </c>
      <c r="AO1126" s="4">
        <v>1</v>
      </c>
      <c r="AP1126" s="4">
        <v>5</v>
      </c>
      <c r="AQ1126" s="6">
        <f ca="1">IF($AP1126=1,IF(INDIRECT(ADDRESS(($AN1126-1)*3+$AO1126+5,$AP1126+7))="",0,INDIRECT(ADDRESS(($AN1126-1)*3+$AO1126+5,$AP1126+7))),IF(INDIRECT(ADDRESS(($AN1126-1)*3+$AO1126+5,$AP1126+7))="",0,IF(COUNTIF(INDIRECT(ADDRESS(($AN1126-1)*36+($AO1126-1)*12+6,COLUMN())):INDIRECT(ADDRESS(($AN1126-1)*36+($AO1126-1)*12+$AP1126+4,COLUMN())),INDIRECT(ADDRESS(($AN1126-1)*3+$AO1126+5,$AP1126+7)))&gt;=1,0,INDIRECT(ADDRESS(($AN1126-1)*3+$AO1126+5,$AP1126+7)))))</f>
        <v>0</v>
      </c>
      <c r="AR1126" s="4">
        <f ca="1">COUNTIF(INDIRECT("H"&amp;(ROW()+12*(($AN1126-1)*3+$AO1126)-ROW())/12+5):INDIRECT("S"&amp;(ROW()+12*(($AN1126-1)*3+$AO1126)-ROW())/12+5),AQ1126)</f>
        <v>0</v>
      </c>
      <c r="AS1126" s="6">
        <f ca="1">IF($AP1126=1,IF(INDIRECT(ADDRESS(($AN1126-1)*3+$AO1126+5,$AP1126+20))="",0,INDIRECT(ADDRESS(($AN1126-1)*3+$AO1126+5,$AP1126+20))),IF(INDIRECT(ADDRESS(($AN1126-1)*3+$AO1126+5,$AP1126+20))="",0,IF(COUNTIF(INDIRECT(ADDRESS(($AN1126-1)*36+($AO1126-1)*12+6,COLUMN())):INDIRECT(ADDRESS(($AN1126-1)*36+($AO1126-1)*12+$AP1126+4,COLUMN())),INDIRECT(ADDRESS(($AN1126-1)*3+$AO1126+5,$AP1126+20)))&gt;=1,0,INDIRECT(ADDRESS(($AN1126-1)*3+$AO1126+5,$AP1126+20)))))</f>
        <v>0</v>
      </c>
      <c r="AT1126" s="4">
        <f ca="1">COUNTIF(INDIRECT("U"&amp;(ROW()+12*(($AN1126-1)*3+$AO1126)-ROW())/12+5):INDIRECT("AF"&amp;(ROW()+12*(($AN1126-1)*3+$AO1126)-ROW())/12+5),AS1126)</f>
        <v>0</v>
      </c>
      <c r="AU1126" s="4">
        <f ca="1">IF(AND(AQ1126+AS1126&gt;0,AR1126+AT1126&gt;0),COUNTIF(AU$6:AU1125,"&gt;0")+1,0)</f>
        <v>0</v>
      </c>
    </row>
    <row r="1127" spans="40:47">
      <c r="AN1127" s="4">
        <v>32</v>
      </c>
      <c r="AO1127" s="4">
        <v>1</v>
      </c>
      <c r="AP1127" s="4">
        <v>6</v>
      </c>
      <c r="AQ1127" s="6">
        <f ca="1">IF($AP1127=1,IF(INDIRECT(ADDRESS(($AN1127-1)*3+$AO1127+5,$AP1127+7))="",0,INDIRECT(ADDRESS(($AN1127-1)*3+$AO1127+5,$AP1127+7))),IF(INDIRECT(ADDRESS(($AN1127-1)*3+$AO1127+5,$AP1127+7))="",0,IF(COUNTIF(INDIRECT(ADDRESS(($AN1127-1)*36+($AO1127-1)*12+6,COLUMN())):INDIRECT(ADDRESS(($AN1127-1)*36+($AO1127-1)*12+$AP1127+4,COLUMN())),INDIRECT(ADDRESS(($AN1127-1)*3+$AO1127+5,$AP1127+7)))&gt;=1,0,INDIRECT(ADDRESS(($AN1127-1)*3+$AO1127+5,$AP1127+7)))))</f>
        <v>0</v>
      </c>
      <c r="AR1127" s="4">
        <f ca="1">COUNTIF(INDIRECT("H"&amp;(ROW()+12*(($AN1127-1)*3+$AO1127)-ROW())/12+5):INDIRECT("S"&amp;(ROW()+12*(($AN1127-1)*3+$AO1127)-ROW())/12+5),AQ1127)</f>
        <v>0</v>
      </c>
      <c r="AS1127" s="6">
        <f ca="1">IF($AP1127=1,IF(INDIRECT(ADDRESS(($AN1127-1)*3+$AO1127+5,$AP1127+20))="",0,INDIRECT(ADDRESS(($AN1127-1)*3+$AO1127+5,$AP1127+20))),IF(INDIRECT(ADDRESS(($AN1127-1)*3+$AO1127+5,$AP1127+20))="",0,IF(COUNTIF(INDIRECT(ADDRESS(($AN1127-1)*36+($AO1127-1)*12+6,COLUMN())):INDIRECT(ADDRESS(($AN1127-1)*36+($AO1127-1)*12+$AP1127+4,COLUMN())),INDIRECT(ADDRESS(($AN1127-1)*3+$AO1127+5,$AP1127+20)))&gt;=1,0,INDIRECT(ADDRESS(($AN1127-1)*3+$AO1127+5,$AP1127+20)))))</f>
        <v>0</v>
      </c>
      <c r="AT1127" s="4">
        <f ca="1">COUNTIF(INDIRECT("U"&amp;(ROW()+12*(($AN1127-1)*3+$AO1127)-ROW())/12+5):INDIRECT("AF"&amp;(ROW()+12*(($AN1127-1)*3+$AO1127)-ROW())/12+5),AS1127)</f>
        <v>0</v>
      </c>
      <c r="AU1127" s="4">
        <f ca="1">IF(AND(AQ1127+AS1127&gt;0,AR1127+AT1127&gt;0),COUNTIF(AU$6:AU1126,"&gt;0")+1,0)</f>
        <v>0</v>
      </c>
    </row>
    <row r="1128" spans="40:47">
      <c r="AN1128" s="4">
        <v>32</v>
      </c>
      <c r="AO1128" s="4">
        <v>1</v>
      </c>
      <c r="AP1128" s="4">
        <v>7</v>
      </c>
      <c r="AQ1128" s="6">
        <f ca="1">IF($AP1128=1,IF(INDIRECT(ADDRESS(($AN1128-1)*3+$AO1128+5,$AP1128+7))="",0,INDIRECT(ADDRESS(($AN1128-1)*3+$AO1128+5,$AP1128+7))),IF(INDIRECT(ADDRESS(($AN1128-1)*3+$AO1128+5,$AP1128+7))="",0,IF(COUNTIF(INDIRECT(ADDRESS(($AN1128-1)*36+($AO1128-1)*12+6,COLUMN())):INDIRECT(ADDRESS(($AN1128-1)*36+($AO1128-1)*12+$AP1128+4,COLUMN())),INDIRECT(ADDRESS(($AN1128-1)*3+$AO1128+5,$AP1128+7)))&gt;=1,0,INDIRECT(ADDRESS(($AN1128-1)*3+$AO1128+5,$AP1128+7)))))</f>
        <v>0</v>
      </c>
      <c r="AR1128" s="4">
        <f ca="1">COUNTIF(INDIRECT("H"&amp;(ROW()+12*(($AN1128-1)*3+$AO1128)-ROW())/12+5):INDIRECT("S"&amp;(ROW()+12*(($AN1128-1)*3+$AO1128)-ROW())/12+5),AQ1128)</f>
        <v>0</v>
      </c>
      <c r="AS1128" s="6">
        <f ca="1">IF($AP1128=1,IF(INDIRECT(ADDRESS(($AN1128-1)*3+$AO1128+5,$AP1128+20))="",0,INDIRECT(ADDRESS(($AN1128-1)*3+$AO1128+5,$AP1128+20))),IF(INDIRECT(ADDRESS(($AN1128-1)*3+$AO1128+5,$AP1128+20))="",0,IF(COUNTIF(INDIRECT(ADDRESS(($AN1128-1)*36+($AO1128-1)*12+6,COLUMN())):INDIRECT(ADDRESS(($AN1128-1)*36+($AO1128-1)*12+$AP1128+4,COLUMN())),INDIRECT(ADDRESS(($AN1128-1)*3+$AO1128+5,$AP1128+20)))&gt;=1,0,INDIRECT(ADDRESS(($AN1128-1)*3+$AO1128+5,$AP1128+20)))))</f>
        <v>0</v>
      </c>
      <c r="AT1128" s="4">
        <f ca="1">COUNTIF(INDIRECT("U"&amp;(ROW()+12*(($AN1128-1)*3+$AO1128)-ROW())/12+5):INDIRECT("AF"&amp;(ROW()+12*(($AN1128-1)*3+$AO1128)-ROW())/12+5),AS1128)</f>
        <v>0</v>
      </c>
      <c r="AU1128" s="4">
        <f ca="1">IF(AND(AQ1128+AS1128&gt;0,AR1128+AT1128&gt;0),COUNTIF(AU$6:AU1127,"&gt;0")+1,0)</f>
        <v>0</v>
      </c>
    </row>
    <row r="1129" spans="40:47">
      <c r="AN1129" s="4">
        <v>32</v>
      </c>
      <c r="AO1129" s="4">
        <v>1</v>
      </c>
      <c r="AP1129" s="4">
        <v>8</v>
      </c>
      <c r="AQ1129" s="6">
        <f ca="1">IF($AP1129=1,IF(INDIRECT(ADDRESS(($AN1129-1)*3+$AO1129+5,$AP1129+7))="",0,INDIRECT(ADDRESS(($AN1129-1)*3+$AO1129+5,$AP1129+7))),IF(INDIRECT(ADDRESS(($AN1129-1)*3+$AO1129+5,$AP1129+7))="",0,IF(COUNTIF(INDIRECT(ADDRESS(($AN1129-1)*36+($AO1129-1)*12+6,COLUMN())):INDIRECT(ADDRESS(($AN1129-1)*36+($AO1129-1)*12+$AP1129+4,COLUMN())),INDIRECT(ADDRESS(($AN1129-1)*3+$AO1129+5,$AP1129+7)))&gt;=1,0,INDIRECT(ADDRESS(($AN1129-1)*3+$AO1129+5,$AP1129+7)))))</f>
        <v>0</v>
      </c>
      <c r="AR1129" s="4">
        <f ca="1">COUNTIF(INDIRECT("H"&amp;(ROW()+12*(($AN1129-1)*3+$AO1129)-ROW())/12+5):INDIRECT("S"&amp;(ROW()+12*(($AN1129-1)*3+$AO1129)-ROW())/12+5),AQ1129)</f>
        <v>0</v>
      </c>
      <c r="AS1129" s="6">
        <f ca="1">IF($AP1129=1,IF(INDIRECT(ADDRESS(($AN1129-1)*3+$AO1129+5,$AP1129+20))="",0,INDIRECT(ADDRESS(($AN1129-1)*3+$AO1129+5,$AP1129+20))),IF(INDIRECT(ADDRESS(($AN1129-1)*3+$AO1129+5,$AP1129+20))="",0,IF(COUNTIF(INDIRECT(ADDRESS(($AN1129-1)*36+($AO1129-1)*12+6,COLUMN())):INDIRECT(ADDRESS(($AN1129-1)*36+($AO1129-1)*12+$AP1129+4,COLUMN())),INDIRECT(ADDRESS(($AN1129-1)*3+$AO1129+5,$AP1129+20)))&gt;=1,0,INDIRECT(ADDRESS(($AN1129-1)*3+$AO1129+5,$AP1129+20)))))</f>
        <v>0</v>
      </c>
      <c r="AT1129" s="4">
        <f ca="1">COUNTIF(INDIRECT("U"&amp;(ROW()+12*(($AN1129-1)*3+$AO1129)-ROW())/12+5):INDIRECT("AF"&amp;(ROW()+12*(($AN1129-1)*3+$AO1129)-ROW())/12+5),AS1129)</f>
        <v>0</v>
      </c>
      <c r="AU1129" s="4">
        <f ca="1">IF(AND(AQ1129+AS1129&gt;0,AR1129+AT1129&gt;0),COUNTIF(AU$6:AU1128,"&gt;0")+1,0)</f>
        <v>0</v>
      </c>
    </row>
    <row r="1130" spans="40:47">
      <c r="AN1130" s="4">
        <v>32</v>
      </c>
      <c r="AO1130" s="4">
        <v>1</v>
      </c>
      <c r="AP1130" s="4">
        <v>9</v>
      </c>
      <c r="AQ1130" s="6">
        <f ca="1">IF($AP1130=1,IF(INDIRECT(ADDRESS(($AN1130-1)*3+$AO1130+5,$AP1130+7))="",0,INDIRECT(ADDRESS(($AN1130-1)*3+$AO1130+5,$AP1130+7))),IF(INDIRECT(ADDRESS(($AN1130-1)*3+$AO1130+5,$AP1130+7))="",0,IF(COUNTIF(INDIRECT(ADDRESS(($AN1130-1)*36+($AO1130-1)*12+6,COLUMN())):INDIRECT(ADDRESS(($AN1130-1)*36+($AO1130-1)*12+$AP1130+4,COLUMN())),INDIRECT(ADDRESS(($AN1130-1)*3+$AO1130+5,$AP1130+7)))&gt;=1,0,INDIRECT(ADDRESS(($AN1130-1)*3+$AO1130+5,$AP1130+7)))))</f>
        <v>0</v>
      </c>
      <c r="AR1130" s="4">
        <f ca="1">COUNTIF(INDIRECT("H"&amp;(ROW()+12*(($AN1130-1)*3+$AO1130)-ROW())/12+5):INDIRECT("S"&amp;(ROW()+12*(($AN1130-1)*3+$AO1130)-ROW())/12+5),AQ1130)</f>
        <v>0</v>
      </c>
      <c r="AS1130" s="6">
        <f ca="1">IF($AP1130=1,IF(INDIRECT(ADDRESS(($AN1130-1)*3+$AO1130+5,$AP1130+20))="",0,INDIRECT(ADDRESS(($AN1130-1)*3+$AO1130+5,$AP1130+20))),IF(INDIRECT(ADDRESS(($AN1130-1)*3+$AO1130+5,$AP1130+20))="",0,IF(COUNTIF(INDIRECT(ADDRESS(($AN1130-1)*36+($AO1130-1)*12+6,COLUMN())):INDIRECT(ADDRESS(($AN1130-1)*36+($AO1130-1)*12+$AP1130+4,COLUMN())),INDIRECT(ADDRESS(($AN1130-1)*3+$AO1130+5,$AP1130+20)))&gt;=1,0,INDIRECT(ADDRESS(($AN1130-1)*3+$AO1130+5,$AP1130+20)))))</f>
        <v>0</v>
      </c>
      <c r="AT1130" s="4">
        <f ca="1">COUNTIF(INDIRECT("U"&amp;(ROW()+12*(($AN1130-1)*3+$AO1130)-ROW())/12+5):INDIRECT("AF"&amp;(ROW()+12*(($AN1130-1)*3+$AO1130)-ROW())/12+5),AS1130)</f>
        <v>0</v>
      </c>
      <c r="AU1130" s="4">
        <f ca="1">IF(AND(AQ1130+AS1130&gt;0,AR1130+AT1130&gt;0),COUNTIF(AU$6:AU1129,"&gt;0")+1,0)</f>
        <v>0</v>
      </c>
    </row>
    <row r="1131" spans="40:47">
      <c r="AN1131" s="4">
        <v>32</v>
      </c>
      <c r="AO1131" s="4">
        <v>1</v>
      </c>
      <c r="AP1131" s="4">
        <v>10</v>
      </c>
      <c r="AQ1131" s="6">
        <f ca="1">IF($AP1131=1,IF(INDIRECT(ADDRESS(($AN1131-1)*3+$AO1131+5,$AP1131+7))="",0,INDIRECT(ADDRESS(($AN1131-1)*3+$AO1131+5,$AP1131+7))),IF(INDIRECT(ADDRESS(($AN1131-1)*3+$AO1131+5,$AP1131+7))="",0,IF(COUNTIF(INDIRECT(ADDRESS(($AN1131-1)*36+($AO1131-1)*12+6,COLUMN())):INDIRECT(ADDRESS(($AN1131-1)*36+($AO1131-1)*12+$AP1131+4,COLUMN())),INDIRECT(ADDRESS(($AN1131-1)*3+$AO1131+5,$AP1131+7)))&gt;=1,0,INDIRECT(ADDRESS(($AN1131-1)*3+$AO1131+5,$AP1131+7)))))</f>
        <v>0</v>
      </c>
      <c r="AR1131" s="4">
        <f ca="1">COUNTIF(INDIRECT("H"&amp;(ROW()+12*(($AN1131-1)*3+$AO1131)-ROW())/12+5):INDIRECT("S"&amp;(ROW()+12*(($AN1131-1)*3+$AO1131)-ROW())/12+5),AQ1131)</f>
        <v>0</v>
      </c>
      <c r="AS1131" s="6">
        <f ca="1">IF($AP1131=1,IF(INDIRECT(ADDRESS(($AN1131-1)*3+$AO1131+5,$AP1131+20))="",0,INDIRECT(ADDRESS(($AN1131-1)*3+$AO1131+5,$AP1131+20))),IF(INDIRECT(ADDRESS(($AN1131-1)*3+$AO1131+5,$AP1131+20))="",0,IF(COUNTIF(INDIRECT(ADDRESS(($AN1131-1)*36+($AO1131-1)*12+6,COLUMN())):INDIRECT(ADDRESS(($AN1131-1)*36+($AO1131-1)*12+$AP1131+4,COLUMN())),INDIRECT(ADDRESS(($AN1131-1)*3+$AO1131+5,$AP1131+20)))&gt;=1,0,INDIRECT(ADDRESS(($AN1131-1)*3+$AO1131+5,$AP1131+20)))))</f>
        <v>0</v>
      </c>
      <c r="AT1131" s="4">
        <f ca="1">COUNTIF(INDIRECT("U"&amp;(ROW()+12*(($AN1131-1)*3+$AO1131)-ROW())/12+5):INDIRECT("AF"&amp;(ROW()+12*(($AN1131-1)*3+$AO1131)-ROW())/12+5),AS1131)</f>
        <v>0</v>
      </c>
      <c r="AU1131" s="4">
        <f ca="1">IF(AND(AQ1131+AS1131&gt;0,AR1131+AT1131&gt;0),COUNTIF(AU$6:AU1130,"&gt;0")+1,0)</f>
        <v>0</v>
      </c>
    </row>
    <row r="1132" spans="40:47">
      <c r="AN1132" s="4">
        <v>32</v>
      </c>
      <c r="AO1132" s="4">
        <v>1</v>
      </c>
      <c r="AP1132" s="4">
        <v>11</v>
      </c>
      <c r="AQ1132" s="6">
        <f ca="1">IF($AP1132=1,IF(INDIRECT(ADDRESS(($AN1132-1)*3+$AO1132+5,$AP1132+7))="",0,INDIRECT(ADDRESS(($AN1132-1)*3+$AO1132+5,$AP1132+7))),IF(INDIRECT(ADDRESS(($AN1132-1)*3+$AO1132+5,$AP1132+7))="",0,IF(COUNTIF(INDIRECT(ADDRESS(($AN1132-1)*36+($AO1132-1)*12+6,COLUMN())):INDIRECT(ADDRESS(($AN1132-1)*36+($AO1132-1)*12+$AP1132+4,COLUMN())),INDIRECT(ADDRESS(($AN1132-1)*3+$AO1132+5,$AP1132+7)))&gt;=1,0,INDIRECT(ADDRESS(($AN1132-1)*3+$AO1132+5,$AP1132+7)))))</f>
        <v>0</v>
      </c>
      <c r="AR1132" s="4">
        <f ca="1">COUNTIF(INDIRECT("H"&amp;(ROW()+12*(($AN1132-1)*3+$AO1132)-ROW())/12+5):INDIRECT("S"&amp;(ROW()+12*(($AN1132-1)*3+$AO1132)-ROW())/12+5),AQ1132)</f>
        <v>0</v>
      </c>
      <c r="AS1132" s="6">
        <f ca="1">IF($AP1132=1,IF(INDIRECT(ADDRESS(($AN1132-1)*3+$AO1132+5,$AP1132+20))="",0,INDIRECT(ADDRESS(($AN1132-1)*3+$AO1132+5,$AP1132+20))),IF(INDIRECT(ADDRESS(($AN1132-1)*3+$AO1132+5,$AP1132+20))="",0,IF(COUNTIF(INDIRECT(ADDRESS(($AN1132-1)*36+($AO1132-1)*12+6,COLUMN())):INDIRECT(ADDRESS(($AN1132-1)*36+($AO1132-1)*12+$AP1132+4,COLUMN())),INDIRECT(ADDRESS(($AN1132-1)*3+$AO1132+5,$AP1132+20)))&gt;=1,0,INDIRECT(ADDRESS(($AN1132-1)*3+$AO1132+5,$AP1132+20)))))</f>
        <v>0</v>
      </c>
      <c r="AT1132" s="4">
        <f ca="1">COUNTIF(INDIRECT("U"&amp;(ROW()+12*(($AN1132-1)*3+$AO1132)-ROW())/12+5):INDIRECT("AF"&amp;(ROW()+12*(($AN1132-1)*3+$AO1132)-ROW())/12+5),AS1132)</f>
        <v>0</v>
      </c>
      <c r="AU1132" s="4">
        <f ca="1">IF(AND(AQ1132+AS1132&gt;0,AR1132+AT1132&gt;0),COUNTIF(AU$6:AU1131,"&gt;0")+1,0)</f>
        <v>0</v>
      </c>
    </row>
    <row r="1133" spans="40:47">
      <c r="AN1133" s="4">
        <v>32</v>
      </c>
      <c r="AO1133" s="4">
        <v>1</v>
      </c>
      <c r="AP1133" s="4">
        <v>12</v>
      </c>
      <c r="AQ1133" s="6">
        <f ca="1">IF($AP1133=1,IF(INDIRECT(ADDRESS(($AN1133-1)*3+$AO1133+5,$AP1133+7))="",0,INDIRECT(ADDRESS(($AN1133-1)*3+$AO1133+5,$AP1133+7))),IF(INDIRECT(ADDRESS(($AN1133-1)*3+$AO1133+5,$AP1133+7))="",0,IF(COUNTIF(INDIRECT(ADDRESS(($AN1133-1)*36+($AO1133-1)*12+6,COLUMN())):INDIRECT(ADDRESS(($AN1133-1)*36+($AO1133-1)*12+$AP1133+4,COLUMN())),INDIRECT(ADDRESS(($AN1133-1)*3+$AO1133+5,$AP1133+7)))&gt;=1,0,INDIRECT(ADDRESS(($AN1133-1)*3+$AO1133+5,$AP1133+7)))))</f>
        <v>0</v>
      </c>
      <c r="AR1133" s="4">
        <f ca="1">COUNTIF(INDIRECT("H"&amp;(ROW()+12*(($AN1133-1)*3+$AO1133)-ROW())/12+5):INDIRECT("S"&amp;(ROW()+12*(($AN1133-1)*3+$AO1133)-ROW())/12+5),AQ1133)</f>
        <v>0</v>
      </c>
      <c r="AS1133" s="6">
        <f ca="1">IF($AP1133=1,IF(INDIRECT(ADDRESS(($AN1133-1)*3+$AO1133+5,$AP1133+20))="",0,INDIRECT(ADDRESS(($AN1133-1)*3+$AO1133+5,$AP1133+20))),IF(INDIRECT(ADDRESS(($AN1133-1)*3+$AO1133+5,$AP1133+20))="",0,IF(COUNTIF(INDIRECT(ADDRESS(($AN1133-1)*36+($AO1133-1)*12+6,COLUMN())):INDIRECT(ADDRESS(($AN1133-1)*36+($AO1133-1)*12+$AP1133+4,COLUMN())),INDIRECT(ADDRESS(($AN1133-1)*3+$AO1133+5,$AP1133+20)))&gt;=1,0,INDIRECT(ADDRESS(($AN1133-1)*3+$AO1133+5,$AP1133+20)))))</f>
        <v>0</v>
      </c>
      <c r="AT1133" s="4">
        <f ca="1">COUNTIF(INDIRECT("U"&amp;(ROW()+12*(($AN1133-1)*3+$AO1133)-ROW())/12+5):INDIRECT("AF"&amp;(ROW()+12*(($AN1133-1)*3+$AO1133)-ROW())/12+5),AS1133)</f>
        <v>0</v>
      </c>
      <c r="AU1133" s="4">
        <f ca="1">IF(AND(AQ1133+AS1133&gt;0,AR1133+AT1133&gt;0),COUNTIF(AU$6:AU1132,"&gt;0")+1,0)</f>
        <v>0</v>
      </c>
    </row>
    <row r="1134" spans="40:47">
      <c r="AN1134" s="4">
        <v>32</v>
      </c>
      <c r="AO1134" s="4">
        <v>2</v>
      </c>
      <c r="AP1134" s="4">
        <v>1</v>
      </c>
      <c r="AQ1134" s="6">
        <f ca="1">IF($AP1134=1,IF(INDIRECT(ADDRESS(($AN1134-1)*3+$AO1134+5,$AP1134+7))="",0,INDIRECT(ADDRESS(($AN1134-1)*3+$AO1134+5,$AP1134+7))),IF(INDIRECT(ADDRESS(($AN1134-1)*3+$AO1134+5,$AP1134+7))="",0,IF(COUNTIF(INDIRECT(ADDRESS(($AN1134-1)*36+($AO1134-1)*12+6,COLUMN())):INDIRECT(ADDRESS(($AN1134-1)*36+($AO1134-1)*12+$AP1134+4,COLUMN())),INDIRECT(ADDRESS(($AN1134-1)*3+$AO1134+5,$AP1134+7)))&gt;=1,0,INDIRECT(ADDRESS(($AN1134-1)*3+$AO1134+5,$AP1134+7)))))</f>
        <v>0</v>
      </c>
      <c r="AR1134" s="4">
        <f ca="1">COUNTIF(INDIRECT("H"&amp;(ROW()+12*(($AN1134-1)*3+$AO1134)-ROW())/12+5):INDIRECT("S"&amp;(ROW()+12*(($AN1134-1)*3+$AO1134)-ROW())/12+5),AQ1134)</f>
        <v>0</v>
      </c>
      <c r="AS1134" s="6">
        <f ca="1">IF($AP1134=1,IF(INDIRECT(ADDRESS(($AN1134-1)*3+$AO1134+5,$AP1134+20))="",0,INDIRECT(ADDRESS(($AN1134-1)*3+$AO1134+5,$AP1134+20))),IF(INDIRECT(ADDRESS(($AN1134-1)*3+$AO1134+5,$AP1134+20))="",0,IF(COUNTIF(INDIRECT(ADDRESS(($AN1134-1)*36+($AO1134-1)*12+6,COLUMN())):INDIRECT(ADDRESS(($AN1134-1)*36+($AO1134-1)*12+$AP1134+4,COLUMN())),INDIRECT(ADDRESS(($AN1134-1)*3+$AO1134+5,$AP1134+20)))&gt;=1,0,INDIRECT(ADDRESS(($AN1134-1)*3+$AO1134+5,$AP1134+20)))))</f>
        <v>0</v>
      </c>
      <c r="AT1134" s="4">
        <f ca="1">COUNTIF(INDIRECT("U"&amp;(ROW()+12*(($AN1134-1)*3+$AO1134)-ROW())/12+5):INDIRECT("AF"&amp;(ROW()+12*(($AN1134-1)*3+$AO1134)-ROW())/12+5),AS1134)</f>
        <v>0</v>
      </c>
      <c r="AU1134" s="4">
        <f ca="1">IF(AND(AQ1134+AS1134&gt;0,AR1134+AT1134&gt;0),COUNTIF(AU$6:AU1133,"&gt;0")+1,0)</f>
        <v>0</v>
      </c>
    </row>
    <row r="1135" spans="40:47">
      <c r="AN1135" s="4">
        <v>32</v>
      </c>
      <c r="AO1135" s="4">
        <v>2</v>
      </c>
      <c r="AP1135" s="4">
        <v>2</v>
      </c>
      <c r="AQ1135" s="6">
        <f ca="1">IF($AP1135=1,IF(INDIRECT(ADDRESS(($AN1135-1)*3+$AO1135+5,$AP1135+7))="",0,INDIRECT(ADDRESS(($AN1135-1)*3+$AO1135+5,$AP1135+7))),IF(INDIRECT(ADDRESS(($AN1135-1)*3+$AO1135+5,$AP1135+7))="",0,IF(COUNTIF(INDIRECT(ADDRESS(($AN1135-1)*36+($AO1135-1)*12+6,COLUMN())):INDIRECT(ADDRESS(($AN1135-1)*36+($AO1135-1)*12+$AP1135+4,COLUMN())),INDIRECT(ADDRESS(($AN1135-1)*3+$AO1135+5,$AP1135+7)))&gt;=1,0,INDIRECT(ADDRESS(($AN1135-1)*3+$AO1135+5,$AP1135+7)))))</f>
        <v>0</v>
      </c>
      <c r="AR1135" s="4">
        <f ca="1">COUNTIF(INDIRECT("H"&amp;(ROW()+12*(($AN1135-1)*3+$AO1135)-ROW())/12+5):INDIRECT("S"&amp;(ROW()+12*(($AN1135-1)*3+$AO1135)-ROW())/12+5),AQ1135)</f>
        <v>0</v>
      </c>
      <c r="AS1135" s="6">
        <f ca="1">IF($AP1135=1,IF(INDIRECT(ADDRESS(($AN1135-1)*3+$AO1135+5,$AP1135+20))="",0,INDIRECT(ADDRESS(($AN1135-1)*3+$AO1135+5,$AP1135+20))),IF(INDIRECT(ADDRESS(($AN1135-1)*3+$AO1135+5,$AP1135+20))="",0,IF(COUNTIF(INDIRECT(ADDRESS(($AN1135-1)*36+($AO1135-1)*12+6,COLUMN())):INDIRECT(ADDRESS(($AN1135-1)*36+($AO1135-1)*12+$AP1135+4,COLUMN())),INDIRECT(ADDRESS(($AN1135-1)*3+$AO1135+5,$AP1135+20)))&gt;=1,0,INDIRECT(ADDRESS(($AN1135-1)*3+$AO1135+5,$AP1135+20)))))</f>
        <v>0</v>
      </c>
      <c r="AT1135" s="4">
        <f ca="1">COUNTIF(INDIRECT("U"&amp;(ROW()+12*(($AN1135-1)*3+$AO1135)-ROW())/12+5):INDIRECT("AF"&amp;(ROW()+12*(($AN1135-1)*3+$AO1135)-ROW())/12+5),AS1135)</f>
        <v>0</v>
      </c>
      <c r="AU1135" s="4">
        <f ca="1">IF(AND(AQ1135+AS1135&gt;0,AR1135+AT1135&gt;0),COUNTIF(AU$6:AU1134,"&gt;0")+1,0)</f>
        <v>0</v>
      </c>
    </row>
    <row r="1136" spans="40:47">
      <c r="AN1136" s="4">
        <v>32</v>
      </c>
      <c r="AO1136" s="4">
        <v>2</v>
      </c>
      <c r="AP1136" s="4">
        <v>3</v>
      </c>
      <c r="AQ1136" s="6">
        <f ca="1">IF($AP1136=1,IF(INDIRECT(ADDRESS(($AN1136-1)*3+$AO1136+5,$AP1136+7))="",0,INDIRECT(ADDRESS(($AN1136-1)*3+$AO1136+5,$AP1136+7))),IF(INDIRECT(ADDRESS(($AN1136-1)*3+$AO1136+5,$AP1136+7))="",0,IF(COUNTIF(INDIRECT(ADDRESS(($AN1136-1)*36+($AO1136-1)*12+6,COLUMN())):INDIRECT(ADDRESS(($AN1136-1)*36+($AO1136-1)*12+$AP1136+4,COLUMN())),INDIRECT(ADDRESS(($AN1136-1)*3+$AO1136+5,$AP1136+7)))&gt;=1,0,INDIRECT(ADDRESS(($AN1136-1)*3+$AO1136+5,$AP1136+7)))))</f>
        <v>0</v>
      </c>
      <c r="AR1136" s="4">
        <f ca="1">COUNTIF(INDIRECT("H"&amp;(ROW()+12*(($AN1136-1)*3+$AO1136)-ROW())/12+5):INDIRECT("S"&amp;(ROW()+12*(($AN1136-1)*3+$AO1136)-ROW())/12+5),AQ1136)</f>
        <v>0</v>
      </c>
      <c r="AS1136" s="6">
        <f ca="1">IF($AP1136=1,IF(INDIRECT(ADDRESS(($AN1136-1)*3+$AO1136+5,$AP1136+20))="",0,INDIRECT(ADDRESS(($AN1136-1)*3+$AO1136+5,$AP1136+20))),IF(INDIRECT(ADDRESS(($AN1136-1)*3+$AO1136+5,$AP1136+20))="",0,IF(COUNTIF(INDIRECT(ADDRESS(($AN1136-1)*36+($AO1136-1)*12+6,COLUMN())):INDIRECT(ADDRESS(($AN1136-1)*36+($AO1136-1)*12+$AP1136+4,COLUMN())),INDIRECT(ADDRESS(($AN1136-1)*3+$AO1136+5,$AP1136+20)))&gt;=1,0,INDIRECT(ADDRESS(($AN1136-1)*3+$AO1136+5,$AP1136+20)))))</f>
        <v>0</v>
      </c>
      <c r="AT1136" s="4">
        <f ca="1">COUNTIF(INDIRECT("U"&amp;(ROW()+12*(($AN1136-1)*3+$AO1136)-ROW())/12+5):INDIRECT("AF"&amp;(ROW()+12*(($AN1136-1)*3+$AO1136)-ROW())/12+5),AS1136)</f>
        <v>0</v>
      </c>
      <c r="AU1136" s="4">
        <f ca="1">IF(AND(AQ1136+AS1136&gt;0,AR1136+AT1136&gt;0),COUNTIF(AU$6:AU1135,"&gt;0")+1,0)</f>
        <v>0</v>
      </c>
    </row>
    <row r="1137" spans="40:47">
      <c r="AN1137" s="4">
        <v>32</v>
      </c>
      <c r="AO1137" s="4">
        <v>2</v>
      </c>
      <c r="AP1137" s="4">
        <v>4</v>
      </c>
      <c r="AQ1137" s="6">
        <f ca="1">IF($AP1137=1,IF(INDIRECT(ADDRESS(($AN1137-1)*3+$AO1137+5,$AP1137+7))="",0,INDIRECT(ADDRESS(($AN1137-1)*3+$AO1137+5,$AP1137+7))),IF(INDIRECT(ADDRESS(($AN1137-1)*3+$AO1137+5,$AP1137+7))="",0,IF(COUNTIF(INDIRECT(ADDRESS(($AN1137-1)*36+($AO1137-1)*12+6,COLUMN())):INDIRECT(ADDRESS(($AN1137-1)*36+($AO1137-1)*12+$AP1137+4,COLUMN())),INDIRECT(ADDRESS(($AN1137-1)*3+$AO1137+5,$AP1137+7)))&gt;=1,0,INDIRECT(ADDRESS(($AN1137-1)*3+$AO1137+5,$AP1137+7)))))</f>
        <v>0</v>
      </c>
      <c r="AR1137" s="4">
        <f ca="1">COUNTIF(INDIRECT("H"&amp;(ROW()+12*(($AN1137-1)*3+$AO1137)-ROW())/12+5):INDIRECT("S"&amp;(ROW()+12*(($AN1137-1)*3+$AO1137)-ROW())/12+5),AQ1137)</f>
        <v>0</v>
      </c>
      <c r="AS1137" s="6">
        <f ca="1">IF($AP1137=1,IF(INDIRECT(ADDRESS(($AN1137-1)*3+$AO1137+5,$AP1137+20))="",0,INDIRECT(ADDRESS(($AN1137-1)*3+$AO1137+5,$AP1137+20))),IF(INDIRECT(ADDRESS(($AN1137-1)*3+$AO1137+5,$AP1137+20))="",0,IF(COUNTIF(INDIRECT(ADDRESS(($AN1137-1)*36+($AO1137-1)*12+6,COLUMN())):INDIRECT(ADDRESS(($AN1137-1)*36+($AO1137-1)*12+$AP1137+4,COLUMN())),INDIRECT(ADDRESS(($AN1137-1)*3+$AO1137+5,$AP1137+20)))&gt;=1,0,INDIRECT(ADDRESS(($AN1137-1)*3+$AO1137+5,$AP1137+20)))))</f>
        <v>0</v>
      </c>
      <c r="AT1137" s="4">
        <f ca="1">COUNTIF(INDIRECT("U"&amp;(ROW()+12*(($AN1137-1)*3+$AO1137)-ROW())/12+5):INDIRECT("AF"&amp;(ROW()+12*(($AN1137-1)*3+$AO1137)-ROW())/12+5),AS1137)</f>
        <v>0</v>
      </c>
      <c r="AU1137" s="4">
        <f ca="1">IF(AND(AQ1137+AS1137&gt;0,AR1137+AT1137&gt;0),COUNTIF(AU$6:AU1136,"&gt;0")+1,0)</f>
        <v>0</v>
      </c>
    </row>
    <row r="1138" spans="40:47">
      <c r="AN1138" s="4">
        <v>32</v>
      </c>
      <c r="AO1138" s="4">
        <v>2</v>
      </c>
      <c r="AP1138" s="4">
        <v>5</v>
      </c>
      <c r="AQ1138" s="6">
        <f ca="1">IF($AP1138=1,IF(INDIRECT(ADDRESS(($AN1138-1)*3+$AO1138+5,$AP1138+7))="",0,INDIRECT(ADDRESS(($AN1138-1)*3+$AO1138+5,$AP1138+7))),IF(INDIRECT(ADDRESS(($AN1138-1)*3+$AO1138+5,$AP1138+7))="",0,IF(COUNTIF(INDIRECT(ADDRESS(($AN1138-1)*36+($AO1138-1)*12+6,COLUMN())):INDIRECT(ADDRESS(($AN1138-1)*36+($AO1138-1)*12+$AP1138+4,COLUMN())),INDIRECT(ADDRESS(($AN1138-1)*3+$AO1138+5,$AP1138+7)))&gt;=1,0,INDIRECT(ADDRESS(($AN1138-1)*3+$AO1138+5,$AP1138+7)))))</f>
        <v>0</v>
      </c>
      <c r="AR1138" s="4">
        <f ca="1">COUNTIF(INDIRECT("H"&amp;(ROW()+12*(($AN1138-1)*3+$AO1138)-ROW())/12+5):INDIRECT("S"&amp;(ROW()+12*(($AN1138-1)*3+$AO1138)-ROW())/12+5),AQ1138)</f>
        <v>0</v>
      </c>
      <c r="AS1138" s="6">
        <f ca="1">IF($AP1138=1,IF(INDIRECT(ADDRESS(($AN1138-1)*3+$AO1138+5,$AP1138+20))="",0,INDIRECT(ADDRESS(($AN1138-1)*3+$AO1138+5,$AP1138+20))),IF(INDIRECT(ADDRESS(($AN1138-1)*3+$AO1138+5,$AP1138+20))="",0,IF(COUNTIF(INDIRECT(ADDRESS(($AN1138-1)*36+($AO1138-1)*12+6,COLUMN())):INDIRECT(ADDRESS(($AN1138-1)*36+($AO1138-1)*12+$AP1138+4,COLUMN())),INDIRECT(ADDRESS(($AN1138-1)*3+$AO1138+5,$AP1138+20)))&gt;=1,0,INDIRECT(ADDRESS(($AN1138-1)*3+$AO1138+5,$AP1138+20)))))</f>
        <v>0</v>
      </c>
      <c r="AT1138" s="4">
        <f ca="1">COUNTIF(INDIRECT("U"&amp;(ROW()+12*(($AN1138-1)*3+$AO1138)-ROW())/12+5):INDIRECT("AF"&amp;(ROW()+12*(($AN1138-1)*3+$AO1138)-ROW())/12+5),AS1138)</f>
        <v>0</v>
      </c>
      <c r="AU1138" s="4">
        <f ca="1">IF(AND(AQ1138+AS1138&gt;0,AR1138+AT1138&gt;0),COUNTIF(AU$6:AU1137,"&gt;0")+1,0)</f>
        <v>0</v>
      </c>
    </row>
    <row r="1139" spans="40:47">
      <c r="AN1139" s="4">
        <v>32</v>
      </c>
      <c r="AO1139" s="4">
        <v>2</v>
      </c>
      <c r="AP1139" s="4">
        <v>6</v>
      </c>
      <c r="AQ1139" s="6">
        <f ca="1">IF($AP1139=1,IF(INDIRECT(ADDRESS(($AN1139-1)*3+$AO1139+5,$AP1139+7))="",0,INDIRECT(ADDRESS(($AN1139-1)*3+$AO1139+5,$AP1139+7))),IF(INDIRECT(ADDRESS(($AN1139-1)*3+$AO1139+5,$AP1139+7))="",0,IF(COUNTIF(INDIRECT(ADDRESS(($AN1139-1)*36+($AO1139-1)*12+6,COLUMN())):INDIRECT(ADDRESS(($AN1139-1)*36+($AO1139-1)*12+$AP1139+4,COLUMN())),INDIRECT(ADDRESS(($AN1139-1)*3+$AO1139+5,$AP1139+7)))&gt;=1,0,INDIRECT(ADDRESS(($AN1139-1)*3+$AO1139+5,$AP1139+7)))))</f>
        <v>0</v>
      </c>
      <c r="AR1139" s="4">
        <f ca="1">COUNTIF(INDIRECT("H"&amp;(ROW()+12*(($AN1139-1)*3+$AO1139)-ROW())/12+5):INDIRECT("S"&amp;(ROW()+12*(($AN1139-1)*3+$AO1139)-ROW())/12+5),AQ1139)</f>
        <v>0</v>
      </c>
      <c r="AS1139" s="6">
        <f ca="1">IF($AP1139=1,IF(INDIRECT(ADDRESS(($AN1139-1)*3+$AO1139+5,$AP1139+20))="",0,INDIRECT(ADDRESS(($AN1139-1)*3+$AO1139+5,$AP1139+20))),IF(INDIRECT(ADDRESS(($AN1139-1)*3+$AO1139+5,$AP1139+20))="",0,IF(COUNTIF(INDIRECT(ADDRESS(($AN1139-1)*36+($AO1139-1)*12+6,COLUMN())):INDIRECT(ADDRESS(($AN1139-1)*36+($AO1139-1)*12+$AP1139+4,COLUMN())),INDIRECT(ADDRESS(($AN1139-1)*3+$AO1139+5,$AP1139+20)))&gt;=1,0,INDIRECT(ADDRESS(($AN1139-1)*3+$AO1139+5,$AP1139+20)))))</f>
        <v>0</v>
      </c>
      <c r="AT1139" s="4">
        <f ca="1">COUNTIF(INDIRECT("U"&amp;(ROW()+12*(($AN1139-1)*3+$AO1139)-ROW())/12+5):INDIRECT("AF"&amp;(ROW()+12*(($AN1139-1)*3+$AO1139)-ROW())/12+5),AS1139)</f>
        <v>0</v>
      </c>
      <c r="AU1139" s="4">
        <f ca="1">IF(AND(AQ1139+AS1139&gt;0,AR1139+AT1139&gt;0),COUNTIF(AU$6:AU1138,"&gt;0")+1,0)</f>
        <v>0</v>
      </c>
    </row>
    <row r="1140" spans="40:47">
      <c r="AN1140" s="4">
        <v>32</v>
      </c>
      <c r="AO1140" s="4">
        <v>2</v>
      </c>
      <c r="AP1140" s="4">
        <v>7</v>
      </c>
      <c r="AQ1140" s="6">
        <f ca="1">IF($AP1140=1,IF(INDIRECT(ADDRESS(($AN1140-1)*3+$AO1140+5,$AP1140+7))="",0,INDIRECT(ADDRESS(($AN1140-1)*3+$AO1140+5,$AP1140+7))),IF(INDIRECT(ADDRESS(($AN1140-1)*3+$AO1140+5,$AP1140+7))="",0,IF(COUNTIF(INDIRECT(ADDRESS(($AN1140-1)*36+($AO1140-1)*12+6,COLUMN())):INDIRECT(ADDRESS(($AN1140-1)*36+($AO1140-1)*12+$AP1140+4,COLUMN())),INDIRECT(ADDRESS(($AN1140-1)*3+$AO1140+5,$AP1140+7)))&gt;=1,0,INDIRECT(ADDRESS(($AN1140-1)*3+$AO1140+5,$AP1140+7)))))</f>
        <v>0</v>
      </c>
      <c r="AR1140" s="4">
        <f ca="1">COUNTIF(INDIRECT("H"&amp;(ROW()+12*(($AN1140-1)*3+$AO1140)-ROW())/12+5):INDIRECT("S"&amp;(ROW()+12*(($AN1140-1)*3+$AO1140)-ROW())/12+5),AQ1140)</f>
        <v>0</v>
      </c>
      <c r="AS1140" s="6">
        <f ca="1">IF($AP1140=1,IF(INDIRECT(ADDRESS(($AN1140-1)*3+$AO1140+5,$AP1140+20))="",0,INDIRECT(ADDRESS(($AN1140-1)*3+$AO1140+5,$AP1140+20))),IF(INDIRECT(ADDRESS(($AN1140-1)*3+$AO1140+5,$AP1140+20))="",0,IF(COUNTIF(INDIRECT(ADDRESS(($AN1140-1)*36+($AO1140-1)*12+6,COLUMN())):INDIRECT(ADDRESS(($AN1140-1)*36+($AO1140-1)*12+$AP1140+4,COLUMN())),INDIRECT(ADDRESS(($AN1140-1)*3+$AO1140+5,$AP1140+20)))&gt;=1,0,INDIRECT(ADDRESS(($AN1140-1)*3+$AO1140+5,$AP1140+20)))))</f>
        <v>0</v>
      </c>
      <c r="AT1140" s="4">
        <f ca="1">COUNTIF(INDIRECT("U"&amp;(ROW()+12*(($AN1140-1)*3+$AO1140)-ROW())/12+5):INDIRECT("AF"&amp;(ROW()+12*(($AN1140-1)*3+$AO1140)-ROW())/12+5),AS1140)</f>
        <v>0</v>
      </c>
      <c r="AU1140" s="4">
        <f ca="1">IF(AND(AQ1140+AS1140&gt;0,AR1140+AT1140&gt;0),COUNTIF(AU$6:AU1139,"&gt;0")+1,0)</f>
        <v>0</v>
      </c>
    </row>
    <row r="1141" spans="40:47">
      <c r="AN1141" s="4">
        <v>32</v>
      </c>
      <c r="AO1141" s="4">
        <v>2</v>
      </c>
      <c r="AP1141" s="4">
        <v>8</v>
      </c>
      <c r="AQ1141" s="6">
        <f ca="1">IF($AP1141=1,IF(INDIRECT(ADDRESS(($AN1141-1)*3+$AO1141+5,$AP1141+7))="",0,INDIRECT(ADDRESS(($AN1141-1)*3+$AO1141+5,$AP1141+7))),IF(INDIRECT(ADDRESS(($AN1141-1)*3+$AO1141+5,$AP1141+7))="",0,IF(COUNTIF(INDIRECT(ADDRESS(($AN1141-1)*36+($AO1141-1)*12+6,COLUMN())):INDIRECT(ADDRESS(($AN1141-1)*36+($AO1141-1)*12+$AP1141+4,COLUMN())),INDIRECT(ADDRESS(($AN1141-1)*3+$AO1141+5,$AP1141+7)))&gt;=1,0,INDIRECT(ADDRESS(($AN1141-1)*3+$AO1141+5,$AP1141+7)))))</f>
        <v>0</v>
      </c>
      <c r="AR1141" s="4">
        <f ca="1">COUNTIF(INDIRECT("H"&amp;(ROW()+12*(($AN1141-1)*3+$AO1141)-ROW())/12+5):INDIRECT("S"&amp;(ROW()+12*(($AN1141-1)*3+$AO1141)-ROW())/12+5),AQ1141)</f>
        <v>0</v>
      </c>
      <c r="AS1141" s="6">
        <f ca="1">IF($AP1141=1,IF(INDIRECT(ADDRESS(($AN1141-1)*3+$AO1141+5,$AP1141+20))="",0,INDIRECT(ADDRESS(($AN1141-1)*3+$AO1141+5,$AP1141+20))),IF(INDIRECT(ADDRESS(($AN1141-1)*3+$AO1141+5,$AP1141+20))="",0,IF(COUNTIF(INDIRECT(ADDRESS(($AN1141-1)*36+($AO1141-1)*12+6,COLUMN())):INDIRECT(ADDRESS(($AN1141-1)*36+($AO1141-1)*12+$AP1141+4,COLUMN())),INDIRECT(ADDRESS(($AN1141-1)*3+$AO1141+5,$AP1141+20)))&gt;=1,0,INDIRECT(ADDRESS(($AN1141-1)*3+$AO1141+5,$AP1141+20)))))</f>
        <v>0</v>
      </c>
      <c r="AT1141" s="4">
        <f ca="1">COUNTIF(INDIRECT("U"&amp;(ROW()+12*(($AN1141-1)*3+$AO1141)-ROW())/12+5):INDIRECT("AF"&amp;(ROW()+12*(($AN1141-1)*3+$AO1141)-ROW())/12+5),AS1141)</f>
        <v>0</v>
      </c>
      <c r="AU1141" s="4">
        <f ca="1">IF(AND(AQ1141+AS1141&gt;0,AR1141+AT1141&gt;0),COUNTIF(AU$6:AU1140,"&gt;0")+1,0)</f>
        <v>0</v>
      </c>
    </row>
    <row r="1142" spans="40:47">
      <c r="AN1142" s="4">
        <v>32</v>
      </c>
      <c r="AO1142" s="4">
        <v>2</v>
      </c>
      <c r="AP1142" s="4">
        <v>9</v>
      </c>
      <c r="AQ1142" s="6">
        <f ca="1">IF($AP1142=1,IF(INDIRECT(ADDRESS(($AN1142-1)*3+$AO1142+5,$AP1142+7))="",0,INDIRECT(ADDRESS(($AN1142-1)*3+$AO1142+5,$AP1142+7))),IF(INDIRECT(ADDRESS(($AN1142-1)*3+$AO1142+5,$AP1142+7))="",0,IF(COUNTIF(INDIRECT(ADDRESS(($AN1142-1)*36+($AO1142-1)*12+6,COLUMN())):INDIRECT(ADDRESS(($AN1142-1)*36+($AO1142-1)*12+$AP1142+4,COLUMN())),INDIRECT(ADDRESS(($AN1142-1)*3+$AO1142+5,$AP1142+7)))&gt;=1,0,INDIRECT(ADDRESS(($AN1142-1)*3+$AO1142+5,$AP1142+7)))))</f>
        <v>0</v>
      </c>
      <c r="AR1142" s="4">
        <f ca="1">COUNTIF(INDIRECT("H"&amp;(ROW()+12*(($AN1142-1)*3+$AO1142)-ROW())/12+5):INDIRECT("S"&amp;(ROW()+12*(($AN1142-1)*3+$AO1142)-ROW())/12+5),AQ1142)</f>
        <v>0</v>
      </c>
      <c r="AS1142" s="6">
        <f ca="1">IF($AP1142=1,IF(INDIRECT(ADDRESS(($AN1142-1)*3+$AO1142+5,$AP1142+20))="",0,INDIRECT(ADDRESS(($AN1142-1)*3+$AO1142+5,$AP1142+20))),IF(INDIRECT(ADDRESS(($AN1142-1)*3+$AO1142+5,$AP1142+20))="",0,IF(COUNTIF(INDIRECT(ADDRESS(($AN1142-1)*36+($AO1142-1)*12+6,COLUMN())):INDIRECT(ADDRESS(($AN1142-1)*36+($AO1142-1)*12+$AP1142+4,COLUMN())),INDIRECT(ADDRESS(($AN1142-1)*3+$AO1142+5,$AP1142+20)))&gt;=1,0,INDIRECT(ADDRESS(($AN1142-1)*3+$AO1142+5,$AP1142+20)))))</f>
        <v>0</v>
      </c>
      <c r="AT1142" s="4">
        <f ca="1">COUNTIF(INDIRECT("U"&amp;(ROW()+12*(($AN1142-1)*3+$AO1142)-ROW())/12+5):INDIRECT("AF"&amp;(ROW()+12*(($AN1142-1)*3+$AO1142)-ROW())/12+5),AS1142)</f>
        <v>0</v>
      </c>
      <c r="AU1142" s="4">
        <f ca="1">IF(AND(AQ1142+AS1142&gt;0,AR1142+AT1142&gt;0),COUNTIF(AU$6:AU1141,"&gt;0")+1,0)</f>
        <v>0</v>
      </c>
    </row>
    <row r="1143" spans="40:47">
      <c r="AN1143" s="4">
        <v>32</v>
      </c>
      <c r="AO1143" s="4">
        <v>2</v>
      </c>
      <c r="AP1143" s="4">
        <v>10</v>
      </c>
      <c r="AQ1143" s="6">
        <f ca="1">IF($AP1143=1,IF(INDIRECT(ADDRESS(($AN1143-1)*3+$AO1143+5,$AP1143+7))="",0,INDIRECT(ADDRESS(($AN1143-1)*3+$AO1143+5,$AP1143+7))),IF(INDIRECT(ADDRESS(($AN1143-1)*3+$AO1143+5,$AP1143+7))="",0,IF(COUNTIF(INDIRECT(ADDRESS(($AN1143-1)*36+($AO1143-1)*12+6,COLUMN())):INDIRECT(ADDRESS(($AN1143-1)*36+($AO1143-1)*12+$AP1143+4,COLUMN())),INDIRECT(ADDRESS(($AN1143-1)*3+$AO1143+5,$AP1143+7)))&gt;=1,0,INDIRECT(ADDRESS(($AN1143-1)*3+$AO1143+5,$AP1143+7)))))</f>
        <v>0</v>
      </c>
      <c r="AR1143" s="4">
        <f ca="1">COUNTIF(INDIRECT("H"&amp;(ROW()+12*(($AN1143-1)*3+$AO1143)-ROW())/12+5):INDIRECT("S"&amp;(ROW()+12*(($AN1143-1)*3+$AO1143)-ROW())/12+5),AQ1143)</f>
        <v>0</v>
      </c>
      <c r="AS1143" s="6">
        <f ca="1">IF($AP1143=1,IF(INDIRECT(ADDRESS(($AN1143-1)*3+$AO1143+5,$AP1143+20))="",0,INDIRECT(ADDRESS(($AN1143-1)*3+$AO1143+5,$AP1143+20))),IF(INDIRECT(ADDRESS(($AN1143-1)*3+$AO1143+5,$AP1143+20))="",0,IF(COUNTIF(INDIRECT(ADDRESS(($AN1143-1)*36+($AO1143-1)*12+6,COLUMN())):INDIRECT(ADDRESS(($AN1143-1)*36+($AO1143-1)*12+$AP1143+4,COLUMN())),INDIRECT(ADDRESS(($AN1143-1)*3+$AO1143+5,$AP1143+20)))&gt;=1,0,INDIRECT(ADDRESS(($AN1143-1)*3+$AO1143+5,$AP1143+20)))))</f>
        <v>0</v>
      </c>
      <c r="AT1143" s="4">
        <f ca="1">COUNTIF(INDIRECT("U"&amp;(ROW()+12*(($AN1143-1)*3+$AO1143)-ROW())/12+5):INDIRECT("AF"&amp;(ROW()+12*(($AN1143-1)*3+$AO1143)-ROW())/12+5),AS1143)</f>
        <v>0</v>
      </c>
      <c r="AU1143" s="4">
        <f ca="1">IF(AND(AQ1143+AS1143&gt;0,AR1143+AT1143&gt;0),COUNTIF(AU$6:AU1142,"&gt;0")+1,0)</f>
        <v>0</v>
      </c>
    </row>
    <row r="1144" spans="40:47">
      <c r="AN1144" s="4">
        <v>32</v>
      </c>
      <c r="AO1144" s="4">
        <v>2</v>
      </c>
      <c r="AP1144" s="4">
        <v>11</v>
      </c>
      <c r="AQ1144" s="6">
        <f ca="1">IF($AP1144=1,IF(INDIRECT(ADDRESS(($AN1144-1)*3+$AO1144+5,$AP1144+7))="",0,INDIRECT(ADDRESS(($AN1144-1)*3+$AO1144+5,$AP1144+7))),IF(INDIRECT(ADDRESS(($AN1144-1)*3+$AO1144+5,$AP1144+7))="",0,IF(COUNTIF(INDIRECT(ADDRESS(($AN1144-1)*36+($AO1144-1)*12+6,COLUMN())):INDIRECT(ADDRESS(($AN1144-1)*36+($AO1144-1)*12+$AP1144+4,COLUMN())),INDIRECT(ADDRESS(($AN1144-1)*3+$AO1144+5,$AP1144+7)))&gt;=1,0,INDIRECT(ADDRESS(($AN1144-1)*3+$AO1144+5,$AP1144+7)))))</f>
        <v>0</v>
      </c>
      <c r="AR1144" s="4">
        <f ca="1">COUNTIF(INDIRECT("H"&amp;(ROW()+12*(($AN1144-1)*3+$AO1144)-ROW())/12+5):INDIRECT("S"&amp;(ROW()+12*(($AN1144-1)*3+$AO1144)-ROW())/12+5),AQ1144)</f>
        <v>0</v>
      </c>
      <c r="AS1144" s="6">
        <f ca="1">IF($AP1144=1,IF(INDIRECT(ADDRESS(($AN1144-1)*3+$AO1144+5,$AP1144+20))="",0,INDIRECT(ADDRESS(($AN1144-1)*3+$AO1144+5,$AP1144+20))),IF(INDIRECT(ADDRESS(($AN1144-1)*3+$AO1144+5,$AP1144+20))="",0,IF(COUNTIF(INDIRECT(ADDRESS(($AN1144-1)*36+($AO1144-1)*12+6,COLUMN())):INDIRECT(ADDRESS(($AN1144-1)*36+($AO1144-1)*12+$AP1144+4,COLUMN())),INDIRECT(ADDRESS(($AN1144-1)*3+$AO1144+5,$AP1144+20)))&gt;=1,0,INDIRECT(ADDRESS(($AN1144-1)*3+$AO1144+5,$AP1144+20)))))</f>
        <v>0</v>
      </c>
      <c r="AT1144" s="4">
        <f ca="1">COUNTIF(INDIRECT("U"&amp;(ROW()+12*(($AN1144-1)*3+$AO1144)-ROW())/12+5):INDIRECT("AF"&amp;(ROW()+12*(($AN1144-1)*3+$AO1144)-ROW())/12+5),AS1144)</f>
        <v>0</v>
      </c>
      <c r="AU1144" s="4">
        <f ca="1">IF(AND(AQ1144+AS1144&gt;0,AR1144+AT1144&gt;0),COUNTIF(AU$6:AU1143,"&gt;0")+1,0)</f>
        <v>0</v>
      </c>
    </row>
    <row r="1145" spans="40:47">
      <c r="AN1145" s="4">
        <v>32</v>
      </c>
      <c r="AO1145" s="4">
        <v>2</v>
      </c>
      <c r="AP1145" s="4">
        <v>12</v>
      </c>
      <c r="AQ1145" s="6">
        <f ca="1">IF($AP1145=1,IF(INDIRECT(ADDRESS(($AN1145-1)*3+$AO1145+5,$AP1145+7))="",0,INDIRECT(ADDRESS(($AN1145-1)*3+$AO1145+5,$AP1145+7))),IF(INDIRECT(ADDRESS(($AN1145-1)*3+$AO1145+5,$AP1145+7))="",0,IF(COUNTIF(INDIRECT(ADDRESS(($AN1145-1)*36+($AO1145-1)*12+6,COLUMN())):INDIRECT(ADDRESS(($AN1145-1)*36+($AO1145-1)*12+$AP1145+4,COLUMN())),INDIRECT(ADDRESS(($AN1145-1)*3+$AO1145+5,$AP1145+7)))&gt;=1,0,INDIRECT(ADDRESS(($AN1145-1)*3+$AO1145+5,$AP1145+7)))))</f>
        <v>0</v>
      </c>
      <c r="AR1145" s="4">
        <f ca="1">COUNTIF(INDIRECT("H"&amp;(ROW()+12*(($AN1145-1)*3+$AO1145)-ROW())/12+5):INDIRECT("S"&amp;(ROW()+12*(($AN1145-1)*3+$AO1145)-ROW())/12+5),AQ1145)</f>
        <v>0</v>
      </c>
      <c r="AS1145" s="6">
        <f ca="1">IF($AP1145=1,IF(INDIRECT(ADDRESS(($AN1145-1)*3+$AO1145+5,$AP1145+20))="",0,INDIRECT(ADDRESS(($AN1145-1)*3+$AO1145+5,$AP1145+20))),IF(INDIRECT(ADDRESS(($AN1145-1)*3+$AO1145+5,$AP1145+20))="",0,IF(COUNTIF(INDIRECT(ADDRESS(($AN1145-1)*36+($AO1145-1)*12+6,COLUMN())):INDIRECT(ADDRESS(($AN1145-1)*36+($AO1145-1)*12+$AP1145+4,COLUMN())),INDIRECT(ADDRESS(($AN1145-1)*3+$AO1145+5,$AP1145+20)))&gt;=1,0,INDIRECT(ADDRESS(($AN1145-1)*3+$AO1145+5,$AP1145+20)))))</f>
        <v>0</v>
      </c>
      <c r="AT1145" s="4">
        <f ca="1">COUNTIF(INDIRECT("U"&amp;(ROW()+12*(($AN1145-1)*3+$AO1145)-ROW())/12+5):INDIRECT("AF"&amp;(ROW()+12*(($AN1145-1)*3+$AO1145)-ROW())/12+5),AS1145)</f>
        <v>0</v>
      </c>
      <c r="AU1145" s="4">
        <f ca="1">IF(AND(AQ1145+AS1145&gt;0,AR1145+AT1145&gt;0),COUNTIF(AU$6:AU1144,"&gt;0")+1,0)</f>
        <v>0</v>
      </c>
    </row>
    <row r="1146" spans="40:47">
      <c r="AN1146" s="4">
        <v>32</v>
      </c>
      <c r="AO1146" s="4">
        <v>3</v>
      </c>
      <c r="AP1146" s="4">
        <v>1</v>
      </c>
      <c r="AQ1146" s="6">
        <f ca="1">IF($AP1146=1,IF(INDIRECT(ADDRESS(($AN1146-1)*3+$AO1146+5,$AP1146+7))="",0,INDIRECT(ADDRESS(($AN1146-1)*3+$AO1146+5,$AP1146+7))),IF(INDIRECT(ADDRESS(($AN1146-1)*3+$AO1146+5,$AP1146+7))="",0,IF(COUNTIF(INDIRECT(ADDRESS(($AN1146-1)*36+($AO1146-1)*12+6,COLUMN())):INDIRECT(ADDRESS(($AN1146-1)*36+($AO1146-1)*12+$AP1146+4,COLUMN())),INDIRECT(ADDRESS(($AN1146-1)*3+$AO1146+5,$AP1146+7)))&gt;=1,0,INDIRECT(ADDRESS(($AN1146-1)*3+$AO1146+5,$AP1146+7)))))</f>
        <v>0</v>
      </c>
      <c r="AR1146" s="4">
        <f ca="1">COUNTIF(INDIRECT("H"&amp;(ROW()+12*(($AN1146-1)*3+$AO1146)-ROW())/12+5):INDIRECT("S"&amp;(ROW()+12*(($AN1146-1)*3+$AO1146)-ROW())/12+5),AQ1146)</f>
        <v>0</v>
      </c>
      <c r="AS1146" s="6">
        <f ca="1">IF($AP1146=1,IF(INDIRECT(ADDRESS(($AN1146-1)*3+$AO1146+5,$AP1146+20))="",0,INDIRECT(ADDRESS(($AN1146-1)*3+$AO1146+5,$AP1146+20))),IF(INDIRECT(ADDRESS(($AN1146-1)*3+$AO1146+5,$AP1146+20))="",0,IF(COUNTIF(INDIRECT(ADDRESS(($AN1146-1)*36+($AO1146-1)*12+6,COLUMN())):INDIRECT(ADDRESS(($AN1146-1)*36+($AO1146-1)*12+$AP1146+4,COLUMN())),INDIRECT(ADDRESS(($AN1146-1)*3+$AO1146+5,$AP1146+20)))&gt;=1,0,INDIRECT(ADDRESS(($AN1146-1)*3+$AO1146+5,$AP1146+20)))))</f>
        <v>0</v>
      </c>
      <c r="AT1146" s="4">
        <f ca="1">COUNTIF(INDIRECT("U"&amp;(ROW()+12*(($AN1146-1)*3+$AO1146)-ROW())/12+5):INDIRECT("AF"&amp;(ROW()+12*(($AN1146-1)*3+$AO1146)-ROW())/12+5),AS1146)</f>
        <v>0</v>
      </c>
      <c r="AU1146" s="4">
        <f ca="1">IF(AND(AQ1146+AS1146&gt;0,AR1146+AT1146&gt;0),COUNTIF(AU$6:AU1145,"&gt;0")+1,0)</f>
        <v>0</v>
      </c>
    </row>
    <row r="1147" spans="40:47">
      <c r="AN1147" s="4">
        <v>32</v>
      </c>
      <c r="AO1147" s="4">
        <v>3</v>
      </c>
      <c r="AP1147" s="4">
        <v>2</v>
      </c>
      <c r="AQ1147" s="6">
        <f ca="1">IF($AP1147=1,IF(INDIRECT(ADDRESS(($AN1147-1)*3+$AO1147+5,$AP1147+7))="",0,INDIRECT(ADDRESS(($AN1147-1)*3+$AO1147+5,$AP1147+7))),IF(INDIRECT(ADDRESS(($AN1147-1)*3+$AO1147+5,$AP1147+7))="",0,IF(COUNTIF(INDIRECT(ADDRESS(($AN1147-1)*36+($AO1147-1)*12+6,COLUMN())):INDIRECT(ADDRESS(($AN1147-1)*36+($AO1147-1)*12+$AP1147+4,COLUMN())),INDIRECT(ADDRESS(($AN1147-1)*3+$AO1147+5,$AP1147+7)))&gt;=1,0,INDIRECT(ADDRESS(($AN1147-1)*3+$AO1147+5,$AP1147+7)))))</f>
        <v>0</v>
      </c>
      <c r="AR1147" s="4">
        <f ca="1">COUNTIF(INDIRECT("H"&amp;(ROW()+12*(($AN1147-1)*3+$AO1147)-ROW())/12+5):INDIRECT("S"&amp;(ROW()+12*(($AN1147-1)*3+$AO1147)-ROW())/12+5),AQ1147)</f>
        <v>0</v>
      </c>
      <c r="AS1147" s="6">
        <f ca="1">IF($AP1147=1,IF(INDIRECT(ADDRESS(($AN1147-1)*3+$AO1147+5,$AP1147+20))="",0,INDIRECT(ADDRESS(($AN1147-1)*3+$AO1147+5,$AP1147+20))),IF(INDIRECT(ADDRESS(($AN1147-1)*3+$AO1147+5,$AP1147+20))="",0,IF(COUNTIF(INDIRECT(ADDRESS(($AN1147-1)*36+($AO1147-1)*12+6,COLUMN())):INDIRECT(ADDRESS(($AN1147-1)*36+($AO1147-1)*12+$AP1147+4,COLUMN())),INDIRECT(ADDRESS(($AN1147-1)*3+$AO1147+5,$AP1147+20)))&gt;=1,0,INDIRECT(ADDRESS(($AN1147-1)*3+$AO1147+5,$AP1147+20)))))</f>
        <v>0</v>
      </c>
      <c r="AT1147" s="4">
        <f ca="1">COUNTIF(INDIRECT("U"&amp;(ROW()+12*(($AN1147-1)*3+$AO1147)-ROW())/12+5):INDIRECT("AF"&amp;(ROW()+12*(($AN1147-1)*3+$AO1147)-ROW())/12+5),AS1147)</f>
        <v>0</v>
      </c>
      <c r="AU1147" s="4">
        <f ca="1">IF(AND(AQ1147+AS1147&gt;0,AR1147+AT1147&gt;0),COUNTIF(AU$6:AU1146,"&gt;0")+1,0)</f>
        <v>0</v>
      </c>
    </row>
    <row r="1148" spans="40:47">
      <c r="AN1148" s="4">
        <v>32</v>
      </c>
      <c r="AO1148" s="4">
        <v>3</v>
      </c>
      <c r="AP1148" s="4">
        <v>3</v>
      </c>
      <c r="AQ1148" s="6">
        <f ca="1">IF($AP1148=1,IF(INDIRECT(ADDRESS(($AN1148-1)*3+$AO1148+5,$AP1148+7))="",0,INDIRECT(ADDRESS(($AN1148-1)*3+$AO1148+5,$AP1148+7))),IF(INDIRECT(ADDRESS(($AN1148-1)*3+$AO1148+5,$AP1148+7))="",0,IF(COUNTIF(INDIRECT(ADDRESS(($AN1148-1)*36+($AO1148-1)*12+6,COLUMN())):INDIRECT(ADDRESS(($AN1148-1)*36+($AO1148-1)*12+$AP1148+4,COLUMN())),INDIRECT(ADDRESS(($AN1148-1)*3+$AO1148+5,$AP1148+7)))&gt;=1,0,INDIRECT(ADDRESS(($AN1148-1)*3+$AO1148+5,$AP1148+7)))))</f>
        <v>0</v>
      </c>
      <c r="AR1148" s="4">
        <f ca="1">COUNTIF(INDIRECT("H"&amp;(ROW()+12*(($AN1148-1)*3+$AO1148)-ROW())/12+5):INDIRECT("S"&amp;(ROW()+12*(($AN1148-1)*3+$AO1148)-ROW())/12+5),AQ1148)</f>
        <v>0</v>
      </c>
      <c r="AS1148" s="6">
        <f ca="1">IF($AP1148=1,IF(INDIRECT(ADDRESS(($AN1148-1)*3+$AO1148+5,$AP1148+20))="",0,INDIRECT(ADDRESS(($AN1148-1)*3+$AO1148+5,$AP1148+20))),IF(INDIRECT(ADDRESS(($AN1148-1)*3+$AO1148+5,$AP1148+20))="",0,IF(COUNTIF(INDIRECT(ADDRESS(($AN1148-1)*36+($AO1148-1)*12+6,COLUMN())):INDIRECT(ADDRESS(($AN1148-1)*36+($AO1148-1)*12+$AP1148+4,COLUMN())),INDIRECT(ADDRESS(($AN1148-1)*3+$AO1148+5,$AP1148+20)))&gt;=1,0,INDIRECT(ADDRESS(($AN1148-1)*3+$AO1148+5,$AP1148+20)))))</f>
        <v>0</v>
      </c>
      <c r="AT1148" s="4">
        <f ca="1">COUNTIF(INDIRECT("U"&amp;(ROW()+12*(($AN1148-1)*3+$AO1148)-ROW())/12+5):INDIRECT("AF"&amp;(ROW()+12*(($AN1148-1)*3+$AO1148)-ROW())/12+5),AS1148)</f>
        <v>0</v>
      </c>
      <c r="AU1148" s="4">
        <f ca="1">IF(AND(AQ1148+AS1148&gt;0,AR1148+AT1148&gt;0),COUNTIF(AU$6:AU1147,"&gt;0")+1,0)</f>
        <v>0</v>
      </c>
    </row>
    <row r="1149" spans="40:47">
      <c r="AN1149" s="4">
        <v>32</v>
      </c>
      <c r="AO1149" s="4">
        <v>3</v>
      </c>
      <c r="AP1149" s="4">
        <v>4</v>
      </c>
      <c r="AQ1149" s="6">
        <f ca="1">IF($AP1149=1,IF(INDIRECT(ADDRESS(($AN1149-1)*3+$AO1149+5,$AP1149+7))="",0,INDIRECT(ADDRESS(($AN1149-1)*3+$AO1149+5,$AP1149+7))),IF(INDIRECT(ADDRESS(($AN1149-1)*3+$AO1149+5,$AP1149+7))="",0,IF(COUNTIF(INDIRECT(ADDRESS(($AN1149-1)*36+($AO1149-1)*12+6,COLUMN())):INDIRECT(ADDRESS(($AN1149-1)*36+($AO1149-1)*12+$AP1149+4,COLUMN())),INDIRECT(ADDRESS(($AN1149-1)*3+$AO1149+5,$AP1149+7)))&gt;=1,0,INDIRECT(ADDRESS(($AN1149-1)*3+$AO1149+5,$AP1149+7)))))</f>
        <v>0</v>
      </c>
      <c r="AR1149" s="4">
        <f ca="1">COUNTIF(INDIRECT("H"&amp;(ROW()+12*(($AN1149-1)*3+$AO1149)-ROW())/12+5):INDIRECT("S"&amp;(ROW()+12*(($AN1149-1)*3+$AO1149)-ROW())/12+5),AQ1149)</f>
        <v>0</v>
      </c>
      <c r="AS1149" s="6">
        <f ca="1">IF($AP1149=1,IF(INDIRECT(ADDRESS(($AN1149-1)*3+$AO1149+5,$AP1149+20))="",0,INDIRECT(ADDRESS(($AN1149-1)*3+$AO1149+5,$AP1149+20))),IF(INDIRECT(ADDRESS(($AN1149-1)*3+$AO1149+5,$AP1149+20))="",0,IF(COUNTIF(INDIRECT(ADDRESS(($AN1149-1)*36+($AO1149-1)*12+6,COLUMN())):INDIRECT(ADDRESS(($AN1149-1)*36+($AO1149-1)*12+$AP1149+4,COLUMN())),INDIRECT(ADDRESS(($AN1149-1)*3+$AO1149+5,$AP1149+20)))&gt;=1,0,INDIRECT(ADDRESS(($AN1149-1)*3+$AO1149+5,$AP1149+20)))))</f>
        <v>0</v>
      </c>
      <c r="AT1149" s="4">
        <f ca="1">COUNTIF(INDIRECT("U"&amp;(ROW()+12*(($AN1149-1)*3+$AO1149)-ROW())/12+5):INDIRECT("AF"&amp;(ROW()+12*(($AN1149-1)*3+$AO1149)-ROW())/12+5),AS1149)</f>
        <v>0</v>
      </c>
      <c r="AU1149" s="4">
        <f ca="1">IF(AND(AQ1149+AS1149&gt;0,AR1149+AT1149&gt;0),COUNTIF(AU$6:AU1148,"&gt;0")+1,0)</f>
        <v>0</v>
      </c>
    </row>
    <row r="1150" spans="40:47">
      <c r="AN1150" s="4">
        <v>32</v>
      </c>
      <c r="AO1150" s="4">
        <v>3</v>
      </c>
      <c r="AP1150" s="4">
        <v>5</v>
      </c>
      <c r="AQ1150" s="6">
        <f ca="1">IF($AP1150=1,IF(INDIRECT(ADDRESS(($AN1150-1)*3+$AO1150+5,$AP1150+7))="",0,INDIRECT(ADDRESS(($AN1150-1)*3+$AO1150+5,$AP1150+7))),IF(INDIRECT(ADDRESS(($AN1150-1)*3+$AO1150+5,$AP1150+7))="",0,IF(COUNTIF(INDIRECT(ADDRESS(($AN1150-1)*36+($AO1150-1)*12+6,COLUMN())):INDIRECT(ADDRESS(($AN1150-1)*36+($AO1150-1)*12+$AP1150+4,COLUMN())),INDIRECT(ADDRESS(($AN1150-1)*3+$AO1150+5,$AP1150+7)))&gt;=1,0,INDIRECT(ADDRESS(($AN1150-1)*3+$AO1150+5,$AP1150+7)))))</f>
        <v>0</v>
      </c>
      <c r="AR1150" s="4">
        <f ca="1">COUNTIF(INDIRECT("H"&amp;(ROW()+12*(($AN1150-1)*3+$AO1150)-ROW())/12+5):INDIRECT("S"&amp;(ROW()+12*(($AN1150-1)*3+$AO1150)-ROW())/12+5),AQ1150)</f>
        <v>0</v>
      </c>
      <c r="AS1150" s="6">
        <f ca="1">IF($AP1150=1,IF(INDIRECT(ADDRESS(($AN1150-1)*3+$AO1150+5,$AP1150+20))="",0,INDIRECT(ADDRESS(($AN1150-1)*3+$AO1150+5,$AP1150+20))),IF(INDIRECT(ADDRESS(($AN1150-1)*3+$AO1150+5,$AP1150+20))="",0,IF(COUNTIF(INDIRECT(ADDRESS(($AN1150-1)*36+($AO1150-1)*12+6,COLUMN())):INDIRECT(ADDRESS(($AN1150-1)*36+($AO1150-1)*12+$AP1150+4,COLUMN())),INDIRECT(ADDRESS(($AN1150-1)*3+$AO1150+5,$AP1150+20)))&gt;=1,0,INDIRECT(ADDRESS(($AN1150-1)*3+$AO1150+5,$AP1150+20)))))</f>
        <v>0</v>
      </c>
      <c r="AT1150" s="4">
        <f ca="1">COUNTIF(INDIRECT("U"&amp;(ROW()+12*(($AN1150-1)*3+$AO1150)-ROW())/12+5):INDIRECT("AF"&amp;(ROW()+12*(($AN1150-1)*3+$AO1150)-ROW())/12+5),AS1150)</f>
        <v>0</v>
      </c>
      <c r="AU1150" s="4">
        <f ca="1">IF(AND(AQ1150+AS1150&gt;0,AR1150+AT1150&gt;0),COUNTIF(AU$6:AU1149,"&gt;0")+1,0)</f>
        <v>0</v>
      </c>
    </row>
    <row r="1151" spans="40:47">
      <c r="AN1151" s="4">
        <v>32</v>
      </c>
      <c r="AO1151" s="4">
        <v>3</v>
      </c>
      <c r="AP1151" s="4">
        <v>6</v>
      </c>
      <c r="AQ1151" s="6">
        <f ca="1">IF($AP1151=1,IF(INDIRECT(ADDRESS(($AN1151-1)*3+$AO1151+5,$AP1151+7))="",0,INDIRECT(ADDRESS(($AN1151-1)*3+$AO1151+5,$AP1151+7))),IF(INDIRECT(ADDRESS(($AN1151-1)*3+$AO1151+5,$AP1151+7))="",0,IF(COUNTIF(INDIRECT(ADDRESS(($AN1151-1)*36+($AO1151-1)*12+6,COLUMN())):INDIRECT(ADDRESS(($AN1151-1)*36+($AO1151-1)*12+$AP1151+4,COLUMN())),INDIRECT(ADDRESS(($AN1151-1)*3+$AO1151+5,$AP1151+7)))&gt;=1,0,INDIRECT(ADDRESS(($AN1151-1)*3+$AO1151+5,$AP1151+7)))))</f>
        <v>0</v>
      </c>
      <c r="AR1151" s="4">
        <f ca="1">COUNTIF(INDIRECT("H"&amp;(ROW()+12*(($AN1151-1)*3+$AO1151)-ROW())/12+5):INDIRECT("S"&amp;(ROW()+12*(($AN1151-1)*3+$AO1151)-ROW())/12+5),AQ1151)</f>
        <v>0</v>
      </c>
      <c r="AS1151" s="6">
        <f ca="1">IF($AP1151=1,IF(INDIRECT(ADDRESS(($AN1151-1)*3+$AO1151+5,$AP1151+20))="",0,INDIRECT(ADDRESS(($AN1151-1)*3+$AO1151+5,$AP1151+20))),IF(INDIRECT(ADDRESS(($AN1151-1)*3+$AO1151+5,$AP1151+20))="",0,IF(COUNTIF(INDIRECT(ADDRESS(($AN1151-1)*36+($AO1151-1)*12+6,COLUMN())):INDIRECT(ADDRESS(($AN1151-1)*36+($AO1151-1)*12+$AP1151+4,COLUMN())),INDIRECT(ADDRESS(($AN1151-1)*3+$AO1151+5,$AP1151+20)))&gt;=1,0,INDIRECT(ADDRESS(($AN1151-1)*3+$AO1151+5,$AP1151+20)))))</f>
        <v>0</v>
      </c>
      <c r="AT1151" s="4">
        <f ca="1">COUNTIF(INDIRECT("U"&amp;(ROW()+12*(($AN1151-1)*3+$AO1151)-ROW())/12+5):INDIRECT("AF"&amp;(ROW()+12*(($AN1151-1)*3+$AO1151)-ROW())/12+5),AS1151)</f>
        <v>0</v>
      </c>
      <c r="AU1151" s="4">
        <f ca="1">IF(AND(AQ1151+AS1151&gt;0,AR1151+AT1151&gt;0),COUNTIF(AU$6:AU1150,"&gt;0")+1,0)</f>
        <v>0</v>
      </c>
    </row>
    <row r="1152" spans="40:47">
      <c r="AN1152" s="4">
        <v>32</v>
      </c>
      <c r="AO1152" s="4">
        <v>3</v>
      </c>
      <c r="AP1152" s="4">
        <v>7</v>
      </c>
      <c r="AQ1152" s="6">
        <f ca="1">IF($AP1152=1,IF(INDIRECT(ADDRESS(($AN1152-1)*3+$AO1152+5,$AP1152+7))="",0,INDIRECT(ADDRESS(($AN1152-1)*3+$AO1152+5,$AP1152+7))),IF(INDIRECT(ADDRESS(($AN1152-1)*3+$AO1152+5,$AP1152+7))="",0,IF(COUNTIF(INDIRECT(ADDRESS(($AN1152-1)*36+($AO1152-1)*12+6,COLUMN())):INDIRECT(ADDRESS(($AN1152-1)*36+($AO1152-1)*12+$AP1152+4,COLUMN())),INDIRECT(ADDRESS(($AN1152-1)*3+$AO1152+5,$AP1152+7)))&gt;=1,0,INDIRECT(ADDRESS(($AN1152-1)*3+$AO1152+5,$AP1152+7)))))</f>
        <v>0</v>
      </c>
      <c r="AR1152" s="4">
        <f ca="1">COUNTIF(INDIRECT("H"&amp;(ROW()+12*(($AN1152-1)*3+$AO1152)-ROW())/12+5):INDIRECT("S"&amp;(ROW()+12*(($AN1152-1)*3+$AO1152)-ROW())/12+5),AQ1152)</f>
        <v>0</v>
      </c>
      <c r="AS1152" s="6">
        <f ca="1">IF($AP1152=1,IF(INDIRECT(ADDRESS(($AN1152-1)*3+$AO1152+5,$AP1152+20))="",0,INDIRECT(ADDRESS(($AN1152-1)*3+$AO1152+5,$AP1152+20))),IF(INDIRECT(ADDRESS(($AN1152-1)*3+$AO1152+5,$AP1152+20))="",0,IF(COUNTIF(INDIRECT(ADDRESS(($AN1152-1)*36+($AO1152-1)*12+6,COLUMN())):INDIRECT(ADDRESS(($AN1152-1)*36+($AO1152-1)*12+$AP1152+4,COLUMN())),INDIRECT(ADDRESS(($AN1152-1)*3+$AO1152+5,$AP1152+20)))&gt;=1,0,INDIRECT(ADDRESS(($AN1152-1)*3+$AO1152+5,$AP1152+20)))))</f>
        <v>0</v>
      </c>
      <c r="AT1152" s="4">
        <f ca="1">COUNTIF(INDIRECT("U"&amp;(ROW()+12*(($AN1152-1)*3+$AO1152)-ROW())/12+5):INDIRECT("AF"&amp;(ROW()+12*(($AN1152-1)*3+$AO1152)-ROW())/12+5),AS1152)</f>
        <v>0</v>
      </c>
      <c r="AU1152" s="4">
        <f ca="1">IF(AND(AQ1152+AS1152&gt;0,AR1152+AT1152&gt;0),COUNTIF(AU$6:AU1151,"&gt;0")+1,0)</f>
        <v>0</v>
      </c>
    </row>
    <row r="1153" spans="40:47">
      <c r="AN1153" s="4">
        <v>32</v>
      </c>
      <c r="AO1153" s="4">
        <v>3</v>
      </c>
      <c r="AP1153" s="4">
        <v>8</v>
      </c>
      <c r="AQ1153" s="6">
        <f ca="1">IF($AP1153=1,IF(INDIRECT(ADDRESS(($AN1153-1)*3+$AO1153+5,$AP1153+7))="",0,INDIRECT(ADDRESS(($AN1153-1)*3+$AO1153+5,$AP1153+7))),IF(INDIRECT(ADDRESS(($AN1153-1)*3+$AO1153+5,$AP1153+7))="",0,IF(COUNTIF(INDIRECT(ADDRESS(($AN1153-1)*36+($AO1153-1)*12+6,COLUMN())):INDIRECT(ADDRESS(($AN1153-1)*36+($AO1153-1)*12+$AP1153+4,COLUMN())),INDIRECT(ADDRESS(($AN1153-1)*3+$AO1153+5,$AP1153+7)))&gt;=1,0,INDIRECT(ADDRESS(($AN1153-1)*3+$AO1153+5,$AP1153+7)))))</f>
        <v>0</v>
      </c>
      <c r="AR1153" s="4">
        <f ca="1">COUNTIF(INDIRECT("H"&amp;(ROW()+12*(($AN1153-1)*3+$AO1153)-ROW())/12+5):INDIRECT("S"&amp;(ROW()+12*(($AN1153-1)*3+$AO1153)-ROW())/12+5),AQ1153)</f>
        <v>0</v>
      </c>
      <c r="AS1153" s="6">
        <f ca="1">IF($AP1153=1,IF(INDIRECT(ADDRESS(($AN1153-1)*3+$AO1153+5,$AP1153+20))="",0,INDIRECT(ADDRESS(($AN1153-1)*3+$AO1153+5,$AP1153+20))),IF(INDIRECT(ADDRESS(($AN1153-1)*3+$AO1153+5,$AP1153+20))="",0,IF(COUNTIF(INDIRECT(ADDRESS(($AN1153-1)*36+($AO1153-1)*12+6,COLUMN())):INDIRECT(ADDRESS(($AN1153-1)*36+($AO1153-1)*12+$AP1153+4,COLUMN())),INDIRECT(ADDRESS(($AN1153-1)*3+$AO1153+5,$AP1153+20)))&gt;=1,0,INDIRECT(ADDRESS(($AN1153-1)*3+$AO1153+5,$AP1153+20)))))</f>
        <v>0</v>
      </c>
      <c r="AT1153" s="4">
        <f ca="1">COUNTIF(INDIRECT("U"&amp;(ROW()+12*(($AN1153-1)*3+$AO1153)-ROW())/12+5):INDIRECT("AF"&amp;(ROW()+12*(($AN1153-1)*3+$AO1153)-ROW())/12+5),AS1153)</f>
        <v>0</v>
      </c>
      <c r="AU1153" s="4">
        <f ca="1">IF(AND(AQ1153+AS1153&gt;0,AR1153+AT1153&gt;0),COUNTIF(AU$6:AU1152,"&gt;0")+1,0)</f>
        <v>0</v>
      </c>
    </row>
    <row r="1154" spans="40:47">
      <c r="AN1154" s="4">
        <v>32</v>
      </c>
      <c r="AO1154" s="4">
        <v>3</v>
      </c>
      <c r="AP1154" s="4">
        <v>9</v>
      </c>
      <c r="AQ1154" s="6">
        <f ca="1">IF($AP1154=1,IF(INDIRECT(ADDRESS(($AN1154-1)*3+$AO1154+5,$AP1154+7))="",0,INDIRECT(ADDRESS(($AN1154-1)*3+$AO1154+5,$AP1154+7))),IF(INDIRECT(ADDRESS(($AN1154-1)*3+$AO1154+5,$AP1154+7))="",0,IF(COUNTIF(INDIRECT(ADDRESS(($AN1154-1)*36+($AO1154-1)*12+6,COLUMN())):INDIRECT(ADDRESS(($AN1154-1)*36+($AO1154-1)*12+$AP1154+4,COLUMN())),INDIRECT(ADDRESS(($AN1154-1)*3+$AO1154+5,$AP1154+7)))&gt;=1,0,INDIRECT(ADDRESS(($AN1154-1)*3+$AO1154+5,$AP1154+7)))))</f>
        <v>0</v>
      </c>
      <c r="AR1154" s="4">
        <f ca="1">COUNTIF(INDIRECT("H"&amp;(ROW()+12*(($AN1154-1)*3+$AO1154)-ROW())/12+5):INDIRECT("S"&amp;(ROW()+12*(($AN1154-1)*3+$AO1154)-ROW())/12+5),AQ1154)</f>
        <v>0</v>
      </c>
      <c r="AS1154" s="6">
        <f ca="1">IF($AP1154=1,IF(INDIRECT(ADDRESS(($AN1154-1)*3+$AO1154+5,$AP1154+20))="",0,INDIRECT(ADDRESS(($AN1154-1)*3+$AO1154+5,$AP1154+20))),IF(INDIRECT(ADDRESS(($AN1154-1)*3+$AO1154+5,$AP1154+20))="",0,IF(COUNTIF(INDIRECT(ADDRESS(($AN1154-1)*36+($AO1154-1)*12+6,COLUMN())):INDIRECT(ADDRESS(($AN1154-1)*36+($AO1154-1)*12+$AP1154+4,COLUMN())),INDIRECT(ADDRESS(($AN1154-1)*3+$AO1154+5,$AP1154+20)))&gt;=1,0,INDIRECT(ADDRESS(($AN1154-1)*3+$AO1154+5,$AP1154+20)))))</f>
        <v>0</v>
      </c>
      <c r="AT1154" s="4">
        <f ca="1">COUNTIF(INDIRECT("U"&amp;(ROW()+12*(($AN1154-1)*3+$AO1154)-ROW())/12+5):INDIRECT("AF"&amp;(ROW()+12*(($AN1154-1)*3+$AO1154)-ROW())/12+5),AS1154)</f>
        <v>0</v>
      </c>
      <c r="AU1154" s="4">
        <f ca="1">IF(AND(AQ1154+AS1154&gt;0,AR1154+AT1154&gt;0),COUNTIF(AU$6:AU1153,"&gt;0")+1,0)</f>
        <v>0</v>
      </c>
    </row>
    <row r="1155" spans="40:47">
      <c r="AN1155" s="4">
        <v>32</v>
      </c>
      <c r="AO1155" s="4">
        <v>3</v>
      </c>
      <c r="AP1155" s="4">
        <v>10</v>
      </c>
      <c r="AQ1155" s="6">
        <f ca="1">IF($AP1155=1,IF(INDIRECT(ADDRESS(($AN1155-1)*3+$AO1155+5,$AP1155+7))="",0,INDIRECT(ADDRESS(($AN1155-1)*3+$AO1155+5,$AP1155+7))),IF(INDIRECT(ADDRESS(($AN1155-1)*3+$AO1155+5,$AP1155+7))="",0,IF(COUNTIF(INDIRECT(ADDRESS(($AN1155-1)*36+($AO1155-1)*12+6,COLUMN())):INDIRECT(ADDRESS(($AN1155-1)*36+($AO1155-1)*12+$AP1155+4,COLUMN())),INDIRECT(ADDRESS(($AN1155-1)*3+$AO1155+5,$AP1155+7)))&gt;=1,0,INDIRECT(ADDRESS(($AN1155-1)*3+$AO1155+5,$AP1155+7)))))</f>
        <v>0</v>
      </c>
      <c r="AR1155" s="4">
        <f ca="1">COUNTIF(INDIRECT("H"&amp;(ROW()+12*(($AN1155-1)*3+$AO1155)-ROW())/12+5):INDIRECT("S"&amp;(ROW()+12*(($AN1155-1)*3+$AO1155)-ROW())/12+5),AQ1155)</f>
        <v>0</v>
      </c>
      <c r="AS1155" s="6">
        <f ca="1">IF($AP1155=1,IF(INDIRECT(ADDRESS(($AN1155-1)*3+$AO1155+5,$AP1155+20))="",0,INDIRECT(ADDRESS(($AN1155-1)*3+$AO1155+5,$AP1155+20))),IF(INDIRECT(ADDRESS(($AN1155-1)*3+$AO1155+5,$AP1155+20))="",0,IF(COUNTIF(INDIRECT(ADDRESS(($AN1155-1)*36+($AO1155-1)*12+6,COLUMN())):INDIRECT(ADDRESS(($AN1155-1)*36+($AO1155-1)*12+$AP1155+4,COLUMN())),INDIRECT(ADDRESS(($AN1155-1)*3+$AO1155+5,$AP1155+20)))&gt;=1,0,INDIRECT(ADDRESS(($AN1155-1)*3+$AO1155+5,$AP1155+20)))))</f>
        <v>0</v>
      </c>
      <c r="AT1155" s="4">
        <f ca="1">COUNTIF(INDIRECT("U"&amp;(ROW()+12*(($AN1155-1)*3+$AO1155)-ROW())/12+5):INDIRECT("AF"&amp;(ROW()+12*(($AN1155-1)*3+$AO1155)-ROW())/12+5),AS1155)</f>
        <v>0</v>
      </c>
      <c r="AU1155" s="4">
        <f ca="1">IF(AND(AQ1155+AS1155&gt;0,AR1155+AT1155&gt;0),COUNTIF(AU$6:AU1154,"&gt;0")+1,0)</f>
        <v>0</v>
      </c>
    </row>
    <row r="1156" spans="40:47">
      <c r="AN1156" s="4">
        <v>32</v>
      </c>
      <c r="AO1156" s="4">
        <v>3</v>
      </c>
      <c r="AP1156" s="4">
        <v>11</v>
      </c>
      <c r="AQ1156" s="6">
        <f ca="1">IF($AP1156=1,IF(INDIRECT(ADDRESS(($AN1156-1)*3+$AO1156+5,$AP1156+7))="",0,INDIRECT(ADDRESS(($AN1156-1)*3+$AO1156+5,$AP1156+7))),IF(INDIRECT(ADDRESS(($AN1156-1)*3+$AO1156+5,$AP1156+7))="",0,IF(COUNTIF(INDIRECT(ADDRESS(($AN1156-1)*36+($AO1156-1)*12+6,COLUMN())):INDIRECT(ADDRESS(($AN1156-1)*36+($AO1156-1)*12+$AP1156+4,COLUMN())),INDIRECT(ADDRESS(($AN1156-1)*3+$AO1156+5,$AP1156+7)))&gt;=1,0,INDIRECT(ADDRESS(($AN1156-1)*3+$AO1156+5,$AP1156+7)))))</f>
        <v>0</v>
      </c>
      <c r="AR1156" s="4">
        <f ca="1">COUNTIF(INDIRECT("H"&amp;(ROW()+12*(($AN1156-1)*3+$AO1156)-ROW())/12+5):INDIRECT("S"&amp;(ROW()+12*(($AN1156-1)*3+$AO1156)-ROW())/12+5),AQ1156)</f>
        <v>0</v>
      </c>
      <c r="AS1156" s="6">
        <f ca="1">IF($AP1156=1,IF(INDIRECT(ADDRESS(($AN1156-1)*3+$AO1156+5,$AP1156+20))="",0,INDIRECT(ADDRESS(($AN1156-1)*3+$AO1156+5,$AP1156+20))),IF(INDIRECT(ADDRESS(($AN1156-1)*3+$AO1156+5,$AP1156+20))="",0,IF(COUNTIF(INDIRECT(ADDRESS(($AN1156-1)*36+($AO1156-1)*12+6,COLUMN())):INDIRECT(ADDRESS(($AN1156-1)*36+($AO1156-1)*12+$AP1156+4,COLUMN())),INDIRECT(ADDRESS(($AN1156-1)*3+$AO1156+5,$AP1156+20)))&gt;=1,0,INDIRECT(ADDRESS(($AN1156-1)*3+$AO1156+5,$AP1156+20)))))</f>
        <v>0</v>
      </c>
      <c r="AT1156" s="4">
        <f ca="1">COUNTIF(INDIRECT("U"&amp;(ROW()+12*(($AN1156-1)*3+$AO1156)-ROW())/12+5):INDIRECT("AF"&amp;(ROW()+12*(($AN1156-1)*3+$AO1156)-ROW())/12+5),AS1156)</f>
        <v>0</v>
      </c>
      <c r="AU1156" s="4">
        <f ca="1">IF(AND(AQ1156+AS1156&gt;0,AR1156+AT1156&gt;0),COUNTIF(AU$6:AU1155,"&gt;0")+1,0)</f>
        <v>0</v>
      </c>
    </row>
    <row r="1157" spans="40:47">
      <c r="AN1157" s="77">
        <v>32</v>
      </c>
      <c r="AO1157" s="77">
        <v>3</v>
      </c>
      <c r="AP1157" s="77">
        <v>12</v>
      </c>
      <c r="AQ1157" s="78">
        <f ca="1">IF($AP1157=1,IF(INDIRECT(ADDRESS(($AN1157-1)*3+$AO1157+5,$AP1157+7))="",0,INDIRECT(ADDRESS(($AN1157-1)*3+$AO1157+5,$AP1157+7))),IF(INDIRECT(ADDRESS(($AN1157-1)*3+$AO1157+5,$AP1157+7))="",0,IF(COUNTIF(INDIRECT(ADDRESS(($AN1157-1)*36+($AO1157-1)*12+6,COLUMN())):INDIRECT(ADDRESS(($AN1157-1)*36+($AO1157-1)*12+$AP1157+4,COLUMN())),INDIRECT(ADDRESS(($AN1157-1)*3+$AO1157+5,$AP1157+7)))&gt;=1,0,INDIRECT(ADDRESS(($AN1157-1)*3+$AO1157+5,$AP1157+7)))))</f>
        <v>0</v>
      </c>
      <c r="AR1157" s="77">
        <f ca="1">COUNTIF(INDIRECT("H"&amp;(ROW()+12*(($AN1157-1)*3+$AO1157)-ROW())/12+5):INDIRECT("S"&amp;(ROW()+12*(($AN1157-1)*3+$AO1157)-ROW())/12+5),AQ1157)</f>
        <v>0</v>
      </c>
      <c r="AS1157" s="78">
        <f ca="1">IF($AP1157=1,IF(INDIRECT(ADDRESS(($AN1157-1)*3+$AO1157+5,$AP1157+20))="",0,INDIRECT(ADDRESS(($AN1157-1)*3+$AO1157+5,$AP1157+20))),IF(INDIRECT(ADDRESS(($AN1157-1)*3+$AO1157+5,$AP1157+20))="",0,IF(COUNTIF(INDIRECT(ADDRESS(($AN1157-1)*36+($AO1157-1)*12+6,COLUMN())):INDIRECT(ADDRESS(($AN1157-1)*36+($AO1157-1)*12+$AP1157+4,COLUMN())),INDIRECT(ADDRESS(($AN1157-1)*3+$AO1157+5,$AP1157+20)))&gt;=1,0,INDIRECT(ADDRESS(($AN1157-1)*3+$AO1157+5,$AP1157+20)))))</f>
        <v>0</v>
      </c>
      <c r="AT1157" s="77">
        <f ca="1">COUNTIF(INDIRECT("U"&amp;(ROW()+12*(($AN1157-1)*3+$AO1157)-ROW())/12+5):INDIRECT("AF"&amp;(ROW()+12*(($AN1157-1)*3+$AO1157)-ROW())/12+5),AS1157)</f>
        <v>0</v>
      </c>
      <c r="AU1157" s="4">
        <f ca="1">IF(AND(AQ1157+AS1157&gt;0,AR1157+AT1157&gt;0),COUNTIF(AU$6:AU1156,"&gt;0")+1,0)</f>
        <v>0</v>
      </c>
    </row>
    <row r="1158" spans="40:47">
      <c r="AN1158" s="4">
        <v>33</v>
      </c>
      <c r="AO1158" s="4">
        <v>1</v>
      </c>
      <c r="AP1158" s="4">
        <v>1</v>
      </c>
      <c r="AQ1158" s="6">
        <f ca="1">IF($AP1158=1,IF(INDIRECT(ADDRESS(($AN1158-1)*3+$AO1158+5,$AP1158+7))="",0,INDIRECT(ADDRESS(($AN1158-1)*3+$AO1158+5,$AP1158+7))),IF(INDIRECT(ADDRESS(($AN1158-1)*3+$AO1158+5,$AP1158+7))="",0,IF(COUNTIF(INDIRECT(ADDRESS(($AN1158-1)*36+($AO1158-1)*12+6,COLUMN())):INDIRECT(ADDRESS(($AN1158-1)*36+($AO1158-1)*12+$AP1158+4,COLUMN())),INDIRECT(ADDRESS(($AN1158-1)*3+$AO1158+5,$AP1158+7)))&gt;=1,0,INDIRECT(ADDRESS(($AN1158-1)*3+$AO1158+5,$AP1158+7)))))</f>
        <v>0</v>
      </c>
      <c r="AR1158" s="4">
        <f ca="1">COUNTIF(INDIRECT("H"&amp;(ROW()+12*(($AN1158-1)*3+$AO1158)-ROW())/12+5):INDIRECT("S"&amp;(ROW()+12*(($AN1158-1)*3+$AO1158)-ROW())/12+5),AQ1158)</f>
        <v>0</v>
      </c>
      <c r="AS1158" s="6">
        <f ca="1">IF($AP1158=1,IF(INDIRECT(ADDRESS(($AN1158-1)*3+$AO1158+5,$AP1158+20))="",0,INDIRECT(ADDRESS(($AN1158-1)*3+$AO1158+5,$AP1158+20))),IF(INDIRECT(ADDRESS(($AN1158-1)*3+$AO1158+5,$AP1158+20))="",0,IF(COUNTIF(INDIRECT(ADDRESS(($AN1158-1)*36+($AO1158-1)*12+6,COLUMN())):INDIRECT(ADDRESS(($AN1158-1)*36+($AO1158-1)*12+$AP1158+4,COLUMN())),INDIRECT(ADDRESS(($AN1158-1)*3+$AO1158+5,$AP1158+20)))&gt;=1,0,INDIRECT(ADDRESS(($AN1158-1)*3+$AO1158+5,$AP1158+20)))))</f>
        <v>0</v>
      </c>
      <c r="AT1158" s="4">
        <f ca="1">COUNTIF(INDIRECT("U"&amp;(ROW()+12*(($AN1158-1)*3+$AO1158)-ROW())/12+5):INDIRECT("AF"&amp;(ROW()+12*(($AN1158-1)*3+$AO1158)-ROW())/12+5),AS1158)</f>
        <v>0</v>
      </c>
      <c r="AU1158" s="4">
        <f ca="1">IF(AND(AQ1158+AS1158&gt;0,AR1158+AT1158&gt;0),COUNTIF(AU$6:AU1157,"&gt;0")+1,0)</f>
        <v>0</v>
      </c>
    </row>
    <row r="1159" spans="40:47">
      <c r="AN1159" s="4">
        <v>33</v>
      </c>
      <c r="AO1159" s="4">
        <v>1</v>
      </c>
      <c r="AP1159" s="4">
        <v>2</v>
      </c>
      <c r="AQ1159" s="6">
        <f ca="1">IF($AP1159=1,IF(INDIRECT(ADDRESS(($AN1159-1)*3+$AO1159+5,$AP1159+7))="",0,INDIRECT(ADDRESS(($AN1159-1)*3+$AO1159+5,$AP1159+7))),IF(INDIRECT(ADDRESS(($AN1159-1)*3+$AO1159+5,$AP1159+7))="",0,IF(COUNTIF(INDIRECT(ADDRESS(($AN1159-1)*36+($AO1159-1)*12+6,COLUMN())):INDIRECT(ADDRESS(($AN1159-1)*36+($AO1159-1)*12+$AP1159+4,COLUMN())),INDIRECT(ADDRESS(($AN1159-1)*3+$AO1159+5,$AP1159+7)))&gt;=1,0,INDIRECT(ADDRESS(($AN1159-1)*3+$AO1159+5,$AP1159+7)))))</f>
        <v>0</v>
      </c>
      <c r="AR1159" s="4">
        <f ca="1">COUNTIF(INDIRECT("H"&amp;(ROW()+12*(($AN1159-1)*3+$AO1159)-ROW())/12+5):INDIRECT("S"&amp;(ROW()+12*(($AN1159-1)*3+$AO1159)-ROW())/12+5),AQ1159)</f>
        <v>0</v>
      </c>
      <c r="AS1159" s="6">
        <f ca="1">IF($AP1159=1,IF(INDIRECT(ADDRESS(($AN1159-1)*3+$AO1159+5,$AP1159+20))="",0,INDIRECT(ADDRESS(($AN1159-1)*3+$AO1159+5,$AP1159+20))),IF(INDIRECT(ADDRESS(($AN1159-1)*3+$AO1159+5,$AP1159+20))="",0,IF(COUNTIF(INDIRECT(ADDRESS(($AN1159-1)*36+($AO1159-1)*12+6,COLUMN())):INDIRECT(ADDRESS(($AN1159-1)*36+($AO1159-1)*12+$AP1159+4,COLUMN())),INDIRECT(ADDRESS(($AN1159-1)*3+$AO1159+5,$AP1159+20)))&gt;=1,0,INDIRECT(ADDRESS(($AN1159-1)*3+$AO1159+5,$AP1159+20)))))</f>
        <v>0</v>
      </c>
      <c r="AT1159" s="4">
        <f ca="1">COUNTIF(INDIRECT("U"&amp;(ROW()+12*(($AN1159-1)*3+$AO1159)-ROW())/12+5):INDIRECT("AF"&amp;(ROW()+12*(($AN1159-1)*3+$AO1159)-ROW())/12+5),AS1159)</f>
        <v>0</v>
      </c>
      <c r="AU1159" s="4">
        <f ca="1">IF(AND(AQ1159+AS1159&gt;0,AR1159+AT1159&gt;0),COUNTIF(AU$6:AU1158,"&gt;0")+1,0)</f>
        <v>0</v>
      </c>
    </row>
    <row r="1160" spans="40:47">
      <c r="AN1160" s="4">
        <v>33</v>
      </c>
      <c r="AO1160" s="4">
        <v>1</v>
      </c>
      <c r="AP1160" s="4">
        <v>3</v>
      </c>
      <c r="AQ1160" s="6">
        <f ca="1">IF($AP1160=1,IF(INDIRECT(ADDRESS(($AN1160-1)*3+$AO1160+5,$AP1160+7))="",0,INDIRECT(ADDRESS(($AN1160-1)*3+$AO1160+5,$AP1160+7))),IF(INDIRECT(ADDRESS(($AN1160-1)*3+$AO1160+5,$AP1160+7))="",0,IF(COUNTIF(INDIRECT(ADDRESS(($AN1160-1)*36+($AO1160-1)*12+6,COLUMN())):INDIRECT(ADDRESS(($AN1160-1)*36+($AO1160-1)*12+$AP1160+4,COLUMN())),INDIRECT(ADDRESS(($AN1160-1)*3+$AO1160+5,$AP1160+7)))&gt;=1,0,INDIRECT(ADDRESS(($AN1160-1)*3+$AO1160+5,$AP1160+7)))))</f>
        <v>0</v>
      </c>
      <c r="AR1160" s="4">
        <f ca="1">COUNTIF(INDIRECT("H"&amp;(ROW()+12*(($AN1160-1)*3+$AO1160)-ROW())/12+5):INDIRECT("S"&amp;(ROW()+12*(($AN1160-1)*3+$AO1160)-ROW())/12+5),AQ1160)</f>
        <v>0</v>
      </c>
      <c r="AS1160" s="6">
        <f ca="1">IF($AP1160=1,IF(INDIRECT(ADDRESS(($AN1160-1)*3+$AO1160+5,$AP1160+20))="",0,INDIRECT(ADDRESS(($AN1160-1)*3+$AO1160+5,$AP1160+20))),IF(INDIRECT(ADDRESS(($AN1160-1)*3+$AO1160+5,$AP1160+20))="",0,IF(COUNTIF(INDIRECT(ADDRESS(($AN1160-1)*36+($AO1160-1)*12+6,COLUMN())):INDIRECT(ADDRESS(($AN1160-1)*36+($AO1160-1)*12+$AP1160+4,COLUMN())),INDIRECT(ADDRESS(($AN1160-1)*3+$AO1160+5,$AP1160+20)))&gt;=1,0,INDIRECT(ADDRESS(($AN1160-1)*3+$AO1160+5,$AP1160+20)))))</f>
        <v>0</v>
      </c>
      <c r="AT1160" s="4">
        <f ca="1">COUNTIF(INDIRECT("U"&amp;(ROW()+12*(($AN1160-1)*3+$AO1160)-ROW())/12+5):INDIRECT("AF"&amp;(ROW()+12*(($AN1160-1)*3+$AO1160)-ROW())/12+5),AS1160)</f>
        <v>0</v>
      </c>
      <c r="AU1160" s="4">
        <f ca="1">IF(AND(AQ1160+AS1160&gt;0,AR1160+AT1160&gt;0),COUNTIF(AU$6:AU1159,"&gt;0")+1,0)</f>
        <v>0</v>
      </c>
    </row>
    <row r="1161" spans="40:47">
      <c r="AN1161" s="4">
        <v>33</v>
      </c>
      <c r="AO1161" s="4">
        <v>1</v>
      </c>
      <c r="AP1161" s="4">
        <v>4</v>
      </c>
      <c r="AQ1161" s="6">
        <f ca="1">IF($AP1161=1,IF(INDIRECT(ADDRESS(($AN1161-1)*3+$AO1161+5,$AP1161+7))="",0,INDIRECT(ADDRESS(($AN1161-1)*3+$AO1161+5,$AP1161+7))),IF(INDIRECT(ADDRESS(($AN1161-1)*3+$AO1161+5,$AP1161+7))="",0,IF(COUNTIF(INDIRECT(ADDRESS(($AN1161-1)*36+($AO1161-1)*12+6,COLUMN())):INDIRECT(ADDRESS(($AN1161-1)*36+($AO1161-1)*12+$AP1161+4,COLUMN())),INDIRECT(ADDRESS(($AN1161-1)*3+$AO1161+5,$AP1161+7)))&gt;=1,0,INDIRECT(ADDRESS(($AN1161-1)*3+$AO1161+5,$AP1161+7)))))</f>
        <v>0</v>
      </c>
      <c r="AR1161" s="4">
        <f ca="1">COUNTIF(INDIRECT("H"&amp;(ROW()+12*(($AN1161-1)*3+$AO1161)-ROW())/12+5):INDIRECT("S"&amp;(ROW()+12*(($AN1161-1)*3+$AO1161)-ROW())/12+5),AQ1161)</f>
        <v>0</v>
      </c>
      <c r="AS1161" s="6">
        <f ca="1">IF($AP1161=1,IF(INDIRECT(ADDRESS(($AN1161-1)*3+$AO1161+5,$AP1161+20))="",0,INDIRECT(ADDRESS(($AN1161-1)*3+$AO1161+5,$AP1161+20))),IF(INDIRECT(ADDRESS(($AN1161-1)*3+$AO1161+5,$AP1161+20))="",0,IF(COUNTIF(INDIRECT(ADDRESS(($AN1161-1)*36+($AO1161-1)*12+6,COLUMN())):INDIRECT(ADDRESS(($AN1161-1)*36+($AO1161-1)*12+$AP1161+4,COLUMN())),INDIRECT(ADDRESS(($AN1161-1)*3+$AO1161+5,$AP1161+20)))&gt;=1,0,INDIRECT(ADDRESS(($AN1161-1)*3+$AO1161+5,$AP1161+20)))))</f>
        <v>0</v>
      </c>
      <c r="AT1161" s="4">
        <f ca="1">COUNTIF(INDIRECT("U"&amp;(ROW()+12*(($AN1161-1)*3+$AO1161)-ROW())/12+5):INDIRECT("AF"&amp;(ROW()+12*(($AN1161-1)*3+$AO1161)-ROW())/12+5),AS1161)</f>
        <v>0</v>
      </c>
      <c r="AU1161" s="4">
        <f ca="1">IF(AND(AQ1161+AS1161&gt;0,AR1161+AT1161&gt;0),COUNTIF(AU$6:AU1160,"&gt;0")+1,0)</f>
        <v>0</v>
      </c>
    </row>
    <row r="1162" spans="40:47">
      <c r="AN1162" s="4">
        <v>33</v>
      </c>
      <c r="AO1162" s="4">
        <v>1</v>
      </c>
      <c r="AP1162" s="4">
        <v>5</v>
      </c>
      <c r="AQ1162" s="6">
        <f ca="1">IF($AP1162=1,IF(INDIRECT(ADDRESS(($AN1162-1)*3+$AO1162+5,$AP1162+7))="",0,INDIRECT(ADDRESS(($AN1162-1)*3+$AO1162+5,$AP1162+7))),IF(INDIRECT(ADDRESS(($AN1162-1)*3+$AO1162+5,$AP1162+7))="",0,IF(COUNTIF(INDIRECT(ADDRESS(($AN1162-1)*36+($AO1162-1)*12+6,COLUMN())):INDIRECT(ADDRESS(($AN1162-1)*36+($AO1162-1)*12+$AP1162+4,COLUMN())),INDIRECT(ADDRESS(($AN1162-1)*3+$AO1162+5,$AP1162+7)))&gt;=1,0,INDIRECT(ADDRESS(($AN1162-1)*3+$AO1162+5,$AP1162+7)))))</f>
        <v>0</v>
      </c>
      <c r="AR1162" s="4">
        <f ca="1">COUNTIF(INDIRECT("H"&amp;(ROW()+12*(($AN1162-1)*3+$AO1162)-ROW())/12+5):INDIRECT("S"&amp;(ROW()+12*(($AN1162-1)*3+$AO1162)-ROW())/12+5),AQ1162)</f>
        <v>0</v>
      </c>
      <c r="AS1162" s="6">
        <f ca="1">IF($AP1162=1,IF(INDIRECT(ADDRESS(($AN1162-1)*3+$AO1162+5,$AP1162+20))="",0,INDIRECT(ADDRESS(($AN1162-1)*3+$AO1162+5,$AP1162+20))),IF(INDIRECT(ADDRESS(($AN1162-1)*3+$AO1162+5,$AP1162+20))="",0,IF(COUNTIF(INDIRECT(ADDRESS(($AN1162-1)*36+($AO1162-1)*12+6,COLUMN())):INDIRECT(ADDRESS(($AN1162-1)*36+($AO1162-1)*12+$AP1162+4,COLUMN())),INDIRECT(ADDRESS(($AN1162-1)*3+$AO1162+5,$AP1162+20)))&gt;=1,0,INDIRECT(ADDRESS(($AN1162-1)*3+$AO1162+5,$AP1162+20)))))</f>
        <v>0</v>
      </c>
      <c r="AT1162" s="4">
        <f ca="1">COUNTIF(INDIRECT("U"&amp;(ROW()+12*(($AN1162-1)*3+$AO1162)-ROW())/12+5):INDIRECT("AF"&amp;(ROW()+12*(($AN1162-1)*3+$AO1162)-ROW())/12+5),AS1162)</f>
        <v>0</v>
      </c>
      <c r="AU1162" s="4">
        <f ca="1">IF(AND(AQ1162+AS1162&gt;0,AR1162+AT1162&gt;0),COUNTIF(AU$6:AU1161,"&gt;0")+1,0)</f>
        <v>0</v>
      </c>
    </row>
    <row r="1163" spans="40:47">
      <c r="AN1163" s="4">
        <v>33</v>
      </c>
      <c r="AO1163" s="4">
        <v>1</v>
      </c>
      <c r="AP1163" s="4">
        <v>6</v>
      </c>
      <c r="AQ1163" s="6">
        <f ca="1">IF($AP1163=1,IF(INDIRECT(ADDRESS(($AN1163-1)*3+$AO1163+5,$AP1163+7))="",0,INDIRECT(ADDRESS(($AN1163-1)*3+$AO1163+5,$AP1163+7))),IF(INDIRECT(ADDRESS(($AN1163-1)*3+$AO1163+5,$AP1163+7))="",0,IF(COUNTIF(INDIRECT(ADDRESS(($AN1163-1)*36+($AO1163-1)*12+6,COLUMN())):INDIRECT(ADDRESS(($AN1163-1)*36+($AO1163-1)*12+$AP1163+4,COLUMN())),INDIRECT(ADDRESS(($AN1163-1)*3+$AO1163+5,$AP1163+7)))&gt;=1,0,INDIRECT(ADDRESS(($AN1163-1)*3+$AO1163+5,$AP1163+7)))))</f>
        <v>0</v>
      </c>
      <c r="AR1163" s="4">
        <f ca="1">COUNTIF(INDIRECT("H"&amp;(ROW()+12*(($AN1163-1)*3+$AO1163)-ROW())/12+5):INDIRECT("S"&amp;(ROW()+12*(($AN1163-1)*3+$AO1163)-ROW())/12+5),AQ1163)</f>
        <v>0</v>
      </c>
      <c r="AS1163" s="6">
        <f ca="1">IF($AP1163=1,IF(INDIRECT(ADDRESS(($AN1163-1)*3+$AO1163+5,$AP1163+20))="",0,INDIRECT(ADDRESS(($AN1163-1)*3+$AO1163+5,$AP1163+20))),IF(INDIRECT(ADDRESS(($AN1163-1)*3+$AO1163+5,$AP1163+20))="",0,IF(COUNTIF(INDIRECT(ADDRESS(($AN1163-1)*36+($AO1163-1)*12+6,COLUMN())):INDIRECT(ADDRESS(($AN1163-1)*36+($AO1163-1)*12+$AP1163+4,COLUMN())),INDIRECT(ADDRESS(($AN1163-1)*3+$AO1163+5,$AP1163+20)))&gt;=1,0,INDIRECT(ADDRESS(($AN1163-1)*3+$AO1163+5,$AP1163+20)))))</f>
        <v>0</v>
      </c>
      <c r="AT1163" s="4">
        <f ca="1">COUNTIF(INDIRECT("U"&amp;(ROW()+12*(($AN1163-1)*3+$AO1163)-ROW())/12+5):INDIRECT("AF"&amp;(ROW()+12*(($AN1163-1)*3+$AO1163)-ROW())/12+5),AS1163)</f>
        <v>0</v>
      </c>
      <c r="AU1163" s="4">
        <f ca="1">IF(AND(AQ1163+AS1163&gt;0,AR1163+AT1163&gt;0),COUNTIF(AU$6:AU1162,"&gt;0")+1,0)</f>
        <v>0</v>
      </c>
    </row>
    <row r="1164" spans="40:47">
      <c r="AN1164" s="4">
        <v>33</v>
      </c>
      <c r="AO1164" s="4">
        <v>1</v>
      </c>
      <c r="AP1164" s="4">
        <v>7</v>
      </c>
      <c r="AQ1164" s="6">
        <f ca="1">IF($AP1164=1,IF(INDIRECT(ADDRESS(($AN1164-1)*3+$AO1164+5,$AP1164+7))="",0,INDIRECT(ADDRESS(($AN1164-1)*3+$AO1164+5,$AP1164+7))),IF(INDIRECT(ADDRESS(($AN1164-1)*3+$AO1164+5,$AP1164+7))="",0,IF(COUNTIF(INDIRECT(ADDRESS(($AN1164-1)*36+($AO1164-1)*12+6,COLUMN())):INDIRECT(ADDRESS(($AN1164-1)*36+($AO1164-1)*12+$AP1164+4,COLUMN())),INDIRECT(ADDRESS(($AN1164-1)*3+$AO1164+5,$AP1164+7)))&gt;=1,0,INDIRECT(ADDRESS(($AN1164-1)*3+$AO1164+5,$AP1164+7)))))</f>
        <v>0</v>
      </c>
      <c r="AR1164" s="4">
        <f ca="1">COUNTIF(INDIRECT("H"&amp;(ROW()+12*(($AN1164-1)*3+$AO1164)-ROW())/12+5):INDIRECT("S"&amp;(ROW()+12*(($AN1164-1)*3+$AO1164)-ROW())/12+5),AQ1164)</f>
        <v>0</v>
      </c>
      <c r="AS1164" s="6">
        <f ca="1">IF($AP1164=1,IF(INDIRECT(ADDRESS(($AN1164-1)*3+$AO1164+5,$AP1164+20))="",0,INDIRECT(ADDRESS(($AN1164-1)*3+$AO1164+5,$AP1164+20))),IF(INDIRECT(ADDRESS(($AN1164-1)*3+$AO1164+5,$AP1164+20))="",0,IF(COUNTIF(INDIRECT(ADDRESS(($AN1164-1)*36+($AO1164-1)*12+6,COLUMN())):INDIRECT(ADDRESS(($AN1164-1)*36+($AO1164-1)*12+$AP1164+4,COLUMN())),INDIRECT(ADDRESS(($AN1164-1)*3+$AO1164+5,$AP1164+20)))&gt;=1,0,INDIRECT(ADDRESS(($AN1164-1)*3+$AO1164+5,$AP1164+20)))))</f>
        <v>0</v>
      </c>
      <c r="AT1164" s="4">
        <f ca="1">COUNTIF(INDIRECT("U"&amp;(ROW()+12*(($AN1164-1)*3+$AO1164)-ROW())/12+5):INDIRECT("AF"&amp;(ROW()+12*(($AN1164-1)*3+$AO1164)-ROW())/12+5),AS1164)</f>
        <v>0</v>
      </c>
      <c r="AU1164" s="4">
        <f ca="1">IF(AND(AQ1164+AS1164&gt;0,AR1164+AT1164&gt;0),COUNTIF(AU$6:AU1163,"&gt;0")+1,0)</f>
        <v>0</v>
      </c>
    </row>
    <row r="1165" spans="40:47">
      <c r="AN1165" s="4">
        <v>33</v>
      </c>
      <c r="AO1165" s="4">
        <v>1</v>
      </c>
      <c r="AP1165" s="4">
        <v>8</v>
      </c>
      <c r="AQ1165" s="6">
        <f ca="1">IF($AP1165=1,IF(INDIRECT(ADDRESS(($AN1165-1)*3+$AO1165+5,$AP1165+7))="",0,INDIRECT(ADDRESS(($AN1165-1)*3+$AO1165+5,$AP1165+7))),IF(INDIRECT(ADDRESS(($AN1165-1)*3+$AO1165+5,$AP1165+7))="",0,IF(COUNTIF(INDIRECT(ADDRESS(($AN1165-1)*36+($AO1165-1)*12+6,COLUMN())):INDIRECT(ADDRESS(($AN1165-1)*36+($AO1165-1)*12+$AP1165+4,COLUMN())),INDIRECT(ADDRESS(($AN1165-1)*3+$AO1165+5,$AP1165+7)))&gt;=1,0,INDIRECT(ADDRESS(($AN1165-1)*3+$AO1165+5,$AP1165+7)))))</f>
        <v>0</v>
      </c>
      <c r="AR1165" s="4">
        <f ca="1">COUNTIF(INDIRECT("H"&amp;(ROW()+12*(($AN1165-1)*3+$AO1165)-ROW())/12+5):INDIRECT("S"&amp;(ROW()+12*(($AN1165-1)*3+$AO1165)-ROW())/12+5),AQ1165)</f>
        <v>0</v>
      </c>
      <c r="AS1165" s="6">
        <f ca="1">IF($AP1165=1,IF(INDIRECT(ADDRESS(($AN1165-1)*3+$AO1165+5,$AP1165+20))="",0,INDIRECT(ADDRESS(($AN1165-1)*3+$AO1165+5,$AP1165+20))),IF(INDIRECT(ADDRESS(($AN1165-1)*3+$AO1165+5,$AP1165+20))="",0,IF(COUNTIF(INDIRECT(ADDRESS(($AN1165-1)*36+($AO1165-1)*12+6,COLUMN())):INDIRECT(ADDRESS(($AN1165-1)*36+($AO1165-1)*12+$AP1165+4,COLUMN())),INDIRECT(ADDRESS(($AN1165-1)*3+$AO1165+5,$AP1165+20)))&gt;=1,0,INDIRECT(ADDRESS(($AN1165-1)*3+$AO1165+5,$AP1165+20)))))</f>
        <v>0</v>
      </c>
      <c r="AT1165" s="4">
        <f ca="1">COUNTIF(INDIRECT("U"&amp;(ROW()+12*(($AN1165-1)*3+$AO1165)-ROW())/12+5):INDIRECT("AF"&amp;(ROW()+12*(($AN1165-1)*3+$AO1165)-ROW())/12+5),AS1165)</f>
        <v>0</v>
      </c>
      <c r="AU1165" s="4">
        <f ca="1">IF(AND(AQ1165+AS1165&gt;0,AR1165+AT1165&gt;0),COUNTIF(AU$6:AU1164,"&gt;0")+1,0)</f>
        <v>0</v>
      </c>
    </row>
    <row r="1166" spans="40:47">
      <c r="AN1166" s="4">
        <v>33</v>
      </c>
      <c r="AO1166" s="4">
        <v>1</v>
      </c>
      <c r="AP1166" s="4">
        <v>9</v>
      </c>
      <c r="AQ1166" s="6">
        <f ca="1">IF($AP1166=1,IF(INDIRECT(ADDRESS(($AN1166-1)*3+$AO1166+5,$AP1166+7))="",0,INDIRECT(ADDRESS(($AN1166-1)*3+$AO1166+5,$AP1166+7))),IF(INDIRECT(ADDRESS(($AN1166-1)*3+$AO1166+5,$AP1166+7))="",0,IF(COUNTIF(INDIRECT(ADDRESS(($AN1166-1)*36+($AO1166-1)*12+6,COLUMN())):INDIRECT(ADDRESS(($AN1166-1)*36+($AO1166-1)*12+$AP1166+4,COLUMN())),INDIRECT(ADDRESS(($AN1166-1)*3+$AO1166+5,$AP1166+7)))&gt;=1,0,INDIRECT(ADDRESS(($AN1166-1)*3+$AO1166+5,$AP1166+7)))))</f>
        <v>0</v>
      </c>
      <c r="AR1166" s="4">
        <f ca="1">COUNTIF(INDIRECT("H"&amp;(ROW()+12*(($AN1166-1)*3+$AO1166)-ROW())/12+5):INDIRECT("S"&amp;(ROW()+12*(($AN1166-1)*3+$AO1166)-ROW())/12+5),AQ1166)</f>
        <v>0</v>
      </c>
      <c r="AS1166" s="6">
        <f ca="1">IF($AP1166=1,IF(INDIRECT(ADDRESS(($AN1166-1)*3+$AO1166+5,$AP1166+20))="",0,INDIRECT(ADDRESS(($AN1166-1)*3+$AO1166+5,$AP1166+20))),IF(INDIRECT(ADDRESS(($AN1166-1)*3+$AO1166+5,$AP1166+20))="",0,IF(COUNTIF(INDIRECT(ADDRESS(($AN1166-1)*36+($AO1166-1)*12+6,COLUMN())):INDIRECT(ADDRESS(($AN1166-1)*36+($AO1166-1)*12+$AP1166+4,COLUMN())),INDIRECT(ADDRESS(($AN1166-1)*3+$AO1166+5,$AP1166+20)))&gt;=1,0,INDIRECT(ADDRESS(($AN1166-1)*3+$AO1166+5,$AP1166+20)))))</f>
        <v>0</v>
      </c>
      <c r="AT1166" s="4">
        <f ca="1">COUNTIF(INDIRECT("U"&amp;(ROW()+12*(($AN1166-1)*3+$AO1166)-ROW())/12+5):INDIRECT("AF"&amp;(ROW()+12*(($AN1166-1)*3+$AO1166)-ROW())/12+5),AS1166)</f>
        <v>0</v>
      </c>
      <c r="AU1166" s="4">
        <f ca="1">IF(AND(AQ1166+AS1166&gt;0,AR1166+AT1166&gt;0),COUNTIF(AU$6:AU1165,"&gt;0")+1,0)</f>
        <v>0</v>
      </c>
    </row>
    <row r="1167" spans="40:47">
      <c r="AN1167" s="4">
        <v>33</v>
      </c>
      <c r="AO1167" s="4">
        <v>1</v>
      </c>
      <c r="AP1167" s="4">
        <v>10</v>
      </c>
      <c r="AQ1167" s="6">
        <f ca="1">IF($AP1167=1,IF(INDIRECT(ADDRESS(($AN1167-1)*3+$AO1167+5,$AP1167+7))="",0,INDIRECT(ADDRESS(($AN1167-1)*3+$AO1167+5,$AP1167+7))),IF(INDIRECT(ADDRESS(($AN1167-1)*3+$AO1167+5,$AP1167+7))="",0,IF(COUNTIF(INDIRECT(ADDRESS(($AN1167-1)*36+($AO1167-1)*12+6,COLUMN())):INDIRECT(ADDRESS(($AN1167-1)*36+($AO1167-1)*12+$AP1167+4,COLUMN())),INDIRECT(ADDRESS(($AN1167-1)*3+$AO1167+5,$AP1167+7)))&gt;=1,0,INDIRECT(ADDRESS(($AN1167-1)*3+$AO1167+5,$AP1167+7)))))</f>
        <v>0</v>
      </c>
      <c r="AR1167" s="4">
        <f ca="1">COUNTIF(INDIRECT("H"&amp;(ROW()+12*(($AN1167-1)*3+$AO1167)-ROW())/12+5):INDIRECT("S"&amp;(ROW()+12*(($AN1167-1)*3+$AO1167)-ROW())/12+5),AQ1167)</f>
        <v>0</v>
      </c>
      <c r="AS1167" s="6">
        <f ca="1">IF($AP1167=1,IF(INDIRECT(ADDRESS(($AN1167-1)*3+$AO1167+5,$AP1167+20))="",0,INDIRECT(ADDRESS(($AN1167-1)*3+$AO1167+5,$AP1167+20))),IF(INDIRECT(ADDRESS(($AN1167-1)*3+$AO1167+5,$AP1167+20))="",0,IF(COUNTIF(INDIRECT(ADDRESS(($AN1167-1)*36+($AO1167-1)*12+6,COLUMN())):INDIRECT(ADDRESS(($AN1167-1)*36+($AO1167-1)*12+$AP1167+4,COLUMN())),INDIRECT(ADDRESS(($AN1167-1)*3+$AO1167+5,$AP1167+20)))&gt;=1,0,INDIRECT(ADDRESS(($AN1167-1)*3+$AO1167+5,$AP1167+20)))))</f>
        <v>0</v>
      </c>
      <c r="AT1167" s="4">
        <f ca="1">COUNTIF(INDIRECT("U"&amp;(ROW()+12*(($AN1167-1)*3+$AO1167)-ROW())/12+5):INDIRECT("AF"&amp;(ROW()+12*(($AN1167-1)*3+$AO1167)-ROW())/12+5),AS1167)</f>
        <v>0</v>
      </c>
      <c r="AU1167" s="4">
        <f ca="1">IF(AND(AQ1167+AS1167&gt;0,AR1167+AT1167&gt;0),COUNTIF(AU$6:AU1166,"&gt;0")+1,0)</f>
        <v>0</v>
      </c>
    </row>
    <row r="1168" spans="40:47">
      <c r="AN1168" s="4">
        <v>33</v>
      </c>
      <c r="AO1168" s="4">
        <v>1</v>
      </c>
      <c r="AP1168" s="4">
        <v>11</v>
      </c>
      <c r="AQ1168" s="6">
        <f ca="1">IF($AP1168=1,IF(INDIRECT(ADDRESS(($AN1168-1)*3+$AO1168+5,$AP1168+7))="",0,INDIRECT(ADDRESS(($AN1168-1)*3+$AO1168+5,$AP1168+7))),IF(INDIRECT(ADDRESS(($AN1168-1)*3+$AO1168+5,$AP1168+7))="",0,IF(COUNTIF(INDIRECT(ADDRESS(($AN1168-1)*36+($AO1168-1)*12+6,COLUMN())):INDIRECT(ADDRESS(($AN1168-1)*36+($AO1168-1)*12+$AP1168+4,COLUMN())),INDIRECT(ADDRESS(($AN1168-1)*3+$AO1168+5,$AP1168+7)))&gt;=1,0,INDIRECT(ADDRESS(($AN1168-1)*3+$AO1168+5,$AP1168+7)))))</f>
        <v>0</v>
      </c>
      <c r="AR1168" s="4">
        <f ca="1">COUNTIF(INDIRECT("H"&amp;(ROW()+12*(($AN1168-1)*3+$AO1168)-ROW())/12+5):INDIRECT("S"&amp;(ROW()+12*(($AN1168-1)*3+$AO1168)-ROW())/12+5),AQ1168)</f>
        <v>0</v>
      </c>
      <c r="AS1168" s="6">
        <f ca="1">IF($AP1168=1,IF(INDIRECT(ADDRESS(($AN1168-1)*3+$AO1168+5,$AP1168+20))="",0,INDIRECT(ADDRESS(($AN1168-1)*3+$AO1168+5,$AP1168+20))),IF(INDIRECT(ADDRESS(($AN1168-1)*3+$AO1168+5,$AP1168+20))="",0,IF(COUNTIF(INDIRECT(ADDRESS(($AN1168-1)*36+($AO1168-1)*12+6,COLUMN())):INDIRECT(ADDRESS(($AN1168-1)*36+($AO1168-1)*12+$AP1168+4,COLUMN())),INDIRECT(ADDRESS(($AN1168-1)*3+$AO1168+5,$AP1168+20)))&gt;=1,0,INDIRECT(ADDRESS(($AN1168-1)*3+$AO1168+5,$AP1168+20)))))</f>
        <v>0</v>
      </c>
      <c r="AT1168" s="4">
        <f ca="1">COUNTIF(INDIRECT("U"&amp;(ROW()+12*(($AN1168-1)*3+$AO1168)-ROW())/12+5):INDIRECT("AF"&amp;(ROW()+12*(($AN1168-1)*3+$AO1168)-ROW())/12+5),AS1168)</f>
        <v>0</v>
      </c>
      <c r="AU1168" s="4">
        <f ca="1">IF(AND(AQ1168+AS1168&gt;0,AR1168+AT1168&gt;0),COUNTIF(AU$6:AU1167,"&gt;0")+1,0)</f>
        <v>0</v>
      </c>
    </row>
    <row r="1169" spans="40:47">
      <c r="AN1169" s="4">
        <v>33</v>
      </c>
      <c r="AO1169" s="4">
        <v>1</v>
      </c>
      <c r="AP1169" s="4">
        <v>12</v>
      </c>
      <c r="AQ1169" s="6">
        <f ca="1">IF($AP1169=1,IF(INDIRECT(ADDRESS(($AN1169-1)*3+$AO1169+5,$AP1169+7))="",0,INDIRECT(ADDRESS(($AN1169-1)*3+$AO1169+5,$AP1169+7))),IF(INDIRECT(ADDRESS(($AN1169-1)*3+$AO1169+5,$AP1169+7))="",0,IF(COUNTIF(INDIRECT(ADDRESS(($AN1169-1)*36+($AO1169-1)*12+6,COLUMN())):INDIRECT(ADDRESS(($AN1169-1)*36+($AO1169-1)*12+$AP1169+4,COLUMN())),INDIRECT(ADDRESS(($AN1169-1)*3+$AO1169+5,$AP1169+7)))&gt;=1,0,INDIRECT(ADDRESS(($AN1169-1)*3+$AO1169+5,$AP1169+7)))))</f>
        <v>0</v>
      </c>
      <c r="AR1169" s="4">
        <f ca="1">COUNTIF(INDIRECT("H"&amp;(ROW()+12*(($AN1169-1)*3+$AO1169)-ROW())/12+5):INDIRECT("S"&amp;(ROW()+12*(($AN1169-1)*3+$AO1169)-ROW())/12+5),AQ1169)</f>
        <v>0</v>
      </c>
      <c r="AS1169" s="6">
        <f ca="1">IF($AP1169=1,IF(INDIRECT(ADDRESS(($AN1169-1)*3+$AO1169+5,$AP1169+20))="",0,INDIRECT(ADDRESS(($AN1169-1)*3+$AO1169+5,$AP1169+20))),IF(INDIRECT(ADDRESS(($AN1169-1)*3+$AO1169+5,$AP1169+20))="",0,IF(COUNTIF(INDIRECT(ADDRESS(($AN1169-1)*36+($AO1169-1)*12+6,COLUMN())):INDIRECT(ADDRESS(($AN1169-1)*36+($AO1169-1)*12+$AP1169+4,COLUMN())),INDIRECT(ADDRESS(($AN1169-1)*3+$AO1169+5,$AP1169+20)))&gt;=1,0,INDIRECT(ADDRESS(($AN1169-1)*3+$AO1169+5,$AP1169+20)))))</f>
        <v>0</v>
      </c>
      <c r="AT1169" s="4">
        <f ca="1">COUNTIF(INDIRECT("U"&amp;(ROW()+12*(($AN1169-1)*3+$AO1169)-ROW())/12+5):INDIRECT("AF"&amp;(ROW()+12*(($AN1169-1)*3+$AO1169)-ROW())/12+5),AS1169)</f>
        <v>0</v>
      </c>
      <c r="AU1169" s="4">
        <f ca="1">IF(AND(AQ1169+AS1169&gt;0,AR1169+AT1169&gt;0),COUNTIF(AU$6:AU1168,"&gt;0")+1,0)</f>
        <v>0</v>
      </c>
    </row>
    <row r="1170" spans="40:47">
      <c r="AN1170" s="4">
        <v>33</v>
      </c>
      <c r="AO1170" s="4">
        <v>2</v>
      </c>
      <c r="AP1170" s="4">
        <v>1</v>
      </c>
      <c r="AQ1170" s="6">
        <f ca="1">IF($AP1170=1,IF(INDIRECT(ADDRESS(($AN1170-1)*3+$AO1170+5,$AP1170+7))="",0,INDIRECT(ADDRESS(($AN1170-1)*3+$AO1170+5,$AP1170+7))),IF(INDIRECT(ADDRESS(($AN1170-1)*3+$AO1170+5,$AP1170+7))="",0,IF(COUNTIF(INDIRECT(ADDRESS(($AN1170-1)*36+($AO1170-1)*12+6,COLUMN())):INDIRECT(ADDRESS(($AN1170-1)*36+($AO1170-1)*12+$AP1170+4,COLUMN())),INDIRECT(ADDRESS(($AN1170-1)*3+$AO1170+5,$AP1170+7)))&gt;=1,0,INDIRECT(ADDRESS(($AN1170-1)*3+$AO1170+5,$AP1170+7)))))</f>
        <v>0</v>
      </c>
      <c r="AR1170" s="4">
        <f ca="1">COUNTIF(INDIRECT("H"&amp;(ROW()+12*(($AN1170-1)*3+$AO1170)-ROW())/12+5):INDIRECT("S"&amp;(ROW()+12*(($AN1170-1)*3+$AO1170)-ROW())/12+5),AQ1170)</f>
        <v>0</v>
      </c>
      <c r="AS1170" s="6">
        <f ca="1">IF($AP1170=1,IF(INDIRECT(ADDRESS(($AN1170-1)*3+$AO1170+5,$AP1170+20))="",0,INDIRECT(ADDRESS(($AN1170-1)*3+$AO1170+5,$AP1170+20))),IF(INDIRECT(ADDRESS(($AN1170-1)*3+$AO1170+5,$AP1170+20))="",0,IF(COUNTIF(INDIRECT(ADDRESS(($AN1170-1)*36+($AO1170-1)*12+6,COLUMN())):INDIRECT(ADDRESS(($AN1170-1)*36+($AO1170-1)*12+$AP1170+4,COLUMN())),INDIRECT(ADDRESS(($AN1170-1)*3+$AO1170+5,$AP1170+20)))&gt;=1,0,INDIRECT(ADDRESS(($AN1170-1)*3+$AO1170+5,$AP1170+20)))))</f>
        <v>0</v>
      </c>
      <c r="AT1170" s="4">
        <f ca="1">COUNTIF(INDIRECT("U"&amp;(ROW()+12*(($AN1170-1)*3+$AO1170)-ROW())/12+5):INDIRECT("AF"&amp;(ROW()+12*(($AN1170-1)*3+$AO1170)-ROW())/12+5),AS1170)</f>
        <v>0</v>
      </c>
      <c r="AU1170" s="4">
        <f ca="1">IF(AND(AQ1170+AS1170&gt;0,AR1170+AT1170&gt;0),COUNTIF(AU$6:AU1169,"&gt;0")+1,0)</f>
        <v>0</v>
      </c>
    </row>
    <row r="1171" spans="40:47">
      <c r="AN1171" s="4">
        <v>33</v>
      </c>
      <c r="AO1171" s="4">
        <v>2</v>
      </c>
      <c r="AP1171" s="4">
        <v>2</v>
      </c>
      <c r="AQ1171" s="6">
        <f ca="1">IF($AP1171=1,IF(INDIRECT(ADDRESS(($AN1171-1)*3+$AO1171+5,$AP1171+7))="",0,INDIRECT(ADDRESS(($AN1171-1)*3+$AO1171+5,$AP1171+7))),IF(INDIRECT(ADDRESS(($AN1171-1)*3+$AO1171+5,$AP1171+7))="",0,IF(COUNTIF(INDIRECT(ADDRESS(($AN1171-1)*36+($AO1171-1)*12+6,COLUMN())):INDIRECT(ADDRESS(($AN1171-1)*36+($AO1171-1)*12+$AP1171+4,COLUMN())),INDIRECT(ADDRESS(($AN1171-1)*3+$AO1171+5,$AP1171+7)))&gt;=1,0,INDIRECT(ADDRESS(($AN1171-1)*3+$AO1171+5,$AP1171+7)))))</f>
        <v>0</v>
      </c>
      <c r="AR1171" s="4">
        <f ca="1">COUNTIF(INDIRECT("H"&amp;(ROW()+12*(($AN1171-1)*3+$AO1171)-ROW())/12+5):INDIRECT("S"&amp;(ROW()+12*(($AN1171-1)*3+$AO1171)-ROW())/12+5),AQ1171)</f>
        <v>0</v>
      </c>
      <c r="AS1171" s="6">
        <f ca="1">IF($AP1171=1,IF(INDIRECT(ADDRESS(($AN1171-1)*3+$AO1171+5,$AP1171+20))="",0,INDIRECT(ADDRESS(($AN1171-1)*3+$AO1171+5,$AP1171+20))),IF(INDIRECT(ADDRESS(($AN1171-1)*3+$AO1171+5,$AP1171+20))="",0,IF(COUNTIF(INDIRECT(ADDRESS(($AN1171-1)*36+($AO1171-1)*12+6,COLUMN())):INDIRECT(ADDRESS(($AN1171-1)*36+($AO1171-1)*12+$AP1171+4,COLUMN())),INDIRECT(ADDRESS(($AN1171-1)*3+$AO1171+5,$AP1171+20)))&gt;=1,0,INDIRECT(ADDRESS(($AN1171-1)*3+$AO1171+5,$AP1171+20)))))</f>
        <v>0</v>
      </c>
      <c r="AT1171" s="4">
        <f ca="1">COUNTIF(INDIRECT("U"&amp;(ROW()+12*(($AN1171-1)*3+$AO1171)-ROW())/12+5):INDIRECT("AF"&amp;(ROW()+12*(($AN1171-1)*3+$AO1171)-ROW())/12+5),AS1171)</f>
        <v>0</v>
      </c>
      <c r="AU1171" s="4">
        <f ca="1">IF(AND(AQ1171+AS1171&gt;0,AR1171+AT1171&gt;0),COUNTIF(AU$6:AU1170,"&gt;0")+1,0)</f>
        <v>0</v>
      </c>
    </row>
    <row r="1172" spans="40:47">
      <c r="AN1172" s="4">
        <v>33</v>
      </c>
      <c r="AO1172" s="4">
        <v>2</v>
      </c>
      <c r="AP1172" s="4">
        <v>3</v>
      </c>
      <c r="AQ1172" s="6">
        <f ca="1">IF($AP1172=1,IF(INDIRECT(ADDRESS(($AN1172-1)*3+$AO1172+5,$AP1172+7))="",0,INDIRECT(ADDRESS(($AN1172-1)*3+$AO1172+5,$AP1172+7))),IF(INDIRECT(ADDRESS(($AN1172-1)*3+$AO1172+5,$AP1172+7))="",0,IF(COUNTIF(INDIRECT(ADDRESS(($AN1172-1)*36+($AO1172-1)*12+6,COLUMN())):INDIRECT(ADDRESS(($AN1172-1)*36+($AO1172-1)*12+$AP1172+4,COLUMN())),INDIRECT(ADDRESS(($AN1172-1)*3+$AO1172+5,$AP1172+7)))&gt;=1,0,INDIRECT(ADDRESS(($AN1172-1)*3+$AO1172+5,$AP1172+7)))))</f>
        <v>0</v>
      </c>
      <c r="AR1172" s="4">
        <f ca="1">COUNTIF(INDIRECT("H"&amp;(ROW()+12*(($AN1172-1)*3+$AO1172)-ROW())/12+5):INDIRECT("S"&amp;(ROW()+12*(($AN1172-1)*3+$AO1172)-ROW())/12+5),AQ1172)</f>
        <v>0</v>
      </c>
      <c r="AS1172" s="6">
        <f ca="1">IF($AP1172=1,IF(INDIRECT(ADDRESS(($AN1172-1)*3+$AO1172+5,$AP1172+20))="",0,INDIRECT(ADDRESS(($AN1172-1)*3+$AO1172+5,$AP1172+20))),IF(INDIRECT(ADDRESS(($AN1172-1)*3+$AO1172+5,$AP1172+20))="",0,IF(COUNTIF(INDIRECT(ADDRESS(($AN1172-1)*36+($AO1172-1)*12+6,COLUMN())):INDIRECT(ADDRESS(($AN1172-1)*36+($AO1172-1)*12+$AP1172+4,COLUMN())),INDIRECT(ADDRESS(($AN1172-1)*3+$AO1172+5,$AP1172+20)))&gt;=1,0,INDIRECT(ADDRESS(($AN1172-1)*3+$AO1172+5,$AP1172+20)))))</f>
        <v>0</v>
      </c>
      <c r="AT1172" s="4">
        <f ca="1">COUNTIF(INDIRECT("U"&amp;(ROW()+12*(($AN1172-1)*3+$AO1172)-ROW())/12+5):INDIRECT("AF"&amp;(ROW()+12*(($AN1172-1)*3+$AO1172)-ROW())/12+5),AS1172)</f>
        <v>0</v>
      </c>
      <c r="AU1172" s="4">
        <f ca="1">IF(AND(AQ1172+AS1172&gt;0,AR1172+AT1172&gt;0),COUNTIF(AU$6:AU1171,"&gt;0")+1,0)</f>
        <v>0</v>
      </c>
    </row>
    <row r="1173" spans="40:47">
      <c r="AN1173" s="4">
        <v>33</v>
      </c>
      <c r="AO1173" s="4">
        <v>2</v>
      </c>
      <c r="AP1173" s="4">
        <v>4</v>
      </c>
      <c r="AQ1173" s="6">
        <f ca="1">IF($AP1173=1,IF(INDIRECT(ADDRESS(($AN1173-1)*3+$AO1173+5,$AP1173+7))="",0,INDIRECT(ADDRESS(($AN1173-1)*3+$AO1173+5,$AP1173+7))),IF(INDIRECT(ADDRESS(($AN1173-1)*3+$AO1173+5,$AP1173+7))="",0,IF(COUNTIF(INDIRECT(ADDRESS(($AN1173-1)*36+($AO1173-1)*12+6,COLUMN())):INDIRECT(ADDRESS(($AN1173-1)*36+($AO1173-1)*12+$AP1173+4,COLUMN())),INDIRECT(ADDRESS(($AN1173-1)*3+$AO1173+5,$AP1173+7)))&gt;=1,0,INDIRECT(ADDRESS(($AN1173-1)*3+$AO1173+5,$AP1173+7)))))</f>
        <v>0</v>
      </c>
      <c r="AR1173" s="4">
        <f ca="1">COUNTIF(INDIRECT("H"&amp;(ROW()+12*(($AN1173-1)*3+$AO1173)-ROW())/12+5):INDIRECT("S"&amp;(ROW()+12*(($AN1173-1)*3+$AO1173)-ROW())/12+5),AQ1173)</f>
        <v>0</v>
      </c>
      <c r="AS1173" s="6">
        <f ca="1">IF($AP1173=1,IF(INDIRECT(ADDRESS(($AN1173-1)*3+$AO1173+5,$AP1173+20))="",0,INDIRECT(ADDRESS(($AN1173-1)*3+$AO1173+5,$AP1173+20))),IF(INDIRECT(ADDRESS(($AN1173-1)*3+$AO1173+5,$AP1173+20))="",0,IF(COUNTIF(INDIRECT(ADDRESS(($AN1173-1)*36+($AO1173-1)*12+6,COLUMN())):INDIRECT(ADDRESS(($AN1173-1)*36+($AO1173-1)*12+$AP1173+4,COLUMN())),INDIRECT(ADDRESS(($AN1173-1)*3+$AO1173+5,$AP1173+20)))&gt;=1,0,INDIRECT(ADDRESS(($AN1173-1)*3+$AO1173+5,$AP1173+20)))))</f>
        <v>0</v>
      </c>
      <c r="AT1173" s="4">
        <f ca="1">COUNTIF(INDIRECT("U"&amp;(ROW()+12*(($AN1173-1)*3+$AO1173)-ROW())/12+5):INDIRECT("AF"&amp;(ROW()+12*(($AN1173-1)*3+$AO1173)-ROW())/12+5),AS1173)</f>
        <v>0</v>
      </c>
      <c r="AU1173" s="4">
        <f ca="1">IF(AND(AQ1173+AS1173&gt;0,AR1173+AT1173&gt;0),COUNTIF(AU$6:AU1172,"&gt;0")+1,0)</f>
        <v>0</v>
      </c>
    </row>
    <row r="1174" spans="40:47">
      <c r="AN1174" s="4">
        <v>33</v>
      </c>
      <c r="AO1174" s="4">
        <v>2</v>
      </c>
      <c r="AP1174" s="4">
        <v>5</v>
      </c>
      <c r="AQ1174" s="6">
        <f ca="1">IF($AP1174=1,IF(INDIRECT(ADDRESS(($AN1174-1)*3+$AO1174+5,$AP1174+7))="",0,INDIRECT(ADDRESS(($AN1174-1)*3+$AO1174+5,$AP1174+7))),IF(INDIRECT(ADDRESS(($AN1174-1)*3+$AO1174+5,$AP1174+7))="",0,IF(COUNTIF(INDIRECT(ADDRESS(($AN1174-1)*36+($AO1174-1)*12+6,COLUMN())):INDIRECT(ADDRESS(($AN1174-1)*36+($AO1174-1)*12+$AP1174+4,COLUMN())),INDIRECT(ADDRESS(($AN1174-1)*3+$AO1174+5,$AP1174+7)))&gt;=1,0,INDIRECT(ADDRESS(($AN1174-1)*3+$AO1174+5,$AP1174+7)))))</f>
        <v>0</v>
      </c>
      <c r="AR1174" s="4">
        <f ca="1">COUNTIF(INDIRECT("H"&amp;(ROW()+12*(($AN1174-1)*3+$AO1174)-ROW())/12+5):INDIRECT("S"&amp;(ROW()+12*(($AN1174-1)*3+$AO1174)-ROW())/12+5),AQ1174)</f>
        <v>0</v>
      </c>
      <c r="AS1174" s="6">
        <f ca="1">IF($AP1174=1,IF(INDIRECT(ADDRESS(($AN1174-1)*3+$AO1174+5,$AP1174+20))="",0,INDIRECT(ADDRESS(($AN1174-1)*3+$AO1174+5,$AP1174+20))),IF(INDIRECT(ADDRESS(($AN1174-1)*3+$AO1174+5,$AP1174+20))="",0,IF(COUNTIF(INDIRECT(ADDRESS(($AN1174-1)*36+($AO1174-1)*12+6,COLUMN())):INDIRECT(ADDRESS(($AN1174-1)*36+($AO1174-1)*12+$AP1174+4,COLUMN())),INDIRECT(ADDRESS(($AN1174-1)*3+$AO1174+5,$AP1174+20)))&gt;=1,0,INDIRECT(ADDRESS(($AN1174-1)*3+$AO1174+5,$AP1174+20)))))</f>
        <v>0</v>
      </c>
      <c r="AT1174" s="4">
        <f ca="1">COUNTIF(INDIRECT("U"&amp;(ROW()+12*(($AN1174-1)*3+$AO1174)-ROW())/12+5):INDIRECT("AF"&amp;(ROW()+12*(($AN1174-1)*3+$AO1174)-ROW())/12+5),AS1174)</f>
        <v>0</v>
      </c>
      <c r="AU1174" s="4">
        <f ca="1">IF(AND(AQ1174+AS1174&gt;0,AR1174+AT1174&gt;0),COUNTIF(AU$6:AU1173,"&gt;0")+1,0)</f>
        <v>0</v>
      </c>
    </row>
    <row r="1175" spans="40:47">
      <c r="AN1175" s="4">
        <v>33</v>
      </c>
      <c r="AO1175" s="4">
        <v>2</v>
      </c>
      <c r="AP1175" s="4">
        <v>6</v>
      </c>
      <c r="AQ1175" s="6">
        <f ca="1">IF($AP1175=1,IF(INDIRECT(ADDRESS(($AN1175-1)*3+$AO1175+5,$AP1175+7))="",0,INDIRECT(ADDRESS(($AN1175-1)*3+$AO1175+5,$AP1175+7))),IF(INDIRECT(ADDRESS(($AN1175-1)*3+$AO1175+5,$AP1175+7))="",0,IF(COUNTIF(INDIRECT(ADDRESS(($AN1175-1)*36+($AO1175-1)*12+6,COLUMN())):INDIRECT(ADDRESS(($AN1175-1)*36+($AO1175-1)*12+$AP1175+4,COLUMN())),INDIRECT(ADDRESS(($AN1175-1)*3+$AO1175+5,$AP1175+7)))&gt;=1,0,INDIRECT(ADDRESS(($AN1175-1)*3+$AO1175+5,$AP1175+7)))))</f>
        <v>0</v>
      </c>
      <c r="AR1175" s="4">
        <f ca="1">COUNTIF(INDIRECT("H"&amp;(ROW()+12*(($AN1175-1)*3+$AO1175)-ROW())/12+5):INDIRECT("S"&amp;(ROW()+12*(($AN1175-1)*3+$AO1175)-ROW())/12+5),AQ1175)</f>
        <v>0</v>
      </c>
      <c r="AS1175" s="6">
        <f ca="1">IF($AP1175=1,IF(INDIRECT(ADDRESS(($AN1175-1)*3+$AO1175+5,$AP1175+20))="",0,INDIRECT(ADDRESS(($AN1175-1)*3+$AO1175+5,$AP1175+20))),IF(INDIRECT(ADDRESS(($AN1175-1)*3+$AO1175+5,$AP1175+20))="",0,IF(COUNTIF(INDIRECT(ADDRESS(($AN1175-1)*36+($AO1175-1)*12+6,COLUMN())):INDIRECT(ADDRESS(($AN1175-1)*36+($AO1175-1)*12+$AP1175+4,COLUMN())),INDIRECT(ADDRESS(($AN1175-1)*3+$AO1175+5,$AP1175+20)))&gt;=1,0,INDIRECT(ADDRESS(($AN1175-1)*3+$AO1175+5,$AP1175+20)))))</f>
        <v>0</v>
      </c>
      <c r="AT1175" s="4">
        <f ca="1">COUNTIF(INDIRECT("U"&amp;(ROW()+12*(($AN1175-1)*3+$AO1175)-ROW())/12+5):INDIRECT("AF"&amp;(ROW()+12*(($AN1175-1)*3+$AO1175)-ROW())/12+5),AS1175)</f>
        <v>0</v>
      </c>
      <c r="AU1175" s="4">
        <f ca="1">IF(AND(AQ1175+AS1175&gt;0,AR1175+AT1175&gt;0),COUNTIF(AU$6:AU1174,"&gt;0")+1,0)</f>
        <v>0</v>
      </c>
    </row>
    <row r="1176" spans="40:47">
      <c r="AN1176" s="4">
        <v>33</v>
      </c>
      <c r="AO1176" s="4">
        <v>2</v>
      </c>
      <c r="AP1176" s="4">
        <v>7</v>
      </c>
      <c r="AQ1176" s="6">
        <f ca="1">IF($AP1176=1,IF(INDIRECT(ADDRESS(($AN1176-1)*3+$AO1176+5,$AP1176+7))="",0,INDIRECT(ADDRESS(($AN1176-1)*3+$AO1176+5,$AP1176+7))),IF(INDIRECT(ADDRESS(($AN1176-1)*3+$AO1176+5,$AP1176+7))="",0,IF(COUNTIF(INDIRECT(ADDRESS(($AN1176-1)*36+($AO1176-1)*12+6,COLUMN())):INDIRECT(ADDRESS(($AN1176-1)*36+($AO1176-1)*12+$AP1176+4,COLUMN())),INDIRECT(ADDRESS(($AN1176-1)*3+$AO1176+5,$AP1176+7)))&gt;=1,0,INDIRECT(ADDRESS(($AN1176-1)*3+$AO1176+5,$AP1176+7)))))</f>
        <v>0</v>
      </c>
      <c r="AR1176" s="4">
        <f ca="1">COUNTIF(INDIRECT("H"&amp;(ROW()+12*(($AN1176-1)*3+$AO1176)-ROW())/12+5):INDIRECT("S"&amp;(ROW()+12*(($AN1176-1)*3+$AO1176)-ROW())/12+5),AQ1176)</f>
        <v>0</v>
      </c>
      <c r="AS1176" s="6">
        <f ca="1">IF($AP1176=1,IF(INDIRECT(ADDRESS(($AN1176-1)*3+$AO1176+5,$AP1176+20))="",0,INDIRECT(ADDRESS(($AN1176-1)*3+$AO1176+5,$AP1176+20))),IF(INDIRECT(ADDRESS(($AN1176-1)*3+$AO1176+5,$AP1176+20))="",0,IF(COUNTIF(INDIRECT(ADDRESS(($AN1176-1)*36+($AO1176-1)*12+6,COLUMN())):INDIRECT(ADDRESS(($AN1176-1)*36+($AO1176-1)*12+$AP1176+4,COLUMN())),INDIRECT(ADDRESS(($AN1176-1)*3+$AO1176+5,$AP1176+20)))&gt;=1,0,INDIRECT(ADDRESS(($AN1176-1)*3+$AO1176+5,$AP1176+20)))))</f>
        <v>0</v>
      </c>
      <c r="AT1176" s="4">
        <f ca="1">COUNTIF(INDIRECT("U"&amp;(ROW()+12*(($AN1176-1)*3+$AO1176)-ROW())/12+5):INDIRECT("AF"&amp;(ROW()+12*(($AN1176-1)*3+$AO1176)-ROW())/12+5),AS1176)</f>
        <v>0</v>
      </c>
      <c r="AU1176" s="4">
        <f ca="1">IF(AND(AQ1176+AS1176&gt;0,AR1176+AT1176&gt;0),COUNTIF(AU$6:AU1175,"&gt;0")+1,0)</f>
        <v>0</v>
      </c>
    </row>
    <row r="1177" spans="40:47">
      <c r="AN1177" s="4">
        <v>33</v>
      </c>
      <c r="AO1177" s="4">
        <v>2</v>
      </c>
      <c r="AP1177" s="4">
        <v>8</v>
      </c>
      <c r="AQ1177" s="6">
        <f ca="1">IF($AP1177=1,IF(INDIRECT(ADDRESS(($AN1177-1)*3+$AO1177+5,$AP1177+7))="",0,INDIRECT(ADDRESS(($AN1177-1)*3+$AO1177+5,$AP1177+7))),IF(INDIRECT(ADDRESS(($AN1177-1)*3+$AO1177+5,$AP1177+7))="",0,IF(COUNTIF(INDIRECT(ADDRESS(($AN1177-1)*36+($AO1177-1)*12+6,COLUMN())):INDIRECT(ADDRESS(($AN1177-1)*36+($AO1177-1)*12+$AP1177+4,COLUMN())),INDIRECT(ADDRESS(($AN1177-1)*3+$AO1177+5,$AP1177+7)))&gt;=1,0,INDIRECT(ADDRESS(($AN1177-1)*3+$AO1177+5,$AP1177+7)))))</f>
        <v>0</v>
      </c>
      <c r="AR1177" s="4">
        <f ca="1">COUNTIF(INDIRECT("H"&amp;(ROW()+12*(($AN1177-1)*3+$AO1177)-ROW())/12+5):INDIRECT("S"&amp;(ROW()+12*(($AN1177-1)*3+$AO1177)-ROW())/12+5),AQ1177)</f>
        <v>0</v>
      </c>
      <c r="AS1177" s="6">
        <f ca="1">IF($AP1177=1,IF(INDIRECT(ADDRESS(($AN1177-1)*3+$AO1177+5,$AP1177+20))="",0,INDIRECT(ADDRESS(($AN1177-1)*3+$AO1177+5,$AP1177+20))),IF(INDIRECT(ADDRESS(($AN1177-1)*3+$AO1177+5,$AP1177+20))="",0,IF(COUNTIF(INDIRECT(ADDRESS(($AN1177-1)*36+($AO1177-1)*12+6,COLUMN())):INDIRECT(ADDRESS(($AN1177-1)*36+($AO1177-1)*12+$AP1177+4,COLUMN())),INDIRECT(ADDRESS(($AN1177-1)*3+$AO1177+5,$AP1177+20)))&gt;=1,0,INDIRECT(ADDRESS(($AN1177-1)*3+$AO1177+5,$AP1177+20)))))</f>
        <v>0</v>
      </c>
      <c r="AT1177" s="4">
        <f ca="1">COUNTIF(INDIRECT("U"&amp;(ROW()+12*(($AN1177-1)*3+$AO1177)-ROW())/12+5):INDIRECT("AF"&amp;(ROW()+12*(($AN1177-1)*3+$AO1177)-ROW())/12+5),AS1177)</f>
        <v>0</v>
      </c>
      <c r="AU1177" s="4">
        <f ca="1">IF(AND(AQ1177+AS1177&gt;0,AR1177+AT1177&gt;0),COUNTIF(AU$6:AU1176,"&gt;0")+1,0)</f>
        <v>0</v>
      </c>
    </row>
    <row r="1178" spans="40:47">
      <c r="AN1178" s="4">
        <v>33</v>
      </c>
      <c r="AO1178" s="4">
        <v>2</v>
      </c>
      <c r="AP1178" s="4">
        <v>9</v>
      </c>
      <c r="AQ1178" s="6">
        <f ca="1">IF($AP1178=1,IF(INDIRECT(ADDRESS(($AN1178-1)*3+$AO1178+5,$AP1178+7))="",0,INDIRECT(ADDRESS(($AN1178-1)*3+$AO1178+5,$AP1178+7))),IF(INDIRECT(ADDRESS(($AN1178-1)*3+$AO1178+5,$AP1178+7))="",0,IF(COUNTIF(INDIRECT(ADDRESS(($AN1178-1)*36+($AO1178-1)*12+6,COLUMN())):INDIRECT(ADDRESS(($AN1178-1)*36+($AO1178-1)*12+$AP1178+4,COLUMN())),INDIRECT(ADDRESS(($AN1178-1)*3+$AO1178+5,$AP1178+7)))&gt;=1,0,INDIRECT(ADDRESS(($AN1178-1)*3+$AO1178+5,$AP1178+7)))))</f>
        <v>0</v>
      </c>
      <c r="AR1178" s="4">
        <f ca="1">COUNTIF(INDIRECT("H"&amp;(ROW()+12*(($AN1178-1)*3+$AO1178)-ROW())/12+5):INDIRECT("S"&amp;(ROW()+12*(($AN1178-1)*3+$AO1178)-ROW())/12+5),AQ1178)</f>
        <v>0</v>
      </c>
      <c r="AS1178" s="6">
        <f ca="1">IF($AP1178=1,IF(INDIRECT(ADDRESS(($AN1178-1)*3+$AO1178+5,$AP1178+20))="",0,INDIRECT(ADDRESS(($AN1178-1)*3+$AO1178+5,$AP1178+20))),IF(INDIRECT(ADDRESS(($AN1178-1)*3+$AO1178+5,$AP1178+20))="",0,IF(COUNTIF(INDIRECT(ADDRESS(($AN1178-1)*36+($AO1178-1)*12+6,COLUMN())):INDIRECT(ADDRESS(($AN1178-1)*36+($AO1178-1)*12+$AP1178+4,COLUMN())),INDIRECT(ADDRESS(($AN1178-1)*3+$AO1178+5,$AP1178+20)))&gt;=1,0,INDIRECT(ADDRESS(($AN1178-1)*3+$AO1178+5,$AP1178+20)))))</f>
        <v>0</v>
      </c>
      <c r="AT1178" s="4">
        <f ca="1">COUNTIF(INDIRECT("U"&amp;(ROW()+12*(($AN1178-1)*3+$AO1178)-ROW())/12+5):INDIRECT("AF"&amp;(ROW()+12*(($AN1178-1)*3+$AO1178)-ROW())/12+5),AS1178)</f>
        <v>0</v>
      </c>
      <c r="AU1178" s="4">
        <f ca="1">IF(AND(AQ1178+AS1178&gt;0,AR1178+AT1178&gt;0),COUNTIF(AU$6:AU1177,"&gt;0")+1,0)</f>
        <v>0</v>
      </c>
    </row>
    <row r="1179" spans="40:47">
      <c r="AN1179" s="4">
        <v>33</v>
      </c>
      <c r="AO1179" s="4">
        <v>2</v>
      </c>
      <c r="AP1179" s="4">
        <v>10</v>
      </c>
      <c r="AQ1179" s="6">
        <f ca="1">IF($AP1179=1,IF(INDIRECT(ADDRESS(($AN1179-1)*3+$AO1179+5,$AP1179+7))="",0,INDIRECT(ADDRESS(($AN1179-1)*3+$AO1179+5,$AP1179+7))),IF(INDIRECT(ADDRESS(($AN1179-1)*3+$AO1179+5,$AP1179+7))="",0,IF(COUNTIF(INDIRECT(ADDRESS(($AN1179-1)*36+($AO1179-1)*12+6,COLUMN())):INDIRECT(ADDRESS(($AN1179-1)*36+($AO1179-1)*12+$AP1179+4,COLUMN())),INDIRECT(ADDRESS(($AN1179-1)*3+$AO1179+5,$AP1179+7)))&gt;=1,0,INDIRECT(ADDRESS(($AN1179-1)*3+$AO1179+5,$AP1179+7)))))</f>
        <v>0</v>
      </c>
      <c r="AR1179" s="4">
        <f ca="1">COUNTIF(INDIRECT("H"&amp;(ROW()+12*(($AN1179-1)*3+$AO1179)-ROW())/12+5):INDIRECT("S"&amp;(ROW()+12*(($AN1179-1)*3+$AO1179)-ROW())/12+5),AQ1179)</f>
        <v>0</v>
      </c>
      <c r="AS1179" s="6">
        <f ca="1">IF($AP1179=1,IF(INDIRECT(ADDRESS(($AN1179-1)*3+$AO1179+5,$AP1179+20))="",0,INDIRECT(ADDRESS(($AN1179-1)*3+$AO1179+5,$AP1179+20))),IF(INDIRECT(ADDRESS(($AN1179-1)*3+$AO1179+5,$AP1179+20))="",0,IF(COUNTIF(INDIRECT(ADDRESS(($AN1179-1)*36+($AO1179-1)*12+6,COLUMN())):INDIRECT(ADDRESS(($AN1179-1)*36+($AO1179-1)*12+$AP1179+4,COLUMN())),INDIRECT(ADDRESS(($AN1179-1)*3+$AO1179+5,$AP1179+20)))&gt;=1,0,INDIRECT(ADDRESS(($AN1179-1)*3+$AO1179+5,$AP1179+20)))))</f>
        <v>0</v>
      </c>
      <c r="AT1179" s="4">
        <f ca="1">COUNTIF(INDIRECT("U"&amp;(ROW()+12*(($AN1179-1)*3+$AO1179)-ROW())/12+5):INDIRECT("AF"&amp;(ROW()+12*(($AN1179-1)*3+$AO1179)-ROW())/12+5),AS1179)</f>
        <v>0</v>
      </c>
      <c r="AU1179" s="4">
        <f ca="1">IF(AND(AQ1179+AS1179&gt;0,AR1179+AT1179&gt;0),COUNTIF(AU$6:AU1178,"&gt;0")+1,0)</f>
        <v>0</v>
      </c>
    </row>
    <row r="1180" spans="40:47">
      <c r="AN1180" s="4">
        <v>33</v>
      </c>
      <c r="AO1180" s="4">
        <v>2</v>
      </c>
      <c r="AP1180" s="4">
        <v>11</v>
      </c>
      <c r="AQ1180" s="6">
        <f ca="1">IF($AP1180=1,IF(INDIRECT(ADDRESS(($AN1180-1)*3+$AO1180+5,$AP1180+7))="",0,INDIRECT(ADDRESS(($AN1180-1)*3+$AO1180+5,$AP1180+7))),IF(INDIRECT(ADDRESS(($AN1180-1)*3+$AO1180+5,$AP1180+7))="",0,IF(COUNTIF(INDIRECT(ADDRESS(($AN1180-1)*36+($AO1180-1)*12+6,COLUMN())):INDIRECT(ADDRESS(($AN1180-1)*36+($AO1180-1)*12+$AP1180+4,COLUMN())),INDIRECT(ADDRESS(($AN1180-1)*3+$AO1180+5,$AP1180+7)))&gt;=1,0,INDIRECT(ADDRESS(($AN1180-1)*3+$AO1180+5,$AP1180+7)))))</f>
        <v>0</v>
      </c>
      <c r="AR1180" s="4">
        <f ca="1">COUNTIF(INDIRECT("H"&amp;(ROW()+12*(($AN1180-1)*3+$AO1180)-ROW())/12+5):INDIRECT("S"&amp;(ROW()+12*(($AN1180-1)*3+$AO1180)-ROW())/12+5),AQ1180)</f>
        <v>0</v>
      </c>
      <c r="AS1180" s="6">
        <f ca="1">IF($AP1180=1,IF(INDIRECT(ADDRESS(($AN1180-1)*3+$AO1180+5,$AP1180+20))="",0,INDIRECT(ADDRESS(($AN1180-1)*3+$AO1180+5,$AP1180+20))),IF(INDIRECT(ADDRESS(($AN1180-1)*3+$AO1180+5,$AP1180+20))="",0,IF(COUNTIF(INDIRECT(ADDRESS(($AN1180-1)*36+($AO1180-1)*12+6,COLUMN())):INDIRECT(ADDRESS(($AN1180-1)*36+($AO1180-1)*12+$AP1180+4,COLUMN())),INDIRECT(ADDRESS(($AN1180-1)*3+$AO1180+5,$AP1180+20)))&gt;=1,0,INDIRECT(ADDRESS(($AN1180-1)*3+$AO1180+5,$AP1180+20)))))</f>
        <v>0</v>
      </c>
      <c r="AT1180" s="4">
        <f ca="1">COUNTIF(INDIRECT("U"&amp;(ROW()+12*(($AN1180-1)*3+$AO1180)-ROW())/12+5):INDIRECT("AF"&amp;(ROW()+12*(($AN1180-1)*3+$AO1180)-ROW())/12+5),AS1180)</f>
        <v>0</v>
      </c>
      <c r="AU1180" s="4">
        <f ca="1">IF(AND(AQ1180+AS1180&gt;0,AR1180+AT1180&gt;0),COUNTIF(AU$6:AU1179,"&gt;0")+1,0)</f>
        <v>0</v>
      </c>
    </row>
    <row r="1181" spans="40:47">
      <c r="AN1181" s="4">
        <v>33</v>
      </c>
      <c r="AO1181" s="4">
        <v>2</v>
      </c>
      <c r="AP1181" s="4">
        <v>12</v>
      </c>
      <c r="AQ1181" s="6">
        <f ca="1">IF($AP1181=1,IF(INDIRECT(ADDRESS(($AN1181-1)*3+$AO1181+5,$AP1181+7))="",0,INDIRECT(ADDRESS(($AN1181-1)*3+$AO1181+5,$AP1181+7))),IF(INDIRECT(ADDRESS(($AN1181-1)*3+$AO1181+5,$AP1181+7))="",0,IF(COUNTIF(INDIRECT(ADDRESS(($AN1181-1)*36+($AO1181-1)*12+6,COLUMN())):INDIRECT(ADDRESS(($AN1181-1)*36+($AO1181-1)*12+$AP1181+4,COLUMN())),INDIRECT(ADDRESS(($AN1181-1)*3+$AO1181+5,$AP1181+7)))&gt;=1,0,INDIRECT(ADDRESS(($AN1181-1)*3+$AO1181+5,$AP1181+7)))))</f>
        <v>0</v>
      </c>
      <c r="AR1181" s="4">
        <f ca="1">COUNTIF(INDIRECT("H"&amp;(ROW()+12*(($AN1181-1)*3+$AO1181)-ROW())/12+5):INDIRECT("S"&amp;(ROW()+12*(($AN1181-1)*3+$AO1181)-ROW())/12+5),AQ1181)</f>
        <v>0</v>
      </c>
      <c r="AS1181" s="6">
        <f ca="1">IF($AP1181=1,IF(INDIRECT(ADDRESS(($AN1181-1)*3+$AO1181+5,$AP1181+20))="",0,INDIRECT(ADDRESS(($AN1181-1)*3+$AO1181+5,$AP1181+20))),IF(INDIRECT(ADDRESS(($AN1181-1)*3+$AO1181+5,$AP1181+20))="",0,IF(COUNTIF(INDIRECT(ADDRESS(($AN1181-1)*36+($AO1181-1)*12+6,COLUMN())):INDIRECT(ADDRESS(($AN1181-1)*36+($AO1181-1)*12+$AP1181+4,COLUMN())),INDIRECT(ADDRESS(($AN1181-1)*3+$AO1181+5,$AP1181+20)))&gt;=1,0,INDIRECT(ADDRESS(($AN1181-1)*3+$AO1181+5,$AP1181+20)))))</f>
        <v>0</v>
      </c>
      <c r="AT1181" s="4">
        <f ca="1">COUNTIF(INDIRECT("U"&amp;(ROW()+12*(($AN1181-1)*3+$AO1181)-ROW())/12+5):INDIRECT("AF"&amp;(ROW()+12*(($AN1181-1)*3+$AO1181)-ROW())/12+5),AS1181)</f>
        <v>0</v>
      </c>
      <c r="AU1181" s="4">
        <f ca="1">IF(AND(AQ1181+AS1181&gt;0,AR1181+AT1181&gt;0),COUNTIF(AU$6:AU1180,"&gt;0")+1,0)</f>
        <v>0</v>
      </c>
    </row>
    <row r="1182" spans="40:47">
      <c r="AN1182" s="4">
        <v>33</v>
      </c>
      <c r="AO1182" s="4">
        <v>3</v>
      </c>
      <c r="AP1182" s="4">
        <v>1</v>
      </c>
      <c r="AQ1182" s="6">
        <f ca="1">IF($AP1182=1,IF(INDIRECT(ADDRESS(($AN1182-1)*3+$AO1182+5,$AP1182+7))="",0,INDIRECT(ADDRESS(($AN1182-1)*3+$AO1182+5,$AP1182+7))),IF(INDIRECT(ADDRESS(($AN1182-1)*3+$AO1182+5,$AP1182+7))="",0,IF(COUNTIF(INDIRECT(ADDRESS(($AN1182-1)*36+($AO1182-1)*12+6,COLUMN())):INDIRECT(ADDRESS(($AN1182-1)*36+($AO1182-1)*12+$AP1182+4,COLUMN())),INDIRECT(ADDRESS(($AN1182-1)*3+$AO1182+5,$AP1182+7)))&gt;=1,0,INDIRECT(ADDRESS(($AN1182-1)*3+$AO1182+5,$AP1182+7)))))</f>
        <v>0</v>
      </c>
      <c r="AR1182" s="4">
        <f ca="1">COUNTIF(INDIRECT("H"&amp;(ROW()+12*(($AN1182-1)*3+$AO1182)-ROW())/12+5):INDIRECT("S"&amp;(ROW()+12*(($AN1182-1)*3+$AO1182)-ROW())/12+5),AQ1182)</f>
        <v>0</v>
      </c>
      <c r="AS1182" s="6">
        <f ca="1">IF($AP1182=1,IF(INDIRECT(ADDRESS(($AN1182-1)*3+$AO1182+5,$AP1182+20))="",0,INDIRECT(ADDRESS(($AN1182-1)*3+$AO1182+5,$AP1182+20))),IF(INDIRECT(ADDRESS(($AN1182-1)*3+$AO1182+5,$AP1182+20))="",0,IF(COUNTIF(INDIRECT(ADDRESS(($AN1182-1)*36+($AO1182-1)*12+6,COLUMN())):INDIRECT(ADDRESS(($AN1182-1)*36+($AO1182-1)*12+$AP1182+4,COLUMN())),INDIRECT(ADDRESS(($AN1182-1)*3+$AO1182+5,$AP1182+20)))&gt;=1,0,INDIRECT(ADDRESS(($AN1182-1)*3+$AO1182+5,$AP1182+20)))))</f>
        <v>0</v>
      </c>
      <c r="AT1182" s="4">
        <f ca="1">COUNTIF(INDIRECT("U"&amp;(ROW()+12*(($AN1182-1)*3+$AO1182)-ROW())/12+5):INDIRECT("AF"&amp;(ROW()+12*(($AN1182-1)*3+$AO1182)-ROW())/12+5),AS1182)</f>
        <v>0</v>
      </c>
      <c r="AU1182" s="4">
        <f ca="1">IF(AND(AQ1182+AS1182&gt;0,AR1182+AT1182&gt;0),COUNTIF(AU$6:AU1181,"&gt;0")+1,0)</f>
        <v>0</v>
      </c>
    </row>
    <row r="1183" spans="40:47">
      <c r="AN1183" s="4">
        <v>33</v>
      </c>
      <c r="AO1183" s="4">
        <v>3</v>
      </c>
      <c r="AP1183" s="4">
        <v>2</v>
      </c>
      <c r="AQ1183" s="6">
        <f ca="1">IF($AP1183=1,IF(INDIRECT(ADDRESS(($AN1183-1)*3+$AO1183+5,$AP1183+7))="",0,INDIRECT(ADDRESS(($AN1183-1)*3+$AO1183+5,$AP1183+7))),IF(INDIRECT(ADDRESS(($AN1183-1)*3+$AO1183+5,$AP1183+7))="",0,IF(COUNTIF(INDIRECT(ADDRESS(($AN1183-1)*36+($AO1183-1)*12+6,COLUMN())):INDIRECT(ADDRESS(($AN1183-1)*36+($AO1183-1)*12+$AP1183+4,COLUMN())),INDIRECT(ADDRESS(($AN1183-1)*3+$AO1183+5,$AP1183+7)))&gt;=1,0,INDIRECT(ADDRESS(($AN1183-1)*3+$AO1183+5,$AP1183+7)))))</f>
        <v>0</v>
      </c>
      <c r="AR1183" s="4">
        <f ca="1">COUNTIF(INDIRECT("H"&amp;(ROW()+12*(($AN1183-1)*3+$AO1183)-ROW())/12+5):INDIRECT("S"&amp;(ROW()+12*(($AN1183-1)*3+$AO1183)-ROW())/12+5),AQ1183)</f>
        <v>0</v>
      </c>
      <c r="AS1183" s="6">
        <f ca="1">IF($AP1183=1,IF(INDIRECT(ADDRESS(($AN1183-1)*3+$AO1183+5,$AP1183+20))="",0,INDIRECT(ADDRESS(($AN1183-1)*3+$AO1183+5,$AP1183+20))),IF(INDIRECT(ADDRESS(($AN1183-1)*3+$AO1183+5,$AP1183+20))="",0,IF(COUNTIF(INDIRECT(ADDRESS(($AN1183-1)*36+($AO1183-1)*12+6,COLUMN())):INDIRECT(ADDRESS(($AN1183-1)*36+($AO1183-1)*12+$AP1183+4,COLUMN())),INDIRECT(ADDRESS(($AN1183-1)*3+$AO1183+5,$AP1183+20)))&gt;=1,0,INDIRECT(ADDRESS(($AN1183-1)*3+$AO1183+5,$AP1183+20)))))</f>
        <v>0</v>
      </c>
      <c r="AT1183" s="4">
        <f ca="1">COUNTIF(INDIRECT("U"&amp;(ROW()+12*(($AN1183-1)*3+$AO1183)-ROW())/12+5):INDIRECT("AF"&amp;(ROW()+12*(($AN1183-1)*3+$AO1183)-ROW())/12+5),AS1183)</f>
        <v>0</v>
      </c>
      <c r="AU1183" s="4">
        <f ca="1">IF(AND(AQ1183+AS1183&gt;0,AR1183+AT1183&gt;0),COUNTIF(AU$6:AU1182,"&gt;0")+1,0)</f>
        <v>0</v>
      </c>
    </row>
    <row r="1184" spans="40:47">
      <c r="AN1184" s="4">
        <v>33</v>
      </c>
      <c r="AO1184" s="4">
        <v>3</v>
      </c>
      <c r="AP1184" s="4">
        <v>3</v>
      </c>
      <c r="AQ1184" s="6">
        <f ca="1">IF($AP1184=1,IF(INDIRECT(ADDRESS(($AN1184-1)*3+$AO1184+5,$AP1184+7))="",0,INDIRECT(ADDRESS(($AN1184-1)*3+$AO1184+5,$AP1184+7))),IF(INDIRECT(ADDRESS(($AN1184-1)*3+$AO1184+5,$AP1184+7))="",0,IF(COUNTIF(INDIRECT(ADDRESS(($AN1184-1)*36+($AO1184-1)*12+6,COLUMN())):INDIRECT(ADDRESS(($AN1184-1)*36+($AO1184-1)*12+$AP1184+4,COLUMN())),INDIRECT(ADDRESS(($AN1184-1)*3+$AO1184+5,$AP1184+7)))&gt;=1,0,INDIRECT(ADDRESS(($AN1184-1)*3+$AO1184+5,$AP1184+7)))))</f>
        <v>0</v>
      </c>
      <c r="AR1184" s="4">
        <f ca="1">COUNTIF(INDIRECT("H"&amp;(ROW()+12*(($AN1184-1)*3+$AO1184)-ROW())/12+5):INDIRECT("S"&amp;(ROW()+12*(($AN1184-1)*3+$AO1184)-ROW())/12+5),AQ1184)</f>
        <v>0</v>
      </c>
      <c r="AS1184" s="6">
        <f ca="1">IF($AP1184=1,IF(INDIRECT(ADDRESS(($AN1184-1)*3+$AO1184+5,$AP1184+20))="",0,INDIRECT(ADDRESS(($AN1184-1)*3+$AO1184+5,$AP1184+20))),IF(INDIRECT(ADDRESS(($AN1184-1)*3+$AO1184+5,$AP1184+20))="",0,IF(COUNTIF(INDIRECT(ADDRESS(($AN1184-1)*36+($AO1184-1)*12+6,COLUMN())):INDIRECT(ADDRESS(($AN1184-1)*36+($AO1184-1)*12+$AP1184+4,COLUMN())),INDIRECT(ADDRESS(($AN1184-1)*3+$AO1184+5,$AP1184+20)))&gt;=1,0,INDIRECT(ADDRESS(($AN1184-1)*3+$AO1184+5,$AP1184+20)))))</f>
        <v>0</v>
      </c>
      <c r="AT1184" s="4">
        <f ca="1">COUNTIF(INDIRECT("U"&amp;(ROW()+12*(($AN1184-1)*3+$AO1184)-ROW())/12+5):INDIRECT("AF"&amp;(ROW()+12*(($AN1184-1)*3+$AO1184)-ROW())/12+5),AS1184)</f>
        <v>0</v>
      </c>
      <c r="AU1184" s="4">
        <f ca="1">IF(AND(AQ1184+AS1184&gt;0,AR1184+AT1184&gt;0),COUNTIF(AU$6:AU1183,"&gt;0")+1,0)</f>
        <v>0</v>
      </c>
    </row>
    <row r="1185" spans="40:47">
      <c r="AN1185" s="4">
        <v>33</v>
      </c>
      <c r="AO1185" s="4">
        <v>3</v>
      </c>
      <c r="AP1185" s="4">
        <v>4</v>
      </c>
      <c r="AQ1185" s="6">
        <f ca="1">IF($AP1185=1,IF(INDIRECT(ADDRESS(($AN1185-1)*3+$AO1185+5,$AP1185+7))="",0,INDIRECT(ADDRESS(($AN1185-1)*3+$AO1185+5,$AP1185+7))),IF(INDIRECT(ADDRESS(($AN1185-1)*3+$AO1185+5,$AP1185+7))="",0,IF(COUNTIF(INDIRECT(ADDRESS(($AN1185-1)*36+($AO1185-1)*12+6,COLUMN())):INDIRECT(ADDRESS(($AN1185-1)*36+($AO1185-1)*12+$AP1185+4,COLUMN())),INDIRECT(ADDRESS(($AN1185-1)*3+$AO1185+5,$AP1185+7)))&gt;=1,0,INDIRECT(ADDRESS(($AN1185-1)*3+$AO1185+5,$AP1185+7)))))</f>
        <v>0</v>
      </c>
      <c r="AR1185" s="4">
        <f ca="1">COUNTIF(INDIRECT("H"&amp;(ROW()+12*(($AN1185-1)*3+$AO1185)-ROW())/12+5):INDIRECT("S"&amp;(ROW()+12*(($AN1185-1)*3+$AO1185)-ROW())/12+5),AQ1185)</f>
        <v>0</v>
      </c>
      <c r="AS1185" s="6">
        <f ca="1">IF($AP1185=1,IF(INDIRECT(ADDRESS(($AN1185-1)*3+$AO1185+5,$AP1185+20))="",0,INDIRECT(ADDRESS(($AN1185-1)*3+$AO1185+5,$AP1185+20))),IF(INDIRECT(ADDRESS(($AN1185-1)*3+$AO1185+5,$AP1185+20))="",0,IF(COUNTIF(INDIRECT(ADDRESS(($AN1185-1)*36+($AO1185-1)*12+6,COLUMN())):INDIRECT(ADDRESS(($AN1185-1)*36+($AO1185-1)*12+$AP1185+4,COLUMN())),INDIRECT(ADDRESS(($AN1185-1)*3+$AO1185+5,$AP1185+20)))&gt;=1,0,INDIRECT(ADDRESS(($AN1185-1)*3+$AO1185+5,$AP1185+20)))))</f>
        <v>0</v>
      </c>
      <c r="AT1185" s="4">
        <f ca="1">COUNTIF(INDIRECT("U"&amp;(ROW()+12*(($AN1185-1)*3+$AO1185)-ROW())/12+5):INDIRECT("AF"&amp;(ROW()+12*(($AN1185-1)*3+$AO1185)-ROW())/12+5),AS1185)</f>
        <v>0</v>
      </c>
      <c r="AU1185" s="4">
        <f ca="1">IF(AND(AQ1185+AS1185&gt;0,AR1185+AT1185&gt;0),COUNTIF(AU$6:AU1184,"&gt;0")+1,0)</f>
        <v>0</v>
      </c>
    </row>
    <row r="1186" spans="40:47">
      <c r="AN1186" s="4">
        <v>33</v>
      </c>
      <c r="AO1186" s="4">
        <v>3</v>
      </c>
      <c r="AP1186" s="4">
        <v>5</v>
      </c>
      <c r="AQ1186" s="6">
        <f ca="1">IF($AP1186=1,IF(INDIRECT(ADDRESS(($AN1186-1)*3+$AO1186+5,$AP1186+7))="",0,INDIRECT(ADDRESS(($AN1186-1)*3+$AO1186+5,$AP1186+7))),IF(INDIRECT(ADDRESS(($AN1186-1)*3+$AO1186+5,$AP1186+7))="",0,IF(COUNTIF(INDIRECT(ADDRESS(($AN1186-1)*36+($AO1186-1)*12+6,COLUMN())):INDIRECT(ADDRESS(($AN1186-1)*36+($AO1186-1)*12+$AP1186+4,COLUMN())),INDIRECT(ADDRESS(($AN1186-1)*3+$AO1186+5,$AP1186+7)))&gt;=1,0,INDIRECT(ADDRESS(($AN1186-1)*3+$AO1186+5,$AP1186+7)))))</f>
        <v>0</v>
      </c>
      <c r="AR1186" s="4">
        <f ca="1">COUNTIF(INDIRECT("H"&amp;(ROW()+12*(($AN1186-1)*3+$AO1186)-ROW())/12+5):INDIRECT("S"&amp;(ROW()+12*(($AN1186-1)*3+$AO1186)-ROW())/12+5),AQ1186)</f>
        <v>0</v>
      </c>
      <c r="AS1186" s="6">
        <f ca="1">IF($AP1186=1,IF(INDIRECT(ADDRESS(($AN1186-1)*3+$AO1186+5,$AP1186+20))="",0,INDIRECT(ADDRESS(($AN1186-1)*3+$AO1186+5,$AP1186+20))),IF(INDIRECT(ADDRESS(($AN1186-1)*3+$AO1186+5,$AP1186+20))="",0,IF(COUNTIF(INDIRECT(ADDRESS(($AN1186-1)*36+($AO1186-1)*12+6,COLUMN())):INDIRECT(ADDRESS(($AN1186-1)*36+($AO1186-1)*12+$AP1186+4,COLUMN())),INDIRECT(ADDRESS(($AN1186-1)*3+$AO1186+5,$AP1186+20)))&gt;=1,0,INDIRECT(ADDRESS(($AN1186-1)*3+$AO1186+5,$AP1186+20)))))</f>
        <v>0</v>
      </c>
      <c r="AT1186" s="4">
        <f ca="1">COUNTIF(INDIRECT("U"&amp;(ROW()+12*(($AN1186-1)*3+$AO1186)-ROW())/12+5):INDIRECT("AF"&amp;(ROW()+12*(($AN1186-1)*3+$AO1186)-ROW())/12+5),AS1186)</f>
        <v>0</v>
      </c>
      <c r="AU1186" s="4">
        <f ca="1">IF(AND(AQ1186+AS1186&gt;0,AR1186+AT1186&gt;0),COUNTIF(AU$6:AU1185,"&gt;0")+1,0)</f>
        <v>0</v>
      </c>
    </row>
    <row r="1187" spans="40:47">
      <c r="AN1187" s="4">
        <v>33</v>
      </c>
      <c r="AO1187" s="4">
        <v>3</v>
      </c>
      <c r="AP1187" s="4">
        <v>6</v>
      </c>
      <c r="AQ1187" s="6">
        <f ca="1">IF($AP1187=1,IF(INDIRECT(ADDRESS(($AN1187-1)*3+$AO1187+5,$AP1187+7))="",0,INDIRECT(ADDRESS(($AN1187-1)*3+$AO1187+5,$AP1187+7))),IF(INDIRECT(ADDRESS(($AN1187-1)*3+$AO1187+5,$AP1187+7))="",0,IF(COUNTIF(INDIRECT(ADDRESS(($AN1187-1)*36+($AO1187-1)*12+6,COLUMN())):INDIRECT(ADDRESS(($AN1187-1)*36+($AO1187-1)*12+$AP1187+4,COLUMN())),INDIRECT(ADDRESS(($AN1187-1)*3+$AO1187+5,$AP1187+7)))&gt;=1,0,INDIRECT(ADDRESS(($AN1187-1)*3+$AO1187+5,$AP1187+7)))))</f>
        <v>0</v>
      </c>
      <c r="AR1187" s="4">
        <f ca="1">COUNTIF(INDIRECT("H"&amp;(ROW()+12*(($AN1187-1)*3+$AO1187)-ROW())/12+5):INDIRECT("S"&amp;(ROW()+12*(($AN1187-1)*3+$AO1187)-ROW())/12+5),AQ1187)</f>
        <v>0</v>
      </c>
      <c r="AS1187" s="6">
        <f ca="1">IF($AP1187=1,IF(INDIRECT(ADDRESS(($AN1187-1)*3+$AO1187+5,$AP1187+20))="",0,INDIRECT(ADDRESS(($AN1187-1)*3+$AO1187+5,$AP1187+20))),IF(INDIRECT(ADDRESS(($AN1187-1)*3+$AO1187+5,$AP1187+20))="",0,IF(COUNTIF(INDIRECT(ADDRESS(($AN1187-1)*36+($AO1187-1)*12+6,COLUMN())):INDIRECT(ADDRESS(($AN1187-1)*36+($AO1187-1)*12+$AP1187+4,COLUMN())),INDIRECT(ADDRESS(($AN1187-1)*3+$AO1187+5,$AP1187+20)))&gt;=1,0,INDIRECT(ADDRESS(($AN1187-1)*3+$AO1187+5,$AP1187+20)))))</f>
        <v>0</v>
      </c>
      <c r="AT1187" s="4">
        <f ca="1">COUNTIF(INDIRECT("U"&amp;(ROW()+12*(($AN1187-1)*3+$AO1187)-ROW())/12+5):INDIRECT("AF"&amp;(ROW()+12*(($AN1187-1)*3+$AO1187)-ROW())/12+5),AS1187)</f>
        <v>0</v>
      </c>
      <c r="AU1187" s="4">
        <f ca="1">IF(AND(AQ1187+AS1187&gt;0,AR1187+AT1187&gt;0),COUNTIF(AU$6:AU1186,"&gt;0")+1,0)</f>
        <v>0</v>
      </c>
    </row>
    <row r="1188" spans="40:47">
      <c r="AN1188" s="4">
        <v>33</v>
      </c>
      <c r="AO1188" s="4">
        <v>3</v>
      </c>
      <c r="AP1188" s="4">
        <v>7</v>
      </c>
      <c r="AQ1188" s="6">
        <f ca="1">IF($AP1188=1,IF(INDIRECT(ADDRESS(($AN1188-1)*3+$AO1188+5,$AP1188+7))="",0,INDIRECT(ADDRESS(($AN1188-1)*3+$AO1188+5,$AP1188+7))),IF(INDIRECT(ADDRESS(($AN1188-1)*3+$AO1188+5,$AP1188+7))="",0,IF(COUNTIF(INDIRECT(ADDRESS(($AN1188-1)*36+($AO1188-1)*12+6,COLUMN())):INDIRECT(ADDRESS(($AN1188-1)*36+($AO1188-1)*12+$AP1188+4,COLUMN())),INDIRECT(ADDRESS(($AN1188-1)*3+$AO1188+5,$AP1188+7)))&gt;=1,0,INDIRECT(ADDRESS(($AN1188-1)*3+$AO1188+5,$AP1188+7)))))</f>
        <v>0</v>
      </c>
      <c r="AR1188" s="4">
        <f ca="1">COUNTIF(INDIRECT("H"&amp;(ROW()+12*(($AN1188-1)*3+$AO1188)-ROW())/12+5):INDIRECT("S"&amp;(ROW()+12*(($AN1188-1)*3+$AO1188)-ROW())/12+5),AQ1188)</f>
        <v>0</v>
      </c>
      <c r="AS1188" s="6">
        <f ca="1">IF($AP1188=1,IF(INDIRECT(ADDRESS(($AN1188-1)*3+$AO1188+5,$AP1188+20))="",0,INDIRECT(ADDRESS(($AN1188-1)*3+$AO1188+5,$AP1188+20))),IF(INDIRECT(ADDRESS(($AN1188-1)*3+$AO1188+5,$AP1188+20))="",0,IF(COUNTIF(INDIRECT(ADDRESS(($AN1188-1)*36+($AO1188-1)*12+6,COLUMN())):INDIRECT(ADDRESS(($AN1188-1)*36+($AO1188-1)*12+$AP1188+4,COLUMN())),INDIRECT(ADDRESS(($AN1188-1)*3+$AO1188+5,$AP1188+20)))&gt;=1,0,INDIRECT(ADDRESS(($AN1188-1)*3+$AO1188+5,$AP1188+20)))))</f>
        <v>0</v>
      </c>
      <c r="AT1188" s="4">
        <f ca="1">COUNTIF(INDIRECT("U"&amp;(ROW()+12*(($AN1188-1)*3+$AO1188)-ROW())/12+5):INDIRECT("AF"&amp;(ROW()+12*(($AN1188-1)*3+$AO1188)-ROW())/12+5),AS1188)</f>
        <v>0</v>
      </c>
      <c r="AU1188" s="4">
        <f ca="1">IF(AND(AQ1188+AS1188&gt;0,AR1188+AT1188&gt;0),COUNTIF(AU$6:AU1187,"&gt;0")+1,0)</f>
        <v>0</v>
      </c>
    </row>
    <row r="1189" spans="40:47">
      <c r="AN1189" s="4">
        <v>33</v>
      </c>
      <c r="AO1189" s="4">
        <v>3</v>
      </c>
      <c r="AP1189" s="4">
        <v>8</v>
      </c>
      <c r="AQ1189" s="6">
        <f ca="1">IF($AP1189=1,IF(INDIRECT(ADDRESS(($AN1189-1)*3+$AO1189+5,$AP1189+7))="",0,INDIRECT(ADDRESS(($AN1189-1)*3+$AO1189+5,$AP1189+7))),IF(INDIRECT(ADDRESS(($AN1189-1)*3+$AO1189+5,$AP1189+7))="",0,IF(COUNTIF(INDIRECT(ADDRESS(($AN1189-1)*36+($AO1189-1)*12+6,COLUMN())):INDIRECT(ADDRESS(($AN1189-1)*36+($AO1189-1)*12+$AP1189+4,COLUMN())),INDIRECT(ADDRESS(($AN1189-1)*3+$AO1189+5,$AP1189+7)))&gt;=1,0,INDIRECT(ADDRESS(($AN1189-1)*3+$AO1189+5,$AP1189+7)))))</f>
        <v>0</v>
      </c>
      <c r="AR1189" s="4">
        <f ca="1">COUNTIF(INDIRECT("H"&amp;(ROW()+12*(($AN1189-1)*3+$AO1189)-ROW())/12+5):INDIRECT("S"&amp;(ROW()+12*(($AN1189-1)*3+$AO1189)-ROW())/12+5),AQ1189)</f>
        <v>0</v>
      </c>
      <c r="AS1189" s="6">
        <f ca="1">IF($AP1189=1,IF(INDIRECT(ADDRESS(($AN1189-1)*3+$AO1189+5,$AP1189+20))="",0,INDIRECT(ADDRESS(($AN1189-1)*3+$AO1189+5,$AP1189+20))),IF(INDIRECT(ADDRESS(($AN1189-1)*3+$AO1189+5,$AP1189+20))="",0,IF(COUNTIF(INDIRECT(ADDRESS(($AN1189-1)*36+($AO1189-1)*12+6,COLUMN())):INDIRECT(ADDRESS(($AN1189-1)*36+($AO1189-1)*12+$AP1189+4,COLUMN())),INDIRECT(ADDRESS(($AN1189-1)*3+$AO1189+5,$AP1189+20)))&gt;=1,0,INDIRECT(ADDRESS(($AN1189-1)*3+$AO1189+5,$AP1189+20)))))</f>
        <v>0</v>
      </c>
      <c r="AT1189" s="4">
        <f ca="1">COUNTIF(INDIRECT("U"&amp;(ROW()+12*(($AN1189-1)*3+$AO1189)-ROW())/12+5):INDIRECT("AF"&amp;(ROW()+12*(($AN1189-1)*3+$AO1189)-ROW())/12+5),AS1189)</f>
        <v>0</v>
      </c>
      <c r="AU1189" s="4">
        <f ca="1">IF(AND(AQ1189+AS1189&gt;0,AR1189+AT1189&gt;0),COUNTIF(AU$6:AU1188,"&gt;0")+1,0)</f>
        <v>0</v>
      </c>
    </row>
    <row r="1190" spans="40:47">
      <c r="AN1190" s="4">
        <v>33</v>
      </c>
      <c r="AO1190" s="4">
        <v>3</v>
      </c>
      <c r="AP1190" s="4">
        <v>9</v>
      </c>
      <c r="AQ1190" s="6">
        <f ca="1">IF($AP1190=1,IF(INDIRECT(ADDRESS(($AN1190-1)*3+$AO1190+5,$AP1190+7))="",0,INDIRECT(ADDRESS(($AN1190-1)*3+$AO1190+5,$AP1190+7))),IF(INDIRECT(ADDRESS(($AN1190-1)*3+$AO1190+5,$AP1190+7))="",0,IF(COUNTIF(INDIRECT(ADDRESS(($AN1190-1)*36+($AO1190-1)*12+6,COLUMN())):INDIRECT(ADDRESS(($AN1190-1)*36+($AO1190-1)*12+$AP1190+4,COLUMN())),INDIRECT(ADDRESS(($AN1190-1)*3+$AO1190+5,$AP1190+7)))&gt;=1,0,INDIRECT(ADDRESS(($AN1190-1)*3+$AO1190+5,$AP1190+7)))))</f>
        <v>0</v>
      </c>
      <c r="AR1190" s="4">
        <f ca="1">COUNTIF(INDIRECT("H"&amp;(ROW()+12*(($AN1190-1)*3+$AO1190)-ROW())/12+5):INDIRECT("S"&amp;(ROW()+12*(($AN1190-1)*3+$AO1190)-ROW())/12+5),AQ1190)</f>
        <v>0</v>
      </c>
      <c r="AS1190" s="6">
        <f ca="1">IF($AP1190=1,IF(INDIRECT(ADDRESS(($AN1190-1)*3+$AO1190+5,$AP1190+20))="",0,INDIRECT(ADDRESS(($AN1190-1)*3+$AO1190+5,$AP1190+20))),IF(INDIRECT(ADDRESS(($AN1190-1)*3+$AO1190+5,$AP1190+20))="",0,IF(COUNTIF(INDIRECT(ADDRESS(($AN1190-1)*36+($AO1190-1)*12+6,COLUMN())):INDIRECT(ADDRESS(($AN1190-1)*36+($AO1190-1)*12+$AP1190+4,COLUMN())),INDIRECT(ADDRESS(($AN1190-1)*3+$AO1190+5,$AP1190+20)))&gt;=1,0,INDIRECT(ADDRESS(($AN1190-1)*3+$AO1190+5,$AP1190+20)))))</f>
        <v>0</v>
      </c>
      <c r="AT1190" s="4">
        <f ca="1">COUNTIF(INDIRECT("U"&amp;(ROW()+12*(($AN1190-1)*3+$AO1190)-ROW())/12+5):INDIRECT("AF"&amp;(ROW()+12*(($AN1190-1)*3+$AO1190)-ROW())/12+5),AS1190)</f>
        <v>0</v>
      </c>
      <c r="AU1190" s="4">
        <f ca="1">IF(AND(AQ1190+AS1190&gt;0,AR1190+AT1190&gt;0),COUNTIF(AU$6:AU1189,"&gt;0")+1,0)</f>
        <v>0</v>
      </c>
    </row>
    <row r="1191" spans="40:47">
      <c r="AN1191" s="4">
        <v>33</v>
      </c>
      <c r="AO1191" s="4">
        <v>3</v>
      </c>
      <c r="AP1191" s="4">
        <v>10</v>
      </c>
      <c r="AQ1191" s="6">
        <f ca="1">IF($AP1191=1,IF(INDIRECT(ADDRESS(($AN1191-1)*3+$AO1191+5,$AP1191+7))="",0,INDIRECT(ADDRESS(($AN1191-1)*3+$AO1191+5,$AP1191+7))),IF(INDIRECT(ADDRESS(($AN1191-1)*3+$AO1191+5,$AP1191+7))="",0,IF(COUNTIF(INDIRECT(ADDRESS(($AN1191-1)*36+($AO1191-1)*12+6,COLUMN())):INDIRECT(ADDRESS(($AN1191-1)*36+($AO1191-1)*12+$AP1191+4,COLUMN())),INDIRECT(ADDRESS(($AN1191-1)*3+$AO1191+5,$AP1191+7)))&gt;=1,0,INDIRECT(ADDRESS(($AN1191-1)*3+$AO1191+5,$AP1191+7)))))</f>
        <v>0</v>
      </c>
      <c r="AR1191" s="4">
        <f ca="1">COUNTIF(INDIRECT("H"&amp;(ROW()+12*(($AN1191-1)*3+$AO1191)-ROW())/12+5):INDIRECT("S"&amp;(ROW()+12*(($AN1191-1)*3+$AO1191)-ROW())/12+5),AQ1191)</f>
        <v>0</v>
      </c>
      <c r="AS1191" s="6">
        <f ca="1">IF($AP1191=1,IF(INDIRECT(ADDRESS(($AN1191-1)*3+$AO1191+5,$AP1191+20))="",0,INDIRECT(ADDRESS(($AN1191-1)*3+$AO1191+5,$AP1191+20))),IF(INDIRECT(ADDRESS(($AN1191-1)*3+$AO1191+5,$AP1191+20))="",0,IF(COUNTIF(INDIRECT(ADDRESS(($AN1191-1)*36+($AO1191-1)*12+6,COLUMN())):INDIRECT(ADDRESS(($AN1191-1)*36+($AO1191-1)*12+$AP1191+4,COLUMN())),INDIRECT(ADDRESS(($AN1191-1)*3+$AO1191+5,$AP1191+20)))&gt;=1,0,INDIRECT(ADDRESS(($AN1191-1)*3+$AO1191+5,$AP1191+20)))))</f>
        <v>0</v>
      </c>
      <c r="AT1191" s="4">
        <f ca="1">COUNTIF(INDIRECT("U"&amp;(ROW()+12*(($AN1191-1)*3+$AO1191)-ROW())/12+5):INDIRECT("AF"&amp;(ROW()+12*(($AN1191-1)*3+$AO1191)-ROW())/12+5),AS1191)</f>
        <v>0</v>
      </c>
      <c r="AU1191" s="4">
        <f ca="1">IF(AND(AQ1191+AS1191&gt;0,AR1191+AT1191&gt;0),COUNTIF(AU$6:AU1190,"&gt;0")+1,0)</f>
        <v>0</v>
      </c>
    </row>
    <row r="1192" spans="40:47">
      <c r="AN1192" s="4">
        <v>33</v>
      </c>
      <c r="AO1192" s="4">
        <v>3</v>
      </c>
      <c r="AP1192" s="4">
        <v>11</v>
      </c>
      <c r="AQ1192" s="6">
        <f ca="1">IF($AP1192=1,IF(INDIRECT(ADDRESS(($AN1192-1)*3+$AO1192+5,$AP1192+7))="",0,INDIRECT(ADDRESS(($AN1192-1)*3+$AO1192+5,$AP1192+7))),IF(INDIRECT(ADDRESS(($AN1192-1)*3+$AO1192+5,$AP1192+7))="",0,IF(COUNTIF(INDIRECT(ADDRESS(($AN1192-1)*36+($AO1192-1)*12+6,COLUMN())):INDIRECT(ADDRESS(($AN1192-1)*36+($AO1192-1)*12+$AP1192+4,COLUMN())),INDIRECT(ADDRESS(($AN1192-1)*3+$AO1192+5,$AP1192+7)))&gt;=1,0,INDIRECT(ADDRESS(($AN1192-1)*3+$AO1192+5,$AP1192+7)))))</f>
        <v>0</v>
      </c>
      <c r="AR1192" s="4">
        <f ca="1">COUNTIF(INDIRECT("H"&amp;(ROW()+12*(($AN1192-1)*3+$AO1192)-ROW())/12+5):INDIRECT("S"&amp;(ROW()+12*(($AN1192-1)*3+$AO1192)-ROW())/12+5),AQ1192)</f>
        <v>0</v>
      </c>
      <c r="AS1192" s="6">
        <f ca="1">IF($AP1192=1,IF(INDIRECT(ADDRESS(($AN1192-1)*3+$AO1192+5,$AP1192+20))="",0,INDIRECT(ADDRESS(($AN1192-1)*3+$AO1192+5,$AP1192+20))),IF(INDIRECT(ADDRESS(($AN1192-1)*3+$AO1192+5,$AP1192+20))="",0,IF(COUNTIF(INDIRECT(ADDRESS(($AN1192-1)*36+($AO1192-1)*12+6,COLUMN())):INDIRECT(ADDRESS(($AN1192-1)*36+($AO1192-1)*12+$AP1192+4,COLUMN())),INDIRECT(ADDRESS(($AN1192-1)*3+$AO1192+5,$AP1192+20)))&gt;=1,0,INDIRECT(ADDRESS(($AN1192-1)*3+$AO1192+5,$AP1192+20)))))</f>
        <v>0</v>
      </c>
      <c r="AT1192" s="4">
        <f ca="1">COUNTIF(INDIRECT("U"&amp;(ROW()+12*(($AN1192-1)*3+$AO1192)-ROW())/12+5):INDIRECT("AF"&amp;(ROW()+12*(($AN1192-1)*3+$AO1192)-ROW())/12+5),AS1192)</f>
        <v>0</v>
      </c>
      <c r="AU1192" s="4">
        <f ca="1">IF(AND(AQ1192+AS1192&gt;0,AR1192+AT1192&gt;0),COUNTIF(AU$6:AU1191,"&gt;0")+1,0)</f>
        <v>0</v>
      </c>
    </row>
    <row r="1193" spans="40:47">
      <c r="AN1193" s="77">
        <v>33</v>
      </c>
      <c r="AO1193" s="77">
        <v>3</v>
      </c>
      <c r="AP1193" s="77">
        <v>12</v>
      </c>
      <c r="AQ1193" s="78">
        <f ca="1">IF($AP1193=1,IF(INDIRECT(ADDRESS(($AN1193-1)*3+$AO1193+5,$AP1193+7))="",0,INDIRECT(ADDRESS(($AN1193-1)*3+$AO1193+5,$AP1193+7))),IF(INDIRECT(ADDRESS(($AN1193-1)*3+$AO1193+5,$AP1193+7))="",0,IF(COUNTIF(INDIRECT(ADDRESS(($AN1193-1)*36+($AO1193-1)*12+6,COLUMN())):INDIRECT(ADDRESS(($AN1193-1)*36+($AO1193-1)*12+$AP1193+4,COLUMN())),INDIRECT(ADDRESS(($AN1193-1)*3+$AO1193+5,$AP1193+7)))&gt;=1,0,INDIRECT(ADDRESS(($AN1193-1)*3+$AO1193+5,$AP1193+7)))))</f>
        <v>0</v>
      </c>
      <c r="AR1193" s="77">
        <f ca="1">COUNTIF(INDIRECT("H"&amp;(ROW()+12*(($AN1193-1)*3+$AO1193)-ROW())/12+5):INDIRECT("S"&amp;(ROW()+12*(($AN1193-1)*3+$AO1193)-ROW())/12+5),AQ1193)</f>
        <v>0</v>
      </c>
      <c r="AS1193" s="78">
        <f ca="1">IF($AP1193=1,IF(INDIRECT(ADDRESS(($AN1193-1)*3+$AO1193+5,$AP1193+20))="",0,INDIRECT(ADDRESS(($AN1193-1)*3+$AO1193+5,$AP1193+20))),IF(INDIRECT(ADDRESS(($AN1193-1)*3+$AO1193+5,$AP1193+20))="",0,IF(COUNTIF(INDIRECT(ADDRESS(($AN1193-1)*36+($AO1193-1)*12+6,COLUMN())):INDIRECT(ADDRESS(($AN1193-1)*36+($AO1193-1)*12+$AP1193+4,COLUMN())),INDIRECT(ADDRESS(($AN1193-1)*3+$AO1193+5,$AP1193+20)))&gt;=1,0,INDIRECT(ADDRESS(($AN1193-1)*3+$AO1193+5,$AP1193+20)))))</f>
        <v>0</v>
      </c>
      <c r="AT1193" s="77">
        <f ca="1">COUNTIF(INDIRECT("U"&amp;(ROW()+12*(($AN1193-1)*3+$AO1193)-ROW())/12+5):INDIRECT("AF"&amp;(ROW()+12*(($AN1193-1)*3+$AO1193)-ROW())/12+5),AS1193)</f>
        <v>0</v>
      </c>
      <c r="AU1193" s="4">
        <f ca="1">IF(AND(AQ1193+AS1193&gt;0,AR1193+AT1193&gt;0),COUNTIF(AU$6:AU1192,"&gt;0")+1,0)</f>
        <v>0</v>
      </c>
    </row>
    <row r="1194" spans="40:47">
      <c r="AN1194" s="4">
        <v>34</v>
      </c>
      <c r="AO1194" s="4">
        <v>1</v>
      </c>
      <c r="AP1194" s="4">
        <v>1</v>
      </c>
      <c r="AQ1194" s="6">
        <f ca="1">IF($AP1194=1,IF(INDIRECT(ADDRESS(($AN1194-1)*3+$AO1194+5,$AP1194+7))="",0,INDIRECT(ADDRESS(($AN1194-1)*3+$AO1194+5,$AP1194+7))),IF(INDIRECT(ADDRESS(($AN1194-1)*3+$AO1194+5,$AP1194+7))="",0,IF(COUNTIF(INDIRECT(ADDRESS(($AN1194-1)*36+($AO1194-1)*12+6,COLUMN())):INDIRECT(ADDRESS(($AN1194-1)*36+($AO1194-1)*12+$AP1194+4,COLUMN())),INDIRECT(ADDRESS(($AN1194-1)*3+$AO1194+5,$AP1194+7)))&gt;=1,0,INDIRECT(ADDRESS(($AN1194-1)*3+$AO1194+5,$AP1194+7)))))</f>
        <v>0</v>
      </c>
      <c r="AR1194" s="4">
        <f ca="1">COUNTIF(INDIRECT("H"&amp;(ROW()+12*(($AN1194-1)*3+$AO1194)-ROW())/12+5):INDIRECT("S"&amp;(ROW()+12*(($AN1194-1)*3+$AO1194)-ROW())/12+5),AQ1194)</f>
        <v>0</v>
      </c>
      <c r="AS1194" s="6">
        <f ca="1">IF($AP1194=1,IF(INDIRECT(ADDRESS(($AN1194-1)*3+$AO1194+5,$AP1194+20))="",0,INDIRECT(ADDRESS(($AN1194-1)*3+$AO1194+5,$AP1194+20))),IF(INDIRECT(ADDRESS(($AN1194-1)*3+$AO1194+5,$AP1194+20))="",0,IF(COUNTIF(INDIRECT(ADDRESS(($AN1194-1)*36+($AO1194-1)*12+6,COLUMN())):INDIRECT(ADDRESS(($AN1194-1)*36+($AO1194-1)*12+$AP1194+4,COLUMN())),INDIRECT(ADDRESS(($AN1194-1)*3+$AO1194+5,$AP1194+20)))&gt;=1,0,INDIRECT(ADDRESS(($AN1194-1)*3+$AO1194+5,$AP1194+20)))))</f>
        <v>0</v>
      </c>
      <c r="AT1194" s="4">
        <f ca="1">COUNTIF(INDIRECT("U"&amp;(ROW()+12*(($AN1194-1)*3+$AO1194)-ROW())/12+5):INDIRECT("AF"&amp;(ROW()+12*(($AN1194-1)*3+$AO1194)-ROW())/12+5),AS1194)</f>
        <v>0</v>
      </c>
      <c r="AU1194" s="4">
        <f ca="1">IF(AND(AQ1194+AS1194&gt;0,AR1194+AT1194&gt;0),COUNTIF(AU$6:AU1193,"&gt;0")+1,0)</f>
        <v>0</v>
      </c>
    </row>
    <row r="1195" spans="40:47">
      <c r="AN1195" s="4">
        <v>34</v>
      </c>
      <c r="AO1195" s="4">
        <v>1</v>
      </c>
      <c r="AP1195" s="4">
        <v>2</v>
      </c>
      <c r="AQ1195" s="6">
        <f ca="1">IF($AP1195=1,IF(INDIRECT(ADDRESS(($AN1195-1)*3+$AO1195+5,$AP1195+7))="",0,INDIRECT(ADDRESS(($AN1195-1)*3+$AO1195+5,$AP1195+7))),IF(INDIRECT(ADDRESS(($AN1195-1)*3+$AO1195+5,$AP1195+7))="",0,IF(COUNTIF(INDIRECT(ADDRESS(($AN1195-1)*36+($AO1195-1)*12+6,COLUMN())):INDIRECT(ADDRESS(($AN1195-1)*36+($AO1195-1)*12+$AP1195+4,COLUMN())),INDIRECT(ADDRESS(($AN1195-1)*3+$AO1195+5,$AP1195+7)))&gt;=1,0,INDIRECT(ADDRESS(($AN1195-1)*3+$AO1195+5,$AP1195+7)))))</f>
        <v>0</v>
      </c>
      <c r="AR1195" s="4">
        <f ca="1">COUNTIF(INDIRECT("H"&amp;(ROW()+12*(($AN1195-1)*3+$AO1195)-ROW())/12+5):INDIRECT("S"&amp;(ROW()+12*(($AN1195-1)*3+$AO1195)-ROW())/12+5),AQ1195)</f>
        <v>0</v>
      </c>
      <c r="AS1195" s="6">
        <f ca="1">IF($AP1195=1,IF(INDIRECT(ADDRESS(($AN1195-1)*3+$AO1195+5,$AP1195+20))="",0,INDIRECT(ADDRESS(($AN1195-1)*3+$AO1195+5,$AP1195+20))),IF(INDIRECT(ADDRESS(($AN1195-1)*3+$AO1195+5,$AP1195+20))="",0,IF(COUNTIF(INDIRECT(ADDRESS(($AN1195-1)*36+($AO1195-1)*12+6,COLUMN())):INDIRECT(ADDRESS(($AN1195-1)*36+($AO1195-1)*12+$AP1195+4,COLUMN())),INDIRECT(ADDRESS(($AN1195-1)*3+$AO1195+5,$AP1195+20)))&gt;=1,0,INDIRECT(ADDRESS(($AN1195-1)*3+$AO1195+5,$AP1195+20)))))</f>
        <v>0</v>
      </c>
      <c r="AT1195" s="4">
        <f ca="1">COUNTIF(INDIRECT("U"&amp;(ROW()+12*(($AN1195-1)*3+$AO1195)-ROW())/12+5):INDIRECT("AF"&amp;(ROW()+12*(($AN1195-1)*3+$AO1195)-ROW())/12+5),AS1195)</f>
        <v>0</v>
      </c>
      <c r="AU1195" s="4">
        <f ca="1">IF(AND(AQ1195+AS1195&gt;0,AR1195+AT1195&gt;0),COUNTIF(AU$6:AU1194,"&gt;0")+1,0)</f>
        <v>0</v>
      </c>
    </row>
    <row r="1196" spans="40:47">
      <c r="AN1196" s="4">
        <v>34</v>
      </c>
      <c r="AO1196" s="4">
        <v>1</v>
      </c>
      <c r="AP1196" s="4">
        <v>3</v>
      </c>
      <c r="AQ1196" s="6">
        <f ca="1">IF($AP1196=1,IF(INDIRECT(ADDRESS(($AN1196-1)*3+$AO1196+5,$AP1196+7))="",0,INDIRECT(ADDRESS(($AN1196-1)*3+$AO1196+5,$AP1196+7))),IF(INDIRECT(ADDRESS(($AN1196-1)*3+$AO1196+5,$AP1196+7))="",0,IF(COUNTIF(INDIRECT(ADDRESS(($AN1196-1)*36+($AO1196-1)*12+6,COLUMN())):INDIRECT(ADDRESS(($AN1196-1)*36+($AO1196-1)*12+$AP1196+4,COLUMN())),INDIRECT(ADDRESS(($AN1196-1)*3+$AO1196+5,$AP1196+7)))&gt;=1,0,INDIRECT(ADDRESS(($AN1196-1)*3+$AO1196+5,$AP1196+7)))))</f>
        <v>0</v>
      </c>
      <c r="AR1196" s="4">
        <f ca="1">COUNTIF(INDIRECT("H"&amp;(ROW()+12*(($AN1196-1)*3+$AO1196)-ROW())/12+5):INDIRECT("S"&amp;(ROW()+12*(($AN1196-1)*3+$AO1196)-ROW())/12+5),AQ1196)</f>
        <v>0</v>
      </c>
      <c r="AS1196" s="6">
        <f ca="1">IF($AP1196=1,IF(INDIRECT(ADDRESS(($AN1196-1)*3+$AO1196+5,$AP1196+20))="",0,INDIRECT(ADDRESS(($AN1196-1)*3+$AO1196+5,$AP1196+20))),IF(INDIRECT(ADDRESS(($AN1196-1)*3+$AO1196+5,$AP1196+20))="",0,IF(COUNTIF(INDIRECT(ADDRESS(($AN1196-1)*36+($AO1196-1)*12+6,COLUMN())):INDIRECT(ADDRESS(($AN1196-1)*36+($AO1196-1)*12+$AP1196+4,COLUMN())),INDIRECT(ADDRESS(($AN1196-1)*3+$AO1196+5,$AP1196+20)))&gt;=1,0,INDIRECT(ADDRESS(($AN1196-1)*3+$AO1196+5,$AP1196+20)))))</f>
        <v>0</v>
      </c>
      <c r="AT1196" s="4">
        <f ca="1">COUNTIF(INDIRECT("U"&amp;(ROW()+12*(($AN1196-1)*3+$AO1196)-ROW())/12+5):INDIRECT("AF"&amp;(ROW()+12*(($AN1196-1)*3+$AO1196)-ROW())/12+5),AS1196)</f>
        <v>0</v>
      </c>
      <c r="AU1196" s="4">
        <f ca="1">IF(AND(AQ1196+AS1196&gt;0,AR1196+AT1196&gt;0),COUNTIF(AU$6:AU1195,"&gt;0")+1,0)</f>
        <v>0</v>
      </c>
    </row>
    <row r="1197" spans="40:47">
      <c r="AN1197" s="4">
        <v>34</v>
      </c>
      <c r="AO1197" s="4">
        <v>1</v>
      </c>
      <c r="AP1197" s="4">
        <v>4</v>
      </c>
      <c r="AQ1197" s="6">
        <f ca="1">IF($AP1197=1,IF(INDIRECT(ADDRESS(($AN1197-1)*3+$AO1197+5,$AP1197+7))="",0,INDIRECT(ADDRESS(($AN1197-1)*3+$AO1197+5,$AP1197+7))),IF(INDIRECT(ADDRESS(($AN1197-1)*3+$AO1197+5,$AP1197+7))="",0,IF(COUNTIF(INDIRECT(ADDRESS(($AN1197-1)*36+($AO1197-1)*12+6,COLUMN())):INDIRECT(ADDRESS(($AN1197-1)*36+($AO1197-1)*12+$AP1197+4,COLUMN())),INDIRECT(ADDRESS(($AN1197-1)*3+$AO1197+5,$AP1197+7)))&gt;=1,0,INDIRECT(ADDRESS(($AN1197-1)*3+$AO1197+5,$AP1197+7)))))</f>
        <v>0</v>
      </c>
      <c r="AR1197" s="4">
        <f ca="1">COUNTIF(INDIRECT("H"&amp;(ROW()+12*(($AN1197-1)*3+$AO1197)-ROW())/12+5):INDIRECT("S"&amp;(ROW()+12*(($AN1197-1)*3+$AO1197)-ROW())/12+5),AQ1197)</f>
        <v>0</v>
      </c>
      <c r="AS1197" s="6">
        <f ca="1">IF($AP1197=1,IF(INDIRECT(ADDRESS(($AN1197-1)*3+$AO1197+5,$AP1197+20))="",0,INDIRECT(ADDRESS(($AN1197-1)*3+$AO1197+5,$AP1197+20))),IF(INDIRECT(ADDRESS(($AN1197-1)*3+$AO1197+5,$AP1197+20))="",0,IF(COUNTIF(INDIRECT(ADDRESS(($AN1197-1)*36+($AO1197-1)*12+6,COLUMN())):INDIRECT(ADDRESS(($AN1197-1)*36+($AO1197-1)*12+$AP1197+4,COLUMN())),INDIRECT(ADDRESS(($AN1197-1)*3+$AO1197+5,$AP1197+20)))&gt;=1,0,INDIRECT(ADDRESS(($AN1197-1)*3+$AO1197+5,$AP1197+20)))))</f>
        <v>0</v>
      </c>
      <c r="AT1197" s="4">
        <f ca="1">COUNTIF(INDIRECT("U"&amp;(ROW()+12*(($AN1197-1)*3+$AO1197)-ROW())/12+5):INDIRECT("AF"&amp;(ROW()+12*(($AN1197-1)*3+$AO1197)-ROW())/12+5),AS1197)</f>
        <v>0</v>
      </c>
      <c r="AU1197" s="4">
        <f ca="1">IF(AND(AQ1197+AS1197&gt;0,AR1197+AT1197&gt;0),COUNTIF(AU$6:AU1196,"&gt;0")+1,0)</f>
        <v>0</v>
      </c>
    </row>
    <row r="1198" spans="40:47">
      <c r="AN1198" s="4">
        <v>34</v>
      </c>
      <c r="AO1198" s="4">
        <v>1</v>
      </c>
      <c r="AP1198" s="4">
        <v>5</v>
      </c>
      <c r="AQ1198" s="6">
        <f ca="1">IF($AP1198=1,IF(INDIRECT(ADDRESS(($AN1198-1)*3+$AO1198+5,$AP1198+7))="",0,INDIRECT(ADDRESS(($AN1198-1)*3+$AO1198+5,$AP1198+7))),IF(INDIRECT(ADDRESS(($AN1198-1)*3+$AO1198+5,$AP1198+7))="",0,IF(COUNTIF(INDIRECT(ADDRESS(($AN1198-1)*36+($AO1198-1)*12+6,COLUMN())):INDIRECT(ADDRESS(($AN1198-1)*36+($AO1198-1)*12+$AP1198+4,COLUMN())),INDIRECT(ADDRESS(($AN1198-1)*3+$AO1198+5,$AP1198+7)))&gt;=1,0,INDIRECT(ADDRESS(($AN1198-1)*3+$AO1198+5,$AP1198+7)))))</f>
        <v>0</v>
      </c>
      <c r="AR1198" s="4">
        <f ca="1">COUNTIF(INDIRECT("H"&amp;(ROW()+12*(($AN1198-1)*3+$AO1198)-ROW())/12+5):INDIRECT("S"&amp;(ROW()+12*(($AN1198-1)*3+$AO1198)-ROW())/12+5),AQ1198)</f>
        <v>0</v>
      </c>
      <c r="AS1198" s="6">
        <f ca="1">IF($AP1198=1,IF(INDIRECT(ADDRESS(($AN1198-1)*3+$AO1198+5,$AP1198+20))="",0,INDIRECT(ADDRESS(($AN1198-1)*3+$AO1198+5,$AP1198+20))),IF(INDIRECT(ADDRESS(($AN1198-1)*3+$AO1198+5,$AP1198+20))="",0,IF(COUNTIF(INDIRECT(ADDRESS(($AN1198-1)*36+($AO1198-1)*12+6,COLUMN())):INDIRECT(ADDRESS(($AN1198-1)*36+($AO1198-1)*12+$AP1198+4,COLUMN())),INDIRECT(ADDRESS(($AN1198-1)*3+$AO1198+5,$AP1198+20)))&gt;=1,0,INDIRECT(ADDRESS(($AN1198-1)*3+$AO1198+5,$AP1198+20)))))</f>
        <v>0</v>
      </c>
      <c r="AT1198" s="4">
        <f ca="1">COUNTIF(INDIRECT("U"&amp;(ROW()+12*(($AN1198-1)*3+$AO1198)-ROW())/12+5):INDIRECT("AF"&amp;(ROW()+12*(($AN1198-1)*3+$AO1198)-ROW())/12+5),AS1198)</f>
        <v>0</v>
      </c>
      <c r="AU1198" s="4">
        <f ca="1">IF(AND(AQ1198+AS1198&gt;0,AR1198+AT1198&gt;0),COUNTIF(AU$6:AU1197,"&gt;0")+1,0)</f>
        <v>0</v>
      </c>
    </row>
    <row r="1199" spans="40:47">
      <c r="AN1199" s="4">
        <v>34</v>
      </c>
      <c r="AO1199" s="4">
        <v>1</v>
      </c>
      <c r="AP1199" s="4">
        <v>6</v>
      </c>
      <c r="AQ1199" s="6">
        <f ca="1">IF($AP1199=1,IF(INDIRECT(ADDRESS(($AN1199-1)*3+$AO1199+5,$AP1199+7))="",0,INDIRECT(ADDRESS(($AN1199-1)*3+$AO1199+5,$AP1199+7))),IF(INDIRECT(ADDRESS(($AN1199-1)*3+$AO1199+5,$AP1199+7))="",0,IF(COUNTIF(INDIRECT(ADDRESS(($AN1199-1)*36+($AO1199-1)*12+6,COLUMN())):INDIRECT(ADDRESS(($AN1199-1)*36+($AO1199-1)*12+$AP1199+4,COLUMN())),INDIRECT(ADDRESS(($AN1199-1)*3+$AO1199+5,$AP1199+7)))&gt;=1,0,INDIRECT(ADDRESS(($AN1199-1)*3+$AO1199+5,$AP1199+7)))))</f>
        <v>0</v>
      </c>
      <c r="AR1199" s="4">
        <f ca="1">COUNTIF(INDIRECT("H"&amp;(ROW()+12*(($AN1199-1)*3+$AO1199)-ROW())/12+5):INDIRECT("S"&amp;(ROW()+12*(($AN1199-1)*3+$AO1199)-ROW())/12+5),AQ1199)</f>
        <v>0</v>
      </c>
      <c r="AS1199" s="6">
        <f ca="1">IF($AP1199=1,IF(INDIRECT(ADDRESS(($AN1199-1)*3+$AO1199+5,$AP1199+20))="",0,INDIRECT(ADDRESS(($AN1199-1)*3+$AO1199+5,$AP1199+20))),IF(INDIRECT(ADDRESS(($AN1199-1)*3+$AO1199+5,$AP1199+20))="",0,IF(COUNTIF(INDIRECT(ADDRESS(($AN1199-1)*36+($AO1199-1)*12+6,COLUMN())):INDIRECT(ADDRESS(($AN1199-1)*36+($AO1199-1)*12+$AP1199+4,COLUMN())),INDIRECT(ADDRESS(($AN1199-1)*3+$AO1199+5,$AP1199+20)))&gt;=1,0,INDIRECT(ADDRESS(($AN1199-1)*3+$AO1199+5,$AP1199+20)))))</f>
        <v>0</v>
      </c>
      <c r="AT1199" s="4">
        <f ca="1">COUNTIF(INDIRECT("U"&amp;(ROW()+12*(($AN1199-1)*3+$AO1199)-ROW())/12+5):INDIRECT("AF"&amp;(ROW()+12*(($AN1199-1)*3+$AO1199)-ROW())/12+5),AS1199)</f>
        <v>0</v>
      </c>
      <c r="AU1199" s="4">
        <f ca="1">IF(AND(AQ1199+AS1199&gt;0,AR1199+AT1199&gt;0),COUNTIF(AU$6:AU1198,"&gt;0")+1,0)</f>
        <v>0</v>
      </c>
    </row>
    <row r="1200" spans="40:47">
      <c r="AN1200" s="4">
        <v>34</v>
      </c>
      <c r="AO1200" s="4">
        <v>1</v>
      </c>
      <c r="AP1200" s="4">
        <v>7</v>
      </c>
      <c r="AQ1200" s="6">
        <f ca="1">IF($AP1200=1,IF(INDIRECT(ADDRESS(($AN1200-1)*3+$AO1200+5,$AP1200+7))="",0,INDIRECT(ADDRESS(($AN1200-1)*3+$AO1200+5,$AP1200+7))),IF(INDIRECT(ADDRESS(($AN1200-1)*3+$AO1200+5,$AP1200+7))="",0,IF(COUNTIF(INDIRECT(ADDRESS(($AN1200-1)*36+($AO1200-1)*12+6,COLUMN())):INDIRECT(ADDRESS(($AN1200-1)*36+($AO1200-1)*12+$AP1200+4,COLUMN())),INDIRECT(ADDRESS(($AN1200-1)*3+$AO1200+5,$AP1200+7)))&gt;=1,0,INDIRECT(ADDRESS(($AN1200-1)*3+$AO1200+5,$AP1200+7)))))</f>
        <v>0</v>
      </c>
      <c r="AR1200" s="4">
        <f ca="1">COUNTIF(INDIRECT("H"&amp;(ROW()+12*(($AN1200-1)*3+$AO1200)-ROW())/12+5):INDIRECT("S"&amp;(ROW()+12*(($AN1200-1)*3+$AO1200)-ROW())/12+5),AQ1200)</f>
        <v>0</v>
      </c>
      <c r="AS1200" s="6">
        <f ca="1">IF($AP1200=1,IF(INDIRECT(ADDRESS(($AN1200-1)*3+$AO1200+5,$AP1200+20))="",0,INDIRECT(ADDRESS(($AN1200-1)*3+$AO1200+5,$AP1200+20))),IF(INDIRECT(ADDRESS(($AN1200-1)*3+$AO1200+5,$AP1200+20))="",0,IF(COUNTIF(INDIRECT(ADDRESS(($AN1200-1)*36+($AO1200-1)*12+6,COLUMN())):INDIRECT(ADDRESS(($AN1200-1)*36+($AO1200-1)*12+$AP1200+4,COLUMN())),INDIRECT(ADDRESS(($AN1200-1)*3+$AO1200+5,$AP1200+20)))&gt;=1,0,INDIRECT(ADDRESS(($AN1200-1)*3+$AO1200+5,$AP1200+20)))))</f>
        <v>0</v>
      </c>
      <c r="AT1200" s="4">
        <f ca="1">COUNTIF(INDIRECT("U"&amp;(ROW()+12*(($AN1200-1)*3+$AO1200)-ROW())/12+5):INDIRECT("AF"&amp;(ROW()+12*(($AN1200-1)*3+$AO1200)-ROW())/12+5),AS1200)</f>
        <v>0</v>
      </c>
      <c r="AU1200" s="4">
        <f ca="1">IF(AND(AQ1200+AS1200&gt;0,AR1200+AT1200&gt;0),COUNTIF(AU$6:AU1199,"&gt;0")+1,0)</f>
        <v>0</v>
      </c>
    </row>
    <row r="1201" spans="40:47">
      <c r="AN1201" s="4">
        <v>34</v>
      </c>
      <c r="AO1201" s="4">
        <v>1</v>
      </c>
      <c r="AP1201" s="4">
        <v>8</v>
      </c>
      <c r="AQ1201" s="6">
        <f ca="1">IF($AP1201=1,IF(INDIRECT(ADDRESS(($AN1201-1)*3+$AO1201+5,$AP1201+7))="",0,INDIRECT(ADDRESS(($AN1201-1)*3+$AO1201+5,$AP1201+7))),IF(INDIRECT(ADDRESS(($AN1201-1)*3+$AO1201+5,$AP1201+7))="",0,IF(COUNTIF(INDIRECT(ADDRESS(($AN1201-1)*36+($AO1201-1)*12+6,COLUMN())):INDIRECT(ADDRESS(($AN1201-1)*36+($AO1201-1)*12+$AP1201+4,COLUMN())),INDIRECT(ADDRESS(($AN1201-1)*3+$AO1201+5,$AP1201+7)))&gt;=1,0,INDIRECT(ADDRESS(($AN1201-1)*3+$AO1201+5,$AP1201+7)))))</f>
        <v>0</v>
      </c>
      <c r="AR1201" s="4">
        <f ca="1">COUNTIF(INDIRECT("H"&amp;(ROW()+12*(($AN1201-1)*3+$AO1201)-ROW())/12+5):INDIRECT("S"&amp;(ROW()+12*(($AN1201-1)*3+$AO1201)-ROW())/12+5),AQ1201)</f>
        <v>0</v>
      </c>
      <c r="AS1201" s="6">
        <f ca="1">IF($AP1201=1,IF(INDIRECT(ADDRESS(($AN1201-1)*3+$AO1201+5,$AP1201+20))="",0,INDIRECT(ADDRESS(($AN1201-1)*3+$AO1201+5,$AP1201+20))),IF(INDIRECT(ADDRESS(($AN1201-1)*3+$AO1201+5,$AP1201+20))="",0,IF(COUNTIF(INDIRECT(ADDRESS(($AN1201-1)*36+($AO1201-1)*12+6,COLUMN())):INDIRECT(ADDRESS(($AN1201-1)*36+($AO1201-1)*12+$AP1201+4,COLUMN())),INDIRECT(ADDRESS(($AN1201-1)*3+$AO1201+5,$AP1201+20)))&gt;=1,0,INDIRECT(ADDRESS(($AN1201-1)*3+$AO1201+5,$AP1201+20)))))</f>
        <v>0</v>
      </c>
      <c r="AT1201" s="4">
        <f ca="1">COUNTIF(INDIRECT("U"&amp;(ROW()+12*(($AN1201-1)*3+$AO1201)-ROW())/12+5):INDIRECT("AF"&amp;(ROW()+12*(($AN1201-1)*3+$AO1201)-ROW())/12+5),AS1201)</f>
        <v>0</v>
      </c>
      <c r="AU1201" s="4">
        <f ca="1">IF(AND(AQ1201+AS1201&gt;0,AR1201+AT1201&gt;0),COUNTIF(AU$6:AU1200,"&gt;0")+1,0)</f>
        <v>0</v>
      </c>
    </row>
    <row r="1202" spans="40:47">
      <c r="AN1202" s="4">
        <v>34</v>
      </c>
      <c r="AO1202" s="4">
        <v>1</v>
      </c>
      <c r="AP1202" s="4">
        <v>9</v>
      </c>
      <c r="AQ1202" s="6">
        <f ca="1">IF($AP1202=1,IF(INDIRECT(ADDRESS(($AN1202-1)*3+$AO1202+5,$AP1202+7))="",0,INDIRECT(ADDRESS(($AN1202-1)*3+$AO1202+5,$AP1202+7))),IF(INDIRECT(ADDRESS(($AN1202-1)*3+$AO1202+5,$AP1202+7))="",0,IF(COUNTIF(INDIRECT(ADDRESS(($AN1202-1)*36+($AO1202-1)*12+6,COLUMN())):INDIRECT(ADDRESS(($AN1202-1)*36+($AO1202-1)*12+$AP1202+4,COLUMN())),INDIRECT(ADDRESS(($AN1202-1)*3+$AO1202+5,$AP1202+7)))&gt;=1,0,INDIRECT(ADDRESS(($AN1202-1)*3+$AO1202+5,$AP1202+7)))))</f>
        <v>0</v>
      </c>
      <c r="AR1202" s="4">
        <f ca="1">COUNTIF(INDIRECT("H"&amp;(ROW()+12*(($AN1202-1)*3+$AO1202)-ROW())/12+5):INDIRECT("S"&amp;(ROW()+12*(($AN1202-1)*3+$AO1202)-ROW())/12+5),AQ1202)</f>
        <v>0</v>
      </c>
      <c r="AS1202" s="6">
        <f ca="1">IF($AP1202=1,IF(INDIRECT(ADDRESS(($AN1202-1)*3+$AO1202+5,$AP1202+20))="",0,INDIRECT(ADDRESS(($AN1202-1)*3+$AO1202+5,$AP1202+20))),IF(INDIRECT(ADDRESS(($AN1202-1)*3+$AO1202+5,$AP1202+20))="",0,IF(COUNTIF(INDIRECT(ADDRESS(($AN1202-1)*36+($AO1202-1)*12+6,COLUMN())):INDIRECT(ADDRESS(($AN1202-1)*36+($AO1202-1)*12+$AP1202+4,COLUMN())),INDIRECT(ADDRESS(($AN1202-1)*3+$AO1202+5,$AP1202+20)))&gt;=1,0,INDIRECT(ADDRESS(($AN1202-1)*3+$AO1202+5,$AP1202+20)))))</f>
        <v>0</v>
      </c>
      <c r="AT1202" s="4">
        <f ca="1">COUNTIF(INDIRECT("U"&amp;(ROW()+12*(($AN1202-1)*3+$AO1202)-ROW())/12+5):INDIRECT("AF"&amp;(ROW()+12*(($AN1202-1)*3+$AO1202)-ROW())/12+5),AS1202)</f>
        <v>0</v>
      </c>
      <c r="AU1202" s="4">
        <f ca="1">IF(AND(AQ1202+AS1202&gt;0,AR1202+AT1202&gt;0),COUNTIF(AU$6:AU1201,"&gt;0")+1,0)</f>
        <v>0</v>
      </c>
    </row>
    <row r="1203" spans="40:47">
      <c r="AN1203" s="4">
        <v>34</v>
      </c>
      <c r="AO1203" s="4">
        <v>1</v>
      </c>
      <c r="AP1203" s="4">
        <v>10</v>
      </c>
      <c r="AQ1203" s="6">
        <f ca="1">IF($AP1203=1,IF(INDIRECT(ADDRESS(($AN1203-1)*3+$AO1203+5,$AP1203+7))="",0,INDIRECT(ADDRESS(($AN1203-1)*3+$AO1203+5,$AP1203+7))),IF(INDIRECT(ADDRESS(($AN1203-1)*3+$AO1203+5,$AP1203+7))="",0,IF(COUNTIF(INDIRECT(ADDRESS(($AN1203-1)*36+($AO1203-1)*12+6,COLUMN())):INDIRECT(ADDRESS(($AN1203-1)*36+($AO1203-1)*12+$AP1203+4,COLUMN())),INDIRECT(ADDRESS(($AN1203-1)*3+$AO1203+5,$AP1203+7)))&gt;=1,0,INDIRECT(ADDRESS(($AN1203-1)*3+$AO1203+5,$AP1203+7)))))</f>
        <v>0</v>
      </c>
      <c r="AR1203" s="4">
        <f ca="1">COUNTIF(INDIRECT("H"&amp;(ROW()+12*(($AN1203-1)*3+$AO1203)-ROW())/12+5):INDIRECT("S"&amp;(ROW()+12*(($AN1203-1)*3+$AO1203)-ROW())/12+5),AQ1203)</f>
        <v>0</v>
      </c>
      <c r="AS1203" s="6">
        <f ca="1">IF($AP1203=1,IF(INDIRECT(ADDRESS(($AN1203-1)*3+$AO1203+5,$AP1203+20))="",0,INDIRECT(ADDRESS(($AN1203-1)*3+$AO1203+5,$AP1203+20))),IF(INDIRECT(ADDRESS(($AN1203-1)*3+$AO1203+5,$AP1203+20))="",0,IF(COUNTIF(INDIRECT(ADDRESS(($AN1203-1)*36+($AO1203-1)*12+6,COLUMN())):INDIRECT(ADDRESS(($AN1203-1)*36+($AO1203-1)*12+$AP1203+4,COLUMN())),INDIRECT(ADDRESS(($AN1203-1)*3+$AO1203+5,$AP1203+20)))&gt;=1,0,INDIRECT(ADDRESS(($AN1203-1)*3+$AO1203+5,$AP1203+20)))))</f>
        <v>0</v>
      </c>
      <c r="AT1203" s="4">
        <f ca="1">COUNTIF(INDIRECT("U"&amp;(ROW()+12*(($AN1203-1)*3+$AO1203)-ROW())/12+5):INDIRECT("AF"&amp;(ROW()+12*(($AN1203-1)*3+$AO1203)-ROW())/12+5),AS1203)</f>
        <v>0</v>
      </c>
      <c r="AU1203" s="4">
        <f ca="1">IF(AND(AQ1203+AS1203&gt;0,AR1203+AT1203&gt;0),COUNTIF(AU$6:AU1202,"&gt;0")+1,0)</f>
        <v>0</v>
      </c>
    </row>
    <row r="1204" spans="40:47">
      <c r="AN1204" s="4">
        <v>34</v>
      </c>
      <c r="AO1204" s="4">
        <v>1</v>
      </c>
      <c r="AP1204" s="4">
        <v>11</v>
      </c>
      <c r="AQ1204" s="6">
        <f ca="1">IF($AP1204=1,IF(INDIRECT(ADDRESS(($AN1204-1)*3+$AO1204+5,$AP1204+7))="",0,INDIRECT(ADDRESS(($AN1204-1)*3+$AO1204+5,$AP1204+7))),IF(INDIRECT(ADDRESS(($AN1204-1)*3+$AO1204+5,$AP1204+7))="",0,IF(COUNTIF(INDIRECT(ADDRESS(($AN1204-1)*36+($AO1204-1)*12+6,COLUMN())):INDIRECT(ADDRESS(($AN1204-1)*36+($AO1204-1)*12+$AP1204+4,COLUMN())),INDIRECT(ADDRESS(($AN1204-1)*3+$AO1204+5,$AP1204+7)))&gt;=1,0,INDIRECT(ADDRESS(($AN1204-1)*3+$AO1204+5,$AP1204+7)))))</f>
        <v>0</v>
      </c>
      <c r="AR1204" s="4">
        <f ca="1">COUNTIF(INDIRECT("H"&amp;(ROW()+12*(($AN1204-1)*3+$AO1204)-ROW())/12+5):INDIRECT("S"&amp;(ROW()+12*(($AN1204-1)*3+$AO1204)-ROW())/12+5),AQ1204)</f>
        <v>0</v>
      </c>
      <c r="AS1204" s="6">
        <f ca="1">IF($AP1204=1,IF(INDIRECT(ADDRESS(($AN1204-1)*3+$AO1204+5,$AP1204+20))="",0,INDIRECT(ADDRESS(($AN1204-1)*3+$AO1204+5,$AP1204+20))),IF(INDIRECT(ADDRESS(($AN1204-1)*3+$AO1204+5,$AP1204+20))="",0,IF(COUNTIF(INDIRECT(ADDRESS(($AN1204-1)*36+($AO1204-1)*12+6,COLUMN())):INDIRECT(ADDRESS(($AN1204-1)*36+($AO1204-1)*12+$AP1204+4,COLUMN())),INDIRECT(ADDRESS(($AN1204-1)*3+$AO1204+5,$AP1204+20)))&gt;=1,0,INDIRECT(ADDRESS(($AN1204-1)*3+$AO1204+5,$AP1204+20)))))</f>
        <v>0</v>
      </c>
      <c r="AT1204" s="4">
        <f ca="1">COUNTIF(INDIRECT("U"&amp;(ROW()+12*(($AN1204-1)*3+$AO1204)-ROW())/12+5):INDIRECT("AF"&amp;(ROW()+12*(($AN1204-1)*3+$AO1204)-ROW())/12+5),AS1204)</f>
        <v>0</v>
      </c>
      <c r="AU1204" s="4">
        <f ca="1">IF(AND(AQ1204+AS1204&gt;0,AR1204+AT1204&gt;0),COUNTIF(AU$6:AU1203,"&gt;0")+1,0)</f>
        <v>0</v>
      </c>
    </row>
    <row r="1205" spans="40:47">
      <c r="AN1205" s="4">
        <v>34</v>
      </c>
      <c r="AO1205" s="4">
        <v>1</v>
      </c>
      <c r="AP1205" s="4">
        <v>12</v>
      </c>
      <c r="AQ1205" s="6">
        <f ca="1">IF($AP1205=1,IF(INDIRECT(ADDRESS(($AN1205-1)*3+$AO1205+5,$AP1205+7))="",0,INDIRECT(ADDRESS(($AN1205-1)*3+$AO1205+5,$AP1205+7))),IF(INDIRECT(ADDRESS(($AN1205-1)*3+$AO1205+5,$AP1205+7))="",0,IF(COUNTIF(INDIRECT(ADDRESS(($AN1205-1)*36+($AO1205-1)*12+6,COLUMN())):INDIRECT(ADDRESS(($AN1205-1)*36+($AO1205-1)*12+$AP1205+4,COLUMN())),INDIRECT(ADDRESS(($AN1205-1)*3+$AO1205+5,$AP1205+7)))&gt;=1,0,INDIRECT(ADDRESS(($AN1205-1)*3+$AO1205+5,$AP1205+7)))))</f>
        <v>0</v>
      </c>
      <c r="AR1205" s="4">
        <f ca="1">COUNTIF(INDIRECT("H"&amp;(ROW()+12*(($AN1205-1)*3+$AO1205)-ROW())/12+5):INDIRECT("S"&amp;(ROW()+12*(($AN1205-1)*3+$AO1205)-ROW())/12+5),AQ1205)</f>
        <v>0</v>
      </c>
      <c r="AS1205" s="6">
        <f ca="1">IF($AP1205=1,IF(INDIRECT(ADDRESS(($AN1205-1)*3+$AO1205+5,$AP1205+20))="",0,INDIRECT(ADDRESS(($AN1205-1)*3+$AO1205+5,$AP1205+20))),IF(INDIRECT(ADDRESS(($AN1205-1)*3+$AO1205+5,$AP1205+20))="",0,IF(COUNTIF(INDIRECT(ADDRESS(($AN1205-1)*36+($AO1205-1)*12+6,COLUMN())):INDIRECT(ADDRESS(($AN1205-1)*36+($AO1205-1)*12+$AP1205+4,COLUMN())),INDIRECT(ADDRESS(($AN1205-1)*3+$AO1205+5,$AP1205+20)))&gt;=1,0,INDIRECT(ADDRESS(($AN1205-1)*3+$AO1205+5,$AP1205+20)))))</f>
        <v>0</v>
      </c>
      <c r="AT1205" s="4">
        <f ca="1">COUNTIF(INDIRECT("U"&amp;(ROW()+12*(($AN1205-1)*3+$AO1205)-ROW())/12+5):INDIRECT("AF"&amp;(ROW()+12*(($AN1205-1)*3+$AO1205)-ROW())/12+5),AS1205)</f>
        <v>0</v>
      </c>
      <c r="AU1205" s="4">
        <f ca="1">IF(AND(AQ1205+AS1205&gt;0,AR1205+AT1205&gt;0),COUNTIF(AU$6:AU1204,"&gt;0")+1,0)</f>
        <v>0</v>
      </c>
    </row>
    <row r="1206" spans="40:47">
      <c r="AN1206" s="4">
        <v>34</v>
      </c>
      <c r="AO1206" s="4">
        <v>2</v>
      </c>
      <c r="AP1206" s="4">
        <v>1</v>
      </c>
      <c r="AQ1206" s="6">
        <f ca="1">IF($AP1206=1,IF(INDIRECT(ADDRESS(($AN1206-1)*3+$AO1206+5,$AP1206+7))="",0,INDIRECT(ADDRESS(($AN1206-1)*3+$AO1206+5,$AP1206+7))),IF(INDIRECT(ADDRESS(($AN1206-1)*3+$AO1206+5,$AP1206+7))="",0,IF(COUNTIF(INDIRECT(ADDRESS(($AN1206-1)*36+($AO1206-1)*12+6,COLUMN())):INDIRECT(ADDRESS(($AN1206-1)*36+($AO1206-1)*12+$AP1206+4,COLUMN())),INDIRECT(ADDRESS(($AN1206-1)*3+$AO1206+5,$AP1206+7)))&gt;=1,0,INDIRECT(ADDRESS(($AN1206-1)*3+$AO1206+5,$AP1206+7)))))</f>
        <v>0</v>
      </c>
      <c r="AR1206" s="4">
        <f ca="1">COUNTIF(INDIRECT("H"&amp;(ROW()+12*(($AN1206-1)*3+$AO1206)-ROW())/12+5):INDIRECT("S"&amp;(ROW()+12*(($AN1206-1)*3+$AO1206)-ROW())/12+5),AQ1206)</f>
        <v>0</v>
      </c>
      <c r="AS1206" s="6">
        <f ca="1">IF($AP1206=1,IF(INDIRECT(ADDRESS(($AN1206-1)*3+$AO1206+5,$AP1206+20))="",0,INDIRECT(ADDRESS(($AN1206-1)*3+$AO1206+5,$AP1206+20))),IF(INDIRECT(ADDRESS(($AN1206-1)*3+$AO1206+5,$AP1206+20))="",0,IF(COUNTIF(INDIRECT(ADDRESS(($AN1206-1)*36+($AO1206-1)*12+6,COLUMN())):INDIRECT(ADDRESS(($AN1206-1)*36+($AO1206-1)*12+$AP1206+4,COLUMN())),INDIRECT(ADDRESS(($AN1206-1)*3+$AO1206+5,$AP1206+20)))&gt;=1,0,INDIRECT(ADDRESS(($AN1206-1)*3+$AO1206+5,$AP1206+20)))))</f>
        <v>0</v>
      </c>
      <c r="AT1206" s="4">
        <f ca="1">COUNTIF(INDIRECT("U"&amp;(ROW()+12*(($AN1206-1)*3+$AO1206)-ROW())/12+5):INDIRECT("AF"&amp;(ROW()+12*(($AN1206-1)*3+$AO1206)-ROW())/12+5),AS1206)</f>
        <v>0</v>
      </c>
      <c r="AU1206" s="4">
        <f ca="1">IF(AND(AQ1206+AS1206&gt;0,AR1206+AT1206&gt;0),COUNTIF(AU$6:AU1205,"&gt;0")+1,0)</f>
        <v>0</v>
      </c>
    </row>
    <row r="1207" spans="40:47">
      <c r="AN1207" s="4">
        <v>34</v>
      </c>
      <c r="AO1207" s="4">
        <v>2</v>
      </c>
      <c r="AP1207" s="4">
        <v>2</v>
      </c>
      <c r="AQ1207" s="6">
        <f ca="1">IF($AP1207=1,IF(INDIRECT(ADDRESS(($AN1207-1)*3+$AO1207+5,$AP1207+7))="",0,INDIRECT(ADDRESS(($AN1207-1)*3+$AO1207+5,$AP1207+7))),IF(INDIRECT(ADDRESS(($AN1207-1)*3+$AO1207+5,$AP1207+7))="",0,IF(COUNTIF(INDIRECT(ADDRESS(($AN1207-1)*36+($AO1207-1)*12+6,COLUMN())):INDIRECT(ADDRESS(($AN1207-1)*36+($AO1207-1)*12+$AP1207+4,COLUMN())),INDIRECT(ADDRESS(($AN1207-1)*3+$AO1207+5,$AP1207+7)))&gt;=1,0,INDIRECT(ADDRESS(($AN1207-1)*3+$AO1207+5,$AP1207+7)))))</f>
        <v>0</v>
      </c>
      <c r="AR1207" s="4">
        <f ca="1">COUNTIF(INDIRECT("H"&amp;(ROW()+12*(($AN1207-1)*3+$AO1207)-ROW())/12+5):INDIRECT("S"&amp;(ROW()+12*(($AN1207-1)*3+$AO1207)-ROW())/12+5),AQ1207)</f>
        <v>0</v>
      </c>
      <c r="AS1207" s="6">
        <f ca="1">IF($AP1207=1,IF(INDIRECT(ADDRESS(($AN1207-1)*3+$AO1207+5,$AP1207+20))="",0,INDIRECT(ADDRESS(($AN1207-1)*3+$AO1207+5,$AP1207+20))),IF(INDIRECT(ADDRESS(($AN1207-1)*3+$AO1207+5,$AP1207+20))="",0,IF(COUNTIF(INDIRECT(ADDRESS(($AN1207-1)*36+($AO1207-1)*12+6,COLUMN())):INDIRECT(ADDRESS(($AN1207-1)*36+($AO1207-1)*12+$AP1207+4,COLUMN())),INDIRECT(ADDRESS(($AN1207-1)*3+$AO1207+5,$AP1207+20)))&gt;=1,0,INDIRECT(ADDRESS(($AN1207-1)*3+$AO1207+5,$AP1207+20)))))</f>
        <v>0</v>
      </c>
      <c r="AT1207" s="4">
        <f ca="1">COUNTIF(INDIRECT("U"&amp;(ROW()+12*(($AN1207-1)*3+$AO1207)-ROW())/12+5):INDIRECT("AF"&amp;(ROW()+12*(($AN1207-1)*3+$AO1207)-ROW())/12+5),AS1207)</f>
        <v>0</v>
      </c>
      <c r="AU1207" s="4">
        <f ca="1">IF(AND(AQ1207+AS1207&gt;0,AR1207+AT1207&gt;0),COUNTIF(AU$6:AU1206,"&gt;0")+1,0)</f>
        <v>0</v>
      </c>
    </row>
    <row r="1208" spans="40:47">
      <c r="AN1208" s="4">
        <v>34</v>
      </c>
      <c r="AO1208" s="4">
        <v>2</v>
      </c>
      <c r="AP1208" s="4">
        <v>3</v>
      </c>
      <c r="AQ1208" s="6">
        <f ca="1">IF($AP1208=1,IF(INDIRECT(ADDRESS(($AN1208-1)*3+$AO1208+5,$AP1208+7))="",0,INDIRECT(ADDRESS(($AN1208-1)*3+$AO1208+5,$AP1208+7))),IF(INDIRECT(ADDRESS(($AN1208-1)*3+$AO1208+5,$AP1208+7))="",0,IF(COUNTIF(INDIRECT(ADDRESS(($AN1208-1)*36+($AO1208-1)*12+6,COLUMN())):INDIRECT(ADDRESS(($AN1208-1)*36+($AO1208-1)*12+$AP1208+4,COLUMN())),INDIRECT(ADDRESS(($AN1208-1)*3+$AO1208+5,$AP1208+7)))&gt;=1,0,INDIRECT(ADDRESS(($AN1208-1)*3+$AO1208+5,$AP1208+7)))))</f>
        <v>0</v>
      </c>
      <c r="AR1208" s="4">
        <f ca="1">COUNTIF(INDIRECT("H"&amp;(ROW()+12*(($AN1208-1)*3+$AO1208)-ROW())/12+5):INDIRECT("S"&amp;(ROW()+12*(($AN1208-1)*3+$AO1208)-ROW())/12+5),AQ1208)</f>
        <v>0</v>
      </c>
      <c r="AS1208" s="6">
        <f ca="1">IF($AP1208=1,IF(INDIRECT(ADDRESS(($AN1208-1)*3+$AO1208+5,$AP1208+20))="",0,INDIRECT(ADDRESS(($AN1208-1)*3+$AO1208+5,$AP1208+20))),IF(INDIRECT(ADDRESS(($AN1208-1)*3+$AO1208+5,$AP1208+20))="",0,IF(COUNTIF(INDIRECT(ADDRESS(($AN1208-1)*36+($AO1208-1)*12+6,COLUMN())):INDIRECT(ADDRESS(($AN1208-1)*36+($AO1208-1)*12+$AP1208+4,COLUMN())),INDIRECT(ADDRESS(($AN1208-1)*3+$AO1208+5,$AP1208+20)))&gt;=1,0,INDIRECT(ADDRESS(($AN1208-1)*3+$AO1208+5,$AP1208+20)))))</f>
        <v>0</v>
      </c>
      <c r="AT1208" s="4">
        <f ca="1">COUNTIF(INDIRECT("U"&amp;(ROW()+12*(($AN1208-1)*3+$AO1208)-ROW())/12+5):INDIRECT("AF"&amp;(ROW()+12*(($AN1208-1)*3+$AO1208)-ROW())/12+5),AS1208)</f>
        <v>0</v>
      </c>
      <c r="AU1208" s="4">
        <f ca="1">IF(AND(AQ1208+AS1208&gt;0,AR1208+AT1208&gt;0),COUNTIF(AU$6:AU1207,"&gt;0")+1,0)</f>
        <v>0</v>
      </c>
    </row>
    <row r="1209" spans="40:47">
      <c r="AN1209" s="4">
        <v>34</v>
      </c>
      <c r="AO1209" s="4">
        <v>2</v>
      </c>
      <c r="AP1209" s="4">
        <v>4</v>
      </c>
      <c r="AQ1209" s="6">
        <f ca="1">IF($AP1209=1,IF(INDIRECT(ADDRESS(($AN1209-1)*3+$AO1209+5,$AP1209+7))="",0,INDIRECT(ADDRESS(($AN1209-1)*3+$AO1209+5,$AP1209+7))),IF(INDIRECT(ADDRESS(($AN1209-1)*3+$AO1209+5,$AP1209+7))="",0,IF(COUNTIF(INDIRECT(ADDRESS(($AN1209-1)*36+($AO1209-1)*12+6,COLUMN())):INDIRECT(ADDRESS(($AN1209-1)*36+($AO1209-1)*12+$AP1209+4,COLUMN())),INDIRECT(ADDRESS(($AN1209-1)*3+$AO1209+5,$AP1209+7)))&gt;=1,0,INDIRECT(ADDRESS(($AN1209-1)*3+$AO1209+5,$AP1209+7)))))</f>
        <v>0</v>
      </c>
      <c r="AR1209" s="4">
        <f ca="1">COUNTIF(INDIRECT("H"&amp;(ROW()+12*(($AN1209-1)*3+$AO1209)-ROW())/12+5):INDIRECT("S"&amp;(ROW()+12*(($AN1209-1)*3+$AO1209)-ROW())/12+5),AQ1209)</f>
        <v>0</v>
      </c>
      <c r="AS1209" s="6">
        <f ca="1">IF($AP1209=1,IF(INDIRECT(ADDRESS(($AN1209-1)*3+$AO1209+5,$AP1209+20))="",0,INDIRECT(ADDRESS(($AN1209-1)*3+$AO1209+5,$AP1209+20))),IF(INDIRECT(ADDRESS(($AN1209-1)*3+$AO1209+5,$AP1209+20))="",0,IF(COUNTIF(INDIRECT(ADDRESS(($AN1209-1)*36+($AO1209-1)*12+6,COLUMN())):INDIRECT(ADDRESS(($AN1209-1)*36+($AO1209-1)*12+$AP1209+4,COLUMN())),INDIRECT(ADDRESS(($AN1209-1)*3+$AO1209+5,$AP1209+20)))&gt;=1,0,INDIRECT(ADDRESS(($AN1209-1)*3+$AO1209+5,$AP1209+20)))))</f>
        <v>0</v>
      </c>
      <c r="AT1209" s="4">
        <f ca="1">COUNTIF(INDIRECT("U"&amp;(ROW()+12*(($AN1209-1)*3+$AO1209)-ROW())/12+5):INDIRECT("AF"&amp;(ROW()+12*(($AN1209-1)*3+$AO1209)-ROW())/12+5),AS1209)</f>
        <v>0</v>
      </c>
      <c r="AU1209" s="4">
        <f ca="1">IF(AND(AQ1209+AS1209&gt;0,AR1209+AT1209&gt;0),COUNTIF(AU$6:AU1208,"&gt;0")+1,0)</f>
        <v>0</v>
      </c>
    </row>
    <row r="1210" spans="40:47">
      <c r="AN1210" s="4">
        <v>34</v>
      </c>
      <c r="AO1210" s="4">
        <v>2</v>
      </c>
      <c r="AP1210" s="4">
        <v>5</v>
      </c>
      <c r="AQ1210" s="6">
        <f ca="1">IF($AP1210=1,IF(INDIRECT(ADDRESS(($AN1210-1)*3+$AO1210+5,$AP1210+7))="",0,INDIRECT(ADDRESS(($AN1210-1)*3+$AO1210+5,$AP1210+7))),IF(INDIRECT(ADDRESS(($AN1210-1)*3+$AO1210+5,$AP1210+7))="",0,IF(COUNTIF(INDIRECT(ADDRESS(($AN1210-1)*36+($AO1210-1)*12+6,COLUMN())):INDIRECT(ADDRESS(($AN1210-1)*36+($AO1210-1)*12+$AP1210+4,COLUMN())),INDIRECT(ADDRESS(($AN1210-1)*3+$AO1210+5,$AP1210+7)))&gt;=1,0,INDIRECT(ADDRESS(($AN1210-1)*3+$AO1210+5,$AP1210+7)))))</f>
        <v>0</v>
      </c>
      <c r="AR1210" s="4">
        <f ca="1">COUNTIF(INDIRECT("H"&amp;(ROW()+12*(($AN1210-1)*3+$AO1210)-ROW())/12+5):INDIRECT("S"&amp;(ROW()+12*(($AN1210-1)*3+$AO1210)-ROW())/12+5),AQ1210)</f>
        <v>0</v>
      </c>
      <c r="AS1210" s="6">
        <f ca="1">IF($AP1210=1,IF(INDIRECT(ADDRESS(($AN1210-1)*3+$AO1210+5,$AP1210+20))="",0,INDIRECT(ADDRESS(($AN1210-1)*3+$AO1210+5,$AP1210+20))),IF(INDIRECT(ADDRESS(($AN1210-1)*3+$AO1210+5,$AP1210+20))="",0,IF(COUNTIF(INDIRECT(ADDRESS(($AN1210-1)*36+($AO1210-1)*12+6,COLUMN())):INDIRECT(ADDRESS(($AN1210-1)*36+($AO1210-1)*12+$AP1210+4,COLUMN())),INDIRECT(ADDRESS(($AN1210-1)*3+$AO1210+5,$AP1210+20)))&gt;=1,0,INDIRECT(ADDRESS(($AN1210-1)*3+$AO1210+5,$AP1210+20)))))</f>
        <v>0</v>
      </c>
      <c r="AT1210" s="4">
        <f ca="1">COUNTIF(INDIRECT("U"&amp;(ROW()+12*(($AN1210-1)*3+$AO1210)-ROW())/12+5):INDIRECT("AF"&amp;(ROW()+12*(($AN1210-1)*3+$AO1210)-ROW())/12+5),AS1210)</f>
        <v>0</v>
      </c>
      <c r="AU1210" s="4">
        <f ca="1">IF(AND(AQ1210+AS1210&gt;0,AR1210+AT1210&gt;0),COUNTIF(AU$6:AU1209,"&gt;0")+1,0)</f>
        <v>0</v>
      </c>
    </row>
    <row r="1211" spans="40:47">
      <c r="AN1211" s="4">
        <v>34</v>
      </c>
      <c r="AO1211" s="4">
        <v>2</v>
      </c>
      <c r="AP1211" s="4">
        <v>6</v>
      </c>
      <c r="AQ1211" s="6">
        <f ca="1">IF($AP1211=1,IF(INDIRECT(ADDRESS(($AN1211-1)*3+$AO1211+5,$AP1211+7))="",0,INDIRECT(ADDRESS(($AN1211-1)*3+$AO1211+5,$AP1211+7))),IF(INDIRECT(ADDRESS(($AN1211-1)*3+$AO1211+5,$AP1211+7))="",0,IF(COUNTIF(INDIRECT(ADDRESS(($AN1211-1)*36+($AO1211-1)*12+6,COLUMN())):INDIRECT(ADDRESS(($AN1211-1)*36+($AO1211-1)*12+$AP1211+4,COLUMN())),INDIRECT(ADDRESS(($AN1211-1)*3+$AO1211+5,$AP1211+7)))&gt;=1,0,INDIRECT(ADDRESS(($AN1211-1)*3+$AO1211+5,$AP1211+7)))))</f>
        <v>0</v>
      </c>
      <c r="AR1211" s="4">
        <f ca="1">COUNTIF(INDIRECT("H"&amp;(ROW()+12*(($AN1211-1)*3+$AO1211)-ROW())/12+5):INDIRECT("S"&amp;(ROW()+12*(($AN1211-1)*3+$AO1211)-ROW())/12+5),AQ1211)</f>
        <v>0</v>
      </c>
      <c r="AS1211" s="6">
        <f ca="1">IF($AP1211=1,IF(INDIRECT(ADDRESS(($AN1211-1)*3+$AO1211+5,$AP1211+20))="",0,INDIRECT(ADDRESS(($AN1211-1)*3+$AO1211+5,$AP1211+20))),IF(INDIRECT(ADDRESS(($AN1211-1)*3+$AO1211+5,$AP1211+20))="",0,IF(COUNTIF(INDIRECT(ADDRESS(($AN1211-1)*36+($AO1211-1)*12+6,COLUMN())):INDIRECT(ADDRESS(($AN1211-1)*36+($AO1211-1)*12+$AP1211+4,COLUMN())),INDIRECT(ADDRESS(($AN1211-1)*3+$AO1211+5,$AP1211+20)))&gt;=1,0,INDIRECT(ADDRESS(($AN1211-1)*3+$AO1211+5,$AP1211+20)))))</f>
        <v>0</v>
      </c>
      <c r="AT1211" s="4">
        <f ca="1">COUNTIF(INDIRECT("U"&amp;(ROW()+12*(($AN1211-1)*3+$AO1211)-ROW())/12+5):INDIRECT("AF"&amp;(ROW()+12*(($AN1211-1)*3+$AO1211)-ROW())/12+5),AS1211)</f>
        <v>0</v>
      </c>
      <c r="AU1211" s="4">
        <f ca="1">IF(AND(AQ1211+AS1211&gt;0,AR1211+AT1211&gt;0),COUNTIF(AU$6:AU1210,"&gt;0")+1,0)</f>
        <v>0</v>
      </c>
    </row>
    <row r="1212" spans="40:47">
      <c r="AN1212" s="4">
        <v>34</v>
      </c>
      <c r="AO1212" s="4">
        <v>2</v>
      </c>
      <c r="AP1212" s="4">
        <v>7</v>
      </c>
      <c r="AQ1212" s="6">
        <f ca="1">IF($AP1212=1,IF(INDIRECT(ADDRESS(($AN1212-1)*3+$AO1212+5,$AP1212+7))="",0,INDIRECT(ADDRESS(($AN1212-1)*3+$AO1212+5,$AP1212+7))),IF(INDIRECT(ADDRESS(($AN1212-1)*3+$AO1212+5,$AP1212+7))="",0,IF(COUNTIF(INDIRECT(ADDRESS(($AN1212-1)*36+($AO1212-1)*12+6,COLUMN())):INDIRECT(ADDRESS(($AN1212-1)*36+($AO1212-1)*12+$AP1212+4,COLUMN())),INDIRECT(ADDRESS(($AN1212-1)*3+$AO1212+5,$AP1212+7)))&gt;=1,0,INDIRECT(ADDRESS(($AN1212-1)*3+$AO1212+5,$AP1212+7)))))</f>
        <v>0</v>
      </c>
      <c r="AR1212" s="4">
        <f ca="1">COUNTIF(INDIRECT("H"&amp;(ROW()+12*(($AN1212-1)*3+$AO1212)-ROW())/12+5):INDIRECT("S"&amp;(ROW()+12*(($AN1212-1)*3+$AO1212)-ROW())/12+5),AQ1212)</f>
        <v>0</v>
      </c>
      <c r="AS1212" s="6">
        <f ca="1">IF($AP1212=1,IF(INDIRECT(ADDRESS(($AN1212-1)*3+$AO1212+5,$AP1212+20))="",0,INDIRECT(ADDRESS(($AN1212-1)*3+$AO1212+5,$AP1212+20))),IF(INDIRECT(ADDRESS(($AN1212-1)*3+$AO1212+5,$AP1212+20))="",0,IF(COUNTIF(INDIRECT(ADDRESS(($AN1212-1)*36+($AO1212-1)*12+6,COLUMN())):INDIRECT(ADDRESS(($AN1212-1)*36+($AO1212-1)*12+$AP1212+4,COLUMN())),INDIRECT(ADDRESS(($AN1212-1)*3+$AO1212+5,$AP1212+20)))&gt;=1,0,INDIRECT(ADDRESS(($AN1212-1)*3+$AO1212+5,$AP1212+20)))))</f>
        <v>0</v>
      </c>
      <c r="AT1212" s="4">
        <f ca="1">COUNTIF(INDIRECT("U"&amp;(ROW()+12*(($AN1212-1)*3+$AO1212)-ROW())/12+5):INDIRECT("AF"&amp;(ROW()+12*(($AN1212-1)*3+$AO1212)-ROW())/12+5),AS1212)</f>
        <v>0</v>
      </c>
      <c r="AU1212" s="4">
        <f ca="1">IF(AND(AQ1212+AS1212&gt;0,AR1212+AT1212&gt;0),COUNTIF(AU$6:AU1211,"&gt;0")+1,0)</f>
        <v>0</v>
      </c>
    </row>
    <row r="1213" spans="40:47">
      <c r="AN1213" s="4">
        <v>34</v>
      </c>
      <c r="AO1213" s="4">
        <v>2</v>
      </c>
      <c r="AP1213" s="4">
        <v>8</v>
      </c>
      <c r="AQ1213" s="6">
        <f ca="1">IF($AP1213=1,IF(INDIRECT(ADDRESS(($AN1213-1)*3+$AO1213+5,$AP1213+7))="",0,INDIRECT(ADDRESS(($AN1213-1)*3+$AO1213+5,$AP1213+7))),IF(INDIRECT(ADDRESS(($AN1213-1)*3+$AO1213+5,$AP1213+7))="",0,IF(COUNTIF(INDIRECT(ADDRESS(($AN1213-1)*36+($AO1213-1)*12+6,COLUMN())):INDIRECT(ADDRESS(($AN1213-1)*36+($AO1213-1)*12+$AP1213+4,COLUMN())),INDIRECT(ADDRESS(($AN1213-1)*3+$AO1213+5,$AP1213+7)))&gt;=1,0,INDIRECT(ADDRESS(($AN1213-1)*3+$AO1213+5,$AP1213+7)))))</f>
        <v>0</v>
      </c>
      <c r="AR1213" s="4">
        <f ca="1">COUNTIF(INDIRECT("H"&amp;(ROW()+12*(($AN1213-1)*3+$AO1213)-ROW())/12+5):INDIRECT("S"&amp;(ROW()+12*(($AN1213-1)*3+$AO1213)-ROW())/12+5),AQ1213)</f>
        <v>0</v>
      </c>
      <c r="AS1213" s="6">
        <f ca="1">IF($AP1213=1,IF(INDIRECT(ADDRESS(($AN1213-1)*3+$AO1213+5,$AP1213+20))="",0,INDIRECT(ADDRESS(($AN1213-1)*3+$AO1213+5,$AP1213+20))),IF(INDIRECT(ADDRESS(($AN1213-1)*3+$AO1213+5,$AP1213+20))="",0,IF(COUNTIF(INDIRECT(ADDRESS(($AN1213-1)*36+($AO1213-1)*12+6,COLUMN())):INDIRECT(ADDRESS(($AN1213-1)*36+($AO1213-1)*12+$AP1213+4,COLUMN())),INDIRECT(ADDRESS(($AN1213-1)*3+$AO1213+5,$AP1213+20)))&gt;=1,0,INDIRECT(ADDRESS(($AN1213-1)*3+$AO1213+5,$AP1213+20)))))</f>
        <v>0</v>
      </c>
      <c r="AT1213" s="4">
        <f ca="1">COUNTIF(INDIRECT("U"&amp;(ROW()+12*(($AN1213-1)*3+$AO1213)-ROW())/12+5):INDIRECT("AF"&amp;(ROW()+12*(($AN1213-1)*3+$AO1213)-ROW())/12+5),AS1213)</f>
        <v>0</v>
      </c>
      <c r="AU1213" s="4">
        <f ca="1">IF(AND(AQ1213+AS1213&gt;0,AR1213+AT1213&gt;0),COUNTIF(AU$6:AU1212,"&gt;0")+1,0)</f>
        <v>0</v>
      </c>
    </row>
    <row r="1214" spans="40:47">
      <c r="AN1214" s="4">
        <v>34</v>
      </c>
      <c r="AO1214" s="4">
        <v>2</v>
      </c>
      <c r="AP1214" s="4">
        <v>9</v>
      </c>
      <c r="AQ1214" s="6">
        <f ca="1">IF($AP1214=1,IF(INDIRECT(ADDRESS(($AN1214-1)*3+$AO1214+5,$AP1214+7))="",0,INDIRECT(ADDRESS(($AN1214-1)*3+$AO1214+5,$AP1214+7))),IF(INDIRECT(ADDRESS(($AN1214-1)*3+$AO1214+5,$AP1214+7))="",0,IF(COUNTIF(INDIRECT(ADDRESS(($AN1214-1)*36+($AO1214-1)*12+6,COLUMN())):INDIRECT(ADDRESS(($AN1214-1)*36+($AO1214-1)*12+$AP1214+4,COLUMN())),INDIRECT(ADDRESS(($AN1214-1)*3+$AO1214+5,$AP1214+7)))&gt;=1,0,INDIRECT(ADDRESS(($AN1214-1)*3+$AO1214+5,$AP1214+7)))))</f>
        <v>0</v>
      </c>
      <c r="AR1214" s="4">
        <f ca="1">COUNTIF(INDIRECT("H"&amp;(ROW()+12*(($AN1214-1)*3+$AO1214)-ROW())/12+5):INDIRECT("S"&amp;(ROW()+12*(($AN1214-1)*3+$AO1214)-ROW())/12+5),AQ1214)</f>
        <v>0</v>
      </c>
      <c r="AS1214" s="6">
        <f ca="1">IF($AP1214=1,IF(INDIRECT(ADDRESS(($AN1214-1)*3+$AO1214+5,$AP1214+20))="",0,INDIRECT(ADDRESS(($AN1214-1)*3+$AO1214+5,$AP1214+20))),IF(INDIRECT(ADDRESS(($AN1214-1)*3+$AO1214+5,$AP1214+20))="",0,IF(COUNTIF(INDIRECT(ADDRESS(($AN1214-1)*36+($AO1214-1)*12+6,COLUMN())):INDIRECT(ADDRESS(($AN1214-1)*36+($AO1214-1)*12+$AP1214+4,COLUMN())),INDIRECT(ADDRESS(($AN1214-1)*3+$AO1214+5,$AP1214+20)))&gt;=1,0,INDIRECT(ADDRESS(($AN1214-1)*3+$AO1214+5,$AP1214+20)))))</f>
        <v>0</v>
      </c>
      <c r="AT1214" s="4">
        <f ca="1">COUNTIF(INDIRECT("U"&amp;(ROW()+12*(($AN1214-1)*3+$AO1214)-ROW())/12+5):INDIRECT("AF"&amp;(ROW()+12*(($AN1214-1)*3+$AO1214)-ROW())/12+5),AS1214)</f>
        <v>0</v>
      </c>
      <c r="AU1214" s="4">
        <f ca="1">IF(AND(AQ1214+AS1214&gt;0,AR1214+AT1214&gt;0),COUNTIF(AU$6:AU1213,"&gt;0")+1,0)</f>
        <v>0</v>
      </c>
    </row>
    <row r="1215" spans="40:47">
      <c r="AN1215" s="4">
        <v>34</v>
      </c>
      <c r="AO1215" s="4">
        <v>2</v>
      </c>
      <c r="AP1215" s="4">
        <v>10</v>
      </c>
      <c r="AQ1215" s="6">
        <f ca="1">IF($AP1215=1,IF(INDIRECT(ADDRESS(($AN1215-1)*3+$AO1215+5,$AP1215+7))="",0,INDIRECT(ADDRESS(($AN1215-1)*3+$AO1215+5,$AP1215+7))),IF(INDIRECT(ADDRESS(($AN1215-1)*3+$AO1215+5,$AP1215+7))="",0,IF(COUNTIF(INDIRECT(ADDRESS(($AN1215-1)*36+($AO1215-1)*12+6,COLUMN())):INDIRECT(ADDRESS(($AN1215-1)*36+($AO1215-1)*12+$AP1215+4,COLUMN())),INDIRECT(ADDRESS(($AN1215-1)*3+$AO1215+5,$AP1215+7)))&gt;=1,0,INDIRECT(ADDRESS(($AN1215-1)*3+$AO1215+5,$AP1215+7)))))</f>
        <v>0</v>
      </c>
      <c r="AR1215" s="4">
        <f ca="1">COUNTIF(INDIRECT("H"&amp;(ROW()+12*(($AN1215-1)*3+$AO1215)-ROW())/12+5):INDIRECT("S"&amp;(ROW()+12*(($AN1215-1)*3+$AO1215)-ROW())/12+5),AQ1215)</f>
        <v>0</v>
      </c>
      <c r="AS1215" s="6">
        <f ca="1">IF($AP1215=1,IF(INDIRECT(ADDRESS(($AN1215-1)*3+$AO1215+5,$AP1215+20))="",0,INDIRECT(ADDRESS(($AN1215-1)*3+$AO1215+5,$AP1215+20))),IF(INDIRECT(ADDRESS(($AN1215-1)*3+$AO1215+5,$AP1215+20))="",0,IF(COUNTIF(INDIRECT(ADDRESS(($AN1215-1)*36+($AO1215-1)*12+6,COLUMN())):INDIRECT(ADDRESS(($AN1215-1)*36+($AO1215-1)*12+$AP1215+4,COLUMN())),INDIRECT(ADDRESS(($AN1215-1)*3+$AO1215+5,$AP1215+20)))&gt;=1,0,INDIRECT(ADDRESS(($AN1215-1)*3+$AO1215+5,$AP1215+20)))))</f>
        <v>0</v>
      </c>
      <c r="AT1215" s="4">
        <f ca="1">COUNTIF(INDIRECT("U"&amp;(ROW()+12*(($AN1215-1)*3+$AO1215)-ROW())/12+5):INDIRECT("AF"&amp;(ROW()+12*(($AN1215-1)*3+$AO1215)-ROW())/12+5),AS1215)</f>
        <v>0</v>
      </c>
      <c r="AU1215" s="4">
        <f ca="1">IF(AND(AQ1215+AS1215&gt;0,AR1215+AT1215&gt;0),COUNTIF(AU$6:AU1214,"&gt;0")+1,0)</f>
        <v>0</v>
      </c>
    </row>
    <row r="1216" spans="40:47">
      <c r="AN1216" s="4">
        <v>34</v>
      </c>
      <c r="AO1216" s="4">
        <v>2</v>
      </c>
      <c r="AP1216" s="4">
        <v>11</v>
      </c>
      <c r="AQ1216" s="6">
        <f ca="1">IF($AP1216=1,IF(INDIRECT(ADDRESS(($AN1216-1)*3+$AO1216+5,$AP1216+7))="",0,INDIRECT(ADDRESS(($AN1216-1)*3+$AO1216+5,$AP1216+7))),IF(INDIRECT(ADDRESS(($AN1216-1)*3+$AO1216+5,$AP1216+7))="",0,IF(COUNTIF(INDIRECT(ADDRESS(($AN1216-1)*36+($AO1216-1)*12+6,COLUMN())):INDIRECT(ADDRESS(($AN1216-1)*36+($AO1216-1)*12+$AP1216+4,COLUMN())),INDIRECT(ADDRESS(($AN1216-1)*3+$AO1216+5,$AP1216+7)))&gt;=1,0,INDIRECT(ADDRESS(($AN1216-1)*3+$AO1216+5,$AP1216+7)))))</f>
        <v>0</v>
      </c>
      <c r="AR1216" s="4">
        <f ca="1">COUNTIF(INDIRECT("H"&amp;(ROW()+12*(($AN1216-1)*3+$AO1216)-ROW())/12+5):INDIRECT("S"&amp;(ROW()+12*(($AN1216-1)*3+$AO1216)-ROW())/12+5),AQ1216)</f>
        <v>0</v>
      </c>
      <c r="AS1216" s="6">
        <f ca="1">IF($AP1216=1,IF(INDIRECT(ADDRESS(($AN1216-1)*3+$AO1216+5,$AP1216+20))="",0,INDIRECT(ADDRESS(($AN1216-1)*3+$AO1216+5,$AP1216+20))),IF(INDIRECT(ADDRESS(($AN1216-1)*3+$AO1216+5,$AP1216+20))="",0,IF(COUNTIF(INDIRECT(ADDRESS(($AN1216-1)*36+($AO1216-1)*12+6,COLUMN())):INDIRECT(ADDRESS(($AN1216-1)*36+($AO1216-1)*12+$AP1216+4,COLUMN())),INDIRECT(ADDRESS(($AN1216-1)*3+$AO1216+5,$AP1216+20)))&gt;=1,0,INDIRECT(ADDRESS(($AN1216-1)*3+$AO1216+5,$AP1216+20)))))</f>
        <v>0</v>
      </c>
      <c r="AT1216" s="4">
        <f ca="1">COUNTIF(INDIRECT("U"&amp;(ROW()+12*(($AN1216-1)*3+$AO1216)-ROW())/12+5):INDIRECT("AF"&amp;(ROW()+12*(($AN1216-1)*3+$AO1216)-ROW())/12+5),AS1216)</f>
        <v>0</v>
      </c>
      <c r="AU1216" s="4">
        <f ca="1">IF(AND(AQ1216+AS1216&gt;0,AR1216+AT1216&gt;0),COUNTIF(AU$6:AU1215,"&gt;0")+1,0)</f>
        <v>0</v>
      </c>
    </row>
    <row r="1217" spans="40:47">
      <c r="AN1217" s="4">
        <v>34</v>
      </c>
      <c r="AO1217" s="4">
        <v>2</v>
      </c>
      <c r="AP1217" s="4">
        <v>12</v>
      </c>
      <c r="AQ1217" s="6">
        <f ca="1">IF($AP1217=1,IF(INDIRECT(ADDRESS(($AN1217-1)*3+$AO1217+5,$AP1217+7))="",0,INDIRECT(ADDRESS(($AN1217-1)*3+$AO1217+5,$AP1217+7))),IF(INDIRECT(ADDRESS(($AN1217-1)*3+$AO1217+5,$AP1217+7))="",0,IF(COUNTIF(INDIRECT(ADDRESS(($AN1217-1)*36+($AO1217-1)*12+6,COLUMN())):INDIRECT(ADDRESS(($AN1217-1)*36+($AO1217-1)*12+$AP1217+4,COLUMN())),INDIRECT(ADDRESS(($AN1217-1)*3+$AO1217+5,$AP1217+7)))&gt;=1,0,INDIRECT(ADDRESS(($AN1217-1)*3+$AO1217+5,$AP1217+7)))))</f>
        <v>0</v>
      </c>
      <c r="AR1217" s="4">
        <f ca="1">COUNTIF(INDIRECT("H"&amp;(ROW()+12*(($AN1217-1)*3+$AO1217)-ROW())/12+5):INDIRECT("S"&amp;(ROW()+12*(($AN1217-1)*3+$AO1217)-ROW())/12+5),AQ1217)</f>
        <v>0</v>
      </c>
      <c r="AS1217" s="6">
        <f ca="1">IF($AP1217=1,IF(INDIRECT(ADDRESS(($AN1217-1)*3+$AO1217+5,$AP1217+20))="",0,INDIRECT(ADDRESS(($AN1217-1)*3+$AO1217+5,$AP1217+20))),IF(INDIRECT(ADDRESS(($AN1217-1)*3+$AO1217+5,$AP1217+20))="",0,IF(COUNTIF(INDIRECT(ADDRESS(($AN1217-1)*36+($AO1217-1)*12+6,COLUMN())):INDIRECT(ADDRESS(($AN1217-1)*36+($AO1217-1)*12+$AP1217+4,COLUMN())),INDIRECT(ADDRESS(($AN1217-1)*3+$AO1217+5,$AP1217+20)))&gt;=1,0,INDIRECT(ADDRESS(($AN1217-1)*3+$AO1217+5,$AP1217+20)))))</f>
        <v>0</v>
      </c>
      <c r="AT1217" s="4">
        <f ca="1">COUNTIF(INDIRECT("U"&amp;(ROW()+12*(($AN1217-1)*3+$AO1217)-ROW())/12+5):INDIRECT("AF"&amp;(ROW()+12*(($AN1217-1)*3+$AO1217)-ROW())/12+5),AS1217)</f>
        <v>0</v>
      </c>
      <c r="AU1217" s="4">
        <f ca="1">IF(AND(AQ1217+AS1217&gt;0,AR1217+AT1217&gt;0),COUNTIF(AU$6:AU1216,"&gt;0")+1,0)</f>
        <v>0</v>
      </c>
    </row>
    <row r="1218" spans="40:47">
      <c r="AN1218" s="4">
        <v>34</v>
      </c>
      <c r="AO1218" s="4">
        <v>3</v>
      </c>
      <c r="AP1218" s="4">
        <v>1</v>
      </c>
      <c r="AQ1218" s="6">
        <f ca="1">IF($AP1218=1,IF(INDIRECT(ADDRESS(($AN1218-1)*3+$AO1218+5,$AP1218+7))="",0,INDIRECT(ADDRESS(($AN1218-1)*3+$AO1218+5,$AP1218+7))),IF(INDIRECT(ADDRESS(($AN1218-1)*3+$AO1218+5,$AP1218+7))="",0,IF(COUNTIF(INDIRECT(ADDRESS(($AN1218-1)*36+($AO1218-1)*12+6,COLUMN())):INDIRECT(ADDRESS(($AN1218-1)*36+($AO1218-1)*12+$AP1218+4,COLUMN())),INDIRECT(ADDRESS(($AN1218-1)*3+$AO1218+5,$AP1218+7)))&gt;=1,0,INDIRECT(ADDRESS(($AN1218-1)*3+$AO1218+5,$AP1218+7)))))</f>
        <v>0</v>
      </c>
      <c r="AR1218" s="4">
        <f ca="1">COUNTIF(INDIRECT("H"&amp;(ROW()+12*(($AN1218-1)*3+$AO1218)-ROW())/12+5):INDIRECT("S"&amp;(ROW()+12*(($AN1218-1)*3+$AO1218)-ROW())/12+5),AQ1218)</f>
        <v>0</v>
      </c>
      <c r="AS1218" s="6">
        <f ca="1">IF($AP1218=1,IF(INDIRECT(ADDRESS(($AN1218-1)*3+$AO1218+5,$AP1218+20))="",0,INDIRECT(ADDRESS(($AN1218-1)*3+$AO1218+5,$AP1218+20))),IF(INDIRECT(ADDRESS(($AN1218-1)*3+$AO1218+5,$AP1218+20))="",0,IF(COUNTIF(INDIRECT(ADDRESS(($AN1218-1)*36+($AO1218-1)*12+6,COLUMN())):INDIRECT(ADDRESS(($AN1218-1)*36+($AO1218-1)*12+$AP1218+4,COLUMN())),INDIRECT(ADDRESS(($AN1218-1)*3+$AO1218+5,$AP1218+20)))&gt;=1,0,INDIRECT(ADDRESS(($AN1218-1)*3+$AO1218+5,$AP1218+20)))))</f>
        <v>0</v>
      </c>
      <c r="AT1218" s="4">
        <f ca="1">COUNTIF(INDIRECT("U"&amp;(ROW()+12*(($AN1218-1)*3+$AO1218)-ROW())/12+5):INDIRECT("AF"&amp;(ROW()+12*(($AN1218-1)*3+$AO1218)-ROW())/12+5),AS1218)</f>
        <v>0</v>
      </c>
      <c r="AU1218" s="4">
        <f ca="1">IF(AND(AQ1218+AS1218&gt;0,AR1218+AT1218&gt;0),COUNTIF(AU$6:AU1217,"&gt;0")+1,0)</f>
        <v>0</v>
      </c>
    </row>
    <row r="1219" spans="40:47">
      <c r="AN1219" s="4">
        <v>34</v>
      </c>
      <c r="AO1219" s="4">
        <v>3</v>
      </c>
      <c r="AP1219" s="4">
        <v>2</v>
      </c>
      <c r="AQ1219" s="6">
        <f ca="1">IF($AP1219=1,IF(INDIRECT(ADDRESS(($AN1219-1)*3+$AO1219+5,$AP1219+7))="",0,INDIRECT(ADDRESS(($AN1219-1)*3+$AO1219+5,$AP1219+7))),IF(INDIRECT(ADDRESS(($AN1219-1)*3+$AO1219+5,$AP1219+7))="",0,IF(COUNTIF(INDIRECT(ADDRESS(($AN1219-1)*36+($AO1219-1)*12+6,COLUMN())):INDIRECT(ADDRESS(($AN1219-1)*36+($AO1219-1)*12+$AP1219+4,COLUMN())),INDIRECT(ADDRESS(($AN1219-1)*3+$AO1219+5,$AP1219+7)))&gt;=1,0,INDIRECT(ADDRESS(($AN1219-1)*3+$AO1219+5,$AP1219+7)))))</f>
        <v>0</v>
      </c>
      <c r="AR1219" s="4">
        <f ca="1">COUNTIF(INDIRECT("H"&amp;(ROW()+12*(($AN1219-1)*3+$AO1219)-ROW())/12+5):INDIRECT("S"&amp;(ROW()+12*(($AN1219-1)*3+$AO1219)-ROW())/12+5),AQ1219)</f>
        <v>0</v>
      </c>
      <c r="AS1219" s="6">
        <f ca="1">IF($AP1219=1,IF(INDIRECT(ADDRESS(($AN1219-1)*3+$AO1219+5,$AP1219+20))="",0,INDIRECT(ADDRESS(($AN1219-1)*3+$AO1219+5,$AP1219+20))),IF(INDIRECT(ADDRESS(($AN1219-1)*3+$AO1219+5,$AP1219+20))="",0,IF(COUNTIF(INDIRECT(ADDRESS(($AN1219-1)*36+($AO1219-1)*12+6,COLUMN())):INDIRECT(ADDRESS(($AN1219-1)*36+($AO1219-1)*12+$AP1219+4,COLUMN())),INDIRECT(ADDRESS(($AN1219-1)*3+$AO1219+5,$AP1219+20)))&gt;=1,0,INDIRECT(ADDRESS(($AN1219-1)*3+$AO1219+5,$AP1219+20)))))</f>
        <v>0</v>
      </c>
      <c r="AT1219" s="4">
        <f ca="1">COUNTIF(INDIRECT("U"&amp;(ROW()+12*(($AN1219-1)*3+$AO1219)-ROW())/12+5):INDIRECT("AF"&amp;(ROW()+12*(($AN1219-1)*3+$AO1219)-ROW())/12+5),AS1219)</f>
        <v>0</v>
      </c>
      <c r="AU1219" s="4">
        <f ca="1">IF(AND(AQ1219+AS1219&gt;0,AR1219+AT1219&gt;0),COUNTIF(AU$6:AU1218,"&gt;0")+1,0)</f>
        <v>0</v>
      </c>
    </row>
    <row r="1220" spans="40:47">
      <c r="AN1220" s="4">
        <v>34</v>
      </c>
      <c r="AO1220" s="4">
        <v>3</v>
      </c>
      <c r="AP1220" s="4">
        <v>3</v>
      </c>
      <c r="AQ1220" s="6">
        <f ca="1">IF($AP1220=1,IF(INDIRECT(ADDRESS(($AN1220-1)*3+$AO1220+5,$AP1220+7))="",0,INDIRECT(ADDRESS(($AN1220-1)*3+$AO1220+5,$AP1220+7))),IF(INDIRECT(ADDRESS(($AN1220-1)*3+$AO1220+5,$AP1220+7))="",0,IF(COUNTIF(INDIRECT(ADDRESS(($AN1220-1)*36+($AO1220-1)*12+6,COLUMN())):INDIRECT(ADDRESS(($AN1220-1)*36+($AO1220-1)*12+$AP1220+4,COLUMN())),INDIRECT(ADDRESS(($AN1220-1)*3+$AO1220+5,$AP1220+7)))&gt;=1,0,INDIRECT(ADDRESS(($AN1220-1)*3+$AO1220+5,$AP1220+7)))))</f>
        <v>0</v>
      </c>
      <c r="AR1220" s="4">
        <f ca="1">COUNTIF(INDIRECT("H"&amp;(ROW()+12*(($AN1220-1)*3+$AO1220)-ROW())/12+5):INDIRECT("S"&amp;(ROW()+12*(($AN1220-1)*3+$AO1220)-ROW())/12+5),AQ1220)</f>
        <v>0</v>
      </c>
      <c r="AS1220" s="6">
        <f ca="1">IF($AP1220=1,IF(INDIRECT(ADDRESS(($AN1220-1)*3+$AO1220+5,$AP1220+20))="",0,INDIRECT(ADDRESS(($AN1220-1)*3+$AO1220+5,$AP1220+20))),IF(INDIRECT(ADDRESS(($AN1220-1)*3+$AO1220+5,$AP1220+20))="",0,IF(COUNTIF(INDIRECT(ADDRESS(($AN1220-1)*36+($AO1220-1)*12+6,COLUMN())):INDIRECT(ADDRESS(($AN1220-1)*36+($AO1220-1)*12+$AP1220+4,COLUMN())),INDIRECT(ADDRESS(($AN1220-1)*3+$AO1220+5,$AP1220+20)))&gt;=1,0,INDIRECT(ADDRESS(($AN1220-1)*3+$AO1220+5,$AP1220+20)))))</f>
        <v>0</v>
      </c>
      <c r="AT1220" s="4">
        <f ca="1">COUNTIF(INDIRECT("U"&amp;(ROW()+12*(($AN1220-1)*3+$AO1220)-ROW())/12+5):INDIRECT("AF"&amp;(ROW()+12*(($AN1220-1)*3+$AO1220)-ROW())/12+5),AS1220)</f>
        <v>0</v>
      </c>
      <c r="AU1220" s="4">
        <f ca="1">IF(AND(AQ1220+AS1220&gt;0,AR1220+AT1220&gt;0),COUNTIF(AU$6:AU1219,"&gt;0")+1,0)</f>
        <v>0</v>
      </c>
    </row>
    <row r="1221" spans="40:47">
      <c r="AN1221" s="4">
        <v>34</v>
      </c>
      <c r="AO1221" s="4">
        <v>3</v>
      </c>
      <c r="AP1221" s="4">
        <v>4</v>
      </c>
      <c r="AQ1221" s="6">
        <f ca="1">IF($AP1221=1,IF(INDIRECT(ADDRESS(($AN1221-1)*3+$AO1221+5,$AP1221+7))="",0,INDIRECT(ADDRESS(($AN1221-1)*3+$AO1221+5,$AP1221+7))),IF(INDIRECT(ADDRESS(($AN1221-1)*3+$AO1221+5,$AP1221+7))="",0,IF(COUNTIF(INDIRECT(ADDRESS(($AN1221-1)*36+($AO1221-1)*12+6,COLUMN())):INDIRECT(ADDRESS(($AN1221-1)*36+($AO1221-1)*12+$AP1221+4,COLUMN())),INDIRECT(ADDRESS(($AN1221-1)*3+$AO1221+5,$AP1221+7)))&gt;=1,0,INDIRECT(ADDRESS(($AN1221-1)*3+$AO1221+5,$AP1221+7)))))</f>
        <v>0</v>
      </c>
      <c r="AR1221" s="4">
        <f ca="1">COUNTIF(INDIRECT("H"&amp;(ROW()+12*(($AN1221-1)*3+$AO1221)-ROW())/12+5):INDIRECT("S"&amp;(ROW()+12*(($AN1221-1)*3+$AO1221)-ROW())/12+5),AQ1221)</f>
        <v>0</v>
      </c>
      <c r="AS1221" s="6">
        <f ca="1">IF($AP1221=1,IF(INDIRECT(ADDRESS(($AN1221-1)*3+$AO1221+5,$AP1221+20))="",0,INDIRECT(ADDRESS(($AN1221-1)*3+$AO1221+5,$AP1221+20))),IF(INDIRECT(ADDRESS(($AN1221-1)*3+$AO1221+5,$AP1221+20))="",0,IF(COUNTIF(INDIRECT(ADDRESS(($AN1221-1)*36+($AO1221-1)*12+6,COLUMN())):INDIRECT(ADDRESS(($AN1221-1)*36+($AO1221-1)*12+$AP1221+4,COLUMN())),INDIRECT(ADDRESS(($AN1221-1)*3+$AO1221+5,$AP1221+20)))&gt;=1,0,INDIRECT(ADDRESS(($AN1221-1)*3+$AO1221+5,$AP1221+20)))))</f>
        <v>0</v>
      </c>
      <c r="AT1221" s="4">
        <f ca="1">COUNTIF(INDIRECT("U"&amp;(ROW()+12*(($AN1221-1)*3+$AO1221)-ROW())/12+5):INDIRECT("AF"&amp;(ROW()+12*(($AN1221-1)*3+$AO1221)-ROW())/12+5),AS1221)</f>
        <v>0</v>
      </c>
      <c r="AU1221" s="4">
        <f ca="1">IF(AND(AQ1221+AS1221&gt;0,AR1221+AT1221&gt;0),COUNTIF(AU$6:AU1220,"&gt;0")+1,0)</f>
        <v>0</v>
      </c>
    </row>
    <row r="1222" spans="40:47">
      <c r="AN1222" s="4">
        <v>34</v>
      </c>
      <c r="AO1222" s="4">
        <v>3</v>
      </c>
      <c r="AP1222" s="4">
        <v>5</v>
      </c>
      <c r="AQ1222" s="6">
        <f ca="1">IF($AP1222=1,IF(INDIRECT(ADDRESS(($AN1222-1)*3+$AO1222+5,$AP1222+7))="",0,INDIRECT(ADDRESS(($AN1222-1)*3+$AO1222+5,$AP1222+7))),IF(INDIRECT(ADDRESS(($AN1222-1)*3+$AO1222+5,$AP1222+7))="",0,IF(COUNTIF(INDIRECT(ADDRESS(($AN1222-1)*36+($AO1222-1)*12+6,COLUMN())):INDIRECT(ADDRESS(($AN1222-1)*36+($AO1222-1)*12+$AP1222+4,COLUMN())),INDIRECT(ADDRESS(($AN1222-1)*3+$AO1222+5,$AP1222+7)))&gt;=1,0,INDIRECT(ADDRESS(($AN1222-1)*3+$AO1222+5,$AP1222+7)))))</f>
        <v>0</v>
      </c>
      <c r="AR1222" s="4">
        <f ca="1">COUNTIF(INDIRECT("H"&amp;(ROW()+12*(($AN1222-1)*3+$AO1222)-ROW())/12+5):INDIRECT("S"&amp;(ROW()+12*(($AN1222-1)*3+$AO1222)-ROW())/12+5),AQ1222)</f>
        <v>0</v>
      </c>
      <c r="AS1222" s="6">
        <f ca="1">IF($AP1222=1,IF(INDIRECT(ADDRESS(($AN1222-1)*3+$AO1222+5,$AP1222+20))="",0,INDIRECT(ADDRESS(($AN1222-1)*3+$AO1222+5,$AP1222+20))),IF(INDIRECT(ADDRESS(($AN1222-1)*3+$AO1222+5,$AP1222+20))="",0,IF(COUNTIF(INDIRECT(ADDRESS(($AN1222-1)*36+($AO1222-1)*12+6,COLUMN())):INDIRECT(ADDRESS(($AN1222-1)*36+($AO1222-1)*12+$AP1222+4,COLUMN())),INDIRECT(ADDRESS(($AN1222-1)*3+$AO1222+5,$AP1222+20)))&gt;=1,0,INDIRECT(ADDRESS(($AN1222-1)*3+$AO1222+5,$AP1222+20)))))</f>
        <v>0</v>
      </c>
      <c r="AT1222" s="4">
        <f ca="1">COUNTIF(INDIRECT("U"&amp;(ROW()+12*(($AN1222-1)*3+$AO1222)-ROW())/12+5):INDIRECT("AF"&amp;(ROW()+12*(($AN1222-1)*3+$AO1222)-ROW())/12+5),AS1222)</f>
        <v>0</v>
      </c>
      <c r="AU1222" s="4">
        <f ca="1">IF(AND(AQ1222+AS1222&gt;0,AR1222+AT1222&gt;0),COUNTIF(AU$6:AU1221,"&gt;0")+1,0)</f>
        <v>0</v>
      </c>
    </row>
    <row r="1223" spans="40:47">
      <c r="AN1223" s="4">
        <v>34</v>
      </c>
      <c r="AO1223" s="4">
        <v>3</v>
      </c>
      <c r="AP1223" s="4">
        <v>6</v>
      </c>
      <c r="AQ1223" s="6">
        <f ca="1">IF($AP1223=1,IF(INDIRECT(ADDRESS(($AN1223-1)*3+$AO1223+5,$AP1223+7))="",0,INDIRECT(ADDRESS(($AN1223-1)*3+$AO1223+5,$AP1223+7))),IF(INDIRECT(ADDRESS(($AN1223-1)*3+$AO1223+5,$AP1223+7))="",0,IF(COUNTIF(INDIRECT(ADDRESS(($AN1223-1)*36+($AO1223-1)*12+6,COLUMN())):INDIRECT(ADDRESS(($AN1223-1)*36+($AO1223-1)*12+$AP1223+4,COLUMN())),INDIRECT(ADDRESS(($AN1223-1)*3+$AO1223+5,$AP1223+7)))&gt;=1,0,INDIRECT(ADDRESS(($AN1223-1)*3+$AO1223+5,$AP1223+7)))))</f>
        <v>0</v>
      </c>
      <c r="AR1223" s="4">
        <f ca="1">COUNTIF(INDIRECT("H"&amp;(ROW()+12*(($AN1223-1)*3+$AO1223)-ROW())/12+5):INDIRECT("S"&amp;(ROW()+12*(($AN1223-1)*3+$AO1223)-ROW())/12+5),AQ1223)</f>
        <v>0</v>
      </c>
      <c r="AS1223" s="6">
        <f ca="1">IF($AP1223=1,IF(INDIRECT(ADDRESS(($AN1223-1)*3+$AO1223+5,$AP1223+20))="",0,INDIRECT(ADDRESS(($AN1223-1)*3+$AO1223+5,$AP1223+20))),IF(INDIRECT(ADDRESS(($AN1223-1)*3+$AO1223+5,$AP1223+20))="",0,IF(COUNTIF(INDIRECT(ADDRESS(($AN1223-1)*36+($AO1223-1)*12+6,COLUMN())):INDIRECT(ADDRESS(($AN1223-1)*36+($AO1223-1)*12+$AP1223+4,COLUMN())),INDIRECT(ADDRESS(($AN1223-1)*3+$AO1223+5,$AP1223+20)))&gt;=1,0,INDIRECT(ADDRESS(($AN1223-1)*3+$AO1223+5,$AP1223+20)))))</f>
        <v>0</v>
      </c>
      <c r="AT1223" s="4">
        <f ca="1">COUNTIF(INDIRECT("U"&amp;(ROW()+12*(($AN1223-1)*3+$AO1223)-ROW())/12+5):INDIRECT("AF"&amp;(ROW()+12*(($AN1223-1)*3+$AO1223)-ROW())/12+5),AS1223)</f>
        <v>0</v>
      </c>
      <c r="AU1223" s="4">
        <f ca="1">IF(AND(AQ1223+AS1223&gt;0,AR1223+AT1223&gt;0),COUNTIF(AU$6:AU1222,"&gt;0")+1,0)</f>
        <v>0</v>
      </c>
    </row>
    <row r="1224" spans="40:47">
      <c r="AN1224" s="4">
        <v>34</v>
      </c>
      <c r="AO1224" s="4">
        <v>3</v>
      </c>
      <c r="AP1224" s="4">
        <v>7</v>
      </c>
      <c r="AQ1224" s="6">
        <f ca="1">IF($AP1224=1,IF(INDIRECT(ADDRESS(($AN1224-1)*3+$AO1224+5,$AP1224+7))="",0,INDIRECT(ADDRESS(($AN1224-1)*3+$AO1224+5,$AP1224+7))),IF(INDIRECT(ADDRESS(($AN1224-1)*3+$AO1224+5,$AP1224+7))="",0,IF(COUNTIF(INDIRECT(ADDRESS(($AN1224-1)*36+($AO1224-1)*12+6,COLUMN())):INDIRECT(ADDRESS(($AN1224-1)*36+($AO1224-1)*12+$AP1224+4,COLUMN())),INDIRECT(ADDRESS(($AN1224-1)*3+$AO1224+5,$AP1224+7)))&gt;=1,0,INDIRECT(ADDRESS(($AN1224-1)*3+$AO1224+5,$AP1224+7)))))</f>
        <v>0</v>
      </c>
      <c r="AR1224" s="4">
        <f ca="1">COUNTIF(INDIRECT("H"&amp;(ROW()+12*(($AN1224-1)*3+$AO1224)-ROW())/12+5):INDIRECT("S"&amp;(ROW()+12*(($AN1224-1)*3+$AO1224)-ROW())/12+5),AQ1224)</f>
        <v>0</v>
      </c>
      <c r="AS1224" s="6">
        <f ca="1">IF($AP1224=1,IF(INDIRECT(ADDRESS(($AN1224-1)*3+$AO1224+5,$AP1224+20))="",0,INDIRECT(ADDRESS(($AN1224-1)*3+$AO1224+5,$AP1224+20))),IF(INDIRECT(ADDRESS(($AN1224-1)*3+$AO1224+5,$AP1224+20))="",0,IF(COUNTIF(INDIRECT(ADDRESS(($AN1224-1)*36+($AO1224-1)*12+6,COLUMN())):INDIRECT(ADDRESS(($AN1224-1)*36+($AO1224-1)*12+$AP1224+4,COLUMN())),INDIRECT(ADDRESS(($AN1224-1)*3+$AO1224+5,$AP1224+20)))&gt;=1,0,INDIRECT(ADDRESS(($AN1224-1)*3+$AO1224+5,$AP1224+20)))))</f>
        <v>0</v>
      </c>
      <c r="AT1224" s="4">
        <f ca="1">COUNTIF(INDIRECT("U"&amp;(ROW()+12*(($AN1224-1)*3+$AO1224)-ROW())/12+5):INDIRECT("AF"&amp;(ROW()+12*(($AN1224-1)*3+$AO1224)-ROW())/12+5),AS1224)</f>
        <v>0</v>
      </c>
      <c r="AU1224" s="4">
        <f ca="1">IF(AND(AQ1224+AS1224&gt;0,AR1224+AT1224&gt;0),COUNTIF(AU$6:AU1223,"&gt;0")+1,0)</f>
        <v>0</v>
      </c>
    </row>
    <row r="1225" spans="40:47">
      <c r="AN1225" s="4">
        <v>34</v>
      </c>
      <c r="AO1225" s="4">
        <v>3</v>
      </c>
      <c r="AP1225" s="4">
        <v>8</v>
      </c>
      <c r="AQ1225" s="6">
        <f ca="1">IF($AP1225=1,IF(INDIRECT(ADDRESS(($AN1225-1)*3+$AO1225+5,$AP1225+7))="",0,INDIRECT(ADDRESS(($AN1225-1)*3+$AO1225+5,$AP1225+7))),IF(INDIRECT(ADDRESS(($AN1225-1)*3+$AO1225+5,$AP1225+7))="",0,IF(COUNTIF(INDIRECT(ADDRESS(($AN1225-1)*36+($AO1225-1)*12+6,COLUMN())):INDIRECT(ADDRESS(($AN1225-1)*36+($AO1225-1)*12+$AP1225+4,COLUMN())),INDIRECT(ADDRESS(($AN1225-1)*3+$AO1225+5,$AP1225+7)))&gt;=1,0,INDIRECT(ADDRESS(($AN1225-1)*3+$AO1225+5,$AP1225+7)))))</f>
        <v>0</v>
      </c>
      <c r="AR1225" s="4">
        <f ca="1">COUNTIF(INDIRECT("H"&amp;(ROW()+12*(($AN1225-1)*3+$AO1225)-ROW())/12+5):INDIRECT("S"&amp;(ROW()+12*(($AN1225-1)*3+$AO1225)-ROW())/12+5),AQ1225)</f>
        <v>0</v>
      </c>
      <c r="AS1225" s="6">
        <f ca="1">IF($AP1225=1,IF(INDIRECT(ADDRESS(($AN1225-1)*3+$AO1225+5,$AP1225+20))="",0,INDIRECT(ADDRESS(($AN1225-1)*3+$AO1225+5,$AP1225+20))),IF(INDIRECT(ADDRESS(($AN1225-1)*3+$AO1225+5,$AP1225+20))="",0,IF(COUNTIF(INDIRECT(ADDRESS(($AN1225-1)*36+($AO1225-1)*12+6,COLUMN())):INDIRECT(ADDRESS(($AN1225-1)*36+($AO1225-1)*12+$AP1225+4,COLUMN())),INDIRECT(ADDRESS(($AN1225-1)*3+$AO1225+5,$AP1225+20)))&gt;=1,0,INDIRECT(ADDRESS(($AN1225-1)*3+$AO1225+5,$AP1225+20)))))</f>
        <v>0</v>
      </c>
      <c r="AT1225" s="4">
        <f ca="1">COUNTIF(INDIRECT("U"&amp;(ROW()+12*(($AN1225-1)*3+$AO1225)-ROW())/12+5):INDIRECT("AF"&amp;(ROW()+12*(($AN1225-1)*3+$AO1225)-ROW())/12+5),AS1225)</f>
        <v>0</v>
      </c>
      <c r="AU1225" s="4">
        <f ca="1">IF(AND(AQ1225+AS1225&gt;0,AR1225+AT1225&gt;0),COUNTIF(AU$6:AU1224,"&gt;0")+1,0)</f>
        <v>0</v>
      </c>
    </row>
    <row r="1226" spans="40:47">
      <c r="AN1226" s="4">
        <v>34</v>
      </c>
      <c r="AO1226" s="4">
        <v>3</v>
      </c>
      <c r="AP1226" s="4">
        <v>9</v>
      </c>
      <c r="AQ1226" s="6">
        <f ca="1">IF($AP1226=1,IF(INDIRECT(ADDRESS(($AN1226-1)*3+$AO1226+5,$AP1226+7))="",0,INDIRECT(ADDRESS(($AN1226-1)*3+$AO1226+5,$AP1226+7))),IF(INDIRECT(ADDRESS(($AN1226-1)*3+$AO1226+5,$AP1226+7))="",0,IF(COUNTIF(INDIRECT(ADDRESS(($AN1226-1)*36+($AO1226-1)*12+6,COLUMN())):INDIRECT(ADDRESS(($AN1226-1)*36+($AO1226-1)*12+$AP1226+4,COLUMN())),INDIRECT(ADDRESS(($AN1226-1)*3+$AO1226+5,$AP1226+7)))&gt;=1,0,INDIRECT(ADDRESS(($AN1226-1)*3+$AO1226+5,$AP1226+7)))))</f>
        <v>0</v>
      </c>
      <c r="AR1226" s="4">
        <f ca="1">COUNTIF(INDIRECT("H"&amp;(ROW()+12*(($AN1226-1)*3+$AO1226)-ROW())/12+5):INDIRECT("S"&amp;(ROW()+12*(($AN1226-1)*3+$AO1226)-ROW())/12+5),AQ1226)</f>
        <v>0</v>
      </c>
      <c r="AS1226" s="6">
        <f ca="1">IF($AP1226=1,IF(INDIRECT(ADDRESS(($AN1226-1)*3+$AO1226+5,$AP1226+20))="",0,INDIRECT(ADDRESS(($AN1226-1)*3+$AO1226+5,$AP1226+20))),IF(INDIRECT(ADDRESS(($AN1226-1)*3+$AO1226+5,$AP1226+20))="",0,IF(COUNTIF(INDIRECT(ADDRESS(($AN1226-1)*36+($AO1226-1)*12+6,COLUMN())):INDIRECT(ADDRESS(($AN1226-1)*36+($AO1226-1)*12+$AP1226+4,COLUMN())),INDIRECT(ADDRESS(($AN1226-1)*3+$AO1226+5,$AP1226+20)))&gt;=1,0,INDIRECT(ADDRESS(($AN1226-1)*3+$AO1226+5,$AP1226+20)))))</f>
        <v>0</v>
      </c>
      <c r="AT1226" s="4">
        <f ca="1">COUNTIF(INDIRECT("U"&amp;(ROW()+12*(($AN1226-1)*3+$AO1226)-ROW())/12+5):INDIRECT("AF"&amp;(ROW()+12*(($AN1226-1)*3+$AO1226)-ROW())/12+5),AS1226)</f>
        <v>0</v>
      </c>
      <c r="AU1226" s="4">
        <f ca="1">IF(AND(AQ1226+AS1226&gt;0,AR1226+AT1226&gt;0),COUNTIF(AU$6:AU1225,"&gt;0")+1,0)</f>
        <v>0</v>
      </c>
    </row>
    <row r="1227" spans="40:47">
      <c r="AN1227" s="4">
        <v>34</v>
      </c>
      <c r="AO1227" s="4">
        <v>3</v>
      </c>
      <c r="AP1227" s="4">
        <v>10</v>
      </c>
      <c r="AQ1227" s="6">
        <f ca="1">IF($AP1227=1,IF(INDIRECT(ADDRESS(($AN1227-1)*3+$AO1227+5,$AP1227+7))="",0,INDIRECT(ADDRESS(($AN1227-1)*3+$AO1227+5,$AP1227+7))),IF(INDIRECT(ADDRESS(($AN1227-1)*3+$AO1227+5,$AP1227+7))="",0,IF(COUNTIF(INDIRECT(ADDRESS(($AN1227-1)*36+($AO1227-1)*12+6,COLUMN())):INDIRECT(ADDRESS(($AN1227-1)*36+($AO1227-1)*12+$AP1227+4,COLUMN())),INDIRECT(ADDRESS(($AN1227-1)*3+$AO1227+5,$AP1227+7)))&gt;=1,0,INDIRECT(ADDRESS(($AN1227-1)*3+$AO1227+5,$AP1227+7)))))</f>
        <v>0</v>
      </c>
      <c r="AR1227" s="4">
        <f ca="1">COUNTIF(INDIRECT("H"&amp;(ROW()+12*(($AN1227-1)*3+$AO1227)-ROW())/12+5):INDIRECT("S"&amp;(ROW()+12*(($AN1227-1)*3+$AO1227)-ROW())/12+5),AQ1227)</f>
        <v>0</v>
      </c>
      <c r="AS1227" s="6">
        <f ca="1">IF($AP1227=1,IF(INDIRECT(ADDRESS(($AN1227-1)*3+$AO1227+5,$AP1227+20))="",0,INDIRECT(ADDRESS(($AN1227-1)*3+$AO1227+5,$AP1227+20))),IF(INDIRECT(ADDRESS(($AN1227-1)*3+$AO1227+5,$AP1227+20))="",0,IF(COUNTIF(INDIRECT(ADDRESS(($AN1227-1)*36+($AO1227-1)*12+6,COLUMN())):INDIRECT(ADDRESS(($AN1227-1)*36+($AO1227-1)*12+$AP1227+4,COLUMN())),INDIRECT(ADDRESS(($AN1227-1)*3+$AO1227+5,$AP1227+20)))&gt;=1,0,INDIRECT(ADDRESS(($AN1227-1)*3+$AO1227+5,$AP1227+20)))))</f>
        <v>0</v>
      </c>
      <c r="AT1227" s="4">
        <f ca="1">COUNTIF(INDIRECT("U"&amp;(ROW()+12*(($AN1227-1)*3+$AO1227)-ROW())/12+5):INDIRECT("AF"&amp;(ROW()+12*(($AN1227-1)*3+$AO1227)-ROW())/12+5),AS1227)</f>
        <v>0</v>
      </c>
      <c r="AU1227" s="4">
        <f ca="1">IF(AND(AQ1227+AS1227&gt;0,AR1227+AT1227&gt;0),COUNTIF(AU$6:AU1226,"&gt;0")+1,0)</f>
        <v>0</v>
      </c>
    </row>
    <row r="1228" spans="40:47">
      <c r="AN1228" s="4">
        <v>34</v>
      </c>
      <c r="AO1228" s="4">
        <v>3</v>
      </c>
      <c r="AP1228" s="4">
        <v>11</v>
      </c>
      <c r="AQ1228" s="6">
        <f ca="1">IF($AP1228=1,IF(INDIRECT(ADDRESS(($AN1228-1)*3+$AO1228+5,$AP1228+7))="",0,INDIRECT(ADDRESS(($AN1228-1)*3+$AO1228+5,$AP1228+7))),IF(INDIRECT(ADDRESS(($AN1228-1)*3+$AO1228+5,$AP1228+7))="",0,IF(COUNTIF(INDIRECT(ADDRESS(($AN1228-1)*36+($AO1228-1)*12+6,COLUMN())):INDIRECT(ADDRESS(($AN1228-1)*36+($AO1228-1)*12+$AP1228+4,COLUMN())),INDIRECT(ADDRESS(($AN1228-1)*3+$AO1228+5,$AP1228+7)))&gt;=1,0,INDIRECT(ADDRESS(($AN1228-1)*3+$AO1228+5,$AP1228+7)))))</f>
        <v>0</v>
      </c>
      <c r="AR1228" s="4">
        <f ca="1">COUNTIF(INDIRECT("H"&amp;(ROW()+12*(($AN1228-1)*3+$AO1228)-ROW())/12+5):INDIRECT("S"&amp;(ROW()+12*(($AN1228-1)*3+$AO1228)-ROW())/12+5),AQ1228)</f>
        <v>0</v>
      </c>
      <c r="AS1228" s="6">
        <f ca="1">IF($AP1228=1,IF(INDIRECT(ADDRESS(($AN1228-1)*3+$AO1228+5,$AP1228+20))="",0,INDIRECT(ADDRESS(($AN1228-1)*3+$AO1228+5,$AP1228+20))),IF(INDIRECT(ADDRESS(($AN1228-1)*3+$AO1228+5,$AP1228+20))="",0,IF(COUNTIF(INDIRECT(ADDRESS(($AN1228-1)*36+($AO1228-1)*12+6,COLUMN())):INDIRECT(ADDRESS(($AN1228-1)*36+($AO1228-1)*12+$AP1228+4,COLUMN())),INDIRECT(ADDRESS(($AN1228-1)*3+$AO1228+5,$AP1228+20)))&gt;=1,0,INDIRECT(ADDRESS(($AN1228-1)*3+$AO1228+5,$AP1228+20)))))</f>
        <v>0</v>
      </c>
      <c r="AT1228" s="4">
        <f ca="1">COUNTIF(INDIRECT("U"&amp;(ROW()+12*(($AN1228-1)*3+$AO1228)-ROW())/12+5):INDIRECT("AF"&amp;(ROW()+12*(($AN1228-1)*3+$AO1228)-ROW())/12+5),AS1228)</f>
        <v>0</v>
      </c>
      <c r="AU1228" s="4">
        <f ca="1">IF(AND(AQ1228+AS1228&gt;0,AR1228+AT1228&gt;0),COUNTIF(AU$6:AU1227,"&gt;0")+1,0)</f>
        <v>0</v>
      </c>
    </row>
    <row r="1229" spans="40:47">
      <c r="AN1229" s="77">
        <v>34</v>
      </c>
      <c r="AO1229" s="77">
        <v>3</v>
      </c>
      <c r="AP1229" s="77">
        <v>12</v>
      </c>
      <c r="AQ1229" s="78">
        <f ca="1">IF($AP1229=1,IF(INDIRECT(ADDRESS(($AN1229-1)*3+$AO1229+5,$AP1229+7))="",0,INDIRECT(ADDRESS(($AN1229-1)*3+$AO1229+5,$AP1229+7))),IF(INDIRECT(ADDRESS(($AN1229-1)*3+$AO1229+5,$AP1229+7))="",0,IF(COUNTIF(INDIRECT(ADDRESS(($AN1229-1)*36+($AO1229-1)*12+6,COLUMN())):INDIRECT(ADDRESS(($AN1229-1)*36+($AO1229-1)*12+$AP1229+4,COLUMN())),INDIRECT(ADDRESS(($AN1229-1)*3+$AO1229+5,$AP1229+7)))&gt;=1,0,INDIRECT(ADDRESS(($AN1229-1)*3+$AO1229+5,$AP1229+7)))))</f>
        <v>0</v>
      </c>
      <c r="AR1229" s="77">
        <f ca="1">COUNTIF(INDIRECT("H"&amp;(ROW()+12*(($AN1229-1)*3+$AO1229)-ROW())/12+5):INDIRECT("S"&amp;(ROW()+12*(($AN1229-1)*3+$AO1229)-ROW())/12+5),AQ1229)</f>
        <v>0</v>
      </c>
      <c r="AS1229" s="78">
        <f ca="1">IF($AP1229=1,IF(INDIRECT(ADDRESS(($AN1229-1)*3+$AO1229+5,$AP1229+20))="",0,INDIRECT(ADDRESS(($AN1229-1)*3+$AO1229+5,$AP1229+20))),IF(INDIRECT(ADDRESS(($AN1229-1)*3+$AO1229+5,$AP1229+20))="",0,IF(COUNTIF(INDIRECT(ADDRESS(($AN1229-1)*36+($AO1229-1)*12+6,COLUMN())):INDIRECT(ADDRESS(($AN1229-1)*36+($AO1229-1)*12+$AP1229+4,COLUMN())),INDIRECT(ADDRESS(($AN1229-1)*3+$AO1229+5,$AP1229+20)))&gt;=1,0,INDIRECT(ADDRESS(($AN1229-1)*3+$AO1229+5,$AP1229+20)))))</f>
        <v>0</v>
      </c>
      <c r="AT1229" s="77">
        <f ca="1">COUNTIF(INDIRECT("U"&amp;(ROW()+12*(($AN1229-1)*3+$AO1229)-ROW())/12+5):INDIRECT("AF"&amp;(ROW()+12*(($AN1229-1)*3+$AO1229)-ROW())/12+5),AS1229)</f>
        <v>0</v>
      </c>
      <c r="AU1229" s="4">
        <f ca="1">IF(AND(AQ1229+AS1229&gt;0,AR1229+AT1229&gt;0),COUNTIF(AU$6:AU1228,"&gt;0")+1,0)</f>
        <v>0</v>
      </c>
    </row>
    <row r="1230" spans="40:47">
      <c r="AN1230" s="4">
        <v>35</v>
      </c>
      <c r="AO1230" s="4">
        <v>1</v>
      </c>
      <c r="AP1230" s="4">
        <v>1</v>
      </c>
      <c r="AQ1230" s="6">
        <f ca="1">IF($AP1230=1,IF(INDIRECT(ADDRESS(($AN1230-1)*3+$AO1230+5,$AP1230+7))="",0,INDIRECT(ADDRESS(($AN1230-1)*3+$AO1230+5,$AP1230+7))),IF(INDIRECT(ADDRESS(($AN1230-1)*3+$AO1230+5,$AP1230+7))="",0,IF(COUNTIF(INDIRECT(ADDRESS(($AN1230-1)*36+($AO1230-1)*12+6,COLUMN())):INDIRECT(ADDRESS(($AN1230-1)*36+($AO1230-1)*12+$AP1230+4,COLUMN())),INDIRECT(ADDRESS(($AN1230-1)*3+$AO1230+5,$AP1230+7)))&gt;=1,0,INDIRECT(ADDRESS(($AN1230-1)*3+$AO1230+5,$AP1230+7)))))</f>
        <v>0</v>
      </c>
      <c r="AR1230" s="4">
        <f ca="1">COUNTIF(INDIRECT("H"&amp;(ROW()+12*(($AN1230-1)*3+$AO1230)-ROW())/12+5):INDIRECT("S"&amp;(ROW()+12*(($AN1230-1)*3+$AO1230)-ROW())/12+5),AQ1230)</f>
        <v>0</v>
      </c>
      <c r="AS1230" s="6">
        <f ca="1">IF($AP1230=1,IF(INDIRECT(ADDRESS(($AN1230-1)*3+$AO1230+5,$AP1230+20))="",0,INDIRECT(ADDRESS(($AN1230-1)*3+$AO1230+5,$AP1230+20))),IF(INDIRECT(ADDRESS(($AN1230-1)*3+$AO1230+5,$AP1230+20))="",0,IF(COUNTIF(INDIRECT(ADDRESS(($AN1230-1)*36+($AO1230-1)*12+6,COLUMN())):INDIRECT(ADDRESS(($AN1230-1)*36+($AO1230-1)*12+$AP1230+4,COLUMN())),INDIRECT(ADDRESS(($AN1230-1)*3+$AO1230+5,$AP1230+20)))&gt;=1,0,INDIRECT(ADDRESS(($AN1230-1)*3+$AO1230+5,$AP1230+20)))))</f>
        <v>0</v>
      </c>
      <c r="AT1230" s="4">
        <f ca="1">COUNTIF(INDIRECT("U"&amp;(ROW()+12*(($AN1230-1)*3+$AO1230)-ROW())/12+5):INDIRECT("AF"&amp;(ROW()+12*(($AN1230-1)*3+$AO1230)-ROW())/12+5),AS1230)</f>
        <v>0</v>
      </c>
      <c r="AU1230" s="4">
        <f ca="1">IF(AND(AQ1230+AS1230&gt;0,AR1230+AT1230&gt;0),COUNTIF(AU$6:AU1229,"&gt;0")+1,0)</f>
        <v>0</v>
      </c>
    </row>
    <row r="1231" spans="40:47">
      <c r="AN1231" s="4">
        <v>35</v>
      </c>
      <c r="AO1231" s="4">
        <v>1</v>
      </c>
      <c r="AP1231" s="4">
        <v>2</v>
      </c>
      <c r="AQ1231" s="6">
        <f ca="1">IF($AP1231=1,IF(INDIRECT(ADDRESS(($AN1231-1)*3+$AO1231+5,$AP1231+7))="",0,INDIRECT(ADDRESS(($AN1231-1)*3+$AO1231+5,$AP1231+7))),IF(INDIRECT(ADDRESS(($AN1231-1)*3+$AO1231+5,$AP1231+7))="",0,IF(COUNTIF(INDIRECT(ADDRESS(($AN1231-1)*36+($AO1231-1)*12+6,COLUMN())):INDIRECT(ADDRESS(($AN1231-1)*36+($AO1231-1)*12+$AP1231+4,COLUMN())),INDIRECT(ADDRESS(($AN1231-1)*3+$AO1231+5,$AP1231+7)))&gt;=1,0,INDIRECT(ADDRESS(($AN1231-1)*3+$AO1231+5,$AP1231+7)))))</f>
        <v>0</v>
      </c>
      <c r="AR1231" s="4">
        <f ca="1">COUNTIF(INDIRECT("H"&amp;(ROW()+12*(($AN1231-1)*3+$AO1231)-ROW())/12+5):INDIRECT("S"&amp;(ROW()+12*(($AN1231-1)*3+$AO1231)-ROW())/12+5),AQ1231)</f>
        <v>0</v>
      </c>
      <c r="AS1231" s="6">
        <f ca="1">IF($AP1231=1,IF(INDIRECT(ADDRESS(($AN1231-1)*3+$AO1231+5,$AP1231+20))="",0,INDIRECT(ADDRESS(($AN1231-1)*3+$AO1231+5,$AP1231+20))),IF(INDIRECT(ADDRESS(($AN1231-1)*3+$AO1231+5,$AP1231+20))="",0,IF(COUNTIF(INDIRECT(ADDRESS(($AN1231-1)*36+($AO1231-1)*12+6,COLUMN())):INDIRECT(ADDRESS(($AN1231-1)*36+($AO1231-1)*12+$AP1231+4,COLUMN())),INDIRECT(ADDRESS(($AN1231-1)*3+$AO1231+5,$AP1231+20)))&gt;=1,0,INDIRECT(ADDRESS(($AN1231-1)*3+$AO1231+5,$AP1231+20)))))</f>
        <v>0</v>
      </c>
      <c r="AT1231" s="4">
        <f ca="1">COUNTIF(INDIRECT("U"&amp;(ROW()+12*(($AN1231-1)*3+$AO1231)-ROW())/12+5):INDIRECT("AF"&amp;(ROW()+12*(($AN1231-1)*3+$AO1231)-ROW())/12+5),AS1231)</f>
        <v>0</v>
      </c>
      <c r="AU1231" s="4">
        <f ca="1">IF(AND(AQ1231+AS1231&gt;0,AR1231+AT1231&gt;0),COUNTIF(AU$6:AU1230,"&gt;0")+1,0)</f>
        <v>0</v>
      </c>
    </row>
    <row r="1232" spans="40:47">
      <c r="AN1232" s="4">
        <v>35</v>
      </c>
      <c r="AO1232" s="4">
        <v>1</v>
      </c>
      <c r="AP1232" s="4">
        <v>3</v>
      </c>
      <c r="AQ1232" s="6">
        <f ca="1">IF($AP1232=1,IF(INDIRECT(ADDRESS(($AN1232-1)*3+$AO1232+5,$AP1232+7))="",0,INDIRECT(ADDRESS(($AN1232-1)*3+$AO1232+5,$AP1232+7))),IF(INDIRECT(ADDRESS(($AN1232-1)*3+$AO1232+5,$AP1232+7))="",0,IF(COUNTIF(INDIRECT(ADDRESS(($AN1232-1)*36+($AO1232-1)*12+6,COLUMN())):INDIRECT(ADDRESS(($AN1232-1)*36+($AO1232-1)*12+$AP1232+4,COLUMN())),INDIRECT(ADDRESS(($AN1232-1)*3+$AO1232+5,$AP1232+7)))&gt;=1,0,INDIRECT(ADDRESS(($AN1232-1)*3+$AO1232+5,$AP1232+7)))))</f>
        <v>0</v>
      </c>
      <c r="AR1232" s="4">
        <f ca="1">COUNTIF(INDIRECT("H"&amp;(ROW()+12*(($AN1232-1)*3+$AO1232)-ROW())/12+5):INDIRECT("S"&amp;(ROW()+12*(($AN1232-1)*3+$AO1232)-ROW())/12+5),AQ1232)</f>
        <v>0</v>
      </c>
      <c r="AS1232" s="6">
        <f ca="1">IF($AP1232=1,IF(INDIRECT(ADDRESS(($AN1232-1)*3+$AO1232+5,$AP1232+20))="",0,INDIRECT(ADDRESS(($AN1232-1)*3+$AO1232+5,$AP1232+20))),IF(INDIRECT(ADDRESS(($AN1232-1)*3+$AO1232+5,$AP1232+20))="",0,IF(COUNTIF(INDIRECT(ADDRESS(($AN1232-1)*36+($AO1232-1)*12+6,COLUMN())):INDIRECT(ADDRESS(($AN1232-1)*36+($AO1232-1)*12+$AP1232+4,COLUMN())),INDIRECT(ADDRESS(($AN1232-1)*3+$AO1232+5,$AP1232+20)))&gt;=1,0,INDIRECT(ADDRESS(($AN1232-1)*3+$AO1232+5,$AP1232+20)))))</f>
        <v>0</v>
      </c>
      <c r="AT1232" s="4">
        <f ca="1">COUNTIF(INDIRECT("U"&amp;(ROW()+12*(($AN1232-1)*3+$AO1232)-ROW())/12+5):INDIRECT("AF"&amp;(ROW()+12*(($AN1232-1)*3+$AO1232)-ROW())/12+5),AS1232)</f>
        <v>0</v>
      </c>
      <c r="AU1232" s="4">
        <f ca="1">IF(AND(AQ1232+AS1232&gt;0,AR1232+AT1232&gt;0),COUNTIF(AU$6:AU1231,"&gt;0")+1,0)</f>
        <v>0</v>
      </c>
    </row>
    <row r="1233" spans="40:47">
      <c r="AN1233" s="4">
        <v>35</v>
      </c>
      <c r="AO1233" s="4">
        <v>1</v>
      </c>
      <c r="AP1233" s="4">
        <v>4</v>
      </c>
      <c r="AQ1233" s="6">
        <f ca="1">IF($AP1233=1,IF(INDIRECT(ADDRESS(($AN1233-1)*3+$AO1233+5,$AP1233+7))="",0,INDIRECT(ADDRESS(($AN1233-1)*3+$AO1233+5,$AP1233+7))),IF(INDIRECT(ADDRESS(($AN1233-1)*3+$AO1233+5,$AP1233+7))="",0,IF(COUNTIF(INDIRECT(ADDRESS(($AN1233-1)*36+($AO1233-1)*12+6,COLUMN())):INDIRECT(ADDRESS(($AN1233-1)*36+($AO1233-1)*12+$AP1233+4,COLUMN())),INDIRECT(ADDRESS(($AN1233-1)*3+$AO1233+5,$AP1233+7)))&gt;=1,0,INDIRECT(ADDRESS(($AN1233-1)*3+$AO1233+5,$AP1233+7)))))</f>
        <v>0</v>
      </c>
      <c r="AR1233" s="4">
        <f ca="1">COUNTIF(INDIRECT("H"&amp;(ROW()+12*(($AN1233-1)*3+$AO1233)-ROW())/12+5):INDIRECT("S"&amp;(ROW()+12*(($AN1233-1)*3+$AO1233)-ROW())/12+5),AQ1233)</f>
        <v>0</v>
      </c>
      <c r="AS1233" s="6">
        <f ca="1">IF($AP1233=1,IF(INDIRECT(ADDRESS(($AN1233-1)*3+$AO1233+5,$AP1233+20))="",0,INDIRECT(ADDRESS(($AN1233-1)*3+$AO1233+5,$AP1233+20))),IF(INDIRECT(ADDRESS(($AN1233-1)*3+$AO1233+5,$AP1233+20))="",0,IF(COUNTIF(INDIRECT(ADDRESS(($AN1233-1)*36+($AO1233-1)*12+6,COLUMN())):INDIRECT(ADDRESS(($AN1233-1)*36+($AO1233-1)*12+$AP1233+4,COLUMN())),INDIRECT(ADDRESS(($AN1233-1)*3+$AO1233+5,$AP1233+20)))&gt;=1,0,INDIRECT(ADDRESS(($AN1233-1)*3+$AO1233+5,$AP1233+20)))))</f>
        <v>0</v>
      </c>
      <c r="AT1233" s="4">
        <f ca="1">COUNTIF(INDIRECT("U"&amp;(ROW()+12*(($AN1233-1)*3+$AO1233)-ROW())/12+5):INDIRECT("AF"&amp;(ROW()+12*(($AN1233-1)*3+$AO1233)-ROW())/12+5),AS1233)</f>
        <v>0</v>
      </c>
      <c r="AU1233" s="4">
        <f ca="1">IF(AND(AQ1233+AS1233&gt;0,AR1233+AT1233&gt;0),COUNTIF(AU$6:AU1232,"&gt;0")+1,0)</f>
        <v>0</v>
      </c>
    </row>
    <row r="1234" spans="40:47">
      <c r="AN1234" s="4">
        <v>35</v>
      </c>
      <c r="AO1234" s="4">
        <v>1</v>
      </c>
      <c r="AP1234" s="4">
        <v>5</v>
      </c>
      <c r="AQ1234" s="6">
        <f ca="1">IF($AP1234=1,IF(INDIRECT(ADDRESS(($AN1234-1)*3+$AO1234+5,$AP1234+7))="",0,INDIRECT(ADDRESS(($AN1234-1)*3+$AO1234+5,$AP1234+7))),IF(INDIRECT(ADDRESS(($AN1234-1)*3+$AO1234+5,$AP1234+7))="",0,IF(COUNTIF(INDIRECT(ADDRESS(($AN1234-1)*36+($AO1234-1)*12+6,COLUMN())):INDIRECT(ADDRESS(($AN1234-1)*36+($AO1234-1)*12+$AP1234+4,COLUMN())),INDIRECT(ADDRESS(($AN1234-1)*3+$AO1234+5,$AP1234+7)))&gt;=1,0,INDIRECT(ADDRESS(($AN1234-1)*3+$AO1234+5,$AP1234+7)))))</f>
        <v>0</v>
      </c>
      <c r="AR1234" s="4">
        <f ca="1">COUNTIF(INDIRECT("H"&amp;(ROW()+12*(($AN1234-1)*3+$AO1234)-ROW())/12+5):INDIRECT("S"&amp;(ROW()+12*(($AN1234-1)*3+$AO1234)-ROW())/12+5),AQ1234)</f>
        <v>0</v>
      </c>
      <c r="AS1234" s="6">
        <f ca="1">IF($AP1234=1,IF(INDIRECT(ADDRESS(($AN1234-1)*3+$AO1234+5,$AP1234+20))="",0,INDIRECT(ADDRESS(($AN1234-1)*3+$AO1234+5,$AP1234+20))),IF(INDIRECT(ADDRESS(($AN1234-1)*3+$AO1234+5,$AP1234+20))="",0,IF(COUNTIF(INDIRECT(ADDRESS(($AN1234-1)*36+($AO1234-1)*12+6,COLUMN())):INDIRECT(ADDRESS(($AN1234-1)*36+($AO1234-1)*12+$AP1234+4,COLUMN())),INDIRECT(ADDRESS(($AN1234-1)*3+$AO1234+5,$AP1234+20)))&gt;=1,0,INDIRECT(ADDRESS(($AN1234-1)*3+$AO1234+5,$AP1234+20)))))</f>
        <v>0</v>
      </c>
      <c r="AT1234" s="4">
        <f ca="1">COUNTIF(INDIRECT("U"&amp;(ROW()+12*(($AN1234-1)*3+$AO1234)-ROW())/12+5):INDIRECT("AF"&amp;(ROW()+12*(($AN1234-1)*3+$AO1234)-ROW())/12+5),AS1234)</f>
        <v>0</v>
      </c>
      <c r="AU1234" s="4">
        <f ca="1">IF(AND(AQ1234+AS1234&gt;0,AR1234+AT1234&gt;0),COUNTIF(AU$6:AU1233,"&gt;0")+1,0)</f>
        <v>0</v>
      </c>
    </row>
    <row r="1235" spans="40:47">
      <c r="AN1235" s="4">
        <v>35</v>
      </c>
      <c r="AO1235" s="4">
        <v>1</v>
      </c>
      <c r="AP1235" s="4">
        <v>6</v>
      </c>
      <c r="AQ1235" s="6">
        <f ca="1">IF($AP1235=1,IF(INDIRECT(ADDRESS(($AN1235-1)*3+$AO1235+5,$AP1235+7))="",0,INDIRECT(ADDRESS(($AN1235-1)*3+$AO1235+5,$AP1235+7))),IF(INDIRECT(ADDRESS(($AN1235-1)*3+$AO1235+5,$AP1235+7))="",0,IF(COUNTIF(INDIRECT(ADDRESS(($AN1235-1)*36+($AO1235-1)*12+6,COLUMN())):INDIRECT(ADDRESS(($AN1235-1)*36+($AO1235-1)*12+$AP1235+4,COLUMN())),INDIRECT(ADDRESS(($AN1235-1)*3+$AO1235+5,$AP1235+7)))&gt;=1,0,INDIRECT(ADDRESS(($AN1235-1)*3+$AO1235+5,$AP1235+7)))))</f>
        <v>0</v>
      </c>
      <c r="AR1235" s="4">
        <f ca="1">COUNTIF(INDIRECT("H"&amp;(ROW()+12*(($AN1235-1)*3+$AO1235)-ROW())/12+5):INDIRECT("S"&amp;(ROW()+12*(($AN1235-1)*3+$AO1235)-ROW())/12+5),AQ1235)</f>
        <v>0</v>
      </c>
      <c r="AS1235" s="6">
        <f ca="1">IF($AP1235=1,IF(INDIRECT(ADDRESS(($AN1235-1)*3+$AO1235+5,$AP1235+20))="",0,INDIRECT(ADDRESS(($AN1235-1)*3+$AO1235+5,$AP1235+20))),IF(INDIRECT(ADDRESS(($AN1235-1)*3+$AO1235+5,$AP1235+20))="",0,IF(COUNTIF(INDIRECT(ADDRESS(($AN1235-1)*36+($AO1235-1)*12+6,COLUMN())):INDIRECT(ADDRESS(($AN1235-1)*36+($AO1235-1)*12+$AP1235+4,COLUMN())),INDIRECT(ADDRESS(($AN1235-1)*3+$AO1235+5,$AP1235+20)))&gt;=1,0,INDIRECT(ADDRESS(($AN1235-1)*3+$AO1235+5,$AP1235+20)))))</f>
        <v>0</v>
      </c>
      <c r="AT1235" s="4">
        <f ca="1">COUNTIF(INDIRECT("U"&amp;(ROW()+12*(($AN1235-1)*3+$AO1235)-ROW())/12+5):INDIRECT("AF"&amp;(ROW()+12*(($AN1235-1)*3+$AO1235)-ROW())/12+5),AS1235)</f>
        <v>0</v>
      </c>
      <c r="AU1235" s="4">
        <f ca="1">IF(AND(AQ1235+AS1235&gt;0,AR1235+AT1235&gt;0),COUNTIF(AU$6:AU1234,"&gt;0")+1,0)</f>
        <v>0</v>
      </c>
    </row>
    <row r="1236" spans="40:47">
      <c r="AN1236" s="4">
        <v>35</v>
      </c>
      <c r="AO1236" s="4">
        <v>1</v>
      </c>
      <c r="AP1236" s="4">
        <v>7</v>
      </c>
      <c r="AQ1236" s="6">
        <f ca="1">IF($AP1236=1,IF(INDIRECT(ADDRESS(($AN1236-1)*3+$AO1236+5,$AP1236+7))="",0,INDIRECT(ADDRESS(($AN1236-1)*3+$AO1236+5,$AP1236+7))),IF(INDIRECT(ADDRESS(($AN1236-1)*3+$AO1236+5,$AP1236+7))="",0,IF(COUNTIF(INDIRECT(ADDRESS(($AN1236-1)*36+($AO1236-1)*12+6,COLUMN())):INDIRECT(ADDRESS(($AN1236-1)*36+($AO1236-1)*12+$AP1236+4,COLUMN())),INDIRECT(ADDRESS(($AN1236-1)*3+$AO1236+5,$AP1236+7)))&gt;=1,0,INDIRECT(ADDRESS(($AN1236-1)*3+$AO1236+5,$AP1236+7)))))</f>
        <v>0</v>
      </c>
      <c r="AR1236" s="4">
        <f ca="1">COUNTIF(INDIRECT("H"&amp;(ROW()+12*(($AN1236-1)*3+$AO1236)-ROW())/12+5):INDIRECT("S"&amp;(ROW()+12*(($AN1236-1)*3+$AO1236)-ROW())/12+5),AQ1236)</f>
        <v>0</v>
      </c>
      <c r="AS1236" s="6">
        <f ca="1">IF($AP1236=1,IF(INDIRECT(ADDRESS(($AN1236-1)*3+$AO1236+5,$AP1236+20))="",0,INDIRECT(ADDRESS(($AN1236-1)*3+$AO1236+5,$AP1236+20))),IF(INDIRECT(ADDRESS(($AN1236-1)*3+$AO1236+5,$AP1236+20))="",0,IF(COUNTIF(INDIRECT(ADDRESS(($AN1236-1)*36+($AO1236-1)*12+6,COLUMN())):INDIRECT(ADDRESS(($AN1236-1)*36+($AO1236-1)*12+$AP1236+4,COLUMN())),INDIRECT(ADDRESS(($AN1236-1)*3+$AO1236+5,$AP1236+20)))&gt;=1,0,INDIRECT(ADDRESS(($AN1236-1)*3+$AO1236+5,$AP1236+20)))))</f>
        <v>0</v>
      </c>
      <c r="AT1236" s="4">
        <f ca="1">COUNTIF(INDIRECT("U"&amp;(ROW()+12*(($AN1236-1)*3+$AO1236)-ROW())/12+5):INDIRECT("AF"&amp;(ROW()+12*(($AN1236-1)*3+$AO1236)-ROW())/12+5),AS1236)</f>
        <v>0</v>
      </c>
      <c r="AU1236" s="4">
        <f ca="1">IF(AND(AQ1236+AS1236&gt;0,AR1236+AT1236&gt;0),COUNTIF(AU$6:AU1235,"&gt;0")+1,0)</f>
        <v>0</v>
      </c>
    </row>
    <row r="1237" spans="40:47">
      <c r="AN1237" s="4">
        <v>35</v>
      </c>
      <c r="AO1237" s="4">
        <v>1</v>
      </c>
      <c r="AP1237" s="4">
        <v>8</v>
      </c>
      <c r="AQ1237" s="6">
        <f ca="1">IF($AP1237=1,IF(INDIRECT(ADDRESS(($AN1237-1)*3+$AO1237+5,$AP1237+7))="",0,INDIRECT(ADDRESS(($AN1237-1)*3+$AO1237+5,$AP1237+7))),IF(INDIRECT(ADDRESS(($AN1237-1)*3+$AO1237+5,$AP1237+7))="",0,IF(COUNTIF(INDIRECT(ADDRESS(($AN1237-1)*36+($AO1237-1)*12+6,COLUMN())):INDIRECT(ADDRESS(($AN1237-1)*36+($AO1237-1)*12+$AP1237+4,COLUMN())),INDIRECT(ADDRESS(($AN1237-1)*3+$AO1237+5,$AP1237+7)))&gt;=1,0,INDIRECT(ADDRESS(($AN1237-1)*3+$AO1237+5,$AP1237+7)))))</f>
        <v>0</v>
      </c>
      <c r="AR1237" s="4">
        <f ca="1">COUNTIF(INDIRECT("H"&amp;(ROW()+12*(($AN1237-1)*3+$AO1237)-ROW())/12+5):INDIRECT("S"&amp;(ROW()+12*(($AN1237-1)*3+$AO1237)-ROW())/12+5),AQ1237)</f>
        <v>0</v>
      </c>
      <c r="AS1237" s="6">
        <f ca="1">IF($AP1237=1,IF(INDIRECT(ADDRESS(($AN1237-1)*3+$AO1237+5,$AP1237+20))="",0,INDIRECT(ADDRESS(($AN1237-1)*3+$AO1237+5,$AP1237+20))),IF(INDIRECT(ADDRESS(($AN1237-1)*3+$AO1237+5,$AP1237+20))="",0,IF(COUNTIF(INDIRECT(ADDRESS(($AN1237-1)*36+($AO1237-1)*12+6,COLUMN())):INDIRECT(ADDRESS(($AN1237-1)*36+($AO1237-1)*12+$AP1237+4,COLUMN())),INDIRECT(ADDRESS(($AN1237-1)*3+$AO1237+5,$AP1237+20)))&gt;=1,0,INDIRECT(ADDRESS(($AN1237-1)*3+$AO1237+5,$AP1237+20)))))</f>
        <v>0</v>
      </c>
      <c r="AT1237" s="4">
        <f ca="1">COUNTIF(INDIRECT("U"&amp;(ROW()+12*(($AN1237-1)*3+$AO1237)-ROW())/12+5):INDIRECT("AF"&amp;(ROW()+12*(($AN1237-1)*3+$AO1237)-ROW())/12+5),AS1237)</f>
        <v>0</v>
      </c>
      <c r="AU1237" s="4">
        <f ca="1">IF(AND(AQ1237+AS1237&gt;0,AR1237+AT1237&gt;0),COUNTIF(AU$6:AU1236,"&gt;0")+1,0)</f>
        <v>0</v>
      </c>
    </row>
    <row r="1238" spans="40:47">
      <c r="AN1238" s="4">
        <v>35</v>
      </c>
      <c r="AO1238" s="4">
        <v>1</v>
      </c>
      <c r="AP1238" s="4">
        <v>9</v>
      </c>
      <c r="AQ1238" s="6">
        <f ca="1">IF($AP1238=1,IF(INDIRECT(ADDRESS(($AN1238-1)*3+$AO1238+5,$AP1238+7))="",0,INDIRECT(ADDRESS(($AN1238-1)*3+$AO1238+5,$AP1238+7))),IF(INDIRECT(ADDRESS(($AN1238-1)*3+$AO1238+5,$AP1238+7))="",0,IF(COUNTIF(INDIRECT(ADDRESS(($AN1238-1)*36+($AO1238-1)*12+6,COLUMN())):INDIRECT(ADDRESS(($AN1238-1)*36+($AO1238-1)*12+$AP1238+4,COLUMN())),INDIRECT(ADDRESS(($AN1238-1)*3+$AO1238+5,$AP1238+7)))&gt;=1,0,INDIRECT(ADDRESS(($AN1238-1)*3+$AO1238+5,$AP1238+7)))))</f>
        <v>0</v>
      </c>
      <c r="AR1238" s="4">
        <f ca="1">COUNTIF(INDIRECT("H"&amp;(ROW()+12*(($AN1238-1)*3+$AO1238)-ROW())/12+5):INDIRECT("S"&amp;(ROW()+12*(($AN1238-1)*3+$AO1238)-ROW())/12+5),AQ1238)</f>
        <v>0</v>
      </c>
      <c r="AS1238" s="6">
        <f ca="1">IF($AP1238=1,IF(INDIRECT(ADDRESS(($AN1238-1)*3+$AO1238+5,$AP1238+20))="",0,INDIRECT(ADDRESS(($AN1238-1)*3+$AO1238+5,$AP1238+20))),IF(INDIRECT(ADDRESS(($AN1238-1)*3+$AO1238+5,$AP1238+20))="",0,IF(COUNTIF(INDIRECT(ADDRESS(($AN1238-1)*36+($AO1238-1)*12+6,COLUMN())):INDIRECT(ADDRESS(($AN1238-1)*36+($AO1238-1)*12+$AP1238+4,COLUMN())),INDIRECT(ADDRESS(($AN1238-1)*3+$AO1238+5,$AP1238+20)))&gt;=1,0,INDIRECT(ADDRESS(($AN1238-1)*3+$AO1238+5,$AP1238+20)))))</f>
        <v>0</v>
      </c>
      <c r="AT1238" s="4">
        <f ca="1">COUNTIF(INDIRECT("U"&amp;(ROW()+12*(($AN1238-1)*3+$AO1238)-ROW())/12+5):INDIRECT("AF"&amp;(ROW()+12*(($AN1238-1)*3+$AO1238)-ROW())/12+5),AS1238)</f>
        <v>0</v>
      </c>
      <c r="AU1238" s="4">
        <f ca="1">IF(AND(AQ1238+AS1238&gt;0,AR1238+AT1238&gt;0),COUNTIF(AU$6:AU1237,"&gt;0")+1,0)</f>
        <v>0</v>
      </c>
    </row>
    <row r="1239" spans="40:47">
      <c r="AN1239" s="4">
        <v>35</v>
      </c>
      <c r="AO1239" s="4">
        <v>1</v>
      </c>
      <c r="AP1239" s="4">
        <v>10</v>
      </c>
      <c r="AQ1239" s="6">
        <f ca="1">IF($AP1239=1,IF(INDIRECT(ADDRESS(($AN1239-1)*3+$AO1239+5,$AP1239+7))="",0,INDIRECT(ADDRESS(($AN1239-1)*3+$AO1239+5,$AP1239+7))),IF(INDIRECT(ADDRESS(($AN1239-1)*3+$AO1239+5,$AP1239+7))="",0,IF(COUNTIF(INDIRECT(ADDRESS(($AN1239-1)*36+($AO1239-1)*12+6,COLUMN())):INDIRECT(ADDRESS(($AN1239-1)*36+($AO1239-1)*12+$AP1239+4,COLUMN())),INDIRECT(ADDRESS(($AN1239-1)*3+$AO1239+5,$AP1239+7)))&gt;=1,0,INDIRECT(ADDRESS(($AN1239-1)*3+$AO1239+5,$AP1239+7)))))</f>
        <v>0</v>
      </c>
      <c r="AR1239" s="4">
        <f ca="1">COUNTIF(INDIRECT("H"&amp;(ROW()+12*(($AN1239-1)*3+$AO1239)-ROW())/12+5):INDIRECT("S"&amp;(ROW()+12*(($AN1239-1)*3+$AO1239)-ROW())/12+5),AQ1239)</f>
        <v>0</v>
      </c>
      <c r="AS1239" s="6">
        <f ca="1">IF($AP1239=1,IF(INDIRECT(ADDRESS(($AN1239-1)*3+$AO1239+5,$AP1239+20))="",0,INDIRECT(ADDRESS(($AN1239-1)*3+$AO1239+5,$AP1239+20))),IF(INDIRECT(ADDRESS(($AN1239-1)*3+$AO1239+5,$AP1239+20))="",0,IF(COUNTIF(INDIRECT(ADDRESS(($AN1239-1)*36+($AO1239-1)*12+6,COLUMN())):INDIRECT(ADDRESS(($AN1239-1)*36+($AO1239-1)*12+$AP1239+4,COLUMN())),INDIRECT(ADDRESS(($AN1239-1)*3+$AO1239+5,$AP1239+20)))&gt;=1,0,INDIRECT(ADDRESS(($AN1239-1)*3+$AO1239+5,$AP1239+20)))))</f>
        <v>0</v>
      </c>
      <c r="AT1239" s="4">
        <f ca="1">COUNTIF(INDIRECT("U"&amp;(ROW()+12*(($AN1239-1)*3+$AO1239)-ROW())/12+5):INDIRECT("AF"&amp;(ROW()+12*(($AN1239-1)*3+$AO1239)-ROW())/12+5),AS1239)</f>
        <v>0</v>
      </c>
      <c r="AU1239" s="4">
        <f ca="1">IF(AND(AQ1239+AS1239&gt;0,AR1239+AT1239&gt;0),COUNTIF(AU$6:AU1238,"&gt;0")+1,0)</f>
        <v>0</v>
      </c>
    </row>
    <row r="1240" spans="40:47">
      <c r="AN1240" s="4">
        <v>35</v>
      </c>
      <c r="AO1240" s="4">
        <v>1</v>
      </c>
      <c r="AP1240" s="4">
        <v>11</v>
      </c>
      <c r="AQ1240" s="6">
        <f ca="1">IF($AP1240=1,IF(INDIRECT(ADDRESS(($AN1240-1)*3+$AO1240+5,$AP1240+7))="",0,INDIRECT(ADDRESS(($AN1240-1)*3+$AO1240+5,$AP1240+7))),IF(INDIRECT(ADDRESS(($AN1240-1)*3+$AO1240+5,$AP1240+7))="",0,IF(COUNTIF(INDIRECT(ADDRESS(($AN1240-1)*36+($AO1240-1)*12+6,COLUMN())):INDIRECT(ADDRESS(($AN1240-1)*36+($AO1240-1)*12+$AP1240+4,COLUMN())),INDIRECT(ADDRESS(($AN1240-1)*3+$AO1240+5,$AP1240+7)))&gt;=1,0,INDIRECT(ADDRESS(($AN1240-1)*3+$AO1240+5,$AP1240+7)))))</f>
        <v>0</v>
      </c>
      <c r="AR1240" s="4">
        <f ca="1">COUNTIF(INDIRECT("H"&amp;(ROW()+12*(($AN1240-1)*3+$AO1240)-ROW())/12+5):INDIRECT("S"&amp;(ROW()+12*(($AN1240-1)*3+$AO1240)-ROW())/12+5),AQ1240)</f>
        <v>0</v>
      </c>
      <c r="AS1240" s="6">
        <f ca="1">IF($AP1240=1,IF(INDIRECT(ADDRESS(($AN1240-1)*3+$AO1240+5,$AP1240+20))="",0,INDIRECT(ADDRESS(($AN1240-1)*3+$AO1240+5,$AP1240+20))),IF(INDIRECT(ADDRESS(($AN1240-1)*3+$AO1240+5,$AP1240+20))="",0,IF(COUNTIF(INDIRECT(ADDRESS(($AN1240-1)*36+($AO1240-1)*12+6,COLUMN())):INDIRECT(ADDRESS(($AN1240-1)*36+($AO1240-1)*12+$AP1240+4,COLUMN())),INDIRECT(ADDRESS(($AN1240-1)*3+$AO1240+5,$AP1240+20)))&gt;=1,0,INDIRECT(ADDRESS(($AN1240-1)*3+$AO1240+5,$AP1240+20)))))</f>
        <v>0</v>
      </c>
      <c r="AT1240" s="4">
        <f ca="1">COUNTIF(INDIRECT("U"&amp;(ROW()+12*(($AN1240-1)*3+$AO1240)-ROW())/12+5):INDIRECT("AF"&amp;(ROW()+12*(($AN1240-1)*3+$AO1240)-ROW())/12+5),AS1240)</f>
        <v>0</v>
      </c>
      <c r="AU1240" s="4">
        <f ca="1">IF(AND(AQ1240+AS1240&gt;0,AR1240+AT1240&gt;0),COUNTIF(AU$6:AU1239,"&gt;0")+1,0)</f>
        <v>0</v>
      </c>
    </row>
    <row r="1241" spans="40:47">
      <c r="AN1241" s="4">
        <v>35</v>
      </c>
      <c r="AO1241" s="4">
        <v>1</v>
      </c>
      <c r="AP1241" s="4">
        <v>12</v>
      </c>
      <c r="AQ1241" s="6">
        <f ca="1">IF($AP1241=1,IF(INDIRECT(ADDRESS(($AN1241-1)*3+$AO1241+5,$AP1241+7))="",0,INDIRECT(ADDRESS(($AN1241-1)*3+$AO1241+5,$AP1241+7))),IF(INDIRECT(ADDRESS(($AN1241-1)*3+$AO1241+5,$AP1241+7))="",0,IF(COUNTIF(INDIRECT(ADDRESS(($AN1241-1)*36+($AO1241-1)*12+6,COLUMN())):INDIRECT(ADDRESS(($AN1241-1)*36+($AO1241-1)*12+$AP1241+4,COLUMN())),INDIRECT(ADDRESS(($AN1241-1)*3+$AO1241+5,$AP1241+7)))&gt;=1,0,INDIRECT(ADDRESS(($AN1241-1)*3+$AO1241+5,$AP1241+7)))))</f>
        <v>0</v>
      </c>
      <c r="AR1241" s="4">
        <f ca="1">COUNTIF(INDIRECT("H"&amp;(ROW()+12*(($AN1241-1)*3+$AO1241)-ROW())/12+5):INDIRECT("S"&amp;(ROW()+12*(($AN1241-1)*3+$AO1241)-ROW())/12+5),AQ1241)</f>
        <v>0</v>
      </c>
      <c r="AS1241" s="6">
        <f ca="1">IF($AP1241=1,IF(INDIRECT(ADDRESS(($AN1241-1)*3+$AO1241+5,$AP1241+20))="",0,INDIRECT(ADDRESS(($AN1241-1)*3+$AO1241+5,$AP1241+20))),IF(INDIRECT(ADDRESS(($AN1241-1)*3+$AO1241+5,$AP1241+20))="",0,IF(COUNTIF(INDIRECT(ADDRESS(($AN1241-1)*36+($AO1241-1)*12+6,COLUMN())):INDIRECT(ADDRESS(($AN1241-1)*36+($AO1241-1)*12+$AP1241+4,COLUMN())),INDIRECT(ADDRESS(($AN1241-1)*3+$AO1241+5,$AP1241+20)))&gt;=1,0,INDIRECT(ADDRESS(($AN1241-1)*3+$AO1241+5,$AP1241+20)))))</f>
        <v>0</v>
      </c>
      <c r="AT1241" s="4">
        <f ca="1">COUNTIF(INDIRECT("U"&amp;(ROW()+12*(($AN1241-1)*3+$AO1241)-ROW())/12+5):INDIRECT("AF"&amp;(ROW()+12*(($AN1241-1)*3+$AO1241)-ROW())/12+5),AS1241)</f>
        <v>0</v>
      </c>
      <c r="AU1241" s="4">
        <f ca="1">IF(AND(AQ1241+AS1241&gt;0,AR1241+AT1241&gt;0),COUNTIF(AU$6:AU1240,"&gt;0")+1,0)</f>
        <v>0</v>
      </c>
    </row>
    <row r="1242" spans="40:47">
      <c r="AN1242" s="4">
        <v>35</v>
      </c>
      <c r="AO1242" s="4">
        <v>2</v>
      </c>
      <c r="AP1242" s="4">
        <v>1</v>
      </c>
      <c r="AQ1242" s="6">
        <f ca="1">IF($AP1242=1,IF(INDIRECT(ADDRESS(($AN1242-1)*3+$AO1242+5,$AP1242+7))="",0,INDIRECT(ADDRESS(($AN1242-1)*3+$AO1242+5,$AP1242+7))),IF(INDIRECT(ADDRESS(($AN1242-1)*3+$AO1242+5,$AP1242+7))="",0,IF(COUNTIF(INDIRECT(ADDRESS(($AN1242-1)*36+($AO1242-1)*12+6,COLUMN())):INDIRECT(ADDRESS(($AN1242-1)*36+($AO1242-1)*12+$AP1242+4,COLUMN())),INDIRECT(ADDRESS(($AN1242-1)*3+$AO1242+5,$AP1242+7)))&gt;=1,0,INDIRECT(ADDRESS(($AN1242-1)*3+$AO1242+5,$AP1242+7)))))</f>
        <v>0</v>
      </c>
      <c r="AR1242" s="4">
        <f ca="1">COUNTIF(INDIRECT("H"&amp;(ROW()+12*(($AN1242-1)*3+$AO1242)-ROW())/12+5):INDIRECT("S"&amp;(ROW()+12*(($AN1242-1)*3+$AO1242)-ROW())/12+5),AQ1242)</f>
        <v>0</v>
      </c>
      <c r="AS1242" s="6">
        <f ca="1">IF($AP1242=1,IF(INDIRECT(ADDRESS(($AN1242-1)*3+$AO1242+5,$AP1242+20))="",0,INDIRECT(ADDRESS(($AN1242-1)*3+$AO1242+5,$AP1242+20))),IF(INDIRECT(ADDRESS(($AN1242-1)*3+$AO1242+5,$AP1242+20))="",0,IF(COUNTIF(INDIRECT(ADDRESS(($AN1242-1)*36+($AO1242-1)*12+6,COLUMN())):INDIRECT(ADDRESS(($AN1242-1)*36+($AO1242-1)*12+$AP1242+4,COLUMN())),INDIRECT(ADDRESS(($AN1242-1)*3+$AO1242+5,$AP1242+20)))&gt;=1,0,INDIRECT(ADDRESS(($AN1242-1)*3+$AO1242+5,$AP1242+20)))))</f>
        <v>0</v>
      </c>
      <c r="AT1242" s="4">
        <f ca="1">COUNTIF(INDIRECT("U"&amp;(ROW()+12*(($AN1242-1)*3+$AO1242)-ROW())/12+5):INDIRECT("AF"&amp;(ROW()+12*(($AN1242-1)*3+$AO1242)-ROW())/12+5),AS1242)</f>
        <v>0</v>
      </c>
      <c r="AU1242" s="4">
        <f ca="1">IF(AND(AQ1242+AS1242&gt;0,AR1242+AT1242&gt;0),COUNTIF(AU$6:AU1241,"&gt;0")+1,0)</f>
        <v>0</v>
      </c>
    </row>
    <row r="1243" spans="40:47">
      <c r="AN1243" s="4">
        <v>35</v>
      </c>
      <c r="AO1243" s="4">
        <v>2</v>
      </c>
      <c r="AP1243" s="4">
        <v>2</v>
      </c>
      <c r="AQ1243" s="6">
        <f ca="1">IF($AP1243=1,IF(INDIRECT(ADDRESS(($AN1243-1)*3+$AO1243+5,$AP1243+7))="",0,INDIRECT(ADDRESS(($AN1243-1)*3+$AO1243+5,$AP1243+7))),IF(INDIRECT(ADDRESS(($AN1243-1)*3+$AO1243+5,$AP1243+7))="",0,IF(COUNTIF(INDIRECT(ADDRESS(($AN1243-1)*36+($AO1243-1)*12+6,COLUMN())):INDIRECT(ADDRESS(($AN1243-1)*36+($AO1243-1)*12+$AP1243+4,COLUMN())),INDIRECT(ADDRESS(($AN1243-1)*3+$AO1243+5,$AP1243+7)))&gt;=1,0,INDIRECT(ADDRESS(($AN1243-1)*3+$AO1243+5,$AP1243+7)))))</f>
        <v>0</v>
      </c>
      <c r="AR1243" s="4">
        <f ca="1">COUNTIF(INDIRECT("H"&amp;(ROW()+12*(($AN1243-1)*3+$AO1243)-ROW())/12+5):INDIRECT("S"&amp;(ROW()+12*(($AN1243-1)*3+$AO1243)-ROW())/12+5),AQ1243)</f>
        <v>0</v>
      </c>
      <c r="AS1243" s="6">
        <f ca="1">IF($AP1243=1,IF(INDIRECT(ADDRESS(($AN1243-1)*3+$AO1243+5,$AP1243+20))="",0,INDIRECT(ADDRESS(($AN1243-1)*3+$AO1243+5,$AP1243+20))),IF(INDIRECT(ADDRESS(($AN1243-1)*3+$AO1243+5,$AP1243+20))="",0,IF(COUNTIF(INDIRECT(ADDRESS(($AN1243-1)*36+($AO1243-1)*12+6,COLUMN())):INDIRECT(ADDRESS(($AN1243-1)*36+($AO1243-1)*12+$AP1243+4,COLUMN())),INDIRECT(ADDRESS(($AN1243-1)*3+$AO1243+5,$AP1243+20)))&gt;=1,0,INDIRECT(ADDRESS(($AN1243-1)*3+$AO1243+5,$AP1243+20)))))</f>
        <v>0</v>
      </c>
      <c r="AT1243" s="4">
        <f ca="1">COUNTIF(INDIRECT("U"&amp;(ROW()+12*(($AN1243-1)*3+$AO1243)-ROW())/12+5):INDIRECT("AF"&amp;(ROW()+12*(($AN1243-1)*3+$AO1243)-ROW())/12+5),AS1243)</f>
        <v>0</v>
      </c>
      <c r="AU1243" s="4">
        <f ca="1">IF(AND(AQ1243+AS1243&gt;0,AR1243+AT1243&gt;0),COUNTIF(AU$6:AU1242,"&gt;0")+1,0)</f>
        <v>0</v>
      </c>
    </row>
    <row r="1244" spans="40:47">
      <c r="AN1244" s="4">
        <v>35</v>
      </c>
      <c r="AO1244" s="4">
        <v>2</v>
      </c>
      <c r="AP1244" s="4">
        <v>3</v>
      </c>
      <c r="AQ1244" s="6">
        <f ca="1">IF($AP1244=1,IF(INDIRECT(ADDRESS(($AN1244-1)*3+$AO1244+5,$AP1244+7))="",0,INDIRECT(ADDRESS(($AN1244-1)*3+$AO1244+5,$AP1244+7))),IF(INDIRECT(ADDRESS(($AN1244-1)*3+$AO1244+5,$AP1244+7))="",0,IF(COUNTIF(INDIRECT(ADDRESS(($AN1244-1)*36+($AO1244-1)*12+6,COLUMN())):INDIRECT(ADDRESS(($AN1244-1)*36+($AO1244-1)*12+$AP1244+4,COLUMN())),INDIRECT(ADDRESS(($AN1244-1)*3+$AO1244+5,$AP1244+7)))&gt;=1,0,INDIRECT(ADDRESS(($AN1244-1)*3+$AO1244+5,$AP1244+7)))))</f>
        <v>0</v>
      </c>
      <c r="AR1244" s="4">
        <f ca="1">COUNTIF(INDIRECT("H"&amp;(ROW()+12*(($AN1244-1)*3+$AO1244)-ROW())/12+5):INDIRECT("S"&amp;(ROW()+12*(($AN1244-1)*3+$AO1244)-ROW())/12+5),AQ1244)</f>
        <v>0</v>
      </c>
      <c r="AS1244" s="6">
        <f ca="1">IF($AP1244=1,IF(INDIRECT(ADDRESS(($AN1244-1)*3+$AO1244+5,$AP1244+20))="",0,INDIRECT(ADDRESS(($AN1244-1)*3+$AO1244+5,$AP1244+20))),IF(INDIRECT(ADDRESS(($AN1244-1)*3+$AO1244+5,$AP1244+20))="",0,IF(COUNTIF(INDIRECT(ADDRESS(($AN1244-1)*36+($AO1244-1)*12+6,COLUMN())):INDIRECT(ADDRESS(($AN1244-1)*36+($AO1244-1)*12+$AP1244+4,COLUMN())),INDIRECT(ADDRESS(($AN1244-1)*3+$AO1244+5,$AP1244+20)))&gt;=1,0,INDIRECT(ADDRESS(($AN1244-1)*3+$AO1244+5,$AP1244+20)))))</f>
        <v>0</v>
      </c>
      <c r="AT1244" s="4">
        <f ca="1">COUNTIF(INDIRECT("U"&amp;(ROW()+12*(($AN1244-1)*3+$AO1244)-ROW())/12+5):INDIRECT("AF"&amp;(ROW()+12*(($AN1244-1)*3+$AO1244)-ROW())/12+5),AS1244)</f>
        <v>0</v>
      </c>
      <c r="AU1244" s="4">
        <f ca="1">IF(AND(AQ1244+AS1244&gt;0,AR1244+AT1244&gt;0),COUNTIF(AU$6:AU1243,"&gt;0")+1,0)</f>
        <v>0</v>
      </c>
    </row>
    <row r="1245" spans="40:47">
      <c r="AN1245" s="4">
        <v>35</v>
      </c>
      <c r="AO1245" s="4">
        <v>2</v>
      </c>
      <c r="AP1245" s="4">
        <v>4</v>
      </c>
      <c r="AQ1245" s="6">
        <f ca="1">IF($AP1245=1,IF(INDIRECT(ADDRESS(($AN1245-1)*3+$AO1245+5,$AP1245+7))="",0,INDIRECT(ADDRESS(($AN1245-1)*3+$AO1245+5,$AP1245+7))),IF(INDIRECT(ADDRESS(($AN1245-1)*3+$AO1245+5,$AP1245+7))="",0,IF(COUNTIF(INDIRECT(ADDRESS(($AN1245-1)*36+($AO1245-1)*12+6,COLUMN())):INDIRECT(ADDRESS(($AN1245-1)*36+($AO1245-1)*12+$AP1245+4,COLUMN())),INDIRECT(ADDRESS(($AN1245-1)*3+$AO1245+5,$AP1245+7)))&gt;=1,0,INDIRECT(ADDRESS(($AN1245-1)*3+$AO1245+5,$AP1245+7)))))</f>
        <v>0</v>
      </c>
      <c r="AR1245" s="4">
        <f ca="1">COUNTIF(INDIRECT("H"&amp;(ROW()+12*(($AN1245-1)*3+$AO1245)-ROW())/12+5):INDIRECT("S"&amp;(ROW()+12*(($AN1245-1)*3+$AO1245)-ROW())/12+5),AQ1245)</f>
        <v>0</v>
      </c>
      <c r="AS1245" s="6">
        <f ca="1">IF($AP1245=1,IF(INDIRECT(ADDRESS(($AN1245-1)*3+$AO1245+5,$AP1245+20))="",0,INDIRECT(ADDRESS(($AN1245-1)*3+$AO1245+5,$AP1245+20))),IF(INDIRECT(ADDRESS(($AN1245-1)*3+$AO1245+5,$AP1245+20))="",0,IF(COUNTIF(INDIRECT(ADDRESS(($AN1245-1)*36+($AO1245-1)*12+6,COLUMN())):INDIRECT(ADDRESS(($AN1245-1)*36+($AO1245-1)*12+$AP1245+4,COLUMN())),INDIRECT(ADDRESS(($AN1245-1)*3+$AO1245+5,$AP1245+20)))&gt;=1,0,INDIRECT(ADDRESS(($AN1245-1)*3+$AO1245+5,$AP1245+20)))))</f>
        <v>0</v>
      </c>
      <c r="AT1245" s="4">
        <f ca="1">COUNTIF(INDIRECT("U"&amp;(ROW()+12*(($AN1245-1)*3+$AO1245)-ROW())/12+5):INDIRECT("AF"&amp;(ROW()+12*(($AN1245-1)*3+$AO1245)-ROW())/12+5),AS1245)</f>
        <v>0</v>
      </c>
      <c r="AU1245" s="4">
        <f ca="1">IF(AND(AQ1245+AS1245&gt;0,AR1245+AT1245&gt;0),COUNTIF(AU$6:AU1244,"&gt;0")+1,0)</f>
        <v>0</v>
      </c>
    </row>
    <row r="1246" spans="40:47">
      <c r="AN1246" s="4">
        <v>35</v>
      </c>
      <c r="AO1246" s="4">
        <v>2</v>
      </c>
      <c r="AP1246" s="4">
        <v>5</v>
      </c>
      <c r="AQ1246" s="6">
        <f ca="1">IF($AP1246=1,IF(INDIRECT(ADDRESS(($AN1246-1)*3+$AO1246+5,$AP1246+7))="",0,INDIRECT(ADDRESS(($AN1246-1)*3+$AO1246+5,$AP1246+7))),IF(INDIRECT(ADDRESS(($AN1246-1)*3+$AO1246+5,$AP1246+7))="",0,IF(COUNTIF(INDIRECT(ADDRESS(($AN1246-1)*36+($AO1246-1)*12+6,COLUMN())):INDIRECT(ADDRESS(($AN1246-1)*36+($AO1246-1)*12+$AP1246+4,COLUMN())),INDIRECT(ADDRESS(($AN1246-1)*3+$AO1246+5,$AP1246+7)))&gt;=1,0,INDIRECT(ADDRESS(($AN1246-1)*3+$AO1246+5,$AP1246+7)))))</f>
        <v>0</v>
      </c>
      <c r="AR1246" s="4">
        <f ca="1">COUNTIF(INDIRECT("H"&amp;(ROW()+12*(($AN1246-1)*3+$AO1246)-ROW())/12+5):INDIRECT("S"&amp;(ROW()+12*(($AN1246-1)*3+$AO1246)-ROW())/12+5),AQ1246)</f>
        <v>0</v>
      </c>
      <c r="AS1246" s="6">
        <f ca="1">IF($AP1246=1,IF(INDIRECT(ADDRESS(($AN1246-1)*3+$AO1246+5,$AP1246+20))="",0,INDIRECT(ADDRESS(($AN1246-1)*3+$AO1246+5,$AP1246+20))),IF(INDIRECT(ADDRESS(($AN1246-1)*3+$AO1246+5,$AP1246+20))="",0,IF(COUNTIF(INDIRECT(ADDRESS(($AN1246-1)*36+($AO1246-1)*12+6,COLUMN())):INDIRECT(ADDRESS(($AN1246-1)*36+($AO1246-1)*12+$AP1246+4,COLUMN())),INDIRECT(ADDRESS(($AN1246-1)*3+$AO1246+5,$AP1246+20)))&gt;=1,0,INDIRECT(ADDRESS(($AN1246-1)*3+$AO1246+5,$AP1246+20)))))</f>
        <v>0</v>
      </c>
      <c r="AT1246" s="4">
        <f ca="1">COUNTIF(INDIRECT("U"&amp;(ROW()+12*(($AN1246-1)*3+$AO1246)-ROW())/12+5):INDIRECT("AF"&amp;(ROW()+12*(($AN1246-1)*3+$AO1246)-ROW())/12+5),AS1246)</f>
        <v>0</v>
      </c>
      <c r="AU1246" s="4">
        <f ca="1">IF(AND(AQ1246+AS1246&gt;0,AR1246+AT1246&gt;0),COUNTIF(AU$6:AU1245,"&gt;0")+1,0)</f>
        <v>0</v>
      </c>
    </row>
    <row r="1247" spans="40:47">
      <c r="AN1247" s="4">
        <v>35</v>
      </c>
      <c r="AO1247" s="4">
        <v>2</v>
      </c>
      <c r="AP1247" s="4">
        <v>6</v>
      </c>
      <c r="AQ1247" s="6">
        <f ca="1">IF($AP1247=1,IF(INDIRECT(ADDRESS(($AN1247-1)*3+$AO1247+5,$AP1247+7))="",0,INDIRECT(ADDRESS(($AN1247-1)*3+$AO1247+5,$AP1247+7))),IF(INDIRECT(ADDRESS(($AN1247-1)*3+$AO1247+5,$AP1247+7))="",0,IF(COUNTIF(INDIRECT(ADDRESS(($AN1247-1)*36+($AO1247-1)*12+6,COLUMN())):INDIRECT(ADDRESS(($AN1247-1)*36+($AO1247-1)*12+$AP1247+4,COLUMN())),INDIRECT(ADDRESS(($AN1247-1)*3+$AO1247+5,$AP1247+7)))&gt;=1,0,INDIRECT(ADDRESS(($AN1247-1)*3+$AO1247+5,$AP1247+7)))))</f>
        <v>0</v>
      </c>
      <c r="AR1247" s="4">
        <f ca="1">COUNTIF(INDIRECT("H"&amp;(ROW()+12*(($AN1247-1)*3+$AO1247)-ROW())/12+5):INDIRECT("S"&amp;(ROW()+12*(($AN1247-1)*3+$AO1247)-ROW())/12+5),AQ1247)</f>
        <v>0</v>
      </c>
      <c r="AS1247" s="6">
        <f ca="1">IF($AP1247=1,IF(INDIRECT(ADDRESS(($AN1247-1)*3+$AO1247+5,$AP1247+20))="",0,INDIRECT(ADDRESS(($AN1247-1)*3+$AO1247+5,$AP1247+20))),IF(INDIRECT(ADDRESS(($AN1247-1)*3+$AO1247+5,$AP1247+20))="",0,IF(COUNTIF(INDIRECT(ADDRESS(($AN1247-1)*36+($AO1247-1)*12+6,COLUMN())):INDIRECT(ADDRESS(($AN1247-1)*36+($AO1247-1)*12+$AP1247+4,COLUMN())),INDIRECT(ADDRESS(($AN1247-1)*3+$AO1247+5,$AP1247+20)))&gt;=1,0,INDIRECT(ADDRESS(($AN1247-1)*3+$AO1247+5,$AP1247+20)))))</f>
        <v>0</v>
      </c>
      <c r="AT1247" s="4">
        <f ca="1">COUNTIF(INDIRECT("U"&amp;(ROW()+12*(($AN1247-1)*3+$AO1247)-ROW())/12+5):INDIRECT("AF"&amp;(ROW()+12*(($AN1247-1)*3+$AO1247)-ROW())/12+5),AS1247)</f>
        <v>0</v>
      </c>
      <c r="AU1247" s="4">
        <f ca="1">IF(AND(AQ1247+AS1247&gt;0,AR1247+AT1247&gt;0),COUNTIF(AU$6:AU1246,"&gt;0")+1,0)</f>
        <v>0</v>
      </c>
    </row>
    <row r="1248" spans="40:47">
      <c r="AN1248" s="4">
        <v>35</v>
      </c>
      <c r="AO1248" s="4">
        <v>2</v>
      </c>
      <c r="AP1248" s="4">
        <v>7</v>
      </c>
      <c r="AQ1248" s="6">
        <f ca="1">IF($AP1248=1,IF(INDIRECT(ADDRESS(($AN1248-1)*3+$AO1248+5,$AP1248+7))="",0,INDIRECT(ADDRESS(($AN1248-1)*3+$AO1248+5,$AP1248+7))),IF(INDIRECT(ADDRESS(($AN1248-1)*3+$AO1248+5,$AP1248+7))="",0,IF(COUNTIF(INDIRECT(ADDRESS(($AN1248-1)*36+($AO1248-1)*12+6,COLUMN())):INDIRECT(ADDRESS(($AN1248-1)*36+($AO1248-1)*12+$AP1248+4,COLUMN())),INDIRECT(ADDRESS(($AN1248-1)*3+$AO1248+5,$AP1248+7)))&gt;=1,0,INDIRECT(ADDRESS(($AN1248-1)*3+$AO1248+5,$AP1248+7)))))</f>
        <v>0</v>
      </c>
      <c r="AR1248" s="4">
        <f ca="1">COUNTIF(INDIRECT("H"&amp;(ROW()+12*(($AN1248-1)*3+$AO1248)-ROW())/12+5):INDIRECT("S"&amp;(ROW()+12*(($AN1248-1)*3+$AO1248)-ROW())/12+5),AQ1248)</f>
        <v>0</v>
      </c>
      <c r="AS1248" s="6">
        <f ca="1">IF($AP1248=1,IF(INDIRECT(ADDRESS(($AN1248-1)*3+$AO1248+5,$AP1248+20))="",0,INDIRECT(ADDRESS(($AN1248-1)*3+$AO1248+5,$AP1248+20))),IF(INDIRECT(ADDRESS(($AN1248-1)*3+$AO1248+5,$AP1248+20))="",0,IF(COUNTIF(INDIRECT(ADDRESS(($AN1248-1)*36+($AO1248-1)*12+6,COLUMN())):INDIRECT(ADDRESS(($AN1248-1)*36+($AO1248-1)*12+$AP1248+4,COLUMN())),INDIRECT(ADDRESS(($AN1248-1)*3+$AO1248+5,$AP1248+20)))&gt;=1,0,INDIRECT(ADDRESS(($AN1248-1)*3+$AO1248+5,$AP1248+20)))))</f>
        <v>0</v>
      </c>
      <c r="AT1248" s="4">
        <f ca="1">COUNTIF(INDIRECT("U"&amp;(ROW()+12*(($AN1248-1)*3+$AO1248)-ROW())/12+5):INDIRECT("AF"&amp;(ROW()+12*(($AN1248-1)*3+$AO1248)-ROW())/12+5),AS1248)</f>
        <v>0</v>
      </c>
      <c r="AU1248" s="4">
        <f ca="1">IF(AND(AQ1248+AS1248&gt;0,AR1248+AT1248&gt;0),COUNTIF(AU$6:AU1247,"&gt;0")+1,0)</f>
        <v>0</v>
      </c>
    </row>
    <row r="1249" spans="40:47">
      <c r="AN1249" s="4">
        <v>35</v>
      </c>
      <c r="AO1249" s="4">
        <v>2</v>
      </c>
      <c r="AP1249" s="4">
        <v>8</v>
      </c>
      <c r="AQ1249" s="6">
        <f ca="1">IF($AP1249=1,IF(INDIRECT(ADDRESS(($AN1249-1)*3+$AO1249+5,$AP1249+7))="",0,INDIRECT(ADDRESS(($AN1249-1)*3+$AO1249+5,$AP1249+7))),IF(INDIRECT(ADDRESS(($AN1249-1)*3+$AO1249+5,$AP1249+7))="",0,IF(COUNTIF(INDIRECT(ADDRESS(($AN1249-1)*36+($AO1249-1)*12+6,COLUMN())):INDIRECT(ADDRESS(($AN1249-1)*36+($AO1249-1)*12+$AP1249+4,COLUMN())),INDIRECT(ADDRESS(($AN1249-1)*3+$AO1249+5,$AP1249+7)))&gt;=1,0,INDIRECT(ADDRESS(($AN1249-1)*3+$AO1249+5,$AP1249+7)))))</f>
        <v>0</v>
      </c>
      <c r="AR1249" s="4">
        <f ca="1">COUNTIF(INDIRECT("H"&amp;(ROW()+12*(($AN1249-1)*3+$AO1249)-ROW())/12+5):INDIRECT("S"&amp;(ROW()+12*(($AN1249-1)*3+$AO1249)-ROW())/12+5),AQ1249)</f>
        <v>0</v>
      </c>
      <c r="AS1249" s="6">
        <f ca="1">IF($AP1249=1,IF(INDIRECT(ADDRESS(($AN1249-1)*3+$AO1249+5,$AP1249+20))="",0,INDIRECT(ADDRESS(($AN1249-1)*3+$AO1249+5,$AP1249+20))),IF(INDIRECT(ADDRESS(($AN1249-1)*3+$AO1249+5,$AP1249+20))="",0,IF(COUNTIF(INDIRECT(ADDRESS(($AN1249-1)*36+($AO1249-1)*12+6,COLUMN())):INDIRECT(ADDRESS(($AN1249-1)*36+($AO1249-1)*12+$AP1249+4,COLUMN())),INDIRECT(ADDRESS(($AN1249-1)*3+$AO1249+5,$AP1249+20)))&gt;=1,0,INDIRECT(ADDRESS(($AN1249-1)*3+$AO1249+5,$AP1249+20)))))</f>
        <v>0</v>
      </c>
      <c r="AT1249" s="4">
        <f ca="1">COUNTIF(INDIRECT("U"&amp;(ROW()+12*(($AN1249-1)*3+$AO1249)-ROW())/12+5):INDIRECT("AF"&amp;(ROW()+12*(($AN1249-1)*3+$AO1249)-ROW())/12+5),AS1249)</f>
        <v>0</v>
      </c>
      <c r="AU1249" s="4">
        <f ca="1">IF(AND(AQ1249+AS1249&gt;0,AR1249+AT1249&gt;0),COUNTIF(AU$6:AU1248,"&gt;0")+1,0)</f>
        <v>0</v>
      </c>
    </row>
    <row r="1250" spans="40:47">
      <c r="AN1250" s="4">
        <v>35</v>
      </c>
      <c r="AO1250" s="4">
        <v>2</v>
      </c>
      <c r="AP1250" s="4">
        <v>9</v>
      </c>
      <c r="AQ1250" s="6">
        <f ca="1">IF($AP1250=1,IF(INDIRECT(ADDRESS(($AN1250-1)*3+$AO1250+5,$AP1250+7))="",0,INDIRECT(ADDRESS(($AN1250-1)*3+$AO1250+5,$AP1250+7))),IF(INDIRECT(ADDRESS(($AN1250-1)*3+$AO1250+5,$AP1250+7))="",0,IF(COUNTIF(INDIRECT(ADDRESS(($AN1250-1)*36+($AO1250-1)*12+6,COLUMN())):INDIRECT(ADDRESS(($AN1250-1)*36+($AO1250-1)*12+$AP1250+4,COLUMN())),INDIRECT(ADDRESS(($AN1250-1)*3+$AO1250+5,$AP1250+7)))&gt;=1,0,INDIRECT(ADDRESS(($AN1250-1)*3+$AO1250+5,$AP1250+7)))))</f>
        <v>0</v>
      </c>
      <c r="AR1250" s="4">
        <f ca="1">COUNTIF(INDIRECT("H"&amp;(ROW()+12*(($AN1250-1)*3+$AO1250)-ROW())/12+5):INDIRECT("S"&amp;(ROW()+12*(($AN1250-1)*3+$AO1250)-ROW())/12+5),AQ1250)</f>
        <v>0</v>
      </c>
      <c r="AS1250" s="6">
        <f ca="1">IF($AP1250=1,IF(INDIRECT(ADDRESS(($AN1250-1)*3+$AO1250+5,$AP1250+20))="",0,INDIRECT(ADDRESS(($AN1250-1)*3+$AO1250+5,$AP1250+20))),IF(INDIRECT(ADDRESS(($AN1250-1)*3+$AO1250+5,$AP1250+20))="",0,IF(COUNTIF(INDIRECT(ADDRESS(($AN1250-1)*36+($AO1250-1)*12+6,COLUMN())):INDIRECT(ADDRESS(($AN1250-1)*36+($AO1250-1)*12+$AP1250+4,COLUMN())),INDIRECT(ADDRESS(($AN1250-1)*3+$AO1250+5,$AP1250+20)))&gt;=1,0,INDIRECT(ADDRESS(($AN1250-1)*3+$AO1250+5,$AP1250+20)))))</f>
        <v>0</v>
      </c>
      <c r="AT1250" s="4">
        <f ca="1">COUNTIF(INDIRECT("U"&amp;(ROW()+12*(($AN1250-1)*3+$AO1250)-ROW())/12+5):INDIRECT("AF"&amp;(ROW()+12*(($AN1250-1)*3+$AO1250)-ROW())/12+5),AS1250)</f>
        <v>0</v>
      </c>
      <c r="AU1250" s="4">
        <f ca="1">IF(AND(AQ1250+AS1250&gt;0,AR1250+AT1250&gt;0),COUNTIF(AU$6:AU1249,"&gt;0")+1,0)</f>
        <v>0</v>
      </c>
    </row>
    <row r="1251" spans="40:47">
      <c r="AN1251" s="4">
        <v>35</v>
      </c>
      <c r="AO1251" s="4">
        <v>2</v>
      </c>
      <c r="AP1251" s="4">
        <v>10</v>
      </c>
      <c r="AQ1251" s="6">
        <f ca="1">IF($AP1251=1,IF(INDIRECT(ADDRESS(($AN1251-1)*3+$AO1251+5,$AP1251+7))="",0,INDIRECT(ADDRESS(($AN1251-1)*3+$AO1251+5,$AP1251+7))),IF(INDIRECT(ADDRESS(($AN1251-1)*3+$AO1251+5,$AP1251+7))="",0,IF(COUNTIF(INDIRECT(ADDRESS(($AN1251-1)*36+($AO1251-1)*12+6,COLUMN())):INDIRECT(ADDRESS(($AN1251-1)*36+($AO1251-1)*12+$AP1251+4,COLUMN())),INDIRECT(ADDRESS(($AN1251-1)*3+$AO1251+5,$AP1251+7)))&gt;=1,0,INDIRECT(ADDRESS(($AN1251-1)*3+$AO1251+5,$AP1251+7)))))</f>
        <v>0</v>
      </c>
      <c r="AR1251" s="4">
        <f ca="1">COUNTIF(INDIRECT("H"&amp;(ROW()+12*(($AN1251-1)*3+$AO1251)-ROW())/12+5):INDIRECT("S"&amp;(ROW()+12*(($AN1251-1)*3+$AO1251)-ROW())/12+5),AQ1251)</f>
        <v>0</v>
      </c>
      <c r="AS1251" s="6">
        <f ca="1">IF($AP1251=1,IF(INDIRECT(ADDRESS(($AN1251-1)*3+$AO1251+5,$AP1251+20))="",0,INDIRECT(ADDRESS(($AN1251-1)*3+$AO1251+5,$AP1251+20))),IF(INDIRECT(ADDRESS(($AN1251-1)*3+$AO1251+5,$AP1251+20))="",0,IF(COUNTIF(INDIRECT(ADDRESS(($AN1251-1)*36+($AO1251-1)*12+6,COLUMN())):INDIRECT(ADDRESS(($AN1251-1)*36+($AO1251-1)*12+$AP1251+4,COLUMN())),INDIRECT(ADDRESS(($AN1251-1)*3+$AO1251+5,$AP1251+20)))&gt;=1,0,INDIRECT(ADDRESS(($AN1251-1)*3+$AO1251+5,$AP1251+20)))))</f>
        <v>0</v>
      </c>
      <c r="AT1251" s="4">
        <f ca="1">COUNTIF(INDIRECT("U"&amp;(ROW()+12*(($AN1251-1)*3+$AO1251)-ROW())/12+5):INDIRECT("AF"&amp;(ROW()+12*(($AN1251-1)*3+$AO1251)-ROW())/12+5),AS1251)</f>
        <v>0</v>
      </c>
      <c r="AU1251" s="4">
        <f ca="1">IF(AND(AQ1251+AS1251&gt;0,AR1251+AT1251&gt;0),COUNTIF(AU$6:AU1250,"&gt;0")+1,0)</f>
        <v>0</v>
      </c>
    </row>
    <row r="1252" spans="40:47">
      <c r="AN1252" s="4">
        <v>35</v>
      </c>
      <c r="AO1252" s="4">
        <v>2</v>
      </c>
      <c r="AP1252" s="4">
        <v>11</v>
      </c>
      <c r="AQ1252" s="6">
        <f ca="1">IF($AP1252=1,IF(INDIRECT(ADDRESS(($AN1252-1)*3+$AO1252+5,$AP1252+7))="",0,INDIRECT(ADDRESS(($AN1252-1)*3+$AO1252+5,$AP1252+7))),IF(INDIRECT(ADDRESS(($AN1252-1)*3+$AO1252+5,$AP1252+7))="",0,IF(COUNTIF(INDIRECT(ADDRESS(($AN1252-1)*36+($AO1252-1)*12+6,COLUMN())):INDIRECT(ADDRESS(($AN1252-1)*36+($AO1252-1)*12+$AP1252+4,COLUMN())),INDIRECT(ADDRESS(($AN1252-1)*3+$AO1252+5,$AP1252+7)))&gt;=1,0,INDIRECT(ADDRESS(($AN1252-1)*3+$AO1252+5,$AP1252+7)))))</f>
        <v>0</v>
      </c>
      <c r="AR1252" s="4">
        <f ca="1">COUNTIF(INDIRECT("H"&amp;(ROW()+12*(($AN1252-1)*3+$AO1252)-ROW())/12+5):INDIRECT("S"&amp;(ROW()+12*(($AN1252-1)*3+$AO1252)-ROW())/12+5),AQ1252)</f>
        <v>0</v>
      </c>
      <c r="AS1252" s="6">
        <f ca="1">IF($AP1252=1,IF(INDIRECT(ADDRESS(($AN1252-1)*3+$AO1252+5,$AP1252+20))="",0,INDIRECT(ADDRESS(($AN1252-1)*3+$AO1252+5,$AP1252+20))),IF(INDIRECT(ADDRESS(($AN1252-1)*3+$AO1252+5,$AP1252+20))="",0,IF(COUNTIF(INDIRECT(ADDRESS(($AN1252-1)*36+($AO1252-1)*12+6,COLUMN())):INDIRECT(ADDRESS(($AN1252-1)*36+($AO1252-1)*12+$AP1252+4,COLUMN())),INDIRECT(ADDRESS(($AN1252-1)*3+$AO1252+5,$AP1252+20)))&gt;=1,0,INDIRECT(ADDRESS(($AN1252-1)*3+$AO1252+5,$AP1252+20)))))</f>
        <v>0</v>
      </c>
      <c r="AT1252" s="4">
        <f ca="1">COUNTIF(INDIRECT("U"&amp;(ROW()+12*(($AN1252-1)*3+$AO1252)-ROW())/12+5):INDIRECT("AF"&amp;(ROW()+12*(($AN1252-1)*3+$AO1252)-ROW())/12+5),AS1252)</f>
        <v>0</v>
      </c>
      <c r="AU1252" s="4">
        <f ca="1">IF(AND(AQ1252+AS1252&gt;0,AR1252+AT1252&gt;0),COUNTIF(AU$6:AU1251,"&gt;0")+1,0)</f>
        <v>0</v>
      </c>
    </row>
    <row r="1253" spans="40:47">
      <c r="AN1253" s="4">
        <v>35</v>
      </c>
      <c r="AO1253" s="4">
        <v>2</v>
      </c>
      <c r="AP1253" s="4">
        <v>12</v>
      </c>
      <c r="AQ1253" s="6">
        <f ca="1">IF($AP1253=1,IF(INDIRECT(ADDRESS(($AN1253-1)*3+$AO1253+5,$AP1253+7))="",0,INDIRECT(ADDRESS(($AN1253-1)*3+$AO1253+5,$AP1253+7))),IF(INDIRECT(ADDRESS(($AN1253-1)*3+$AO1253+5,$AP1253+7))="",0,IF(COUNTIF(INDIRECT(ADDRESS(($AN1253-1)*36+($AO1253-1)*12+6,COLUMN())):INDIRECT(ADDRESS(($AN1253-1)*36+($AO1253-1)*12+$AP1253+4,COLUMN())),INDIRECT(ADDRESS(($AN1253-1)*3+$AO1253+5,$AP1253+7)))&gt;=1,0,INDIRECT(ADDRESS(($AN1253-1)*3+$AO1253+5,$AP1253+7)))))</f>
        <v>0</v>
      </c>
      <c r="AR1253" s="4">
        <f ca="1">COUNTIF(INDIRECT("H"&amp;(ROW()+12*(($AN1253-1)*3+$AO1253)-ROW())/12+5):INDIRECT("S"&amp;(ROW()+12*(($AN1253-1)*3+$AO1253)-ROW())/12+5),AQ1253)</f>
        <v>0</v>
      </c>
      <c r="AS1253" s="6">
        <f ca="1">IF($AP1253=1,IF(INDIRECT(ADDRESS(($AN1253-1)*3+$AO1253+5,$AP1253+20))="",0,INDIRECT(ADDRESS(($AN1253-1)*3+$AO1253+5,$AP1253+20))),IF(INDIRECT(ADDRESS(($AN1253-1)*3+$AO1253+5,$AP1253+20))="",0,IF(COUNTIF(INDIRECT(ADDRESS(($AN1253-1)*36+($AO1253-1)*12+6,COLUMN())):INDIRECT(ADDRESS(($AN1253-1)*36+($AO1253-1)*12+$AP1253+4,COLUMN())),INDIRECT(ADDRESS(($AN1253-1)*3+$AO1253+5,$AP1253+20)))&gt;=1,0,INDIRECT(ADDRESS(($AN1253-1)*3+$AO1253+5,$AP1253+20)))))</f>
        <v>0</v>
      </c>
      <c r="AT1253" s="4">
        <f ca="1">COUNTIF(INDIRECT("U"&amp;(ROW()+12*(($AN1253-1)*3+$AO1253)-ROW())/12+5):INDIRECT("AF"&amp;(ROW()+12*(($AN1253-1)*3+$AO1253)-ROW())/12+5),AS1253)</f>
        <v>0</v>
      </c>
      <c r="AU1253" s="4">
        <f ca="1">IF(AND(AQ1253+AS1253&gt;0,AR1253+AT1253&gt;0),COUNTIF(AU$6:AU1252,"&gt;0")+1,0)</f>
        <v>0</v>
      </c>
    </row>
    <row r="1254" spans="40:47">
      <c r="AN1254" s="4">
        <v>35</v>
      </c>
      <c r="AO1254" s="4">
        <v>3</v>
      </c>
      <c r="AP1254" s="4">
        <v>1</v>
      </c>
      <c r="AQ1254" s="6">
        <f ca="1">IF($AP1254=1,IF(INDIRECT(ADDRESS(($AN1254-1)*3+$AO1254+5,$AP1254+7))="",0,INDIRECT(ADDRESS(($AN1254-1)*3+$AO1254+5,$AP1254+7))),IF(INDIRECT(ADDRESS(($AN1254-1)*3+$AO1254+5,$AP1254+7))="",0,IF(COUNTIF(INDIRECT(ADDRESS(($AN1254-1)*36+($AO1254-1)*12+6,COLUMN())):INDIRECT(ADDRESS(($AN1254-1)*36+($AO1254-1)*12+$AP1254+4,COLUMN())),INDIRECT(ADDRESS(($AN1254-1)*3+$AO1254+5,$AP1254+7)))&gt;=1,0,INDIRECT(ADDRESS(($AN1254-1)*3+$AO1254+5,$AP1254+7)))))</f>
        <v>0</v>
      </c>
      <c r="AR1254" s="4">
        <f ca="1">COUNTIF(INDIRECT("H"&amp;(ROW()+12*(($AN1254-1)*3+$AO1254)-ROW())/12+5):INDIRECT("S"&amp;(ROW()+12*(($AN1254-1)*3+$AO1254)-ROW())/12+5),AQ1254)</f>
        <v>0</v>
      </c>
      <c r="AS1254" s="6">
        <f ca="1">IF($AP1254=1,IF(INDIRECT(ADDRESS(($AN1254-1)*3+$AO1254+5,$AP1254+20))="",0,INDIRECT(ADDRESS(($AN1254-1)*3+$AO1254+5,$AP1254+20))),IF(INDIRECT(ADDRESS(($AN1254-1)*3+$AO1254+5,$AP1254+20))="",0,IF(COUNTIF(INDIRECT(ADDRESS(($AN1254-1)*36+($AO1254-1)*12+6,COLUMN())):INDIRECT(ADDRESS(($AN1254-1)*36+($AO1254-1)*12+$AP1254+4,COLUMN())),INDIRECT(ADDRESS(($AN1254-1)*3+$AO1254+5,$AP1254+20)))&gt;=1,0,INDIRECT(ADDRESS(($AN1254-1)*3+$AO1254+5,$AP1254+20)))))</f>
        <v>0</v>
      </c>
      <c r="AT1254" s="4">
        <f ca="1">COUNTIF(INDIRECT("U"&amp;(ROW()+12*(($AN1254-1)*3+$AO1254)-ROW())/12+5):INDIRECT("AF"&amp;(ROW()+12*(($AN1254-1)*3+$AO1254)-ROW())/12+5),AS1254)</f>
        <v>0</v>
      </c>
      <c r="AU1254" s="4">
        <f ca="1">IF(AND(AQ1254+AS1254&gt;0,AR1254+AT1254&gt;0),COUNTIF(AU$6:AU1253,"&gt;0")+1,0)</f>
        <v>0</v>
      </c>
    </row>
    <row r="1255" spans="40:47">
      <c r="AN1255" s="4">
        <v>35</v>
      </c>
      <c r="AO1255" s="4">
        <v>3</v>
      </c>
      <c r="AP1255" s="4">
        <v>2</v>
      </c>
      <c r="AQ1255" s="6">
        <f ca="1">IF($AP1255=1,IF(INDIRECT(ADDRESS(($AN1255-1)*3+$AO1255+5,$AP1255+7))="",0,INDIRECT(ADDRESS(($AN1255-1)*3+$AO1255+5,$AP1255+7))),IF(INDIRECT(ADDRESS(($AN1255-1)*3+$AO1255+5,$AP1255+7))="",0,IF(COUNTIF(INDIRECT(ADDRESS(($AN1255-1)*36+($AO1255-1)*12+6,COLUMN())):INDIRECT(ADDRESS(($AN1255-1)*36+($AO1255-1)*12+$AP1255+4,COLUMN())),INDIRECT(ADDRESS(($AN1255-1)*3+$AO1255+5,$AP1255+7)))&gt;=1,0,INDIRECT(ADDRESS(($AN1255-1)*3+$AO1255+5,$AP1255+7)))))</f>
        <v>0</v>
      </c>
      <c r="AR1255" s="4">
        <f ca="1">COUNTIF(INDIRECT("H"&amp;(ROW()+12*(($AN1255-1)*3+$AO1255)-ROW())/12+5):INDIRECT("S"&amp;(ROW()+12*(($AN1255-1)*3+$AO1255)-ROW())/12+5),AQ1255)</f>
        <v>0</v>
      </c>
      <c r="AS1255" s="6">
        <f ca="1">IF($AP1255=1,IF(INDIRECT(ADDRESS(($AN1255-1)*3+$AO1255+5,$AP1255+20))="",0,INDIRECT(ADDRESS(($AN1255-1)*3+$AO1255+5,$AP1255+20))),IF(INDIRECT(ADDRESS(($AN1255-1)*3+$AO1255+5,$AP1255+20))="",0,IF(COUNTIF(INDIRECT(ADDRESS(($AN1255-1)*36+($AO1255-1)*12+6,COLUMN())):INDIRECT(ADDRESS(($AN1255-1)*36+($AO1255-1)*12+$AP1255+4,COLUMN())),INDIRECT(ADDRESS(($AN1255-1)*3+$AO1255+5,$AP1255+20)))&gt;=1,0,INDIRECT(ADDRESS(($AN1255-1)*3+$AO1255+5,$AP1255+20)))))</f>
        <v>0</v>
      </c>
      <c r="AT1255" s="4">
        <f ca="1">COUNTIF(INDIRECT("U"&amp;(ROW()+12*(($AN1255-1)*3+$AO1255)-ROW())/12+5):INDIRECT("AF"&amp;(ROW()+12*(($AN1255-1)*3+$AO1255)-ROW())/12+5),AS1255)</f>
        <v>0</v>
      </c>
      <c r="AU1255" s="4">
        <f ca="1">IF(AND(AQ1255+AS1255&gt;0,AR1255+AT1255&gt;0),COUNTIF(AU$6:AU1254,"&gt;0")+1,0)</f>
        <v>0</v>
      </c>
    </row>
    <row r="1256" spans="40:47">
      <c r="AN1256" s="4">
        <v>35</v>
      </c>
      <c r="AO1256" s="4">
        <v>3</v>
      </c>
      <c r="AP1256" s="4">
        <v>3</v>
      </c>
      <c r="AQ1256" s="6">
        <f ca="1">IF($AP1256=1,IF(INDIRECT(ADDRESS(($AN1256-1)*3+$AO1256+5,$AP1256+7))="",0,INDIRECT(ADDRESS(($AN1256-1)*3+$AO1256+5,$AP1256+7))),IF(INDIRECT(ADDRESS(($AN1256-1)*3+$AO1256+5,$AP1256+7))="",0,IF(COUNTIF(INDIRECT(ADDRESS(($AN1256-1)*36+($AO1256-1)*12+6,COLUMN())):INDIRECT(ADDRESS(($AN1256-1)*36+($AO1256-1)*12+$AP1256+4,COLUMN())),INDIRECT(ADDRESS(($AN1256-1)*3+$AO1256+5,$AP1256+7)))&gt;=1,0,INDIRECT(ADDRESS(($AN1256-1)*3+$AO1256+5,$AP1256+7)))))</f>
        <v>0</v>
      </c>
      <c r="AR1256" s="4">
        <f ca="1">COUNTIF(INDIRECT("H"&amp;(ROW()+12*(($AN1256-1)*3+$AO1256)-ROW())/12+5):INDIRECT("S"&amp;(ROW()+12*(($AN1256-1)*3+$AO1256)-ROW())/12+5),AQ1256)</f>
        <v>0</v>
      </c>
      <c r="AS1256" s="6">
        <f ca="1">IF($AP1256=1,IF(INDIRECT(ADDRESS(($AN1256-1)*3+$AO1256+5,$AP1256+20))="",0,INDIRECT(ADDRESS(($AN1256-1)*3+$AO1256+5,$AP1256+20))),IF(INDIRECT(ADDRESS(($AN1256-1)*3+$AO1256+5,$AP1256+20))="",0,IF(COUNTIF(INDIRECT(ADDRESS(($AN1256-1)*36+($AO1256-1)*12+6,COLUMN())):INDIRECT(ADDRESS(($AN1256-1)*36+($AO1256-1)*12+$AP1256+4,COLUMN())),INDIRECT(ADDRESS(($AN1256-1)*3+$AO1256+5,$AP1256+20)))&gt;=1,0,INDIRECT(ADDRESS(($AN1256-1)*3+$AO1256+5,$AP1256+20)))))</f>
        <v>0</v>
      </c>
      <c r="AT1256" s="4">
        <f ca="1">COUNTIF(INDIRECT("U"&amp;(ROW()+12*(($AN1256-1)*3+$AO1256)-ROW())/12+5):INDIRECT("AF"&amp;(ROW()+12*(($AN1256-1)*3+$AO1256)-ROW())/12+5),AS1256)</f>
        <v>0</v>
      </c>
      <c r="AU1256" s="4">
        <f ca="1">IF(AND(AQ1256+AS1256&gt;0,AR1256+AT1256&gt;0),COUNTIF(AU$6:AU1255,"&gt;0")+1,0)</f>
        <v>0</v>
      </c>
    </row>
    <row r="1257" spans="40:47">
      <c r="AN1257" s="4">
        <v>35</v>
      </c>
      <c r="AO1257" s="4">
        <v>3</v>
      </c>
      <c r="AP1257" s="4">
        <v>4</v>
      </c>
      <c r="AQ1257" s="6">
        <f ca="1">IF($AP1257=1,IF(INDIRECT(ADDRESS(($AN1257-1)*3+$AO1257+5,$AP1257+7))="",0,INDIRECT(ADDRESS(($AN1257-1)*3+$AO1257+5,$AP1257+7))),IF(INDIRECT(ADDRESS(($AN1257-1)*3+$AO1257+5,$AP1257+7))="",0,IF(COUNTIF(INDIRECT(ADDRESS(($AN1257-1)*36+($AO1257-1)*12+6,COLUMN())):INDIRECT(ADDRESS(($AN1257-1)*36+($AO1257-1)*12+$AP1257+4,COLUMN())),INDIRECT(ADDRESS(($AN1257-1)*3+$AO1257+5,$AP1257+7)))&gt;=1,0,INDIRECT(ADDRESS(($AN1257-1)*3+$AO1257+5,$AP1257+7)))))</f>
        <v>0</v>
      </c>
      <c r="AR1257" s="4">
        <f ca="1">COUNTIF(INDIRECT("H"&amp;(ROW()+12*(($AN1257-1)*3+$AO1257)-ROW())/12+5):INDIRECT("S"&amp;(ROW()+12*(($AN1257-1)*3+$AO1257)-ROW())/12+5),AQ1257)</f>
        <v>0</v>
      </c>
      <c r="AS1257" s="6">
        <f ca="1">IF($AP1257=1,IF(INDIRECT(ADDRESS(($AN1257-1)*3+$AO1257+5,$AP1257+20))="",0,INDIRECT(ADDRESS(($AN1257-1)*3+$AO1257+5,$AP1257+20))),IF(INDIRECT(ADDRESS(($AN1257-1)*3+$AO1257+5,$AP1257+20))="",0,IF(COUNTIF(INDIRECT(ADDRESS(($AN1257-1)*36+($AO1257-1)*12+6,COLUMN())):INDIRECT(ADDRESS(($AN1257-1)*36+($AO1257-1)*12+$AP1257+4,COLUMN())),INDIRECT(ADDRESS(($AN1257-1)*3+$AO1257+5,$AP1257+20)))&gt;=1,0,INDIRECT(ADDRESS(($AN1257-1)*3+$AO1257+5,$AP1257+20)))))</f>
        <v>0</v>
      </c>
      <c r="AT1257" s="4">
        <f ca="1">COUNTIF(INDIRECT("U"&amp;(ROW()+12*(($AN1257-1)*3+$AO1257)-ROW())/12+5):INDIRECT("AF"&amp;(ROW()+12*(($AN1257-1)*3+$AO1257)-ROW())/12+5),AS1257)</f>
        <v>0</v>
      </c>
      <c r="AU1257" s="4">
        <f ca="1">IF(AND(AQ1257+AS1257&gt;0,AR1257+AT1257&gt;0),COUNTIF(AU$6:AU1256,"&gt;0")+1,0)</f>
        <v>0</v>
      </c>
    </row>
    <row r="1258" spans="40:47">
      <c r="AN1258" s="4">
        <v>35</v>
      </c>
      <c r="AO1258" s="4">
        <v>3</v>
      </c>
      <c r="AP1258" s="4">
        <v>5</v>
      </c>
      <c r="AQ1258" s="6">
        <f ca="1">IF($AP1258=1,IF(INDIRECT(ADDRESS(($AN1258-1)*3+$AO1258+5,$AP1258+7))="",0,INDIRECT(ADDRESS(($AN1258-1)*3+$AO1258+5,$AP1258+7))),IF(INDIRECT(ADDRESS(($AN1258-1)*3+$AO1258+5,$AP1258+7))="",0,IF(COUNTIF(INDIRECT(ADDRESS(($AN1258-1)*36+($AO1258-1)*12+6,COLUMN())):INDIRECT(ADDRESS(($AN1258-1)*36+($AO1258-1)*12+$AP1258+4,COLUMN())),INDIRECT(ADDRESS(($AN1258-1)*3+$AO1258+5,$AP1258+7)))&gt;=1,0,INDIRECT(ADDRESS(($AN1258-1)*3+$AO1258+5,$AP1258+7)))))</f>
        <v>0</v>
      </c>
      <c r="AR1258" s="4">
        <f ca="1">COUNTIF(INDIRECT("H"&amp;(ROW()+12*(($AN1258-1)*3+$AO1258)-ROW())/12+5):INDIRECT("S"&amp;(ROW()+12*(($AN1258-1)*3+$AO1258)-ROW())/12+5),AQ1258)</f>
        <v>0</v>
      </c>
      <c r="AS1258" s="6">
        <f ca="1">IF($AP1258=1,IF(INDIRECT(ADDRESS(($AN1258-1)*3+$AO1258+5,$AP1258+20))="",0,INDIRECT(ADDRESS(($AN1258-1)*3+$AO1258+5,$AP1258+20))),IF(INDIRECT(ADDRESS(($AN1258-1)*3+$AO1258+5,$AP1258+20))="",0,IF(COUNTIF(INDIRECT(ADDRESS(($AN1258-1)*36+($AO1258-1)*12+6,COLUMN())):INDIRECT(ADDRESS(($AN1258-1)*36+($AO1258-1)*12+$AP1258+4,COLUMN())),INDIRECT(ADDRESS(($AN1258-1)*3+$AO1258+5,$AP1258+20)))&gt;=1,0,INDIRECT(ADDRESS(($AN1258-1)*3+$AO1258+5,$AP1258+20)))))</f>
        <v>0</v>
      </c>
      <c r="AT1258" s="4">
        <f ca="1">COUNTIF(INDIRECT("U"&amp;(ROW()+12*(($AN1258-1)*3+$AO1258)-ROW())/12+5):INDIRECT("AF"&amp;(ROW()+12*(($AN1258-1)*3+$AO1258)-ROW())/12+5),AS1258)</f>
        <v>0</v>
      </c>
      <c r="AU1258" s="4">
        <f ca="1">IF(AND(AQ1258+AS1258&gt;0,AR1258+AT1258&gt;0),COUNTIF(AU$6:AU1257,"&gt;0")+1,0)</f>
        <v>0</v>
      </c>
    </row>
    <row r="1259" spans="40:47">
      <c r="AN1259" s="4">
        <v>35</v>
      </c>
      <c r="AO1259" s="4">
        <v>3</v>
      </c>
      <c r="AP1259" s="4">
        <v>6</v>
      </c>
      <c r="AQ1259" s="6">
        <f ca="1">IF($AP1259=1,IF(INDIRECT(ADDRESS(($AN1259-1)*3+$AO1259+5,$AP1259+7))="",0,INDIRECT(ADDRESS(($AN1259-1)*3+$AO1259+5,$AP1259+7))),IF(INDIRECT(ADDRESS(($AN1259-1)*3+$AO1259+5,$AP1259+7))="",0,IF(COUNTIF(INDIRECT(ADDRESS(($AN1259-1)*36+($AO1259-1)*12+6,COLUMN())):INDIRECT(ADDRESS(($AN1259-1)*36+($AO1259-1)*12+$AP1259+4,COLUMN())),INDIRECT(ADDRESS(($AN1259-1)*3+$AO1259+5,$AP1259+7)))&gt;=1,0,INDIRECT(ADDRESS(($AN1259-1)*3+$AO1259+5,$AP1259+7)))))</f>
        <v>0</v>
      </c>
      <c r="AR1259" s="4">
        <f ca="1">COUNTIF(INDIRECT("H"&amp;(ROW()+12*(($AN1259-1)*3+$AO1259)-ROW())/12+5):INDIRECT("S"&amp;(ROW()+12*(($AN1259-1)*3+$AO1259)-ROW())/12+5),AQ1259)</f>
        <v>0</v>
      </c>
      <c r="AS1259" s="6">
        <f ca="1">IF($AP1259=1,IF(INDIRECT(ADDRESS(($AN1259-1)*3+$AO1259+5,$AP1259+20))="",0,INDIRECT(ADDRESS(($AN1259-1)*3+$AO1259+5,$AP1259+20))),IF(INDIRECT(ADDRESS(($AN1259-1)*3+$AO1259+5,$AP1259+20))="",0,IF(COUNTIF(INDIRECT(ADDRESS(($AN1259-1)*36+($AO1259-1)*12+6,COLUMN())):INDIRECT(ADDRESS(($AN1259-1)*36+($AO1259-1)*12+$AP1259+4,COLUMN())),INDIRECT(ADDRESS(($AN1259-1)*3+$AO1259+5,$AP1259+20)))&gt;=1,0,INDIRECT(ADDRESS(($AN1259-1)*3+$AO1259+5,$AP1259+20)))))</f>
        <v>0</v>
      </c>
      <c r="AT1259" s="4">
        <f ca="1">COUNTIF(INDIRECT("U"&amp;(ROW()+12*(($AN1259-1)*3+$AO1259)-ROW())/12+5):INDIRECT("AF"&amp;(ROW()+12*(($AN1259-1)*3+$AO1259)-ROW())/12+5),AS1259)</f>
        <v>0</v>
      </c>
      <c r="AU1259" s="4">
        <f ca="1">IF(AND(AQ1259+AS1259&gt;0,AR1259+AT1259&gt;0),COUNTIF(AU$6:AU1258,"&gt;0")+1,0)</f>
        <v>0</v>
      </c>
    </row>
    <row r="1260" spans="40:47">
      <c r="AN1260" s="4">
        <v>35</v>
      </c>
      <c r="AO1260" s="4">
        <v>3</v>
      </c>
      <c r="AP1260" s="4">
        <v>7</v>
      </c>
      <c r="AQ1260" s="6">
        <f ca="1">IF($AP1260=1,IF(INDIRECT(ADDRESS(($AN1260-1)*3+$AO1260+5,$AP1260+7))="",0,INDIRECT(ADDRESS(($AN1260-1)*3+$AO1260+5,$AP1260+7))),IF(INDIRECT(ADDRESS(($AN1260-1)*3+$AO1260+5,$AP1260+7))="",0,IF(COUNTIF(INDIRECT(ADDRESS(($AN1260-1)*36+($AO1260-1)*12+6,COLUMN())):INDIRECT(ADDRESS(($AN1260-1)*36+($AO1260-1)*12+$AP1260+4,COLUMN())),INDIRECT(ADDRESS(($AN1260-1)*3+$AO1260+5,$AP1260+7)))&gt;=1,0,INDIRECT(ADDRESS(($AN1260-1)*3+$AO1260+5,$AP1260+7)))))</f>
        <v>0</v>
      </c>
      <c r="AR1260" s="4">
        <f ca="1">COUNTIF(INDIRECT("H"&amp;(ROW()+12*(($AN1260-1)*3+$AO1260)-ROW())/12+5):INDIRECT("S"&amp;(ROW()+12*(($AN1260-1)*3+$AO1260)-ROW())/12+5),AQ1260)</f>
        <v>0</v>
      </c>
      <c r="AS1260" s="6">
        <f ca="1">IF($AP1260=1,IF(INDIRECT(ADDRESS(($AN1260-1)*3+$AO1260+5,$AP1260+20))="",0,INDIRECT(ADDRESS(($AN1260-1)*3+$AO1260+5,$AP1260+20))),IF(INDIRECT(ADDRESS(($AN1260-1)*3+$AO1260+5,$AP1260+20))="",0,IF(COUNTIF(INDIRECT(ADDRESS(($AN1260-1)*36+($AO1260-1)*12+6,COLUMN())):INDIRECT(ADDRESS(($AN1260-1)*36+($AO1260-1)*12+$AP1260+4,COLUMN())),INDIRECT(ADDRESS(($AN1260-1)*3+$AO1260+5,$AP1260+20)))&gt;=1,0,INDIRECT(ADDRESS(($AN1260-1)*3+$AO1260+5,$AP1260+20)))))</f>
        <v>0</v>
      </c>
      <c r="AT1260" s="4">
        <f ca="1">COUNTIF(INDIRECT("U"&amp;(ROW()+12*(($AN1260-1)*3+$AO1260)-ROW())/12+5):INDIRECT("AF"&amp;(ROW()+12*(($AN1260-1)*3+$AO1260)-ROW())/12+5),AS1260)</f>
        <v>0</v>
      </c>
      <c r="AU1260" s="4">
        <f ca="1">IF(AND(AQ1260+AS1260&gt;0,AR1260+AT1260&gt;0),COUNTIF(AU$6:AU1259,"&gt;0")+1,0)</f>
        <v>0</v>
      </c>
    </row>
    <row r="1261" spans="40:47">
      <c r="AN1261" s="4">
        <v>35</v>
      </c>
      <c r="AO1261" s="4">
        <v>3</v>
      </c>
      <c r="AP1261" s="4">
        <v>8</v>
      </c>
      <c r="AQ1261" s="6">
        <f ca="1">IF($AP1261=1,IF(INDIRECT(ADDRESS(($AN1261-1)*3+$AO1261+5,$AP1261+7))="",0,INDIRECT(ADDRESS(($AN1261-1)*3+$AO1261+5,$AP1261+7))),IF(INDIRECT(ADDRESS(($AN1261-1)*3+$AO1261+5,$AP1261+7))="",0,IF(COUNTIF(INDIRECT(ADDRESS(($AN1261-1)*36+($AO1261-1)*12+6,COLUMN())):INDIRECT(ADDRESS(($AN1261-1)*36+($AO1261-1)*12+$AP1261+4,COLUMN())),INDIRECT(ADDRESS(($AN1261-1)*3+$AO1261+5,$AP1261+7)))&gt;=1,0,INDIRECT(ADDRESS(($AN1261-1)*3+$AO1261+5,$AP1261+7)))))</f>
        <v>0</v>
      </c>
      <c r="AR1261" s="4">
        <f ca="1">COUNTIF(INDIRECT("H"&amp;(ROW()+12*(($AN1261-1)*3+$AO1261)-ROW())/12+5):INDIRECT("S"&amp;(ROW()+12*(($AN1261-1)*3+$AO1261)-ROW())/12+5),AQ1261)</f>
        <v>0</v>
      </c>
      <c r="AS1261" s="6">
        <f ca="1">IF($AP1261=1,IF(INDIRECT(ADDRESS(($AN1261-1)*3+$AO1261+5,$AP1261+20))="",0,INDIRECT(ADDRESS(($AN1261-1)*3+$AO1261+5,$AP1261+20))),IF(INDIRECT(ADDRESS(($AN1261-1)*3+$AO1261+5,$AP1261+20))="",0,IF(COUNTIF(INDIRECT(ADDRESS(($AN1261-1)*36+($AO1261-1)*12+6,COLUMN())):INDIRECT(ADDRESS(($AN1261-1)*36+($AO1261-1)*12+$AP1261+4,COLUMN())),INDIRECT(ADDRESS(($AN1261-1)*3+$AO1261+5,$AP1261+20)))&gt;=1,0,INDIRECT(ADDRESS(($AN1261-1)*3+$AO1261+5,$AP1261+20)))))</f>
        <v>0</v>
      </c>
      <c r="AT1261" s="4">
        <f ca="1">COUNTIF(INDIRECT("U"&amp;(ROW()+12*(($AN1261-1)*3+$AO1261)-ROW())/12+5):INDIRECT("AF"&amp;(ROW()+12*(($AN1261-1)*3+$AO1261)-ROW())/12+5),AS1261)</f>
        <v>0</v>
      </c>
      <c r="AU1261" s="4">
        <f ca="1">IF(AND(AQ1261+AS1261&gt;0,AR1261+AT1261&gt;0),COUNTIF(AU$6:AU1260,"&gt;0")+1,0)</f>
        <v>0</v>
      </c>
    </row>
    <row r="1262" spans="40:47">
      <c r="AN1262" s="4">
        <v>35</v>
      </c>
      <c r="AO1262" s="4">
        <v>3</v>
      </c>
      <c r="AP1262" s="4">
        <v>9</v>
      </c>
      <c r="AQ1262" s="6">
        <f ca="1">IF($AP1262=1,IF(INDIRECT(ADDRESS(($AN1262-1)*3+$AO1262+5,$AP1262+7))="",0,INDIRECT(ADDRESS(($AN1262-1)*3+$AO1262+5,$AP1262+7))),IF(INDIRECT(ADDRESS(($AN1262-1)*3+$AO1262+5,$AP1262+7))="",0,IF(COUNTIF(INDIRECT(ADDRESS(($AN1262-1)*36+($AO1262-1)*12+6,COLUMN())):INDIRECT(ADDRESS(($AN1262-1)*36+($AO1262-1)*12+$AP1262+4,COLUMN())),INDIRECT(ADDRESS(($AN1262-1)*3+$AO1262+5,$AP1262+7)))&gt;=1,0,INDIRECT(ADDRESS(($AN1262-1)*3+$AO1262+5,$AP1262+7)))))</f>
        <v>0</v>
      </c>
      <c r="AR1262" s="4">
        <f ca="1">COUNTIF(INDIRECT("H"&amp;(ROW()+12*(($AN1262-1)*3+$AO1262)-ROW())/12+5):INDIRECT("S"&amp;(ROW()+12*(($AN1262-1)*3+$AO1262)-ROW())/12+5),AQ1262)</f>
        <v>0</v>
      </c>
      <c r="AS1262" s="6">
        <f ca="1">IF($AP1262=1,IF(INDIRECT(ADDRESS(($AN1262-1)*3+$AO1262+5,$AP1262+20))="",0,INDIRECT(ADDRESS(($AN1262-1)*3+$AO1262+5,$AP1262+20))),IF(INDIRECT(ADDRESS(($AN1262-1)*3+$AO1262+5,$AP1262+20))="",0,IF(COUNTIF(INDIRECT(ADDRESS(($AN1262-1)*36+($AO1262-1)*12+6,COLUMN())):INDIRECT(ADDRESS(($AN1262-1)*36+($AO1262-1)*12+$AP1262+4,COLUMN())),INDIRECT(ADDRESS(($AN1262-1)*3+$AO1262+5,$AP1262+20)))&gt;=1,0,INDIRECT(ADDRESS(($AN1262-1)*3+$AO1262+5,$AP1262+20)))))</f>
        <v>0</v>
      </c>
      <c r="AT1262" s="4">
        <f ca="1">COUNTIF(INDIRECT("U"&amp;(ROW()+12*(($AN1262-1)*3+$AO1262)-ROW())/12+5):INDIRECT("AF"&amp;(ROW()+12*(($AN1262-1)*3+$AO1262)-ROW())/12+5),AS1262)</f>
        <v>0</v>
      </c>
      <c r="AU1262" s="4">
        <f ca="1">IF(AND(AQ1262+AS1262&gt;0,AR1262+AT1262&gt;0),COUNTIF(AU$6:AU1261,"&gt;0")+1,0)</f>
        <v>0</v>
      </c>
    </row>
    <row r="1263" spans="40:47">
      <c r="AN1263" s="4">
        <v>35</v>
      </c>
      <c r="AO1263" s="4">
        <v>3</v>
      </c>
      <c r="AP1263" s="4">
        <v>10</v>
      </c>
      <c r="AQ1263" s="6">
        <f ca="1">IF($AP1263=1,IF(INDIRECT(ADDRESS(($AN1263-1)*3+$AO1263+5,$AP1263+7))="",0,INDIRECT(ADDRESS(($AN1263-1)*3+$AO1263+5,$AP1263+7))),IF(INDIRECT(ADDRESS(($AN1263-1)*3+$AO1263+5,$AP1263+7))="",0,IF(COUNTIF(INDIRECT(ADDRESS(($AN1263-1)*36+($AO1263-1)*12+6,COLUMN())):INDIRECT(ADDRESS(($AN1263-1)*36+($AO1263-1)*12+$AP1263+4,COLUMN())),INDIRECT(ADDRESS(($AN1263-1)*3+$AO1263+5,$AP1263+7)))&gt;=1,0,INDIRECT(ADDRESS(($AN1263-1)*3+$AO1263+5,$AP1263+7)))))</f>
        <v>0</v>
      </c>
      <c r="AR1263" s="4">
        <f ca="1">COUNTIF(INDIRECT("H"&amp;(ROW()+12*(($AN1263-1)*3+$AO1263)-ROW())/12+5):INDIRECT("S"&amp;(ROW()+12*(($AN1263-1)*3+$AO1263)-ROW())/12+5),AQ1263)</f>
        <v>0</v>
      </c>
      <c r="AS1263" s="6">
        <f ca="1">IF($AP1263=1,IF(INDIRECT(ADDRESS(($AN1263-1)*3+$AO1263+5,$AP1263+20))="",0,INDIRECT(ADDRESS(($AN1263-1)*3+$AO1263+5,$AP1263+20))),IF(INDIRECT(ADDRESS(($AN1263-1)*3+$AO1263+5,$AP1263+20))="",0,IF(COUNTIF(INDIRECT(ADDRESS(($AN1263-1)*36+($AO1263-1)*12+6,COLUMN())):INDIRECT(ADDRESS(($AN1263-1)*36+($AO1263-1)*12+$AP1263+4,COLUMN())),INDIRECT(ADDRESS(($AN1263-1)*3+$AO1263+5,$AP1263+20)))&gt;=1,0,INDIRECT(ADDRESS(($AN1263-1)*3+$AO1263+5,$AP1263+20)))))</f>
        <v>0</v>
      </c>
      <c r="AT1263" s="4">
        <f ca="1">COUNTIF(INDIRECT("U"&amp;(ROW()+12*(($AN1263-1)*3+$AO1263)-ROW())/12+5):INDIRECT("AF"&amp;(ROW()+12*(($AN1263-1)*3+$AO1263)-ROW())/12+5),AS1263)</f>
        <v>0</v>
      </c>
      <c r="AU1263" s="4">
        <f ca="1">IF(AND(AQ1263+AS1263&gt;0,AR1263+AT1263&gt;0),COUNTIF(AU$6:AU1262,"&gt;0")+1,0)</f>
        <v>0</v>
      </c>
    </row>
    <row r="1264" spans="40:47">
      <c r="AN1264" s="4">
        <v>35</v>
      </c>
      <c r="AO1264" s="4">
        <v>3</v>
      </c>
      <c r="AP1264" s="4">
        <v>11</v>
      </c>
      <c r="AQ1264" s="6">
        <f ca="1">IF($AP1264=1,IF(INDIRECT(ADDRESS(($AN1264-1)*3+$AO1264+5,$AP1264+7))="",0,INDIRECT(ADDRESS(($AN1264-1)*3+$AO1264+5,$AP1264+7))),IF(INDIRECT(ADDRESS(($AN1264-1)*3+$AO1264+5,$AP1264+7))="",0,IF(COUNTIF(INDIRECT(ADDRESS(($AN1264-1)*36+($AO1264-1)*12+6,COLUMN())):INDIRECT(ADDRESS(($AN1264-1)*36+($AO1264-1)*12+$AP1264+4,COLUMN())),INDIRECT(ADDRESS(($AN1264-1)*3+$AO1264+5,$AP1264+7)))&gt;=1,0,INDIRECT(ADDRESS(($AN1264-1)*3+$AO1264+5,$AP1264+7)))))</f>
        <v>0</v>
      </c>
      <c r="AR1264" s="4">
        <f ca="1">COUNTIF(INDIRECT("H"&amp;(ROW()+12*(($AN1264-1)*3+$AO1264)-ROW())/12+5):INDIRECT("S"&amp;(ROW()+12*(($AN1264-1)*3+$AO1264)-ROW())/12+5),AQ1264)</f>
        <v>0</v>
      </c>
      <c r="AS1264" s="6">
        <f ca="1">IF($AP1264=1,IF(INDIRECT(ADDRESS(($AN1264-1)*3+$AO1264+5,$AP1264+20))="",0,INDIRECT(ADDRESS(($AN1264-1)*3+$AO1264+5,$AP1264+20))),IF(INDIRECT(ADDRESS(($AN1264-1)*3+$AO1264+5,$AP1264+20))="",0,IF(COUNTIF(INDIRECT(ADDRESS(($AN1264-1)*36+($AO1264-1)*12+6,COLUMN())):INDIRECT(ADDRESS(($AN1264-1)*36+($AO1264-1)*12+$AP1264+4,COLUMN())),INDIRECT(ADDRESS(($AN1264-1)*3+$AO1264+5,$AP1264+20)))&gt;=1,0,INDIRECT(ADDRESS(($AN1264-1)*3+$AO1264+5,$AP1264+20)))))</f>
        <v>0</v>
      </c>
      <c r="AT1264" s="4">
        <f ca="1">COUNTIF(INDIRECT("U"&amp;(ROW()+12*(($AN1264-1)*3+$AO1264)-ROW())/12+5):INDIRECT("AF"&amp;(ROW()+12*(($AN1264-1)*3+$AO1264)-ROW())/12+5),AS1264)</f>
        <v>0</v>
      </c>
      <c r="AU1264" s="4">
        <f ca="1">IF(AND(AQ1264+AS1264&gt;0,AR1264+AT1264&gt;0),COUNTIF(AU$6:AU1263,"&gt;0")+1,0)</f>
        <v>0</v>
      </c>
    </row>
    <row r="1265" spans="40:47">
      <c r="AN1265" s="77">
        <v>35</v>
      </c>
      <c r="AO1265" s="77">
        <v>3</v>
      </c>
      <c r="AP1265" s="77">
        <v>12</v>
      </c>
      <c r="AQ1265" s="78">
        <f ca="1">IF($AP1265=1,IF(INDIRECT(ADDRESS(($AN1265-1)*3+$AO1265+5,$AP1265+7))="",0,INDIRECT(ADDRESS(($AN1265-1)*3+$AO1265+5,$AP1265+7))),IF(INDIRECT(ADDRESS(($AN1265-1)*3+$AO1265+5,$AP1265+7))="",0,IF(COUNTIF(INDIRECT(ADDRESS(($AN1265-1)*36+($AO1265-1)*12+6,COLUMN())):INDIRECT(ADDRESS(($AN1265-1)*36+($AO1265-1)*12+$AP1265+4,COLUMN())),INDIRECT(ADDRESS(($AN1265-1)*3+$AO1265+5,$AP1265+7)))&gt;=1,0,INDIRECT(ADDRESS(($AN1265-1)*3+$AO1265+5,$AP1265+7)))))</f>
        <v>0</v>
      </c>
      <c r="AR1265" s="77">
        <f ca="1">COUNTIF(INDIRECT("H"&amp;(ROW()+12*(($AN1265-1)*3+$AO1265)-ROW())/12+5):INDIRECT("S"&amp;(ROW()+12*(($AN1265-1)*3+$AO1265)-ROW())/12+5),AQ1265)</f>
        <v>0</v>
      </c>
      <c r="AS1265" s="78">
        <f ca="1">IF($AP1265=1,IF(INDIRECT(ADDRESS(($AN1265-1)*3+$AO1265+5,$AP1265+20))="",0,INDIRECT(ADDRESS(($AN1265-1)*3+$AO1265+5,$AP1265+20))),IF(INDIRECT(ADDRESS(($AN1265-1)*3+$AO1265+5,$AP1265+20))="",0,IF(COUNTIF(INDIRECT(ADDRESS(($AN1265-1)*36+($AO1265-1)*12+6,COLUMN())):INDIRECT(ADDRESS(($AN1265-1)*36+($AO1265-1)*12+$AP1265+4,COLUMN())),INDIRECT(ADDRESS(($AN1265-1)*3+$AO1265+5,$AP1265+20)))&gt;=1,0,INDIRECT(ADDRESS(($AN1265-1)*3+$AO1265+5,$AP1265+20)))))</f>
        <v>0</v>
      </c>
      <c r="AT1265" s="77">
        <f ca="1">COUNTIF(INDIRECT("U"&amp;(ROW()+12*(($AN1265-1)*3+$AO1265)-ROW())/12+5):INDIRECT("AF"&amp;(ROW()+12*(($AN1265-1)*3+$AO1265)-ROW())/12+5),AS1265)</f>
        <v>0</v>
      </c>
      <c r="AU1265" s="4">
        <f ca="1">IF(AND(AQ1265+AS1265&gt;0,AR1265+AT1265&gt;0),COUNTIF(AU$6:AU1264,"&gt;0")+1,0)</f>
        <v>0</v>
      </c>
    </row>
    <row r="1266" spans="40:47">
      <c r="AN1266" s="4">
        <v>36</v>
      </c>
      <c r="AO1266" s="4">
        <v>1</v>
      </c>
      <c r="AP1266" s="4">
        <v>1</v>
      </c>
      <c r="AQ1266" s="6">
        <f ca="1">IF($AP1266=1,IF(INDIRECT(ADDRESS(($AN1266-1)*3+$AO1266+5,$AP1266+7))="",0,INDIRECT(ADDRESS(($AN1266-1)*3+$AO1266+5,$AP1266+7))),IF(INDIRECT(ADDRESS(($AN1266-1)*3+$AO1266+5,$AP1266+7))="",0,IF(COUNTIF(INDIRECT(ADDRESS(($AN1266-1)*36+($AO1266-1)*12+6,COLUMN())):INDIRECT(ADDRESS(($AN1266-1)*36+($AO1266-1)*12+$AP1266+4,COLUMN())),INDIRECT(ADDRESS(($AN1266-1)*3+$AO1266+5,$AP1266+7)))&gt;=1,0,INDIRECT(ADDRESS(($AN1266-1)*3+$AO1266+5,$AP1266+7)))))</f>
        <v>0</v>
      </c>
      <c r="AR1266" s="4">
        <f ca="1">COUNTIF(INDIRECT("H"&amp;(ROW()+12*(($AN1266-1)*3+$AO1266)-ROW())/12+5):INDIRECT("S"&amp;(ROW()+12*(($AN1266-1)*3+$AO1266)-ROW())/12+5),AQ1266)</f>
        <v>0</v>
      </c>
      <c r="AS1266" s="6">
        <f ca="1">IF($AP1266=1,IF(INDIRECT(ADDRESS(($AN1266-1)*3+$AO1266+5,$AP1266+20))="",0,INDIRECT(ADDRESS(($AN1266-1)*3+$AO1266+5,$AP1266+20))),IF(INDIRECT(ADDRESS(($AN1266-1)*3+$AO1266+5,$AP1266+20))="",0,IF(COUNTIF(INDIRECT(ADDRESS(($AN1266-1)*36+($AO1266-1)*12+6,COLUMN())):INDIRECT(ADDRESS(($AN1266-1)*36+($AO1266-1)*12+$AP1266+4,COLUMN())),INDIRECT(ADDRESS(($AN1266-1)*3+$AO1266+5,$AP1266+20)))&gt;=1,0,INDIRECT(ADDRESS(($AN1266-1)*3+$AO1266+5,$AP1266+20)))))</f>
        <v>0</v>
      </c>
      <c r="AT1266" s="4">
        <f ca="1">COUNTIF(INDIRECT("U"&amp;(ROW()+12*(($AN1266-1)*3+$AO1266)-ROW())/12+5):INDIRECT("AF"&amp;(ROW()+12*(($AN1266-1)*3+$AO1266)-ROW())/12+5),AS1266)</f>
        <v>0</v>
      </c>
      <c r="AU1266" s="4">
        <f ca="1">IF(AND(AQ1266+AS1266&gt;0,AR1266+AT1266&gt;0),COUNTIF(AU$6:AU1265,"&gt;0")+1,0)</f>
        <v>0</v>
      </c>
    </row>
    <row r="1267" spans="40:47">
      <c r="AN1267" s="4">
        <v>36</v>
      </c>
      <c r="AO1267" s="4">
        <v>1</v>
      </c>
      <c r="AP1267" s="4">
        <v>2</v>
      </c>
      <c r="AQ1267" s="6">
        <f ca="1">IF($AP1267=1,IF(INDIRECT(ADDRESS(($AN1267-1)*3+$AO1267+5,$AP1267+7))="",0,INDIRECT(ADDRESS(($AN1267-1)*3+$AO1267+5,$AP1267+7))),IF(INDIRECT(ADDRESS(($AN1267-1)*3+$AO1267+5,$AP1267+7))="",0,IF(COUNTIF(INDIRECT(ADDRESS(($AN1267-1)*36+($AO1267-1)*12+6,COLUMN())):INDIRECT(ADDRESS(($AN1267-1)*36+($AO1267-1)*12+$AP1267+4,COLUMN())),INDIRECT(ADDRESS(($AN1267-1)*3+$AO1267+5,$AP1267+7)))&gt;=1,0,INDIRECT(ADDRESS(($AN1267-1)*3+$AO1267+5,$AP1267+7)))))</f>
        <v>0</v>
      </c>
      <c r="AR1267" s="4">
        <f ca="1">COUNTIF(INDIRECT("H"&amp;(ROW()+12*(($AN1267-1)*3+$AO1267)-ROW())/12+5):INDIRECT("S"&amp;(ROW()+12*(($AN1267-1)*3+$AO1267)-ROW())/12+5),AQ1267)</f>
        <v>0</v>
      </c>
      <c r="AS1267" s="6">
        <f ca="1">IF($AP1267=1,IF(INDIRECT(ADDRESS(($AN1267-1)*3+$AO1267+5,$AP1267+20))="",0,INDIRECT(ADDRESS(($AN1267-1)*3+$AO1267+5,$AP1267+20))),IF(INDIRECT(ADDRESS(($AN1267-1)*3+$AO1267+5,$AP1267+20))="",0,IF(COUNTIF(INDIRECT(ADDRESS(($AN1267-1)*36+($AO1267-1)*12+6,COLUMN())):INDIRECT(ADDRESS(($AN1267-1)*36+($AO1267-1)*12+$AP1267+4,COLUMN())),INDIRECT(ADDRESS(($AN1267-1)*3+$AO1267+5,$AP1267+20)))&gt;=1,0,INDIRECT(ADDRESS(($AN1267-1)*3+$AO1267+5,$AP1267+20)))))</f>
        <v>0</v>
      </c>
      <c r="AT1267" s="4">
        <f ca="1">COUNTIF(INDIRECT("U"&amp;(ROW()+12*(($AN1267-1)*3+$AO1267)-ROW())/12+5):INDIRECT("AF"&amp;(ROW()+12*(($AN1267-1)*3+$AO1267)-ROW())/12+5),AS1267)</f>
        <v>0</v>
      </c>
      <c r="AU1267" s="4">
        <f ca="1">IF(AND(AQ1267+AS1267&gt;0,AR1267+AT1267&gt;0),COUNTIF(AU$6:AU1266,"&gt;0")+1,0)</f>
        <v>0</v>
      </c>
    </row>
    <row r="1268" spans="40:47">
      <c r="AN1268" s="4">
        <v>36</v>
      </c>
      <c r="AO1268" s="4">
        <v>1</v>
      </c>
      <c r="AP1268" s="4">
        <v>3</v>
      </c>
      <c r="AQ1268" s="6">
        <f ca="1">IF($AP1268=1,IF(INDIRECT(ADDRESS(($AN1268-1)*3+$AO1268+5,$AP1268+7))="",0,INDIRECT(ADDRESS(($AN1268-1)*3+$AO1268+5,$AP1268+7))),IF(INDIRECT(ADDRESS(($AN1268-1)*3+$AO1268+5,$AP1268+7))="",0,IF(COUNTIF(INDIRECT(ADDRESS(($AN1268-1)*36+($AO1268-1)*12+6,COLUMN())):INDIRECT(ADDRESS(($AN1268-1)*36+($AO1268-1)*12+$AP1268+4,COLUMN())),INDIRECT(ADDRESS(($AN1268-1)*3+$AO1268+5,$AP1268+7)))&gt;=1,0,INDIRECT(ADDRESS(($AN1268-1)*3+$AO1268+5,$AP1268+7)))))</f>
        <v>0</v>
      </c>
      <c r="AR1268" s="4">
        <f ca="1">COUNTIF(INDIRECT("H"&amp;(ROW()+12*(($AN1268-1)*3+$AO1268)-ROW())/12+5):INDIRECT("S"&amp;(ROW()+12*(($AN1268-1)*3+$AO1268)-ROW())/12+5),AQ1268)</f>
        <v>0</v>
      </c>
      <c r="AS1268" s="6">
        <f ca="1">IF($AP1268=1,IF(INDIRECT(ADDRESS(($AN1268-1)*3+$AO1268+5,$AP1268+20))="",0,INDIRECT(ADDRESS(($AN1268-1)*3+$AO1268+5,$AP1268+20))),IF(INDIRECT(ADDRESS(($AN1268-1)*3+$AO1268+5,$AP1268+20))="",0,IF(COUNTIF(INDIRECT(ADDRESS(($AN1268-1)*36+($AO1268-1)*12+6,COLUMN())):INDIRECT(ADDRESS(($AN1268-1)*36+($AO1268-1)*12+$AP1268+4,COLUMN())),INDIRECT(ADDRESS(($AN1268-1)*3+$AO1268+5,$AP1268+20)))&gt;=1,0,INDIRECT(ADDRESS(($AN1268-1)*3+$AO1268+5,$AP1268+20)))))</f>
        <v>0</v>
      </c>
      <c r="AT1268" s="4">
        <f ca="1">COUNTIF(INDIRECT("U"&amp;(ROW()+12*(($AN1268-1)*3+$AO1268)-ROW())/12+5):INDIRECT("AF"&amp;(ROW()+12*(($AN1268-1)*3+$AO1268)-ROW())/12+5),AS1268)</f>
        <v>0</v>
      </c>
      <c r="AU1268" s="4">
        <f ca="1">IF(AND(AQ1268+AS1268&gt;0,AR1268+AT1268&gt;0),COUNTIF(AU$6:AU1267,"&gt;0")+1,0)</f>
        <v>0</v>
      </c>
    </row>
    <row r="1269" spans="40:47">
      <c r="AN1269" s="4">
        <v>36</v>
      </c>
      <c r="AO1269" s="4">
        <v>1</v>
      </c>
      <c r="AP1269" s="4">
        <v>4</v>
      </c>
      <c r="AQ1269" s="6">
        <f ca="1">IF($AP1269=1,IF(INDIRECT(ADDRESS(($AN1269-1)*3+$AO1269+5,$AP1269+7))="",0,INDIRECT(ADDRESS(($AN1269-1)*3+$AO1269+5,$AP1269+7))),IF(INDIRECT(ADDRESS(($AN1269-1)*3+$AO1269+5,$AP1269+7))="",0,IF(COUNTIF(INDIRECT(ADDRESS(($AN1269-1)*36+($AO1269-1)*12+6,COLUMN())):INDIRECT(ADDRESS(($AN1269-1)*36+($AO1269-1)*12+$AP1269+4,COLUMN())),INDIRECT(ADDRESS(($AN1269-1)*3+$AO1269+5,$AP1269+7)))&gt;=1,0,INDIRECT(ADDRESS(($AN1269-1)*3+$AO1269+5,$AP1269+7)))))</f>
        <v>0</v>
      </c>
      <c r="AR1269" s="4">
        <f ca="1">COUNTIF(INDIRECT("H"&amp;(ROW()+12*(($AN1269-1)*3+$AO1269)-ROW())/12+5):INDIRECT("S"&amp;(ROW()+12*(($AN1269-1)*3+$AO1269)-ROW())/12+5),AQ1269)</f>
        <v>0</v>
      </c>
      <c r="AS1269" s="6">
        <f ca="1">IF($AP1269=1,IF(INDIRECT(ADDRESS(($AN1269-1)*3+$AO1269+5,$AP1269+20))="",0,INDIRECT(ADDRESS(($AN1269-1)*3+$AO1269+5,$AP1269+20))),IF(INDIRECT(ADDRESS(($AN1269-1)*3+$AO1269+5,$AP1269+20))="",0,IF(COUNTIF(INDIRECT(ADDRESS(($AN1269-1)*36+($AO1269-1)*12+6,COLUMN())):INDIRECT(ADDRESS(($AN1269-1)*36+($AO1269-1)*12+$AP1269+4,COLUMN())),INDIRECT(ADDRESS(($AN1269-1)*3+$AO1269+5,$AP1269+20)))&gt;=1,0,INDIRECT(ADDRESS(($AN1269-1)*3+$AO1269+5,$AP1269+20)))))</f>
        <v>0</v>
      </c>
      <c r="AT1269" s="4">
        <f ca="1">COUNTIF(INDIRECT("U"&amp;(ROW()+12*(($AN1269-1)*3+$AO1269)-ROW())/12+5):INDIRECT("AF"&amp;(ROW()+12*(($AN1269-1)*3+$AO1269)-ROW())/12+5),AS1269)</f>
        <v>0</v>
      </c>
      <c r="AU1269" s="4">
        <f ca="1">IF(AND(AQ1269+AS1269&gt;0,AR1269+AT1269&gt;0),COUNTIF(AU$6:AU1268,"&gt;0")+1,0)</f>
        <v>0</v>
      </c>
    </row>
    <row r="1270" spans="40:47">
      <c r="AN1270" s="4">
        <v>36</v>
      </c>
      <c r="AO1270" s="4">
        <v>1</v>
      </c>
      <c r="AP1270" s="4">
        <v>5</v>
      </c>
      <c r="AQ1270" s="6">
        <f ca="1">IF($AP1270=1,IF(INDIRECT(ADDRESS(($AN1270-1)*3+$AO1270+5,$AP1270+7))="",0,INDIRECT(ADDRESS(($AN1270-1)*3+$AO1270+5,$AP1270+7))),IF(INDIRECT(ADDRESS(($AN1270-1)*3+$AO1270+5,$AP1270+7))="",0,IF(COUNTIF(INDIRECT(ADDRESS(($AN1270-1)*36+($AO1270-1)*12+6,COLUMN())):INDIRECT(ADDRESS(($AN1270-1)*36+($AO1270-1)*12+$AP1270+4,COLUMN())),INDIRECT(ADDRESS(($AN1270-1)*3+$AO1270+5,$AP1270+7)))&gt;=1,0,INDIRECT(ADDRESS(($AN1270-1)*3+$AO1270+5,$AP1270+7)))))</f>
        <v>0</v>
      </c>
      <c r="AR1270" s="4">
        <f ca="1">COUNTIF(INDIRECT("H"&amp;(ROW()+12*(($AN1270-1)*3+$AO1270)-ROW())/12+5):INDIRECT("S"&amp;(ROW()+12*(($AN1270-1)*3+$AO1270)-ROW())/12+5),AQ1270)</f>
        <v>0</v>
      </c>
      <c r="AS1270" s="6">
        <f ca="1">IF($AP1270=1,IF(INDIRECT(ADDRESS(($AN1270-1)*3+$AO1270+5,$AP1270+20))="",0,INDIRECT(ADDRESS(($AN1270-1)*3+$AO1270+5,$AP1270+20))),IF(INDIRECT(ADDRESS(($AN1270-1)*3+$AO1270+5,$AP1270+20))="",0,IF(COUNTIF(INDIRECT(ADDRESS(($AN1270-1)*36+($AO1270-1)*12+6,COLUMN())):INDIRECT(ADDRESS(($AN1270-1)*36+($AO1270-1)*12+$AP1270+4,COLUMN())),INDIRECT(ADDRESS(($AN1270-1)*3+$AO1270+5,$AP1270+20)))&gt;=1,0,INDIRECT(ADDRESS(($AN1270-1)*3+$AO1270+5,$AP1270+20)))))</f>
        <v>0</v>
      </c>
      <c r="AT1270" s="4">
        <f ca="1">COUNTIF(INDIRECT("U"&amp;(ROW()+12*(($AN1270-1)*3+$AO1270)-ROW())/12+5):INDIRECT("AF"&amp;(ROW()+12*(($AN1270-1)*3+$AO1270)-ROW())/12+5),AS1270)</f>
        <v>0</v>
      </c>
      <c r="AU1270" s="4">
        <f ca="1">IF(AND(AQ1270+AS1270&gt;0,AR1270+AT1270&gt;0),COUNTIF(AU$6:AU1269,"&gt;0")+1,0)</f>
        <v>0</v>
      </c>
    </row>
    <row r="1271" spans="40:47">
      <c r="AN1271" s="4">
        <v>36</v>
      </c>
      <c r="AO1271" s="4">
        <v>1</v>
      </c>
      <c r="AP1271" s="4">
        <v>6</v>
      </c>
      <c r="AQ1271" s="6">
        <f ca="1">IF($AP1271=1,IF(INDIRECT(ADDRESS(($AN1271-1)*3+$AO1271+5,$AP1271+7))="",0,INDIRECT(ADDRESS(($AN1271-1)*3+$AO1271+5,$AP1271+7))),IF(INDIRECT(ADDRESS(($AN1271-1)*3+$AO1271+5,$AP1271+7))="",0,IF(COUNTIF(INDIRECT(ADDRESS(($AN1271-1)*36+($AO1271-1)*12+6,COLUMN())):INDIRECT(ADDRESS(($AN1271-1)*36+($AO1271-1)*12+$AP1271+4,COLUMN())),INDIRECT(ADDRESS(($AN1271-1)*3+$AO1271+5,$AP1271+7)))&gt;=1,0,INDIRECT(ADDRESS(($AN1271-1)*3+$AO1271+5,$AP1271+7)))))</f>
        <v>0</v>
      </c>
      <c r="AR1271" s="4">
        <f ca="1">COUNTIF(INDIRECT("H"&amp;(ROW()+12*(($AN1271-1)*3+$AO1271)-ROW())/12+5):INDIRECT("S"&amp;(ROW()+12*(($AN1271-1)*3+$AO1271)-ROW())/12+5),AQ1271)</f>
        <v>0</v>
      </c>
      <c r="AS1271" s="6">
        <f ca="1">IF($AP1271=1,IF(INDIRECT(ADDRESS(($AN1271-1)*3+$AO1271+5,$AP1271+20))="",0,INDIRECT(ADDRESS(($AN1271-1)*3+$AO1271+5,$AP1271+20))),IF(INDIRECT(ADDRESS(($AN1271-1)*3+$AO1271+5,$AP1271+20))="",0,IF(COUNTIF(INDIRECT(ADDRESS(($AN1271-1)*36+($AO1271-1)*12+6,COLUMN())):INDIRECT(ADDRESS(($AN1271-1)*36+($AO1271-1)*12+$AP1271+4,COLUMN())),INDIRECT(ADDRESS(($AN1271-1)*3+$AO1271+5,$AP1271+20)))&gt;=1,0,INDIRECT(ADDRESS(($AN1271-1)*3+$AO1271+5,$AP1271+20)))))</f>
        <v>0</v>
      </c>
      <c r="AT1271" s="4">
        <f ca="1">COUNTIF(INDIRECT("U"&amp;(ROW()+12*(($AN1271-1)*3+$AO1271)-ROW())/12+5):INDIRECT("AF"&amp;(ROW()+12*(($AN1271-1)*3+$AO1271)-ROW())/12+5),AS1271)</f>
        <v>0</v>
      </c>
      <c r="AU1271" s="4">
        <f ca="1">IF(AND(AQ1271+AS1271&gt;0,AR1271+AT1271&gt;0),COUNTIF(AU$6:AU1270,"&gt;0")+1,0)</f>
        <v>0</v>
      </c>
    </row>
    <row r="1272" spans="40:47">
      <c r="AN1272" s="4">
        <v>36</v>
      </c>
      <c r="AO1272" s="4">
        <v>1</v>
      </c>
      <c r="AP1272" s="4">
        <v>7</v>
      </c>
      <c r="AQ1272" s="6">
        <f ca="1">IF($AP1272=1,IF(INDIRECT(ADDRESS(($AN1272-1)*3+$AO1272+5,$AP1272+7))="",0,INDIRECT(ADDRESS(($AN1272-1)*3+$AO1272+5,$AP1272+7))),IF(INDIRECT(ADDRESS(($AN1272-1)*3+$AO1272+5,$AP1272+7))="",0,IF(COUNTIF(INDIRECT(ADDRESS(($AN1272-1)*36+($AO1272-1)*12+6,COLUMN())):INDIRECT(ADDRESS(($AN1272-1)*36+($AO1272-1)*12+$AP1272+4,COLUMN())),INDIRECT(ADDRESS(($AN1272-1)*3+$AO1272+5,$AP1272+7)))&gt;=1,0,INDIRECT(ADDRESS(($AN1272-1)*3+$AO1272+5,$AP1272+7)))))</f>
        <v>0</v>
      </c>
      <c r="AR1272" s="4">
        <f ca="1">COUNTIF(INDIRECT("H"&amp;(ROW()+12*(($AN1272-1)*3+$AO1272)-ROW())/12+5):INDIRECT("S"&amp;(ROW()+12*(($AN1272-1)*3+$AO1272)-ROW())/12+5),AQ1272)</f>
        <v>0</v>
      </c>
      <c r="AS1272" s="6">
        <f ca="1">IF($AP1272=1,IF(INDIRECT(ADDRESS(($AN1272-1)*3+$AO1272+5,$AP1272+20))="",0,INDIRECT(ADDRESS(($AN1272-1)*3+$AO1272+5,$AP1272+20))),IF(INDIRECT(ADDRESS(($AN1272-1)*3+$AO1272+5,$AP1272+20))="",0,IF(COUNTIF(INDIRECT(ADDRESS(($AN1272-1)*36+($AO1272-1)*12+6,COLUMN())):INDIRECT(ADDRESS(($AN1272-1)*36+($AO1272-1)*12+$AP1272+4,COLUMN())),INDIRECT(ADDRESS(($AN1272-1)*3+$AO1272+5,$AP1272+20)))&gt;=1,0,INDIRECT(ADDRESS(($AN1272-1)*3+$AO1272+5,$AP1272+20)))))</f>
        <v>0</v>
      </c>
      <c r="AT1272" s="4">
        <f ca="1">COUNTIF(INDIRECT("U"&amp;(ROW()+12*(($AN1272-1)*3+$AO1272)-ROW())/12+5):INDIRECT("AF"&amp;(ROW()+12*(($AN1272-1)*3+$AO1272)-ROW())/12+5),AS1272)</f>
        <v>0</v>
      </c>
      <c r="AU1272" s="4">
        <f ca="1">IF(AND(AQ1272+AS1272&gt;0,AR1272+AT1272&gt;0),COUNTIF(AU$6:AU1271,"&gt;0")+1,0)</f>
        <v>0</v>
      </c>
    </row>
    <row r="1273" spans="40:47">
      <c r="AN1273" s="4">
        <v>36</v>
      </c>
      <c r="AO1273" s="4">
        <v>1</v>
      </c>
      <c r="AP1273" s="4">
        <v>8</v>
      </c>
      <c r="AQ1273" s="6">
        <f ca="1">IF($AP1273=1,IF(INDIRECT(ADDRESS(($AN1273-1)*3+$AO1273+5,$AP1273+7))="",0,INDIRECT(ADDRESS(($AN1273-1)*3+$AO1273+5,$AP1273+7))),IF(INDIRECT(ADDRESS(($AN1273-1)*3+$AO1273+5,$AP1273+7))="",0,IF(COUNTIF(INDIRECT(ADDRESS(($AN1273-1)*36+($AO1273-1)*12+6,COLUMN())):INDIRECT(ADDRESS(($AN1273-1)*36+($AO1273-1)*12+$AP1273+4,COLUMN())),INDIRECT(ADDRESS(($AN1273-1)*3+$AO1273+5,$AP1273+7)))&gt;=1,0,INDIRECT(ADDRESS(($AN1273-1)*3+$AO1273+5,$AP1273+7)))))</f>
        <v>0</v>
      </c>
      <c r="AR1273" s="4">
        <f ca="1">COUNTIF(INDIRECT("H"&amp;(ROW()+12*(($AN1273-1)*3+$AO1273)-ROW())/12+5):INDIRECT("S"&amp;(ROW()+12*(($AN1273-1)*3+$AO1273)-ROW())/12+5),AQ1273)</f>
        <v>0</v>
      </c>
      <c r="AS1273" s="6">
        <f ca="1">IF($AP1273=1,IF(INDIRECT(ADDRESS(($AN1273-1)*3+$AO1273+5,$AP1273+20))="",0,INDIRECT(ADDRESS(($AN1273-1)*3+$AO1273+5,$AP1273+20))),IF(INDIRECT(ADDRESS(($AN1273-1)*3+$AO1273+5,$AP1273+20))="",0,IF(COUNTIF(INDIRECT(ADDRESS(($AN1273-1)*36+($AO1273-1)*12+6,COLUMN())):INDIRECT(ADDRESS(($AN1273-1)*36+($AO1273-1)*12+$AP1273+4,COLUMN())),INDIRECT(ADDRESS(($AN1273-1)*3+$AO1273+5,$AP1273+20)))&gt;=1,0,INDIRECT(ADDRESS(($AN1273-1)*3+$AO1273+5,$AP1273+20)))))</f>
        <v>0</v>
      </c>
      <c r="AT1273" s="4">
        <f ca="1">COUNTIF(INDIRECT("U"&amp;(ROW()+12*(($AN1273-1)*3+$AO1273)-ROW())/12+5):INDIRECT("AF"&amp;(ROW()+12*(($AN1273-1)*3+$AO1273)-ROW())/12+5),AS1273)</f>
        <v>0</v>
      </c>
      <c r="AU1273" s="4">
        <f ca="1">IF(AND(AQ1273+AS1273&gt;0,AR1273+AT1273&gt;0),COUNTIF(AU$6:AU1272,"&gt;0")+1,0)</f>
        <v>0</v>
      </c>
    </row>
    <row r="1274" spans="40:47">
      <c r="AN1274" s="4">
        <v>36</v>
      </c>
      <c r="AO1274" s="4">
        <v>1</v>
      </c>
      <c r="AP1274" s="4">
        <v>9</v>
      </c>
      <c r="AQ1274" s="6">
        <f ca="1">IF($AP1274=1,IF(INDIRECT(ADDRESS(($AN1274-1)*3+$AO1274+5,$AP1274+7))="",0,INDIRECT(ADDRESS(($AN1274-1)*3+$AO1274+5,$AP1274+7))),IF(INDIRECT(ADDRESS(($AN1274-1)*3+$AO1274+5,$AP1274+7))="",0,IF(COUNTIF(INDIRECT(ADDRESS(($AN1274-1)*36+($AO1274-1)*12+6,COLUMN())):INDIRECT(ADDRESS(($AN1274-1)*36+($AO1274-1)*12+$AP1274+4,COLUMN())),INDIRECT(ADDRESS(($AN1274-1)*3+$AO1274+5,$AP1274+7)))&gt;=1,0,INDIRECT(ADDRESS(($AN1274-1)*3+$AO1274+5,$AP1274+7)))))</f>
        <v>0</v>
      </c>
      <c r="AR1274" s="4">
        <f ca="1">COUNTIF(INDIRECT("H"&amp;(ROW()+12*(($AN1274-1)*3+$AO1274)-ROW())/12+5):INDIRECT("S"&amp;(ROW()+12*(($AN1274-1)*3+$AO1274)-ROW())/12+5),AQ1274)</f>
        <v>0</v>
      </c>
      <c r="AS1274" s="6">
        <f ca="1">IF($AP1274=1,IF(INDIRECT(ADDRESS(($AN1274-1)*3+$AO1274+5,$AP1274+20))="",0,INDIRECT(ADDRESS(($AN1274-1)*3+$AO1274+5,$AP1274+20))),IF(INDIRECT(ADDRESS(($AN1274-1)*3+$AO1274+5,$AP1274+20))="",0,IF(COUNTIF(INDIRECT(ADDRESS(($AN1274-1)*36+($AO1274-1)*12+6,COLUMN())):INDIRECT(ADDRESS(($AN1274-1)*36+($AO1274-1)*12+$AP1274+4,COLUMN())),INDIRECT(ADDRESS(($AN1274-1)*3+$AO1274+5,$AP1274+20)))&gt;=1,0,INDIRECT(ADDRESS(($AN1274-1)*3+$AO1274+5,$AP1274+20)))))</f>
        <v>0</v>
      </c>
      <c r="AT1274" s="4">
        <f ca="1">COUNTIF(INDIRECT("U"&amp;(ROW()+12*(($AN1274-1)*3+$AO1274)-ROW())/12+5):INDIRECT("AF"&amp;(ROW()+12*(($AN1274-1)*3+$AO1274)-ROW())/12+5),AS1274)</f>
        <v>0</v>
      </c>
      <c r="AU1274" s="4">
        <f ca="1">IF(AND(AQ1274+AS1274&gt;0,AR1274+AT1274&gt;0),COUNTIF(AU$6:AU1273,"&gt;0")+1,0)</f>
        <v>0</v>
      </c>
    </row>
    <row r="1275" spans="40:47">
      <c r="AN1275" s="4">
        <v>36</v>
      </c>
      <c r="AO1275" s="4">
        <v>1</v>
      </c>
      <c r="AP1275" s="4">
        <v>10</v>
      </c>
      <c r="AQ1275" s="6">
        <f ca="1">IF($AP1275=1,IF(INDIRECT(ADDRESS(($AN1275-1)*3+$AO1275+5,$AP1275+7))="",0,INDIRECT(ADDRESS(($AN1275-1)*3+$AO1275+5,$AP1275+7))),IF(INDIRECT(ADDRESS(($AN1275-1)*3+$AO1275+5,$AP1275+7))="",0,IF(COUNTIF(INDIRECT(ADDRESS(($AN1275-1)*36+($AO1275-1)*12+6,COLUMN())):INDIRECT(ADDRESS(($AN1275-1)*36+($AO1275-1)*12+$AP1275+4,COLUMN())),INDIRECT(ADDRESS(($AN1275-1)*3+$AO1275+5,$AP1275+7)))&gt;=1,0,INDIRECT(ADDRESS(($AN1275-1)*3+$AO1275+5,$AP1275+7)))))</f>
        <v>0</v>
      </c>
      <c r="AR1275" s="4">
        <f ca="1">COUNTIF(INDIRECT("H"&amp;(ROW()+12*(($AN1275-1)*3+$AO1275)-ROW())/12+5):INDIRECT("S"&amp;(ROW()+12*(($AN1275-1)*3+$AO1275)-ROW())/12+5),AQ1275)</f>
        <v>0</v>
      </c>
      <c r="AS1275" s="6">
        <f ca="1">IF($AP1275=1,IF(INDIRECT(ADDRESS(($AN1275-1)*3+$AO1275+5,$AP1275+20))="",0,INDIRECT(ADDRESS(($AN1275-1)*3+$AO1275+5,$AP1275+20))),IF(INDIRECT(ADDRESS(($AN1275-1)*3+$AO1275+5,$AP1275+20))="",0,IF(COUNTIF(INDIRECT(ADDRESS(($AN1275-1)*36+($AO1275-1)*12+6,COLUMN())):INDIRECT(ADDRESS(($AN1275-1)*36+($AO1275-1)*12+$AP1275+4,COLUMN())),INDIRECT(ADDRESS(($AN1275-1)*3+$AO1275+5,$AP1275+20)))&gt;=1,0,INDIRECT(ADDRESS(($AN1275-1)*3+$AO1275+5,$AP1275+20)))))</f>
        <v>0</v>
      </c>
      <c r="AT1275" s="4">
        <f ca="1">COUNTIF(INDIRECT("U"&amp;(ROW()+12*(($AN1275-1)*3+$AO1275)-ROW())/12+5):INDIRECT("AF"&amp;(ROW()+12*(($AN1275-1)*3+$AO1275)-ROW())/12+5),AS1275)</f>
        <v>0</v>
      </c>
      <c r="AU1275" s="4">
        <f ca="1">IF(AND(AQ1275+AS1275&gt;0,AR1275+AT1275&gt;0),COUNTIF(AU$6:AU1274,"&gt;0")+1,0)</f>
        <v>0</v>
      </c>
    </row>
    <row r="1276" spans="40:47">
      <c r="AN1276" s="4">
        <v>36</v>
      </c>
      <c r="AO1276" s="4">
        <v>1</v>
      </c>
      <c r="AP1276" s="4">
        <v>11</v>
      </c>
      <c r="AQ1276" s="6">
        <f ca="1">IF($AP1276=1,IF(INDIRECT(ADDRESS(($AN1276-1)*3+$AO1276+5,$AP1276+7))="",0,INDIRECT(ADDRESS(($AN1276-1)*3+$AO1276+5,$AP1276+7))),IF(INDIRECT(ADDRESS(($AN1276-1)*3+$AO1276+5,$AP1276+7))="",0,IF(COUNTIF(INDIRECT(ADDRESS(($AN1276-1)*36+($AO1276-1)*12+6,COLUMN())):INDIRECT(ADDRESS(($AN1276-1)*36+($AO1276-1)*12+$AP1276+4,COLUMN())),INDIRECT(ADDRESS(($AN1276-1)*3+$AO1276+5,$AP1276+7)))&gt;=1,0,INDIRECT(ADDRESS(($AN1276-1)*3+$AO1276+5,$AP1276+7)))))</f>
        <v>0</v>
      </c>
      <c r="AR1276" s="4">
        <f ca="1">COUNTIF(INDIRECT("H"&amp;(ROW()+12*(($AN1276-1)*3+$AO1276)-ROW())/12+5):INDIRECT("S"&amp;(ROW()+12*(($AN1276-1)*3+$AO1276)-ROW())/12+5),AQ1276)</f>
        <v>0</v>
      </c>
      <c r="AS1276" s="6">
        <f ca="1">IF($AP1276=1,IF(INDIRECT(ADDRESS(($AN1276-1)*3+$AO1276+5,$AP1276+20))="",0,INDIRECT(ADDRESS(($AN1276-1)*3+$AO1276+5,$AP1276+20))),IF(INDIRECT(ADDRESS(($AN1276-1)*3+$AO1276+5,$AP1276+20))="",0,IF(COUNTIF(INDIRECT(ADDRESS(($AN1276-1)*36+($AO1276-1)*12+6,COLUMN())):INDIRECT(ADDRESS(($AN1276-1)*36+($AO1276-1)*12+$AP1276+4,COLUMN())),INDIRECT(ADDRESS(($AN1276-1)*3+$AO1276+5,$AP1276+20)))&gt;=1,0,INDIRECT(ADDRESS(($AN1276-1)*3+$AO1276+5,$AP1276+20)))))</f>
        <v>0</v>
      </c>
      <c r="AT1276" s="4">
        <f ca="1">COUNTIF(INDIRECT("U"&amp;(ROW()+12*(($AN1276-1)*3+$AO1276)-ROW())/12+5):INDIRECT("AF"&amp;(ROW()+12*(($AN1276-1)*3+$AO1276)-ROW())/12+5),AS1276)</f>
        <v>0</v>
      </c>
      <c r="AU1276" s="4">
        <f ca="1">IF(AND(AQ1276+AS1276&gt;0,AR1276+AT1276&gt;0),COUNTIF(AU$6:AU1275,"&gt;0")+1,0)</f>
        <v>0</v>
      </c>
    </row>
    <row r="1277" spans="40:47">
      <c r="AN1277" s="4">
        <v>36</v>
      </c>
      <c r="AO1277" s="4">
        <v>1</v>
      </c>
      <c r="AP1277" s="4">
        <v>12</v>
      </c>
      <c r="AQ1277" s="6">
        <f ca="1">IF($AP1277=1,IF(INDIRECT(ADDRESS(($AN1277-1)*3+$AO1277+5,$AP1277+7))="",0,INDIRECT(ADDRESS(($AN1277-1)*3+$AO1277+5,$AP1277+7))),IF(INDIRECT(ADDRESS(($AN1277-1)*3+$AO1277+5,$AP1277+7))="",0,IF(COUNTIF(INDIRECT(ADDRESS(($AN1277-1)*36+($AO1277-1)*12+6,COLUMN())):INDIRECT(ADDRESS(($AN1277-1)*36+($AO1277-1)*12+$AP1277+4,COLUMN())),INDIRECT(ADDRESS(($AN1277-1)*3+$AO1277+5,$AP1277+7)))&gt;=1,0,INDIRECT(ADDRESS(($AN1277-1)*3+$AO1277+5,$AP1277+7)))))</f>
        <v>0</v>
      </c>
      <c r="AR1277" s="4">
        <f ca="1">COUNTIF(INDIRECT("H"&amp;(ROW()+12*(($AN1277-1)*3+$AO1277)-ROW())/12+5):INDIRECT("S"&amp;(ROW()+12*(($AN1277-1)*3+$AO1277)-ROW())/12+5),AQ1277)</f>
        <v>0</v>
      </c>
      <c r="AS1277" s="6">
        <f ca="1">IF($AP1277=1,IF(INDIRECT(ADDRESS(($AN1277-1)*3+$AO1277+5,$AP1277+20))="",0,INDIRECT(ADDRESS(($AN1277-1)*3+$AO1277+5,$AP1277+20))),IF(INDIRECT(ADDRESS(($AN1277-1)*3+$AO1277+5,$AP1277+20))="",0,IF(COUNTIF(INDIRECT(ADDRESS(($AN1277-1)*36+($AO1277-1)*12+6,COLUMN())):INDIRECT(ADDRESS(($AN1277-1)*36+($AO1277-1)*12+$AP1277+4,COLUMN())),INDIRECT(ADDRESS(($AN1277-1)*3+$AO1277+5,$AP1277+20)))&gt;=1,0,INDIRECT(ADDRESS(($AN1277-1)*3+$AO1277+5,$AP1277+20)))))</f>
        <v>0</v>
      </c>
      <c r="AT1277" s="4">
        <f ca="1">COUNTIF(INDIRECT("U"&amp;(ROW()+12*(($AN1277-1)*3+$AO1277)-ROW())/12+5):INDIRECT("AF"&amp;(ROW()+12*(($AN1277-1)*3+$AO1277)-ROW())/12+5),AS1277)</f>
        <v>0</v>
      </c>
      <c r="AU1277" s="4">
        <f ca="1">IF(AND(AQ1277+AS1277&gt;0,AR1277+AT1277&gt;0),COUNTIF(AU$6:AU1276,"&gt;0")+1,0)</f>
        <v>0</v>
      </c>
    </row>
    <row r="1278" spans="40:47">
      <c r="AN1278" s="4">
        <v>36</v>
      </c>
      <c r="AO1278" s="4">
        <v>2</v>
      </c>
      <c r="AP1278" s="4">
        <v>1</v>
      </c>
      <c r="AQ1278" s="6">
        <f ca="1">IF($AP1278=1,IF(INDIRECT(ADDRESS(($AN1278-1)*3+$AO1278+5,$AP1278+7))="",0,INDIRECT(ADDRESS(($AN1278-1)*3+$AO1278+5,$AP1278+7))),IF(INDIRECT(ADDRESS(($AN1278-1)*3+$AO1278+5,$AP1278+7))="",0,IF(COUNTIF(INDIRECT(ADDRESS(($AN1278-1)*36+($AO1278-1)*12+6,COLUMN())):INDIRECT(ADDRESS(($AN1278-1)*36+($AO1278-1)*12+$AP1278+4,COLUMN())),INDIRECT(ADDRESS(($AN1278-1)*3+$AO1278+5,$AP1278+7)))&gt;=1,0,INDIRECT(ADDRESS(($AN1278-1)*3+$AO1278+5,$AP1278+7)))))</f>
        <v>0</v>
      </c>
      <c r="AR1278" s="4">
        <f ca="1">COUNTIF(INDIRECT("H"&amp;(ROW()+12*(($AN1278-1)*3+$AO1278)-ROW())/12+5):INDIRECT("S"&amp;(ROW()+12*(($AN1278-1)*3+$AO1278)-ROW())/12+5),AQ1278)</f>
        <v>0</v>
      </c>
      <c r="AS1278" s="6">
        <f ca="1">IF($AP1278=1,IF(INDIRECT(ADDRESS(($AN1278-1)*3+$AO1278+5,$AP1278+20))="",0,INDIRECT(ADDRESS(($AN1278-1)*3+$AO1278+5,$AP1278+20))),IF(INDIRECT(ADDRESS(($AN1278-1)*3+$AO1278+5,$AP1278+20))="",0,IF(COUNTIF(INDIRECT(ADDRESS(($AN1278-1)*36+($AO1278-1)*12+6,COLUMN())):INDIRECT(ADDRESS(($AN1278-1)*36+($AO1278-1)*12+$AP1278+4,COLUMN())),INDIRECT(ADDRESS(($AN1278-1)*3+$AO1278+5,$AP1278+20)))&gt;=1,0,INDIRECT(ADDRESS(($AN1278-1)*3+$AO1278+5,$AP1278+20)))))</f>
        <v>0</v>
      </c>
      <c r="AT1278" s="4">
        <f ca="1">COUNTIF(INDIRECT("U"&amp;(ROW()+12*(($AN1278-1)*3+$AO1278)-ROW())/12+5):INDIRECT("AF"&amp;(ROW()+12*(($AN1278-1)*3+$AO1278)-ROW())/12+5),AS1278)</f>
        <v>0</v>
      </c>
      <c r="AU1278" s="4">
        <f ca="1">IF(AND(AQ1278+AS1278&gt;0,AR1278+AT1278&gt;0),COUNTIF(AU$6:AU1277,"&gt;0")+1,0)</f>
        <v>0</v>
      </c>
    </row>
    <row r="1279" spans="40:47">
      <c r="AN1279" s="4">
        <v>36</v>
      </c>
      <c r="AO1279" s="4">
        <v>2</v>
      </c>
      <c r="AP1279" s="4">
        <v>2</v>
      </c>
      <c r="AQ1279" s="6">
        <f ca="1">IF($AP1279=1,IF(INDIRECT(ADDRESS(($AN1279-1)*3+$AO1279+5,$AP1279+7))="",0,INDIRECT(ADDRESS(($AN1279-1)*3+$AO1279+5,$AP1279+7))),IF(INDIRECT(ADDRESS(($AN1279-1)*3+$AO1279+5,$AP1279+7))="",0,IF(COUNTIF(INDIRECT(ADDRESS(($AN1279-1)*36+($AO1279-1)*12+6,COLUMN())):INDIRECT(ADDRESS(($AN1279-1)*36+($AO1279-1)*12+$AP1279+4,COLUMN())),INDIRECT(ADDRESS(($AN1279-1)*3+$AO1279+5,$AP1279+7)))&gt;=1,0,INDIRECT(ADDRESS(($AN1279-1)*3+$AO1279+5,$AP1279+7)))))</f>
        <v>0</v>
      </c>
      <c r="AR1279" s="4">
        <f ca="1">COUNTIF(INDIRECT("H"&amp;(ROW()+12*(($AN1279-1)*3+$AO1279)-ROW())/12+5):INDIRECT("S"&amp;(ROW()+12*(($AN1279-1)*3+$AO1279)-ROW())/12+5),AQ1279)</f>
        <v>0</v>
      </c>
      <c r="AS1279" s="6">
        <f ca="1">IF($AP1279=1,IF(INDIRECT(ADDRESS(($AN1279-1)*3+$AO1279+5,$AP1279+20))="",0,INDIRECT(ADDRESS(($AN1279-1)*3+$AO1279+5,$AP1279+20))),IF(INDIRECT(ADDRESS(($AN1279-1)*3+$AO1279+5,$AP1279+20))="",0,IF(COUNTIF(INDIRECT(ADDRESS(($AN1279-1)*36+($AO1279-1)*12+6,COLUMN())):INDIRECT(ADDRESS(($AN1279-1)*36+($AO1279-1)*12+$AP1279+4,COLUMN())),INDIRECT(ADDRESS(($AN1279-1)*3+$AO1279+5,$AP1279+20)))&gt;=1,0,INDIRECT(ADDRESS(($AN1279-1)*3+$AO1279+5,$AP1279+20)))))</f>
        <v>0</v>
      </c>
      <c r="AT1279" s="4">
        <f ca="1">COUNTIF(INDIRECT("U"&amp;(ROW()+12*(($AN1279-1)*3+$AO1279)-ROW())/12+5):INDIRECT("AF"&amp;(ROW()+12*(($AN1279-1)*3+$AO1279)-ROW())/12+5),AS1279)</f>
        <v>0</v>
      </c>
      <c r="AU1279" s="4">
        <f ca="1">IF(AND(AQ1279+AS1279&gt;0,AR1279+AT1279&gt;0),COUNTIF(AU$6:AU1278,"&gt;0")+1,0)</f>
        <v>0</v>
      </c>
    </row>
    <row r="1280" spans="40:47">
      <c r="AN1280" s="4">
        <v>36</v>
      </c>
      <c r="AO1280" s="4">
        <v>2</v>
      </c>
      <c r="AP1280" s="4">
        <v>3</v>
      </c>
      <c r="AQ1280" s="6">
        <f ca="1">IF($AP1280=1,IF(INDIRECT(ADDRESS(($AN1280-1)*3+$AO1280+5,$AP1280+7))="",0,INDIRECT(ADDRESS(($AN1280-1)*3+$AO1280+5,$AP1280+7))),IF(INDIRECT(ADDRESS(($AN1280-1)*3+$AO1280+5,$AP1280+7))="",0,IF(COUNTIF(INDIRECT(ADDRESS(($AN1280-1)*36+($AO1280-1)*12+6,COLUMN())):INDIRECT(ADDRESS(($AN1280-1)*36+($AO1280-1)*12+$AP1280+4,COLUMN())),INDIRECT(ADDRESS(($AN1280-1)*3+$AO1280+5,$AP1280+7)))&gt;=1,0,INDIRECT(ADDRESS(($AN1280-1)*3+$AO1280+5,$AP1280+7)))))</f>
        <v>0</v>
      </c>
      <c r="AR1280" s="4">
        <f ca="1">COUNTIF(INDIRECT("H"&amp;(ROW()+12*(($AN1280-1)*3+$AO1280)-ROW())/12+5):INDIRECT("S"&amp;(ROW()+12*(($AN1280-1)*3+$AO1280)-ROW())/12+5),AQ1280)</f>
        <v>0</v>
      </c>
      <c r="AS1280" s="6">
        <f ca="1">IF($AP1280=1,IF(INDIRECT(ADDRESS(($AN1280-1)*3+$AO1280+5,$AP1280+20))="",0,INDIRECT(ADDRESS(($AN1280-1)*3+$AO1280+5,$AP1280+20))),IF(INDIRECT(ADDRESS(($AN1280-1)*3+$AO1280+5,$AP1280+20))="",0,IF(COUNTIF(INDIRECT(ADDRESS(($AN1280-1)*36+($AO1280-1)*12+6,COLUMN())):INDIRECT(ADDRESS(($AN1280-1)*36+($AO1280-1)*12+$AP1280+4,COLUMN())),INDIRECT(ADDRESS(($AN1280-1)*3+$AO1280+5,$AP1280+20)))&gt;=1,0,INDIRECT(ADDRESS(($AN1280-1)*3+$AO1280+5,$AP1280+20)))))</f>
        <v>0</v>
      </c>
      <c r="AT1280" s="4">
        <f ca="1">COUNTIF(INDIRECT("U"&amp;(ROW()+12*(($AN1280-1)*3+$AO1280)-ROW())/12+5):INDIRECT("AF"&amp;(ROW()+12*(($AN1280-1)*3+$AO1280)-ROW())/12+5),AS1280)</f>
        <v>0</v>
      </c>
      <c r="AU1280" s="4">
        <f ca="1">IF(AND(AQ1280+AS1280&gt;0,AR1280+AT1280&gt;0),COUNTIF(AU$6:AU1279,"&gt;0")+1,0)</f>
        <v>0</v>
      </c>
    </row>
    <row r="1281" spans="40:47">
      <c r="AN1281" s="4">
        <v>36</v>
      </c>
      <c r="AO1281" s="4">
        <v>2</v>
      </c>
      <c r="AP1281" s="4">
        <v>4</v>
      </c>
      <c r="AQ1281" s="6">
        <f ca="1">IF($AP1281=1,IF(INDIRECT(ADDRESS(($AN1281-1)*3+$AO1281+5,$AP1281+7))="",0,INDIRECT(ADDRESS(($AN1281-1)*3+$AO1281+5,$AP1281+7))),IF(INDIRECT(ADDRESS(($AN1281-1)*3+$AO1281+5,$AP1281+7))="",0,IF(COUNTIF(INDIRECT(ADDRESS(($AN1281-1)*36+($AO1281-1)*12+6,COLUMN())):INDIRECT(ADDRESS(($AN1281-1)*36+($AO1281-1)*12+$AP1281+4,COLUMN())),INDIRECT(ADDRESS(($AN1281-1)*3+$AO1281+5,$AP1281+7)))&gt;=1,0,INDIRECT(ADDRESS(($AN1281-1)*3+$AO1281+5,$AP1281+7)))))</f>
        <v>0</v>
      </c>
      <c r="AR1281" s="4">
        <f ca="1">COUNTIF(INDIRECT("H"&amp;(ROW()+12*(($AN1281-1)*3+$AO1281)-ROW())/12+5):INDIRECT("S"&amp;(ROW()+12*(($AN1281-1)*3+$AO1281)-ROW())/12+5),AQ1281)</f>
        <v>0</v>
      </c>
      <c r="AS1281" s="6">
        <f ca="1">IF($AP1281=1,IF(INDIRECT(ADDRESS(($AN1281-1)*3+$AO1281+5,$AP1281+20))="",0,INDIRECT(ADDRESS(($AN1281-1)*3+$AO1281+5,$AP1281+20))),IF(INDIRECT(ADDRESS(($AN1281-1)*3+$AO1281+5,$AP1281+20))="",0,IF(COUNTIF(INDIRECT(ADDRESS(($AN1281-1)*36+($AO1281-1)*12+6,COLUMN())):INDIRECT(ADDRESS(($AN1281-1)*36+($AO1281-1)*12+$AP1281+4,COLUMN())),INDIRECT(ADDRESS(($AN1281-1)*3+$AO1281+5,$AP1281+20)))&gt;=1,0,INDIRECT(ADDRESS(($AN1281-1)*3+$AO1281+5,$AP1281+20)))))</f>
        <v>0</v>
      </c>
      <c r="AT1281" s="4">
        <f ca="1">COUNTIF(INDIRECT("U"&amp;(ROW()+12*(($AN1281-1)*3+$AO1281)-ROW())/12+5):INDIRECT("AF"&amp;(ROW()+12*(($AN1281-1)*3+$AO1281)-ROW())/12+5),AS1281)</f>
        <v>0</v>
      </c>
      <c r="AU1281" s="4">
        <f ca="1">IF(AND(AQ1281+AS1281&gt;0,AR1281+AT1281&gt;0),COUNTIF(AU$6:AU1280,"&gt;0")+1,0)</f>
        <v>0</v>
      </c>
    </row>
    <row r="1282" spans="40:47">
      <c r="AN1282" s="4">
        <v>36</v>
      </c>
      <c r="AO1282" s="4">
        <v>2</v>
      </c>
      <c r="AP1282" s="4">
        <v>5</v>
      </c>
      <c r="AQ1282" s="6">
        <f ca="1">IF($AP1282=1,IF(INDIRECT(ADDRESS(($AN1282-1)*3+$AO1282+5,$AP1282+7))="",0,INDIRECT(ADDRESS(($AN1282-1)*3+$AO1282+5,$AP1282+7))),IF(INDIRECT(ADDRESS(($AN1282-1)*3+$AO1282+5,$AP1282+7))="",0,IF(COUNTIF(INDIRECT(ADDRESS(($AN1282-1)*36+($AO1282-1)*12+6,COLUMN())):INDIRECT(ADDRESS(($AN1282-1)*36+($AO1282-1)*12+$AP1282+4,COLUMN())),INDIRECT(ADDRESS(($AN1282-1)*3+$AO1282+5,$AP1282+7)))&gt;=1,0,INDIRECT(ADDRESS(($AN1282-1)*3+$AO1282+5,$AP1282+7)))))</f>
        <v>0</v>
      </c>
      <c r="AR1282" s="4">
        <f ca="1">COUNTIF(INDIRECT("H"&amp;(ROW()+12*(($AN1282-1)*3+$AO1282)-ROW())/12+5):INDIRECT("S"&amp;(ROW()+12*(($AN1282-1)*3+$AO1282)-ROW())/12+5),AQ1282)</f>
        <v>0</v>
      </c>
      <c r="AS1282" s="6">
        <f ca="1">IF($AP1282=1,IF(INDIRECT(ADDRESS(($AN1282-1)*3+$AO1282+5,$AP1282+20))="",0,INDIRECT(ADDRESS(($AN1282-1)*3+$AO1282+5,$AP1282+20))),IF(INDIRECT(ADDRESS(($AN1282-1)*3+$AO1282+5,$AP1282+20))="",0,IF(COUNTIF(INDIRECT(ADDRESS(($AN1282-1)*36+($AO1282-1)*12+6,COLUMN())):INDIRECT(ADDRESS(($AN1282-1)*36+($AO1282-1)*12+$AP1282+4,COLUMN())),INDIRECT(ADDRESS(($AN1282-1)*3+$AO1282+5,$AP1282+20)))&gt;=1,0,INDIRECT(ADDRESS(($AN1282-1)*3+$AO1282+5,$AP1282+20)))))</f>
        <v>0</v>
      </c>
      <c r="AT1282" s="4">
        <f ca="1">COUNTIF(INDIRECT("U"&amp;(ROW()+12*(($AN1282-1)*3+$AO1282)-ROW())/12+5):INDIRECT("AF"&amp;(ROW()+12*(($AN1282-1)*3+$AO1282)-ROW())/12+5),AS1282)</f>
        <v>0</v>
      </c>
      <c r="AU1282" s="4">
        <f ca="1">IF(AND(AQ1282+AS1282&gt;0,AR1282+AT1282&gt;0),COUNTIF(AU$6:AU1281,"&gt;0")+1,0)</f>
        <v>0</v>
      </c>
    </row>
    <row r="1283" spans="40:47">
      <c r="AN1283" s="4">
        <v>36</v>
      </c>
      <c r="AO1283" s="4">
        <v>2</v>
      </c>
      <c r="AP1283" s="4">
        <v>6</v>
      </c>
      <c r="AQ1283" s="6">
        <f ca="1">IF($AP1283=1,IF(INDIRECT(ADDRESS(($AN1283-1)*3+$AO1283+5,$AP1283+7))="",0,INDIRECT(ADDRESS(($AN1283-1)*3+$AO1283+5,$AP1283+7))),IF(INDIRECT(ADDRESS(($AN1283-1)*3+$AO1283+5,$AP1283+7))="",0,IF(COUNTIF(INDIRECT(ADDRESS(($AN1283-1)*36+($AO1283-1)*12+6,COLUMN())):INDIRECT(ADDRESS(($AN1283-1)*36+($AO1283-1)*12+$AP1283+4,COLUMN())),INDIRECT(ADDRESS(($AN1283-1)*3+$AO1283+5,$AP1283+7)))&gt;=1,0,INDIRECT(ADDRESS(($AN1283-1)*3+$AO1283+5,$AP1283+7)))))</f>
        <v>0</v>
      </c>
      <c r="AR1283" s="4">
        <f ca="1">COUNTIF(INDIRECT("H"&amp;(ROW()+12*(($AN1283-1)*3+$AO1283)-ROW())/12+5):INDIRECT("S"&amp;(ROW()+12*(($AN1283-1)*3+$AO1283)-ROW())/12+5),AQ1283)</f>
        <v>0</v>
      </c>
      <c r="AS1283" s="6">
        <f ca="1">IF($AP1283=1,IF(INDIRECT(ADDRESS(($AN1283-1)*3+$AO1283+5,$AP1283+20))="",0,INDIRECT(ADDRESS(($AN1283-1)*3+$AO1283+5,$AP1283+20))),IF(INDIRECT(ADDRESS(($AN1283-1)*3+$AO1283+5,$AP1283+20))="",0,IF(COUNTIF(INDIRECT(ADDRESS(($AN1283-1)*36+($AO1283-1)*12+6,COLUMN())):INDIRECT(ADDRESS(($AN1283-1)*36+($AO1283-1)*12+$AP1283+4,COLUMN())),INDIRECT(ADDRESS(($AN1283-1)*3+$AO1283+5,$AP1283+20)))&gt;=1,0,INDIRECT(ADDRESS(($AN1283-1)*3+$AO1283+5,$AP1283+20)))))</f>
        <v>0</v>
      </c>
      <c r="AT1283" s="4">
        <f ca="1">COUNTIF(INDIRECT("U"&amp;(ROW()+12*(($AN1283-1)*3+$AO1283)-ROW())/12+5):INDIRECT("AF"&amp;(ROW()+12*(($AN1283-1)*3+$AO1283)-ROW())/12+5),AS1283)</f>
        <v>0</v>
      </c>
      <c r="AU1283" s="4">
        <f ca="1">IF(AND(AQ1283+AS1283&gt;0,AR1283+AT1283&gt;0),COUNTIF(AU$6:AU1282,"&gt;0")+1,0)</f>
        <v>0</v>
      </c>
    </row>
    <row r="1284" spans="40:47">
      <c r="AN1284" s="4">
        <v>36</v>
      </c>
      <c r="AO1284" s="4">
        <v>2</v>
      </c>
      <c r="AP1284" s="4">
        <v>7</v>
      </c>
      <c r="AQ1284" s="6">
        <f ca="1">IF($AP1284=1,IF(INDIRECT(ADDRESS(($AN1284-1)*3+$AO1284+5,$AP1284+7))="",0,INDIRECT(ADDRESS(($AN1284-1)*3+$AO1284+5,$AP1284+7))),IF(INDIRECT(ADDRESS(($AN1284-1)*3+$AO1284+5,$AP1284+7))="",0,IF(COUNTIF(INDIRECT(ADDRESS(($AN1284-1)*36+($AO1284-1)*12+6,COLUMN())):INDIRECT(ADDRESS(($AN1284-1)*36+($AO1284-1)*12+$AP1284+4,COLUMN())),INDIRECT(ADDRESS(($AN1284-1)*3+$AO1284+5,$AP1284+7)))&gt;=1,0,INDIRECT(ADDRESS(($AN1284-1)*3+$AO1284+5,$AP1284+7)))))</f>
        <v>0</v>
      </c>
      <c r="AR1284" s="4">
        <f ca="1">COUNTIF(INDIRECT("H"&amp;(ROW()+12*(($AN1284-1)*3+$AO1284)-ROW())/12+5):INDIRECT("S"&amp;(ROW()+12*(($AN1284-1)*3+$AO1284)-ROW())/12+5),AQ1284)</f>
        <v>0</v>
      </c>
      <c r="AS1284" s="6">
        <f ca="1">IF($AP1284=1,IF(INDIRECT(ADDRESS(($AN1284-1)*3+$AO1284+5,$AP1284+20))="",0,INDIRECT(ADDRESS(($AN1284-1)*3+$AO1284+5,$AP1284+20))),IF(INDIRECT(ADDRESS(($AN1284-1)*3+$AO1284+5,$AP1284+20))="",0,IF(COUNTIF(INDIRECT(ADDRESS(($AN1284-1)*36+($AO1284-1)*12+6,COLUMN())):INDIRECT(ADDRESS(($AN1284-1)*36+($AO1284-1)*12+$AP1284+4,COLUMN())),INDIRECT(ADDRESS(($AN1284-1)*3+$AO1284+5,$AP1284+20)))&gt;=1,0,INDIRECT(ADDRESS(($AN1284-1)*3+$AO1284+5,$AP1284+20)))))</f>
        <v>0</v>
      </c>
      <c r="AT1284" s="4">
        <f ca="1">COUNTIF(INDIRECT("U"&amp;(ROW()+12*(($AN1284-1)*3+$AO1284)-ROW())/12+5):INDIRECT("AF"&amp;(ROW()+12*(($AN1284-1)*3+$AO1284)-ROW())/12+5),AS1284)</f>
        <v>0</v>
      </c>
      <c r="AU1284" s="4">
        <f ca="1">IF(AND(AQ1284+AS1284&gt;0,AR1284+AT1284&gt;0),COUNTIF(AU$6:AU1283,"&gt;0")+1,0)</f>
        <v>0</v>
      </c>
    </row>
    <row r="1285" spans="40:47">
      <c r="AN1285" s="4">
        <v>36</v>
      </c>
      <c r="AO1285" s="4">
        <v>2</v>
      </c>
      <c r="AP1285" s="4">
        <v>8</v>
      </c>
      <c r="AQ1285" s="6">
        <f ca="1">IF($AP1285=1,IF(INDIRECT(ADDRESS(($AN1285-1)*3+$AO1285+5,$AP1285+7))="",0,INDIRECT(ADDRESS(($AN1285-1)*3+$AO1285+5,$AP1285+7))),IF(INDIRECT(ADDRESS(($AN1285-1)*3+$AO1285+5,$AP1285+7))="",0,IF(COUNTIF(INDIRECT(ADDRESS(($AN1285-1)*36+($AO1285-1)*12+6,COLUMN())):INDIRECT(ADDRESS(($AN1285-1)*36+($AO1285-1)*12+$AP1285+4,COLUMN())),INDIRECT(ADDRESS(($AN1285-1)*3+$AO1285+5,$AP1285+7)))&gt;=1,0,INDIRECT(ADDRESS(($AN1285-1)*3+$AO1285+5,$AP1285+7)))))</f>
        <v>0</v>
      </c>
      <c r="AR1285" s="4">
        <f ca="1">COUNTIF(INDIRECT("H"&amp;(ROW()+12*(($AN1285-1)*3+$AO1285)-ROW())/12+5):INDIRECT("S"&amp;(ROW()+12*(($AN1285-1)*3+$AO1285)-ROW())/12+5),AQ1285)</f>
        <v>0</v>
      </c>
      <c r="AS1285" s="6">
        <f ca="1">IF($AP1285=1,IF(INDIRECT(ADDRESS(($AN1285-1)*3+$AO1285+5,$AP1285+20))="",0,INDIRECT(ADDRESS(($AN1285-1)*3+$AO1285+5,$AP1285+20))),IF(INDIRECT(ADDRESS(($AN1285-1)*3+$AO1285+5,$AP1285+20))="",0,IF(COUNTIF(INDIRECT(ADDRESS(($AN1285-1)*36+($AO1285-1)*12+6,COLUMN())):INDIRECT(ADDRESS(($AN1285-1)*36+($AO1285-1)*12+$AP1285+4,COLUMN())),INDIRECT(ADDRESS(($AN1285-1)*3+$AO1285+5,$AP1285+20)))&gt;=1,0,INDIRECT(ADDRESS(($AN1285-1)*3+$AO1285+5,$AP1285+20)))))</f>
        <v>0</v>
      </c>
      <c r="AT1285" s="4">
        <f ca="1">COUNTIF(INDIRECT("U"&amp;(ROW()+12*(($AN1285-1)*3+$AO1285)-ROW())/12+5):INDIRECT("AF"&amp;(ROW()+12*(($AN1285-1)*3+$AO1285)-ROW())/12+5),AS1285)</f>
        <v>0</v>
      </c>
      <c r="AU1285" s="4">
        <f ca="1">IF(AND(AQ1285+AS1285&gt;0,AR1285+AT1285&gt;0),COUNTIF(AU$6:AU1284,"&gt;0")+1,0)</f>
        <v>0</v>
      </c>
    </row>
    <row r="1286" spans="40:47">
      <c r="AN1286" s="4">
        <v>36</v>
      </c>
      <c r="AO1286" s="4">
        <v>2</v>
      </c>
      <c r="AP1286" s="4">
        <v>9</v>
      </c>
      <c r="AQ1286" s="6">
        <f ca="1">IF($AP1286=1,IF(INDIRECT(ADDRESS(($AN1286-1)*3+$AO1286+5,$AP1286+7))="",0,INDIRECT(ADDRESS(($AN1286-1)*3+$AO1286+5,$AP1286+7))),IF(INDIRECT(ADDRESS(($AN1286-1)*3+$AO1286+5,$AP1286+7))="",0,IF(COUNTIF(INDIRECT(ADDRESS(($AN1286-1)*36+($AO1286-1)*12+6,COLUMN())):INDIRECT(ADDRESS(($AN1286-1)*36+($AO1286-1)*12+$AP1286+4,COLUMN())),INDIRECT(ADDRESS(($AN1286-1)*3+$AO1286+5,$AP1286+7)))&gt;=1,0,INDIRECT(ADDRESS(($AN1286-1)*3+$AO1286+5,$AP1286+7)))))</f>
        <v>0</v>
      </c>
      <c r="AR1286" s="4">
        <f ca="1">COUNTIF(INDIRECT("H"&amp;(ROW()+12*(($AN1286-1)*3+$AO1286)-ROW())/12+5):INDIRECT("S"&amp;(ROW()+12*(($AN1286-1)*3+$AO1286)-ROW())/12+5),AQ1286)</f>
        <v>0</v>
      </c>
      <c r="AS1286" s="6">
        <f ca="1">IF($AP1286=1,IF(INDIRECT(ADDRESS(($AN1286-1)*3+$AO1286+5,$AP1286+20))="",0,INDIRECT(ADDRESS(($AN1286-1)*3+$AO1286+5,$AP1286+20))),IF(INDIRECT(ADDRESS(($AN1286-1)*3+$AO1286+5,$AP1286+20))="",0,IF(COUNTIF(INDIRECT(ADDRESS(($AN1286-1)*36+($AO1286-1)*12+6,COLUMN())):INDIRECT(ADDRESS(($AN1286-1)*36+($AO1286-1)*12+$AP1286+4,COLUMN())),INDIRECT(ADDRESS(($AN1286-1)*3+$AO1286+5,$AP1286+20)))&gt;=1,0,INDIRECT(ADDRESS(($AN1286-1)*3+$AO1286+5,$AP1286+20)))))</f>
        <v>0</v>
      </c>
      <c r="AT1286" s="4">
        <f ca="1">COUNTIF(INDIRECT("U"&amp;(ROW()+12*(($AN1286-1)*3+$AO1286)-ROW())/12+5):INDIRECT("AF"&amp;(ROW()+12*(($AN1286-1)*3+$AO1286)-ROW())/12+5),AS1286)</f>
        <v>0</v>
      </c>
      <c r="AU1286" s="4">
        <f ca="1">IF(AND(AQ1286+AS1286&gt;0,AR1286+AT1286&gt;0),COUNTIF(AU$6:AU1285,"&gt;0")+1,0)</f>
        <v>0</v>
      </c>
    </row>
    <row r="1287" spans="40:47">
      <c r="AN1287" s="4">
        <v>36</v>
      </c>
      <c r="AO1287" s="4">
        <v>2</v>
      </c>
      <c r="AP1287" s="4">
        <v>10</v>
      </c>
      <c r="AQ1287" s="6">
        <f ca="1">IF($AP1287=1,IF(INDIRECT(ADDRESS(($AN1287-1)*3+$AO1287+5,$AP1287+7))="",0,INDIRECT(ADDRESS(($AN1287-1)*3+$AO1287+5,$AP1287+7))),IF(INDIRECT(ADDRESS(($AN1287-1)*3+$AO1287+5,$AP1287+7))="",0,IF(COUNTIF(INDIRECT(ADDRESS(($AN1287-1)*36+($AO1287-1)*12+6,COLUMN())):INDIRECT(ADDRESS(($AN1287-1)*36+($AO1287-1)*12+$AP1287+4,COLUMN())),INDIRECT(ADDRESS(($AN1287-1)*3+$AO1287+5,$AP1287+7)))&gt;=1,0,INDIRECT(ADDRESS(($AN1287-1)*3+$AO1287+5,$AP1287+7)))))</f>
        <v>0</v>
      </c>
      <c r="AR1287" s="4">
        <f ca="1">COUNTIF(INDIRECT("H"&amp;(ROW()+12*(($AN1287-1)*3+$AO1287)-ROW())/12+5):INDIRECT("S"&amp;(ROW()+12*(($AN1287-1)*3+$AO1287)-ROW())/12+5),AQ1287)</f>
        <v>0</v>
      </c>
      <c r="AS1287" s="6">
        <f ca="1">IF($AP1287=1,IF(INDIRECT(ADDRESS(($AN1287-1)*3+$AO1287+5,$AP1287+20))="",0,INDIRECT(ADDRESS(($AN1287-1)*3+$AO1287+5,$AP1287+20))),IF(INDIRECT(ADDRESS(($AN1287-1)*3+$AO1287+5,$AP1287+20))="",0,IF(COUNTIF(INDIRECT(ADDRESS(($AN1287-1)*36+($AO1287-1)*12+6,COLUMN())):INDIRECT(ADDRESS(($AN1287-1)*36+($AO1287-1)*12+$AP1287+4,COLUMN())),INDIRECT(ADDRESS(($AN1287-1)*3+$AO1287+5,$AP1287+20)))&gt;=1,0,INDIRECT(ADDRESS(($AN1287-1)*3+$AO1287+5,$AP1287+20)))))</f>
        <v>0</v>
      </c>
      <c r="AT1287" s="4">
        <f ca="1">COUNTIF(INDIRECT("U"&amp;(ROW()+12*(($AN1287-1)*3+$AO1287)-ROW())/12+5):INDIRECT("AF"&amp;(ROW()+12*(($AN1287-1)*3+$AO1287)-ROW())/12+5),AS1287)</f>
        <v>0</v>
      </c>
      <c r="AU1287" s="4">
        <f ca="1">IF(AND(AQ1287+AS1287&gt;0,AR1287+AT1287&gt;0),COUNTIF(AU$6:AU1286,"&gt;0")+1,0)</f>
        <v>0</v>
      </c>
    </row>
    <row r="1288" spans="40:47">
      <c r="AN1288" s="4">
        <v>36</v>
      </c>
      <c r="AO1288" s="4">
        <v>2</v>
      </c>
      <c r="AP1288" s="4">
        <v>11</v>
      </c>
      <c r="AQ1288" s="6">
        <f ca="1">IF($AP1288=1,IF(INDIRECT(ADDRESS(($AN1288-1)*3+$AO1288+5,$AP1288+7))="",0,INDIRECT(ADDRESS(($AN1288-1)*3+$AO1288+5,$AP1288+7))),IF(INDIRECT(ADDRESS(($AN1288-1)*3+$AO1288+5,$AP1288+7))="",0,IF(COUNTIF(INDIRECT(ADDRESS(($AN1288-1)*36+($AO1288-1)*12+6,COLUMN())):INDIRECT(ADDRESS(($AN1288-1)*36+($AO1288-1)*12+$AP1288+4,COLUMN())),INDIRECT(ADDRESS(($AN1288-1)*3+$AO1288+5,$AP1288+7)))&gt;=1,0,INDIRECT(ADDRESS(($AN1288-1)*3+$AO1288+5,$AP1288+7)))))</f>
        <v>0</v>
      </c>
      <c r="AR1288" s="4">
        <f ca="1">COUNTIF(INDIRECT("H"&amp;(ROW()+12*(($AN1288-1)*3+$AO1288)-ROW())/12+5):INDIRECT("S"&amp;(ROW()+12*(($AN1288-1)*3+$AO1288)-ROW())/12+5),AQ1288)</f>
        <v>0</v>
      </c>
      <c r="AS1288" s="6">
        <f ca="1">IF($AP1288=1,IF(INDIRECT(ADDRESS(($AN1288-1)*3+$AO1288+5,$AP1288+20))="",0,INDIRECT(ADDRESS(($AN1288-1)*3+$AO1288+5,$AP1288+20))),IF(INDIRECT(ADDRESS(($AN1288-1)*3+$AO1288+5,$AP1288+20))="",0,IF(COUNTIF(INDIRECT(ADDRESS(($AN1288-1)*36+($AO1288-1)*12+6,COLUMN())):INDIRECT(ADDRESS(($AN1288-1)*36+($AO1288-1)*12+$AP1288+4,COLUMN())),INDIRECT(ADDRESS(($AN1288-1)*3+$AO1288+5,$AP1288+20)))&gt;=1,0,INDIRECT(ADDRESS(($AN1288-1)*3+$AO1288+5,$AP1288+20)))))</f>
        <v>0</v>
      </c>
      <c r="AT1288" s="4">
        <f ca="1">COUNTIF(INDIRECT("U"&amp;(ROW()+12*(($AN1288-1)*3+$AO1288)-ROW())/12+5):INDIRECT("AF"&amp;(ROW()+12*(($AN1288-1)*3+$AO1288)-ROW())/12+5),AS1288)</f>
        <v>0</v>
      </c>
      <c r="AU1288" s="4">
        <f ca="1">IF(AND(AQ1288+AS1288&gt;0,AR1288+AT1288&gt;0),COUNTIF(AU$6:AU1287,"&gt;0")+1,0)</f>
        <v>0</v>
      </c>
    </row>
    <row r="1289" spans="40:47">
      <c r="AN1289" s="4">
        <v>36</v>
      </c>
      <c r="AO1289" s="4">
        <v>2</v>
      </c>
      <c r="AP1289" s="4">
        <v>12</v>
      </c>
      <c r="AQ1289" s="6">
        <f ca="1">IF($AP1289=1,IF(INDIRECT(ADDRESS(($AN1289-1)*3+$AO1289+5,$AP1289+7))="",0,INDIRECT(ADDRESS(($AN1289-1)*3+$AO1289+5,$AP1289+7))),IF(INDIRECT(ADDRESS(($AN1289-1)*3+$AO1289+5,$AP1289+7))="",0,IF(COUNTIF(INDIRECT(ADDRESS(($AN1289-1)*36+($AO1289-1)*12+6,COLUMN())):INDIRECT(ADDRESS(($AN1289-1)*36+($AO1289-1)*12+$AP1289+4,COLUMN())),INDIRECT(ADDRESS(($AN1289-1)*3+$AO1289+5,$AP1289+7)))&gt;=1,0,INDIRECT(ADDRESS(($AN1289-1)*3+$AO1289+5,$AP1289+7)))))</f>
        <v>0</v>
      </c>
      <c r="AR1289" s="4">
        <f ca="1">COUNTIF(INDIRECT("H"&amp;(ROW()+12*(($AN1289-1)*3+$AO1289)-ROW())/12+5):INDIRECT("S"&amp;(ROW()+12*(($AN1289-1)*3+$AO1289)-ROW())/12+5),AQ1289)</f>
        <v>0</v>
      </c>
      <c r="AS1289" s="6">
        <f ca="1">IF($AP1289=1,IF(INDIRECT(ADDRESS(($AN1289-1)*3+$AO1289+5,$AP1289+20))="",0,INDIRECT(ADDRESS(($AN1289-1)*3+$AO1289+5,$AP1289+20))),IF(INDIRECT(ADDRESS(($AN1289-1)*3+$AO1289+5,$AP1289+20))="",0,IF(COUNTIF(INDIRECT(ADDRESS(($AN1289-1)*36+($AO1289-1)*12+6,COLUMN())):INDIRECT(ADDRESS(($AN1289-1)*36+($AO1289-1)*12+$AP1289+4,COLUMN())),INDIRECT(ADDRESS(($AN1289-1)*3+$AO1289+5,$AP1289+20)))&gt;=1,0,INDIRECT(ADDRESS(($AN1289-1)*3+$AO1289+5,$AP1289+20)))))</f>
        <v>0</v>
      </c>
      <c r="AT1289" s="4">
        <f ca="1">COUNTIF(INDIRECT("U"&amp;(ROW()+12*(($AN1289-1)*3+$AO1289)-ROW())/12+5):INDIRECT("AF"&amp;(ROW()+12*(($AN1289-1)*3+$AO1289)-ROW())/12+5),AS1289)</f>
        <v>0</v>
      </c>
      <c r="AU1289" s="4">
        <f ca="1">IF(AND(AQ1289+AS1289&gt;0,AR1289+AT1289&gt;0),COUNTIF(AU$6:AU1288,"&gt;0")+1,0)</f>
        <v>0</v>
      </c>
    </row>
    <row r="1290" spans="40:47">
      <c r="AN1290" s="4">
        <v>36</v>
      </c>
      <c r="AO1290" s="4">
        <v>3</v>
      </c>
      <c r="AP1290" s="4">
        <v>1</v>
      </c>
      <c r="AQ1290" s="6">
        <f ca="1">IF($AP1290=1,IF(INDIRECT(ADDRESS(($AN1290-1)*3+$AO1290+5,$AP1290+7))="",0,INDIRECT(ADDRESS(($AN1290-1)*3+$AO1290+5,$AP1290+7))),IF(INDIRECT(ADDRESS(($AN1290-1)*3+$AO1290+5,$AP1290+7))="",0,IF(COUNTIF(INDIRECT(ADDRESS(($AN1290-1)*36+($AO1290-1)*12+6,COLUMN())):INDIRECT(ADDRESS(($AN1290-1)*36+($AO1290-1)*12+$AP1290+4,COLUMN())),INDIRECT(ADDRESS(($AN1290-1)*3+$AO1290+5,$AP1290+7)))&gt;=1,0,INDIRECT(ADDRESS(($AN1290-1)*3+$AO1290+5,$AP1290+7)))))</f>
        <v>0</v>
      </c>
      <c r="AR1290" s="4">
        <f ca="1">COUNTIF(INDIRECT("H"&amp;(ROW()+12*(($AN1290-1)*3+$AO1290)-ROW())/12+5):INDIRECT("S"&amp;(ROW()+12*(($AN1290-1)*3+$AO1290)-ROW())/12+5),AQ1290)</f>
        <v>0</v>
      </c>
      <c r="AS1290" s="6">
        <f ca="1">IF($AP1290=1,IF(INDIRECT(ADDRESS(($AN1290-1)*3+$AO1290+5,$AP1290+20))="",0,INDIRECT(ADDRESS(($AN1290-1)*3+$AO1290+5,$AP1290+20))),IF(INDIRECT(ADDRESS(($AN1290-1)*3+$AO1290+5,$AP1290+20))="",0,IF(COUNTIF(INDIRECT(ADDRESS(($AN1290-1)*36+($AO1290-1)*12+6,COLUMN())):INDIRECT(ADDRESS(($AN1290-1)*36+($AO1290-1)*12+$AP1290+4,COLUMN())),INDIRECT(ADDRESS(($AN1290-1)*3+$AO1290+5,$AP1290+20)))&gt;=1,0,INDIRECT(ADDRESS(($AN1290-1)*3+$AO1290+5,$AP1290+20)))))</f>
        <v>0</v>
      </c>
      <c r="AT1290" s="4">
        <f ca="1">COUNTIF(INDIRECT("U"&amp;(ROW()+12*(($AN1290-1)*3+$AO1290)-ROW())/12+5):INDIRECT("AF"&amp;(ROW()+12*(($AN1290-1)*3+$AO1290)-ROW())/12+5),AS1290)</f>
        <v>0</v>
      </c>
      <c r="AU1290" s="4">
        <f ca="1">IF(AND(AQ1290+AS1290&gt;0,AR1290+AT1290&gt;0),COUNTIF(AU$6:AU1289,"&gt;0")+1,0)</f>
        <v>0</v>
      </c>
    </row>
    <row r="1291" spans="40:47">
      <c r="AN1291" s="4">
        <v>36</v>
      </c>
      <c r="AO1291" s="4">
        <v>3</v>
      </c>
      <c r="AP1291" s="4">
        <v>2</v>
      </c>
      <c r="AQ1291" s="6">
        <f ca="1">IF($AP1291=1,IF(INDIRECT(ADDRESS(($AN1291-1)*3+$AO1291+5,$AP1291+7))="",0,INDIRECT(ADDRESS(($AN1291-1)*3+$AO1291+5,$AP1291+7))),IF(INDIRECT(ADDRESS(($AN1291-1)*3+$AO1291+5,$AP1291+7))="",0,IF(COUNTIF(INDIRECT(ADDRESS(($AN1291-1)*36+($AO1291-1)*12+6,COLUMN())):INDIRECT(ADDRESS(($AN1291-1)*36+($AO1291-1)*12+$AP1291+4,COLUMN())),INDIRECT(ADDRESS(($AN1291-1)*3+$AO1291+5,$AP1291+7)))&gt;=1,0,INDIRECT(ADDRESS(($AN1291-1)*3+$AO1291+5,$AP1291+7)))))</f>
        <v>0</v>
      </c>
      <c r="AR1291" s="4">
        <f ca="1">COUNTIF(INDIRECT("H"&amp;(ROW()+12*(($AN1291-1)*3+$AO1291)-ROW())/12+5):INDIRECT("S"&amp;(ROW()+12*(($AN1291-1)*3+$AO1291)-ROW())/12+5),AQ1291)</f>
        <v>0</v>
      </c>
      <c r="AS1291" s="6">
        <f ca="1">IF($AP1291=1,IF(INDIRECT(ADDRESS(($AN1291-1)*3+$AO1291+5,$AP1291+20))="",0,INDIRECT(ADDRESS(($AN1291-1)*3+$AO1291+5,$AP1291+20))),IF(INDIRECT(ADDRESS(($AN1291-1)*3+$AO1291+5,$AP1291+20))="",0,IF(COUNTIF(INDIRECT(ADDRESS(($AN1291-1)*36+($AO1291-1)*12+6,COLUMN())):INDIRECT(ADDRESS(($AN1291-1)*36+($AO1291-1)*12+$AP1291+4,COLUMN())),INDIRECT(ADDRESS(($AN1291-1)*3+$AO1291+5,$AP1291+20)))&gt;=1,0,INDIRECT(ADDRESS(($AN1291-1)*3+$AO1291+5,$AP1291+20)))))</f>
        <v>0</v>
      </c>
      <c r="AT1291" s="4">
        <f ca="1">COUNTIF(INDIRECT("U"&amp;(ROW()+12*(($AN1291-1)*3+$AO1291)-ROW())/12+5):INDIRECT("AF"&amp;(ROW()+12*(($AN1291-1)*3+$AO1291)-ROW())/12+5),AS1291)</f>
        <v>0</v>
      </c>
      <c r="AU1291" s="4">
        <f ca="1">IF(AND(AQ1291+AS1291&gt;0,AR1291+AT1291&gt;0),COUNTIF(AU$6:AU1290,"&gt;0")+1,0)</f>
        <v>0</v>
      </c>
    </row>
    <row r="1292" spans="40:47">
      <c r="AN1292" s="4">
        <v>36</v>
      </c>
      <c r="AO1292" s="4">
        <v>3</v>
      </c>
      <c r="AP1292" s="4">
        <v>3</v>
      </c>
      <c r="AQ1292" s="6">
        <f ca="1">IF($AP1292=1,IF(INDIRECT(ADDRESS(($AN1292-1)*3+$AO1292+5,$AP1292+7))="",0,INDIRECT(ADDRESS(($AN1292-1)*3+$AO1292+5,$AP1292+7))),IF(INDIRECT(ADDRESS(($AN1292-1)*3+$AO1292+5,$AP1292+7))="",0,IF(COUNTIF(INDIRECT(ADDRESS(($AN1292-1)*36+($AO1292-1)*12+6,COLUMN())):INDIRECT(ADDRESS(($AN1292-1)*36+($AO1292-1)*12+$AP1292+4,COLUMN())),INDIRECT(ADDRESS(($AN1292-1)*3+$AO1292+5,$AP1292+7)))&gt;=1,0,INDIRECT(ADDRESS(($AN1292-1)*3+$AO1292+5,$AP1292+7)))))</f>
        <v>0</v>
      </c>
      <c r="AR1292" s="4">
        <f ca="1">COUNTIF(INDIRECT("H"&amp;(ROW()+12*(($AN1292-1)*3+$AO1292)-ROW())/12+5):INDIRECT("S"&amp;(ROW()+12*(($AN1292-1)*3+$AO1292)-ROW())/12+5),AQ1292)</f>
        <v>0</v>
      </c>
      <c r="AS1292" s="6">
        <f ca="1">IF($AP1292=1,IF(INDIRECT(ADDRESS(($AN1292-1)*3+$AO1292+5,$AP1292+20))="",0,INDIRECT(ADDRESS(($AN1292-1)*3+$AO1292+5,$AP1292+20))),IF(INDIRECT(ADDRESS(($AN1292-1)*3+$AO1292+5,$AP1292+20))="",0,IF(COUNTIF(INDIRECT(ADDRESS(($AN1292-1)*36+($AO1292-1)*12+6,COLUMN())):INDIRECT(ADDRESS(($AN1292-1)*36+($AO1292-1)*12+$AP1292+4,COLUMN())),INDIRECT(ADDRESS(($AN1292-1)*3+$AO1292+5,$AP1292+20)))&gt;=1,0,INDIRECT(ADDRESS(($AN1292-1)*3+$AO1292+5,$AP1292+20)))))</f>
        <v>0</v>
      </c>
      <c r="AT1292" s="4">
        <f ca="1">COUNTIF(INDIRECT("U"&amp;(ROW()+12*(($AN1292-1)*3+$AO1292)-ROW())/12+5):INDIRECT("AF"&amp;(ROW()+12*(($AN1292-1)*3+$AO1292)-ROW())/12+5),AS1292)</f>
        <v>0</v>
      </c>
      <c r="AU1292" s="4">
        <f ca="1">IF(AND(AQ1292+AS1292&gt;0,AR1292+AT1292&gt;0),COUNTIF(AU$6:AU1291,"&gt;0")+1,0)</f>
        <v>0</v>
      </c>
    </row>
    <row r="1293" spans="40:47">
      <c r="AN1293" s="4">
        <v>36</v>
      </c>
      <c r="AO1293" s="4">
        <v>3</v>
      </c>
      <c r="AP1293" s="4">
        <v>4</v>
      </c>
      <c r="AQ1293" s="6">
        <f ca="1">IF($AP1293=1,IF(INDIRECT(ADDRESS(($AN1293-1)*3+$AO1293+5,$AP1293+7))="",0,INDIRECT(ADDRESS(($AN1293-1)*3+$AO1293+5,$AP1293+7))),IF(INDIRECT(ADDRESS(($AN1293-1)*3+$AO1293+5,$AP1293+7))="",0,IF(COUNTIF(INDIRECT(ADDRESS(($AN1293-1)*36+($AO1293-1)*12+6,COLUMN())):INDIRECT(ADDRESS(($AN1293-1)*36+($AO1293-1)*12+$AP1293+4,COLUMN())),INDIRECT(ADDRESS(($AN1293-1)*3+$AO1293+5,$AP1293+7)))&gt;=1,0,INDIRECT(ADDRESS(($AN1293-1)*3+$AO1293+5,$AP1293+7)))))</f>
        <v>0</v>
      </c>
      <c r="AR1293" s="4">
        <f ca="1">COUNTIF(INDIRECT("H"&amp;(ROW()+12*(($AN1293-1)*3+$AO1293)-ROW())/12+5):INDIRECT("S"&amp;(ROW()+12*(($AN1293-1)*3+$AO1293)-ROW())/12+5),AQ1293)</f>
        <v>0</v>
      </c>
      <c r="AS1293" s="6">
        <f ca="1">IF($AP1293=1,IF(INDIRECT(ADDRESS(($AN1293-1)*3+$AO1293+5,$AP1293+20))="",0,INDIRECT(ADDRESS(($AN1293-1)*3+$AO1293+5,$AP1293+20))),IF(INDIRECT(ADDRESS(($AN1293-1)*3+$AO1293+5,$AP1293+20))="",0,IF(COUNTIF(INDIRECT(ADDRESS(($AN1293-1)*36+($AO1293-1)*12+6,COLUMN())):INDIRECT(ADDRESS(($AN1293-1)*36+($AO1293-1)*12+$AP1293+4,COLUMN())),INDIRECT(ADDRESS(($AN1293-1)*3+$AO1293+5,$AP1293+20)))&gt;=1,0,INDIRECT(ADDRESS(($AN1293-1)*3+$AO1293+5,$AP1293+20)))))</f>
        <v>0</v>
      </c>
      <c r="AT1293" s="4">
        <f ca="1">COUNTIF(INDIRECT("U"&amp;(ROW()+12*(($AN1293-1)*3+$AO1293)-ROW())/12+5):INDIRECT("AF"&amp;(ROW()+12*(($AN1293-1)*3+$AO1293)-ROW())/12+5),AS1293)</f>
        <v>0</v>
      </c>
      <c r="AU1293" s="4">
        <f ca="1">IF(AND(AQ1293+AS1293&gt;0,AR1293+AT1293&gt;0),COUNTIF(AU$6:AU1292,"&gt;0")+1,0)</f>
        <v>0</v>
      </c>
    </row>
    <row r="1294" spans="40:47">
      <c r="AN1294" s="4">
        <v>36</v>
      </c>
      <c r="AO1294" s="4">
        <v>3</v>
      </c>
      <c r="AP1294" s="4">
        <v>5</v>
      </c>
      <c r="AQ1294" s="6">
        <f ca="1">IF($AP1294=1,IF(INDIRECT(ADDRESS(($AN1294-1)*3+$AO1294+5,$AP1294+7))="",0,INDIRECT(ADDRESS(($AN1294-1)*3+$AO1294+5,$AP1294+7))),IF(INDIRECT(ADDRESS(($AN1294-1)*3+$AO1294+5,$AP1294+7))="",0,IF(COUNTIF(INDIRECT(ADDRESS(($AN1294-1)*36+($AO1294-1)*12+6,COLUMN())):INDIRECT(ADDRESS(($AN1294-1)*36+($AO1294-1)*12+$AP1294+4,COLUMN())),INDIRECT(ADDRESS(($AN1294-1)*3+$AO1294+5,$AP1294+7)))&gt;=1,0,INDIRECT(ADDRESS(($AN1294-1)*3+$AO1294+5,$AP1294+7)))))</f>
        <v>0</v>
      </c>
      <c r="AR1294" s="4">
        <f ca="1">COUNTIF(INDIRECT("H"&amp;(ROW()+12*(($AN1294-1)*3+$AO1294)-ROW())/12+5):INDIRECT("S"&amp;(ROW()+12*(($AN1294-1)*3+$AO1294)-ROW())/12+5),AQ1294)</f>
        <v>0</v>
      </c>
      <c r="AS1294" s="6">
        <f ca="1">IF($AP1294=1,IF(INDIRECT(ADDRESS(($AN1294-1)*3+$AO1294+5,$AP1294+20))="",0,INDIRECT(ADDRESS(($AN1294-1)*3+$AO1294+5,$AP1294+20))),IF(INDIRECT(ADDRESS(($AN1294-1)*3+$AO1294+5,$AP1294+20))="",0,IF(COUNTIF(INDIRECT(ADDRESS(($AN1294-1)*36+($AO1294-1)*12+6,COLUMN())):INDIRECT(ADDRESS(($AN1294-1)*36+($AO1294-1)*12+$AP1294+4,COLUMN())),INDIRECT(ADDRESS(($AN1294-1)*3+$AO1294+5,$AP1294+20)))&gt;=1,0,INDIRECT(ADDRESS(($AN1294-1)*3+$AO1294+5,$AP1294+20)))))</f>
        <v>0</v>
      </c>
      <c r="AT1294" s="4">
        <f ca="1">COUNTIF(INDIRECT("U"&amp;(ROW()+12*(($AN1294-1)*3+$AO1294)-ROW())/12+5):INDIRECT("AF"&amp;(ROW()+12*(($AN1294-1)*3+$AO1294)-ROW())/12+5),AS1294)</f>
        <v>0</v>
      </c>
      <c r="AU1294" s="4">
        <f ca="1">IF(AND(AQ1294+AS1294&gt;0,AR1294+AT1294&gt;0),COUNTIF(AU$6:AU1293,"&gt;0")+1,0)</f>
        <v>0</v>
      </c>
    </row>
    <row r="1295" spans="40:47">
      <c r="AN1295" s="4">
        <v>36</v>
      </c>
      <c r="AO1295" s="4">
        <v>3</v>
      </c>
      <c r="AP1295" s="4">
        <v>6</v>
      </c>
      <c r="AQ1295" s="6">
        <f ca="1">IF($AP1295=1,IF(INDIRECT(ADDRESS(($AN1295-1)*3+$AO1295+5,$AP1295+7))="",0,INDIRECT(ADDRESS(($AN1295-1)*3+$AO1295+5,$AP1295+7))),IF(INDIRECT(ADDRESS(($AN1295-1)*3+$AO1295+5,$AP1295+7))="",0,IF(COUNTIF(INDIRECT(ADDRESS(($AN1295-1)*36+($AO1295-1)*12+6,COLUMN())):INDIRECT(ADDRESS(($AN1295-1)*36+($AO1295-1)*12+$AP1295+4,COLUMN())),INDIRECT(ADDRESS(($AN1295-1)*3+$AO1295+5,$AP1295+7)))&gt;=1,0,INDIRECT(ADDRESS(($AN1295-1)*3+$AO1295+5,$AP1295+7)))))</f>
        <v>0</v>
      </c>
      <c r="AR1295" s="4">
        <f ca="1">COUNTIF(INDIRECT("H"&amp;(ROW()+12*(($AN1295-1)*3+$AO1295)-ROW())/12+5):INDIRECT("S"&amp;(ROW()+12*(($AN1295-1)*3+$AO1295)-ROW())/12+5),AQ1295)</f>
        <v>0</v>
      </c>
      <c r="AS1295" s="6">
        <f ca="1">IF($AP1295=1,IF(INDIRECT(ADDRESS(($AN1295-1)*3+$AO1295+5,$AP1295+20))="",0,INDIRECT(ADDRESS(($AN1295-1)*3+$AO1295+5,$AP1295+20))),IF(INDIRECT(ADDRESS(($AN1295-1)*3+$AO1295+5,$AP1295+20))="",0,IF(COUNTIF(INDIRECT(ADDRESS(($AN1295-1)*36+($AO1295-1)*12+6,COLUMN())):INDIRECT(ADDRESS(($AN1295-1)*36+($AO1295-1)*12+$AP1295+4,COLUMN())),INDIRECT(ADDRESS(($AN1295-1)*3+$AO1295+5,$AP1295+20)))&gt;=1,0,INDIRECT(ADDRESS(($AN1295-1)*3+$AO1295+5,$AP1295+20)))))</f>
        <v>0</v>
      </c>
      <c r="AT1295" s="4">
        <f ca="1">COUNTIF(INDIRECT("U"&amp;(ROW()+12*(($AN1295-1)*3+$AO1295)-ROW())/12+5):INDIRECT("AF"&amp;(ROW()+12*(($AN1295-1)*3+$AO1295)-ROW())/12+5),AS1295)</f>
        <v>0</v>
      </c>
      <c r="AU1295" s="4">
        <f ca="1">IF(AND(AQ1295+AS1295&gt;0,AR1295+AT1295&gt;0),COUNTIF(AU$6:AU1294,"&gt;0")+1,0)</f>
        <v>0</v>
      </c>
    </row>
    <row r="1296" spans="40:47">
      <c r="AN1296" s="4">
        <v>36</v>
      </c>
      <c r="AO1296" s="4">
        <v>3</v>
      </c>
      <c r="AP1296" s="4">
        <v>7</v>
      </c>
      <c r="AQ1296" s="6">
        <f ca="1">IF($AP1296=1,IF(INDIRECT(ADDRESS(($AN1296-1)*3+$AO1296+5,$AP1296+7))="",0,INDIRECT(ADDRESS(($AN1296-1)*3+$AO1296+5,$AP1296+7))),IF(INDIRECT(ADDRESS(($AN1296-1)*3+$AO1296+5,$AP1296+7))="",0,IF(COUNTIF(INDIRECT(ADDRESS(($AN1296-1)*36+($AO1296-1)*12+6,COLUMN())):INDIRECT(ADDRESS(($AN1296-1)*36+($AO1296-1)*12+$AP1296+4,COLUMN())),INDIRECT(ADDRESS(($AN1296-1)*3+$AO1296+5,$AP1296+7)))&gt;=1,0,INDIRECT(ADDRESS(($AN1296-1)*3+$AO1296+5,$AP1296+7)))))</f>
        <v>0</v>
      </c>
      <c r="AR1296" s="4">
        <f ca="1">COUNTIF(INDIRECT("H"&amp;(ROW()+12*(($AN1296-1)*3+$AO1296)-ROW())/12+5):INDIRECT("S"&amp;(ROW()+12*(($AN1296-1)*3+$AO1296)-ROW())/12+5),AQ1296)</f>
        <v>0</v>
      </c>
      <c r="AS1296" s="6">
        <f ca="1">IF($AP1296=1,IF(INDIRECT(ADDRESS(($AN1296-1)*3+$AO1296+5,$AP1296+20))="",0,INDIRECT(ADDRESS(($AN1296-1)*3+$AO1296+5,$AP1296+20))),IF(INDIRECT(ADDRESS(($AN1296-1)*3+$AO1296+5,$AP1296+20))="",0,IF(COUNTIF(INDIRECT(ADDRESS(($AN1296-1)*36+($AO1296-1)*12+6,COLUMN())):INDIRECT(ADDRESS(($AN1296-1)*36+($AO1296-1)*12+$AP1296+4,COLUMN())),INDIRECT(ADDRESS(($AN1296-1)*3+$AO1296+5,$AP1296+20)))&gt;=1,0,INDIRECT(ADDRESS(($AN1296-1)*3+$AO1296+5,$AP1296+20)))))</f>
        <v>0</v>
      </c>
      <c r="AT1296" s="4">
        <f ca="1">COUNTIF(INDIRECT("U"&amp;(ROW()+12*(($AN1296-1)*3+$AO1296)-ROW())/12+5):INDIRECT("AF"&amp;(ROW()+12*(($AN1296-1)*3+$AO1296)-ROW())/12+5),AS1296)</f>
        <v>0</v>
      </c>
      <c r="AU1296" s="4">
        <f ca="1">IF(AND(AQ1296+AS1296&gt;0,AR1296+AT1296&gt;0),COUNTIF(AU$6:AU1295,"&gt;0")+1,0)</f>
        <v>0</v>
      </c>
    </row>
    <row r="1297" spans="40:47">
      <c r="AN1297" s="4">
        <v>36</v>
      </c>
      <c r="AO1297" s="4">
        <v>3</v>
      </c>
      <c r="AP1297" s="4">
        <v>8</v>
      </c>
      <c r="AQ1297" s="6">
        <f ca="1">IF($AP1297=1,IF(INDIRECT(ADDRESS(($AN1297-1)*3+$AO1297+5,$AP1297+7))="",0,INDIRECT(ADDRESS(($AN1297-1)*3+$AO1297+5,$AP1297+7))),IF(INDIRECT(ADDRESS(($AN1297-1)*3+$AO1297+5,$AP1297+7))="",0,IF(COUNTIF(INDIRECT(ADDRESS(($AN1297-1)*36+($AO1297-1)*12+6,COLUMN())):INDIRECT(ADDRESS(($AN1297-1)*36+($AO1297-1)*12+$AP1297+4,COLUMN())),INDIRECT(ADDRESS(($AN1297-1)*3+$AO1297+5,$AP1297+7)))&gt;=1,0,INDIRECT(ADDRESS(($AN1297-1)*3+$AO1297+5,$AP1297+7)))))</f>
        <v>0</v>
      </c>
      <c r="AR1297" s="4">
        <f ca="1">COUNTIF(INDIRECT("H"&amp;(ROW()+12*(($AN1297-1)*3+$AO1297)-ROW())/12+5):INDIRECT("S"&amp;(ROW()+12*(($AN1297-1)*3+$AO1297)-ROW())/12+5),AQ1297)</f>
        <v>0</v>
      </c>
      <c r="AS1297" s="6">
        <f ca="1">IF($AP1297=1,IF(INDIRECT(ADDRESS(($AN1297-1)*3+$AO1297+5,$AP1297+20))="",0,INDIRECT(ADDRESS(($AN1297-1)*3+$AO1297+5,$AP1297+20))),IF(INDIRECT(ADDRESS(($AN1297-1)*3+$AO1297+5,$AP1297+20))="",0,IF(COUNTIF(INDIRECT(ADDRESS(($AN1297-1)*36+($AO1297-1)*12+6,COLUMN())):INDIRECT(ADDRESS(($AN1297-1)*36+($AO1297-1)*12+$AP1297+4,COLUMN())),INDIRECT(ADDRESS(($AN1297-1)*3+$AO1297+5,$AP1297+20)))&gt;=1,0,INDIRECT(ADDRESS(($AN1297-1)*3+$AO1297+5,$AP1297+20)))))</f>
        <v>0</v>
      </c>
      <c r="AT1297" s="4">
        <f ca="1">COUNTIF(INDIRECT("U"&amp;(ROW()+12*(($AN1297-1)*3+$AO1297)-ROW())/12+5):INDIRECT("AF"&amp;(ROW()+12*(($AN1297-1)*3+$AO1297)-ROW())/12+5),AS1297)</f>
        <v>0</v>
      </c>
      <c r="AU1297" s="4">
        <f ca="1">IF(AND(AQ1297+AS1297&gt;0,AR1297+AT1297&gt;0),COUNTIF(AU$6:AU1296,"&gt;0")+1,0)</f>
        <v>0</v>
      </c>
    </row>
    <row r="1298" spans="40:47">
      <c r="AN1298" s="4">
        <v>36</v>
      </c>
      <c r="AO1298" s="4">
        <v>3</v>
      </c>
      <c r="AP1298" s="4">
        <v>9</v>
      </c>
      <c r="AQ1298" s="6">
        <f ca="1">IF($AP1298=1,IF(INDIRECT(ADDRESS(($AN1298-1)*3+$AO1298+5,$AP1298+7))="",0,INDIRECT(ADDRESS(($AN1298-1)*3+$AO1298+5,$AP1298+7))),IF(INDIRECT(ADDRESS(($AN1298-1)*3+$AO1298+5,$AP1298+7))="",0,IF(COUNTIF(INDIRECT(ADDRESS(($AN1298-1)*36+($AO1298-1)*12+6,COLUMN())):INDIRECT(ADDRESS(($AN1298-1)*36+($AO1298-1)*12+$AP1298+4,COLUMN())),INDIRECT(ADDRESS(($AN1298-1)*3+$AO1298+5,$AP1298+7)))&gt;=1,0,INDIRECT(ADDRESS(($AN1298-1)*3+$AO1298+5,$AP1298+7)))))</f>
        <v>0</v>
      </c>
      <c r="AR1298" s="4">
        <f ca="1">COUNTIF(INDIRECT("H"&amp;(ROW()+12*(($AN1298-1)*3+$AO1298)-ROW())/12+5):INDIRECT("S"&amp;(ROW()+12*(($AN1298-1)*3+$AO1298)-ROW())/12+5),AQ1298)</f>
        <v>0</v>
      </c>
      <c r="AS1298" s="6">
        <f ca="1">IF($AP1298=1,IF(INDIRECT(ADDRESS(($AN1298-1)*3+$AO1298+5,$AP1298+20))="",0,INDIRECT(ADDRESS(($AN1298-1)*3+$AO1298+5,$AP1298+20))),IF(INDIRECT(ADDRESS(($AN1298-1)*3+$AO1298+5,$AP1298+20))="",0,IF(COUNTIF(INDIRECT(ADDRESS(($AN1298-1)*36+($AO1298-1)*12+6,COLUMN())):INDIRECT(ADDRESS(($AN1298-1)*36+($AO1298-1)*12+$AP1298+4,COLUMN())),INDIRECT(ADDRESS(($AN1298-1)*3+$AO1298+5,$AP1298+20)))&gt;=1,0,INDIRECT(ADDRESS(($AN1298-1)*3+$AO1298+5,$AP1298+20)))))</f>
        <v>0</v>
      </c>
      <c r="AT1298" s="4">
        <f ca="1">COUNTIF(INDIRECT("U"&amp;(ROW()+12*(($AN1298-1)*3+$AO1298)-ROW())/12+5):INDIRECT("AF"&amp;(ROW()+12*(($AN1298-1)*3+$AO1298)-ROW())/12+5),AS1298)</f>
        <v>0</v>
      </c>
      <c r="AU1298" s="4">
        <f ca="1">IF(AND(AQ1298+AS1298&gt;0,AR1298+AT1298&gt;0),COUNTIF(AU$6:AU1297,"&gt;0")+1,0)</f>
        <v>0</v>
      </c>
    </row>
    <row r="1299" spans="40:47">
      <c r="AN1299" s="4">
        <v>36</v>
      </c>
      <c r="AO1299" s="4">
        <v>3</v>
      </c>
      <c r="AP1299" s="4">
        <v>10</v>
      </c>
      <c r="AQ1299" s="6">
        <f ca="1">IF($AP1299=1,IF(INDIRECT(ADDRESS(($AN1299-1)*3+$AO1299+5,$AP1299+7))="",0,INDIRECT(ADDRESS(($AN1299-1)*3+$AO1299+5,$AP1299+7))),IF(INDIRECT(ADDRESS(($AN1299-1)*3+$AO1299+5,$AP1299+7))="",0,IF(COUNTIF(INDIRECT(ADDRESS(($AN1299-1)*36+($AO1299-1)*12+6,COLUMN())):INDIRECT(ADDRESS(($AN1299-1)*36+($AO1299-1)*12+$AP1299+4,COLUMN())),INDIRECT(ADDRESS(($AN1299-1)*3+$AO1299+5,$AP1299+7)))&gt;=1,0,INDIRECT(ADDRESS(($AN1299-1)*3+$AO1299+5,$AP1299+7)))))</f>
        <v>0</v>
      </c>
      <c r="AR1299" s="4">
        <f ca="1">COUNTIF(INDIRECT("H"&amp;(ROW()+12*(($AN1299-1)*3+$AO1299)-ROW())/12+5):INDIRECT("S"&amp;(ROW()+12*(($AN1299-1)*3+$AO1299)-ROW())/12+5),AQ1299)</f>
        <v>0</v>
      </c>
      <c r="AS1299" s="6">
        <f ca="1">IF($AP1299=1,IF(INDIRECT(ADDRESS(($AN1299-1)*3+$AO1299+5,$AP1299+20))="",0,INDIRECT(ADDRESS(($AN1299-1)*3+$AO1299+5,$AP1299+20))),IF(INDIRECT(ADDRESS(($AN1299-1)*3+$AO1299+5,$AP1299+20))="",0,IF(COUNTIF(INDIRECT(ADDRESS(($AN1299-1)*36+($AO1299-1)*12+6,COLUMN())):INDIRECT(ADDRESS(($AN1299-1)*36+($AO1299-1)*12+$AP1299+4,COLUMN())),INDIRECT(ADDRESS(($AN1299-1)*3+$AO1299+5,$AP1299+20)))&gt;=1,0,INDIRECT(ADDRESS(($AN1299-1)*3+$AO1299+5,$AP1299+20)))))</f>
        <v>0</v>
      </c>
      <c r="AT1299" s="4">
        <f ca="1">COUNTIF(INDIRECT("U"&amp;(ROW()+12*(($AN1299-1)*3+$AO1299)-ROW())/12+5):INDIRECT("AF"&amp;(ROW()+12*(($AN1299-1)*3+$AO1299)-ROW())/12+5),AS1299)</f>
        <v>0</v>
      </c>
      <c r="AU1299" s="4">
        <f ca="1">IF(AND(AQ1299+AS1299&gt;0,AR1299+AT1299&gt;0),COUNTIF(AU$6:AU1298,"&gt;0")+1,0)</f>
        <v>0</v>
      </c>
    </row>
    <row r="1300" spans="40:47">
      <c r="AN1300" s="4">
        <v>36</v>
      </c>
      <c r="AO1300" s="4">
        <v>3</v>
      </c>
      <c r="AP1300" s="4">
        <v>11</v>
      </c>
      <c r="AQ1300" s="6">
        <f ca="1">IF($AP1300=1,IF(INDIRECT(ADDRESS(($AN1300-1)*3+$AO1300+5,$AP1300+7))="",0,INDIRECT(ADDRESS(($AN1300-1)*3+$AO1300+5,$AP1300+7))),IF(INDIRECT(ADDRESS(($AN1300-1)*3+$AO1300+5,$AP1300+7))="",0,IF(COUNTIF(INDIRECT(ADDRESS(($AN1300-1)*36+($AO1300-1)*12+6,COLUMN())):INDIRECT(ADDRESS(($AN1300-1)*36+($AO1300-1)*12+$AP1300+4,COLUMN())),INDIRECT(ADDRESS(($AN1300-1)*3+$AO1300+5,$AP1300+7)))&gt;=1,0,INDIRECT(ADDRESS(($AN1300-1)*3+$AO1300+5,$AP1300+7)))))</f>
        <v>0</v>
      </c>
      <c r="AR1300" s="4">
        <f ca="1">COUNTIF(INDIRECT("H"&amp;(ROW()+12*(($AN1300-1)*3+$AO1300)-ROW())/12+5):INDIRECT("S"&amp;(ROW()+12*(($AN1300-1)*3+$AO1300)-ROW())/12+5),AQ1300)</f>
        <v>0</v>
      </c>
      <c r="AS1300" s="6">
        <f ca="1">IF($AP1300=1,IF(INDIRECT(ADDRESS(($AN1300-1)*3+$AO1300+5,$AP1300+20))="",0,INDIRECT(ADDRESS(($AN1300-1)*3+$AO1300+5,$AP1300+20))),IF(INDIRECT(ADDRESS(($AN1300-1)*3+$AO1300+5,$AP1300+20))="",0,IF(COUNTIF(INDIRECT(ADDRESS(($AN1300-1)*36+($AO1300-1)*12+6,COLUMN())):INDIRECT(ADDRESS(($AN1300-1)*36+($AO1300-1)*12+$AP1300+4,COLUMN())),INDIRECT(ADDRESS(($AN1300-1)*3+$AO1300+5,$AP1300+20)))&gt;=1,0,INDIRECT(ADDRESS(($AN1300-1)*3+$AO1300+5,$AP1300+20)))))</f>
        <v>0</v>
      </c>
      <c r="AT1300" s="4">
        <f ca="1">COUNTIF(INDIRECT("U"&amp;(ROW()+12*(($AN1300-1)*3+$AO1300)-ROW())/12+5):INDIRECT("AF"&amp;(ROW()+12*(($AN1300-1)*3+$AO1300)-ROW())/12+5),AS1300)</f>
        <v>0</v>
      </c>
      <c r="AU1300" s="4">
        <f ca="1">IF(AND(AQ1300+AS1300&gt;0,AR1300+AT1300&gt;0),COUNTIF(AU$6:AU1299,"&gt;0")+1,0)</f>
        <v>0</v>
      </c>
    </row>
    <row r="1301" spans="40:47">
      <c r="AN1301" s="77">
        <v>36</v>
      </c>
      <c r="AO1301" s="77">
        <v>3</v>
      </c>
      <c r="AP1301" s="77">
        <v>12</v>
      </c>
      <c r="AQ1301" s="78">
        <f ca="1">IF($AP1301=1,IF(INDIRECT(ADDRESS(($AN1301-1)*3+$AO1301+5,$AP1301+7))="",0,INDIRECT(ADDRESS(($AN1301-1)*3+$AO1301+5,$AP1301+7))),IF(INDIRECT(ADDRESS(($AN1301-1)*3+$AO1301+5,$AP1301+7))="",0,IF(COUNTIF(INDIRECT(ADDRESS(($AN1301-1)*36+($AO1301-1)*12+6,COLUMN())):INDIRECT(ADDRESS(($AN1301-1)*36+($AO1301-1)*12+$AP1301+4,COLUMN())),INDIRECT(ADDRESS(($AN1301-1)*3+$AO1301+5,$AP1301+7)))&gt;=1,0,INDIRECT(ADDRESS(($AN1301-1)*3+$AO1301+5,$AP1301+7)))))</f>
        <v>0</v>
      </c>
      <c r="AR1301" s="77">
        <f ca="1">COUNTIF(INDIRECT("H"&amp;(ROW()+12*(($AN1301-1)*3+$AO1301)-ROW())/12+5):INDIRECT("S"&amp;(ROW()+12*(($AN1301-1)*3+$AO1301)-ROW())/12+5),AQ1301)</f>
        <v>0</v>
      </c>
      <c r="AS1301" s="78">
        <f ca="1">IF($AP1301=1,IF(INDIRECT(ADDRESS(($AN1301-1)*3+$AO1301+5,$AP1301+20))="",0,INDIRECT(ADDRESS(($AN1301-1)*3+$AO1301+5,$AP1301+20))),IF(INDIRECT(ADDRESS(($AN1301-1)*3+$AO1301+5,$AP1301+20))="",0,IF(COUNTIF(INDIRECT(ADDRESS(($AN1301-1)*36+($AO1301-1)*12+6,COLUMN())):INDIRECT(ADDRESS(($AN1301-1)*36+($AO1301-1)*12+$AP1301+4,COLUMN())),INDIRECT(ADDRESS(($AN1301-1)*3+$AO1301+5,$AP1301+20)))&gt;=1,0,INDIRECT(ADDRESS(($AN1301-1)*3+$AO1301+5,$AP1301+20)))))</f>
        <v>0</v>
      </c>
      <c r="AT1301" s="77">
        <f ca="1">COUNTIF(INDIRECT("U"&amp;(ROW()+12*(($AN1301-1)*3+$AO1301)-ROW())/12+5):INDIRECT("AF"&amp;(ROW()+12*(($AN1301-1)*3+$AO1301)-ROW())/12+5),AS1301)</f>
        <v>0</v>
      </c>
      <c r="AU1301" s="4">
        <f ca="1">IF(AND(AQ1301+AS1301&gt;0,AR1301+AT1301&gt;0),COUNTIF(AU$6:AU1300,"&gt;0")+1,0)</f>
        <v>0</v>
      </c>
    </row>
    <row r="1302" spans="40:47">
      <c r="AN1302" s="4">
        <v>37</v>
      </c>
      <c r="AO1302" s="4">
        <v>1</v>
      </c>
      <c r="AP1302" s="4">
        <v>1</v>
      </c>
      <c r="AQ1302" s="6">
        <f ca="1">IF($AP1302=1,IF(INDIRECT(ADDRESS(($AN1302-1)*3+$AO1302+5,$AP1302+7))="",0,INDIRECT(ADDRESS(($AN1302-1)*3+$AO1302+5,$AP1302+7))),IF(INDIRECT(ADDRESS(($AN1302-1)*3+$AO1302+5,$AP1302+7))="",0,IF(COUNTIF(INDIRECT(ADDRESS(($AN1302-1)*36+($AO1302-1)*12+6,COLUMN())):INDIRECT(ADDRESS(($AN1302-1)*36+($AO1302-1)*12+$AP1302+4,COLUMN())),INDIRECT(ADDRESS(($AN1302-1)*3+$AO1302+5,$AP1302+7)))&gt;=1,0,INDIRECT(ADDRESS(($AN1302-1)*3+$AO1302+5,$AP1302+7)))))</f>
        <v>0</v>
      </c>
      <c r="AR1302" s="4">
        <f ca="1">COUNTIF(INDIRECT("H"&amp;(ROW()+12*(($AN1302-1)*3+$AO1302)-ROW())/12+5):INDIRECT("S"&amp;(ROW()+12*(($AN1302-1)*3+$AO1302)-ROW())/12+5),AQ1302)</f>
        <v>0</v>
      </c>
      <c r="AS1302" s="6">
        <f ca="1">IF($AP1302=1,IF(INDIRECT(ADDRESS(($AN1302-1)*3+$AO1302+5,$AP1302+20))="",0,INDIRECT(ADDRESS(($AN1302-1)*3+$AO1302+5,$AP1302+20))),IF(INDIRECT(ADDRESS(($AN1302-1)*3+$AO1302+5,$AP1302+20))="",0,IF(COUNTIF(INDIRECT(ADDRESS(($AN1302-1)*36+($AO1302-1)*12+6,COLUMN())):INDIRECT(ADDRESS(($AN1302-1)*36+($AO1302-1)*12+$AP1302+4,COLUMN())),INDIRECT(ADDRESS(($AN1302-1)*3+$AO1302+5,$AP1302+20)))&gt;=1,0,INDIRECT(ADDRESS(($AN1302-1)*3+$AO1302+5,$AP1302+20)))))</f>
        <v>0</v>
      </c>
      <c r="AT1302" s="4">
        <f ca="1">COUNTIF(INDIRECT("U"&amp;(ROW()+12*(($AN1302-1)*3+$AO1302)-ROW())/12+5):INDIRECT("AF"&amp;(ROW()+12*(($AN1302-1)*3+$AO1302)-ROW())/12+5),AS1302)</f>
        <v>0</v>
      </c>
      <c r="AU1302" s="4">
        <f ca="1">IF(AND(AQ1302+AS1302&gt;0,AR1302+AT1302&gt;0),COUNTIF(AU$6:AU1301,"&gt;0")+1,0)</f>
        <v>0</v>
      </c>
    </row>
    <row r="1303" spans="40:47">
      <c r="AN1303" s="4">
        <v>37</v>
      </c>
      <c r="AO1303" s="4">
        <v>1</v>
      </c>
      <c r="AP1303" s="4">
        <v>2</v>
      </c>
      <c r="AQ1303" s="6">
        <f ca="1">IF($AP1303=1,IF(INDIRECT(ADDRESS(($AN1303-1)*3+$AO1303+5,$AP1303+7))="",0,INDIRECT(ADDRESS(($AN1303-1)*3+$AO1303+5,$AP1303+7))),IF(INDIRECT(ADDRESS(($AN1303-1)*3+$AO1303+5,$AP1303+7))="",0,IF(COUNTIF(INDIRECT(ADDRESS(($AN1303-1)*36+($AO1303-1)*12+6,COLUMN())):INDIRECT(ADDRESS(($AN1303-1)*36+($AO1303-1)*12+$AP1303+4,COLUMN())),INDIRECT(ADDRESS(($AN1303-1)*3+$AO1303+5,$AP1303+7)))&gt;=1,0,INDIRECT(ADDRESS(($AN1303-1)*3+$AO1303+5,$AP1303+7)))))</f>
        <v>0</v>
      </c>
      <c r="AR1303" s="4">
        <f ca="1">COUNTIF(INDIRECT("H"&amp;(ROW()+12*(($AN1303-1)*3+$AO1303)-ROW())/12+5):INDIRECT("S"&amp;(ROW()+12*(($AN1303-1)*3+$AO1303)-ROW())/12+5),AQ1303)</f>
        <v>0</v>
      </c>
      <c r="AS1303" s="6">
        <f ca="1">IF($AP1303=1,IF(INDIRECT(ADDRESS(($AN1303-1)*3+$AO1303+5,$AP1303+20))="",0,INDIRECT(ADDRESS(($AN1303-1)*3+$AO1303+5,$AP1303+20))),IF(INDIRECT(ADDRESS(($AN1303-1)*3+$AO1303+5,$AP1303+20))="",0,IF(COUNTIF(INDIRECT(ADDRESS(($AN1303-1)*36+($AO1303-1)*12+6,COLUMN())):INDIRECT(ADDRESS(($AN1303-1)*36+($AO1303-1)*12+$AP1303+4,COLUMN())),INDIRECT(ADDRESS(($AN1303-1)*3+$AO1303+5,$AP1303+20)))&gt;=1,0,INDIRECT(ADDRESS(($AN1303-1)*3+$AO1303+5,$AP1303+20)))))</f>
        <v>0</v>
      </c>
      <c r="AT1303" s="4">
        <f ca="1">COUNTIF(INDIRECT("U"&amp;(ROW()+12*(($AN1303-1)*3+$AO1303)-ROW())/12+5):INDIRECT("AF"&amp;(ROW()+12*(($AN1303-1)*3+$AO1303)-ROW())/12+5),AS1303)</f>
        <v>0</v>
      </c>
      <c r="AU1303" s="4">
        <f ca="1">IF(AND(AQ1303+AS1303&gt;0,AR1303+AT1303&gt;0),COUNTIF(AU$6:AU1302,"&gt;0")+1,0)</f>
        <v>0</v>
      </c>
    </row>
    <row r="1304" spans="40:47">
      <c r="AN1304" s="4">
        <v>37</v>
      </c>
      <c r="AO1304" s="4">
        <v>1</v>
      </c>
      <c r="AP1304" s="4">
        <v>3</v>
      </c>
      <c r="AQ1304" s="6">
        <f ca="1">IF($AP1304=1,IF(INDIRECT(ADDRESS(($AN1304-1)*3+$AO1304+5,$AP1304+7))="",0,INDIRECT(ADDRESS(($AN1304-1)*3+$AO1304+5,$AP1304+7))),IF(INDIRECT(ADDRESS(($AN1304-1)*3+$AO1304+5,$AP1304+7))="",0,IF(COUNTIF(INDIRECT(ADDRESS(($AN1304-1)*36+($AO1304-1)*12+6,COLUMN())):INDIRECT(ADDRESS(($AN1304-1)*36+($AO1304-1)*12+$AP1304+4,COLUMN())),INDIRECT(ADDRESS(($AN1304-1)*3+$AO1304+5,$AP1304+7)))&gt;=1,0,INDIRECT(ADDRESS(($AN1304-1)*3+$AO1304+5,$AP1304+7)))))</f>
        <v>0</v>
      </c>
      <c r="AR1304" s="4">
        <f ca="1">COUNTIF(INDIRECT("H"&amp;(ROW()+12*(($AN1304-1)*3+$AO1304)-ROW())/12+5):INDIRECT("S"&amp;(ROW()+12*(($AN1304-1)*3+$AO1304)-ROW())/12+5),AQ1304)</f>
        <v>0</v>
      </c>
      <c r="AS1304" s="6">
        <f ca="1">IF($AP1304=1,IF(INDIRECT(ADDRESS(($AN1304-1)*3+$AO1304+5,$AP1304+20))="",0,INDIRECT(ADDRESS(($AN1304-1)*3+$AO1304+5,$AP1304+20))),IF(INDIRECT(ADDRESS(($AN1304-1)*3+$AO1304+5,$AP1304+20))="",0,IF(COUNTIF(INDIRECT(ADDRESS(($AN1304-1)*36+($AO1304-1)*12+6,COLUMN())):INDIRECT(ADDRESS(($AN1304-1)*36+($AO1304-1)*12+$AP1304+4,COLUMN())),INDIRECT(ADDRESS(($AN1304-1)*3+$AO1304+5,$AP1304+20)))&gt;=1,0,INDIRECT(ADDRESS(($AN1304-1)*3+$AO1304+5,$AP1304+20)))))</f>
        <v>0</v>
      </c>
      <c r="AT1304" s="4">
        <f ca="1">COUNTIF(INDIRECT("U"&amp;(ROW()+12*(($AN1304-1)*3+$AO1304)-ROW())/12+5):INDIRECT("AF"&amp;(ROW()+12*(($AN1304-1)*3+$AO1304)-ROW())/12+5),AS1304)</f>
        <v>0</v>
      </c>
      <c r="AU1304" s="4">
        <f ca="1">IF(AND(AQ1304+AS1304&gt;0,AR1304+AT1304&gt;0),COUNTIF(AU$6:AU1303,"&gt;0")+1,0)</f>
        <v>0</v>
      </c>
    </row>
    <row r="1305" spans="40:47">
      <c r="AN1305" s="4">
        <v>37</v>
      </c>
      <c r="AO1305" s="4">
        <v>1</v>
      </c>
      <c r="AP1305" s="4">
        <v>4</v>
      </c>
      <c r="AQ1305" s="6">
        <f ca="1">IF($AP1305=1,IF(INDIRECT(ADDRESS(($AN1305-1)*3+$AO1305+5,$AP1305+7))="",0,INDIRECT(ADDRESS(($AN1305-1)*3+$AO1305+5,$AP1305+7))),IF(INDIRECT(ADDRESS(($AN1305-1)*3+$AO1305+5,$AP1305+7))="",0,IF(COUNTIF(INDIRECT(ADDRESS(($AN1305-1)*36+($AO1305-1)*12+6,COLUMN())):INDIRECT(ADDRESS(($AN1305-1)*36+($AO1305-1)*12+$AP1305+4,COLUMN())),INDIRECT(ADDRESS(($AN1305-1)*3+$AO1305+5,$AP1305+7)))&gt;=1,0,INDIRECT(ADDRESS(($AN1305-1)*3+$AO1305+5,$AP1305+7)))))</f>
        <v>0</v>
      </c>
      <c r="AR1305" s="4">
        <f ca="1">COUNTIF(INDIRECT("H"&amp;(ROW()+12*(($AN1305-1)*3+$AO1305)-ROW())/12+5):INDIRECT("S"&amp;(ROW()+12*(($AN1305-1)*3+$AO1305)-ROW())/12+5),AQ1305)</f>
        <v>0</v>
      </c>
      <c r="AS1305" s="6">
        <f ca="1">IF($AP1305=1,IF(INDIRECT(ADDRESS(($AN1305-1)*3+$AO1305+5,$AP1305+20))="",0,INDIRECT(ADDRESS(($AN1305-1)*3+$AO1305+5,$AP1305+20))),IF(INDIRECT(ADDRESS(($AN1305-1)*3+$AO1305+5,$AP1305+20))="",0,IF(COUNTIF(INDIRECT(ADDRESS(($AN1305-1)*36+($AO1305-1)*12+6,COLUMN())):INDIRECT(ADDRESS(($AN1305-1)*36+($AO1305-1)*12+$AP1305+4,COLUMN())),INDIRECT(ADDRESS(($AN1305-1)*3+$AO1305+5,$AP1305+20)))&gt;=1,0,INDIRECT(ADDRESS(($AN1305-1)*3+$AO1305+5,$AP1305+20)))))</f>
        <v>0</v>
      </c>
      <c r="AT1305" s="4">
        <f ca="1">COUNTIF(INDIRECT("U"&amp;(ROW()+12*(($AN1305-1)*3+$AO1305)-ROW())/12+5):INDIRECT("AF"&amp;(ROW()+12*(($AN1305-1)*3+$AO1305)-ROW())/12+5),AS1305)</f>
        <v>0</v>
      </c>
      <c r="AU1305" s="4">
        <f ca="1">IF(AND(AQ1305+AS1305&gt;0,AR1305+AT1305&gt;0),COUNTIF(AU$6:AU1304,"&gt;0")+1,0)</f>
        <v>0</v>
      </c>
    </row>
    <row r="1306" spans="40:47">
      <c r="AN1306" s="4">
        <v>37</v>
      </c>
      <c r="AO1306" s="4">
        <v>1</v>
      </c>
      <c r="AP1306" s="4">
        <v>5</v>
      </c>
      <c r="AQ1306" s="6">
        <f ca="1">IF($AP1306=1,IF(INDIRECT(ADDRESS(($AN1306-1)*3+$AO1306+5,$AP1306+7))="",0,INDIRECT(ADDRESS(($AN1306-1)*3+$AO1306+5,$AP1306+7))),IF(INDIRECT(ADDRESS(($AN1306-1)*3+$AO1306+5,$AP1306+7))="",0,IF(COUNTIF(INDIRECT(ADDRESS(($AN1306-1)*36+($AO1306-1)*12+6,COLUMN())):INDIRECT(ADDRESS(($AN1306-1)*36+($AO1306-1)*12+$AP1306+4,COLUMN())),INDIRECT(ADDRESS(($AN1306-1)*3+$AO1306+5,$AP1306+7)))&gt;=1,0,INDIRECT(ADDRESS(($AN1306-1)*3+$AO1306+5,$AP1306+7)))))</f>
        <v>0</v>
      </c>
      <c r="AR1306" s="4">
        <f ca="1">COUNTIF(INDIRECT("H"&amp;(ROW()+12*(($AN1306-1)*3+$AO1306)-ROW())/12+5):INDIRECT("S"&amp;(ROW()+12*(($AN1306-1)*3+$AO1306)-ROW())/12+5),AQ1306)</f>
        <v>0</v>
      </c>
      <c r="AS1306" s="6">
        <f ca="1">IF($AP1306=1,IF(INDIRECT(ADDRESS(($AN1306-1)*3+$AO1306+5,$AP1306+20))="",0,INDIRECT(ADDRESS(($AN1306-1)*3+$AO1306+5,$AP1306+20))),IF(INDIRECT(ADDRESS(($AN1306-1)*3+$AO1306+5,$AP1306+20))="",0,IF(COUNTIF(INDIRECT(ADDRESS(($AN1306-1)*36+($AO1306-1)*12+6,COLUMN())):INDIRECT(ADDRESS(($AN1306-1)*36+($AO1306-1)*12+$AP1306+4,COLUMN())),INDIRECT(ADDRESS(($AN1306-1)*3+$AO1306+5,$AP1306+20)))&gt;=1,0,INDIRECT(ADDRESS(($AN1306-1)*3+$AO1306+5,$AP1306+20)))))</f>
        <v>0</v>
      </c>
      <c r="AT1306" s="4">
        <f ca="1">COUNTIF(INDIRECT("U"&amp;(ROW()+12*(($AN1306-1)*3+$AO1306)-ROW())/12+5):INDIRECT("AF"&amp;(ROW()+12*(($AN1306-1)*3+$AO1306)-ROW())/12+5),AS1306)</f>
        <v>0</v>
      </c>
      <c r="AU1306" s="4">
        <f ca="1">IF(AND(AQ1306+AS1306&gt;0,AR1306+AT1306&gt;0),COUNTIF(AU$6:AU1305,"&gt;0")+1,0)</f>
        <v>0</v>
      </c>
    </row>
    <row r="1307" spans="40:47">
      <c r="AN1307" s="4">
        <v>37</v>
      </c>
      <c r="AO1307" s="4">
        <v>1</v>
      </c>
      <c r="AP1307" s="4">
        <v>6</v>
      </c>
      <c r="AQ1307" s="6">
        <f ca="1">IF($AP1307=1,IF(INDIRECT(ADDRESS(($AN1307-1)*3+$AO1307+5,$AP1307+7))="",0,INDIRECT(ADDRESS(($AN1307-1)*3+$AO1307+5,$AP1307+7))),IF(INDIRECT(ADDRESS(($AN1307-1)*3+$AO1307+5,$AP1307+7))="",0,IF(COUNTIF(INDIRECT(ADDRESS(($AN1307-1)*36+($AO1307-1)*12+6,COLUMN())):INDIRECT(ADDRESS(($AN1307-1)*36+($AO1307-1)*12+$AP1307+4,COLUMN())),INDIRECT(ADDRESS(($AN1307-1)*3+$AO1307+5,$AP1307+7)))&gt;=1,0,INDIRECT(ADDRESS(($AN1307-1)*3+$AO1307+5,$AP1307+7)))))</f>
        <v>0</v>
      </c>
      <c r="AR1307" s="4">
        <f ca="1">COUNTIF(INDIRECT("H"&amp;(ROW()+12*(($AN1307-1)*3+$AO1307)-ROW())/12+5):INDIRECT("S"&amp;(ROW()+12*(($AN1307-1)*3+$AO1307)-ROW())/12+5),AQ1307)</f>
        <v>0</v>
      </c>
      <c r="AS1307" s="6">
        <f ca="1">IF($AP1307=1,IF(INDIRECT(ADDRESS(($AN1307-1)*3+$AO1307+5,$AP1307+20))="",0,INDIRECT(ADDRESS(($AN1307-1)*3+$AO1307+5,$AP1307+20))),IF(INDIRECT(ADDRESS(($AN1307-1)*3+$AO1307+5,$AP1307+20))="",0,IF(COUNTIF(INDIRECT(ADDRESS(($AN1307-1)*36+($AO1307-1)*12+6,COLUMN())):INDIRECT(ADDRESS(($AN1307-1)*36+($AO1307-1)*12+$AP1307+4,COLUMN())),INDIRECT(ADDRESS(($AN1307-1)*3+$AO1307+5,$AP1307+20)))&gt;=1,0,INDIRECT(ADDRESS(($AN1307-1)*3+$AO1307+5,$AP1307+20)))))</f>
        <v>0</v>
      </c>
      <c r="AT1307" s="4">
        <f ca="1">COUNTIF(INDIRECT("U"&amp;(ROW()+12*(($AN1307-1)*3+$AO1307)-ROW())/12+5):INDIRECT("AF"&amp;(ROW()+12*(($AN1307-1)*3+$AO1307)-ROW())/12+5),AS1307)</f>
        <v>0</v>
      </c>
      <c r="AU1307" s="4">
        <f ca="1">IF(AND(AQ1307+AS1307&gt;0,AR1307+AT1307&gt;0),COUNTIF(AU$6:AU1306,"&gt;0")+1,0)</f>
        <v>0</v>
      </c>
    </row>
    <row r="1308" spans="40:47">
      <c r="AN1308" s="4">
        <v>37</v>
      </c>
      <c r="AO1308" s="4">
        <v>1</v>
      </c>
      <c r="AP1308" s="4">
        <v>7</v>
      </c>
      <c r="AQ1308" s="6">
        <f ca="1">IF($AP1308=1,IF(INDIRECT(ADDRESS(($AN1308-1)*3+$AO1308+5,$AP1308+7))="",0,INDIRECT(ADDRESS(($AN1308-1)*3+$AO1308+5,$AP1308+7))),IF(INDIRECT(ADDRESS(($AN1308-1)*3+$AO1308+5,$AP1308+7))="",0,IF(COUNTIF(INDIRECT(ADDRESS(($AN1308-1)*36+($AO1308-1)*12+6,COLUMN())):INDIRECT(ADDRESS(($AN1308-1)*36+($AO1308-1)*12+$AP1308+4,COLUMN())),INDIRECT(ADDRESS(($AN1308-1)*3+$AO1308+5,$AP1308+7)))&gt;=1,0,INDIRECT(ADDRESS(($AN1308-1)*3+$AO1308+5,$AP1308+7)))))</f>
        <v>0</v>
      </c>
      <c r="AR1308" s="4">
        <f ca="1">COUNTIF(INDIRECT("H"&amp;(ROW()+12*(($AN1308-1)*3+$AO1308)-ROW())/12+5):INDIRECT("S"&amp;(ROW()+12*(($AN1308-1)*3+$AO1308)-ROW())/12+5),AQ1308)</f>
        <v>0</v>
      </c>
      <c r="AS1308" s="6">
        <f ca="1">IF($AP1308=1,IF(INDIRECT(ADDRESS(($AN1308-1)*3+$AO1308+5,$AP1308+20))="",0,INDIRECT(ADDRESS(($AN1308-1)*3+$AO1308+5,$AP1308+20))),IF(INDIRECT(ADDRESS(($AN1308-1)*3+$AO1308+5,$AP1308+20))="",0,IF(COUNTIF(INDIRECT(ADDRESS(($AN1308-1)*36+($AO1308-1)*12+6,COLUMN())):INDIRECT(ADDRESS(($AN1308-1)*36+($AO1308-1)*12+$AP1308+4,COLUMN())),INDIRECT(ADDRESS(($AN1308-1)*3+$AO1308+5,$AP1308+20)))&gt;=1,0,INDIRECT(ADDRESS(($AN1308-1)*3+$AO1308+5,$AP1308+20)))))</f>
        <v>0</v>
      </c>
      <c r="AT1308" s="4">
        <f ca="1">COUNTIF(INDIRECT("U"&amp;(ROW()+12*(($AN1308-1)*3+$AO1308)-ROW())/12+5):INDIRECT("AF"&amp;(ROW()+12*(($AN1308-1)*3+$AO1308)-ROW())/12+5),AS1308)</f>
        <v>0</v>
      </c>
      <c r="AU1308" s="4">
        <f ca="1">IF(AND(AQ1308+AS1308&gt;0,AR1308+AT1308&gt;0),COUNTIF(AU$6:AU1307,"&gt;0")+1,0)</f>
        <v>0</v>
      </c>
    </row>
    <row r="1309" spans="40:47">
      <c r="AN1309" s="4">
        <v>37</v>
      </c>
      <c r="AO1309" s="4">
        <v>1</v>
      </c>
      <c r="AP1309" s="4">
        <v>8</v>
      </c>
      <c r="AQ1309" s="6">
        <f ca="1">IF($AP1309=1,IF(INDIRECT(ADDRESS(($AN1309-1)*3+$AO1309+5,$AP1309+7))="",0,INDIRECT(ADDRESS(($AN1309-1)*3+$AO1309+5,$AP1309+7))),IF(INDIRECT(ADDRESS(($AN1309-1)*3+$AO1309+5,$AP1309+7))="",0,IF(COUNTIF(INDIRECT(ADDRESS(($AN1309-1)*36+($AO1309-1)*12+6,COLUMN())):INDIRECT(ADDRESS(($AN1309-1)*36+($AO1309-1)*12+$AP1309+4,COLUMN())),INDIRECT(ADDRESS(($AN1309-1)*3+$AO1309+5,$AP1309+7)))&gt;=1,0,INDIRECT(ADDRESS(($AN1309-1)*3+$AO1309+5,$AP1309+7)))))</f>
        <v>0</v>
      </c>
      <c r="AR1309" s="4">
        <f ca="1">COUNTIF(INDIRECT("H"&amp;(ROW()+12*(($AN1309-1)*3+$AO1309)-ROW())/12+5):INDIRECT("S"&amp;(ROW()+12*(($AN1309-1)*3+$AO1309)-ROW())/12+5),AQ1309)</f>
        <v>0</v>
      </c>
      <c r="AS1309" s="6">
        <f ca="1">IF($AP1309=1,IF(INDIRECT(ADDRESS(($AN1309-1)*3+$AO1309+5,$AP1309+20))="",0,INDIRECT(ADDRESS(($AN1309-1)*3+$AO1309+5,$AP1309+20))),IF(INDIRECT(ADDRESS(($AN1309-1)*3+$AO1309+5,$AP1309+20))="",0,IF(COUNTIF(INDIRECT(ADDRESS(($AN1309-1)*36+($AO1309-1)*12+6,COLUMN())):INDIRECT(ADDRESS(($AN1309-1)*36+($AO1309-1)*12+$AP1309+4,COLUMN())),INDIRECT(ADDRESS(($AN1309-1)*3+$AO1309+5,$AP1309+20)))&gt;=1,0,INDIRECT(ADDRESS(($AN1309-1)*3+$AO1309+5,$AP1309+20)))))</f>
        <v>0</v>
      </c>
      <c r="AT1309" s="4">
        <f ca="1">COUNTIF(INDIRECT("U"&amp;(ROW()+12*(($AN1309-1)*3+$AO1309)-ROW())/12+5):INDIRECT("AF"&amp;(ROW()+12*(($AN1309-1)*3+$AO1309)-ROW())/12+5),AS1309)</f>
        <v>0</v>
      </c>
      <c r="AU1309" s="4">
        <f ca="1">IF(AND(AQ1309+AS1309&gt;0,AR1309+AT1309&gt;0),COUNTIF(AU$6:AU1308,"&gt;0")+1,0)</f>
        <v>0</v>
      </c>
    </row>
    <row r="1310" spans="40:47">
      <c r="AN1310" s="4">
        <v>37</v>
      </c>
      <c r="AO1310" s="4">
        <v>1</v>
      </c>
      <c r="AP1310" s="4">
        <v>9</v>
      </c>
      <c r="AQ1310" s="6">
        <f ca="1">IF($AP1310=1,IF(INDIRECT(ADDRESS(($AN1310-1)*3+$AO1310+5,$AP1310+7))="",0,INDIRECT(ADDRESS(($AN1310-1)*3+$AO1310+5,$AP1310+7))),IF(INDIRECT(ADDRESS(($AN1310-1)*3+$AO1310+5,$AP1310+7))="",0,IF(COUNTIF(INDIRECT(ADDRESS(($AN1310-1)*36+($AO1310-1)*12+6,COLUMN())):INDIRECT(ADDRESS(($AN1310-1)*36+($AO1310-1)*12+$AP1310+4,COLUMN())),INDIRECT(ADDRESS(($AN1310-1)*3+$AO1310+5,$AP1310+7)))&gt;=1,0,INDIRECT(ADDRESS(($AN1310-1)*3+$AO1310+5,$AP1310+7)))))</f>
        <v>0</v>
      </c>
      <c r="AR1310" s="4">
        <f ca="1">COUNTIF(INDIRECT("H"&amp;(ROW()+12*(($AN1310-1)*3+$AO1310)-ROW())/12+5):INDIRECT("S"&amp;(ROW()+12*(($AN1310-1)*3+$AO1310)-ROW())/12+5),AQ1310)</f>
        <v>0</v>
      </c>
      <c r="AS1310" s="6">
        <f ca="1">IF($AP1310=1,IF(INDIRECT(ADDRESS(($AN1310-1)*3+$AO1310+5,$AP1310+20))="",0,INDIRECT(ADDRESS(($AN1310-1)*3+$AO1310+5,$AP1310+20))),IF(INDIRECT(ADDRESS(($AN1310-1)*3+$AO1310+5,$AP1310+20))="",0,IF(COUNTIF(INDIRECT(ADDRESS(($AN1310-1)*36+($AO1310-1)*12+6,COLUMN())):INDIRECT(ADDRESS(($AN1310-1)*36+($AO1310-1)*12+$AP1310+4,COLUMN())),INDIRECT(ADDRESS(($AN1310-1)*3+$AO1310+5,$AP1310+20)))&gt;=1,0,INDIRECT(ADDRESS(($AN1310-1)*3+$AO1310+5,$AP1310+20)))))</f>
        <v>0</v>
      </c>
      <c r="AT1310" s="4">
        <f ca="1">COUNTIF(INDIRECT("U"&amp;(ROW()+12*(($AN1310-1)*3+$AO1310)-ROW())/12+5):INDIRECT("AF"&amp;(ROW()+12*(($AN1310-1)*3+$AO1310)-ROW())/12+5),AS1310)</f>
        <v>0</v>
      </c>
      <c r="AU1310" s="4">
        <f ca="1">IF(AND(AQ1310+AS1310&gt;0,AR1310+AT1310&gt;0),COUNTIF(AU$6:AU1309,"&gt;0")+1,0)</f>
        <v>0</v>
      </c>
    </row>
    <row r="1311" spans="40:47">
      <c r="AN1311" s="4">
        <v>37</v>
      </c>
      <c r="AO1311" s="4">
        <v>1</v>
      </c>
      <c r="AP1311" s="4">
        <v>10</v>
      </c>
      <c r="AQ1311" s="6">
        <f ca="1">IF($AP1311=1,IF(INDIRECT(ADDRESS(($AN1311-1)*3+$AO1311+5,$AP1311+7))="",0,INDIRECT(ADDRESS(($AN1311-1)*3+$AO1311+5,$AP1311+7))),IF(INDIRECT(ADDRESS(($AN1311-1)*3+$AO1311+5,$AP1311+7))="",0,IF(COUNTIF(INDIRECT(ADDRESS(($AN1311-1)*36+($AO1311-1)*12+6,COLUMN())):INDIRECT(ADDRESS(($AN1311-1)*36+($AO1311-1)*12+$AP1311+4,COLUMN())),INDIRECT(ADDRESS(($AN1311-1)*3+$AO1311+5,$AP1311+7)))&gt;=1,0,INDIRECT(ADDRESS(($AN1311-1)*3+$AO1311+5,$AP1311+7)))))</f>
        <v>0</v>
      </c>
      <c r="AR1311" s="4">
        <f ca="1">COUNTIF(INDIRECT("H"&amp;(ROW()+12*(($AN1311-1)*3+$AO1311)-ROW())/12+5):INDIRECT("S"&amp;(ROW()+12*(($AN1311-1)*3+$AO1311)-ROW())/12+5),AQ1311)</f>
        <v>0</v>
      </c>
      <c r="AS1311" s="6">
        <f ca="1">IF($AP1311=1,IF(INDIRECT(ADDRESS(($AN1311-1)*3+$AO1311+5,$AP1311+20))="",0,INDIRECT(ADDRESS(($AN1311-1)*3+$AO1311+5,$AP1311+20))),IF(INDIRECT(ADDRESS(($AN1311-1)*3+$AO1311+5,$AP1311+20))="",0,IF(COUNTIF(INDIRECT(ADDRESS(($AN1311-1)*36+($AO1311-1)*12+6,COLUMN())):INDIRECT(ADDRESS(($AN1311-1)*36+($AO1311-1)*12+$AP1311+4,COLUMN())),INDIRECT(ADDRESS(($AN1311-1)*3+$AO1311+5,$AP1311+20)))&gt;=1,0,INDIRECT(ADDRESS(($AN1311-1)*3+$AO1311+5,$AP1311+20)))))</f>
        <v>0</v>
      </c>
      <c r="AT1311" s="4">
        <f ca="1">COUNTIF(INDIRECT("U"&amp;(ROW()+12*(($AN1311-1)*3+$AO1311)-ROW())/12+5):INDIRECT("AF"&amp;(ROW()+12*(($AN1311-1)*3+$AO1311)-ROW())/12+5),AS1311)</f>
        <v>0</v>
      </c>
      <c r="AU1311" s="4">
        <f ca="1">IF(AND(AQ1311+AS1311&gt;0,AR1311+AT1311&gt;0),COUNTIF(AU$6:AU1310,"&gt;0")+1,0)</f>
        <v>0</v>
      </c>
    </row>
    <row r="1312" spans="40:47">
      <c r="AN1312" s="4">
        <v>37</v>
      </c>
      <c r="AO1312" s="4">
        <v>1</v>
      </c>
      <c r="AP1312" s="4">
        <v>11</v>
      </c>
      <c r="AQ1312" s="6">
        <f ca="1">IF($AP1312=1,IF(INDIRECT(ADDRESS(($AN1312-1)*3+$AO1312+5,$AP1312+7))="",0,INDIRECT(ADDRESS(($AN1312-1)*3+$AO1312+5,$AP1312+7))),IF(INDIRECT(ADDRESS(($AN1312-1)*3+$AO1312+5,$AP1312+7))="",0,IF(COUNTIF(INDIRECT(ADDRESS(($AN1312-1)*36+($AO1312-1)*12+6,COLUMN())):INDIRECT(ADDRESS(($AN1312-1)*36+($AO1312-1)*12+$AP1312+4,COLUMN())),INDIRECT(ADDRESS(($AN1312-1)*3+$AO1312+5,$AP1312+7)))&gt;=1,0,INDIRECT(ADDRESS(($AN1312-1)*3+$AO1312+5,$AP1312+7)))))</f>
        <v>0</v>
      </c>
      <c r="AR1312" s="4">
        <f ca="1">COUNTIF(INDIRECT("H"&amp;(ROW()+12*(($AN1312-1)*3+$AO1312)-ROW())/12+5):INDIRECT("S"&amp;(ROW()+12*(($AN1312-1)*3+$AO1312)-ROW())/12+5),AQ1312)</f>
        <v>0</v>
      </c>
      <c r="AS1312" s="6">
        <f ca="1">IF($AP1312=1,IF(INDIRECT(ADDRESS(($AN1312-1)*3+$AO1312+5,$AP1312+20))="",0,INDIRECT(ADDRESS(($AN1312-1)*3+$AO1312+5,$AP1312+20))),IF(INDIRECT(ADDRESS(($AN1312-1)*3+$AO1312+5,$AP1312+20))="",0,IF(COUNTIF(INDIRECT(ADDRESS(($AN1312-1)*36+($AO1312-1)*12+6,COLUMN())):INDIRECT(ADDRESS(($AN1312-1)*36+($AO1312-1)*12+$AP1312+4,COLUMN())),INDIRECT(ADDRESS(($AN1312-1)*3+$AO1312+5,$AP1312+20)))&gt;=1,0,INDIRECT(ADDRESS(($AN1312-1)*3+$AO1312+5,$AP1312+20)))))</f>
        <v>0</v>
      </c>
      <c r="AT1312" s="4">
        <f ca="1">COUNTIF(INDIRECT("U"&amp;(ROW()+12*(($AN1312-1)*3+$AO1312)-ROW())/12+5):INDIRECT("AF"&amp;(ROW()+12*(($AN1312-1)*3+$AO1312)-ROW())/12+5),AS1312)</f>
        <v>0</v>
      </c>
      <c r="AU1312" s="4">
        <f ca="1">IF(AND(AQ1312+AS1312&gt;0,AR1312+AT1312&gt;0),COUNTIF(AU$6:AU1311,"&gt;0")+1,0)</f>
        <v>0</v>
      </c>
    </row>
    <row r="1313" spans="40:47">
      <c r="AN1313" s="4">
        <v>37</v>
      </c>
      <c r="AO1313" s="4">
        <v>1</v>
      </c>
      <c r="AP1313" s="4">
        <v>12</v>
      </c>
      <c r="AQ1313" s="6">
        <f ca="1">IF($AP1313=1,IF(INDIRECT(ADDRESS(($AN1313-1)*3+$AO1313+5,$AP1313+7))="",0,INDIRECT(ADDRESS(($AN1313-1)*3+$AO1313+5,$AP1313+7))),IF(INDIRECT(ADDRESS(($AN1313-1)*3+$AO1313+5,$AP1313+7))="",0,IF(COUNTIF(INDIRECT(ADDRESS(($AN1313-1)*36+($AO1313-1)*12+6,COLUMN())):INDIRECT(ADDRESS(($AN1313-1)*36+($AO1313-1)*12+$AP1313+4,COLUMN())),INDIRECT(ADDRESS(($AN1313-1)*3+$AO1313+5,$AP1313+7)))&gt;=1,0,INDIRECT(ADDRESS(($AN1313-1)*3+$AO1313+5,$AP1313+7)))))</f>
        <v>0</v>
      </c>
      <c r="AR1313" s="4">
        <f ca="1">COUNTIF(INDIRECT("H"&amp;(ROW()+12*(($AN1313-1)*3+$AO1313)-ROW())/12+5):INDIRECT("S"&amp;(ROW()+12*(($AN1313-1)*3+$AO1313)-ROW())/12+5),AQ1313)</f>
        <v>0</v>
      </c>
      <c r="AS1313" s="6">
        <f ca="1">IF($AP1313=1,IF(INDIRECT(ADDRESS(($AN1313-1)*3+$AO1313+5,$AP1313+20))="",0,INDIRECT(ADDRESS(($AN1313-1)*3+$AO1313+5,$AP1313+20))),IF(INDIRECT(ADDRESS(($AN1313-1)*3+$AO1313+5,$AP1313+20))="",0,IF(COUNTIF(INDIRECT(ADDRESS(($AN1313-1)*36+($AO1313-1)*12+6,COLUMN())):INDIRECT(ADDRESS(($AN1313-1)*36+($AO1313-1)*12+$AP1313+4,COLUMN())),INDIRECT(ADDRESS(($AN1313-1)*3+$AO1313+5,$AP1313+20)))&gt;=1,0,INDIRECT(ADDRESS(($AN1313-1)*3+$AO1313+5,$AP1313+20)))))</f>
        <v>0</v>
      </c>
      <c r="AT1313" s="4">
        <f ca="1">COUNTIF(INDIRECT("U"&amp;(ROW()+12*(($AN1313-1)*3+$AO1313)-ROW())/12+5):INDIRECT("AF"&amp;(ROW()+12*(($AN1313-1)*3+$AO1313)-ROW())/12+5),AS1313)</f>
        <v>0</v>
      </c>
      <c r="AU1313" s="4">
        <f ca="1">IF(AND(AQ1313+AS1313&gt;0,AR1313+AT1313&gt;0),COUNTIF(AU$6:AU1312,"&gt;0")+1,0)</f>
        <v>0</v>
      </c>
    </row>
    <row r="1314" spans="40:47">
      <c r="AN1314" s="4">
        <v>37</v>
      </c>
      <c r="AO1314" s="4">
        <v>2</v>
      </c>
      <c r="AP1314" s="4">
        <v>1</v>
      </c>
      <c r="AQ1314" s="6">
        <f ca="1">IF($AP1314=1,IF(INDIRECT(ADDRESS(($AN1314-1)*3+$AO1314+5,$AP1314+7))="",0,INDIRECT(ADDRESS(($AN1314-1)*3+$AO1314+5,$AP1314+7))),IF(INDIRECT(ADDRESS(($AN1314-1)*3+$AO1314+5,$AP1314+7))="",0,IF(COUNTIF(INDIRECT(ADDRESS(($AN1314-1)*36+($AO1314-1)*12+6,COLUMN())):INDIRECT(ADDRESS(($AN1314-1)*36+($AO1314-1)*12+$AP1314+4,COLUMN())),INDIRECT(ADDRESS(($AN1314-1)*3+$AO1314+5,$AP1314+7)))&gt;=1,0,INDIRECT(ADDRESS(($AN1314-1)*3+$AO1314+5,$AP1314+7)))))</f>
        <v>0</v>
      </c>
      <c r="AR1314" s="4">
        <f ca="1">COUNTIF(INDIRECT("H"&amp;(ROW()+12*(($AN1314-1)*3+$AO1314)-ROW())/12+5):INDIRECT("S"&amp;(ROW()+12*(($AN1314-1)*3+$AO1314)-ROW())/12+5),AQ1314)</f>
        <v>0</v>
      </c>
      <c r="AS1314" s="6">
        <f ca="1">IF($AP1314=1,IF(INDIRECT(ADDRESS(($AN1314-1)*3+$AO1314+5,$AP1314+20))="",0,INDIRECT(ADDRESS(($AN1314-1)*3+$AO1314+5,$AP1314+20))),IF(INDIRECT(ADDRESS(($AN1314-1)*3+$AO1314+5,$AP1314+20))="",0,IF(COUNTIF(INDIRECT(ADDRESS(($AN1314-1)*36+($AO1314-1)*12+6,COLUMN())):INDIRECT(ADDRESS(($AN1314-1)*36+($AO1314-1)*12+$AP1314+4,COLUMN())),INDIRECT(ADDRESS(($AN1314-1)*3+$AO1314+5,$AP1314+20)))&gt;=1,0,INDIRECT(ADDRESS(($AN1314-1)*3+$AO1314+5,$AP1314+20)))))</f>
        <v>0</v>
      </c>
      <c r="AT1314" s="4">
        <f ca="1">COUNTIF(INDIRECT("U"&amp;(ROW()+12*(($AN1314-1)*3+$AO1314)-ROW())/12+5):INDIRECT("AF"&amp;(ROW()+12*(($AN1314-1)*3+$AO1314)-ROW())/12+5),AS1314)</f>
        <v>0</v>
      </c>
      <c r="AU1314" s="4">
        <f ca="1">IF(AND(AQ1314+AS1314&gt;0,AR1314+AT1314&gt;0),COUNTIF(AU$6:AU1313,"&gt;0")+1,0)</f>
        <v>0</v>
      </c>
    </row>
    <row r="1315" spans="40:47">
      <c r="AN1315" s="4">
        <v>37</v>
      </c>
      <c r="AO1315" s="4">
        <v>2</v>
      </c>
      <c r="AP1315" s="4">
        <v>2</v>
      </c>
      <c r="AQ1315" s="6">
        <f ca="1">IF($AP1315=1,IF(INDIRECT(ADDRESS(($AN1315-1)*3+$AO1315+5,$AP1315+7))="",0,INDIRECT(ADDRESS(($AN1315-1)*3+$AO1315+5,$AP1315+7))),IF(INDIRECT(ADDRESS(($AN1315-1)*3+$AO1315+5,$AP1315+7))="",0,IF(COUNTIF(INDIRECT(ADDRESS(($AN1315-1)*36+($AO1315-1)*12+6,COLUMN())):INDIRECT(ADDRESS(($AN1315-1)*36+($AO1315-1)*12+$AP1315+4,COLUMN())),INDIRECT(ADDRESS(($AN1315-1)*3+$AO1315+5,$AP1315+7)))&gt;=1,0,INDIRECT(ADDRESS(($AN1315-1)*3+$AO1315+5,$AP1315+7)))))</f>
        <v>0</v>
      </c>
      <c r="AR1315" s="4">
        <f ca="1">COUNTIF(INDIRECT("H"&amp;(ROW()+12*(($AN1315-1)*3+$AO1315)-ROW())/12+5):INDIRECT("S"&amp;(ROW()+12*(($AN1315-1)*3+$AO1315)-ROW())/12+5),AQ1315)</f>
        <v>0</v>
      </c>
      <c r="AS1315" s="6">
        <f ca="1">IF($AP1315=1,IF(INDIRECT(ADDRESS(($AN1315-1)*3+$AO1315+5,$AP1315+20))="",0,INDIRECT(ADDRESS(($AN1315-1)*3+$AO1315+5,$AP1315+20))),IF(INDIRECT(ADDRESS(($AN1315-1)*3+$AO1315+5,$AP1315+20))="",0,IF(COUNTIF(INDIRECT(ADDRESS(($AN1315-1)*36+($AO1315-1)*12+6,COLUMN())):INDIRECT(ADDRESS(($AN1315-1)*36+($AO1315-1)*12+$AP1315+4,COLUMN())),INDIRECT(ADDRESS(($AN1315-1)*3+$AO1315+5,$AP1315+20)))&gt;=1,0,INDIRECT(ADDRESS(($AN1315-1)*3+$AO1315+5,$AP1315+20)))))</f>
        <v>0</v>
      </c>
      <c r="AT1315" s="4">
        <f ca="1">COUNTIF(INDIRECT("U"&amp;(ROW()+12*(($AN1315-1)*3+$AO1315)-ROW())/12+5):INDIRECT("AF"&amp;(ROW()+12*(($AN1315-1)*3+$AO1315)-ROW())/12+5),AS1315)</f>
        <v>0</v>
      </c>
      <c r="AU1315" s="4">
        <f ca="1">IF(AND(AQ1315+AS1315&gt;0,AR1315+AT1315&gt;0),COUNTIF(AU$6:AU1314,"&gt;0")+1,0)</f>
        <v>0</v>
      </c>
    </row>
    <row r="1316" spans="40:47">
      <c r="AN1316" s="4">
        <v>37</v>
      </c>
      <c r="AO1316" s="4">
        <v>2</v>
      </c>
      <c r="AP1316" s="4">
        <v>3</v>
      </c>
      <c r="AQ1316" s="6">
        <f ca="1">IF($AP1316=1,IF(INDIRECT(ADDRESS(($AN1316-1)*3+$AO1316+5,$AP1316+7))="",0,INDIRECT(ADDRESS(($AN1316-1)*3+$AO1316+5,$AP1316+7))),IF(INDIRECT(ADDRESS(($AN1316-1)*3+$AO1316+5,$AP1316+7))="",0,IF(COUNTIF(INDIRECT(ADDRESS(($AN1316-1)*36+($AO1316-1)*12+6,COLUMN())):INDIRECT(ADDRESS(($AN1316-1)*36+($AO1316-1)*12+$AP1316+4,COLUMN())),INDIRECT(ADDRESS(($AN1316-1)*3+$AO1316+5,$AP1316+7)))&gt;=1,0,INDIRECT(ADDRESS(($AN1316-1)*3+$AO1316+5,$AP1316+7)))))</f>
        <v>0</v>
      </c>
      <c r="AR1316" s="4">
        <f ca="1">COUNTIF(INDIRECT("H"&amp;(ROW()+12*(($AN1316-1)*3+$AO1316)-ROW())/12+5):INDIRECT("S"&amp;(ROW()+12*(($AN1316-1)*3+$AO1316)-ROW())/12+5),AQ1316)</f>
        <v>0</v>
      </c>
      <c r="AS1316" s="6">
        <f ca="1">IF($AP1316=1,IF(INDIRECT(ADDRESS(($AN1316-1)*3+$AO1316+5,$AP1316+20))="",0,INDIRECT(ADDRESS(($AN1316-1)*3+$AO1316+5,$AP1316+20))),IF(INDIRECT(ADDRESS(($AN1316-1)*3+$AO1316+5,$AP1316+20))="",0,IF(COUNTIF(INDIRECT(ADDRESS(($AN1316-1)*36+($AO1316-1)*12+6,COLUMN())):INDIRECT(ADDRESS(($AN1316-1)*36+($AO1316-1)*12+$AP1316+4,COLUMN())),INDIRECT(ADDRESS(($AN1316-1)*3+$AO1316+5,$AP1316+20)))&gt;=1,0,INDIRECT(ADDRESS(($AN1316-1)*3+$AO1316+5,$AP1316+20)))))</f>
        <v>0</v>
      </c>
      <c r="AT1316" s="4">
        <f ca="1">COUNTIF(INDIRECT("U"&amp;(ROW()+12*(($AN1316-1)*3+$AO1316)-ROW())/12+5):INDIRECT("AF"&amp;(ROW()+12*(($AN1316-1)*3+$AO1316)-ROW())/12+5),AS1316)</f>
        <v>0</v>
      </c>
      <c r="AU1316" s="4">
        <f ca="1">IF(AND(AQ1316+AS1316&gt;0,AR1316+AT1316&gt;0),COUNTIF(AU$6:AU1315,"&gt;0")+1,0)</f>
        <v>0</v>
      </c>
    </row>
    <row r="1317" spans="40:47">
      <c r="AN1317" s="4">
        <v>37</v>
      </c>
      <c r="AO1317" s="4">
        <v>2</v>
      </c>
      <c r="AP1317" s="4">
        <v>4</v>
      </c>
      <c r="AQ1317" s="6">
        <f ca="1">IF($AP1317=1,IF(INDIRECT(ADDRESS(($AN1317-1)*3+$AO1317+5,$AP1317+7))="",0,INDIRECT(ADDRESS(($AN1317-1)*3+$AO1317+5,$AP1317+7))),IF(INDIRECT(ADDRESS(($AN1317-1)*3+$AO1317+5,$AP1317+7))="",0,IF(COUNTIF(INDIRECT(ADDRESS(($AN1317-1)*36+($AO1317-1)*12+6,COLUMN())):INDIRECT(ADDRESS(($AN1317-1)*36+($AO1317-1)*12+$AP1317+4,COLUMN())),INDIRECT(ADDRESS(($AN1317-1)*3+$AO1317+5,$AP1317+7)))&gt;=1,0,INDIRECT(ADDRESS(($AN1317-1)*3+$AO1317+5,$AP1317+7)))))</f>
        <v>0</v>
      </c>
      <c r="AR1317" s="4">
        <f ca="1">COUNTIF(INDIRECT("H"&amp;(ROW()+12*(($AN1317-1)*3+$AO1317)-ROW())/12+5):INDIRECT("S"&amp;(ROW()+12*(($AN1317-1)*3+$AO1317)-ROW())/12+5),AQ1317)</f>
        <v>0</v>
      </c>
      <c r="AS1317" s="6">
        <f ca="1">IF($AP1317=1,IF(INDIRECT(ADDRESS(($AN1317-1)*3+$AO1317+5,$AP1317+20))="",0,INDIRECT(ADDRESS(($AN1317-1)*3+$AO1317+5,$AP1317+20))),IF(INDIRECT(ADDRESS(($AN1317-1)*3+$AO1317+5,$AP1317+20))="",0,IF(COUNTIF(INDIRECT(ADDRESS(($AN1317-1)*36+($AO1317-1)*12+6,COLUMN())):INDIRECT(ADDRESS(($AN1317-1)*36+($AO1317-1)*12+$AP1317+4,COLUMN())),INDIRECT(ADDRESS(($AN1317-1)*3+$AO1317+5,$AP1317+20)))&gt;=1,0,INDIRECT(ADDRESS(($AN1317-1)*3+$AO1317+5,$AP1317+20)))))</f>
        <v>0</v>
      </c>
      <c r="AT1317" s="4">
        <f ca="1">COUNTIF(INDIRECT("U"&amp;(ROW()+12*(($AN1317-1)*3+$AO1317)-ROW())/12+5):INDIRECT("AF"&amp;(ROW()+12*(($AN1317-1)*3+$AO1317)-ROW())/12+5),AS1317)</f>
        <v>0</v>
      </c>
      <c r="AU1317" s="4">
        <f ca="1">IF(AND(AQ1317+AS1317&gt;0,AR1317+AT1317&gt;0),COUNTIF(AU$6:AU1316,"&gt;0")+1,0)</f>
        <v>0</v>
      </c>
    </row>
    <row r="1318" spans="40:47">
      <c r="AN1318" s="4">
        <v>37</v>
      </c>
      <c r="AO1318" s="4">
        <v>2</v>
      </c>
      <c r="AP1318" s="4">
        <v>5</v>
      </c>
      <c r="AQ1318" s="6">
        <f ca="1">IF($AP1318=1,IF(INDIRECT(ADDRESS(($AN1318-1)*3+$AO1318+5,$AP1318+7))="",0,INDIRECT(ADDRESS(($AN1318-1)*3+$AO1318+5,$AP1318+7))),IF(INDIRECT(ADDRESS(($AN1318-1)*3+$AO1318+5,$AP1318+7))="",0,IF(COUNTIF(INDIRECT(ADDRESS(($AN1318-1)*36+($AO1318-1)*12+6,COLUMN())):INDIRECT(ADDRESS(($AN1318-1)*36+($AO1318-1)*12+$AP1318+4,COLUMN())),INDIRECT(ADDRESS(($AN1318-1)*3+$AO1318+5,$AP1318+7)))&gt;=1,0,INDIRECT(ADDRESS(($AN1318-1)*3+$AO1318+5,$AP1318+7)))))</f>
        <v>0</v>
      </c>
      <c r="AR1318" s="4">
        <f ca="1">COUNTIF(INDIRECT("H"&amp;(ROW()+12*(($AN1318-1)*3+$AO1318)-ROW())/12+5):INDIRECT("S"&amp;(ROW()+12*(($AN1318-1)*3+$AO1318)-ROW())/12+5),AQ1318)</f>
        <v>0</v>
      </c>
      <c r="AS1318" s="6">
        <f ca="1">IF($AP1318=1,IF(INDIRECT(ADDRESS(($AN1318-1)*3+$AO1318+5,$AP1318+20))="",0,INDIRECT(ADDRESS(($AN1318-1)*3+$AO1318+5,$AP1318+20))),IF(INDIRECT(ADDRESS(($AN1318-1)*3+$AO1318+5,$AP1318+20))="",0,IF(COUNTIF(INDIRECT(ADDRESS(($AN1318-1)*36+($AO1318-1)*12+6,COLUMN())):INDIRECT(ADDRESS(($AN1318-1)*36+($AO1318-1)*12+$AP1318+4,COLUMN())),INDIRECT(ADDRESS(($AN1318-1)*3+$AO1318+5,$AP1318+20)))&gt;=1,0,INDIRECT(ADDRESS(($AN1318-1)*3+$AO1318+5,$AP1318+20)))))</f>
        <v>0</v>
      </c>
      <c r="AT1318" s="4">
        <f ca="1">COUNTIF(INDIRECT("U"&amp;(ROW()+12*(($AN1318-1)*3+$AO1318)-ROW())/12+5):INDIRECT("AF"&amp;(ROW()+12*(($AN1318-1)*3+$AO1318)-ROW())/12+5),AS1318)</f>
        <v>0</v>
      </c>
      <c r="AU1318" s="4">
        <f ca="1">IF(AND(AQ1318+AS1318&gt;0,AR1318+AT1318&gt;0),COUNTIF(AU$6:AU1317,"&gt;0")+1,0)</f>
        <v>0</v>
      </c>
    </row>
    <row r="1319" spans="40:47">
      <c r="AN1319" s="4">
        <v>37</v>
      </c>
      <c r="AO1319" s="4">
        <v>2</v>
      </c>
      <c r="AP1319" s="4">
        <v>6</v>
      </c>
      <c r="AQ1319" s="6">
        <f ca="1">IF($AP1319=1,IF(INDIRECT(ADDRESS(($AN1319-1)*3+$AO1319+5,$AP1319+7))="",0,INDIRECT(ADDRESS(($AN1319-1)*3+$AO1319+5,$AP1319+7))),IF(INDIRECT(ADDRESS(($AN1319-1)*3+$AO1319+5,$AP1319+7))="",0,IF(COUNTIF(INDIRECT(ADDRESS(($AN1319-1)*36+($AO1319-1)*12+6,COLUMN())):INDIRECT(ADDRESS(($AN1319-1)*36+($AO1319-1)*12+$AP1319+4,COLUMN())),INDIRECT(ADDRESS(($AN1319-1)*3+$AO1319+5,$AP1319+7)))&gt;=1,0,INDIRECT(ADDRESS(($AN1319-1)*3+$AO1319+5,$AP1319+7)))))</f>
        <v>0</v>
      </c>
      <c r="AR1319" s="4">
        <f ca="1">COUNTIF(INDIRECT("H"&amp;(ROW()+12*(($AN1319-1)*3+$AO1319)-ROW())/12+5):INDIRECT("S"&amp;(ROW()+12*(($AN1319-1)*3+$AO1319)-ROW())/12+5),AQ1319)</f>
        <v>0</v>
      </c>
      <c r="AS1319" s="6">
        <f ca="1">IF($AP1319=1,IF(INDIRECT(ADDRESS(($AN1319-1)*3+$AO1319+5,$AP1319+20))="",0,INDIRECT(ADDRESS(($AN1319-1)*3+$AO1319+5,$AP1319+20))),IF(INDIRECT(ADDRESS(($AN1319-1)*3+$AO1319+5,$AP1319+20))="",0,IF(COUNTIF(INDIRECT(ADDRESS(($AN1319-1)*36+($AO1319-1)*12+6,COLUMN())):INDIRECT(ADDRESS(($AN1319-1)*36+($AO1319-1)*12+$AP1319+4,COLUMN())),INDIRECT(ADDRESS(($AN1319-1)*3+$AO1319+5,$AP1319+20)))&gt;=1,0,INDIRECT(ADDRESS(($AN1319-1)*3+$AO1319+5,$AP1319+20)))))</f>
        <v>0</v>
      </c>
      <c r="AT1319" s="4">
        <f ca="1">COUNTIF(INDIRECT("U"&amp;(ROW()+12*(($AN1319-1)*3+$AO1319)-ROW())/12+5):INDIRECT("AF"&amp;(ROW()+12*(($AN1319-1)*3+$AO1319)-ROW())/12+5),AS1319)</f>
        <v>0</v>
      </c>
      <c r="AU1319" s="4">
        <f ca="1">IF(AND(AQ1319+AS1319&gt;0,AR1319+AT1319&gt;0),COUNTIF(AU$6:AU1318,"&gt;0")+1,0)</f>
        <v>0</v>
      </c>
    </row>
    <row r="1320" spans="40:47">
      <c r="AN1320" s="4">
        <v>37</v>
      </c>
      <c r="AO1320" s="4">
        <v>2</v>
      </c>
      <c r="AP1320" s="4">
        <v>7</v>
      </c>
      <c r="AQ1320" s="6">
        <f ca="1">IF($AP1320=1,IF(INDIRECT(ADDRESS(($AN1320-1)*3+$AO1320+5,$AP1320+7))="",0,INDIRECT(ADDRESS(($AN1320-1)*3+$AO1320+5,$AP1320+7))),IF(INDIRECT(ADDRESS(($AN1320-1)*3+$AO1320+5,$AP1320+7))="",0,IF(COUNTIF(INDIRECT(ADDRESS(($AN1320-1)*36+($AO1320-1)*12+6,COLUMN())):INDIRECT(ADDRESS(($AN1320-1)*36+($AO1320-1)*12+$AP1320+4,COLUMN())),INDIRECT(ADDRESS(($AN1320-1)*3+$AO1320+5,$AP1320+7)))&gt;=1,0,INDIRECT(ADDRESS(($AN1320-1)*3+$AO1320+5,$AP1320+7)))))</f>
        <v>0</v>
      </c>
      <c r="AR1320" s="4">
        <f ca="1">COUNTIF(INDIRECT("H"&amp;(ROW()+12*(($AN1320-1)*3+$AO1320)-ROW())/12+5):INDIRECT("S"&amp;(ROW()+12*(($AN1320-1)*3+$AO1320)-ROW())/12+5),AQ1320)</f>
        <v>0</v>
      </c>
      <c r="AS1320" s="6">
        <f ca="1">IF($AP1320=1,IF(INDIRECT(ADDRESS(($AN1320-1)*3+$AO1320+5,$AP1320+20))="",0,INDIRECT(ADDRESS(($AN1320-1)*3+$AO1320+5,$AP1320+20))),IF(INDIRECT(ADDRESS(($AN1320-1)*3+$AO1320+5,$AP1320+20))="",0,IF(COUNTIF(INDIRECT(ADDRESS(($AN1320-1)*36+($AO1320-1)*12+6,COLUMN())):INDIRECT(ADDRESS(($AN1320-1)*36+($AO1320-1)*12+$AP1320+4,COLUMN())),INDIRECT(ADDRESS(($AN1320-1)*3+$AO1320+5,$AP1320+20)))&gt;=1,0,INDIRECT(ADDRESS(($AN1320-1)*3+$AO1320+5,$AP1320+20)))))</f>
        <v>0</v>
      </c>
      <c r="AT1320" s="4">
        <f ca="1">COUNTIF(INDIRECT("U"&amp;(ROW()+12*(($AN1320-1)*3+$AO1320)-ROW())/12+5):INDIRECT("AF"&amp;(ROW()+12*(($AN1320-1)*3+$AO1320)-ROW())/12+5),AS1320)</f>
        <v>0</v>
      </c>
      <c r="AU1320" s="4">
        <f ca="1">IF(AND(AQ1320+AS1320&gt;0,AR1320+AT1320&gt;0),COUNTIF(AU$6:AU1319,"&gt;0")+1,0)</f>
        <v>0</v>
      </c>
    </row>
    <row r="1321" spans="40:47">
      <c r="AN1321" s="4">
        <v>37</v>
      </c>
      <c r="AO1321" s="4">
        <v>2</v>
      </c>
      <c r="AP1321" s="4">
        <v>8</v>
      </c>
      <c r="AQ1321" s="6">
        <f ca="1">IF($AP1321=1,IF(INDIRECT(ADDRESS(($AN1321-1)*3+$AO1321+5,$AP1321+7))="",0,INDIRECT(ADDRESS(($AN1321-1)*3+$AO1321+5,$AP1321+7))),IF(INDIRECT(ADDRESS(($AN1321-1)*3+$AO1321+5,$AP1321+7))="",0,IF(COUNTIF(INDIRECT(ADDRESS(($AN1321-1)*36+($AO1321-1)*12+6,COLUMN())):INDIRECT(ADDRESS(($AN1321-1)*36+($AO1321-1)*12+$AP1321+4,COLUMN())),INDIRECT(ADDRESS(($AN1321-1)*3+$AO1321+5,$AP1321+7)))&gt;=1,0,INDIRECT(ADDRESS(($AN1321-1)*3+$AO1321+5,$AP1321+7)))))</f>
        <v>0</v>
      </c>
      <c r="AR1321" s="4">
        <f ca="1">COUNTIF(INDIRECT("H"&amp;(ROW()+12*(($AN1321-1)*3+$AO1321)-ROW())/12+5):INDIRECT("S"&amp;(ROW()+12*(($AN1321-1)*3+$AO1321)-ROW())/12+5),AQ1321)</f>
        <v>0</v>
      </c>
      <c r="AS1321" s="6">
        <f ca="1">IF($AP1321=1,IF(INDIRECT(ADDRESS(($AN1321-1)*3+$AO1321+5,$AP1321+20))="",0,INDIRECT(ADDRESS(($AN1321-1)*3+$AO1321+5,$AP1321+20))),IF(INDIRECT(ADDRESS(($AN1321-1)*3+$AO1321+5,$AP1321+20))="",0,IF(COUNTIF(INDIRECT(ADDRESS(($AN1321-1)*36+($AO1321-1)*12+6,COLUMN())):INDIRECT(ADDRESS(($AN1321-1)*36+($AO1321-1)*12+$AP1321+4,COLUMN())),INDIRECT(ADDRESS(($AN1321-1)*3+$AO1321+5,$AP1321+20)))&gt;=1,0,INDIRECT(ADDRESS(($AN1321-1)*3+$AO1321+5,$AP1321+20)))))</f>
        <v>0</v>
      </c>
      <c r="AT1321" s="4">
        <f ca="1">COUNTIF(INDIRECT("U"&amp;(ROW()+12*(($AN1321-1)*3+$AO1321)-ROW())/12+5):INDIRECT("AF"&amp;(ROW()+12*(($AN1321-1)*3+$AO1321)-ROW())/12+5),AS1321)</f>
        <v>0</v>
      </c>
      <c r="AU1321" s="4">
        <f ca="1">IF(AND(AQ1321+AS1321&gt;0,AR1321+AT1321&gt;0),COUNTIF(AU$6:AU1320,"&gt;0")+1,0)</f>
        <v>0</v>
      </c>
    </row>
    <row r="1322" spans="40:47">
      <c r="AN1322" s="4">
        <v>37</v>
      </c>
      <c r="AO1322" s="4">
        <v>2</v>
      </c>
      <c r="AP1322" s="4">
        <v>9</v>
      </c>
      <c r="AQ1322" s="6">
        <f ca="1">IF($AP1322=1,IF(INDIRECT(ADDRESS(($AN1322-1)*3+$AO1322+5,$AP1322+7))="",0,INDIRECT(ADDRESS(($AN1322-1)*3+$AO1322+5,$AP1322+7))),IF(INDIRECT(ADDRESS(($AN1322-1)*3+$AO1322+5,$AP1322+7))="",0,IF(COUNTIF(INDIRECT(ADDRESS(($AN1322-1)*36+($AO1322-1)*12+6,COLUMN())):INDIRECT(ADDRESS(($AN1322-1)*36+($AO1322-1)*12+$AP1322+4,COLUMN())),INDIRECT(ADDRESS(($AN1322-1)*3+$AO1322+5,$AP1322+7)))&gt;=1,0,INDIRECT(ADDRESS(($AN1322-1)*3+$AO1322+5,$AP1322+7)))))</f>
        <v>0</v>
      </c>
      <c r="AR1322" s="4">
        <f ca="1">COUNTIF(INDIRECT("H"&amp;(ROW()+12*(($AN1322-1)*3+$AO1322)-ROW())/12+5):INDIRECT("S"&amp;(ROW()+12*(($AN1322-1)*3+$AO1322)-ROW())/12+5),AQ1322)</f>
        <v>0</v>
      </c>
      <c r="AS1322" s="6">
        <f ca="1">IF($AP1322=1,IF(INDIRECT(ADDRESS(($AN1322-1)*3+$AO1322+5,$AP1322+20))="",0,INDIRECT(ADDRESS(($AN1322-1)*3+$AO1322+5,$AP1322+20))),IF(INDIRECT(ADDRESS(($AN1322-1)*3+$AO1322+5,$AP1322+20))="",0,IF(COUNTIF(INDIRECT(ADDRESS(($AN1322-1)*36+($AO1322-1)*12+6,COLUMN())):INDIRECT(ADDRESS(($AN1322-1)*36+($AO1322-1)*12+$AP1322+4,COLUMN())),INDIRECT(ADDRESS(($AN1322-1)*3+$AO1322+5,$AP1322+20)))&gt;=1,0,INDIRECT(ADDRESS(($AN1322-1)*3+$AO1322+5,$AP1322+20)))))</f>
        <v>0</v>
      </c>
      <c r="AT1322" s="4">
        <f ca="1">COUNTIF(INDIRECT("U"&amp;(ROW()+12*(($AN1322-1)*3+$AO1322)-ROW())/12+5):INDIRECT("AF"&amp;(ROW()+12*(($AN1322-1)*3+$AO1322)-ROW())/12+5),AS1322)</f>
        <v>0</v>
      </c>
      <c r="AU1322" s="4">
        <f ca="1">IF(AND(AQ1322+AS1322&gt;0,AR1322+AT1322&gt;0),COUNTIF(AU$6:AU1321,"&gt;0")+1,0)</f>
        <v>0</v>
      </c>
    </row>
    <row r="1323" spans="40:47">
      <c r="AN1323" s="4">
        <v>37</v>
      </c>
      <c r="AO1323" s="4">
        <v>2</v>
      </c>
      <c r="AP1323" s="4">
        <v>10</v>
      </c>
      <c r="AQ1323" s="6">
        <f ca="1">IF($AP1323=1,IF(INDIRECT(ADDRESS(($AN1323-1)*3+$AO1323+5,$AP1323+7))="",0,INDIRECT(ADDRESS(($AN1323-1)*3+$AO1323+5,$AP1323+7))),IF(INDIRECT(ADDRESS(($AN1323-1)*3+$AO1323+5,$AP1323+7))="",0,IF(COUNTIF(INDIRECT(ADDRESS(($AN1323-1)*36+($AO1323-1)*12+6,COLUMN())):INDIRECT(ADDRESS(($AN1323-1)*36+($AO1323-1)*12+$AP1323+4,COLUMN())),INDIRECT(ADDRESS(($AN1323-1)*3+$AO1323+5,$AP1323+7)))&gt;=1,0,INDIRECT(ADDRESS(($AN1323-1)*3+$AO1323+5,$AP1323+7)))))</f>
        <v>0</v>
      </c>
      <c r="AR1323" s="4">
        <f ca="1">COUNTIF(INDIRECT("H"&amp;(ROW()+12*(($AN1323-1)*3+$AO1323)-ROW())/12+5):INDIRECT("S"&amp;(ROW()+12*(($AN1323-1)*3+$AO1323)-ROW())/12+5),AQ1323)</f>
        <v>0</v>
      </c>
      <c r="AS1323" s="6">
        <f ca="1">IF($AP1323=1,IF(INDIRECT(ADDRESS(($AN1323-1)*3+$AO1323+5,$AP1323+20))="",0,INDIRECT(ADDRESS(($AN1323-1)*3+$AO1323+5,$AP1323+20))),IF(INDIRECT(ADDRESS(($AN1323-1)*3+$AO1323+5,$AP1323+20))="",0,IF(COUNTIF(INDIRECT(ADDRESS(($AN1323-1)*36+($AO1323-1)*12+6,COLUMN())):INDIRECT(ADDRESS(($AN1323-1)*36+($AO1323-1)*12+$AP1323+4,COLUMN())),INDIRECT(ADDRESS(($AN1323-1)*3+$AO1323+5,$AP1323+20)))&gt;=1,0,INDIRECT(ADDRESS(($AN1323-1)*3+$AO1323+5,$AP1323+20)))))</f>
        <v>0</v>
      </c>
      <c r="AT1323" s="4">
        <f ca="1">COUNTIF(INDIRECT("U"&amp;(ROW()+12*(($AN1323-1)*3+$AO1323)-ROW())/12+5):INDIRECT("AF"&amp;(ROW()+12*(($AN1323-1)*3+$AO1323)-ROW())/12+5),AS1323)</f>
        <v>0</v>
      </c>
      <c r="AU1323" s="4">
        <f ca="1">IF(AND(AQ1323+AS1323&gt;0,AR1323+AT1323&gt;0),COUNTIF(AU$6:AU1322,"&gt;0")+1,0)</f>
        <v>0</v>
      </c>
    </row>
    <row r="1324" spans="40:47">
      <c r="AN1324" s="4">
        <v>37</v>
      </c>
      <c r="AO1324" s="4">
        <v>2</v>
      </c>
      <c r="AP1324" s="4">
        <v>11</v>
      </c>
      <c r="AQ1324" s="6">
        <f ca="1">IF($AP1324=1,IF(INDIRECT(ADDRESS(($AN1324-1)*3+$AO1324+5,$AP1324+7))="",0,INDIRECT(ADDRESS(($AN1324-1)*3+$AO1324+5,$AP1324+7))),IF(INDIRECT(ADDRESS(($AN1324-1)*3+$AO1324+5,$AP1324+7))="",0,IF(COUNTIF(INDIRECT(ADDRESS(($AN1324-1)*36+($AO1324-1)*12+6,COLUMN())):INDIRECT(ADDRESS(($AN1324-1)*36+($AO1324-1)*12+$AP1324+4,COLUMN())),INDIRECT(ADDRESS(($AN1324-1)*3+$AO1324+5,$AP1324+7)))&gt;=1,0,INDIRECT(ADDRESS(($AN1324-1)*3+$AO1324+5,$AP1324+7)))))</f>
        <v>0</v>
      </c>
      <c r="AR1324" s="4">
        <f ca="1">COUNTIF(INDIRECT("H"&amp;(ROW()+12*(($AN1324-1)*3+$AO1324)-ROW())/12+5):INDIRECT("S"&amp;(ROW()+12*(($AN1324-1)*3+$AO1324)-ROW())/12+5),AQ1324)</f>
        <v>0</v>
      </c>
      <c r="AS1324" s="6">
        <f ca="1">IF($AP1324=1,IF(INDIRECT(ADDRESS(($AN1324-1)*3+$AO1324+5,$AP1324+20))="",0,INDIRECT(ADDRESS(($AN1324-1)*3+$AO1324+5,$AP1324+20))),IF(INDIRECT(ADDRESS(($AN1324-1)*3+$AO1324+5,$AP1324+20))="",0,IF(COUNTIF(INDIRECT(ADDRESS(($AN1324-1)*36+($AO1324-1)*12+6,COLUMN())):INDIRECT(ADDRESS(($AN1324-1)*36+($AO1324-1)*12+$AP1324+4,COLUMN())),INDIRECT(ADDRESS(($AN1324-1)*3+$AO1324+5,$AP1324+20)))&gt;=1,0,INDIRECT(ADDRESS(($AN1324-1)*3+$AO1324+5,$AP1324+20)))))</f>
        <v>0</v>
      </c>
      <c r="AT1324" s="4">
        <f ca="1">COUNTIF(INDIRECT("U"&amp;(ROW()+12*(($AN1324-1)*3+$AO1324)-ROW())/12+5):INDIRECT("AF"&amp;(ROW()+12*(($AN1324-1)*3+$AO1324)-ROW())/12+5),AS1324)</f>
        <v>0</v>
      </c>
      <c r="AU1324" s="4">
        <f ca="1">IF(AND(AQ1324+AS1324&gt;0,AR1324+AT1324&gt;0),COUNTIF(AU$6:AU1323,"&gt;0")+1,0)</f>
        <v>0</v>
      </c>
    </row>
    <row r="1325" spans="40:47">
      <c r="AN1325" s="4">
        <v>37</v>
      </c>
      <c r="AO1325" s="4">
        <v>2</v>
      </c>
      <c r="AP1325" s="4">
        <v>12</v>
      </c>
      <c r="AQ1325" s="6">
        <f ca="1">IF($AP1325=1,IF(INDIRECT(ADDRESS(($AN1325-1)*3+$AO1325+5,$AP1325+7))="",0,INDIRECT(ADDRESS(($AN1325-1)*3+$AO1325+5,$AP1325+7))),IF(INDIRECT(ADDRESS(($AN1325-1)*3+$AO1325+5,$AP1325+7))="",0,IF(COUNTIF(INDIRECT(ADDRESS(($AN1325-1)*36+($AO1325-1)*12+6,COLUMN())):INDIRECT(ADDRESS(($AN1325-1)*36+($AO1325-1)*12+$AP1325+4,COLUMN())),INDIRECT(ADDRESS(($AN1325-1)*3+$AO1325+5,$AP1325+7)))&gt;=1,0,INDIRECT(ADDRESS(($AN1325-1)*3+$AO1325+5,$AP1325+7)))))</f>
        <v>0</v>
      </c>
      <c r="AR1325" s="4">
        <f ca="1">COUNTIF(INDIRECT("H"&amp;(ROW()+12*(($AN1325-1)*3+$AO1325)-ROW())/12+5):INDIRECT("S"&amp;(ROW()+12*(($AN1325-1)*3+$AO1325)-ROW())/12+5),AQ1325)</f>
        <v>0</v>
      </c>
      <c r="AS1325" s="6">
        <f ca="1">IF($AP1325=1,IF(INDIRECT(ADDRESS(($AN1325-1)*3+$AO1325+5,$AP1325+20))="",0,INDIRECT(ADDRESS(($AN1325-1)*3+$AO1325+5,$AP1325+20))),IF(INDIRECT(ADDRESS(($AN1325-1)*3+$AO1325+5,$AP1325+20))="",0,IF(COUNTIF(INDIRECT(ADDRESS(($AN1325-1)*36+($AO1325-1)*12+6,COLUMN())):INDIRECT(ADDRESS(($AN1325-1)*36+($AO1325-1)*12+$AP1325+4,COLUMN())),INDIRECT(ADDRESS(($AN1325-1)*3+$AO1325+5,$AP1325+20)))&gt;=1,0,INDIRECT(ADDRESS(($AN1325-1)*3+$AO1325+5,$AP1325+20)))))</f>
        <v>0</v>
      </c>
      <c r="AT1325" s="4">
        <f ca="1">COUNTIF(INDIRECT("U"&amp;(ROW()+12*(($AN1325-1)*3+$AO1325)-ROW())/12+5):INDIRECT("AF"&amp;(ROW()+12*(($AN1325-1)*3+$AO1325)-ROW())/12+5),AS1325)</f>
        <v>0</v>
      </c>
      <c r="AU1325" s="4">
        <f ca="1">IF(AND(AQ1325+AS1325&gt;0,AR1325+AT1325&gt;0),COUNTIF(AU$6:AU1324,"&gt;0")+1,0)</f>
        <v>0</v>
      </c>
    </row>
    <row r="1326" spans="40:47">
      <c r="AN1326" s="4">
        <v>37</v>
      </c>
      <c r="AO1326" s="4">
        <v>3</v>
      </c>
      <c r="AP1326" s="4">
        <v>1</v>
      </c>
      <c r="AQ1326" s="6">
        <f ca="1">IF($AP1326=1,IF(INDIRECT(ADDRESS(($AN1326-1)*3+$AO1326+5,$AP1326+7))="",0,INDIRECT(ADDRESS(($AN1326-1)*3+$AO1326+5,$AP1326+7))),IF(INDIRECT(ADDRESS(($AN1326-1)*3+$AO1326+5,$AP1326+7))="",0,IF(COUNTIF(INDIRECT(ADDRESS(($AN1326-1)*36+($AO1326-1)*12+6,COLUMN())):INDIRECT(ADDRESS(($AN1326-1)*36+($AO1326-1)*12+$AP1326+4,COLUMN())),INDIRECT(ADDRESS(($AN1326-1)*3+$AO1326+5,$AP1326+7)))&gt;=1,0,INDIRECT(ADDRESS(($AN1326-1)*3+$AO1326+5,$AP1326+7)))))</f>
        <v>0</v>
      </c>
      <c r="AR1326" s="4">
        <f ca="1">COUNTIF(INDIRECT("H"&amp;(ROW()+12*(($AN1326-1)*3+$AO1326)-ROW())/12+5):INDIRECT("S"&amp;(ROW()+12*(($AN1326-1)*3+$AO1326)-ROW())/12+5),AQ1326)</f>
        <v>0</v>
      </c>
      <c r="AS1326" s="6">
        <f ca="1">IF($AP1326=1,IF(INDIRECT(ADDRESS(($AN1326-1)*3+$AO1326+5,$AP1326+20))="",0,INDIRECT(ADDRESS(($AN1326-1)*3+$AO1326+5,$AP1326+20))),IF(INDIRECT(ADDRESS(($AN1326-1)*3+$AO1326+5,$AP1326+20))="",0,IF(COUNTIF(INDIRECT(ADDRESS(($AN1326-1)*36+($AO1326-1)*12+6,COLUMN())):INDIRECT(ADDRESS(($AN1326-1)*36+($AO1326-1)*12+$AP1326+4,COLUMN())),INDIRECT(ADDRESS(($AN1326-1)*3+$AO1326+5,$AP1326+20)))&gt;=1,0,INDIRECT(ADDRESS(($AN1326-1)*3+$AO1326+5,$AP1326+20)))))</f>
        <v>0</v>
      </c>
      <c r="AT1326" s="4">
        <f ca="1">COUNTIF(INDIRECT("U"&amp;(ROW()+12*(($AN1326-1)*3+$AO1326)-ROW())/12+5):INDIRECT("AF"&amp;(ROW()+12*(($AN1326-1)*3+$AO1326)-ROW())/12+5),AS1326)</f>
        <v>0</v>
      </c>
      <c r="AU1326" s="4">
        <f ca="1">IF(AND(AQ1326+AS1326&gt;0,AR1326+AT1326&gt;0),COUNTIF(AU$6:AU1325,"&gt;0")+1,0)</f>
        <v>0</v>
      </c>
    </row>
    <row r="1327" spans="40:47">
      <c r="AN1327" s="4">
        <v>37</v>
      </c>
      <c r="AO1327" s="4">
        <v>3</v>
      </c>
      <c r="AP1327" s="4">
        <v>2</v>
      </c>
      <c r="AQ1327" s="6">
        <f ca="1">IF($AP1327=1,IF(INDIRECT(ADDRESS(($AN1327-1)*3+$AO1327+5,$AP1327+7))="",0,INDIRECT(ADDRESS(($AN1327-1)*3+$AO1327+5,$AP1327+7))),IF(INDIRECT(ADDRESS(($AN1327-1)*3+$AO1327+5,$AP1327+7))="",0,IF(COUNTIF(INDIRECT(ADDRESS(($AN1327-1)*36+($AO1327-1)*12+6,COLUMN())):INDIRECT(ADDRESS(($AN1327-1)*36+($AO1327-1)*12+$AP1327+4,COLUMN())),INDIRECT(ADDRESS(($AN1327-1)*3+$AO1327+5,$AP1327+7)))&gt;=1,0,INDIRECT(ADDRESS(($AN1327-1)*3+$AO1327+5,$AP1327+7)))))</f>
        <v>0</v>
      </c>
      <c r="AR1327" s="4">
        <f ca="1">COUNTIF(INDIRECT("H"&amp;(ROW()+12*(($AN1327-1)*3+$AO1327)-ROW())/12+5):INDIRECT("S"&amp;(ROW()+12*(($AN1327-1)*3+$AO1327)-ROW())/12+5),AQ1327)</f>
        <v>0</v>
      </c>
      <c r="AS1327" s="6">
        <f ca="1">IF($AP1327=1,IF(INDIRECT(ADDRESS(($AN1327-1)*3+$AO1327+5,$AP1327+20))="",0,INDIRECT(ADDRESS(($AN1327-1)*3+$AO1327+5,$AP1327+20))),IF(INDIRECT(ADDRESS(($AN1327-1)*3+$AO1327+5,$AP1327+20))="",0,IF(COUNTIF(INDIRECT(ADDRESS(($AN1327-1)*36+($AO1327-1)*12+6,COLUMN())):INDIRECT(ADDRESS(($AN1327-1)*36+($AO1327-1)*12+$AP1327+4,COLUMN())),INDIRECT(ADDRESS(($AN1327-1)*3+$AO1327+5,$AP1327+20)))&gt;=1,0,INDIRECT(ADDRESS(($AN1327-1)*3+$AO1327+5,$AP1327+20)))))</f>
        <v>0</v>
      </c>
      <c r="AT1327" s="4">
        <f ca="1">COUNTIF(INDIRECT("U"&amp;(ROW()+12*(($AN1327-1)*3+$AO1327)-ROW())/12+5):INDIRECT("AF"&amp;(ROW()+12*(($AN1327-1)*3+$AO1327)-ROW())/12+5),AS1327)</f>
        <v>0</v>
      </c>
      <c r="AU1327" s="4">
        <f ca="1">IF(AND(AQ1327+AS1327&gt;0,AR1327+AT1327&gt;0),COUNTIF(AU$6:AU1326,"&gt;0")+1,0)</f>
        <v>0</v>
      </c>
    </row>
    <row r="1328" spans="40:47">
      <c r="AN1328" s="4">
        <v>37</v>
      </c>
      <c r="AO1328" s="4">
        <v>3</v>
      </c>
      <c r="AP1328" s="4">
        <v>3</v>
      </c>
      <c r="AQ1328" s="6">
        <f ca="1">IF($AP1328=1,IF(INDIRECT(ADDRESS(($AN1328-1)*3+$AO1328+5,$AP1328+7))="",0,INDIRECT(ADDRESS(($AN1328-1)*3+$AO1328+5,$AP1328+7))),IF(INDIRECT(ADDRESS(($AN1328-1)*3+$AO1328+5,$AP1328+7))="",0,IF(COUNTIF(INDIRECT(ADDRESS(($AN1328-1)*36+($AO1328-1)*12+6,COLUMN())):INDIRECT(ADDRESS(($AN1328-1)*36+($AO1328-1)*12+$AP1328+4,COLUMN())),INDIRECT(ADDRESS(($AN1328-1)*3+$AO1328+5,$AP1328+7)))&gt;=1,0,INDIRECT(ADDRESS(($AN1328-1)*3+$AO1328+5,$AP1328+7)))))</f>
        <v>0</v>
      </c>
      <c r="AR1328" s="4">
        <f ca="1">COUNTIF(INDIRECT("H"&amp;(ROW()+12*(($AN1328-1)*3+$AO1328)-ROW())/12+5):INDIRECT("S"&amp;(ROW()+12*(($AN1328-1)*3+$AO1328)-ROW())/12+5),AQ1328)</f>
        <v>0</v>
      </c>
      <c r="AS1328" s="6">
        <f ca="1">IF($AP1328=1,IF(INDIRECT(ADDRESS(($AN1328-1)*3+$AO1328+5,$AP1328+20))="",0,INDIRECT(ADDRESS(($AN1328-1)*3+$AO1328+5,$AP1328+20))),IF(INDIRECT(ADDRESS(($AN1328-1)*3+$AO1328+5,$AP1328+20))="",0,IF(COUNTIF(INDIRECT(ADDRESS(($AN1328-1)*36+($AO1328-1)*12+6,COLUMN())):INDIRECT(ADDRESS(($AN1328-1)*36+($AO1328-1)*12+$AP1328+4,COLUMN())),INDIRECT(ADDRESS(($AN1328-1)*3+$AO1328+5,$AP1328+20)))&gt;=1,0,INDIRECT(ADDRESS(($AN1328-1)*3+$AO1328+5,$AP1328+20)))))</f>
        <v>0</v>
      </c>
      <c r="AT1328" s="4">
        <f ca="1">COUNTIF(INDIRECT("U"&amp;(ROW()+12*(($AN1328-1)*3+$AO1328)-ROW())/12+5):INDIRECT("AF"&amp;(ROW()+12*(($AN1328-1)*3+$AO1328)-ROW())/12+5),AS1328)</f>
        <v>0</v>
      </c>
      <c r="AU1328" s="4">
        <f ca="1">IF(AND(AQ1328+AS1328&gt;0,AR1328+AT1328&gt;0),COUNTIF(AU$6:AU1327,"&gt;0")+1,0)</f>
        <v>0</v>
      </c>
    </row>
    <row r="1329" spans="40:47">
      <c r="AN1329" s="4">
        <v>37</v>
      </c>
      <c r="AO1329" s="4">
        <v>3</v>
      </c>
      <c r="AP1329" s="4">
        <v>4</v>
      </c>
      <c r="AQ1329" s="6">
        <f ca="1">IF($AP1329=1,IF(INDIRECT(ADDRESS(($AN1329-1)*3+$AO1329+5,$AP1329+7))="",0,INDIRECT(ADDRESS(($AN1329-1)*3+$AO1329+5,$AP1329+7))),IF(INDIRECT(ADDRESS(($AN1329-1)*3+$AO1329+5,$AP1329+7))="",0,IF(COUNTIF(INDIRECT(ADDRESS(($AN1329-1)*36+($AO1329-1)*12+6,COLUMN())):INDIRECT(ADDRESS(($AN1329-1)*36+($AO1329-1)*12+$AP1329+4,COLUMN())),INDIRECT(ADDRESS(($AN1329-1)*3+$AO1329+5,$AP1329+7)))&gt;=1,0,INDIRECT(ADDRESS(($AN1329-1)*3+$AO1329+5,$AP1329+7)))))</f>
        <v>0</v>
      </c>
      <c r="AR1329" s="4">
        <f ca="1">COUNTIF(INDIRECT("H"&amp;(ROW()+12*(($AN1329-1)*3+$AO1329)-ROW())/12+5):INDIRECT("S"&amp;(ROW()+12*(($AN1329-1)*3+$AO1329)-ROW())/12+5),AQ1329)</f>
        <v>0</v>
      </c>
      <c r="AS1329" s="6">
        <f ca="1">IF($AP1329=1,IF(INDIRECT(ADDRESS(($AN1329-1)*3+$AO1329+5,$AP1329+20))="",0,INDIRECT(ADDRESS(($AN1329-1)*3+$AO1329+5,$AP1329+20))),IF(INDIRECT(ADDRESS(($AN1329-1)*3+$AO1329+5,$AP1329+20))="",0,IF(COUNTIF(INDIRECT(ADDRESS(($AN1329-1)*36+($AO1329-1)*12+6,COLUMN())):INDIRECT(ADDRESS(($AN1329-1)*36+($AO1329-1)*12+$AP1329+4,COLUMN())),INDIRECT(ADDRESS(($AN1329-1)*3+$AO1329+5,$AP1329+20)))&gt;=1,0,INDIRECT(ADDRESS(($AN1329-1)*3+$AO1329+5,$AP1329+20)))))</f>
        <v>0</v>
      </c>
      <c r="AT1329" s="4">
        <f ca="1">COUNTIF(INDIRECT("U"&amp;(ROW()+12*(($AN1329-1)*3+$AO1329)-ROW())/12+5):INDIRECT("AF"&amp;(ROW()+12*(($AN1329-1)*3+$AO1329)-ROW())/12+5),AS1329)</f>
        <v>0</v>
      </c>
      <c r="AU1329" s="4">
        <f ca="1">IF(AND(AQ1329+AS1329&gt;0,AR1329+AT1329&gt;0),COUNTIF(AU$6:AU1328,"&gt;0")+1,0)</f>
        <v>0</v>
      </c>
    </row>
    <row r="1330" spans="40:47">
      <c r="AN1330" s="4">
        <v>37</v>
      </c>
      <c r="AO1330" s="4">
        <v>3</v>
      </c>
      <c r="AP1330" s="4">
        <v>5</v>
      </c>
      <c r="AQ1330" s="6">
        <f ca="1">IF($AP1330=1,IF(INDIRECT(ADDRESS(($AN1330-1)*3+$AO1330+5,$AP1330+7))="",0,INDIRECT(ADDRESS(($AN1330-1)*3+$AO1330+5,$AP1330+7))),IF(INDIRECT(ADDRESS(($AN1330-1)*3+$AO1330+5,$AP1330+7))="",0,IF(COUNTIF(INDIRECT(ADDRESS(($AN1330-1)*36+($AO1330-1)*12+6,COLUMN())):INDIRECT(ADDRESS(($AN1330-1)*36+($AO1330-1)*12+$AP1330+4,COLUMN())),INDIRECT(ADDRESS(($AN1330-1)*3+$AO1330+5,$AP1330+7)))&gt;=1,0,INDIRECT(ADDRESS(($AN1330-1)*3+$AO1330+5,$AP1330+7)))))</f>
        <v>0</v>
      </c>
      <c r="AR1330" s="4">
        <f ca="1">COUNTIF(INDIRECT("H"&amp;(ROW()+12*(($AN1330-1)*3+$AO1330)-ROW())/12+5):INDIRECT("S"&amp;(ROW()+12*(($AN1330-1)*3+$AO1330)-ROW())/12+5),AQ1330)</f>
        <v>0</v>
      </c>
      <c r="AS1330" s="6">
        <f ca="1">IF($AP1330=1,IF(INDIRECT(ADDRESS(($AN1330-1)*3+$AO1330+5,$AP1330+20))="",0,INDIRECT(ADDRESS(($AN1330-1)*3+$AO1330+5,$AP1330+20))),IF(INDIRECT(ADDRESS(($AN1330-1)*3+$AO1330+5,$AP1330+20))="",0,IF(COUNTIF(INDIRECT(ADDRESS(($AN1330-1)*36+($AO1330-1)*12+6,COLUMN())):INDIRECT(ADDRESS(($AN1330-1)*36+($AO1330-1)*12+$AP1330+4,COLUMN())),INDIRECT(ADDRESS(($AN1330-1)*3+$AO1330+5,$AP1330+20)))&gt;=1,0,INDIRECT(ADDRESS(($AN1330-1)*3+$AO1330+5,$AP1330+20)))))</f>
        <v>0</v>
      </c>
      <c r="AT1330" s="4">
        <f ca="1">COUNTIF(INDIRECT("U"&amp;(ROW()+12*(($AN1330-1)*3+$AO1330)-ROW())/12+5):INDIRECT("AF"&amp;(ROW()+12*(($AN1330-1)*3+$AO1330)-ROW())/12+5),AS1330)</f>
        <v>0</v>
      </c>
      <c r="AU1330" s="4">
        <f ca="1">IF(AND(AQ1330+AS1330&gt;0,AR1330+AT1330&gt;0),COUNTIF(AU$6:AU1329,"&gt;0")+1,0)</f>
        <v>0</v>
      </c>
    </row>
    <row r="1331" spans="40:47">
      <c r="AN1331" s="4">
        <v>37</v>
      </c>
      <c r="AO1331" s="4">
        <v>3</v>
      </c>
      <c r="AP1331" s="4">
        <v>6</v>
      </c>
      <c r="AQ1331" s="6">
        <f ca="1">IF($AP1331=1,IF(INDIRECT(ADDRESS(($AN1331-1)*3+$AO1331+5,$AP1331+7))="",0,INDIRECT(ADDRESS(($AN1331-1)*3+$AO1331+5,$AP1331+7))),IF(INDIRECT(ADDRESS(($AN1331-1)*3+$AO1331+5,$AP1331+7))="",0,IF(COUNTIF(INDIRECT(ADDRESS(($AN1331-1)*36+($AO1331-1)*12+6,COLUMN())):INDIRECT(ADDRESS(($AN1331-1)*36+($AO1331-1)*12+$AP1331+4,COLUMN())),INDIRECT(ADDRESS(($AN1331-1)*3+$AO1331+5,$AP1331+7)))&gt;=1,0,INDIRECT(ADDRESS(($AN1331-1)*3+$AO1331+5,$AP1331+7)))))</f>
        <v>0</v>
      </c>
      <c r="AR1331" s="4">
        <f ca="1">COUNTIF(INDIRECT("H"&amp;(ROW()+12*(($AN1331-1)*3+$AO1331)-ROW())/12+5):INDIRECT("S"&amp;(ROW()+12*(($AN1331-1)*3+$AO1331)-ROW())/12+5),AQ1331)</f>
        <v>0</v>
      </c>
      <c r="AS1331" s="6">
        <f ca="1">IF($AP1331=1,IF(INDIRECT(ADDRESS(($AN1331-1)*3+$AO1331+5,$AP1331+20))="",0,INDIRECT(ADDRESS(($AN1331-1)*3+$AO1331+5,$AP1331+20))),IF(INDIRECT(ADDRESS(($AN1331-1)*3+$AO1331+5,$AP1331+20))="",0,IF(COUNTIF(INDIRECT(ADDRESS(($AN1331-1)*36+($AO1331-1)*12+6,COLUMN())):INDIRECT(ADDRESS(($AN1331-1)*36+($AO1331-1)*12+$AP1331+4,COLUMN())),INDIRECT(ADDRESS(($AN1331-1)*3+$AO1331+5,$AP1331+20)))&gt;=1,0,INDIRECT(ADDRESS(($AN1331-1)*3+$AO1331+5,$AP1331+20)))))</f>
        <v>0</v>
      </c>
      <c r="AT1331" s="4">
        <f ca="1">COUNTIF(INDIRECT("U"&amp;(ROW()+12*(($AN1331-1)*3+$AO1331)-ROW())/12+5):INDIRECT("AF"&amp;(ROW()+12*(($AN1331-1)*3+$AO1331)-ROW())/12+5),AS1331)</f>
        <v>0</v>
      </c>
      <c r="AU1331" s="4">
        <f ca="1">IF(AND(AQ1331+AS1331&gt;0,AR1331+AT1331&gt;0),COUNTIF(AU$6:AU1330,"&gt;0")+1,0)</f>
        <v>0</v>
      </c>
    </row>
    <row r="1332" spans="40:47">
      <c r="AN1332" s="4">
        <v>37</v>
      </c>
      <c r="AO1332" s="4">
        <v>3</v>
      </c>
      <c r="AP1332" s="4">
        <v>7</v>
      </c>
      <c r="AQ1332" s="6">
        <f ca="1">IF($AP1332=1,IF(INDIRECT(ADDRESS(($AN1332-1)*3+$AO1332+5,$AP1332+7))="",0,INDIRECT(ADDRESS(($AN1332-1)*3+$AO1332+5,$AP1332+7))),IF(INDIRECT(ADDRESS(($AN1332-1)*3+$AO1332+5,$AP1332+7))="",0,IF(COUNTIF(INDIRECT(ADDRESS(($AN1332-1)*36+($AO1332-1)*12+6,COLUMN())):INDIRECT(ADDRESS(($AN1332-1)*36+($AO1332-1)*12+$AP1332+4,COLUMN())),INDIRECT(ADDRESS(($AN1332-1)*3+$AO1332+5,$AP1332+7)))&gt;=1,0,INDIRECT(ADDRESS(($AN1332-1)*3+$AO1332+5,$AP1332+7)))))</f>
        <v>0</v>
      </c>
      <c r="AR1332" s="4">
        <f ca="1">COUNTIF(INDIRECT("H"&amp;(ROW()+12*(($AN1332-1)*3+$AO1332)-ROW())/12+5):INDIRECT("S"&amp;(ROW()+12*(($AN1332-1)*3+$AO1332)-ROW())/12+5),AQ1332)</f>
        <v>0</v>
      </c>
      <c r="AS1332" s="6">
        <f ca="1">IF($AP1332=1,IF(INDIRECT(ADDRESS(($AN1332-1)*3+$AO1332+5,$AP1332+20))="",0,INDIRECT(ADDRESS(($AN1332-1)*3+$AO1332+5,$AP1332+20))),IF(INDIRECT(ADDRESS(($AN1332-1)*3+$AO1332+5,$AP1332+20))="",0,IF(COUNTIF(INDIRECT(ADDRESS(($AN1332-1)*36+($AO1332-1)*12+6,COLUMN())):INDIRECT(ADDRESS(($AN1332-1)*36+($AO1332-1)*12+$AP1332+4,COLUMN())),INDIRECT(ADDRESS(($AN1332-1)*3+$AO1332+5,$AP1332+20)))&gt;=1,0,INDIRECT(ADDRESS(($AN1332-1)*3+$AO1332+5,$AP1332+20)))))</f>
        <v>0</v>
      </c>
      <c r="AT1332" s="4">
        <f ca="1">COUNTIF(INDIRECT("U"&amp;(ROW()+12*(($AN1332-1)*3+$AO1332)-ROW())/12+5):INDIRECT("AF"&amp;(ROW()+12*(($AN1332-1)*3+$AO1332)-ROW())/12+5),AS1332)</f>
        <v>0</v>
      </c>
      <c r="AU1332" s="4">
        <f ca="1">IF(AND(AQ1332+AS1332&gt;0,AR1332+AT1332&gt;0),COUNTIF(AU$6:AU1331,"&gt;0")+1,0)</f>
        <v>0</v>
      </c>
    </row>
    <row r="1333" spans="40:47">
      <c r="AN1333" s="4">
        <v>37</v>
      </c>
      <c r="AO1333" s="4">
        <v>3</v>
      </c>
      <c r="AP1333" s="4">
        <v>8</v>
      </c>
      <c r="AQ1333" s="6">
        <f ca="1">IF($AP1333=1,IF(INDIRECT(ADDRESS(($AN1333-1)*3+$AO1333+5,$AP1333+7))="",0,INDIRECT(ADDRESS(($AN1333-1)*3+$AO1333+5,$AP1333+7))),IF(INDIRECT(ADDRESS(($AN1333-1)*3+$AO1333+5,$AP1333+7))="",0,IF(COUNTIF(INDIRECT(ADDRESS(($AN1333-1)*36+($AO1333-1)*12+6,COLUMN())):INDIRECT(ADDRESS(($AN1333-1)*36+($AO1333-1)*12+$AP1333+4,COLUMN())),INDIRECT(ADDRESS(($AN1333-1)*3+$AO1333+5,$AP1333+7)))&gt;=1,0,INDIRECT(ADDRESS(($AN1333-1)*3+$AO1333+5,$AP1333+7)))))</f>
        <v>0</v>
      </c>
      <c r="AR1333" s="4">
        <f ca="1">COUNTIF(INDIRECT("H"&amp;(ROW()+12*(($AN1333-1)*3+$AO1333)-ROW())/12+5):INDIRECT("S"&amp;(ROW()+12*(($AN1333-1)*3+$AO1333)-ROW())/12+5),AQ1333)</f>
        <v>0</v>
      </c>
      <c r="AS1333" s="6">
        <f ca="1">IF($AP1333=1,IF(INDIRECT(ADDRESS(($AN1333-1)*3+$AO1333+5,$AP1333+20))="",0,INDIRECT(ADDRESS(($AN1333-1)*3+$AO1333+5,$AP1333+20))),IF(INDIRECT(ADDRESS(($AN1333-1)*3+$AO1333+5,$AP1333+20))="",0,IF(COUNTIF(INDIRECT(ADDRESS(($AN1333-1)*36+($AO1333-1)*12+6,COLUMN())):INDIRECT(ADDRESS(($AN1333-1)*36+($AO1333-1)*12+$AP1333+4,COLUMN())),INDIRECT(ADDRESS(($AN1333-1)*3+$AO1333+5,$AP1333+20)))&gt;=1,0,INDIRECT(ADDRESS(($AN1333-1)*3+$AO1333+5,$AP1333+20)))))</f>
        <v>0</v>
      </c>
      <c r="AT1333" s="4">
        <f ca="1">COUNTIF(INDIRECT("U"&amp;(ROW()+12*(($AN1333-1)*3+$AO1333)-ROW())/12+5):INDIRECT("AF"&amp;(ROW()+12*(($AN1333-1)*3+$AO1333)-ROW())/12+5),AS1333)</f>
        <v>0</v>
      </c>
      <c r="AU1333" s="4">
        <f ca="1">IF(AND(AQ1333+AS1333&gt;0,AR1333+AT1333&gt;0),COUNTIF(AU$6:AU1332,"&gt;0")+1,0)</f>
        <v>0</v>
      </c>
    </row>
    <row r="1334" spans="40:47">
      <c r="AN1334" s="4">
        <v>37</v>
      </c>
      <c r="AO1334" s="4">
        <v>3</v>
      </c>
      <c r="AP1334" s="4">
        <v>9</v>
      </c>
      <c r="AQ1334" s="6">
        <f ca="1">IF($AP1334=1,IF(INDIRECT(ADDRESS(($AN1334-1)*3+$AO1334+5,$AP1334+7))="",0,INDIRECT(ADDRESS(($AN1334-1)*3+$AO1334+5,$AP1334+7))),IF(INDIRECT(ADDRESS(($AN1334-1)*3+$AO1334+5,$AP1334+7))="",0,IF(COUNTIF(INDIRECT(ADDRESS(($AN1334-1)*36+($AO1334-1)*12+6,COLUMN())):INDIRECT(ADDRESS(($AN1334-1)*36+($AO1334-1)*12+$AP1334+4,COLUMN())),INDIRECT(ADDRESS(($AN1334-1)*3+$AO1334+5,$AP1334+7)))&gt;=1,0,INDIRECT(ADDRESS(($AN1334-1)*3+$AO1334+5,$AP1334+7)))))</f>
        <v>0</v>
      </c>
      <c r="AR1334" s="4">
        <f ca="1">COUNTIF(INDIRECT("H"&amp;(ROW()+12*(($AN1334-1)*3+$AO1334)-ROW())/12+5):INDIRECT("S"&amp;(ROW()+12*(($AN1334-1)*3+$AO1334)-ROW())/12+5),AQ1334)</f>
        <v>0</v>
      </c>
      <c r="AS1334" s="6">
        <f ca="1">IF($AP1334=1,IF(INDIRECT(ADDRESS(($AN1334-1)*3+$AO1334+5,$AP1334+20))="",0,INDIRECT(ADDRESS(($AN1334-1)*3+$AO1334+5,$AP1334+20))),IF(INDIRECT(ADDRESS(($AN1334-1)*3+$AO1334+5,$AP1334+20))="",0,IF(COUNTIF(INDIRECT(ADDRESS(($AN1334-1)*36+($AO1334-1)*12+6,COLUMN())):INDIRECT(ADDRESS(($AN1334-1)*36+($AO1334-1)*12+$AP1334+4,COLUMN())),INDIRECT(ADDRESS(($AN1334-1)*3+$AO1334+5,$AP1334+20)))&gt;=1,0,INDIRECT(ADDRESS(($AN1334-1)*3+$AO1334+5,$AP1334+20)))))</f>
        <v>0</v>
      </c>
      <c r="AT1334" s="4">
        <f ca="1">COUNTIF(INDIRECT("U"&amp;(ROW()+12*(($AN1334-1)*3+$AO1334)-ROW())/12+5):INDIRECT("AF"&amp;(ROW()+12*(($AN1334-1)*3+$AO1334)-ROW())/12+5),AS1334)</f>
        <v>0</v>
      </c>
      <c r="AU1334" s="4">
        <f ca="1">IF(AND(AQ1334+AS1334&gt;0,AR1334+AT1334&gt;0),COUNTIF(AU$6:AU1333,"&gt;0")+1,0)</f>
        <v>0</v>
      </c>
    </row>
    <row r="1335" spans="40:47">
      <c r="AN1335" s="4">
        <v>37</v>
      </c>
      <c r="AO1335" s="4">
        <v>3</v>
      </c>
      <c r="AP1335" s="4">
        <v>10</v>
      </c>
      <c r="AQ1335" s="6">
        <f ca="1">IF($AP1335=1,IF(INDIRECT(ADDRESS(($AN1335-1)*3+$AO1335+5,$AP1335+7))="",0,INDIRECT(ADDRESS(($AN1335-1)*3+$AO1335+5,$AP1335+7))),IF(INDIRECT(ADDRESS(($AN1335-1)*3+$AO1335+5,$AP1335+7))="",0,IF(COUNTIF(INDIRECT(ADDRESS(($AN1335-1)*36+($AO1335-1)*12+6,COLUMN())):INDIRECT(ADDRESS(($AN1335-1)*36+($AO1335-1)*12+$AP1335+4,COLUMN())),INDIRECT(ADDRESS(($AN1335-1)*3+$AO1335+5,$AP1335+7)))&gt;=1,0,INDIRECT(ADDRESS(($AN1335-1)*3+$AO1335+5,$AP1335+7)))))</f>
        <v>0</v>
      </c>
      <c r="AR1335" s="4">
        <f ca="1">COUNTIF(INDIRECT("H"&amp;(ROW()+12*(($AN1335-1)*3+$AO1335)-ROW())/12+5):INDIRECT("S"&amp;(ROW()+12*(($AN1335-1)*3+$AO1335)-ROW())/12+5),AQ1335)</f>
        <v>0</v>
      </c>
      <c r="AS1335" s="6">
        <f ca="1">IF($AP1335=1,IF(INDIRECT(ADDRESS(($AN1335-1)*3+$AO1335+5,$AP1335+20))="",0,INDIRECT(ADDRESS(($AN1335-1)*3+$AO1335+5,$AP1335+20))),IF(INDIRECT(ADDRESS(($AN1335-1)*3+$AO1335+5,$AP1335+20))="",0,IF(COUNTIF(INDIRECT(ADDRESS(($AN1335-1)*36+($AO1335-1)*12+6,COLUMN())):INDIRECT(ADDRESS(($AN1335-1)*36+($AO1335-1)*12+$AP1335+4,COLUMN())),INDIRECT(ADDRESS(($AN1335-1)*3+$AO1335+5,$AP1335+20)))&gt;=1,0,INDIRECT(ADDRESS(($AN1335-1)*3+$AO1335+5,$AP1335+20)))))</f>
        <v>0</v>
      </c>
      <c r="AT1335" s="4">
        <f ca="1">COUNTIF(INDIRECT("U"&amp;(ROW()+12*(($AN1335-1)*3+$AO1335)-ROW())/12+5):INDIRECT("AF"&amp;(ROW()+12*(($AN1335-1)*3+$AO1335)-ROW())/12+5),AS1335)</f>
        <v>0</v>
      </c>
      <c r="AU1335" s="4">
        <f ca="1">IF(AND(AQ1335+AS1335&gt;0,AR1335+AT1335&gt;0),COUNTIF(AU$6:AU1334,"&gt;0")+1,0)</f>
        <v>0</v>
      </c>
    </row>
    <row r="1336" spans="40:47">
      <c r="AN1336" s="4">
        <v>37</v>
      </c>
      <c r="AO1336" s="4">
        <v>3</v>
      </c>
      <c r="AP1336" s="4">
        <v>11</v>
      </c>
      <c r="AQ1336" s="6">
        <f ca="1">IF($AP1336=1,IF(INDIRECT(ADDRESS(($AN1336-1)*3+$AO1336+5,$AP1336+7))="",0,INDIRECT(ADDRESS(($AN1336-1)*3+$AO1336+5,$AP1336+7))),IF(INDIRECT(ADDRESS(($AN1336-1)*3+$AO1336+5,$AP1336+7))="",0,IF(COUNTIF(INDIRECT(ADDRESS(($AN1336-1)*36+($AO1336-1)*12+6,COLUMN())):INDIRECT(ADDRESS(($AN1336-1)*36+($AO1336-1)*12+$AP1336+4,COLUMN())),INDIRECT(ADDRESS(($AN1336-1)*3+$AO1336+5,$AP1336+7)))&gt;=1,0,INDIRECT(ADDRESS(($AN1336-1)*3+$AO1336+5,$AP1336+7)))))</f>
        <v>0</v>
      </c>
      <c r="AR1336" s="4">
        <f ca="1">COUNTIF(INDIRECT("H"&amp;(ROW()+12*(($AN1336-1)*3+$AO1336)-ROW())/12+5):INDIRECT("S"&amp;(ROW()+12*(($AN1336-1)*3+$AO1336)-ROW())/12+5),AQ1336)</f>
        <v>0</v>
      </c>
      <c r="AS1336" s="6">
        <f ca="1">IF($AP1336=1,IF(INDIRECT(ADDRESS(($AN1336-1)*3+$AO1336+5,$AP1336+20))="",0,INDIRECT(ADDRESS(($AN1336-1)*3+$AO1336+5,$AP1336+20))),IF(INDIRECT(ADDRESS(($AN1336-1)*3+$AO1336+5,$AP1336+20))="",0,IF(COUNTIF(INDIRECT(ADDRESS(($AN1336-1)*36+($AO1336-1)*12+6,COLUMN())):INDIRECT(ADDRESS(($AN1336-1)*36+($AO1336-1)*12+$AP1336+4,COLUMN())),INDIRECT(ADDRESS(($AN1336-1)*3+$AO1336+5,$AP1336+20)))&gt;=1,0,INDIRECT(ADDRESS(($AN1336-1)*3+$AO1336+5,$AP1336+20)))))</f>
        <v>0</v>
      </c>
      <c r="AT1336" s="4">
        <f ca="1">COUNTIF(INDIRECT("U"&amp;(ROW()+12*(($AN1336-1)*3+$AO1336)-ROW())/12+5):INDIRECT("AF"&amp;(ROW()+12*(($AN1336-1)*3+$AO1336)-ROW())/12+5),AS1336)</f>
        <v>0</v>
      </c>
      <c r="AU1336" s="4">
        <f ca="1">IF(AND(AQ1336+AS1336&gt;0,AR1336+AT1336&gt;0),COUNTIF(AU$6:AU1335,"&gt;0")+1,0)</f>
        <v>0</v>
      </c>
    </row>
    <row r="1337" spans="40:47">
      <c r="AN1337" s="77">
        <v>37</v>
      </c>
      <c r="AO1337" s="77">
        <v>3</v>
      </c>
      <c r="AP1337" s="77">
        <v>12</v>
      </c>
      <c r="AQ1337" s="78">
        <f ca="1">IF($AP1337=1,IF(INDIRECT(ADDRESS(($AN1337-1)*3+$AO1337+5,$AP1337+7))="",0,INDIRECT(ADDRESS(($AN1337-1)*3+$AO1337+5,$AP1337+7))),IF(INDIRECT(ADDRESS(($AN1337-1)*3+$AO1337+5,$AP1337+7))="",0,IF(COUNTIF(INDIRECT(ADDRESS(($AN1337-1)*36+($AO1337-1)*12+6,COLUMN())):INDIRECT(ADDRESS(($AN1337-1)*36+($AO1337-1)*12+$AP1337+4,COLUMN())),INDIRECT(ADDRESS(($AN1337-1)*3+$AO1337+5,$AP1337+7)))&gt;=1,0,INDIRECT(ADDRESS(($AN1337-1)*3+$AO1337+5,$AP1337+7)))))</f>
        <v>0</v>
      </c>
      <c r="AR1337" s="77">
        <f ca="1">COUNTIF(INDIRECT("H"&amp;(ROW()+12*(($AN1337-1)*3+$AO1337)-ROW())/12+5):INDIRECT("S"&amp;(ROW()+12*(($AN1337-1)*3+$AO1337)-ROW())/12+5),AQ1337)</f>
        <v>0</v>
      </c>
      <c r="AS1337" s="78">
        <f ca="1">IF($AP1337=1,IF(INDIRECT(ADDRESS(($AN1337-1)*3+$AO1337+5,$AP1337+20))="",0,INDIRECT(ADDRESS(($AN1337-1)*3+$AO1337+5,$AP1337+20))),IF(INDIRECT(ADDRESS(($AN1337-1)*3+$AO1337+5,$AP1337+20))="",0,IF(COUNTIF(INDIRECT(ADDRESS(($AN1337-1)*36+($AO1337-1)*12+6,COLUMN())):INDIRECT(ADDRESS(($AN1337-1)*36+($AO1337-1)*12+$AP1337+4,COLUMN())),INDIRECT(ADDRESS(($AN1337-1)*3+$AO1337+5,$AP1337+20)))&gt;=1,0,INDIRECT(ADDRESS(($AN1337-1)*3+$AO1337+5,$AP1337+20)))))</f>
        <v>0</v>
      </c>
      <c r="AT1337" s="77">
        <f ca="1">COUNTIF(INDIRECT("U"&amp;(ROW()+12*(($AN1337-1)*3+$AO1337)-ROW())/12+5):INDIRECT("AF"&amp;(ROW()+12*(($AN1337-1)*3+$AO1337)-ROW())/12+5),AS1337)</f>
        <v>0</v>
      </c>
      <c r="AU1337" s="4">
        <f ca="1">IF(AND(AQ1337+AS1337&gt;0,AR1337+AT1337&gt;0),COUNTIF(AU$6:AU1336,"&gt;0")+1,0)</f>
        <v>0</v>
      </c>
    </row>
    <row r="1338" spans="40:47">
      <c r="AN1338" s="4">
        <v>38</v>
      </c>
      <c r="AO1338" s="4">
        <v>1</v>
      </c>
      <c r="AP1338" s="4">
        <v>1</v>
      </c>
      <c r="AQ1338" s="6">
        <f ca="1">IF($AP1338=1,IF(INDIRECT(ADDRESS(($AN1338-1)*3+$AO1338+5,$AP1338+7))="",0,INDIRECT(ADDRESS(($AN1338-1)*3+$AO1338+5,$AP1338+7))),IF(INDIRECT(ADDRESS(($AN1338-1)*3+$AO1338+5,$AP1338+7))="",0,IF(COUNTIF(INDIRECT(ADDRESS(($AN1338-1)*36+($AO1338-1)*12+6,COLUMN())):INDIRECT(ADDRESS(($AN1338-1)*36+($AO1338-1)*12+$AP1338+4,COLUMN())),INDIRECT(ADDRESS(($AN1338-1)*3+$AO1338+5,$AP1338+7)))&gt;=1,0,INDIRECT(ADDRESS(($AN1338-1)*3+$AO1338+5,$AP1338+7)))))</f>
        <v>0</v>
      </c>
      <c r="AR1338" s="4">
        <f ca="1">COUNTIF(INDIRECT("H"&amp;(ROW()+12*(($AN1338-1)*3+$AO1338)-ROW())/12+5):INDIRECT("S"&amp;(ROW()+12*(($AN1338-1)*3+$AO1338)-ROW())/12+5),AQ1338)</f>
        <v>0</v>
      </c>
      <c r="AS1338" s="6">
        <f ca="1">IF($AP1338=1,IF(INDIRECT(ADDRESS(($AN1338-1)*3+$AO1338+5,$AP1338+20))="",0,INDIRECT(ADDRESS(($AN1338-1)*3+$AO1338+5,$AP1338+20))),IF(INDIRECT(ADDRESS(($AN1338-1)*3+$AO1338+5,$AP1338+20))="",0,IF(COUNTIF(INDIRECT(ADDRESS(($AN1338-1)*36+($AO1338-1)*12+6,COLUMN())):INDIRECT(ADDRESS(($AN1338-1)*36+($AO1338-1)*12+$AP1338+4,COLUMN())),INDIRECT(ADDRESS(($AN1338-1)*3+$AO1338+5,$AP1338+20)))&gt;=1,0,INDIRECT(ADDRESS(($AN1338-1)*3+$AO1338+5,$AP1338+20)))))</f>
        <v>0</v>
      </c>
      <c r="AT1338" s="4">
        <f ca="1">COUNTIF(INDIRECT("U"&amp;(ROW()+12*(($AN1338-1)*3+$AO1338)-ROW())/12+5):INDIRECT("AF"&amp;(ROW()+12*(($AN1338-1)*3+$AO1338)-ROW())/12+5),AS1338)</f>
        <v>0</v>
      </c>
      <c r="AU1338" s="4">
        <f ca="1">IF(AND(AQ1338+AS1338&gt;0,AR1338+AT1338&gt;0),COUNTIF(AU$6:AU1337,"&gt;0")+1,0)</f>
        <v>0</v>
      </c>
    </row>
    <row r="1339" spans="40:47">
      <c r="AN1339" s="4">
        <v>38</v>
      </c>
      <c r="AO1339" s="4">
        <v>1</v>
      </c>
      <c r="AP1339" s="4">
        <v>2</v>
      </c>
      <c r="AQ1339" s="6">
        <f ca="1">IF($AP1339=1,IF(INDIRECT(ADDRESS(($AN1339-1)*3+$AO1339+5,$AP1339+7))="",0,INDIRECT(ADDRESS(($AN1339-1)*3+$AO1339+5,$AP1339+7))),IF(INDIRECT(ADDRESS(($AN1339-1)*3+$AO1339+5,$AP1339+7))="",0,IF(COUNTIF(INDIRECT(ADDRESS(($AN1339-1)*36+($AO1339-1)*12+6,COLUMN())):INDIRECT(ADDRESS(($AN1339-1)*36+($AO1339-1)*12+$AP1339+4,COLUMN())),INDIRECT(ADDRESS(($AN1339-1)*3+$AO1339+5,$AP1339+7)))&gt;=1,0,INDIRECT(ADDRESS(($AN1339-1)*3+$AO1339+5,$AP1339+7)))))</f>
        <v>0</v>
      </c>
      <c r="AR1339" s="4">
        <f ca="1">COUNTIF(INDIRECT("H"&amp;(ROW()+12*(($AN1339-1)*3+$AO1339)-ROW())/12+5):INDIRECT("S"&amp;(ROW()+12*(($AN1339-1)*3+$AO1339)-ROW())/12+5),AQ1339)</f>
        <v>0</v>
      </c>
      <c r="AS1339" s="6">
        <f ca="1">IF($AP1339=1,IF(INDIRECT(ADDRESS(($AN1339-1)*3+$AO1339+5,$AP1339+20))="",0,INDIRECT(ADDRESS(($AN1339-1)*3+$AO1339+5,$AP1339+20))),IF(INDIRECT(ADDRESS(($AN1339-1)*3+$AO1339+5,$AP1339+20))="",0,IF(COUNTIF(INDIRECT(ADDRESS(($AN1339-1)*36+($AO1339-1)*12+6,COLUMN())):INDIRECT(ADDRESS(($AN1339-1)*36+($AO1339-1)*12+$AP1339+4,COLUMN())),INDIRECT(ADDRESS(($AN1339-1)*3+$AO1339+5,$AP1339+20)))&gt;=1,0,INDIRECT(ADDRESS(($AN1339-1)*3+$AO1339+5,$AP1339+20)))))</f>
        <v>0</v>
      </c>
      <c r="AT1339" s="4">
        <f ca="1">COUNTIF(INDIRECT("U"&amp;(ROW()+12*(($AN1339-1)*3+$AO1339)-ROW())/12+5):INDIRECT("AF"&amp;(ROW()+12*(($AN1339-1)*3+$AO1339)-ROW())/12+5),AS1339)</f>
        <v>0</v>
      </c>
      <c r="AU1339" s="4">
        <f ca="1">IF(AND(AQ1339+AS1339&gt;0,AR1339+AT1339&gt;0),COUNTIF(AU$6:AU1338,"&gt;0")+1,0)</f>
        <v>0</v>
      </c>
    </row>
    <row r="1340" spans="40:47">
      <c r="AN1340" s="4">
        <v>38</v>
      </c>
      <c r="AO1340" s="4">
        <v>1</v>
      </c>
      <c r="AP1340" s="4">
        <v>3</v>
      </c>
      <c r="AQ1340" s="6">
        <f ca="1">IF($AP1340=1,IF(INDIRECT(ADDRESS(($AN1340-1)*3+$AO1340+5,$AP1340+7))="",0,INDIRECT(ADDRESS(($AN1340-1)*3+$AO1340+5,$AP1340+7))),IF(INDIRECT(ADDRESS(($AN1340-1)*3+$AO1340+5,$AP1340+7))="",0,IF(COUNTIF(INDIRECT(ADDRESS(($AN1340-1)*36+($AO1340-1)*12+6,COLUMN())):INDIRECT(ADDRESS(($AN1340-1)*36+($AO1340-1)*12+$AP1340+4,COLUMN())),INDIRECT(ADDRESS(($AN1340-1)*3+$AO1340+5,$AP1340+7)))&gt;=1,0,INDIRECT(ADDRESS(($AN1340-1)*3+$AO1340+5,$AP1340+7)))))</f>
        <v>0</v>
      </c>
      <c r="AR1340" s="4">
        <f ca="1">COUNTIF(INDIRECT("H"&amp;(ROW()+12*(($AN1340-1)*3+$AO1340)-ROW())/12+5):INDIRECT("S"&amp;(ROW()+12*(($AN1340-1)*3+$AO1340)-ROW())/12+5),AQ1340)</f>
        <v>0</v>
      </c>
      <c r="AS1340" s="6">
        <f ca="1">IF($AP1340=1,IF(INDIRECT(ADDRESS(($AN1340-1)*3+$AO1340+5,$AP1340+20))="",0,INDIRECT(ADDRESS(($AN1340-1)*3+$AO1340+5,$AP1340+20))),IF(INDIRECT(ADDRESS(($AN1340-1)*3+$AO1340+5,$AP1340+20))="",0,IF(COUNTIF(INDIRECT(ADDRESS(($AN1340-1)*36+($AO1340-1)*12+6,COLUMN())):INDIRECT(ADDRESS(($AN1340-1)*36+($AO1340-1)*12+$AP1340+4,COLUMN())),INDIRECT(ADDRESS(($AN1340-1)*3+$AO1340+5,$AP1340+20)))&gt;=1,0,INDIRECT(ADDRESS(($AN1340-1)*3+$AO1340+5,$AP1340+20)))))</f>
        <v>0</v>
      </c>
      <c r="AT1340" s="4">
        <f ca="1">COUNTIF(INDIRECT("U"&amp;(ROW()+12*(($AN1340-1)*3+$AO1340)-ROW())/12+5):INDIRECT("AF"&amp;(ROW()+12*(($AN1340-1)*3+$AO1340)-ROW())/12+5),AS1340)</f>
        <v>0</v>
      </c>
      <c r="AU1340" s="4">
        <f ca="1">IF(AND(AQ1340+AS1340&gt;0,AR1340+AT1340&gt;0),COUNTIF(AU$6:AU1339,"&gt;0")+1,0)</f>
        <v>0</v>
      </c>
    </row>
    <row r="1341" spans="40:47">
      <c r="AN1341" s="4">
        <v>38</v>
      </c>
      <c r="AO1341" s="4">
        <v>1</v>
      </c>
      <c r="AP1341" s="4">
        <v>4</v>
      </c>
      <c r="AQ1341" s="6">
        <f ca="1">IF($AP1341=1,IF(INDIRECT(ADDRESS(($AN1341-1)*3+$AO1341+5,$AP1341+7))="",0,INDIRECT(ADDRESS(($AN1341-1)*3+$AO1341+5,$AP1341+7))),IF(INDIRECT(ADDRESS(($AN1341-1)*3+$AO1341+5,$AP1341+7))="",0,IF(COUNTIF(INDIRECT(ADDRESS(($AN1341-1)*36+($AO1341-1)*12+6,COLUMN())):INDIRECT(ADDRESS(($AN1341-1)*36+($AO1341-1)*12+$AP1341+4,COLUMN())),INDIRECT(ADDRESS(($AN1341-1)*3+$AO1341+5,$AP1341+7)))&gt;=1,0,INDIRECT(ADDRESS(($AN1341-1)*3+$AO1341+5,$AP1341+7)))))</f>
        <v>0</v>
      </c>
      <c r="AR1341" s="4">
        <f ca="1">COUNTIF(INDIRECT("H"&amp;(ROW()+12*(($AN1341-1)*3+$AO1341)-ROW())/12+5):INDIRECT("S"&amp;(ROW()+12*(($AN1341-1)*3+$AO1341)-ROW())/12+5),AQ1341)</f>
        <v>0</v>
      </c>
      <c r="AS1341" s="6">
        <f ca="1">IF($AP1341=1,IF(INDIRECT(ADDRESS(($AN1341-1)*3+$AO1341+5,$AP1341+20))="",0,INDIRECT(ADDRESS(($AN1341-1)*3+$AO1341+5,$AP1341+20))),IF(INDIRECT(ADDRESS(($AN1341-1)*3+$AO1341+5,$AP1341+20))="",0,IF(COUNTIF(INDIRECT(ADDRESS(($AN1341-1)*36+($AO1341-1)*12+6,COLUMN())):INDIRECT(ADDRESS(($AN1341-1)*36+($AO1341-1)*12+$AP1341+4,COLUMN())),INDIRECT(ADDRESS(($AN1341-1)*3+$AO1341+5,$AP1341+20)))&gt;=1,0,INDIRECT(ADDRESS(($AN1341-1)*3+$AO1341+5,$AP1341+20)))))</f>
        <v>0</v>
      </c>
      <c r="AT1341" s="4">
        <f ca="1">COUNTIF(INDIRECT("U"&amp;(ROW()+12*(($AN1341-1)*3+$AO1341)-ROW())/12+5):INDIRECT("AF"&amp;(ROW()+12*(($AN1341-1)*3+$AO1341)-ROW())/12+5),AS1341)</f>
        <v>0</v>
      </c>
      <c r="AU1341" s="4">
        <f ca="1">IF(AND(AQ1341+AS1341&gt;0,AR1341+AT1341&gt;0),COUNTIF(AU$6:AU1340,"&gt;0")+1,0)</f>
        <v>0</v>
      </c>
    </row>
    <row r="1342" spans="40:47">
      <c r="AN1342" s="4">
        <v>38</v>
      </c>
      <c r="AO1342" s="4">
        <v>1</v>
      </c>
      <c r="AP1342" s="4">
        <v>5</v>
      </c>
      <c r="AQ1342" s="6">
        <f ca="1">IF($AP1342=1,IF(INDIRECT(ADDRESS(($AN1342-1)*3+$AO1342+5,$AP1342+7))="",0,INDIRECT(ADDRESS(($AN1342-1)*3+$AO1342+5,$AP1342+7))),IF(INDIRECT(ADDRESS(($AN1342-1)*3+$AO1342+5,$AP1342+7))="",0,IF(COUNTIF(INDIRECT(ADDRESS(($AN1342-1)*36+($AO1342-1)*12+6,COLUMN())):INDIRECT(ADDRESS(($AN1342-1)*36+($AO1342-1)*12+$AP1342+4,COLUMN())),INDIRECT(ADDRESS(($AN1342-1)*3+$AO1342+5,$AP1342+7)))&gt;=1,0,INDIRECT(ADDRESS(($AN1342-1)*3+$AO1342+5,$AP1342+7)))))</f>
        <v>0</v>
      </c>
      <c r="AR1342" s="4">
        <f ca="1">COUNTIF(INDIRECT("H"&amp;(ROW()+12*(($AN1342-1)*3+$AO1342)-ROW())/12+5):INDIRECT("S"&amp;(ROW()+12*(($AN1342-1)*3+$AO1342)-ROW())/12+5),AQ1342)</f>
        <v>0</v>
      </c>
      <c r="AS1342" s="6">
        <f ca="1">IF($AP1342=1,IF(INDIRECT(ADDRESS(($AN1342-1)*3+$AO1342+5,$AP1342+20))="",0,INDIRECT(ADDRESS(($AN1342-1)*3+$AO1342+5,$AP1342+20))),IF(INDIRECT(ADDRESS(($AN1342-1)*3+$AO1342+5,$AP1342+20))="",0,IF(COUNTIF(INDIRECT(ADDRESS(($AN1342-1)*36+($AO1342-1)*12+6,COLUMN())):INDIRECT(ADDRESS(($AN1342-1)*36+($AO1342-1)*12+$AP1342+4,COLUMN())),INDIRECT(ADDRESS(($AN1342-1)*3+$AO1342+5,$AP1342+20)))&gt;=1,0,INDIRECT(ADDRESS(($AN1342-1)*3+$AO1342+5,$AP1342+20)))))</f>
        <v>0</v>
      </c>
      <c r="AT1342" s="4">
        <f ca="1">COUNTIF(INDIRECT("U"&amp;(ROW()+12*(($AN1342-1)*3+$AO1342)-ROW())/12+5):INDIRECT("AF"&amp;(ROW()+12*(($AN1342-1)*3+$AO1342)-ROW())/12+5),AS1342)</f>
        <v>0</v>
      </c>
      <c r="AU1342" s="4">
        <f ca="1">IF(AND(AQ1342+AS1342&gt;0,AR1342+AT1342&gt;0),COUNTIF(AU$6:AU1341,"&gt;0")+1,0)</f>
        <v>0</v>
      </c>
    </row>
    <row r="1343" spans="40:47">
      <c r="AN1343" s="4">
        <v>38</v>
      </c>
      <c r="AO1343" s="4">
        <v>1</v>
      </c>
      <c r="AP1343" s="4">
        <v>6</v>
      </c>
      <c r="AQ1343" s="6">
        <f ca="1">IF($AP1343=1,IF(INDIRECT(ADDRESS(($AN1343-1)*3+$AO1343+5,$AP1343+7))="",0,INDIRECT(ADDRESS(($AN1343-1)*3+$AO1343+5,$AP1343+7))),IF(INDIRECT(ADDRESS(($AN1343-1)*3+$AO1343+5,$AP1343+7))="",0,IF(COUNTIF(INDIRECT(ADDRESS(($AN1343-1)*36+($AO1343-1)*12+6,COLUMN())):INDIRECT(ADDRESS(($AN1343-1)*36+($AO1343-1)*12+$AP1343+4,COLUMN())),INDIRECT(ADDRESS(($AN1343-1)*3+$AO1343+5,$AP1343+7)))&gt;=1,0,INDIRECT(ADDRESS(($AN1343-1)*3+$AO1343+5,$AP1343+7)))))</f>
        <v>0</v>
      </c>
      <c r="AR1343" s="4">
        <f ca="1">COUNTIF(INDIRECT("H"&amp;(ROW()+12*(($AN1343-1)*3+$AO1343)-ROW())/12+5):INDIRECT("S"&amp;(ROW()+12*(($AN1343-1)*3+$AO1343)-ROW())/12+5),AQ1343)</f>
        <v>0</v>
      </c>
      <c r="AS1343" s="6">
        <f ca="1">IF($AP1343=1,IF(INDIRECT(ADDRESS(($AN1343-1)*3+$AO1343+5,$AP1343+20))="",0,INDIRECT(ADDRESS(($AN1343-1)*3+$AO1343+5,$AP1343+20))),IF(INDIRECT(ADDRESS(($AN1343-1)*3+$AO1343+5,$AP1343+20))="",0,IF(COUNTIF(INDIRECT(ADDRESS(($AN1343-1)*36+($AO1343-1)*12+6,COLUMN())):INDIRECT(ADDRESS(($AN1343-1)*36+($AO1343-1)*12+$AP1343+4,COLUMN())),INDIRECT(ADDRESS(($AN1343-1)*3+$AO1343+5,$AP1343+20)))&gt;=1,0,INDIRECT(ADDRESS(($AN1343-1)*3+$AO1343+5,$AP1343+20)))))</f>
        <v>0</v>
      </c>
      <c r="AT1343" s="4">
        <f ca="1">COUNTIF(INDIRECT("U"&amp;(ROW()+12*(($AN1343-1)*3+$AO1343)-ROW())/12+5):INDIRECT("AF"&amp;(ROW()+12*(($AN1343-1)*3+$AO1343)-ROW())/12+5),AS1343)</f>
        <v>0</v>
      </c>
      <c r="AU1343" s="4">
        <f ca="1">IF(AND(AQ1343+AS1343&gt;0,AR1343+AT1343&gt;0),COUNTIF(AU$6:AU1342,"&gt;0")+1,0)</f>
        <v>0</v>
      </c>
    </row>
    <row r="1344" spans="40:47">
      <c r="AN1344" s="4">
        <v>38</v>
      </c>
      <c r="AO1344" s="4">
        <v>1</v>
      </c>
      <c r="AP1344" s="4">
        <v>7</v>
      </c>
      <c r="AQ1344" s="6">
        <f ca="1">IF($AP1344=1,IF(INDIRECT(ADDRESS(($AN1344-1)*3+$AO1344+5,$AP1344+7))="",0,INDIRECT(ADDRESS(($AN1344-1)*3+$AO1344+5,$AP1344+7))),IF(INDIRECT(ADDRESS(($AN1344-1)*3+$AO1344+5,$AP1344+7))="",0,IF(COUNTIF(INDIRECT(ADDRESS(($AN1344-1)*36+($AO1344-1)*12+6,COLUMN())):INDIRECT(ADDRESS(($AN1344-1)*36+($AO1344-1)*12+$AP1344+4,COLUMN())),INDIRECT(ADDRESS(($AN1344-1)*3+$AO1344+5,$AP1344+7)))&gt;=1,0,INDIRECT(ADDRESS(($AN1344-1)*3+$AO1344+5,$AP1344+7)))))</f>
        <v>0</v>
      </c>
      <c r="AR1344" s="4">
        <f ca="1">COUNTIF(INDIRECT("H"&amp;(ROW()+12*(($AN1344-1)*3+$AO1344)-ROW())/12+5):INDIRECT("S"&amp;(ROW()+12*(($AN1344-1)*3+$AO1344)-ROW())/12+5),AQ1344)</f>
        <v>0</v>
      </c>
      <c r="AS1344" s="6">
        <f ca="1">IF($AP1344=1,IF(INDIRECT(ADDRESS(($AN1344-1)*3+$AO1344+5,$AP1344+20))="",0,INDIRECT(ADDRESS(($AN1344-1)*3+$AO1344+5,$AP1344+20))),IF(INDIRECT(ADDRESS(($AN1344-1)*3+$AO1344+5,$AP1344+20))="",0,IF(COUNTIF(INDIRECT(ADDRESS(($AN1344-1)*36+($AO1344-1)*12+6,COLUMN())):INDIRECT(ADDRESS(($AN1344-1)*36+($AO1344-1)*12+$AP1344+4,COLUMN())),INDIRECT(ADDRESS(($AN1344-1)*3+$AO1344+5,$AP1344+20)))&gt;=1,0,INDIRECT(ADDRESS(($AN1344-1)*3+$AO1344+5,$AP1344+20)))))</f>
        <v>0</v>
      </c>
      <c r="AT1344" s="4">
        <f ca="1">COUNTIF(INDIRECT("U"&amp;(ROW()+12*(($AN1344-1)*3+$AO1344)-ROW())/12+5):INDIRECT("AF"&amp;(ROW()+12*(($AN1344-1)*3+$AO1344)-ROW())/12+5),AS1344)</f>
        <v>0</v>
      </c>
      <c r="AU1344" s="4">
        <f ca="1">IF(AND(AQ1344+AS1344&gt;0,AR1344+AT1344&gt;0),COUNTIF(AU$6:AU1343,"&gt;0")+1,0)</f>
        <v>0</v>
      </c>
    </row>
    <row r="1345" spans="40:47">
      <c r="AN1345" s="4">
        <v>38</v>
      </c>
      <c r="AO1345" s="4">
        <v>1</v>
      </c>
      <c r="AP1345" s="4">
        <v>8</v>
      </c>
      <c r="AQ1345" s="6">
        <f ca="1">IF($AP1345=1,IF(INDIRECT(ADDRESS(($AN1345-1)*3+$AO1345+5,$AP1345+7))="",0,INDIRECT(ADDRESS(($AN1345-1)*3+$AO1345+5,$AP1345+7))),IF(INDIRECT(ADDRESS(($AN1345-1)*3+$AO1345+5,$AP1345+7))="",0,IF(COUNTIF(INDIRECT(ADDRESS(($AN1345-1)*36+($AO1345-1)*12+6,COLUMN())):INDIRECT(ADDRESS(($AN1345-1)*36+($AO1345-1)*12+$AP1345+4,COLUMN())),INDIRECT(ADDRESS(($AN1345-1)*3+$AO1345+5,$AP1345+7)))&gt;=1,0,INDIRECT(ADDRESS(($AN1345-1)*3+$AO1345+5,$AP1345+7)))))</f>
        <v>0</v>
      </c>
      <c r="AR1345" s="4">
        <f ca="1">COUNTIF(INDIRECT("H"&amp;(ROW()+12*(($AN1345-1)*3+$AO1345)-ROW())/12+5):INDIRECT("S"&amp;(ROW()+12*(($AN1345-1)*3+$AO1345)-ROW())/12+5),AQ1345)</f>
        <v>0</v>
      </c>
      <c r="AS1345" s="6">
        <f ca="1">IF($AP1345=1,IF(INDIRECT(ADDRESS(($AN1345-1)*3+$AO1345+5,$AP1345+20))="",0,INDIRECT(ADDRESS(($AN1345-1)*3+$AO1345+5,$AP1345+20))),IF(INDIRECT(ADDRESS(($AN1345-1)*3+$AO1345+5,$AP1345+20))="",0,IF(COUNTIF(INDIRECT(ADDRESS(($AN1345-1)*36+($AO1345-1)*12+6,COLUMN())):INDIRECT(ADDRESS(($AN1345-1)*36+($AO1345-1)*12+$AP1345+4,COLUMN())),INDIRECT(ADDRESS(($AN1345-1)*3+$AO1345+5,$AP1345+20)))&gt;=1,0,INDIRECT(ADDRESS(($AN1345-1)*3+$AO1345+5,$AP1345+20)))))</f>
        <v>0</v>
      </c>
      <c r="AT1345" s="4">
        <f ca="1">COUNTIF(INDIRECT("U"&amp;(ROW()+12*(($AN1345-1)*3+$AO1345)-ROW())/12+5):INDIRECT("AF"&amp;(ROW()+12*(($AN1345-1)*3+$AO1345)-ROW())/12+5),AS1345)</f>
        <v>0</v>
      </c>
      <c r="AU1345" s="4">
        <f ca="1">IF(AND(AQ1345+AS1345&gt;0,AR1345+AT1345&gt;0),COUNTIF(AU$6:AU1344,"&gt;0")+1,0)</f>
        <v>0</v>
      </c>
    </row>
    <row r="1346" spans="40:47">
      <c r="AN1346" s="4">
        <v>38</v>
      </c>
      <c r="AO1346" s="4">
        <v>1</v>
      </c>
      <c r="AP1346" s="4">
        <v>9</v>
      </c>
      <c r="AQ1346" s="6">
        <f ca="1">IF($AP1346=1,IF(INDIRECT(ADDRESS(($AN1346-1)*3+$AO1346+5,$AP1346+7))="",0,INDIRECT(ADDRESS(($AN1346-1)*3+$AO1346+5,$AP1346+7))),IF(INDIRECT(ADDRESS(($AN1346-1)*3+$AO1346+5,$AP1346+7))="",0,IF(COUNTIF(INDIRECT(ADDRESS(($AN1346-1)*36+($AO1346-1)*12+6,COLUMN())):INDIRECT(ADDRESS(($AN1346-1)*36+($AO1346-1)*12+$AP1346+4,COLUMN())),INDIRECT(ADDRESS(($AN1346-1)*3+$AO1346+5,$AP1346+7)))&gt;=1,0,INDIRECT(ADDRESS(($AN1346-1)*3+$AO1346+5,$AP1346+7)))))</f>
        <v>0</v>
      </c>
      <c r="AR1346" s="4">
        <f ca="1">COUNTIF(INDIRECT("H"&amp;(ROW()+12*(($AN1346-1)*3+$AO1346)-ROW())/12+5):INDIRECT("S"&amp;(ROW()+12*(($AN1346-1)*3+$AO1346)-ROW())/12+5),AQ1346)</f>
        <v>0</v>
      </c>
      <c r="AS1346" s="6">
        <f ca="1">IF($AP1346=1,IF(INDIRECT(ADDRESS(($AN1346-1)*3+$AO1346+5,$AP1346+20))="",0,INDIRECT(ADDRESS(($AN1346-1)*3+$AO1346+5,$AP1346+20))),IF(INDIRECT(ADDRESS(($AN1346-1)*3+$AO1346+5,$AP1346+20))="",0,IF(COUNTIF(INDIRECT(ADDRESS(($AN1346-1)*36+($AO1346-1)*12+6,COLUMN())):INDIRECT(ADDRESS(($AN1346-1)*36+($AO1346-1)*12+$AP1346+4,COLUMN())),INDIRECT(ADDRESS(($AN1346-1)*3+$AO1346+5,$AP1346+20)))&gt;=1,0,INDIRECT(ADDRESS(($AN1346-1)*3+$AO1346+5,$AP1346+20)))))</f>
        <v>0</v>
      </c>
      <c r="AT1346" s="4">
        <f ca="1">COUNTIF(INDIRECT("U"&amp;(ROW()+12*(($AN1346-1)*3+$AO1346)-ROW())/12+5):INDIRECT("AF"&amp;(ROW()+12*(($AN1346-1)*3+$AO1346)-ROW())/12+5),AS1346)</f>
        <v>0</v>
      </c>
      <c r="AU1346" s="4">
        <f ca="1">IF(AND(AQ1346+AS1346&gt;0,AR1346+AT1346&gt;0),COUNTIF(AU$6:AU1345,"&gt;0")+1,0)</f>
        <v>0</v>
      </c>
    </row>
    <row r="1347" spans="40:47">
      <c r="AN1347" s="4">
        <v>38</v>
      </c>
      <c r="AO1347" s="4">
        <v>1</v>
      </c>
      <c r="AP1347" s="4">
        <v>10</v>
      </c>
      <c r="AQ1347" s="6">
        <f ca="1">IF($AP1347=1,IF(INDIRECT(ADDRESS(($AN1347-1)*3+$AO1347+5,$AP1347+7))="",0,INDIRECT(ADDRESS(($AN1347-1)*3+$AO1347+5,$AP1347+7))),IF(INDIRECT(ADDRESS(($AN1347-1)*3+$AO1347+5,$AP1347+7))="",0,IF(COUNTIF(INDIRECT(ADDRESS(($AN1347-1)*36+($AO1347-1)*12+6,COLUMN())):INDIRECT(ADDRESS(($AN1347-1)*36+($AO1347-1)*12+$AP1347+4,COLUMN())),INDIRECT(ADDRESS(($AN1347-1)*3+$AO1347+5,$AP1347+7)))&gt;=1,0,INDIRECT(ADDRESS(($AN1347-1)*3+$AO1347+5,$AP1347+7)))))</f>
        <v>0</v>
      </c>
      <c r="AR1347" s="4">
        <f ca="1">COUNTIF(INDIRECT("H"&amp;(ROW()+12*(($AN1347-1)*3+$AO1347)-ROW())/12+5):INDIRECT("S"&amp;(ROW()+12*(($AN1347-1)*3+$AO1347)-ROW())/12+5),AQ1347)</f>
        <v>0</v>
      </c>
      <c r="AS1347" s="6">
        <f ca="1">IF($AP1347=1,IF(INDIRECT(ADDRESS(($AN1347-1)*3+$AO1347+5,$AP1347+20))="",0,INDIRECT(ADDRESS(($AN1347-1)*3+$AO1347+5,$AP1347+20))),IF(INDIRECT(ADDRESS(($AN1347-1)*3+$AO1347+5,$AP1347+20))="",0,IF(COUNTIF(INDIRECT(ADDRESS(($AN1347-1)*36+($AO1347-1)*12+6,COLUMN())):INDIRECT(ADDRESS(($AN1347-1)*36+($AO1347-1)*12+$AP1347+4,COLUMN())),INDIRECT(ADDRESS(($AN1347-1)*3+$AO1347+5,$AP1347+20)))&gt;=1,0,INDIRECT(ADDRESS(($AN1347-1)*3+$AO1347+5,$AP1347+20)))))</f>
        <v>0</v>
      </c>
      <c r="AT1347" s="4">
        <f ca="1">COUNTIF(INDIRECT("U"&amp;(ROW()+12*(($AN1347-1)*3+$AO1347)-ROW())/12+5):INDIRECT("AF"&amp;(ROW()+12*(($AN1347-1)*3+$AO1347)-ROW())/12+5),AS1347)</f>
        <v>0</v>
      </c>
      <c r="AU1347" s="4">
        <f ca="1">IF(AND(AQ1347+AS1347&gt;0,AR1347+AT1347&gt;0),COUNTIF(AU$6:AU1346,"&gt;0")+1,0)</f>
        <v>0</v>
      </c>
    </row>
    <row r="1348" spans="40:47">
      <c r="AN1348" s="4">
        <v>38</v>
      </c>
      <c r="AO1348" s="4">
        <v>1</v>
      </c>
      <c r="AP1348" s="4">
        <v>11</v>
      </c>
      <c r="AQ1348" s="6">
        <f ca="1">IF($AP1348=1,IF(INDIRECT(ADDRESS(($AN1348-1)*3+$AO1348+5,$AP1348+7))="",0,INDIRECT(ADDRESS(($AN1348-1)*3+$AO1348+5,$AP1348+7))),IF(INDIRECT(ADDRESS(($AN1348-1)*3+$AO1348+5,$AP1348+7))="",0,IF(COUNTIF(INDIRECT(ADDRESS(($AN1348-1)*36+($AO1348-1)*12+6,COLUMN())):INDIRECT(ADDRESS(($AN1348-1)*36+($AO1348-1)*12+$AP1348+4,COLUMN())),INDIRECT(ADDRESS(($AN1348-1)*3+$AO1348+5,$AP1348+7)))&gt;=1,0,INDIRECT(ADDRESS(($AN1348-1)*3+$AO1348+5,$AP1348+7)))))</f>
        <v>0</v>
      </c>
      <c r="AR1348" s="4">
        <f ca="1">COUNTIF(INDIRECT("H"&amp;(ROW()+12*(($AN1348-1)*3+$AO1348)-ROW())/12+5):INDIRECT("S"&amp;(ROW()+12*(($AN1348-1)*3+$AO1348)-ROW())/12+5),AQ1348)</f>
        <v>0</v>
      </c>
      <c r="AS1348" s="6">
        <f ca="1">IF($AP1348=1,IF(INDIRECT(ADDRESS(($AN1348-1)*3+$AO1348+5,$AP1348+20))="",0,INDIRECT(ADDRESS(($AN1348-1)*3+$AO1348+5,$AP1348+20))),IF(INDIRECT(ADDRESS(($AN1348-1)*3+$AO1348+5,$AP1348+20))="",0,IF(COUNTIF(INDIRECT(ADDRESS(($AN1348-1)*36+($AO1348-1)*12+6,COLUMN())):INDIRECT(ADDRESS(($AN1348-1)*36+($AO1348-1)*12+$AP1348+4,COLUMN())),INDIRECT(ADDRESS(($AN1348-1)*3+$AO1348+5,$AP1348+20)))&gt;=1,0,INDIRECT(ADDRESS(($AN1348-1)*3+$AO1348+5,$AP1348+20)))))</f>
        <v>0</v>
      </c>
      <c r="AT1348" s="4">
        <f ca="1">COUNTIF(INDIRECT("U"&amp;(ROW()+12*(($AN1348-1)*3+$AO1348)-ROW())/12+5):INDIRECT("AF"&amp;(ROW()+12*(($AN1348-1)*3+$AO1348)-ROW())/12+5),AS1348)</f>
        <v>0</v>
      </c>
      <c r="AU1348" s="4">
        <f ca="1">IF(AND(AQ1348+AS1348&gt;0,AR1348+AT1348&gt;0),COUNTIF(AU$6:AU1347,"&gt;0")+1,0)</f>
        <v>0</v>
      </c>
    </row>
    <row r="1349" spans="40:47">
      <c r="AN1349" s="4">
        <v>38</v>
      </c>
      <c r="AO1349" s="4">
        <v>1</v>
      </c>
      <c r="AP1349" s="4">
        <v>12</v>
      </c>
      <c r="AQ1349" s="6">
        <f ca="1">IF($AP1349=1,IF(INDIRECT(ADDRESS(($AN1349-1)*3+$AO1349+5,$AP1349+7))="",0,INDIRECT(ADDRESS(($AN1349-1)*3+$AO1349+5,$AP1349+7))),IF(INDIRECT(ADDRESS(($AN1349-1)*3+$AO1349+5,$AP1349+7))="",0,IF(COUNTIF(INDIRECT(ADDRESS(($AN1349-1)*36+($AO1349-1)*12+6,COLUMN())):INDIRECT(ADDRESS(($AN1349-1)*36+($AO1349-1)*12+$AP1349+4,COLUMN())),INDIRECT(ADDRESS(($AN1349-1)*3+$AO1349+5,$AP1349+7)))&gt;=1,0,INDIRECT(ADDRESS(($AN1349-1)*3+$AO1349+5,$AP1349+7)))))</f>
        <v>0</v>
      </c>
      <c r="AR1349" s="4">
        <f ca="1">COUNTIF(INDIRECT("H"&amp;(ROW()+12*(($AN1349-1)*3+$AO1349)-ROW())/12+5):INDIRECT("S"&amp;(ROW()+12*(($AN1349-1)*3+$AO1349)-ROW())/12+5),AQ1349)</f>
        <v>0</v>
      </c>
      <c r="AS1349" s="6">
        <f ca="1">IF($AP1349=1,IF(INDIRECT(ADDRESS(($AN1349-1)*3+$AO1349+5,$AP1349+20))="",0,INDIRECT(ADDRESS(($AN1349-1)*3+$AO1349+5,$AP1349+20))),IF(INDIRECT(ADDRESS(($AN1349-1)*3+$AO1349+5,$AP1349+20))="",0,IF(COUNTIF(INDIRECT(ADDRESS(($AN1349-1)*36+($AO1349-1)*12+6,COLUMN())):INDIRECT(ADDRESS(($AN1349-1)*36+($AO1349-1)*12+$AP1349+4,COLUMN())),INDIRECT(ADDRESS(($AN1349-1)*3+$AO1349+5,$AP1349+20)))&gt;=1,0,INDIRECT(ADDRESS(($AN1349-1)*3+$AO1349+5,$AP1349+20)))))</f>
        <v>0</v>
      </c>
      <c r="AT1349" s="4">
        <f ca="1">COUNTIF(INDIRECT("U"&amp;(ROW()+12*(($AN1349-1)*3+$AO1349)-ROW())/12+5):INDIRECT("AF"&amp;(ROW()+12*(($AN1349-1)*3+$AO1349)-ROW())/12+5),AS1349)</f>
        <v>0</v>
      </c>
      <c r="AU1349" s="4">
        <f ca="1">IF(AND(AQ1349+AS1349&gt;0,AR1349+AT1349&gt;0),COUNTIF(AU$6:AU1348,"&gt;0")+1,0)</f>
        <v>0</v>
      </c>
    </row>
    <row r="1350" spans="40:47">
      <c r="AN1350" s="4">
        <v>38</v>
      </c>
      <c r="AO1350" s="4">
        <v>2</v>
      </c>
      <c r="AP1350" s="4">
        <v>1</v>
      </c>
      <c r="AQ1350" s="6">
        <f ca="1">IF($AP1350=1,IF(INDIRECT(ADDRESS(($AN1350-1)*3+$AO1350+5,$AP1350+7))="",0,INDIRECT(ADDRESS(($AN1350-1)*3+$AO1350+5,$AP1350+7))),IF(INDIRECT(ADDRESS(($AN1350-1)*3+$AO1350+5,$AP1350+7))="",0,IF(COUNTIF(INDIRECT(ADDRESS(($AN1350-1)*36+($AO1350-1)*12+6,COLUMN())):INDIRECT(ADDRESS(($AN1350-1)*36+($AO1350-1)*12+$AP1350+4,COLUMN())),INDIRECT(ADDRESS(($AN1350-1)*3+$AO1350+5,$AP1350+7)))&gt;=1,0,INDIRECT(ADDRESS(($AN1350-1)*3+$AO1350+5,$AP1350+7)))))</f>
        <v>0</v>
      </c>
      <c r="AR1350" s="4">
        <f ca="1">COUNTIF(INDIRECT("H"&amp;(ROW()+12*(($AN1350-1)*3+$AO1350)-ROW())/12+5):INDIRECT("S"&amp;(ROW()+12*(($AN1350-1)*3+$AO1350)-ROW())/12+5),AQ1350)</f>
        <v>0</v>
      </c>
      <c r="AS1350" s="6">
        <f ca="1">IF($AP1350=1,IF(INDIRECT(ADDRESS(($AN1350-1)*3+$AO1350+5,$AP1350+20))="",0,INDIRECT(ADDRESS(($AN1350-1)*3+$AO1350+5,$AP1350+20))),IF(INDIRECT(ADDRESS(($AN1350-1)*3+$AO1350+5,$AP1350+20))="",0,IF(COUNTIF(INDIRECT(ADDRESS(($AN1350-1)*36+($AO1350-1)*12+6,COLUMN())):INDIRECT(ADDRESS(($AN1350-1)*36+($AO1350-1)*12+$AP1350+4,COLUMN())),INDIRECT(ADDRESS(($AN1350-1)*3+$AO1350+5,$AP1350+20)))&gt;=1,0,INDIRECT(ADDRESS(($AN1350-1)*3+$AO1350+5,$AP1350+20)))))</f>
        <v>0</v>
      </c>
      <c r="AT1350" s="4">
        <f ca="1">COUNTIF(INDIRECT("U"&amp;(ROW()+12*(($AN1350-1)*3+$AO1350)-ROW())/12+5):INDIRECT("AF"&amp;(ROW()+12*(($AN1350-1)*3+$AO1350)-ROW())/12+5),AS1350)</f>
        <v>0</v>
      </c>
      <c r="AU1350" s="4">
        <f ca="1">IF(AND(AQ1350+AS1350&gt;0,AR1350+AT1350&gt;0),COUNTIF(AU$6:AU1349,"&gt;0")+1,0)</f>
        <v>0</v>
      </c>
    </row>
    <row r="1351" spans="40:47">
      <c r="AN1351" s="4">
        <v>38</v>
      </c>
      <c r="AO1351" s="4">
        <v>2</v>
      </c>
      <c r="AP1351" s="4">
        <v>2</v>
      </c>
      <c r="AQ1351" s="6">
        <f ca="1">IF($AP1351=1,IF(INDIRECT(ADDRESS(($AN1351-1)*3+$AO1351+5,$AP1351+7))="",0,INDIRECT(ADDRESS(($AN1351-1)*3+$AO1351+5,$AP1351+7))),IF(INDIRECT(ADDRESS(($AN1351-1)*3+$AO1351+5,$AP1351+7))="",0,IF(COUNTIF(INDIRECT(ADDRESS(($AN1351-1)*36+($AO1351-1)*12+6,COLUMN())):INDIRECT(ADDRESS(($AN1351-1)*36+($AO1351-1)*12+$AP1351+4,COLUMN())),INDIRECT(ADDRESS(($AN1351-1)*3+$AO1351+5,$AP1351+7)))&gt;=1,0,INDIRECT(ADDRESS(($AN1351-1)*3+$AO1351+5,$AP1351+7)))))</f>
        <v>0</v>
      </c>
      <c r="AR1351" s="4">
        <f ca="1">COUNTIF(INDIRECT("H"&amp;(ROW()+12*(($AN1351-1)*3+$AO1351)-ROW())/12+5):INDIRECT("S"&amp;(ROW()+12*(($AN1351-1)*3+$AO1351)-ROW())/12+5),AQ1351)</f>
        <v>0</v>
      </c>
      <c r="AS1351" s="6">
        <f ca="1">IF($AP1351=1,IF(INDIRECT(ADDRESS(($AN1351-1)*3+$AO1351+5,$AP1351+20))="",0,INDIRECT(ADDRESS(($AN1351-1)*3+$AO1351+5,$AP1351+20))),IF(INDIRECT(ADDRESS(($AN1351-1)*3+$AO1351+5,$AP1351+20))="",0,IF(COUNTIF(INDIRECT(ADDRESS(($AN1351-1)*36+($AO1351-1)*12+6,COLUMN())):INDIRECT(ADDRESS(($AN1351-1)*36+($AO1351-1)*12+$AP1351+4,COLUMN())),INDIRECT(ADDRESS(($AN1351-1)*3+$AO1351+5,$AP1351+20)))&gt;=1,0,INDIRECT(ADDRESS(($AN1351-1)*3+$AO1351+5,$AP1351+20)))))</f>
        <v>0</v>
      </c>
      <c r="AT1351" s="4">
        <f ca="1">COUNTIF(INDIRECT("U"&amp;(ROW()+12*(($AN1351-1)*3+$AO1351)-ROW())/12+5):INDIRECT("AF"&amp;(ROW()+12*(($AN1351-1)*3+$AO1351)-ROW())/12+5),AS1351)</f>
        <v>0</v>
      </c>
      <c r="AU1351" s="4">
        <f ca="1">IF(AND(AQ1351+AS1351&gt;0,AR1351+AT1351&gt;0),COUNTIF(AU$6:AU1350,"&gt;0")+1,0)</f>
        <v>0</v>
      </c>
    </row>
    <row r="1352" spans="40:47">
      <c r="AN1352" s="4">
        <v>38</v>
      </c>
      <c r="AO1352" s="4">
        <v>2</v>
      </c>
      <c r="AP1352" s="4">
        <v>3</v>
      </c>
      <c r="AQ1352" s="6">
        <f ca="1">IF($AP1352=1,IF(INDIRECT(ADDRESS(($AN1352-1)*3+$AO1352+5,$AP1352+7))="",0,INDIRECT(ADDRESS(($AN1352-1)*3+$AO1352+5,$AP1352+7))),IF(INDIRECT(ADDRESS(($AN1352-1)*3+$AO1352+5,$AP1352+7))="",0,IF(COUNTIF(INDIRECT(ADDRESS(($AN1352-1)*36+($AO1352-1)*12+6,COLUMN())):INDIRECT(ADDRESS(($AN1352-1)*36+($AO1352-1)*12+$AP1352+4,COLUMN())),INDIRECT(ADDRESS(($AN1352-1)*3+$AO1352+5,$AP1352+7)))&gt;=1,0,INDIRECT(ADDRESS(($AN1352-1)*3+$AO1352+5,$AP1352+7)))))</f>
        <v>0</v>
      </c>
      <c r="AR1352" s="4">
        <f ca="1">COUNTIF(INDIRECT("H"&amp;(ROW()+12*(($AN1352-1)*3+$AO1352)-ROW())/12+5):INDIRECT("S"&amp;(ROW()+12*(($AN1352-1)*3+$AO1352)-ROW())/12+5),AQ1352)</f>
        <v>0</v>
      </c>
      <c r="AS1352" s="6">
        <f ca="1">IF($AP1352=1,IF(INDIRECT(ADDRESS(($AN1352-1)*3+$AO1352+5,$AP1352+20))="",0,INDIRECT(ADDRESS(($AN1352-1)*3+$AO1352+5,$AP1352+20))),IF(INDIRECT(ADDRESS(($AN1352-1)*3+$AO1352+5,$AP1352+20))="",0,IF(COUNTIF(INDIRECT(ADDRESS(($AN1352-1)*36+($AO1352-1)*12+6,COLUMN())):INDIRECT(ADDRESS(($AN1352-1)*36+($AO1352-1)*12+$AP1352+4,COLUMN())),INDIRECT(ADDRESS(($AN1352-1)*3+$AO1352+5,$AP1352+20)))&gt;=1,0,INDIRECT(ADDRESS(($AN1352-1)*3+$AO1352+5,$AP1352+20)))))</f>
        <v>0</v>
      </c>
      <c r="AT1352" s="4">
        <f ca="1">COUNTIF(INDIRECT("U"&amp;(ROW()+12*(($AN1352-1)*3+$AO1352)-ROW())/12+5):INDIRECT("AF"&amp;(ROW()+12*(($AN1352-1)*3+$AO1352)-ROW())/12+5),AS1352)</f>
        <v>0</v>
      </c>
      <c r="AU1352" s="4">
        <f ca="1">IF(AND(AQ1352+AS1352&gt;0,AR1352+AT1352&gt;0),COUNTIF(AU$6:AU1351,"&gt;0")+1,0)</f>
        <v>0</v>
      </c>
    </row>
    <row r="1353" spans="40:47">
      <c r="AN1353" s="4">
        <v>38</v>
      </c>
      <c r="AO1353" s="4">
        <v>2</v>
      </c>
      <c r="AP1353" s="4">
        <v>4</v>
      </c>
      <c r="AQ1353" s="6">
        <f ca="1">IF($AP1353=1,IF(INDIRECT(ADDRESS(($AN1353-1)*3+$AO1353+5,$AP1353+7))="",0,INDIRECT(ADDRESS(($AN1353-1)*3+$AO1353+5,$AP1353+7))),IF(INDIRECT(ADDRESS(($AN1353-1)*3+$AO1353+5,$AP1353+7))="",0,IF(COUNTIF(INDIRECT(ADDRESS(($AN1353-1)*36+($AO1353-1)*12+6,COLUMN())):INDIRECT(ADDRESS(($AN1353-1)*36+($AO1353-1)*12+$AP1353+4,COLUMN())),INDIRECT(ADDRESS(($AN1353-1)*3+$AO1353+5,$AP1353+7)))&gt;=1,0,INDIRECT(ADDRESS(($AN1353-1)*3+$AO1353+5,$AP1353+7)))))</f>
        <v>0</v>
      </c>
      <c r="AR1353" s="4">
        <f ca="1">COUNTIF(INDIRECT("H"&amp;(ROW()+12*(($AN1353-1)*3+$AO1353)-ROW())/12+5):INDIRECT("S"&amp;(ROW()+12*(($AN1353-1)*3+$AO1353)-ROW())/12+5),AQ1353)</f>
        <v>0</v>
      </c>
      <c r="AS1353" s="6">
        <f ca="1">IF($AP1353=1,IF(INDIRECT(ADDRESS(($AN1353-1)*3+$AO1353+5,$AP1353+20))="",0,INDIRECT(ADDRESS(($AN1353-1)*3+$AO1353+5,$AP1353+20))),IF(INDIRECT(ADDRESS(($AN1353-1)*3+$AO1353+5,$AP1353+20))="",0,IF(COUNTIF(INDIRECT(ADDRESS(($AN1353-1)*36+($AO1353-1)*12+6,COLUMN())):INDIRECT(ADDRESS(($AN1353-1)*36+($AO1353-1)*12+$AP1353+4,COLUMN())),INDIRECT(ADDRESS(($AN1353-1)*3+$AO1353+5,$AP1353+20)))&gt;=1,0,INDIRECT(ADDRESS(($AN1353-1)*3+$AO1353+5,$AP1353+20)))))</f>
        <v>0</v>
      </c>
      <c r="AT1353" s="4">
        <f ca="1">COUNTIF(INDIRECT("U"&amp;(ROW()+12*(($AN1353-1)*3+$AO1353)-ROW())/12+5):INDIRECT("AF"&amp;(ROW()+12*(($AN1353-1)*3+$AO1353)-ROW())/12+5),AS1353)</f>
        <v>0</v>
      </c>
      <c r="AU1353" s="4">
        <f ca="1">IF(AND(AQ1353+AS1353&gt;0,AR1353+AT1353&gt;0),COUNTIF(AU$6:AU1352,"&gt;0")+1,0)</f>
        <v>0</v>
      </c>
    </row>
    <row r="1354" spans="40:47">
      <c r="AN1354" s="4">
        <v>38</v>
      </c>
      <c r="AO1354" s="4">
        <v>2</v>
      </c>
      <c r="AP1354" s="4">
        <v>5</v>
      </c>
      <c r="AQ1354" s="6">
        <f ca="1">IF($AP1354=1,IF(INDIRECT(ADDRESS(($AN1354-1)*3+$AO1354+5,$AP1354+7))="",0,INDIRECT(ADDRESS(($AN1354-1)*3+$AO1354+5,$AP1354+7))),IF(INDIRECT(ADDRESS(($AN1354-1)*3+$AO1354+5,$AP1354+7))="",0,IF(COUNTIF(INDIRECT(ADDRESS(($AN1354-1)*36+($AO1354-1)*12+6,COLUMN())):INDIRECT(ADDRESS(($AN1354-1)*36+($AO1354-1)*12+$AP1354+4,COLUMN())),INDIRECT(ADDRESS(($AN1354-1)*3+$AO1354+5,$AP1354+7)))&gt;=1,0,INDIRECT(ADDRESS(($AN1354-1)*3+$AO1354+5,$AP1354+7)))))</f>
        <v>0</v>
      </c>
      <c r="AR1354" s="4">
        <f ca="1">COUNTIF(INDIRECT("H"&amp;(ROW()+12*(($AN1354-1)*3+$AO1354)-ROW())/12+5):INDIRECT("S"&amp;(ROW()+12*(($AN1354-1)*3+$AO1354)-ROW())/12+5),AQ1354)</f>
        <v>0</v>
      </c>
      <c r="AS1354" s="6">
        <f ca="1">IF($AP1354=1,IF(INDIRECT(ADDRESS(($AN1354-1)*3+$AO1354+5,$AP1354+20))="",0,INDIRECT(ADDRESS(($AN1354-1)*3+$AO1354+5,$AP1354+20))),IF(INDIRECT(ADDRESS(($AN1354-1)*3+$AO1354+5,$AP1354+20))="",0,IF(COUNTIF(INDIRECT(ADDRESS(($AN1354-1)*36+($AO1354-1)*12+6,COLUMN())):INDIRECT(ADDRESS(($AN1354-1)*36+($AO1354-1)*12+$AP1354+4,COLUMN())),INDIRECT(ADDRESS(($AN1354-1)*3+$AO1354+5,$AP1354+20)))&gt;=1,0,INDIRECT(ADDRESS(($AN1354-1)*3+$AO1354+5,$AP1354+20)))))</f>
        <v>0</v>
      </c>
      <c r="AT1354" s="4">
        <f ca="1">COUNTIF(INDIRECT("U"&amp;(ROW()+12*(($AN1354-1)*3+$AO1354)-ROW())/12+5):INDIRECT("AF"&amp;(ROW()+12*(($AN1354-1)*3+$AO1354)-ROW())/12+5),AS1354)</f>
        <v>0</v>
      </c>
      <c r="AU1354" s="4">
        <f ca="1">IF(AND(AQ1354+AS1354&gt;0,AR1354+AT1354&gt;0),COUNTIF(AU$6:AU1353,"&gt;0")+1,0)</f>
        <v>0</v>
      </c>
    </row>
    <row r="1355" spans="40:47">
      <c r="AN1355" s="4">
        <v>38</v>
      </c>
      <c r="AO1355" s="4">
        <v>2</v>
      </c>
      <c r="AP1355" s="4">
        <v>6</v>
      </c>
      <c r="AQ1355" s="6">
        <f ca="1">IF($AP1355=1,IF(INDIRECT(ADDRESS(($AN1355-1)*3+$AO1355+5,$AP1355+7))="",0,INDIRECT(ADDRESS(($AN1355-1)*3+$AO1355+5,$AP1355+7))),IF(INDIRECT(ADDRESS(($AN1355-1)*3+$AO1355+5,$AP1355+7))="",0,IF(COUNTIF(INDIRECT(ADDRESS(($AN1355-1)*36+($AO1355-1)*12+6,COLUMN())):INDIRECT(ADDRESS(($AN1355-1)*36+($AO1355-1)*12+$AP1355+4,COLUMN())),INDIRECT(ADDRESS(($AN1355-1)*3+$AO1355+5,$AP1355+7)))&gt;=1,0,INDIRECT(ADDRESS(($AN1355-1)*3+$AO1355+5,$AP1355+7)))))</f>
        <v>0</v>
      </c>
      <c r="AR1355" s="4">
        <f ca="1">COUNTIF(INDIRECT("H"&amp;(ROW()+12*(($AN1355-1)*3+$AO1355)-ROW())/12+5):INDIRECT("S"&amp;(ROW()+12*(($AN1355-1)*3+$AO1355)-ROW())/12+5),AQ1355)</f>
        <v>0</v>
      </c>
      <c r="AS1355" s="6">
        <f ca="1">IF($AP1355=1,IF(INDIRECT(ADDRESS(($AN1355-1)*3+$AO1355+5,$AP1355+20))="",0,INDIRECT(ADDRESS(($AN1355-1)*3+$AO1355+5,$AP1355+20))),IF(INDIRECT(ADDRESS(($AN1355-1)*3+$AO1355+5,$AP1355+20))="",0,IF(COUNTIF(INDIRECT(ADDRESS(($AN1355-1)*36+($AO1355-1)*12+6,COLUMN())):INDIRECT(ADDRESS(($AN1355-1)*36+($AO1355-1)*12+$AP1355+4,COLUMN())),INDIRECT(ADDRESS(($AN1355-1)*3+$AO1355+5,$AP1355+20)))&gt;=1,0,INDIRECT(ADDRESS(($AN1355-1)*3+$AO1355+5,$AP1355+20)))))</f>
        <v>0</v>
      </c>
      <c r="AT1355" s="4">
        <f ca="1">COUNTIF(INDIRECT("U"&amp;(ROW()+12*(($AN1355-1)*3+$AO1355)-ROW())/12+5):INDIRECT("AF"&amp;(ROW()+12*(($AN1355-1)*3+$AO1355)-ROW())/12+5),AS1355)</f>
        <v>0</v>
      </c>
      <c r="AU1355" s="4">
        <f ca="1">IF(AND(AQ1355+AS1355&gt;0,AR1355+AT1355&gt;0),COUNTIF(AU$6:AU1354,"&gt;0")+1,0)</f>
        <v>0</v>
      </c>
    </row>
    <row r="1356" spans="40:47">
      <c r="AN1356" s="4">
        <v>38</v>
      </c>
      <c r="AO1356" s="4">
        <v>2</v>
      </c>
      <c r="AP1356" s="4">
        <v>7</v>
      </c>
      <c r="AQ1356" s="6">
        <f ca="1">IF($AP1356=1,IF(INDIRECT(ADDRESS(($AN1356-1)*3+$AO1356+5,$AP1356+7))="",0,INDIRECT(ADDRESS(($AN1356-1)*3+$AO1356+5,$AP1356+7))),IF(INDIRECT(ADDRESS(($AN1356-1)*3+$AO1356+5,$AP1356+7))="",0,IF(COUNTIF(INDIRECT(ADDRESS(($AN1356-1)*36+($AO1356-1)*12+6,COLUMN())):INDIRECT(ADDRESS(($AN1356-1)*36+($AO1356-1)*12+$AP1356+4,COLUMN())),INDIRECT(ADDRESS(($AN1356-1)*3+$AO1356+5,$AP1356+7)))&gt;=1,0,INDIRECT(ADDRESS(($AN1356-1)*3+$AO1356+5,$AP1356+7)))))</f>
        <v>0</v>
      </c>
      <c r="AR1356" s="4">
        <f ca="1">COUNTIF(INDIRECT("H"&amp;(ROW()+12*(($AN1356-1)*3+$AO1356)-ROW())/12+5):INDIRECT("S"&amp;(ROW()+12*(($AN1356-1)*3+$AO1356)-ROW())/12+5),AQ1356)</f>
        <v>0</v>
      </c>
      <c r="AS1356" s="6">
        <f ca="1">IF($AP1356=1,IF(INDIRECT(ADDRESS(($AN1356-1)*3+$AO1356+5,$AP1356+20))="",0,INDIRECT(ADDRESS(($AN1356-1)*3+$AO1356+5,$AP1356+20))),IF(INDIRECT(ADDRESS(($AN1356-1)*3+$AO1356+5,$AP1356+20))="",0,IF(COUNTIF(INDIRECT(ADDRESS(($AN1356-1)*36+($AO1356-1)*12+6,COLUMN())):INDIRECT(ADDRESS(($AN1356-1)*36+($AO1356-1)*12+$AP1356+4,COLUMN())),INDIRECT(ADDRESS(($AN1356-1)*3+$AO1356+5,$AP1356+20)))&gt;=1,0,INDIRECT(ADDRESS(($AN1356-1)*3+$AO1356+5,$AP1356+20)))))</f>
        <v>0</v>
      </c>
      <c r="AT1356" s="4">
        <f ca="1">COUNTIF(INDIRECT("U"&amp;(ROW()+12*(($AN1356-1)*3+$AO1356)-ROW())/12+5):INDIRECT("AF"&amp;(ROW()+12*(($AN1356-1)*3+$AO1356)-ROW())/12+5),AS1356)</f>
        <v>0</v>
      </c>
      <c r="AU1356" s="4">
        <f ca="1">IF(AND(AQ1356+AS1356&gt;0,AR1356+AT1356&gt;0),COUNTIF(AU$6:AU1355,"&gt;0")+1,0)</f>
        <v>0</v>
      </c>
    </row>
    <row r="1357" spans="40:47">
      <c r="AN1357" s="4">
        <v>38</v>
      </c>
      <c r="AO1357" s="4">
        <v>2</v>
      </c>
      <c r="AP1357" s="4">
        <v>8</v>
      </c>
      <c r="AQ1357" s="6">
        <f ca="1">IF($AP1357=1,IF(INDIRECT(ADDRESS(($AN1357-1)*3+$AO1357+5,$AP1357+7))="",0,INDIRECT(ADDRESS(($AN1357-1)*3+$AO1357+5,$AP1357+7))),IF(INDIRECT(ADDRESS(($AN1357-1)*3+$AO1357+5,$AP1357+7))="",0,IF(COUNTIF(INDIRECT(ADDRESS(($AN1357-1)*36+($AO1357-1)*12+6,COLUMN())):INDIRECT(ADDRESS(($AN1357-1)*36+($AO1357-1)*12+$AP1357+4,COLUMN())),INDIRECT(ADDRESS(($AN1357-1)*3+$AO1357+5,$AP1357+7)))&gt;=1,0,INDIRECT(ADDRESS(($AN1357-1)*3+$AO1357+5,$AP1357+7)))))</f>
        <v>0</v>
      </c>
      <c r="AR1357" s="4">
        <f ca="1">COUNTIF(INDIRECT("H"&amp;(ROW()+12*(($AN1357-1)*3+$AO1357)-ROW())/12+5):INDIRECT("S"&amp;(ROW()+12*(($AN1357-1)*3+$AO1357)-ROW())/12+5),AQ1357)</f>
        <v>0</v>
      </c>
      <c r="AS1357" s="6">
        <f ca="1">IF($AP1357=1,IF(INDIRECT(ADDRESS(($AN1357-1)*3+$AO1357+5,$AP1357+20))="",0,INDIRECT(ADDRESS(($AN1357-1)*3+$AO1357+5,$AP1357+20))),IF(INDIRECT(ADDRESS(($AN1357-1)*3+$AO1357+5,$AP1357+20))="",0,IF(COUNTIF(INDIRECT(ADDRESS(($AN1357-1)*36+($AO1357-1)*12+6,COLUMN())):INDIRECT(ADDRESS(($AN1357-1)*36+($AO1357-1)*12+$AP1357+4,COLUMN())),INDIRECT(ADDRESS(($AN1357-1)*3+$AO1357+5,$AP1357+20)))&gt;=1,0,INDIRECT(ADDRESS(($AN1357-1)*3+$AO1357+5,$AP1357+20)))))</f>
        <v>0</v>
      </c>
      <c r="AT1357" s="4">
        <f ca="1">COUNTIF(INDIRECT("U"&amp;(ROW()+12*(($AN1357-1)*3+$AO1357)-ROW())/12+5):INDIRECT("AF"&amp;(ROW()+12*(($AN1357-1)*3+$AO1357)-ROW())/12+5),AS1357)</f>
        <v>0</v>
      </c>
      <c r="AU1357" s="4">
        <f ca="1">IF(AND(AQ1357+AS1357&gt;0,AR1357+AT1357&gt;0),COUNTIF(AU$6:AU1356,"&gt;0")+1,0)</f>
        <v>0</v>
      </c>
    </row>
    <row r="1358" spans="40:47">
      <c r="AN1358" s="4">
        <v>38</v>
      </c>
      <c r="AO1358" s="4">
        <v>2</v>
      </c>
      <c r="AP1358" s="4">
        <v>9</v>
      </c>
      <c r="AQ1358" s="6">
        <f ca="1">IF($AP1358=1,IF(INDIRECT(ADDRESS(($AN1358-1)*3+$AO1358+5,$AP1358+7))="",0,INDIRECT(ADDRESS(($AN1358-1)*3+$AO1358+5,$AP1358+7))),IF(INDIRECT(ADDRESS(($AN1358-1)*3+$AO1358+5,$AP1358+7))="",0,IF(COUNTIF(INDIRECT(ADDRESS(($AN1358-1)*36+($AO1358-1)*12+6,COLUMN())):INDIRECT(ADDRESS(($AN1358-1)*36+($AO1358-1)*12+$AP1358+4,COLUMN())),INDIRECT(ADDRESS(($AN1358-1)*3+$AO1358+5,$AP1358+7)))&gt;=1,0,INDIRECT(ADDRESS(($AN1358-1)*3+$AO1358+5,$AP1358+7)))))</f>
        <v>0</v>
      </c>
      <c r="AR1358" s="4">
        <f ca="1">COUNTIF(INDIRECT("H"&amp;(ROW()+12*(($AN1358-1)*3+$AO1358)-ROW())/12+5):INDIRECT("S"&amp;(ROW()+12*(($AN1358-1)*3+$AO1358)-ROW())/12+5),AQ1358)</f>
        <v>0</v>
      </c>
      <c r="AS1358" s="6">
        <f ca="1">IF($AP1358=1,IF(INDIRECT(ADDRESS(($AN1358-1)*3+$AO1358+5,$AP1358+20))="",0,INDIRECT(ADDRESS(($AN1358-1)*3+$AO1358+5,$AP1358+20))),IF(INDIRECT(ADDRESS(($AN1358-1)*3+$AO1358+5,$AP1358+20))="",0,IF(COUNTIF(INDIRECT(ADDRESS(($AN1358-1)*36+($AO1358-1)*12+6,COLUMN())):INDIRECT(ADDRESS(($AN1358-1)*36+($AO1358-1)*12+$AP1358+4,COLUMN())),INDIRECT(ADDRESS(($AN1358-1)*3+$AO1358+5,$AP1358+20)))&gt;=1,0,INDIRECT(ADDRESS(($AN1358-1)*3+$AO1358+5,$AP1358+20)))))</f>
        <v>0</v>
      </c>
      <c r="AT1358" s="4">
        <f ca="1">COUNTIF(INDIRECT("U"&amp;(ROW()+12*(($AN1358-1)*3+$AO1358)-ROW())/12+5):INDIRECT("AF"&amp;(ROW()+12*(($AN1358-1)*3+$AO1358)-ROW())/12+5),AS1358)</f>
        <v>0</v>
      </c>
      <c r="AU1358" s="4">
        <f ca="1">IF(AND(AQ1358+AS1358&gt;0,AR1358+AT1358&gt;0),COUNTIF(AU$6:AU1357,"&gt;0")+1,0)</f>
        <v>0</v>
      </c>
    </row>
    <row r="1359" spans="40:47">
      <c r="AN1359" s="4">
        <v>38</v>
      </c>
      <c r="AO1359" s="4">
        <v>2</v>
      </c>
      <c r="AP1359" s="4">
        <v>10</v>
      </c>
      <c r="AQ1359" s="6">
        <f ca="1">IF($AP1359=1,IF(INDIRECT(ADDRESS(($AN1359-1)*3+$AO1359+5,$AP1359+7))="",0,INDIRECT(ADDRESS(($AN1359-1)*3+$AO1359+5,$AP1359+7))),IF(INDIRECT(ADDRESS(($AN1359-1)*3+$AO1359+5,$AP1359+7))="",0,IF(COUNTIF(INDIRECT(ADDRESS(($AN1359-1)*36+($AO1359-1)*12+6,COLUMN())):INDIRECT(ADDRESS(($AN1359-1)*36+($AO1359-1)*12+$AP1359+4,COLUMN())),INDIRECT(ADDRESS(($AN1359-1)*3+$AO1359+5,$AP1359+7)))&gt;=1,0,INDIRECT(ADDRESS(($AN1359-1)*3+$AO1359+5,$AP1359+7)))))</f>
        <v>0</v>
      </c>
      <c r="AR1359" s="4">
        <f ca="1">COUNTIF(INDIRECT("H"&amp;(ROW()+12*(($AN1359-1)*3+$AO1359)-ROW())/12+5):INDIRECT("S"&amp;(ROW()+12*(($AN1359-1)*3+$AO1359)-ROW())/12+5),AQ1359)</f>
        <v>0</v>
      </c>
      <c r="AS1359" s="6">
        <f ca="1">IF($AP1359=1,IF(INDIRECT(ADDRESS(($AN1359-1)*3+$AO1359+5,$AP1359+20))="",0,INDIRECT(ADDRESS(($AN1359-1)*3+$AO1359+5,$AP1359+20))),IF(INDIRECT(ADDRESS(($AN1359-1)*3+$AO1359+5,$AP1359+20))="",0,IF(COUNTIF(INDIRECT(ADDRESS(($AN1359-1)*36+($AO1359-1)*12+6,COLUMN())):INDIRECT(ADDRESS(($AN1359-1)*36+($AO1359-1)*12+$AP1359+4,COLUMN())),INDIRECT(ADDRESS(($AN1359-1)*3+$AO1359+5,$AP1359+20)))&gt;=1,0,INDIRECT(ADDRESS(($AN1359-1)*3+$AO1359+5,$AP1359+20)))))</f>
        <v>0</v>
      </c>
      <c r="AT1359" s="4">
        <f ca="1">COUNTIF(INDIRECT("U"&amp;(ROW()+12*(($AN1359-1)*3+$AO1359)-ROW())/12+5):INDIRECT("AF"&amp;(ROW()+12*(($AN1359-1)*3+$AO1359)-ROW())/12+5),AS1359)</f>
        <v>0</v>
      </c>
      <c r="AU1359" s="4">
        <f ca="1">IF(AND(AQ1359+AS1359&gt;0,AR1359+AT1359&gt;0),COUNTIF(AU$6:AU1358,"&gt;0")+1,0)</f>
        <v>0</v>
      </c>
    </row>
    <row r="1360" spans="40:47">
      <c r="AN1360" s="4">
        <v>38</v>
      </c>
      <c r="AO1360" s="4">
        <v>2</v>
      </c>
      <c r="AP1360" s="4">
        <v>11</v>
      </c>
      <c r="AQ1360" s="6">
        <f ca="1">IF($AP1360=1,IF(INDIRECT(ADDRESS(($AN1360-1)*3+$AO1360+5,$AP1360+7))="",0,INDIRECT(ADDRESS(($AN1360-1)*3+$AO1360+5,$AP1360+7))),IF(INDIRECT(ADDRESS(($AN1360-1)*3+$AO1360+5,$AP1360+7))="",0,IF(COUNTIF(INDIRECT(ADDRESS(($AN1360-1)*36+($AO1360-1)*12+6,COLUMN())):INDIRECT(ADDRESS(($AN1360-1)*36+($AO1360-1)*12+$AP1360+4,COLUMN())),INDIRECT(ADDRESS(($AN1360-1)*3+$AO1360+5,$AP1360+7)))&gt;=1,0,INDIRECT(ADDRESS(($AN1360-1)*3+$AO1360+5,$AP1360+7)))))</f>
        <v>0</v>
      </c>
      <c r="AR1360" s="4">
        <f ca="1">COUNTIF(INDIRECT("H"&amp;(ROW()+12*(($AN1360-1)*3+$AO1360)-ROW())/12+5):INDIRECT("S"&amp;(ROW()+12*(($AN1360-1)*3+$AO1360)-ROW())/12+5),AQ1360)</f>
        <v>0</v>
      </c>
      <c r="AS1360" s="6">
        <f ca="1">IF($AP1360=1,IF(INDIRECT(ADDRESS(($AN1360-1)*3+$AO1360+5,$AP1360+20))="",0,INDIRECT(ADDRESS(($AN1360-1)*3+$AO1360+5,$AP1360+20))),IF(INDIRECT(ADDRESS(($AN1360-1)*3+$AO1360+5,$AP1360+20))="",0,IF(COUNTIF(INDIRECT(ADDRESS(($AN1360-1)*36+($AO1360-1)*12+6,COLUMN())):INDIRECT(ADDRESS(($AN1360-1)*36+($AO1360-1)*12+$AP1360+4,COLUMN())),INDIRECT(ADDRESS(($AN1360-1)*3+$AO1360+5,$AP1360+20)))&gt;=1,0,INDIRECT(ADDRESS(($AN1360-1)*3+$AO1360+5,$AP1360+20)))))</f>
        <v>0</v>
      </c>
      <c r="AT1360" s="4">
        <f ca="1">COUNTIF(INDIRECT("U"&amp;(ROW()+12*(($AN1360-1)*3+$AO1360)-ROW())/12+5):INDIRECT("AF"&amp;(ROW()+12*(($AN1360-1)*3+$AO1360)-ROW())/12+5),AS1360)</f>
        <v>0</v>
      </c>
      <c r="AU1360" s="4">
        <f ca="1">IF(AND(AQ1360+AS1360&gt;0,AR1360+AT1360&gt;0),COUNTIF(AU$6:AU1359,"&gt;0")+1,0)</f>
        <v>0</v>
      </c>
    </row>
    <row r="1361" spans="40:47">
      <c r="AN1361" s="4">
        <v>38</v>
      </c>
      <c r="AO1361" s="4">
        <v>2</v>
      </c>
      <c r="AP1361" s="4">
        <v>12</v>
      </c>
      <c r="AQ1361" s="6">
        <f ca="1">IF($AP1361=1,IF(INDIRECT(ADDRESS(($AN1361-1)*3+$AO1361+5,$AP1361+7))="",0,INDIRECT(ADDRESS(($AN1361-1)*3+$AO1361+5,$AP1361+7))),IF(INDIRECT(ADDRESS(($AN1361-1)*3+$AO1361+5,$AP1361+7))="",0,IF(COUNTIF(INDIRECT(ADDRESS(($AN1361-1)*36+($AO1361-1)*12+6,COLUMN())):INDIRECT(ADDRESS(($AN1361-1)*36+($AO1361-1)*12+$AP1361+4,COLUMN())),INDIRECT(ADDRESS(($AN1361-1)*3+$AO1361+5,$AP1361+7)))&gt;=1,0,INDIRECT(ADDRESS(($AN1361-1)*3+$AO1361+5,$AP1361+7)))))</f>
        <v>0</v>
      </c>
      <c r="AR1361" s="4">
        <f ca="1">COUNTIF(INDIRECT("H"&amp;(ROW()+12*(($AN1361-1)*3+$AO1361)-ROW())/12+5):INDIRECT("S"&amp;(ROW()+12*(($AN1361-1)*3+$AO1361)-ROW())/12+5),AQ1361)</f>
        <v>0</v>
      </c>
      <c r="AS1361" s="6">
        <f ca="1">IF($AP1361=1,IF(INDIRECT(ADDRESS(($AN1361-1)*3+$AO1361+5,$AP1361+20))="",0,INDIRECT(ADDRESS(($AN1361-1)*3+$AO1361+5,$AP1361+20))),IF(INDIRECT(ADDRESS(($AN1361-1)*3+$AO1361+5,$AP1361+20))="",0,IF(COUNTIF(INDIRECT(ADDRESS(($AN1361-1)*36+($AO1361-1)*12+6,COLUMN())):INDIRECT(ADDRESS(($AN1361-1)*36+($AO1361-1)*12+$AP1361+4,COLUMN())),INDIRECT(ADDRESS(($AN1361-1)*3+$AO1361+5,$AP1361+20)))&gt;=1,0,INDIRECT(ADDRESS(($AN1361-1)*3+$AO1361+5,$AP1361+20)))))</f>
        <v>0</v>
      </c>
      <c r="AT1361" s="4">
        <f ca="1">COUNTIF(INDIRECT("U"&amp;(ROW()+12*(($AN1361-1)*3+$AO1361)-ROW())/12+5):INDIRECT("AF"&amp;(ROW()+12*(($AN1361-1)*3+$AO1361)-ROW())/12+5),AS1361)</f>
        <v>0</v>
      </c>
      <c r="AU1361" s="4">
        <f ca="1">IF(AND(AQ1361+AS1361&gt;0,AR1361+AT1361&gt;0),COUNTIF(AU$6:AU1360,"&gt;0")+1,0)</f>
        <v>0</v>
      </c>
    </row>
    <row r="1362" spans="40:47">
      <c r="AN1362" s="4">
        <v>38</v>
      </c>
      <c r="AO1362" s="4">
        <v>3</v>
      </c>
      <c r="AP1362" s="4">
        <v>1</v>
      </c>
      <c r="AQ1362" s="6">
        <f ca="1">IF($AP1362=1,IF(INDIRECT(ADDRESS(($AN1362-1)*3+$AO1362+5,$AP1362+7))="",0,INDIRECT(ADDRESS(($AN1362-1)*3+$AO1362+5,$AP1362+7))),IF(INDIRECT(ADDRESS(($AN1362-1)*3+$AO1362+5,$AP1362+7))="",0,IF(COUNTIF(INDIRECT(ADDRESS(($AN1362-1)*36+($AO1362-1)*12+6,COLUMN())):INDIRECT(ADDRESS(($AN1362-1)*36+($AO1362-1)*12+$AP1362+4,COLUMN())),INDIRECT(ADDRESS(($AN1362-1)*3+$AO1362+5,$AP1362+7)))&gt;=1,0,INDIRECT(ADDRESS(($AN1362-1)*3+$AO1362+5,$AP1362+7)))))</f>
        <v>0</v>
      </c>
      <c r="AR1362" s="4">
        <f ca="1">COUNTIF(INDIRECT("H"&amp;(ROW()+12*(($AN1362-1)*3+$AO1362)-ROW())/12+5):INDIRECT("S"&amp;(ROW()+12*(($AN1362-1)*3+$AO1362)-ROW())/12+5),AQ1362)</f>
        <v>0</v>
      </c>
      <c r="AS1362" s="6">
        <f ca="1">IF($AP1362=1,IF(INDIRECT(ADDRESS(($AN1362-1)*3+$AO1362+5,$AP1362+20))="",0,INDIRECT(ADDRESS(($AN1362-1)*3+$AO1362+5,$AP1362+20))),IF(INDIRECT(ADDRESS(($AN1362-1)*3+$AO1362+5,$AP1362+20))="",0,IF(COUNTIF(INDIRECT(ADDRESS(($AN1362-1)*36+($AO1362-1)*12+6,COLUMN())):INDIRECT(ADDRESS(($AN1362-1)*36+($AO1362-1)*12+$AP1362+4,COLUMN())),INDIRECT(ADDRESS(($AN1362-1)*3+$AO1362+5,$AP1362+20)))&gt;=1,0,INDIRECT(ADDRESS(($AN1362-1)*3+$AO1362+5,$AP1362+20)))))</f>
        <v>0</v>
      </c>
      <c r="AT1362" s="4">
        <f ca="1">COUNTIF(INDIRECT("U"&amp;(ROW()+12*(($AN1362-1)*3+$AO1362)-ROW())/12+5):INDIRECT("AF"&amp;(ROW()+12*(($AN1362-1)*3+$AO1362)-ROW())/12+5),AS1362)</f>
        <v>0</v>
      </c>
      <c r="AU1362" s="4">
        <f ca="1">IF(AND(AQ1362+AS1362&gt;0,AR1362+AT1362&gt;0),COUNTIF(AU$6:AU1361,"&gt;0")+1,0)</f>
        <v>0</v>
      </c>
    </row>
    <row r="1363" spans="40:47">
      <c r="AN1363" s="4">
        <v>38</v>
      </c>
      <c r="AO1363" s="4">
        <v>3</v>
      </c>
      <c r="AP1363" s="4">
        <v>2</v>
      </c>
      <c r="AQ1363" s="6">
        <f ca="1">IF($AP1363=1,IF(INDIRECT(ADDRESS(($AN1363-1)*3+$AO1363+5,$AP1363+7))="",0,INDIRECT(ADDRESS(($AN1363-1)*3+$AO1363+5,$AP1363+7))),IF(INDIRECT(ADDRESS(($AN1363-1)*3+$AO1363+5,$AP1363+7))="",0,IF(COUNTIF(INDIRECT(ADDRESS(($AN1363-1)*36+($AO1363-1)*12+6,COLUMN())):INDIRECT(ADDRESS(($AN1363-1)*36+($AO1363-1)*12+$AP1363+4,COLUMN())),INDIRECT(ADDRESS(($AN1363-1)*3+$AO1363+5,$AP1363+7)))&gt;=1,0,INDIRECT(ADDRESS(($AN1363-1)*3+$AO1363+5,$AP1363+7)))))</f>
        <v>0</v>
      </c>
      <c r="AR1363" s="4">
        <f ca="1">COUNTIF(INDIRECT("H"&amp;(ROW()+12*(($AN1363-1)*3+$AO1363)-ROW())/12+5):INDIRECT("S"&amp;(ROW()+12*(($AN1363-1)*3+$AO1363)-ROW())/12+5),AQ1363)</f>
        <v>0</v>
      </c>
      <c r="AS1363" s="6">
        <f ca="1">IF($AP1363=1,IF(INDIRECT(ADDRESS(($AN1363-1)*3+$AO1363+5,$AP1363+20))="",0,INDIRECT(ADDRESS(($AN1363-1)*3+$AO1363+5,$AP1363+20))),IF(INDIRECT(ADDRESS(($AN1363-1)*3+$AO1363+5,$AP1363+20))="",0,IF(COUNTIF(INDIRECT(ADDRESS(($AN1363-1)*36+($AO1363-1)*12+6,COLUMN())):INDIRECT(ADDRESS(($AN1363-1)*36+($AO1363-1)*12+$AP1363+4,COLUMN())),INDIRECT(ADDRESS(($AN1363-1)*3+$AO1363+5,$AP1363+20)))&gt;=1,0,INDIRECT(ADDRESS(($AN1363-1)*3+$AO1363+5,$AP1363+20)))))</f>
        <v>0</v>
      </c>
      <c r="AT1363" s="4">
        <f ca="1">COUNTIF(INDIRECT("U"&amp;(ROW()+12*(($AN1363-1)*3+$AO1363)-ROW())/12+5):INDIRECT("AF"&amp;(ROW()+12*(($AN1363-1)*3+$AO1363)-ROW())/12+5),AS1363)</f>
        <v>0</v>
      </c>
      <c r="AU1363" s="4">
        <f ca="1">IF(AND(AQ1363+AS1363&gt;0,AR1363+AT1363&gt;0),COUNTIF(AU$6:AU1362,"&gt;0")+1,0)</f>
        <v>0</v>
      </c>
    </row>
    <row r="1364" spans="40:47">
      <c r="AN1364" s="4">
        <v>38</v>
      </c>
      <c r="AO1364" s="4">
        <v>3</v>
      </c>
      <c r="AP1364" s="4">
        <v>3</v>
      </c>
      <c r="AQ1364" s="6">
        <f ca="1">IF($AP1364=1,IF(INDIRECT(ADDRESS(($AN1364-1)*3+$AO1364+5,$AP1364+7))="",0,INDIRECT(ADDRESS(($AN1364-1)*3+$AO1364+5,$AP1364+7))),IF(INDIRECT(ADDRESS(($AN1364-1)*3+$AO1364+5,$AP1364+7))="",0,IF(COUNTIF(INDIRECT(ADDRESS(($AN1364-1)*36+($AO1364-1)*12+6,COLUMN())):INDIRECT(ADDRESS(($AN1364-1)*36+($AO1364-1)*12+$AP1364+4,COLUMN())),INDIRECT(ADDRESS(($AN1364-1)*3+$AO1364+5,$AP1364+7)))&gt;=1,0,INDIRECT(ADDRESS(($AN1364-1)*3+$AO1364+5,$AP1364+7)))))</f>
        <v>0</v>
      </c>
      <c r="AR1364" s="4">
        <f ca="1">COUNTIF(INDIRECT("H"&amp;(ROW()+12*(($AN1364-1)*3+$AO1364)-ROW())/12+5):INDIRECT("S"&amp;(ROW()+12*(($AN1364-1)*3+$AO1364)-ROW())/12+5),AQ1364)</f>
        <v>0</v>
      </c>
      <c r="AS1364" s="6">
        <f ca="1">IF($AP1364=1,IF(INDIRECT(ADDRESS(($AN1364-1)*3+$AO1364+5,$AP1364+20))="",0,INDIRECT(ADDRESS(($AN1364-1)*3+$AO1364+5,$AP1364+20))),IF(INDIRECT(ADDRESS(($AN1364-1)*3+$AO1364+5,$AP1364+20))="",0,IF(COUNTIF(INDIRECT(ADDRESS(($AN1364-1)*36+($AO1364-1)*12+6,COLUMN())):INDIRECT(ADDRESS(($AN1364-1)*36+($AO1364-1)*12+$AP1364+4,COLUMN())),INDIRECT(ADDRESS(($AN1364-1)*3+$AO1364+5,$AP1364+20)))&gt;=1,0,INDIRECT(ADDRESS(($AN1364-1)*3+$AO1364+5,$AP1364+20)))))</f>
        <v>0</v>
      </c>
      <c r="AT1364" s="4">
        <f ca="1">COUNTIF(INDIRECT("U"&amp;(ROW()+12*(($AN1364-1)*3+$AO1364)-ROW())/12+5):INDIRECT("AF"&amp;(ROW()+12*(($AN1364-1)*3+$AO1364)-ROW())/12+5),AS1364)</f>
        <v>0</v>
      </c>
      <c r="AU1364" s="4">
        <f ca="1">IF(AND(AQ1364+AS1364&gt;0,AR1364+AT1364&gt;0),COUNTIF(AU$6:AU1363,"&gt;0")+1,0)</f>
        <v>0</v>
      </c>
    </row>
    <row r="1365" spans="40:47">
      <c r="AN1365" s="4">
        <v>38</v>
      </c>
      <c r="AO1365" s="4">
        <v>3</v>
      </c>
      <c r="AP1365" s="4">
        <v>4</v>
      </c>
      <c r="AQ1365" s="6">
        <f ca="1">IF($AP1365=1,IF(INDIRECT(ADDRESS(($AN1365-1)*3+$AO1365+5,$AP1365+7))="",0,INDIRECT(ADDRESS(($AN1365-1)*3+$AO1365+5,$AP1365+7))),IF(INDIRECT(ADDRESS(($AN1365-1)*3+$AO1365+5,$AP1365+7))="",0,IF(COUNTIF(INDIRECT(ADDRESS(($AN1365-1)*36+($AO1365-1)*12+6,COLUMN())):INDIRECT(ADDRESS(($AN1365-1)*36+($AO1365-1)*12+$AP1365+4,COLUMN())),INDIRECT(ADDRESS(($AN1365-1)*3+$AO1365+5,$AP1365+7)))&gt;=1,0,INDIRECT(ADDRESS(($AN1365-1)*3+$AO1365+5,$AP1365+7)))))</f>
        <v>0</v>
      </c>
      <c r="AR1365" s="4">
        <f ca="1">COUNTIF(INDIRECT("H"&amp;(ROW()+12*(($AN1365-1)*3+$AO1365)-ROW())/12+5):INDIRECT("S"&amp;(ROW()+12*(($AN1365-1)*3+$AO1365)-ROW())/12+5),AQ1365)</f>
        <v>0</v>
      </c>
      <c r="AS1365" s="6">
        <f ca="1">IF($AP1365=1,IF(INDIRECT(ADDRESS(($AN1365-1)*3+$AO1365+5,$AP1365+20))="",0,INDIRECT(ADDRESS(($AN1365-1)*3+$AO1365+5,$AP1365+20))),IF(INDIRECT(ADDRESS(($AN1365-1)*3+$AO1365+5,$AP1365+20))="",0,IF(COUNTIF(INDIRECT(ADDRESS(($AN1365-1)*36+($AO1365-1)*12+6,COLUMN())):INDIRECT(ADDRESS(($AN1365-1)*36+($AO1365-1)*12+$AP1365+4,COLUMN())),INDIRECT(ADDRESS(($AN1365-1)*3+$AO1365+5,$AP1365+20)))&gt;=1,0,INDIRECT(ADDRESS(($AN1365-1)*3+$AO1365+5,$AP1365+20)))))</f>
        <v>0</v>
      </c>
      <c r="AT1365" s="4">
        <f ca="1">COUNTIF(INDIRECT("U"&amp;(ROW()+12*(($AN1365-1)*3+$AO1365)-ROW())/12+5):INDIRECT("AF"&amp;(ROW()+12*(($AN1365-1)*3+$AO1365)-ROW())/12+5),AS1365)</f>
        <v>0</v>
      </c>
      <c r="AU1365" s="4">
        <f ca="1">IF(AND(AQ1365+AS1365&gt;0,AR1365+AT1365&gt;0),COUNTIF(AU$6:AU1364,"&gt;0")+1,0)</f>
        <v>0</v>
      </c>
    </row>
    <row r="1366" spans="40:47">
      <c r="AN1366" s="4">
        <v>38</v>
      </c>
      <c r="AO1366" s="4">
        <v>3</v>
      </c>
      <c r="AP1366" s="4">
        <v>5</v>
      </c>
      <c r="AQ1366" s="6">
        <f ca="1">IF($AP1366=1,IF(INDIRECT(ADDRESS(($AN1366-1)*3+$AO1366+5,$AP1366+7))="",0,INDIRECT(ADDRESS(($AN1366-1)*3+$AO1366+5,$AP1366+7))),IF(INDIRECT(ADDRESS(($AN1366-1)*3+$AO1366+5,$AP1366+7))="",0,IF(COUNTIF(INDIRECT(ADDRESS(($AN1366-1)*36+($AO1366-1)*12+6,COLUMN())):INDIRECT(ADDRESS(($AN1366-1)*36+($AO1366-1)*12+$AP1366+4,COLUMN())),INDIRECT(ADDRESS(($AN1366-1)*3+$AO1366+5,$AP1366+7)))&gt;=1,0,INDIRECT(ADDRESS(($AN1366-1)*3+$AO1366+5,$AP1366+7)))))</f>
        <v>0</v>
      </c>
      <c r="AR1366" s="4">
        <f ca="1">COUNTIF(INDIRECT("H"&amp;(ROW()+12*(($AN1366-1)*3+$AO1366)-ROW())/12+5):INDIRECT("S"&amp;(ROW()+12*(($AN1366-1)*3+$AO1366)-ROW())/12+5),AQ1366)</f>
        <v>0</v>
      </c>
      <c r="AS1366" s="6">
        <f ca="1">IF($AP1366=1,IF(INDIRECT(ADDRESS(($AN1366-1)*3+$AO1366+5,$AP1366+20))="",0,INDIRECT(ADDRESS(($AN1366-1)*3+$AO1366+5,$AP1366+20))),IF(INDIRECT(ADDRESS(($AN1366-1)*3+$AO1366+5,$AP1366+20))="",0,IF(COUNTIF(INDIRECT(ADDRESS(($AN1366-1)*36+($AO1366-1)*12+6,COLUMN())):INDIRECT(ADDRESS(($AN1366-1)*36+($AO1366-1)*12+$AP1366+4,COLUMN())),INDIRECT(ADDRESS(($AN1366-1)*3+$AO1366+5,$AP1366+20)))&gt;=1,0,INDIRECT(ADDRESS(($AN1366-1)*3+$AO1366+5,$AP1366+20)))))</f>
        <v>0</v>
      </c>
      <c r="AT1366" s="4">
        <f ca="1">COUNTIF(INDIRECT("U"&amp;(ROW()+12*(($AN1366-1)*3+$AO1366)-ROW())/12+5):INDIRECT("AF"&amp;(ROW()+12*(($AN1366-1)*3+$AO1366)-ROW())/12+5),AS1366)</f>
        <v>0</v>
      </c>
      <c r="AU1366" s="4">
        <f ca="1">IF(AND(AQ1366+AS1366&gt;0,AR1366+AT1366&gt;0),COUNTIF(AU$6:AU1365,"&gt;0")+1,0)</f>
        <v>0</v>
      </c>
    </row>
    <row r="1367" spans="40:47">
      <c r="AN1367" s="4">
        <v>38</v>
      </c>
      <c r="AO1367" s="4">
        <v>3</v>
      </c>
      <c r="AP1367" s="4">
        <v>6</v>
      </c>
      <c r="AQ1367" s="6">
        <f ca="1">IF($AP1367=1,IF(INDIRECT(ADDRESS(($AN1367-1)*3+$AO1367+5,$AP1367+7))="",0,INDIRECT(ADDRESS(($AN1367-1)*3+$AO1367+5,$AP1367+7))),IF(INDIRECT(ADDRESS(($AN1367-1)*3+$AO1367+5,$AP1367+7))="",0,IF(COUNTIF(INDIRECT(ADDRESS(($AN1367-1)*36+($AO1367-1)*12+6,COLUMN())):INDIRECT(ADDRESS(($AN1367-1)*36+($AO1367-1)*12+$AP1367+4,COLUMN())),INDIRECT(ADDRESS(($AN1367-1)*3+$AO1367+5,$AP1367+7)))&gt;=1,0,INDIRECT(ADDRESS(($AN1367-1)*3+$AO1367+5,$AP1367+7)))))</f>
        <v>0</v>
      </c>
      <c r="AR1367" s="4">
        <f ca="1">COUNTIF(INDIRECT("H"&amp;(ROW()+12*(($AN1367-1)*3+$AO1367)-ROW())/12+5):INDIRECT("S"&amp;(ROW()+12*(($AN1367-1)*3+$AO1367)-ROW())/12+5),AQ1367)</f>
        <v>0</v>
      </c>
      <c r="AS1367" s="6">
        <f ca="1">IF($AP1367=1,IF(INDIRECT(ADDRESS(($AN1367-1)*3+$AO1367+5,$AP1367+20))="",0,INDIRECT(ADDRESS(($AN1367-1)*3+$AO1367+5,$AP1367+20))),IF(INDIRECT(ADDRESS(($AN1367-1)*3+$AO1367+5,$AP1367+20))="",0,IF(COUNTIF(INDIRECT(ADDRESS(($AN1367-1)*36+($AO1367-1)*12+6,COLUMN())):INDIRECT(ADDRESS(($AN1367-1)*36+($AO1367-1)*12+$AP1367+4,COLUMN())),INDIRECT(ADDRESS(($AN1367-1)*3+$AO1367+5,$AP1367+20)))&gt;=1,0,INDIRECT(ADDRESS(($AN1367-1)*3+$AO1367+5,$AP1367+20)))))</f>
        <v>0</v>
      </c>
      <c r="AT1367" s="4">
        <f ca="1">COUNTIF(INDIRECT("U"&amp;(ROW()+12*(($AN1367-1)*3+$AO1367)-ROW())/12+5):INDIRECT("AF"&amp;(ROW()+12*(($AN1367-1)*3+$AO1367)-ROW())/12+5),AS1367)</f>
        <v>0</v>
      </c>
      <c r="AU1367" s="4">
        <f ca="1">IF(AND(AQ1367+AS1367&gt;0,AR1367+AT1367&gt;0),COUNTIF(AU$6:AU1366,"&gt;0")+1,0)</f>
        <v>0</v>
      </c>
    </row>
    <row r="1368" spans="40:47">
      <c r="AN1368" s="4">
        <v>38</v>
      </c>
      <c r="AO1368" s="4">
        <v>3</v>
      </c>
      <c r="AP1368" s="4">
        <v>7</v>
      </c>
      <c r="AQ1368" s="6">
        <f ca="1">IF($AP1368=1,IF(INDIRECT(ADDRESS(($AN1368-1)*3+$AO1368+5,$AP1368+7))="",0,INDIRECT(ADDRESS(($AN1368-1)*3+$AO1368+5,$AP1368+7))),IF(INDIRECT(ADDRESS(($AN1368-1)*3+$AO1368+5,$AP1368+7))="",0,IF(COUNTIF(INDIRECT(ADDRESS(($AN1368-1)*36+($AO1368-1)*12+6,COLUMN())):INDIRECT(ADDRESS(($AN1368-1)*36+($AO1368-1)*12+$AP1368+4,COLUMN())),INDIRECT(ADDRESS(($AN1368-1)*3+$AO1368+5,$AP1368+7)))&gt;=1,0,INDIRECT(ADDRESS(($AN1368-1)*3+$AO1368+5,$AP1368+7)))))</f>
        <v>0</v>
      </c>
      <c r="AR1368" s="4">
        <f ca="1">COUNTIF(INDIRECT("H"&amp;(ROW()+12*(($AN1368-1)*3+$AO1368)-ROW())/12+5):INDIRECT("S"&amp;(ROW()+12*(($AN1368-1)*3+$AO1368)-ROW())/12+5),AQ1368)</f>
        <v>0</v>
      </c>
      <c r="AS1368" s="6">
        <f ca="1">IF($AP1368=1,IF(INDIRECT(ADDRESS(($AN1368-1)*3+$AO1368+5,$AP1368+20))="",0,INDIRECT(ADDRESS(($AN1368-1)*3+$AO1368+5,$AP1368+20))),IF(INDIRECT(ADDRESS(($AN1368-1)*3+$AO1368+5,$AP1368+20))="",0,IF(COUNTIF(INDIRECT(ADDRESS(($AN1368-1)*36+($AO1368-1)*12+6,COLUMN())):INDIRECT(ADDRESS(($AN1368-1)*36+($AO1368-1)*12+$AP1368+4,COLUMN())),INDIRECT(ADDRESS(($AN1368-1)*3+$AO1368+5,$AP1368+20)))&gt;=1,0,INDIRECT(ADDRESS(($AN1368-1)*3+$AO1368+5,$AP1368+20)))))</f>
        <v>0</v>
      </c>
      <c r="AT1368" s="4">
        <f ca="1">COUNTIF(INDIRECT("U"&amp;(ROW()+12*(($AN1368-1)*3+$AO1368)-ROW())/12+5):INDIRECT("AF"&amp;(ROW()+12*(($AN1368-1)*3+$AO1368)-ROW())/12+5),AS1368)</f>
        <v>0</v>
      </c>
      <c r="AU1368" s="4">
        <f ca="1">IF(AND(AQ1368+AS1368&gt;0,AR1368+AT1368&gt;0),COUNTIF(AU$6:AU1367,"&gt;0")+1,0)</f>
        <v>0</v>
      </c>
    </row>
    <row r="1369" spans="40:47">
      <c r="AN1369" s="4">
        <v>38</v>
      </c>
      <c r="AO1369" s="4">
        <v>3</v>
      </c>
      <c r="AP1369" s="4">
        <v>8</v>
      </c>
      <c r="AQ1369" s="6">
        <f ca="1">IF($AP1369=1,IF(INDIRECT(ADDRESS(($AN1369-1)*3+$AO1369+5,$AP1369+7))="",0,INDIRECT(ADDRESS(($AN1369-1)*3+$AO1369+5,$AP1369+7))),IF(INDIRECT(ADDRESS(($AN1369-1)*3+$AO1369+5,$AP1369+7))="",0,IF(COUNTIF(INDIRECT(ADDRESS(($AN1369-1)*36+($AO1369-1)*12+6,COLUMN())):INDIRECT(ADDRESS(($AN1369-1)*36+($AO1369-1)*12+$AP1369+4,COLUMN())),INDIRECT(ADDRESS(($AN1369-1)*3+$AO1369+5,$AP1369+7)))&gt;=1,0,INDIRECT(ADDRESS(($AN1369-1)*3+$AO1369+5,$AP1369+7)))))</f>
        <v>0</v>
      </c>
      <c r="AR1369" s="4">
        <f ca="1">COUNTIF(INDIRECT("H"&amp;(ROW()+12*(($AN1369-1)*3+$AO1369)-ROW())/12+5):INDIRECT("S"&amp;(ROW()+12*(($AN1369-1)*3+$AO1369)-ROW())/12+5),AQ1369)</f>
        <v>0</v>
      </c>
      <c r="AS1369" s="6">
        <f ca="1">IF($AP1369=1,IF(INDIRECT(ADDRESS(($AN1369-1)*3+$AO1369+5,$AP1369+20))="",0,INDIRECT(ADDRESS(($AN1369-1)*3+$AO1369+5,$AP1369+20))),IF(INDIRECT(ADDRESS(($AN1369-1)*3+$AO1369+5,$AP1369+20))="",0,IF(COUNTIF(INDIRECT(ADDRESS(($AN1369-1)*36+($AO1369-1)*12+6,COLUMN())):INDIRECT(ADDRESS(($AN1369-1)*36+($AO1369-1)*12+$AP1369+4,COLUMN())),INDIRECT(ADDRESS(($AN1369-1)*3+$AO1369+5,$AP1369+20)))&gt;=1,0,INDIRECT(ADDRESS(($AN1369-1)*3+$AO1369+5,$AP1369+20)))))</f>
        <v>0</v>
      </c>
      <c r="AT1369" s="4">
        <f ca="1">COUNTIF(INDIRECT("U"&amp;(ROW()+12*(($AN1369-1)*3+$AO1369)-ROW())/12+5):INDIRECT("AF"&amp;(ROW()+12*(($AN1369-1)*3+$AO1369)-ROW())/12+5),AS1369)</f>
        <v>0</v>
      </c>
      <c r="AU1369" s="4">
        <f ca="1">IF(AND(AQ1369+AS1369&gt;0,AR1369+AT1369&gt;0),COUNTIF(AU$6:AU1368,"&gt;0")+1,0)</f>
        <v>0</v>
      </c>
    </row>
    <row r="1370" spans="40:47">
      <c r="AN1370" s="4">
        <v>38</v>
      </c>
      <c r="AO1370" s="4">
        <v>3</v>
      </c>
      <c r="AP1370" s="4">
        <v>9</v>
      </c>
      <c r="AQ1370" s="6">
        <f ca="1">IF($AP1370=1,IF(INDIRECT(ADDRESS(($AN1370-1)*3+$AO1370+5,$AP1370+7))="",0,INDIRECT(ADDRESS(($AN1370-1)*3+$AO1370+5,$AP1370+7))),IF(INDIRECT(ADDRESS(($AN1370-1)*3+$AO1370+5,$AP1370+7))="",0,IF(COUNTIF(INDIRECT(ADDRESS(($AN1370-1)*36+($AO1370-1)*12+6,COLUMN())):INDIRECT(ADDRESS(($AN1370-1)*36+($AO1370-1)*12+$AP1370+4,COLUMN())),INDIRECT(ADDRESS(($AN1370-1)*3+$AO1370+5,$AP1370+7)))&gt;=1,0,INDIRECT(ADDRESS(($AN1370-1)*3+$AO1370+5,$AP1370+7)))))</f>
        <v>0</v>
      </c>
      <c r="AR1370" s="4">
        <f ca="1">COUNTIF(INDIRECT("H"&amp;(ROW()+12*(($AN1370-1)*3+$AO1370)-ROW())/12+5):INDIRECT("S"&amp;(ROW()+12*(($AN1370-1)*3+$AO1370)-ROW())/12+5),AQ1370)</f>
        <v>0</v>
      </c>
      <c r="AS1370" s="6">
        <f ca="1">IF($AP1370=1,IF(INDIRECT(ADDRESS(($AN1370-1)*3+$AO1370+5,$AP1370+20))="",0,INDIRECT(ADDRESS(($AN1370-1)*3+$AO1370+5,$AP1370+20))),IF(INDIRECT(ADDRESS(($AN1370-1)*3+$AO1370+5,$AP1370+20))="",0,IF(COUNTIF(INDIRECT(ADDRESS(($AN1370-1)*36+($AO1370-1)*12+6,COLUMN())):INDIRECT(ADDRESS(($AN1370-1)*36+($AO1370-1)*12+$AP1370+4,COLUMN())),INDIRECT(ADDRESS(($AN1370-1)*3+$AO1370+5,$AP1370+20)))&gt;=1,0,INDIRECT(ADDRESS(($AN1370-1)*3+$AO1370+5,$AP1370+20)))))</f>
        <v>0</v>
      </c>
      <c r="AT1370" s="4">
        <f ca="1">COUNTIF(INDIRECT("U"&amp;(ROW()+12*(($AN1370-1)*3+$AO1370)-ROW())/12+5):INDIRECT("AF"&amp;(ROW()+12*(($AN1370-1)*3+$AO1370)-ROW())/12+5),AS1370)</f>
        <v>0</v>
      </c>
      <c r="AU1370" s="4">
        <f ca="1">IF(AND(AQ1370+AS1370&gt;0,AR1370+AT1370&gt;0),COUNTIF(AU$6:AU1369,"&gt;0")+1,0)</f>
        <v>0</v>
      </c>
    </row>
    <row r="1371" spans="40:47">
      <c r="AN1371" s="4">
        <v>38</v>
      </c>
      <c r="AO1371" s="4">
        <v>3</v>
      </c>
      <c r="AP1371" s="4">
        <v>10</v>
      </c>
      <c r="AQ1371" s="6">
        <f ca="1">IF($AP1371=1,IF(INDIRECT(ADDRESS(($AN1371-1)*3+$AO1371+5,$AP1371+7))="",0,INDIRECT(ADDRESS(($AN1371-1)*3+$AO1371+5,$AP1371+7))),IF(INDIRECT(ADDRESS(($AN1371-1)*3+$AO1371+5,$AP1371+7))="",0,IF(COUNTIF(INDIRECT(ADDRESS(($AN1371-1)*36+($AO1371-1)*12+6,COLUMN())):INDIRECT(ADDRESS(($AN1371-1)*36+($AO1371-1)*12+$AP1371+4,COLUMN())),INDIRECT(ADDRESS(($AN1371-1)*3+$AO1371+5,$AP1371+7)))&gt;=1,0,INDIRECT(ADDRESS(($AN1371-1)*3+$AO1371+5,$AP1371+7)))))</f>
        <v>0</v>
      </c>
      <c r="AR1371" s="4">
        <f ca="1">COUNTIF(INDIRECT("H"&amp;(ROW()+12*(($AN1371-1)*3+$AO1371)-ROW())/12+5):INDIRECT("S"&amp;(ROW()+12*(($AN1371-1)*3+$AO1371)-ROW())/12+5),AQ1371)</f>
        <v>0</v>
      </c>
      <c r="AS1371" s="6">
        <f ca="1">IF($AP1371=1,IF(INDIRECT(ADDRESS(($AN1371-1)*3+$AO1371+5,$AP1371+20))="",0,INDIRECT(ADDRESS(($AN1371-1)*3+$AO1371+5,$AP1371+20))),IF(INDIRECT(ADDRESS(($AN1371-1)*3+$AO1371+5,$AP1371+20))="",0,IF(COUNTIF(INDIRECT(ADDRESS(($AN1371-1)*36+($AO1371-1)*12+6,COLUMN())):INDIRECT(ADDRESS(($AN1371-1)*36+($AO1371-1)*12+$AP1371+4,COLUMN())),INDIRECT(ADDRESS(($AN1371-1)*3+$AO1371+5,$AP1371+20)))&gt;=1,0,INDIRECT(ADDRESS(($AN1371-1)*3+$AO1371+5,$AP1371+20)))))</f>
        <v>0</v>
      </c>
      <c r="AT1371" s="4">
        <f ca="1">COUNTIF(INDIRECT("U"&amp;(ROW()+12*(($AN1371-1)*3+$AO1371)-ROW())/12+5):INDIRECT("AF"&amp;(ROW()+12*(($AN1371-1)*3+$AO1371)-ROW())/12+5),AS1371)</f>
        <v>0</v>
      </c>
      <c r="AU1371" s="4">
        <f ca="1">IF(AND(AQ1371+AS1371&gt;0,AR1371+AT1371&gt;0),COUNTIF(AU$6:AU1370,"&gt;0")+1,0)</f>
        <v>0</v>
      </c>
    </row>
    <row r="1372" spans="40:47">
      <c r="AN1372" s="4">
        <v>38</v>
      </c>
      <c r="AO1372" s="4">
        <v>3</v>
      </c>
      <c r="AP1372" s="4">
        <v>11</v>
      </c>
      <c r="AQ1372" s="6">
        <f ca="1">IF($AP1372=1,IF(INDIRECT(ADDRESS(($AN1372-1)*3+$AO1372+5,$AP1372+7))="",0,INDIRECT(ADDRESS(($AN1372-1)*3+$AO1372+5,$AP1372+7))),IF(INDIRECT(ADDRESS(($AN1372-1)*3+$AO1372+5,$AP1372+7))="",0,IF(COUNTIF(INDIRECT(ADDRESS(($AN1372-1)*36+($AO1372-1)*12+6,COLUMN())):INDIRECT(ADDRESS(($AN1372-1)*36+($AO1372-1)*12+$AP1372+4,COLUMN())),INDIRECT(ADDRESS(($AN1372-1)*3+$AO1372+5,$AP1372+7)))&gt;=1,0,INDIRECT(ADDRESS(($AN1372-1)*3+$AO1372+5,$AP1372+7)))))</f>
        <v>0</v>
      </c>
      <c r="AR1372" s="4">
        <f ca="1">COUNTIF(INDIRECT("H"&amp;(ROW()+12*(($AN1372-1)*3+$AO1372)-ROW())/12+5):INDIRECT("S"&amp;(ROW()+12*(($AN1372-1)*3+$AO1372)-ROW())/12+5),AQ1372)</f>
        <v>0</v>
      </c>
      <c r="AS1372" s="6">
        <f ca="1">IF($AP1372=1,IF(INDIRECT(ADDRESS(($AN1372-1)*3+$AO1372+5,$AP1372+20))="",0,INDIRECT(ADDRESS(($AN1372-1)*3+$AO1372+5,$AP1372+20))),IF(INDIRECT(ADDRESS(($AN1372-1)*3+$AO1372+5,$AP1372+20))="",0,IF(COUNTIF(INDIRECT(ADDRESS(($AN1372-1)*36+($AO1372-1)*12+6,COLUMN())):INDIRECT(ADDRESS(($AN1372-1)*36+($AO1372-1)*12+$AP1372+4,COLUMN())),INDIRECT(ADDRESS(($AN1372-1)*3+$AO1372+5,$AP1372+20)))&gt;=1,0,INDIRECT(ADDRESS(($AN1372-1)*3+$AO1372+5,$AP1372+20)))))</f>
        <v>0</v>
      </c>
      <c r="AT1372" s="4">
        <f ca="1">COUNTIF(INDIRECT("U"&amp;(ROW()+12*(($AN1372-1)*3+$AO1372)-ROW())/12+5):INDIRECT("AF"&amp;(ROW()+12*(($AN1372-1)*3+$AO1372)-ROW())/12+5),AS1372)</f>
        <v>0</v>
      </c>
      <c r="AU1372" s="4">
        <f ca="1">IF(AND(AQ1372+AS1372&gt;0,AR1372+AT1372&gt;0),COUNTIF(AU$6:AU1371,"&gt;0")+1,0)</f>
        <v>0</v>
      </c>
    </row>
    <row r="1373" spans="40:47">
      <c r="AN1373" s="77">
        <v>38</v>
      </c>
      <c r="AO1373" s="77">
        <v>3</v>
      </c>
      <c r="AP1373" s="77">
        <v>12</v>
      </c>
      <c r="AQ1373" s="78">
        <f ca="1">IF($AP1373=1,IF(INDIRECT(ADDRESS(($AN1373-1)*3+$AO1373+5,$AP1373+7))="",0,INDIRECT(ADDRESS(($AN1373-1)*3+$AO1373+5,$AP1373+7))),IF(INDIRECT(ADDRESS(($AN1373-1)*3+$AO1373+5,$AP1373+7))="",0,IF(COUNTIF(INDIRECT(ADDRESS(($AN1373-1)*36+($AO1373-1)*12+6,COLUMN())):INDIRECT(ADDRESS(($AN1373-1)*36+($AO1373-1)*12+$AP1373+4,COLUMN())),INDIRECT(ADDRESS(($AN1373-1)*3+$AO1373+5,$AP1373+7)))&gt;=1,0,INDIRECT(ADDRESS(($AN1373-1)*3+$AO1373+5,$AP1373+7)))))</f>
        <v>0</v>
      </c>
      <c r="AR1373" s="77">
        <f ca="1">COUNTIF(INDIRECT("H"&amp;(ROW()+12*(($AN1373-1)*3+$AO1373)-ROW())/12+5):INDIRECT("S"&amp;(ROW()+12*(($AN1373-1)*3+$AO1373)-ROW())/12+5),AQ1373)</f>
        <v>0</v>
      </c>
      <c r="AS1373" s="78">
        <f ca="1">IF($AP1373=1,IF(INDIRECT(ADDRESS(($AN1373-1)*3+$AO1373+5,$AP1373+20))="",0,INDIRECT(ADDRESS(($AN1373-1)*3+$AO1373+5,$AP1373+20))),IF(INDIRECT(ADDRESS(($AN1373-1)*3+$AO1373+5,$AP1373+20))="",0,IF(COUNTIF(INDIRECT(ADDRESS(($AN1373-1)*36+($AO1373-1)*12+6,COLUMN())):INDIRECT(ADDRESS(($AN1373-1)*36+($AO1373-1)*12+$AP1373+4,COLUMN())),INDIRECT(ADDRESS(($AN1373-1)*3+$AO1373+5,$AP1373+20)))&gt;=1,0,INDIRECT(ADDRESS(($AN1373-1)*3+$AO1373+5,$AP1373+20)))))</f>
        <v>0</v>
      </c>
      <c r="AT1373" s="77">
        <f ca="1">COUNTIF(INDIRECT("U"&amp;(ROW()+12*(($AN1373-1)*3+$AO1373)-ROW())/12+5):INDIRECT("AF"&amp;(ROW()+12*(($AN1373-1)*3+$AO1373)-ROW())/12+5),AS1373)</f>
        <v>0</v>
      </c>
      <c r="AU1373" s="4">
        <f ca="1">IF(AND(AQ1373+AS1373&gt;0,AR1373+AT1373&gt;0),COUNTIF(AU$6:AU1372,"&gt;0")+1,0)</f>
        <v>0</v>
      </c>
    </row>
    <row r="1374" spans="40:47">
      <c r="AN1374" s="4">
        <v>39</v>
      </c>
      <c r="AO1374" s="4">
        <v>1</v>
      </c>
      <c r="AP1374" s="4">
        <v>1</v>
      </c>
      <c r="AQ1374" s="6">
        <f ca="1">IF($AP1374=1,IF(INDIRECT(ADDRESS(($AN1374-1)*3+$AO1374+5,$AP1374+7))="",0,INDIRECT(ADDRESS(($AN1374-1)*3+$AO1374+5,$AP1374+7))),IF(INDIRECT(ADDRESS(($AN1374-1)*3+$AO1374+5,$AP1374+7))="",0,IF(COUNTIF(INDIRECT(ADDRESS(($AN1374-1)*36+($AO1374-1)*12+6,COLUMN())):INDIRECT(ADDRESS(($AN1374-1)*36+($AO1374-1)*12+$AP1374+4,COLUMN())),INDIRECT(ADDRESS(($AN1374-1)*3+$AO1374+5,$AP1374+7)))&gt;=1,0,INDIRECT(ADDRESS(($AN1374-1)*3+$AO1374+5,$AP1374+7)))))</f>
        <v>0</v>
      </c>
      <c r="AR1374" s="4">
        <f ca="1">COUNTIF(INDIRECT("H"&amp;(ROW()+12*(($AN1374-1)*3+$AO1374)-ROW())/12+5):INDIRECT("S"&amp;(ROW()+12*(($AN1374-1)*3+$AO1374)-ROW())/12+5),AQ1374)</f>
        <v>0</v>
      </c>
      <c r="AS1374" s="6">
        <f ca="1">IF($AP1374=1,IF(INDIRECT(ADDRESS(($AN1374-1)*3+$AO1374+5,$AP1374+20))="",0,INDIRECT(ADDRESS(($AN1374-1)*3+$AO1374+5,$AP1374+20))),IF(INDIRECT(ADDRESS(($AN1374-1)*3+$AO1374+5,$AP1374+20))="",0,IF(COUNTIF(INDIRECT(ADDRESS(($AN1374-1)*36+($AO1374-1)*12+6,COLUMN())):INDIRECT(ADDRESS(($AN1374-1)*36+($AO1374-1)*12+$AP1374+4,COLUMN())),INDIRECT(ADDRESS(($AN1374-1)*3+$AO1374+5,$AP1374+20)))&gt;=1,0,INDIRECT(ADDRESS(($AN1374-1)*3+$AO1374+5,$AP1374+20)))))</f>
        <v>0</v>
      </c>
      <c r="AT1374" s="4">
        <f ca="1">COUNTIF(INDIRECT("U"&amp;(ROW()+12*(($AN1374-1)*3+$AO1374)-ROW())/12+5):INDIRECT("AF"&amp;(ROW()+12*(($AN1374-1)*3+$AO1374)-ROW())/12+5),AS1374)</f>
        <v>0</v>
      </c>
      <c r="AU1374" s="4">
        <f ca="1">IF(AND(AQ1374+AS1374&gt;0,AR1374+AT1374&gt;0),COUNTIF(AU$6:AU1373,"&gt;0")+1,0)</f>
        <v>0</v>
      </c>
    </row>
    <row r="1375" spans="40:47">
      <c r="AN1375" s="4">
        <v>39</v>
      </c>
      <c r="AO1375" s="4">
        <v>1</v>
      </c>
      <c r="AP1375" s="4">
        <v>2</v>
      </c>
      <c r="AQ1375" s="6">
        <f ca="1">IF($AP1375=1,IF(INDIRECT(ADDRESS(($AN1375-1)*3+$AO1375+5,$AP1375+7))="",0,INDIRECT(ADDRESS(($AN1375-1)*3+$AO1375+5,$AP1375+7))),IF(INDIRECT(ADDRESS(($AN1375-1)*3+$AO1375+5,$AP1375+7))="",0,IF(COUNTIF(INDIRECT(ADDRESS(($AN1375-1)*36+($AO1375-1)*12+6,COLUMN())):INDIRECT(ADDRESS(($AN1375-1)*36+($AO1375-1)*12+$AP1375+4,COLUMN())),INDIRECT(ADDRESS(($AN1375-1)*3+$AO1375+5,$AP1375+7)))&gt;=1,0,INDIRECT(ADDRESS(($AN1375-1)*3+$AO1375+5,$AP1375+7)))))</f>
        <v>0</v>
      </c>
      <c r="AR1375" s="4">
        <f ca="1">COUNTIF(INDIRECT("H"&amp;(ROW()+12*(($AN1375-1)*3+$AO1375)-ROW())/12+5):INDIRECT("S"&amp;(ROW()+12*(($AN1375-1)*3+$AO1375)-ROW())/12+5),AQ1375)</f>
        <v>0</v>
      </c>
      <c r="AS1375" s="6">
        <f ca="1">IF($AP1375=1,IF(INDIRECT(ADDRESS(($AN1375-1)*3+$AO1375+5,$AP1375+20))="",0,INDIRECT(ADDRESS(($AN1375-1)*3+$AO1375+5,$AP1375+20))),IF(INDIRECT(ADDRESS(($AN1375-1)*3+$AO1375+5,$AP1375+20))="",0,IF(COUNTIF(INDIRECT(ADDRESS(($AN1375-1)*36+($AO1375-1)*12+6,COLUMN())):INDIRECT(ADDRESS(($AN1375-1)*36+($AO1375-1)*12+$AP1375+4,COLUMN())),INDIRECT(ADDRESS(($AN1375-1)*3+$AO1375+5,$AP1375+20)))&gt;=1,0,INDIRECT(ADDRESS(($AN1375-1)*3+$AO1375+5,$AP1375+20)))))</f>
        <v>0</v>
      </c>
      <c r="AT1375" s="4">
        <f ca="1">COUNTIF(INDIRECT("U"&amp;(ROW()+12*(($AN1375-1)*3+$AO1375)-ROW())/12+5):INDIRECT("AF"&amp;(ROW()+12*(($AN1375-1)*3+$AO1375)-ROW())/12+5),AS1375)</f>
        <v>0</v>
      </c>
      <c r="AU1375" s="4">
        <f ca="1">IF(AND(AQ1375+AS1375&gt;0,AR1375+AT1375&gt;0),COUNTIF(AU$6:AU1374,"&gt;0")+1,0)</f>
        <v>0</v>
      </c>
    </row>
    <row r="1376" spans="40:47">
      <c r="AN1376" s="4">
        <v>39</v>
      </c>
      <c r="AO1376" s="4">
        <v>1</v>
      </c>
      <c r="AP1376" s="4">
        <v>3</v>
      </c>
      <c r="AQ1376" s="6">
        <f ca="1">IF($AP1376=1,IF(INDIRECT(ADDRESS(($AN1376-1)*3+$AO1376+5,$AP1376+7))="",0,INDIRECT(ADDRESS(($AN1376-1)*3+$AO1376+5,$AP1376+7))),IF(INDIRECT(ADDRESS(($AN1376-1)*3+$AO1376+5,$AP1376+7))="",0,IF(COUNTIF(INDIRECT(ADDRESS(($AN1376-1)*36+($AO1376-1)*12+6,COLUMN())):INDIRECT(ADDRESS(($AN1376-1)*36+($AO1376-1)*12+$AP1376+4,COLUMN())),INDIRECT(ADDRESS(($AN1376-1)*3+$AO1376+5,$AP1376+7)))&gt;=1,0,INDIRECT(ADDRESS(($AN1376-1)*3+$AO1376+5,$AP1376+7)))))</f>
        <v>0</v>
      </c>
      <c r="AR1376" s="4">
        <f ca="1">COUNTIF(INDIRECT("H"&amp;(ROW()+12*(($AN1376-1)*3+$AO1376)-ROW())/12+5):INDIRECT("S"&amp;(ROW()+12*(($AN1376-1)*3+$AO1376)-ROW())/12+5),AQ1376)</f>
        <v>0</v>
      </c>
      <c r="AS1376" s="6">
        <f ca="1">IF($AP1376=1,IF(INDIRECT(ADDRESS(($AN1376-1)*3+$AO1376+5,$AP1376+20))="",0,INDIRECT(ADDRESS(($AN1376-1)*3+$AO1376+5,$AP1376+20))),IF(INDIRECT(ADDRESS(($AN1376-1)*3+$AO1376+5,$AP1376+20))="",0,IF(COUNTIF(INDIRECT(ADDRESS(($AN1376-1)*36+($AO1376-1)*12+6,COLUMN())):INDIRECT(ADDRESS(($AN1376-1)*36+($AO1376-1)*12+$AP1376+4,COLUMN())),INDIRECT(ADDRESS(($AN1376-1)*3+$AO1376+5,$AP1376+20)))&gt;=1,0,INDIRECT(ADDRESS(($AN1376-1)*3+$AO1376+5,$AP1376+20)))))</f>
        <v>0</v>
      </c>
      <c r="AT1376" s="4">
        <f ca="1">COUNTIF(INDIRECT("U"&amp;(ROW()+12*(($AN1376-1)*3+$AO1376)-ROW())/12+5):INDIRECT("AF"&amp;(ROW()+12*(($AN1376-1)*3+$AO1376)-ROW())/12+5),AS1376)</f>
        <v>0</v>
      </c>
      <c r="AU1376" s="4">
        <f ca="1">IF(AND(AQ1376+AS1376&gt;0,AR1376+AT1376&gt;0),COUNTIF(AU$6:AU1375,"&gt;0")+1,0)</f>
        <v>0</v>
      </c>
    </row>
    <row r="1377" spans="40:47">
      <c r="AN1377" s="4">
        <v>39</v>
      </c>
      <c r="AO1377" s="4">
        <v>1</v>
      </c>
      <c r="AP1377" s="4">
        <v>4</v>
      </c>
      <c r="AQ1377" s="6">
        <f ca="1">IF($AP1377=1,IF(INDIRECT(ADDRESS(($AN1377-1)*3+$AO1377+5,$AP1377+7))="",0,INDIRECT(ADDRESS(($AN1377-1)*3+$AO1377+5,$AP1377+7))),IF(INDIRECT(ADDRESS(($AN1377-1)*3+$AO1377+5,$AP1377+7))="",0,IF(COUNTIF(INDIRECT(ADDRESS(($AN1377-1)*36+($AO1377-1)*12+6,COLUMN())):INDIRECT(ADDRESS(($AN1377-1)*36+($AO1377-1)*12+$AP1377+4,COLUMN())),INDIRECT(ADDRESS(($AN1377-1)*3+$AO1377+5,$AP1377+7)))&gt;=1,0,INDIRECT(ADDRESS(($AN1377-1)*3+$AO1377+5,$AP1377+7)))))</f>
        <v>0</v>
      </c>
      <c r="AR1377" s="4">
        <f ca="1">COUNTIF(INDIRECT("H"&amp;(ROW()+12*(($AN1377-1)*3+$AO1377)-ROW())/12+5):INDIRECT("S"&amp;(ROW()+12*(($AN1377-1)*3+$AO1377)-ROW())/12+5),AQ1377)</f>
        <v>0</v>
      </c>
      <c r="AS1377" s="6">
        <f ca="1">IF($AP1377=1,IF(INDIRECT(ADDRESS(($AN1377-1)*3+$AO1377+5,$AP1377+20))="",0,INDIRECT(ADDRESS(($AN1377-1)*3+$AO1377+5,$AP1377+20))),IF(INDIRECT(ADDRESS(($AN1377-1)*3+$AO1377+5,$AP1377+20))="",0,IF(COUNTIF(INDIRECT(ADDRESS(($AN1377-1)*36+($AO1377-1)*12+6,COLUMN())):INDIRECT(ADDRESS(($AN1377-1)*36+($AO1377-1)*12+$AP1377+4,COLUMN())),INDIRECT(ADDRESS(($AN1377-1)*3+$AO1377+5,$AP1377+20)))&gt;=1,0,INDIRECT(ADDRESS(($AN1377-1)*3+$AO1377+5,$AP1377+20)))))</f>
        <v>0</v>
      </c>
      <c r="AT1377" s="4">
        <f ca="1">COUNTIF(INDIRECT("U"&amp;(ROW()+12*(($AN1377-1)*3+$AO1377)-ROW())/12+5):INDIRECT("AF"&amp;(ROW()+12*(($AN1377-1)*3+$AO1377)-ROW())/12+5),AS1377)</f>
        <v>0</v>
      </c>
      <c r="AU1377" s="4">
        <f ca="1">IF(AND(AQ1377+AS1377&gt;0,AR1377+AT1377&gt;0),COUNTIF(AU$6:AU1376,"&gt;0")+1,0)</f>
        <v>0</v>
      </c>
    </row>
    <row r="1378" spans="40:47">
      <c r="AN1378" s="4">
        <v>39</v>
      </c>
      <c r="AO1378" s="4">
        <v>1</v>
      </c>
      <c r="AP1378" s="4">
        <v>5</v>
      </c>
      <c r="AQ1378" s="6">
        <f ca="1">IF($AP1378=1,IF(INDIRECT(ADDRESS(($AN1378-1)*3+$AO1378+5,$AP1378+7))="",0,INDIRECT(ADDRESS(($AN1378-1)*3+$AO1378+5,$AP1378+7))),IF(INDIRECT(ADDRESS(($AN1378-1)*3+$AO1378+5,$AP1378+7))="",0,IF(COUNTIF(INDIRECT(ADDRESS(($AN1378-1)*36+($AO1378-1)*12+6,COLUMN())):INDIRECT(ADDRESS(($AN1378-1)*36+($AO1378-1)*12+$AP1378+4,COLUMN())),INDIRECT(ADDRESS(($AN1378-1)*3+$AO1378+5,$AP1378+7)))&gt;=1,0,INDIRECT(ADDRESS(($AN1378-1)*3+$AO1378+5,$AP1378+7)))))</f>
        <v>0</v>
      </c>
      <c r="AR1378" s="4">
        <f ca="1">COUNTIF(INDIRECT("H"&amp;(ROW()+12*(($AN1378-1)*3+$AO1378)-ROW())/12+5):INDIRECT("S"&amp;(ROW()+12*(($AN1378-1)*3+$AO1378)-ROW())/12+5),AQ1378)</f>
        <v>0</v>
      </c>
      <c r="AS1378" s="6">
        <f ca="1">IF($AP1378=1,IF(INDIRECT(ADDRESS(($AN1378-1)*3+$AO1378+5,$AP1378+20))="",0,INDIRECT(ADDRESS(($AN1378-1)*3+$AO1378+5,$AP1378+20))),IF(INDIRECT(ADDRESS(($AN1378-1)*3+$AO1378+5,$AP1378+20))="",0,IF(COUNTIF(INDIRECT(ADDRESS(($AN1378-1)*36+($AO1378-1)*12+6,COLUMN())):INDIRECT(ADDRESS(($AN1378-1)*36+($AO1378-1)*12+$AP1378+4,COLUMN())),INDIRECT(ADDRESS(($AN1378-1)*3+$AO1378+5,$AP1378+20)))&gt;=1,0,INDIRECT(ADDRESS(($AN1378-1)*3+$AO1378+5,$AP1378+20)))))</f>
        <v>0</v>
      </c>
      <c r="AT1378" s="4">
        <f ca="1">COUNTIF(INDIRECT("U"&amp;(ROW()+12*(($AN1378-1)*3+$AO1378)-ROW())/12+5):INDIRECT("AF"&amp;(ROW()+12*(($AN1378-1)*3+$AO1378)-ROW())/12+5),AS1378)</f>
        <v>0</v>
      </c>
      <c r="AU1378" s="4">
        <f ca="1">IF(AND(AQ1378+AS1378&gt;0,AR1378+AT1378&gt;0),COUNTIF(AU$6:AU1377,"&gt;0")+1,0)</f>
        <v>0</v>
      </c>
    </row>
    <row r="1379" spans="40:47">
      <c r="AN1379" s="4">
        <v>39</v>
      </c>
      <c r="AO1379" s="4">
        <v>1</v>
      </c>
      <c r="AP1379" s="4">
        <v>6</v>
      </c>
      <c r="AQ1379" s="6">
        <f ca="1">IF($AP1379=1,IF(INDIRECT(ADDRESS(($AN1379-1)*3+$AO1379+5,$AP1379+7))="",0,INDIRECT(ADDRESS(($AN1379-1)*3+$AO1379+5,$AP1379+7))),IF(INDIRECT(ADDRESS(($AN1379-1)*3+$AO1379+5,$AP1379+7))="",0,IF(COUNTIF(INDIRECT(ADDRESS(($AN1379-1)*36+($AO1379-1)*12+6,COLUMN())):INDIRECT(ADDRESS(($AN1379-1)*36+($AO1379-1)*12+$AP1379+4,COLUMN())),INDIRECT(ADDRESS(($AN1379-1)*3+$AO1379+5,$AP1379+7)))&gt;=1,0,INDIRECT(ADDRESS(($AN1379-1)*3+$AO1379+5,$AP1379+7)))))</f>
        <v>0</v>
      </c>
      <c r="AR1379" s="4">
        <f ca="1">COUNTIF(INDIRECT("H"&amp;(ROW()+12*(($AN1379-1)*3+$AO1379)-ROW())/12+5):INDIRECT("S"&amp;(ROW()+12*(($AN1379-1)*3+$AO1379)-ROW())/12+5),AQ1379)</f>
        <v>0</v>
      </c>
      <c r="AS1379" s="6">
        <f ca="1">IF($AP1379=1,IF(INDIRECT(ADDRESS(($AN1379-1)*3+$AO1379+5,$AP1379+20))="",0,INDIRECT(ADDRESS(($AN1379-1)*3+$AO1379+5,$AP1379+20))),IF(INDIRECT(ADDRESS(($AN1379-1)*3+$AO1379+5,$AP1379+20))="",0,IF(COUNTIF(INDIRECT(ADDRESS(($AN1379-1)*36+($AO1379-1)*12+6,COLUMN())):INDIRECT(ADDRESS(($AN1379-1)*36+($AO1379-1)*12+$AP1379+4,COLUMN())),INDIRECT(ADDRESS(($AN1379-1)*3+$AO1379+5,$AP1379+20)))&gt;=1,0,INDIRECT(ADDRESS(($AN1379-1)*3+$AO1379+5,$AP1379+20)))))</f>
        <v>0</v>
      </c>
      <c r="AT1379" s="4">
        <f ca="1">COUNTIF(INDIRECT("U"&amp;(ROW()+12*(($AN1379-1)*3+$AO1379)-ROW())/12+5):INDIRECT("AF"&amp;(ROW()+12*(($AN1379-1)*3+$AO1379)-ROW())/12+5),AS1379)</f>
        <v>0</v>
      </c>
      <c r="AU1379" s="4">
        <f ca="1">IF(AND(AQ1379+AS1379&gt;0,AR1379+AT1379&gt;0),COUNTIF(AU$6:AU1378,"&gt;0")+1,0)</f>
        <v>0</v>
      </c>
    </row>
    <row r="1380" spans="40:47">
      <c r="AN1380" s="4">
        <v>39</v>
      </c>
      <c r="AO1380" s="4">
        <v>1</v>
      </c>
      <c r="AP1380" s="4">
        <v>7</v>
      </c>
      <c r="AQ1380" s="6">
        <f ca="1">IF($AP1380=1,IF(INDIRECT(ADDRESS(($AN1380-1)*3+$AO1380+5,$AP1380+7))="",0,INDIRECT(ADDRESS(($AN1380-1)*3+$AO1380+5,$AP1380+7))),IF(INDIRECT(ADDRESS(($AN1380-1)*3+$AO1380+5,$AP1380+7))="",0,IF(COUNTIF(INDIRECT(ADDRESS(($AN1380-1)*36+($AO1380-1)*12+6,COLUMN())):INDIRECT(ADDRESS(($AN1380-1)*36+($AO1380-1)*12+$AP1380+4,COLUMN())),INDIRECT(ADDRESS(($AN1380-1)*3+$AO1380+5,$AP1380+7)))&gt;=1,0,INDIRECT(ADDRESS(($AN1380-1)*3+$AO1380+5,$AP1380+7)))))</f>
        <v>0</v>
      </c>
      <c r="AR1380" s="4">
        <f ca="1">COUNTIF(INDIRECT("H"&amp;(ROW()+12*(($AN1380-1)*3+$AO1380)-ROW())/12+5):INDIRECT("S"&amp;(ROW()+12*(($AN1380-1)*3+$AO1380)-ROW())/12+5),AQ1380)</f>
        <v>0</v>
      </c>
      <c r="AS1380" s="6">
        <f ca="1">IF($AP1380=1,IF(INDIRECT(ADDRESS(($AN1380-1)*3+$AO1380+5,$AP1380+20))="",0,INDIRECT(ADDRESS(($AN1380-1)*3+$AO1380+5,$AP1380+20))),IF(INDIRECT(ADDRESS(($AN1380-1)*3+$AO1380+5,$AP1380+20))="",0,IF(COUNTIF(INDIRECT(ADDRESS(($AN1380-1)*36+($AO1380-1)*12+6,COLUMN())):INDIRECT(ADDRESS(($AN1380-1)*36+($AO1380-1)*12+$AP1380+4,COLUMN())),INDIRECT(ADDRESS(($AN1380-1)*3+$AO1380+5,$AP1380+20)))&gt;=1,0,INDIRECT(ADDRESS(($AN1380-1)*3+$AO1380+5,$AP1380+20)))))</f>
        <v>0</v>
      </c>
      <c r="AT1380" s="4">
        <f ca="1">COUNTIF(INDIRECT("U"&amp;(ROW()+12*(($AN1380-1)*3+$AO1380)-ROW())/12+5):INDIRECT("AF"&amp;(ROW()+12*(($AN1380-1)*3+$AO1380)-ROW())/12+5),AS1380)</f>
        <v>0</v>
      </c>
      <c r="AU1380" s="4">
        <f ca="1">IF(AND(AQ1380+AS1380&gt;0,AR1380+AT1380&gt;0),COUNTIF(AU$6:AU1379,"&gt;0")+1,0)</f>
        <v>0</v>
      </c>
    </row>
    <row r="1381" spans="40:47">
      <c r="AN1381" s="4">
        <v>39</v>
      </c>
      <c r="AO1381" s="4">
        <v>1</v>
      </c>
      <c r="AP1381" s="4">
        <v>8</v>
      </c>
      <c r="AQ1381" s="6">
        <f ca="1">IF($AP1381=1,IF(INDIRECT(ADDRESS(($AN1381-1)*3+$AO1381+5,$AP1381+7))="",0,INDIRECT(ADDRESS(($AN1381-1)*3+$AO1381+5,$AP1381+7))),IF(INDIRECT(ADDRESS(($AN1381-1)*3+$AO1381+5,$AP1381+7))="",0,IF(COUNTIF(INDIRECT(ADDRESS(($AN1381-1)*36+($AO1381-1)*12+6,COLUMN())):INDIRECT(ADDRESS(($AN1381-1)*36+($AO1381-1)*12+$AP1381+4,COLUMN())),INDIRECT(ADDRESS(($AN1381-1)*3+$AO1381+5,$AP1381+7)))&gt;=1,0,INDIRECT(ADDRESS(($AN1381-1)*3+$AO1381+5,$AP1381+7)))))</f>
        <v>0</v>
      </c>
      <c r="AR1381" s="4">
        <f ca="1">COUNTIF(INDIRECT("H"&amp;(ROW()+12*(($AN1381-1)*3+$AO1381)-ROW())/12+5):INDIRECT("S"&amp;(ROW()+12*(($AN1381-1)*3+$AO1381)-ROW())/12+5),AQ1381)</f>
        <v>0</v>
      </c>
      <c r="AS1381" s="6">
        <f ca="1">IF($AP1381=1,IF(INDIRECT(ADDRESS(($AN1381-1)*3+$AO1381+5,$AP1381+20))="",0,INDIRECT(ADDRESS(($AN1381-1)*3+$AO1381+5,$AP1381+20))),IF(INDIRECT(ADDRESS(($AN1381-1)*3+$AO1381+5,$AP1381+20))="",0,IF(COUNTIF(INDIRECT(ADDRESS(($AN1381-1)*36+($AO1381-1)*12+6,COLUMN())):INDIRECT(ADDRESS(($AN1381-1)*36+($AO1381-1)*12+$AP1381+4,COLUMN())),INDIRECT(ADDRESS(($AN1381-1)*3+$AO1381+5,$AP1381+20)))&gt;=1,0,INDIRECT(ADDRESS(($AN1381-1)*3+$AO1381+5,$AP1381+20)))))</f>
        <v>0</v>
      </c>
      <c r="AT1381" s="4">
        <f ca="1">COUNTIF(INDIRECT("U"&amp;(ROW()+12*(($AN1381-1)*3+$AO1381)-ROW())/12+5):INDIRECT("AF"&amp;(ROW()+12*(($AN1381-1)*3+$AO1381)-ROW())/12+5),AS1381)</f>
        <v>0</v>
      </c>
      <c r="AU1381" s="4">
        <f ca="1">IF(AND(AQ1381+AS1381&gt;0,AR1381+AT1381&gt;0),COUNTIF(AU$6:AU1380,"&gt;0")+1,0)</f>
        <v>0</v>
      </c>
    </row>
    <row r="1382" spans="40:47">
      <c r="AN1382" s="4">
        <v>39</v>
      </c>
      <c r="AO1382" s="4">
        <v>1</v>
      </c>
      <c r="AP1382" s="4">
        <v>9</v>
      </c>
      <c r="AQ1382" s="6">
        <f ca="1">IF($AP1382=1,IF(INDIRECT(ADDRESS(($AN1382-1)*3+$AO1382+5,$AP1382+7))="",0,INDIRECT(ADDRESS(($AN1382-1)*3+$AO1382+5,$AP1382+7))),IF(INDIRECT(ADDRESS(($AN1382-1)*3+$AO1382+5,$AP1382+7))="",0,IF(COUNTIF(INDIRECT(ADDRESS(($AN1382-1)*36+($AO1382-1)*12+6,COLUMN())):INDIRECT(ADDRESS(($AN1382-1)*36+($AO1382-1)*12+$AP1382+4,COLUMN())),INDIRECT(ADDRESS(($AN1382-1)*3+$AO1382+5,$AP1382+7)))&gt;=1,0,INDIRECT(ADDRESS(($AN1382-1)*3+$AO1382+5,$AP1382+7)))))</f>
        <v>0</v>
      </c>
      <c r="AR1382" s="4">
        <f ca="1">COUNTIF(INDIRECT("H"&amp;(ROW()+12*(($AN1382-1)*3+$AO1382)-ROW())/12+5):INDIRECT("S"&amp;(ROW()+12*(($AN1382-1)*3+$AO1382)-ROW())/12+5),AQ1382)</f>
        <v>0</v>
      </c>
      <c r="AS1382" s="6">
        <f ca="1">IF($AP1382=1,IF(INDIRECT(ADDRESS(($AN1382-1)*3+$AO1382+5,$AP1382+20))="",0,INDIRECT(ADDRESS(($AN1382-1)*3+$AO1382+5,$AP1382+20))),IF(INDIRECT(ADDRESS(($AN1382-1)*3+$AO1382+5,$AP1382+20))="",0,IF(COUNTIF(INDIRECT(ADDRESS(($AN1382-1)*36+($AO1382-1)*12+6,COLUMN())):INDIRECT(ADDRESS(($AN1382-1)*36+($AO1382-1)*12+$AP1382+4,COLUMN())),INDIRECT(ADDRESS(($AN1382-1)*3+$AO1382+5,$AP1382+20)))&gt;=1,0,INDIRECT(ADDRESS(($AN1382-1)*3+$AO1382+5,$AP1382+20)))))</f>
        <v>0</v>
      </c>
      <c r="AT1382" s="4">
        <f ca="1">COUNTIF(INDIRECT("U"&amp;(ROW()+12*(($AN1382-1)*3+$AO1382)-ROW())/12+5):INDIRECT("AF"&amp;(ROW()+12*(($AN1382-1)*3+$AO1382)-ROW())/12+5),AS1382)</f>
        <v>0</v>
      </c>
      <c r="AU1382" s="4">
        <f ca="1">IF(AND(AQ1382+AS1382&gt;0,AR1382+AT1382&gt;0),COUNTIF(AU$6:AU1381,"&gt;0")+1,0)</f>
        <v>0</v>
      </c>
    </row>
    <row r="1383" spans="40:47">
      <c r="AN1383" s="4">
        <v>39</v>
      </c>
      <c r="AO1383" s="4">
        <v>1</v>
      </c>
      <c r="AP1383" s="4">
        <v>10</v>
      </c>
      <c r="AQ1383" s="6">
        <f ca="1">IF($AP1383=1,IF(INDIRECT(ADDRESS(($AN1383-1)*3+$AO1383+5,$AP1383+7))="",0,INDIRECT(ADDRESS(($AN1383-1)*3+$AO1383+5,$AP1383+7))),IF(INDIRECT(ADDRESS(($AN1383-1)*3+$AO1383+5,$AP1383+7))="",0,IF(COUNTIF(INDIRECT(ADDRESS(($AN1383-1)*36+($AO1383-1)*12+6,COLUMN())):INDIRECT(ADDRESS(($AN1383-1)*36+($AO1383-1)*12+$AP1383+4,COLUMN())),INDIRECT(ADDRESS(($AN1383-1)*3+$AO1383+5,$AP1383+7)))&gt;=1,0,INDIRECT(ADDRESS(($AN1383-1)*3+$AO1383+5,$AP1383+7)))))</f>
        <v>0</v>
      </c>
      <c r="AR1383" s="4">
        <f ca="1">COUNTIF(INDIRECT("H"&amp;(ROW()+12*(($AN1383-1)*3+$AO1383)-ROW())/12+5):INDIRECT("S"&amp;(ROW()+12*(($AN1383-1)*3+$AO1383)-ROW())/12+5),AQ1383)</f>
        <v>0</v>
      </c>
      <c r="AS1383" s="6">
        <f ca="1">IF($AP1383=1,IF(INDIRECT(ADDRESS(($AN1383-1)*3+$AO1383+5,$AP1383+20))="",0,INDIRECT(ADDRESS(($AN1383-1)*3+$AO1383+5,$AP1383+20))),IF(INDIRECT(ADDRESS(($AN1383-1)*3+$AO1383+5,$AP1383+20))="",0,IF(COUNTIF(INDIRECT(ADDRESS(($AN1383-1)*36+($AO1383-1)*12+6,COLUMN())):INDIRECT(ADDRESS(($AN1383-1)*36+($AO1383-1)*12+$AP1383+4,COLUMN())),INDIRECT(ADDRESS(($AN1383-1)*3+$AO1383+5,$AP1383+20)))&gt;=1,0,INDIRECT(ADDRESS(($AN1383-1)*3+$AO1383+5,$AP1383+20)))))</f>
        <v>0</v>
      </c>
      <c r="AT1383" s="4">
        <f ca="1">COUNTIF(INDIRECT("U"&amp;(ROW()+12*(($AN1383-1)*3+$AO1383)-ROW())/12+5):INDIRECT("AF"&amp;(ROW()+12*(($AN1383-1)*3+$AO1383)-ROW())/12+5),AS1383)</f>
        <v>0</v>
      </c>
      <c r="AU1383" s="4">
        <f ca="1">IF(AND(AQ1383+AS1383&gt;0,AR1383+AT1383&gt;0),COUNTIF(AU$6:AU1382,"&gt;0")+1,0)</f>
        <v>0</v>
      </c>
    </row>
    <row r="1384" spans="40:47">
      <c r="AN1384" s="4">
        <v>39</v>
      </c>
      <c r="AO1384" s="4">
        <v>1</v>
      </c>
      <c r="AP1384" s="4">
        <v>11</v>
      </c>
      <c r="AQ1384" s="6">
        <f ca="1">IF($AP1384=1,IF(INDIRECT(ADDRESS(($AN1384-1)*3+$AO1384+5,$AP1384+7))="",0,INDIRECT(ADDRESS(($AN1384-1)*3+$AO1384+5,$AP1384+7))),IF(INDIRECT(ADDRESS(($AN1384-1)*3+$AO1384+5,$AP1384+7))="",0,IF(COUNTIF(INDIRECT(ADDRESS(($AN1384-1)*36+($AO1384-1)*12+6,COLUMN())):INDIRECT(ADDRESS(($AN1384-1)*36+($AO1384-1)*12+$AP1384+4,COLUMN())),INDIRECT(ADDRESS(($AN1384-1)*3+$AO1384+5,$AP1384+7)))&gt;=1,0,INDIRECT(ADDRESS(($AN1384-1)*3+$AO1384+5,$AP1384+7)))))</f>
        <v>0</v>
      </c>
      <c r="AR1384" s="4">
        <f ca="1">COUNTIF(INDIRECT("H"&amp;(ROW()+12*(($AN1384-1)*3+$AO1384)-ROW())/12+5):INDIRECT("S"&amp;(ROW()+12*(($AN1384-1)*3+$AO1384)-ROW())/12+5),AQ1384)</f>
        <v>0</v>
      </c>
      <c r="AS1384" s="6">
        <f ca="1">IF($AP1384=1,IF(INDIRECT(ADDRESS(($AN1384-1)*3+$AO1384+5,$AP1384+20))="",0,INDIRECT(ADDRESS(($AN1384-1)*3+$AO1384+5,$AP1384+20))),IF(INDIRECT(ADDRESS(($AN1384-1)*3+$AO1384+5,$AP1384+20))="",0,IF(COUNTIF(INDIRECT(ADDRESS(($AN1384-1)*36+($AO1384-1)*12+6,COLUMN())):INDIRECT(ADDRESS(($AN1384-1)*36+($AO1384-1)*12+$AP1384+4,COLUMN())),INDIRECT(ADDRESS(($AN1384-1)*3+$AO1384+5,$AP1384+20)))&gt;=1,0,INDIRECT(ADDRESS(($AN1384-1)*3+$AO1384+5,$AP1384+20)))))</f>
        <v>0</v>
      </c>
      <c r="AT1384" s="4">
        <f ca="1">COUNTIF(INDIRECT("U"&amp;(ROW()+12*(($AN1384-1)*3+$AO1384)-ROW())/12+5):INDIRECT("AF"&amp;(ROW()+12*(($AN1384-1)*3+$AO1384)-ROW())/12+5),AS1384)</f>
        <v>0</v>
      </c>
      <c r="AU1384" s="4">
        <f ca="1">IF(AND(AQ1384+AS1384&gt;0,AR1384+AT1384&gt;0),COUNTIF(AU$6:AU1383,"&gt;0")+1,0)</f>
        <v>0</v>
      </c>
    </row>
    <row r="1385" spans="40:47">
      <c r="AN1385" s="4">
        <v>39</v>
      </c>
      <c r="AO1385" s="4">
        <v>1</v>
      </c>
      <c r="AP1385" s="4">
        <v>12</v>
      </c>
      <c r="AQ1385" s="6">
        <f ca="1">IF($AP1385=1,IF(INDIRECT(ADDRESS(($AN1385-1)*3+$AO1385+5,$AP1385+7))="",0,INDIRECT(ADDRESS(($AN1385-1)*3+$AO1385+5,$AP1385+7))),IF(INDIRECT(ADDRESS(($AN1385-1)*3+$AO1385+5,$AP1385+7))="",0,IF(COUNTIF(INDIRECT(ADDRESS(($AN1385-1)*36+($AO1385-1)*12+6,COLUMN())):INDIRECT(ADDRESS(($AN1385-1)*36+($AO1385-1)*12+$AP1385+4,COLUMN())),INDIRECT(ADDRESS(($AN1385-1)*3+$AO1385+5,$AP1385+7)))&gt;=1,0,INDIRECT(ADDRESS(($AN1385-1)*3+$AO1385+5,$AP1385+7)))))</f>
        <v>0</v>
      </c>
      <c r="AR1385" s="4">
        <f ca="1">COUNTIF(INDIRECT("H"&amp;(ROW()+12*(($AN1385-1)*3+$AO1385)-ROW())/12+5):INDIRECT("S"&amp;(ROW()+12*(($AN1385-1)*3+$AO1385)-ROW())/12+5),AQ1385)</f>
        <v>0</v>
      </c>
      <c r="AS1385" s="6">
        <f ca="1">IF($AP1385=1,IF(INDIRECT(ADDRESS(($AN1385-1)*3+$AO1385+5,$AP1385+20))="",0,INDIRECT(ADDRESS(($AN1385-1)*3+$AO1385+5,$AP1385+20))),IF(INDIRECT(ADDRESS(($AN1385-1)*3+$AO1385+5,$AP1385+20))="",0,IF(COUNTIF(INDIRECT(ADDRESS(($AN1385-1)*36+($AO1385-1)*12+6,COLUMN())):INDIRECT(ADDRESS(($AN1385-1)*36+($AO1385-1)*12+$AP1385+4,COLUMN())),INDIRECT(ADDRESS(($AN1385-1)*3+$AO1385+5,$AP1385+20)))&gt;=1,0,INDIRECT(ADDRESS(($AN1385-1)*3+$AO1385+5,$AP1385+20)))))</f>
        <v>0</v>
      </c>
      <c r="AT1385" s="4">
        <f ca="1">COUNTIF(INDIRECT("U"&amp;(ROW()+12*(($AN1385-1)*3+$AO1385)-ROW())/12+5):INDIRECT("AF"&amp;(ROW()+12*(($AN1385-1)*3+$AO1385)-ROW())/12+5),AS1385)</f>
        <v>0</v>
      </c>
      <c r="AU1385" s="4">
        <f ca="1">IF(AND(AQ1385+AS1385&gt;0,AR1385+AT1385&gt;0),COUNTIF(AU$6:AU1384,"&gt;0")+1,0)</f>
        <v>0</v>
      </c>
    </row>
    <row r="1386" spans="40:47">
      <c r="AN1386" s="4">
        <v>39</v>
      </c>
      <c r="AO1386" s="4">
        <v>2</v>
      </c>
      <c r="AP1386" s="4">
        <v>1</v>
      </c>
      <c r="AQ1386" s="6">
        <f ca="1">IF($AP1386=1,IF(INDIRECT(ADDRESS(($AN1386-1)*3+$AO1386+5,$AP1386+7))="",0,INDIRECT(ADDRESS(($AN1386-1)*3+$AO1386+5,$AP1386+7))),IF(INDIRECT(ADDRESS(($AN1386-1)*3+$AO1386+5,$AP1386+7))="",0,IF(COUNTIF(INDIRECT(ADDRESS(($AN1386-1)*36+($AO1386-1)*12+6,COLUMN())):INDIRECT(ADDRESS(($AN1386-1)*36+($AO1386-1)*12+$AP1386+4,COLUMN())),INDIRECT(ADDRESS(($AN1386-1)*3+$AO1386+5,$AP1386+7)))&gt;=1,0,INDIRECT(ADDRESS(($AN1386-1)*3+$AO1386+5,$AP1386+7)))))</f>
        <v>0</v>
      </c>
      <c r="AR1386" s="4">
        <f ca="1">COUNTIF(INDIRECT("H"&amp;(ROW()+12*(($AN1386-1)*3+$AO1386)-ROW())/12+5):INDIRECT("S"&amp;(ROW()+12*(($AN1386-1)*3+$AO1386)-ROW())/12+5),AQ1386)</f>
        <v>0</v>
      </c>
      <c r="AS1386" s="6">
        <f ca="1">IF($AP1386=1,IF(INDIRECT(ADDRESS(($AN1386-1)*3+$AO1386+5,$AP1386+20))="",0,INDIRECT(ADDRESS(($AN1386-1)*3+$AO1386+5,$AP1386+20))),IF(INDIRECT(ADDRESS(($AN1386-1)*3+$AO1386+5,$AP1386+20))="",0,IF(COUNTIF(INDIRECT(ADDRESS(($AN1386-1)*36+($AO1386-1)*12+6,COLUMN())):INDIRECT(ADDRESS(($AN1386-1)*36+($AO1386-1)*12+$AP1386+4,COLUMN())),INDIRECT(ADDRESS(($AN1386-1)*3+$AO1386+5,$AP1386+20)))&gt;=1,0,INDIRECT(ADDRESS(($AN1386-1)*3+$AO1386+5,$AP1386+20)))))</f>
        <v>0</v>
      </c>
      <c r="AT1386" s="4">
        <f ca="1">COUNTIF(INDIRECT("U"&amp;(ROW()+12*(($AN1386-1)*3+$AO1386)-ROW())/12+5):INDIRECT("AF"&amp;(ROW()+12*(($AN1386-1)*3+$AO1386)-ROW())/12+5),AS1386)</f>
        <v>0</v>
      </c>
      <c r="AU1386" s="4">
        <f ca="1">IF(AND(AQ1386+AS1386&gt;0,AR1386+AT1386&gt;0),COUNTIF(AU$6:AU1385,"&gt;0")+1,0)</f>
        <v>0</v>
      </c>
    </row>
    <row r="1387" spans="40:47">
      <c r="AN1387" s="4">
        <v>39</v>
      </c>
      <c r="AO1387" s="4">
        <v>2</v>
      </c>
      <c r="AP1387" s="4">
        <v>2</v>
      </c>
      <c r="AQ1387" s="6">
        <f ca="1">IF($AP1387=1,IF(INDIRECT(ADDRESS(($AN1387-1)*3+$AO1387+5,$AP1387+7))="",0,INDIRECT(ADDRESS(($AN1387-1)*3+$AO1387+5,$AP1387+7))),IF(INDIRECT(ADDRESS(($AN1387-1)*3+$AO1387+5,$AP1387+7))="",0,IF(COUNTIF(INDIRECT(ADDRESS(($AN1387-1)*36+($AO1387-1)*12+6,COLUMN())):INDIRECT(ADDRESS(($AN1387-1)*36+($AO1387-1)*12+$AP1387+4,COLUMN())),INDIRECT(ADDRESS(($AN1387-1)*3+$AO1387+5,$AP1387+7)))&gt;=1,0,INDIRECT(ADDRESS(($AN1387-1)*3+$AO1387+5,$AP1387+7)))))</f>
        <v>0</v>
      </c>
      <c r="AR1387" s="4">
        <f ca="1">COUNTIF(INDIRECT("H"&amp;(ROW()+12*(($AN1387-1)*3+$AO1387)-ROW())/12+5):INDIRECT("S"&amp;(ROW()+12*(($AN1387-1)*3+$AO1387)-ROW())/12+5),AQ1387)</f>
        <v>0</v>
      </c>
      <c r="AS1387" s="6">
        <f ca="1">IF($AP1387=1,IF(INDIRECT(ADDRESS(($AN1387-1)*3+$AO1387+5,$AP1387+20))="",0,INDIRECT(ADDRESS(($AN1387-1)*3+$AO1387+5,$AP1387+20))),IF(INDIRECT(ADDRESS(($AN1387-1)*3+$AO1387+5,$AP1387+20))="",0,IF(COUNTIF(INDIRECT(ADDRESS(($AN1387-1)*36+($AO1387-1)*12+6,COLUMN())):INDIRECT(ADDRESS(($AN1387-1)*36+($AO1387-1)*12+$AP1387+4,COLUMN())),INDIRECT(ADDRESS(($AN1387-1)*3+$AO1387+5,$AP1387+20)))&gt;=1,0,INDIRECT(ADDRESS(($AN1387-1)*3+$AO1387+5,$AP1387+20)))))</f>
        <v>0</v>
      </c>
      <c r="AT1387" s="4">
        <f ca="1">COUNTIF(INDIRECT("U"&amp;(ROW()+12*(($AN1387-1)*3+$AO1387)-ROW())/12+5):INDIRECT("AF"&amp;(ROW()+12*(($AN1387-1)*3+$AO1387)-ROW())/12+5),AS1387)</f>
        <v>0</v>
      </c>
      <c r="AU1387" s="4">
        <f ca="1">IF(AND(AQ1387+AS1387&gt;0,AR1387+AT1387&gt;0),COUNTIF(AU$6:AU1386,"&gt;0")+1,0)</f>
        <v>0</v>
      </c>
    </row>
    <row r="1388" spans="40:47">
      <c r="AN1388" s="4">
        <v>39</v>
      </c>
      <c r="AO1388" s="4">
        <v>2</v>
      </c>
      <c r="AP1388" s="4">
        <v>3</v>
      </c>
      <c r="AQ1388" s="6">
        <f ca="1">IF($AP1388=1,IF(INDIRECT(ADDRESS(($AN1388-1)*3+$AO1388+5,$AP1388+7))="",0,INDIRECT(ADDRESS(($AN1388-1)*3+$AO1388+5,$AP1388+7))),IF(INDIRECT(ADDRESS(($AN1388-1)*3+$AO1388+5,$AP1388+7))="",0,IF(COUNTIF(INDIRECT(ADDRESS(($AN1388-1)*36+($AO1388-1)*12+6,COLUMN())):INDIRECT(ADDRESS(($AN1388-1)*36+($AO1388-1)*12+$AP1388+4,COLUMN())),INDIRECT(ADDRESS(($AN1388-1)*3+$AO1388+5,$AP1388+7)))&gt;=1,0,INDIRECT(ADDRESS(($AN1388-1)*3+$AO1388+5,$AP1388+7)))))</f>
        <v>0</v>
      </c>
      <c r="AR1388" s="4">
        <f ca="1">COUNTIF(INDIRECT("H"&amp;(ROW()+12*(($AN1388-1)*3+$AO1388)-ROW())/12+5):INDIRECT("S"&amp;(ROW()+12*(($AN1388-1)*3+$AO1388)-ROW())/12+5),AQ1388)</f>
        <v>0</v>
      </c>
      <c r="AS1388" s="6">
        <f ca="1">IF($AP1388=1,IF(INDIRECT(ADDRESS(($AN1388-1)*3+$AO1388+5,$AP1388+20))="",0,INDIRECT(ADDRESS(($AN1388-1)*3+$AO1388+5,$AP1388+20))),IF(INDIRECT(ADDRESS(($AN1388-1)*3+$AO1388+5,$AP1388+20))="",0,IF(COUNTIF(INDIRECT(ADDRESS(($AN1388-1)*36+($AO1388-1)*12+6,COLUMN())):INDIRECT(ADDRESS(($AN1388-1)*36+($AO1388-1)*12+$AP1388+4,COLUMN())),INDIRECT(ADDRESS(($AN1388-1)*3+$AO1388+5,$AP1388+20)))&gt;=1,0,INDIRECT(ADDRESS(($AN1388-1)*3+$AO1388+5,$AP1388+20)))))</f>
        <v>0</v>
      </c>
      <c r="AT1388" s="4">
        <f ca="1">COUNTIF(INDIRECT("U"&amp;(ROW()+12*(($AN1388-1)*3+$AO1388)-ROW())/12+5):INDIRECT("AF"&amp;(ROW()+12*(($AN1388-1)*3+$AO1388)-ROW())/12+5),AS1388)</f>
        <v>0</v>
      </c>
      <c r="AU1388" s="4">
        <f ca="1">IF(AND(AQ1388+AS1388&gt;0,AR1388+AT1388&gt;0),COUNTIF(AU$6:AU1387,"&gt;0")+1,0)</f>
        <v>0</v>
      </c>
    </row>
    <row r="1389" spans="40:47">
      <c r="AN1389" s="4">
        <v>39</v>
      </c>
      <c r="AO1389" s="4">
        <v>2</v>
      </c>
      <c r="AP1389" s="4">
        <v>4</v>
      </c>
      <c r="AQ1389" s="6">
        <f ca="1">IF($AP1389=1,IF(INDIRECT(ADDRESS(($AN1389-1)*3+$AO1389+5,$AP1389+7))="",0,INDIRECT(ADDRESS(($AN1389-1)*3+$AO1389+5,$AP1389+7))),IF(INDIRECT(ADDRESS(($AN1389-1)*3+$AO1389+5,$AP1389+7))="",0,IF(COUNTIF(INDIRECT(ADDRESS(($AN1389-1)*36+($AO1389-1)*12+6,COLUMN())):INDIRECT(ADDRESS(($AN1389-1)*36+($AO1389-1)*12+$AP1389+4,COLUMN())),INDIRECT(ADDRESS(($AN1389-1)*3+$AO1389+5,$AP1389+7)))&gt;=1,0,INDIRECT(ADDRESS(($AN1389-1)*3+$AO1389+5,$AP1389+7)))))</f>
        <v>0</v>
      </c>
      <c r="AR1389" s="4">
        <f ca="1">COUNTIF(INDIRECT("H"&amp;(ROW()+12*(($AN1389-1)*3+$AO1389)-ROW())/12+5):INDIRECT("S"&amp;(ROW()+12*(($AN1389-1)*3+$AO1389)-ROW())/12+5),AQ1389)</f>
        <v>0</v>
      </c>
      <c r="AS1389" s="6">
        <f ca="1">IF($AP1389=1,IF(INDIRECT(ADDRESS(($AN1389-1)*3+$AO1389+5,$AP1389+20))="",0,INDIRECT(ADDRESS(($AN1389-1)*3+$AO1389+5,$AP1389+20))),IF(INDIRECT(ADDRESS(($AN1389-1)*3+$AO1389+5,$AP1389+20))="",0,IF(COUNTIF(INDIRECT(ADDRESS(($AN1389-1)*36+($AO1389-1)*12+6,COLUMN())):INDIRECT(ADDRESS(($AN1389-1)*36+($AO1389-1)*12+$AP1389+4,COLUMN())),INDIRECT(ADDRESS(($AN1389-1)*3+$AO1389+5,$AP1389+20)))&gt;=1,0,INDIRECT(ADDRESS(($AN1389-1)*3+$AO1389+5,$AP1389+20)))))</f>
        <v>0</v>
      </c>
      <c r="AT1389" s="4">
        <f ca="1">COUNTIF(INDIRECT("U"&amp;(ROW()+12*(($AN1389-1)*3+$AO1389)-ROW())/12+5):INDIRECT("AF"&amp;(ROW()+12*(($AN1389-1)*3+$AO1389)-ROW())/12+5),AS1389)</f>
        <v>0</v>
      </c>
      <c r="AU1389" s="4">
        <f ca="1">IF(AND(AQ1389+AS1389&gt;0,AR1389+AT1389&gt;0),COUNTIF(AU$6:AU1388,"&gt;0")+1,0)</f>
        <v>0</v>
      </c>
    </row>
    <row r="1390" spans="40:47">
      <c r="AN1390" s="4">
        <v>39</v>
      </c>
      <c r="AO1390" s="4">
        <v>2</v>
      </c>
      <c r="AP1390" s="4">
        <v>5</v>
      </c>
      <c r="AQ1390" s="6">
        <f ca="1">IF($AP1390=1,IF(INDIRECT(ADDRESS(($AN1390-1)*3+$AO1390+5,$AP1390+7))="",0,INDIRECT(ADDRESS(($AN1390-1)*3+$AO1390+5,$AP1390+7))),IF(INDIRECT(ADDRESS(($AN1390-1)*3+$AO1390+5,$AP1390+7))="",0,IF(COUNTIF(INDIRECT(ADDRESS(($AN1390-1)*36+($AO1390-1)*12+6,COLUMN())):INDIRECT(ADDRESS(($AN1390-1)*36+($AO1390-1)*12+$AP1390+4,COLUMN())),INDIRECT(ADDRESS(($AN1390-1)*3+$AO1390+5,$AP1390+7)))&gt;=1,0,INDIRECT(ADDRESS(($AN1390-1)*3+$AO1390+5,$AP1390+7)))))</f>
        <v>0</v>
      </c>
      <c r="AR1390" s="4">
        <f ca="1">COUNTIF(INDIRECT("H"&amp;(ROW()+12*(($AN1390-1)*3+$AO1390)-ROW())/12+5):INDIRECT("S"&amp;(ROW()+12*(($AN1390-1)*3+$AO1390)-ROW())/12+5),AQ1390)</f>
        <v>0</v>
      </c>
      <c r="AS1390" s="6">
        <f ca="1">IF($AP1390=1,IF(INDIRECT(ADDRESS(($AN1390-1)*3+$AO1390+5,$AP1390+20))="",0,INDIRECT(ADDRESS(($AN1390-1)*3+$AO1390+5,$AP1390+20))),IF(INDIRECT(ADDRESS(($AN1390-1)*3+$AO1390+5,$AP1390+20))="",0,IF(COUNTIF(INDIRECT(ADDRESS(($AN1390-1)*36+($AO1390-1)*12+6,COLUMN())):INDIRECT(ADDRESS(($AN1390-1)*36+($AO1390-1)*12+$AP1390+4,COLUMN())),INDIRECT(ADDRESS(($AN1390-1)*3+$AO1390+5,$AP1390+20)))&gt;=1,0,INDIRECT(ADDRESS(($AN1390-1)*3+$AO1390+5,$AP1390+20)))))</f>
        <v>0</v>
      </c>
      <c r="AT1390" s="4">
        <f ca="1">COUNTIF(INDIRECT("U"&amp;(ROW()+12*(($AN1390-1)*3+$AO1390)-ROW())/12+5):INDIRECT("AF"&amp;(ROW()+12*(($AN1390-1)*3+$AO1390)-ROW())/12+5),AS1390)</f>
        <v>0</v>
      </c>
      <c r="AU1390" s="4">
        <f ca="1">IF(AND(AQ1390+AS1390&gt;0,AR1390+AT1390&gt;0),COUNTIF(AU$6:AU1389,"&gt;0")+1,0)</f>
        <v>0</v>
      </c>
    </row>
    <row r="1391" spans="40:47">
      <c r="AN1391" s="4">
        <v>39</v>
      </c>
      <c r="AO1391" s="4">
        <v>2</v>
      </c>
      <c r="AP1391" s="4">
        <v>6</v>
      </c>
      <c r="AQ1391" s="6">
        <f ca="1">IF($AP1391=1,IF(INDIRECT(ADDRESS(($AN1391-1)*3+$AO1391+5,$AP1391+7))="",0,INDIRECT(ADDRESS(($AN1391-1)*3+$AO1391+5,$AP1391+7))),IF(INDIRECT(ADDRESS(($AN1391-1)*3+$AO1391+5,$AP1391+7))="",0,IF(COUNTIF(INDIRECT(ADDRESS(($AN1391-1)*36+($AO1391-1)*12+6,COLUMN())):INDIRECT(ADDRESS(($AN1391-1)*36+($AO1391-1)*12+$AP1391+4,COLUMN())),INDIRECT(ADDRESS(($AN1391-1)*3+$AO1391+5,$AP1391+7)))&gt;=1,0,INDIRECT(ADDRESS(($AN1391-1)*3+$AO1391+5,$AP1391+7)))))</f>
        <v>0</v>
      </c>
      <c r="AR1391" s="4">
        <f ca="1">COUNTIF(INDIRECT("H"&amp;(ROW()+12*(($AN1391-1)*3+$AO1391)-ROW())/12+5):INDIRECT("S"&amp;(ROW()+12*(($AN1391-1)*3+$AO1391)-ROW())/12+5),AQ1391)</f>
        <v>0</v>
      </c>
      <c r="AS1391" s="6">
        <f ca="1">IF($AP1391=1,IF(INDIRECT(ADDRESS(($AN1391-1)*3+$AO1391+5,$AP1391+20))="",0,INDIRECT(ADDRESS(($AN1391-1)*3+$AO1391+5,$AP1391+20))),IF(INDIRECT(ADDRESS(($AN1391-1)*3+$AO1391+5,$AP1391+20))="",0,IF(COUNTIF(INDIRECT(ADDRESS(($AN1391-1)*36+($AO1391-1)*12+6,COLUMN())):INDIRECT(ADDRESS(($AN1391-1)*36+($AO1391-1)*12+$AP1391+4,COLUMN())),INDIRECT(ADDRESS(($AN1391-1)*3+$AO1391+5,$AP1391+20)))&gt;=1,0,INDIRECT(ADDRESS(($AN1391-1)*3+$AO1391+5,$AP1391+20)))))</f>
        <v>0</v>
      </c>
      <c r="AT1391" s="4">
        <f ca="1">COUNTIF(INDIRECT("U"&amp;(ROW()+12*(($AN1391-1)*3+$AO1391)-ROW())/12+5):INDIRECT("AF"&amp;(ROW()+12*(($AN1391-1)*3+$AO1391)-ROW())/12+5),AS1391)</f>
        <v>0</v>
      </c>
      <c r="AU1391" s="4">
        <f ca="1">IF(AND(AQ1391+AS1391&gt;0,AR1391+AT1391&gt;0),COUNTIF(AU$6:AU1390,"&gt;0")+1,0)</f>
        <v>0</v>
      </c>
    </row>
    <row r="1392" spans="40:47">
      <c r="AN1392" s="4">
        <v>39</v>
      </c>
      <c r="AO1392" s="4">
        <v>2</v>
      </c>
      <c r="AP1392" s="4">
        <v>7</v>
      </c>
      <c r="AQ1392" s="6">
        <f ca="1">IF($AP1392=1,IF(INDIRECT(ADDRESS(($AN1392-1)*3+$AO1392+5,$AP1392+7))="",0,INDIRECT(ADDRESS(($AN1392-1)*3+$AO1392+5,$AP1392+7))),IF(INDIRECT(ADDRESS(($AN1392-1)*3+$AO1392+5,$AP1392+7))="",0,IF(COUNTIF(INDIRECT(ADDRESS(($AN1392-1)*36+($AO1392-1)*12+6,COLUMN())):INDIRECT(ADDRESS(($AN1392-1)*36+($AO1392-1)*12+$AP1392+4,COLUMN())),INDIRECT(ADDRESS(($AN1392-1)*3+$AO1392+5,$AP1392+7)))&gt;=1,0,INDIRECT(ADDRESS(($AN1392-1)*3+$AO1392+5,$AP1392+7)))))</f>
        <v>0</v>
      </c>
      <c r="AR1392" s="4">
        <f ca="1">COUNTIF(INDIRECT("H"&amp;(ROW()+12*(($AN1392-1)*3+$AO1392)-ROW())/12+5):INDIRECT("S"&amp;(ROW()+12*(($AN1392-1)*3+$AO1392)-ROW())/12+5),AQ1392)</f>
        <v>0</v>
      </c>
      <c r="AS1392" s="6">
        <f ca="1">IF($AP1392=1,IF(INDIRECT(ADDRESS(($AN1392-1)*3+$AO1392+5,$AP1392+20))="",0,INDIRECT(ADDRESS(($AN1392-1)*3+$AO1392+5,$AP1392+20))),IF(INDIRECT(ADDRESS(($AN1392-1)*3+$AO1392+5,$AP1392+20))="",0,IF(COUNTIF(INDIRECT(ADDRESS(($AN1392-1)*36+($AO1392-1)*12+6,COLUMN())):INDIRECT(ADDRESS(($AN1392-1)*36+($AO1392-1)*12+$AP1392+4,COLUMN())),INDIRECT(ADDRESS(($AN1392-1)*3+$AO1392+5,$AP1392+20)))&gt;=1,0,INDIRECT(ADDRESS(($AN1392-1)*3+$AO1392+5,$AP1392+20)))))</f>
        <v>0</v>
      </c>
      <c r="AT1392" s="4">
        <f ca="1">COUNTIF(INDIRECT("U"&amp;(ROW()+12*(($AN1392-1)*3+$AO1392)-ROW())/12+5):INDIRECT("AF"&amp;(ROW()+12*(($AN1392-1)*3+$AO1392)-ROW())/12+5),AS1392)</f>
        <v>0</v>
      </c>
      <c r="AU1392" s="4">
        <f ca="1">IF(AND(AQ1392+AS1392&gt;0,AR1392+AT1392&gt;0),COUNTIF(AU$6:AU1391,"&gt;0")+1,0)</f>
        <v>0</v>
      </c>
    </row>
    <row r="1393" spans="40:47">
      <c r="AN1393" s="4">
        <v>39</v>
      </c>
      <c r="AO1393" s="4">
        <v>2</v>
      </c>
      <c r="AP1393" s="4">
        <v>8</v>
      </c>
      <c r="AQ1393" s="6">
        <f ca="1">IF($AP1393=1,IF(INDIRECT(ADDRESS(($AN1393-1)*3+$AO1393+5,$AP1393+7))="",0,INDIRECT(ADDRESS(($AN1393-1)*3+$AO1393+5,$AP1393+7))),IF(INDIRECT(ADDRESS(($AN1393-1)*3+$AO1393+5,$AP1393+7))="",0,IF(COUNTIF(INDIRECT(ADDRESS(($AN1393-1)*36+($AO1393-1)*12+6,COLUMN())):INDIRECT(ADDRESS(($AN1393-1)*36+($AO1393-1)*12+$AP1393+4,COLUMN())),INDIRECT(ADDRESS(($AN1393-1)*3+$AO1393+5,$AP1393+7)))&gt;=1,0,INDIRECT(ADDRESS(($AN1393-1)*3+$AO1393+5,$AP1393+7)))))</f>
        <v>0</v>
      </c>
      <c r="AR1393" s="4">
        <f ca="1">COUNTIF(INDIRECT("H"&amp;(ROW()+12*(($AN1393-1)*3+$AO1393)-ROW())/12+5):INDIRECT("S"&amp;(ROW()+12*(($AN1393-1)*3+$AO1393)-ROW())/12+5),AQ1393)</f>
        <v>0</v>
      </c>
      <c r="AS1393" s="6">
        <f ca="1">IF($AP1393=1,IF(INDIRECT(ADDRESS(($AN1393-1)*3+$AO1393+5,$AP1393+20))="",0,INDIRECT(ADDRESS(($AN1393-1)*3+$AO1393+5,$AP1393+20))),IF(INDIRECT(ADDRESS(($AN1393-1)*3+$AO1393+5,$AP1393+20))="",0,IF(COUNTIF(INDIRECT(ADDRESS(($AN1393-1)*36+($AO1393-1)*12+6,COLUMN())):INDIRECT(ADDRESS(($AN1393-1)*36+($AO1393-1)*12+$AP1393+4,COLUMN())),INDIRECT(ADDRESS(($AN1393-1)*3+$AO1393+5,$AP1393+20)))&gt;=1,0,INDIRECT(ADDRESS(($AN1393-1)*3+$AO1393+5,$AP1393+20)))))</f>
        <v>0</v>
      </c>
      <c r="AT1393" s="4">
        <f ca="1">COUNTIF(INDIRECT("U"&amp;(ROW()+12*(($AN1393-1)*3+$AO1393)-ROW())/12+5):INDIRECT("AF"&amp;(ROW()+12*(($AN1393-1)*3+$AO1393)-ROW())/12+5),AS1393)</f>
        <v>0</v>
      </c>
      <c r="AU1393" s="4">
        <f ca="1">IF(AND(AQ1393+AS1393&gt;0,AR1393+AT1393&gt;0),COUNTIF(AU$6:AU1392,"&gt;0")+1,0)</f>
        <v>0</v>
      </c>
    </row>
    <row r="1394" spans="40:47">
      <c r="AN1394" s="4">
        <v>39</v>
      </c>
      <c r="AO1394" s="4">
        <v>2</v>
      </c>
      <c r="AP1394" s="4">
        <v>9</v>
      </c>
      <c r="AQ1394" s="6">
        <f ca="1">IF($AP1394=1,IF(INDIRECT(ADDRESS(($AN1394-1)*3+$AO1394+5,$AP1394+7))="",0,INDIRECT(ADDRESS(($AN1394-1)*3+$AO1394+5,$AP1394+7))),IF(INDIRECT(ADDRESS(($AN1394-1)*3+$AO1394+5,$AP1394+7))="",0,IF(COUNTIF(INDIRECT(ADDRESS(($AN1394-1)*36+($AO1394-1)*12+6,COLUMN())):INDIRECT(ADDRESS(($AN1394-1)*36+($AO1394-1)*12+$AP1394+4,COLUMN())),INDIRECT(ADDRESS(($AN1394-1)*3+$AO1394+5,$AP1394+7)))&gt;=1,0,INDIRECT(ADDRESS(($AN1394-1)*3+$AO1394+5,$AP1394+7)))))</f>
        <v>0</v>
      </c>
      <c r="AR1394" s="4">
        <f ca="1">COUNTIF(INDIRECT("H"&amp;(ROW()+12*(($AN1394-1)*3+$AO1394)-ROW())/12+5):INDIRECT("S"&amp;(ROW()+12*(($AN1394-1)*3+$AO1394)-ROW())/12+5),AQ1394)</f>
        <v>0</v>
      </c>
      <c r="AS1394" s="6">
        <f ca="1">IF($AP1394=1,IF(INDIRECT(ADDRESS(($AN1394-1)*3+$AO1394+5,$AP1394+20))="",0,INDIRECT(ADDRESS(($AN1394-1)*3+$AO1394+5,$AP1394+20))),IF(INDIRECT(ADDRESS(($AN1394-1)*3+$AO1394+5,$AP1394+20))="",0,IF(COUNTIF(INDIRECT(ADDRESS(($AN1394-1)*36+($AO1394-1)*12+6,COLUMN())):INDIRECT(ADDRESS(($AN1394-1)*36+($AO1394-1)*12+$AP1394+4,COLUMN())),INDIRECT(ADDRESS(($AN1394-1)*3+$AO1394+5,$AP1394+20)))&gt;=1,0,INDIRECT(ADDRESS(($AN1394-1)*3+$AO1394+5,$AP1394+20)))))</f>
        <v>0</v>
      </c>
      <c r="AT1394" s="4">
        <f ca="1">COUNTIF(INDIRECT("U"&amp;(ROW()+12*(($AN1394-1)*3+$AO1394)-ROW())/12+5):INDIRECT("AF"&amp;(ROW()+12*(($AN1394-1)*3+$AO1394)-ROW())/12+5),AS1394)</f>
        <v>0</v>
      </c>
      <c r="AU1394" s="4">
        <f ca="1">IF(AND(AQ1394+AS1394&gt;0,AR1394+AT1394&gt;0),COUNTIF(AU$6:AU1393,"&gt;0")+1,0)</f>
        <v>0</v>
      </c>
    </row>
    <row r="1395" spans="40:47">
      <c r="AN1395" s="4">
        <v>39</v>
      </c>
      <c r="AO1395" s="4">
        <v>2</v>
      </c>
      <c r="AP1395" s="4">
        <v>10</v>
      </c>
      <c r="AQ1395" s="6">
        <f ca="1">IF($AP1395=1,IF(INDIRECT(ADDRESS(($AN1395-1)*3+$AO1395+5,$AP1395+7))="",0,INDIRECT(ADDRESS(($AN1395-1)*3+$AO1395+5,$AP1395+7))),IF(INDIRECT(ADDRESS(($AN1395-1)*3+$AO1395+5,$AP1395+7))="",0,IF(COUNTIF(INDIRECT(ADDRESS(($AN1395-1)*36+($AO1395-1)*12+6,COLUMN())):INDIRECT(ADDRESS(($AN1395-1)*36+($AO1395-1)*12+$AP1395+4,COLUMN())),INDIRECT(ADDRESS(($AN1395-1)*3+$AO1395+5,$AP1395+7)))&gt;=1,0,INDIRECT(ADDRESS(($AN1395-1)*3+$AO1395+5,$AP1395+7)))))</f>
        <v>0</v>
      </c>
      <c r="AR1395" s="4">
        <f ca="1">COUNTIF(INDIRECT("H"&amp;(ROW()+12*(($AN1395-1)*3+$AO1395)-ROW())/12+5):INDIRECT("S"&amp;(ROW()+12*(($AN1395-1)*3+$AO1395)-ROW())/12+5),AQ1395)</f>
        <v>0</v>
      </c>
      <c r="AS1395" s="6">
        <f ca="1">IF($AP1395=1,IF(INDIRECT(ADDRESS(($AN1395-1)*3+$AO1395+5,$AP1395+20))="",0,INDIRECT(ADDRESS(($AN1395-1)*3+$AO1395+5,$AP1395+20))),IF(INDIRECT(ADDRESS(($AN1395-1)*3+$AO1395+5,$AP1395+20))="",0,IF(COUNTIF(INDIRECT(ADDRESS(($AN1395-1)*36+($AO1395-1)*12+6,COLUMN())):INDIRECT(ADDRESS(($AN1395-1)*36+($AO1395-1)*12+$AP1395+4,COLUMN())),INDIRECT(ADDRESS(($AN1395-1)*3+$AO1395+5,$AP1395+20)))&gt;=1,0,INDIRECT(ADDRESS(($AN1395-1)*3+$AO1395+5,$AP1395+20)))))</f>
        <v>0</v>
      </c>
      <c r="AT1395" s="4">
        <f ca="1">COUNTIF(INDIRECT("U"&amp;(ROW()+12*(($AN1395-1)*3+$AO1395)-ROW())/12+5):INDIRECT("AF"&amp;(ROW()+12*(($AN1395-1)*3+$AO1395)-ROW())/12+5),AS1395)</f>
        <v>0</v>
      </c>
      <c r="AU1395" s="4">
        <f ca="1">IF(AND(AQ1395+AS1395&gt;0,AR1395+AT1395&gt;0),COUNTIF(AU$6:AU1394,"&gt;0")+1,0)</f>
        <v>0</v>
      </c>
    </row>
    <row r="1396" spans="40:47">
      <c r="AN1396" s="4">
        <v>39</v>
      </c>
      <c r="AO1396" s="4">
        <v>2</v>
      </c>
      <c r="AP1396" s="4">
        <v>11</v>
      </c>
      <c r="AQ1396" s="6">
        <f ca="1">IF($AP1396=1,IF(INDIRECT(ADDRESS(($AN1396-1)*3+$AO1396+5,$AP1396+7))="",0,INDIRECT(ADDRESS(($AN1396-1)*3+$AO1396+5,$AP1396+7))),IF(INDIRECT(ADDRESS(($AN1396-1)*3+$AO1396+5,$AP1396+7))="",0,IF(COUNTIF(INDIRECT(ADDRESS(($AN1396-1)*36+($AO1396-1)*12+6,COLUMN())):INDIRECT(ADDRESS(($AN1396-1)*36+($AO1396-1)*12+$AP1396+4,COLUMN())),INDIRECT(ADDRESS(($AN1396-1)*3+$AO1396+5,$AP1396+7)))&gt;=1,0,INDIRECT(ADDRESS(($AN1396-1)*3+$AO1396+5,$AP1396+7)))))</f>
        <v>0</v>
      </c>
      <c r="AR1396" s="4">
        <f ca="1">COUNTIF(INDIRECT("H"&amp;(ROW()+12*(($AN1396-1)*3+$AO1396)-ROW())/12+5):INDIRECT("S"&amp;(ROW()+12*(($AN1396-1)*3+$AO1396)-ROW())/12+5),AQ1396)</f>
        <v>0</v>
      </c>
      <c r="AS1396" s="6">
        <f ca="1">IF($AP1396=1,IF(INDIRECT(ADDRESS(($AN1396-1)*3+$AO1396+5,$AP1396+20))="",0,INDIRECT(ADDRESS(($AN1396-1)*3+$AO1396+5,$AP1396+20))),IF(INDIRECT(ADDRESS(($AN1396-1)*3+$AO1396+5,$AP1396+20))="",0,IF(COUNTIF(INDIRECT(ADDRESS(($AN1396-1)*36+($AO1396-1)*12+6,COLUMN())):INDIRECT(ADDRESS(($AN1396-1)*36+($AO1396-1)*12+$AP1396+4,COLUMN())),INDIRECT(ADDRESS(($AN1396-1)*3+$AO1396+5,$AP1396+20)))&gt;=1,0,INDIRECT(ADDRESS(($AN1396-1)*3+$AO1396+5,$AP1396+20)))))</f>
        <v>0</v>
      </c>
      <c r="AT1396" s="4">
        <f ca="1">COUNTIF(INDIRECT("U"&amp;(ROW()+12*(($AN1396-1)*3+$AO1396)-ROW())/12+5):INDIRECT("AF"&amp;(ROW()+12*(($AN1396-1)*3+$AO1396)-ROW())/12+5),AS1396)</f>
        <v>0</v>
      </c>
      <c r="AU1396" s="4">
        <f ca="1">IF(AND(AQ1396+AS1396&gt;0,AR1396+AT1396&gt;0),COUNTIF(AU$6:AU1395,"&gt;0")+1,0)</f>
        <v>0</v>
      </c>
    </row>
    <row r="1397" spans="40:47">
      <c r="AN1397" s="4">
        <v>39</v>
      </c>
      <c r="AO1397" s="4">
        <v>2</v>
      </c>
      <c r="AP1397" s="4">
        <v>12</v>
      </c>
      <c r="AQ1397" s="6">
        <f ca="1">IF($AP1397=1,IF(INDIRECT(ADDRESS(($AN1397-1)*3+$AO1397+5,$AP1397+7))="",0,INDIRECT(ADDRESS(($AN1397-1)*3+$AO1397+5,$AP1397+7))),IF(INDIRECT(ADDRESS(($AN1397-1)*3+$AO1397+5,$AP1397+7))="",0,IF(COUNTIF(INDIRECT(ADDRESS(($AN1397-1)*36+($AO1397-1)*12+6,COLUMN())):INDIRECT(ADDRESS(($AN1397-1)*36+($AO1397-1)*12+$AP1397+4,COLUMN())),INDIRECT(ADDRESS(($AN1397-1)*3+$AO1397+5,$AP1397+7)))&gt;=1,0,INDIRECT(ADDRESS(($AN1397-1)*3+$AO1397+5,$AP1397+7)))))</f>
        <v>0</v>
      </c>
      <c r="AR1397" s="4">
        <f ca="1">COUNTIF(INDIRECT("H"&amp;(ROW()+12*(($AN1397-1)*3+$AO1397)-ROW())/12+5):INDIRECT("S"&amp;(ROW()+12*(($AN1397-1)*3+$AO1397)-ROW())/12+5),AQ1397)</f>
        <v>0</v>
      </c>
      <c r="AS1397" s="6">
        <f ca="1">IF($AP1397=1,IF(INDIRECT(ADDRESS(($AN1397-1)*3+$AO1397+5,$AP1397+20))="",0,INDIRECT(ADDRESS(($AN1397-1)*3+$AO1397+5,$AP1397+20))),IF(INDIRECT(ADDRESS(($AN1397-1)*3+$AO1397+5,$AP1397+20))="",0,IF(COUNTIF(INDIRECT(ADDRESS(($AN1397-1)*36+($AO1397-1)*12+6,COLUMN())):INDIRECT(ADDRESS(($AN1397-1)*36+($AO1397-1)*12+$AP1397+4,COLUMN())),INDIRECT(ADDRESS(($AN1397-1)*3+$AO1397+5,$AP1397+20)))&gt;=1,0,INDIRECT(ADDRESS(($AN1397-1)*3+$AO1397+5,$AP1397+20)))))</f>
        <v>0</v>
      </c>
      <c r="AT1397" s="4">
        <f ca="1">COUNTIF(INDIRECT("U"&amp;(ROW()+12*(($AN1397-1)*3+$AO1397)-ROW())/12+5):INDIRECT("AF"&amp;(ROW()+12*(($AN1397-1)*3+$AO1397)-ROW())/12+5),AS1397)</f>
        <v>0</v>
      </c>
      <c r="AU1397" s="4">
        <f ca="1">IF(AND(AQ1397+AS1397&gt;0,AR1397+AT1397&gt;0),COUNTIF(AU$6:AU1396,"&gt;0")+1,0)</f>
        <v>0</v>
      </c>
    </row>
    <row r="1398" spans="40:47">
      <c r="AN1398" s="4">
        <v>39</v>
      </c>
      <c r="AO1398" s="4">
        <v>3</v>
      </c>
      <c r="AP1398" s="4">
        <v>1</v>
      </c>
      <c r="AQ1398" s="6">
        <f ca="1">IF($AP1398=1,IF(INDIRECT(ADDRESS(($AN1398-1)*3+$AO1398+5,$AP1398+7))="",0,INDIRECT(ADDRESS(($AN1398-1)*3+$AO1398+5,$AP1398+7))),IF(INDIRECT(ADDRESS(($AN1398-1)*3+$AO1398+5,$AP1398+7))="",0,IF(COUNTIF(INDIRECT(ADDRESS(($AN1398-1)*36+($AO1398-1)*12+6,COLUMN())):INDIRECT(ADDRESS(($AN1398-1)*36+($AO1398-1)*12+$AP1398+4,COLUMN())),INDIRECT(ADDRESS(($AN1398-1)*3+$AO1398+5,$AP1398+7)))&gt;=1,0,INDIRECT(ADDRESS(($AN1398-1)*3+$AO1398+5,$AP1398+7)))))</f>
        <v>0</v>
      </c>
      <c r="AR1398" s="4">
        <f ca="1">COUNTIF(INDIRECT("H"&amp;(ROW()+12*(($AN1398-1)*3+$AO1398)-ROW())/12+5):INDIRECT("S"&amp;(ROW()+12*(($AN1398-1)*3+$AO1398)-ROW())/12+5),AQ1398)</f>
        <v>0</v>
      </c>
      <c r="AS1398" s="6">
        <f ca="1">IF($AP1398=1,IF(INDIRECT(ADDRESS(($AN1398-1)*3+$AO1398+5,$AP1398+20))="",0,INDIRECT(ADDRESS(($AN1398-1)*3+$AO1398+5,$AP1398+20))),IF(INDIRECT(ADDRESS(($AN1398-1)*3+$AO1398+5,$AP1398+20))="",0,IF(COUNTIF(INDIRECT(ADDRESS(($AN1398-1)*36+($AO1398-1)*12+6,COLUMN())):INDIRECT(ADDRESS(($AN1398-1)*36+($AO1398-1)*12+$AP1398+4,COLUMN())),INDIRECT(ADDRESS(($AN1398-1)*3+$AO1398+5,$AP1398+20)))&gt;=1,0,INDIRECT(ADDRESS(($AN1398-1)*3+$AO1398+5,$AP1398+20)))))</f>
        <v>0</v>
      </c>
      <c r="AT1398" s="4">
        <f ca="1">COUNTIF(INDIRECT("U"&amp;(ROW()+12*(($AN1398-1)*3+$AO1398)-ROW())/12+5):INDIRECT("AF"&amp;(ROW()+12*(($AN1398-1)*3+$AO1398)-ROW())/12+5),AS1398)</f>
        <v>0</v>
      </c>
      <c r="AU1398" s="4">
        <f ca="1">IF(AND(AQ1398+AS1398&gt;0,AR1398+AT1398&gt;0),COUNTIF(AU$6:AU1397,"&gt;0")+1,0)</f>
        <v>0</v>
      </c>
    </row>
    <row r="1399" spans="40:47">
      <c r="AN1399" s="4">
        <v>39</v>
      </c>
      <c r="AO1399" s="4">
        <v>3</v>
      </c>
      <c r="AP1399" s="4">
        <v>2</v>
      </c>
      <c r="AQ1399" s="6">
        <f ca="1">IF($AP1399=1,IF(INDIRECT(ADDRESS(($AN1399-1)*3+$AO1399+5,$AP1399+7))="",0,INDIRECT(ADDRESS(($AN1399-1)*3+$AO1399+5,$AP1399+7))),IF(INDIRECT(ADDRESS(($AN1399-1)*3+$AO1399+5,$AP1399+7))="",0,IF(COUNTIF(INDIRECT(ADDRESS(($AN1399-1)*36+($AO1399-1)*12+6,COLUMN())):INDIRECT(ADDRESS(($AN1399-1)*36+($AO1399-1)*12+$AP1399+4,COLUMN())),INDIRECT(ADDRESS(($AN1399-1)*3+$AO1399+5,$AP1399+7)))&gt;=1,0,INDIRECT(ADDRESS(($AN1399-1)*3+$AO1399+5,$AP1399+7)))))</f>
        <v>0</v>
      </c>
      <c r="AR1399" s="4">
        <f ca="1">COUNTIF(INDIRECT("H"&amp;(ROW()+12*(($AN1399-1)*3+$AO1399)-ROW())/12+5):INDIRECT("S"&amp;(ROW()+12*(($AN1399-1)*3+$AO1399)-ROW())/12+5),AQ1399)</f>
        <v>0</v>
      </c>
      <c r="AS1399" s="6">
        <f ca="1">IF($AP1399=1,IF(INDIRECT(ADDRESS(($AN1399-1)*3+$AO1399+5,$AP1399+20))="",0,INDIRECT(ADDRESS(($AN1399-1)*3+$AO1399+5,$AP1399+20))),IF(INDIRECT(ADDRESS(($AN1399-1)*3+$AO1399+5,$AP1399+20))="",0,IF(COUNTIF(INDIRECT(ADDRESS(($AN1399-1)*36+($AO1399-1)*12+6,COLUMN())):INDIRECT(ADDRESS(($AN1399-1)*36+($AO1399-1)*12+$AP1399+4,COLUMN())),INDIRECT(ADDRESS(($AN1399-1)*3+$AO1399+5,$AP1399+20)))&gt;=1,0,INDIRECT(ADDRESS(($AN1399-1)*3+$AO1399+5,$AP1399+20)))))</f>
        <v>0</v>
      </c>
      <c r="AT1399" s="4">
        <f ca="1">COUNTIF(INDIRECT("U"&amp;(ROW()+12*(($AN1399-1)*3+$AO1399)-ROW())/12+5):INDIRECT("AF"&amp;(ROW()+12*(($AN1399-1)*3+$AO1399)-ROW())/12+5),AS1399)</f>
        <v>0</v>
      </c>
      <c r="AU1399" s="4">
        <f ca="1">IF(AND(AQ1399+AS1399&gt;0,AR1399+AT1399&gt;0),COUNTIF(AU$6:AU1398,"&gt;0")+1,0)</f>
        <v>0</v>
      </c>
    </row>
    <row r="1400" spans="40:47">
      <c r="AN1400" s="4">
        <v>39</v>
      </c>
      <c r="AO1400" s="4">
        <v>3</v>
      </c>
      <c r="AP1400" s="4">
        <v>3</v>
      </c>
      <c r="AQ1400" s="6">
        <f ca="1">IF($AP1400=1,IF(INDIRECT(ADDRESS(($AN1400-1)*3+$AO1400+5,$AP1400+7))="",0,INDIRECT(ADDRESS(($AN1400-1)*3+$AO1400+5,$AP1400+7))),IF(INDIRECT(ADDRESS(($AN1400-1)*3+$AO1400+5,$AP1400+7))="",0,IF(COUNTIF(INDIRECT(ADDRESS(($AN1400-1)*36+($AO1400-1)*12+6,COLUMN())):INDIRECT(ADDRESS(($AN1400-1)*36+($AO1400-1)*12+$AP1400+4,COLUMN())),INDIRECT(ADDRESS(($AN1400-1)*3+$AO1400+5,$AP1400+7)))&gt;=1,0,INDIRECT(ADDRESS(($AN1400-1)*3+$AO1400+5,$AP1400+7)))))</f>
        <v>0</v>
      </c>
      <c r="AR1400" s="4">
        <f ca="1">COUNTIF(INDIRECT("H"&amp;(ROW()+12*(($AN1400-1)*3+$AO1400)-ROW())/12+5):INDIRECT("S"&amp;(ROW()+12*(($AN1400-1)*3+$AO1400)-ROW())/12+5),AQ1400)</f>
        <v>0</v>
      </c>
      <c r="AS1400" s="6">
        <f ca="1">IF($AP1400=1,IF(INDIRECT(ADDRESS(($AN1400-1)*3+$AO1400+5,$AP1400+20))="",0,INDIRECT(ADDRESS(($AN1400-1)*3+$AO1400+5,$AP1400+20))),IF(INDIRECT(ADDRESS(($AN1400-1)*3+$AO1400+5,$AP1400+20))="",0,IF(COUNTIF(INDIRECT(ADDRESS(($AN1400-1)*36+($AO1400-1)*12+6,COLUMN())):INDIRECT(ADDRESS(($AN1400-1)*36+($AO1400-1)*12+$AP1400+4,COLUMN())),INDIRECT(ADDRESS(($AN1400-1)*3+$AO1400+5,$AP1400+20)))&gt;=1,0,INDIRECT(ADDRESS(($AN1400-1)*3+$AO1400+5,$AP1400+20)))))</f>
        <v>0</v>
      </c>
      <c r="AT1400" s="4">
        <f ca="1">COUNTIF(INDIRECT("U"&amp;(ROW()+12*(($AN1400-1)*3+$AO1400)-ROW())/12+5):INDIRECT("AF"&amp;(ROW()+12*(($AN1400-1)*3+$AO1400)-ROW())/12+5),AS1400)</f>
        <v>0</v>
      </c>
      <c r="AU1400" s="4">
        <f ca="1">IF(AND(AQ1400+AS1400&gt;0,AR1400+AT1400&gt;0),COUNTIF(AU$6:AU1399,"&gt;0")+1,0)</f>
        <v>0</v>
      </c>
    </row>
    <row r="1401" spans="40:47">
      <c r="AN1401" s="4">
        <v>39</v>
      </c>
      <c r="AO1401" s="4">
        <v>3</v>
      </c>
      <c r="AP1401" s="4">
        <v>4</v>
      </c>
      <c r="AQ1401" s="6">
        <f ca="1">IF($AP1401=1,IF(INDIRECT(ADDRESS(($AN1401-1)*3+$AO1401+5,$AP1401+7))="",0,INDIRECT(ADDRESS(($AN1401-1)*3+$AO1401+5,$AP1401+7))),IF(INDIRECT(ADDRESS(($AN1401-1)*3+$AO1401+5,$AP1401+7))="",0,IF(COUNTIF(INDIRECT(ADDRESS(($AN1401-1)*36+($AO1401-1)*12+6,COLUMN())):INDIRECT(ADDRESS(($AN1401-1)*36+($AO1401-1)*12+$AP1401+4,COLUMN())),INDIRECT(ADDRESS(($AN1401-1)*3+$AO1401+5,$AP1401+7)))&gt;=1,0,INDIRECT(ADDRESS(($AN1401-1)*3+$AO1401+5,$AP1401+7)))))</f>
        <v>0</v>
      </c>
      <c r="AR1401" s="4">
        <f ca="1">COUNTIF(INDIRECT("H"&amp;(ROW()+12*(($AN1401-1)*3+$AO1401)-ROW())/12+5):INDIRECT("S"&amp;(ROW()+12*(($AN1401-1)*3+$AO1401)-ROW())/12+5),AQ1401)</f>
        <v>0</v>
      </c>
      <c r="AS1401" s="6">
        <f ca="1">IF($AP1401=1,IF(INDIRECT(ADDRESS(($AN1401-1)*3+$AO1401+5,$AP1401+20))="",0,INDIRECT(ADDRESS(($AN1401-1)*3+$AO1401+5,$AP1401+20))),IF(INDIRECT(ADDRESS(($AN1401-1)*3+$AO1401+5,$AP1401+20))="",0,IF(COUNTIF(INDIRECT(ADDRESS(($AN1401-1)*36+($AO1401-1)*12+6,COLUMN())):INDIRECT(ADDRESS(($AN1401-1)*36+($AO1401-1)*12+$AP1401+4,COLUMN())),INDIRECT(ADDRESS(($AN1401-1)*3+$AO1401+5,$AP1401+20)))&gt;=1,0,INDIRECT(ADDRESS(($AN1401-1)*3+$AO1401+5,$AP1401+20)))))</f>
        <v>0</v>
      </c>
      <c r="AT1401" s="4">
        <f ca="1">COUNTIF(INDIRECT("U"&amp;(ROW()+12*(($AN1401-1)*3+$AO1401)-ROW())/12+5):INDIRECT("AF"&amp;(ROW()+12*(($AN1401-1)*3+$AO1401)-ROW())/12+5),AS1401)</f>
        <v>0</v>
      </c>
      <c r="AU1401" s="4">
        <f ca="1">IF(AND(AQ1401+AS1401&gt;0,AR1401+AT1401&gt;0),COUNTIF(AU$6:AU1400,"&gt;0")+1,0)</f>
        <v>0</v>
      </c>
    </row>
    <row r="1402" spans="40:47">
      <c r="AN1402" s="4">
        <v>39</v>
      </c>
      <c r="AO1402" s="4">
        <v>3</v>
      </c>
      <c r="AP1402" s="4">
        <v>5</v>
      </c>
      <c r="AQ1402" s="6">
        <f ca="1">IF($AP1402=1,IF(INDIRECT(ADDRESS(($AN1402-1)*3+$AO1402+5,$AP1402+7))="",0,INDIRECT(ADDRESS(($AN1402-1)*3+$AO1402+5,$AP1402+7))),IF(INDIRECT(ADDRESS(($AN1402-1)*3+$AO1402+5,$AP1402+7))="",0,IF(COUNTIF(INDIRECT(ADDRESS(($AN1402-1)*36+($AO1402-1)*12+6,COLUMN())):INDIRECT(ADDRESS(($AN1402-1)*36+($AO1402-1)*12+$AP1402+4,COLUMN())),INDIRECT(ADDRESS(($AN1402-1)*3+$AO1402+5,$AP1402+7)))&gt;=1,0,INDIRECT(ADDRESS(($AN1402-1)*3+$AO1402+5,$AP1402+7)))))</f>
        <v>0</v>
      </c>
      <c r="AR1402" s="4">
        <f ca="1">COUNTIF(INDIRECT("H"&amp;(ROW()+12*(($AN1402-1)*3+$AO1402)-ROW())/12+5):INDIRECT("S"&amp;(ROW()+12*(($AN1402-1)*3+$AO1402)-ROW())/12+5),AQ1402)</f>
        <v>0</v>
      </c>
      <c r="AS1402" s="6">
        <f ca="1">IF($AP1402=1,IF(INDIRECT(ADDRESS(($AN1402-1)*3+$AO1402+5,$AP1402+20))="",0,INDIRECT(ADDRESS(($AN1402-1)*3+$AO1402+5,$AP1402+20))),IF(INDIRECT(ADDRESS(($AN1402-1)*3+$AO1402+5,$AP1402+20))="",0,IF(COUNTIF(INDIRECT(ADDRESS(($AN1402-1)*36+($AO1402-1)*12+6,COLUMN())):INDIRECT(ADDRESS(($AN1402-1)*36+($AO1402-1)*12+$AP1402+4,COLUMN())),INDIRECT(ADDRESS(($AN1402-1)*3+$AO1402+5,$AP1402+20)))&gt;=1,0,INDIRECT(ADDRESS(($AN1402-1)*3+$AO1402+5,$AP1402+20)))))</f>
        <v>0</v>
      </c>
      <c r="AT1402" s="4">
        <f ca="1">COUNTIF(INDIRECT("U"&amp;(ROW()+12*(($AN1402-1)*3+$AO1402)-ROW())/12+5):INDIRECT("AF"&amp;(ROW()+12*(($AN1402-1)*3+$AO1402)-ROW())/12+5),AS1402)</f>
        <v>0</v>
      </c>
      <c r="AU1402" s="4">
        <f ca="1">IF(AND(AQ1402+AS1402&gt;0,AR1402+AT1402&gt;0),COUNTIF(AU$6:AU1401,"&gt;0")+1,0)</f>
        <v>0</v>
      </c>
    </row>
    <row r="1403" spans="40:47">
      <c r="AN1403" s="4">
        <v>39</v>
      </c>
      <c r="AO1403" s="4">
        <v>3</v>
      </c>
      <c r="AP1403" s="4">
        <v>6</v>
      </c>
      <c r="AQ1403" s="6">
        <f ca="1">IF($AP1403=1,IF(INDIRECT(ADDRESS(($AN1403-1)*3+$AO1403+5,$AP1403+7))="",0,INDIRECT(ADDRESS(($AN1403-1)*3+$AO1403+5,$AP1403+7))),IF(INDIRECT(ADDRESS(($AN1403-1)*3+$AO1403+5,$AP1403+7))="",0,IF(COUNTIF(INDIRECT(ADDRESS(($AN1403-1)*36+($AO1403-1)*12+6,COLUMN())):INDIRECT(ADDRESS(($AN1403-1)*36+($AO1403-1)*12+$AP1403+4,COLUMN())),INDIRECT(ADDRESS(($AN1403-1)*3+$AO1403+5,$AP1403+7)))&gt;=1,0,INDIRECT(ADDRESS(($AN1403-1)*3+$AO1403+5,$AP1403+7)))))</f>
        <v>0</v>
      </c>
      <c r="AR1403" s="4">
        <f ca="1">COUNTIF(INDIRECT("H"&amp;(ROW()+12*(($AN1403-1)*3+$AO1403)-ROW())/12+5):INDIRECT("S"&amp;(ROW()+12*(($AN1403-1)*3+$AO1403)-ROW())/12+5),AQ1403)</f>
        <v>0</v>
      </c>
      <c r="AS1403" s="6">
        <f ca="1">IF($AP1403=1,IF(INDIRECT(ADDRESS(($AN1403-1)*3+$AO1403+5,$AP1403+20))="",0,INDIRECT(ADDRESS(($AN1403-1)*3+$AO1403+5,$AP1403+20))),IF(INDIRECT(ADDRESS(($AN1403-1)*3+$AO1403+5,$AP1403+20))="",0,IF(COUNTIF(INDIRECT(ADDRESS(($AN1403-1)*36+($AO1403-1)*12+6,COLUMN())):INDIRECT(ADDRESS(($AN1403-1)*36+($AO1403-1)*12+$AP1403+4,COLUMN())),INDIRECT(ADDRESS(($AN1403-1)*3+$AO1403+5,$AP1403+20)))&gt;=1,0,INDIRECT(ADDRESS(($AN1403-1)*3+$AO1403+5,$AP1403+20)))))</f>
        <v>0</v>
      </c>
      <c r="AT1403" s="4">
        <f ca="1">COUNTIF(INDIRECT("U"&amp;(ROW()+12*(($AN1403-1)*3+$AO1403)-ROW())/12+5):INDIRECT("AF"&amp;(ROW()+12*(($AN1403-1)*3+$AO1403)-ROW())/12+5),AS1403)</f>
        <v>0</v>
      </c>
      <c r="AU1403" s="4">
        <f ca="1">IF(AND(AQ1403+AS1403&gt;0,AR1403+AT1403&gt;0),COUNTIF(AU$6:AU1402,"&gt;0")+1,0)</f>
        <v>0</v>
      </c>
    </row>
    <row r="1404" spans="40:47">
      <c r="AN1404" s="4">
        <v>39</v>
      </c>
      <c r="AO1404" s="4">
        <v>3</v>
      </c>
      <c r="AP1404" s="4">
        <v>7</v>
      </c>
      <c r="AQ1404" s="6">
        <f ca="1">IF($AP1404=1,IF(INDIRECT(ADDRESS(($AN1404-1)*3+$AO1404+5,$AP1404+7))="",0,INDIRECT(ADDRESS(($AN1404-1)*3+$AO1404+5,$AP1404+7))),IF(INDIRECT(ADDRESS(($AN1404-1)*3+$AO1404+5,$AP1404+7))="",0,IF(COUNTIF(INDIRECT(ADDRESS(($AN1404-1)*36+($AO1404-1)*12+6,COLUMN())):INDIRECT(ADDRESS(($AN1404-1)*36+($AO1404-1)*12+$AP1404+4,COLUMN())),INDIRECT(ADDRESS(($AN1404-1)*3+$AO1404+5,$AP1404+7)))&gt;=1,0,INDIRECT(ADDRESS(($AN1404-1)*3+$AO1404+5,$AP1404+7)))))</f>
        <v>0</v>
      </c>
      <c r="AR1404" s="4">
        <f ca="1">COUNTIF(INDIRECT("H"&amp;(ROW()+12*(($AN1404-1)*3+$AO1404)-ROW())/12+5):INDIRECT("S"&amp;(ROW()+12*(($AN1404-1)*3+$AO1404)-ROW())/12+5),AQ1404)</f>
        <v>0</v>
      </c>
      <c r="AS1404" s="6">
        <f ca="1">IF($AP1404=1,IF(INDIRECT(ADDRESS(($AN1404-1)*3+$AO1404+5,$AP1404+20))="",0,INDIRECT(ADDRESS(($AN1404-1)*3+$AO1404+5,$AP1404+20))),IF(INDIRECT(ADDRESS(($AN1404-1)*3+$AO1404+5,$AP1404+20))="",0,IF(COUNTIF(INDIRECT(ADDRESS(($AN1404-1)*36+($AO1404-1)*12+6,COLUMN())):INDIRECT(ADDRESS(($AN1404-1)*36+($AO1404-1)*12+$AP1404+4,COLUMN())),INDIRECT(ADDRESS(($AN1404-1)*3+$AO1404+5,$AP1404+20)))&gt;=1,0,INDIRECT(ADDRESS(($AN1404-1)*3+$AO1404+5,$AP1404+20)))))</f>
        <v>0</v>
      </c>
      <c r="AT1404" s="4">
        <f ca="1">COUNTIF(INDIRECT("U"&amp;(ROW()+12*(($AN1404-1)*3+$AO1404)-ROW())/12+5):INDIRECT("AF"&amp;(ROW()+12*(($AN1404-1)*3+$AO1404)-ROW())/12+5),AS1404)</f>
        <v>0</v>
      </c>
      <c r="AU1404" s="4">
        <f ca="1">IF(AND(AQ1404+AS1404&gt;0,AR1404+AT1404&gt;0),COUNTIF(AU$6:AU1403,"&gt;0")+1,0)</f>
        <v>0</v>
      </c>
    </row>
    <row r="1405" spans="40:47">
      <c r="AN1405" s="4">
        <v>39</v>
      </c>
      <c r="AO1405" s="4">
        <v>3</v>
      </c>
      <c r="AP1405" s="4">
        <v>8</v>
      </c>
      <c r="AQ1405" s="6">
        <f ca="1">IF($AP1405=1,IF(INDIRECT(ADDRESS(($AN1405-1)*3+$AO1405+5,$AP1405+7))="",0,INDIRECT(ADDRESS(($AN1405-1)*3+$AO1405+5,$AP1405+7))),IF(INDIRECT(ADDRESS(($AN1405-1)*3+$AO1405+5,$AP1405+7))="",0,IF(COUNTIF(INDIRECT(ADDRESS(($AN1405-1)*36+($AO1405-1)*12+6,COLUMN())):INDIRECT(ADDRESS(($AN1405-1)*36+($AO1405-1)*12+$AP1405+4,COLUMN())),INDIRECT(ADDRESS(($AN1405-1)*3+$AO1405+5,$AP1405+7)))&gt;=1,0,INDIRECT(ADDRESS(($AN1405-1)*3+$AO1405+5,$AP1405+7)))))</f>
        <v>0</v>
      </c>
      <c r="AR1405" s="4">
        <f ca="1">COUNTIF(INDIRECT("H"&amp;(ROW()+12*(($AN1405-1)*3+$AO1405)-ROW())/12+5):INDIRECT("S"&amp;(ROW()+12*(($AN1405-1)*3+$AO1405)-ROW())/12+5),AQ1405)</f>
        <v>0</v>
      </c>
      <c r="AS1405" s="6">
        <f ca="1">IF($AP1405=1,IF(INDIRECT(ADDRESS(($AN1405-1)*3+$AO1405+5,$AP1405+20))="",0,INDIRECT(ADDRESS(($AN1405-1)*3+$AO1405+5,$AP1405+20))),IF(INDIRECT(ADDRESS(($AN1405-1)*3+$AO1405+5,$AP1405+20))="",0,IF(COUNTIF(INDIRECT(ADDRESS(($AN1405-1)*36+($AO1405-1)*12+6,COLUMN())):INDIRECT(ADDRESS(($AN1405-1)*36+($AO1405-1)*12+$AP1405+4,COLUMN())),INDIRECT(ADDRESS(($AN1405-1)*3+$AO1405+5,$AP1405+20)))&gt;=1,0,INDIRECT(ADDRESS(($AN1405-1)*3+$AO1405+5,$AP1405+20)))))</f>
        <v>0</v>
      </c>
      <c r="AT1405" s="4">
        <f ca="1">COUNTIF(INDIRECT("U"&amp;(ROW()+12*(($AN1405-1)*3+$AO1405)-ROW())/12+5):INDIRECT("AF"&amp;(ROW()+12*(($AN1405-1)*3+$AO1405)-ROW())/12+5),AS1405)</f>
        <v>0</v>
      </c>
      <c r="AU1405" s="4">
        <f ca="1">IF(AND(AQ1405+AS1405&gt;0,AR1405+AT1405&gt;0),COUNTIF(AU$6:AU1404,"&gt;0")+1,0)</f>
        <v>0</v>
      </c>
    </row>
    <row r="1406" spans="40:47">
      <c r="AN1406" s="4">
        <v>39</v>
      </c>
      <c r="AO1406" s="4">
        <v>3</v>
      </c>
      <c r="AP1406" s="4">
        <v>9</v>
      </c>
      <c r="AQ1406" s="6">
        <f ca="1">IF($AP1406=1,IF(INDIRECT(ADDRESS(($AN1406-1)*3+$AO1406+5,$AP1406+7))="",0,INDIRECT(ADDRESS(($AN1406-1)*3+$AO1406+5,$AP1406+7))),IF(INDIRECT(ADDRESS(($AN1406-1)*3+$AO1406+5,$AP1406+7))="",0,IF(COUNTIF(INDIRECT(ADDRESS(($AN1406-1)*36+($AO1406-1)*12+6,COLUMN())):INDIRECT(ADDRESS(($AN1406-1)*36+($AO1406-1)*12+$AP1406+4,COLUMN())),INDIRECT(ADDRESS(($AN1406-1)*3+$AO1406+5,$AP1406+7)))&gt;=1,0,INDIRECT(ADDRESS(($AN1406-1)*3+$AO1406+5,$AP1406+7)))))</f>
        <v>0</v>
      </c>
      <c r="AR1406" s="4">
        <f ca="1">COUNTIF(INDIRECT("H"&amp;(ROW()+12*(($AN1406-1)*3+$AO1406)-ROW())/12+5):INDIRECT("S"&amp;(ROW()+12*(($AN1406-1)*3+$AO1406)-ROW())/12+5),AQ1406)</f>
        <v>0</v>
      </c>
      <c r="AS1406" s="6">
        <f ca="1">IF($AP1406=1,IF(INDIRECT(ADDRESS(($AN1406-1)*3+$AO1406+5,$AP1406+20))="",0,INDIRECT(ADDRESS(($AN1406-1)*3+$AO1406+5,$AP1406+20))),IF(INDIRECT(ADDRESS(($AN1406-1)*3+$AO1406+5,$AP1406+20))="",0,IF(COUNTIF(INDIRECT(ADDRESS(($AN1406-1)*36+($AO1406-1)*12+6,COLUMN())):INDIRECT(ADDRESS(($AN1406-1)*36+($AO1406-1)*12+$AP1406+4,COLUMN())),INDIRECT(ADDRESS(($AN1406-1)*3+$AO1406+5,$AP1406+20)))&gt;=1,0,INDIRECT(ADDRESS(($AN1406-1)*3+$AO1406+5,$AP1406+20)))))</f>
        <v>0</v>
      </c>
      <c r="AT1406" s="4">
        <f ca="1">COUNTIF(INDIRECT("U"&amp;(ROW()+12*(($AN1406-1)*3+$AO1406)-ROW())/12+5):INDIRECT("AF"&amp;(ROW()+12*(($AN1406-1)*3+$AO1406)-ROW())/12+5),AS1406)</f>
        <v>0</v>
      </c>
      <c r="AU1406" s="4">
        <f ca="1">IF(AND(AQ1406+AS1406&gt;0,AR1406+AT1406&gt;0),COUNTIF(AU$6:AU1405,"&gt;0")+1,0)</f>
        <v>0</v>
      </c>
    </row>
    <row r="1407" spans="40:47">
      <c r="AN1407" s="4">
        <v>39</v>
      </c>
      <c r="AO1407" s="4">
        <v>3</v>
      </c>
      <c r="AP1407" s="4">
        <v>10</v>
      </c>
      <c r="AQ1407" s="6">
        <f ca="1">IF($AP1407=1,IF(INDIRECT(ADDRESS(($AN1407-1)*3+$AO1407+5,$AP1407+7))="",0,INDIRECT(ADDRESS(($AN1407-1)*3+$AO1407+5,$AP1407+7))),IF(INDIRECT(ADDRESS(($AN1407-1)*3+$AO1407+5,$AP1407+7))="",0,IF(COUNTIF(INDIRECT(ADDRESS(($AN1407-1)*36+($AO1407-1)*12+6,COLUMN())):INDIRECT(ADDRESS(($AN1407-1)*36+($AO1407-1)*12+$AP1407+4,COLUMN())),INDIRECT(ADDRESS(($AN1407-1)*3+$AO1407+5,$AP1407+7)))&gt;=1,0,INDIRECT(ADDRESS(($AN1407-1)*3+$AO1407+5,$AP1407+7)))))</f>
        <v>0</v>
      </c>
      <c r="AR1407" s="4">
        <f ca="1">COUNTIF(INDIRECT("H"&amp;(ROW()+12*(($AN1407-1)*3+$AO1407)-ROW())/12+5):INDIRECT("S"&amp;(ROW()+12*(($AN1407-1)*3+$AO1407)-ROW())/12+5),AQ1407)</f>
        <v>0</v>
      </c>
      <c r="AS1407" s="6">
        <f ca="1">IF($AP1407=1,IF(INDIRECT(ADDRESS(($AN1407-1)*3+$AO1407+5,$AP1407+20))="",0,INDIRECT(ADDRESS(($AN1407-1)*3+$AO1407+5,$AP1407+20))),IF(INDIRECT(ADDRESS(($AN1407-1)*3+$AO1407+5,$AP1407+20))="",0,IF(COUNTIF(INDIRECT(ADDRESS(($AN1407-1)*36+($AO1407-1)*12+6,COLUMN())):INDIRECT(ADDRESS(($AN1407-1)*36+($AO1407-1)*12+$AP1407+4,COLUMN())),INDIRECT(ADDRESS(($AN1407-1)*3+$AO1407+5,$AP1407+20)))&gt;=1,0,INDIRECT(ADDRESS(($AN1407-1)*3+$AO1407+5,$AP1407+20)))))</f>
        <v>0</v>
      </c>
      <c r="AT1407" s="4">
        <f ca="1">COUNTIF(INDIRECT("U"&amp;(ROW()+12*(($AN1407-1)*3+$AO1407)-ROW())/12+5):INDIRECT("AF"&amp;(ROW()+12*(($AN1407-1)*3+$AO1407)-ROW())/12+5),AS1407)</f>
        <v>0</v>
      </c>
      <c r="AU1407" s="4">
        <f ca="1">IF(AND(AQ1407+AS1407&gt;0,AR1407+AT1407&gt;0),COUNTIF(AU$6:AU1406,"&gt;0")+1,0)</f>
        <v>0</v>
      </c>
    </row>
    <row r="1408" spans="40:47">
      <c r="AN1408" s="4">
        <v>39</v>
      </c>
      <c r="AO1408" s="4">
        <v>3</v>
      </c>
      <c r="AP1408" s="4">
        <v>11</v>
      </c>
      <c r="AQ1408" s="6">
        <f ca="1">IF($AP1408=1,IF(INDIRECT(ADDRESS(($AN1408-1)*3+$AO1408+5,$AP1408+7))="",0,INDIRECT(ADDRESS(($AN1408-1)*3+$AO1408+5,$AP1408+7))),IF(INDIRECT(ADDRESS(($AN1408-1)*3+$AO1408+5,$AP1408+7))="",0,IF(COUNTIF(INDIRECT(ADDRESS(($AN1408-1)*36+($AO1408-1)*12+6,COLUMN())):INDIRECT(ADDRESS(($AN1408-1)*36+($AO1408-1)*12+$AP1408+4,COLUMN())),INDIRECT(ADDRESS(($AN1408-1)*3+$AO1408+5,$AP1408+7)))&gt;=1,0,INDIRECT(ADDRESS(($AN1408-1)*3+$AO1408+5,$AP1408+7)))))</f>
        <v>0</v>
      </c>
      <c r="AR1408" s="4">
        <f ca="1">COUNTIF(INDIRECT("H"&amp;(ROW()+12*(($AN1408-1)*3+$AO1408)-ROW())/12+5):INDIRECT("S"&amp;(ROW()+12*(($AN1408-1)*3+$AO1408)-ROW())/12+5),AQ1408)</f>
        <v>0</v>
      </c>
      <c r="AS1408" s="6">
        <f ca="1">IF($AP1408=1,IF(INDIRECT(ADDRESS(($AN1408-1)*3+$AO1408+5,$AP1408+20))="",0,INDIRECT(ADDRESS(($AN1408-1)*3+$AO1408+5,$AP1408+20))),IF(INDIRECT(ADDRESS(($AN1408-1)*3+$AO1408+5,$AP1408+20))="",0,IF(COUNTIF(INDIRECT(ADDRESS(($AN1408-1)*36+($AO1408-1)*12+6,COLUMN())):INDIRECT(ADDRESS(($AN1408-1)*36+($AO1408-1)*12+$AP1408+4,COLUMN())),INDIRECT(ADDRESS(($AN1408-1)*3+$AO1408+5,$AP1408+20)))&gt;=1,0,INDIRECT(ADDRESS(($AN1408-1)*3+$AO1408+5,$AP1408+20)))))</f>
        <v>0</v>
      </c>
      <c r="AT1408" s="4">
        <f ca="1">COUNTIF(INDIRECT("U"&amp;(ROW()+12*(($AN1408-1)*3+$AO1408)-ROW())/12+5):INDIRECT("AF"&amp;(ROW()+12*(($AN1408-1)*3+$AO1408)-ROW())/12+5),AS1408)</f>
        <v>0</v>
      </c>
      <c r="AU1408" s="4">
        <f ca="1">IF(AND(AQ1408+AS1408&gt;0,AR1408+AT1408&gt;0),COUNTIF(AU$6:AU1407,"&gt;0")+1,0)</f>
        <v>0</v>
      </c>
    </row>
    <row r="1409" spans="40:47">
      <c r="AN1409" s="77">
        <v>39</v>
      </c>
      <c r="AO1409" s="77">
        <v>3</v>
      </c>
      <c r="AP1409" s="77">
        <v>12</v>
      </c>
      <c r="AQ1409" s="78">
        <f ca="1">IF($AP1409=1,IF(INDIRECT(ADDRESS(($AN1409-1)*3+$AO1409+5,$AP1409+7))="",0,INDIRECT(ADDRESS(($AN1409-1)*3+$AO1409+5,$AP1409+7))),IF(INDIRECT(ADDRESS(($AN1409-1)*3+$AO1409+5,$AP1409+7))="",0,IF(COUNTIF(INDIRECT(ADDRESS(($AN1409-1)*36+($AO1409-1)*12+6,COLUMN())):INDIRECT(ADDRESS(($AN1409-1)*36+($AO1409-1)*12+$AP1409+4,COLUMN())),INDIRECT(ADDRESS(($AN1409-1)*3+$AO1409+5,$AP1409+7)))&gt;=1,0,INDIRECT(ADDRESS(($AN1409-1)*3+$AO1409+5,$AP1409+7)))))</f>
        <v>0</v>
      </c>
      <c r="AR1409" s="77">
        <f ca="1">COUNTIF(INDIRECT("H"&amp;(ROW()+12*(($AN1409-1)*3+$AO1409)-ROW())/12+5):INDIRECT("S"&amp;(ROW()+12*(($AN1409-1)*3+$AO1409)-ROW())/12+5),AQ1409)</f>
        <v>0</v>
      </c>
      <c r="AS1409" s="78">
        <f ca="1">IF($AP1409=1,IF(INDIRECT(ADDRESS(($AN1409-1)*3+$AO1409+5,$AP1409+20))="",0,INDIRECT(ADDRESS(($AN1409-1)*3+$AO1409+5,$AP1409+20))),IF(INDIRECT(ADDRESS(($AN1409-1)*3+$AO1409+5,$AP1409+20))="",0,IF(COUNTIF(INDIRECT(ADDRESS(($AN1409-1)*36+($AO1409-1)*12+6,COLUMN())):INDIRECT(ADDRESS(($AN1409-1)*36+($AO1409-1)*12+$AP1409+4,COLUMN())),INDIRECT(ADDRESS(($AN1409-1)*3+$AO1409+5,$AP1409+20)))&gt;=1,0,INDIRECT(ADDRESS(($AN1409-1)*3+$AO1409+5,$AP1409+20)))))</f>
        <v>0</v>
      </c>
      <c r="AT1409" s="77">
        <f ca="1">COUNTIF(INDIRECT("U"&amp;(ROW()+12*(($AN1409-1)*3+$AO1409)-ROW())/12+5):INDIRECT("AF"&amp;(ROW()+12*(($AN1409-1)*3+$AO1409)-ROW())/12+5),AS1409)</f>
        <v>0</v>
      </c>
      <c r="AU1409" s="4">
        <f ca="1">IF(AND(AQ1409+AS1409&gt;0,AR1409+AT1409&gt;0),COUNTIF(AU$6:AU1408,"&gt;0")+1,0)</f>
        <v>0</v>
      </c>
    </row>
    <row r="1410" spans="40:47">
      <c r="AN1410" s="4">
        <v>40</v>
      </c>
      <c r="AO1410" s="4">
        <v>1</v>
      </c>
      <c r="AP1410" s="4">
        <v>1</v>
      </c>
      <c r="AQ1410" s="6">
        <f ca="1">IF($AP1410=1,IF(INDIRECT(ADDRESS(($AN1410-1)*3+$AO1410+5,$AP1410+7))="",0,INDIRECT(ADDRESS(($AN1410-1)*3+$AO1410+5,$AP1410+7))),IF(INDIRECT(ADDRESS(($AN1410-1)*3+$AO1410+5,$AP1410+7))="",0,IF(COUNTIF(INDIRECT(ADDRESS(($AN1410-1)*36+($AO1410-1)*12+6,COLUMN())):INDIRECT(ADDRESS(($AN1410-1)*36+($AO1410-1)*12+$AP1410+4,COLUMN())),INDIRECT(ADDRESS(($AN1410-1)*3+$AO1410+5,$AP1410+7)))&gt;=1,0,INDIRECT(ADDRESS(($AN1410-1)*3+$AO1410+5,$AP1410+7)))))</f>
        <v>0</v>
      </c>
      <c r="AR1410" s="4">
        <f ca="1">COUNTIF(INDIRECT("H"&amp;(ROW()+12*(($AN1410-1)*3+$AO1410)-ROW())/12+5):INDIRECT("S"&amp;(ROW()+12*(($AN1410-1)*3+$AO1410)-ROW())/12+5),AQ1410)</f>
        <v>0</v>
      </c>
      <c r="AS1410" s="6">
        <f ca="1">IF($AP1410=1,IF(INDIRECT(ADDRESS(($AN1410-1)*3+$AO1410+5,$AP1410+20))="",0,INDIRECT(ADDRESS(($AN1410-1)*3+$AO1410+5,$AP1410+20))),IF(INDIRECT(ADDRESS(($AN1410-1)*3+$AO1410+5,$AP1410+20))="",0,IF(COUNTIF(INDIRECT(ADDRESS(($AN1410-1)*36+($AO1410-1)*12+6,COLUMN())):INDIRECT(ADDRESS(($AN1410-1)*36+($AO1410-1)*12+$AP1410+4,COLUMN())),INDIRECT(ADDRESS(($AN1410-1)*3+$AO1410+5,$AP1410+20)))&gt;=1,0,INDIRECT(ADDRESS(($AN1410-1)*3+$AO1410+5,$AP1410+20)))))</f>
        <v>0</v>
      </c>
      <c r="AT1410" s="4">
        <f ca="1">COUNTIF(INDIRECT("U"&amp;(ROW()+12*(($AN1410-1)*3+$AO1410)-ROW())/12+5):INDIRECT("AF"&amp;(ROW()+12*(($AN1410-1)*3+$AO1410)-ROW())/12+5),AS1410)</f>
        <v>0</v>
      </c>
      <c r="AU1410" s="4">
        <f ca="1">IF(AND(AQ1410+AS1410&gt;0,AR1410+AT1410&gt;0),COUNTIF(AU$6:AU1409,"&gt;0")+1,0)</f>
        <v>0</v>
      </c>
    </row>
    <row r="1411" spans="40:47">
      <c r="AN1411" s="4">
        <v>40</v>
      </c>
      <c r="AO1411" s="4">
        <v>1</v>
      </c>
      <c r="AP1411" s="4">
        <v>2</v>
      </c>
      <c r="AQ1411" s="6">
        <f ca="1">IF($AP1411=1,IF(INDIRECT(ADDRESS(($AN1411-1)*3+$AO1411+5,$AP1411+7))="",0,INDIRECT(ADDRESS(($AN1411-1)*3+$AO1411+5,$AP1411+7))),IF(INDIRECT(ADDRESS(($AN1411-1)*3+$AO1411+5,$AP1411+7))="",0,IF(COUNTIF(INDIRECT(ADDRESS(($AN1411-1)*36+($AO1411-1)*12+6,COLUMN())):INDIRECT(ADDRESS(($AN1411-1)*36+($AO1411-1)*12+$AP1411+4,COLUMN())),INDIRECT(ADDRESS(($AN1411-1)*3+$AO1411+5,$AP1411+7)))&gt;=1,0,INDIRECT(ADDRESS(($AN1411-1)*3+$AO1411+5,$AP1411+7)))))</f>
        <v>0</v>
      </c>
      <c r="AR1411" s="4">
        <f ca="1">COUNTIF(INDIRECT("H"&amp;(ROW()+12*(($AN1411-1)*3+$AO1411)-ROW())/12+5):INDIRECT("S"&amp;(ROW()+12*(($AN1411-1)*3+$AO1411)-ROW())/12+5),AQ1411)</f>
        <v>0</v>
      </c>
      <c r="AS1411" s="6">
        <f ca="1">IF($AP1411=1,IF(INDIRECT(ADDRESS(($AN1411-1)*3+$AO1411+5,$AP1411+20))="",0,INDIRECT(ADDRESS(($AN1411-1)*3+$AO1411+5,$AP1411+20))),IF(INDIRECT(ADDRESS(($AN1411-1)*3+$AO1411+5,$AP1411+20))="",0,IF(COUNTIF(INDIRECT(ADDRESS(($AN1411-1)*36+($AO1411-1)*12+6,COLUMN())):INDIRECT(ADDRESS(($AN1411-1)*36+($AO1411-1)*12+$AP1411+4,COLUMN())),INDIRECT(ADDRESS(($AN1411-1)*3+$AO1411+5,$AP1411+20)))&gt;=1,0,INDIRECT(ADDRESS(($AN1411-1)*3+$AO1411+5,$AP1411+20)))))</f>
        <v>0</v>
      </c>
      <c r="AT1411" s="4">
        <f ca="1">COUNTIF(INDIRECT("U"&amp;(ROW()+12*(($AN1411-1)*3+$AO1411)-ROW())/12+5):INDIRECT("AF"&amp;(ROW()+12*(($AN1411-1)*3+$AO1411)-ROW())/12+5),AS1411)</f>
        <v>0</v>
      </c>
      <c r="AU1411" s="4">
        <f ca="1">IF(AND(AQ1411+AS1411&gt;0,AR1411+AT1411&gt;0),COUNTIF(AU$6:AU1410,"&gt;0")+1,0)</f>
        <v>0</v>
      </c>
    </row>
    <row r="1412" spans="40:47">
      <c r="AN1412" s="4">
        <v>40</v>
      </c>
      <c r="AO1412" s="4">
        <v>1</v>
      </c>
      <c r="AP1412" s="4">
        <v>3</v>
      </c>
      <c r="AQ1412" s="6">
        <f ca="1">IF($AP1412=1,IF(INDIRECT(ADDRESS(($AN1412-1)*3+$AO1412+5,$AP1412+7))="",0,INDIRECT(ADDRESS(($AN1412-1)*3+$AO1412+5,$AP1412+7))),IF(INDIRECT(ADDRESS(($AN1412-1)*3+$AO1412+5,$AP1412+7))="",0,IF(COUNTIF(INDIRECT(ADDRESS(($AN1412-1)*36+($AO1412-1)*12+6,COLUMN())):INDIRECT(ADDRESS(($AN1412-1)*36+($AO1412-1)*12+$AP1412+4,COLUMN())),INDIRECT(ADDRESS(($AN1412-1)*3+$AO1412+5,$AP1412+7)))&gt;=1,0,INDIRECT(ADDRESS(($AN1412-1)*3+$AO1412+5,$AP1412+7)))))</f>
        <v>0</v>
      </c>
      <c r="AR1412" s="4">
        <f ca="1">COUNTIF(INDIRECT("H"&amp;(ROW()+12*(($AN1412-1)*3+$AO1412)-ROW())/12+5):INDIRECT("S"&amp;(ROW()+12*(($AN1412-1)*3+$AO1412)-ROW())/12+5),AQ1412)</f>
        <v>0</v>
      </c>
      <c r="AS1412" s="6">
        <f ca="1">IF($AP1412=1,IF(INDIRECT(ADDRESS(($AN1412-1)*3+$AO1412+5,$AP1412+20))="",0,INDIRECT(ADDRESS(($AN1412-1)*3+$AO1412+5,$AP1412+20))),IF(INDIRECT(ADDRESS(($AN1412-1)*3+$AO1412+5,$AP1412+20))="",0,IF(COUNTIF(INDIRECT(ADDRESS(($AN1412-1)*36+($AO1412-1)*12+6,COLUMN())):INDIRECT(ADDRESS(($AN1412-1)*36+($AO1412-1)*12+$AP1412+4,COLUMN())),INDIRECT(ADDRESS(($AN1412-1)*3+$AO1412+5,$AP1412+20)))&gt;=1,0,INDIRECT(ADDRESS(($AN1412-1)*3+$AO1412+5,$AP1412+20)))))</f>
        <v>0</v>
      </c>
      <c r="AT1412" s="4">
        <f ca="1">COUNTIF(INDIRECT("U"&amp;(ROW()+12*(($AN1412-1)*3+$AO1412)-ROW())/12+5):INDIRECT("AF"&amp;(ROW()+12*(($AN1412-1)*3+$AO1412)-ROW())/12+5),AS1412)</f>
        <v>0</v>
      </c>
      <c r="AU1412" s="4">
        <f ca="1">IF(AND(AQ1412+AS1412&gt;0,AR1412+AT1412&gt;0),COUNTIF(AU$6:AU1411,"&gt;0")+1,0)</f>
        <v>0</v>
      </c>
    </row>
    <row r="1413" spans="40:47">
      <c r="AN1413" s="4">
        <v>40</v>
      </c>
      <c r="AO1413" s="4">
        <v>1</v>
      </c>
      <c r="AP1413" s="4">
        <v>4</v>
      </c>
      <c r="AQ1413" s="6">
        <f ca="1">IF($AP1413=1,IF(INDIRECT(ADDRESS(($AN1413-1)*3+$AO1413+5,$AP1413+7))="",0,INDIRECT(ADDRESS(($AN1413-1)*3+$AO1413+5,$AP1413+7))),IF(INDIRECT(ADDRESS(($AN1413-1)*3+$AO1413+5,$AP1413+7))="",0,IF(COUNTIF(INDIRECT(ADDRESS(($AN1413-1)*36+($AO1413-1)*12+6,COLUMN())):INDIRECT(ADDRESS(($AN1413-1)*36+($AO1413-1)*12+$AP1413+4,COLUMN())),INDIRECT(ADDRESS(($AN1413-1)*3+$AO1413+5,$AP1413+7)))&gt;=1,0,INDIRECT(ADDRESS(($AN1413-1)*3+$AO1413+5,$AP1413+7)))))</f>
        <v>0</v>
      </c>
      <c r="AR1413" s="4">
        <f ca="1">COUNTIF(INDIRECT("H"&amp;(ROW()+12*(($AN1413-1)*3+$AO1413)-ROW())/12+5):INDIRECT("S"&amp;(ROW()+12*(($AN1413-1)*3+$AO1413)-ROW())/12+5),AQ1413)</f>
        <v>0</v>
      </c>
      <c r="AS1413" s="6">
        <f ca="1">IF($AP1413=1,IF(INDIRECT(ADDRESS(($AN1413-1)*3+$AO1413+5,$AP1413+20))="",0,INDIRECT(ADDRESS(($AN1413-1)*3+$AO1413+5,$AP1413+20))),IF(INDIRECT(ADDRESS(($AN1413-1)*3+$AO1413+5,$AP1413+20))="",0,IF(COUNTIF(INDIRECT(ADDRESS(($AN1413-1)*36+($AO1413-1)*12+6,COLUMN())):INDIRECT(ADDRESS(($AN1413-1)*36+($AO1413-1)*12+$AP1413+4,COLUMN())),INDIRECT(ADDRESS(($AN1413-1)*3+$AO1413+5,$AP1413+20)))&gt;=1,0,INDIRECT(ADDRESS(($AN1413-1)*3+$AO1413+5,$AP1413+20)))))</f>
        <v>0</v>
      </c>
      <c r="AT1413" s="4">
        <f ca="1">COUNTIF(INDIRECT("U"&amp;(ROW()+12*(($AN1413-1)*3+$AO1413)-ROW())/12+5):INDIRECT("AF"&amp;(ROW()+12*(($AN1413-1)*3+$AO1413)-ROW())/12+5),AS1413)</f>
        <v>0</v>
      </c>
      <c r="AU1413" s="4">
        <f ca="1">IF(AND(AQ1413+AS1413&gt;0,AR1413+AT1413&gt;0),COUNTIF(AU$6:AU1412,"&gt;0")+1,0)</f>
        <v>0</v>
      </c>
    </row>
    <row r="1414" spans="40:47">
      <c r="AN1414" s="4">
        <v>40</v>
      </c>
      <c r="AO1414" s="4">
        <v>1</v>
      </c>
      <c r="AP1414" s="4">
        <v>5</v>
      </c>
      <c r="AQ1414" s="6">
        <f ca="1">IF($AP1414=1,IF(INDIRECT(ADDRESS(($AN1414-1)*3+$AO1414+5,$AP1414+7))="",0,INDIRECT(ADDRESS(($AN1414-1)*3+$AO1414+5,$AP1414+7))),IF(INDIRECT(ADDRESS(($AN1414-1)*3+$AO1414+5,$AP1414+7))="",0,IF(COUNTIF(INDIRECT(ADDRESS(($AN1414-1)*36+($AO1414-1)*12+6,COLUMN())):INDIRECT(ADDRESS(($AN1414-1)*36+($AO1414-1)*12+$AP1414+4,COLUMN())),INDIRECT(ADDRESS(($AN1414-1)*3+$AO1414+5,$AP1414+7)))&gt;=1,0,INDIRECT(ADDRESS(($AN1414-1)*3+$AO1414+5,$AP1414+7)))))</f>
        <v>0</v>
      </c>
      <c r="AR1414" s="4">
        <f ca="1">COUNTIF(INDIRECT("H"&amp;(ROW()+12*(($AN1414-1)*3+$AO1414)-ROW())/12+5):INDIRECT("S"&amp;(ROW()+12*(($AN1414-1)*3+$AO1414)-ROW())/12+5),AQ1414)</f>
        <v>0</v>
      </c>
      <c r="AS1414" s="6">
        <f ca="1">IF($AP1414=1,IF(INDIRECT(ADDRESS(($AN1414-1)*3+$AO1414+5,$AP1414+20))="",0,INDIRECT(ADDRESS(($AN1414-1)*3+$AO1414+5,$AP1414+20))),IF(INDIRECT(ADDRESS(($AN1414-1)*3+$AO1414+5,$AP1414+20))="",0,IF(COUNTIF(INDIRECT(ADDRESS(($AN1414-1)*36+($AO1414-1)*12+6,COLUMN())):INDIRECT(ADDRESS(($AN1414-1)*36+($AO1414-1)*12+$AP1414+4,COLUMN())),INDIRECT(ADDRESS(($AN1414-1)*3+$AO1414+5,$AP1414+20)))&gt;=1,0,INDIRECT(ADDRESS(($AN1414-1)*3+$AO1414+5,$AP1414+20)))))</f>
        <v>0</v>
      </c>
      <c r="AT1414" s="4">
        <f ca="1">COUNTIF(INDIRECT("U"&amp;(ROW()+12*(($AN1414-1)*3+$AO1414)-ROW())/12+5):INDIRECT("AF"&amp;(ROW()+12*(($AN1414-1)*3+$AO1414)-ROW())/12+5),AS1414)</f>
        <v>0</v>
      </c>
      <c r="AU1414" s="4">
        <f ca="1">IF(AND(AQ1414+AS1414&gt;0,AR1414+AT1414&gt;0),COUNTIF(AU$6:AU1413,"&gt;0")+1,0)</f>
        <v>0</v>
      </c>
    </row>
    <row r="1415" spans="40:47">
      <c r="AN1415" s="4">
        <v>40</v>
      </c>
      <c r="AO1415" s="4">
        <v>1</v>
      </c>
      <c r="AP1415" s="4">
        <v>6</v>
      </c>
      <c r="AQ1415" s="6">
        <f ca="1">IF($AP1415=1,IF(INDIRECT(ADDRESS(($AN1415-1)*3+$AO1415+5,$AP1415+7))="",0,INDIRECT(ADDRESS(($AN1415-1)*3+$AO1415+5,$AP1415+7))),IF(INDIRECT(ADDRESS(($AN1415-1)*3+$AO1415+5,$AP1415+7))="",0,IF(COUNTIF(INDIRECT(ADDRESS(($AN1415-1)*36+($AO1415-1)*12+6,COLUMN())):INDIRECT(ADDRESS(($AN1415-1)*36+($AO1415-1)*12+$AP1415+4,COLUMN())),INDIRECT(ADDRESS(($AN1415-1)*3+$AO1415+5,$AP1415+7)))&gt;=1,0,INDIRECT(ADDRESS(($AN1415-1)*3+$AO1415+5,$AP1415+7)))))</f>
        <v>0</v>
      </c>
      <c r="AR1415" s="4">
        <f ca="1">COUNTIF(INDIRECT("H"&amp;(ROW()+12*(($AN1415-1)*3+$AO1415)-ROW())/12+5):INDIRECT("S"&amp;(ROW()+12*(($AN1415-1)*3+$AO1415)-ROW())/12+5),AQ1415)</f>
        <v>0</v>
      </c>
      <c r="AS1415" s="6">
        <f ca="1">IF($AP1415=1,IF(INDIRECT(ADDRESS(($AN1415-1)*3+$AO1415+5,$AP1415+20))="",0,INDIRECT(ADDRESS(($AN1415-1)*3+$AO1415+5,$AP1415+20))),IF(INDIRECT(ADDRESS(($AN1415-1)*3+$AO1415+5,$AP1415+20))="",0,IF(COUNTIF(INDIRECT(ADDRESS(($AN1415-1)*36+($AO1415-1)*12+6,COLUMN())):INDIRECT(ADDRESS(($AN1415-1)*36+($AO1415-1)*12+$AP1415+4,COLUMN())),INDIRECT(ADDRESS(($AN1415-1)*3+$AO1415+5,$AP1415+20)))&gt;=1,0,INDIRECT(ADDRESS(($AN1415-1)*3+$AO1415+5,$AP1415+20)))))</f>
        <v>0</v>
      </c>
      <c r="AT1415" s="4">
        <f ca="1">COUNTIF(INDIRECT("U"&amp;(ROW()+12*(($AN1415-1)*3+$AO1415)-ROW())/12+5):INDIRECT("AF"&amp;(ROW()+12*(($AN1415-1)*3+$AO1415)-ROW())/12+5),AS1415)</f>
        <v>0</v>
      </c>
      <c r="AU1415" s="4">
        <f ca="1">IF(AND(AQ1415+AS1415&gt;0,AR1415+AT1415&gt;0),COUNTIF(AU$6:AU1414,"&gt;0")+1,0)</f>
        <v>0</v>
      </c>
    </row>
    <row r="1416" spans="40:47">
      <c r="AN1416" s="4">
        <v>40</v>
      </c>
      <c r="AO1416" s="4">
        <v>1</v>
      </c>
      <c r="AP1416" s="4">
        <v>7</v>
      </c>
      <c r="AQ1416" s="6">
        <f ca="1">IF($AP1416=1,IF(INDIRECT(ADDRESS(($AN1416-1)*3+$AO1416+5,$AP1416+7))="",0,INDIRECT(ADDRESS(($AN1416-1)*3+$AO1416+5,$AP1416+7))),IF(INDIRECT(ADDRESS(($AN1416-1)*3+$AO1416+5,$AP1416+7))="",0,IF(COUNTIF(INDIRECT(ADDRESS(($AN1416-1)*36+($AO1416-1)*12+6,COLUMN())):INDIRECT(ADDRESS(($AN1416-1)*36+($AO1416-1)*12+$AP1416+4,COLUMN())),INDIRECT(ADDRESS(($AN1416-1)*3+$AO1416+5,$AP1416+7)))&gt;=1,0,INDIRECT(ADDRESS(($AN1416-1)*3+$AO1416+5,$AP1416+7)))))</f>
        <v>0</v>
      </c>
      <c r="AR1416" s="4">
        <f ca="1">COUNTIF(INDIRECT("H"&amp;(ROW()+12*(($AN1416-1)*3+$AO1416)-ROW())/12+5):INDIRECT("S"&amp;(ROW()+12*(($AN1416-1)*3+$AO1416)-ROW())/12+5),AQ1416)</f>
        <v>0</v>
      </c>
      <c r="AS1416" s="6">
        <f ca="1">IF($AP1416=1,IF(INDIRECT(ADDRESS(($AN1416-1)*3+$AO1416+5,$AP1416+20))="",0,INDIRECT(ADDRESS(($AN1416-1)*3+$AO1416+5,$AP1416+20))),IF(INDIRECT(ADDRESS(($AN1416-1)*3+$AO1416+5,$AP1416+20))="",0,IF(COUNTIF(INDIRECT(ADDRESS(($AN1416-1)*36+($AO1416-1)*12+6,COLUMN())):INDIRECT(ADDRESS(($AN1416-1)*36+($AO1416-1)*12+$AP1416+4,COLUMN())),INDIRECT(ADDRESS(($AN1416-1)*3+$AO1416+5,$AP1416+20)))&gt;=1,0,INDIRECT(ADDRESS(($AN1416-1)*3+$AO1416+5,$AP1416+20)))))</f>
        <v>0</v>
      </c>
      <c r="AT1416" s="4">
        <f ca="1">COUNTIF(INDIRECT("U"&amp;(ROW()+12*(($AN1416-1)*3+$AO1416)-ROW())/12+5):INDIRECT("AF"&amp;(ROW()+12*(($AN1416-1)*3+$AO1416)-ROW())/12+5),AS1416)</f>
        <v>0</v>
      </c>
      <c r="AU1416" s="4">
        <f ca="1">IF(AND(AQ1416+AS1416&gt;0,AR1416+AT1416&gt;0),COUNTIF(AU$6:AU1415,"&gt;0")+1,0)</f>
        <v>0</v>
      </c>
    </row>
    <row r="1417" spans="40:47">
      <c r="AN1417" s="4">
        <v>40</v>
      </c>
      <c r="AO1417" s="4">
        <v>1</v>
      </c>
      <c r="AP1417" s="4">
        <v>8</v>
      </c>
      <c r="AQ1417" s="6">
        <f ca="1">IF($AP1417=1,IF(INDIRECT(ADDRESS(($AN1417-1)*3+$AO1417+5,$AP1417+7))="",0,INDIRECT(ADDRESS(($AN1417-1)*3+$AO1417+5,$AP1417+7))),IF(INDIRECT(ADDRESS(($AN1417-1)*3+$AO1417+5,$AP1417+7))="",0,IF(COUNTIF(INDIRECT(ADDRESS(($AN1417-1)*36+($AO1417-1)*12+6,COLUMN())):INDIRECT(ADDRESS(($AN1417-1)*36+($AO1417-1)*12+$AP1417+4,COLUMN())),INDIRECT(ADDRESS(($AN1417-1)*3+$AO1417+5,$AP1417+7)))&gt;=1,0,INDIRECT(ADDRESS(($AN1417-1)*3+$AO1417+5,$AP1417+7)))))</f>
        <v>0</v>
      </c>
      <c r="AR1417" s="4">
        <f ca="1">COUNTIF(INDIRECT("H"&amp;(ROW()+12*(($AN1417-1)*3+$AO1417)-ROW())/12+5):INDIRECT("S"&amp;(ROW()+12*(($AN1417-1)*3+$AO1417)-ROW())/12+5),AQ1417)</f>
        <v>0</v>
      </c>
      <c r="AS1417" s="6">
        <f ca="1">IF($AP1417=1,IF(INDIRECT(ADDRESS(($AN1417-1)*3+$AO1417+5,$AP1417+20))="",0,INDIRECT(ADDRESS(($AN1417-1)*3+$AO1417+5,$AP1417+20))),IF(INDIRECT(ADDRESS(($AN1417-1)*3+$AO1417+5,$AP1417+20))="",0,IF(COUNTIF(INDIRECT(ADDRESS(($AN1417-1)*36+($AO1417-1)*12+6,COLUMN())):INDIRECT(ADDRESS(($AN1417-1)*36+($AO1417-1)*12+$AP1417+4,COLUMN())),INDIRECT(ADDRESS(($AN1417-1)*3+$AO1417+5,$AP1417+20)))&gt;=1,0,INDIRECT(ADDRESS(($AN1417-1)*3+$AO1417+5,$AP1417+20)))))</f>
        <v>0</v>
      </c>
      <c r="AT1417" s="4">
        <f ca="1">COUNTIF(INDIRECT("U"&amp;(ROW()+12*(($AN1417-1)*3+$AO1417)-ROW())/12+5):INDIRECT("AF"&amp;(ROW()+12*(($AN1417-1)*3+$AO1417)-ROW())/12+5),AS1417)</f>
        <v>0</v>
      </c>
      <c r="AU1417" s="4">
        <f ca="1">IF(AND(AQ1417+AS1417&gt;0,AR1417+AT1417&gt;0),COUNTIF(AU$6:AU1416,"&gt;0")+1,0)</f>
        <v>0</v>
      </c>
    </row>
    <row r="1418" spans="40:47">
      <c r="AN1418" s="4">
        <v>40</v>
      </c>
      <c r="AO1418" s="4">
        <v>1</v>
      </c>
      <c r="AP1418" s="4">
        <v>9</v>
      </c>
      <c r="AQ1418" s="6">
        <f ca="1">IF($AP1418=1,IF(INDIRECT(ADDRESS(($AN1418-1)*3+$AO1418+5,$AP1418+7))="",0,INDIRECT(ADDRESS(($AN1418-1)*3+$AO1418+5,$AP1418+7))),IF(INDIRECT(ADDRESS(($AN1418-1)*3+$AO1418+5,$AP1418+7))="",0,IF(COUNTIF(INDIRECT(ADDRESS(($AN1418-1)*36+($AO1418-1)*12+6,COLUMN())):INDIRECT(ADDRESS(($AN1418-1)*36+($AO1418-1)*12+$AP1418+4,COLUMN())),INDIRECT(ADDRESS(($AN1418-1)*3+$AO1418+5,$AP1418+7)))&gt;=1,0,INDIRECT(ADDRESS(($AN1418-1)*3+$AO1418+5,$AP1418+7)))))</f>
        <v>0</v>
      </c>
      <c r="AR1418" s="4">
        <f ca="1">COUNTIF(INDIRECT("H"&amp;(ROW()+12*(($AN1418-1)*3+$AO1418)-ROW())/12+5):INDIRECT("S"&amp;(ROW()+12*(($AN1418-1)*3+$AO1418)-ROW())/12+5),AQ1418)</f>
        <v>0</v>
      </c>
      <c r="AS1418" s="6">
        <f ca="1">IF($AP1418=1,IF(INDIRECT(ADDRESS(($AN1418-1)*3+$AO1418+5,$AP1418+20))="",0,INDIRECT(ADDRESS(($AN1418-1)*3+$AO1418+5,$AP1418+20))),IF(INDIRECT(ADDRESS(($AN1418-1)*3+$AO1418+5,$AP1418+20))="",0,IF(COUNTIF(INDIRECT(ADDRESS(($AN1418-1)*36+($AO1418-1)*12+6,COLUMN())):INDIRECT(ADDRESS(($AN1418-1)*36+($AO1418-1)*12+$AP1418+4,COLUMN())),INDIRECT(ADDRESS(($AN1418-1)*3+$AO1418+5,$AP1418+20)))&gt;=1,0,INDIRECT(ADDRESS(($AN1418-1)*3+$AO1418+5,$AP1418+20)))))</f>
        <v>0</v>
      </c>
      <c r="AT1418" s="4">
        <f ca="1">COUNTIF(INDIRECT("U"&amp;(ROW()+12*(($AN1418-1)*3+$AO1418)-ROW())/12+5):INDIRECT("AF"&amp;(ROW()+12*(($AN1418-1)*3+$AO1418)-ROW())/12+5),AS1418)</f>
        <v>0</v>
      </c>
      <c r="AU1418" s="4">
        <f ca="1">IF(AND(AQ1418+AS1418&gt;0,AR1418+AT1418&gt;0),COUNTIF(AU$6:AU1417,"&gt;0")+1,0)</f>
        <v>0</v>
      </c>
    </row>
    <row r="1419" spans="40:47">
      <c r="AN1419" s="4">
        <v>40</v>
      </c>
      <c r="AO1419" s="4">
        <v>1</v>
      </c>
      <c r="AP1419" s="4">
        <v>10</v>
      </c>
      <c r="AQ1419" s="6">
        <f ca="1">IF($AP1419=1,IF(INDIRECT(ADDRESS(($AN1419-1)*3+$AO1419+5,$AP1419+7))="",0,INDIRECT(ADDRESS(($AN1419-1)*3+$AO1419+5,$AP1419+7))),IF(INDIRECT(ADDRESS(($AN1419-1)*3+$AO1419+5,$AP1419+7))="",0,IF(COUNTIF(INDIRECT(ADDRESS(($AN1419-1)*36+($AO1419-1)*12+6,COLUMN())):INDIRECT(ADDRESS(($AN1419-1)*36+($AO1419-1)*12+$AP1419+4,COLUMN())),INDIRECT(ADDRESS(($AN1419-1)*3+$AO1419+5,$AP1419+7)))&gt;=1,0,INDIRECT(ADDRESS(($AN1419-1)*3+$AO1419+5,$AP1419+7)))))</f>
        <v>0</v>
      </c>
      <c r="AR1419" s="4">
        <f ca="1">COUNTIF(INDIRECT("H"&amp;(ROW()+12*(($AN1419-1)*3+$AO1419)-ROW())/12+5):INDIRECT("S"&amp;(ROW()+12*(($AN1419-1)*3+$AO1419)-ROW())/12+5),AQ1419)</f>
        <v>0</v>
      </c>
      <c r="AS1419" s="6">
        <f ca="1">IF($AP1419=1,IF(INDIRECT(ADDRESS(($AN1419-1)*3+$AO1419+5,$AP1419+20))="",0,INDIRECT(ADDRESS(($AN1419-1)*3+$AO1419+5,$AP1419+20))),IF(INDIRECT(ADDRESS(($AN1419-1)*3+$AO1419+5,$AP1419+20))="",0,IF(COUNTIF(INDIRECT(ADDRESS(($AN1419-1)*36+($AO1419-1)*12+6,COLUMN())):INDIRECT(ADDRESS(($AN1419-1)*36+($AO1419-1)*12+$AP1419+4,COLUMN())),INDIRECT(ADDRESS(($AN1419-1)*3+$AO1419+5,$AP1419+20)))&gt;=1,0,INDIRECT(ADDRESS(($AN1419-1)*3+$AO1419+5,$AP1419+20)))))</f>
        <v>0</v>
      </c>
      <c r="AT1419" s="4">
        <f ca="1">COUNTIF(INDIRECT("U"&amp;(ROW()+12*(($AN1419-1)*3+$AO1419)-ROW())/12+5):INDIRECT("AF"&amp;(ROW()+12*(($AN1419-1)*3+$AO1419)-ROW())/12+5),AS1419)</f>
        <v>0</v>
      </c>
      <c r="AU1419" s="4">
        <f ca="1">IF(AND(AQ1419+AS1419&gt;0,AR1419+AT1419&gt;0),COUNTIF(AU$6:AU1418,"&gt;0")+1,0)</f>
        <v>0</v>
      </c>
    </row>
    <row r="1420" spans="40:47">
      <c r="AN1420" s="4">
        <v>40</v>
      </c>
      <c r="AO1420" s="4">
        <v>1</v>
      </c>
      <c r="AP1420" s="4">
        <v>11</v>
      </c>
      <c r="AQ1420" s="6">
        <f ca="1">IF($AP1420=1,IF(INDIRECT(ADDRESS(($AN1420-1)*3+$AO1420+5,$AP1420+7))="",0,INDIRECT(ADDRESS(($AN1420-1)*3+$AO1420+5,$AP1420+7))),IF(INDIRECT(ADDRESS(($AN1420-1)*3+$AO1420+5,$AP1420+7))="",0,IF(COUNTIF(INDIRECT(ADDRESS(($AN1420-1)*36+($AO1420-1)*12+6,COLUMN())):INDIRECT(ADDRESS(($AN1420-1)*36+($AO1420-1)*12+$AP1420+4,COLUMN())),INDIRECT(ADDRESS(($AN1420-1)*3+$AO1420+5,$AP1420+7)))&gt;=1,0,INDIRECT(ADDRESS(($AN1420-1)*3+$AO1420+5,$AP1420+7)))))</f>
        <v>0</v>
      </c>
      <c r="AR1420" s="4">
        <f ca="1">COUNTIF(INDIRECT("H"&amp;(ROW()+12*(($AN1420-1)*3+$AO1420)-ROW())/12+5):INDIRECT("S"&amp;(ROW()+12*(($AN1420-1)*3+$AO1420)-ROW())/12+5),AQ1420)</f>
        <v>0</v>
      </c>
      <c r="AS1420" s="6">
        <f ca="1">IF($AP1420=1,IF(INDIRECT(ADDRESS(($AN1420-1)*3+$AO1420+5,$AP1420+20))="",0,INDIRECT(ADDRESS(($AN1420-1)*3+$AO1420+5,$AP1420+20))),IF(INDIRECT(ADDRESS(($AN1420-1)*3+$AO1420+5,$AP1420+20))="",0,IF(COUNTIF(INDIRECT(ADDRESS(($AN1420-1)*36+($AO1420-1)*12+6,COLUMN())):INDIRECT(ADDRESS(($AN1420-1)*36+($AO1420-1)*12+$AP1420+4,COLUMN())),INDIRECT(ADDRESS(($AN1420-1)*3+$AO1420+5,$AP1420+20)))&gt;=1,0,INDIRECT(ADDRESS(($AN1420-1)*3+$AO1420+5,$AP1420+20)))))</f>
        <v>0</v>
      </c>
      <c r="AT1420" s="4">
        <f ca="1">COUNTIF(INDIRECT("U"&amp;(ROW()+12*(($AN1420-1)*3+$AO1420)-ROW())/12+5):INDIRECT("AF"&amp;(ROW()+12*(($AN1420-1)*3+$AO1420)-ROW())/12+5),AS1420)</f>
        <v>0</v>
      </c>
      <c r="AU1420" s="4">
        <f ca="1">IF(AND(AQ1420+AS1420&gt;0,AR1420+AT1420&gt;0),COUNTIF(AU$6:AU1419,"&gt;0")+1,0)</f>
        <v>0</v>
      </c>
    </row>
    <row r="1421" spans="40:47">
      <c r="AN1421" s="4">
        <v>40</v>
      </c>
      <c r="AO1421" s="4">
        <v>1</v>
      </c>
      <c r="AP1421" s="4">
        <v>12</v>
      </c>
      <c r="AQ1421" s="6">
        <f ca="1">IF($AP1421=1,IF(INDIRECT(ADDRESS(($AN1421-1)*3+$AO1421+5,$AP1421+7))="",0,INDIRECT(ADDRESS(($AN1421-1)*3+$AO1421+5,$AP1421+7))),IF(INDIRECT(ADDRESS(($AN1421-1)*3+$AO1421+5,$AP1421+7))="",0,IF(COUNTIF(INDIRECT(ADDRESS(($AN1421-1)*36+($AO1421-1)*12+6,COLUMN())):INDIRECT(ADDRESS(($AN1421-1)*36+($AO1421-1)*12+$AP1421+4,COLUMN())),INDIRECT(ADDRESS(($AN1421-1)*3+$AO1421+5,$AP1421+7)))&gt;=1,0,INDIRECT(ADDRESS(($AN1421-1)*3+$AO1421+5,$AP1421+7)))))</f>
        <v>0</v>
      </c>
      <c r="AR1421" s="4">
        <f ca="1">COUNTIF(INDIRECT("H"&amp;(ROW()+12*(($AN1421-1)*3+$AO1421)-ROW())/12+5):INDIRECT("S"&amp;(ROW()+12*(($AN1421-1)*3+$AO1421)-ROW())/12+5),AQ1421)</f>
        <v>0</v>
      </c>
      <c r="AS1421" s="6">
        <f ca="1">IF($AP1421=1,IF(INDIRECT(ADDRESS(($AN1421-1)*3+$AO1421+5,$AP1421+20))="",0,INDIRECT(ADDRESS(($AN1421-1)*3+$AO1421+5,$AP1421+20))),IF(INDIRECT(ADDRESS(($AN1421-1)*3+$AO1421+5,$AP1421+20))="",0,IF(COUNTIF(INDIRECT(ADDRESS(($AN1421-1)*36+($AO1421-1)*12+6,COLUMN())):INDIRECT(ADDRESS(($AN1421-1)*36+($AO1421-1)*12+$AP1421+4,COLUMN())),INDIRECT(ADDRESS(($AN1421-1)*3+$AO1421+5,$AP1421+20)))&gt;=1,0,INDIRECT(ADDRESS(($AN1421-1)*3+$AO1421+5,$AP1421+20)))))</f>
        <v>0</v>
      </c>
      <c r="AT1421" s="4">
        <f ca="1">COUNTIF(INDIRECT("U"&amp;(ROW()+12*(($AN1421-1)*3+$AO1421)-ROW())/12+5):INDIRECT("AF"&amp;(ROW()+12*(($AN1421-1)*3+$AO1421)-ROW())/12+5),AS1421)</f>
        <v>0</v>
      </c>
      <c r="AU1421" s="4">
        <f ca="1">IF(AND(AQ1421+AS1421&gt;0,AR1421+AT1421&gt;0),COUNTIF(AU$6:AU1420,"&gt;0")+1,0)</f>
        <v>0</v>
      </c>
    </row>
    <row r="1422" spans="40:47">
      <c r="AN1422" s="4">
        <v>40</v>
      </c>
      <c r="AO1422" s="4">
        <v>2</v>
      </c>
      <c r="AP1422" s="4">
        <v>1</v>
      </c>
      <c r="AQ1422" s="6">
        <f ca="1">IF($AP1422=1,IF(INDIRECT(ADDRESS(($AN1422-1)*3+$AO1422+5,$AP1422+7))="",0,INDIRECT(ADDRESS(($AN1422-1)*3+$AO1422+5,$AP1422+7))),IF(INDIRECT(ADDRESS(($AN1422-1)*3+$AO1422+5,$AP1422+7))="",0,IF(COUNTIF(INDIRECT(ADDRESS(($AN1422-1)*36+($AO1422-1)*12+6,COLUMN())):INDIRECT(ADDRESS(($AN1422-1)*36+($AO1422-1)*12+$AP1422+4,COLUMN())),INDIRECT(ADDRESS(($AN1422-1)*3+$AO1422+5,$AP1422+7)))&gt;=1,0,INDIRECT(ADDRESS(($AN1422-1)*3+$AO1422+5,$AP1422+7)))))</f>
        <v>0</v>
      </c>
      <c r="AR1422" s="4">
        <f ca="1">COUNTIF(INDIRECT("H"&amp;(ROW()+12*(($AN1422-1)*3+$AO1422)-ROW())/12+5):INDIRECT("S"&amp;(ROW()+12*(($AN1422-1)*3+$AO1422)-ROW())/12+5),AQ1422)</f>
        <v>0</v>
      </c>
      <c r="AS1422" s="6">
        <f ca="1">IF($AP1422=1,IF(INDIRECT(ADDRESS(($AN1422-1)*3+$AO1422+5,$AP1422+20))="",0,INDIRECT(ADDRESS(($AN1422-1)*3+$AO1422+5,$AP1422+20))),IF(INDIRECT(ADDRESS(($AN1422-1)*3+$AO1422+5,$AP1422+20))="",0,IF(COUNTIF(INDIRECT(ADDRESS(($AN1422-1)*36+($AO1422-1)*12+6,COLUMN())):INDIRECT(ADDRESS(($AN1422-1)*36+($AO1422-1)*12+$AP1422+4,COLUMN())),INDIRECT(ADDRESS(($AN1422-1)*3+$AO1422+5,$AP1422+20)))&gt;=1,0,INDIRECT(ADDRESS(($AN1422-1)*3+$AO1422+5,$AP1422+20)))))</f>
        <v>0</v>
      </c>
      <c r="AT1422" s="4">
        <f ca="1">COUNTIF(INDIRECT("U"&amp;(ROW()+12*(($AN1422-1)*3+$AO1422)-ROW())/12+5):INDIRECT("AF"&amp;(ROW()+12*(($AN1422-1)*3+$AO1422)-ROW())/12+5),AS1422)</f>
        <v>0</v>
      </c>
      <c r="AU1422" s="4">
        <f ca="1">IF(AND(AQ1422+AS1422&gt;0,AR1422+AT1422&gt;0),COUNTIF(AU$6:AU1421,"&gt;0")+1,0)</f>
        <v>0</v>
      </c>
    </row>
    <row r="1423" spans="40:47">
      <c r="AN1423" s="4">
        <v>40</v>
      </c>
      <c r="AO1423" s="4">
        <v>2</v>
      </c>
      <c r="AP1423" s="4">
        <v>2</v>
      </c>
      <c r="AQ1423" s="6">
        <f ca="1">IF($AP1423=1,IF(INDIRECT(ADDRESS(($AN1423-1)*3+$AO1423+5,$AP1423+7))="",0,INDIRECT(ADDRESS(($AN1423-1)*3+$AO1423+5,$AP1423+7))),IF(INDIRECT(ADDRESS(($AN1423-1)*3+$AO1423+5,$AP1423+7))="",0,IF(COUNTIF(INDIRECT(ADDRESS(($AN1423-1)*36+($AO1423-1)*12+6,COLUMN())):INDIRECT(ADDRESS(($AN1423-1)*36+($AO1423-1)*12+$AP1423+4,COLUMN())),INDIRECT(ADDRESS(($AN1423-1)*3+$AO1423+5,$AP1423+7)))&gt;=1,0,INDIRECT(ADDRESS(($AN1423-1)*3+$AO1423+5,$AP1423+7)))))</f>
        <v>0</v>
      </c>
      <c r="AR1423" s="4">
        <f ca="1">COUNTIF(INDIRECT("H"&amp;(ROW()+12*(($AN1423-1)*3+$AO1423)-ROW())/12+5):INDIRECT("S"&amp;(ROW()+12*(($AN1423-1)*3+$AO1423)-ROW())/12+5),AQ1423)</f>
        <v>0</v>
      </c>
      <c r="AS1423" s="6">
        <f ca="1">IF($AP1423=1,IF(INDIRECT(ADDRESS(($AN1423-1)*3+$AO1423+5,$AP1423+20))="",0,INDIRECT(ADDRESS(($AN1423-1)*3+$AO1423+5,$AP1423+20))),IF(INDIRECT(ADDRESS(($AN1423-1)*3+$AO1423+5,$AP1423+20))="",0,IF(COUNTIF(INDIRECT(ADDRESS(($AN1423-1)*36+($AO1423-1)*12+6,COLUMN())):INDIRECT(ADDRESS(($AN1423-1)*36+($AO1423-1)*12+$AP1423+4,COLUMN())),INDIRECT(ADDRESS(($AN1423-1)*3+$AO1423+5,$AP1423+20)))&gt;=1,0,INDIRECT(ADDRESS(($AN1423-1)*3+$AO1423+5,$AP1423+20)))))</f>
        <v>0</v>
      </c>
      <c r="AT1423" s="4">
        <f ca="1">COUNTIF(INDIRECT("U"&amp;(ROW()+12*(($AN1423-1)*3+$AO1423)-ROW())/12+5):INDIRECT("AF"&amp;(ROW()+12*(($AN1423-1)*3+$AO1423)-ROW())/12+5),AS1423)</f>
        <v>0</v>
      </c>
      <c r="AU1423" s="4">
        <f ca="1">IF(AND(AQ1423+AS1423&gt;0,AR1423+AT1423&gt;0),COUNTIF(AU$6:AU1422,"&gt;0")+1,0)</f>
        <v>0</v>
      </c>
    </row>
    <row r="1424" spans="40:47">
      <c r="AN1424" s="4">
        <v>40</v>
      </c>
      <c r="AO1424" s="4">
        <v>2</v>
      </c>
      <c r="AP1424" s="4">
        <v>3</v>
      </c>
      <c r="AQ1424" s="6">
        <f ca="1">IF($AP1424=1,IF(INDIRECT(ADDRESS(($AN1424-1)*3+$AO1424+5,$AP1424+7))="",0,INDIRECT(ADDRESS(($AN1424-1)*3+$AO1424+5,$AP1424+7))),IF(INDIRECT(ADDRESS(($AN1424-1)*3+$AO1424+5,$AP1424+7))="",0,IF(COUNTIF(INDIRECT(ADDRESS(($AN1424-1)*36+($AO1424-1)*12+6,COLUMN())):INDIRECT(ADDRESS(($AN1424-1)*36+($AO1424-1)*12+$AP1424+4,COLUMN())),INDIRECT(ADDRESS(($AN1424-1)*3+$AO1424+5,$AP1424+7)))&gt;=1,0,INDIRECT(ADDRESS(($AN1424-1)*3+$AO1424+5,$AP1424+7)))))</f>
        <v>0</v>
      </c>
      <c r="AR1424" s="4">
        <f ca="1">COUNTIF(INDIRECT("H"&amp;(ROW()+12*(($AN1424-1)*3+$AO1424)-ROW())/12+5):INDIRECT("S"&amp;(ROW()+12*(($AN1424-1)*3+$AO1424)-ROW())/12+5),AQ1424)</f>
        <v>0</v>
      </c>
      <c r="AS1424" s="6">
        <f ca="1">IF($AP1424=1,IF(INDIRECT(ADDRESS(($AN1424-1)*3+$AO1424+5,$AP1424+20))="",0,INDIRECT(ADDRESS(($AN1424-1)*3+$AO1424+5,$AP1424+20))),IF(INDIRECT(ADDRESS(($AN1424-1)*3+$AO1424+5,$AP1424+20))="",0,IF(COUNTIF(INDIRECT(ADDRESS(($AN1424-1)*36+($AO1424-1)*12+6,COLUMN())):INDIRECT(ADDRESS(($AN1424-1)*36+($AO1424-1)*12+$AP1424+4,COLUMN())),INDIRECT(ADDRESS(($AN1424-1)*3+$AO1424+5,$AP1424+20)))&gt;=1,0,INDIRECT(ADDRESS(($AN1424-1)*3+$AO1424+5,$AP1424+20)))))</f>
        <v>0</v>
      </c>
      <c r="AT1424" s="4">
        <f ca="1">COUNTIF(INDIRECT("U"&amp;(ROW()+12*(($AN1424-1)*3+$AO1424)-ROW())/12+5):INDIRECT("AF"&amp;(ROW()+12*(($AN1424-1)*3+$AO1424)-ROW())/12+5),AS1424)</f>
        <v>0</v>
      </c>
      <c r="AU1424" s="4">
        <f ca="1">IF(AND(AQ1424+AS1424&gt;0,AR1424+AT1424&gt;0),COUNTIF(AU$6:AU1423,"&gt;0")+1,0)</f>
        <v>0</v>
      </c>
    </row>
    <row r="1425" spans="40:47">
      <c r="AN1425" s="4">
        <v>40</v>
      </c>
      <c r="AO1425" s="4">
        <v>2</v>
      </c>
      <c r="AP1425" s="4">
        <v>4</v>
      </c>
      <c r="AQ1425" s="6">
        <f ca="1">IF($AP1425=1,IF(INDIRECT(ADDRESS(($AN1425-1)*3+$AO1425+5,$AP1425+7))="",0,INDIRECT(ADDRESS(($AN1425-1)*3+$AO1425+5,$AP1425+7))),IF(INDIRECT(ADDRESS(($AN1425-1)*3+$AO1425+5,$AP1425+7))="",0,IF(COUNTIF(INDIRECT(ADDRESS(($AN1425-1)*36+($AO1425-1)*12+6,COLUMN())):INDIRECT(ADDRESS(($AN1425-1)*36+($AO1425-1)*12+$AP1425+4,COLUMN())),INDIRECT(ADDRESS(($AN1425-1)*3+$AO1425+5,$AP1425+7)))&gt;=1,0,INDIRECT(ADDRESS(($AN1425-1)*3+$AO1425+5,$AP1425+7)))))</f>
        <v>0</v>
      </c>
      <c r="AR1425" s="4">
        <f ca="1">COUNTIF(INDIRECT("H"&amp;(ROW()+12*(($AN1425-1)*3+$AO1425)-ROW())/12+5):INDIRECT("S"&amp;(ROW()+12*(($AN1425-1)*3+$AO1425)-ROW())/12+5),AQ1425)</f>
        <v>0</v>
      </c>
      <c r="AS1425" s="6">
        <f ca="1">IF($AP1425=1,IF(INDIRECT(ADDRESS(($AN1425-1)*3+$AO1425+5,$AP1425+20))="",0,INDIRECT(ADDRESS(($AN1425-1)*3+$AO1425+5,$AP1425+20))),IF(INDIRECT(ADDRESS(($AN1425-1)*3+$AO1425+5,$AP1425+20))="",0,IF(COUNTIF(INDIRECT(ADDRESS(($AN1425-1)*36+($AO1425-1)*12+6,COLUMN())):INDIRECT(ADDRESS(($AN1425-1)*36+($AO1425-1)*12+$AP1425+4,COLUMN())),INDIRECT(ADDRESS(($AN1425-1)*3+$AO1425+5,$AP1425+20)))&gt;=1,0,INDIRECT(ADDRESS(($AN1425-1)*3+$AO1425+5,$AP1425+20)))))</f>
        <v>0</v>
      </c>
      <c r="AT1425" s="4">
        <f ca="1">COUNTIF(INDIRECT("U"&amp;(ROW()+12*(($AN1425-1)*3+$AO1425)-ROW())/12+5):INDIRECT("AF"&amp;(ROW()+12*(($AN1425-1)*3+$AO1425)-ROW())/12+5),AS1425)</f>
        <v>0</v>
      </c>
      <c r="AU1425" s="4">
        <f ca="1">IF(AND(AQ1425+AS1425&gt;0,AR1425+AT1425&gt;0),COUNTIF(AU$6:AU1424,"&gt;0")+1,0)</f>
        <v>0</v>
      </c>
    </row>
    <row r="1426" spans="40:47">
      <c r="AN1426" s="4">
        <v>40</v>
      </c>
      <c r="AO1426" s="4">
        <v>2</v>
      </c>
      <c r="AP1426" s="4">
        <v>5</v>
      </c>
      <c r="AQ1426" s="6">
        <f ca="1">IF($AP1426=1,IF(INDIRECT(ADDRESS(($AN1426-1)*3+$AO1426+5,$AP1426+7))="",0,INDIRECT(ADDRESS(($AN1426-1)*3+$AO1426+5,$AP1426+7))),IF(INDIRECT(ADDRESS(($AN1426-1)*3+$AO1426+5,$AP1426+7))="",0,IF(COUNTIF(INDIRECT(ADDRESS(($AN1426-1)*36+($AO1426-1)*12+6,COLUMN())):INDIRECT(ADDRESS(($AN1426-1)*36+($AO1426-1)*12+$AP1426+4,COLUMN())),INDIRECT(ADDRESS(($AN1426-1)*3+$AO1426+5,$AP1426+7)))&gt;=1,0,INDIRECT(ADDRESS(($AN1426-1)*3+$AO1426+5,$AP1426+7)))))</f>
        <v>0</v>
      </c>
      <c r="AR1426" s="4">
        <f ca="1">COUNTIF(INDIRECT("H"&amp;(ROW()+12*(($AN1426-1)*3+$AO1426)-ROW())/12+5):INDIRECT("S"&amp;(ROW()+12*(($AN1426-1)*3+$AO1426)-ROW())/12+5),AQ1426)</f>
        <v>0</v>
      </c>
      <c r="AS1426" s="6">
        <f ca="1">IF($AP1426=1,IF(INDIRECT(ADDRESS(($AN1426-1)*3+$AO1426+5,$AP1426+20))="",0,INDIRECT(ADDRESS(($AN1426-1)*3+$AO1426+5,$AP1426+20))),IF(INDIRECT(ADDRESS(($AN1426-1)*3+$AO1426+5,$AP1426+20))="",0,IF(COUNTIF(INDIRECT(ADDRESS(($AN1426-1)*36+($AO1426-1)*12+6,COLUMN())):INDIRECT(ADDRESS(($AN1426-1)*36+($AO1426-1)*12+$AP1426+4,COLUMN())),INDIRECT(ADDRESS(($AN1426-1)*3+$AO1426+5,$AP1426+20)))&gt;=1,0,INDIRECT(ADDRESS(($AN1426-1)*3+$AO1426+5,$AP1426+20)))))</f>
        <v>0</v>
      </c>
      <c r="AT1426" s="4">
        <f ca="1">COUNTIF(INDIRECT("U"&amp;(ROW()+12*(($AN1426-1)*3+$AO1426)-ROW())/12+5):INDIRECT("AF"&amp;(ROW()+12*(($AN1426-1)*3+$AO1426)-ROW())/12+5),AS1426)</f>
        <v>0</v>
      </c>
      <c r="AU1426" s="4">
        <f ca="1">IF(AND(AQ1426+AS1426&gt;0,AR1426+AT1426&gt;0),COUNTIF(AU$6:AU1425,"&gt;0")+1,0)</f>
        <v>0</v>
      </c>
    </row>
    <row r="1427" spans="40:47">
      <c r="AN1427" s="4">
        <v>40</v>
      </c>
      <c r="AO1427" s="4">
        <v>2</v>
      </c>
      <c r="AP1427" s="4">
        <v>6</v>
      </c>
      <c r="AQ1427" s="6">
        <f ca="1">IF($AP1427=1,IF(INDIRECT(ADDRESS(($AN1427-1)*3+$AO1427+5,$AP1427+7))="",0,INDIRECT(ADDRESS(($AN1427-1)*3+$AO1427+5,$AP1427+7))),IF(INDIRECT(ADDRESS(($AN1427-1)*3+$AO1427+5,$AP1427+7))="",0,IF(COUNTIF(INDIRECT(ADDRESS(($AN1427-1)*36+($AO1427-1)*12+6,COLUMN())):INDIRECT(ADDRESS(($AN1427-1)*36+($AO1427-1)*12+$AP1427+4,COLUMN())),INDIRECT(ADDRESS(($AN1427-1)*3+$AO1427+5,$AP1427+7)))&gt;=1,0,INDIRECT(ADDRESS(($AN1427-1)*3+$AO1427+5,$AP1427+7)))))</f>
        <v>0</v>
      </c>
      <c r="AR1427" s="4">
        <f ca="1">COUNTIF(INDIRECT("H"&amp;(ROW()+12*(($AN1427-1)*3+$AO1427)-ROW())/12+5):INDIRECT("S"&amp;(ROW()+12*(($AN1427-1)*3+$AO1427)-ROW())/12+5),AQ1427)</f>
        <v>0</v>
      </c>
      <c r="AS1427" s="6">
        <f ca="1">IF($AP1427=1,IF(INDIRECT(ADDRESS(($AN1427-1)*3+$AO1427+5,$AP1427+20))="",0,INDIRECT(ADDRESS(($AN1427-1)*3+$AO1427+5,$AP1427+20))),IF(INDIRECT(ADDRESS(($AN1427-1)*3+$AO1427+5,$AP1427+20))="",0,IF(COUNTIF(INDIRECT(ADDRESS(($AN1427-1)*36+($AO1427-1)*12+6,COLUMN())):INDIRECT(ADDRESS(($AN1427-1)*36+($AO1427-1)*12+$AP1427+4,COLUMN())),INDIRECT(ADDRESS(($AN1427-1)*3+$AO1427+5,$AP1427+20)))&gt;=1,0,INDIRECT(ADDRESS(($AN1427-1)*3+$AO1427+5,$AP1427+20)))))</f>
        <v>0</v>
      </c>
      <c r="AT1427" s="4">
        <f ca="1">COUNTIF(INDIRECT("U"&amp;(ROW()+12*(($AN1427-1)*3+$AO1427)-ROW())/12+5):INDIRECT("AF"&amp;(ROW()+12*(($AN1427-1)*3+$AO1427)-ROW())/12+5),AS1427)</f>
        <v>0</v>
      </c>
      <c r="AU1427" s="4">
        <f ca="1">IF(AND(AQ1427+AS1427&gt;0,AR1427+AT1427&gt;0),COUNTIF(AU$6:AU1426,"&gt;0")+1,0)</f>
        <v>0</v>
      </c>
    </row>
    <row r="1428" spans="40:47">
      <c r="AN1428" s="4">
        <v>40</v>
      </c>
      <c r="AO1428" s="4">
        <v>2</v>
      </c>
      <c r="AP1428" s="4">
        <v>7</v>
      </c>
      <c r="AQ1428" s="6">
        <f ca="1">IF($AP1428=1,IF(INDIRECT(ADDRESS(($AN1428-1)*3+$AO1428+5,$AP1428+7))="",0,INDIRECT(ADDRESS(($AN1428-1)*3+$AO1428+5,$AP1428+7))),IF(INDIRECT(ADDRESS(($AN1428-1)*3+$AO1428+5,$AP1428+7))="",0,IF(COUNTIF(INDIRECT(ADDRESS(($AN1428-1)*36+($AO1428-1)*12+6,COLUMN())):INDIRECT(ADDRESS(($AN1428-1)*36+($AO1428-1)*12+$AP1428+4,COLUMN())),INDIRECT(ADDRESS(($AN1428-1)*3+$AO1428+5,$AP1428+7)))&gt;=1,0,INDIRECT(ADDRESS(($AN1428-1)*3+$AO1428+5,$AP1428+7)))))</f>
        <v>0</v>
      </c>
      <c r="AR1428" s="4">
        <f ca="1">COUNTIF(INDIRECT("H"&amp;(ROW()+12*(($AN1428-1)*3+$AO1428)-ROW())/12+5):INDIRECT("S"&amp;(ROW()+12*(($AN1428-1)*3+$AO1428)-ROW())/12+5),AQ1428)</f>
        <v>0</v>
      </c>
      <c r="AS1428" s="6">
        <f ca="1">IF($AP1428=1,IF(INDIRECT(ADDRESS(($AN1428-1)*3+$AO1428+5,$AP1428+20))="",0,INDIRECT(ADDRESS(($AN1428-1)*3+$AO1428+5,$AP1428+20))),IF(INDIRECT(ADDRESS(($AN1428-1)*3+$AO1428+5,$AP1428+20))="",0,IF(COUNTIF(INDIRECT(ADDRESS(($AN1428-1)*36+($AO1428-1)*12+6,COLUMN())):INDIRECT(ADDRESS(($AN1428-1)*36+($AO1428-1)*12+$AP1428+4,COLUMN())),INDIRECT(ADDRESS(($AN1428-1)*3+$AO1428+5,$AP1428+20)))&gt;=1,0,INDIRECT(ADDRESS(($AN1428-1)*3+$AO1428+5,$AP1428+20)))))</f>
        <v>0</v>
      </c>
      <c r="AT1428" s="4">
        <f ca="1">COUNTIF(INDIRECT("U"&amp;(ROW()+12*(($AN1428-1)*3+$AO1428)-ROW())/12+5):INDIRECT("AF"&amp;(ROW()+12*(($AN1428-1)*3+$AO1428)-ROW())/12+5),AS1428)</f>
        <v>0</v>
      </c>
      <c r="AU1428" s="4">
        <f ca="1">IF(AND(AQ1428+AS1428&gt;0,AR1428+AT1428&gt;0),COUNTIF(AU$6:AU1427,"&gt;0")+1,0)</f>
        <v>0</v>
      </c>
    </row>
    <row r="1429" spans="40:47">
      <c r="AN1429" s="4">
        <v>40</v>
      </c>
      <c r="AO1429" s="4">
        <v>2</v>
      </c>
      <c r="AP1429" s="4">
        <v>8</v>
      </c>
      <c r="AQ1429" s="6">
        <f ca="1">IF($AP1429=1,IF(INDIRECT(ADDRESS(($AN1429-1)*3+$AO1429+5,$AP1429+7))="",0,INDIRECT(ADDRESS(($AN1429-1)*3+$AO1429+5,$AP1429+7))),IF(INDIRECT(ADDRESS(($AN1429-1)*3+$AO1429+5,$AP1429+7))="",0,IF(COUNTIF(INDIRECT(ADDRESS(($AN1429-1)*36+($AO1429-1)*12+6,COLUMN())):INDIRECT(ADDRESS(($AN1429-1)*36+($AO1429-1)*12+$AP1429+4,COLUMN())),INDIRECT(ADDRESS(($AN1429-1)*3+$AO1429+5,$AP1429+7)))&gt;=1,0,INDIRECT(ADDRESS(($AN1429-1)*3+$AO1429+5,$AP1429+7)))))</f>
        <v>0</v>
      </c>
      <c r="AR1429" s="4">
        <f ca="1">COUNTIF(INDIRECT("H"&amp;(ROW()+12*(($AN1429-1)*3+$AO1429)-ROW())/12+5):INDIRECT("S"&amp;(ROW()+12*(($AN1429-1)*3+$AO1429)-ROW())/12+5),AQ1429)</f>
        <v>0</v>
      </c>
      <c r="AS1429" s="6">
        <f ca="1">IF($AP1429=1,IF(INDIRECT(ADDRESS(($AN1429-1)*3+$AO1429+5,$AP1429+20))="",0,INDIRECT(ADDRESS(($AN1429-1)*3+$AO1429+5,$AP1429+20))),IF(INDIRECT(ADDRESS(($AN1429-1)*3+$AO1429+5,$AP1429+20))="",0,IF(COUNTIF(INDIRECT(ADDRESS(($AN1429-1)*36+($AO1429-1)*12+6,COLUMN())):INDIRECT(ADDRESS(($AN1429-1)*36+($AO1429-1)*12+$AP1429+4,COLUMN())),INDIRECT(ADDRESS(($AN1429-1)*3+$AO1429+5,$AP1429+20)))&gt;=1,0,INDIRECT(ADDRESS(($AN1429-1)*3+$AO1429+5,$AP1429+20)))))</f>
        <v>0</v>
      </c>
      <c r="AT1429" s="4">
        <f ca="1">COUNTIF(INDIRECT("U"&amp;(ROW()+12*(($AN1429-1)*3+$AO1429)-ROW())/12+5):INDIRECT("AF"&amp;(ROW()+12*(($AN1429-1)*3+$AO1429)-ROW())/12+5),AS1429)</f>
        <v>0</v>
      </c>
      <c r="AU1429" s="4">
        <f ca="1">IF(AND(AQ1429+AS1429&gt;0,AR1429+AT1429&gt;0),COUNTIF(AU$6:AU1428,"&gt;0")+1,0)</f>
        <v>0</v>
      </c>
    </row>
    <row r="1430" spans="40:47">
      <c r="AN1430" s="4">
        <v>40</v>
      </c>
      <c r="AO1430" s="4">
        <v>2</v>
      </c>
      <c r="AP1430" s="4">
        <v>9</v>
      </c>
      <c r="AQ1430" s="6">
        <f ca="1">IF($AP1430=1,IF(INDIRECT(ADDRESS(($AN1430-1)*3+$AO1430+5,$AP1430+7))="",0,INDIRECT(ADDRESS(($AN1430-1)*3+$AO1430+5,$AP1430+7))),IF(INDIRECT(ADDRESS(($AN1430-1)*3+$AO1430+5,$AP1430+7))="",0,IF(COUNTIF(INDIRECT(ADDRESS(($AN1430-1)*36+($AO1430-1)*12+6,COLUMN())):INDIRECT(ADDRESS(($AN1430-1)*36+($AO1430-1)*12+$AP1430+4,COLUMN())),INDIRECT(ADDRESS(($AN1430-1)*3+$AO1430+5,$AP1430+7)))&gt;=1,0,INDIRECT(ADDRESS(($AN1430-1)*3+$AO1430+5,$AP1430+7)))))</f>
        <v>0</v>
      </c>
      <c r="AR1430" s="4">
        <f ca="1">COUNTIF(INDIRECT("H"&amp;(ROW()+12*(($AN1430-1)*3+$AO1430)-ROW())/12+5):INDIRECT("S"&amp;(ROW()+12*(($AN1430-1)*3+$AO1430)-ROW())/12+5),AQ1430)</f>
        <v>0</v>
      </c>
      <c r="AS1430" s="6">
        <f ca="1">IF($AP1430=1,IF(INDIRECT(ADDRESS(($AN1430-1)*3+$AO1430+5,$AP1430+20))="",0,INDIRECT(ADDRESS(($AN1430-1)*3+$AO1430+5,$AP1430+20))),IF(INDIRECT(ADDRESS(($AN1430-1)*3+$AO1430+5,$AP1430+20))="",0,IF(COUNTIF(INDIRECT(ADDRESS(($AN1430-1)*36+($AO1430-1)*12+6,COLUMN())):INDIRECT(ADDRESS(($AN1430-1)*36+($AO1430-1)*12+$AP1430+4,COLUMN())),INDIRECT(ADDRESS(($AN1430-1)*3+$AO1430+5,$AP1430+20)))&gt;=1,0,INDIRECT(ADDRESS(($AN1430-1)*3+$AO1430+5,$AP1430+20)))))</f>
        <v>0</v>
      </c>
      <c r="AT1430" s="4">
        <f ca="1">COUNTIF(INDIRECT("U"&amp;(ROW()+12*(($AN1430-1)*3+$AO1430)-ROW())/12+5):INDIRECT("AF"&amp;(ROW()+12*(($AN1430-1)*3+$AO1430)-ROW())/12+5),AS1430)</f>
        <v>0</v>
      </c>
      <c r="AU1430" s="4">
        <f ca="1">IF(AND(AQ1430+AS1430&gt;0,AR1430+AT1430&gt;0),COUNTIF(AU$6:AU1429,"&gt;0")+1,0)</f>
        <v>0</v>
      </c>
    </row>
    <row r="1431" spans="40:47">
      <c r="AN1431" s="4">
        <v>40</v>
      </c>
      <c r="AO1431" s="4">
        <v>2</v>
      </c>
      <c r="AP1431" s="4">
        <v>10</v>
      </c>
      <c r="AQ1431" s="6">
        <f ca="1">IF($AP1431=1,IF(INDIRECT(ADDRESS(($AN1431-1)*3+$AO1431+5,$AP1431+7))="",0,INDIRECT(ADDRESS(($AN1431-1)*3+$AO1431+5,$AP1431+7))),IF(INDIRECT(ADDRESS(($AN1431-1)*3+$AO1431+5,$AP1431+7))="",0,IF(COUNTIF(INDIRECT(ADDRESS(($AN1431-1)*36+($AO1431-1)*12+6,COLUMN())):INDIRECT(ADDRESS(($AN1431-1)*36+($AO1431-1)*12+$AP1431+4,COLUMN())),INDIRECT(ADDRESS(($AN1431-1)*3+$AO1431+5,$AP1431+7)))&gt;=1,0,INDIRECT(ADDRESS(($AN1431-1)*3+$AO1431+5,$AP1431+7)))))</f>
        <v>0</v>
      </c>
      <c r="AR1431" s="4">
        <f ca="1">COUNTIF(INDIRECT("H"&amp;(ROW()+12*(($AN1431-1)*3+$AO1431)-ROW())/12+5):INDIRECT("S"&amp;(ROW()+12*(($AN1431-1)*3+$AO1431)-ROW())/12+5),AQ1431)</f>
        <v>0</v>
      </c>
      <c r="AS1431" s="6">
        <f ca="1">IF($AP1431=1,IF(INDIRECT(ADDRESS(($AN1431-1)*3+$AO1431+5,$AP1431+20))="",0,INDIRECT(ADDRESS(($AN1431-1)*3+$AO1431+5,$AP1431+20))),IF(INDIRECT(ADDRESS(($AN1431-1)*3+$AO1431+5,$AP1431+20))="",0,IF(COUNTIF(INDIRECT(ADDRESS(($AN1431-1)*36+($AO1431-1)*12+6,COLUMN())):INDIRECT(ADDRESS(($AN1431-1)*36+($AO1431-1)*12+$AP1431+4,COLUMN())),INDIRECT(ADDRESS(($AN1431-1)*3+$AO1431+5,$AP1431+20)))&gt;=1,0,INDIRECT(ADDRESS(($AN1431-1)*3+$AO1431+5,$AP1431+20)))))</f>
        <v>0</v>
      </c>
      <c r="AT1431" s="4">
        <f ca="1">COUNTIF(INDIRECT("U"&amp;(ROW()+12*(($AN1431-1)*3+$AO1431)-ROW())/12+5):INDIRECT("AF"&amp;(ROW()+12*(($AN1431-1)*3+$AO1431)-ROW())/12+5),AS1431)</f>
        <v>0</v>
      </c>
      <c r="AU1431" s="4">
        <f ca="1">IF(AND(AQ1431+AS1431&gt;0,AR1431+AT1431&gt;0),COUNTIF(AU$6:AU1430,"&gt;0")+1,0)</f>
        <v>0</v>
      </c>
    </row>
    <row r="1432" spans="40:47">
      <c r="AN1432" s="4">
        <v>40</v>
      </c>
      <c r="AO1432" s="4">
        <v>2</v>
      </c>
      <c r="AP1432" s="4">
        <v>11</v>
      </c>
      <c r="AQ1432" s="6">
        <f ca="1">IF($AP1432=1,IF(INDIRECT(ADDRESS(($AN1432-1)*3+$AO1432+5,$AP1432+7))="",0,INDIRECT(ADDRESS(($AN1432-1)*3+$AO1432+5,$AP1432+7))),IF(INDIRECT(ADDRESS(($AN1432-1)*3+$AO1432+5,$AP1432+7))="",0,IF(COUNTIF(INDIRECT(ADDRESS(($AN1432-1)*36+($AO1432-1)*12+6,COLUMN())):INDIRECT(ADDRESS(($AN1432-1)*36+($AO1432-1)*12+$AP1432+4,COLUMN())),INDIRECT(ADDRESS(($AN1432-1)*3+$AO1432+5,$AP1432+7)))&gt;=1,0,INDIRECT(ADDRESS(($AN1432-1)*3+$AO1432+5,$AP1432+7)))))</f>
        <v>0</v>
      </c>
      <c r="AR1432" s="4">
        <f ca="1">COUNTIF(INDIRECT("H"&amp;(ROW()+12*(($AN1432-1)*3+$AO1432)-ROW())/12+5):INDIRECT("S"&amp;(ROW()+12*(($AN1432-1)*3+$AO1432)-ROW())/12+5),AQ1432)</f>
        <v>0</v>
      </c>
      <c r="AS1432" s="6">
        <f ca="1">IF($AP1432=1,IF(INDIRECT(ADDRESS(($AN1432-1)*3+$AO1432+5,$AP1432+20))="",0,INDIRECT(ADDRESS(($AN1432-1)*3+$AO1432+5,$AP1432+20))),IF(INDIRECT(ADDRESS(($AN1432-1)*3+$AO1432+5,$AP1432+20))="",0,IF(COUNTIF(INDIRECT(ADDRESS(($AN1432-1)*36+($AO1432-1)*12+6,COLUMN())):INDIRECT(ADDRESS(($AN1432-1)*36+($AO1432-1)*12+$AP1432+4,COLUMN())),INDIRECT(ADDRESS(($AN1432-1)*3+$AO1432+5,$AP1432+20)))&gt;=1,0,INDIRECT(ADDRESS(($AN1432-1)*3+$AO1432+5,$AP1432+20)))))</f>
        <v>0</v>
      </c>
      <c r="AT1432" s="4">
        <f ca="1">COUNTIF(INDIRECT("U"&amp;(ROW()+12*(($AN1432-1)*3+$AO1432)-ROW())/12+5):INDIRECT("AF"&amp;(ROW()+12*(($AN1432-1)*3+$AO1432)-ROW())/12+5),AS1432)</f>
        <v>0</v>
      </c>
      <c r="AU1432" s="4">
        <f ca="1">IF(AND(AQ1432+AS1432&gt;0,AR1432+AT1432&gt;0),COUNTIF(AU$6:AU1431,"&gt;0")+1,0)</f>
        <v>0</v>
      </c>
    </row>
    <row r="1433" spans="40:47">
      <c r="AN1433" s="4">
        <v>40</v>
      </c>
      <c r="AO1433" s="4">
        <v>2</v>
      </c>
      <c r="AP1433" s="4">
        <v>12</v>
      </c>
      <c r="AQ1433" s="6">
        <f ca="1">IF($AP1433=1,IF(INDIRECT(ADDRESS(($AN1433-1)*3+$AO1433+5,$AP1433+7))="",0,INDIRECT(ADDRESS(($AN1433-1)*3+$AO1433+5,$AP1433+7))),IF(INDIRECT(ADDRESS(($AN1433-1)*3+$AO1433+5,$AP1433+7))="",0,IF(COUNTIF(INDIRECT(ADDRESS(($AN1433-1)*36+($AO1433-1)*12+6,COLUMN())):INDIRECT(ADDRESS(($AN1433-1)*36+($AO1433-1)*12+$AP1433+4,COLUMN())),INDIRECT(ADDRESS(($AN1433-1)*3+$AO1433+5,$AP1433+7)))&gt;=1,0,INDIRECT(ADDRESS(($AN1433-1)*3+$AO1433+5,$AP1433+7)))))</f>
        <v>0</v>
      </c>
      <c r="AR1433" s="4">
        <f ca="1">COUNTIF(INDIRECT("H"&amp;(ROW()+12*(($AN1433-1)*3+$AO1433)-ROW())/12+5):INDIRECT("S"&amp;(ROW()+12*(($AN1433-1)*3+$AO1433)-ROW())/12+5),AQ1433)</f>
        <v>0</v>
      </c>
      <c r="AS1433" s="6">
        <f ca="1">IF($AP1433=1,IF(INDIRECT(ADDRESS(($AN1433-1)*3+$AO1433+5,$AP1433+20))="",0,INDIRECT(ADDRESS(($AN1433-1)*3+$AO1433+5,$AP1433+20))),IF(INDIRECT(ADDRESS(($AN1433-1)*3+$AO1433+5,$AP1433+20))="",0,IF(COUNTIF(INDIRECT(ADDRESS(($AN1433-1)*36+($AO1433-1)*12+6,COLUMN())):INDIRECT(ADDRESS(($AN1433-1)*36+($AO1433-1)*12+$AP1433+4,COLUMN())),INDIRECT(ADDRESS(($AN1433-1)*3+$AO1433+5,$AP1433+20)))&gt;=1,0,INDIRECT(ADDRESS(($AN1433-1)*3+$AO1433+5,$AP1433+20)))))</f>
        <v>0</v>
      </c>
      <c r="AT1433" s="4">
        <f ca="1">COUNTIF(INDIRECT("U"&amp;(ROW()+12*(($AN1433-1)*3+$AO1433)-ROW())/12+5):INDIRECT("AF"&amp;(ROW()+12*(($AN1433-1)*3+$AO1433)-ROW())/12+5),AS1433)</f>
        <v>0</v>
      </c>
      <c r="AU1433" s="4">
        <f ca="1">IF(AND(AQ1433+AS1433&gt;0,AR1433+AT1433&gt;0),COUNTIF(AU$6:AU1432,"&gt;0")+1,0)</f>
        <v>0</v>
      </c>
    </row>
    <row r="1434" spans="40:47">
      <c r="AN1434" s="4">
        <v>40</v>
      </c>
      <c r="AO1434" s="4">
        <v>3</v>
      </c>
      <c r="AP1434" s="4">
        <v>1</v>
      </c>
      <c r="AQ1434" s="6">
        <f ca="1">IF($AP1434=1,IF(INDIRECT(ADDRESS(($AN1434-1)*3+$AO1434+5,$AP1434+7))="",0,INDIRECT(ADDRESS(($AN1434-1)*3+$AO1434+5,$AP1434+7))),IF(INDIRECT(ADDRESS(($AN1434-1)*3+$AO1434+5,$AP1434+7))="",0,IF(COUNTIF(INDIRECT(ADDRESS(($AN1434-1)*36+($AO1434-1)*12+6,COLUMN())):INDIRECT(ADDRESS(($AN1434-1)*36+($AO1434-1)*12+$AP1434+4,COLUMN())),INDIRECT(ADDRESS(($AN1434-1)*3+$AO1434+5,$AP1434+7)))&gt;=1,0,INDIRECT(ADDRESS(($AN1434-1)*3+$AO1434+5,$AP1434+7)))))</f>
        <v>0</v>
      </c>
      <c r="AR1434" s="4">
        <f ca="1">COUNTIF(INDIRECT("H"&amp;(ROW()+12*(($AN1434-1)*3+$AO1434)-ROW())/12+5):INDIRECT("S"&amp;(ROW()+12*(($AN1434-1)*3+$AO1434)-ROW())/12+5),AQ1434)</f>
        <v>0</v>
      </c>
      <c r="AS1434" s="6">
        <f ca="1">IF($AP1434=1,IF(INDIRECT(ADDRESS(($AN1434-1)*3+$AO1434+5,$AP1434+20))="",0,INDIRECT(ADDRESS(($AN1434-1)*3+$AO1434+5,$AP1434+20))),IF(INDIRECT(ADDRESS(($AN1434-1)*3+$AO1434+5,$AP1434+20))="",0,IF(COUNTIF(INDIRECT(ADDRESS(($AN1434-1)*36+($AO1434-1)*12+6,COLUMN())):INDIRECT(ADDRESS(($AN1434-1)*36+($AO1434-1)*12+$AP1434+4,COLUMN())),INDIRECT(ADDRESS(($AN1434-1)*3+$AO1434+5,$AP1434+20)))&gt;=1,0,INDIRECT(ADDRESS(($AN1434-1)*3+$AO1434+5,$AP1434+20)))))</f>
        <v>0</v>
      </c>
      <c r="AT1434" s="4">
        <f ca="1">COUNTIF(INDIRECT("U"&amp;(ROW()+12*(($AN1434-1)*3+$AO1434)-ROW())/12+5):INDIRECT("AF"&amp;(ROW()+12*(($AN1434-1)*3+$AO1434)-ROW())/12+5),AS1434)</f>
        <v>0</v>
      </c>
      <c r="AU1434" s="4">
        <f ca="1">IF(AND(AQ1434+AS1434&gt;0,AR1434+AT1434&gt;0),COUNTIF(AU$6:AU1433,"&gt;0")+1,0)</f>
        <v>0</v>
      </c>
    </row>
    <row r="1435" spans="40:47">
      <c r="AN1435" s="4">
        <v>40</v>
      </c>
      <c r="AO1435" s="4">
        <v>3</v>
      </c>
      <c r="AP1435" s="4">
        <v>2</v>
      </c>
      <c r="AQ1435" s="6">
        <f ca="1">IF($AP1435=1,IF(INDIRECT(ADDRESS(($AN1435-1)*3+$AO1435+5,$AP1435+7))="",0,INDIRECT(ADDRESS(($AN1435-1)*3+$AO1435+5,$AP1435+7))),IF(INDIRECT(ADDRESS(($AN1435-1)*3+$AO1435+5,$AP1435+7))="",0,IF(COUNTIF(INDIRECT(ADDRESS(($AN1435-1)*36+($AO1435-1)*12+6,COLUMN())):INDIRECT(ADDRESS(($AN1435-1)*36+($AO1435-1)*12+$AP1435+4,COLUMN())),INDIRECT(ADDRESS(($AN1435-1)*3+$AO1435+5,$AP1435+7)))&gt;=1,0,INDIRECT(ADDRESS(($AN1435-1)*3+$AO1435+5,$AP1435+7)))))</f>
        <v>0</v>
      </c>
      <c r="AR1435" s="4">
        <f ca="1">COUNTIF(INDIRECT("H"&amp;(ROW()+12*(($AN1435-1)*3+$AO1435)-ROW())/12+5):INDIRECT("S"&amp;(ROW()+12*(($AN1435-1)*3+$AO1435)-ROW())/12+5),AQ1435)</f>
        <v>0</v>
      </c>
      <c r="AS1435" s="6">
        <f ca="1">IF($AP1435=1,IF(INDIRECT(ADDRESS(($AN1435-1)*3+$AO1435+5,$AP1435+20))="",0,INDIRECT(ADDRESS(($AN1435-1)*3+$AO1435+5,$AP1435+20))),IF(INDIRECT(ADDRESS(($AN1435-1)*3+$AO1435+5,$AP1435+20))="",0,IF(COUNTIF(INDIRECT(ADDRESS(($AN1435-1)*36+($AO1435-1)*12+6,COLUMN())):INDIRECT(ADDRESS(($AN1435-1)*36+($AO1435-1)*12+$AP1435+4,COLUMN())),INDIRECT(ADDRESS(($AN1435-1)*3+$AO1435+5,$AP1435+20)))&gt;=1,0,INDIRECT(ADDRESS(($AN1435-1)*3+$AO1435+5,$AP1435+20)))))</f>
        <v>0</v>
      </c>
      <c r="AT1435" s="4">
        <f ca="1">COUNTIF(INDIRECT("U"&amp;(ROW()+12*(($AN1435-1)*3+$AO1435)-ROW())/12+5):INDIRECT("AF"&amp;(ROW()+12*(($AN1435-1)*3+$AO1435)-ROW())/12+5),AS1435)</f>
        <v>0</v>
      </c>
      <c r="AU1435" s="4">
        <f ca="1">IF(AND(AQ1435+AS1435&gt;0,AR1435+AT1435&gt;0),COUNTIF(AU$6:AU1434,"&gt;0")+1,0)</f>
        <v>0</v>
      </c>
    </row>
    <row r="1436" spans="40:47">
      <c r="AN1436" s="4">
        <v>40</v>
      </c>
      <c r="AO1436" s="4">
        <v>3</v>
      </c>
      <c r="AP1436" s="4">
        <v>3</v>
      </c>
      <c r="AQ1436" s="6">
        <f ca="1">IF($AP1436=1,IF(INDIRECT(ADDRESS(($AN1436-1)*3+$AO1436+5,$AP1436+7))="",0,INDIRECT(ADDRESS(($AN1436-1)*3+$AO1436+5,$AP1436+7))),IF(INDIRECT(ADDRESS(($AN1436-1)*3+$AO1436+5,$AP1436+7))="",0,IF(COUNTIF(INDIRECT(ADDRESS(($AN1436-1)*36+($AO1436-1)*12+6,COLUMN())):INDIRECT(ADDRESS(($AN1436-1)*36+($AO1436-1)*12+$AP1436+4,COLUMN())),INDIRECT(ADDRESS(($AN1436-1)*3+$AO1436+5,$AP1436+7)))&gt;=1,0,INDIRECT(ADDRESS(($AN1436-1)*3+$AO1436+5,$AP1436+7)))))</f>
        <v>0</v>
      </c>
      <c r="AR1436" s="4">
        <f ca="1">COUNTIF(INDIRECT("H"&amp;(ROW()+12*(($AN1436-1)*3+$AO1436)-ROW())/12+5):INDIRECT("S"&amp;(ROW()+12*(($AN1436-1)*3+$AO1436)-ROW())/12+5),AQ1436)</f>
        <v>0</v>
      </c>
      <c r="AS1436" s="6">
        <f ca="1">IF($AP1436=1,IF(INDIRECT(ADDRESS(($AN1436-1)*3+$AO1436+5,$AP1436+20))="",0,INDIRECT(ADDRESS(($AN1436-1)*3+$AO1436+5,$AP1436+20))),IF(INDIRECT(ADDRESS(($AN1436-1)*3+$AO1436+5,$AP1436+20))="",0,IF(COUNTIF(INDIRECT(ADDRESS(($AN1436-1)*36+($AO1436-1)*12+6,COLUMN())):INDIRECT(ADDRESS(($AN1436-1)*36+($AO1436-1)*12+$AP1436+4,COLUMN())),INDIRECT(ADDRESS(($AN1436-1)*3+$AO1436+5,$AP1436+20)))&gt;=1,0,INDIRECT(ADDRESS(($AN1436-1)*3+$AO1436+5,$AP1436+20)))))</f>
        <v>0</v>
      </c>
      <c r="AT1436" s="4">
        <f ca="1">COUNTIF(INDIRECT("U"&amp;(ROW()+12*(($AN1436-1)*3+$AO1436)-ROW())/12+5):INDIRECT("AF"&amp;(ROW()+12*(($AN1436-1)*3+$AO1436)-ROW())/12+5),AS1436)</f>
        <v>0</v>
      </c>
      <c r="AU1436" s="4">
        <f ca="1">IF(AND(AQ1436+AS1436&gt;0,AR1436+AT1436&gt;0),COUNTIF(AU$6:AU1435,"&gt;0")+1,0)</f>
        <v>0</v>
      </c>
    </row>
    <row r="1437" spans="40:47">
      <c r="AN1437" s="4">
        <v>40</v>
      </c>
      <c r="AO1437" s="4">
        <v>3</v>
      </c>
      <c r="AP1437" s="4">
        <v>4</v>
      </c>
      <c r="AQ1437" s="6">
        <f ca="1">IF($AP1437=1,IF(INDIRECT(ADDRESS(($AN1437-1)*3+$AO1437+5,$AP1437+7))="",0,INDIRECT(ADDRESS(($AN1437-1)*3+$AO1437+5,$AP1437+7))),IF(INDIRECT(ADDRESS(($AN1437-1)*3+$AO1437+5,$AP1437+7))="",0,IF(COUNTIF(INDIRECT(ADDRESS(($AN1437-1)*36+($AO1437-1)*12+6,COLUMN())):INDIRECT(ADDRESS(($AN1437-1)*36+($AO1437-1)*12+$AP1437+4,COLUMN())),INDIRECT(ADDRESS(($AN1437-1)*3+$AO1437+5,$AP1437+7)))&gt;=1,0,INDIRECT(ADDRESS(($AN1437-1)*3+$AO1437+5,$AP1437+7)))))</f>
        <v>0</v>
      </c>
      <c r="AR1437" s="4">
        <f ca="1">COUNTIF(INDIRECT("H"&amp;(ROW()+12*(($AN1437-1)*3+$AO1437)-ROW())/12+5):INDIRECT("S"&amp;(ROW()+12*(($AN1437-1)*3+$AO1437)-ROW())/12+5),AQ1437)</f>
        <v>0</v>
      </c>
      <c r="AS1437" s="6">
        <f ca="1">IF($AP1437=1,IF(INDIRECT(ADDRESS(($AN1437-1)*3+$AO1437+5,$AP1437+20))="",0,INDIRECT(ADDRESS(($AN1437-1)*3+$AO1437+5,$AP1437+20))),IF(INDIRECT(ADDRESS(($AN1437-1)*3+$AO1437+5,$AP1437+20))="",0,IF(COUNTIF(INDIRECT(ADDRESS(($AN1437-1)*36+($AO1437-1)*12+6,COLUMN())):INDIRECT(ADDRESS(($AN1437-1)*36+($AO1437-1)*12+$AP1437+4,COLUMN())),INDIRECT(ADDRESS(($AN1437-1)*3+$AO1437+5,$AP1437+20)))&gt;=1,0,INDIRECT(ADDRESS(($AN1437-1)*3+$AO1437+5,$AP1437+20)))))</f>
        <v>0</v>
      </c>
      <c r="AT1437" s="4">
        <f ca="1">COUNTIF(INDIRECT("U"&amp;(ROW()+12*(($AN1437-1)*3+$AO1437)-ROW())/12+5):INDIRECT("AF"&amp;(ROW()+12*(($AN1437-1)*3+$AO1437)-ROW())/12+5),AS1437)</f>
        <v>0</v>
      </c>
      <c r="AU1437" s="4">
        <f ca="1">IF(AND(AQ1437+AS1437&gt;0,AR1437+AT1437&gt;0),COUNTIF(AU$6:AU1436,"&gt;0")+1,0)</f>
        <v>0</v>
      </c>
    </row>
    <row r="1438" spans="40:47">
      <c r="AN1438" s="4">
        <v>40</v>
      </c>
      <c r="AO1438" s="4">
        <v>3</v>
      </c>
      <c r="AP1438" s="4">
        <v>5</v>
      </c>
      <c r="AQ1438" s="6">
        <f ca="1">IF($AP1438=1,IF(INDIRECT(ADDRESS(($AN1438-1)*3+$AO1438+5,$AP1438+7))="",0,INDIRECT(ADDRESS(($AN1438-1)*3+$AO1438+5,$AP1438+7))),IF(INDIRECT(ADDRESS(($AN1438-1)*3+$AO1438+5,$AP1438+7))="",0,IF(COUNTIF(INDIRECT(ADDRESS(($AN1438-1)*36+($AO1438-1)*12+6,COLUMN())):INDIRECT(ADDRESS(($AN1438-1)*36+($AO1438-1)*12+$AP1438+4,COLUMN())),INDIRECT(ADDRESS(($AN1438-1)*3+$AO1438+5,$AP1438+7)))&gt;=1,0,INDIRECT(ADDRESS(($AN1438-1)*3+$AO1438+5,$AP1438+7)))))</f>
        <v>0</v>
      </c>
      <c r="AR1438" s="4">
        <f ca="1">COUNTIF(INDIRECT("H"&amp;(ROW()+12*(($AN1438-1)*3+$AO1438)-ROW())/12+5):INDIRECT("S"&amp;(ROW()+12*(($AN1438-1)*3+$AO1438)-ROW())/12+5),AQ1438)</f>
        <v>0</v>
      </c>
      <c r="AS1438" s="6">
        <f ca="1">IF($AP1438=1,IF(INDIRECT(ADDRESS(($AN1438-1)*3+$AO1438+5,$AP1438+20))="",0,INDIRECT(ADDRESS(($AN1438-1)*3+$AO1438+5,$AP1438+20))),IF(INDIRECT(ADDRESS(($AN1438-1)*3+$AO1438+5,$AP1438+20))="",0,IF(COUNTIF(INDIRECT(ADDRESS(($AN1438-1)*36+($AO1438-1)*12+6,COLUMN())):INDIRECT(ADDRESS(($AN1438-1)*36+($AO1438-1)*12+$AP1438+4,COLUMN())),INDIRECT(ADDRESS(($AN1438-1)*3+$AO1438+5,$AP1438+20)))&gt;=1,0,INDIRECT(ADDRESS(($AN1438-1)*3+$AO1438+5,$AP1438+20)))))</f>
        <v>0</v>
      </c>
      <c r="AT1438" s="4">
        <f ca="1">COUNTIF(INDIRECT("U"&amp;(ROW()+12*(($AN1438-1)*3+$AO1438)-ROW())/12+5):INDIRECT("AF"&amp;(ROW()+12*(($AN1438-1)*3+$AO1438)-ROW())/12+5),AS1438)</f>
        <v>0</v>
      </c>
      <c r="AU1438" s="4">
        <f ca="1">IF(AND(AQ1438+AS1438&gt;0,AR1438+AT1438&gt;0),COUNTIF(AU$6:AU1437,"&gt;0")+1,0)</f>
        <v>0</v>
      </c>
    </row>
    <row r="1439" spans="40:47">
      <c r="AN1439" s="4">
        <v>40</v>
      </c>
      <c r="AO1439" s="4">
        <v>3</v>
      </c>
      <c r="AP1439" s="4">
        <v>6</v>
      </c>
      <c r="AQ1439" s="6">
        <f ca="1">IF($AP1439=1,IF(INDIRECT(ADDRESS(($AN1439-1)*3+$AO1439+5,$AP1439+7))="",0,INDIRECT(ADDRESS(($AN1439-1)*3+$AO1439+5,$AP1439+7))),IF(INDIRECT(ADDRESS(($AN1439-1)*3+$AO1439+5,$AP1439+7))="",0,IF(COUNTIF(INDIRECT(ADDRESS(($AN1439-1)*36+($AO1439-1)*12+6,COLUMN())):INDIRECT(ADDRESS(($AN1439-1)*36+($AO1439-1)*12+$AP1439+4,COLUMN())),INDIRECT(ADDRESS(($AN1439-1)*3+$AO1439+5,$AP1439+7)))&gt;=1,0,INDIRECT(ADDRESS(($AN1439-1)*3+$AO1439+5,$AP1439+7)))))</f>
        <v>0</v>
      </c>
      <c r="AR1439" s="4">
        <f ca="1">COUNTIF(INDIRECT("H"&amp;(ROW()+12*(($AN1439-1)*3+$AO1439)-ROW())/12+5):INDIRECT("S"&amp;(ROW()+12*(($AN1439-1)*3+$AO1439)-ROW())/12+5),AQ1439)</f>
        <v>0</v>
      </c>
      <c r="AS1439" s="6">
        <f ca="1">IF($AP1439=1,IF(INDIRECT(ADDRESS(($AN1439-1)*3+$AO1439+5,$AP1439+20))="",0,INDIRECT(ADDRESS(($AN1439-1)*3+$AO1439+5,$AP1439+20))),IF(INDIRECT(ADDRESS(($AN1439-1)*3+$AO1439+5,$AP1439+20))="",0,IF(COUNTIF(INDIRECT(ADDRESS(($AN1439-1)*36+($AO1439-1)*12+6,COLUMN())):INDIRECT(ADDRESS(($AN1439-1)*36+($AO1439-1)*12+$AP1439+4,COLUMN())),INDIRECT(ADDRESS(($AN1439-1)*3+$AO1439+5,$AP1439+20)))&gt;=1,0,INDIRECT(ADDRESS(($AN1439-1)*3+$AO1439+5,$AP1439+20)))))</f>
        <v>0</v>
      </c>
      <c r="AT1439" s="4">
        <f ca="1">COUNTIF(INDIRECT("U"&amp;(ROW()+12*(($AN1439-1)*3+$AO1439)-ROW())/12+5):INDIRECT("AF"&amp;(ROW()+12*(($AN1439-1)*3+$AO1439)-ROW())/12+5),AS1439)</f>
        <v>0</v>
      </c>
      <c r="AU1439" s="4">
        <f ca="1">IF(AND(AQ1439+AS1439&gt;0,AR1439+AT1439&gt;0),COUNTIF(AU$6:AU1438,"&gt;0")+1,0)</f>
        <v>0</v>
      </c>
    </row>
    <row r="1440" spans="40:47">
      <c r="AN1440" s="4">
        <v>40</v>
      </c>
      <c r="AO1440" s="4">
        <v>3</v>
      </c>
      <c r="AP1440" s="4">
        <v>7</v>
      </c>
      <c r="AQ1440" s="6">
        <f ca="1">IF($AP1440=1,IF(INDIRECT(ADDRESS(($AN1440-1)*3+$AO1440+5,$AP1440+7))="",0,INDIRECT(ADDRESS(($AN1440-1)*3+$AO1440+5,$AP1440+7))),IF(INDIRECT(ADDRESS(($AN1440-1)*3+$AO1440+5,$AP1440+7))="",0,IF(COUNTIF(INDIRECT(ADDRESS(($AN1440-1)*36+($AO1440-1)*12+6,COLUMN())):INDIRECT(ADDRESS(($AN1440-1)*36+($AO1440-1)*12+$AP1440+4,COLUMN())),INDIRECT(ADDRESS(($AN1440-1)*3+$AO1440+5,$AP1440+7)))&gt;=1,0,INDIRECT(ADDRESS(($AN1440-1)*3+$AO1440+5,$AP1440+7)))))</f>
        <v>0</v>
      </c>
      <c r="AR1440" s="4">
        <f ca="1">COUNTIF(INDIRECT("H"&amp;(ROW()+12*(($AN1440-1)*3+$AO1440)-ROW())/12+5):INDIRECT("S"&amp;(ROW()+12*(($AN1440-1)*3+$AO1440)-ROW())/12+5),AQ1440)</f>
        <v>0</v>
      </c>
      <c r="AS1440" s="6">
        <f ca="1">IF($AP1440=1,IF(INDIRECT(ADDRESS(($AN1440-1)*3+$AO1440+5,$AP1440+20))="",0,INDIRECT(ADDRESS(($AN1440-1)*3+$AO1440+5,$AP1440+20))),IF(INDIRECT(ADDRESS(($AN1440-1)*3+$AO1440+5,$AP1440+20))="",0,IF(COUNTIF(INDIRECT(ADDRESS(($AN1440-1)*36+($AO1440-1)*12+6,COLUMN())):INDIRECT(ADDRESS(($AN1440-1)*36+($AO1440-1)*12+$AP1440+4,COLUMN())),INDIRECT(ADDRESS(($AN1440-1)*3+$AO1440+5,$AP1440+20)))&gt;=1,0,INDIRECT(ADDRESS(($AN1440-1)*3+$AO1440+5,$AP1440+20)))))</f>
        <v>0</v>
      </c>
      <c r="AT1440" s="4">
        <f ca="1">COUNTIF(INDIRECT("U"&amp;(ROW()+12*(($AN1440-1)*3+$AO1440)-ROW())/12+5):INDIRECT("AF"&amp;(ROW()+12*(($AN1440-1)*3+$AO1440)-ROW())/12+5),AS1440)</f>
        <v>0</v>
      </c>
      <c r="AU1440" s="4">
        <f ca="1">IF(AND(AQ1440+AS1440&gt;0,AR1440+AT1440&gt;0),COUNTIF(AU$6:AU1439,"&gt;0")+1,0)</f>
        <v>0</v>
      </c>
    </row>
    <row r="1441" spans="40:47">
      <c r="AN1441" s="4">
        <v>40</v>
      </c>
      <c r="AO1441" s="4">
        <v>3</v>
      </c>
      <c r="AP1441" s="4">
        <v>8</v>
      </c>
      <c r="AQ1441" s="6">
        <f ca="1">IF($AP1441=1,IF(INDIRECT(ADDRESS(($AN1441-1)*3+$AO1441+5,$AP1441+7))="",0,INDIRECT(ADDRESS(($AN1441-1)*3+$AO1441+5,$AP1441+7))),IF(INDIRECT(ADDRESS(($AN1441-1)*3+$AO1441+5,$AP1441+7))="",0,IF(COUNTIF(INDIRECT(ADDRESS(($AN1441-1)*36+($AO1441-1)*12+6,COLUMN())):INDIRECT(ADDRESS(($AN1441-1)*36+($AO1441-1)*12+$AP1441+4,COLUMN())),INDIRECT(ADDRESS(($AN1441-1)*3+$AO1441+5,$AP1441+7)))&gt;=1,0,INDIRECT(ADDRESS(($AN1441-1)*3+$AO1441+5,$AP1441+7)))))</f>
        <v>0</v>
      </c>
      <c r="AR1441" s="4">
        <f ca="1">COUNTIF(INDIRECT("H"&amp;(ROW()+12*(($AN1441-1)*3+$AO1441)-ROW())/12+5):INDIRECT("S"&amp;(ROW()+12*(($AN1441-1)*3+$AO1441)-ROW())/12+5),AQ1441)</f>
        <v>0</v>
      </c>
      <c r="AS1441" s="6">
        <f ca="1">IF($AP1441=1,IF(INDIRECT(ADDRESS(($AN1441-1)*3+$AO1441+5,$AP1441+20))="",0,INDIRECT(ADDRESS(($AN1441-1)*3+$AO1441+5,$AP1441+20))),IF(INDIRECT(ADDRESS(($AN1441-1)*3+$AO1441+5,$AP1441+20))="",0,IF(COUNTIF(INDIRECT(ADDRESS(($AN1441-1)*36+($AO1441-1)*12+6,COLUMN())):INDIRECT(ADDRESS(($AN1441-1)*36+($AO1441-1)*12+$AP1441+4,COLUMN())),INDIRECT(ADDRESS(($AN1441-1)*3+$AO1441+5,$AP1441+20)))&gt;=1,0,INDIRECT(ADDRESS(($AN1441-1)*3+$AO1441+5,$AP1441+20)))))</f>
        <v>0</v>
      </c>
      <c r="AT1441" s="4">
        <f ca="1">COUNTIF(INDIRECT("U"&amp;(ROW()+12*(($AN1441-1)*3+$AO1441)-ROW())/12+5):INDIRECT("AF"&amp;(ROW()+12*(($AN1441-1)*3+$AO1441)-ROW())/12+5),AS1441)</f>
        <v>0</v>
      </c>
      <c r="AU1441" s="4">
        <f ca="1">IF(AND(AQ1441+AS1441&gt;0,AR1441+AT1441&gt;0),COUNTIF(AU$6:AU1440,"&gt;0")+1,0)</f>
        <v>0</v>
      </c>
    </row>
    <row r="1442" spans="40:47">
      <c r="AN1442" s="4">
        <v>40</v>
      </c>
      <c r="AO1442" s="4">
        <v>3</v>
      </c>
      <c r="AP1442" s="4">
        <v>9</v>
      </c>
      <c r="AQ1442" s="6">
        <f ca="1">IF($AP1442=1,IF(INDIRECT(ADDRESS(($AN1442-1)*3+$AO1442+5,$AP1442+7))="",0,INDIRECT(ADDRESS(($AN1442-1)*3+$AO1442+5,$AP1442+7))),IF(INDIRECT(ADDRESS(($AN1442-1)*3+$AO1442+5,$AP1442+7))="",0,IF(COUNTIF(INDIRECT(ADDRESS(($AN1442-1)*36+($AO1442-1)*12+6,COLUMN())):INDIRECT(ADDRESS(($AN1442-1)*36+($AO1442-1)*12+$AP1442+4,COLUMN())),INDIRECT(ADDRESS(($AN1442-1)*3+$AO1442+5,$AP1442+7)))&gt;=1,0,INDIRECT(ADDRESS(($AN1442-1)*3+$AO1442+5,$AP1442+7)))))</f>
        <v>0</v>
      </c>
      <c r="AR1442" s="4">
        <f ca="1">COUNTIF(INDIRECT("H"&amp;(ROW()+12*(($AN1442-1)*3+$AO1442)-ROW())/12+5):INDIRECT("S"&amp;(ROW()+12*(($AN1442-1)*3+$AO1442)-ROW())/12+5),AQ1442)</f>
        <v>0</v>
      </c>
      <c r="AS1442" s="6">
        <f ca="1">IF($AP1442=1,IF(INDIRECT(ADDRESS(($AN1442-1)*3+$AO1442+5,$AP1442+20))="",0,INDIRECT(ADDRESS(($AN1442-1)*3+$AO1442+5,$AP1442+20))),IF(INDIRECT(ADDRESS(($AN1442-1)*3+$AO1442+5,$AP1442+20))="",0,IF(COUNTIF(INDIRECT(ADDRESS(($AN1442-1)*36+($AO1442-1)*12+6,COLUMN())):INDIRECT(ADDRESS(($AN1442-1)*36+($AO1442-1)*12+$AP1442+4,COLUMN())),INDIRECT(ADDRESS(($AN1442-1)*3+$AO1442+5,$AP1442+20)))&gt;=1,0,INDIRECT(ADDRESS(($AN1442-1)*3+$AO1442+5,$AP1442+20)))))</f>
        <v>0</v>
      </c>
      <c r="AT1442" s="4">
        <f ca="1">COUNTIF(INDIRECT("U"&amp;(ROW()+12*(($AN1442-1)*3+$AO1442)-ROW())/12+5):INDIRECT("AF"&amp;(ROW()+12*(($AN1442-1)*3+$AO1442)-ROW())/12+5),AS1442)</f>
        <v>0</v>
      </c>
      <c r="AU1442" s="4">
        <f ca="1">IF(AND(AQ1442+AS1442&gt;0,AR1442+AT1442&gt;0),COUNTIF(AU$6:AU1441,"&gt;0")+1,0)</f>
        <v>0</v>
      </c>
    </row>
    <row r="1443" spans="40:47">
      <c r="AN1443" s="4">
        <v>40</v>
      </c>
      <c r="AO1443" s="4">
        <v>3</v>
      </c>
      <c r="AP1443" s="4">
        <v>10</v>
      </c>
      <c r="AQ1443" s="6">
        <f ca="1">IF($AP1443=1,IF(INDIRECT(ADDRESS(($AN1443-1)*3+$AO1443+5,$AP1443+7))="",0,INDIRECT(ADDRESS(($AN1443-1)*3+$AO1443+5,$AP1443+7))),IF(INDIRECT(ADDRESS(($AN1443-1)*3+$AO1443+5,$AP1443+7))="",0,IF(COUNTIF(INDIRECT(ADDRESS(($AN1443-1)*36+($AO1443-1)*12+6,COLUMN())):INDIRECT(ADDRESS(($AN1443-1)*36+($AO1443-1)*12+$AP1443+4,COLUMN())),INDIRECT(ADDRESS(($AN1443-1)*3+$AO1443+5,$AP1443+7)))&gt;=1,0,INDIRECT(ADDRESS(($AN1443-1)*3+$AO1443+5,$AP1443+7)))))</f>
        <v>0</v>
      </c>
      <c r="AR1443" s="4">
        <f ca="1">COUNTIF(INDIRECT("H"&amp;(ROW()+12*(($AN1443-1)*3+$AO1443)-ROW())/12+5):INDIRECT("S"&amp;(ROW()+12*(($AN1443-1)*3+$AO1443)-ROW())/12+5),AQ1443)</f>
        <v>0</v>
      </c>
      <c r="AS1443" s="6">
        <f ca="1">IF($AP1443=1,IF(INDIRECT(ADDRESS(($AN1443-1)*3+$AO1443+5,$AP1443+20))="",0,INDIRECT(ADDRESS(($AN1443-1)*3+$AO1443+5,$AP1443+20))),IF(INDIRECT(ADDRESS(($AN1443-1)*3+$AO1443+5,$AP1443+20))="",0,IF(COUNTIF(INDIRECT(ADDRESS(($AN1443-1)*36+($AO1443-1)*12+6,COLUMN())):INDIRECT(ADDRESS(($AN1443-1)*36+($AO1443-1)*12+$AP1443+4,COLUMN())),INDIRECT(ADDRESS(($AN1443-1)*3+$AO1443+5,$AP1443+20)))&gt;=1,0,INDIRECT(ADDRESS(($AN1443-1)*3+$AO1443+5,$AP1443+20)))))</f>
        <v>0</v>
      </c>
      <c r="AT1443" s="4">
        <f ca="1">COUNTIF(INDIRECT("U"&amp;(ROW()+12*(($AN1443-1)*3+$AO1443)-ROW())/12+5):INDIRECT("AF"&amp;(ROW()+12*(($AN1443-1)*3+$AO1443)-ROW())/12+5),AS1443)</f>
        <v>0</v>
      </c>
      <c r="AU1443" s="4">
        <f ca="1">IF(AND(AQ1443+AS1443&gt;0,AR1443+AT1443&gt;0),COUNTIF(AU$6:AU1442,"&gt;0")+1,0)</f>
        <v>0</v>
      </c>
    </row>
    <row r="1444" spans="40:47">
      <c r="AN1444" s="4">
        <v>40</v>
      </c>
      <c r="AO1444" s="4">
        <v>3</v>
      </c>
      <c r="AP1444" s="4">
        <v>11</v>
      </c>
      <c r="AQ1444" s="6">
        <f ca="1">IF($AP1444=1,IF(INDIRECT(ADDRESS(($AN1444-1)*3+$AO1444+5,$AP1444+7))="",0,INDIRECT(ADDRESS(($AN1444-1)*3+$AO1444+5,$AP1444+7))),IF(INDIRECT(ADDRESS(($AN1444-1)*3+$AO1444+5,$AP1444+7))="",0,IF(COUNTIF(INDIRECT(ADDRESS(($AN1444-1)*36+($AO1444-1)*12+6,COLUMN())):INDIRECT(ADDRESS(($AN1444-1)*36+($AO1444-1)*12+$AP1444+4,COLUMN())),INDIRECT(ADDRESS(($AN1444-1)*3+$AO1444+5,$AP1444+7)))&gt;=1,0,INDIRECT(ADDRESS(($AN1444-1)*3+$AO1444+5,$AP1444+7)))))</f>
        <v>0</v>
      </c>
      <c r="AR1444" s="4">
        <f ca="1">COUNTIF(INDIRECT("H"&amp;(ROW()+12*(($AN1444-1)*3+$AO1444)-ROW())/12+5):INDIRECT("S"&amp;(ROW()+12*(($AN1444-1)*3+$AO1444)-ROW())/12+5),AQ1444)</f>
        <v>0</v>
      </c>
      <c r="AS1444" s="6">
        <f ca="1">IF($AP1444=1,IF(INDIRECT(ADDRESS(($AN1444-1)*3+$AO1444+5,$AP1444+20))="",0,INDIRECT(ADDRESS(($AN1444-1)*3+$AO1444+5,$AP1444+20))),IF(INDIRECT(ADDRESS(($AN1444-1)*3+$AO1444+5,$AP1444+20))="",0,IF(COUNTIF(INDIRECT(ADDRESS(($AN1444-1)*36+($AO1444-1)*12+6,COLUMN())):INDIRECT(ADDRESS(($AN1444-1)*36+($AO1444-1)*12+$AP1444+4,COLUMN())),INDIRECT(ADDRESS(($AN1444-1)*3+$AO1444+5,$AP1444+20)))&gt;=1,0,INDIRECT(ADDRESS(($AN1444-1)*3+$AO1444+5,$AP1444+20)))))</f>
        <v>0</v>
      </c>
      <c r="AT1444" s="4">
        <f ca="1">COUNTIF(INDIRECT("U"&amp;(ROW()+12*(($AN1444-1)*3+$AO1444)-ROW())/12+5):INDIRECT("AF"&amp;(ROW()+12*(($AN1444-1)*3+$AO1444)-ROW())/12+5),AS1444)</f>
        <v>0</v>
      </c>
      <c r="AU1444" s="4">
        <f ca="1">IF(AND(AQ1444+AS1444&gt;0,AR1444+AT1444&gt;0),COUNTIF(AU$6:AU1443,"&gt;0")+1,0)</f>
        <v>0</v>
      </c>
    </row>
    <row r="1445" spans="40:47">
      <c r="AN1445" s="77">
        <v>40</v>
      </c>
      <c r="AO1445" s="77">
        <v>3</v>
      </c>
      <c r="AP1445" s="77">
        <v>12</v>
      </c>
      <c r="AQ1445" s="78">
        <f ca="1">IF($AP1445=1,IF(INDIRECT(ADDRESS(($AN1445-1)*3+$AO1445+5,$AP1445+7))="",0,INDIRECT(ADDRESS(($AN1445-1)*3+$AO1445+5,$AP1445+7))),IF(INDIRECT(ADDRESS(($AN1445-1)*3+$AO1445+5,$AP1445+7))="",0,IF(COUNTIF(INDIRECT(ADDRESS(($AN1445-1)*36+($AO1445-1)*12+6,COLUMN())):INDIRECT(ADDRESS(($AN1445-1)*36+($AO1445-1)*12+$AP1445+4,COLUMN())),INDIRECT(ADDRESS(($AN1445-1)*3+$AO1445+5,$AP1445+7)))&gt;=1,0,INDIRECT(ADDRESS(($AN1445-1)*3+$AO1445+5,$AP1445+7)))))</f>
        <v>0</v>
      </c>
      <c r="AR1445" s="77">
        <f ca="1">COUNTIF(INDIRECT("H"&amp;(ROW()+12*(($AN1445-1)*3+$AO1445)-ROW())/12+5):INDIRECT("S"&amp;(ROW()+12*(($AN1445-1)*3+$AO1445)-ROW())/12+5),AQ1445)</f>
        <v>0</v>
      </c>
      <c r="AS1445" s="78">
        <f ca="1">IF($AP1445=1,IF(INDIRECT(ADDRESS(($AN1445-1)*3+$AO1445+5,$AP1445+20))="",0,INDIRECT(ADDRESS(($AN1445-1)*3+$AO1445+5,$AP1445+20))),IF(INDIRECT(ADDRESS(($AN1445-1)*3+$AO1445+5,$AP1445+20))="",0,IF(COUNTIF(INDIRECT(ADDRESS(($AN1445-1)*36+($AO1445-1)*12+6,COLUMN())):INDIRECT(ADDRESS(($AN1445-1)*36+($AO1445-1)*12+$AP1445+4,COLUMN())),INDIRECT(ADDRESS(($AN1445-1)*3+$AO1445+5,$AP1445+20)))&gt;=1,0,INDIRECT(ADDRESS(($AN1445-1)*3+$AO1445+5,$AP1445+20)))))</f>
        <v>0</v>
      </c>
      <c r="AT1445" s="77">
        <f ca="1">COUNTIF(INDIRECT("U"&amp;(ROW()+12*(($AN1445-1)*3+$AO1445)-ROW())/12+5):INDIRECT("AF"&amp;(ROW()+12*(($AN1445-1)*3+$AO1445)-ROW())/12+5),AS1445)</f>
        <v>0</v>
      </c>
      <c r="AU1445" s="4">
        <f ca="1">IF(AND(AQ1445+AS1445&gt;0,AR1445+AT1445&gt;0),COUNTIF(AU$6:AU1444,"&gt;0")+1,0)</f>
        <v>0</v>
      </c>
    </row>
    <row r="1446" spans="40:47">
      <c r="AN1446" s="4">
        <v>41</v>
      </c>
      <c r="AO1446" s="4">
        <v>1</v>
      </c>
      <c r="AP1446" s="4">
        <v>1</v>
      </c>
      <c r="AQ1446" s="6">
        <f ca="1">IF($AP1446=1,IF(INDIRECT(ADDRESS(($AN1446-1)*3+$AO1446+5,$AP1446+7))="",0,INDIRECT(ADDRESS(($AN1446-1)*3+$AO1446+5,$AP1446+7))),IF(INDIRECT(ADDRESS(($AN1446-1)*3+$AO1446+5,$AP1446+7))="",0,IF(COUNTIF(INDIRECT(ADDRESS(($AN1446-1)*36+($AO1446-1)*12+6,COLUMN())):INDIRECT(ADDRESS(($AN1446-1)*36+($AO1446-1)*12+$AP1446+4,COLUMN())),INDIRECT(ADDRESS(($AN1446-1)*3+$AO1446+5,$AP1446+7)))&gt;=1,0,INDIRECT(ADDRESS(($AN1446-1)*3+$AO1446+5,$AP1446+7)))))</f>
        <v>0</v>
      </c>
      <c r="AR1446" s="4">
        <f ca="1">COUNTIF(INDIRECT("H"&amp;(ROW()+12*(($AN1446-1)*3+$AO1446)-ROW())/12+5):INDIRECT("S"&amp;(ROW()+12*(($AN1446-1)*3+$AO1446)-ROW())/12+5),AQ1446)</f>
        <v>0</v>
      </c>
      <c r="AS1446" s="6">
        <f ca="1">IF($AP1446=1,IF(INDIRECT(ADDRESS(($AN1446-1)*3+$AO1446+5,$AP1446+20))="",0,INDIRECT(ADDRESS(($AN1446-1)*3+$AO1446+5,$AP1446+20))),IF(INDIRECT(ADDRESS(($AN1446-1)*3+$AO1446+5,$AP1446+20))="",0,IF(COUNTIF(INDIRECT(ADDRESS(($AN1446-1)*36+($AO1446-1)*12+6,COLUMN())):INDIRECT(ADDRESS(($AN1446-1)*36+($AO1446-1)*12+$AP1446+4,COLUMN())),INDIRECT(ADDRESS(($AN1446-1)*3+$AO1446+5,$AP1446+20)))&gt;=1,0,INDIRECT(ADDRESS(($AN1446-1)*3+$AO1446+5,$AP1446+20)))))</f>
        <v>0</v>
      </c>
      <c r="AT1446" s="4">
        <f ca="1">COUNTIF(INDIRECT("U"&amp;(ROW()+12*(($AN1446-1)*3+$AO1446)-ROW())/12+5):INDIRECT("AF"&amp;(ROW()+12*(($AN1446-1)*3+$AO1446)-ROW())/12+5),AS1446)</f>
        <v>0</v>
      </c>
      <c r="AU1446" s="4">
        <f ca="1">IF(AND(AQ1446+AS1446&gt;0,AR1446+AT1446&gt;0),COUNTIF(AU$6:AU1445,"&gt;0")+1,0)</f>
        <v>0</v>
      </c>
    </row>
    <row r="1447" spans="40:47">
      <c r="AN1447" s="4">
        <v>41</v>
      </c>
      <c r="AO1447" s="4">
        <v>1</v>
      </c>
      <c r="AP1447" s="4">
        <v>2</v>
      </c>
      <c r="AQ1447" s="6">
        <f ca="1">IF($AP1447=1,IF(INDIRECT(ADDRESS(($AN1447-1)*3+$AO1447+5,$AP1447+7))="",0,INDIRECT(ADDRESS(($AN1447-1)*3+$AO1447+5,$AP1447+7))),IF(INDIRECT(ADDRESS(($AN1447-1)*3+$AO1447+5,$AP1447+7))="",0,IF(COUNTIF(INDIRECT(ADDRESS(($AN1447-1)*36+($AO1447-1)*12+6,COLUMN())):INDIRECT(ADDRESS(($AN1447-1)*36+($AO1447-1)*12+$AP1447+4,COLUMN())),INDIRECT(ADDRESS(($AN1447-1)*3+$AO1447+5,$AP1447+7)))&gt;=1,0,INDIRECT(ADDRESS(($AN1447-1)*3+$AO1447+5,$AP1447+7)))))</f>
        <v>0</v>
      </c>
      <c r="AR1447" s="4">
        <f ca="1">COUNTIF(INDIRECT("H"&amp;(ROW()+12*(($AN1447-1)*3+$AO1447)-ROW())/12+5):INDIRECT("S"&amp;(ROW()+12*(($AN1447-1)*3+$AO1447)-ROW())/12+5),AQ1447)</f>
        <v>0</v>
      </c>
      <c r="AS1447" s="6">
        <f ca="1">IF($AP1447=1,IF(INDIRECT(ADDRESS(($AN1447-1)*3+$AO1447+5,$AP1447+20))="",0,INDIRECT(ADDRESS(($AN1447-1)*3+$AO1447+5,$AP1447+20))),IF(INDIRECT(ADDRESS(($AN1447-1)*3+$AO1447+5,$AP1447+20))="",0,IF(COUNTIF(INDIRECT(ADDRESS(($AN1447-1)*36+($AO1447-1)*12+6,COLUMN())):INDIRECT(ADDRESS(($AN1447-1)*36+($AO1447-1)*12+$AP1447+4,COLUMN())),INDIRECT(ADDRESS(($AN1447-1)*3+$AO1447+5,$AP1447+20)))&gt;=1,0,INDIRECT(ADDRESS(($AN1447-1)*3+$AO1447+5,$AP1447+20)))))</f>
        <v>0</v>
      </c>
      <c r="AT1447" s="4">
        <f ca="1">COUNTIF(INDIRECT("U"&amp;(ROW()+12*(($AN1447-1)*3+$AO1447)-ROW())/12+5):INDIRECT("AF"&amp;(ROW()+12*(($AN1447-1)*3+$AO1447)-ROW())/12+5),AS1447)</f>
        <v>0</v>
      </c>
      <c r="AU1447" s="4">
        <f ca="1">IF(AND(AQ1447+AS1447&gt;0,AR1447+AT1447&gt;0),COUNTIF(AU$6:AU1446,"&gt;0")+1,0)</f>
        <v>0</v>
      </c>
    </row>
    <row r="1448" spans="40:47">
      <c r="AN1448" s="4">
        <v>41</v>
      </c>
      <c r="AO1448" s="4">
        <v>1</v>
      </c>
      <c r="AP1448" s="4">
        <v>3</v>
      </c>
      <c r="AQ1448" s="6">
        <f ca="1">IF($AP1448=1,IF(INDIRECT(ADDRESS(($AN1448-1)*3+$AO1448+5,$AP1448+7))="",0,INDIRECT(ADDRESS(($AN1448-1)*3+$AO1448+5,$AP1448+7))),IF(INDIRECT(ADDRESS(($AN1448-1)*3+$AO1448+5,$AP1448+7))="",0,IF(COUNTIF(INDIRECT(ADDRESS(($AN1448-1)*36+($AO1448-1)*12+6,COLUMN())):INDIRECT(ADDRESS(($AN1448-1)*36+($AO1448-1)*12+$AP1448+4,COLUMN())),INDIRECT(ADDRESS(($AN1448-1)*3+$AO1448+5,$AP1448+7)))&gt;=1,0,INDIRECT(ADDRESS(($AN1448-1)*3+$AO1448+5,$AP1448+7)))))</f>
        <v>0</v>
      </c>
      <c r="AR1448" s="4">
        <f ca="1">COUNTIF(INDIRECT("H"&amp;(ROW()+12*(($AN1448-1)*3+$AO1448)-ROW())/12+5):INDIRECT("S"&amp;(ROW()+12*(($AN1448-1)*3+$AO1448)-ROW())/12+5),AQ1448)</f>
        <v>0</v>
      </c>
      <c r="AS1448" s="6">
        <f ca="1">IF($AP1448=1,IF(INDIRECT(ADDRESS(($AN1448-1)*3+$AO1448+5,$AP1448+20))="",0,INDIRECT(ADDRESS(($AN1448-1)*3+$AO1448+5,$AP1448+20))),IF(INDIRECT(ADDRESS(($AN1448-1)*3+$AO1448+5,$AP1448+20))="",0,IF(COUNTIF(INDIRECT(ADDRESS(($AN1448-1)*36+($AO1448-1)*12+6,COLUMN())):INDIRECT(ADDRESS(($AN1448-1)*36+($AO1448-1)*12+$AP1448+4,COLUMN())),INDIRECT(ADDRESS(($AN1448-1)*3+$AO1448+5,$AP1448+20)))&gt;=1,0,INDIRECT(ADDRESS(($AN1448-1)*3+$AO1448+5,$AP1448+20)))))</f>
        <v>0</v>
      </c>
      <c r="AT1448" s="4">
        <f ca="1">COUNTIF(INDIRECT("U"&amp;(ROW()+12*(($AN1448-1)*3+$AO1448)-ROW())/12+5):INDIRECT("AF"&amp;(ROW()+12*(($AN1448-1)*3+$AO1448)-ROW())/12+5),AS1448)</f>
        <v>0</v>
      </c>
      <c r="AU1448" s="4">
        <f ca="1">IF(AND(AQ1448+AS1448&gt;0,AR1448+AT1448&gt;0),COUNTIF(AU$6:AU1447,"&gt;0")+1,0)</f>
        <v>0</v>
      </c>
    </row>
    <row r="1449" spans="40:47">
      <c r="AN1449" s="4">
        <v>41</v>
      </c>
      <c r="AO1449" s="4">
        <v>1</v>
      </c>
      <c r="AP1449" s="4">
        <v>4</v>
      </c>
      <c r="AQ1449" s="6">
        <f ca="1">IF($AP1449=1,IF(INDIRECT(ADDRESS(($AN1449-1)*3+$AO1449+5,$AP1449+7))="",0,INDIRECT(ADDRESS(($AN1449-1)*3+$AO1449+5,$AP1449+7))),IF(INDIRECT(ADDRESS(($AN1449-1)*3+$AO1449+5,$AP1449+7))="",0,IF(COUNTIF(INDIRECT(ADDRESS(($AN1449-1)*36+($AO1449-1)*12+6,COLUMN())):INDIRECT(ADDRESS(($AN1449-1)*36+($AO1449-1)*12+$AP1449+4,COLUMN())),INDIRECT(ADDRESS(($AN1449-1)*3+$AO1449+5,$AP1449+7)))&gt;=1,0,INDIRECT(ADDRESS(($AN1449-1)*3+$AO1449+5,$AP1449+7)))))</f>
        <v>0</v>
      </c>
      <c r="AR1449" s="4">
        <f ca="1">COUNTIF(INDIRECT("H"&amp;(ROW()+12*(($AN1449-1)*3+$AO1449)-ROW())/12+5):INDIRECT("S"&amp;(ROW()+12*(($AN1449-1)*3+$AO1449)-ROW())/12+5),AQ1449)</f>
        <v>0</v>
      </c>
      <c r="AS1449" s="6">
        <f ca="1">IF($AP1449=1,IF(INDIRECT(ADDRESS(($AN1449-1)*3+$AO1449+5,$AP1449+20))="",0,INDIRECT(ADDRESS(($AN1449-1)*3+$AO1449+5,$AP1449+20))),IF(INDIRECT(ADDRESS(($AN1449-1)*3+$AO1449+5,$AP1449+20))="",0,IF(COUNTIF(INDIRECT(ADDRESS(($AN1449-1)*36+($AO1449-1)*12+6,COLUMN())):INDIRECT(ADDRESS(($AN1449-1)*36+($AO1449-1)*12+$AP1449+4,COLUMN())),INDIRECT(ADDRESS(($AN1449-1)*3+$AO1449+5,$AP1449+20)))&gt;=1,0,INDIRECT(ADDRESS(($AN1449-1)*3+$AO1449+5,$AP1449+20)))))</f>
        <v>0</v>
      </c>
      <c r="AT1449" s="4">
        <f ca="1">COUNTIF(INDIRECT("U"&amp;(ROW()+12*(($AN1449-1)*3+$AO1449)-ROW())/12+5):INDIRECT("AF"&amp;(ROW()+12*(($AN1449-1)*3+$AO1449)-ROW())/12+5),AS1449)</f>
        <v>0</v>
      </c>
      <c r="AU1449" s="4">
        <f ca="1">IF(AND(AQ1449+AS1449&gt;0,AR1449+AT1449&gt;0),COUNTIF(AU$6:AU1448,"&gt;0")+1,0)</f>
        <v>0</v>
      </c>
    </row>
    <row r="1450" spans="40:47">
      <c r="AN1450" s="4">
        <v>41</v>
      </c>
      <c r="AO1450" s="4">
        <v>1</v>
      </c>
      <c r="AP1450" s="4">
        <v>5</v>
      </c>
      <c r="AQ1450" s="6">
        <f ca="1">IF($AP1450=1,IF(INDIRECT(ADDRESS(($AN1450-1)*3+$AO1450+5,$AP1450+7))="",0,INDIRECT(ADDRESS(($AN1450-1)*3+$AO1450+5,$AP1450+7))),IF(INDIRECT(ADDRESS(($AN1450-1)*3+$AO1450+5,$AP1450+7))="",0,IF(COUNTIF(INDIRECT(ADDRESS(($AN1450-1)*36+($AO1450-1)*12+6,COLUMN())):INDIRECT(ADDRESS(($AN1450-1)*36+($AO1450-1)*12+$AP1450+4,COLUMN())),INDIRECT(ADDRESS(($AN1450-1)*3+$AO1450+5,$AP1450+7)))&gt;=1,0,INDIRECT(ADDRESS(($AN1450-1)*3+$AO1450+5,$AP1450+7)))))</f>
        <v>0</v>
      </c>
      <c r="AR1450" s="4">
        <f ca="1">COUNTIF(INDIRECT("H"&amp;(ROW()+12*(($AN1450-1)*3+$AO1450)-ROW())/12+5):INDIRECT("S"&amp;(ROW()+12*(($AN1450-1)*3+$AO1450)-ROW())/12+5),AQ1450)</f>
        <v>0</v>
      </c>
      <c r="AS1450" s="6">
        <f ca="1">IF($AP1450=1,IF(INDIRECT(ADDRESS(($AN1450-1)*3+$AO1450+5,$AP1450+20))="",0,INDIRECT(ADDRESS(($AN1450-1)*3+$AO1450+5,$AP1450+20))),IF(INDIRECT(ADDRESS(($AN1450-1)*3+$AO1450+5,$AP1450+20))="",0,IF(COUNTIF(INDIRECT(ADDRESS(($AN1450-1)*36+($AO1450-1)*12+6,COLUMN())):INDIRECT(ADDRESS(($AN1450-1)*36+($AO1450-1)*12+$AP1450+4,COLUMN())),INDIRECT(ADDRESS(($AN1450-1)*3+$AO1450+5,$AP1450+20)))&gt;=1,0,INDIRECT(ADDRESS(($AN1450-1)*3+$AO1450+5,$AP1450+20)))))</f>
        <v>0</v>
      </c>
      <c r="AT1450" s="4">
        <f ca="1">COUNTIF(INDIRECT("U"&amp;(ROW()+12*(($AN1450-1)*3+$AO1450)-ROW())/12+5):INDIRECT("AF"&amp;(ROW()+12*(($AN1450-1)*3+$AO1450)-ROW())/12+5),AS1450)</f>
        <v>0</v>
      </c>
      <c r="AU1450" s="4">
        <f ca="1">IF(AND(AQ1450+AS1450&gt;0,AR1450+AT1450&gt;0),COUNTIF(AU$6:AU1449,"&gt;0")+1,0)</f>
        <v>0</v>
      </c>
    </row>
    <row r="1451" spans="40:47">
      <c r="AN1451" s="4">
        <v>41</v>
      </c>
      <c r="AO1451" s="4">
        <v>1</v>
      </c>
      <c r="AP1451" s="4">
        <v>6</v>
      </c>
      <c r="AQ1451" s="6">
        <f ca="1">IF($AP1451=1,IF(INDIRECT(ADDRESS(($AN1451-1)*3+$AO1451+5,$AP1451+7))="",0,INDIRECT(ADDRESS(($AN1451-1)*3+$AO1451+5,$AP1451+7))),IF(INDIRECT(ADDRESS(($AN1451-1)*3+$AO1451+5,$AP1451+7))="",0,IF(COUNTIF(INDIRECT(ADDRESS(($AN1451-1)*36+($AO1451-1)*12+6,COLUMN())):INDIRECT(ADDRESS(($AN1451-1)*36+($AO1451-1)*12+$AP1451+4,COLUMN())),INDIRECT(ADDRESS(($AN1451-1)*3+$AO1451+5,$AP1451+7)))&gt;=1,0,INDIRECT(ADDRESS(($AN1451-1)*3+$AO1451+5,$AP1451+7)))))</f>
        <v>0</v>
      </c>
      <c r="AR1451" s="4">
        <f ca="1">COUNTIF(INDIRECT("H"&amp;(ROW()+12*(($AN1451-1)*3+$AO1451)-ROW())/12+5):INDIRECT("S"&amp;(ROW()+12*(($AN1451-1)*3+$AO1451)-ROW())/12+5),AQ1451)</f>
        <v>0</v>
      </c>
      <c r="AS1451" s="6">
        <f ca="1">IF($AP1451=1,IF(INDIRECT(ADDRESS(($AN1451-1)*3+$AO1451+5,$AP1451+20))="",0,INDIRECT(ADDRESS(($AN1451-1)*3+$AO1451+5,$AP1451+20))),IF(INDIRECT(ADDRESS(($AN1451-1)*3+$AO1451+5,$AP1451+20))="",0,IF(COUNTIF(INDIRECT(ADDRESS(($AN1451-1)*36+($AO1451-1)*12+6,COLUMN())):INDIRECT(ADDRESS(($AN1451-1)*36+($AO1451-1)*12+$AP1451+4,COLUMN())),INDIRECT(ADDRESS(($AN1451-1)*3+$AO1451+5,$AP1451+20)))&gt;=1,0,INDIRECT(ADDRESS(($AN1451-1)*3+$AO1451+5,$AP1451+20)))))</f>
        <v>0</v>
      </c>
      <c r="AT1451" s="4">
        <f ca="1">COUNTIF(INDIRECT("U"&amp;(ROW()+12*(($AN1451-1)*3+$AO1451)-ROW())/12+5):INDIRECT("AF"&amp;(ROW()+12*(($AN1451-1)*3+$AO1451)-ROW())/12+5),AS1451)</f>
        <v>0</v>
      </c>
      <c r="AU1451" s="4">
        <f ca="1">IF(AND(AQ1451+AS1451&gt;0,AR1451+AT1451&gt;0),COUNTIF(AU$6:AU1450,"&gt;0")+1,0)</f>
        <v>0</v>
      </c>
    </row>
    <row r="1452" spans="40:47">
      <c r="AN1452" s="4">
        <v>41</v>
      </c>
      <c r="AO1452" s="4">
        <v>1</v>
      </c>
      <c r="AP1452" s="4">
        <v>7</v>
      </c>
      <c r="AQ1452" s="6">
        <f ca="1">IF($AP1452=1,IF(INDIRECT(ADDRESS(($AN1452-1)*3+$AO1452+5,$AP1452+7))="",0,INDIRECT(ADDRESS(($AN1452-1)*3+$AO1452+5,$AP1452+7))),IF(INDIRECT(ADDRESS(($AN1452-1)*3+$AO1452+5,$AP1452+7))="",0,IF(COUNTIF(INDIRECT(ADDRESS(($AN1452-1)*36+($AO1452-1)*12+6,COLUMN())):INDIRECT(ADDRESS(($AN1452-1)*36+($AO1452-1)*12+$AP1452+4,COLUMN())),INDIRECT(ADDRESS(($AN1452-1)*3+$AO1452+5,$AP1452+7)))&gt;=1,0,INDIRECT(ADDRESS(($AN1452-1)*3+$AO1452+5,$AP1452+7)))))</f>
        <v>0</v>
      </c>
      <c r="AR1452" s="4">
        <f ca="1">COUNTIF(INDIRECT("H"&amp;(ROW()+12*(($AN1452-1)*3+$AO1452)-ROW())/12+5):INDIRECT("S"&amp;(ROW()+12*(($AN1452-1)*3+$AO1452)-ROW())/12+5),AQ1452)</f>
        <v>0</v>
      </c>
      <c r="AS1452" s="6">
        <f ca="1">IF($AP1452=1,IF(INDIRECT(ADDRESS(($AN1452-1)*3+$AO1452+5,$AP1452+20))="",0,INDIRECT(ADDRESS(($AN1452-1)*3+$AO1452+5,$AP1452+20))),IF(INDIRECT(ADDRESS(($AN1452-1)*3+$AO1452+5,$AP1452+20))="",0,IF(COUNTIF(INDIRECT(ADDRESS(($AN1452-1)*36+($AO1452-1)*12+6,COLUMN())):INDIRECT(ADDRESS(($AN1452-1)*36+($AO1452-1)*12+$AP1452+4,COLUMN())),INDIRECT(ADDRESS(($AN1452-1)*3+$AO1452+5,$AP1452+20)))&gt;=1,0,INDIRECT(ADDRESS(($AN1452-1)*3+$AO1452+5,$AP1452+20)))))</f>
        <v>0</v>
      </c>
      <c r="AT1452" s="4">
        <f ca="1">COUNTIF(INDIRECT("U"&amp;(ROW()+12*(($AN1452-1)*3+$AO1452)-ROW())/12+5):INDIRECT("AF"&amp;(ROW()+12*(($AN1452-1)*3+$AO1452)-ROW())/12+5),AS1452)</f>
        <v>0</v>
      </c>
      <c r="AU1452" s="4">
        <f ca="1">IF(AND(AQ1452+AS1452&gt;0,AR1452+AT1452&gt;0),COUNTIF(AU$6:AU1451,"&gt;0")+1,0)</f>
        <v>0</v>
      </c>
    </row>
    <row r="1453" spans="40:47">
      <c r="AN1453" s="4">
        <v>41</v>
      </c>
      <c r="AO1453" s="4">
        <v>1</v>
      </c>
      <c r="AP1453" s="4">
        <v>8</v>
      </c>
      <c r="AQ1453" s="6">
        <f ca="1">IF($AP1453=1,IF(INDIRECT(ADDRESS(($AN1453-1)*3+$AO1453+5,$AP1453+7))="",0,INDIRECT(ADDRESS(($AN1453-1)*3+$AO1453+5,$AP1453+7))),IF(INDIRECT(ADDRESS(($AN1453-1)*3+$AO1453+5,$AP1453+7))="",0,IF(COUNTIF(INDIRECT(ADDRESS(($AN1453-1)*36+($AO1453-1)*12+6,COLUMN())):INDIRECT(ADDRESS(($AN1453-1)*36+($AO1453-1)*12+$AP1453+4,COLUMN())),INDIRECT(ADDRESS(($AN1453-1)*3+$AO1453+5,$AP1453+7)))&gt;=1,0,INDIRECT(ADDRESS(($AN1453-1)*3+$AO1453+5,$AP1453+7)))))</f>
        <v>0</v>
      </c>
      <c r="AR1453" s="4">
        <f ca="1">COUNTIF(INDIRECT("H"&amp;(ROW()+12*(($AN1453-1)*3+$AO1453)-ROW())/12+5):INDIRECT("S"&amp;(ROW()+12*(($AN1453-1)*3+$AO1453)-ROW())/12+5),AQ1453)</f>
        <v>0</v>
      </c>
      <c r="AS1453" s="6">
        <f ca="1">IF($AP1453=1,IF(INDIRECT(ADDRESS(($AN1453-1)*3+$AO1453+5,$AP1453+20))="",0,INDIRECT(ADDRESS(($AN1453-1)*3+$AO1453+5,$AP1453+20))),IF(INDIRECT(ADDRESS(($AN1453-1)*3+$AO1453+5,$AP1453+20))="",0,IF(COUNTIF(INDIRECT(ADDRESS(($AN1453-1)*36+($AO1453-1)*12+6,COLUMN())):INDIRECT(ADDRESS(($AN1453-1)*36+($AO1453-1)*12+$AP1453+4,COLUMN())),INDIRECT(ADDRESS(($AN1453-1)*3+$AO1453+5,$AP1453+20)))&gt;=1,0,INDIRECT(ADDRESS(($AN1453-1)*3+$AO1453+5,$AP1453+20)))))</f>
        <v>0</v>
      </c>
      <c r="AT1453" s="4">
        <f ca="1">COUNTIF(INDIRECT("U"&amp;(ROW()+12*(($AN1453-1)*3+$AO1453)-ROW())/12+5):INDIRECT("AF"&amp;(ROW()+12*(($AN1453-1)*3+$AO1453)-ROW())/12+5),AS1453)</f>
        <v>0</v>
      </c>
      <c r="AU1453" s="4">
        <f ca="1">IF(AND(AQ1453+AS1453&gt;0,AR1453+AT1453&gt;0),COUNTIF(AU$6:AU1452,"&gt;0")+1,0)</f>
        <v>0</v>
      </c>
    </row>
    <row r="1454" spans="40:47">
      <c r="AN1454" s="4">
        <v>41</v>
      </c>
      <c r="AO1454" s="4">
        <v>1</v>
      </c>
      <c r="AP1454" s="4">
        <v>9</v>
      </c>
      <c r="AQ1454" s="6">
        <f ca="1">IF($AP1454=1,IF(INDIRECT(ADDRESS(($AN1454-1)*3+$AO1454+5,$AP1454+7))="",0,INDIRECT(ADDRESS(($AN1454-1)*3+$AO1454+5,$AP1454+7))),IF(INDIRECT(ADDRESS(($AN1454-1)*3+$AO1454+5,$AP1454+7))="",0,IF(COUNTIF(INDIRECT(ADDRESS(($AN1454-1)*36+($AO1454-1)*12+6,COLUMN())):INDIRECT(ADDRESS(($AN1454-1)*36+($AO1454-1)*12+$AP1454+4,COLUMN())),INDIRECT(ADDRESS(($AN1454-1)*3+$AO1454+5,$AP1454+7)))&gt;=1,0,INDIRECT(ADDRESS(($AN1454-1)*3+$AO1454+5,$AP1454+7)))))</f>
        <v>0</v>
      </c>
      <c r="AR1454" s="4">
        <f ca="1">COUNTIF(INDIRECT("H"&amp;(ROW()+12*(($AN1454-1)*3+$AO1454)-ROW())/12+5):INDIRECT("S"&amp;(ROW()+12*(($AN1454-1)*3+$AO1454)-ROW())/12+5),AQ1454)</f>
        <v>0</v>
      </c>
      <c r="AS1454" s="6">
        <f ca="1">IF($AP1454=1,IF(INDIRECT(ADDRESS(($AN1454-1)*3+$AO1454+5,$AP1454+20))="",0,INDIRECT(ADDRESS(($AN1454-1)*3+$AO1454+5,$AP1454+20))),IF(INDIRECT(ADDRESS(($AN1454-1)*3+$AO1454+5,$AP1454+20))="",0,IF(COUNTIF(INDIRECT(ADDRESS(($AN1454-1)*36+($AO1454-1)*12+6,COLUMN())):INDIRECT(ADDRESS(($AN1454-1)*36+($AO1454-1)*12+$AP1454+4,COLUMN())),INDIRECT(ADDRESS(($AN1454-1)*3+$AO1454+5,$AP1454+20)))&gt;=1,0,INDIRECT(ADDRESS(($AN1454-1)*3+$AO1454+5,$AP1454+20)))))</f>
        <v>0</v>
      </c>
      <c r="AT1454" s="4">
        <f ca="1">COUNTIF(INDIRECT("U"&amp;(ROW()+12*(($AN1454-1)*3+$AO1454)-ROW())/12+5):INDIRECT("AF"&amp;(ROW()+12*(($AN1454-1)*3+$AO1454)-ROW())/12+5),AS1454)</f>
        <v>0</v>
      </c>
      <c r="AU1454" s="4">
        <f ca="1">IF(AND(AQ1454+AS1454&gt;0,AR1454+AT1454&gt;0),COUNTIF(AU$6:AU1453,"&gt;0")+1,0)</f>
        <v>0</v>
      </c>
    </row>
    <row r="1455" spans="40:47">
      <c r="AN1455" s="4">
        <v>41</v>
      </c>
      <c r="AO1455" s="4">
        <v>1</v>
      </c>
      <c r="AP1455" s="4">
        <v>10</v>
      </c>
      <c r="AQ1455" s="6">
        <f ca="1">IF($AP1455=1,IF(INDIRECT(ADDRESS(($AN1455-1)*3+$AO1455+5,$AP1455+7))="",0,INDIRECT(ADDRESS(($AN1455-1)*3+$AO1455+5,$AP1455+7))),IF(INDIRECT(ADDRESS(($AN1455-1)*3+$AO1455+5,$AP1455+7))="",0,IF(COUNTIF(INDIRECT(ADDRESS(($AN1455-1)*36+($AO1455-1)*12+6,COLUMN())):INDIRECT(ADDRESS(($AN1455-1)*36+($AO1455-1)*12+$AP1455+4,COLUMN())),INDIRECT(ADDRESS(($AN1455-1)*3+$AO1455+5,$AP1455+7)))&gt;=1,0,INDIRECT(ADDRESS(($AN1455-1)*3+$AO1455+5,$AP1455+7)))))</f>
        <v>0</v>
      </c>
      <c r="AR1455" s="4">
        <f ca="1">COUNTIF(INDIRECT("H"&amp;(ROW()+12*(($AN1455-1)*3+$AO1455)-ROW())/12+5):INDIRECT("S"&amp;(ROW()+12*(($AN1455-1)*3+$AO1455)-ROW())/12+5),AQ1455)</f>
        <v>0</v>
      </c>
      <c r="AS1455" s="6">
        <f ca="1">IF($AP1455=1,IF(INDIRECT(ADDRESS(($AN1455-1)*3+$AO1455+5,$AP1455+20))="",0,INDIRECT(ADDRESS(($AN1455-1)*3+$AO1455+5,$AP1455+20))),IF(INDIRECT(ADDRESS(($AN1455-1)*3+$AO1455+5,$AP1455+20))="",0,IF(COUNTIF(INDIRECT(ADDRESS(($AN1455-1)*36+($AO1455-1)*12+6,COLUMN())):INDIRECT(ADDRESS(($AN1455-1)*36+($AO1455-1)*12+$AP1455+4,COLUMN())),INDIRECT(ADDRESS(($AN1455-1)*3+$AO1455+5,$AP1455+20)))&gt;=1,0,INDIRECT(ADDRESS(($AN1455-1)*3+$AO1455+5,$AP1455+20)))))</f>
        <v>0</v>
      </c>
      <c r="AT1455" s="4">
        <f ca="1">COUNTIF(INDIRECT("U"&amp;(ROW()+12*(($AN1455-1)*3+$AO1455)-ROW())/12+5):INDIRECT("AF"&amp;(ROW()+12*(($AN1455-1)*3+$AO1455)-ROW())/12+5),AS1455)</f>
        <v>0</v>
      </c>
      <c r="AU1455" s="4">
        <f ca="1">IF(AND(AQ1455+AS1455&gt;0,AR1455+AT1455&gt;0),COUNTIF(AU$6:AU1454,"&gt;0")+1,0)</f>
        <v>0</v>
      </c>
    </row>
    <row r="1456" spans="40:47">
      <c r="AN1456" s="4">
        <v>41</v>
      </c>
      <c r="AO1456" s="4">
        <v>1</v>
      </c>
      <c r="AP1456" s="4">
        <v>11</v>
      </c>
      <c r="AQ1456" s="6">
        <f ca="1">IF($AP1456=1,IF(INDIRECT(ADDRESS(($AN1456-1)*3+$AO1456+5,$AP1456+7))="",0,INDIRECT(ADDRESS(($AN1456-1)*3+$AO1456+5,$AP1456+7))),IF(INDIRECT(ADDRESS(($AN1456-1)*3+$AO1456+5,$AP1456+7))="",0,IF(COUNTIF(INDIRECT(ADDRESS(($AN1456-1)*36+($AO1456-1)*12+6,COLUMN())):INDIRECT(ADDRESS(($AN1456-1)*36+($AO1456-1)*12+$AP1456+4,COLUMN())),INDIRECT(ADDRESS(($AN1456-1)*3+$AO1456+5,$AP1456+7)))&gt;=1,0,INDIRECT(ADDRESS(($AN1456-1)*3+$AO1456+5,$AP1456+7)))))</f>
        <v>0</v>
      </c>
      <c r="AR1456" s="4">
        <f ca="1">COUNTIF(INDIRECT("H"&amp;(ROW()+12*(($AN1456-1)*3+$AO1456)-ROW())/12+5):INDIRECT("S"&amp;(ROW()+12*(($AN1456-1)*3+$AO1456)-ROW())/12+5),AQ1456)</f>
        <v>0</v>
      </c>
      <c r="AS1456" s="6">
        <f ca="1">IF($AP1456=1,IF(INDIRECT(ADDRESS(($AN1456-1)*3+$AO1456+5,$AP1456+20))="",0,INDIRECT(ADDRESS(($AN1456-1)*3+$AO1456+5,$AP1456+20))),IF(INDIRECT(ADDRESS(($AN1456-1)*3+$AO1456+5,$AP1456+20))="",0,IF(COUNTIF(INDIRECT(ADDRESS(($AN1456-1)*36+($AO1456-1)*12+6,COLUMN())):INDIRECT(ADDRESS(($AN1456-1)*36+($AO1456-1)*12+$AP1456+4,COLUMN())),INDIRECT(ADDRESS(($AN1456-1)*3+$AO1456+5,$AP1456+20)))&gt;=1,0,INDIRECT(ADDRESS(($AN1456-1)*3+$AO1456+5,$AP1456+20)))))</f>
        <v>0</v>
      </c>
      <c r="AT1456" s="4">
        <f ca="1">COUNTIF(INDIRECT("U"&amp;(ROW()+12*(($AN1456-1)*3+$AO1456)-ROW())/12+5):INDIRECT("AF"&amp;(ROW()+12*(($AN1456-1)*3+$AO1456)-ROW())/12+5),AS1456)</f>
        <v>0</v>
      </c>
      <c r="AU1456" s="4">
        <f ca="1">IF(AND(AQ1456+AS1456&gt;0,AR1456+AT1456&gt;0),COUNTIF(AU$6:AU1455,"&gt;0")+1,0)</f>
        <v>0</v>
      </c>
    </row>
    <row r="1457" spans="40:47">
      <c r="AN1457" s="4">
        <v>41</v>
      </c>
      <c r="AO1457" s="4">
        <v>1</v>
      </c>
      <c r="AP1457" s="4">
        <v>12</v>
      </c>
      <c r="AQ1457" s="6">
        <f ca="1">IF($AP1457=1,IF(INDIRECT(ADDRESS(($AN1457-1)*3+$AO1457+5,$AP1457+7))="",0,INDIRECT(ADDRESS(($AN1457-1)*3+$AO1457+5,$AP1457+7))),IF(INDIRECT(ADDRESS(($AN1457-1)*3+$AO1457+5,$AP1457+7))="",0,IF(COUNTIF(INDIRECT(ADDRESS(($AN1457-1)*36+($AO1457-1)*12+6,COLUMN())):INDIRECT(ADDRESS(($AN1457-1)*36+($AO1457-1)*12+$AP1457+4,COLUMN())),INDIRECT(ADDRESS(($AN1457-1)*3+$AO1457+5,$AP1457+7)))&gt;=1,0,INDIRECT(ADDRESS(($AN1457-1)*3+$AO1457+5,$AP1457+7)))))</f>
        <v>0</v>
      </c>
      <c r="AR1457" s="4">
        <f ca="1">COUNTIF(INDIRECT("H"&amp;(ROW()+12*(($AN1457-1)*3+$AO1457)-ROW())/12+5):INDIRECT("S"&amp;(ROW()+12*(($AN1457-1)*3+$AO1457)-ROW())/12+5),AQ1457)</f>
        <v>0</v>
      </c>
      <c r="AS1457" s="6">
        <f ca="1">IF($AP1457=1,IF(INDIRECT(ADDRESS(($AN1457-1)*3+$AO1457+5,$AP1457+20))="",0,INDIRECT(ADDRESS(($AN1457-1)*3+$AO1457+5,$AP1457+20))),IF(INDIRECT(ADDRESS(($AN1457-1)*3+$AO1457+5,$AP1457+20))="",0,IF(COUNTIF(INDIRECT(ADDRESS(($AN1457-1)*36+($AO1457-1)*12+6,COLUMN())):INDIRECT(ADDRESS(($AN1457-1)*36+($AO1457-1)*12+$AP1457+4,COLUMN())),INDIRECT(ADDRESS(($AN1457-1)*3+$AO1457+5,$AP1457+20)))&gt;=1,0,INDIRECT(ADDRESS(($AN1457-1)*3+$AO1457+5,$AP1457+20)))))</f>
        <v>0</v>
      </c>
      <c r="AT1457" s="4">
        <f ca="1">COUNTIF(INDIRECT("U"&amp;(ROW()+12*(($AN1457-1)*3+$AO1457)-ROW())/12+5):INDIRECT("AF"&amp;(ROW()+12*(($AN1457-1)*3+$AO1457)-ROW())/12+5),AS1457)</f>
        <v>0</v>
      </c>
      <c r="AU1457" s="4">
        <f ca="1">IF(AND(AQ1457+AS1457&gt;0,AR1457+AT1457&gt;0),COUNTIF(AU$6:AU1456,"&gt;0")+1,0)</f>
        <v>0</v>
      </c>
    </row>
    <row r="1458" spans="40:47">
      <c r="AN1458" s="4">
        <v>41</v>
      </c>
      <c r="AO1458" s="4">
        <v>2</v>
      </c>
      <c r="AP1458" s="4">
        <v>1</v>
      </c>
      <c r="AQ1458" s="6">
        <f ca="1">IF($AP1458=1,IF(INDIRECT(ADDRESS(($AN1458-1)*3+$AO1458+5,$AP1458+7))="",0,INDIRECT(ADDRESS(($AN1458-1)*3+$AO1458+5,$AP1458+7))),IF(INDIRECT(ADDRESS(($AN1458-1)*3+$AO1458+5,$AP1458+7))="",0,IF(COUNTIF(INDIRECT(ADDRESS(($AN1458-1)*36+($AO1458-1)*12+6,COLUMN())):INDIRECT(ADDRESS(($AN1458-1)*36+($AO1458-1)*12+$AP1458+4,COLUMN())),INDIRECT(ADDRESS(($AN1458-1)*3+$AO1458+5,$AP1458+7)))&gt;=1,0,INDIRECT(ADDRESS(($AN1458-1)*3+$AO1458+5,$AP1458+7)))))</f>
        <v>0</v>
      </c>
      <c r="AR1458" s="4">
        <f ca="1">COUNTIF(INDIRECT("H"&amp;(ROW()+12*(($AN1458-1)*3+$AO1458)-ROW())/12+5):INDIRECT("S"&amp;(ROW()+12*(($AN1458-1)*3+$AO1458)-ROW())/12+5),AQ1458)</f>
        <v>0</v>
      </c>
      <c r="AS1458" s="6">
        <f ca="1">IF($AP1458=1,IF(INDIRECT(ADDRESS(($AN1458-1)*3+$AO1458+5,$AP1458+20))="",0,INDIRECT(ADDRESS(($AN1458-1)*3+$AO1458+5,$AP1458+20))),IF(INDIRECT(ADDRESS(($AN1458-1)*3+$AO1458+5,$AP1458+20))="",0,IF(COUNTIF(INDIRECT(ADDRESS(($AN1458-1)*36+($AO1458-1)*12+6,COLUMN())):INDIRECT(ADDRESS(($AN1458-1)*36+($AO1458-1)*12+$AP1458+4,COLUMN())),INDIRECT(ADDRESS(($AN1458-1)*3+$AO1458+5,$AP1458+20)))&gt;=1,0,INDIRECT(ADDRESS(($AN1458-1)*3+$AO1458+5,$AP1458+20)))))</f>
        <v>0</v>
      </c>
      <c r="AT1458" s="4">
        <f ca="1">COUNTIF(INDIRECT("U"&amp;(ROW()+12*(($AN1458-1)*3+$AO1458)-ROW())/12+5):INDIRECT("AF"&amp;(ROW()+12*(($AN1458-1)*3+$AO1458)-ROW())/12+5),AS1458)</f>
        <v>0</v>
      </c>
      <c r="AU1458" s="4">
        <f ca="1">IF(AND(AQ1458+AS1458&gt;0,AR1458+AT1458&gt;0),COUNTIF(AU$6:AU1457,"&gt;0")+1,0)</f>
        <v>0</v>
      </c>
    </row>
    <row r="1459" spans="40:47">
      <c r="AN1459" s="4">
        <v>41</v>
      </c>
      <c r="AO1459" s="4">
        <v>2</v>
      </c>
      <c r="AP1459" s="4">
        <v>2</v>
      </c>
      <c r="AQ1459" s="6">
        <f ca="1">IF($AP1459=1,IF(INDIRECT(ADDRESS(($AN1459-1)*3+$AO1459+5,$AP1459+7))="",0,INDIRECT(ADDRESS(($AN1459-1)*3+$AO1459+5,$AP1459+7))),IF(INDIRECT(ADDRESS(($AN1459-1)*3+$AO1459+5,$AP1459+7))="",0,IF(COUNTIF(INDIRECT(ADDRESS(($AN1459-1)*36+($AO1459-1)*12+6,COLUMN())):INDIRECT(ADDRESS(($AN1459-1)*36+($AO1459-1)*12+$AP1459+4,COLUMN())),INDIRECT(ADDRESS(($AN1459-1)*3+$AO1459+5,$AP1459+7)))&gt;=1,0,INDIRECT(ADDRESS(($AN1459-1)*3+$AO1459+5,$AP1459+7)))))</f>
        <v>0</v>
      </c>
      <c r="AR1459" s="4">
        <f ca="1">COUNTIF(INDIRECT("H"&amp;(ROW()+12*(($AN1459-1)*3+$AO1459)-ROW())/12+5):INDIRECT("S"&amp;(ROW()+12*(($AN1459-1)*3+$AO1459)-ROW())/12+5),AQ1459)</f>
        <v>0</v>
      </c>
      <c r="AS1459" s="6">
        <f ca="1">IF($AP1459=1,IF(INDIRECT(ADDRESS(($AN1459-1)*3+$AO1459+5,$AP1459+20))="",0,INDIRECT(ADDRESS(($AN1459-1)*3+$AO1459+5,$AP1459+20))),IF(INDIRECT(ADDRESS(($AN1459-1)*3+$AO1459+5,$AP1459+20))="",0,IF(COUNTIF(INDIRECT(ADDRESS(($AN1459-1)*36+($AO1459-1)*12+6,COLUMN())):INDIRECT(ADDRESS(($AN1459-1)*36+($AO1459-1)*12+$AP1459+4,COLUMN())),INDIRECT(ADDRESS(($AN1459-1)*3+$AO1459+5,$AP1459+20)))&gt;=1,0,INDIRECT(ADDRESS(($AN1459-1)*3+$AO1459+5,$AP1459+20)))))</f>
        <v>0</v>
      </c>
      <c r="AT1459" s="4">
        <f ca="1">COUNTIF(INDIRECT("U"&amp;(ROW()+12*(($AN1459-1)*3+$AO1459)-ROW())/12+5):INDIRECT("AF"&amp;(ROW()+12*(($AN1459-1)*3+$AO1459)-ROW())/12+5),AS1459)</f>
        <v>0</v>
      </c>
      <c r="AU1459" s="4">
        <f ca="1">IF(AND(AQ1459+AS1459&gt;0,AR1459+AT1459&gt;0),COUNTIF(AU$6:AU1458,"&gt;0")+1,0)</f>
        <v>0</v>
      </c>
    </row>
    <row r="1460" spans="40:47">
      <c r="AN1460" s="4">
        <v>41</v>
      </c>
      <c r="AO1460" s="4">
        <v>2</v>
      </c>
      <c r="AP1460" s="4">
        <v>3</v>
      </c>
      <c r="AQ1460" s="6">
        <f ca="1">IF($AP1460=1,IF(INDIRECT(ADDRESS(($AN1460-1)*3+$AO1460+5,$AP1460+7))="",0,INDIRECT(ADDRESS(($AN1460-1)*3+$AO1460+5,$AP1460+7))),IF(INDIRECT(ADDRESS(($AN1460-1)*3+$AO1460+5,$AP1460+7))="",0,IF(COUNTIF(INDIRECT(ADDRESS(($AN1460-1)*36+($AO1460-1)*12+6,COLUMN())):INDIRECT(ADDRESS(($AN1460-1)*36+($AO1460-1)*12+$AP1460+4,COLUMN())),INDIRECT(ADDRESS(($AN1460-1)*3+$AO1460+5,$AP1460+7)))&gt;=1,0,INDIRECT(ADDRESS(($AN1460-1)*3+$AO1460+5,$AP1460+7)))))</f>
        <v>0</v>
      </c>
      <c r="AR1460" s="4">
        <f ca="1">COUNTIF(INDIRECT("H"&amp;(ROW()+12*(($AN1460-1)*3+$AO1460)-ROW())/12+5):INDIRECT("S"&amp;(ROW()+12*(($AN1460-1)*3+$AO1460)-ROW())/12+5),AQ1460)</f>
        <v>0</v>
      </c>
      <c r="AS1460" s="6">
        <f ca="1">IF($AP1460=1,IF(INDIRECT(ADDRESS(($AN1460-1)*3+$AO1460+5,$AP1460+20))="",0,INDIRECT(ADDRESS(($AN1460-1)*3+$AO1460+5,$AP1460+20))),IF(INDIRECT(ADDRESS(($AN1460-1)*3+$AO1460+5,$AP1460+20))="",0,IF(COUNTIF(INDIRECT(ADDRESS(($AN1460-1)*36+($AO1460-1)*12+6,COLUMN())):INDIRECT(ADDRESS(($AN1460-1)*36+($AO1460-1)*12+$AP1460+4,COLUMN())),INDIRECT(ADDRESS(($AN1460-1)*3+$AO1460+5,$AP1460+20)))&gt;=1,0,INDIRECT(ADDRESS(($AN1460-1)*3+$AO1460+5,$AP1460+20)))))</f>
        <v>0</v>
      </c>
      <c r="AT1460" s="4">
        <f ca="1">COUNTIF(INDIRECT("U"&amp;(ROW()+12*(($AN1460-1)*3+$AO1460)-ROW())/12+5):INDIRECT("AF"&amp;(ROW()+12*(($AN1460-1)*3+$AO1460)-ROW())/12+5),AS1460)</f>
        <v>0</v>
      </c>
      <c r="AU1460" s="4">
        <f ca="1">IF(AND(AQ1460+AS1460&gt;0,AR1460+AT1460&gt;0),COUNTIF(AU$6:AU1459,"&gt;0")+1,0)</f>
        <v>0</v>
      </c>
    </row>
    <row r="1461" spans="40:47">
      <c r="AN1461" s="4">
        <v>41</v>
      </c>
      <c r="AO1461" s="4">
        <v>2</v>
      </c>
      <c r="AP1461" s="4">
        <v>4</v>
      </c>
      <c r="AQ1461" s="6">
        <f ca="1">IF($AP1461=1,IF(INDIRECT(ADDRESS(($AN1461-1)*3+$AO1461+5,$AP1461+7))="",0,INDIRECT(ADDRESS(($AN1461-1)*3+$AO1461+5,$AP1461+7))),IF(INDIRECT(ADDRESS(($AN1461-1)*3+$AO1461+5,$AP1461+7))="",0,IF(COUNTIF(INDIRECT(ADDRESS(($AN1461-1)*36+($AO1461-1)*12+6,COLUMN())):INDIRECT(ADDRESS(($AN1461-1)*36+($AO1461-1)*12+$AP1461+4,COLUMN())),INDIRECT(ADDRESS(($AN1461-1)*3+$AO1461+5,$AP1461+7)))&gt;=1,0,INDIRECT(ADDRESS(($AN1461-1)*3+$AO1461+5,$AP1461+7)))))</f>
        <v>0</v>
      </c>
      <c r="AR1461" s="4">
        <f ca="1">COUNTIF(INDIRECT("H"&amp;(ROW()+12*(($AN1461-1)*3+$AO1461)-ROW())/12+5):INDIRECT("S"&amp;(ROW()+12*(($AN1461-1)*3+$AO1461)-ROW())/12+5),AQ1461)</f>
        <v>0</v>
      </c>
      <c r="AS1461" s="6">
        <f ca="1">IF($AP1461=1,IF(INDIRECT(ADDRESS(($AN1461-1)*3+$AO1461+5,$AP1461+20))="",0,INDIRECT(ADDRESS(($AN1461-1)*3+$AO1461+5,$AP1461+20))),IF(INDIRECT(ADDRESS(($AN1461-1)*3+$AO1461+5,$AP1461+20))="",0,IF(COUNTIF(INDIRECT(ADDRESS(($AN1461-1)*36+($AO1461-1)*12+6,COLUMN())):INDIRECT(ADDRESS(($AN1461-1)*36+($AO1461-1)*12+$AP1461+4,COLUMN())),INDIRECT(ADDRESS(($AN1461-1)*3+$AO1461+5,$AP1461+20)))&gt;=1,0,INDIRECT(ADDRESS(($AN1461-1)*3+$AO1461+5,$AP1461+20)))))</f>
        <v>0</v>
      </c>
      <c r="AT1461" s="4">
        <f ca="1">COUNTIF(INDIRECT("U"&amp;(ROW()+12*(($AN1461-1)*3+$AO1461)-ROW())/12+5):INDIRECT("AF"&amp;(ROW()+12*(($AN1461-1)*3+$AO1461)-ROW())/12+5),AS1461)</f>
        <v>0</v>
      </c>
      <c r="AU1461" s="4">
        <f ca="1">IF(AND(AQ1461+AS1461&gt;0,AR1461+AT1461&gt;0),COUNTIF(AU$6:AU1460,"&gt;0")+1,0)</f>
        <v>0</v>
      </c>
    </row>
    <row r="1462" spans="40:47">
      <c r="AN1462" s="4">
        <v>41</v>
      </c>
      <c r="AO1462" s="4">
        <v>2</v>
      </c>
      <c r="AP1462" s="4">
        <v>5</v>
      </c>
      <c r="AQ1462" s="6">
        <f ca="1">IF($AP1462=1,IF(INDIRECT(ADDRESS(($AN1462-1)*3+$AO1462+5,$AP1462+7))="",0,INDIRECT(ADDRESS(($AN1462-1)*3+$AO1462+5,$AP1462+7))),IF(INDIRECT(ADDRESS(($AN1462-1)*3+$AO1462+5,$AP1462+7))="",0,IF(COUNTIF(INDIRECT(ADDRESS(($AN1462-1)*36+($AO1462-1)*12+6,COLUMN())):INDIRECT(ADDRESS(($AN1462-1)*36+($AO1462-1)*12+$AP1462+4,COLUMN())),INDIRECT(ADDRESS(($AN1462-1)*3+$AO1462+5,$AP1462+7)))&gt;=1,0,INDIRECT(ADDRESS(($AN1462-1)*3+$AO1462+5,$AP1462+7)))))</f>
        <v>0</v>
      </c>
      <c r="AR1462" s="4">
        <f ca="1">COUNTIF(INDIRECT("H"&amp;(ROW()+12*(($AN1462-1)*3+$AO1462)-ROW())/12+5):INDIRECT("S"&amp;(ROW()+12*(($AN1462-1)*3+$AO1462)-ROW())/12+5),AQ1462)</f>
        <v>0</v>
      </c>
      <c r="AS1462" s="6">
        <f ca="1">IF($AP1462=1,IF(INDIRECT(ADDRESS(($AN1462-1)*3+$AO1462+5,$AP1462+20))="",0,INDIRECT(ADDRESS(($AN1462-1)*3+$AO1462+5,$AP1462+20))),IF(INDIRECT(ADDRESS(($AN1462-1)*3+$AO1462+5,$AP1462+20))="",0,IF(COUNTIF(INDIRECT(ADDRESS(($AN1462-1)*36+($AO1462-1)*12+6,COLUMN())):INDIRECT(ADDRESS(($AN1462-1)*36+($AO1462-1)*12+$AP1462+4,COLUMN())),INDIRECT(ADDRESS(($AN1462-1)*3+$AO1462+5,$AP1462+20)))&gt;=1,0,INDIRECT(ADDRESS(($AN1462-1)*3+$AO1462+5,$AP1462+20)))))</f>
        <v>0</v>
      </c>
      <c r="AT1462" s="4">
        <f ca="1">COUNTIF(INDIRECT("U"&amp;(ROW()+12*(($AN1462-1)*3+$AO1462)-ROW())/12+5):INDIRECT("AF"&amp;(ROW()+12*(($AN1462-1)*3+$AO1462)-ROW())/12+5),AS1462)</f>
        <v>0</v>
      </c>
      <c r="AU1462" s="4">
        <f ca="1">IF(AND(AQ1462+AS1462&gt;0,AR1462+AT1462&gt;0),COUNTIF(AU$6:AU1461,"&gt;0")+1,0)</f>
        <v>0</v>
      </c>
    </row>
    <row r="1463" spans="40:47">
      <c r="AN1463" s="4">
        <v>41</v>
      </c>
      <c r="AO1463" s="4">
        <v>2</v>
      </c>
      <c r="AP1463" s="4">
        <v>6</v>
      </c>
      <c r="AQ1463" s="6">
        <f ca="1">IF($AP1463=1,IF(INDIRECT(ADDRESS(($AN1463-1)*3+$AO1463+5,$AP1463+7))="",0,INDIRECT(ADDRESS(($AN1463-1)*3+$AO1463+5,$AP1463+7))),IF(INDIRECT(ADDRESS(($AN1463-1)*3+$AO1463+5,$AP1463+7))="",0,IF(COUNTIF(INDIRECT(ADDRESS(($AN1463-1)*36+($AO1463-1)*12+6,COLUMN())):INDIRECT(ADDRESS(($AN1463-1)*36+($AO1463-1)*12+$AP1463+4,COLUMN())),INDIRECT(ADDRESS(($AN1463-1)*3+$AO1463+5,$AP1463+7)))&gt;=1,0,INDIRECT(ADDRESS(($AN1463-1)*3+$AO1463+5,$AP1463+7)))))</f>
        <v>0</v>
      </c>
      <c r="AR1463" s="4">
        <f ca="1">COUNTIF(INDIRECT("H"&amp;(ROW()+12*(($AN1463-1)*3+$AO1463)-ROW())/12+5):INDIRECT("S"&amp;(ROW()+12*(($AN1463-1)*3+$AO1463)-ROW())/12+5),AQ1463)</f>
        <v>0</v>
      </c>
      <c r="AS1463" s="6">
        <f ca="1">IF($AP1463=1,IF(INDIRECT(ADDRESS(($AN1463-1)*3+$AO1463+5,$AP1463+20))="",0,INDIRECT(ADDRESS(($AN1463-1)*3+$AO1463+5,$AP1463+20))),IF(INDIRECT(ADDRESS(($AN1463-1)*3+$AO1463+5,$AP1463+20))="",0,IF(COUNTIF(INDIRECT(ADDRESS(($AN1463-1)*36+($AO1463-1)*12+6,COLUMN())):INDIRECT(ADDRESS(($AN1463-1)*36+($AO1463-1)*12+$AP1463+4,COLUMN())),INDIRECT(ADDRESS(($AN1463-1)*3+$AO1463+5,$AP1463+20)))&gt;=1,0,INDIRECT(ADDRESS(($AN1463-1)*3+$AO1463+5,$AP1463+20)))))</f>
        <v>0</v>
      </c>
      <c r="AT1463" s="4">
        <f ca="1">COUNTIF(INDIRECT("U"&amp;(ROW()+12*(($AN1463-1)*3+$AO1463)-ROW())/12+5):INDIRECT("AF"&amp;(ROW()+12*(($AN1463-1)*3+$AO1463)-ROW())/12+5),AS1463)</f>
        <v>0</v>
      </c>
      <c r="AU1463" s="4">
        <f ca="1">IF(AND(AQ1463+AS1463&gt;0,AR1463+AT1463&gt;0),COUNTIF(AU$6:AU1462,"&gt;0")+1,0)</f>
        <v>0</v>
      </c>
    </row>
    <row r="1464" spans="40:47">
      <c r="AN1464" s="4">
        <v>41</v>
      </c>
      <c r="AO1464" s="4">
        <v>2</v>
      </c>
      <c r="AP1464" s="4">
        <v>7</v>
      </c>
      <c r="AQ1464" s="6">
        <f ca="1">IF($AP1464=1,IF(INDIRECT(ADDRESS(($AN1464-1)*3+$AO1464+5,$AP1464+7))="",0,INDIRECT(ADDRESS(($AN1464-1)*3+$AO1464+5,$AP1464+7))),IF(INDIRECT(ADDRESS(($AN1464-1)*3+$AO1464+5,$AP1464+7))="",0,IF(COUNTIF(INDIRECT(ADDRESS(($AN1464-1)*36+($AO1464-1)*12+6,COLUMN())):INDIRECT(ADDRESS(($AN1464-1)*36+($AO1464-1)*12+$AP1464+4,COLUMN())),INDIRECT(ADDRESS(($AN1464-1)*3+$AO1464+5,$AP1464+7)))&gt;=1,0,INDIRECT(ADDRESS(($AN1464-1)*3+$AO1464+5,$AP1464+7)))))</f>
        <v>0</v>
      </c>
      <c r="AR1464" s="4">
        <f ca="1">COUNTIF(INDIRECT("H"&amp;(ROW()+12*(($AN1464-1)*3+$AO1464)-ROW())/12+5):INDIRECT("S"&amp;(ROW()+12*(($AN1464-1)*3+$AO1464)-ROW())/12+5),AQ1464)</f>
        <v>0</v>
      </c>
      <c r="AS1464" s="6">
        <f ca="1">IF($AP1464=1,IF(INDIRECT(ADDRESS(($AN1464-1)*3+$AO1464+5,$AP1464+20))="",0,INDIRECT(ADDRESS(($AN1464-1)*3+$AO1464+5,$AP1464+20))),IF(INDIRECT(ADDRESS(($AN1464-1)*3+$AO1464+5,$AP1464+20))="",0,IF(COUNTIF(INDIRECT(ADDRESS(($AN1464-1)*36+($AO1464-1)*12+6,COLUMN())):INDIRECT(ADDRESS(($AN1464-1)*36+($AO1464-1)*12+$AP1464+4,COLUMN())),INDIRECT(ADDRESS(($AN1464-1)*3+$AO1464+5,$AP1464+20)))&gt;=1,0,INDIRECT(ADDRESS(($AN1464-1)*3+$AO1464+5,$AP1464+20)))))</f>
        <v>0</v>
      </c>
      <c r="AT1464" s="4">
        <f ca="1">COUNTIF(INDIRECT("U"&amp;(ROW()+12*(($AN1464-1)*3+$AO1464)-ROW())/12+5):INDIRECT("AF"&amp;(ROW()+12*(($AN1464-1)*3+$AO1464)-ROW())/12+5),AS1464)</f>
        <v>0</v>
      </c>
      <c r="AU1464" s="4">
        <f ca="1">IF(AND(AQ1464+AS1464&gt;0,AR1464+AT1464&gt;0),COUNTIF(AU$6:AU1463,"&gt;0")+1,0)</f>
        <v>0</v>
      </c>
    </row>
    <row r="1465" spans="40:47">
      <c r="AN1465" s="4">
        <v>41</v>
      </c>
      <c r="AO1465" s="4">
        <v>2</v>
      </c>
      <c r="AP1465" s="4">
        <v>8</v>
      </c>
      <c r="AQ1465" s="6">
        <f ca="1">IF($AP1465=1,IF(INDIRECT(ADDRESS(($AN1465-1)*3+$AO1465+5,$AP1465+7))="",0,INDIRECT(ADDRESS(($AN1465-1)*3+$AO1465+5,$AP1465+7))),IF(INDIRECT(ADDRESS(($AN1465-1)*3+$AO1465+5,$AP1465+7))="",0,IF(COUNTIF(INDIRECT(ADDRESS(($AN1465-1)*36+($AO1465-1)*12+6,COLUMN())):INDIRECT(ADDRESS(($AN1465-1)*36+($AO1465-1)*12+$AP1465+4,COLUMN())),INDIRECT(ADDRESS(($AN1465-1)*3+$AO1465+5,$AP1465+7)))&gt;=1,0,INDIRECT(ADDRESS(($AN1465-1)*3+$AO1465+5,$AP1465+7)))))</f>
        <v>0</v>
      </c>
      <c r="AR1465" s="4">
        <f ca="1">COUNTIF(INDIRECT("H"&amp;(ROW()+12*(($AN1465-1)*3+$AO1465)-ROW())/12+5):INDIRECT("S"&amp;(ROW()+12*(($AN1465-1)*3+$AO1465)-ROW())/12+5),AQ1465)</f>
        <v>0</v>
      </c>
      <c r="AS1465" s="6">
        <f ca="1">IF($AP1465=1,IF(INDIRECT(ADDRESS(($AN1465-1)*3+$AO1465+5,$AP1465+20))="",0,INDIRECT(ADDRESS(($AN1465-1)*3+$AO1465+5,$AP1465+20))),IF(INDIRECT(ADDRESS(($AN1465-1)*3+$AO1465+5,$AP1465+20))="",0,IF(COUNTIF(INDIRECT(ADDRESS(($AN1465-1)*36+($AO1465-1)*12+6,COLUMN())):INDIRECT(ADDRESS(($AN1465-1)*36+($AO1465-1)*12+$AP1465+4,COLUMN())),INDIRECT(ADDRESS(($AN1465-1)*3+$AO1465+5,$AP1465+20)))&gt;=1,0,INDIRECT(ADDRESS(($AN1465-1)*3+$AO1465+5,$AP1465+20)))))</f>
        <v>0</v>
      </c>
      <c r="AT1465" s="4">
        <f ca="1">COUNTIF(INDIRECT("U"&amp;(ROW()+12*(($AN1465-1)*3+$AO1465)-ROW())/12+5):INDIRECT("AF"&amp;(ROW()+12*(($AN1465-1)*3+$AO1465)-ROW())/12+5),AS1465)</f>
        <v>0</v>
      </c>
      <c r="AU1465" s="4">
        <f ca="1">IF(AND(AQ1465+AS1465&gt;0,AR1465+AT1465&gt;0),COUNTIF(AU$6:AU1464,"&gt;0")+1,0)</f>
        <v>0</v>
      </c>
    </row>
    <row r="1466" spans="40:47">
      <c r="AN1466" s="4">
        <v>41</v>
      </c>
      <c r="AO1466" s="4">
        <v>2</v>
      </c>
      <c r="AP1466" s="4">
        <v>9</v>
      </c>
      <c r="AQ1466" s="6">
        <f ca="1">IF($AP1466=1,IF(INDIRECT(ADDRESS(($AN1466-1)*3+$AO1466+5,$AP1466+7))="",0,INDIRECT(ADDRESS(($AN1466-1)*3+$AO1466+5,$AP1466+7))),IF(INDIRECT(ADDRESS(($AN1466-1)*3+$AO1466+5,$AP1466+7))="",0,IF(COUNTIF(INDIRECT(ADDRESS(($AN1466-1)*36+($AO1466-1)*12+6,COLUMN())):INDIRECT(ADDRESS(($AN1466-1)*36+($AO1466-1)*12+$AP1466+4,COLUMN())),INDIRECT(ADDRESS(($AN1466-1)*3+$AO1466+5,$AP1466+7)))&gt;=1,0,INDIRECT(ADDRESS(($AN1466-1)*3+$AO1466+5,$AP1466+7)))))</f>
        <v>0</v>
      </c>
      <c r="AR1466" s="4">
        <f ca="1">COUNTIF(INDIRECT("H"&amp;(ROW()+12*(($AN1466-1)*3+$AO1466)-ROW())/12+5):INDIRECT("S"&amp;(ROW()+12*(($AN1466-1)*3+$AO1466)-ROW())/12+5),AQ1466)</f>
        <v>0</v>
      </c>
      <c r="AS1466" s="6">
        <f ca="1">IF($AP1466=1,IF(INDIRECT(ADDRESS(($AN1466-1)*3+$AO1466+5,$AP1466+20))="",0,INDIRECT(ADDRESS(($AN1466-1)*3+$AO1466+5,$AP1466+20))),IF(INDIRECT(ADDRESS(($AN1466-1)*3+$AO1466+5,$AP1466+20))="",0,IF(COUNTIF(INDIRECT(ADDRESS(($AN1466-1)*36+($AO1466-1)*12+6,COLUMN())):INDIRECT(ADDRESS(($AN1466-1)*36+($AO1466-1)*12+$AP1466+4,COLUMN())),INDIRECT(ADDRESS(($AN1466-1)*3+$AO1466+5,$AP1466+20)))&gt;=1,0,INDIRECT(ADDRESS(($AN1466-1)*3+$AO1466+5,$AP1466+20)))))</f>
        <v>0</v>
      </c>
      <c r="AT1466" s="4">
        <f ca="1">COUNTIF(INDIRECT("U"&amp;(ROW()+12*(($AN1466-1)*3+$AO1466)-ROW())/12+5):INDIRECT("AF"&amp;(ROW()+12*(($AN1466-1)*3+$AO1466)-ROW())/12+5),AS1466)</f>
        <v>0</v>
      </c>
      <c r="AU1466" s="4">
        <f ca="1">IF(AND(AQ1466+AS1466&gt;0,AR1466+AT1466&gt;0),COUNTIF(AU$6:AU1465,"&gt;0")+1,0)</f>
        <v>0</v>
      </c>
    </row>
    <row r="1467" spans="40:47">
      <c r="AN1467" s="4">
        <v>41</v>
      </c>
      <c r="AO1467" s="4">
        <v>2</v>
      </c>
      <c r="AP1467" s="4">
        <v>10</v>
      </c>
      <c r="AQ1467" s="6">
        <f ca="1">IF($AP1467=1,IF(INDIRECT(ADDRESS(($AN1467-1)*3+$AO1467+5,$AP1467+7))="",0,INDIRECT(ADDRESS(($AN1467-1)*3+$AO1467+5,$AP1467+7))),IF(INDIRECT(ADDRESS(($AN1467-1)*3+$AO1467+5,$AP1467+7))="",0,IF(COUNTIF(INDIRECT(ADDRESS(($AN1467-1)*36+($AO1467-1)*12+6,COLUMN())):INDIRECT(ADDRESS(($AN1467-1)*36+($AO1467-1)*12+$AP1467+4,COLUMN())),INDIRECT(ADDRESS(($AN1467-1)*3+$AO1467+5,$AP1467+7)))&gt;=1,0,INDIRECT(ADDRESS(($AN1467-1)*3+$AO1467+5,$AP1467+7)))))</f>
        <v>0</v>
      </c>
      <c r="AR1467" s="4">
        <f ca="1">COUNTIF(INDIRECT("H"&amp;(ROW()+12*(($AN1467-1)*3+$AO1467)-ROW())/12+5):INDIRECT("S"&amp;(ROW()+12*(($AN1467-1)*3+$AO1467)-ROW())/12+5),AQ1467)</f>
        <v>0</v>
      </c>
      <c r="AS1467" s="6">
        <f ca="1">IF($AP1467=1,IF(INDIRECT(ADDRESS(($AN1467-1)*3+$AO1467+5,$AP1467+20))="",0,INDIRECT(ADDRESS(($AN1467-1)*3+$AO1467+5,$AP1467+20))),IF(INDIRECT(ADDRESS(($AN1467-1)*3+$AO1467+5,$AP1467+20))="",0,IF(COUNTIF(INDIRECT(ADDRESS(($AN1467-1)*36+($AO1467-1)*12+6,COLUMN())):INDIRECT(ADDRESS(($AN1467-1)*36+($AO1467-1)*12+$AP1467+4,COLUMN())),INDIRECT(ADDRESS(($AN1467-1)*3+$AO1467+5,$AP1467+20)))&gt;=1,0,INDIRECT(ADDRESS(($AN1467-1)*3+$AO1467+5,$AP1467+20)))))</f>
        <v>0</v>
      </c>
      <c r="AT1467" s="4">
        <f ca="1">COUNTIF(INDIRECT("U"&amp;(ROW()+12*(($AN1467-1)*3+$AO1467)-ROW())/12+5):INDIRECT("AF"&amp;(ROW()+12*(($AN1467-1)*3+$AO1467)-ROW())/12+5),AS1467)</f>
        <v>0</v>
      </c>
      <c r="AU1467" s="4">
        <f ca="1">IF(AND(AQ1467+AS1467&gt;0,AR1467+AT1467&gt;0),COUNTIF(AU$6:AU1466,"&gt;0")+1,0)</f>
        <v>0</v>
      </c>
    </row>
    <row r="1468" spans="40:47">
      <c r="AN1468" s="4">
        <v>41</v>
      </c>
      <c r="AO1468" s="4">
        <v>2</v>
      </c>
      <c r="AP1468" s="4">
        <v>11</v>
      </c>
      <c r="AQ1468" s="6">
        <f ca="1">IF($AP1468=1,IF(INDIRECT(ADDRESS(($AN1468-1)*3+$AO1468+5,$AP1468+7))="",0,INDIRECT(ADDRESS(($AN1468-1)*3+$AO1468+5,$AP1468+7))),IF(INDIRECT(ADDRESS(($AN1468-1)*3+$AO1468+5,$AP1468+7))="",0,IF(COUNTIF(INDIRECT(ADDRESS(($AN1468-1)*36+($AO1468-1)*12+6,COLUMN())):INDIRECT(ADDRESS(($AN1468-1)*36+($AO1468-1)*12+$AP1468+4,COLUMN())),INDIRECT(ADDRESS(($AN1468-1)*3+$AO1468+5,$AP1468+7)))&gt;=1,0,INDIRECT(ADDRESS(($AN1468-1)*3+$AO1468+5,$AP1468+7)))))</f>
        <v>0</v>
      </c>
      <c r="AR1468" s="4">
        <f ca="1">COUNTIF(INDIRECT("H"&amp;(ROW()+12*(($AN1468-1)*3+$AO1468)-ROW())/12+5):INDIRECT("S"&amp;(ROW()+12*(($AN1468-1)*3+$AO1468)-ROW())/12+5),AQ1468)</f>
        <v>0</v>
      </c>
      <c r="AS1468" s="6">
        <f ca="1">IF($AP1468=1,IF(INDIRECT(ADDRESS(($AN1468-1)*3+$AO1468+5,$AP1468+20))="",0,INDIRECT(ADDRESS(($AN1468-1)*3+$AO1468+5,$AP1468+20))),IF(INDIRECT(ADDRESS(($AN1468-1)*3+$AO1468+5,$AP1468+20))="",0,IF(COUNTIF(INDIRECT(ADDRESS(($AN1468-1)*36+($AO1468-1)*12+6,COLUMN())):INDIRECT(ADDRESS(($AN1468-1)*36+($AO1468-1)*12+$AP1468+4,COLUMN())),INDIRECT(ADDRESS(($AN1468-1)*3+$AO1468+5,$AP1468+20)))&gt;=1,0,INDIRECT(ADDRESS(($AN1468-1)*3+$AO1468+5,$AP1468+20)))))</f>
        <v>0</v>
      </c>
      <c r="AT1468" s="4">
        <f ca="1">COUNTIF(INDIRECT("U"&amp;(ROW()+12*(($AN1468-1)*3+$AO1468)-ROW())/12+5):INDIRECT("AF"&amp;(ROW()+12*(($AN1468-1)*3+$AO1468)-ROW())/12+5),AS1468)</f>
        <v>0</v>
      </c>
      <c r="AU1468" s="4">
        <f ca="1">IF(AND(AQ1468+AS1468&gt;0,AR1468+AT1468&gt;0),COUNTIF(AU$6:AU1467,"&gt;0")+1,0)</f>
        <v>0</v>
      </c>
    </row>
    <row r="1469" spans="40:47">
      <c r="AN1469" s="4">
        <v>41</v>
      </c>
      <c r="AO1469" s="4">
        <v>2</v>
      </c>
      <c r="AP1469" s="4">
        <v>12</v>
      </c>
      <c r="AQ1469" s="6">
        <f ca="1">IF($AP1469=1,IF(INDIRECT(ADDRESS(($AN1469-1)*3+$AO1469+5,$AP1469+7))="",0,INDIRECT(ADDRESS(($AN1469-1)*3+$AO1469+5,$AP1469+7))),IF(INDIRECT(ADDRESS(($AN1469-1)*3+$AO1469+5,$AP1469+7))="",0,IF(COUNTIF(INDIRECT(ADDRESS(($AN1469-1)*36+($AO1469-1)*12+6,COLUMN())):INDIRECT(ADDRESS(($AN1469-1)*36+($AO1469-1)*12+$AP1469+4,COLUMN())),INDIRECT(ADDRESS(($AN1469-1)*3+$AO1469+5,$AP1469+7)))&gt;=1,0,INDIRECT(ADDRESS(($AN1469-1)*3+$AO1469+5,$AP1469+7)))))</f>
        <v>0</v>
      </c>
      <c r="AR1469" s="4">
        <f ca="1">COUNTIF(INDIRECT("H"&amp;(ROW()+12*(($AN1469-1)*3+$AO1469)-ROW())/12+5):INDIRECT("S"&amp;(ROW()+12*(($AN1469-1)*3+$AO1469)-ROW())/12+5),AQ1469)</f>
        <v>0</v>
      </c>
      <c r="AS1469" s="6">
        <f ca="1">IF($AP1469=1,IF(INDIRECT(ADDRESS(($AN1469-1)*3+$AO1469+5,$AP1469+20))="",0,INDIRECT(ADDRESS(($AN1469-1)*3+$AO1469+5,$AP1469+20))),IF(INDIRECT(ADDRESS(($AN1469-1)*3+$AO1469+5,$AP1469+20))="",0,IF(COUNTIF(INDIRECT(ADDRESS(($AN1469-1)*36+($AO1469-1)*12+6,COLUMN())):INDIRECT(ADDRESS(($AN1469-1)*36+($AO1469-1)*12+$AP1469+4,COLUMN())),INDIRECT(ADDRESS(($AN1469-1)*3+$AO1469+5,$AP1469+20)))&gt;=1,0,INDIRECT(ADDRESS(($AN1469-1)*3+$AO1469+5,$AP1469+20)))))</f>
        <v>0</v>
      </c>
      <c r="AT1469" s="4">
        <f ca="1">COUNTIF(INDIRECT("U"&amp;(ROW()+12*(($AN1469-1)*3+$AO1469)-ROW())/12+5):INDIRECT("AF"&amp;(ROW()+12*(($AN1469-1)*3+$AO1469)-ROW())/12+5),AS1469)</f>
        <v>0</v>
      </c>
      <c r="AU1469" s="4">
        <f ca="1">IF(AND(AQ1469+AS1469&gt;0,AR1469+AT1469&gt;0),COUNTIF(AU$6:AU1468,"&gt;0")+1,0)</f>
        <v>0</v>
      </c>
    </row>
    <row r="1470" spans="40:47">
      <c r="AN1470" s="4">
        <v>41</v>
      </c>
      <c r="AO1470" s="4">
        <v>3</v>
      </c>
      <c r="AP1470" s="4">
        <v>1</v>
      </c>
      <c r="AQ1470" s="6">
        <f ca="1">IF($AP1470=1,IF(INDIRECT(ADDRESS(($AN1470-1)*3+$AO1470+5,$AP1470+7))="",0,INDIRECT(ADDRESS(($AN1470-1)*3+$AO1470+5,$AP1470+7))),IF(INDIRECT(ADDRESS(($AN1470-1)*3+$AO1470+5,$AP1470+7))="",0,IF(COUNTIF(INDIRECT(ADDRESS(($AN1470-1)*36+($AO1470-1)*12+6,COLUMN())):INDIRECT(ADDRESS(($AN1470-1)*36+($AO1470-1)*12+$AP1470+4,COLUMN())),INDIRECT(ADDRESS(($AN1470-1)*3+$AO1470+5,$AP1470+7)))&gt;=1,0,INDIRECT(ADDRESS(($AN1470-1)*3+$AO1470+5,$AP1470+7)))))</f>
        <v>0</v>
      </c>
      <c r="AR1470" s="4">
        <f ca="1">COUNTIF(INDIRECT("H"&amp;(ROW()+12*(($AN1470-1)*3+$AO1470)-ROW())/12+5):INDIRECT("S"&amp;(ROW()+12*(($AN1470-1)*3+$AO1470)-ROW())/12+5),AQ1470)</f>
        <v>0</v>
      </c>
      <c r="AS1470" s="6">
        <f ca="1">IF($AP1470=1,IF(INDIRECT(ADDRESS(($AN1470-1)*3+$AO1470+5,$AP1470+20))="",0,INDIRECT(ADDRESS(($AN1470-1)*3+$AO1470+5,$AP1470+20))),IF(INDIRECT(ADDRESS(($AN1470-1)*3+$AO1470+5,$AP1470+20))="",0,IF(COUNTIF(INDIRECT(ADDRESS(($AN1470-1)*36+($AO1470-1)*12+6,COLUMN())):INDIRECT(ADDRESS(($AN1470-1)*36+($AO1470-1)*12+$AP1470+4,COLUMN())),INDIRECT(ADDRESS(($AN1470-1)*3+$AO1470+5,$AP1470+20)))&gt;=1,0,INDIRECT(ADDRESS(($AN1470-1)*3+$AO1470+5,$AP1470+20)))))</f>
        <v>0</v>
      </c>
      <c r="AT1470" s="4">
        <f ca="1">COUNTIF(INDIRECT("U"&amp;(ROW()+12*(($AN1470-1)*3+$AO1470)-ROW())/12+5):INDIRECT("AF"&amp;(ROW()+12*(($AN1470-1)*3+$AO1470)-ROW())/12+5),AS1470)</f>
        <v>0</v>
      </c>
      <c r="AU1470" s="4">
        <f ca="1">IF(AND(AQ1470+AS1470&gt;0,AR1470+AT1470&gt;0),COUNTIF(AU$6:AU1469,"&gt;0")+1,0)</f>
        <v>0</v>
      </c>
    </row>
    <row r="1471" spans="40:47">
      <c r="AN1471" s="4">
        <v>41</v>
      </c>
      <c r="AO1471" s="4">
        <v>3</v>
      </c>
      <c r="AP1471" s="4">
        <v>2</v>
      </c>
      <c r="AQ1471" s="6">
        <f ca="1">IF($AP1471=1,IF(INDIRECT(ADDRESS(($AN1471-1)*3+$AO1471+5,$AP1471+7))="",0,INDIRECT(ADDRESS(($AN1471-1)*3+$AO1471+5,$AP1471+7))),IF(INDIRECT(ADDRESS(($AN1471-1)*3+$AO1471+5,$AP1471+7))="",0,IF(COUNTIF(INDIRECT(ADDRESS(($AN1471-1)*36+($AO1471-1)*12+6,COLUMN())):INDIRECT(ADDRESS(($AN1471-1)*36+($AO1471-1)*12+$AP1471+4,COLUMN())),INDIRECT(ADDRESS(($AN1471-1)*3+$AO1471+5,$AP1471+7)))&gt;=1,0,INDIRECT(ADDRESS(($AN1471-1)*3+$AO1471+5,$AP1471+7)))))</f>
        <v>0</v>
      </c>
      <c r="AR1471" s="4">
        <f ca="1">COUNTIF(INDIRECT("H"&amp;(ROW()+12*(($AN1471-1)*3+$AO1471)-ROW())/12+5):INDIRECT("S"&amp;(ROW()+12*(($AN1471-1)*3+$AO1471)-ROW())/12+5),AQ1471)</f>
        <v>0</v>
      </c>
      <c r="AS1471" s="6">
        <f ca="1">IF($AP1471=1,IF(INDIRECT(ADDRESS(($AN1471-1)*3+$AO1471+5,$AP1471+20))="",0,INDIRECT(ADDRESS(($AN1471-1)*3+$AO1471+5,$AP1471+20))),IF(INDIRECT(ADDRESS(($AN1471-1)*3+$AO1471+5,$AP1471+20))="",0,IF(COUNTIF(INDIRECT(ADDRESS(($AN1471-1)*36+($AO1471-1)*12+6,COLUMN())):INDIRECT(ADDRESS(($AN1471-1)*36+($AO1471-1)*12+$AP1471+4,COLUMN())),INDIRECT(ADDRESS(($AN1471-1)*3+$AO1471+5,$AP1471+20)))&gt;=1,0,INDIRECT(ADDRESS(($AN1471-1)*3+$AO1471+5,$AP1471+20)))))</f>
        <v>0</v>
      </c>
      <c r="AT1471" s="4">
        <f ca="1">COUNTIF(INDIRECT("U"&amp;(ROW()+12*(($AN1471-1)*3+$AO1471)-ROW())/12+5):INDIRECT("AF"&amp;(ROW()+12*(($AN1471-1)*3+$AO1471)-ROW())/12+5),AS1471)</f>
        <v>0</v>
      </c>
      <c r="AU1471" s="4">
        <f ca="1">IF(AND(AQ1471+AS1471&gt;0,AR1471+AT1471&gt;0),COUNTIF(AU$6:AU1470,"&gt;0")+1,0)</f>
        <v>0</v>
      </c>
    </row>
    <row r="1472" spans="40:47">
      <c r="AN1472" s="4">
        <v>41</v>
      </c>
      <c r="AO1472" s="4">
        <v>3</v>
      </c>
      <c r="AP1472" s="4">
        <v>3</v>
      </c>
      <c r="AQ1472" s="6">
        <f ca="1">IF($AP1472=1,IF(INDIRECT(ADDRESS(($AN1472-1)*3+$AO1472+5,$AP1472+7))="",0,INDIRECT(ADDRESS(($AN1472-1)*3+$AO1472+5,$AP1472+7))),IF(INDIRECT(ADDRESS(($AN1472-1)*3+$AO1472+5,$AP1472+7))="",0,IF(COUNTIF(INDIRECT(ADDRESS(($AN1472-1)*36+($AO1472-1)*12+6,COLUMN())):INDIRECT(ADDRESS(($AN1472-1)*36+($AO1472-1)*12+$AP1472+4,COLUMN())),INDIRECT(ADDRESS(($AN1472-1)*3+$AO1472+5,$AP1472+7)))&gt;=1,0,INDIRECT(ADDRESS(($AN1472-1)*3+$AO1472+5,$AP1472+7)))))</f>
        <v>0</v>
      </c>
      <c r="AR1472" s="4">
        <f ca="1">COUNTIF(INDIRECT("H"&amp;(ROW()+12*(($AN1472-1)*3+$AO1472)-ROW())/12+5):INDIRECT("S"&amp;(ROW()+12*(($AN1472-1)*3+$AO1472)-ROW())/12+5),AQ1472)</f>
        <v>0</v>
      </c>
      <c r="AS1472" s="6">
        <f ca="1">IF($AP1472=1,IF(INDIRECT(ADDRESS(($AN1472-1)*3+$AO1472+5,$AP1472+20))="",0,INDIRECT(ADDRESS(($AN1472-1)*3+$AO1472+5,$AP1472+20))),IF(INDIRECT(ADDRESS(($AN1472-1)*3+$AO1472+5,$AP1472+20))="",0,IF(COUNTIF(INDIRECT(ADDRESS(($AN1472-1)*36+($AO1472-1)*12+6,COLUMN())):INDIRECT(ADDRESS(($AN1472-1)*36+($AO1472-1)*12+$AP1472+4,COLUMN())),INDIRECT(ADDRESS(($AN1472-1)*3+$AO1472+5,$AP1472+20)))&gt;=1,0,INDIRECT(ADDRESS(($AN1472-1)*3+$AO1472+5,$AP1472+20)))))</f>
        <v>0</v>
      </c>
      <c r="AT1472" s="4">
        <f ca="1">COUNTIF(INDIRECT("U"&amp;(ROW()+12*(($AN1472-1)*3+$AO1472)-ROW())/12+5):INDIRECT("AF"&amp;(ROW()+12*(($AN1472-1)*3+$AO1472)-ROW())/12+5),AS1472)</f>
        <v>0</v>
      </c>
      <c r="AU1472" s="4">
        <f ca="1">IF(AND(AQ1472+AS1472&gt;0,AR1472+AT1472&gt;0),COUNTIF(AU$6:AU1471,"&gt;0")+1,0)</f>
        <v>0</v>
      </c>
    </row>
    <row r="1473" spans="40:47">
      <c r="AN1473" s="4">
        <v>41</v>
      </c>
      <c r="AO1473" s="4">
        <v>3</v>
      </c>
      <c r="AP1473" s="4">
        <v>4</v>
      </c>
      <c r="AQ1473" s="6">
        <f ca="1">IF($AP1473=1,IF(INDIRECT(ADDRESS(($AN1473-1)*3+$AO1473+5,$AP1473+7))="",0,INDIRECT(ADDRESS(($AN1473-1)*3+$AO1473+5,$AP1473+7))),IF(INDIRECT(ADDRESS(($AN1473-1)*3+$AO1473+5,$AP1473+7))="",0,IF(COUNTIF(INDIRECT(ADDRESS(($AN1473-1)*36+($AO1473-1)*12+6,COLUMN())):INDIRECT(ADDRESS(($AN1473-1)*36+($AO1473-1)*12+$AP1473+4,COLUMN())),INDIRECT(ADDRESS(($AN1473-1)*3+$AO1473+5,$AP1473+7)))&gt;=1,0,INDIRECT(ADDRESS(($AN1473-1)*3+$AO1473+5,$AP1473+7)))))</f>
        <v>0</v>
      </c>
      <c r="AR1473" s="4">
        <f ca="1">COUNTIF(INDIRECT("H"&amp;(ROW()+12*(($AN1473-1)*3+$AO1473)-ROW())/12+5):INDIRECT("S"&amp;(ROW()+12*(($AN1473-1)*3+$AO1473)-ROW())/12+5),AQ1473)</f>
        <v>0</v>
      </c>
      <c r="AS1473" s="6">
        <f ca="1">IF($AP1473=1,IF(INDIRECT(ADDRESS(($AN1473-1)*3+$AO1473+5,$AP1473+20))="",0,INDIRECT(ADDRESS(($AN1473-1)*3+$AO1473+5,$AP1473+20))),IF(INDIRECT(ADDRESS(($AN1473-1)*3+$AO1473+5,$AP1473+20))="",0,IF(COUNTIF(INDIRECT(ADDRESS(($AN1473-1)*36+($AO1473-1)*12+6,COLUMN())):INDIRECT(ADDRESS(($AN1473-1)*36+($AO1473-1)*12+$AP1473+4,COLUMN())),INDIRECT(ADDRESS(($AN1473-1)*3+$AO1473+5,$AP1473+20)))&gt;=1,0,INDIRECT(ADDRESS(($AN1473-1)*3+$AO1473+5,$AP1473+20)))))</f>
        <v>0</v>
      </c>
      <c r="AT1473" s="4">
        <f ca="1">COUNTIF(INDIRECT("U"&amp;(ROW()+12*(($AN1473-1)*3+$AO1473)-ROW())/12+5):INDIRECT("AF"&amp;(ROW()+12*(($AN1473-1)*3+$AO1473)-ROW())/12+5),AS1473)</f>
        <v>0</v>
      </c>
      <c r="AU1473" s="4">
        <f ca="1">IF(AND(AQ1473+AS1473&gt;0,AR1473+AT1473&gt;0),COUNTIF(AU$6:AU1472,"&gt;0")+1,0)</f>
        <v>0</v>
      </c>
    </row>
    <row r="1474" spans="40:47">
      <c r="AN1474" s="4">
        <v>41</v>
      </c>
      <c r="AO1474" s="4">
        <v>3</v>
      </c>
      <c r="AP1474" s="4">
        <v>5</v>
      </c>
      <c r="AQ1474" s="6">
        <f ca="1">IF($AP1474=1,IF(INDIRECT(ADDRESS(($AN1474-1)*3+$AO1474+5,$AP1474+7))="",0,INDIRECT(ADDRESS(($AN1474-1)*3+$AO1474+5,$AP1474+7))),IF(INDIRECT(ADDRESS(($AN1474-1)*3+$AO1474+5,$AP1474+7))="",0,IF(COUNTIF(INDIRECT(ADDRESS(($AN1474-1)*36+($AO1474-1)*12+6,COLUMN())):INDIRECT(ADDRESS(($AN1474-1)*36+($AO1474-1)*12+$AP1474+4,COLUMN())),INDIRECT(ADDRESS(($AN1474-1)*3+$AO1474+5,$AP1474+7)))&gt;=1,0,INDIRECT(ADDRESS(($AN1474-1)*3+$AO1474+5,$AP1474+7)))))</f>
        <v>0</v>
      </c>
      <c r="AR1474" s="4">
        <f ca="1">COUNTIF(INDIRECT("H"&amp;(ROW()+12*(($AN1474-1)*3+$AO1474)-ROW())/12+5):INDIRECT("S"&amp;(ROW()+12*(($AN1474-1)*3+$AO1474)-ROW())/12+5),AQ1474)</f>
        <v>0</v>
      </c>
      <c r="AS1474" s="6">
        <f ca="1">IF($AP1474=1,IF(INDIRECT(ADDRESS(($AN1474-1)*3+$AO1474+5,$AP1474+20))="",0,INDIRECT(ADDRESS(($AN1474-1)*3+$AO1474+5,$AP1474+20))),IF(INDIRECT(ADDRESS(($AN1474-1)*3+$AO1474+5,$AP1474+20))="",0,IF(COUNTIF(INDIRECT(ADDRESS(($AN1474-1)*36+($AO1474-1)*12+6,COLUMN())):INDIRECT(ADDRESS(($AN1474-1)*36+($AO1474-1)*12+$AP1474+4,COLUMN())),INDIRECT(ADDRESS(($AN1474-1)*3+$AO1474+5,$AP1474+20)))&gt;=1,0,INDIRECT(ADDRESS(($AN1474-1)*3+$AO1474+5,$AP1474+20)))))</f>
        <v>0</v>
      </c>
      <c r="AT1474" s="4">
        <f ca="1">COUNTIF(INDIRECT("U"&amp;(ROW()+12*(($AN1474-1)*3+$AO1474)-ROW())/12+5):INDIRECT("AF"&amp;(ROW()+12*(($AN1474-1)*3+$AO1474)-ROW())/12+5),AS1474)</f>
        <v>0</v>
      </c>
      <c r="AU1474" s="4">
        <f ca="1">IF(AND(AQ1474+AS1474&gt;0,AR1474+AT1474&gt;0),COUNTIF(AU$6:AU1473,"&gt;0")+1,0)</f>
        <v>0</v>
      </c>
    </row>
    <row r="1475" spans="40:47">
      <c r="AN1475" s="4">
        <v>41</v>
      </c>
      <c r="AO1475" s="4">
        <v>3</v>
      </c>
      <c r="AP1475" s="4">
        <v>6</v>
      </c>
      <c r="AQ1475" s="6">
        <f ca="1">IF($AP1475=1,IF(INDIRECT(ADDRESS(($AN1475-1)*3+$AO1475+5,$AP1475+7))="",0,INDIRECT(ADDRESS(($AN1475-1)*3+$AO1475+5,$AP1475+7))),IF(INDIRECT(ADDRESS(($AN1475-1)*3+$AO1475+5,$AP1475+7))="",0,IF(COUNTIF(INDIRECT(ADDRESS(($AN1475-1)*36+($AO1475-1)*12+6,COLUMN())):INDIRECT(ADDRESS(($AN1475-1)*36+($AO1475-1)*12+$AP1475+4,COLUMN())),INDIRECT(ADDRESS(($AN1475-1)*3+$AO1475+5,$AP1475+7)))&gt;=1,0,INDIRECT(ADDRESS(($AN1475-1)*3+$AO1475+5,$AP1475+7)))))</f>
        <v>0</v>
      </c>
      <c r="AR1475" s="4">
        <f ca="1">COUNTIF(INDIRECT("H"&amp;(ROW()+12*(($AN1475-1)*3+$AO1475)-ROW())/12+5):INDIRECT("S"&amp;(ROW()+12*(($AN1475-1)*3+$AO1475)-ROW())/12+5),AQ1475)</f>
        <v>0</v>
      </c>
      <c r="AS1475" s="6">
        <f ca="1">IF($AP1475=1,IF(INDIRECT(ADDRESS(($AN1475-1)*3+$AO1475+5,$AP1475+20))="",0,INDIRECT(ADDRESS(($AN1475-1)*3+$AO1475+5,$AP1475+20))),IF(INDIRECT(ADDRESS(($AN1475-1)*3+$AO1475+5,$AP1475+20))="",0,IF(COUNTIF(INDIRECT(ADDRESS(($AN1475-1)*36+($AO1475-1)*12+6,COLUMN())):INDIRECT(ADDRESS(($AN1475-1)*36+($AO1475-1)*12+$AP1475+4,COLUMN())),INDIRECT(ADDRESS(($AN1475-1)*3+$AO1475+5,$AP1475+20)))&gt;=1,0,INDIRECT(ADDRESS(($AN1475-1)*3+$AO1475+5,$AP1475+20)))))</f>
        <v>0</v>
      </c>
      <c r="AT1475" s="4">
        <f ca="1">COUNTIF(INDIRECT("U"&amp;(ROW()+12*(($AN1475-1)*3+$AO1475)-ROW())/12+5):INDIRECT("AF"&amp;(ROW()+12*(($AN1475-1)*3+$AO1475)-ROW())/12+5),AS1475)</f>
        <v>0</v>
      </c>
      <c r="AU1475" s="4">
        <f ca="1">IF(AND(AQ1475+AS1475&gt;0,AR1475+AT1475&gt;0),COUNTIF(AU$6:AU1474,"&gt;0")+1,0)</f>
        <v>0</v>
      </c>
    </row>
    <row r="1476" spans="40:47">
      <c r="AN1476" s="4">
        <v>41</v>
      </c>
      <c r="AO1476" s="4">
        <v>3</v>
      </c>
      <c r="AP1476" s="4">
        <v>7</v>
      </c>
      <c r="AQ1476" s="6">
        <f ca="1">IF($AP1476=1,IF(INDIRECT(ADDRESS(($AN1476-1)*3+$AO1476+5,$AP1476+7))="",0,INDIRECT(ADDRESS(($AN1476-1)*3+$AO1476+5,$AP1476+7))),IF(INDIRECT(ADDRESS(($AN1476-1)*3+$AO1476+5,$AP1476+7))="",0,IF(COUNTIF(INDIRECT(ADDRESS(($AN1476-1)*36+($AO1476-1)*12+6,COLUMN())):INDIRECT(ADDRESS(($AN1476-1)*36+($AO1476-1)*12+$AP1476+4,COLUMN())),INDIRECT(ADDRESS(($AN1476-1)*3+$AO1476+5,$AP1476+7)))&gt;=1,0,INDIRECT(ADDRESS(($AN1476-1)*3+$AO1476+5,$AP1476+7)))))</f>
        <v>0</v>
      </c>
      <c r="AR1476" s="4">
        <f ca="1">COUNTIF(INDIRECT("H"&amp;(ROW()+12*(($AN1476-1)*3+$AO1476)-ROW())/12+5):INDIRECT("S"&amp;(ROW()+12*(($AN1476-1)*3+$AO1476)-ROW())/12+5),AQ1476)</f>
        <v>0</v>
      </c>
      <c r="AS1476" s="6">
        <f ca="1">IF($AP1476=1,IF(INDIRECT(ADDRESS(($AN1476-1)*3+$AO1476+5,$AP1476+20))="",0,INDIRECT(ADDRESS(($AN1476-1)*3+$AO1476+5,$AP1476+20))),IF(INDIRECT(ADDRESS(($AN1476-1)*3+$AO1476+5,$AP1476+20))="",0,IF(COUNTIF(INDIRECT(ADDRESS(($AN1476-1)*36+($AO1476-1)*12+6,COLUMN())):INDIRECT(ADDRESS(($AN1476-1)*36+($AO1476-1)*12+$AP1476+4,COLUMN())),INDIRECT(ADDRESS(($AN1476-1)*3+$AO1476+5,$AP1476+20)))&gt;=1,0,INDIRECT(ADDRESS(($AN1476-1)*3+$AO1476+5,$AP1476+20)))))</f>
        <v>0</v>
      </c>
      <c r="AT1476" s="4">
        <f ca="1">COUNTIF(INDIRECT("U"&amp;(ROW()+12*(($AN1476-1)*3+$AO1476)-ROW())/12+5):INDIRECT("AF"&amp;(ROW()+12*(($AN1476-1)*3+$AO1476)-ROW())/12+5),AS1476)</f>
        <v>0</v>
      </c>
      <c r="AU1476" s="4">
        <f ca="1">IF(AND(AQ1476+AS1476&gt;0,AR1476+AT1476&gt;0),COUNTIF(AU$6:AU1475,"&gt;0")+1,0)</f>
        <v>0</v>
      </c>
    </row>
    <row r="1477" spans="40:47">
      <c r="AN1477" s="4">
        <v>41</v>
      </c>
      <c r="AO1477" s="4">
        <v>3</v>
      </c>
      <c r="AP1477" s="4">
        <v>8</v>
      </c>
      <c r="AQ1477" s="6">
        <f ca="1">IF($AP1477=1,IF(INDIRECT(ADDRESS(($AN1477-1)*3+$AO1477+5,$AP1477+7))="",0,INDIRECT(ADDRESS(($AN1477-1)*3+$AO1477+5,$AP1477+7))),IF(INDIRECT(ADDRESS(($AN1477-1)*3+$AO1477+5,$AP1477+7))="",0,IF(COUNTIF(INDIRECT(ADDRESS(($AN1477-1)*36+($AO1477-1)*12+6,COLUMN())):INDIRECT(ADDRESS(($AN1477-1)*36+($AO1477-1)*12+$AP1477+4,COLUMN())),INDIRECT(ADDRESS(($AN1477-1)*3+$AO1477+5,$AP1477+7)))&gt;=1,0,INDIRECT(ADDRESS(($AN1477-1)*3+$AO1477+5,$AP1477+7)))))</f>
        <v>0</v>
      </c>
      <c r="AR1477" s="4">
        <f ca="1">COUNTIF(INDIRECT("H"&amp;(ROW()+12*(($AN1477-1)*3+$AO1477)-ROW())/12+5):INDIRECT("S"&amp;(ROW()+12*(($AN1477-1)*3+$AO1477)-ROW())/12+5),AQ1477)</f>
        <v>0</v>
      </c>
      <c r="AS1477" s="6">
        <f ca="1">IF($AP1477=1,IF(INDIRECT(ADDRESS(($AN1477-1)*3+$AO1477+5,$AP1477+20))="",0,INDIRECT(ADDRESS(($AN1477-1)*3+$AO1477+5,$AP1477+20))),IF(INDIRECT(ADDRESS(($AN1477-1)*3+$AO1477+5,$AP1477+20))="",0,IF(COUNTIF(INDIRECT(ADDRESS(($AN1477-1)*36+($AO1477-1)*12+6,COLUMN())):INDIRECT(ADDRESS(($AN1477-1)*36+($AO1477-1)*12+$AP1477+4,COLUMN())),INDIRECT(ADDRESS(($AN1477-1)*3+$AO1477+5,$AP1477+20)))&gt;=1,0,INDIRECT(ADDRESS(($AN1477-1)*3+$AO1477+5,$AP1477+20)))))</f>
        <v>0</v>
      </c>
      <c r="AT1477" s="4">
        <f ca="1">COUNTIF(INDIRECT("U"&amp;(ROW()+12*(($AN1477-1)*3+$AO1477)-ROW())/12+5):INDIRECT("AF"&amp;(ROW()+12*(($AN1477-1)*3+$AO1477)-ROW())/12+5),AS1477)</f>
        <v>0</v>
      </c>
      <c r="AU1477" s="4">
        <f ca="1">IF(AND(AQ1477+AS1477&gt;0,AR1477+AT1477&gt;0),COUNTIF(AU$6:AU1476,"&gt;0")+1,0)</f>
        <v>0</v>
      </c>
    </row>
    <row r="1478" spans="40:47">
      <c r="AN1478" s="4">
        <v>41</v>
      </c>
      <c r="AO1478" s="4">
        <v>3</v>
      </c>
      <c r="AP1478" s="4">
        <v>9</v>
      </c>
      <c r="AQ1478" s="6">
        <f ca="1">IF($AP1478=1,IF(INDIRECT(ADDRESS(($AN1478-1)*3+$AO1478+5,$AP1478+7))="",0,INDIRECT(ADDRESS(($AN1478-1)*3+$AO1478+5,$AP1478+7))),IF(INDIRECT(ADDRESS(($AN1478-1)*3+$AO1478+5,$AP1478+7))="",0,IF(COUNTIF(INDIRECT(ADDRESS(($AN1478-1)*36+($AO1478-1)*12+6,COLUMN())):INDIRECT(ADDRESS(($AN1478-1)*36+($AO1478-1)*12+$AP1478+4,COLUMN())),INDIRECT(ADDRESS(($AN1478-1)*3+$AO1478+5,$AP1478+7)))&gt;=1,0,INDIRECT(ADDRESS(($AN1478-1)*3+$AO1478+5,$AP1478+7)))))</f>
        <v>0</v>
      </c>
      <c r="AR1478" s="4">
        <f ca="1">COUNTIF(INDIRECT("H"&amp;(ROW()+12*(($AN1478-1)*3+$AO1478)-ROW())/12+5):INDIRECT("S"&amp;(ROW()+12*(($AN1478-1)*3+$AO1478)-ROW())/12+5),AQ1478)</f>
        <v>0</v>
      </c>
      <c r="AS1478" s="6">
        <f ca="1">IF($AP1478=1,IF(INDIRECT(ADDRESS(($AN1478-1)*3+$AO1478+5,$AP1478+20))="",0,INDIRECT(ADDRESS(($AN1478-1)*3+$AO1478+5,$AP1478+20))),IF(INDIRECT(ADDRESS(($AN1478-1)*3+$AO1478+5,$AP1478+20))="",0,IF(COUNTIF(INDIRECT(ADDRESS(($AN1478-1)*36+($AO1478-1)*12+6,COLUMN())):INDIRECT(ADDRESS(($AN1478-1)*36+($AO1478-1)*12+$AP1478+4,COLUMN())),INDIRECT(ADDRESS(($AN1478-1)*3+$AO1478+5,$AP1478+20)))&gt;=1,0,INDIRECT(ADDRESS(($AN1478-1)*3+$AO1478+5,$AP1478+20)))))</f>
        <v>0</v>
      </c>
      <c r="AT1478" s="4">
        <f ca="1">COUNTIF(INDIRECT("U"&amp;(ROW()+12*(($AN1478-1)*3+$AO1478)-ROW())/12+5):INDIRECT("AF"&amp;(ROW()+12*(($AN1478-1)*3+$AO1478)-ROW())/12+5),AS1478)</f>
        <v>0</v>
      </c>
      <c r="AU1478" s="4">
        <f ca="1">IF(AND(AQ1478+AS1478&gt;0,AR1478+AT1478&gt;0),COUNTIF(AU$6:AU1477,"&gt;0")+1,0)</f>
        <v>0</v>
      </c>
    </row>
    <row r="1479" spans="40:47">
      <c r="AN1479" s="4">
        <v>41</v>
      </c>
      <c r="AO1479" s="4">
        <v>3</v>
      </c>
      <c r="AP1479" s="4">
        <v>10</v>
      </c>
      <c r="AQ1479" s="6">
        <f ca="1">IF($AP1479=1,IF(INDIRECT(ADDRESS(($AN1479-1)*3+$AO1479+5,$AP1479+7))="",0,INDIRECT(ADDRESS(($AN1479-1)*3+$AO1479+5,$AP1479+7))),IF(INDIRECT(ADDRESS(($AN1479-1)*3+$AO1479+5,$AP1479+7))="",0,IF(COUNTIF(INDIRECT(ADDRESS(($AN1479-1)*36+($AO1479-1)*12+6,COLUMN())):INDIRECT(ADDRESS(($AN1479-1)*36+($AO1479-1)*12+$AP1479+4,COLUMN())),INDIRECT(ADDRESS(($AN1479-1)*3+$AO1479+5,$AP1479+7)))&gt;=1,0,INDIRECT(ADDRESS(($AN1479-1)*3+$AO1479+5,$AP1479+7)))))</f>
        <v>0</v>
      </c>
      <c r="AR1479" s="4">
        <f ca="1">COUNTIF(INDIRECT("H"&amp;(ROW()+12*(($AN1479-1)*3+$AO1479)-ROW())/12+5):INDIRECT("S"&amp;(ROW()+12*(($AN1479-1)*3+$AO1479)-ROW())/12+5),AQ1479)</f>
        <v>0</v>
      </c>
      <c r="AS1479" s="6">
        <f ca="1">IF($AP1479=1,IF(INDIRECT(ADDRESS(($AN1479-1)*3+$AO1479+5,$AP1479+20))="",0,INDIRECT(ADDRESS(($AN1479-1)*3+$AO1479+5,$AP1479+20))),IF(INDIRECT(ADDRESS(($AN1479-1)*3+$AO1479+5,$AP1479+20))="",0,IF(COUNTIF(INDIRECT(ADDRESS(($AN1479-1)*36+($AO1479-1)*12+6,COLUMN())):INDIRECT(ADDRESS(($AN1479-1)*36+($AO1479-1)*12+$AP1479+4,COLUMN())),INDIRECT(ADDRESS(($AN1479-1)*3+$AO1479+5,$AP1479+20)))&gt;=1,0,INDIRECT(ADDRESS(($AN1479-1)*3+$AO1479+5,$AP1479+20)))))</f>
        <v>0</v>
      </c>
      <c r="AT1479" s="4">
        <f ca="1">COUNTIF(INDIRECT("U"&amp;(ROW()+12*(($AN1479-1)*3+$AO1479)-ROW())/12+5):INDIRECT("AF"&amp;(ROW()+12*(($AN1479-1)*3+$AO1479)-ROW())/12+5),AS1479)</f>
        <v>0</v>
      </c>
      <c r="AU1479" s="4">
        <f ca="1">IF(AND(AQ1479+AS1479&gt;0,AR1479+AT1479&gt;0),COUNTIF(AU$6:AU1478,"&gt;0")+1,0)</f>
        <v>0</v>
      </c>
    </row>
    <row r="1480" spans="40:47">
      <c r="AN1480" s="4">
        <v>41</v>
      </c>
      <c r="AO1480" s="4">
        <v>3</v>
      </c>
      <c r="AP1480" s="4">
        <v>11</v>
      </c>
      <c r="AQ1480" s="6">
        <f ca="1">IF($AP1480=1,IF(INDIRECT(ADDRESS(($AN1480-1)*3+$AO1480+5,$AP1480+7))="",0,INDIRECT(ADDRESS(($AN1480-1)*3+$AO1480+5,$AP1480+7))),IF(INDIRECT(ADDRESS(($AN1480-1)*3+$AO1480+5,$AP1480+7))="",0,IF(COUNTIF(INDIRECT(ADDRESS(($AN1480-1)*36+($AO1480-1)*12+6,COLUMN())):INDIRECT(ADDRESS(($AN1480-1)*36+($AO1480-1)*12+$AP1480+4,COLUMN())),INDIRECT(ADDRESS(($AN1480-1)*3+$AO1480+5,$AP1480+7)))&gt;=1,0,INDIRECT(ADDRESS(($AN1480-1)*3+$AO1480+5,$AP1480+7)))))</f>
        <v>0</v>
      </c>
      <c r="AR1480" s="4">
        <f ca="1">COUNTIF(INDIRECT("H"&amp;(ROW()+12*(($AN1480-1)*3+$AO1480)-ROW())/12+5):INDIRECT("S"&amp;(ROW()+12*(($AN1480-1)*3+$AO1480)-ROW())/12+5),AQ1480)</f>
        <v>0</v>
      </c>
      <c r="AS1480" s="6">
        <f ca="1">IF($AP1480=1,IF(INDIRECT(ADDRESS(($AN1480-1)*3+$AO1480+5,$AP1480+20))="",0,INDIRECT(ADDRESS(($AN1480-1)*3+$AO1480+5,$AP1480+20))),IF(INDIRECT(ADDRESS(($AN1480-1)*3+$AO1480+5,$AP1480+20))="",0,IF(COUNTIF(INDIRECT(ADDRESS(($AN1480-1)*36+($AO1480-1)*12+6,COLUMN())):INDIRECT(ADDRESS(($AN1480-1)*36+($AO1480-1)*12+$AP1480+4,COLUMN())),INDIRECT(ADDRESS(($AN1480-1)*3+$AO1480+5,$AP1480+20)))&gt;=1,0,INDIRECT(ADDRESS(($AN1480-1)*3+$AO1480+5,$AP1480+20)))))</f>
        <v>0</v>
      </c>
      <c r="AT1480" s="4">
        <f ca="1">COUNTIF(INDIRECT("U"&amp;(ROW()+12*(($AN1480-1)*3+$AO1480)-ROW())/12+5):INDIRECT("AF"&amp;(ROW()+12*(($AN1480-1)*3+$AO1480)-ROW())/12+5),AS1480)</f>
        <v>0</v>
      </c>
      <c r="AU1480" s="4">
        <f ca="1">IF(AND(AQ1480+AS1480&gt;0,AR1480+AT1480&gt;0),COUNTIF(AU$6:AU1479,"&gt;0")+1,0)</f>
        <v>0</v>
      </c>
    </row>
    <row r="1481" spans="40:47">
      <c r="AN1481" s="77">
        <v>41</v>
      </c>
      <c r="AO1481" s="77">
        <v>3</v>
      </c>
      <c r="AP1481" s="77">
        <v>12</v>
      </c>
      <c r="AQ1481" s="78">
        <f ca="1">IF($AP1481=1,IF(INDIRECT(ADDRESS(($AN1481-1)*3+$AO1481+5,$AP1481+7))="",0,INDIRECT(ADDRESS(($AN1481-1)*3+$AO1481+5,$AP1481+7))),IF(INDIRECT(ADDRESS(($AN1481-1)*3+$AO1481+5,$AP1481+7))="",0,IF(COUNTIF(INDIRECT(ADDRESS(($AN1481-1)*36+($AO1481-1)*12+6,COLUMN())):INDIRECT(ADDRESS(($AN1481-1)*36+($AO1481-1)*12+$AP1481+4,COLUMN())),INDIRECT(ADDRESS(($AN1481-1)*3+$AO1481+5,$AP1481+7)))&gt;=1,0,INDIRECT(ADDRESS(($AN1481-1)*3+$AO1481+5,$AP1481+7)))))</f>
        <v>0</v>
      </c>
      <c r="AR1481" s="77">
        <f ca="1">COUNTIF(INDIRECT("H"&amp;(ROW()+12*(($AN1481-1)*3+$AO1481)-ROW())/12+5):INDIRECT("S"&amp;(ROW()+12*(($AN1481-1)*3+$AO1481)-ROW())/12+5),AQ1481)</f>
        <v>0</v>
      </c>
      <c r="AS1481" s="78">
        <f ca="1">IF($AP1481=1,IF(INDIRECT(ADDRESS(($AN1481-1)*3+$AO1481+5,$AP1481+20))="",0,INDIRECT(ADDRESS(($AN1481-1)*3+$AO1481+5,$AP1481+20))),IF(INDIRECT(ADDRESS(($AN1481-1)*3+$AO1481+5,$AP1481+20))="",0,IF(COUNTIF(INDIRECT(ADDRESS(($AN1481-1)*36+($AO1481-1)*12+6,COLUMN())):INDIRECT(ADDRESS(($AN1481-1)*36+($AO1481-1)*12+$AP1481+4,COLUMN())),INDIRECT(ADDRESS(($AN1481-1)*3+$AO1481+5,$AP1481+20)))&gt;=1,0,INDIRECT(ADDRESS(($AN1481-1)*3+$AO1481+5,$AP1481+20)))))</f>
        <v>0</v>
      </c>
      <c r="AT1481" s="77">
        <f ca="1">COUNTIF(INDIRECT("U"&amp;(ROW()+12*(($AN1481-1)*3+$AO1481)-ROW())/12+5):INDIRECT("AF"&amp;(ROW()+12*(($AN1481-1)*3+$AO1481)-ROW())/12+5),AS1481)</f>
        <v>0</v>
      </c>
      <c r="AU1481" s="4">
        <f ca="1">IF(AND(AQ1481+AS1481&gt;0,AR1481+AT1481&gt;0),COUNTIF(AU$6:AU1480,"&gt;0")+1,0)</f>
        <v>0</v>
      </c>
    </row>
    <row r="1482" spans="40:47">
      <c r="AN1482" s="4">
        <v>42</v>
      </c>
      <c r="AO1482" s="4">
        <v>1</v>
      </c>
      <c r="AP1482" s="4">
        <v>1</v>
      </c>
      <c r="AQ1482" s="6">
        <f ca="1">IF($AP1482=1,IF(INDIRECT(ADDRESS(($AN1482-1)*3+$AO1482+5,$AP1482+7))="",0,INDIRECT(ADDRESS(($AN1482-1)*3+$AO1482+5,$AP1482+7))),IF(INDIRECT(ADDRESS(($AN1482-1)*3+$AO1482+5,$AP1482+7))="",0,IF(COUNTIF(INDIRECT(ADDRESS(($AN1482-1)*36+($AO1482-1)*12+6,COLUMN())):INDIRECT(ADDRESS(($AN1482-1)*36+($AO1482-1)*12+$AP1482+4,COLUMN())),INDIRECT(ADDRESS(($AN1482-1)*3+$AO1482+5,$AP1482+7)))&gt;=1,0,INDIRECT(ADDRESS(($AN1482-1)*3+$AO1482+5,$AP1482+7)))))</f>
        <v>0</v>
      </c>
      <c r="AR1482" s="4">
        <f ca="1">COUNTIF(INDIRECT("H"&amp;(ROW()+12*(($AN1482-1)*3+$AO1482)-ROW())/12+5):INDIRECT("S"&amp;(ROW()+12*(($AN1482-1)*3+$AO1482)-ROW())/12+5),AQ1482)</f>
        <v>0</v>
      </c>
      <c r="AS1482" s="6">
        <f ca="1">IF($AP1482=1,IF(INDIRECT(ADDRESS(($AN1482-1)*3+$AO1482+5,$AP1482+20))="",0,INDIRECT(ADDRESS(($AN1482-1)*3+$AO1482+5,$AP1482+20))),IF(INDIRECT(ADDRESS(($AN1482-1)*3+$AO1482+5,$AP1482+20))="",0,IF(COUNTIF(INDIRECT(ADDRESS(($AN1482-1)*36+($AO1482-1)*12+6,COLUMN())):INDIRECT(ADDRESS(($AN1482-1)*36+($AO1482-1)*12+$AP1482+4,COLUMN())),INDIRECT(ADDRESS(($AN1482-1)*3+$AO1482+5,$AP1482+20)))&gt;=1,0,INDIRECT(ADDRESS(($AN1482-1)*3+$AO1482+5,$AP1482+20)))))</f>
        <v>0</v>
      </c>
      <c r="AT1482" s="4">
        <f ca="1">COUNTIF(INDIRECT("U"&amp;(ROW()+12*(($AN1482-1)*3+$AO1482)-ROW())/12+5):INDIRECT("AF"&amp;(ROW()+12*(($AN1482-1)*3+$AO1482)-ROW())/12+5),AS1482)</f>
        <v>0</v>
      </c>
      <c r="AU1482" s="4">
        <f ca="1">IF(AND(AQ1482+AS1482&gt;0,AR1482+AT1482&gt;0),COUNTIF(AU$6:AU1481,"&gt;0")+1,0)</f>
        <v>0</v>
      </c>
    </row>
    <row r="1483" spans="40:47">
      <c r="AN1483" s="4">
        <v>42</v>
      </c>
      <c r="AO1483" s="4">
        <v>1</v>
      </c>
      <c r="AP1483" s="4">
        <v>2</v>
      </c>
      <c r="AQ1483" s="6">
        <f ca="1">IF($AP1483=1,IF(INDIRECT(ADDRESS(($AN1483-1)*3+$AO1483+5,$AP1483+7))="",0,INDIRECT(ADDRESS(($AN1483-1)*3+$AO1483+5,$AP1483+7))),IF(INDIRECT(ADDRESS(($AN1483-1)*3+$AO1483+5,$AP1483+7))="",0,IF(COUNTIF(INDIRECT(ADDRESS(($AN1483-1)*36+($AO1483-1)*12+6,COLUMN())):INDIRECT(ADDRESS(($AN1483-1)*36+($AO1483-1)*12+$AP1483+4,COLUMN())),INDIRECT(ADDRESS(($AN1483-1)*3+$AO1483+5,$AP1483+7)))&gt;=1,0,INDIRECT(ADDRESS(($AN1483-1)*3+$AO1483+5,$AP1483+7)))))</f>
        <v>0</v>
      </c>
      <c r="AR1483" s="4">
        <f ca="1">COUNTIF(INDIRECT("H"&amp;(ROW()+12*(($AN1483-1)*3+$AO1483)-ROW())/12+5):INDIRECT("S"&amp;(ROW()+12*(($AN1483-1)*3+$AO1483)-ROW())/12+5),AQ1483)</f>
        <v>0</v>
      </c>
      <c r="AS1483" s="6">
        <f ca="1">IF($AP1483=1,IF(INDIRECT(ADDRESS(($AN1483-1)*3+$AO1483+5,$AP1483+20))="",0,INDIRECT(ADDRESS(($AN1483-1)*3+$AO1483+5,$AP1483+20))),IF(INDIRECT(ADDRESS(($AN1483-1)*3+$AO1483+5,$AP1483+20))="",0,IF(COUNTIF(INDIRECT(ADDRESS(($AN1483-1)*36+($AO1483-1)*12+6,COLUMN())):INDIRECT(ADDRESS(($AN1483-1)*36+($AO1483-1)*12+$AP1483+4,COLUMN())),INDIRECT(ADDRESS(($AN1483-1)*3+$AO1483+5,$AP1483+20)))&gt;=1,0,INDIRECT(ADDRESS(($AN1483-1)*3+$AO1483+5,$AP1483+20)))))</f>
        <v>0</v>
      </c>
      <c r="AT1483" s="4">
        <f ca="1">COUNTIF(INDIRECT("U"&amp;(ROW()+12*(($AN1483-1)*3+$AO1483)-ROW())/12+5):INDIRECT("AF"&amp;(ROW()+12*(($AN1483-1)*3+$AO1483)-ROW())/12+5),AS1483)</f>
        <v>0</v>
      </c>
      <c r="AU1483" s="4">
        <f ca="1">IF(AND(AQ1483+AS1483&gt;0,AR1483+AT1483&gt;0),COUNTIF(AU$6:AU1482,"&gt;0")+1,0)</f>
        <v>0</v>
      </c>
    </row>
    <row r="1484" spans="40:47">
      <c r="AN1484" s="4">
        <v>42</v>
      </c>
      <c r="AO1484" s="4">
        <v>1</v>
      </c>
      <c r="AP1484" s="4">
        <v>3</v>
      </c>
      <c r="AQ1484" s="6">
        <f ca="1">IF($AP1484=1,IF(INDIRECT(ADDRESS(($AN1484-1)*3+$AO1484+5,$AP1484+7))="",0,INDIRECT(ADDRESS(($AN1484-1)*3+$AO1484+5,$AP1484+7))),IF(INDIRECT(ADDRESS(($AN1484-1)*3+$AO1484+5,$AP1484+7))="",0,IF(COUNTIF(INDIRECT(ADDRESS(($AN1484-1)*36+($AO1484-1)*12+6,COLUMN())):INDIRECT(ADDRESS(($AN1484-1)*36+($AO1484-1)*12+$AP1484+4,COLUMN())),INDIRECT(ADDRESS(($AN1484-1)*3+$AO1484+5,$AP1484+7)))&gt;=1,0,INDIRECT(ADDRESS(($AN1484-1)*3+$AO1484+5,$AP1484+7)))))</f>
        <v>0</v>
      </c>
      <c r="AR1484" s="4">
        <f ca="1">COUNTIF(INDIRECT("H"&amp;(ROW()+12*(($AN1484-1)*3+$AO1484)-ROW())/12+5):INDIRECT("S"&amp;(ROW()+12*(($AN1484-1)*3+$AO1484)-ROW())/12+5),AQ1484)</f>
        <v>0</v>
      </c>
      <c r="AS1484" s="6">
        <f ca="1">IF($AP1484=1,IF(INDIRECT(ADDRESS(($AN1484-1)*3+$AO1484+5,$AP1484+20))="",0,INDIRECT(ADDRESS(($AN1484-1)*3+$AO1484+5,$AP1484+20))),IF(INDIRECT(ADDRESS(($AN1484-1)*3+$AO1484+5,$AP1484+20))="",0,IF(COUNTIF(INDIRECT(ADDRESS(($AN1484-1)*36+($AO1484-1)*12+6,COLUMN())):INDIRECT(ADDRESS(($AN1484-1)*36+($AO1484-1)*12+$AP1484+4,COLUMN())),INDIRECT(ADDRESS(($AN1484-1)*3+$AO1484+5,$AP1484+20)))&gt;=1,0,INDIRECT(ADDRESS(($AN1484-1)*3+$AO1484+5,$AP1484+20)))))</f>
        <v>0</v>
      </c>
      <c r="AT1484" s="4">
        <f ca="1">COUNTIF(INDIRECT("U"&amp;(ROW()+12*(($AN1484-1)*3+$AO1484)-ROW())/12+5):INDIRECT("AF"&amp;(ROW()+12*(($AN1484-1)*3+$AO1484)-ROW())/12+5),AS1484)</f>
        <v>0</v>
      </c>
      <c r="AU1484" s="4">
        <f ca="1">IF(AND(AQ1484+AS1484&gt;0,AR1484+AT1484&gt;0),COUNTIF(AU$6:AU1483,"&gt;0")+1,0)</f>
        <v>0</v>
      </c>
    </row>
    <row r="1485" spans="40:47">
      <c r="AN1485" s="4">
        <v>42</v>
      </c>
      <c r="AO1485" s="4">
        <v>1</v>
      </c>
      <c r="AP1485" s="4">
        <v>4</v>
      </c>
      <c r="AQ1485" s="6">
        <f ca="1">IF($AP1485=1,IF(INDIRECT(ADDRESS(($AN1485-1)*3+$AO1485+5,$AP1485+7))="",0,INDIRECT(ADDRESS(($AN1485-1)*3+$AO1485+5,$AP1485+7))),IF(INDIRECT(ADDRESS(($AN1485-1)*3+$AO1485+5,$AP1485+7))="",0,IF(COUNTIF(INDIRECT(ADDRESS(($AN1485-1)*36+($AO1485-1)*12+6,COLUMN())):INDIRECT(ADDRESS(($AN1485-1)*36+($AO1485-1)*12+$AP1485+4,COLUMN())),INDIRECT(ADDRESS(($AN1485-1)*3+$AO1485+5,$AP1485+7)))&gt;=1,0,INDIRECT(ADDRESS(($AN1485-1)*3+$AO1485+5,$AP1485+7)))))</f>
        <v>0</v>
      </c>
      <c r="AR1485" s="4">
        <f ca="1">COUNTIF(INDIRECT("H"&amp;(ROW()+12*(($AN1485-1)*3+$AO1485)-ROW())/12+5):INDIRECT("S"&amp;(ROW()+12*(($AN1485-1)*3+$AO1485)-ROW())/12+5),AQ1485)</f>
        <v>0</v>
      </c>
      <c r="AS1485" s="6">
        <f ca="1">IF($AP1485=1,IF(INDIRECT(ADDRESS(($AN1485-1)*3+$AO1485+5,$AP1485+20))="",0,INDIRECT(ADDRESS(($AN1485-1)*3+$AO1485+5,$AP1485+20))),IF(INDIRECT(ADDRESS(($AN1485-1)*3+$AO1485+5,$AP1485+20))="",0,IF(COUNTIF(INDIRECT(ADDRESS(($AN1485-1)*36+($AO1485-1)*12+6,COLUMN())):INDIRECT(ADDRESS(($AN1485-1)*36+($AO1485-1)*12+$AP1485+4,COLUMN())),INDIRECT(ADDRESS(($AN1485-1)*3+$AO1485+5,$AP1485+20)))&gt;=1,0,INDIRECT(ADDRESS(($AN1485-1)*3+$AO1485+5,$AP1485+20)))))</f>
        <v>0</v>
      </c>
      <c r="AT1485" s="4">
        <f ca="1">COUNTIF(INDIRECT("U"&amp;(ROW()+12*(($AN1485-1)*3+$AO1485)-ROW())/12+5):INDIRECT("AF"&amp;(ROW()+12*(($AN1485-1)*3+$AO1485)-ROW())/12+5),AS1485)</f>
        <v>0</v>
      </c>
      <c r="AU1485" s="4">
        <f ca="1">IF(AND(AQ1485+AS1485&gt;0,AR1485+AT1485&gt;0),COUNTIF(AU$6:AU1484,"&gt;0")+1,0)</f>
        <v>0</v>
      </c>
    </row>
    <row r="1486" spans="40:47">
      <c r="AN1486" s="4">
        <v>42</v>
      </c>
      <c r="AO1486" s="4">
        <v>1</v>
      </c>
      <c r="AP1486" s="4">
        <v>5</v>
      </c>
      <c r="AQ1486" s="6">
        <f ca="1">IF($AP1486=1,IF(INDIRECT(ADDRESS(($AN1486-1)*3+$AO1486+5,$AP1486+7))="",0,INDIRECT(ADDRESS(($AN1486-1)*3+$AO1486+5,$AP1486+7))),IF(INDIRECT(ADDRESS(($AN1486-1)*3+$AO1486+5,$AP1486+7))="",0,IF(COUNTIF(INDIRECT(ADDRESS(($AN1486-1)*36+($AO1486-1)*12+6,COLUMN())):INDIRECT(ADDRESS(($AN1486-1)*36+($AO1486-1)*12+$AP1486+4,COLUMN())),INDIRECT(ADDRESS(($AN1486-1)*3+$AO1486+5,$AP1486+7)))&gt;=1,0,INDIRECT(ADDRESS(($AN1486-1)*3+$AO1486+5,$AP1486+7)))))</f>
        <v>0</v>
      </c>
      <c r="AR1486" s="4">
        <f ca="1">COUNTIF(INDIRECT("H"&amp;(ROW()+12*(($AN1486-1)*3+$AO1486)-ROW())/12+5):INDIRECT("S"&amp;(ROW()+12*(($AN1486-1)*3+$AO1486)-ROW())/12+5),AQ1486)</f>
        <v>0</v>
      </c>
      <c r="AS1486" s="6">
        <f ca="1">IF($AP1486=1,IF(INDIRECT(ADDRESS(($AN1486-1)*3+$AO1486+5,$AP1486+20))="",0,INDIRECT(ADDRESS(($AN1486-1)*3+$AO1486+5,$AP1486+20))),IF(INDIRECT(ADDRESS(($AN1486-1)*3+$AO1486+5,$AP1486+20))="",0,IF(COUNTIF(INDIRECT(ADDRESS(($AN1486-1)*36+($AO1486-1)*12+6,COLUMN())):INDIRECT(ADDRESS(($AN1486-1)*36+($AO1486-1)*12+$AP1486+4,COLUMN())),INDIRECT(ADDRESS(($AN1486-1)*3+$AO1486+5,$AP1486+20)))&gt;=1,0,INDIRECT(ADDRESS(($AN1486-1)*3+$AO1486+5,$AP1486+20)))))</f>
        <v>0</v>
      </c>
      <c r="AT1486" s="4">
        <f ca="1">COUNTIF(INDIRECT("U"&amp;(ROW()+12*(($AN1486-1)*3+$AO1486)-ROW())/12+5):INDIRECT("AF"&amp;(ROW()+12*(($AN1486-1)*3+$AO1486)-ROW())/12+5),AS1486)</f>
        <v>0</v>
      </c>
      <c r="AU1486" s="4">
        <f ca="1">IF(AND(AQ1486+AS1486&gt;0,AR1486+AT1486&gt;0),COUNTIF(AU$6:AU1485,"&gt;0")+1,0)</f>
        <v>0</v>
      </c>
    </row>
    <row r="1487" spans="40:47">
      <c r="AN1487" s="4">
        <v>42</v>
      </c>
      <c r="AO1487" s="4">
        <v>1</v>
      </c>
      <c r="AP1487" s="4">
        <v>6</v>
      </c>
      <c r="AQ1487" s="6">
        <f ca="1">IF($AP1487=1,IF(INDIRECT(ADDRESS(($AN1487-1)*3+$AO1487+5,$AP1487+7))="",0,INDIRECT(ADDRESS(($AN1487-1)*3+$AO1487+5,$AP1487+7))),IF(INDIRECT(ADDRESS(($AN1487-1)*3+$AO1487+5,$AP1487+7))="",0,IF(COUNTIF(INDIRECT(ADDRESS(($AN1487-1)*36+($AO1487-1)*12+6,COLUMN())):INDIRECT(ADDRESS(($AN1487-1)*36+($AO1487-1)*12+$AP1487+4,COLUMN())),INDIRECT(ADDRESS(($AN1487-1)*3+$AO1487+5,$AP1487+7)))&gt;=1,0,INDIRECT(ADDRESS(($AN1487-1)*3+$AO1487+5,$AP1487+7)))))</f>
        <v>0</v>
      </c>
      <c r="AR1487" s="4">
        <f ca="1">COUNTIF(INDIRECT("H"&amp;(ROW()+12*(($AN1487-1)*3+$AO1487)-ROW())/12+5):INDIRECT("S"&amp;(ROW()+12*(($AN1487-1)*3+$AO1487)-ROW())/12+5),AQ1487)</f>
        <v>0</v>
      </c>
      <c r="AS1487" s="6">
        <f ca="1">IF($AP1487=1,IF(INDIRECT(ADDRESS(($AN1487-1)*3+$AO1487+5,$AP1487+20))="",0,INDIRECT(ADDRESS(($AN1487-1)*3+$AO1487+5,$AP1487+20))),IF(INDIRECT(ADDRESS(($AN1487-1)*3+$AO1487+5,$AP1487+20))="",0,IF(COUNTIF(INDIRECT(ADDRESS(($AN1487-1)*36+($AO1487-1)*12+6,COLUMN())):INDIRECT(ADDRESS(($AN1487-1)*36+($AO1487-1)*12+$AP1487+4,COLUMN())),INDIRECT(ADDRESS(($AN1487-1)*3+$AO1487+5,$AP1487+20)))&gt;=1,0,INDIRECT(ADDRESS(($AN1487-1)*3+$AO1487+5,$AP1487+20)))))</f>
        <v>0</v>
      </c>
      <c r="AT1487" s="4">
        <f ca="1">COUNTIF(INDIRECT("U"&amp;(ROW()+12*(($AN1487-1)*3+$AO1487)-ROW())/12+5):INDIRECT("AF"&amp;(ROW()+12*(($AN1487-1)*3+$AO1487)-ROW())/12+5),AS1487)</f>
        <v>0</v>
      </c>
      <c r="AU1487" s="4">
        <f ca="1">IF(AND(AQ1487+AS1487&gt;0,AR1487+AT1487&gt;0),COUNTIF(AU$6:AU1486,"&gt;0")+1,0)</f>
        <v>0</v>
      </c>
    </row>
    <row r="1488" spans="40:47">
      <c r="AN1488" s="4">
        <v>42</v>
      </c>
      <c r="AO1488" s="4">
        <v>1</v>
      </c>
      <c r="AP1488" s="4">
        <v>7</v>
      </c>
      <c r="AQ1488" s="6">
        <f ca="1">IF($AP1488=1,IF(INDIRECT(ADDRESS(($AN1488-1)*3+$AO1488+5,$AP1488+7))="",0,INDIRECT(ADDRESS(($AN1488-1)*3+$AO1488+5,$AP1488+7))),IF(INDIRECT(ADDRESS(($AN1488-1)*3+$AO1488+5,$AP1488+7))="",0,IF(COUNTIF(INDIRECT(ADDRESS(($AN1488-1)*36+($AO1488-1)*12+6,COLUMN())):INDIRECT(ADDRESS(($AN1488-1)*36+($AO1488-1)*12+$AP1488+4,COLUMN())),INDIRECT(ADDRESS(($AN1488-1)*3+$AO1488+5,$AP1488+7)))&gt;=1,0,INDIRECT(ADDRESS(($AN1488-1)*3+$AO1488+5,$AP1488+7)))))</f>
        <v>0</v>
      </c>
      <c r="AR1488" s="4">
        <f ca="1">COUNTIF(INDIRECT("H"&amp;(ROW()+12*(($AN1488-1)*3+$AO1488)-ROW())/12+5):INDIRECT("S"&amp;(ROW()+12*(($AN1488-1)*3+$AO1488)-ROW())/12+5),AQ1488)</f>
        <v>0</v>
      </c>
      <c r="AS1488" s="6">
        <f ca="1">IF($AP1488=1,IF(INDIRECT(ADDRESS(($AN1488-1)*3+$AO1488+5,$AP1488+20))="",0,INDIRECT(ADDRESS(($AN1488-1)*3+$AO1488+5,$AP1488+20))),IF(INDIRECT(ADDRESS(($AN1488-1)*3+$AO1488+5,$AP1488+20))="",0,IF(COUNTIF(INDIRECT(ADDRESS(($AN1488-1)*36+($AO1488-1)*12+6,COLUMN())):INDIRECT(ADDRESS(($AN1488-1)*36+($AO1488-1)*12+$AP1488+4,COLUMN())),INDIRECT(ADDRESS(($AN1488-1)*3+$AO1488+5,$AP1488+20)))&gt;=1,0,INDIRECT(ADDRESS(($AN1488-1)*3+$AO1488+5,$AP1488+20)))))</f>
        <v>0</v>
      </c>
      <c r="AT1488" s="4">
        <f ca="1">COUNTIF(INDIRECT("U"&amp;(ROW()+12*(($AN1488-1)*3+$AO1488)-ROW())/12+5):INDIRECT("AF"&amp;(ROW()+12*(($AN1488-1)*3+$AO1488)-ROW())/12+5),AS1488)</f>
        <v>0</v>
      </c>
      <c r="AU1488" s="4">
        <f ca="1">IF(AND(AQ1488+AS1488&gt;0,AR1488+AT1488&gt;0),COUNTIF(AU$6:AU1487,"&gt;0")+1,0)</f>
        <v>0</v>
      </c>
    </row>
    <row r="1489" spans="40:47">
      <c r="AN1489" s="4">
        <v>42</v>
      </c>
      <c r="AO1489" s="4">
        <v>1</v>
      </c>
      <c r="AP1489" s="4">
        <v>8</v>
      </c>
      <c r="AQ1489" s="6">
        <f ca="1">IF($AP1489=1,IF(INDIRECT(ADDRESS(($AN1489-1)*3+$AO1489+5,$AP1489+7))="",0,INDIRECT(ADDRESS(($AN1489-1)*3+$AO1489+5,$AP1489+7))),IF(INDIRECT(ADDRESS(($AN1489-1)*3+$AO1489+5,$AP1489+7))="",0,IF(COUNTIF(INDIRECT(ADDRESS(($AN1489-1)*36+($AO1489-1)*12+6,COLUMN())):INDIRECT(ADDRESS(($AN1489-1)*36+($AO1489-1)*12+$AP1489+4,COLUMN())),INDIRECT(ADDRESS(($AN1489-1)*3+$AO1489+5,$AP1489+7)))&gt;=1,0,INDIRECT(ADDRESS(($AN1489-1)*3+$AO1489+5,$AP1489+7)))))</f>
        <v>0</v>
      </c>
      <c r="AR1489" s="4">
        <f ca="1">COUNTIF(INDIRECT("H"&amp;(ROW()+12*(($AN1489-1)*3+$AO1489)-ROW())/12+5):INDIRECT("S"&amp;(ROW()+12*(($AN1489-1)*3+$AO1489)-ROW())/12+5),AQ1489)</f>
        <v>0</v>
      </c>
      <c r="AS1489" s="6">
        <f ca="1">IF($AP1489=1,IF(INDIRECT(ADDRESS(($AN1489-1)*3+$AO1489+5,$AP1489+20))="",0,INDIRECT(ADDRESS(($AN1489-1)*3+$AO1489+5,$AP1489+20))),IF(INDIRECT(ADDRESS(($AN1489-1)*3+$AO1489+5,$AP1489+20))="",0,IF(COUNTIF(INDIRECT(ADDRESS(($AN1489-1)*36+($AO1489-1)*12+6,COLUMN())):INDIRECT(ADDRESS(($AN1489-1)*36+($AO1489-1)*12+$AP1489+4,COLUMN())),INDIRECT(ADDRESS(($AN1489-1)*3+$AO1489+5,$AP1489+20)))&gt;=1,0,INDIRECT(ADDRESS(($AN1489-1)*3+$AO1489+5,$AP1489+20)))))</f>
        <v>0</v>
      </c>
      <c r="AT1489" s="4">
        <f ca="1">COUNTIF(INDIRECT("U"&amp;(ROW()+12*(($AN1489-1)*3+$AO1489)-ROW())/12+5):INDIRECT("AF"&amp;(ROW()+12*(($AN1489-1)*3+$AO1489)-ROW())/12+5),AS1489)</f>
        <v>0</v>
      </c>
      <c r="AU1489" s="4">
        <f ca="1">IF(AND(AQ1489+AS1489&gt;0,AR1489+AT1489&gt;0),COUNTIF(AU$6:AU1488,"&gt;0")+1,0)</f>
        <v>0</v>
      </c>
    </row>
    <row r="1490" spans="40:47">
      <c r="AN1490" s="4">
        <v>42</v>
      </c>
      <c r="AO1490" s="4">
        <v>1</v>
      </c>
      <c r="AP1490" s="4">
        <v>9</v>
      </c>
      <c r="AQ1490" s="6">
        <f ca="1">IF($AP1490=1,IF(INDIRECT(ADDRESS(($AN1490-1)*3+$AO1490+5,$AP1490+7))="",0,INDIRECT(ADDRESS(($AN1490-1)*3+$AO1490+5,$AP1490+7))),IF(INDIRECT(ADDRESS(($AN1490-1)*3+$AO1490+5,$AP1490+7))="",0,IF(COUNTIF(INDIRECT(ADDRESS(($AN1490-1)*36+($AO1490-1)*12+6,COLUMN())):INDIRECT(ADDRESS(($AN1490-1)*36+($AO1490-1)*12+$AP1490+4,COLUMN())),INDIRECT(ADDRESS(($AN1490-1)*3+$AO1490+5,$AP1490+7)))&gt;=1,0,INDIRECT(ADDRESS(($AN1490-1)*3+$AO1490+5,$AP1490+7)))))</f>
        <v>0</v>
      </c>
      <c r="AR1490" s="4">
        <f ca="1">COUNTIF(INDIRECT("H"&amp;(ROW()+12*(($AN1490-1)*3+$AO1490)-ROW())/12+5):INDIRECT("S"&amp;(ROW()+12*(($AN1490-1)*3+$AO1490)-ROW())/12+5),AQ1490)</f>
        <v>0</v>
      </c>
      <c r="AS1490" s="6">
        <f ca="1">IF($AP1490=1,IF(INDIRECT(ADDRESS(($AN1490-1)*3+$AO1490+5,$AP1490+20))="",0,INDIRECT(ADDRESS(($AN1490-1)*3+$AO1490+5,$AP1490+20))),IF(INDIRECT(ADDRESS(($AN1490-1)*3+$AO1490+5,$AP1490+20))="",0,IF(COUNTIF(INDIRECT(ADDRESS(($AN1490-1)*36+($AO1490-1)*12+6,COLUMN())):INDIRECT(ADDRESS(($AN1490-1)*36+($AO1490-1)*12+$AP1490+4,COLUMN())),INDIRECT(ADDRESS(($AN1490-1)*3+$AO1490+5,$AP1490+20)))&gt;=1,0,INDIRECT(ADDRESS(($AN1490-1)*3+$AO1490+5,$AP1490+20)))))</f>
        <v>0</v>
      </c>
      <c r="AT1490" s="4">
        <f ca="1">COUNTIF(INDIRECT("U"&amp;(ROW()+12*(($AN1490-1)*3+$AO1490)-ROW())/12+5):INDIRECT("AF"&amp;(ROW()+12*(($AN1490-1)*3+$AO1490)-ROW())/12+5),AS1490)</f>
        <v>0</v>
      </c>
      <c r="AU1490" s="4">
        <f ca="1">IF(AND(AQ1490+AS1490&gt;0,AR1490+AT1490&gt;0),COUNTIF(AU$6:AU1489,"&gt;0")+1,0)</f>
        <v>0</v>
      </c>
    </row>
    <row r="1491" spans="40:47">
      <c r="AN1491" s="4">
        <v>42</v>
      </c>
      <c r="AO1491" s="4">
        <v>1</v>
      </c>
      <c r="AP1491" s="4">
        <v>10</v>
      </c>
      <c r="AQ1491" s="6">
        <f ca="1">IF($AP1491=1,IF(INDIRECT(ADDRESS(($AN1491-1)*3+$AO1491+5,$AP1491+7))="",0,INDIRECT(ADDRESS(($AN1491-1)*3+$AO1491+5,$AP1491+7))),IF(INDIRECT(ADDRESS(($AN1491-1)*3+$AO1491+5,$AP1491+7))="",0,IF(COUNTIF(INDIRECT(ADDRESS(($AN1491-1)*36+($AO1491-1)*12+6,COLUMN())):INDIRECT(ADDRESS(($AN1491-1)*36+($AO1491-1)*12+$AP1491+4,COLUMN())),INDIRECT(ADDRESS(($AN1491-1)*3+$AO1491+5,$AP1491+7)))&gt;=1,0,INDIRECT(ADDRESS(($AN1491-1)*3+$AO1491+5,$AP1491+7)))))</f>
        <v>0</v>
      </c>
      <c r="AR1491" s="4">
        <f ca="1">COUNTIF(INDIRECT("H"&amp;(ROW()+12*(($AN1491-1)*3+$AO1491)-ROW())/12+5):INDIRECT("S"&amp;(ROW()+12*(($AN1491-1)*3+$AO1491)-ROW())/12+5),AQ1491)</f>
        <v>0</v>
      </c>
      <c r="AS1491" s="6">
        <f ca="1">IF($AP1491=1,IF(INDIRECT(ADDRESS(($AN1491-1)*3+$AO1491+5,$AP1491+20))="",0,INDIRECT(ADDRESS(($AN1491-1)*3+$AO1491+5,$AP1491+20))),IF(INDIRECT(ADDRESS(($AN1491-1)*3+$AO1491+5,$AP1491+20))="",0,IF(COUNTIF(INDIRECT(ADDRESS(($AN1491-1)*36+($AO1491-1)*12+6,COLUMN())):INDIRECT(ADDRESS(($AN1491-1)*36+($AO1491-1)*12+$AP1491+4,COLUMN())),INDIRECT(ADDRESS(($AN1491-1)*3+$AO1491+5,$AP1491+20)))&gt;=1,0,INDIRECT(ADDRESS(($AN1491-1)*3+$AO1491+5,$AP1491+20)))))</f>
        <v>0</v>
      </c>
      <c r="AT1491" s="4">
        <f ca="1">COUNTIF(INDIRECT("U"&amp;(ROW()+12*(($AN1491-1)*3+$AO1491)-ROW())/12+5):INDIRECT("AF"&amp;(ROW()+12*(($AN1491-1)*3+$AO1491)-ROW())/12+5),AS1491)</f>
        <v>0</v>
      </c>
      <c r="AU1491" s="4">
        <f ca="1">IF(AND(AQ1491+AS1491&gt;0,AR1491+AT1491&gt;0),COUNTIF(AU$6:AU1490,"&gt;0")+1,0)</f>
        <v>0</v>
      </c>
    </row>
    <row r="1492" spans="40:47">
      <c r="AN1492" s="4">
        <v>42</v>
      </c>
      <c r="AO1492" s="4">
        <v>1</v>
      </c>
      <c r="AP1492" s="4">
        <v>11</v>
      </c>
      <c r="AQ1492" s="6">
        <f ca="1">IF($AP1492=1,IF(INDIRECT(ADDRESS(($AN1492-1)*3+$AO1492+5,$AP1492+7))="",0,INDIRECT(ADDRESS(($AN1492-1)*3+$AO1492+5,$AP1492+7))),IF(INDIRECT(ADDRESS(($AN1492-1)*3+$AO1492+5,$AP1492+7))="",0,IF(COUNTIF(INDIRECT(ADDRESS(($AN1492-1)*36+($AO1492-1)*12+6,COLUMN())):INDIRECT(ADDRESS(($AN1492-1)*36+($AO1492-1)*12+$AP1492+4,COLUMN())),INDIRECT(ADDRESS(($AN1492-1)*3+$AO1492+5,$AP1492+7)))&gt;=1,0,INDIRECT(ADDRESS(($AN1492-1)*3+$AO1492+5,$AP1492+7)))))</f>
        <v>0</v>
      </c>
      <c r="AR1492" s="4">
        <f ca="1">COUNTIF(INDIRECT("H"&amp;(ROW()+12*(($AN1492-1)*3+$AO1492)-ROW())/12+5):INDIRECT("S"&amp;(ROW()+12*(($AN1492-1)*3+$AO1492)-ROW())/12+5),AQ1492)</f>
        <v>0</v>
      </c>
      <c r="AS1492" s="6">
        <f ca="1">IF($AP1492=1,IF(INDIRECT(ADDRESS(($AN1492-1)*3+$AO1492+5,$AP1492+20))="",0,INDIRECT(ADDRESS(($AN1492-1)*3+$AO1492+5,$AP1492+20))),IF(INDIRECT(ADDRESS(($AN1492-1)*3+$AO1492+5,$AP1492+20))="",0,IF(COUNTIF(INDIRECT(ADDRESS(($AN1492-1)*36+($AO1492-1)*12+6,COLUMN())):INDIRECT(ADDRESS(($AN1492-1)*36+($AO1492-1)*12+$AP1492+4,COLUMN())),INDIRECT(ADDRESS(($AN1492-1)*3+$AO1492+5,$AP1492+20)))&gt;=1,0,INDIRECT(ADDRESS(($AN1492-1)*3+$AO1492+5,$AP1492+20)))))</f>
        <v>0</v>
      </c>
      <c r="AT1492" s="4">
        <f ca="1">COUNTIF(INDIRECT("U"&amp;(ROW()+12*(($AN1492-1)*3+$AO1492)-ROW())/12+5):INDIRECT("AF"&amp;(ROW()+12*(($AN1492-1)*3+$AO1492)-ROW())/12+5),AS1492)</f>
        <v>0</v>
      </c>
      <c r="AU1492" s="4">
        <f ca="1">IF(AND(AQ1492+AS1492&gt;0,AR1492+AT1492&gt;0),COUNTIF(AU$6:AU1491,"&gt;0")+1,0)</f>
        <v>0</v>
      </c>
    </row>
    <row r="1493" spans="40:47">
      <c r="AN1493" s="4">
        <v>42</v>
      </c>
      <c r="AO1493" s="4">
        <v>1</v>
      </c>
      <c r="AP1493" s="4">
        <v>12</v>
      </c>
      <c r="AQ1493" s="6">
        <f ca="1">IF($AP1493=1,IF(INDIRECT(ADDRESS(($AN1493-1)*3+$AO1493+5,$AP1493+7))="",0,INDIRECT(ADDRESS(($AN1493-1)*3+$AO1493+5,$AP1493+7))),IF(INDIRECT(ADDRESS(($AN1493-1)*3+$AO1493+5,$AP1493+7))="",0,IF(COUNTIF(INDIRECT(ADDRESS(($AN1493-1)*36+($AO1493-1)*12+6,COLUMN())):INDIRECT(ADDRESS(($AN1493-1)*36+($AO1493-1)*12+$AP1493+4,COLUMN())),INDIRECT(ADDRESS(($AN1493-1)*3+$AO1493+5,$AP1493+7)))&gt;=1,0,INDIRECT(ADDRESS(($AN1493-1)*3+$AO1493+5,$AP1493+7)))))</f>
        <v>0</v>
      </c>
      <c r="AR1493" s="4">
        <f ca="1">COUNTIF(INDIRECT("H"&amp;(ROW()+12*(($AN1493-1)*3+$AO1493)-ROW())/12+5):INDIRECT("S"&amp;(ROW()+12*(($AN1493-1)*3+$AO1493)-ROW())/12+5),AQ1493)</f>
        <v>0</v>
      </c>
      <c r="AS1493" s="6">
        <f ca="1">IF($AP1493=1,IF(INDIRECT(ADDRESS(($AN1493-1)*3+$AO1493+5,$AP1493+20))="",0,INDIRECT(ADDRESS(($AN1493-1)*3+$AO1493+5,$AP1493+20))),IF(INDIRECT(ADDRESS(($AN1493-1)*3+$AO1493+5,$AP1493+20))="",0,IF(COUNTIF(INDIRECT(ADDRESS(($AN1493-1)*36+($AO1493-1)*12+6,COLUMN())):INDIRECT(ADDRESS(($AN1493-1)*36+($AO1493-1)*12+$AP1493+4,COLUMN())),INDIRECT(ADDRESS(($AN1493-1)*3+$AO1493+5,$AP1493+20)))&gt;=1,0,INDIRECT(ADDRESS(($AN1493-1)*3+$AO1493+5,$AP1493+20)))))</f>
        <v>0</v>
      </c>
      <c r="AT1493" s="4">
        <f ca="1">COUNTIF(INDIRECT("U"&amp;(ROW()+12*(($AN1493-1)*3+$AO1493)-ROW())/12+5):INDIRECT("AF"&amp;(ROW()+12*(($AN1493-1)*3+$AO1493)-ROW())/12+5),AS1493)</f>
        <v>0</v>
      </c>
      <c r="AU1493" s="4">
        <f ca="1">IF(AND(AQ1493+AS1493&gt;0,AR1493+AT1493&gt;0),COUNTIF(AU$6:AU1492,"&gt;0")+1,0)</f>
        <v>0</v>
      </c>
    </row>
    <row r="1494" spans="40:47">
      <c r="AN1494" s="4">
        <v>42</v>
      </c>
      <c r="AO1494" s="4">
        <v>2</v>
      </c>
      <c r="AP1494" s="4">
        <v>1</v>
      </c>
      <c r="AQ1494" s="6">
        <f ca="1">IF($AP1494=1,IF(INDIRECT(ADDRESS(($AN1494-1)*3+$AO1494+5,$AP1494+7))="",0,INDIRECT(ADDRESS(($AN1494-1)*3+$AO1494+5,$AP1494+7))),IF(INDIRECT(ADDRESS(($AN1494-1)*3+$AO1494+5,$AP1494+7))="",0,IF(COUNTIF(INDIRECT(ADDRESS(($AN1494-1)*36+($AO1494-1)*12+6,COLUMN())):INDIRECT(ADDRESS(($AN1494-1)*36+($AO1494-1)*12+$AP1494+4,COLUMN())),INDIRECT(ADDRESS(($AN1494-1)*3+$AO1494+5,$AP1494+7)))&gt;=1,0,INDIRECT(ADDRESS(($AN1494-1)*3+$AO1494+5,$AP1494+7)))))</f>
        <v>0</v>
      </c>
      <c r="AR1494" s="4">
        <f ca="1">COUNTIF(INDIRECT("H"&amp;(ROW()+12*(($AN1494-1)*3+$AO1494)-ROW())/12+5):INDIRECT("S"&amp;(ROW()+12*(($AN1494-1)*3+$AO1494)-ROW())/12+5),AQ1494)</f>
        <v>0</v>
      </c>
      <c r="AS1494" s="6">
        <f ca="1">IF($AP1494=1,IF(INDIRECT(ADDRESS(($AN1494-1)*3+$AO1494+5,$AP1494+20))="",0,INDIRECT(ADDRESS(($AN1494-1)*3+$AO1494+5,$AP1494+20))),IF(INDIRECT(ADDRESS(($AN1494-1)*3+$AO1494+5,$AP1494+20))="",0,IF(COUNTIF(INDIRECT(ADDRESS(($AN1494-1)*36+($AO1494-1)*12+6,COLUMN())):INDIRECT(ADDRESS(($AN1494-1)*36+($AO1494-1)*12+$AP1494+4,COLUMN())),INDIRECT(ADDRESS(($AN1494-1)*3+$AO1494+5,$AP1494+20)))&gt;=1,0,INDIRECT(ADDRESS(($AN1494-1)*3+$AO1494+5,$AP1494+20)))))</f>
        <v>0</v>
      </c>
      <c r="AT1494" s="4">
        <f ca="1">COUNTIF(INDIRECT("U"&amp;(ROW()+12*(($AN1494-1)*3+$AO1494)-ROW())/12+5):INDIRECT("AF"&amp;(ROW()+12*(($AN1494-1)*3+$AO1494)-ROW())/12+5),AS1494)</f>
        <v>0</v>
      </c>
      <c r="AU1494" s="4">
        <f ca="1">IF(AND(AQ1494+AS1494&gt;0,AR1494+AT1494&gt;0),COUNTIF(AU$6:AU1493,"&gt;0")+1,0)</f>
        <v>0</v>
      </c>
    </row>
    <row r="1495" spans="40:47">
      <c r="AN1495" s="4">
        <v>42</v>
      </c>
      <c r="AO1495" s="4">
        <v>2</v>
      </c>
      <c r="AP1495" s="4">
        <v>2</v>
      </c>
      <c r="AQ1495" s="6">
        <f ca="1">IF($AP1495=1,IF(INDIRECT(ADDRESS(($AN1495-1)*3+$AO1495+5,$AP1495+7))="",0,INDIRECT(ADDRESS(($AN1495-1)*3+$AO1495+5,$AP1495+7))),IF(INDIRECT(ADDRESS(($AN1495-1)*3+$AO1495+5,$AP1495+7))="",0,IF(COUNTIF(INDIRECT(ADDRESS(($AN1495-1)*36+($AO1495-1)*12+6,COLUMN())):INDIRECT(ADDRESS(($AN1495-1)*36+($AO1495-1)*12+$AP1495+4,COLUMN())),INDIRECT(ADDRESS(($AN1495-1)*3+$AO1495+5,$AP1495+7)))&gt;=1,0,INDIRECT(ADDRESS(($AN1495-1)*3+$AO1495+5,$AP1495+7)))))</f>
        <v>0</v>
      </c>
      <c r="AR1495" s="4">
        <f ca="1">COUNTIF(INDIRECT("H"&amp;(ROW()+12*(($AN1495-1)*3+$AO1495)-ROW())/12+5):INDIRECT("S"&amp;(ROW()+12*(($AN1495-1)*3+$AO1495)-ROW())/12+5),AQ1495)</f>
        <v>0</v>
      </c>
      <c r="AS1495" s="6">
        <f ca="1">IF($AP1495=1,IF(INDIRECT(ADDRESS(($AN1495-1)*3+$AO1495+5,$AP1495+20))="",0,INDIRECT(ADDRESS(($AN1495-1)*3+$AO1495+5,$AP1495+20))),IF(INDIRECT(ADDRESS(($AN1495-1)*3+$AO1495+5,$AP1495+20))="",0,IF(COUNTIF(INDIRECT(ADDRESS(($AN1495-1)*36+($AO1495-1)*12+6,COLUMN())):INDIRECT(ADDRESS(($AN1495-1)*36+($AO1495-1)*12+$AP1495+4,COLUMN())),INDIRECT(ADDRESS(($AN1495-1)*3+$AO1495+5,$AP1495+20)))&gt;=1,0,INDIRECT(ADDRESS(($AN1495-1)*3+$AO1495+5,$AP1495+20)))))</f>
        <v>0</v>
      </c>
      <c r="AT1495" s="4">
        <f ca="1">COUNTIF(INDIRECT("U"&amp;(ROW()+12*(($AN1495-1)*3+$AO1495)-ROW())/12+5):INDIRECT("AF"&amp;(ROW()+12*(($AN1495-1)*3+$AO1495)-ROW())/12+5),AS1495)</f>
        <v>0</v>
      </c>
      <c r="AU1495" s="4">
        <f ca="1">IF(AND(AQ1495+AS1495&gt;0,AR1495+AT1495&gt;0),COUNTIF(AU$6:AU1494,"&gt;0")+1,0)</f>
        <v>0</v>
      </c>
    </row>
    <row r="1496" spans="40:47">
      <c r="AN1496" s="4">
        <v>42</v>
      </c>
      <c r="AO1496" s="4">
        <v>2</v>
      </c>
      <c r="AP1496" s="4">
        <v>3</v>
      </c>
      <c r="AQ1496" s="6">
        <f ca="1">IF($AP1496=1,IF(INDIRECT(ADDRESS(($AN1496-1)*3+$AO1496+5,$AP1496+7))="",0,INDIRECT(ADDRESS(($AN1496-1)*3+$AO1496+5,$AP1496+7))),IF(INDIRECT(ADDRESS(($AN1496-1)*3+$AO1496+5,$AP1496+7))="",0,IF(COUNTIF(INDIRECT(ADDRESS(($AN1496-1)*36+($AO1496-1)*12+6,COLUMN())):INDIRECT(ADDRESS(($AN1496-1)*36+($AO1496-1)*12+$AP1496+4,COLUMN())),INDIRECT(ADDRESS(($AN1496-1)*3+$AO1496+5,$AP1496+7)))&gt;=1,0,INDIRECT(ADDRESS(($AN1496-1)*3+$AO1496+5,$AP1496+7)))))</f>
        <v>0</v>
      </c>
      <c r="AR1496" s="4">
        <f ca="1">COUNTIF(INDIRECT("H"&amp;(ROW()+12*(($AN1496-1)*3+$AO1496)-ROW())/12+5):INDIRECT("S"&amp;(ROW()+12*(($AN1496-1)*3+$AO1496)-ROW())/12+5),AQ1496)</f>
        <v>0</v>
      </c>
      <c r="AS1496" s="6">
        <f ca="1">IF($AP1496=1,IF(INDIRECT(ADDRESS(($AN1496-1)*3+$AO1496+5,$AP1496+20))="",0,INDIRECT(ADDRESS(($AN1496-1)*3+$AO1496+5,$AP1496+20))),IF(INDIRECT(ADDRESS(($AN1496-1)*3+$AO1496+5,$AP1496+20))="",0,IF(COUNTIF(INDIRECT(ADDRESS(($AN1496-1)*36+($AO1496-1)*12+6,COLUMN())):INDIRECT(ADDRESS(($AN1496-1)*36+($AO1496-1)*12+$AP1496+4,COLUMN())),INDIRECT(ADDRESS(($AN1496-1)*3+$AO1496+5,$AP1496+20)))&gt;=1,0,INDIRECT(ADDRESS(($AN1496-1)*3+$AO1496+5,$AP1496+20)))))</f>
        <v>0</v>
      </c>
      <c r="AT1496" s="4">
        <f ca="1">COUNTIF(INDIRECT("U"&amp;(ROW()+12*(($AN1496-1)*3+$AO1496)-ROW())/12+5):INDIRECT("AF"&amp;(ROW()+12*(($AN1496-1)*3+$AO1496)-ROW())/12+5),AS1496)</f>
        <v>0</v>
      </c>
      <c r="AU1496" s="4">
        <f ca="1">IF(AND(AQ1496+AS1496&gt;0,AR1496+AT1496&gt;0),COUNTIF(AU$6:AU1495,"&gt;0")+1,0)</f>
        <v>0</v>
      </c>
    </row>
    <row r="1497" spans="40:47">
      <c r="AN1497" s="4">
        <v>42</v>
      </c>
      <c r="AO1497" s="4">
        <v>2</v>
      </c>
      <c r="AP1497" s="4">
        <v>4</v>
      </c>
      <c r="AQ1497" s="6">
        <f ca="1">IF($AP1497=1,IF(INDIRECT(ADDRESS(($AN1497-1)*3+$AO1497+5,$AP1497+7))="",0,INDIRECT(ADDRESS(($AN1497-1)*3+$AO1497+5,$AP1497+7))),IF(INDIRECT(ADDRESS(($AN1497-1)*3+$AO1497+5,$AP1497+7))="",0,IF(COUNTIF(INDIRECT(ADDRESS(($AN1497-1)*36+($AO1497-1)*12+6,COLUMN())):INDIRECT(ADDRESS(($AN1497-1)*36+($AO1497-1)*12+$AP1497+4,COLUMN())),INDIRECT(ADDRESS(($AN1497-1)*3+$AO1497+5,$AP1497+7)))&gt;=1,0,INDIRECT(ADDRESS(($AN1497-1)*3+$AO1497+5,$AP1497+7)))))</f>
        <v>0</v>
      </c>
      <c r="AR1497" s="4">
        <f ca="1">COUNTIF(INDIRECT("H"&amp;(ROW()+12*(($AN1497-1)*3+$AO1497)-ROW())/12+5):INDIRECT("S"&amp;(ROW()+12*(($AN1497-1)*3+$AO1497)-ROW())/12+5),AQ1497)</f>
        <v>0</v>
      </c>
      <c r="AS1497" s="6">
        <f ca="1">IF($AP1497=1,IF(INDIRECT(ADDRESS(($AN1497-1)*3+$AO1497+5,$AP1497+20))="",0,INDIRECT(ADDRESS(($AN1497-1)*3+$AO1497+5,$AP1497+20))),IF(INDIRECT(ADDRESS(($AN1497-1)*3+$AO1497+5,$AP1497+20))="",0,IF(COUNTIF(INDIRECT(ADDRESS(($AN1497-1)*36+($AO1497-1)*12+6,COLUMN())):INDIRECT(ADDRESS(($AN1497-1)*36+($AO1497-1)*12+$AP1497+4,COLUMN())),INDIRECT(ADDRESS(($AN1497-1)*3+$AO1497+5,$AP1497+20)))&gt;=1,0,INDIRECT(ADDRESS(($AN1497-1)*3+$AO1497+5,$AP1497+20)))))</f>
        <v>0</v>
      </c>
      <c r="AT1497" s="4">
        <f ca="1">COUNTIF(INDIRECT("U"&amp;(ROW()+12*(($AN1497-1)*3+$AO1497)-ROW())/12+5):INDIRECT("AF"&amp;(ROW()+12*(($AN1497-1)*3+$AO1497)-ROW())/12+5),AS1497)</f>
        <v>0</v>
      </c>
      <c r="AU1497" s="4">
        <f ca="1">IF(AND(AQ1497+AS1497&gt;0,AR1497+AT1497&gt;0),COUNTIF(AU$6:AU1496,"&gt;0")+1,0)</f>
        <v>0</v>
      </c>
    </row>
    <row r="1498" spans="40:47">
      <c r="AN1498" s="4">
        <v>42</v>
      </c>
      <c r="AO1498" s="4">
        <v>2</v>
      </c>
      <c r="AP1498" s="4">
        <v>5</v>
      </c>
      <c r="AQ1498" s="6">
        <f ca="1">IF($AP1498=1,IF(INDIRECT(ADDRESS(($AN1498-1)*3+$AO1498+5,$AP1498+7))="",0,INDIRECT(ADDRESS(($AN1498-1)*3+$AO1498+5,$AP1498+7))),IF(INDIRECT(ADDRESS(($AN1498-1)*3+$AO1498+5,$AP1498+7))="",0,IF(COUNTIF(INDIRECT(ADDRESS(($AN1498-1)*36+($AO1498-1)*12+6,COLUMN())):INDIRECT(ADDRESS(($AN1498-1)*36+($AO1498-1)*12+$AP1498+4,COLUMN())),INDIRECT(ADDRESS(($AN1498-1)*3+$AO1498+5,$AP1498+7)))&gt;=1,0,INDIRECT(ADDRESS(($AN1498-1)*3+$AO1498+5,$AP1498+7)))))</f>
        <v>0</v>
      </c>
      <c r="AR1498" s="4">
        <f ca="1">COUNTIF(INDIRECT("H"&amp;(ROW()+12*(($AN1498-1)*3+$AO1498)-ROW())/12+5):INDIRECT("S"&amp;(ROW()+12*(($AN1498-1)*3+$AO1498)-ROW())/12+5),AQ1498)</f>
        <v>0</v>
      </c>
      <c r="AS1498" s="6">
        <f ca="1">IF($AP1498=1,IF(INDIRECT(ADDRESS(($AN1498-1)*3+$AO1498+5,$AP1498+20))="",0,INDIRECT(ADDRESS(($AN1498-1)*3+$AO1498+5,$AP1498+20))),IF(INDIRECT(ADDRESS(($AN1498-1)*3+$AO1498+5,$AP1498+20))="",0,IF(COUNTIF(INDIRECT(ADDRESS(($AN1498-1)*36+($AO1498-1)*12+6,COLUMN())):INDIRECT(ADDRESS(($AN1498-1)*36+($AO1498-1)*12+$AP1498+4,COLUMN())),INDIRECT(ADDRESS(($AN1498-1)*3+$AO1498+5,$AP1498+20)))&gt;=1,0,INDIRECT(ADDRESS(($AN1498-1)*3+$AO1498+5,$AP1498+20)))))</f>
        <v>0</v>
      </c>
      <c r="AT1498" s="4">
        <f ca="1">COUNTIF(INDIRECT("U"&amp;(ROW()+12*(($AN1498-1)*3+$AO1498)-ROW())/12+5):INDIRECT("AF"&amp;(ROW()+12*(($AN1498-1)*3+$AO1498)-ROW())/12+5),AS1498)</f>
        <v>0</v>
      </c>
      <c r="AU1498" s="4">
        <f ca="1">IF(AND(AQ1498+AS1498&gt;0,AR1498+AT1498&gt;0),COUNTIF(AU$6:AU1497,"&gt;0")+1,0)</f>
        <v>0</v>
      </c>
    </row>
    <row r="1499" spans="40:47">
      <c r="AN1499" s="4">
        <v>42</v>
      </c>
      <c r="AO1499" s="4">
        <v>2</v>
      </c>
      <c r="AP1499" s="4">
        <v>6</v>
      </c>
      <c r="AQ1499" s="6">
        <f ca="1">IF($AP1499=1,IF(INDIRECT(ADDRESS(($AN1499-1)*3+$AO1499+5,$AP1499+7))="",0,INDIRECT(ADDRESS(($AN1499-1)*3+$AO1499+5,$AP1499+7))),IF(INDIRECT(ADDRESS(($AN1499-1)*3+$AO1499+5,$AP1499+7))="",0,IF(COUNTIF(INDIRECT(ADDRESS(($AN1499-1)*36+($AO1499-1)*12+6,COLUMN())):INDIRECT(ADDRESS(($AN1499-1)*36+($AO1499-1)*12+$AP1499+4,COLUMN())),INDIRECT(ADDRESS(($AN1499-1)*3+$AO1499+5,$AP1499+7)))&gt;=1,0,INDIRECT(ADDRESS(($AN1499-1)*3+$AO1499+5,$AP1499+7)))))</f>
        <v>0</v>
      </c>
      <c r="AR1499" s="4">
        <f ca="1">COUNTIF(INDIRECT("H"&amp;(ROW()+12*(($AN1499-1)*3+$AO1499)-ROW())/12+5):INDIRECT("S"&amp;(ROW()+12*(($AN1499-1)*3+$AO1499)-ROW())/12+5),AQ1499)</f>
        <v>0</v>
      </c>
      <c r="AS1499" s="6">
        <f ca="1">IF($AP1499=1,IF(INDIRECT(ADDRESS(($AN1499-1)*3+$AO1499+5,$AP1499+20))="",0,INDIRECT(ADDRESS(($AN1499-1)*3+$AO1499+5,$AP1499+20))),IF(INDIRECT(ADDRESS(($AN1499-1)*3+$AO1499+5,$AP1499+20))="",0,IF(COUNTIF(INDIRECT(ADDRESS(($AN1499-1)*36+($AO1499-1)*12+6,COLUMN())):INDIRECT(ADDRESS(($AN1499-1)*36+($AO1499-1)*12+$AP1499+4,COLUMN())),INDIRECT(ADDRESS(($AN1499-1)*3+$AO1499+5,$AP1499+20)))&gt;=1,0,INDIRECT(ADDRESS(($AN1499-1)*3+$AO1499+5,$AP1499+20)))))</f>
        <v>0</v>
      </c>
      <c r="AT1499" s="4">
        <f ca="1">COUNTIF(INDIRECT("U"&amp;(ROW()+12*(($AN1499-1)*3+$AO1499)-ROW())/12+5):INDIRECT("AF"&amp;(ROW()+12*(($AN1499-1)*3+$AO1499)-ROW())/12+5),AS1499)</f>
        <v>0</v>
      </c>
      <c r="AU1499" s="4">
        <f ca="1">IF(AND(AQ1499+AS1499&gt;0,AR1499+AT1499&gt;0),COUNTIF(AU$6:AU1498,"&gt;0")+1,0)</f>
        <v>0</v>
      </c>
    </row>
    <row r="1500" spans="40:47">
      <c r="AN1500" s="4">
        <v>42</v>
      </c>
      <c r="AO1500" s="4">
        <v>2</v>
      </c>
      <c r="AP1500" s="4">
        <v>7</v>
      </c>
      <c r="AQ1500" s="6">
        <f ca="1">IF($AP1500=1,IF(INDIRECT(ADDRESS(($AN1500-1)*3+$AO1500+5,$AP1500+7))="",0,INDIRECT(ADDRESS(($AN1500-1)*3+$AO1500+5,$AP1500+7))),IF(INDIRECT(ADDRESS(($AN1500-1)*3+$AO1500+5,$AP1500+7))="",0,IF(COUNTIF(INDIRECT(ADDRESS(($AN1500-1)*36+($AO1500-1)*12+6,COLUMN())):INDIRECT(ADDRESS(($AN1500-1)*36+($AO1500-1)*12+$AP1500+4,COLUMN())),INDIRECT(ADDRESS(($AN1500-1)*3+$AO1500+5,$AP1500+7)))&gt;=1,0,INDIRECT(ADDRESS(($AN1500-1)*3+$AO1500+5,$AP1500+7)))))</f>
        <v>0</v>
      </c>
      <c r="AR1500" s="4">
        <f ca="1">COUNTIF(INDIRECT("H"&amp;(ROW()+12*(($AN1500-1)*3+$AO1500)-ROW())/12+5):INDIRECT("S"&amp;(ROW()+12*(($AN1500-1)*3+$AO1500)-ROW())/12+5),AQ1500)</f>
        <v>0</v>
      </c>
      <c r="AS1500" s="6">
        <f ca="1">IF($AP1500=1,IF(INDIRECT(ADDRESS(($AN1500-1)*3+$AO1500+5,$AP1500+20))="",0,INDIRECT(ADDRESS(($AN1500-1)*3+$AO1500+5,$AP1500+20))),IF(INDIRECT(ADDRESS(($AN1500-1)*3+$AO1500+5,$AP1500+20))="",0,IF(COUNTIF(INDIRECT(ADDRESS(($AN1500-1)*36+($AO1500-1)*12+6,COLUMN())):INDIRECT(ADDRESS(($AN1500-1)*36+($AO1500-1)*12+$AP1500+4,COLUMN())),INDIRECT(ADDRESS(($AN1500-1)*3+$AO1500+5,$AP1500+20)))&gt;=1,0,INDIRECT(ADDRESS(($AN1500-1)*3+$AO1500+5,$AP1500+20)))))</f>
        <v>0</v>
      </c>
      <c r="AT1500" s="4">
        <f ca="1">COUNTIF(INDIRECT("U"&amp;(ROW()+12*(($AN1500-1)*3+$AO1500)-ROW())/12+5):INDIRECT("AF"&amp;(ROW()+12*(($AN1500-1)*3+$AO1500)-ROW())/12+5),AS1500)</f>
        <v>0</v>
      </c>
      <c r="AU1500" s="4">
        <f ca="1">IF(AND(AQ1500+AS1500&gt;0,AR1500+AT1500&gt;0),COUNTIF(AU$6:AU1499,"&gt;0")+1,0)</f>
        <v>0</v>
      </c>
    </row>
    <row r="1501" spans="40:47">
      <c r="AN1501" s="4">
        <v>42</v>
      </c>
      <c r="AO1501" s="4">
        <v>2</v>
      </c>
      <c r="AP1501" s="4">
        <v>8</v>
      </c>
      <c r="AQ1501" s="6">
        <f ca="1">IF($AP1501=1,IF(INDIRECT(ADDRESS(($AN1501-1)*3+$AO1501+5,$AP1501+7))="",0,INDIRECT(ADDRESS(($AN1501-1)*3+$AO1501+5,$AP1501+7))),IF(INDIRECT(ADDRESS(($AN1501-1)*3+$AO1501+5,$AP1501+7))="",0,IF(COUNTIF(INDIRECT(ADDRESS(($AN1501-1)*36+($AO1501-1)*12+6,COLUMN())):INDIRECT(ADDRESS(($AN1501-1)*36+($AO1501-1)*12+$AP1501+4,COLUMN())),INDIRECT(ADDRESS(($AN1501-1)*3+$AO1501+5,$AP1501+7)))&gt;=1,0,INDIRECT(ADDRESS(($AN1501-1)*3+$AO1501+5,$AP1501+7)))))</f>
        <v>0</v>
      </c>
      <c r="AR1501" s="4">
        <f ca="1">COUNTIF(INDIRECT("H"&amp;(ROW()+12*(($AN1501-1)*3+$AO1501)-ROW())/12+5):INDIRECT("S"&amp;(ROW()+12*(($AN1501-1)*3+$AO1501)-ROW())/12+5),AQ1501)</f>
        <v>0</v>
      </c>
      <c r="AS1501" s="6">
        <f ca="1">IF($AP1501=1,IF(INDIRECT(ADDRESS(($AN1501-1)*3+$AO1501+5,$AP1501+20))="",0,INDIRECT(ADDRESS(($AN1501-1)*3+$AO1501+5,$AP1501+20))),IF(INDIRECT(ADDRESS(($AN1501-1)*3+$AO1501+5,$AP1501+20))="",0,IF(COUNTIF(INDIRECT(ADDRESS(($AN1501-1)*36+($AO1501-1)*12+6,COLUMN())):INDIRECT(ADDRESS(($AN1501-1)*36+($AO1501-1)*12+$AP1501+4,COLUMN())),INDIRECT(ADDRESS(($AN1501-1)*3+$AO1501+5,$AP1501+20)))&gt;=1,0,INDIRECT(ADDRESS(($AN1501-1)*3+$AO1501+5,$AP1501+20)))))</f>
        <v>0</v>
      </c>
      <c r="AT1501" s="4">
        <f ca="1">COUNTIF(INDIRECT("U"&amp;(ROW()+12*(($AN1501-1)*3+$AO1501)-ROW())/12+5):INDIRECT("AF"&amp;(ROW()+12*(($AN1501-1)*3+$AO1501)-ROW())/12+5),AS1501)</f>
        <v>0</v>
      </c>
      <c r="AU1501" s="4">
        <f ca="1">IF(AND(AQ1501+AS1501&gt;0,AR1501+AT1501&gt;0),COUNTIF(AU$6:AU1500,"&gt;0")+1,0)</f>
        <v>0</v>
      </c>
    </row>
    <row r="1502" spans="40:47">
      <c r="AN1502" s="4">
        <v>42</v>
      </c>
      <c r="AO1502" s="4">
        <v>2</v>
      </c>
      <c r="AP1502" s="4">
        <v>9</v>
      </c>
      <c r="AQ1502" s="6">
        <f ca="1">IF($AP1502=1,IF(INDIRECT(ADDRESS(($AN1502-1)*3+$AO1502+5,$AP1502+7))="",0,INDIRECT(ADDRESS(($AN1502-1)*3+$AO1502+5,$AP1502+7))),IF(INDIRECT(ADDRESS(($AN1502-1)*3+$AO1502+5,$AP1502+7))="",0,IF(COUNTIF(INDIRECT(ADDRESS(($AN1502-1)*36+($AO1502-1)*12+6,COLUMN())):INDIRECT(ADDRESS(($AN1502-1)*36+($AO1502-1)*12+$AP1502+4,COLUMN())),INDIRECT(ADDRESS(($AN1502-1)*3+$AO1502+5,$AP1502+7)))&gt;=1,0,INDIRECT(ADDRESS(($AN1502-1)*3+$AO1502+5,$AP1502+7)))))</f>
        <v>0</v>
      </c>
      <c r="AR1502" s="4">
        <f ca="1">COUNTIF(INDIRECT("H"&amp;(ROW()+12*(($AN1502-1)*3+$AO1502)-ROW())/12+5):INDIRECT("S"&amp;(ROW()+12*(($AN1502-1)*3+$AO1502)-ROW())/12+5),AQ1502)</f>
        <v>0</v>
      </c>
      <c r="AS1502" s="6">
        <f ca="1">IF($AP1502=1,IF(INDIRECT(ADDRESS(($AN1502-1)*3+$AO1502+5,$AP1502+20))="",0,INDIRECT(ADDRESS(($AN1502-1)*3+$AO1502+5,$AP1502+20))),IF(INDIRECT(ADDRESS(($AN1502-1)*3+$AO1502+5,$AP1502+20))="",0,IF(COUNTIF(INDIRECT(ADDRESS(($AN1502-1)*36+($AO1502-1)*12+6,COLUMN())):INDIRECT(ADDRESS(($AN1502-1)*36+($AO1502-1)*12+$AP1502+4,COLUMN())),INDIRECT(ADDRESS(($AN1502-1)*3+$AO1502+5,$AP1502+20)))&gt;=1,0,INDIRECT(ADDRESS(($AN1502-1)*3+$AO1502+5,$AP1502+20)))))</f>
        <v>0</v>
      </c>
      <c r="AT1502" s="4">
        <f ca="1">COUNTIF(INDIRECT("U"&amp;(ROW()+12*(($AN1502-1)*3+$AO1502)-ROW())/12+5):INDIRECT("AF"&amp;(ROW()+12*(($AN1502-1)*3+$AO1502)-ROW())/12+5),AS1502)</f>
        <v>0</v>
      </c>
      <c r="AU1502" s="4">
        <f ca="1">IF(AND(AQ1502+AS1502&gt;0,AR1502+AT1502&gt;0),COUNTIF(AU$6:AU1501,"&gt;0")+1,0)</f>
        <v>0</v>
      </c>
    </row>
    <row r="1503" spans="40:47">
      <c r="AN1503" s="4">
        <v>42</v>
      </c>
      <c r="AO1503" s="4">
        <v>2</v>
      </c>
      <c r="AP1503" s="4">
        <v>10</v>
      </c>
      <c r="AQ1503" s="6">
        <f ca="1">IF($AP1503=1,IF(INDIRECT(ADDRESS(($AN1503-1)*3+$AO1503+5,$AP1503+7))="",0,INDIRECT(ADDRESS(($AN1503-1)*3+$AO1503+5,$AP1503+7))),IF(INDIRECT(ADDRESS(($AN1503-1)*3+$AO1503+5,$AP1503+7))="",0,IF(COUNTIF(INDIRECT(ADDRESS(($AN1503-1)*36+($AO1503-1)*12+6,COLUMN())):INDIRECT(ADDRESS(($AN1503-1)*36+($AO1503-1)*12+$AP1503+4,COLUMN())),INDIRECT(ADDRESS(($AN1503-1)*3+$AO1503+5,$AP1503+7)))&gt;=1,0,INDIRECT(ADDRESS(($AN1503-1)*3+$AO1503+5,$AP1503+7)))))</f>
        <v>0</v>
      </c>
      <c r="AR1503" s="4">
        <f ca="1">COUNTIF(INDIRECT("H"&amp;(ROW()+12*(($AN1503-1)*3+$AO1503)-ROW())/12+5):INDIRECT("S"&amp;(ROW()+12*(($AN1503-1)*3+$AO1503)-ROW())/12+5),AQ1503)</f>
        <v>0</v>
      </c>
      <c r="AS1503" s="6">
        <f ca="1">IF($AP1503=1,IF(INDIRECT(ADDRESS(($AN1503-1)*3+$AO1503+5,$AP1503+20))="",0,INDIRECT(ADDRESS(($AN1503-1)*3+$AO1503+5,$AP1503+20))),IF(INDIRECT(ADDRESS(($AN1503-1)*3+$AO1503+5,$AP1503+20))="",0,IF(COUNTIF(INDIRECT(ADDRESS(($AN1503-1)*36+($AO1503-1)*12+6,COLUMN())):INDIRECT(ADDRESS(($AN1503-1)*36+($AO1503-1)*12+$AP1503+4,COLUMN())),INDIRECT(ADDRESS(($AN1503-1)*3+$AO1503+5,$AP1503+20)))&gt;=1,0,INDIRECT(ADDRESS(($AN1503-1)*3+$AO1503+5,$AP1503+20)))))</f>
        <v>0</v>
      </c>
      <c r="AT1503" s="4">
        <f ca="1">COUNTIF(INDIRECT("U"&amp;(ROW()+12*(($AN1503-1)*3+$AO1503)-ROW())/12+5):INDIRECT("AF"&amp;(ROW()+12*(($AN1503-1)*3+$AO1503)-ROW())/12+5),AS1503)</f>
        <v>0</v>
      </c>
      <c r="AU1503" s="4">
        <f ca="1">IF(AND(AQ1503+AS1503&gt;0,AR1503+AT1503&gt;0),COUNTIF(AU$6:AU1502,"&gt;0")+1,0)</f>
        <v>0</v>
      </c>
    </row>
    <row r="1504" spans="40:47">
      <c r="AN1504" s="4">
        <v>42</v>
      </c>
      <c r="AO1504" s="4">
        <v>2</v>
      </c>
      <c r="AP1504" s="4">
        <v>11</v>
      </c>
      <c r="AQ1504" s="6">
        <f ca="1">IF($AP1504=1,IF(INDIRECT(ADDRESS(($AN1504-1)*3+$AO1504+5,$AP1504+7))="",0,INDIRECT(ADDRESS(($AN1504-1)*3+$AO1504+5,$AP1504+7))),IF(INDIRECT(ADDRESS(($AN1504-1)*3+$AO1504+5,$AP1504+7))="",0,IF(COUNTIF(INDIRECT(ADDRESS(($AN1504-1)*36+($AO1504-1)*12+6,COLUMN())):INDIRECT(ADDRESS(($AN1504-1)*36+($AO1504-1)*12+$AP1504+4,COLUMN())),INDIRECT(ADDRESS(($AN1504-1)*3+$AO1504+5,$AP1504+7)))&gt;=1,0,INDIRECT(ADDRESS(($AN1504-1)*3+$AO1504+5,$AP1504+7)))))</f>
        <v>0</v>
      </c>
      <c r="AR1504" s="4">
        <f ca="1">COUNTIF(INDIRECT("H"&amp;(ROW()+12*(($AN1504-1)*3+$AO1504)-ROW())/12+5):INDIRECT("S"&amp;(ROW()+12*(($AN1504-1)*3+$AO1504)-ROW())/12+5),AQ1504)</f>
        <v>0</v>
      </c>
      <c r="AS1504" s="6">
        <f ca="1">IF($AP1504=1,IF(INDIRECT(ADDRESS(($AN1504-1)*3+$AO1504+5,$AP1504+20))="",0,INDIRECT(ADDRESS(($AN1504-1)*3+$AO1504+5,$AP1504+20))),IF(INDIRECT(ADDRESS(($AN1504-1)*3+$AO1504+5,$AP1504+20))="",0,IF(COUNTIF(INDIRECT(ADDRESS(($AN1504-1)*36+($AO1504-1)*12+6,COLUMN())):INDIRECT(ADDRESS(($AN1504-1)*36+($AO1504-1)*12+$AP1504+4,COLUMN())),INDIRECT(ADDRESS(($AN1504-1)*3+$AO1504+5,$AP1504+20)))&gt;=1,0,INDIRECT(ADDRESS(($AN1504-1)*3+$AO1504+5,$AP1504+20)))))</f>
        <v>0</v>
      </c>
      <c r="AT1504" s="4">
        <f ca="1">COUNTIF(INDIRECT("U"&amp;(ROW()+12*(($AN1504-1)*3+$AO1504)-ROW())/12+5):INDIRECT("AF"&amp;(ROW()+12*(($AN1504-1)*3+$AO1504)-ROW())/12+5),AS1504)</f>
        <v>0</v>
      </c>
      <c r="AU1504" s="4">
        <f ca="1">IF(AND(AQ1504+AS1504&gt;0,AR1504+AT1504&gt;0),COUNTIF(AU$6:AU1503,"&gt;0")+1,0)</f>
        <v>0</v>
      </c>
    </row>
    <row r="1505" spans="40:47">
      <c r="AN1505" s="4">
        <v>42</v>
      </c>
      <c r="AO1505" s="4">
        <v>2</v>
      </c>
      <c r="AP1505" s="4">
        <v>12</v>
      </c>
      <c r="AQ1505" s="6">
        <f ca="1">IF($AP1505=1,IF(INDIRECT(ADDRESS(($AN1505-1)*3+$AO1505+5,$AP1505+7))="",0,INDIRECT(ADDRESS(($AN1505-1)*3+$AO1505+5,$AP1505+7))),IF(INDIRECT(ADDRESS(($AN1505-1)*3+$AO1505+5,$AP1505+7))="",0,IF(COUNTIF(INDIRECT(ADDRESS(($AN1505-1)*36+($AO1505-1)*12+6,COLUMN())):INDIRECT(ADDRESS(($AN1505-1)*36+($AO1505-1)*12+$AP1505+4,COLUMN())),INDIRECT(ADDRESS(($AN1505-1)*3+$AO1505+5,$AP1505+7)))&gt;=1,0,INDIRECT(ADDRESS(($AN1505-1)*3+$AO1505+5,$AP1505+7)))))</f>
        <v>0</v>
      </c>
      <c r="AR1505" s="4">
        <f ca="1">COUNTIF(INDIRECT("H"&amp;(ROW()+12*(($AN1505-1)*3+$AO1505)-ROW())/12+5):INDIRECT("S"&amp;(ROW()+12*(($AN1505-1)*3+$AO1505)-ROW())/12+5),AQ1505)</f>
        <v>0</v>
      </c>
      <c r="AS1505" s="6">
        <f ca="1">IF($AP1505=1,IF(INDIRECT(ADDRESS(($AN1505-1)*3+$AO1505+5,$AP1505+20))="",0,INDIRECT(ADDRESS(($AN1505-1)*3+$AO1505+5,$AP1505+20))),IF(INDIRECT(ADDRESS(($AN1505-1)*3+$AO1505+5,$AP1505+20))="",0,IF(COUNTIF(INDIRECT(ADDRESS(($AN1505-1)*36+($AO1505-1)*12+6,COLUMN())):INDIRECT(ADDRESS(($AN1505-1)*36+($AO1505-1)*12+$AP1505+4,COLUMN())),INDIRECT(ADDRESS(($AN1505-1)*3+$AO1505+5,$AP1505+20)))&gt;=1,0,INDIRECT(ADDRESS(($AN1505-1)*3+$AO1505+5,$AP1505+20)))))</f>
        <v>0</v>
      </c>
      <c r="AT1505" s="4">
        <f ca="1">COUNTIF(INDIRECT("U"&amp;(ROW()+12*(($AN1505-1)*3+$AO1505)-ROW())/12+5):INDIRECT("AF"&amp;(ROW()+12*(($AN1505-1)*3+$AO1505)-ROW())/12+5),AS1505)</f>
        <v>0</v>
      </c>
      <c r="AU1505" s="4">
        <f ca="1">IF(AND(AQ1505+AS1505&gt;0,AR1505+AT1505&gt;0),COUNTIF(AU$6:AU1504,"&gt;0")+1,0)</f>
        <v>0</v>
      </c>
    </row>
    <row r="1506" spans="40:47">
      <c r="AN1506" s="4">
        <v>42</v>
      </c>
      <c r="AO1506" s="4">
        <v>3</v>
      </c>
      <c r="AP1506" s="4">
        <v>1</v>
      </c>
      <c r="AQ1506" s="6">
        <f ca="1">IF($AP1506=1,IF(INDIRECT(ADDRESS(($AN1506-1)*3+$AO1506+5,$AP1506+7))="",0,INDIRECT(ADDRESS(($AN1506-1)*3+$AO1506+5,$AP1506+7))),IF(INDIRECT(ADDRESS(($AN1506-1)*3+$AO1506+5,$AP1506+7))="",0,IF(COUNTIF(INDIRECT(ADDRESS(($AN1506-1)*36+($AO1506-1)*12+6,COLUMN())):INDIRECT(ADDRESS(($AN1506-1)*36+($AO1506-1)*12+$AP1506+4,COLUMN())),INDIRECT(ADDRESS(($AN1506-1)*3+$AO1506+5,$AP1506+7)))&gt;=1,0,INDIRECT(ADDRESS(($AN1506-1)*3+$AO1506+5,$AP1506+7)))))</f>
        <v>0</v>
      </c>
      <c r="AR1506" s="4">
        <f ca="1">COUNTIF(INDIRECT("H"&amp;(ROW()+12*(($AN1506-1)*3+$AO1506)-ROW())/12+5):INDIRECT("S"&amp;(ROW()+12*(($AN1506-1)*3+$AO1506)-ROW())/12+5),AQ1506)</f>
        <v>0</v>
      </c>
      <c r="AS1506" s="6">
        <f ca="1">IF($AP1506=1,IF(INDIRECT(ADDRESS(($AN1506-1)*3+$AO1506+5,$AP1506+20))="",0,INDIRECT(ADDRESS(($AN1506-1)*3+$AO1506+5,$AP1506+20))),IF(INDIRECT(ADDRESS(($AN1506-1)*3+$AO1506+5,$AP1506+20))="",0,IF(COUNTIF(INDIRECT(ADDRESS(($AN1506-1)*36+($AO1506-1)*12+6,COLUMN())):INDIRECT(ADDRESS(($AN1506-1)*36+($AO1506-1)*12+$AP1506+4,COLUMN())),INDIRECT(ADDRESS(($AN1506-1)*3+$AO1506+5,$AP1506+20)))&gt;=1,0,INDIRECT(ADDRESS(($AN1506-1)*3+$AO1506+5,$AP1506+20)))))</f>
        <v>0</v>
      </c>
      <c r="AT1506" s="4">
        <f ca="1">COUNTIF(INDIRECT("U"&amp;(ROW()+12*(($AN1506-1)*3+$AO1506)-ROW())/12+5):INDIRECT("AF"&amp;(ROW()+12*(($AN1506-1)*3+$AO1506)-ROW())/12+5),AS1506)</f>
        <v>0</v>
      </c>
      <c r="AU1506" s="4">
        <f ca="1">IF(AND(AQ1506+AS1506&gt;0,AR1506+AT1506&gt;0),COUNTIF(AU$6:AU1505,"&gt;0")+1,0)</f>
        <v>0</v>
      </c>
    </row>
    <row r="1507" spans="40:47">
      <c r="AN1507" s="4">
        <v>42</v>
      </c>
      <c r="AO1507" s="4">
        <v>3</v>
      </c>
      <c r="AP1507" s="4">
        <v>2</v>
      </c>
      <c r="AQ1507" s="6">
        <f ca="1">IF($AP1507=1,IF(INDIRECT(ADDRESS(($AN1507-1)*3+$AO1507+5,$AP1507+7))="",0,INDIRECT(ADDRESS(($AN1507-1)*3+$AO1507+5,$AP1507+7))),IF(INDIRECT(ADDRESS(($AN1507-1)*3+$AO1507+5,$AP1507+7))="",0,IF(COUNTIF(INDIRECT(ADDRESS(($AN1507-1)*36+($AO1507-1)*12+6,COLUMN())):INDIRECT(ADDRESS(($AN1507-1)*36+($AO1507-1)*12+$AP1507+4,COLUMN())),INDIRECT(ADDRESS(($AN1507-1)*3+$AO1507+5,$AP1507+7)))&gt;=1,0,INDIRECT(ADDRESS(($AN1507-1)*3+$AO1507+5,$AP1507+7)))))</f>
        <v>0</v>
      </c>
      <c r="AR1507" s="4">
        <f ca="1">COUNTIF(INDIRECT("H"&amp;(ROW()+12*(($AN1507-1)*3+$AO1507)-ROW())/12+5):INDIRECT("S"&amp;(ROW()+12*(($AN1507-1)*3+$AO1507)-ROW())/12+5),AQ1507)</f>
        <v>0</v>
      </c>
      <c r="AS1507" s="6">
        <f ca="1">IF($AP1507=1,IF(INDIRECT(ADDRESS(($AN1507-1)*3+$AO1507+5,$AP1507+20))="",0,INDIRECT(ADDRESS(($AN1507-1)*3+$AO1507+5,$AP1507+20))),IF(INDIRECT(ADDRESS(($AN1507-1)*3+$AO1507+5,$AP1507+20))="",0,IF(COUNTIF(INDIRECT(ADDRESS(($AN1507-1)*36+($AO1507-1)*12+6,COLUMN())):INDIRECT(ADDRESS(($AN1507-1)*36+($AO1507-1)*12+$AP1507+4,COLUMN())),INDIRECT(ADDRESS(($AN1507-1)*3+$AO1507+5,$AP1507+20)))&gt;=1,0,INDIRECT(ADDRESS(($AN1507-1)*3+$AO1507+5,$AP1507+20)))))</f>
        <v>0</v>
      </c>
      <c r="AT1507" s="4">
        <f ca="1">COUNTIF(INDIRECT("U"&amp;(ROW()+12*(($AN1507-1)*3+$AO1507)-ROW())/12+5):INDIRECT("AF"&amp;(ROW()+12*(($AN1507-1)*3+$AO1507)-ROW())/12+5),AS1507)</f>
        <v>0</v>
      </c>
      <c r="AU1507" s="4">
        <f ca="1">IF(AND(AQ1507+AS1507&gt;0,AR1507+AT1507&gt;0),COUNTIF(AU$6:AU1506,"&gt;0")+1,0)</f>
        <v>0</v>
      </c>
    </row>
    <row r="1508" spans="40:47">
      <c r="AN1508" s="4">
        <v>42</v>
      </c>
      <c r="AO1508" s="4">
        <v>3</v>
      </c>
      <c r="AP1508" s="4">
        <v>3</v>
      </c>
      <c r="AQ1508" s="6">
        <f ca="1">IF($AP1508=1,IF(INDIRECT(ADDRESS(($AN1508-1)*3+$AO1508+5,$AP1508+7))="",0,INDIRECT(ADDRESS(($AN1508-1)*3+$AO1508+5,$AP1508+7))),IF(INDIRECT(ADDRESS(($AN1508-1)*3+$AO1508+5,$AP1508+7))="",0,IF(COUNTIF(INDIRECT(ADDRESS(($AN1508-1)*36+($AO1508-1)*12+6,COLUMN())):INDIRECT(ADDRESS(($AN1508-1)*36+($AO1508-1)*12+$AP1508+4,COLUMN())),INDIRECT(ADDRESS(($AN1508-1)*3+$AO1508+5,$AP1508+7)))&gt;=1,0,INDIRECT(ADDRESS(($AN1508-1)*3+$AO1508+5,$AP1508+7)))))</f>
        <v>0</v>
      </c>
      <c r="AR1508" s="4">
        <f ca="1">COUNTIF(INDIRECT("H"&amp;(ROW()+12*(($AN1508-1)*3+$AO1508)-ROW())/12+5):INDIRECT("S"&amp;(ROW()+12*(($AN1508-1)*3+$AO1508)-ROW())/12+5),AQ1508)</f>
        <v>0</v>
      </c>
      <c r="AS1508" s="6">
        <f ca="1">IF($AP1508=1,IF(INDIRECT(ADDRESS(($AN1508-1)*3+$AO1508+5,$AP1508+20))="",0,INDIRECT(ADDRESS(($AN1508-1)*3+$AO1508+5,$AP1508+20))),IF(INDIRECT(ADDRESS(($AN1508-1)*3+$AO1508+5,$AP1508+20))="",0,IF(COUNTIF(INDIRECT(ADDRESS(($AN1508-1)*36+($AO1508-1)*12+6,COLUMN())):INDIRECT(ADDRESS(($AN1508-1)*36+($AO1508-1)*12+$AP1508+4,COLUMN())),INDIRECT(ADDRESS(($AN1508-1)*3+$AO1508+5,$AP1508+20)))&gt;=1,0,INDIRECT(ADDRESS(($AN1508-1)*3+$AO1508+5,$AP1508+20)))))</f>
        <v>0</v>
      </c>
      <c r="AT1508" s="4">
        <f ca="1">COUNTIF(INDIRECT("U"&amp;(ROW()+12*(($AN1508-1)*3+$AO1508)-ROW())/12+5):INDIRECT("AF"&amp;(ROW()+12*(($AN1508-1)*3+$AO1508)-ROW())/12+5),AS1508)</f>
        <v>0</v>
      </c>
      <c r="AU1508" s="4">
        <f ca="1">IF(AND(AQ1508+AS1508&gt;0,AR1508+AT1508&gt;0),COUNTIF(AU$6:AU1507,"&gt;0")+1,0)</f>
        <v>0</v>
      </c>
    </row>
    <row r="1509" spans="40:47">
      <c r="AN1509" s="4">
        <v>42</v>
      </c>
      <c r="AO1509" s="4">
        <v>3</v>
      </c>
      <c r="AP1509" s="4">
        <v>4</v>
      </c>
      <c r="AQ1509" s="6">
        <f ca="1">IF($AP1509=1,IF(INDIRECT(ADDRESS(($AN1509-1)*3+$AO1509+5,$AP1509+7))="",0,INDIRECT(ADDRESS(($AN1509-1)*3+$AO1509+5,$AP1509+7))),IF(INDIRECT(ADDRESS(($AN1509-1)*3+$AO1509+5,$AP1509+7))="",0,IF(COUNTIF(INDIRECT(ADDRESS(($AN1509-1)*36+($AO1509-1)*12+6,COLUMN())):INDIRECT(ADDRESS(($AN1509-1)*36+($AO1509-1)*12+$AP1509+4,COLUMN())),INDIRECT(ADDRESS(($AN1509-1)*3+$AO1509+5,$AP1509+7)))&gt;=1,0,INDIRECT(ADDRESS(($AN1509-1)*3+$AO1509+5,$AP1509+7)))))</f>
        <v>0</v>
      </c>
      <c r="AR1509" s="4">
        <f ca="1">COUNTIF(INDIRECT("H"&amp;(ROW()+12*(($AN1509-1)*3+$AO1509)-ROW())/12+5):INDIRECT("S"&amp;(ROW()+12*(($AN1509-1)*3+$AO1509)-ROW())/12+5),AQ1509)</f>
        <v>0</v>
      </c>
      <c r="AS1509" s="6">
        <f ca="1">IF($AP1509=1,IF(INDIRECT(ADDRESS(($AN1509-1)*3+$AO1509+5,$AP1509+20))="",0,INDIRECT(ADDRESS(($AN1509-1)*3+$AO1509+5,$AP1509+20))),IF(INDIRECT(ADDRESS(($AN1509-1)*3+$AO1509+5,$AP1509+20))="",0,IF(COUNTIF(INDIRECT(ADDRESS(($AN1509-1)*36+($AO1509-1)*12+6,COLUMN())):INDIRECT(ADDRESS(($AN1509-1)*36+($AO1509-1)*12+$AP1509+4,COLUMN())),INDIRECT(ADDRESS(($AN1509-1)*3+$AO1509+5,$AP1509+20)))&gt;=1,0,INDIRECT(ADDRESS(($AN1509-1)*3+$AO1509+5,$AP1509+20)))))</f>
        <v>0</v>
      </c>
      <c r="AT1509" s="4">
        <f ca="1">COUNTIF(INDIRECT("U"&amp;(ROW()+12*(($AN1509-1)*3+$AO1509)-ROW())/12+5):INDIRECT("AF"&amp;(ROW()+12*(($AN1509-1)*3+$AO1509)-ROW())/12+5),AS1509)</f>
        <v>0</v>
      </c>
      <c r="AU1509" s="4">
        <f ca="1">IF(AND(AQ1509+AS1509&gt;0,AR1509+AT1509&gt;0),COUNTIF(AU$6:AU1508,"&gt;0")+1,0)</f>
        <v>0</v>
      </c>
    </row>
    <row r="1510" spans="40:47">
      <c r="AN1510" s="4">
        <v>42</v>
      </c>
      <c r="AO1510" s="4">
        <v>3</v>
      </c>
      <c r="AP1510" s="4">
        <v>5</v>
      </c>
      <c r="AQ1510" s="6">
        <f ca="1">IF($AP1510=1,IF(INDIRECT(ADDRESS(($AN1510-1)*3+$AO1510+5,$AP1510+7))="",0,INDIRECT(ADDRESS(($AN1510-1)*3+$AO1510+5,$AP1510+7))),IF(INDIRECT(ADDRESS(($AN1510-1)*3+$AO1510+5,$AP1510+7))="",0,IF(COUNTIF(INDIRECT(ADDRESS(($AN1510-1)*36+($AO1510-1)*12+6,COLUMN())):INDIRECT(ADDRESS(($AN1510-1)*36+($AO1510-1)*12+$AP1510+4,COLUMN())),INDIRECT(ADDRESS(($AN1510-1)*3+$AO1510+5,$AP1510+7)))&gt;=1,0,INDIRECT(ADDRESS(($AN1510-1)*3+$AO1510+5,$AP1510+7)))))</f>
        <v>0</v>
      </c>
      <c r="AR1510" s="4">
        <f ca="1">COUNTIF(INDIRECT("H"&amp;(ROW()+12*(($AN1510-1)*3+$AO1510)-ROW())/12+5):INDIRECT("S"&amp;(ROW()+12*(($AN1510-1)*3+$AO1510)-ROW())/12+5),AQ1510)</f>
        <v>0</v>
      </c>
      <c r="AS1510" s="6">
        <f ca="1">IF($AP1510=1,IF(INDIRECT(ADDRESS(($AN1510-1)*3+$AO1510+5,$AP1510+20))="",0,INDIRECT(ADDRESS(($AN1510-1)*3+$AO1510+5,$AP1510+20))),IF(INDIRECT(ADDRESS(($AN1510-1)*3+$AO1510+5,$AP1510+20))="",0,IF(COUNTIF(INDIRECT(ADDRESS(($AN1510-1)*36+($AO1510-1)*12+6,COLUMN())):INDIRECT(ADDRESS(($AN1510-1)*36+($AO1510-1)*12+$AP1510+4,COLUMN())),INDIRECT(ADDRESS(($AN1510-1)*3+$AO1510+5,$AP1510+20)))&gt;=1,0,INDIRECT(ADDRESS(($AN1510-1)*3+$AO1510+5,$AP1510+20)))))</f>
        <v>0</v>
      </c>
      <c r="AT1510" s="4">
        <f ca="1">COUNTIF(INDIRECT("U"&amp;(ROW()+12*(($AN1510-1)*3+$AO1510)-ROW())/12+5):INDIRECT("AF"&amp;(ROW()+12*(($AN1510-1)*3+$AO1510)-ROW())/12+5),AS1510)</f>
        <v>0</v>
      </c>
      <c r="AU1510" s="4">
        <f ca="1">IF(AND(AQ1510+AS1510&gt;0,AR1510+AT1510&gt;0),COUNTIF(AU$6:AU1509,"&gt;0")+1,0)</f>
        <v>0</v>
      </c>
    </row>
    <row r="1511" spans="40:47">
      <c r="AN1511" s="4">
        <v>42</v>
      </c>
      <c r="AO1511" s="4">
        <v>3</v>
      </c>
      <c r="AP1511" s="4">
        <v>6</v>
      </c>
      <c r="AQ1511" s="6">
        <f ca="1">IF($AP1511=1,IF(INDIRECT(ADDRESS(($AN1511-1)*3+$AO1511+5,$AP1511+7))="",0,INDIRECT(ADDRESS(($AN1511-1)*3+$AO1511+5,$AP1511+7))),IF(INDIRECT(ADDRESS(($AN1511-1)*3+$AO1511+5,$AP1511+7))="",0,IF(COUNTIF(INDIRECT(ADDRESS(($AN1511-1)*36+($AO1511-1)*12+6,COLUMN())):INDIRECT(ADDRESS(($AN1511-1)*36+($AO1511-1)*12+$AP1511+4,COLUMN())),INDIRECT(ADDRESS(($AN1511-1)*3+$AO1511+5,$AP1511+7)))&gt;=1,0,INDIRECT(ADDRESS(($AN1511-1)*3+$AO1511+5,$AP1511+7)))))</f>
        <v>0</v>
      </c>
      <c r="AR1511" s="4">
        <f ca="1">COUNTIF(INDIRECT("H"&amp;(ROW()+12*(($AN1511-1)*3+$AO1511)-ROW())/12+5):INDIRECT("S"&amp;(ROW()+12*(($AN1511-1)*3+$AO1511)-ROW())/12+5),AQ1511)</f>
        <v>0</v>
      </c>
      <c r="AS1511" s="6">
        <f ca="1">IF($AP1511=1,IF(INDIRECT(ADDRESS(($AN1511-1)*3+$AO1511+5,$AP1511+20))="",0,INDIRECT(ADDRESS(($AN1511-1)*3+$AO1511+5,$AP1511+20))),IF(INDIRECT(ADDRESS(($AN1511-1)*3+$AO1511+5,$AP1511+20))="",0,IF(COUNTIF(INDIRECT(ADDRESS(($AN1511-1)*36+($AO1511-1)*12+6,COLUMN())):INDIRECT(ADDRESS(($AN1511-1)*36+($AO1511-1)*12+$AP1511+4,COLUMN())),INDIRECT(ADDRESS(($AN1511-1)*3+$AO1511+5,$AP1511+20)))&gt;=1,0,INDIRECT(ADDRESS(($AN1511-1)*3+$AO1511+5,$AP1511+20)))))</f>
        <v>0</v>
      </c>
      <c r="AT1511" s="4">
        <f ca="1">COUNTIF(INDIRECT("U"&amp;(ROW()+12*(($AN1511-1)*3+$AO1511)-ROW())/12+5):INDIRECT("AF"&amp;(ROW()+12*(($AN1511-1)*3+$AO1511)-ROW())/12+5),AS1511)</f>
        <v>0</v>
      </c>
      <c r="AU1511" s="4">
        <f ca="1">IF(AND(AQ1511+AS1511&gt;0,AR1511+AT1511&gt;0),COUNTIF(AU$6:AU1510,"&gt;0")+1,0)</f>
        <v>0</v>
      </c>
    </row>
    <row r="1512" spans="40:47">
      <c r="AN1512" s="4">
        <v>42</v>
      </c>
      <c r="AO1512" s="4">
        <v>3</v>
      </c>
      <c r="AP1512" s="4">
        <v>7</v>
      </c>
      <c r="AQ1512" s="6">
        <f ca="1">IF($AP1512=1,IF(INDIRECT(ADDRESS(($AN1512-1)*3+$AO1512+5,$AP1512+7))="",0,INDIRECT(ADDRESS(($AN1512-1)*3+$AO1512+5,$AP1512+7))),IF(INDIRECT(ADDRESS(($AN1512-1)*3+$AO1512+5,$AP1512+7))="",0,IF(COUNTIF(INDIRECT(ADDRESS(($AN1512-1)*36+($AO1512-1)*12+6,COLUMN())):INDIRECT(ADDRESS(($AN1512-1)*36+($AO1512-1)*12+$AP1512+4,COLUMN())),INDIRECT(ADDRESS(($AN1512-1)*3+$AO1512+5,$AP1512+7)))&gt;=1,0,INDIRECT(ADDRESS(($AN1512-1)*3+$AO1512+5,$AP1512+7)))))</f>
        <v>0</v>
      </c>
      <c r="AR1512" s="4">
        <f ca="1">COUNTIF(INDIRECT("H"&amp;(ROW()+12*(($AN1512-1)*3+$AO1512)-ROW())/12+5):INDIRECT("S"&amp;(ROW()+12*(($AN1512-1)*3+$AO1512)-ROW())/12+5),AQ1512)</f>
        <v>0</v>
      </c>
      <c r="AS1512" s="6">
        <f ca="1">IF($AP1512=1,IF(INDIRECT(ADDRESS(($AN1512-1)*3+$AO1512+5,$AP1512+20))="",0,INDIRECT(ADDRESS(($AN1512-1)*3+$AO1512+5,$AP1512+20))),IF(INDIRECT(ADDRESS(($AN1512-1)*3+$AO1512+5,$AP1512+20))="",0,IF(COUNTIF(INDIRECT(ADDRESS(($AN1512-1)*36+($AO1512-1)*12+6,COLUMN())):INDIRECT(ADDRESS(($AN1512-1)*36+($AO1512-1)*12+$AP1512+4,COLUMN())),INDIRECT(ADDRESS(($AN1512-1)*3+$AO1512+5,$AP1512+20)))&gt;=1,0,INDIRECT(ADDRESS(($AN1512-1)*3+$AO1512+5,$AP1512+20)))))</f>
        <v>0</v>
      </c>
      <c r="AT1512" s="4">
        <f ca="1">COUNTIF(INDIRECT("U"&amp;(ROW()+12*(($AN1512-1)*3+$AO1512)-ROW())/12+5):INDIRECT("AF"&amp;(ROW()+12*(($AN1512-1)*3+$AO1512)-ROW())/12+5),AS1512)</f>
        <v>0</v>
      </c>
      <c r="AU1512" s="4">
        <f ca="1">IF(AND(AQ1512+AS1512&gt;0,AR1512+AT1512&gt;0),COUNTIF(AU$6:AU1511,"&gt;0")+1,0)</f>
        <v>0</v>
      </c>
    </row>
    <row r="1513" spans="40:47">
      <c r="AN1513" s="4">
        <v>42</v>
      </c>
      <c r="AO1513" s="4">
        <v>3</v>
      </c>
      <c r="AP1513" s="4">
        <v>8</v>
      </c>
      <c r="AQ1513" s="6">
        <f ca="1">IF($AP1513=1,IF(INDIRECT(ADDRESS(($AN1513-1)*3+$AO1513+5,$AP1513+7))="",0,INDIRECT(ADDRESS(($AN1513-1)*3+$AO1513+5,$AP1513+7))),IF(INDIRECT(ADDRESS(($AN1513-1)*3+$AO1513+5,$AP1513+7))="",0,IF(COUNTIF(INDIRECT(ADDRESS(($AN1513-1)*36+($AO1513-1)*12+6,COLUMN())):INDIRECT(ADDRESS(($AN1513-1)*36+($AO1513-1)*12+$AP1513+4,COLUMN())),INDIRECT(ADDRESS(($AN1513-1)*3+$AO1513+5,$AP1513+7)))&gt;=1,0,INDIRECT(ADDRESS(($AN1513-1)*3+$AO1513+5,$AP1513+7)))))</f>
        <v>0</v>
      </c>
      <c r="AR1513" s="4">
        <f ca="1">COUNTIF(INDIRECT("H"&amp;(ROW()+12*(($AN1513-1)*3+$AO1513)-ROW())/12+5):INDIRECT("S"&amp;(ROW()+12*(($AN1513-1)*3+$AO1513)-ROW())/12+5),AQ1513)</f>
        <v>0</v>
      </c>
      <c r="AS1513" s="6">
        <f ca="1">IF($AP1513=1,IF(INDIRECT(ADDRESS(($AN1513-1)*3+$AO1513+5,$AP1513+20))="",0,INDIRECT(ADDRESS(($AN1513-1)*3+$AO1513+5,$AP1513+20))),IF(INDIRECT(ADDRESS(($AN1513-1)*3+$AO1513+5,$AP1513+20))="",0,IF(COUNTIF(INDIRECT(ADDRESS(($AN1513-1)*36+($AO1513-1)*12+6,COLUMN())):INDIRECT(ADDRESS(($AN1513-1)*36+($AO1513-1)*12+$AP1513+4,COLUMN())),INDIRECT(ADDRESS(($AN1513-1)*3+$AO1513+5,$AP1513+20)))&gt;=1,0,INDIRECT(ADDRESS(($AN1513-1)*3+$AO1513+5,$AP1513+20)))))</f>
        <v>0</v>
      </c>
      <c r="AT1513" s="4">
        <f ca="1">COUNTIF(INDIRECT("U"&amp;(ROW()+12*(($AN1513-1)*3+$AO1513)-ROW())/12+5):INDIRECT("AF"&amp;(ROW()+12*(($AN1513-1)*3+$AO1513)-ROW())/12+5),AS1513)</f>
        <v>0</v>
      </c>
      <c r="AU1513" s="4">
        <f ca="1">IF(AND(AQ1513+AS1513&gt;0,AR1513+AT1513&gt;0),COUNTIF(AU$6:AU1512,"&gt;0")+1,0)</f>
        <v>0</v>
      </c>
    </row>
    <row r="1514" spans="40:47">
      <c r="AN1514" s="4">
        <v>42</v>
      </c>
      <c r="AO1514" s="4">
        <v>3</v>
      </c>
      <c r="AP1514" s="4">
        <v>9</v>
      </c>
      <c r="AQ1514" s="6">
        <f ca="1">IF($AP1514=1,IF(INDIRECT(ADDRESS(($AN1514-1)*3+$AO1514+5,$AP1514+7))="",0,INDIRECT(ADDRESS(($AN1514-1)*3+$AO1514+5,$AP1514+7))),IF(INDIRECT(ADDRESS(($AN1514-1)*3+$AO1514+5,$AP1514+7))="",0,IF(COUNTIF(INDIRECT(ADDRESS(($AN1514-1)*36+($AO1514-1)*12+6,COLUMN())):INDIRECT(ADDRESS(($AN1514-1)*36+($AO1514-1)*12+$AP1514+4,COLUMN())),INDIRECT(ADDRESS(($AN1514-1)*3+$AO1514+5,$AP1514+7)))&gt;=1,0,INDIRECT(ADDRESS(($AN1514-1)*3+$AO1514+5,$AP1514+7)))))</f>
        <v>0</v>
      </c>
      <c r="AR1514" s="4">
        <f ca="1">COUNTIF(INDIRECT("H"&amp;(ROW()+12*(($AN1514-1)*3+$AO1514)-ROW())/12+5):INDIRECT("S"&amp;(ROW()+12*(($AN1514-1)*3+$AO1514)-ROW())/12+5),AQ1514)</f>
        <v>0</v>
      </c>
      <c r="AS1514" s="6">
        <f ca="1">IF($AP1514=1,IF(INDIRECT(ADDRESS(($AN1514-1)*3+$AO1514+5,$AP1514+20))="",0,INDIRECT(ADDRESS(($AN1514-1)*3+$AO1514+5,$AP1514+20))),IF(INDIRECT(ADDRESS(($AN1514-1)*3+$AO1514+5,$AP1514+20))="",0,IF(COUNTIF(INDIRECT(ADDRESS(($AN1514-1)*36+($AO1514-1)*12+6,COLUMN())):INDIRECT(ADDRESS(($AN1514-1)*36+($AO1514-1)*12+$AP1514+4,COLUMN())),INDIRECT(ADDRESS(($AN1514-1)*3+$AO1514+5,$AP1514+20)))&gt;=1,0,INDIRECT(ADDRESS(($AN1514-1)*3+$AO1514+5,$AP1514+20)))))</f>
        <v>0</v>
      </c>
      <c r="AT1514" s="4">
        <f ca="1">COUNTIF(INDIRECT("U"&amp;(ROW()+12*(($AN1514-1)*3+$AO1514)-ROW())/12+5):INDIRECT("AF"&amp;(ROW()+12*(($AN1514-1)*3+$AO1514)-ROW())/12+5),AS1514)</f>
        <v>0</v>
      </c>
      <c r="AU1514" s="4">
        <f ca="1">IF(AND(AQ1514+AS1514&gt;0,AR1514+AT1514&gt;0),COUNTIF(AU$6:AU1513,"&gt;0")+1,0)</f>
        <v>0</v>
      </c>
    </row>
    <row r="1515" spans="40:47">
      <c r="AN1515" s="4">
        <v>42</v>
      </c>
      <c r="AO1515" s="4">
        <v>3</v>
      </c>
      <c r="AP1515" s="4">
        <v>10</v>
      </c>
      <c r="AQ1515" s="6">
        <f ca="1">IF($AP1515=1,IF(INDIRECT(ADDRESS(($AN1515-1)*3+$AO1515+5,$AP1515+7))="",0,INDIRECT(ADDRESS(($AN1515-1)*3+$AO1515+5,$AP1515+7))),IF(INDIRECT(ADDRESS(($AN1515-1)*3+$AO1515+5,$AP1515+7))="",0,IF(COUNTIF(INDIRECT(ADDRESS(($AN1515-1)*36+($AO1515-1)*12+6,COLUMN())):INDIRECT(ADDRESS(($AN1515-1)*36+($AO1515-1)*12+$AP1515+4,COLUMN())),INDIRECT(ADDRESS(($AN1515-1)*3+$AO1515+5,$AP1515+7)))&gt;=1,0,INDIRECT(ADDRESS(($AN1515-1)*3+$AO1515+5,$AP1515+7)))))</f>
        <v>0</v>
      </c>
      <c r="AR1515" s="4">
        <f ca="1">COUNTIF(INDIRECT("H"&amp;(ROW()+12*(($AN1515-1)*3+$AO1515)-ROW())/12+5):INDIRECT("S"&amp;(ROW()+12*(($AN1515-1)*3+$AO1515)-ROW())/12+5),AQ1515)</f>
        <v>0</v>
      </c>
      <c r="AS1515" s="6">
        <f ca="1">IF($AP1515=1,IF(INDIRECT(ADDRESS(($AN1515-1)*3+$AO1515+5,$AP1515+20))="",0,INDIRECT(ADDRESS(($AN1515-1)*3+$AO1515+5,$AP1515+20))),IF(INDIRECT(ADDRESS(($AN1515-1)*3+$AO1515+5,$AP1515+20))="",0,IF(COUNTIF(INDIRECT(ADDRESS(($AN1515-1)*36+($AO1515-1)*12+6,COLUMN())):INDIRECT(ADDRESS(($AN1515-1)*36+($AO1515-1)*12+$AP1515+4,COLUMN())),INDIRECT(ADDRESS(($AN1515-1)*3+$AO1515+5,$AP1515+20)))&gt;=1,0,INDIRECT(ADDRESS(($AN1515-1)*3+$AO1515+5,$AP1515+20)))))</f>
        <v>0</v>
      </c>
      <c r="AT1515" s="4">
        <f ca="1">COUNTIF(INDIRECT("U"&amp;(ROW()+12*(($AN1515-1)*3+$AO1515)-ROW())/12+5):INDIRECT("AF"&amp;(ROW()+12*(($AN1515-1)*3+$AO1515)-ROW())/12+5),AS1515)</f>
        <v>0</v>
      </c>
      <c r="AU1515" s="4">
        <f ca="1">IF(AND(AQ1515+AS1515&gt;0,AR1515+AT1515&gt;0),COUNTIF(AU$6:AU1514,"&gt;0")+1,0)</f>
        <v>0</v>
      </c>
    </row>
    <row r="1516" spans="40:47">
      <c r="AN1516" s="4">
        <v>42</v>
      </c>
      <c r="AO1516" s="4">
        <v>3</v>
      </c>
      <c r="AP1516" s="4">
        <v>11</v>
      </c>
      <c r="AQ1516" s="6">
        <f ca="1">IF($AP1516=1,IF(INDIRECT(ADDRESS(($AN1516-1)*3+$AO1516+5,$AP1516+7))="",0,INDIRECT(ADDRESS(($AN1516-1)*3+$AO1516+5,$AP1516+7))),IF(INDIRECT(ADDRESS(($AN1516-1)*3+$AO1516+5,$AP1516+7))="",0,IF(COUNTIF(INDIRECT(ADDRESS(($AN1516-1)*36+($AO1516-1)*12+6,COLUMN())):INDIRECT(ADDRESS(($AN1516-1)*36+($AO1516-1)*12+$AP1516+4,COLUMN())),INDIRECT(ADDRESS(($AN1516-1)*3+$AO1516+5,$AP1516+7)))&gt;=1,0,INDIRECT(ADDRESS(($AN1516-1)*3+$AO1516+5,$AP1516+7)))))</f>
        <v>0</v>
      </c>
      <c r="AR1516" s="4">
        <f ca="1">COUNTIF(INDIRECT("H"&amp;(ROW()+12*(($AN1516-1)*3+$AO1516)-ROW())/12+5):INDIRECT("S"&amp;(ROW()+12*(($AN1516-1)*3+$AO1516)-ROW())/12+5),AQ1516)</f>
        <v>0</v>
      </c>
      <c r="AS1516" s="6">
        <f ca="1">IF($AP1516=1,IF(INDIRECT(ADDRESS(($AN1516-1)*3+$AO1516+5,$AP1516+20))="",0,INDIRECT(ADDRESS(($AN1516-1)*3+$AO1516+5,$AP1516+20))),IF(INDIRECT(ADDRESS(($AN1516-1)*3+$AO1516+5,$AP1516+20))="",0,IF(COUNTIF(INDIRECT(ADDRESS(($AN1516-1)*36+($AO1516-1)*12+6,COLUMN())):INDIRECT(ADDRESS(($AN1516-1)*36+($AO1516-1)*12+$AP1516+4,COLUMN())),INDIRECT(ADDRESS(($AN1516-1)*3+$AO1516+5,$AP1516+20)))&gt;=1,0,INDIRECT(ADDRESS(($AN1516-1)*3+$AO1516+5,$AP1516+20)))))</f>
        <v>0</v>
      </c>
      <c r="AT1516" s="4">
        <f ca="1">COUNTIF(INDIRECT("U"&amp;(ROW()+12*(($AN1516-1)*3+$AO1516)-ROW())/12+5):INDIRECT("AF"&amp;(ROW()+12*(($AN1516-1)*3+$AO1516)-ROW())/12+5),AS1516)</f>
        <v>0</v>
      </c>
      <c r="AU1516" s="4">
        <f ca="1">IF(AND(AQ1516+AS1516&gt;0,AR1516+AT1516&gt;0),COUNTIF(AU$6:AU1515,"&gt;0")+1,0)</f>
        <v>0</v>
      </c>
    </row>
    <row r="1517" spans="40:47">
      <c r="AN1517" s="77">
        <v>42</v>
      </c>
      <c r="AO1517" s="77">
        <v>3</v>
      </c>
      <c r="AP1517" s="77">
        <v>12</v>
      </c>
      <c r="AQ1517" s="78">
        <f ca="1">IF($AP1517=1,IF(INDIRECT(ADDRESS(($AN1517-1)*3+$AO1517+5,$AP1517+7))="",0,INDIRECT(ADDRESS(($AN1517-1)*3+$AO1517+5,$AP1517+7))),IF(INDIRECT(ADDRESS(($AN1517-1)*3+$AO1517+5,$AP1517+7))="",0,IF(COUNTIF(INDIRECT(ADDRESS(($AN1517-1)*36+($AO1517-1)*12+6,COLUMN())):INDIRECT(ADDRESS(($AN1517-1)*36+($AO1517-1)*12+$AP1517+4,COLUMN())),INDIRECT(ADDRESS(($AN1517-1)*3+$AO1517+5,$AP1517+7)))&gt;=1,0,INDIRECT(ADDRESS(($AN1517-1)*3+$AO1517+5,$AP1517+7)))))</f>
        <v>0</v>
      </c>
      <c r="AR1517" s="77">
        <f ca="1">COUNTIF(INDIRECT("H"&amp;(ROW()+12*(($AN1517-1)*3+$AO1517)-ROW())/12+5):INDIRECT("S"&amp;(ROW()+12*(($AN1517-1)*3+$AO1517)-ROW())/12+5),AQ1517)</f>
        <v>0</v>
      </c>
      <c r="AS1517" s="78">
        <f ca="1">IF($AP1517=1,IF(INDIRECT(ADDRESS(($AN1517-1)*3+$AO1517+5,$AP1517+20))="",0,INDIRECT(ADDRESS(($AN1517-1)*3+$AO1517+5,$AP1517+20))),IF(INDIRECT(ADDRESS(($AN1517-1)*3+$AO1517+5,$AP1517+20))="",0,IF(COUNTIF(INDIRECT(ADDRESS(($AN1517-1)*36+($AO1517-1)*12+6,COLUMN())):INDIRECT(ADDRESS(($AN1517-1)*36+($AO1517-1)*12+$AP1517+4,COLUMN())),INDIRECT(ADDRESS(($AN1517-1)*3+$AO1517+5,$AP1517+20)))&gt;=1,0,INDIRECT(ADDRESS(($AN1517-1)*3+$AO1517+5,$AP1517+20)))))</f>
        <v>0</v>
      </c>
      <c r="AT1517" s="77">
        <f ca="1">COUNTIF(INDIRECT("U"&amp;(ROW()+12*(($AN1517-1)*3+$AO1517)-ROW())/12+5):INDIRECT("AF"&amp;(ROW()+12*(($AN1517-1)*3+$AO1517)-ROW())/12+5),AS1517)</f>
        <v>0</v>
      </c>
      <c r="AU1517" s="4">
        <f ca="1">IF(AND(AQ1517+AS1517&gt;0,AR1517+AT1517&gt;0),COUNTIF(AU$6:AU1516,"&gt;0")+1,0)</f>
        <v>0</v>
      </c>
    </row>
    <row r="1518" spans="40:47">
      <c r="AN1518" s="4">
        <v>43</v>
      </c>
      <c r="AO1518" s="4">
        <v>1</v>
      </c>
      <c r="AP1518" s="4">
        <v>1</v>
      </c>
      <c r="AQ1518" s="6">
        <f ca="1">IF($AP1518=1,IF(INDIRECT(ADDRESS(($AN1518-1)*3+$AO1518+5,$AP1518+7))="",0,INDIRECT(ADDRESS(($AN1518-1)*3+$AO1518+5,$AP1518+7))),IF(INDIRECT(ADDRESS(($AN1518-1)*3+$AO1518+5,$AP1518+7))="",0,IF(COUNTIF(INDIRECT(ADDRESS(($AN1518-1)*36+($AO1518-1)*12+6,COLUMN())):INDIRECT(ADDRESS(($AN1518-1)*36+($AO1518-1)*12+$AP1518+4,COLUMN())),INDIRECT(ADDRESS(($AN1518-1)*3+$AO1518+5,$AP1518+7)))&gt;=1,0,INDIRECT(ADDRESS(($AN1518-1)*3+$AO1518+5,$AP1518+7)))))</f>
        <v>0</v>
      </c>
      <c r="AR1518" s="4">
        <f ca="1">COUNTIF(INDIRECT("H"&amp;(ROW()+12*(($AN1518-1)*3+$AO1518)-ROW())/12+5):INDIRECT("S"&amp;(ROW()+12*(($AN1518-1)*3+$AO1518)-ROW())/12+5),AQ1518)</f>
        <v>0</v>
      </c>
      <c r="AS1518" s="6">
        <f ca="1">IF($AP1518=1,IF(INDIRECT(ADDRESS(($AN1518-1)*3+$AO1518+5,$AP1518+20))="",0,INDIRECT(ADDRESS(($AN1518-1)*3+$AO1518+5,$AP1518+20))),IF(INDIRECT(ADDRESS(($AN1518-1)*3+$AO1518+5,$AP1518+20))="",0,IF(COUNTIF(INDIRECT(ADDRESS(($AN1518-1)*36+($AO1518-1)*12+6,COLUMN())):INDIRECT(ADDRESS(($AN1518-1)*36+($AO1518-1)*12+$AP1518+4,COLUMN())),INDIRECT(ADDRESS(($AN1518-1)*3+$AO1518+5,$AP1518+20)))&gt;=1,0,INDIRECT(ADDRESS(($AN1518-1)*3+$AO1518+5,$AP1518+20)))))</f>
        <v>0</v>
      </c>
      <c r="AT1518" s="4">
        <f ca="1">COUNTIF(INDIRECT("U"&amp;(ROW()+12*(($AN1518-1)*3+$AO1518)-ROW())/12+5):INDIRECT("AF"&amp;(ROW()+12*(($AN1518-1)*3+$AO1518)-ROW())/12+5),AS1518)</f>
        <v>0</v>
      </c>
      <c r="AU1518" s="4">
        <f ca="1">IF(AND(AQ1518+AS1518&gt;0,AR1518+AT1518&gt;0),COUNTIF(AU$6:AU1517,"&gt;0")+1,0)</f>
        <v>0</v>
      </c>
    </row>
    <row r="1519" spans="40:47">
      <c r="AN1519" s="4">
        <v>43</v>
      </c>
      <c r="AO1519" s="4">
        <v>1</v>
      </c>
      <c r="AP1519" s="4">
        <v>2</v>
      </c>
      <c r="AQ1519" s="6">
        <f ca="1">IF($AP1519=1,IF(INDIRECT(ADDRESS(($AN1519-1)*3+$AO1519+5,$AP1519+7))="",0,INDIRECT(ADDRESS(($AN1519-1)*3+$AO1519+5,$AP1519+7))),IF(INDIRECT(ADDRESS(($AN1519-1)*3+$AO1519+5,$AP1519+7))="",0,IF(COUNTIF(INDIRECT(ADDRESS(($AN1519-1)*36+($AO1519-1)*12+6,COLUMN())):INDIRECT(ADDRESS(($AN1519-1)*36+($AO1519-1)*12+$AP1519+4,COLUMN())),INDIRECT(ADDRESS(($AN1519-1)*3+$AO1519+5,$AP1519+7)))&gt;=1,0,INDIRECT(ADDRESS(($AN1519-1)*3+$AO1519+5,$AP1519+7)))))</f>
        <v>0</v>
      </c>
      <c r="AR1519" s="4">
        <f ca="1">COUNTIF(INDIRECT("H"&amp;(ROW()+12*(($AN1519-1)*3+$AO1519)-ROW())/12+5):INDIRECT("S"&amp;(ROW()+12*(($AN1519-1)*3+$AO1519)-ROW())/12+5),AQ1519)</f>
        <v>0</v>
      </c>
      <c r="AS1519" s="6">
        <f ca="1">IF($AP1519=1,IF(INDIRECT(ADDRESS(($AN1519-1)*3+$AO1519+5,$AP1519+20))="",0,INDIRECT(ADDRESS(($AN1519-1)*3+$AO1519+5,$AP1519+20))),IF(INDIRECT(ADDRESS(($AN1519-1)*3+$AO1519+5,$AP1519+20))="",0,IF(COUNTIF(INDIRECT(ADDRESS(($AN1519-1)*36+($AO1519-1)*12+6,COLUMN())):INDIRECT(ADDRESS(($AN1519-1)*36+($AO1519-1)*12+$AP1519+4,COLUMN())),INDIRECT(ADDRESS(($AN1519-1)*3+$AO1519+5,$AP1519+20)))&gt;=1,0,INDIRECT(ADDRESS(($AN1519-1)*3+$AO1519+5,$AP1519+20)))))</f>
        <v>0</v>
      </c>
      <c r="AT1519" s="4">
        <f ca="1">COUNTIF(INDIRECT("U"&amp;(ROW()+12*(($AN1519-1)*3+$AO1519)-ROW())/12+5):INDIRECT("AF"&amp;(ROW()+12*(($AN1519-1)*3+$AO1519)-ROW())/12+5),AS1519)</f>
        <v>0</v>
      </c>
      <c r="AU1519" s="4">
        <f ca="1">IF(AND(AQ1519+AS1519&gt;0,AR1519+AT1519&gt;0),COUNTIF(AU$6:AU1518,"&gt;0")+1,0)</f>
        <v>0</v>
      </c>
    </row>
    <row r="1520" spans="40:47">
      <c r="AN1520" s="4">
        <v>43</v>
      </c>
      <c r="AO1520" s="4">
        <v>1</v>
      </c>
      <c r="AP1520" s="4">
        <v>3</v>
      </c>
      <c r="AQ1520" s="6">
        <f ca="1">IF($AP1520=1,IF(INDIRECT(ADDRESS(($AN1520-1)*3+$AO1520+5,$AP1520+7))="",0,INDIRECT(ADDRESS(($AN1520-1)*3+$AO1520+5,$AP1520+7))),IF(INDIRECT(ADDRESS(($AN1520-1)*3+$AO1520+5,$AP1520+7))="",0,IF(COUNTIF(INDIRECT(ADDRESS(($AN1520-1)*36+($AO1520-1)*12+6,COLUMN())):INDIRECT(ADDRESS(($AN1520-1)*36+($AO1520-1)*12+$AP1520+4,COLUMN())),INDIRECT(ADDRESS(($AN1520-1)*3+$AO1520+5,$AP1520+7)))&gt;=1,0,INDIRECT(ADDRESS(($AN1520-1)*3+$AO1520+5,$AP1520+7)))))</f>
        <v>0</v>
      </c>
      <c r="AR1520" s="4">
        <f ca="1">COUNTIF(INDIRECT("H"&amp;(ROW()+12*(($AN1520-1)*3+$AO1520)-ROW())/12+5):INDIRECT("S"&amp;(ROW()+12*(($AN1520-1)*3+$AO1520)-ROW())/12+5),AQ1520)</f>
        <v>0</v>
      </c>
      <c r="AS1520" s="6">
        <f ca="1">IF($AP1520=1,IF(INDIRECT(ADDRESS(($AN1520-1)*3+$AO1520+5,$AP1520+20))="",0,INDIRECT(ADDRESS(($AN1520-1)*3+$AO1520+5,$AP1520+20))),IF(INDIRECT(ADDRESS(($AN1520-1)*3+$AO1520+5,$AP1520+20))="",0,IF(COUNTIF(INDIRECT(ADDRESS(($AN1520-1)*36+($AO1520-1)*12+6,COLUMN())):INDIRECT(ADDRESS(($AN1520-1)*36+($AO1520-1)*12+$AP1520+4,COLUMN())),INDIRECT(ADDRESS(($AN1520-1)*3+$AO1520+5,$AP1520+20)))&gt;=1,0,INDIRECT(ADDRESS(($AN1520-1)*3+$AO1520+5,$AP1520+20)))))</f>
        <v>0</v>
      </c>
      <c r="AT1520" s="4">
        <f ca="1">COUNTIF(INDIRECT("U"&amp;(ROW()+12*(($AN1520-1)*3+$AO1520)-ROW())/12+5):INDIRECT("AF"&amp;(ROW()+12*(($AN1520-1)*3+$AO1520)-ROW())/12+5),AS1520)</f>
        <v>0</v>
      </c>
      <c r="AU1520" s="4">
        <f ca="1">IF(AND(AQ1520+AS1520&gt;0,AR1520+AT1520&gt;0),COUNTIF(AU$6:AU1519,"&gt;0")+1,0)</f>
        <v>0</v>
      </c>
    </row>
    <row r="1521" spans="40:47">
      <c r="AN1521" s="4">
        <v>43</v>
      </c>
      <c r="AO1521" s="4">
        <v>1</v>
      </c>
      <c r="AP1521" s="4">
        <v>4</v>
      </c>
      <c r="AQ1521" s="6">
        <f ca="1">IF($AP1521=1,IF(INDIRECT(ADDRESS(($AN1521-1)*3+$AO1521+5,$AP1521+7))="",0,INDIRECT(ADDRESS(($AN1521-1)*3+$AO1521+5,$AP1521+7))),IF(INDIRECT(ADDRESS(($AN1521-1)*3+$AO1521+5,$AP1521+7))="",0,IF(COUNTIF(INDIRECT(ADDRESS(($AN1521-1)*36+($AO1521-1)*12+6,COLUMN())):INDIRECT(ADDRESS(($AN1521-1)*36+($AO1521-1)*12+$AP1521+4,COLUMN())),INDIRECT(ADDRESS(($AN1521-1)*3+$AO1521+5,$AP1521+7)))&gt;=1,0,INDIRECT(ADDRESS(($AN1521-1)*3+$AO1521+5,$AP1521+7)))))</f>
        <v>0</v>
      </c>
      <c r="AR1521" s="4">
        <f ca="1">COUNTIF(INDIRECT("H"&amp;(ROW()+12*(($AN1521-1)*3+$AO1521)-ROW())/12+5):INDIRECT("S"&amp;(ROW()+12*(($AN1521-1)*3+$AO1521)-ROW())/12+5),AQ1521)</f>
        <v>0</v>
      </c>
      <c r="AS1521" s="6">
        <f ca="1">IF($AP1521=1,IF(INDIRECT(ADDRESS(($AN1521-1)*3+$AO1521+5,$AP1521+20))="",0,INDIRECT(ADDRESS(($AN1521-1)*3+$AO1521+5,$AP1521+20))),IF(INDIRECT(ADDRESS(($AN1521-1)*3+$AO1521+5,$AP1521+20))="",0,IF(COUNTIF(INDIRECT(ADDRESS(($AN1521-1)*36+($AO1521-1)*12+6,COLUMN())):INDIRECT(ADDRESS(($AN1521-1)*36+($AO1521-1)*12+$AP1521+4,COLUMN())),INDIRECT(ADDRESS(($AN1521-1)*3+$AO1521+5,$AP1521+20)))&gt;=1,0,INDIRECT(ADDRESS(($AN1521-1)*3+$AO1521+5,$AP1521+20)))))</f>
        <v>0</v>
      </c>
      <c r="AT1521" s="4">
        <f ca="1">COUNTIF(INDIRECT("U"&amp;(ROW()+12*(($AN1521-1)*3+$AO1521)-ROW())/12+5):INDIRECT("AF"&amp;(ROW()+12*(($AN1521-1)*3+$AO1521)-ROW())/12+5),AS1521)</f>
        <v>0</v>
      </c>
      <c r="AU1521" s="4">
        <f ca="1">IF(AND(AQ1521+AS1521&gt;0,AR1521+AT1521&gt;0),COUNTIF(AU$6:AU1520,"&gt;0")+1,0)</f>
        <v>0</v>
      </c>
    </row>
    <row r="1522" spans="40:47">
      <c r="AN1522" s="4">
        <v>43</v>
      </c>
      <c r="AO1522" s="4">
        <v>1</v>
      </c>
      <c r="AP1522" s="4">
        <v>5</v>
      </c>
      <c r="AQ1522" s="6">
        <f ca="1">IF($AP1522=1,IF(INDIRECT(ADDRESS(($AN1522-1)*3+$AO1522+5,$AP1522+7))="",0,INDIRECT(ADDRESS(($AN1522-1)*3+$AO1522+5,$AP1522+7))),IF(INDIRECT(ADDRESS(($AN1522-1)*3+$AO1522+5,$AP1522+7))="",0,IF(COUNTIF(INDIRECT(ADDRESS(($AN1522-1)*36+($AO1522-1)*12+6,COLUMN())):INDIRECT(ADDRESS(($AN1522-1)*36+($AO1522-1)*12+$AP1522+4,COLUMN())),INDIRECT(ADDRESS(($AN1522-1)*3+$AO1522+5,$AP1522+7)))&gt;=1,0,INDIRECT(ADDRESS(($AN1522-1)*3+$AO1522+5,$AP1522+7)))))</f>
        <v>0</v>
      </c>
      <c r="AR1522" s="4">
        <f ca="1">COUNTIF(INDIRECT("H"&amp;(ROW()+12*(($AN1522-1)*3+$AO1522)-ROW())/12+5):INDIRECT("S"&amp;(ROW()+12*(($AN1522-1)*3+$AO1522)-ROW())/12+5),AQ1522)</f>
        <v>0</v>
      </c>
      <c r="AS1522" s="6">
        <f ca="1">IF($AP1522=1,IF(INDIRECT(ADDRESS(($AN1522-1)*3+$AO1522+5,$AP1522+20))="",0,INDIRECT(ADDRESS(($AN1522-1)*3+$AO1522+5,$AP1522+20))),IF(INDIRECT(ADDRESS(($AN1522-1)*3+$AO1522+5,$AP1522+20))="",0,IF(COUNTIF(INDIRECT(ADDRESS(($AN1522-1)*36+($AO1522-1)*12+6,COLUMN())):INDIRECT(ADDRESS(($AN1522-1)*36+($AO1522-1)*12+$AP1522+4,COLUMN())),INDIRECT(ADDRESS(($AN1522-1)*3+$AO1522+5,$AP1522+20)))&gt;=1,0,INDIRECT(ADDRESS(($AN1522-1)*3+$AO1522+5,$AP1522+20)))))</f>
        <v>0</v>
      </c>
      <c r="AT1522" s="4">
        <f ca="1">COUNTIF(INDIRECT("U"&amp;(ROW()+12*(($AN1522-1)*3+$AO1522)-ROW())/12+5):INDIRECT("AF"&amp;(ROW()+12*(($AN1522-1)*3+$AO1522)-ROW())/12+5),AS1522)</f>
        <v>0</v>
      </c>
      <c r="AU1522" s="4">
        <f ca="1">IF(AND(AQ1522+AS1522&gt;0,AR1522+AT1522&gt;0),COUNTIF(AU$6:AU1521,"&gt;0")+1,0)</f>
        <v>0</v>
      </c>
    </row>
    <row r="1523" spans="40:47">
      <c r="AN1523" s="4">
        <v>43</v>
      </c>
      <c r="AO1523" s="4">
        <v>1</v>
      </c>
      <c r="AP1523" s="4">
        <v>6</v>
      </c>
      <c r="AQ1523" s="6">
        <f ca="1">IF($AP1523=1,IF(INDIRECT(ADDRESS(($AN1523-1)*3+$AO1523+5,$AP1523+7))="",0,INDIRECT(ADDRESS(($AN1523-1)*3+$AO1523+5,$AP1523+7))),IF(INDIRECT(ADDRESS(($AN1523-1)*3+$AO1523+5,$AP1523+7))="",0,IF(COUNTIF(INDIRECT(ADDRESS(($AN1523-1)*36+($AO1523-1)*12+6,COLUMN())):INDIRECT(ADDRESS(($AN1523-1)*36+($AO1523-1)*12+$AP1523+4,COLUMN())),INDIRECT(ADDRESS(($AN1523-1)*3+$AO1523+5,$AP1523+7)))&gt;=1,0,INDIRECT(ADDRESS(($AN1523-1)*3+$AO1523+5,$AP1523+7)))))</f>
        <v>0</v>
      </c>
      <c r="AR1523" s="4">
        <f ca="1">COUNTIF(INDIRECT("H"&amp;(ROW()+12*(($AN1523-1)*3+$AO1523)-ROW())/12+5):INDIRECT("S"&amp;(ROW()+12*(($AN1523-1)*3+$AO1523)-ROW())/12+5),AQ1523)</f>
        <v>0</v>
      </c>
      <c r="AS1523" s="6">
        <f ca="1">IF($AP1523=1,IF(INDIRECT(ADDRESS(($AN1523-1)*3+$AO1523+5,$AP1523+20))="",0,INDIRECT(ADDRESS(($AN1523-1)*3+$AO1523+5,$AP1523+20))),IF(INDIRECT(ADDRESS(($AN1523-1)*3+$AO1523+5,$AP1523+20))="",0,IF(COUNTIF(INDIRECT(ADDRESS(($AN1523-1)*36+($AO1523-1)*12+6,COLUMN())):INDIRECT(ADDRESS(($AN1523-1)*36+($AO1523-1)*12+$AP1523+4,COLUMN())),INDIRECT(ADDRESS(($AN1523-1)*3+$AO1523+5,$AP1523+20)))&gt;=1,0,INDIRECT(ADDRESS(($AN1523-1)*3+$AO1523+5,$AP1523+20)))))</f>
        <v>0</v>
      </c>
      <c r="AT1523" s="4">
        <f ca="1">COUNTIF(INDIRECT("U"&amp;(ROW()+12*(($AN1523-1)*3+$AO1523)-ROW())/12+5):INDIRECT("AF"&amp;(ROW()+12*(($AN1523-1)*3+$AO1523)-ROW())/12+5),AS1523)</f>
        <v>0</v>
      </c>
      <c r="AU1523" s="4">
        <f ca="1">IF(AND(AQ1523+AS1523&gt;0,AR1523+AT1523&gt;0),COUNTIF(AU$6:AU1522,"&gt;0")+1,0)</f>
        <v>0</v>
      </c>
    </row>
    <row r="1524" spans="40:47">
      <c r="AN1524" s="4">
        <v>43</v>
      </c>
      <c r="AO1524" s="4">
        <v>1</v>
      </c>
      <c r="AP1524" s="4">
        <v>7</v>
      </c>
      <c r="AQ1524" s="6">
        <f ca="1">IF($AP1524=1,IF(INDIRECT(ADDRESS(($AN1524-1)*3+$AO1524+5,$AP1524+7))="",0,INDIRECT(ADDRESS(($AN1524-1)*3+$AO1524+5,$AP1524+7))),IF(INDIRECT(ADDRESS(($AN1524-1)*3+$AO1524+5,$AP1524+7))="",0,IF(COUNTIF(INDIRECT(ADDRESS(($AN1524-1)*36+($AO1524-1)*12+6,COLUMN())):INDIRECT(ADDRESS(($AN1524-1)*36+($AO1524-1)*12+$AP1524+4,COLUMN())),INDIRECT(ADDRESS(($AN1524-1)*3+$AO1524+5,$AP1524+7)))&gt;=1,0,INDIRECT(ADDRESS(($AN1524-1)*3+$AO1524+5,$AP1524+7)))))</f>
        <v>0</v>
      </c>
      <c r="AR1524" s="4">
        <f ca="1">COUNTIF(INDIRECT("H"&amp;(ROW()+12*(($AN1524-1)*3+$AO1524)-ROW())/12+5):INDIRECT("S"&amp;(ROW()+12*(($AN1524-1)*3+$AO1524)-ROW())/12+5),AQ1524)</f>
        <v>0</v>
      </c>
      <c r="AS1524" s="6">
        <f ca="1">IF($AP1524=1,IF(INDIRECT(ADDRESS(($AN1524-1)*3+$AO1524+5,$AP1524+20))="",0,INDIRECT(ADDRESS(($AN1524-1)*3+$AO1524+5,$AP1524+20))),IF(INDIRECT(ADDRESS(($AN1524-1)*3+$AO1524+5,$AP1524+20))="",0,IF(COUNTIF(INDIRECT(ADDRESS(($AN1524-1)*36+($AO1524-1)*12+6,COLUMN())):INDIRECT(ADDRESS(($AN1524-1)*36+($AO1524-1)*12+$AP1524+4,COLUMN())),INDIRECT(ADDRESS(($AN1524-1)*3+$AO1524+5,$AP1524+20)))&gt;=1,0,INDIRECT(ADDRESS(($AN1524-1)*3+$AO1524+5,$AP1524+20)))))</f>
        <v>0</v>
      </c>
      <c r="AT1524" s="4">
        <f ca="1">COUNTIF(INDIRECT("U"&amp;(ROW()+12*(($AN1524-1)*3+$AO1524)-ROW())/12+5):INDIRECT("AF"&amp;(ROW()+12*(($AN1524-1)*3+$AO1524)-ROW())/12+5),AS1524)</f>
        <v>0</v>
      </c>
      <c r="AU1524" s="4">
        <f ca="1">IF(AND(AQ1524+AS1524&gt;0,AR1524+AT1524&gt;0),COUNTIF(AU$6:AU1523,"&gt;0")+1,0)</f>
        <v>0</v>
      </c>
    </row>
    <row r="1525" spans="40:47">
      <c r="AN1525" s="4">
        <v>43</v>
      </c>
      <c r="AO1525" s="4">
        <v>1</v>
      </c>
      <c r="AP1525" s="4">
        <v>8</v>
      </c>
      <c r="AQ1525" s="6">
        <f ca="1">IF($AP1525=1,IF(INDIRECT(ADDRESS(($AN1525-1)*3+$AO1525+5,$AP1525+7))="",0,INDIRECT(ADDRESS(($AN1525-1)*3+$AO1525+5,$AP1525+7))),IF(INDIRECT(ADDRESS(($AN1525-1)*3+$AO1525+5,$AP1525+7))="",0,IF(COUNTIF(INDIRECT(ADDRESS(($AN1525-1)*36+($AO1525-1)*12+6,COLUMN())):INDIRECT(ADDRESS(($AN1525-1)*36+($AO1525-1)*12+$AP1525+4,COLUMN())),INDIRECT(ADDRESS(($AN1525-1)*3+$AO1525+5,$AP1525+7)))&gt;=1,0,INDIRECT(ADDRESS(($AN1525-1)*3+$AO1525+5,$AP1525+7)))))</f>
        <v>0</v>
      </c>
      <c r="AR1525" s="4">
        <f ca="1">COUNTIF(INDIRECT("H"&amp;(ROW()+12*(($AN1525-1)*3+$AO1525)-ROW())/12+5):INDIRECT("S"&amp;(ROW()+12*(($AN1525-1)*3+$AO1525)-ROW())/12+5),AQ1525)</f>
        <v>0</v>
      </c>
      <c r="AS1525" s="6">
        <f ca="1">IF($AP1525=1,IF(INDIRECT(ADDRESS(($AN1525-1)*3+$AO1525+5,$AP1525+20))="",0,INDIRECT(ADDRESS(($AN1525-1)*3+$AO1525+5,$AP1525+20))),IF(INDIRECT(ADDRESS(($AN1525-1)*3+$AO1525+5,$AP1525+20))="",0,IF(COUNTIF(INDIRECT(ADDRESS(($AN1525-1)*36+($AO1525-1)*12+6,COLUMN())):INDIRECT(ADDRESS(($AN1525-1)*36+($AO1525-1)*12+$AP1525+4,COLUMN())),INDIRECT(ADDRESS(($AN1525-1)*3+$AO1525+5,$AP1525+20)))&gt;=1,0,INDIRECT(ADDRESS(($AN1525-1)*3+$AO1525+5,$AP1525+20)))))</f>
        <v>0</v>
      </c>
      <c r="AT1525" s="4">
        <f ca="1">COUNTIF(INDIRECT("U"&amp;(ROW()+12*(($AN1525-1)*3+$AO1525)-ROW())/12+5):INDIRECT("AF"&amp;(ROW()+12*(($AN1525-1)*3+$AO1525)-ROW())/12+5),AS1525)</f>
        <v>0</v>
      </c>
      <c r="AU1525" s="4">
        <f ca="1">IF(AND(AQ1525+AS1525&gt;0,AR1525+AT1525&gt;0),COUNTIF(AU$6:AU1524,"&gt;0")+1,0)</f>
        <v>0</v>
      </c>
    </row>
    <row r="1526" spans="40:47">
      <c r="AN1526" s="4">
        <v>43</v>
      </c>
      <c r="AO1526" s="4">
        <v>1</v>
      </c>
      <c r="AP1526" s="4">
        <v>9</v>
      </c>
      <c r="AQ1526" s="6">
        <f ca="1">IF($AP1526=1,IF(INDIRECT(ADDRESS(($AN1526-1)*3+$AO1526+5,$AP1526+7))="",0,INDIRECT(ADDRESS(($AN1526-1)*3+$AO1526+5,$AP1526+7))),IF(INDIRECT(ADDRESS(($AN1526-1)*3+$AO1526+5,$AP1526+7))="",0,IF(COUNTIF(INDIRECT(ADDRESS(($AN1526-1)*36+($AO1526-1)*12+6,COLUMN())):INDIRECT(ADDRESS(($AN1526-1)*36+($AO1526-1)*12+$AP1526+4,COLUMN())),INDIRECT(ADDRESS(($AN1526-1)*3+$AO1526+5,$AP1526+7)))&gt;=1,0,INDIRECT(ADDRESS(($AN1526-1)*3+$AO1526+5,$AP1526+7)))))</f>
        <v>0</v>
      </c>
      <c r="AR1526" s="4">
        <f ca="1">COUNTIF(INDIRECT("H"&amp;(ROW()+12*(($AN1526-1)*3+$AO1526)-ROW())/12+5):INDIRECT("S"&amp;(ROW()+12*(($AN1526-1)*3+$AO1526)-ROW())/12+5),AQ1526)</f>
        <v>0</v>
      </c>
      <c r="AS1526" s="6">
        <f ca="1">IF($AP1526=1,IF(INDIRECT(ADDRESS(($AN1526-1)*3+$AO1526+5,$AP1526+20))="",0,INDIRECT(ADDRESS(($AN1526-1)*3+$AO1526+5,$AP1526+20))),IF(INDIRECT(ADDRESS(($AN1526-1)*3+$AO1526+5,$AP1526+20))="",0,IF(COUNTIF(INDIRECT(ADDRESS(($AN1526-1)*36+($AO1526-1)*12+6,COLUMN())):INDIRECT(ADDRESS(($AN1526-1)*36+($AO1526-1)*12+$AP1526+4,COLUMN())),INDIRECT(ADDRESS(($AN1526-1)*3+$AO1526+5,$AP1526+20)))&gt;=1,0,INDIRECT(ADDRESS(($AN1526-1)*3+$AO1526+5,$AP1526+20)))))</f>
        <v>0</v>
      </c>
      <c r="AT1526" s="4">
        <f ca="1">COUNTIF(INDIRECT("U"&amp;(ROW()+12*(($AN1526-1)*3+$AO1526)-ROW())/12+5):INDIRECT("AF"&amp;(ROW()+12*(($AN1526-1)*3+$AO1526)-ROW())/12+5),AS1526)</f>
        <v>0</v>
      </c>
      <c r="AU1526" s="4">
        <f ca="1">IF(AND(AQ1526+AS1526&gt;0,AR1526+AT1526&gt;0),COUNTIF(AU$6:AU1525,"&gt;0")+1,0)</f>
        <v>0</v>
      </c>
    </row>
    <row r="1527" spans="40:47">
      <c r="AN1527" s="4">
        <v>43</v>
      </c>
      <c r="AO1527" s="4">
        <v>1</v>
      </c>
      <c r="AP1527" s="4">
        <v>10</v>
      </c>
      <c r="AQ1527" s="6">
        <f ca="1">IF($AP1527=1,IF(INDIRECT(ADDRESS(($AN1527-1)*3+$AO1527+5,$AP1527+7))="",0,INDIRECT(ADDRESS(($AN1527-1)*3+$AO1527+5,$AP1527+7))),IF(INDIRECT(ADDRESS(($AN1527-1)*3+$AO1527+5,$AP1527+7))="",0,IF(COUNTIF(INDIRECT(ADDRESS(($AN1527-1)*36+($AO1527-1)*12+6,COLUMN())):INDIRECT(ADDRESS(($AN1527-1)*36+($AO1527-1)*12+$AP1527+4,COLUMN())),INDIRECT(ADDRESS(($AN1527-1)*3+$AO1527+5,$AP1527+7)))&gt;=1,0,INDIRECT(ADDRESS(($AN1527-1)*3+$AO1527+5,$AP1527+7)))))</f>
        <v>0</v>
      </c>
      <c r="AR1527" s="4">
        <f ca="1">COUNTIF(INDIRECT("H"&amp;(ROW()+12*(($AN1527-1)*3+$AO1527)-ROW())/12+5):INDIRECT("S"&amp;(ROW()+12*(($AN1527-1)*3+$AO1527)-ROW())/12+5),AQ1527)</f>
        <v>0</v>
      </c>
      <c r="AS1527" s="6">
        <f ca="1">IF($AP1527=1,IF(INDIRECT(ADDRESS(($AN1527-1)*3+$AO1527+5,$AP1527+20))="",0,INDIRECT(ADDRESS(($AN1527-1)*3+$AO1527+5,$AP1527+20))),IF(INDIRECT(ADDRESS(($AN1527-1)*3+$AO1527+5,$AP1527+20))="",0,IF(COUNTIF(INDIRECT(ADDRESS(($AN1527-1)*36+($AO1527-1)*12+6,COLUMN())):INDIRECT(ADDRESS(($AN1527-1)*36+($AO1527-1)*12+$AP1527+4,COLUMN())),INDIRECT(ADDRESS(($AN1527-1)*3+$AO1527+5,$AP1527+20)))&gt;=1,0,INDIRECT(ADDRESS(($AN1527-1)*3+$AO1527+5,$AP1527+20)))))</f>
        <v>0</v>
      </c>
      <c r="AT1527" s="4">
        <f ca="1">COUNTIF(INDIRECT("U"&amp;(ROW()+12*(($AN1527-1)*3+$AO1527)-ROW())/12+5):INDIRECT("AF"&amp;(ROW()+12*(($AN1527-1)*3+$AO1527)-ROW())/12+5),AS1527)</f>
        <v>0</v>
      </c>
      <c r="AU1527" s="4">
        <f ca="1">IF(AND(AQ1527+AS1527&gt;0,AR1527+AT1527&gt;0),COUNTIF(AU$6:AU1526,"&gt;0")+1,0)</f>
        <v>0</v>
      </c>
    </row>
    <row r="1528" spans="40:47">
      <c r="AN1528" s="4">
        <v>43</v>
      </c>
      <c r="AO1528" s="4">
        <v>1</v>
      </c>
      <c r="AP1528" s="4">
        <v>11</v>
      </c>
      <c r="AQ1528" s="6">
        <f ca="1">IF($AP1528=1,IF(INDIRECT(ADDRESS(($AN1528-1)*3+$AO1528+5,$AP1528+7))="",0,INDIRECT(ADDRESS(($AN1528-1)*3+$AO1528+5,$AP1528+7))),IF(INDIRECT(ADDRESS(($AN1528-1)*3+$AO1528+5,$AP1528+7))="",0,IF(COUNTIF(INDIRECT(ADDRESS(($AN1528-1)*36+($AO1528-1)*12+6,COLUMN())):INDIRECT(ADDRESS(($AN1528-1)*36+($AO1528-1)*12+$AP1528+4,COLUMN())),INDIRECT(ADDRESS(($AN1528-1)*3+$AO1528+5,$AP1528+7)))&gt;=1,0,INDIRECT(ADDRESS(($AN1528-1)*3+$AO1528+5,$AP1528+7)))))</f>
        <v>0</v>
      </c>
      <c r="AR1528" s="4">
        <f ca="1">COUNTIF(INDIRECT("H"&amp;(ROW()+12*(($AN1528-1)*3+$AO1528)-ROW())/12+5):INDIRECT("S"&amp;(ROW()+12*(($AN1528-1)*3+$AO1528)-ROW())/12+5),AQ1528)</f>
        <v>0</v>
      </c>
      <c r="AS1528" s="6">
        <f ca="1">IF($AP1528=1,IF(INDIRECT(ADDRESS(($AN1528-1)*3+$AO1528+5,$AP1528+20))="",0,INDIRECT(ADDRESS(($AN1528-1)*3+$AO1528+5,$AP1528+20))),IF(INDIRECT(ADDRESS(($AN1528-1)*3+$AO1528+5,$AP1528+20))="",0,IF(COUNTIF(INDIRECT(ADDRESS(($AN1528-1)*36+($AO1528-1)*12+6,COLUMN())):INDIRECT(ADDRESS(($AN1528-1)*36+($AO1528-1)*12+$AP1528+4,COLUMN())),INDIRECT(ADDRESS(($AN1528-1)*3+$AO1528+5,$AP1528+20)))&gt;=1,0,INDIRECT(ADDRESS(($AN1528-1)*3+$AO1528+5,$AP1528+20)))))</f>
        <v>0</v>
      </c>
      <c r="AT1528" s="4">
        <f ca="1">COUNTIF(INDIRECT("U"&amp;(ROW()+12*(($AN1528-1)*3+$AO1528)-ROW())/12+5):INDIRECT("AF"&amp;(ROW()+12*(($AN1528-1)*3+$AO1528)-ROW())/12+5),AS1528)</f>
        <v>0</v>
      </c>
      <c r="AU1528" s="4">
        <f ca="1">IF(AND(AQ1528+AS1528&gt;0,AR1528+AT1528&gt;0),COUNTIF(AU$6:AU1527,"&gt;0")+1,0)</f>
        <v>0</v>
      </c>
    </row>
    <row r="1529" spans="40:47">
      <c r="AN1529" s="4">
        <v>43</v>
      </c>
      <c r="AO1529" s="4">
        <v>1</v>
      </c>
      <c r="AP1529" s="4">
        <v>12</v>
      </c>
      <c r="AQ1529" s="6">
        <f ca="1">IF($AP1529=1,IF(INDIRECT(ADDRESS(($AN1529-1)*3+$AO1529+5,$AP1529+7))="",0,INDIRECT(ADDRESS(($AN1529-1)*3+$AO1529+5,$AP1529+7))),IF(INDIRECT(ADDRESS(($AN1529-1)*3+$AO1529+5,$AP1529+7))="",0,IF(COUNTIF(INDIRECT(ADDRESS(($AN1529-1)*36+($AO1529-1)*12+6,COLUMN())):INDIRECT(ADDRESS(($AN1529-1)*36+($AO1529-1)*12+$AP1529+4,COLUMN())),INDIRECT(ADDRESS(($AN1529-1)*3+$AO1529+5,$AP1529+7)))&gt;=1,0,INDIRECT(ADDRESS(($AN1529-1)*3+$AO1529+5,$AP1529+7)))))</f>
        <v>0</v>
      </c>
      <c r="AR1529" s="4">
        <f ca="1">COUNTIF(INDIRECT("H"&amp;(ROW()+12*(($AN1529-1)*3+$AO1529)-ROW())/12+5):INDIRECT("S"&amp;(ROW()+12*(($AN1529-1)*3+$AO1529)-ROW())/12+5),AQ1529)</f>
        <v>0</v>
      </c>
      <c r="AS1529" s="6">
        <f ca="1">IF($AP1529=1,IF(INDIRECT(ADDRESS(($AN1529-1)*3+$AO1529+5,$AP1529+20))="",0,INDIRECT(ADDRESS(($AN1529-1)*3+$AO1529+5,$AP1529+20))),IF(INDIRECT(ADDRESS(($AN1529-1)*3+$AO1529+5,$AP1529+20))="",0,IF(COUNTIF(INDIRECT(ADDRESS(($AN1529-1)*36+($AO1529-1)*12+6,COLUMN())):INDIRECT(ADDRESS(($AN1529-1)*36+($AO1529-1)*12+$AP1529+4,COLUMN())),INDIRECT(ADDRESS(($AN1529-1)*3+$AO1529+5,$AP1529+20)))&gt;=1,0,INDIRECT(ADDRESS(($AN1529-1)*3+$AO1529+5,$AP1529+20)))))</f>
        <v>0</v>
      </c>
      <c r="AT1529" s="4">
        <f ca="1">COUNTIF(INDIRECT("U"&amp;(ROW()+12*(($AN1529-1)*3+$AO1529)-ROW())/12+5):INDIRECT("AF"&amp;(ROW()+12*(($AN1529-1)*3+$AO1529)-ROW())/12+5),AS1529)</f>
        <v>0</v>
      </c>
      <c r="AU1529" s="4">
        <f ca="1">IF(AND(AQ1529+AS1529&gt;0,AR1529+AT1529&gt;0),COUNTIF(AU$6:AU1528,"&gt;0")+1,0)</f>
        <v>0</v>
      </c>
    </row>
    <row r="1530" spans="40:47">
      <c r="AN1530" s="4">
        <v>43</v>
      </c>
      <c r="AO1530" s="4">
        <v>2</v>
      </c>
      <c r="AP1530" s="4">
        <v>1</v>
      </c>
      <c r="AQ1530" s="6">
        <f ca="1">IF($AP1530=1,IF(INDIRECT(ADDRESS(($AN1530-1)*3+$AO1530+5,$AP1530+7))="",0,INDIRECT(ADDRESS(($AN1530-1)*3+$AO1530+5,$AP1530+7))),IF(INDIRECT(ADDRESS(($AN1530-1)*3+$AO1530+5,$AP1530+7))="",0,IF(COUNTIF(INDIRECT(ADDRESS(($AN1530-1)*36+($AO1530-1)*12+6,COLUMN())):INDIRECT(ADDRESS(($AN1530-1)*36+($AO1530-1)*12+$AP1530+4,COLUMN())),INDIRECT(ADDRESS(($AN1530-1)*3+$AO1530+5,$AP1530+7)))&gt;=1,0,INDIRECT(ADDRESS(($AN1530-1)*3+$AO1530+5,$AP1530+7)))))</f>
        <v>0</v>
      </c>
      <c r="AR1530" s="4">
        <f ca="1">COUNTIF(INDIRECT("H"&amp;(ROW()+12*(($AN1530-1)*3+$AO1530)-ROW())/12+5):INDIRECT("S"&amp;(ROW()+12*(($AN1530-1)*3+$AO1530)-ROW())/12+5),AQ1530)</f>
        <v>0</v>
      </c>
      <c r="AS1530" s="6">
        <f ca="1">IF($AP1530=1,IF(INDIRECT(ADDRESS(($AN1530-1)*3+$AO1530+5,$AP1530+20))="",0,INDIRECT(ADDRESS(($AN1530-1)*3+$AO1530+5,$AP1530+20))),IF(INDIRECT(ADDRESS(($AN1530-1)*3+$AO1530+5,$AP1530+20))="",0,IF(COUNTIF(INDIRECT(ADDRESS(($AN1530-1)*36+($AO1530-1)*12+6,COLUMN())):INDIRECT(ADDRESS(($AN1530-1)*36+($AO1530-1)*12+$AP1530+4,COLUMN())),INDIRECT(ADDRESS(($AN1530-1)*3+$AO1530+5,$AP1530+20)))&gt;=1,0,INDIRECT(ADDRESS(($AN1530-1)*3+$AO1530+5,$AP1530+20)))))</f>
        <v>0</v>
      </c>
      <c r="AT1530" s="4">
        <f ca="1">COUNTIF(INDIRECT("U"&amp;(ROW()+12*(($AN1530-1)*3+$AO1530)-ROW())/12+5):INDIRECT("AF"&amp;(ROW()+12*(($AN1530-1)*3+$AO1530)-ROW())/12+5),AS1530)</f>
        <v>0</v>
      </c>
      <c r="AU1530" s="4">
        <f ca="1">IF(AND(AQ1530+AS1530&gt;0,AR1530+AT1530&gt;0),COUNTIF(AU$6:AU1529,"&gt;0")+1,0)</f>
        <v>0</v>
      </c>
    </row>
    <row r="1531" spans="40:47">
      <c r="AN1531" s="4">
        <v>43</v>
      </c>
      <c r="AO1531" s="4">
        <v>2</v>
      </c>
      <c r="AP1531" s="4">
        <v>2</v>
      </c>
      <c r="AQ1531" s="6">
        <f ca="1">IF($AP1531=1,IF(INDIRECT(ADDRESS(($AN1531-1)*3+$AO1531+5,$AP1531+7))="",0,INDIRECT(ADDRESS(($AN1531-1)*3+$AO1531+5,$AP1531+7))),IF(INDIRECT(ADDRESS(($AN1531-1)*3+$AO1531+5,$AP1531+7))="",0,IF(COUNTIF(INDIRECT(ADDRESS(($AN1531-1)*36+($AO1531-1)*12+6,COLUMN())):INDIRECT(ADDRESS(($AN1531-1)*36+($AO1531-1)*12+$AP1531+4,COLUMN())),INDIRECT(ADDRESS(($AN1531-1)*3+$AO1531+5,$AP1531+7)))&gt;=1,0,INDIRECT(ADDRESS(($AN1531-1)*3+$AO1531+5,$AP1531+7)))))</f>
        <v>0</v>
      </c>
      <c r="AR1531" s="4">
        <f ca="1">COUNTIF(INDIRECT("H"&amp;(ROW()+12*(($AN1531-1)*3+$AO1531)-ROW())/12+5):INDIRECT("S"&amp;(ROW()+12*(($AN1531-1)*3+$AO1531)-ROW())/12+5),AQ1531)</f>
        <v>0</v>
      </c>
      <c r="AS1531" s="6">
        <f ca="1">IF($AP1531=1,IF(INDIRECT(ADDRESS(($AN1531-1)*3+$AO1531+5,$AP1531+20))="",0,INDIRECT(ADDRESS(($AN1531-1)*3+$AO1531+5,$AP1531+20))),IF(INDIRECT(ADDRESS(($AN1531-1)*3+$AO1531+5,$AP1531+20))="",0,IF(COUNTIF(INDIRECT(ADDRESS(($AN1531-1)*36+($AO1531-1)*12+6,COLUMN())):INDIRECT(ADDRESS(($AN1531-1)*36+($AO1531-1)*12+$AP1531+4,COLUMN())),INDIRECT(ADDRESS(($AN1531-1)*3+$AO1531+5,$AP1531+20)))&gt;=1,0,INDIRECT(ADDRESS(($AN1531-1)*3+$AO1531+5,$AP1531+20)))))</f>
        <v>0</v>
      </c>
      <c r="AT1531" s="4">
        <f ca="1">COUNTIF(INDIRECT("U"&amp;(ROW()+12*(($AN1531-1)*3+$AO1531)-ROW())/12+5):INDIRECT("AF"&amp;(ROW()+12*(($AN1531-1)*3+$AO1531)-ROW())/12+5),AS1531)</f>
        <v>0</v>
      </c>
      <c r="AU1531" s="4">
        <f ca="1">IF(AND(AQ1531+AS1531&gt;0,AR1531+AT1531&gt;0),COUNTIF(AU$6:AU1530,"&gt;0")+1,0)</f>
        <v>0</v>
      </c>
    </row>
    <row r="1532" spans="40:47">
      <c r="AN1532" s="4">
        <v>43</v>
      </c>
      <c r="AO1532" s="4">
        <v>2</v>
      </c>
      <c r="AP1532" s="4">
        <v>3</v>
      </c>
      <c r="AQ1532" s="6">
        <f ca="1">IF($AP1532=1,IF(INDIRECT(ADDRESS(($AN1532-1)*3+$AO1532+5,$AP1532+7))="",0,INDIRECT(ADDRESS(($AN1532-1)*3+$AO1532+5,$AP1532+7))),IF(INDIRECT(ADDRESS(($AN1532-1)*3+$AO1532+5,$AP1532+7))="",0,IF(COUNTIF(INDIRECT(ADDRESS(($AN1532-1)*36+($AO1532-1)*12+6,COLUMN())):INDIRECT(ADDRESS(($AN1532-1)*36+($AO1532-1)*12+$AP1532+4,COLUMN())),INDIRECT(ADDRESS(($AN1532-1)*3+$AO1532+5,$AP1532+7)))&gt;=1,0,INDIRECT(ADDRESS(($AN1532-1)*3+$AO1532+5,$AP1532+7)))))</f>
        <v>0</v>
      </c>
      <c r="AR1532" s="4">
        <f ca="1">COUNTIF(INDIRECT("H"&amp;(ROW()+12*(($AN1532-1)*3+$AO1532)-ROW())/12+5):INDIRECT("S"&amp;(ROW()+12*(($AN1532-1)*3+$AO1532)-ROW())/12+5),AQ1532)</f>
        <v>0</v>
      </c>
      <c r="AS1532" s="6">
        <f ca="1">IF($AP1532=1,IF(INDIRECT(ADDRESS(($AN1532-1)*3+$AO1532+5,$AP1532+20))="",0,INDIRECT(ADDRESS(($AN1532-1)*3+$AO1532+5,$AP1532+20))),IF(INDIRECT(ADDRESS(($AN1532-1)*3+$AO1532+5,$AP1532+20))="",0,IF(COUNTIF(INDIRECT(ADDRESS(($AN1532-1)*36+($AO1532-1)*12+6,COLUMN())):INDIRECT(ADDRESS(($AN1532-1)*36+($AO1532-1)*12+$AP1532+4,COLUMN())),INDIRECT(ADDRESS(($AN1532-1)*3+$AO1532+5,$AP1532+20)))&gt;=1,0,INDIRECT(ADDRESS(($AN1532-1)*3+$AO1532+5,$AP1532+20)))))</f>
        <v>0</v>
      </c>
      <c r="AT1532" s="4">
        <f ca="1">COUNTIF(INDIRECT("U"&amp;(ROW()+12*(($AN1532-1)*3+$AO1532)-ROW())/12+5):INDIRECT("AF"&amp;(ROW()+12*(($AN1532-1)*3+$AO1532)-ROW())/12+5),AS1532)</f>
        <v>0</v>
      </c>
      <c r="AU1532" s="4">
        <f ca="1">IF(AND(AQ1532+AS1532&gt;0,AR1532+AT1532&gt;0),COUNTIF(AU$6:AU1531,"&gt;0")+1,0)</f>
        <v>0</v>
      </c>
    </row>
    <row r="1533" spans="40:47">
      <c r="AN1533" s="4">
        <v>43</v>
      </c>
      <c r="AO1533" s="4">
        <v>2</v>
      </c>
      <c r="AP1533" s="4">
        <v>4</v>
      </c>
      <c r="AQ1533" s="6">
        <f ca="1">IF($AP1533=1,IF(INDIRECT(ADDRESS(($AN1533-1)*3+$AO1533+5,$AP1533+7))="",0,INDIRECT(ADDRESS(($AN1533-1)*3+$AO1533+5,$AP1533+7))),IF(INDIRECT(ADDRESS(($AN1533-1)*3+$AO1533+5,$AP1533+7))="",0,IF(COUNTIF(INDIRECT(ADDRESS(($AN1533-1)*36+($AO1533-1)*12+6,COLUMN())):INDIRECT(ADDRESS(($AN1533-1)*36+($AO1533-1)*12+$AP1533+4,COLUMN())),INDIRECT(ADDRESS(($AN1533-1)*3+$AO1533+5,$AP1533+7)))&gt;=1,0,INDIRECT(ADDRESS(($AN1533-1)*3+$AO1533+5,$AP1533+7)))))</f>
        <v>0</v>
      </c>
      <c r="AR1533" s="4">
        <f ca="1">COUNTIF(INDIRECT("H"&amp;(ROW()+12*(($AN1533-1)*3+$AO1533)-ROW())/12+5):INDIRECT("S"&amp;(ROW()+12*(($AN1533-1)*3+$AO1533)-ROW())/12+5),AQ1533)</f>
        <v>0</v>
      </c>
      <c r="AS1533" s="6">
        <f ca="1">IF($AP1533=1,IF(INDIRECT(ADDRESS(($AN1533-1)*3+$AO1533+5,$AP1533+20))="",0,INDIRECT(ADDRESS(($AN1533-1)*3+$AO1533+5,$AP1533+20))),IF(INDIRECT(ADDRESS(($AN1533-1)*3+$AO1533+5,$AP1533+20))="",0,IF(COUNTIF(INDIRECT(ADDRESS(($AN1533-1)*36+($AO1533-1)*12+6,COLUMN())):INDIRECT(ADDRESS(($AN1533-1)*36+($AO1533-1)*12+$AP1533+4,COLUMN())),INDIRECT(ADDRESS(($AN1533-1)*3+$AO1533+5,$AP1533+20)))&gt;=1,0,INDIRECT(ADDRESS(($AN1533-1)*3+$AO1533+5,$AP1533+20)))))</f>
        <v>0</v>
      </c>
      <c r="AT1533" s="4">
        <f ca="1">COUNTIF(INDIRECT("U"&amp;(ROW()+12*(($AN1533-1)*3+$AO1533)-ROW())/12+5):INDIRECT("AF"&amp;(ROW()+12*(($AN1533-1)*3+$AO1533)-ROW())/12+5),AS1533)</f>
        <v>0</v>
      </c>
      <c r="AU1533" s="4">
        <f ca="1">IF(AND(AQ1533+AS1533&gt;0,AR1533+AT1533&gt;0),COUNTIF(AU$6:AU1532,"&gt;0")+1,0)</f>
        <v>0</v>
      </c>
    </row>
    <row r="1534" spans="40:47">
      <c r="AN1534" s="4">
        <v>43</v>
      </c>
      <c r="AO1534" s="4">
        <v>2</v>
      </c>
      <c r="AP1534" s="4">
        <v>5</v>
      </c>
      <c r="AQ1534" s="6">
        <f ca="1">IF($AP1534=1,IF(INDIRECT(ADDRESS(($AN1534-1)*3+$AO1534+5,$AP1534+7))="",0,INDIRECT(ADDRESS(($AN1534-1)*3+$AO1534+5,$AP1534+7))),IF(INDIRECT(ADDRESS(($AN1534-1)*3+$AO1534+5,$AP1534+7))="",0,IF(COUNTIF(INDIRECT(ADDRESS(($AN1534-1)*36+($AO1534-1)*12+6,COLUMN())):INDIRECT(ADDRESS(($AN1534-1)*36+($AO1534-1)*12+$AP1534+4,COLUMN())),INDIRECT(ADDRESS(($AN1534-1)*3+$AO1534+5,$AP1534+7)))&gt;=1,0,INDIRECT(ADDRESS(($AN1534-1)*3+$AO1534+5,$AP1534+7)))))</f>
        <v>0</v>
      </c>
      <c r="AR1534" s="4">
        <f ca="1">COUNTIF(INDIRECT("H"&amp;(ROW()+12*(($AN1534-1)*3+$AO1534)-ROW())/12+5):INDIRECT("S"&amp;(ROW()+12*(($AN1534-1)*3+$AO1534)-ROW())/12+5),AQ1534)</f>
        <v>0</v>
      </c>
      <c r="AS1534" s="6">
        <f ca="1">IF($AP1534=1,IF(INDIRECT(ADDRESS(($AN1534-1)*3+$AO1534+5,$AP1534+20))="",0,INDIRECT(ADDRESS(($AN1534-1)*3+$AO1534+5,$AP1534+20))),IF(INDIRECT(ADDRESS(($AN1534-1)*3+$AO1534+5,$AP1534+20))="",0,IF(COUNTIF(INDIRECT(ADDRESS(($AN1534-1)*36+($AO1534-1)*12+6,COLUMN())):INDIRECT(ADDRESS(($AN1534-1)*36+($AO1534-1)*12+$AP1534+4,COLUMN())),INDIRECT(ADDRESS(($AN1534-1)*3+$AO1534+5,$AP1534+20)))&gt;=1,0,INDIRECT(ADDRESS(($AN1534-1)*3+$AO1534+5,$AP1534+20)))))</f>
        <v>0</v>
      </c>
      <c r="AT1534" s="4">
        <f ca="1">COUNTIF(INDIRECT("U"&amp;(ROW()+12*(($AN1534-1)*3+$AO1534)-ROW())/12+5):INDIRECT("AF"&amp;(ROW()+12*(($AN1534-1)*3+$AO1534)-ROW())/12+5),AS1534)</f>
        <v>0</v>
      </c>
      <c r="AU1534" s="4">
        <f ca="1">IF(AND(AQ1534+AS1534&gt;0,AR1534+AT1534&gt;0),COUNTIF(AU$6:AU1533,"&gt;0")+1,0)</f>
        <v>0</v>
      </c>
    </row>
    <row r="1535" spans="40:47">
      <c r="AN1535" s="4">
        <v>43</v>
      </c>
      <c r="AO1535" s="4">
        <v>2</v>
      </c>
      <c r="AP1535" s="4">
        <v>6</v>
      </c>
      <c r="AQ1535" s="6">
        <f ca="1">IF($AP1535=1,IF(INDIRECT(ADDRESS(($AN1535-1)*3+$AO1535+5,$AP1535+7))="",0,INDIRECT(ADDRESS(($AN1535-1)*3+$AO1535+5,$AP1535+7))),IF(INDIRECT(ADDRESS(($AN1535-1)*3+$AO1535+5,$AP1535+7))="",0,IF(COUNTIF(INDIRECT(ADDRESS(($AN1535-1)*36+($AO1535-1)*12+6,COLUMN())):INDIRECT(ADDRESS(($AN1535-1)*36+($AO1535-1)*12+$AP1535+4,COLUMN())),INDIRECT(ADDRESS(($AN1535-1)*3+$AO1535+5,$AP1535+7)))&gt;=1,0,INDIRECT(ADDRESS(($AN1535-1)*3+$AO1535+5,$AP1535+7)))))</f>
        <v>0</v>
      </c>
      <c r="AR1535" s="4">
        <f ca="1">COUNTIF(INDIRECT("H"&amp;(ROW()+12*(($AN1535-1)*3+$AO1535)-ROW())/12+5):INDIRECT("S"&amp;(ROW()+12*(($AN1535-1)*3+$AO1535)-ROW())/12+5),AQ1535)</f>
        <v>0</v>
      </c>
      <c r="AS1535" s="6">
        <f ca="1">IF($AP1535=1,IF(INDIRECT(ADDRESS(($AN1535-1)*3+$AO1535+5,$AP1535+20))="",0,INDIRECT(ADDRESS(($AN1535-1)*3+$AO1535+5,$AP1535+20))),IF(INDIRECT(ADDRESS(($AN1535-1)*3+$AO1535+5,$AP1535+20))="",0,IF(COUNTIF(INDIRECT(ADDRESS(($AN1535-1)*36+($AO1535-1)*12+6,COLUMN())):INDIRECT(ADDRESS(($AN1535-1)*36+($AO1535-1)*12+$AP1535+4,COLUMN())),INDIRECT(ADDRESS(($AN1535-1)*3+$AO1535+5,$AP1535+20)))&gt;=1,0,INDIRECT(ADDRESS(($AN1535-1)*3+$AO1535+5,$AP1535+20)))))</f>
        <v>0</v>
      </c>
      <c r="AT1535" s="4">
        <f ca="1">COUNTIF(INDIRECT("U"&amp;(ROW()+12*(($AN1535-1)*3+$AO1535)-ROW())/12+5):INDIRECT("AF"&amp;(ROW()+12*(($AN1535-1)*3+$AO1535)-ROW())/12+5),AS1535)</f>
        <v>0</v>
      </c>
      <c r="AU1535" s="4">
        <f ca="1">IF(AND(AQ1535+AS1535&gt;0,AR1535+AT1535&gt;0),COUNTIF(AU$6:AU1534,"&gt;0")+1,0)</f>
        <v>0</v>
      </c>
    </row>
    <row r="1536" spans="40:47">
      <c r="AN1536" s="4">
        <v>43</v>
      </c>
      <c r="AO1536" s="4">
        <v>2</v>
      </c>
      <c r="AP1536" s="4">
        <v>7</v>
      </c>
      <c r="AQ1536" s="6">
        <f ca="1">IF($AP1536=1,IF(INDIRECT(ADDRESS(($AN1536-1)*3+$AO1536+5,$AP1536+7))="",0,INDIRECT(ADDRESS(($AN1536-1)*3+$AO1536+5,$AP1536+7))),IF(INDIRECT(ADDRESS(($AN1536-1)*3+$AO1536+5,$AP1536+7))="",0,IF(COUNTIF(INDIRECT(ADDRESS(($AN1536-1)*36+($AO1536-1)*12+6,COLUMN())):INDIRECT(ADDRESS(($AN1536-1)*36+($AO1536-1)*12+$AP1536+4,COLUMN())),INDIRECT(ADDRESS(($AN1536-1)*3+$AO1536+5,$AP1536+7)))&gt;=1,0,INDIRECT(ADDRESS(($AN1536-1)*3+$AO1536+5,$AP1536+7)))))</f>
        <v>0</v>
      </c>
      <c r="AR1536" s="4">
        <f ca="1">COUNTIF(INDIRECT("H"&amp;(ROW()+12*(($AN1536-1)*3+$AO1536)-ROW())/12+5):INDIRECT("S"&amp;(ROW()+12*(($AN1536-1)*3+$AO1536)-ROW())/12+5),AQ1536)</f>
        <v>0</v>
      </c>
      <c r="AS1536" s="6">
        <f ca="1">IF($AP1536=1,IF(INDIRECT(ADDRESS(($AN1536-1)*3+$AO1536+5,$AP1536+20))="",0,INDIRECT(ADDRESS(($AN1536-1)*3+$AO1536+5,$AP1536+20))),IF(INDIRECT(ADDRESS(($AN1536-1)*3+$AO1536+5,$AP1536+20))="",0,IF(COUNTIF(INDIRECT(ADDRESS(($AN1536-1)*36+($AO1536-1)*12+6,COLUMN())):INDIRECT(ADDRESS(($AN1536-1)*36+($AO1536-1)*12+$AP1536+4,COLUMN())),INDIRECT(ADDRESS(($AN1536-1)*3+$AO1536+5,$AP1536+20)))&gt;=1,0,INDIRECT(ADDRESS(($AN1536-1)*3+$AO1536+5,$AP1536+20)))))</f>
        <v>0</v>
      </c>
      <c r="AT1536" s="4">
        <f ca="1">COUNTIF(INDIRECT("U"&amp;(ROW()+12*(($AN1536-1)*3+$AO1536)-ROW())/12+5):INDIRECT("AF"&amp;(ROW()+12*(($AN1536-1)*3+$AO1536)-ROW())/12+5),AS1536)</f>
        <v>0</v>
      </c>
      <c r="AU1536" s="4">
        <f ca="1">IF(AND(AQ1536+AS1536&gt;0,AR1536+AT1536&gt;0),COUNTIF(AU$6:AU1535,"&gt;0")+1,0)</f>
        <v>0</v>
      </c>
    </row>
    <row r="1537" spans="40:47">
      <c r="AN1537" s="4">
        <v>43</v>
      </c>
      <c r="AO1537" s="4">
        <v>2</v>
      </c>
      <c r="AP1537" s="4">
        <v>8</v>
      </c>
      <c r="AQ1537" s="6">
        <f ca="1">IF($AP1537=1,IF(INDIRECT(ADDRESS(($AN1537-1)*3+$AO1537+5,$AP1537+7))="",0,INDIRECT(ADDRESS(($AN1537-1)*3+$AO1537+5,$AP1537+7))),IF(INDIRECT(ADDRESS(($AN1537-1)*3+$AO1537+5,$AP1537+7))="",0,IF(COUNTIF(INDIRECT(ADDRESS(($AN1537-1)*36+($AO1537-1)*12+6,COLUMN())):INDIRECT(ADDRESS(($AN1537-1)*36+($AO1537-1)*12+$AP1537+4,COLUMN())),INDIRECT(ADDRESS(($AN1537-1)*3+$AO1537+5,$AP1537+7)))&gt;=1,0,INDIRECT(ADDRESS(($AN1537-1)*3+$AO1537+5,$AP1537+7)))))</f>
        <v>0</v>
      </c>
      <c r="AR1537" s="4">
        <f ca="1">COUNTIF(INDIRECT("H"&amp;(ROW()+12*(($AN1537-1)*3+$AO1537)-ROW())/12+5):INDIRECT("S"&amp;(ROW()+12*(($AN1537-1)*3+$AO1537)-ROW())/12+5),AQ1537)</f>
        <v>0</v>
      </c>
      <c r="AS1537" s="6">
        <f ca="1">IF($AP1537=1,IF(INDIRECT(ADDRESS(($AN1537-1)*3+$AO1537+5,$AP1537+20))="",0,INDIRECT(ADDRESS(($AN1537-1)*3+$AO1537+5,$AP1537+20))),IF(INDIRECT(ADDRESS(($AN1537-1)*3+$AO1537+5,$AP1537+20))="",0,IF(COUNTIF(INDIRECT(ADDRESS(($AN1537-1)*36+($AO1537-1)*12+6,COLUMN())):INDIRECT(ADDRESS(($AN1537-1)*36+($AO1537-1)*12+$AP1537+4,COLUMN())),INDIRECT(ADDRESS(($AN1537-1)*3+$AO1537+5,$AP1537+20)))&gt;=1,0,INDIRECT(ADDRESS(($AN1537-1)*3+$AO1537+5,$AP1537+20)))))</f>
        <v>0</v>
      </c>
      <c r="AT1537" s="4">
        <f ca="1">COUNTIF(INDIRECT("U"&amp;(ROW()+12*(($AN1537-1)*3+$AO1537)-ROW())/12+5):INDIRECT("AF"&amp;(ROW()+12*(($AN1537-1)*3+$AO1537)-ROW())/12+5),AS1537)</f>
        <v>0</v>
      </c>
      <c r="AU1537" s="4">
        <f ca="1">IF(AND(AQ1537+AS1537&gt;0,AR1537+AT1537&gt;0),COUNTIF(AU$6:AU1536,"&gt;0")+1,0)</f>
        <v>0</v>
      </c>
    </row>
    <row r="1538" spans="40:47">
      <c r="AN1538" s="4">
        <v>43</v>
      </c>
      <c r="AO1538" s="4">
        <v>2</v>
      </c>
      <c r="AP1538" s="4">
        <v>9</v>
      </c>
      <c r="AQ1538" s="6">
        <f ca="1">IF($AP1538=1,IF(INDIRECT(ADDRESS(($AN1538-1)*3+$AO1538+5,$AP1538+7))="",0,INDIRECT(ADDRESS(($AN1538-1)*3+$AO1538+5,$AP1538+7))),IF(INDIRECT(ADDRESS(($AN1538-1)*3+$AO1538+5,$AP1538+7))="",0,IF(COUNTIF(INDIRECT(ADDRESS(($AN1538-1)*36+($AO1538-1)*12+6,COLUMN())):INDIRECT(ADDRESS(($AN1538-1)*36+($AO1538-1)*12+$AP1538+4,COLUMN())),INDIRECT(ADDRESS(($AN1538-1)*3+$AO1538+5,$AP1538+7)))&gt;=1,0,INDIRECT(ADDRESS(($AN1538-1)*3+$AO1538+5,$AP1538+7)))))</f>
        <v>0</v>
      </c>
      <c r="AR1538" s="4">
        <f ca="1">COUNTIF(INDIRECT("H"&amp;(ROW()+12*(($AN1538-1)*3+$AO1538)-ROW())/12+5):INDIRECT("S"&amp;(ROW()+12*(($AN1538-1)*3+$AO1538)-ROW())/12+5),AQ1538)</f>
        <v>0</v>
      </c>
      <c r="AS1538" s="6">
        <f ca="1">IF($AP1538=1,IF(INDIRECT(ADDRESS(($AN1538-1)*3+$AO1538+5,$AP1538+20))="",0,INDIRECT(ADDRESS(($AN1538-1)*3+$AO1538+5,$AP1538+20))),IF(INDIRECT(ADDRESS(($AN1538-1)*3+$AO1538+5,$AP1538+20))="",0,IF(COUNTIF(INDIRECT(ADDRESS(($AN1538-1)*36+($AO1538-1)*12+6,COLUMN())):INDIRECT(ADDRESS(($AN1538-1)*36+($AO1538-1)*12+$AP1538+4,COLUMN())),INDIRECT(ADDRESS(($AN1538-1)*3+$AO1538+5,$AP1538+20)))&gt;=1,0,INDIRECT(ADDRESS(($AN1538-1)*3+$AO1538+5,$AP1538+20)))))</f>
        <v>0</v>
      </c>
      <c r="AT1538" s="4">
        <f ca="1">COUNTIF(INDIRECT("U"&amp;(ROW()+12*(($AN1538-1)*3+$AO1538)-ROW())/12+5):INDIRECT("AF"&amp;(ROW()+12*(($AN1538-1)*3+$AO1538)-ROW())/12+5),AS1538)</f>
        <v>0</v>
      </c>
      <c r="AU1538" s="4">
        <f ca="1">IF(AND(AQ1538+AS1538&gt;0,AR1538+AT1538&gt;0),COUNTIF(AU$6:AU1537,"&gt;0")+1,0)</f>
        <v>0</v>
      </c>
    </row>
    <row r="1539" spans="40:47">
      <c r="AN1539" s="4">
        <v>43</v>
      </c>
      <c r="AO1539" s="4">
        <v>2</v>
      </c>
      <c r="AP1539" s="4">
        <v>10</v>
      </c>
      <c r="AQ1539" s="6">
        <f ca="1">IF($AP1539=1,IF(INDIRECT(ADDRESS(($AN1539-1)*3+$AO1539+5,$AP1539+7))="",0,INDIRECT(ADDRESS(($AN1539-1)*3+$AO1539+5,$AP1539+7))),IF(INDIRECT(ADDRESS(($AN1539-1)*3+$AO1539+5,$AP1539+7))="",0,IF(COUNTIF(INDIRECT(ADDRESS(($AN1539-1)*36+($AO1539-1)*12+6,COLUMN())):INDIRECT(ADDRESS(($AN1539-1)*36+($AO1539-1)*12+$AP1539+4,COLUMN())),INDIRECT(ADDRESS(($AN1539-1)*3+$AO1539+5,$AP1539+7)))&gt;=1,0,INDIRECT(ADDRESS(($AN1539-1)*3+$AO1539+5,$AP1539+7)))))</f>
        <v>0</v>
      </c>
      <c r="AR1539" s="4">
        <f ca="1">COUNTIF(INDIRECT("H"&amp;(ROW()+12*(($AN1539-1)*3+$AO1539)-ROW())/12+5):INDIRECT("S"&amp;(ROW()+12*(($AN1539-1)*3+$AO1539)-ROW())/12+5),AQ1539)</f>
        <v>0</v>
      </c>
      <c r="AS1539" s="6">
        <f ca="1">IF($AP1539=1,IF(INDIRECT(ADDRESS(($AN1539-1)*3+$AO1539+5,$AP1539+20))="",0,INDIRECT(ADDRESS(($AN1539-1)*3+$AO1539+5,$AP1539+20))),IF(INDIRECT(ADDRESS(($AN1539-1)*3+$AO1539+5,$AP1539+20))="",0,IF(COUNTIF(INDIRECT(ADDRESS(($AN1539-1)*36+($AO1539-1)*12+6,COLUMN())):INDIRECT(ADDRESS(($AN1539-1)*36+($AO1539-1)*12+$AP1539+4,COLUMN())),INDIRECT(ADDRESS(($AN1539-1)*3+$AO1539+5,$AP1539+20)))&gt;=1,0,INDIRECT(ADDRESS(($AN1539-1)*3+$AO1539+5,$AP1539+20)))))</f>
        <v>0</v>
      </c>
      <c r="AT1539" s="4">
        <f ca="1">COUNTIF(INDIRECT("U"&amp;(ROW()+12*(($AN1539-1)*3+$AO1539)-ROW())/12+5):INDIRECT("AF"&amp;(ROW()+12*(($AN1539-1)*3+$AO1539)-ROW())/12+5),AS1539)</f>
        <v>0</v>
      </c>
      <c r="AU1539" s="4">
        <f ca="1">IF(AND(AQ1539+AS1539&gt;0,AR1539+AT1539&gt;0),COUNTIF(AU$6:AU1538,"&gt;0")+1,0)</f>
        <v>0</v>
      </c>
    </row>
    <row r="1540" spans="40:47">
      <c r="AN1540" s="4">
        <v>43</v>
      </c>
      <c r="AO1540" s="4">
        <v>2</v>
      </c>
      <c r="AP1540" s="4">
        <v>11</v>
      </c>
      <c r="AQ1540" s="6">
        <f ca="1">IF($AP1540=1,IF(INDIRECT(ADDRESS(($AN1540-1)*3+$AO1540+5,$AP1540+7))="",0,INDIRECT(ADDRESS(($AN1540-1)*3+$AO1540+5,$AP1540+7))),IF(INDIRECT(ADDRESS(($AN1540-1)*3+$AO1540+5,$AP1540+7))="",0,IF(COUNTIF(INDIRECT(ADDRESS(($AN1540-1)*36+($AO1540-1)*12+6,COLUMN())):INDIRECT(ADDRESS(($AN1540-1)*36+($AO1540-1)*12+$AP1540+4,COLUMN())),INDIRECT(ADDRESS(($AN1540-1)*3+$AO1540+5,$AP1540+7)))&gt;=1,0,INDIRECT(ADDRESS(($AN1540-1)*3+$AO1540+5,$AP1540+7)))))</f>
        <v>0</v>
      </c>
      <c r="AR1540" s="4">
        <f ca="1">COUNTIF(INDIRECT("H"&amp;(ROW()+12*(($AN1540-1)*3+$AO1540)-ROW())/12+5):INDIRECT("S"&amp;(ROW()+12*(($AN1540-1)*3+$AO1540)-ROW())/12+5),AQ1540)</f>
        <v>0</v>
      </c>
      <c r="AS1540" s="6">
        <f ca="1">IF($AP1540=1,IF(INDIRECT(ADDRESS(($AN1540-1)*3+$AO1540+5,$AP1540+20))="",0,INDIRECT(ADDRESS(($AN1540-1)*3+$AO1540+5,$AP1540+20))),IF(INDIRECT(ADDRESS(($AN1540-1)*3+$AO1540+5,$AP1540+20))="",0,IF(COUNTIF(INDIRECT(ADDRESS(($AN1540-1)*36+($AO1540-1)*12+6,COLUMN())):INDIRECT(ADDRESS(($AN1540-1)*36+($AO1540-1)*12+$AP1540+4,COLUMN())),INDIRECT(ADDRESS(($AN1540-1)*3+$AO1540+5,$AP1540+20)))&gt;=1,0,INDIRECT(ADDRESS(($AN1540-1)*3+$AO1540+5,$AP1540+20)))))</f>
        <v>0</v>
      </c>
      <c r="AT1540" s="4">
        <f ca="1">COUNTIF(INDIRECT("U"&amp;(ROW()+12*(($AN1540-1)*3+$AO1540)-ROW())/12+5):INDIRECT("AF"&amp;(ROW()+12*(($AN1540-1)*3+$AO1540)-ROW())/12+5),AS1540)</f>
        <v>0</v>
      </c>
      <c r="AU1540" s="4">
        <f ca="1">IF(AND(AQ1540+AS1540&gt;0,AR1540+AT1540&gt;0),COUNTIF(AU$6:AU1539,"&gt;0")+1,0)</f>
        <v>0</v>
      </c>
    </row>
    <row r="1541" spans="40:47">
      <c r="AN1541" s="4">
        <v>43</v>
      </c>
      <c r="AO1541" s="4">
        <v>2</v>
      </c>
      <c r="AP1541" s="4">
        <v>12</v>
      </c>
      <c r="AQ1541" s="6">
        <f ca="1">IF($AP1541=1,IF(INDIRECT(ADDRESS(($AN1541-1)*3+$AO1541+5,$AP1541+7))="",0,INDIRECT(ADDRESS(($AN1541-1)*3+$AO1541+5,$AP1541+7))),IF(INDIRECT(ADDRESS(($AN1541-1)*3+$AO1541+5,$AP1541+7))="",0,IF(COUNTIF(INDIRECT(ADDRESS(($AN1541-1)*36+($AO1541-1)*12+6,COLUMN())):INDIRECT(ADDRESS(($AN1541-1)*36+($AO1541-1)*12+$AP1541+4,COLUMN())),INDIRECT(ADDRESS(($AN1541-1)*3+$AO1541+5,$AP1541+7)))&gt;=1,0,INDIRECT(ADDRESS(($AN1541-1)*3+$AO1541+5,$AP1541+7)))))</f>
        <v>0</v>
      </c>
      <c r="AR1541" s="4">
        <f ca="1">COUNTIF(INDIRECT("H"&amp;(ROW()+12*(($AN1541-1)*3+$AO1541)-ROW())/12+5):INDIRECT("S"&amp;(ROW()+12*(($AN1541-1)*3+$AO1541)-ROW())/12+5),AQ1541)</f>
        <v>0</v>
      </c>
      <c r="AS1541" s="6">
        <f ca="1">IF($AP1541=1,IF(INDIRECT(ADDRESS(($AN1541-1)*3+$AO1541+5,$AP1541+20))="",0,INDIRECT(ADDRESS(($AN1541-1)*3+$AO1541+5,$AP1541+20))),IF(INDIRECT(ADDRESS(($AN1541-1)*3+$AO1541+5,$AP1541+20))="",0,IF(COUNTIF(INDIRECT(ADDRESS(($AN1541-1)*36+($AO1541-1)*12+6,COLUMN())):INDIRECT(ADDRESS(($AN1541-1)*36+($AO1541-1)*12+$AP1541+4,COLUMN())),INDIRECT(ADDRESS(($AN1541-1)*3+$AO1541+5,$AP1541+20)))&gt;=1,0,INDIRECT(ADDRESS(($AN1541-1)*3+$AO1541+5,$AP1541+20)))))</f>
        <v>0</v>
      </c>
      <c r="AT1541" s="4">
        <f ca="1">COUNTIF(INDIRECT("U"&amp;(ROW()+12*(($AN1541-1)*3+$AO1541)-ROW())/12+5):INDIRECT("AF"&amp;(ROW()+12*(($AN1541-1)*3+$AO1541)-ROW())/12+5),AS1541)</f>
        <v>0</v>
      </c>
      <c r="AU1541" s="4">
        <f ca="1">IF(AND(AQ1541+AS1541&gt;0,AR1541+AT1541&gt;0),COUNTIF(AU$6:AU1540,"&gt;0")+1,0)</f>
        <v>0</v>
      </c>
    </row>
    <row r="1542" spans="40:47">
      <c r="AN1542" s="4">
        <v>43</v>
      </c>
      <c r="AO1542" s="4">
        <v>3</v>
      </c>
      <c r="AP1542" s="4">
        <v>1</v>
      </c>
      <c r="AQ1542" s="6">
        <f ca="1">IF($AP1542=1,IF(INDIRECT(ADDRESS(($AN1542-1)*3+$AO1542+5,$AP1542+7))="",0,INDIRECT(ADDRESS(($AN1542-1)*3+$AO1542+5,$AP1542+7))),IF(INDIRECT(ADDRESS(($AN1542-1)*3+$AO1542+5,$AP1542+7))="",0,IF(COUNTIF(INDIRECT(ADDRESS(($AN1542-1)*36+($AO1542-1)*12+6,COLUMN())):INDIRECT(ADDRESS(($AN1542-1)*36+($AO1542-1)*12+$AP1542+4,COLUMN())),INDIRECT(ADDRESS(($AN1542-1)*3+$AO1542+5,$AP1542+7)))&gt;=1,0,INDIRECT(ADDRESS(($AN1542-1)*3+$AO1542+5,$AP1542+7)))))</f>
        <v>0</v>
      </c>
      <c r="AR1542" s="4">
        <f ca="1">COUNTIF(INDIRECT("H"&amp;(ROW()+12*(($AN1542-1)*3+$AO1542)-ROW())/12+5):INDIRECT("S"&amp;(ROW()+12*(($AN1542-1)*3+$AO1542)-ROW())/12+5),AQ1542)</f>
        <v>0</v>
      </c>
      <c r="AS1542" s="6">
        <f ca="1">IF($AP1542=1,IF(INDIRECT(ADDRESS(($AN1542-1)*3+$AO1542+5,$AP1542+20))="",0,INDIRECT(ADDRESS(($AN1542-1)*3+$AO1542+5,$AP1542+20))),IF(INDIRECT(ADDRESS(($AN1542-1)*3+$AO1542+5,$AP1542+20))="",0,IF(COUNTIF(INDIRECT(ADDRESS(($AN1542-1)*36+($AO1542-1)*12+6,COLUMN())):INDIRECT(ADDRESS(($AN1542-1)*36+($AO1542-1)*12+$AP1542+4,COLUMN())),INDIRECT(ADDRESS(($AN1542-1)*3+$AO1542+5,$AP1542+20)))&gt;=1,0,INDIRECT(ADDRESS(($AN1542-1)*3+$AO1542+5,$AP1542+20)))))</f>
        <v>0</v>
      </c>
      <c r="AT1542" s="4">
        <f ca="1">COUNTIF(INDIRECT("U"&amp;(ROW()+12*(($AN1542-1)*3+$AO1542)-ROW())/12+5):INDIRECT("AF"&amp;(ROW()+12*(($AN1542-1)*3+$AO1542)-ROW())/12+5),AS1542)</f>
        <v>0</v>
      </c>
      <c r="AU1542" s="4">
        <f ca="1">IF(AND(AQ1542+AS1542&gt;0,AR1542+AT1542&gt;0),COUNTIF(AU$6:AU1541,"&gt;0")+1,0)</f>
        <v>0</v>
      </c>
    </row>
    <row r="1543" spans="40:47">
      <c r="AN1543" s="4">
        <v>43</v>
      </c>
      <c r="AO1543" s="4">
        <v>3</v>
      </c>
      <c r="AP1543" s="4">
        <v>2</v>
      </c>
      <c r="AQ1543" s="6">
        <f ca="1">IF($AP1543=1,IF(INDIRECT(ADDRESS(($AN1543-1)*3+$AO1543+5,$AP1543+7))="",0,INDIRECT(ADDRESS(($AN1543-1)*3+$AO1543+5,$AP1543+7))),IF(INDIRECT(ADDRESS(($AN1543-1)*3+$AO1543+5,$AP1543+7))="",0,IF(COUNTIF(INDIRECT(ADDRESS(($AN1543-1)*36+($AO1543-1)*12+6,COLUMN())):INDIRECT(ADDRESS(($AN1543-1)*36+($AO1543-1)*12+$AP1543+4,COLUMN())),INDIRECT(ADDRESS(($AN1543-1)*3+$AO1543+5,$AP1543+7)))&gt;=1,0,INDIRECT(ADDRESS(($AN1543-1)*3+$AO1543+5,$AP1543+7)))))</f>
        <v>0</v>
      </c>
      <c r="AR1543" s="4">
        <f ca="1">COUNTIF(INDIRECT("H"&amp;(ROW()+12*(($AN1543-1)*3+$AO1543)-ROW())/12+5):INDIRECT("S"&amp;(ROW()+12*(($AN1543-1)*3+$AO1543)-ROW())/12+5),AQ1543)</f>
        <v>0</v>
      </c>
      <c r="AS1543" s="6">
        <f ca="1">IF($AP1543=1,IF(INDIRECT(ADDRESS(($AN1543-1)*3+$AO1543+5,$AP1543+20))="",0,INDIRECT(ADDRESS(($AN1543-1)*3+$AO1543+5,$AP1543+20))),IF(INDIRECT(ADDRESS(($AN1543-1)*3+$AO1543+5,$AP1543+20))="",0,IF(COUNTIF(INDIRECT(ADDRESS(($AN1543-1)*36+($AO1543-1)*12+6,COLUMN())):INDIRECT(ADDRESS(($AN1543-1)*36+($AO1543-1)*12+$AP1543+4,COLUMN())),INDIRECT(ADDRESS(($AN1543-1)*3+$AO1543+5,$AP1543+20)))&gt;=1,0,INDIRECT(ADDRESS(($AN1543-1)*3+$AO1543+5,$AP1543+20)))))</f>
        <v>0</v>
      </c>
      <c r="AT1543" s="4">
        <f ca="1">COUNTIF(INDIRECT("U"&amp;(ROW()+12*(($AN1543-1)*3+$AO1543)-ROW())/12+5):INDIRECT("AF"&amp;(ROW()+12*(($AN1543-1)*3+$AO1543)-ROW())/12+5),AS1543)</f>
        <v>0</v>
      </c>
      <c r="AU1543" s="4">
        <f ca="1">IF(AND(AQ1543+AS1543&gt;0,AR1543+AT1543&gt;0),COUNTIF(AU$6:AU1542,"&gt;0")+1,0)</f>
        <v>0</v>
      </c>
    </row>
    <row r="1544" spans="40:47">
      <c r="AN1544" s="4">
        <v>43</v>
      </c>
      <c r="AO1544" s="4">
        <v>3</v>
      </c>
      <c r="AP1544" s="4">
        <v>3</v>
      </c>
      <c r="AQ1544" s="6">
        <f ca="1">IF($AP1544=1,IF(INDIRECT(ADDRESS(($AN1544-1)*3+$AO1544+5,$AP1544+7))="",0,INDIRECT(ADDRESS(($AN1544-1)*3+$AO1544+5,$AP1544+7))),IF(INDIRECT(ADDRESS(($AN1544-1)*3+$AO1544+5,$AP1544+7))="",0,IF(COUNTIF(INDIRECT(ADDRESS(($AN1544-1)*36+($AO1544-1)*12+6,COLUMN())):INDIRECT(ADDRESS(($AN1544-1)*36+($AO1544-1)*12+$AP1544+4,COLUMN())),INDIRECT(ADDRESS(($AN1544-1)*3+$AO1544+5,$AP1544+7)))&gt;=1,0,INDIRECT(ADDRESS(($AN1544-1)*3+$AO1544+5,$AP1544+7)))))</f>
        <v>0</v>
      </c>
      <c r="AR1544" s="4">
        <f ca="1">COUNTIF(INDIRECT("H"&amp;(ROW()+12*(($AN1544-1)*3+$AO1544)-ROW())/12+5):INDIRECT("S"&amp;(ROW()+12*(($AN1544-1)*3+$AO1544)-ROW())/12+5),AQ1544)</f>
        <v>0</v>
      </c>
      <c r="AS1544" s="6">
        <f ca="1">IF($AP1544=1,IF(INDIRECT(ADDRESS(($AN1544-1)*3+$AO1544+5,$AP1544+20))="",0,INDIRECT(ADDRESS(($AN1544-1)*3+$AO1544+5,$AP1544+20))),IF(INDIRECT(ADDRESS(($AN1544-1)*3+$AO1544+5,$AP1544+20))="",0,IF(COUNTIF(INDIRECT(ADDRESS(($AN1544-1)*36+($AO1544-1)*12+6,COLUMN())):INDIRECT(ADDRESS(($AN1544-1)*36+($AO1544-1)*12+$AP1544+4,COLUMN())),INDIRECT(ADDRESS(($AN1544-1)*3+$AO1544+5,$AP1544+20)))&gt;=1,0,INDIRECT(ADDRESS(($AN1544-1)*3+$AO1544+5,$AP1544+20)))))</f>
        <v>0</v>
      </c>
      <c r="AT1544" s="4">
        <f ca="1">COUNTIF(INDIRECT("U"&amp;(ROW()+12*(($AN1544-1)*3+$AO1544)-ROW())/12+5):INDIRECT("AF"&amp;(ROW()+12*(($AN1544-1)*3+$AO1544)-ROW())/12+5),AS1544)</f>
        <v>0</v>
      </c>
      <c r="AU1544" s="4">
        <f ca="1">IF(AND(AQ1544+AS1544&gt;0,AR1544+AT1544&gt;0),COUNTIF(AU$6:AU1543,"&gt;0")+1,0)</f>
        <v>0</v>
      </c>
    </row>
    <row r="1545" spans="40:47">
      <c r="AN1545" s="4">
        <v>43</v>
      </c>
      <c r="AO1545" s="4">
        <v>3</v>
      </c>
      <c r="AP1545" s="4">
        <v>4</v>
      </c>
      <c r="AQ1545" s="6">
        <f ca="1">IF($AP1545=1,IF(INDIRECT(ADDRESS(($AN1545-1)*3+$AO1545+5,$AP1545+7))="",0,INDIRECT(ADDRESS(($AN1545-1)*3+$AO1545+5,$AP1545+7))),IF(INDIRECT(ADDRESS(($AN1545-1)*3+$AO1545+5,$AP1545+7))="",0,IF(COUNTIF(INDIRECT(ADDRESS(($AN1545-1)*36+($AO1545-1)*12+6,COLUMN())):INDIRECT(ADDRESS(($AN1545-1)*36+($AO1545-1)*12+$AP1545+4,COLUMN())),INDIRECT(ADDRESS(($AN1545-1)*3+$AO1545+5,$AP1545+7)))&gt;=1,0,INDIRECT(ADDRESS(($AN1545-1)*3+$AO1545+5,$AP1545+7)))))</f>
        <v>0</v>
      </c>
      <c r="AR1545" s="4">
        <f ca="1">COUNTIF(INDIRECT("H"&amp;(ROW()+12*(($AN1545-1)*3+$AO1545)-ROW())/12+5):INDIRECT("S"&amp;(ROW()+12*(($AN1545-1)*3+$AO1545)-ROW())/12+5),AQ1545)</f>
        <v>0</v>
      </c>
      <c r="AS1545" s="6">
        <f ca="1">IF($AP1545=1,IF(INDIRECT(ADDRESS(($AN1545-1)*3+$AO1545+5,$AP1545+20))="",0,INDIRECT(ADDRESS(($AN1545-1)*3+$AO1545+5,$AP1545+20))),IF(INDIRECT(ADDRESS(($AN1545-1)*3+$AO1545+5,$AP1545+20))="",0,IF(COUNTIF(INDIRECT(ADDRESS(($AN1545-1)*36+($AO1545-1)*12+6,COLUMN())):INDIRECT(ADDRESS(($AN1545-1)*36+($AO1545-1)*12+$AP1545+4,COLUMN())),INDIRECT(ADDRESS(($AN1545-1)*3+$AO1545+5,$AP1545+20)))&gt;=1,0,INDIRECT(ADDRESS(($AN1545-1)*3+$AO1545+5,$AP1545+20)))))</f>
        <v>0</v>
      </c>
      <c r="AT1545" s="4">
        <f ca="1">COUNTIF(INDIRECT("U"&amp;(ROW()+12*(($AN1545-1)*3+$AO1545)-ROW())/12+5):INDIRECT("AF"&amp;(ROW()+12*(($AN1545-1)*3+$AO1545)-ROW())/12+5),AS1545)</f>
        <v>0</v>
      </c>
      <c r="AU1545" s="4">
        <f ca="1">IF(AND(AQ1545+AS1545&gt;0,AR1545+AT1545&gt;0),COUNTIF(AU$6:AU1544,"&gt;0")+1,0)</f>
        <v>0</v>
      </c>
    </row>
    <row r="1546" spans="40:47">
      <c r="AN1546" s="4">
        <v>43</v>
      </c>
      <c r="AO1546" s="4">
        <v>3</v>
      </c>
      <c r="AP1546" s="4">
        <v>5</v>
      </c>
      <c r="AQ1546" s="6">
        <f ca="1">IF($AP1546=1,IF(INDIRECT(ADDRESS(($AN1546-1)*3+$AO1546+5,$AP1546+7))="",0,INDIRECT(ADDRESS(($AN1546-1)*3+$AO1546+5,$AP1546+7))),IF(INDIRECT(ADDRESS(($AN1546-1)*3+$AO1546+5,$AP1546+7))="",0,IF(COUNTIF(INDIRECT(ADDRESS(($AN1546-1)*36+($AO1546-1)*12+6,COLUMN())):INDIRECT(ADDRESS(($AN1546-1)*36+($AO1546-1)*12+$AP1546+4,COLUMN())),INDIRECT(ADDRESS(($AN1546-1)*3+$AO1546+5,$AP1546+7)))&gt;=1,0,INDIRECT(ADDRESS(($AN1546-1)*3+$AO1546+5,$AP1546+7)))))</f>
        <v>0</v>
      </c>
      <c r="AR1546" s="4">
        <f ca="1">COUNTIF(INDIRECT("H"&amp;(ROW()+12*(($AN1546-1)*3+$AO1546)-ROW())/12+5):INDIRECT("S"&amp;(ROW()+12*(($AN1546-1)*3+$AO1546)-ROW())/12+5),AQ1546)</f>
        <v>0</v>
      </c>
      <c r="AS1546" s="6">
        <f ca="1">IF($AP1546=1,IF(INDIRECT(ADDRESS(($AN1546-1)*3+$AO1546+5,$AP1546+20))="",0,INDIRECT(ADDRESS(($AN1546-1)*3+$AO1546+5,$AP1546+20))),IF(INDIRECT(ADDRESS(($AN1546-1)*3+$AO1546+5,$AP1546+20))="",0,IF(COUNTIF(INDIRECT(ADDRESS(($AN1546-1)*36+($AO1546-1)*12+6,COLUMN())):INDIRECT(ADDRESS(($AN1546-1)*36+($AO1546-1)*12+$AP1546+4,COLUMN())),INDIRECT(ADDRESS(($AN1546-1)*3+$AO1546+5,$AP1546+20)))&gt;=1,0,INDIRECT(ADDRESS(($AN1546-1)*3+$AO1546+5,$AP1546+20)))))</f>
        <v>0</v>
      </c>
      <c r="AT1546" s="4">
        <f ca="1">COUNTIF(INDIRECT("U"&amp;(ROW()+12*(($AN1546-1)*3+$AO1546)-ROW())/12+5):INDIRECT("AF"&amp;(ROW()+12*(($AN1546-1)*3+$AO1546)-ROW())/12+5),AS1546)</f>
        <v>0</v>
      </c>
      <c r="AU1546" s="4">
        <f ca="1">IF(AND(AQ1546+AS1546&gt;0,AR1546+AT1546&gt;0),COUNTIF(AU$6:AU1545,"&gt;0")+1,0)</f>
        <v>0</v>
      </c>
    </row>
    <row r="1547" spans="40:47">
      <c r="AN1547" s="4">
        <v>43</v>
      </c>
      <c r="AO1547" s="4">
        <v>3</v>
      </c>
      <c r="AP1547" s="4">
        <v>6</v>
      </c>
      <c r="AQ1547" s="6">
        <f ca="1">IF($AP1547=1,IF(INDIRECT(ADDRESS(($AN1547-1)*3+$AO1547+5,$AP1547+7))="",0,INDIRECT(ADDRESS(($AN1547-1)*3+$AO1547+5,$AP1547+7))),IF(INDIRECT(ADDRESS(($AN1547-1)*3+$AO1547+5,$AP1547+7))="",0,IF(COUNTIF(INDIRECT(ADDRESS(($AN1547-1)*36+($AO1547-1)*12+6,COLUMN())):INDIRECT(ADDRESS(($AN1547-1)*36+($AO1547-1)*12+$AP1547+4,COLUMN())),INDIRECT(ADDRESS(($AN1547-1)*3+$AO1547+5,$AP1547+7)))&gt;=1,0,INDIRECT(ADDRESS(($AN1547-1)*3+$AO1547+5,$AP1547+7)))))</f>
        <v>0</v>
      </c>
      <c r="AR1547" s="4">
        <f ca="1">COUNTIF(INDIRECT("H"&amp;(ROW()+12*(($AN1547-1)*3+$AO1547)-ROW())/12+5):INDIRECT("S"&amp;(ROW()+12*(($AN1547-1)*3+$AO1547)-ROW())/12+5),AQ1547)</f>
        <v>0</v>
      </c>
      <c r="AS1547" s="6">
        <f ca="1">IF($AP1547=1,IF(INDIRECT(ADDRESS(($AN1547-1)*3+$AO1547+5,$AP1547+20))="",0,INDIRECT(ADDRESS(($AN1547-1)*3+$AO1547+5,$AP1547+20))),IF(INDIRECT(ADDRESS(($AN1547-1)*3+$AO1547+5,$AP1547+20))="",0,IF(COUNTIF(INDIRECT(ADDRESS(($AN1547-1)*36+($AO1547-1)*12+6,COLUMN())):INDIRECT(ADDRESS(($AN1547-1)*36+($AO1547-1)*12+$AP1547+4,COLUMN())),INDIRECT(ADDRESS(($AN1547-1)*3+$AO1547+5,$AP1547+20)))&gt;=1,0,INDIRECT(ADDRESS(($AN1547-1)*3+$AO1547+5,$AP1547+20)))))</f>
        <v>0</v>
      </c>
      <c r="AT1547" s="4">
        <f ca="1">COUNTIF(INDIRECT("U"&amp;(ROW()+12*(($AN1547-1)*3+$AO1547)-ROW())/12+5):INDIRECT("AF"&amp;(ROW()+12*(($AN1547-1)*3+$AO1547)-ROW())/12+5),AS1547)</f>
        <v>0</v>
      </c>
      <c r="AU1547" s="4">
        <f ca="1">IF(AND(AQ1547+AS1547&gt;0,AR1547+AT1547&gt;0),COUNTIF(AU$6:AU1546,"&gt;0")+1,0)</f>
        <v>0</v>
      </c>
    </row>
    <row r="1548" spans="40:47">
      <c r="AN1548" s="4">
        <v>43</v>
      </c>
      <c r="AO1548" s="4">
        <v>3</v>
      </c>
      <c r="AP1548" s="4">
        <v>7</v>
      </c>
      <c r="AQ1548" s="6">
        <f ca="1">IF($AP1548=1,IF(INDIRECT(ADDRESS(($AN1548-1)*3+$AO1548+5,$AP1548+7))="",0,INDIRECT(ADDRESS(($AN1548-1)*3+$AO1548+5,$AP1548+7))),IF(INDIRECT(ADDRESS(($AN1548-1)*3+$AO1548+5,$AP1548+7))="",0,IF(COUNTIF(INDIRECT(ADDRESS(($AN1548-1)*36+($AO1548-1)*12+6,COLUMN())):INDIRECT(ADDRESS(($AN1548-1)*36+($AO1548-1)*12+$AP1548+4,COLUMN())),INDIRECT(ADDRESS(($AN1548-1)*3+$AO1548+5,$AP1548+7)))&gt;=1,0,INDIRECT(ADDRESS(($AN1548-1)*3+$AO1548+5,$AP1548+7)))))</f>
        <v>0</v>
      </c>
      <c r="AR1548" s="4">
        <f ca="1">COUNTIF(INDIRECT("H"&amp;(ROW()+12*(($AN1548-1)*3+$AO1548)-ROW())/12+5):INDIRECT("S"&amp;(ROW()+12*(($AN1548-1)*3+$AO1548)-ROW())/12+5),AQ1548)</f>
        <v>0</v>
      </c>
      <c r="AS1548" s="6">
        <f ca="1">IF($AP1548=1,IF(INDIRECT(ADDRESS(($AN1548-1)*3+$AO1548+5,$AP1548+20))="",0,INDIRECT(ADDRESS(($AN1548-1)*3+$AO1548+5,$AP1548+20))),IF(INDIRECT(ADDRESS(($AN1548-1)*3+$AO1548+5,$AP1548+20))="",0,IF(COUNTIF(INDIRECT(ADDRESS(($AN1548-1)*36+($AO1548-1)*12+6,COLUMN())):INDIRECT(ADDRESS(($AN1548-1)*36+($AO1548-1)*12+$AP1548+4,COLUMN())),INDIRECT(ADDRESS(($AN1548-1)*3+$AO1548+5,$AP1548+20)))&gt;=1,0,INDIRECT(ADDRESS(($AN1548-1)*3+$AO1548+5,$AP1548+20)))))</f>
        <v>0</v>
      </c>
      <c r="AT1548" s="4">
        <f ca="1">COUNTIF(INDIRECT("U"&amp;(ROW()+12*(($AN1548-1)*3+$AO1548)-ROW())/12+5):INDIRECT("AF"&amp;(ROW()+12*(($AN1548-1)*3+$AO1548)-ROW())/12+5),AS1548)</f>
        <v>0</v>
      </c>
      <c r="AU1548" s="4">
        <f ca="1">IF(AND(AQ1548+AS1548&gt;0,AR1548+AT1548&gt;0),COUNTIF(AU$6:AU1547,"&gt;0")+1,0)</f>
        <v>0</v>
      </c>
    </row>
    <row r="1549" spans="40:47">
      <c r="AN1549" s="4">
        <v>43</v>
      </c>
      <c r="AO1549" s="4">
        <v>3</v>
      </c>
      <c r="AP1549" s="4">
        <v>8</v>
      </c>
      <c r="AQ1549" s="6">
        <f ca="1">IF($AP1549=1,IF(INDIRECT(ADDRESS(($AN1549-1)*3+$AO1549+5,$AP1549+7))="",0,INDIRECT(ADDRESS(($AN1549-1)*3+$AO1549+5,$AP1549+7))),IF(INDIRECT(ADDRESS(($AN1549-1)*3+$AO1549+5,$AP1549+7))="",0,IF(COUNTIF(INDIRECT(ADDRESS(($AN1549-1)*36+($AO1549-1)*12+6,COLUMN())):INDIRECT(ADDRESS(($AN1549-1)*36+($AO1549-1)*12+$AP1549+4,COLUMN())),INDIRECT(ADDRESS(($AN1549-1)*3+$AO1549+5,$AP1549+7)))&gt;=1,0,INDIRECT(ADDRESS(($AN1549-1)*3+$AO1549+5,$AP1549+7)))))</f>
        <v>0</v>
      </c>
      <c r="AR1549" s="4">
        <f ca="1">COUNTIF(INDIRECT("H"&amp;(ROW()+12*(($AN1549-1)*3+$AO1549)-ROW())/12+5):INDIRECT("S"&amp;(ROW()+12*(($AN1549-1)*3+$AO1549)-ROW())/12+5),AQ1549)</f>
        <v>0</v>
      </c>
      <c r="AS1549" s="6">
        <f ca="1">IF($AP1549=1,IF(INDIRECT(ADDRESS(($AN1549-1)*3+$AO1549+5,$AP1549+20))="",0,INDIRECT(ADDRESS(($AN1549-1)*3+$AO1549+5,$AP1549+20))),IF(INDIRECT(ADDRESS(($AN1549-1)*3+$AO1549+5,$AP1549+20))="",0,IF(COUNTIF(INDIRECT(ADDRESS(($AN1549-1)*36+($AO1549-1)*12+6,COLUMN())):INDIRECT(ADDRESS(($AN1549-1)*36+($AO1549-1)*12+$AP1549+4,COLUMN())),INDIRECT(ADDRESS(($AN1549-1)*3+$AO1549+5,$AP1549+20)))&gt;=1,0,INDIRECT(ADDRESS(($AN1549-1)*3+$AO1549+5,$AP1549+20)))))</f>
        <v>0</v>
      </c>
      <c r="AT1549" s="4">
        <f ca="1">COUNTIF(INDIRECT("U"&amp;(ROW()+12*(($AN1549-1)*3+$AO1549)-ROW())/12+5):INDIRECT("AF"&amp;(ROW()+12*(($AN1549-1)*3+$AO1549)-ROW())/12+5),AS1549)</f>
        <v>0</v>
      </c>
      <c r="AU1549" s="4">
        <f ca="1">IF(AND(AQ1549+AS1549&gt;0,AR1549+AT1549&gt;0),COUNTIF(AU$6:AU1548,"&gt;0")+1,0)</f>
        <v>0</v>
      </c>
    </row>
    <row r="1550" spans="40:47">
      <c r="AN1550" s="4">
        <v>43</v>
      </c>
      <c r="AO1550" s="4">
        <v>3</v>
      </c>
      <c r="AP1550" s="4">
        <v>9</v>
      </c>
      <c r="AQ1550" s="6">
        <f ca="1">IF($AP1550=1,IF(INDIRECT(ADDRESS(($AN1550-1)*3+$AO1550+5,$AP1550+7))="",0,INDIRECT(ADDRESS(($AN1550-1)*3+$AO1550+5,$AP1550+7))),IF(INDIRECT(ADDRESS(($AN1550-1)*3+$AO1550+5,$AP1550+7))="",0,IF(COUNTIF(INDIRECT(ADDRESS(($AN1550-1)*36+($AO1550-1)*12+6,COLUMN())):INDIRECT(ADDRESS(($AN1550-1)*36+($AO1550-1)*12+$AP1550+4,COLUMN())),INDIRECT(ADDRESS(($AN1550-1)*3+$AO1550+5,$AP1550+7)))&gt;=1,0,INDIRECT(ADDRESS(($AN1550-1)*3+$AO1550+5,$AP1550+7)))))</f>
        <v>0</v>
      </c>
      <c r="AR1550" s="4">
        <f ca="1">COUNTIF(INDIRECT("H"&amp;(ROW()+12*(($AN1550-1)*3+$AO1550)-ROW())/12+5):INDIRECT("S"&amp;(ROW()+12*(($AN1550-1)*3+$AO1550)-ROW())/12+5),AQ1550)</f>
        <v>0</v>
      </c>
      <c r="AS1550" s="6">
        <f ca="1">IF($AP1550=1,IF(INDIRECT(ADDRESS(($AN1550-1)*3+$AO1550+5,$AP1550+20))="",0,INDIRECT(ADDRESS(($AN1550-1)*3+$AO1550+5,$AP1550+20))),IF(INDIRECT(ADDRESS(($AN1550-1)*3+$AO1550+5,$AP1550+20))="",0,IF(COUNTIF(INDIRECT(ADDRESS(($AN1550-1)*36+($AO1550-1)*12+6,COLUMN())):INDIRECT(ADDRESS(($AN1550-1)*36+($AO1550-1)*12+$AP1550+4,COLUMN())),INDIRECT(ADDRESS(($AN1550-1)*3+$AO1550+5,$AP1550+20)))&gt;=1,0,INDIRECT(ADDRESS(($AN1550-1)*3+$AO1550+5,$AP1550+20)))))</f>
        <v>0</v>
      </c>
      <c r="AT1550" s="4">
        <f ca="1">COUNTIF(INDIRECT("U"&amp;(ROW()+12*(($AN1550-1)*3+$AO1550)-ROW())/12+5):INDIRECT("AF"&amp;(ROW()+12*(($AN1550-1)*3+$AO1550)-ROW())/12+5),AS1550)</f>
        <v>0</v>
      </c>
      <c r="AU1550" s="4">
        <f ca="1">IF(AND(AQ1550+AS1550&gt;0,AR1550+AT1550&gt;0),COUNTIF(AU$6:AU1549,"&gt;0")+1,0)</f>
        <v>0</v>
      </c>
    </row>
    <row r="1551" spans="40:47">
      <c r="AN1551" s="4">
        <v>43</v>
      </c>
      <c r="AO1551" s="4">
        <v>3</v>
      </c>
      <c r="AP1551" s="4">
        <v>10</v>
      </c>
      <c r="AQ1551" s="6">
        <f ca="1">IF($AP1551=1,IF(INDIRECT(ADDRESS(($AN1551-1)*3+$AO1551+5,$AP1551+7))="",0,INDIRECT(ADDRESS(($AN1551-1)*3+$AO1551+5,$AP1551+7))),IF(INDIRECT(ADDRESS(($AN1551-1)*3+$AO1551+5,$AP1551+7))="",0,IF(COUNTIF(INDIRECT(ADDRESS(($AN1551-1)*36+($AO1551-1)*12+6,COLUMN())):INDIRECT(ADDRESS(($AN1551-1)*36+($AO1551-1)*12+$AP1551+4,COLUMN())),INDIRECT(ADDRESS(($AN1551-1)*3+$AO1551+5,$AP1551+7)))&gt;=1,0,INDIRECT(ADDRESS(($AN1551-1)*3+$AO1551+5,$AP1551+7)))))</f>
        <v>0</v>
      </c>
      <c r="AR1551" s="4">
        <f ca="1">COUNTIF(INDIRECT("H"&amp;(ROW()+12*(($AN1551-1)*3+$AO1551)-ROW())/12+5):INDIRECT("S"&amp;(ROW()+12*(($AN1551-1)*3+$AO1551)-ROW())/12+5),AQ1551)</f>
        <v>0</v>
      </c>
      <c r="AS1551" s="6">
        <f ca="1">IF($AP1551=1,IF(INDIRECT(ADDRESS(($AN1551-1)*3+$AO1551+5,$AP1551+20))="",0,INDIRECT(ADDRESS(($AN1551-1)*3+$AO1551+5,$AP1551+20))),IF(INDIRECT(ADDRESS(($AN1551-1)*3+$AO1551+5,$AP1551+20))="",0,IF(COUNTIF(INDIRECT(ADDRESS(($AN1551-1)*36+($AO1551-1)*12+6,COLUMN())):INDIRECT(ADDRESS(($AN1551-1)*36+($AO1551-1)*12+$AP1551+4,COLUMN())),INDIRECT(ADDRESS(($AN1551-1)*3+$AO1551+5,$AP1551+20)))&gt;=1,0,INDIRECT(ADDRESS(($AN1551-1)*3+$AO1551+5,$AP1551+20)))))</f>
        <v>0</v>
      </c>
      <c r="AT1551" s="4">
        <f ca="1">COUNTIF(INDIRECT("U"&amp;(ROW()+12*(($AN1551-1)*3+$AO1551)-ROW())/12+5):INDIRECT("AF"&amp;(ROW()+12*(($AN1551-1)*3+$AO1551)-ROW())/12+5),AS1551)</f>
        <v>0</v>
      </c>
      <c r="AU1551" s="4">
        <f ca="1">IF(AND(AQ1551+AS1551&gt;0,AR1551+AT1551&gt;0),COUNTIF(AU$6:AU1550,"&gt;0")+1,0)</f>
        <v>0</v>
      </c>
    </row>
    <row r="1552" spans="40:47">
      <c r="AN1552" s="4">
        <v>43</v>
      </c>
      <c r="AO1552" s="4">
        <v>3</v>
      </c>
      <c r="AP1552" s="4">
        <v>11</v>
      </c>
      <c r="AQ1552" s="6">
        <f ca="1">IF($AP1552=1,IF(INDIRECT(ADDRESS(($AN1552-1)*3+$AO1552+5,$AP1552+7))="",0,INDIRECT(ADDRESS(($AN1552-1)*3+$AO1552+5,$AP1552+7))),IF(INDIRECT(ADDRESS(($AN1552-1)*3+$AO1552+5,$AP1552+7))="",0,IF(COUNTIF(INDIRECT(ADDRESS(($AN1552-1)*36+($AO1552-1)*12+6,COLUMN())):INDIRECT(ADDRESS(($AN1552-1)*36+($AO1552-1)*12+$AP1552+4,COLUMN())),INDIRECT(ADDRESS(($AN1552-1)*3+$AO1552+5,$AP1552+7)))&gt;=1,0,INDIRECT(ADDRESS(($AN1552-1)*3+$AO1552+5,$AP1552+7)))))</f>
        <v>0</v>
      </c>
      <c r="AR1552" s="4">
        <f ca="1">COUNTIF(INDIRECT("H"&amp;(ROW()+12*(($AN1552-1)*3+$AO1552)-ROW())/12+5):INDIRECT("S"&amp;(ROW()+12*(($AN1552-1)*3+$AO1552)-ROW())/12+5),AQ1552)</f>
        <v>0</v>
      </c>
      <c r="AS1552" s="6">
        <f ca="1">IF($AP1552=1,IF(INDIRECT(ADDRESS(($AN1552-1)*3+$AO1552+5,$AP1552+20))="",0,INDIRECT(ADDRESS(($AN1552-1)*3+$AO1552+5,$AP1552+20))),IF(INDIRECT(ADDRESS(($AN1552-1)*3+$AO1552+5,$AP1552+20))="",0,IF(COUNTIF(INDIRECT(ADDRESS(($AN1552-1)*36+($AO1552-1)*12+6,COLUMN())):INDIRECT(ADDRESS(($AN1552-1)*36+($AO1552-1)*12+$AP1552+4,COLUMN())),INDIRECT(ADDRESS(($AN1552-1)*3+$AO1552+5,$AP1552+20)))&gt;=1,0,INDIRECT(ADDRESS(($AN1552-1)*3+$AO1552+5,$AP1552+20)))))</f>
        <v>0</v>
      </c>
      <c r="AT1552" s="4">
        <f ca="1">COUNTIF(INDIRECT("U"&amp;(ROW()+12*(($AN1552-1)*3+$AO1552)-ROW())/12+5):INDIRECT("AF"&amp;(ROW()+12*(($AN1552-1)*3+$AO1552)-ROW())/12+5),AS1552)</f>
        <v>0</v>
      </c>
      <c r="AU1552" s="4">
        <f ca="1">IF(AND(AQ1552+AS1552&gt;0,AR1552+AT1552&gt;0),COUNTIF(AU$6:AU1551,"&gt;0")+1,0)</f>
        <v>0</v>
      </c>
    </row>
    <row r="1553" spans="40:47">
      <c r="AN1553" s="77">
        <v>43</v>
      </c>
      <c r="AO1553" s="77">
        <v>3</v>
      </c>
      <c r="AP1553" s="77">
        <v>12</v>
      </c>
      <c r="AQ1553" s="78">
        <f ca="1">IF($AP1553=1,IF(INDIRECT(ADDRESS(($AN1553-1)*3+$AO1553+5,$AP1553+7))="",0,INDIRECT(ADDRESS(($AN1553-1)*3+$AO1553+5,$AP1553+7))),IF(INDIRECT(ADDRESS(($AN1553-1)*3+$AO1553+5,$AP1553+7))="",0,IF(COUNTIF(INDIRECT(ADDRESS(($AN1553-1)*36+($AO1553-1)*12+6,COLUMN())):INDIRECT(ADDRESS(($AN1553-1)*36+($AO1553-1)*12+$AP1553+4,COLUMN())),INDIRECT(ADDRESS(($AN1553-1)*3+$AO1553+5,$AP1553+7)))&gt;=1,0,INDIRECT(ADDRESS(($AN1553-1)*3+$AO1553+5,$AP1553+7)))))</f>
        <v>0</v>
      </c>
      <c r="AR1553" s="77">
        <f ca="1">COUNTIF(INDIRECT("H"&amp;(ROW()+12*(($AN1553-1)*3+$AO1553)-ROW())/12+5):INDIRECT("S"&amp;(ROW()+12*(($AN1553-1)*3+$AO1553)-ROW())/12+5),AQ1553)</f>
        <v>0</v>
      </c>
      <c r="AS1553" s="78">
        <f ca="1">IF($AP1553=1,IF(INDIRECT(ADDRESS(($AN1553-1)*3+$AO1553+5,$AP1553+20))="",0,INDIRECT(ADDRESS(($AN1553-1)*3+$AO1553+5,$AP1553+20))),IF(INDIRECT(ADDRESS(($AN1553-1)*3+$AO1553+5,$AP1553+20))="",0,IF(COUNTIF(INDIRECT(ADDRESS(($AN1553-1)*36+($AO1553-1)*12+6,COLUMN())):INDIRECT(ADDRESS(($AN1553-1)*36+($AO1553-1)*12+$AP1553+4,COLUMN())),INDIRECT(ADDRESS(($AN1553-1)*3+$AO1553+5,$AP1553+20)))&gt;=1,0,INDIRECT(ADDRESS(($AN1553-1)*3+$AO1553+5,$AP1553+20)))))</f>
        <v>0</v>
      </c>
      <c r="AT1553" s="77">
        <f ca="1">COUNTIF(INDIRECT("U"&amp;(ROW()+12*(($AN1553-1)*3+$AO1553)-ROW())/12+5):INDIRECT("AF"&amp;(ROW()+12*(($AN1553-1)*3+$AO1553)-ROW())/12+5),AS1553)</f>
        <v>0</v>
      </c>
      <c r="AU1553" s="4">
        <f ca="1">IF(AND(AQ1553+AS1553&gt;0,AR1553+AT1553&gt;0),COUNTIF(AU$6:AU1552,"&gt;0")+1,0)</f>
        <v>0</v>
      </c>
    </row>
    <row r="1554" spans="40:47">
      <c r="AN1554" s="4">
        <v>44</v>
      </c>
      <c r="AO1554" s="4">
        <v>1</v>
      </c>
      <c r="AP1554" s="4">
        <v>1</v>
      </c>
      <c r="AQ1554" s="6">
        <f ca="1">IF($AP1554=1,IF(INDIRECT(ADDRESS(($AN1554-1)*3+$AO1554+5,$AP1554+7))="",0,INDIRECT(ADDRESS(($AN1554-1)*3+$AO1554+5,$AP1554+7))),IF(INDIRECT(ADDRESS(($AN1554-1)*3+$AO1554+5,$AP1554+7))="",0,IF(COUNTIF(INDIRECT(ADDRESS(($AN1554-1)*36+($AO1554-1)*12+6,COLUMN())):INDIRECT(ADDRESS(($AN1554-1)*36+($AO1554-1)*12+$AP1554+4,COLUMN())),INDIRECT(ADDRESS(($AN1554-1)*3+$AO1554+5,$AP1554+7)))&gt;=1,0,INDIRECT(ADDRESS(($AN1554-1)*3+$AO1554+5,$AP1554+7)))))</f>
        <v>0</v>
      </c>
      <c r="AR1554" s="4">
        <f ca="1">COUNTIF(INDIRECT("H"&amp;(ROW()+12*(($AN1554-1)*3+$AO1554)-ROW())/12+5):INDIRECT("S"&amp;(ROW()+12*(($AN1554-1)*3+$AO1554)-ROW())/12+5),AQ1554)</f>
        <v>0</v>
      </c>
      <c r="AS1554" s="6">
        <f ca="1">IF($AP1554=1,IF(INDIRECT(ADDRESS(($AN1554-1)*3+$AO1554+5,$AP1554+20))="",0,INDIRECT(ADDRESS(($AN1554-1)*3+$AO1554+5,$AP1554+20))),IF(INDIRECT(ADDRESS(($AN1554-1)*3+$AO1554+5,$AP1554+20))="",0,IF(COUNTIF(INDIRECT(ADDRESS(($AN1554-1)*36+($AO1554-1)*12+6,COLUMN())):INDIRECT(ADDRESS(($AN1554-1)*36+($AO1554-1)*12+$AP1554+4,COLUMN())),INDIRECT(ADDRESS(($AN1554-1)*3+$AO1554+5,$AP1554+20)))&gt;=1,0,INDIRECT(ADDRESS(($AN1554-1)*3+$AO1554+5,$AP1554+20)))))</f>
        <v>0</v>
      </c>
      <c r="AT1554" s="4">
        <f ca="1">COUNTIF(INDIRECT("U"&amp;(ROW()+12*(($AN1554-1)*3+$AO1554)-ROW())/12+5):INDIRECT("AF"&amp;(ROW()+12*(($AN1554-1)*3+$AO1554)-ROW())/12+5),AS1554)</f>
        <v>0</v>
      </c>
      <c r="AU1554" s="4">
        <f ca="1">IF(AND(AQ1554+AS1554&gt;0,AR1554+AT1554&gt;0),COUNTIF(AU$6:AU1553,"&gt;0")+1,0)</f>
        <v>0</v>
      </c>
    </row>
    <row r="1555" spans="40:47">
      <c r="AN1555" s="4">
        <v>44</v>
      </c>
      <c r="AO1555" s="4">
        <v>1</v>
      </c>
      <c r="AP1555" s="4">
        <v>2</v>
      </c>
      <c r="AQ1555" s="6">
        <f ca="1">IF($AP1555=1,IF(INDIRECT(ADDRESS(($AN1555-1)*3+$AO1555+5,$AP1555+7))="",0,INDIRECT(ADDRESS(($AN1555-1)*3+$AO1555+5,$AP1555+7))),IF(INDIRECT(ADDRESS(($AN1555-1)*3+$AO1555+5,$AP1555+7))="",0,IF(COUNTIF(INDIRECT(ADDRESS(($AN1555-1)*36+($AO1555-1)*12+6,COLUMN())):INDIRECT(ADDRESS(($AN1555-1)*36+($AO1555-1)*12+$AP1555+4,COLUMN())),INDIRECT(ADDRESS(($AN1555-1)*3+$AO1555+5,$AP1555+7)))&gt;=1,0,INDIRECT(ADDRESS(($AN1555-1)*3+$AO1555+5,$AP1555+7)))))</f>
        <v>0</v>
      </c>
      <c r="AR1555" s="4">
        <f ca="1">COUNTIF(INDIRECT("H"&amp;(ROW()+12*(($AN1555-1)*3+$AO1555)-ROW())/12+5):INDIRECT("S"&amp;(ROW()+12*(($AN1555-1)*3+$AO1555)-ROW())/12+5),AQ1555)</f>
        <v>0</v>
      </c>
      <c r="AS1555" s="6">
        <f ca="1">IF($AP1555=1,IF(INDIRECT(ADDRESS(($AN1555-1)*3+$AO1555+5,$AP1555+20))="",0,INDIRECT(ADDRESS(($AN1555-1)*3+$AO1555+5,$AP1555+20))),IF(INDIRECT(ADDRESS(($AN1555-1)*3+$AO1555+5,$AP1555+20))="",0,IF(COUNTIF(INDIRECT(ADDRESS(($AN1555-1)*36+($AO1555-1)*12+6,COLUMN())):INDIRECT(ADDRESS(($AN1555-1)*36+($AO1555-1)*12+$AP1555+4,COLUMN())),INDIRECT(ADDRESS(($AN1555-1)*3+$AO1555+5,$AP1555+20)))&gt;=1,0,INDIRECT(ADDRESS(($AN1555-1)*3+$AO1555+5,$AP1555+20)))))</f>
        <v>0</v>
      </c>
      <c r="AT1555" s="4">
        <f ca="1">COUNTIF(INDIRECT("U"&amp;(ROW()+12*(($AN1555-1)*3+$AO1555)-ROW())/12+5):INDIRECT("AF"&amp;(ROW()+12*(($AN1555-1)*3+$AO1555)-ROW())/12+5),AS1555)</f>
        <v>0</v>
      </c>
      <c r="AU1555" s="4">
        <f ca="1">IF(AND(AQ1555+AS1555&gt;0,AR1555+AT1555&gt;0),COUNTIF(AU$6:AU1554,"&gt;0")+1,0)</f>
        <v>0</v>
      </c>
    </row>
    <row r="1556" spans="40:47">
      <c r="AN1556" s="4">
        <v>44</v>
      </c>
      <c r="AO1556" s="4">
        <v>1</v>
      </c>
      <c r="AP1556" s="4">
        <v>3</v>
      </c>
      <c r="AQ1556" s="6">
        <f ca="1">IF($AP1556=1,IF(INDIRECT(ADDRESS(($AN1556-1)*3+$AO1556+5,$AP1556+7))="",0,INDIRECT(ADDRESS(($AN1556-1)*3+$AO1556+5,$AP1556+7))),IF(INDIRECT(ADDRESS(($AN1556-1)*3+$AO1556+5,$AP1556+7))="",0,IF(COUNTIF(INDIRECT(ADDRESS(($AN1556-1)*36+($AO1556-1)*12+6,COLUMN())):INDIRECT(ADDRESS(($AN1556-1)*36+($AO1556-1)*12+$AP1556+4,COLUMN())),INDIRECT(ADDRESS(($AN1556-1)*3+$AO1556+5,$AP1556+7)))&gt;=1,0,INDIRECT(ADDRESS(($AN1556-1)*3+$AO1556+5,$AP1556+7)))))</f>
        <v>0</v>
      </c>
      <c r="AR1556" s="4">
        <f ca="1">COUNTIF(INDIRECT("H"&amp;(ROW()+12*(($AN1556-1)*3+$AO1556)-ROW())/12+5):INDIRECT("S"&amp;(ROW()+12*(($AN1556-1)*3+$AO1556)-ROW())/12+5),AQ1556)</f>
        <v>0</v>
      </c>
      <c r="AS1556" s="6">
        <f ca="1">IF($AP1556=1,IF(INDIRECT(ADDRESS(($AN1556-1)*3+$AO1556+5,$AP1556+20))="",0,INDIRECT(ADDRESS(($AN1556-1)*3+$AO1556+5,$AP1556+20))),IF(INDIRECT(ADDRESS(($AN1556-1)*3+$AO1556+5,$AP1556+20))="",0,IF(COUNTIF(INDIRECT(ADDRESS(($AN1556-1)*36+($AO1556-1)*12+6,COLUMN())):INDIRECT(ADDRESS(($AN1556-1)*36+($AO1556-1)*12+$AP1556+4,COLUMN())),INDIRECT(ADDRESS(($AN1556-1)*3+$AO1556+5,$AP1556+20)))&gt;=1,0,INDIRECT(ADDRESS(($AN1556-1)*3+$AO1556+5,$AP1556+20)))))</f>
        <v>0</v>
      </c>
      <c r="AT1556" s="4">
        <f ca="1">COUNTIF(INDIRECT("U"&amp;(ROW()+12*(($AN1556-1)*3+$AO1556)-ROW())/12+5):INDIRECT("AF"&amp;(ROW()+12*(($AN1556-1)*3+$AO1556)-ROW())/12+5),AS1556)</f>
        <v>0</v>
      </c>
      <c r="AU1556" s="4">
        <f ca="1">IF(AND(AQ1556+AS1556&gt;0,AR1556+AT1556&gt;0),COUNTIF(AU$6:AU1555,"&gt;0")+1,0)</f>
        <v>0</v>
      </c>
    </row>
    <row r="1557" spans="40:47">
      <c r="AN1557" s="4">
        <v>44</v>
      </c>
      <c r="AO1557" s="4">
        <v>1</v>
      </c>
      <c r="AP1557" s="4">
        <v>4</v>
      </c>
      <c r="AQ1557" s="6">
        <f ca="1">IF($AP1557=1,IF(INDIRECT(ADDRESS(($AN1557-1)*3+$AO1557+5,$AP1557+7))="",0,INDIRECT(ADDRESS(($AN1557-1)*3+$AO1557+5,$AP1557+7))),IF(INDIRECT(ADDRESS(($AN1557-1)*3+$AO1557+5,$AP1557+7))="",0,IF(COUNTIF(INDIRECT(ADDRESS(($AN1557-1)*36+($AO1557-1)*12+6,COLUMN())):INDIRECT(ADDRESS(($AN1557-1)*36+($AO1557-1)*12+$AP1557+4,COLUMN())),INDIRECT(ADDRESS(($AN1557-1)*3+$AO1557+5,$AP1557+7)))&gt;=1,0,INDIRECT(ADDRESS(($AN1557-1)*3+$AO1557+5,$AP1557+7)))))</f>
        <v>0</v>
      </c>
      <c r="AR1557" s="4">
        <f ca="1">COUNTIF(INDIRECT("H"&amp;(ROW()+12*(($AN1557-1)*3+$AO1557)-ROW())/12+5):INDIRECT("S"&amp;(ROW()+12*(($AN1557-1)*3+$AO1557)-ROW())/12+5),AQ1557)</f>
        <v>0</v>
      </c>
      <c r="AS1557" s="6">
        <f ca="1">IF($AP1557=1,IF(INDIRECT(ADDRESS(($AN1557-1)*3+$AO1557+5,$AP1557+20))="",0,INDIRECT(ADDRESS(($AN1557-1)*3+$AO1557+5,$AP1557+20))),IF(INDIRECT(ADDRESS(($AN1557-1)*3+$AO1557+5,$AP1557+20))="",0,IF(COUNTIF(INDIRECT(ADDRESS(($AN1557-1)*36+($AO1557-1)*12+6,COLUMN())):INDIRECT(ADDRESS(($AN1557-1)*36+($AO1557-1)*12+$AP1557+4,COLUMN())),INDIRECT(ADDRESS(($AN1557-1)*3+$AO1557+5,$AP1557+20)))&gt;=1,0,INDIRECT(ADDRESS(($AN1557-1)*3+$AO1557+5,$AP1557+20)))))</f>
        <v>0</v>
      </c>
      <c r="AT1557" s="4">
        <f ca="1">COUNTIF(INDIRECT("U"&amp;(ROW()+12*(($AN1557-1)*3+$AO1557)-ROW())/12+5):INDIRECT("AF"&amp;(ROW()+12*(($AN1557-1)*3+$AO1557)-ROW())/12+5),AS1557)</f>
        <v>0</v>
      </c>
      <c r="AU1557" s="4">
        <f ca="1">IF(AND(AQ1557+AS1557&gt;0,AR1557+AT1557&gt;0),COUNTIF(AU$6:AU1556,"&gt;0")+1,0)</f>
        <v>0</v>
      </c>
    </row>
    <row r="1558" spans="40:47">
      <c r="AN1558" s="4">
        <v>44</v>
      </c>
      <c r="AO1558" s="4">
        <v>1</v>
      </c>
      <c r="AP1558" s="4">
        <v>5</v>
      </c>
      <c r="AQ1558" s="6">
        <f ca="1">IF($AP1558=1,IF(INDIRECT(ADDRESS(($AN1558-1)*3+$AO1558+5,$AP1558+7))="",0,INDIRECT(ADDRESS(($AN1558-1)*3+$AO1558+5,$AP1558+7))),IF(INDIRECT(ADDRESS(($AN1558-1)*3+$AO1558+5,$AP1558+7))="",0,IF(COUNTIF(INDIRECT(ADDRESS(($AN1558-1)*36+($AO1558-1)*12+6,COLUMN())):INDIRECT(ADDRESS(($AN1558-1)*36+($AO1558-1)*12+$AP1558+4,COLUMN())),INDIRECT(ADDRESS(($AN1558-1)*3+$AO1558+5,$AP1558+7)))&gt;=1,0,INDIRECT(ADDRESS(($AN1558-1)*3+$AO1558+5,$AP1558+7)))))</f>
        <v>0</v>
      </c>
      <c r="AR1558" s="4">
        <f ca="1">COUNTIF(INDIRECT("H"&amp;(ROW()+12*(($AN1558-1)*3+$AO1558)-ROW())/12+5):INDIRECT("S"&amp;(ROW()+12*(($AN1558-1)*3+$AO1558)-ROW())/12+5),AQ1558)</f>
        <v>0</v>
      </c>
      <c r="AS1558" s="6">
        <f ca="1">IF($AP1558=1,IF(INDIRECT(ADDRESS(($AN1558-1)*3+$AO1558+5,$AP1558+20))="",0,INDIRECT(ADDRESS(($AN1558-1)*3+$AO1558+5,$AP1558+20))),IF(INDIRECT(ADDRESS(($AN1558-1)*3+$AO1558+5,$AP1558+20))="",0,IF(COUNTIF(INDIRECT(ADDRESS(($AN1558-1)*36+($AO1558-1)*12+6,COLUMN())):INDIRECT(ADDRESS(($AN1558-1)*36+($AO1558-1)*12+$AP1558+4,COLUMN())),INDIRECT(ADDRESS(($AN1558-1)*3+$AO1558+5,$AP1558+20)))&gt;=1,0,INDIRECT(ADDRESS(($AN1558-1)*3+$AO1558+5,$AP1558+20)))))</f>
        <v>0</v>
      </c>
      <c r="AT1558" s="4">
        <f ca="1">COUNTIF(INDIRECT("U"&amp;(ROW()+12*(($AN1558-1)*3+$AO1558)-ROW())/12+5):INDIRECT("AF"&amp;(ROW()+12*(($AN1558-1)*3+$AO1558)-ROW())/12+5),AS1558)</f>
        <v>0</v>
      </c>
      <c r="AU1558" s="4">
        <f ca="1">IF(AND(AQ1558+AS1558&gt;0,AR1558+AT1558&gt;0),COUNTIF(AU$6:AU1557,"&gt;0")+1,0)</f>
        <v>0</v>
      </c>
    </row>
    <row r="1559" spans="40:47">
      <c r="AN1559" s="4">
        <v>44</v>
      </c>
      <c r="AO1559" s="4">
        <v>1</v>
      </c>
      <c r="AP1559" s="4">
        <v>6</v>
      </c>
      <c r="AQ1559" s="6">
        <f ca="1">IF($AP1559=1,IF(INDIRECT(ADDRESS(($AN1559-1)*3+$AO1559+5,$AP1559+7))="",0,INDIRECT(ADDRESS(($AN1559-1)*3+$AO1559+5,$AP1559+7))),IF(INDIRECT(ADDRESS(($AN1559-1)*3+$AO1559+5,$AP1559+7))="",0,IF(COUNTIF(INDIRECT(ADDRESS(($AN1559-1)*36+($AO1559-1)*12+6,COLUMN())):INDIRECT(ADDRESS(($AN1559-1)*36+($AO1559-1)*12+$AP1559+4,COLUMN())),INDIRECT(ADDRESS(($AN1559-1)*3+$AO1559+5,$AP1559+7)))&gt;=1,0,INDIRECT(ADDRESS(($AN1559-1)*3+$AO1559+5,$AP1559+7)))))</f>
        <v>0</v>
      </c>
      <c r="AR1559" s="4">
        <f ca="1">COUNTIF(INDIRECT("H"&amp;(ROW()+12*(($AN1559-1)*3+$AO1559)-ROW())/12+5):INDIRECT("S"&amp;(ROW()+12*(($AN1559-1)*3+$AO1559)-ROW())/12+5),AQ1559)</f>
        <v>0</v>
      </c>
      <c r="AS1559" s="6">
        <f ca="1">IF($AP1559=1,IF(INDIRECT(ADDRESS(($AN1559-1)*3+$AO1559+5,$AP1559+20))="",0,INDIRECT(ADDRESS(($AN1559-1)*3+$AO1559+5,$AP1559+20))),IF(INDIRECT(ADDRESS(($AN1559-1)*3+$AO1559+5,$AP1559+20))="",0,IF(COUNTIF(INDIRECT(ADDRESS(($AN1559-1)*36+($AO1559-1)*12+6,COLUMN())):INDIRECT(ADDRESS(($AN1559-1)*36+($AO1559-1)*12+$AP1559+4,COLUMN())),INDIRECT(ADDRESS(($AN1559-1)*3+$AO1559+5,$AP1559+20)))&gt;=1,0,INDIRECT(ADDRESS(($AN1559-1)*3+$AO1559+5,$AP1559+20)))))</f>
        <v>0</v>
      </c>
      <c r="AT1559" s="4">
        <f ca="1">COUNTIF(INDIRECT("U"&amp;(ROW()+12*(($AN1559-1)*3+$AO1559)-ROW())/12+5):INDIRECT("AF"&amp;(ROW()+12*(($AN1559-1)*3+$AO1559)-ROW())/12+5),AS1559)</f>
        <v>0</v>
      </c>
      <c r="AU1559" s="4">
        <f ca="1">IF(AND(AQ1559+AS1559&gt;0,AR1559+AT1559&gt;0),COUNTIF(AU$6:AU1558,"&gt;0")+1,0)</f>
        <v>0</v>
      </c>
    </row>
    <row r="1560" spans="40:47">
      <c r="AN1560" s="4">
        <v>44</v>
      </c>
      <c r="AO1560" s="4">
        <v>1</v>
      </c>
      <c r="AP1560" s="4">
        <v>7</v>
      </c>
      <c r="AQ1560" s="6">
        <f ca="1">IF($AP1560=1,IF(INDIRECT(ADDRESS(($AN1560-1)*3+$AO1560+5,$AP1560+7))="",0,INDIRECT(ADDRESS(($AN1560-1)*3+$AO1560+5,$AP1560+7))),IF(INDIRECT(ADDRESS(($AN1560-1)*3+$AO1560+5,$AP1560+7))="",0,IF(COUNTIF(INDIRECT(ADDRESS(($AN1560-1)*36+($AO1560-1)*12+6,COLUMN())):INDIRECT(ADDRESS(($AN1560-1)*36+($AO1560-1)*12+$AP1560+4,COLUMN())),INDIRECT(ADDRESS(($AN1560-1)*3+$AO1560+5,$AP1560+7)))&gt;=1,0,INDIRECT(ADDRESS(($AN1560-1)*3+$AO1560+5,$AP1560+7)))))</f>
        <v>0</v>
      </c>
      <c r="AR1560" s="4">
        <f ca="1">COUNTIF(INDIRECT("H"&amp;(ROW()+12*(($AN1560-1)*3+$AO1560)-ROW())/12+5):INDIRECT("S"&amp;(ROW()+12*(($AN1560-1)*3+$AO1560)-ROW())/12+5),AQ1560)</f>
        <v>0</v>
      </c>
      <c r="AS1560" s="6">
        <f ca="1">IF($AP1560=1,IF(INDIRECT(ADDRESS(($AN1560-1)*3+$AO1560+5,$AP1560+20))="",0,INDIRECT(ADDRESS(($AN1560-1)*3+$AO1560+5,$AP1560+20))),IF(INDIRECT(ADDRESS(($AN1560-1)*3+$AO1560+5,$AP1560+20))="",0,IF(COUNTIF(INDIRECT(ADDRESS(($AN1560-1)*36+($AO1560-1)*12+6,COLUMN())):INDIRECT(ADDRESS(($AN1560-1)*36+($AO1560-1)*12+$AP1560+4,COLUMN())),INDIRECT(ADDRESS(($AN1560-1)*3+$AO1560+5,$AP1560+20)))&gt;=1,0,INDIRECT(ADDRESS(($AN1560-1)*3+$AO1560+5,$AP1560+20)))))</f>
        <v>0</v>
      </c>
      <c r="AT1560" s="4">
        <f ca="1">COUNTIF(INDIRECT("U"&amp;(ROW()+12*(($AN1560-1)*3+$AO1560)-ROW())/12+5):INDIRECT("AF"&amp;(ROW()+12*(($AN1560-1)*3+$AO1560)-ROW())/12+5),AS1560)</f>
        <v>0</v>
      </c>
      <c r="AU1560" s="4">
        <f ca="1">IF(AND(AQ1560+AS1560&gt;0,AR1560+AT1560&gt;0),COUNTIF(AU$6:AU1559,"&gt;0")+1,0)</f>
        <v>0</v>
      </c>
    </row>
    <row r="1561" spans="40:47">
      <c r="AN1561" s="4">
        <v>44</v>
      </c>
      <c r="AO1561" s="4">
        <v>1</v>
      </c>
      <c r="AP1561" s="4">
        <v>8</v>
      </c>
      <c r="AQ1561" s="6">
        <f ca="1">IF($AP1561=1,IF(INDIRECT(ADDRESS(($AN1561-1)*3+$AO1561+5,$AP1561+7))="",0,INDIRECT(ADDRESS(($AN1561-1)*3+$AO1561+5,$AP1561+7))),IF(INDIRECT(ADDRESS(($AN1561-1)*3+$AO1561+5,$AP1561+7))="",0,IF(COUNTIF(INDIRECT(ADDRESS(($AN1561-1)*36+($AO1561-1)*12+6,COLUMN())):INDIRECT(ADDRESS(($AN1561-1)*36+($AO1561-1)*12+$AP1561+4,COLUMN())),INDIRECT(ADDRESS(($AN1561-1)*3+$AO1561+5,$AP1561+7)))&gt;=1,0,INDIRECT(ADDRESS(($AN1561-1)*3+$AO1561+5,$AP1561+7)))))</f>
        <v>0</v>
      </c>
      <c r="AR1561" s="4">
        <f ca="1">COUNTIF(INDIRECT("H"&amp;(ROW()+12*(($AN1561-1)*3+$AO1561)-ROW())/12+5):INDIRECT("S"&amp;(ROW()+12*(($AN1561-1)*3+$AO1561)-ROW())/12+5),AQ1561)</f>
        <v>0</v>
      </c>
      <c r="AS1561" s="6">
        <f ca="1">IF($AP1561=1,IF(INDIRECT(ADDRESS(($AN1561-1)*3+$AO1561+5,$AP1561+20))="",0,INDIRECT(ADDRESS(($AN1561-1)*3+$AO1561+5,$AP1561+20))),IF(INDIRECT(ADDRESS(($AN1561-1)*3+$AO1561+5,$AP1561+20))="",0,IF(COUNTIF(INDIRECT(ADDRESS(($AN1561-1)*36+($AO1561-1)*12+6,COLUMN())):INDIRECT(ADDRESS(($AN1561-1)*36+($AO1561-1)*12+$AP1561+4,COLUMN())),INDIRECT(ADDRESS(($AN1561-1)*3+$AO1561+5,$AP1561+20)))&gt;=1,0,INDIRECT(ADDRESS(($AN1561-1)*3+$AO1561+5,$AP1561+20)))))</f>
        <v>0</v>
      </c>
      <c r="AT1561" s="4">
        <f ca="1">COUNTIF(INDIRECT("U"&amp;(ROW()+12*(($AN1561-1)*3+$AO1561)-ROW())/12+5):INDIRECT("AF"&amp;(ROW()+12*(($AN1561-1)*3+$AO1561)-ROW())/12+5),AS1561)</f>
        <v>0</v>
      </c>
      <c r="AU1561" s="4">
        <f ca="1">IF(AND(AQ1561+AS1561&gt;0,AR1561+AT1561&gt;0),COUNTIF(AU$6:AU1560,"&gt;0")+1,0)</f>
        <v>0</v>
      </c>
    </row>
    <row r="1562" spans="40:47">
      <c r="AN1562" s="4">
        <v>44</v>
      </c>
      <c r="AO1562" s="4">
        <v>1</v>
      </c>
      <c r="AP1562" s="4">
        <v>9</v>
      </c>
      <c r="AQ1562" s="6">
        <f ca="1">IF($AP1562=1,IF(INDIRECT(ADDRESS(($AN1562-1)*3+$AO1562+5,$AP1562+7))="",0,INDIRECT(ADDRESS(($AN1562-1)*3+$AO1562+5,$AP1562+7))),IF(INDIRECT(ADDRESS(($AN1562-1)*3+$AO1562+5,$AP1562+7))="",0,IF(COUNTIF(INDIRECT(ADDRESS(($AN1562-1)*36+($AO1562-1)*12+6,COLUMN())):INDIRECT(ADDRESS(($AN1562-1)*36+($AO1562-1)*12+$AP1562+4,COLUMN())),INDIRECT(ADDRESS(($AN1562-1)*3+$AO1562+5,$AP1562+7)))&gt;=1,0,INDIRECT(ADDRESS(($AN1562-1)*3+$AO1562+5,$AP1562+7)))))</f>
        <v>0</v>
      </c>
      <c r="AR1562" s="4">
        <f ca="1">COUNTIF(INDIRECT("H"&amp;(ROW()+12*(($AN1562-1)*3+$AO1562)-ROW())/12+5):INDIRECT("S"&amp;(ROW()+12*(($AN1562-1)*3+$AO1562)-ROW())/12+5),AQ1562)</f>
        <v>0</v>
      </c>
      <c r="AS1562" s="6">
        <f ca="1">IF($AP1562=1,IF(INDIRECT(ADDRESS(($AN1562-1)*3+$AO1562+5,$AP1562+20))="",0,INDIRECT(ADDRESS(($AN1562-1)*3+$AO1562+5,$AP1562+20))),IF(INDIRECT(ADDRESS(($AN1562-1)*3+$AO1562+5,$AP1562+20))="",0,IF(COUNTIF(INDIRECT(ADDRESS(($AN1562-1)*36+($AO1562-1)*12+6,COLUMN())):INDIRECT(ADDRESS(($AN1562-1)*36+($AO1562-1)*12+$AP1562+4,COLUMN())),INDIRECT(ADDRESS(($AN1562-1)*3+$AO1562+5,$AP1562+20)))&gt;=1,0,INDIRECT(ADDRESS(($AN1562-1)*3+$AO1562+5,$AP1562+20)))))</f>
        <v>0</v>
      </c>
      <c r="AT1562" s="4">
        <f ca="1">COUNTIF(INDIRECT("U"&amp;(ROW()+12*(($AN1562-1)*3+$AO1562)-ROW())/12+5):INDIRECT("AF"&amp;(ROW()+12*(($AN1562-1)*3+$AO1562)-ROW())/12+5),AS1562)</f>
        <v>0</v>
      </c>
      <c r="AU1562" s="4">
        <f ca="1">IF(AND(AQ1562+AS1562&gt;0,AR1562+AT1562&gt;0),COUNTIF(AU$6:AU1561,"&gt;0")+1,0)</f>
        <v>0</v>
      </c>
    </row>
    <row r="1563" spans="40:47">
      <c r="AN1563" s="4">
        <v>44</v>
      </c>
      <c r="AO1563" s="4">
        <v>1</v>
      </c>
      <c r="AP1563" s="4">
        <v>10</v>
      </c>
      <c r="AQ1563" s="6">
        <f ca="1">IF($AP1563=1,IF(INDIRECT(ADDRESS(($AN1563-1)*3+$AO1563+5,$AP1563+7))="",0,INDIRECT(ADDRESS(($AN1563-1)*3+$AO1563+5,$AP1563+7))),IF(INDIRECT(ADDRESS(($AN1563-1)*3+$AO1563+5,$AP1563+7))="",0,IF(COUNTIF(INDIRECT(ADDRESS(($AN1563-1)*36+($AO1563-1)*12+6,COLUMN())):INDIRECT(ADDRESS(($AN1563-1)*36+($AO1563-1)*12+$AP1563+4,COLUMN())),INDIRECT(ADDRESS(($AN1563-1)*3+$AO1563+5,$AP1563+7)))&gt;=1,0,INDIRECT(ADDRESS(($AN1563-1)*3+$AO1563+5,$AP1563+7)))))</f>
        <v>0</v>
      </c>
      <c r="AR1563" s="4">
        <f ca="1">COUNTIF(INDIRECT("H"&amp;(ROW()+12*(($AN1563-1)*3+$AO1563)-ROW())/12+5):INDIRECT("S"&amp;(ROW()+12*(($AN1563-1)*3+$AO1563)-ROW())/12+5),AQ1563)</f>
        <v>0</v>
      </c>
      <c r="AS1563" s="6">
        <f ca="1">IF($AP1563=1,IF(INDIRECT(ADDRESS(($AN1563-1)*3+$AO1563+5,$AP1563+20))="",0,INDIRECT(ADDRESS(($AN1563-1)*3+$AO1563+5,$AP1563+20))),IF(INDIRECT(ADDRESS(($AN1563-1)*3+$AO1563+5,$AP1563+20))="",0,IF(COUNTIF(INDIRECT(ADDRESS(($AN1563-1)*36+($AO1563-1)*12+6,COLUMN())):INDIRECT(ADDRESS(($AN1563-1)*36+($AO1563-1)*12+$AP1563+4,COLUMN())),INDIRECT(ADDRESS(($AN1563-1)*3+$AO1563+5,$AP1563+20)))&gt;=1,0,INDIRECT(ADDRESS(($AN1563-1)*3+$AO1563+5,$AP1563+20)))))</f>
        <v>0</v>
      </c>
      <c r="AT1563" s="4">
        <f ca="1">COUNTIF(INDIRECT("U"&amp;(ROW()+12*(($AN1563-1)*3+$AO1563)-ROW())/12+5):INDIRECT("AF"&amp;(ROW()+12*(($AN1563-1)*3+$AO1563)-ROW())/12+5),AS1563)</f>
        <v>0</v>
      </c>
      <c r="AU1563" s="4">
        <f ca="1">IF(AND(AQ1563+AS1563&gt;0,AR1563+AT1563&gt;0),COUNTIF(AU$6:AU1562,"&gt;0")+1,0)</f>
        <v>0</v>
      </c>
    </row>
    <row r="1564" spans="40:47">
      <c r="AN1564" s="4">
        <v>44</v>
      </c>
      <c r="AO1564" s="4">
        <v>1</v>
      </c>
      <c r="AP1564" s="4">
        <v>11</v>
      </c>
      <c r="AQ1564" s="6">
        <f ca="1">IF($AP1564=1,IF(INDIRECT(ADDRESS(($AN1564-1)*3+$AO1564+5,$AP1564+7))="",0,INDIRECT(ADDRESS(($AN1564-1)*3+$AO1564+5,$AP1564+7))),IF(INDIRECT(ADDRESS(($AN1564-1)*3+$AO1564+5,$AP1564+7))="",0,IF(COUNTIF(INDIRECT(ADDRESS(($AN1564-1)*36+($AO1564-1)*12+6,COLUMN())):INDIRECT(ADDRESS(($AN1564-1)*36+($AO1564-1)*12+$AP1564+4,COLUMN())),INDIRECT(ADDRESS(($AN1564-1)*3+$AO1564+5,$AP1564+7)))&gt;=1,0,INDIRECT(ADDRESS(($AN1564-1)*3+$AO1564+5,$AP1564+7)))))</f>
        <v>0</v>
      </c>
      <c r="AR1564" s="4">
        <f ca="1">COUNTIF(INDIRECT("H"&amp;(ROW()+12*(($AN1564-1)*3+$AO1564)-ROW())/12+5):INDIRECT("S"&amp;(ROW()+12*(($AN1564-1)*3+$AO1564)-ROW())/12+5),AQ1564)</f>
        <v>0</v>
      </c>
      <c r="AS1564" s="6">
        <f ca="1">IF($AP1564=1,IF(INDIRECT(ADDRESS(($AN1564-1)*3+$AO1564+5,$AP1564+20))="",0,INDIRECT(ADDRESS(($AN1564-1)*3+$AO1564+5,$AP1564+20))),IF(INDIRECT(ADDRESS(($AN1564-1)*3+$AO1564+5,$AP1564+20))="",0,IF(COUNTIF(INDIRECT(ADDRESS(($AN1564-1)*36+($AO1564-1)*12+6,COLUMN())):INDIRECT(ADDRESS(($AN1564-1)*36+($AO1564-1)*12+$AP1564+4,COLUMN())),INDIRECT(ADDRESS(($AN1564-1)*3+$AO1564+5,$AP1564+20)))&gt;=1,0,INDIRECT(ADDRESS(($AN1564-1)*3+$AO1564+5,$AP1564+20)))))</f>
        <v>0</v>
      </c>
      <c r="AT1564" s="4">
        <f ca="1">COUNTIF(INDIRECT("U"&amp;(ROW()+12*(($AN1564-1)*3+$AO1564)-ROW())/12+5):INDIRECT("AF"&amp;(ROW()+12*(($AN1564-1)*3+$AO1564)-ROW())/12+5),AS1564)</f>
        <v>0</v>
      </c>
      <c r="AU1564" s="4">
        <f ca="1">IF(AND(AQ1564+AS1564&gt;0,AR1564+AT1564&gt;0),COUNTIF(AU$6:AU1563,"&gt;0")+1,0)</f>
        <v>0</v>
      </c>
    </row>
    <row r="1565" spans="40:47">
      <c r="AN1565" s="4">
        <v>44</v>
      </c>
      <c r="AO1565" s="4">
        <v>1</v>
      </c>
      <c r="AP1565" s="4">
        <v>12</v>
      </c>
      <c r="AQ1565" s="6">
        <f ca="1">IF($AP1565=1,IF(INDIRECT(ADDRESS(($AN1565-1)*3+$AO1565+5,$AP1565+7))="",0,INDIRECT(ADDRESS(($AN1565-1)*3+$AO1565+5,$AP1565+7))),IF(INDIRECT(ADDRESS(($AN1565-1)*3+$AO1565+5,$AP1565+7))="",0,IF(COUNTIF(INDIRECT(ADDRESS(($AN1565-1)*36+($AO1565-1)*12+6,COLUMN())):INDIRECT(ADDRESS(($AN1565-1)*36+($AO1565-1)*12+$AP1565+4,COLUMN())),INDIRECT(ADDRESS(($AN1565-1)*3+$AO1565+5,$AP1565+7)))&gt;=1,0,INDIRECT(ADDRESS(($AN1565-1)*3+$AO1565+5,$AP1565+7)))))</f>
        <v>0</v>
      </c>
      <c r="AR1565" s="4">
        <f ca="1">COUNTIF(INDIRECT("H"&amp;(ROW()+12*(($AN1565-1)*3+$AO1565)-ROW())/12+5):INDIRECT("S"&amp;(ROW()+12*(($AN1565-1)*3+$AO1565)-ROW())/12+5),AQ1565)</f>
        <v>0</v>
      </c>
      <c r="AS1565" s="6">
        <f ca="1">IF($AP1565=1,IF(INDIRECT(ADDRESS(($AN1565-1)*3+$AO1565+5,$AP1565+20))="",0,INDIRECT(ADDRESS(($AN1565-1)*3+$AO1565+5,$AP1565+20))),IF(INDIRECT(ADDRESS(($AN1565-1)*3+$AO1565+5,$AP1565+20))="",0,IF(COUNTIF(INDIRECT(ADDRESS(($AN1565-1)*36+($AO1565-1)*12+6,COLUMN())):INDIRECT(ADDRESS(($AN1565-1)*36+($AO1565-1)*12+$AP1565+4,COLUMN())),INDIRECT(ADDRESS(($AN1565-1)*3+$AO1565+5,$AP1565+20)))&gt;=1,0,INDIRECT(ADDRESS(($AN1565-1)*3+$AO1565+5,$AP1565+20)))))</f>
        <v>0</v>
      </c>
      <c r="AT1565" s="4">
        <f ca="1">COUNTIF(INDIRECT("U"&amp;(ROW()+12*(($AN1565-1)*3+$AO1565)-ROW())/12+5):INDIRECT("AF"&amp;(ROW()+12*(($AN1565-1)*3+$AO1565)-ROW())/12+5),AS1565)</f>
        <v>0</v>
      </c>
      <c r="AU1565" s="4">
        <f ca="1">IF(AND(AQ1565+AS1565&gt;0,AR1565+AT1565&gt;0),COUNTIF(AU$6:AU1564,"&gt;0")+1,0)</f>
        <v>0</v>
      </c>
    </row>
    <row r="1566" spans="40:47">
      <c r="AN1566" s="4">
        <v>44</v>
      </c>
      <c r="AO1566" s="4">
        <v>2</v>
      </c>
      <c r="AP1566" s="4">
        <v>1</v>
      </c>
      <c r="AQ1566" s="6">
        <f ca="1">IF($AP1566=1,IF(INDIRECT(ADDRESS(($AN1566-1)*3+$AO1566+5,$AP1566+7))="",0,INDIRECT(ADDRESS(($AN1566-1)*3+$AO1566+5,$AP1566+7))),IF(INDIRECT(ADDRESS(($AN1566-1)*3+$AO1566+5,$AP1566+7))="",0,IF(COUNTIF(INDIRECT(ADDRESS(($AN1566-1)*36+($AO1566-1)*12+6,COLUMN())):INDIRECT(ADDRESS(($AN1566-1)*36+($AO1566-1)*12+$AP1566+4,COLUMN())),INDIRECT(ADDRESS(($AN1566-1)*3+$AO1566+5,$AP1566+7)))&gt;=1,0,INDIRECT(ADDRESS(($AN1566-1)*3+$AO1566+5,$AP1566+7)))))</f>
        <v>0</v>
      </c>
      <c r="AR1566" s="4">
        <f ca="1">COUNTIF(INDIRECT("H"&amp;(ROW()+12*(($AN1566-1)*3+$AO1566)-ROW())/12+5):INDIRECT("S"&amp;(ROW()+12*(($AN1566-1)*3+$AO1566)-ROW())/12+5),AQ1566)</f>
        <v>0</v>
      </c>
      <c r="AS1566" s="6">
        <f ca="1">IF($AP1566=1,IF(INDIRECT(ADDRESS(($AN1566-1)*3+$AO1566+5,$AP1566+20))="",0,INDIRECT(ADDRESS(($AN1566-1)*3+$AO1566+5,$AP1566+20))),IF(INDIRECT(ADDRESS(($AN1566-1)*3+$AO1566+5,$AP1566+20))="",0,IF(COUNTIF(INDIRECT(ADDRESS(($AN1566-1)*36+($AO1566-1)*12+6,COLUMN())):INDIRECT(ADDRESS(($AN1566-1)*36+($AO1566-1)*12+$AP1566+4,COLUMN())),INDIRECT(ADDRESS(($AN1566-1)*3+$AO1566+5,$AP1566+20)))&gt;=1,0,INDIRECT(ADDRESS(($AN1566-1)*3+$AO1566+5,$AP1566+20)))))</f>
        <v>0</v>
      </c>
      <c r="AT1566" s="4">
        <f ca="1">COUNTIF(INDIRECT("U"&amp;(ROW()+12*(($AN1566-1)*3+$AO1566)-ROW())/12+5):INDIRECT("AF"&amp;(ROW()+12*(($AN1566-1)*3+$AO1566)-ROW())/12+5),AS1566)</f>
        <v>0</v>
      </c>
      <c r="AU1566" s="4">
        <f ca="1">IF(AND(AQ1566+AS1566&gt;0,AR1566+AT1566&gt;0),COUNTIF(AU$6:AU1565,"&gt;0")+1,0)</f>
        <v>0</v>
      </c>
    </row>
    <row r="1567" spans="40:47">
      <c r="AN1567" s="4">
        <v>44</v>
      </c>
      <c r="AO1567" s="4">
        <v>2</v>
      </c>
      <c r="AP1567" s="4">
        <v>2</v>
      </c>
      <c r="AQ1567" s="6">
        <f ca="1">IF($AP1567=1,IF(INDIRECT(ADDRESS(($AN1567-1)*3+$AO1567+5,$AP1567+7))="",0,INDIRECT(ADDRESS(($AN1567-1)*3+$AO1567+5,$AP1567+7))),IF(INDIRECT(ADDRESS(($AN1567-1)*3+$AO1567+5,$AP1567+7))="",0,IF(COUNTIF(INDIRECT(ADDRESS(($AN1567-1)*36+($AO1567-1)*12+6,COLUMN())):INDIRECT(ADDRESS(($AN1567-1)*36+($AO1567-1)*12+$AP1567+4,COLUMN())),INDIRECT(ADDRESS(($AN1567-1)*3+$AO1567+5,$AP1567+7)))&gt;=1,0,INDIRECT(ADDRESS(($AN1567-1)*3+$AO1567+5,$AP1567+7)))))</f>
        <v>0</v>
      </c>
      <c r="AR1567" s="4">
        <f ca="1">COUNTIF(INDIRECT("H"&amp;(ROW()+12*(($AN1567-1)*3+$AO1567)-ROW())/12+5):INDIRECT("S"&amp;(ROW()+12*(($AN1567-1)*3+$AO1567)-ROW())/12+5),AQ1567)</f>
        <v>0</v>
      </c>
      <c r="AS1567" s="6">
        <f ca="1">IF($AP1567=1,IF(INDIRECT(ADDRESS(($AN1567-1)*3+$AO1567+5,$AP1567+20))="",0,INDIRECT(ADDRESS(($AN1567-1)*3+$AO1567+5,$AP1567+20))),IF(INDIRECT(ADDRESS(($AN1567-1)*3+$AO1567+5,$AP1567+20))="",0,IF(COUNTIF(INDIRECT(ADDRESS(($AN1567-1)*36+($AO1567-1)*12+6,COLUMN())):INDIRECT(ADDRESS(($AN1567-1)*36+($AO1567-1)*12+$AP1567+4,COLUMN())),INDIRECT(ADDRESS(($AN1567-1)*3+$AO1567+5,$AP1567+20)))&gt;=1,0,INDIRECT(ADDRESS(($AN1567-1)*3+$AO1567+5,$AP1567+20)))))</f>
        <v>0</v>
      </c>
      <c r="AT1567" s="4">
        <f ca="1">COUNTIF(INDIRECT("U"&amp;(ROW()+12*(($AN1567-1)*3+$AO1567)-ROW())/12+5):INDIRECT("AF"&amp;(ROW()+12*(($AN1567-1)*3+$AO1567)-ROW())/12+5),AS1567)</f>
        <v>0</v>
      </c>
      <c r="AU1567" s="4">
        <f ca="1">IF(AND(AQ1567+AS1567&gt;0,AR1567+AT1567&gt;0),COUNTIF(AU$6:AU1566,"&gt;0")+1,0)</f>
        <v>0</v>
      </c>
    </row>
    <row r="1568" spans="40:47">
      <c r="AN1568" s="4">
        <v>44</v>
      </c>
      <c r="AO1568" s="4">
        <v>2</v>
      </c>
      <c r="AP1568" s="4">
        <v>3</v>
      </c>
      <c r="AQ1568" s="6">
        <f ca="1">IF($AP1568=1,IF(INDIRECT(ADDRESS(($AN1568-1)*3+$AO1568+5,$AP1568+7))="",0,INDIRECT(ADDRESS(($AN1568-1)*3+$AO1568+5,$AP1568+7))),IF(INDIRECT(ADDRESS(($AN1568-1)*3+$AO1568+5,$AP1568+7))="",0,IF(COUNTIF(INDIRECT(ADDRESS(($AN1568-1)*36+($AO1568-1)*12+6,COLUMN())):INDIRECT(ADDRESS(($AN1568-1)*36+($AO1568-1)*12+$AP1568+4,COLUMN())),INDIRECT(ADDRESS(($AN1568-1)*3+$AO1568+5,$AP1568+7)))&gt;=1,0,INDIRECT(ADDRESS(($AN1568-1)*3+$AO1568+5,$AP1568+7)))))</f>
        <v>0</v>
      </c>
      <c r="AR1568" s="4">
        <f ca="1">COUNTIF(INDIRECT("H"&amp;(ROW()+12*(($AN1568-1)*3+$AO1568)-ROW())/12+5):INDIRECT("S"&amp;(ROW()+12*(($AN1568-1)*3+$AO1568)-ROW())/12+5),AQ1568)</f>
        <v>0</v>
      </c>
      <c r="AS1568" s="6">
        <f ca="1">IF($AP1568=1,IF(INDIRECT(ADDRESS(($AN1568-1)*3+$AO1568+5,$AP1568+20))="",0,INDIRECT(ADDRESS(($AN1568-1)*3+$AO1568+5,$AP1568+20))),IF(INDIRECT(ADDRESS(($AN1568-1)*3+$AO1568+5,$AP1568+20))="",0,IF(COUNTIF(INDIRECT(ADDRESS(($AN1568-1)*36+($AO1568-1)*12+6,COLUMN())):INDIRECT(ADDRESS(($AN1568-1)*36+($AO1568-1)*12+$AP1568+4,COLUMN())),INDIRECT(ADDRESS(($AN1568-1)*3+$AO1568+5,$AP1568+20)))&gt;=1,0,INDIRECT(ADDRESS(($AN1568-1)*3+$AO1568+5,$AP1568+20)))))</f>
        <v>0</v>
      </c>
      <c r="AT1568" s="4">
        <f ca="1">COUNTIF(INDIRECT("U"&amp;(ROW()+12*(($AN1568-1)*3+$AO1568)-ROW())/12+5):INDIRECT("AF"&amp;(ROW()+12*(($AN1568-1)*3+$AO1568)-ROW())/12+5),AS1568)</f>
        <v>0</v>
      </c>
      <c r="AU1568" s="4">
        <f ca="1">IF(AND(AQ1568+AS1568&gt;0,AR1568+AT1568&gt;0),COUNTIF(AU$6:AU1567,"&gt;0")+1,0)</f>
        <v>0</v>
      </c>
    </row>
    <row r="1569" spans="40:47">
      <c r="AN1569" s="4">
        <v>44</v>
      </c>
      <c r="AO1569" s="4">
        <v>2</v>
      </c>
      <c r="AP1569" s="4">
        <v>4</v>
      </c>
      <c r="AQ1569" s="6">
        <f ca="1">IF($AP1569=1,IF(INDIRECT(ADDRESS(($AN1569-1)*3+$AO1569+5,$AP1569+7))="",0,INDIRECT(ADDRESS(($AN1569-1)*3+$AO1569+5,$AP1569+7))),IF(INDIRECT(ADDRESS(($AN1569-1)*3+$AO1569+5,$AP1569+7))="",0,IF(COUNTIF(INDIRECT(ADDRESS(($AN1569-1)*36+($AO1569-1)*12+6,COLUMN())):INDIRECT(ADDRESS(($AN1569-1)*36+($AO1569-1)*12+$AP1569+4,COLUMN())),INDIRECT(ADDRESS(($AN1569-1)*3+$AO1569+5,$AP1569+7)))&gt;=1,0,INDIRECT(ADDRESS(($AN1569-1)*3+$AO1569+5,$AP1569+7)))))</f>
        <v>0</v>
      </c>
      <c r="AR1569" s="4">
        <f ca="1">COUNTIF(INDIRECT("H"&amp;(ROW()+12*(($AN1569-1)*3+$AO1569)-ROW())/12+5):INDIRECT("S"&amp;(ROW()+12*(($AN1569-1)*3+$AO1569)-ROW())/12+5),AQ1569)</f>
        <v>0</v>
      </c>
      <c r="AS1569" s="6">
        <f ca="1">IF($AP1569=1,IF(INDIRECT(ADDRESS(($AN1569-1)*3+$AO1569+5,$AP1569+20))="",0,INDIRECT(ADDRESS(($AN1569-1)*3+$AO1569+5,$AP1569+20))),IF(INDIRECT(ADDRESS(($AN1569-1)*3+$AO1569+5,$AP1569+20))="",0,IF(COUNTIF(INDIRECT(ADDRESS(($AN1569-1)*36+($AO1569-1)*12+6,COLUMN())):INDIRECT(ADDRESS(($AN1569-1)*36+($AO1569-1)*12+$AP1569+4,COLUMN())),INDIRECT(ADDRESS(($AN1569-1)*3+$AO1569+5,$AP1569+20)))&gt;=1,0,INDIRECT(ADDRESS(($AN1569-1)*3+$AO1569+5,$AP1569+20)))))</f>
        <v>0</v>
      </c>
      <c r="AT1569" s="4">
        <f ca="1">COUNTIF(INDIRECT("U"&amp;(ROW()+12*(($AN1569-1)*3+$AO1569)-ROW())/12+5):INDIRECT("AF"&amp;(ROW()+12*(($AN1569-1)*3+$AO1569)-ROW())/12+5),AS1569)</f>
        <v>0</v>
      </c>
      <c r="AU1569" s="4">
        <f ca="1">IF(AND(AQ1569+AS1569&gt;0,AR1569+AT1569&gt;0),COUNTIF(AU$6:AU1568,"&gt;0")+1,0)</f>
        <v>0</v>
      </c>
    </row>
    <row r="1570" spans="40:47">
      <c r="AN1570" s="4">
        <v>44</v>
      </c>
      <c r="AO1570" s="4">
        <v>2</v>
      </c>
      <c r="AP1570" s="4">
        <v>5</v>
      </c>
      <c r="AQ1570" s="6">
        <f ca="1">IF($AP1570=1,IF(INDIRECT(ADDRESS(($AN1570-1)*3+$AO1570+5,$AP1570+7))="",0,INDIRECT(ADDRESS(($AN1570-1)*3+$AO1570+5,$AP1570+7))),IF(INDIRECT(ADDRESS(($AN1570-1)*3+$AO1570+5,$AP1570+7))="",0,IF(COUNTIF(INDIRECT(ADDRESS(($AN1570-1)*36+($AO1570-1)*12+6,COLUMN())):INDIRECT(ADDRESS(($AN1570-1)*36+($AO1570-1)*12+$AP1570+4,COLUMN())),INDIRECT(ADDRESS(($AN1570-1)*3+$AO1570+5,$AP1570+7)))&gt;=1,0,INDIRECT(ADDRESS(($AN1570-1)*3+$AO1570+5,$AP1570+7)))))</f>
        <v>0</v>
      </c>
      <c r="AR1570" s="4">
        <f ca="1">COUNTIF(INDIRECT("H"&amp;(ROW()+12*(($AN1570-1)*3+$AO1570)-ROW())/12+5):INDIRECT("S"&amp;(ROW()+12*(($AN1570-1)*3+$AO1570)-ROW())/12+5),AQ1570)</f>
        <v>0</v>
      </c>
      <c r="AS1570" s="6">
        <f ca="1">IF($AP1570=1,IF(INDIRECT(ADDRESS(($AN1570-1)*3+$AO1570+5,$AP1570+20))="",0,INDIRECT(ADDRESS(($AN1570-1)*3+$AO1570+5,$AP1570+20))),IF(INDIRECT(ADDRESS(($AN1570-1)*3+$AO1570+5,$AP1570+20))="",0,IF(COUNTIF(INDIRECT(ADDRESS(($AN1570-1)*36+($AO1570-1)*12+6,COLUMN())):INDIRECT(ADDRESS(($AN1570-1)*36+($AO1570-1)*12+$AP1570+4,COLUMN())),INDIRECT(ADDRESS(($AN1570-1)*3+$AO1570+5,$AP1570+20)))&gt;=1,0,INDIRECT(ADDRESS(($AN1570-1)*3+$AO1570+5,$AP1570+20)))))</f>
        <v>0</v>
      </c>
      <c r="AT1570" s="4">
        <f ca="1">COUNTIF(INDIRECT("U"&amp;(ROW()+12*(($AN1570-1)*3+$AO1570)-ROW())/12+5):INDIRECT("AF"&amp;(ROW()+12*(($AN1570-1)*3+$AO1570)-ROW())/12+5),AS1570)</f>
        <v>0</v>
      </c>
      <c r="AU1570" s="4">
        <f ca="1">IF(AND(AQ1570+AS1570&gt;0,AR1570+AT1570&gt;0),COUNTIF(AU$6:AU1569,"&gt;0")+1,0)</f>
        <v>0</v>
      </c>
    </row>
    <row r="1571" spans="40:47">
      <c r="AN1571" s="4">
        <v>44</v>
      </c>
      <c r="AO1571" s="4">
        <v>2</v>
      </c>
      <c r="AP1571" s="4">
        <v>6</v>
      </c>
      <c r="AQ1571" s="6">
        <f ca="1">IF($AP1571=1,IF(INDIRECT(ADDRESS(($AN1571-1)*3+$AO1571+5,$AP1571+7))="",0,INDIRECT(ADDRESS(($AN1571-1)*3+$AO1571+5,$AP1571+7))),IF(INDIRECT(ADDRESS(($AN1571-1)*3+$AO1571+5,$AP1571+7))="",0,IF(COUNTIF(INDIRECT(ADDRESS(($AN1571-1)*36+($AO1571-1)*12+6,COLUMN())):INDIRECT(ADDRESS(($AN1571-1)*36+($AO1571-1)*12+$AP1571+4,COLUMN())),INDIRECT(ADDRESS(($AN1571-1)*3+$AO1571+5,$AP1571+7)))&gt;=1,0,INDIRECT(ADDRESS(($AN1571-1)*3+$AO1571+5,$AP1571+7)))))</f>
        <v>0</v>
      </c>
      <c r="AR1571" s="4">
        <f ca="1">COUNTIF(INDIRECT("H"&amp;(ROW()+12*(($AN1571-1)*3+$AO1571)-ROW())/12+5):INDIRECT("S"&amp;(ROW()+12*(($AN1571-1)*3+$AO1571)-ROW())/12+5),AQ1571)</f>
        <v>0</v>
      </c>
      <c r="AS1571" s="6">
        <f ca="1">IF($AP1571=1,IF(INDIRECT(ADDRESS(($AN1571-1)*3+$AO1571+5,$AP1571+20))="",0,INDIRECT(ADDRESS(($AN1571-1)*3+$AO1571+5,$AP1571+20))),IF(INDIRECT(ADDRESS(($AN1571-1)*3+$AO1571+5,$AP1571+20))="",0,IF(COUNTIF(INDIRECT(ADDRESS(($AN1571-1)*36+($AO1571-1)*12+6,COLUMN())):INDIRECT(ADDRESS(($AN1571-1)*36+($AO1571-1)*12+$AP1571+4,COLUMN())),INDIRECT(ADDRESS(($AN1571-1)*3+$AO1571+5,$AP1571+20)))&gt;=1,0,INDIRECT(ADDRESS(($AN1571-1)*3+$AO1571+5,$AP1571+20)))))</f>
        <v>0</v>
      </c>
      <c r="AT1571" s="4">
        <f ca="1">COUNTIF(INDIRECT("U"&amp;(ROW()+12*(($AN1571-1)*3+$AO1571)-ROW())/12+5):INDIRECT("AF"&amp;(ROW()+12*(($AN1571-1)*3+$AO1571)-ROW())/12+5),AS1571)</f>
        <v>0</v>
      </c>
      <c r="AU1571" s="4">
        <f ca="1">IF(AND(AQ1571+AS1571&gt;0,AR1571+AT1571&gt;0),COUNTIF(AU$6:AU1570,"&gt;0")+1,0)</f>
        <v>0</v>
      </c>
    </row>
    <row r="1572" spans="40:47">
      <c r="AN1572" s="4">
        <v>44</v>
      </c>
      <c r="AO1572" s="4">
        <v>2</v>
      </c>
      <c r="AP1572" s="4">
        <v>7</v>
      </c>
      <c r="AQ1572" s="6">
        <f ca="1">IF($AP1572=1,IF(INDIRECT(ADDRESS(($AN1572-1)*3+$AO1572+5,$AP1572+7))="",0,INDIRECT(ADDRESS(($AN1572-1)*3+$AO1572+5,$AP1572+7))),IF(INDIRECT(ADDRESS(($AN1572-1)*3+$AO1572+5,$AP1572+7))="",0,IF(COUNTIF(INDIRECT(ADDRESS(($AN1572-1)*36+($AO1572-1)*12+6,COLUMN())):INDIRECT(ADDRESS(($AN1572-1)*36+($AO1572-1)*12+$AP1572+4,COLUMN())),INDIRECT(ADDRESS(($AN1572-1)*3+$AO1572+5,$AP1572+7)))&gt;=1,0,INDIRECT(ADDRESS(($AN1572-1)*3+$AO1572+5,$AP1572+7)))))</f>
        <v>0</v>
      </c>
      <c r="AR1572" s="4">
        <f ca="1">COUNTIF(INDIRECT("H"&amp;(ROW()+12*(($AN1572-1)*3+$AO1572)-ROW())/12+5):INDIRECT("S"&amp;(ROW()+12*(($AN1572-1)*3+$AO1572)-ROW())/12+5),AQ1572)</f>
        <v>0</v>
      </c>
      <c r="AS1572" s="6">
        <f ca="1">IF($AP1572=1,IF(INDIRECT(ADDRESS(($AN1572-1)*3+$AO1572+5,$AP1572+20))="",0,INDIRECT(ADDRESS(($AN1572-1)*3+$AO1572+5,$AP1572+20))),IF(INDIRECT(ADDRESS(($AN1572-1)*3+$AO1572+5,$AP1572+20))="",0,IF(COUNTIF(INDIRECT(ADDRESS(($AN1572-1)*36+($AO1572-1)*12+6,COLUMN())):INDIRECT(ADDRESS(($AN1572-1)*36+($AO1572-1)*12+$AP1572+4,COLUMN())),INDIRECT(ADDRESS(($AN1572-1)*3+$AO1572+5,$AP1572+20)))&gt;=1,0,INDIRECT(ADDRESS(($AN1572-1)*3+$AO1572+5,$AP1572+20)))))</f>
        <v>0</v>
      </c>
      <c r="AT1572" s="4">
        <f ca="1">COUNTIF(INDIRECT("U"&amp;(ROW()+12*(($AN1572-1)*3+$AO1572)-ROW())/12+5):INDIRECT("AF"&amp;(ROW()+12*(($AN1572-1)*3+$AO1572)-ROW())/12+5),AS1572)</f>
        <v>0</v>
      </c>
      <c r="AU1572" s="4">
        <f ca="1">IF(AND(AQ1572+AS1572&gt;0,AR1572+AT1572&gt;0),COUNTIF(AU$6:AU1571,"&gt;0")+1,0)</f>
        <v>0</v>
      </c>
    </row>
    <row r="1573" spans="40:47">
      <c r="AN1573" s="4">
        <v>44</v>
      </c>
      <c r="AO1573" s="4">
        <v>2</v>
      </c>
      <c r="AP1573" s="4">
        <v>8</v>
      </c>
      <c r="AQ1573" s="6">
        <f ca="1">IF($AP1573=1,IF(INDIRECT(ADDRESS(($AN1573-1)*3+$AO1573+5,$AP1573+7))="",0,INDIRECT(ADDRESS(($AN1573-1)*3+$AO1573+5,$AP1573+7))),IF(INDIRECT(ADDRESS(($AN1573-1)*3+$AO1573+5,$AP1573+7))="",0,IF(COUNTIF(INDIRECT(ADDRESS(($AN1573-1)*36+($AO1573-1)*12+6,COLUMN())):INDIRECT(ADDRESS(($AN1573-1)*36+($AO1573-1)*12+$AP1573+4,COLUMN())),INDIRECT(ADDRESS(($AN1573-1)*3+$AO1573+5,$AP1573+7)))&gt;=1,0,INDIRECT(ADDRESS(($AN1573-1)*3+$AO1573+5,$AP1573+7)))))</f>
        <v>0</v>
      </c>
      <c r="AR1573" s="4">
        <f ca="1">COUNTIF(INDIRECT("H"&amp;(ROW()+12*(($AN1573-1)*3+$AO1573)-ROW())/12+5):INDIRECT("S"&amp;(ROW()+12*(($AN1573-1)*3+$AO1573)-ROW())/12+5),AQ1573)</f>
        <v>0</v>
      </c>
      <c r="AS1573" s="6">
        <f ca="1">IF($AP1573=1,IF(INDIRECT(ADDRESS(($AN1573-1)*3+$AO1573+5,$AP1573+20))="",0,INDIRECT(ADDRESS(($AN1573-1)*3+$AO1573+5,$AP1573+20))),IF(INDIRECT(ADDRESS(($AN1573-1)*3+$AO1573+5,$AP1573+20))="",0,IF(COUNTIF(INDIRECT(ADDRESS(($AN1573-1)*36+($AO1573-1)*12+6,COLUMN())):INDIRECT(ADDRESS(($AN1573-1)*36+($AO1573-1)*12+$AP1573+4,COLUMN())),INDIRECT(ADDRESS(($AN1573-1)*3+$AO1573+5,$AP1573+20)))&gt;=1,0,INDIRECT(ADDRESS(($AN1573-1)*3+$AO1573+5,$AP1573+20)))))</f>
        <v>0</v>
      </c>
      <c r="AT1573" s="4">
        <f ca="1">COUNTIF(INDIRECT("U"&amp;(ROW()+12*(($AN1573-1)*3+$AO1573)-ROW())/12+5):INDIRECT("AF"&amp;(ROW()+12*(($AN1573-1)*3+$AO1573)-ROW())/12+5),AS1573)</f>
        <v>0</v>
      </c>
      <c r="AU1573" s="4">
        <f ca="1">IF(AND(AQ1573+AS1573&gt;0,AR1573+AT1573&gt;0),COUNTIF(AU$6:AU1572,"&gt;0")+1,0)</f>
        <v>0</v>
      </c>
    </row>
    <row r="1574" spans="40:47">
      <c r="AN1574" s="4">
        <v>44</v>
      </c>
      <c r="AO1574" s="4">
        <v>2</v>
      </c>
      <c r="AP1574" s="4">
        <v>9</v>
      </c>
      <c r="AQ1574" s="6">
        <f ca="1">IF($AP1574=1,IF(INDIRECT(ADDRESS(($AN1574-1)*3+$AO1574+5,$AP1574+7))="",0,INDIRECT(ADDRESS(($AN1574-1)*3+$AO1574+5,$AP1574+7))),IF(INDIRECT(ADDRESS(($AN1574-1)*3+$AO1574+5,$AP1574+7))="",0,IF(COUNTIF(INDIRECT(ADDRESS(($AN1574-1)*36+($AO1574-1)*12+6,COLUMN())):INDIRECT(ADDRESS(($AN1574-1)*36+($AO1574-1)*12+$AP1574+4,COLUMN())),INDIRECT(ADDRESS(($AN1574-1)*3+$AO1574+5,$AP1574+7)))&gt;=1,0,INDIRECT(ADDRESS(($AN1574-1)*3+$AO1574+5,$AP1574+7)))))</f>
        <v>0</v>
      </c>
      <c r="AR1574" s="4">
        <f ca="1">COUNTIF(INDIRECT("H"&amp;(ROW()+12*(($AN1574-1)*3+$AO1574)-ROW())/12+5):INDIRECT("S"&amp;(ROW()+12*(($AN1574-1)*3+$AO1574)-ROW())/12+5),AQ1574)</f>
        <v>0</v>
      </c>
      <c r="AS1574" s="6">
        <f ca="1">IF($AP1574=1,IF(INDIRECT(ADDRESS(($AN1574-1)*3+$AO1574+5,$AP1574+20))="",0,INDIRECT(ADDRESS(($AN1574-1)*3+$AO1574+5,$AP1574+20))),IF(INDIRECT(ADDRESS(($AN1574-1)*3+$AO1574+5,$AP1574+20))="",0,IF(COUNTIF(INDIRECT(ADDRESS(($AN1574-1)*36+($AO1574-1)*12+6,COLUMN())):INDIRECT(ADDRESS(($AN1574-1)*36+($AO1574-1)*12+$AP1574+4,COLUMN())),INDIRECT(ADDRESS(($AN1574-1)*3+$AO1574+5,$AP1574+20)))&gt;=1,0,INDIRECT(ADDRESS(($AN1574-1)*3+$AO1574+5,$AP1574+20)))))</f>
        <v>0</v>
      </c>
      <c r="AT1574" s="4">
        <f ca="1">COUNTIF(INDIRECT("U"&amp;(ROW()+12*(($AN1574-1)*3+$AO1574)-ROW())/12+5):INDIRECT("AF"&amp;(ROW()+12*(($AN1574-1)*3+$AO1574)-ROW())/12+5),AS1574)</f>
        <v>0</v>
      </c>
      <c r="AU1574" s="4">
        <f ca="1">IF(AND(AQ1574+AS1574&gt;0,AR1574+AT1574&gt;0),COUNTIF(AU$6:AU1573,"&gt;0")+1,0)</f>
        <v>0</v>
      </c>
    </row>
    <row r="1575" spans="40:47">
      <c r="AN1575" s="4">
        <v>44</v>
      </c>
      <c r="AO1575" s="4">
        <v>2</v>
      </c>
      <c r="AP1575" s="4">
        <v>10</v>
      </c>
      <c r="AQ1575" s="6">
        <f ca="1">IF($AP1575=1,IF(INDIRECT(ADDRESS(($AN1575-1)*3+$AO1575+5,$AP1575+7))="",0,INDIRECT(ADDRESS(($AN1575-1)*3+$AO1575+5,$AP1575+7))),IF(INDIRECT(ADDRESS(($AN1575-1)*3+$AO1575+5,$AP1575+7))="",0,IF(COUNTIF(INDIRECT(ADDRESS(($AN1575-1)*36+($AO1575-1)*12+6,COLUMN())):INDIRECT(ADDRESS(($AN1575-1)*36+($AO1575-1)*12+$AP1575+4,COLUMN())),INDIRECT(ADDRESS(($AN1575-1)*3+$AO1575+5,$AP1575+7)))&gt;=1,0,INDIRECT(ADDRESS(($AN1575-1)*3+$AO1575+5,$AP1575+7)))))</f>
        <v>0</v>
      </c>
      <c r="AR1575" s="4">
        <f ca="1">COUNTIF(INDIRECT("H"&amp;(ROW()+12*(($AN1575-1)*3+$AO1575)-ROW())/12+5):INDIRECT("S"&amp;(ROW()+12*(($AN1575-1)*3+$AO1575)-ROW())/12+5),AQ1575)</f>
        <v>0</v>
      </c>
      <c r="AS1575" s="6">
        <f ca="1">IF($AP1575=1,IF(INDIRECT(ADDRESS(($AN1575-1)*3+$AO1575+5,$AP1575+20))="",0,INDIRECT(ADDRESS(($AN1575-1)*3+$AO1575+5,$AP1575+20))),IF(INDIRECT(ADDRESS(($AN1575-1)*3+$AO1575+5,$AP1575+20))="",0,IF(COUNTIF(INDIRECT(ADDRESS(($AN1575-1)*36+($AO1575-1)*12+6,COLUMN())):INDIRECT(ADDRESS(($AN1575-1)*36+($AO1575-1)*12+$AP1575+4,COLUMN())),INDIRECT(ADDRESS(($AN1575-1)*3+$AO1575+5,$AP1575+20)))&gt;=1,0,INDIRECT(ADDRESS(($AN1575-1)*3+$AO1575+5,$AP1575+20)))))</f>
        <v>0</v>
      </c>
      <c r="AT1575" s="4">
        <f ca="1">COUNTIF(INDIRECT("U"&amp;(ROW()+12*(($AN1575-1)*3+$AO1575)-ROW())/12+5):INDIRECT("AF"&amp;(ROW()+12*(($AN1575-1)*3+$AO1575)-ROW())/12+5),AS1575)</f>
        <v>0</v>
      </c>
      <c r="AU1575" s="4">
        <f ca="1">IF(AND(AQ1575+AS1575&gt;0,AR1575+AT1575&gt;0),COUNTIF(AU$6:AU1574,"&gt;0")+1,0)</f>
        <v>0</v>
      </c>
    </row>
    <row r="1576" spans="40:47">
      <c r="AN1576" s="4">
        <v>44</v>
      </c>
      <c r="AO1576" s="4">
        <v>2</v>
      </c>
      <c r="AP1576" s="4">
        <v>11</v>
      </c>
      <c r="AQ1576" s="6">
        <f ca="1">IF($AP1576=1,IF(INDIRECT(ADDRESS(($AN1576-1)*3+$AO1576+5,$AP1576+7))="",0,INDIRECT(ADDRESS(($AN1576-1)*3+$AO1576+5,$AP1576+7))),IF(INDIRECT(ADDRESS(($AN1576-1)*3+$AO1576+5,$AP1576+7))="",0,IF(COUNTIF(INDIRECT(ADDRESS(($AN1576-1)*36+($AO1576-1)*12+6,COLUMN())):INDIRECT(ADDRESS(($AN1576-1)*36+($AO1576-1)*12+$AP1576+4,COLUMN())),INDIRECT(ADDRESS(($AN1576-1)*3+$AO1576+5,$AP1576+7)))&gt;=1,0,INDIRECT(ADDRESS(($AN1576-1)*3+$AO1576+5,$AP1576+7)))))</f>
        <v>0</v>
      </c>
      <c r="AR1576" s="4">
        <f ca="1">COUNTIF(INDIRECT("H"&amp;(ROW()+12*(($AN1576-1)*3+$AO1576)-ROW())/12+5):INDIRECT("S"&amp;(ROW()+12*(($AN1576-1)*3+$AO1576)-ROW())/12+5),AQ1576)</f>
        <v>0</v>
      </c>
      <c r="AS1576" s="6">
        <f ca="1">IF($AP1576=1,IF(INDIRECT(ADDRESS(($AN1576-1)*3+$AO1576+5,$AP1576+20))="",0,INDIRECT(ADDRESS(($AN1576-1)*3+$AO1576+5,$AP1576+20))),IF(INDIRECT(ADDRESS(($AN1576-1)*3+$AO1576+5,$AP1576+20))="",0,IF(COUNTIF(INDIRECT(ADDRESS(($AN1576-1)*36+($AO1576-1)*12+6,COLUMN())):INDIRECT(ADDRESS(($AN1576-1)*36+($AO1576-1)*12+$AP1576+4,COLUMN())),INDIRECT(ADDRESS(($AN1576-1)*3+$AO1576+5,$AP1576+20)))&gt;=1,0,INDIRECT(ADDRESS(($AN1576-1)*3+$AO1576+5,$AP1576+20)))))</f>
        <v>0</v>
      </c>
      <c r="AT1576" s="4">
        <f ca="1">COUNTIF(INDIRECT("U"&amp;(ROW()+12*(($AN1576-1)*3+$AO1576)-ROW())/12+5):INDIRECT("AF"&amp;(ROW()+12*(($AN1576-1)*3+$AO1576)-ROW())/12+5),AS1576)</f>
        <v>0</v>
      </c>
      <c r="AU1576" s="4">
        <f ca="1">IF(AND(AQ1576+AS1576&gt;0,AR1576+AT1576&gt;0),COUNTIF(AU$6:AU1575,"&gt;0")+1,0)</f>
        <v>0</v>
      </c>
    </row>
    <row r="1577" spans="40:47">
      <c r="AN1577" s="4">
        <v>44</v>
      </c>
      <c r="AO1577" s="4">
        <v>2</v>
      </c>
      <c r="AP1577" s="4">
        <v>12</v>
      </c>
      <c r="AQ1577" s="6">
        <f ca="1">IF($AP1577=1,IF(INDIRECT(ADDRESS(($AN1577-1)*3+$AO1577+5,$AP1577+7))="",0,INDIRECT(ADDRESS(($AN1577-1)*3+$AO1577+5,$AP1577+7))),IF(INDIRECT(ADDRESS(($AN1577-1)*3+$AO1577+5,$AP1577+7))="",0,IF(COUNTIF(INDIRECT(ADDRESS(($AN1577-1)*36+($AO1577-1)*12+6,COLUMN())):INDIRECT(ADDRESS(($AN1577-1)*36+($AO1577-1)*12+$AP1577+4,COLUMN())),INDIRECT(ADDRESS(($AN1577-1)*3+$AO1577+5,$AP1577+7)))&gt;=1,0,INDIRECT(ADDRESS(($AN1577-1)*3+$AO1577+5,$AP1577+7)))))</f>
        <v>0</v>
      </c>
      <c r="AR1577" s="4">
        <f ca="1">COUNTIF(INDIRECT("H"&amp;(ROW()+12*(($AN1577-1)*3+$AO1577)-ROW())/12+5):INDIRECT("S"&amp;(ROW()+12*(($AN1577-1)*3+$AO1577)-ROW())/12+5),AQ1577)</f>
        <v>0</v>
      </c>
      <c r="AS1577" s="6">
        <f ca="1">IF($AP1577=1,IF(INDIRECT(ADDRESS(($AN1577-1)*3+$AO1577+5,$AP1577+20))="",0,INDIRECT(ADDRESS(($AN1577-1)*3+$AO1577+5,$AP1577+20))),IF(INDIRECT(ADDRESS(($AN1577-1)*3+$AO1577+5,$AP1577+20))="",0,IF(COUNTIF(INDIRECT(ADDRESS(($AN1577-1)*36+($AO1577-1)*12+6,COLUMN())):INDIRECT(ADDRESS(($AN1577-1)*36+($AO1577-1)*12+$AP1577+4,COLUMN())),INDIRECT(ADDRESS(($AN1577-1)*3+$AO1577+5,$AP1577+20)))&gt;=1,0,INDIRECT(ADDRESS(($AN1577-1)*3+$AO1577+5,$AP1577+20)))))</f>
        <v>0</v>
      </c>
      <c r="AT1577" s="4">
        <f ca="1">COUNTIF(INDIRECT("U"&amp;(ROW()+12*(($AN1577-1)*3+$AO1577)-ROW())/12+5):INDIRECT("AF"&amp;(ROW()+12*(($AN1577-1)*3+$AO1577)-ROW())/12+5),AS1577)</f>
        <v>0</v>
      </c>
      <c r="AU1577" s="4">
        <f ca="1">IF(AND(AQ1577+AS1577&gt;0,AR1577+AT1577&gt;0),COUNTIF(AU$6:AU1576,"&gt;0")+1,0)</f>
        <v>0</v>
      </c>
    </row>
    <row r="1578" spans="40:47">
      <c r="AN1578" s="4">
        <v>44</v>
      </c>
      <c r="AO1578" s="4">
        <v>3</v>
      </c>
      <c r="AP1578" s="4">
        <v>1</v>
      </c>
      <c r="AQ1578" s="6">
        <f ca="1">IF($AP1578=1,IF(INDIRECT(ADDRESS(($AN1578-1)*3+$AO1578+5,$AP1578+7))="",0,INDIRECT(ADDRESS(($AN1578-1)*3+$AO1578+5,$AP1578+7))),IF(INDIRECT(ADDRESS(($AN1578-1)*3+$AO1578+5,$AP1578+7))="",0,IF(COUNTIF(INDIRECT(ADDRESS(($AN1578-1)*36+($AO1578-1)*12+6,COLUMN())):INDIRECT(ADDRESS(($AN1578-1)*36+($AO1578-1)*12+$AP1578+4,COLUMN())),INDIRECT(ADDRESS(($AN1578-1)*3+$AO1578+5,$AP1578+7)))&gt;=1,0,INDIRECT(ADDRESS(($AN1578-1)*3+$AO1578+5,$AP1578+7)))))</f>
        <v>0</v>
      </c>
      <c r="AR1578" s="4">
        <f ca="1">COUNTIF(INDIRECT("H"&amp;(ROW()+12*(($AN1578-1)*3+$AO1578)-ROW())/12+5):INDIRECT("S"&amp;(ROW()+12*(($AN1578-1)*3+$AO1578)-ROW())/12+5),AQ1578)</f>
        <v>0</v>
      </c>
      <c r="AS1578" s="6">
        <f ca="1">IF($AP1578=1,IF(INDIRECT(ADDRESS(($AN1578-1)*3+$AO1578+5,$AP1578+20))="",0,INDIRECT(ADDRESS(($AN1578-1)*3+$AO1578+5,$AP1578+20))),IF(INDIRECT(ADDRESS(($AN1578-1)*3+$AO1578+5,$AP1578+20))="",0,IF(COUNTIF(INDIRECT(ADDRESS(($AN1578-1)*36+($AO1578-1)*12+6,COLUMN())):INDIRECT(ADDRESS(($AN1578-1)*36+($AO1578-1)*12+$AP1578+4,COLUMN())),INDIRECT(ADDRESS(($AN1578-1)*3+$AO1578+5,$AP1578+20)))&gt;=1,0,INDIRECT(ADDRESS(($AN1578-1)*3+$AO1578+5,$AP1578+20)))))</f>
        <v>0</v>
      </c>
      <c r="AT1578" s="4">
        <f ca="1">COUNTIF(INDIRECT("U"&amp;(ROW()+12*(($AN1578-1)*3+$AO1578)-ROW())/12+5):INDIRECT("AF"&amp;(ROW()+12*(($AN1578-1)*3+$AO1578)-ROW())/12+5),AS1578)</f>
        <v>0</v>
      </c>
      <c r="AU1578" s="4">
        <f ca="1">IF(AND(AQ1578+AS1578&gt;0,AR1578+AT1578&gt;0),COUNTIF(AU$6:AU1577,"&gt;0")+1,0)</f>
        <v>0</v>
      </c>
    </row>
    <row r="1579" spans="40:47">
      <c r="AN1579" s="4">
        <v>44</v>
      </c>
      <c r="AO1579" s="4">
        <v>3</v>
      </c>
      <c r="AP1579" s="4">
        <v>2</v>
      </c>
      <c r="AQ1579" s="6">
        <f ca="1">IF($AP1579=1,IF(INDIRECT(ADDRESS(($AN1579-1)*3+$AO1579+5,$AP1579+7))="",0,INDIRECT(ADDRESS(($AN1579-1)*3+$AO1579+5,$AP1579+7))),IF(INDIRECT(ADDRESS(($AN1579-1)*3+$AO1579+5,$AP1579+7))="",0,IF(COUNTIF(INDIRECT(ADDRESS(($AN1579-1)*36+($AO1579-1)*12+6,COLUMN())):INDIRECT(ADDRESS(($AN1579-1)*36+($AO1579-1)*12+$AP1579+4,COLUMN())),INDIRECT(ADDRESS(($AN1579-1)*3+$AO1579+5,$AP1579+7)))&gt;=1,0,INDIRECT(ADDRESS(($AN1579-1)*3+$AO1579+5,$AP1579+7)))))</f>
        <v>0</v>
      </c>
      <c r="AR1579" s="4">
        <f ca="1">COUNTIF(INDIRECT("H"&amp;(ROW()+12*(($AN1579-1)*3+$AO1579)-ROW())/12+5):INDIRECT("S"&amp;(ROW()+12*(($AN1579-1)*3+$AO1579)-ROW())/12+5),AQ1579)</f>
        <v>0</v>
      </c>
      <c r="AS1579" s="6">
        <f ca="1">IF($AP1579=1,IF(INDIRECT(ADDRESS(($AN1579-1)*3+$AO1579+5,$AP1579+20))="",0,INDIRECT(ADDRESS(($AN1579-1)*3+$AO1579+5,$AP1579+20))),IF(INDIRECT(ADDRESS(($AN1579-1)*3+$AO1579+5,$AP1579+20))="",0,IF(COUNTIF(INDIRECT(ADDRESS(($AN1579-1)*36+($AO1579-1)*12+6,COLUMN())):INDIRECT(ADDRESS(($AN1579-1)*36+($AO1579-1)*12+$AP1579+4,COLUMN())),INDIRECT(ADDRESS(($AN1579-1)*3+$AO1579+5,$AP1579+20)))&gt;=1,0,INDIRECT(ADDRESS(($AN1579-1)*3+$AO1579+5,$AP1579+20)))))</f>
        <v>0</v>
      </c>
      <c r="AT1579" s="4">
        <f ca="1">COUNTIF(INDIRECT("U"&amp;(ROW()+12*(($AN1579-1)*3+$AO1579)-ROW())/12+5):INDIRECT("AF"&amp;(ROW()+12*(($AN1579-1)*3+$AO1579)-ROW())/12+5),AS1579)</f>
        <v>0</v>
      </c>
      <c r="AU1579" s="4">
        <f ca="1">IF(AND(AQ1579+AS1579&gt;0,AR1579+AT1579&gt;0),COUNTIF(AU$6:AU1578,"&gt;0")+1,0)</f>
        <v>0</v>
      </c>
    </row>
    <row r="1580" spans="40:47">
      <c r="AN1580" s="4">
        <v>44</v>
      </c>
      <c r="AO1580" s="4">
        <v>3</v>
      </c>
      <c r="AP1580" s="4">
        <v>3</v>
      </c>
      <c r="AQ1580" s="6">
        <f ca="1">IF($AP1580=1,IF(INDIRECT(ADDRESS(($AN1580-1)*3+$AO1580+5,$AP1580+7))="",0,INDIRECT(ADDRESS(($AN1580-1)*3+$AO1580+5,$AP1580+7))),IF(INDIRECT(ADDRESS(($AN1580-1)*3+$AO1580+5,$AP1580+7))="",0,IF(COUNTIF(INDIRECT(ADDRESS(($AN1580-1)*36+($AO1580-1)*12+6,COLUMN())):INDIRECT(ADDRESS(($AN1580-1)*36+($AO1580-1)*12+$AP1580+4,COLUMN())),INDIRECT(ADDRESS(($AN1580-1)*3+$AO1580+5,$AP1580+7)))&gt;=1,0,INDIRECT(ADDRESS(($AN1580-1)*3+$AO1580+5,$AP1580+7)))))</f>
        <v>0</v>
      </c>
      <c r="AR1580" s="4">
        <f ca="1">COUNTIF(INDIRECT("H"&amp;(ROW()+12*(($AN1580-1)*3+$AO1580)-ROW())/12+5):INDIRECT("S"&amp;(ROW()+12*(($AN1580-1)*3+$AO1580)-ROW())/12+5),AQ1580)</f>
        <v>0</v>
      </c>
      <c r="AS1580" s="6">
        <f ca="1">IF($AP1580=1,IF(INDIRECT(ADDRESS(($AN1580-1)*3+$AO1580+5,$AP1580+20))="",0,INDIRECT(ADDRESS(($AN1580-1)*3+$AO1580+5,$AP1580+20))),IF(INDIRECT(ADDRESS(($AN1580-1)*3+$AO1580+5,$AP1580+20))="",0,IF(COUNTIF(INDIRECT(ADDRESS(($AN1580-1)*36+($AO1580-1)*12+6,COLUMN())):INDIRECT(ADDRESS(($AN1580-1)*36+($AO1580-1)*12+$AP1580+4,COLUMN())),INDIRECT(ADDRESS(($AN1580-1)*3+$AO1580+5,$AP1580+20)))&gt;=1,0,INDIRECT(ADDRESS(($AN1580-1)*3+$AO1580+5,$AP1580+20)))))</f>
        <v>0</v>
      </c>
      <c r="AT1580" s="4">
        <f ca="1">COUNTIF(INDIRECT("U"&amp;(ROW()+12*(($AN1580-1)*3+$AO1580)-ROW())/12+5):INDIRECT("AF"&amp;(ROW()+12*(($AN1580-1)*3+$AO1580)-ROW())/12+5),AS1580)</f>
        <v>0</v>
      </c>
      <c r="AU1580" s="4">
        <f ca="1">IF(AND(AQ1580+AS1580&gt;0,AR1580+AT1580&gt;0),COUNTIF(AU$6:AU1579,"&gt;0")+1,0)</f>
        <v>0</v>
      </c>
    </row>
    <row r="1581" spans="40:47">
      <c r="AN1581" s="4">
        <v>44</v>
      </c>
      <c r="AO1581" s="4">
        <v>3</v>
      </c>
      <c r="AP1581" s="4">
        <v>4</v>
      </c>
      <c r="AQ1581" s="6">
        <f ca="1">IF($AP1581=1,IF(INDIRECT(ADDRESS(($AN1581-1)*3+$AO1581+5,$AP1581+7))="",0,INDIRECT(ADDRESS(($AN1581-1)*3+$AO1581+5,$AP1581+7))),IF(INDIRECT(ADDRESS(($AN1581-1)*3+$AO1581+5,$AP1581+7))="",0,IF(COUNTIF(INDIRECT(ADDRESS(($AN1581-1)*36+($AO1581-1)*12+6,COLUMN())):INDIRECT(ADDRESS(($AN1581-1)*36+($AO1581-1)*12+$AP1581+4,COLUMN())),INDIRECT(ADDRESS(($AN1581-1)*3+$AO1581+5,$AP1581+7)))&gt;=1,0,INDIRECT(ADDRESS(($AN1581-1)*3+$AO1581+5,$AP1581+7)))))</f>
        <v>0</v>
      </c>
      <c r="AR1581" s="4">
        <f ca="1">COUNTIF(INDIRECT("H"&amp;(ROW()+12*(($AN1581-1)*3+$AO1581)-ROW())/12+5):INDIRECT("S"&amp;(ROW()+12*(($AN1581-1)*3+$AO1581)-ROW())/12+5),AQ1581)</f>
        <v>0</v>
      </c>
      <c r="AS1581" s="6">
        <f ca="1">IF($AP1581=1,IF(INDIRECT(ADDRESS(($AN1581-1)*3+$AO1581+5,$AP1581+20))="",0,INDIRECT(ADDRESS(($AN1581-1)*3+$AO1581+5,$AP1581+20))),IF(INDIRECT(ADDRESS(($AN1581-1)*3+$AO1581+5,$AP1581+20))="",0,IF(COUNTIF(INDIRECT(ADDRESS(($AN1581-1)*36+($AO1581-1)*12+6,COLUMN())):INDIRECT(ADDRESS(($AN1581-1)*36+($AO1581-1)*12+$AP1581+4,COLUMN())),INDIRECT(ADDRESS(($AN1581-1)*3+$AO1581+5,$AP1581+20)))&gt;=1,0,INDIRECT(ADDRESS(($AN1581-1)*3+$AO1581+5,$AP1581+20)))))</f>
        <v>0</v>
      </c>
      <c r="AT1581" s="4">
        <f ca="1">COUNTIF(INDIRECT("U"&amp;(ROW()+12*(($AN1581-1)*3+$AO1581)-ROW())/12+5):INDIRECT("AF"&amp;(ROW()+12*(($AN1581-1)*3+$AO1581)-ROW())/12+5),AS1581)</f>
        <v>0</v>
      </c>
      <c r="AU1581" s="4">
        <f ca="1">IF(AND(AQ1581+AS1581&gt;0,AR1581+AT1581&gt;0),COUNTIF(AU$6:AU1580,"&gt;0")+1,0)</f>
        <v>0</v>
      </c>
    </row>
    <row r="1582" spans="40:47">
      <c r="AN1582" s="4">
        <v>44</v>
      </c>
      <c r="AO1582" s="4">
        <v>3</v>
      </c>
      <c r="AP1582" s="4">
        <v>5</v>
      </c>
      <c r="AQ1582" s="6">
        <f ca="1">IF($AP1582=1,IF(INDIRECT(ADDRESS(($AN1582-1)*3+$AO1582+5,$AP1582+7))="",0,INDIRECT(ADDRESS(($AN1582-1)*3+$AO1582+5,$AP1582+7))),IF(INDIRECT(ADDRESS(($AN1582-1)*3+$AO1582+5,$AP1582+7))="",0,IF(COUNTIF(INDIRECT(ADDRESS(($AN1582-1)*36+($AO1582-1)*12+6,COLUMN())):INDIRECT(ADDRESS(($AN1582-1)*36+($AO1582-1)*12+$AP1582+4,COLUMN())),INDIRECT(ADDRESS(($AN1582-1)*3+$AO1582+5,$AP1582+7)))&gt;=1,0,INDIRECT(ADDRESS(($AN1582-1)*3+$AO1582+5,$AP1582+7)))))</f>
        <v>0</v>
      </c>
      <c r="AR1582" s="4">
        <f ca="1">COUNTIF(INDIRECT("H"&amp;(ROW()+12*(($AN1582-1)*3+$AO1582)-ROW())/12+5):INDIRECT("S"&amp;(ROW()+12*(($AN1582-1)*3+$AO1582)-ROW())/12+5),AQ1582)</f>
        <v>0</v>
      </c>
      <c r="AS1582" s="6">
        <f ca="1">IF($AP1582=1,IF(INDIRECT(ADDRESS(($AN1582-1)*3+$AO1582+5,$AP1582+20))="",0,INDIRECT(ADDRESS(($AN1582-1)*3+$AO1582+5,$AP1582+20))),IF(INDIRECT(ADDRESS(($AN1582-1)*3+$AO1582+5,$AP1582+20))="",0,IF(COUNTIF(INDIRECT(ADDRESS(($AN1582-1)*36+($AO1582-1)*12+6,COLUMN())):INDIRECT(ADDRESS(($AN1582-1)*36+($AO1582-1)*12+$AP1582+4,COLUMN())),INDIRECT(ADDRESS(($AN1582-1)*3+$AO1582+5,$AP1582+20)))&gt;=1,0,INDIRECT(ADDRESS(($AN1582-1)*3+$AO1582+5,$AP1582+20)))))</f>
        <v>0</v>
      </c>
      <c r="AT1582" s="4">
        <f ca="1">COUNTIF(INDIRECT("U"&amp;(ROW()+12*(($AN1582-1)*3+$AO1582)-ROW())/12+5):INDIRECT("AF"&amp;(ROW()+12*(($AN1582-1)*3+$AO1582)-ROW())/12+5),AS1582)</f>
        <v>0</v>
      </c>
      <c r="AU1582" s="4">
        <f ca="1">IF(AND(AQ1582+AS1582&gt;0,AR1582+AT1582&gt;0),COUNTIF(AU$6:AU1581,"&gt;0")+1,0)</f>
        <v>0</v>
      </c>
    </row>
    <row r="1583" spans="40:47">
      <c r="AN1583" s="4">
        <v>44</v>
      </c>
      <c r="AO1583" s="4">
        <v>3</v>
      </c>
      <c r="AP1583" s="4">
        <v>6</v>
      </c>
      <c r="AQ1583" s="6">
        <f ca="1">IF($AP1583=1,IF(INDIRECT(ADDRESS(($AN1583-1)*3+$AO1583+5,$AP1583+7))="",0,INDIRECT(ADDRESS(($AN1583-1)*3+$AO1583+5,$AP1583+7))),IF(INDIRECT(ADDRESS(($AN1583-1)*3+$AO1583+5,$AP1583+7))="",0,IF(COUNTIF(INDIRECT(ADDRESS(($AN1583-1)*36+($AO1583-1)*12+6,COLUMN())):INDIRECT(ADDRESS(($AN1583-1)*36+($AO1583-1)*12+$AP1583+4,COLUMN())),INDIRECT(ADDRESS(($AN1583-1)*3+$AO1583+5,$AP1583+7)))&gt;=1,0,INDIRECT(ADDRESS(($AN1583-1)*3+$AO1583+5,$AP1583+7)))))</f>
        <v>0</v>
      </c>
      <c r="AR1583" s="4">
        <f ca="1">COUNTIF(INDIRECT("H"&amp;(ROW()+12*(($AN1583-1)*3+$AO1583)-ROW())/12+5):INDIRECT("S"&amp;(ROW()+12*(($AN1583-1)*3+$AO1583)-ROW())/12+5),AQ1583)</f>
        <v>0</v>
      </c>
      <c r="AS1583" s="6">
        <f ca="1">IF($AP1583=1,IF(INDIRECT(ADDRESS(($AN1583-1)*3+$AO1583+5,$AP1583+20))="",0,INDIRECT(ADDRESS(($AN1583-1)*3+$AO1583+5,$AP1583+20))),IF(INDIRECT(ADDRESS(($AN1583-1)*3+$AO1583+5,$AP1583+20))="",0,IF(COUNTIF(INDIRECT(ADDRESS(($AN1583-1)*36+($AO1583-1)*12+6,COLUMN())):INDIRECT(ADDRESS(($AN1583-1)*36+($AO1583-1)*12+$AP1583+4,COLUMN())),INDIRECT(ADDRESS(($AN1583-1)*3+$AO1583+5,$AP1583+20)))&gt;=1,0,INDIRECT(ADDRESS(($AN1583-1)*3+$AO1583+5,$AP1583+20)))))</f>
        <v>0</v>
      </c>
      <c r="AT1583" s="4">
        <f ca="1">COUNTIF(INDIRECT("U"&amp;(ROW()+12*(($AN1583-1)*3+$AO1583)-ROW())/12+5):INDIRECT("AF"&amp;(ROW()+12*(($AN1583-1)*3+$AO1583)-ROW())/12+5),AS1583)</f>
        <v>0</v>
      </c>
      <c r="AU1583" s="4">
        <f ca="1">IF(AND(AQ1583+AS1583&gt;0,AR1583+AT1583&gt;0),COUNTIF(AU$6:AU1582,"&gt;0")+1,0)</f>
        <v>0</v>
      </c>
    </row>
    <row r="1584" spans="40:47">
      <c r="AN1584" s="4">
        <v>44</v>
      </c>
      <c r="AO1584" s="4">
        <v>3</v>
      </c>
      <c r="AP1584" s="4">
        <v>7</v>
      </c>
      <c r="AQ1584" s="6">
        <f ca="1">IF($AP1584=1,IF(INDIRECT(ADDRESS(($AN1584-1)*3+$AO1584+5,$AP1584+7))="",0,INDIRECT(ADDRESS(($AN1584-1)*3+$AO1584+5,$AP1584+7))),IF(INDIRECT(ADDRESS(($AN1584-1)*3+$AO1584+5,$AP1584+7))="",0,IF(COUNTIF(INDIRECT(ADDRESS(($AN1584-1)*36+($AO1584-1)*12+6,COLUMN())):INDIRECT(ADDRESS(($AN1584-1)*36+($AO1584-1)*12+$AP1584+4,COLUMN())),INDIRECT(ADDRESS(($AN1584-1)*3+$AO1584+5,$AP1584+7)))&gt;=1,0,INDIRECT(ADDRESS(($AN1584-1)*3+$AO1584+5,$AP1584+7)))))</f>
        <v>0</v>
      </c>
      <c r="AR1584" s="4">
        <f ca="1">COUNTIF(INDIRECT("H"&amp;(ROW()+12*(($AN1584-1)*3+$AO1584)-ROW())/12+5):INDIRECT("S"&amp;(ROW()+12*(($AN1584-1)*3+$AO1584)-ROW())/12+5),AQ1584)</f>
        <v>0</v>
      </c>
      <c r="AS1584" s="6">
        <f ca="1">IF($AP1584=1,IF(INDIRECT(ADDRESS(($AN1584-1)*3+$AO1584+5,$AP1584+20))="",0,INDIRECT(ADDRESS(($AN1584-1)*3+$AO1584+5,$AP1584+20))),IF(INDIRECT(ADDRESS(($AN1584-1)*3+$AO1584+5,$AP1584+20))="",0,IF(COUNTIF(INDIRECT(ADDRESS(($AN1584-1)*36+($AO1584-1)*12+6,COLUMN())):INDIRECT(ADDRESS(($AN1584-1)*36+($AO1584-1)*12+$AP1584+4,COLUMN())),INDIRECT(ADDRESS(($AN1584-1)*3+$AO1584+5,$AP1584+20)))&gt;=1,0,INDIRECT(ADDRESS(($AN1584-1)*3+$AO1584+5,$AP1584+20)))))</f>
        <v>0</v>
      </c>
      <c r="AT1584" s="4">
        <f ca="1">COUNTIF(INDIRECT("U"&amp;(ROW()+12*(($AN1584-1)*3+$AO1584)-ROW())/12+5):INDIRECT("AF"&amp;(ROW()+12*(($AN1584-1)*3+$AO1584)-ROW())/12+5),AS1584)</f>
        <v>0</v>
      </c>
      <c r="AU1584" s="4">
        <f ca="1">IF(AND(AQ1584+AS1584&gt;0,AR1584+AT1584&gt;0),COUNTIF(AU$6:AU1583,"&gt;0")+1,0)</f>
        <v>0</v>
      </c>
    </row>
    <row r="1585" spans="40:47">
      <c r="AN1585" s="4">
        <v>44</v>
      </c>
      <c r="AO1585" s="4">
        <v>3</v>
      </c>
      <c r="AP1585" s="4">
        <v>8</v>
      </c>
      <c r="AQ1585" s="6">
        <f ca="1">IF($AP1585=1,IF(INDIRECT(ADDRESS(($AN1585-1)*3+$AO1585+5,$AP1585+7))="",0,INDIRECT(ADDRESS(($AN1585-1)*3+$AO1585+5,$AP1585+7))),IF(INDIRECT(ADDRESS(($AN1585-1)*3+$AO1585+5,$AP1585+7))="",0,IF(COUNTIF(INDIRECT(ADDRESS(($AN1585-1)*36+($AO1585-1)*12+6,COLUMN())):INDIRECT(ADDRESS(($AN1585-1)*36+($AO1585-1)*12+$AP1585+4,COLUMN())),INDIRECT(ADDRESS(($AN1585-1)*3+$AO1585+5,$AP1585+7)))&gt;=1,0,INDIRECT(ADDRESS(($AN1585-1)*3+$AO1585+5,$AP1585+7)))))</f>
        <v>0</v>
      </c>
      <c r="AR1585" s="4">
        <f ca="1">COUNTIF(INDIRECT("H"&amp;(ROW()+12*(($AN1585-1)*3+$AO1585)-ROW())/12+5):INDIRECT("S"&amp;(ROW()+12*(($AN1585-1)*3+$AO1585)-ROW())/12+5),AQ1585)</f>
        <v>0</v>
      </c>
      <c r="AS1585" s="6">
        <f ca="1">IF($AP1585=1,IF(INDIRECT(ADDRESS(($AN1585-1)*3+$AO1585+5,$AP1585+20))="",0,INDIRECT(ADDRESS(($AN1585-1)*3+$AO1585+5,$AP1585+20))),IF(INDIRECT(ADDRESS(($AN1585-1)*3+$AO1585+5,$AP1585+20))="",0,IF(COUNTIF(INDIRECT(ADDRESS(($AN1585-1)*36+($AO1585-1)*12+6,COLUMN())):INDIRECT(ADDRESS(($AN1585-1)*36+($AO1585-1)*12+$AP1585+4,COLUMN())),INDIRECT(ADDRESS(($AN1585-1)*3+$AO1585+5,$AP1585+20)))&gt;=1,0,INDIRECT(ADDRESS(($AN1585-1)*3+$AO1585+5,$AP1585+20)))))</f>
        <v>0</v>
      </c>
      <c r="AT1585" s="4">
        <f ca="1">COUNTIF(INDIRECT("U"&amp;(ROW()+12*(($AN1585-1)*3+$AO1585)-ROW())/12+5):INDIRECT("AF"&amp;(ROW()+12*(($AN1585-1)*3+$AO1585)-ROW())/12+5),AS1585)</f>
        <v>0</v>
      </c>
      <c r="AU1585" s="4">
        <f ca="1">IF(AND(AQ1585+AS1585&gt;0,AR1585+AT1585&gt;0),COUNTIF(AU$6:AU1584,"&gt;0")+1,0)</f>
        <v>0</v>
      </c>
    </row>
    <row r="1586" spans="40:47">
      <c r="AN1586" s="4">
        <v>44</v>
      </c>
      <c r="AO1586" s="4">
        <v>3</v>
      </c>
      <c r="AP1586" s="4">
        <v>9</v>
      </c>
      <c r="AQ1586" s="6">
        <f ca="1">IF($AP1586=1,IF(INDIRECT(ADDRESS(($AN1586-1)*3+$AO1586+5,$AP1586+7))="",0,INDIRECT(ADDRESS(($AN1586-1)*3+$AO1586+5,$AP1586+7))),IF(INDIRECT(ADDRESS(($AN1586-1)*3+$AO1586+5,$AP1586+7))="",0,IF(COUNTIF(INDIRECT(ADDRESS(($AN1586-1)*36+($AO1586-1)*12+6,COLUMN())):INDIRECT(ADDRESS(($AN1586-1)*36+($AO1586-1)*12+$AP1586+4,COLUMN())),INDIRECT(ADDRESS(($AN1586-1)*3+$AO1586+5,$AP1586+7)))&gt;=1,0,INDIRECT(ADDRESS(($AN1586-1)*3+$AO1586+5,$AP1586+7)))))</f>
        <v>0</v>
      </c>
      <c r="AR1586" s="4">
        <f ca="1">COUNTIF(INDIRECT("H"&amp;(ROW()+12*(($AN1586-1)*3+$AO1586)-ROW())/12+5):INDIRECT("S"&amp;(ROW()+12*(($AN1586-1)*3+$AO1586)-ROW())/12+5),AQ1586)</f>
        <v>0</v>
      </c>
      <c r="AS1586" s="6">
        <f ca="1">IF($AP1586=1,IF(INDIRECT(ADDRESS(($AN1586-1)*3+$AO1586+5,$AP1586+20))="",0,INDIRECT(ADDRESS(($AN1586-1)*3+$AO1586+5,$AP1586+20))),IF(INDIRECT(ADDRESS(($AN1586-1)*3+$AO1586+5,$AP1586+20))="",0,IF(COUNTIF(INDIRECT(ADDRESS(($AN1586-1)*36+($AO1586-1)*12+6,COLUMN())):INDIRECT(ADDRESS(($AN1586-1)*36+($AO1586-1)*12+$AP1586+4,COLUMN())),INDIRECT(ADDRESS(($AN1586-1)*3+$AO1586+5,$AP1586+20)))&gt;=1,0,INDIRECT(ADDRESS(($AN1586-1)*3+$AO1586+5,$AP1586+20)))))</f>
        <v>0</v>
      </c>
      <c r="AT1586" s="4">
        <f ca="1">COUNTIF(INDIRECT("U"&amp;(ROW()+12*(($AN1586-1)*3+$AO1586)-ROW())/12+5):INDIRECT("AF"&amp;(ROW()+12*(($AN1586-1)*3+$AO1586)-ROW())/12+5),AS1586)</f>
        <v>0</v>
      </c>
      <c r="AU1586" s="4">
        <f ca="1">IF(AND(AQ1586+AS1586&gt;0,AR1586+AT1586&gt;0),COUNTIF(AU$6:AU1585,"&gt;0")+1,0)</f>
        <v>0</v>
      </c>
    </row>
    <row r="1587" spans="40:47">
      <c r="AN1587" s="4">
        <v>44</v>
      </c>
      <c r="AO1587" s="4">
        <v>3</v>
      </c>
      <c r="AP1587" s="4">
        <v>10</v>
      </c>
      <c r="AQ1587" s="6">
        <f ca="1">IF($AP1587=1,IF(INDIRECT(ADDRESS(($AN1587-1)*3+$AO1587+5,$AP1587+7))="",0,INDIRECT(ADDRESS(($AN1587-1)*3+$AO1587+5,$AP1587+7))),IF(INDIRECT(ADDRESS(($AN1587-1)*3+$AO1587+5,$AP1587+7))="",0,IF(COUNTIF(INDIRECT(ADDRESS(($AN1587-1)*36+($AO1587-1)*12+6,COLUMN())):INDIRECT(ADDRESS(($AN1587-1)*36+($AO1587-1)*12+$AP1587+4,COLUMN())),INDIRECT(ADDRESS(($AN1587-1)*3+$AO1587+5,$AP1587+7)))&gt;=1,0,INDIRECT(ADDRESS(($AN1587-1)*3+$AO1587+5,$AP1587+7)))))</f>
        <v>0</v>
      </c>
      <c r="AR1587" s="4">
        <f ca="1">COUNTIF(INDIRECT("H"&amp;(ROW()+12*(($AN1587-1)*3+$AO1587)-ROW())/12+5):INDIRECT("S"&amp;(ROW()+12*(($AN1587-1)*3+$AO1587)-ROW())/12+5),AQ1587)</f>
        <v>0</v>
      </c>
      <c r="AS1587" s="6">
        <f ca="1">IF($AP1587=1,IF(INDIRECT(ADDRESS(($AN1587-1)*3+$AO1587+5,$AP1587+20))="",0,INDIRECT(ADDRESS(($AN1587-1)*3+$AO1587+5,$AP1587+20))),IF(INDIRECT(ADDRESS(($AN1587-1)*3+$AO1587+5,$AP1587+20))="",0,IF(COUNTIF(INDIRECT(ADDRESS(($AN1587-1)*36+($AO1587-1)*12+6,COLUMN())):INDIRECT(ADDRESS(($AN1587-1)*36+($AO1587-1)*12+$AP1587+4,COLUMN())),INDIRECT(ADDRESS(($AN1587-1)*3+$AO1587+5,$AP1587+20)))&gt;=1,0,INDIRECT(ADDRESS(($AN1587-1)*3+$AO1587+5,$AP1587+20)))))</f>
        <v>0</v>
      </c>
      <c r="AT1587" s="4">
        <f ca="1">COUNTIF(INDIRECT("U"&amp;(ROW()+12*(($AN1587-1)*3+$AO1587)-ROW())/12+5):INDIRECT("AF"&amp;(ROW()+12*(($AN1587-1)*3+$AO1587)-ROW())/12+5),AS1587)</f>
        <v>0</v>
      </c>
      <c r="AU1587" s="4">
        <f ca="1">IF(AND(AQ1587+AS1587&gt;0,AR1587+AT1587&gt;0),COUNTIF(AU$6:AU1586,"&gt;0")+1,0)</f>
        <v>0</v>
      </c>
    </row>
    <row r="1588" spans="40:47">
      <c r="AN1588" s="4">
        <v>44</v>
      </c>
      <c r="AO1588" s="4">
        <v>3</v>
      </c>
      <c r="AP1588" s="4">
        <v>11</v>
      </c>
      <c r="AQ1588" s="6">
        <f ca="1">IF($AP1588=1,IF(INDIRECT(ADDRESS(($AN1588-1)*3+$AO1588+5,$AP1588+7))="",0,INDIRECT(ADDRESS(($AN1588-1)*3+$AO1588+5,$AP1588+7))),IF(INDIRECT(ADDRESS(($AN1588-1)*3+$AO1588+5,$AP1588+7))="",0,IF(COUNTIF(INDIRECT(ADDRESS(($AN1588-1)*36+($AO1588-1)*12+6,COLUMN())):INDIRECT(ADDRESS(($AN1588-1)*36+($AO1588-1)*12+$AP1588+4,COLUMN())),INDIRECT(ADDRESS(($AN1588-1)*3+$AO1588+5,$AP1588+7)))&gt;=1,0,INDIRECT(ADDRESS(($AN1588-1)*3+$AO1588+5,$AP1588+7)))))</f>
        <v>0</v>
      </c>
      <c r="AR1588" s="4">
        <f ca="1">COUNTIF(INDIRECT("H"&amp;(ROW()+12*(($AN1588-1)*3+$AO1588)-ROW())/12+5):INDIRECT("S"&amp;(ROW()+12*(($AN1588-1)*3+$AO1588)-ROW())/12+5),AQ1588)</f>
        <v>0</v>
      </c>
      <c r="AS1588" s="6">
        <f ca="1">IF($AP1588=1,IF(INDIRECT(ADDRESS(($AN1588-1)*3+$AO1588+5,$AP1588+20))="",0,INDIRECT(ADDRESS(($AN1588-1)*3+$AO1588+5,$AP1588+20))),IF(INDIRECT(ADDRESS(($AN1588-1)*3+$AO1588+5,$AP1588+20))="",0,IF(COUNTIF(INDIRECT(ADDRESS(($AN1588-1)*36+($AO1588-1)*12+6,COLUMN())):INDIRECT(ADDRESS(($AN1588-1)*36+($AO1588-1)*12+$AP1588+4,COLUMN())),INDIRECT(ADDRESS(($AN1588-1)*3+$AO1588+5,$AP1588+20)))&gt;=1,0,INDIRECT(ADDRESS(($AN1588-1)*3+$AO1588+5,$AP1588+20)))))</f>
        <v>0</v>
      </c>
      <c r="AT1588" s="4">
        <f ca="1">COUNTIF(INDIRECT("U"&amp;(ROW()+12*(($AN1588-1)*3+$AO1588)-ROW())/12+5):INDIRECT("AF"&amp;(ROW()+12*(($AN1588-1)*3+$AO1588)-ROW())/12+5),AS1588)</f>
        <v>0</v>
      </c>
      <c r="AU1588" s="4">
        <f ca="1">IF(AND(AQ1588+AS1588&gt;0,AR1588+AT1588&gt;0),COUNTIF(AU$6:AU1587,"&gt;0")+1,0)</f>
        <v>0</v>
      </c>
    </row>
    <row r="1589" spans="40:47">
      <c r="AN1589" s="77">
        <v>44</v>
      </c>
      <c r="AO1589" s="77">
        <v>3</v>
      </c>
      <c r="AP1589" s="77">
        <v>12</v>
      </c>
      <c r="AQ1589" s="78">
        <f ca="1">IF($AP1589=1,IF(INDIRECT(ADDRESS(($AN1589-1)*3+$AO1589+5,$AP1589+7))="",0,INDIRECT(ADDRESS(($AN1589-1)*3+$AO1589+5,$AP1589+7))),IF(INDIRECT(ADDRESS(($AN1589-1)*3+$AO1589+5,$AP1589+7))="",0,IF(COUNTIF(INDIRECT(ADDRESS(($AN1589-1)*36+($AO1589-1)*12+6,COLUMN())):INDIRECT(ADDRESS(($AN1589-1)*36+($AO1589-1)*12+$AP1589+4,COLUMN())),INDIRECT(ADDRESS(($AN1589-1)*3+$AO1589+5,$AP1589+7)))&gt;=1,0,INDIRECT(ADDRESS(($AN1589-1)*3+$AO1589+5,$AP1589+7)))))</f>
        <v>0</v>
      </c>
      <c r="AR1589" s="77">
        <f ca="1">COUNTIF(INDIRECT("H"&amp;(ROW()+12*(($AN1589-1)*3+$AO1589)-ROW())/12+5):INDIRECT("S"&amp;(ROW()+12*(($AN1589-1)*3+$AO1589)-ROW())/12+5),AQ1589)</f>
        <v>0</v>
      </c>
      <c r="AS1589" s="78">
        <f ca="1">IF($AP1589=1,IF(INDIRECT(ADDRESS(($AN1589-1)*3+$AO1589+5,$AP1589+20))="",0,INDIRECT(ADDRESS(($AN1589-1)*3+$AO1589+5,$AP1589+20))),IF(INDIRECT(ADDRESS(($AN1589-1)*3+$AO1589+5,$AP1589+20))="",0,IF(COUNTIF(INDIRECT(ADDRESS(($AN1589-1)*36+($AO1589-1)*12+6,COLUMN())):INDIRECT(ADDRESS(($AN1589-1)*36+($AO1589-1)*12+$AP1589+4,COLUMN())),INDIRECT(ADDRESS(($AN1589-1)*3+$AO1589+5,$AP1589+20)))&gt;=1,0,INDIRECT(ADDRESS(($AN1589-1)*3+$AO1589+5,$AP1589+20)))))</f>
        <v>0</v>
      </c>
      <c r="AT1589" s="77">
        <f ca="1">COUNTIF(INDIRECT("U"&amp;(ROW()+12*(($AN1589-1)*3+$AO1589)-ROW())/12+5):INDIRECT("AF"&amp;(ROW()+12*(($AN1589-1)*3+$AO1589)-ROW())/12+5),AS1589)</f>
        <v>0</v>
      </c>
      <c r="AU1589" s="4">
        <f ca="1">IF(AND(AQ1589+AS1589&gt;0,AR1589+AT1589&gt;0),COUNTIF(AU$6:AU1588,"&gt;0")+1,0)</f>
        <v>0</v>
      </c>
    </row>
    <row r="1590" spans="40:47">
      <c r="AN1590" s="4">
        <v>45</v>
      </c>
      <c r="AO1590" s="4">
        <v>1</v>
      </c>
      <c r="AP1590" s="4">
        <v>1</v>
      </c>
      <c r="AQ1590" s="6">
        <f ca="1">IF($AP1590=1,IF(INDIRECT(ADDRESS(($AN1590-1)*3+$AO1590+5,$AP1590+7))="",0,INDIRECT(ADDRESS(($AN1590-1)*3+$AO1590+5,$AP1590+7))),IF(INDIRECT(ADDRESS(($AN1590-1)*3+$AO1590+5,$AP1590+7))="",0,IF(COUNTIF(INDIRECT(ADDRESS(($AN1590-1)*36+($AO1590-1)*12+6,COLUMN())):INDIRECT(ADDRESS(($AN1590-1)*36+($AO1590-1)*12+$AP1590+4,COLUMN())),INDIRECT(ADDRESS(($AN1590-1)*3+$AO1590+5,$AP1590+7)))&gt;=1,0,INDIRECT(ADDRESS(($AN1590-1)*3+$AO1590+5,$AP1590+7)))))</f>
        <v>0</v>
      </c>
      <c r="AR1590" s="4">
        <f ca="1">COUNTIF(INDIRECT("H"&amp;(ROW()+12*(($AN1590-1)*3+$AO1590)-ROW())/12+5):INDIRECT("S"&amp;(ROW()+12*(($AN1590-1)*3+$AO1590)-ROW())/12+5),AQ1590)</f>
        <v>0</v>
      </c>
      <c r="AS1590" s="6">
        <f ca="1">IF($AP1590=1,IF(INDIRECT(ADDRESS(($AN1590-1)*3+$AO1590+5,$AP1590+20))="",0,INDIRECT(ADDRESS(($AN1590-1)*3+$AO1590+5,$AP1590+20))),IF(INDIRECT(ADDRESS(($AN1590-1)*3+$AO1590+5,$AP1590+20))="",0,IF(COUNTIF(INDIRECT(ADDRESS(($AN1590-1)*36+($AO1590-1)*12+6,COLUMN())):INDIRECT(ADDRESS(($AN1590-1)*36+($AO1590-1)*12+$AP1590+4,COLUMN())),INDIRECT(ADDRESS(($AN1590-1)*3+$AO1590+5,$AP1590+20)))&gt;=1,0,INDIRECT(ADDRESS(($AN1590-1)*3+$AO1590+5,$AP1590+20)))))</f>
        <v>0</v>
      </c>
      <c r="AT1590" s="4">
        <f ca="1">COUNTIF(INDIRECT("U"&amp;(ROW()+12*(($AN1590-1)*3+$AO1590)-ROW())/12+5):INDIRECT("AF"&amp;(ROW()+12*(($AN1590-1)*3+$AO1590)-ROW())/12+5),AS1590)</f>
        <v>0</v>
      </c>
      <c r="AU1590" s="4">
        <f ca="1">IF(AND(AQ1590+AS1590&gt;0,AR1590+AT1590&gt;0),COUNTIF(AU$6:AU1589,"&gt;0")+1,0)</f>
        <v>0</v>
      </c>
    </row>
    <row r="1591" spans="40:47">
      <c r="AN1591" s="4">
        <v>45</v>
      </c>
      <c r="AO1591" s="4">
        <v>1</v>
      </c>
      <c r="AP1591" s="4">
        <v>2</v>
      </c>
      <c r="AQ1591" s="6">
        <f ca="1">IF($AP1591=1,IF(INDIRECT(ADDRESS(($AN1591-1)*3+$AO1591+5,$AP1591+7))="",0,INDIRECT(ADDRESS(($AN1591-1)*3+$AO1591+5,$AP1591+7))),IF(INDIRECT(ADDRESS(($AN1591-1)*3+$AO1591+5,$AP1591+7))="",0,IF(COUNTIF(INDIRECT(ADDRESS(($AN1591-1)*36+($AO1591-1)*12+6,COLUMN())):INDIRECT(ADDRESS(($AN1591-1)*36+($AO1591-1)*12+$AP1591+4,COLUMN())),INDIRECT(ADDRESS(($AN1591-1)*3+$AO1591+5,$AP1591+7)))&gt;=1,0,INDIRECT(ADDRESS(($AN1591-1)*3+$AO1591+5,$AP1591+7)))))</f>
        <v>0</v>
      </c>
      <c r="AR1591" s="4">
        <f ca="1">COUNTIF(INDIRECT("H"&amp;(ROW()+12*(($AN1591-1)*3+$AO1591)-ROW())/12+5):INDIRECT("S"&amp;(ROW()+12*(($AN1591-1)*3+$AO1591)-ROW())/12+5),AQ1591)</f>
        <v>0</v>
      </c>
      <c r="AS1591" s="6">
        <f ca="1">IF($AP1591=1,IF(INDIRECT(ADDRESS(($AN1591-1)*3+$AO1591+5,$AP1591+20))="",0,INDIRECT(ADDRESS(($AN1591-1)*3+$AO1591+5,$AP1591+20))),IF(INDIRECT(ADDRESS(($AN1591-1)*3+$AO1591+5,$AP1591+20))="",0,IF(COUNTIF(INDIRECT(ADDRESS(($AN1591-1)*36+($AO1591-1)*12+6,COLUMN())):INDIRECT(ADDRESS(($AN1591-1)*36+($AO1591-1)*12+$AP1591+4,COLUMN())),INDIRECT(ADDRESS(($AN1591-1)*3+$AO1591+5,$AP1591+20)))&gt;=1,0,INDIRECT(ADDRESS(($AN1591-1)*3+$AO1591+5,$AP1591+20)))))</f>
        <v>0</v>
      </c>
      <c r="AT1591" s="4">
        <f ca="1">COUNTIF(INDIRECT("U"&amp;(ROW()+12*(($AN1591-1)*3+$AO1591)-ROW())/12+5):INDIRECT("AF"&amp;(ROW()+12*(($AN1591-1)*3+$AO1591)-ROW())/12+5),AS1591)</f>
        <v>0</v>
      </c>
      <c r="AU1591" s="4">
        <f ca="1">IF(AND(AQ1591+AS1591&gt;0,AR1591+AT1591&gt;0),COUNTIF(AU$6:AU1590,"&gt;0")+1,0)</f>
        <v>0</v>
      </c>
    </row>
    <row r="1592" spans="40:47">
      <c r="AN1592" s="4">
        <v>45</v>
      </c>
      <c r="AO1592" s="4">
        <v>1</v>
      </c>
      <c r="AP1592" s="4">
        <v>3</v>
      </c>
      <c r="AQ1592" s="6">
        <f ca="1">IF($AP1592=1,IF(INDIRECT(ADDRESS(($AN1592-1)*3+$AO1592+5,$AP1592+7))="",0,INDIRECT(ADDRESS(($AN1592-1)*3+$AO1592+5,$AP1592+7))),IF(INDIRECT(ADDRESS(($AN1592-1)*3+$AO1592+5,$AP1592+7))="",0,IF(COUNTIF(INDIRECT(ADDRESS(($AN1592-1)*36+($AO1592-1)*12+6,COLUMN())):INDIRECT(ADDRESS(($AN1592-1)*36+($AO1592-1)*12+$AP1592+4,COLUMN())),INDIRECT(ADDRESS(($AN1592-1)*3+$AO1592+5,$AP1592+7)))&gt;=1,0,INDIRECT(ADDRESS(($AN1592-1)*3+$AO1592+5,$AP1592+7)))))</f>
        <v>0</v>
      </c>
      <c r="AR1592" s="4">
        <f ca="1">COUNTIF(INDIRECT("H"&amp;(ROW()+12*(($AN1592-1)*3+$AO1592)-ROW())/12+5):INDIRECT("S"&amp;(ROW()+12*(($AN1592-1)*3+$AO1592)-ROW())/12+5),AQ1592)</f>
        <v>0</v>
      </c>
      <c r="AS1592" s="6">
        <f ca="1">IF($AP1592=1,IF(INDIRECT(ADDRESS(($AN1592-1)*3+$AO1592+5,$AP1592+20))="",0,INDIRECT(ADDRESS(($AN1592-1)*3+$AO1592+5,$AP1592+20))),IF(INDIRECT(ADDRESS(($AN1592-1)*3+$AO1592+5,$AP1592+20))="",0,IF(COUNTIF(INDIRECT(ADDRESS(($AN1592-1)*36+($AO1592-1)*12+6,COLUMN())):INDIRECT(ADDRESS(($AN1592-1)*36+($AO1592-1)*12+$AP1592+4,COLUMN())),INDIRECT(ADDRESS(($AN1592-1)*3+$AO1592+5,$AP1592+20)))&gt;=1,0,INDIRECT(ADDRESS(($AN1592-1)*3+$AO1592+5,$AP1592+20)))))</f>
        <v>0</v>
      </c>
      <c r="AT1592" s="4">
        <f ca="1">COUNTIF(INDIRECT("U"&amp;(ROW()+12*(($AN1592-1)*3+$AO1592)-ROW())/12+5):INDIRECT("AF"&amp;(ROW()+12*(($AN1592-1)*3+$AO1592)-ROW())/12+5),AS1592)</f>
        <v>0</v>
      </c>
      <c r="AU1592" s="4">
        <f ca="1">IF(AND(AQ1592+AS1592&gt;0,AR1592+AT1592&gt;0),COUNTIF(AU$6:AU1591,"&gt;0")+1,0)</f>
        <v>0</v>
      </c>
    </row>
    <row r="1593" spans="40:47">
      <c r="AN1593" s="4">
        <v>45</v>
      </c>
      <c r="AO1593" s="4">
        <v>1</v>
      </c>
      <c r="AP1593" s="4">
        <v>4</v>
      </c>
      <c r="AQ1593" s="6">
        <f ca="1">IF($AP1593=1,IF(INDIRECT(ADDRESS(($AN1593-1)*3+$AO1593+5,$AP1593+7))="",0,INDIRECT(ADDRESS(($AN1593-1)*3+$AO1593+5,$AP1593+7))),IF(INDIRECT(ADDRESS(($AN1593-1)*3+$AO1593+5,$AP1593+7))="",0,IF(COUNTIF(INDIRECT(ADDRESS(($AN1593-1)*36+($AO1593-1)*12+6,COLUMN())):INDIRECT(ADDRESS(($AN1593-1)*36+($AO1593-1)*12+$AP1593+4,COLUMN())),INDIRECT(ADDRESS(($AN1593-1)*3+$AO1593+5,$AP1593+7)))&gt;=1,0,INDIRECT(ADDRESS(($AN1593-1)*3+$AO1593+5,$AP1593+7)))))</f>
        <v>0</v>
      </c>
      <c r="AR1593" s="4">
        <f ca="1">COUNTIF(INDIRECT("H"&amp;(ROW()+12*(($AN1593-1)*3+$AO1593)-ROW())/12+5):INDIRECT("S"&amp;(ROW()+12*(($AN1593-1)*3+$AO1593)-ROW())/12+5),AQ1593)</f>
        <v>0</v>
      </c>
      <c r="AS1593" s="6">
        <f ca="1">IF($AP1593=1,IF(INDIRECT(ADDRESS(($AN1593-1)*3+$AO1593+5,$AP1593+20))="",0,INDIRECT(ADDRESS(($AN1593-1)*3+$AO1593+5,$AP1593+20))),IF(INDIRECT(ADDRESS(($AN1593-1)*3+$AO1593+5,$AP1593+20))="",0,IF(COUNTIF(INDIRECT(ADDRESS(($AN1593-1)*36+($AO1593-1)*12+6,COLUMN())):INDIRECT(ADDRESS(($AN1593-1)*36+($AO1593-1)*12+$AP1593+4,COLUMN())),INDIRECT(ADDRESS(($AN1593-1)*3+$AO1593+5,$AP1593+20)))&gt;=1,0,INDIRECT(ADDRESS(($AN1593-1)*3+$AO1593+5,$AP1593+20)))))</f>
        <v>0</v>
      </c>
      <c r="AT1593" s="4">
        <f ca="1">COUNTIF(INDIRECT("U"&amp;(ROW()+12*(($AN1593-1)*3+$AO1593)-ROW())/12+5):INDIRECT("AF"&amp;(ROW()+12*(($AN1593-1)*3+$AO1593)-ROW())/12+5),AS1593)</f>
        <v>0</v>
      </c>
      <c r="AU1593" s="4">
        <f ca="1">IF(AND(AQ1593+AS1593&gt;0,AR1593+AT1593&gt;0),COUNTIF(AU$6:AU1592,"&gt;0")+1,0)</f>
        <v>0</v>
      </c>
    </row>
    <row r="1594" spans="40:47">
      <c r="AN1594" s="4">
        <v>45</v>
      </c>
      <c r="AO1594" s="4">
        <v>1</v>
      </c>
      <c r="AP1594" s="4">
        <v>5</v>
      </c>
      <c r="AQ1594" s="6">
        <f ca="1">IF($AP1594=1,IF(INDIRECT(ADDRESS(($AN1594-1)*3+$AO1594+5,$AP1594+7))="",0,INDIRECT(ADDRESS(($AN1594-1)*3+$AO1594+5,$AP1594+7))),IF(INDIRECT(ADDRESS(($AN1594-1)*3+$AO1594+5,$AP1594+7))="",0,IF(COUNTIF(INDIRECT(ADDRESS(($AN1594-1)*36+($AO1594-1)*12+6,COLUMN())):INDIRECT(ADDRESS(($AN1594-1)*36+($AO1594-1)*12+$AP1594+4,COLUMN())),INDIRECT(ADDRESS(($AN1594-1)*3+$AO1594+5,$AP1594+7)))&gt;=1,0,INDIRECT(ADDRESS(($AN1594-1)*3+$AO1594+5,$AP1594+7)))))</f>
        <v>0</v>
      </c>
      <c r="AR1594" s="4">
        <f ca="1">COUNTIF(INDIRECT("H"&amp;(ROW()+12*(($AN1594-1)*3+$AO1594)-ROW())/12+5):INDIRECT("S"&amp;(ROW()+12*(($AN1594-1)*3+$AO1594)-ROW())/12+5),AQ1594)</f>
        <v>0</v>
      </c>
      <c r="AS1594" s="6">
        <f ca="1">IF($AP1594=1,IF(INDIRECT(ADDRESS(($AN1594-1)*3+$AO1594+5,$AP1594+20))="",0,INDIRECT(ADDRESS(($AN1594-1)*3+$AO1594+5,$AP1594+20))),IF(INDIRECT(ADDRESS(($AN1594-1)*3+$AO1594+5,$AP1594+20))="",0,IF(COUNTIF(INDIRECT(ADDRESS(($AN1594-1)*36+($AO1594-1)*12+6,COLUMN())):INDIRECT(ADDRESS(($AN1594-1)*36+($AO1594-1)*12+$AP1594+4,COLUMN())),INDIRECT(ADDRESS(($AN1594-1)*3+$AO1594+5,$AP1594+20)))&gt;=1,0,INDIRECT(ADDRESS(($AN1594-1)*3+$AO1594+5,$AP1594+20)))))</f>
        <v>0</v>
      </c>
      <c r="AT1594" s="4">
        <f ca="1">COUNTIF(INDIRECT("U"&amp;(ROW()+12*(($AN1594-1)*3+$AO1594)-ROW())/12+5):INDIRECT("AF"&amp;(ROW()+12*(($AN1594-1)*3+$AO1594)-ROW())/12+5),AS1594)</f>
        <v>0</v>
      </c>
      <c r="AU1594" s="4">
        <f ca="1">IF(AND(AQ1594+AS1594&gt;0,AR1594+AT1594&gt;0),COUNTIF(AU$6:AU1593,"&gt;0")+1,0)</f>
        <v>0</v>
      </c>
    </row>
    <row r="1595" spans="40:47">
      <c r="AN1595" s="4">
        <v>45</v>
      </c>
      <c r="AO1595" s="4">
        <v>1</v>
      </c>
      <c r="AP1595" s="4">
        <v>6</v>
      </c>
      <c r="AQ1595" s="6">
        <f ca="1">IF($AP1595=1,IF(INDIRECT(ADDRESS(($AN1595-1)*3+$AO1595+5,$AP1595+7))="",0,INDIRECT(ADDRESS(($AN1595-1)*3+$AO1595+5,$AP1595+7))),IF(INDIRECT(ADDRESS(($AN1595-1)*3+$AO1595+5,$AP1595+7))="",0,IF(COUNTIF(INDIRECT(ADDRESS(($AN1595-1)*36+($AO1595-1)*12+6,COLUMN())):INDIRECT(ADDRESS(($AN1595-1)*36+($AO1595-1)*12+$AP1595+4,COLUMN())),INDIRECT(ADDRESS(($AN1595-1)*3+$AO1595+5,$AP1595+7)))&gt;=1,0,INDIRECT(ADDRESS(($AN1595-1)*3+$AO1595+5,$AP1595+7)))))</f>
        <v>0</v>
      </c>
      <c r="AR1595" s="4">
        <f ca="1">COUNTIF(INDIRECT("H"&amp;(ROW()+12*(($AN1595-1)*3+$AO1595)-ROW())/12+5):INDIRECT("S"&amp;(ROW()+12*(($AN1595-1)*3+$AO1595)-ROW())/12+5),AQ1595)</f>
        <v>0</v>
      </c>
      <c r="AS1595" s="6">
        <f ca="1">IF($AP1595=1,IF(INDIRECT(ADDRESS(($AN1595-1)*3+$AO1595+5,$AP1595+20))="",0,INDIRECT(ADDRESS(($AN1595-1)*3+$AO1595+5,$AP1595+20))),IF(INDIRECT(ADDRESS(($AN1595-1)*3+$AO1595+5,$AP1595+20))="",0,IF(COUNTIF(INDIRECT(ADDRESS(($AN1595-1)*36+($AO1595-1)*12+6,COLUMN())):INDIRECT(ADDRESS(($AN1595-1)*36+($AO1595-1)*12+$AP1595+4,COLUMN())),INDIRECT(ADDRESS(($AN1595-1)*3+$AO1595+5,$AP1595+20)))&gt;=1,0,INDIRECT(ADDRESS(($AN1595-1)*3+$AO1595+5,$AP1595+20)))))</f>
        <v>0</v>
      </c>
      <c r="AT1595" s="4">
        <f ca="1">COUNTIF(INDIRECT("U"&amp;(ROW()+12*(($AN1595-1)*3+$AO1595)-ROW())/12+5):INDIRECT("AF"&amp;(ROW()+12*(($AN1595-1)*3+$AO1595)-ROW())/12+5),AS1595)</f>
        <v>0</v>
      </c>
      <c r="AU1595" s="4">
        <f ca="1">IF(AND(AQ1595+AS1595&gt;0,AR1595+AT1595&gt;0),COUNTIF(AU$6:AU1594,"&gt;0")+1,0)</f>
        <v>0</v>
      </c>
    </row>
    <row r="1596" spans="40:47">
      <c r="AN1596" s="4">
        <v>45</v>
      </c>
      <c r="AO1596" s="4">
        <v>1</v>
      </c>
      <c r="AP1596" s="4">
        <v>7</v>
      </c>
      <c r="AQ1596" s="6">
        <f ca="1">IF($AP1596=1,IF(INDIRECT(ADDRESS(($AN1596-1)*3+$AO1596+5,$AP1596+7))="",0,INDIRECT(ADDRESS(($AN1596-1)*3+$AO1596+5,$AP1596+7))),IF(INDIRECT(ADDRESS(($AN1596-1)*3+$AO1596+5,$AP1596+7))="",0,IF(COUNTIF(INDIRECT(ADDRESS(($AN1596-1)*36+($AO1596-1)*12+6,COLUMN())):INDIRECT(ADDRESS(($AN1596-1)*36+($AO1596-1)*12+$AP1596+4,COLUMN())),INDIRECT(ADDRESS(($AN1596-1)*3+$AO1596+5,$AP1596+7)))&gt;=1,0,INDIRECT(ADDRESS(($AN1596-1)*3+$AO1596+5,$AP1596+7)))))</f>
        <v>0</v>
      </c>
      <c r="AR1596" s="4">
        <f ca="1">COUNTIF(INDIRECT("H"&amp;(ROW()+12*(($AN1596-1)*3+$AO1596)-ROW())/12+5):INDIRECT("S"&amp;(ROW()+12*(($AN1596-1)*3+$AO1596)-ROW())/12+5),AQ1596)</f>
        <v>0</v>
      </c>
      <c r="AS1596" s="6">
        <f ca="1">IF($AP1596=1,IF(INDIRECT(ADDRESS(($AN1596-1)*3+$AO1596+5,$AP1596+20))="",0,INDIRECT(ADDRESS(($AN1596-1)*3+$AO1596+5,$AP1596+20))),IF(INDIRECT(ADDRESS(($AN1596-1)*3+$AO1596+5,$AP1596+20))="",0,IF(COUNTIF(INDIRECT(ADDRESS(($AN1596-1)*36+($AO1596-1)*12+6,COLUMN())):INDIRECT(ADDRESS(($AN1596-1)*36+($AO1596-1)*12+$AP1596+4,COLUMN())),INDIRECT(ADDRESS(($AN1596-1)*3+$AO1596+5,$AP1596+20)))&gt;=1,0,INDIRECT(ADDRESS(($AN1596-1)*3+$AO1596+5,$AP1596+20)))))</f>
        <v>0</v>
      </c>
      <c r="AT1596" s="4">
        <f ca="1">COUNTIF(INDIRECT("U"&amp;(ROW()+12*(($AN1596-1)*3+$AO1596)-ROW())/12+5):INDIRECT("AF"&amp;(ROW()+12*(($AN1596-1)*3+$AO1596)-ROW())/12+5),AS1596)</f>
        <v>0</v>
      </c>
      <c r="AU1596" s="4">
        <f ca="1">IF(AND(AQ1596+AS1596&gt;0,AR1596+AT1596&gt;0),COUNTIF(AU$6:AU1595,"&gt;0")+1,0)</f>
        <v>0</v>
      </c>
    </row>
    <row r="1597" spans="40:47">
      <c r="AN1597" s="4">
        <v>45</v>
      </c>
      <c r="AO1597" s="4">
        <v>1</v>
      </c>
      <c r="AP1597" s="4">
        <v>8</v>
      </c>
      <c r="AQ1597" s="6">
        <f ca="1">IF($AP1597=1,IF(INDIRECT(ADDRESS(($AN1597-1)*3+$AO1597+5,$AP1597+7))="",0,INDIRECT(ADDRESS(($AN1597-1)*3+$AO1597+5,$AP1597+7))),IF(INDIRECT(ADDRESS(($AN1597-1)*3+$AO1597+5,$AP1597+7))="",0,IF(COUNTIF(INDIRECT(ADDRESS(($AN1597-1)*36+($AO1597-1)*12+6,COLUMN())):INDIRECT(ADDRESS(($AN1597-1)*36+($AO1597-1)*12+$AP1597+4,COLUMN())),INDIRECT(ADDRESS(($AN1597-1)*3+$AO1597+5,$AP1597+7)))&gt;=1,0,INDIRECT(ADDRESS(($AN1597-1)*3+$AO1597+5,$AP1597+7)))))</f>
        <v>0</v>
      </c>
      <c r="AR1597" s="4">
        <f ca="1">COUNTIF(INDIRECT("H"&amp;(ROW()+12*(($AN1597-1)*3+$AO1597)-ROW())/12+5):INDIRECT("S"&amp;(ROW()+12*(($AN1597-1)*3+$AO1597)-ROW())/12+5),AQ1597)</f>
        <v>0</v>
      </c>
      <c r="AS1597" s="6">
        <f ca="1">IF($AP1597=1,IF(INDIRECT(ADDRESS(($AN1597-1)*3+$AO1597+5,$AP1597+20))="",0,INDIRECT(ADDRESS(($AN1597-1)*3+$AO1597+5,$AP1597+20))),IF(INDIRECT(ADDRESS(($AN1597-1)*3+$AO1597+5,$AP1597+20))="",0,IF(COUNTIF(INDIRECT(ADDRESS(($AN1597-1)*36+($AO1597-1)*12+6,COLUMN())):INDIRECT(ADDRESS(($AN1597-1)*36+($AO1597-1)*12+$AP1597+4,COLUMN())),INDIRECT(ADDRESS(($AN1597-1)*3+$AO1597+5,$AP1597+20)))&gt;=1,0,INDIRECT(ADDRESS(($AN1597-1)*3+$AO1597+5,$AP1597+20)))))</f>
        <v>0</v>
      </c>
      <c r="AT1597" s="4">
        <f ca="1">COUNTIF(INDIRECT("U"&amp;(ROW()+12*(($AN1597-1)*3+$AO1597)-ROW())/12+5):INDIRECT("AF"&amp;(ROW()+12*(($AN1597-1)*3+$AO1597)-ROW())/12+5),AS1597)</f>
        <v>0</v>
      </c>
      <c r="AU1597" s="4">
        <f ca="1">IF(AND(AQ1597+AS1597&gt;0,AR1597+AT1597&gt;0),COUNTIF(AU$6:AU1596,"&gt;0")+1,0)</f>
        <v>0</v>
      </c>
    </row>
    <row r="1598" spans="40:47">
      <c r="AN1598" s="4">
        <v>45</v>
      </c>
      <c r="AO1598" s="4">
        <v>1</v>
      </c>
      <c r="AP1598" s="4">
        <v>9</v>
      </c>
      <c r="AQ1598" s="6">
        <f ca="1">IF($AP1598=1,IF(INDIRECT(ADDRESS(($AN1598-1)*3+$AO1598+5,$AP1598+7))="",0,INDIRECT(ADDRESS(($AN1598-1)*3+$AO1598+5,$AP1598+7))),IF(INDIRECT(ADDRESS(($AN1598-1)*3+$AO1598+5,$AP1598+7))="",0,IF(COUNTIF(INDIRECT(ADDRESS(($AN1598-1)*36+($AO1598-1)*12+6,COLUMN())):INDIRECT(ADDRESS(($AN1598-1)*36+($AO1598-1)*12+$AP1598+4,COLUMN())),INDIRECT(ADDRESS(($AN1598-1)*3+$AO1598+5,$AP1598+7)))&gt;=1,0,INDIRECT(ADDRESS(($AN1598-1)*3+$AO1598+5,$AP1598+7)))))</f>
        <v>0</v>
      </c>
      <c r="AR1598" s="4">
        <f ca="1">COUNTIF(INDIRECT("H"&amp;(ROW()+12*(($AN1598-1)*3+$AO1598)-ROW())/12+5):INDIRECT("S"&amp;(ROW()+12*(($AN1598-1)*3+$AO1598)-ROW())/12+5),AQ1598)</f>
        <v>0</v>
      </c>
      <c r="AS1598" s="6">
        <f ca="1">IF($AP1598=1,IF(INDIRECT(ADDRESS(($AN1598-1)*3+$AO1598+5,$AP1598+20))="",0,INDIRECT(ADDRESS(($AN1598-1)*3+$AO1598+5,$AP1598+20))),IF(INDIRECT(ADDRESS(($AN1598-1)*3+$AO1598+5,$AP1598+20))="",0,IF(COUNTIF(INDIRECT(ADDRESS(($AN1598-1)*36+($AO1598-1)*12+6,COLUMN())):INDIRECT(ADDRESS(($AN1598-1)*36+($AO1598-1)*12+$AP1598+4,COLUMN())),INDIRECT(ADDRESS(($AN1598-1)*3+$AO1598+5,$AP1598+20)))&gt;=1,0,INDIRECT(ADDRESS(($AN1598-1)*3+$AO1598+5,$AP1598+20)))))</f>
        <v>0</v>
      </c>
      <c r="AT1598" s="4">
        <f ca="1">COUNTIF(INDIRECT("U"&amp;(ROW()+12*(($AN1598-1)*3+$AO1598)-ROW())/12+5):INDIRECT("AF"&amp;(ROW()+12*(($AN1598-1)*3+$AO1598)-ROW())/12+5),AS1598)</f>
        <v>0</v>
      </c>
      <c r="AU1598" s="4">
        <f ca="1">IF(AND(AQ1598+AS1598&gt;0,AR1598+AT1598&gt;0),COUNTIF(AU$6:AU1597,"&gt;0")+1,0)</f>
        <v>0</v>
      </c>
    </row>
    <row r="1599" spans="40:47">
      <c r="AN1599" s="4">
        <v>45</v>
      </c>
      <c r="AO1599" s="4">
        <v>1</v>
      </c>
      <c r="AP1599" s="4">
        <v>10</v>
      </c>
      <c r="AQ1599" s="6">
        <f ca="1">IF($AP1599=1,IF(INDIRECT(ADDRESS(($AN1599-1)*3+$AO1599+5,$AP1599+7))="",0,INDIRECT(ADDRESS(($AN1599-1)*3+$AO1599+5,$AP1599+7))),IF(INDIRECT(ADDRESS(($AN1599-1)*3+$AO1599+5,$AP1599+7))="",0,IF(COUNTIF(INDIRECT(ADDRESS(($AN1599-1)*36+($AO1599-1)*12+6,COLUMN())):INDIRECT(ADDRESS(($AN1599-1)*36+($AO1599-1)*12+$AP1599+4,COLUMN())),INDIRECT(ADDRESS(($AN1599-1)*3+$AO1599+5,$AP1599+7)))&gt;=1,0,INDIRECT(ADDRESS(($AN1599-1)*3+$AO1599+5,$AP1599+7)))))</f>
        <v>0</v>
      </c>
      <c r="AR1599" s="4">
        <f ca="1">COUNTIF(INDIRECT("H"&amp;(ROW()+12*(($AN1599-1)*3+$AO1599)-ROW())/12+5):INDIRECT("S"&amp;(ROW()+12*(($AN1599-1)*3+$AO1599)-ROW())/12+5),AQ1599)</f>
        <v>0</v>
      </c>
      <c r="AS1599" s="6">
        <f ca="1">IF($AP1599=1,IF(INDIRECT(ADDRESS(($AN1599-1)*3+$AO1599+5,$AP1599+20))="",0,INDIRECT(ADDRESS(($AN1599-1)*3+$AO1599+5,$AP1599+20))),IF(INDIRECT(ADDRESS(($AN1599-1)*3+$AO1599+5,$AP1599+20))="",0,IF(COUNTIF(INDIRECT(ADDRESS(($AN1599-1)*36+($AO1599-1)*12+6,COLUMN())):INDIRECT(ADDRESS(($AN1599-1)*36+($AO1599-1)*12+$AP1599+4,COLUMN())),INDIRECT(ADDRESS(($AN1599-1)*3+$AO1599+5,$AP1599+20)))&gt;=1,0,INDIRECT(ADDRESS(($AN1599-1)*3+$AO1599+5,$AP1599+20)))))</f>
        <v>0</v>
      </c>
      <c r="AT1599" s="4">
        <f ca="1">COUNTIF(INDIRECT("U"&amp;(ROW()+12*(($AN1599-1)*3+$AO1599)-ROW())/12+5):INDIRECT("AF"&amp;(ROW()+12*(($AN1599-1)*3+$AO1599)-ROW())/12+5),AS1599)</f>
        <v>0</v>
      </c>
      <c r="AU1599" s="4">
        <f ca="1">IF(AND(AQ1599+AS1599&gt;0,AR1599+AT1599&gt;0),COUNTIF(AU$6:AU1598,"&gt;0")+1,0)</f>
        <v>0</v>
      </c>
    </row>
    <row r="1600" spans="40:47">
      <c r="AN1600" s="4">
        <v>45</v>
      </c>
      <c r="AO1600" s="4">
        <v>1</v>
      </c>
      <c r="AP1600" s="4">
        <v>11</v>
      </c>
      <c r="AQ1600" s="6">
        <f ca="1">IF($AP1600=1,IF(INDIRECT(ADDRESS(($AN1600-1)*3+$AO1600+5,$AP1600+7))="",0,INDIRECT(ADDRESS(($AN1600-1)*3+$AO1600+5,$AP1600+7))),IF(INDIRECT(ADDRESS(($AN1600-1)*3+$AO1600+5,$AP1600+7))="",0,IF(COUNTIF(INDIRECT(ADDRESS(($AN1600-1)*36+($AO1600-1)*12+6,COLUMN())):INDIRECT(ADDRESS(($AN1600-1)*36+($AO1600-1)*12+$AP1600+4,COLUMN())),INDIRECT(ADDRESS(($AN1600-1)*3+$AO1600+5,$AP1600+7)))&gt;=1,0,INDIRECT(ADDRESS(($AN1600-1)*3+$AO1600+5,$AP1600+7)))))</f>
        <v>0</v>
      </c>
      <c r="AR1600" s="4">
        <f ca="1">COUNTIF(INDIRECT("H"&amp;(ROW()+12*(($AN1600-1)*3+$AO1600)-ROW())/12+5):INDIRECT("S"&amp;(ROW()+12*(($AN1600-1)*3+$AO1600)-ROW())/12+5),AQ1600)</f>
        <v>0</v>
      </c>
      <c r="AS1600" s="6">
        <f ca="1">IF($AP1600=1,IF(INDIRECT(ADDRESS(($AN1600-1)*3+$AO1600+5,$AP1600+20))="",0,INDIRECT(ADDRESS(($AN1600-1)*3+$AO1600+5,$AP1600+20))),IF(INDIRECT(ADDRESS(($AN1600-1)*3+$AO1600+5,$AP1600+20))="",0,IF(COUNTIF(INDIRECT(ADDRESS(($AN1600-1)*36+($AO1600-1)*12+6,COLUMN())):INDIRECT(ADDRESS(($AN1600-1)*36+($AO1600-1)*12+$AP1600+4,COLUMN())),INDIRECT(ADDRESS(($AN1600-1)*3+$AO1600+5,$AP1600+20)))&gt;=1,0,INDIRECT(ADDRESS(($AN1600-1)*3+$AO1600+5,$AP1600+20)))))</f>
        <v>0</v>
      </c>
      <c r="AT1600" s="4">
        <f ca="1">COUNTIF(INDIRECT("U"&amp;(ROW()+12*(($AN1600-1)*3+$AO1600)-ROW())/12+5):INDIRECT("AF"&amp;(ROW()+12*(($AN1600-1)*3+$AO1600)-ROW())/12+5),AS1600)</f>
        <v>0</v>
      </c>
      <c r="AU1600" s="4">
        <f ca="1">IF(AND(AQ1600+AS1600&gt;0,AR1600+AT1600&gt;0),COUNTIF(AU$6:AU1599,"&gt;0")+1,0)</f>
        <v>0</v>
      </c>
    </row>
    <row r="1601" spans="40:47">
      <c r="AN1601" s="4">
        <v>45</v>
      </c>
      <c r="AO1601" s="4">
        <v>1</v>
      </c>
      <c r="AP1601" s="4">
        <v>12</v>
      </c>
      <c r="AQ1601" s="6">
        <f ca="1">IF($AP1601=1,IF(INDIRECT(ADDRESS(($AN1601-1)*3+$AO1601+5,$AP1601+7))="",0,INDIRECT(ADDRESS(($AN1601-1)*3+$AO1601+5,$AP1601+7))),IF(INDIRECT(ADDRESS(($AN1601-1)*3+$AO1601+5,$AP1601+7))="",0,IF(COUNTIF(INDIRECT(ADDRESS(($AN1601-1)*36+($AO1601-1)*12+6,COLUMN())):INDIRECT(ADDRESS(($AN1601-1)*36+($AO1601-1)*12+$AP1601+4,COLUMN())),INDIRECT(ADDRESS(($AN1601-1)*3+$AO1601+5,$AP1601+7)))&gt;=1,0,INDIRECT(ADDRESS(($AN1601-1)*3+$AO1601+5,$AP1601+7)))))</f>
        <v>0</v>
      </c>
      <c r="AR1601" s="4">
        <f ca="1">COUNTIF(INDIRECT("H"&amp;(ROW()+12*(($AN1601-1)*3+$AO1601)-ROW())/12+5):INDIRECT("S"&amp;(ROW()+12*(($AN1601-1)*3+$AO1601)-ROW())/12+5),AQ1601)</f>
        <v>0</v>
      </c>
      <c r="AS1601" s="6">
        <f ca="1">IF($AP1601=1,IF(INDIRECT(ADDRESS(($AN1601-1)*3+$AO1601+5,$AP1601+20))="",0,INDIRECT(ADDRESS(($AN1601-1)*3+$AO1601+5,$AP1601+20))),IF(INDIRECT(ADDRESS(($AN1601-1)*3+$AO1601+5,$AP1601+20))="",0,IF(COUNTIF(INDIRECT(ADDRESS(($AN1601-1)*36+($AO1601-1)*12+6,COLUMN())):INDIRECT(ADDRESS(($AN1601-1)*36+($AO1601-1)*12+$AP1601+4,COLUMN())),INDIRECT(ADDRESS(($AN1601-1)*3+$AO1601+5,$AP1601+20)))&gt;=1,0,INDIRECT(ADDRESS(($AN1601-1)*3+$AO1601+5,$AP1601+20)))))</f>
        <v>0</v>
      </c>
      <c r="AT1601" s="4">
        <f ca="1">COUNTIF(INDIRECT("U"&amp;(ROW()+12*(($AN1601-1)*3+$AO1601)-ROW())/12+5):INDIRECT("AF"&amp;(ROW()+12*(($AN1601-1)*3+$AO1601)-ROW())/12+5),AS1601)</f>
        <v>0</v>
      </c>
      <c r="AU1601" s="4">
        <f ca="1">IF(AND(AQ1601+AS1601&gt;0,AR1601+AT1601&gt;0),COUNTIF(AU$6:AU1600,"&gt;0")+1,0)</f>
        <v>0</v>
      </c>
    </row>
    <row r="1602" spans="40:47">
      <c r="AN1602" s="4">
        <v>45</v>
      </c>
      <c r="AO1602" s="4">
        <v>2</v>
      </c>
      <c r="AP1602" s="4">
        <v>1</v>
      </c>
      <c r="AQ1602" s="6">
        <f ca="1">IF($AP1602=1,IF(INDIRECT(ADDRESS(($AN1602-1)*3+$AO1602+5,$AP1602+7))="",0,INDIRECT(ADDRESS(($AN1602-1)*3+$AO1602+5,$AP1602+7))),IF(INDIRECT(ADDRESS(($AN1602-1)*3+$AO1602+5,$AP1602+7))="",0,IF(COUNTIF(INDIRECT(ADDRESS(($AN1602-1)*36+($AO1602-1)*12+6,COLUMN())):INDIRECT(ADDRESS(($AN1602-1)*36+($AO1602-1)*12+$AP1602+4,COLUMN())),INDIRECT(ADDRESS(($AN1602-1)*3+$AO1602+5,$AP1602+7)))&gt;=1,0,INDIRECT(ADDRESS(($AN1602-1)*3+$AO1602+5,$AP1602+7)))))</f>
        <v>0</v>
      </c>
      <c r="AR1602" s="4">
        <f ca="1">COUNTIF(INDIRECT("H"&amp;(ROW()+12*(($AN1602-1)*3+$AO1602)-ROW())/12+5):INDIRECT("S"&amp;(ROW()+12*(($AN1602-1)*3+$AO1602)-ROW())/12+5),AQ1602)</f>
        <v>0</v>
      </c>
      <c r="AS1602" s="6">
        <f ca="1">IF($AP1602=1,IF(INDIRECT(ADDRESS(($AN1602-1)*3+$AO1602+5,$AP1602+20))="",0,INDIRECT(ADDRESS(($AN1602-1)*3+$AO1602+5,$AP1602+20))),IF(INDIRECT(ADDRESS(($AN1602-1)*3+$AO1602+5,$AP1602+20))="",0,IF(COUNTIF(INDIRECT(ADDRESS(($AN1602-1)*36+($AO1602-1)*12+6,COLUMN())):INDIRECT(ADDRESS(($AN1602-1)*36+($AO1602-1)*12+$AP1602+4,COLUMN())),INDIRECT(ADDRESS(($AN1602-1)*3+$AO1602+5,$AP1602+20)))&gt;=1,0,INDIRECT(ADDRESS(($AN1602-1)*3+$AO1602+5,$AP1602+20)))))</f>
        <v>0</v>
      </c>
      <c r="AT1602" s="4">
        <f ca="1">COUNTIF(INDIRECT("U"&amp;(ROW()+12*(($AN1602-1)*3+$AO1602)-ROW())/12+5):INDIRECT("AF"&amp;(ROW()+12*(($AN1602-1)*3+$AO1602)-ROW())/12+5),AS1602)</f>
        <v>0</v>
      </c>
      <c r="AU1602" s="4">
        <f ca="1">IF(AND(AQ1602+AS1602&gt;0,AR1602+AT1602&gt;0),COUNTIF(AU$6:AU1601,"&gt;0")+1,0)</f>
        <v>0</v>
      </c>
    </row>
    <row r="1603" spans="40:47">
      <c r="AN1603" s="4">
        <v>45</v>
      </c>
      <c r="AO1603" s="4">
        <v>2</v>
      </c>
      <c r="AP1603" s="4">
        <v>2</v>
      </c>
      <c r="AQ1603" s="6">
        <f ca="1">IF($AP1603=1,IF(INDIRECT(ADDRESS(($AN1603-1)*3+$AO1603+5,$AP1603+7))="",0,INDIRECT(ADDRESS(($AN1603-1)*3+$AO1603+5,$AP1603+7))),IF(INDIRECT(ADDRESS(($AN1603-1)*3+$AO1603+5,$AP1603+7))="",0,IF(COUNTIF(INDIRECT(ADDRESS(($AN1603-1)*36+($AO1603-1)*12+6,COLUMN())):INDIRECT(ADDRESS(($AN1603-1)*36+($AO1603-1)*12+$AP1603+4,COLUMN())),INDIRECT(ADDRESS(($AN1603-1)*3+$AO1603+5,$AP1603+7)))&gt;=1,0,INDIRECT(ADDRESS(($AN1603-1)*3+$AO1603+5,$AP1603+7)))))</f>
        <v>0</v>
      </c>
      <c r="AR1603" s="4">
        <f ca="1">COUNTIF(INDIRECT("H"&amp;(ROW()+12*(($AN1603-1)*3+$AO1603)-ROW())/12+5):INDIRECT("S"&amp;(ROW()+12*(($AN1603-1)*3+$AO1603)-ROW())/12+5),AQ1603)</f>
        <v>0</v>
      </c>
      <c r="AS1603" s="6">
        <f ca="1">IF($AP1603=1,IF(INDIRECT(ADDRESS(($AN1603-1)*3+$AO1603+5,$AP1603+20))="",0,INDIRECT(ADDRESS(($AN1603-1)*3+$AO1603+5,$AP1603+20))),IF(INDIRECT(ADDRESS(($AN1603-1)*3+$AO1603+5,$AP1603+20))="",0,IF(COUNTIF(INDIRECT(ADDRESS(($AN1603-1)*36+($AO1603-1)*12+6,COLUMN())):INDIRECT(ADDRESS(($AN1603-1)*36+($AO1603-1)*12+$AP1603+4,COLUMN())),INDIRECT(ADDRESS(($AN1603-1)*3+$AO1603+5,$AP1603+20)))&gt;=1,0,INDIRECT(ADDRESS(($AN1603-1)*3+$AO1603+5,$AP1603+20)))))</f>
        <v>0</v>
      </c>
      <c r="AT1603" s="4">
        <f ca="1">COUNTIF(INDIRECT("U"&amp;(ROW()+12*(($AN1603-1)*3+$AO1603)-ROW())/12+5):INDIRECT("AF"&amp;(ROW()+12*(($AN1603-1)*3+$AO1603)-ROW())/12+5),AS1603)</f>
        <v>0</v>
      </c>
      <c r="AU1603" s="4">
        <f ca="1">IF(AND(AQ1603+AS1603&gt;0,AR1603+AT1603&gt;0),COUNTIF(AU$6:AU1602,"&gt;0")+1,0)</f>
        <v>0</v>
      </c>
    </row>
    <row r="1604" spans="40:47">
      <c r="AN1604" s="4">
        <v>45</v>
      </c>
      <c r="AO1604" s="4">
        <v>2</v>
      </c>
      <c r="AP1604" s="4">
        <v>3</v>
      </c>
      <c r="AQ1604" s="6">
        <f ca="1">IF($AP1604=1,IF(INDIRECT(ADDRESS(($AN1604-1)*3+$AO1604+5,$AP1604+7))="",0,INDIRECT(ADDRESS(($AN1604-1)*3+$AO1604+5,$AP1604+7))),IF(INDIRECT(ADDRESS(($AN1604-1)*3+$AO1604+5,$AP1604+7))="",0,IF(COUNTIF(INDIRECT(ADDRESS(($AN1604-1)*36+($AO1604-1)*12+6,COLUMN())):INDIRECT(ADDRESS(($AN1604-1)*36+($AO1604-1)*12+$AP1604+4,COLUMN())),INDIRECT(ADDRESS(($AN1604-1)*3+$AO1604+5,$AP1604+7)))&gt;=1,0,INDIRECT(ADDRESS(($AN1604-1)*3+$AO1604+5,$AP1604+7)))))</f>
        <v>0</v>
      </c>
      <c r="AR1604" s="4">
        <f ca="1">COUNTIF(INDIRECT("H"&amp;(ROW()+12*(($AN1604-1)*3+$AO1604)-ROW())/12+5):INDIRECT("S"&amp;(ROW()+12*(($AN1604-1)*3+$AO1604)-ROW())/12+5),AQ1604)</f>
        <v>0</v>
      </c>
      <c r="AS1604" s="6">
        <f ca="1">IF($AP1604=1,IF(INDIRECT(ADDRESS(($AN1604-1)*3+$AO1604+5,$AP1604+20))="",0,INDIRECT(ADDRESS(($AN1604-1)*3+$AO1604+5,$AP1604+20))),IF(INDIRECT(ADDRESS(($AN1604-1)*3+$AO1604+5,$AP1604+20))="",0,IF(COUNTIF(INDIRECT(ADDRESS(($AN1604-1)*36+($AO1604-1)*12+6,COLUMN())):INDIRECT(ADDRESS(($AN1604-1)*36+($AO1604-1)*12+$AP1604+4,COLUMN())),INDIRECT(ADDRESS(($AN1604-1)*3+$AO1604+5,$AP1604+20)))&gt;=1,0,INDIRECT(ADDRESS(($AN1604-1)*3+$AO1604+5,$AP1604+20)))))</f>
        <v>0</v>
      </c>
      <c r="AT1604" s="4">
        <f ca="1">COUNTIF(INDIRECT("U"&amp;(ROW()+12*(($AN1604-1)*3+$AO1604)-ROW())/12+5):INDIRECT("AF"&amp;(ROW()+12*(($AN1604-1)*3+$AO1604)-ROW())/12+5),AS1604)</f>
        <v>0</v>
      </c>
      <c r="AU1604" s="4">
        <f ca="1">IF(AND(AQ1604+AS1604&gt;0,AR1604+AT1604&gt;0),COUNTIF(AU$6:AU1603,"&gt;0")+1,0)</f>
        <v>0</v>
      </c>
    </row>
    <row r="1605" spans="40:47">
      <c r="AN1605" s="4">
        <v>45</v>
      </c>
      <c r="AO1605" s="4">
        <v>2</v>
      </c>
      <c r="AP1605" s="4">
        <v>4</v>
      </c>
      <c r="AQ1605" s="6">
        <f ca="1">IF($AP1605=1,IF(INDIRECT(ADDRESS(($AN1605-1)*3+$AO1605+5,$AP1605+7))="",0,INDIRECT(ADDRESS(($AN1605-1)*3+$AO1605+5,$AP1605+7))),IF(INDIRECT(ADDRESS(($AN1605-1)*3+$AO1605+5,$AP1605+7))="",0,IF(COUNTIF(INDIRECT(ADDRESS(($AN1605-1)*36+($AO1605-1)*12+6,COLUMN())):INDIRECT(ADDRESS(($AN1605-1)*36+($AO1605-1)*12+$AP1605+4,COLUMN())),INDIRECT(ADDRESS(($AN1605-1)*3+$AO1605+5,$AP1605+7)))&gt;=1,0,INDIRECT(ADDRESS(($AN1605-1)*3+$AO1605+5,$AP1605+7)))))</f>
        <v>0</v>
      </c>
      <c r="AR1605" s="4">
        <f ca="1">COUNTIF(INDIRECT("H"&amp;(ROW()+12*(($AN1605-1)*3+$AO1605)-ROW())/12+5):INDIRECT("S"&amp;(ROW()+12*(($AN1605-1)*3+$AO1605)-ROW())/12+5),AQ1605)</f>
        <v>0</v>
      </c>
      <c r="AS1605" s="6">
        <f ca="1">IF($AP1605=1,IF(INDIRECT(ADDRESS(($AN1605-1)*3+$AO1605+5,$AP1605+20))="",0,INDIRECT(ADDRESS(($AN1605-1)*3+$AO1605+5,$AP1605+20))),IF(INDIRECT(ADDRESS(($AN1605-1)*3+$AO1605+5,$AP1605+20))="",0,IF(COUNTIF(INDIRECT(ADDRESS(($AN1605-1)*36+($AO1605-1)*12+6,COLUMN())):INDIRECT(ADDRESS(($AN1605-1)*36+($AO1605-1)*12+$AP1605+4,COLUMN())),INDIRECT(ADDRESS(($AN1605-1)*3+$AO1605+5,$AP1605+20)))&gt;=1,0,INDIRECT(ADDRESS(($AN1605-1)*3+$AO1605+5,$AP1605+20)))))</f>
        <v>0</v>
      </c>
      <c r="AT1605" s="4">
        <f ca="1">COUNTIF(INDIRECT("U"&amp;(ROW()+12*(($AN1605-1)*3+$AO1605)-ROW())/12+5):INDIRECT("AF"&amp;(ROW()+12*(($AN1605-1)*3+$AO1605)-ROW())/12+5),AS1605)</f>
        <v>0</v>
      </c>
      <c r="AU1605" s="4">
        <f ca="1">IF(AND(AQ1605+AS1605&gt;0,AR1605+AT1605&gt;0),COUNTIF(AU$6:AU1604,"&gt;0")+1,0)</f>
        <v>0</v>
      </c>
    </row>
    <row r="1606" spans="40:47">
      <c r="AN1606" s="4">
        <v>45</v>
      </c>
      <c r="AO1606" s="4">
        <v>2</v>
      </c>
      <c r="AP1606" s="4">
        <v>5</v>
      </c>
      <c r="AQ1606" s="6">
        <f ca="1">IF($AP1606=1,IF(INDIRECT(ADDRESS(($AN1606-1)*3+$AO1606+5,$AP1606+7))="",0,INDIRECT(ADDRESS(($AN1606-1)*3+$AO1606+5,$AP1606+7))),IF(INDIRECT(ADDRESS(($AN1606-1)*3+$AO1606+5,$AP1606+7))="",0,IF(COUNTIF(INDIRECT(ADDRESS(($AN1606-1)*36+($AO1606-1)*12+6,COLUMN())):INDIRECT(ADDRESS(($AN1606-1)*36+($AO1606-1)*12+$AP1606+4,COLUMN())),INDIRECT(ADDRESS(($AN1606-1)*3+$AO1606+5,$AP1606+7)))&gt;=1,0,INDIRECT(ADDRESS(($AN1606-1)*3+$AO1606+5,$AP1606+7)))))</f>
        <v>0</v>
      </c>
      <c r="AR1606" s="4">
        <f ca="1">COUNTIF(INDIRECT("H"&amp;(ROW()+12*(($AN1606-1)*3+$AO1606)-ROW())/12+5):INDIRECT("S"&amp;(ROW()+12*(($AN1606-1)*3+$AO1606)-ROW())/12+5),AQ1606)</f>
        <v>0</v>
      </c>
      <c r="AS1606" s="6">
        <f ca="1">IF($AP1606=1,IF(INDIRECT(ADDRESS(($AN1606-1)*3+$AO1606+5,$AP1606+20))="",0,INDIRECT(ADDRESS(($AN1606-1)*3+$AO1606+5,$AP1606+20))),IF(INDIRECT(ADDRESS(($AN1606-1)*3+$AO1606+5,$AP1606+20))="",0,IF(COUNTIF(INDIRECT(ADDRESS(($AN1606-1)*36+($AO1606-1)*12+6,COLUMN())):INDIRECT(ADDRESS(($AN1606-1)*36+($AO1606-1)*12+$AP1606+4,COLUMN())),INDIRECT(ADDRESS(($AN1606-1)*3+$AO1606+5,$AP1606+20)))&gt;=1,0,INDIRECT(ADDRESS(($AN1606-1)*3+$AO1606+5,$AP1606+20)))))</f>
        <v>0</v>
      </c>
      <c r="AT1606" s="4">
        <f ca="1">COUNTIF(INDIRECT("U"&amp;(ROW()+12*(($AN1606-1)*3+$AO1606)-ROW())/12+5):INDIRECT("AF"&amp;(ROW()+12*(($AN1606-1)*3+$AO1606)-ROW())/12+5),AS1606)</f>
        <v>0</v>
      </c>
      <c r="AU1606" s="4">
        <f ca="1">IF(AND(AQ1606+AS1606&gt;0,AR1606+AT1606&gt;0),COUNTIF(AU$6:AU1605,"&gt;0")+1,0)</f>
        <v>0</v>
      </c>
    </row>
    <row r="1607" spans="40:47">
      <c r="AN1607" s="4">
        <v>45</v>
      </c>
      <c r="AO1607" s="4">
        <v>2</v>
      </c>
      <c r="AP1607" s="4">
        <v>6</v>
      </c>
      <c r="AQ1607" s="6">
        <f ca="1">IF($AP1607=1,IF(INDIRECT(ADDRESS(($AN1607-1)*3+$AO1607+5,$AP1607+7))="",0,INDIRECT(ADDRESS(($AN1607-1)*3+$AO1607+5,$AP1607+7))),IF(INDIRECT(ADDRESS(($AN1607-1)*3+$AO1607+5,$AP1607+7))="",0,IF(COUNTIF(INDIRECT(ADDRESS(($AN1607-1)*36+($AO1607-1)*12+6,COLUMN())):INDIRECT(ADDRESS(($AN1607-1)*36+($AO1607-1)*12+$AP1607+4,COLUMN())),INDIRECT(ADDRESS(($AN1607-1)*3+$AO1607+5,$AP1607+7)))&gt;=1,0,INDIRECT(ADDRESS(($AN1607-1)*3+$AO1607+5,$AP1607+7)))))</f>
        <v>0</v>
      </c>
      <c r="AR1607" s="4">
        <f ca="1">COUNTIF(INDIRECT("H"&amp;(ROW()+12*(($AN1607-1)*3+$AO1607)-ROW())/12+5):INDIRECT("S"&amp;(ROW()+12*(($AN1607-1)*3+$AO1607)-ROW())/12+5),AQ1607)</f>
        <v>0</v>
      </c>
      <c r="AS1607" s="6">
        <f ca="1">IF($AP1607=1,IF(INDIRECT(ADDRESS(($AN1607-1)*3+$AO1607+5,$AP1607+20))="",0,INDIRECT(ADDRESS(($AN1607-1)*3+$AO1607+5,$AP1607+20))),IF(INDIRECT(ADDRESS(($AN1607-1)*3+$AO1607+5,$AP1607+20))="",0,IF(COUNTIF(INDIRECT(ADDRESS(($AN1607-1)*36+($AO1607-1)*12+6,COLUMN())):INDIRECT(ADDRESS(($AN1607-1)*36+($AO1607-1)*12+$AP1607+4,COLUMN())),INDIRECT(ADDRESS(($AN1607-1)*3+$AO1607+5,$AP1607+20)))&gt;=1,0,INDIRECT(ADDRESS(($AN1607-1)*3+$AO1607+5,$AP1607+20)))))</f>
        <v>0</v>
      </c>
      <c r="AT1607" s="4">
        <f ca="1">COUNTIF(INDIRECT("U"&amp;(ROW()+12*(($AN1607-1)*3+$AO1607)-ROW())/12+5):INDIRECT("AF"&amp;(ROW()+12*(($AN1607-1)*3+$AO1607)-ROW())/12+5),AS1607)</f>
        <v>0</v>
      </c>
      <c r="AU1607" s="4">
        <f ca="1">IF(AND(AQ1607+AS1607&gt;0,AR1607+AT1607&gt;0),COUNTIF(AU$6:AU1606,"&gt;0")+1,0)</f>
        <v>0</v>
      </c>
    </row>
    <row r="1608" spans="40:47">
      <c r="AN1608" s="4">
        <v>45</v>
      </c>
      <c r="AO1608" s="4">
        <v>2</v>
      </c>
      <c r="AP1608" s="4">
        <v>7</v>
      </c>
      <c r="AQ1608" s="6">
        <f ca="1">IF($AP1608=1,IF(INDIRECT(ADDRESS(($AN1608-1)*3+$AO1608+5,$AP1608+7))="",0,INDIRECT(ADDRESS(($AN1608-1)*3+$AO1608+5,$AP1608+7))),IF(INDIRECT(ADDRESS(($AN1608-1)*3+$AO1608+5,$AP1608+7))="",0,IF(COUNTIF(INDIRECT(ADDRESS(($AN1608-1)*36+($AO1608-1)*12+6,COLUMN())):INDIRECT(ADDRESS(($AN1608-1)*36+($AO1608-1)*12+$AP1608+4,COLUMN())),INDIRECT(ADDRESS(($AN1608-1)*3+$AO1608+5,$AP1608+7)))&gt;=1,0,INDIRECT(ADDRESS(($AN1608-1)*3+$AO1608+5,$AP1608+7)))))</f>
        <v>0</v>
      </c>
      <c r="AR1608" s="4">
        <f ca="1">COUNTIF(INDIRECT("H"&amp;(ROW()+12*(($AN1608-1)*3+$AO1608)-ROW())/12+5):INDIRECT("S"&amp;(ROW()+12*(($AN1608-1)*3+$AO1608)-ROW())/12+5),AQ1608)</f>
        <v>0</v>
      </c>
      <c r="AS1608" s="6">
        <f ca="1">IF($AP1608=1,IF(INDIRECT(ADDRESS(($AN1608-1)*3+$AO1608+5,$AP1608+20))="",0,INDIRECT(ADDRESS(($AN1608-1)*3+$AO1608+5,$AP1608+20))),IF(INDIRECT(ADDRESS(($AN1608-1)*3+$AO1608+5,$AP1608+20))="",0,IF(COUNTIF(INDIRECT(ADDRESS(($AN1608-1)*36+($AO1608-1)*12+6,COLUMN())):INDIRECT(ADDRESS(($AN1608-1)*36+($AO1608-1)*12+$AP1608+4,COLUMN())),INDIRECT(ADDRESS(($AN1608-1)*3+$AO1608+5,$AP1608+20)))&gt;=1,0,INDIRECT(ADDRESS(($AN1608-1)*3+$AO1608+5,$AP1608+20)))))</f>
        <v>0</v>
      </c>
      <c r="AT1608" s="4">
        <f ca="1">COUNTIF(INDIRECT("U"&amp;(ROW()+12*(($AN1608-1)*3+$AO1608)-ROW())/12+5):INDIRECT("AF"&amp;(ROW()+12*(($AN1608-1)*3+$AO1608)-ROW())/12+5),AS1608)</f>
        <v>0</v>
      </c>
      <c r="AU1608" s="4">
        <f ca="1">IF(AND(AQ1608+AS1608&gt;0,AR1608+AT1608&gt;0),COUNTIF(AU$6:AU1607,"&gt;0")+1,0)</f>
        <v>0</v>
      </c>
    </row>
    <row r="1609" spans="40:47">
      <c r="AN1609" s="4">
        <v>45</v>
      </c>
      <c r="AO1609" s="4">
        <v>2</v>
      </c>
      <c r="AP1609" s="4">
        <v>8</v>
      </c>
      <c r="AQ1609" s="6">
        <f ca="1">IF($AP1609=1,IF(INDIRECT(ADDRESS(($AN1609-1)*3+$AO1609+5,$AP1609+7))="",0,INDIRECT(ADDRESS(($AN1609-1)*3+$AO1609+5,$AP1609+7))),IF(INDIRECT(ADDRESS(($AN1609-1)*3+$AO1609+5,$AP1609+7))="",0,IF(COUNTIF(INDIRECT(ADDRESS(($AN1609-1)*36+($AO1609-1)*12+6,COLUMN())):INDIRECT(ADDRESS(($AN1609-1)*36+($AO1609-1)*12+$AP1609+4,COLUMN())),INDIRECT(ADDRESS(($AN1609-1)*3+$AO1609+5,$AP1609+7)))&gt;=1,0,INDIRECT(ADDRESS(($AN1609-1)*3+$AO1609+5,$AP1609+7)))))</f>
        <v>0</v>
      </c>
      <c r="AR1609" s="4">
        <f ca="1">COUNTIF(INDIRECT("H"&amp;(ROW()+12*(($AN1609-1)*3+$AO1609)-ROW())/12+5):INDIRECT("S"&amp;(ROW()+12*(($AN1609-1)*3+$AO1609)-ROW())/12+5),AQ1609)</f>
        <v>0</v>
      </c>
      <c r="AS1609" s="6">
        <f ca="1">IF($AP1609=1,IF(INDIRECT(ADDRESS(($AN1609-1)*3+$AO1609+5,$AP1609+20))="",0,INDIRECT(ADDRESS(($AN1609-1)*3+$AO1609+5,$AP1609+20))),IF(INDIRECT(ADDRESS(($AN1609-1)*3+$AO1609+5,$AP1609+20))="",0,IF(COUNTIF(INDIRECT(ADDRESS(($AN1609-1)*36+($AO1609-1)*12+6,COLUMN())):INDIRECT(ADDRESS(($AN1609-1)*36+($AO1609-1)*12+$AP1609+4,COLUMN())),INDIRECT(ADDRESS(($AN1609-1)*3+$AO1609+5,$AP1609+20)))&gt;=1,0,INDIRECT(ADDRESS(($AN1609-1)*3+$AO1609+5,$AP1609+20)))))</f>
        <v>0</v>
      </c>
      <c r="AT1609" s="4">
        <f ca="1">COUNTIF(INDIRECT("U"&amp;(ROW()+12*(($AN1609-1)*3+$AO1609)-ROW())/12+5):INDIRECT("AF"&amp;(ROW()+12*(($AN1609-1)*3+$AO1609)-ROW())/12+5),AS1609)</f>
        <v>0</v>
      </c>
      <c r="AU1609" s="4">
        <f ca="1">IF(AND(AQ1609+AS1609&gt;0,AR1609+AT1609&gt;0),COUNTIF(AU$6:AU1608,"&gt;0")+1,0)</f>
        <v>0</v>
      </c>
    </row>
    <row r="1610" spans="40:47">
      <c r="AN1610" s="4">
        <v>45</v>
      </c>
      <c r="AO1610" s="4">
        <v>2</v>
      </c>
      <c r="AP1610" s="4">
        <v>9</v>
      </c>
      <c r="AQ1610" s="6">
        <f ca="1">IF($AP1610=1,IF(INDIRECT(ADDRESS(($AN1610-1)*3+$AO1610+5,$AP1610+7))="",0,INDIRECT(ADDRESS(($AN1610-1)*3+$AO1610+5,$AP1610+7))),IF(INDIRECT(ADDRESS(($AN1610-1)*3+$AO1610+5,$AP1610+7))="",0,IF(COUNTIF(INDIRECT(ADDRESS(($AN1610-1)*36+($AO1610-1)*12+6,COLUMN())):INDIRECT(ADDRESS(($AN1610-1)*36+($AO1610-1)*12+$AP1610+4,COLUMN())),INDIRECT(ADDRESS(($AN1610-1)*3+$AO1610+5,$AP1610+7)))&gt;=1,0,INDIRECT(ADDRESS(($AN1610-1)*3+$AO1610+5,$AP1610+7)))))</f>
        <v>0</v>
      </c>
      <c r="AR1610" s="4">
        <f ca="1">COUNTIF(INDIRECT("H"&amp;(ROW()+12*(($AN1610-1)*3+$AO1610)-ROW())/12+5):INDIRECT("S"&amp;(ROW()+12*(($AN1610-1)*3+$AO1610)-ROW())/12+5),AQ1610)</f>
        <v>0</v>
      </c>
      <c r="AS1610" s="6">
        <f ca="1">IF($AP1610=1,IF(INDIRECT(ADDRESS(($AN1610-1)*3+$AO1610+5,$AP1610+20))="",0,INDIRECT(ADDRESS(($AN1610-1)*3+$AO1610+5,$AP1610+20))),IF(INDIRECT(ADDRESS(($AN1610-1)*3+$AO1610+5,$AP1610+20))="",0,IF(COUNTIF(INDIRECT(ADDRESS(($AN1610-1)*36+($AO1610-1)*12+6,COLUMN())):INDIRECT(ADDRESS(($AN1610-1)*36+($AO1610-1)*12+$AP1610+4,COLUMN())),INDIRECT(ADDRESS(($AN1610-1)*3+$AO1610+5,$AP1610+20)))&gt;=1,0,INDIRECT(ADDRESS(($AN1610-1)*3+$AO1610+5,$AP1610+20)))))</f>
        <v>0</v>
      </c>
      <c r="AT1610" s="4">
        <f ca="1">COUNTIF(INDIRECT("U"&amp;(ROW()+12*(($AN1610-1)*3+$AO1610)-ROW())/12+5):INDIRECT("AF"&amp;(ROW()+12*(($AN1610-1)*3+$AO1610)-ROW())/12+5),AS1610)</f>
        <v>0</v>
      </c>
      <c r="AU1610" s="4">
        <f ca="1">IF(AND(AQ1610+AS1610&gt;0,AR1610+AT1610&gt;0),COUNTIF(AU$6:AU1609,"&gt;0")+1,0)</f>
        <v>0</v>
      </c>
    </row>
    <row r="1611" spans="40:47">
      <c r="AN1611" s="4">
        <v>45</v>
      </c>
      <c r="AO1611" s="4">
        <v>2</v>
      </c>
      <c r="AP1611" s="4">
        <v>10</v>
      </c>
      <c r="AQ1611" s="6">
        <f ca="1">IF($AP1611=1,IF(INDIRECT(ADDRESS(($AN1611-1)*3+$AO1611+5,$AP1611+7))="",0,INDIRECT(ADDRESS(($AN1611-1)*3+$AO1611+5,$AP1611+7))),IF(INDIRECT(ADDRESS(($AN1611-1)*3+$AO1611+5,$AP1611+7))="",0,IF(COUNTIF(INDIRECT(ADDRESS(($AN1611-1)*36+($AO1611-1)*12+6,COLUMN())):INDIRECT(ADDRESS(($AN1611-1)*36+($AO1611-1)*12+$AP1611+4,COLUMN())),INDIRECT(ADDRESS(($AN1611-1)*3+$AO1611+5,$AP1611+7)))&gt;=1,0,INDIRECT(ADDRESS(($AN1611-1)*3+$AO1611+5,$AP1611+7)))))</f>
        <v>0</v>
      </c>
      <c r="AR1611" s="4">
        <f ca="1">COUNTIF(INDIRECT("H"&amp;(ROW()+12*(($AN1611-1)*3+$AO1611)-ROW())/12+5):INDIRECT("S"&amp;(ROW()+12*(($AN1611-1)*3+$AO1611)-ROW())/12+5),AQ1611)</f>
        <v>0</v>
      </c>
      <c r="AS1611" s="6">
        <f ca="1">IF($AP1611=1,IF(INDIRECT(ADDRESS(($AN1611-1)*3+$AO1611+5,$AP1611+20))="",0,INDIRECT(ADDRESS(($AN1611-1)*3+$AO1611+5,$AP1611+20))),IF(INDIRECT(ADDRESS(($AN1611-1)*3+$AO1611+5,$AP1611+20))="",0,IF(COUNTIF(INDIRECT(ADDRESS(($AN1611-1)*36+($AO1611-1)*12+6,COLUMN())):INDIRECT(ADDRESS(($AN1611-1)*36+($AO1611-1)*12+$AP1611+4,COLUMN())),INDIRECT(ADDRESS(($AN1611-1)*3+$AO1611+5,$AP1611+20)))&gt;=1,0,INDIRECT(ADDRESS(($AN1611-1)*3+$AO1611+5,$AP1611+20)))))</f>
        <v>0</v>
      </c>
      <c r="AT1611" s="4">
        <f ca="1">COUNTIF(INDIRECT("U"&amp;(ROW()+12*(($AN1611-1)*3+$AO1611)-ROW())/12+5):INDIRECT("AF"&amp;(ROW()+12*(($AN1611-1)*3+$AO1611)-ROW())/12+5),AS1611)</f>
        <v>0</v>
      </c>
      <c r="AU1611" s="4">
        <f ca="1">IF(AND(AQ1611+AS1611&gt;0,AR1611+AT1611&gt;0),COUNTIF(AU$6:AU1610,"&gt;0")+1,0)</f>
        <v>0</v>
      </c>
    </row>
    <row r="1612" spans="40:47">
      <c r="AN1612" s="4">
        <v>45</v>
      </c>
      <c r="AO1612" s="4">
        <v>2</v>
      </c>
      <c r="AP1612" s="4">
        <v>11</v>
      </c>
      <c r="AQ1612" s="6">
        <f ca="1">IF($AP1612=1,IF(INDIRECT(ADDRESS(($AN1612-1)*3+$AO1612+5,$AP1612+7))="",0,INDIRECT(ADDRESS(($AN1612-1)*3+$AO1612+5,$AP1612+7))),IF(INDIRECT(ADDRESS(($AN1612-1)*3+$AO1612+5,$AP1612+7))="",0,IF(COUNTIF(INDIRECT(ADDRESS(($AN1612-1)*36+($AO1612-1)*12+6,COLUMN())):INDIRECT(ADDRESS(($AN1612-1)*36+($AO1612-1)*12+$AP1612+4,COLUMN())),INDIRECT(ADDRESS(($AN1612-1)*3+$AO1612+5,$AP1612+7)))&gt;=1,0,INDIRECT(ADDRESS(($AN1612-1)*3+$AO1612+5,$AP1612+7)))))</f>
        <v>0</v>
      </c>
      <c r="AR1612" s="4">
        <f ca="1">COUNTIF(INDIRECT("H"&amp;(ROW()+12*(($AN1612-1)*3+$AO1612)-ROW())/12+5):INDIRECT("S"&amp;(ROW()+12*(($AN1612-1)*3+$AO1612)-ROW())/12+5),AQ1612)</f>
        <v>0</v>
      </c>
      <c r="AS1612" s="6">
        <f ca="1">IF($AP1612=1,IF(INDIRECT(ADDRESS(($AN1612-1)*3+$AO1612+5,$AP1612+20))="",0,INDIRECT(ADDRESS(($AN1612-1)*3+$AO1612+5,$AP1612+20))),IF(INDIRECT(ADDRESS(($AN1612-1)*3+$AO1612+5,$AP1612+20))="",0,IF(COUNTIF(INDIRECT(ADDRESS(($AN1612-1)*36+($AO1612-1)*12+6,COLUMN())):INDIRECT(ADDRESS(($AN1612-1)*36+($AO1612-1)*12+$AP1612+4,COLUMN())),INDIRECT(ADDRESS(($AN1612-1)*3+$AO1612+5,$AP1612+20)))&gt;=1,0,INDIRECT(ADDRESS(($AN1612-1)*3+$AO1612+5,$AP1612+20)))))</f>
        <v>0</v>
      </c>
      <c r="AT1612" s="4">
        <f ca="1">COUNTIF(INDIRECT("U"&amp;(ROW()+12*(($AN1612-1)*3+$AO1612)-ROW())/12+5):INDIRECT("AF"&amp;(ROW()+12*(($AN1612-1)*3+$AO1612)-ROW())/12+5),AS1612)</f>
        <v>0</v>
      </c>
      <c r="AU1612" s="4">
        <f ca="1">IF(AND(AQ1612+AS1612&gt;0,AR1612+AT1612&gt;0),COUNTIF(AU$6:AU1611,"&gt;0")+1,0)</f>
        <v>0</v>
      </c>
    </row>
    <row r="1613" spans="40:47">
      <c r="AN1613" s="4">
        <v>45</v>
      </c>
      <c r="AO1613" s="4">
        <v>2</v>
      </c>
      <c r="AP1613" s="4">
        <v>12</v>
      </c>
      <c r="AQ1613" s="6">
        <f ca="1">IF($AP1613=1,IF(INDIRECT(ADDRESS(($AN1613-1)*3+$AO1613+5,$AP1613+7))="",0,INDIRECT(ADDRESS(($AN1613-1)*3+$AO1613+5,$AP1613+7))),IF(INDIRECT(ADDRESS(($AN1613-1)*3+$AO1613+5,$AP1613+7))="",0,IF(COUNTIF(INDIRECT(ADDRESS(($AN1613-1)*36+($AO1613-1)*12+6,COLUMN())):INDIRECT(ADDRESS(($AN1613-1)*36+($AO1613-1)*12+$AP1613+4,COLUMN())),INDIRECT(ADDRESS(($AN1613-1)*3+$AO1613+5,$AP1613+7)))&gt;=1,0,INDIRECT(ADDRESS(($AN1613-1)*3+$AO1613+5,$AP1613+7)))))</f>
        <v>0</v>
      </c>
      <c r="AR1613" s="4">
        <f ca="1">COUNTIF(INDIRECT("H"&amp;(ROW()+12*(($AN1613-1)*3+$AO1613)-ROW())/12+5):INDIRECT("S"&amp;(ROW()+12*(($AN1613-1)*3+$AO1613)-ROW())/12+5),AQ1613)</f>
        <v>0</v>
      </c>
      <c r="AS1613" s="6">
        <f ca="1">IF($AP1613=1,IF(INDIRECT(ADDRESS(($AN1613-1)*3+$AO1613+5,$AP1613+20))="",0,INDIRECT(ADDRESS(($AN1613-1)*3+$AO1613+5,$AP1613+20))),IF(INDIRECT(ADDRESS(($AN1613-1)*3+$AO1613+5,$AP1613+20))="",0,IF(COUNTIF(INDIRECT(ADDRESS(($AN1613-1)*36+($AO1613-1)*12+6,COLUMN())):INDIRECT(ADDRESS(($AN1613-1)*36+($AO1613-1)*12+$AP1613+4,COLUMN())),INDIRECT(ADDRESS(($AN1613-1)*3+$AO1613+5,$AP1613+20)))&gt;=1,0,INDIRECT(ADDRESS(($AN1613-1)*3+$AO1613+5,$AP1613+20)))))</f>
        <v>0</v>
      </c>
      <c r="AT1613" s="4">
        <f ca="1">COUNTIF(INDIRECT("U"&amp;(ROW()+12*(($AN1613-1)*3+$AO1613)-ROW())/12+5):INDIRECT("AF"&amp;(ROW()+12*(($AN1613-1)*3+$AO1613)-ROW())/12+5),AS1613)</f>
        <v>0</v>
      </c>
      <c r="AU1613" s="4">
        <f ca="1">IF(AND(AQ1613+AS1613&gt;0,AR1613+AT1613&gt;0),COUNTIF(AU$6:AU1612,"&gt;0")+1,0)</f>
        <v>0</v>
      </c>
    </row>
    <row r="1614" spans="40:47">
      <c r="AN1614" s="4">
        <v>45</v>
      </c>
      <c r="AO1614" s="4">
        <v>3</v>
      </c>
      <c r="AP1614" s="4">
        <v>1</v>
      </c>
      <c r="AQ1614" s="6">
        <f ca="1">IF($AP1614=1,IF(INDIRECT(ADDRESS(($AN1614-1)*3+$AO1614+5,$AP1614+7))="",0,INDIRECT(ADDRESS(($AN1614-1)*3+$AO1614+5,$AP1614+7))),IF(INDIRECT(ADDRESS(($AN1614-1)*3+$AO1614+5,$AP1614+7))="",0,IF(COUNTIF(INDIRECT(ADDRESS(($AN1614-1)*36+($AO1614-1)*12+6,COLUMN())):INDIRECT(ADDRESS(($AN1614-1)*36+($AO1614-1)*12+$AP1614+4,COLUMN())),INDIRECT(ADDRESS(($AN1614-1)*3+$AO1614+5,$AP1614+7)))&gt;=1,0,INDIRECT(ADDRESS(($AN1614-1)*3+$AO1614+5,$AP1614+7)))))</f>
        <v>0</v>
      </c>
      <c r="AR1614" s="4">
        <f ca="1">COUNTIF(INDIRECT("H"&amp;(ROW()+12*(($AN1614-1)*3+$AO1614)-ROW())/12+5):INDIRECT("S"&amp;(ROW()+12*(($AN1614-1)*3+$AO1614)-ROW())/12+5),AQ1614)</f>
        <v>0</v>
      </c>
      <c r="AS1614" s="6">
        <f ca="1">IF($AP1614=1,IF(INDIRECT(ADDRESS(($AN1614-1)*3+$AO1614+5,$AP1614+20))="",0,INDIRECT(ADDRESS(($AN1614-1)*3+$AO1614+5,$AP1614+20))),IF(INDIRECT(ADDRESS(($AN1614-1)*3+$AO1614+5,$AP1614+20))="",0,IF(COUNTIF(INDIRECT(ADDRESS(($AN1614-1)*36+($AO1614-1)*12+6,COLUMN())):INDIRECT(ADDRESS(($AN1614-1)*36+($AO1614-1)*12+$AP1614+4,COLUMN())),INDIRECT(ADDRESS(($AN1614-1)*3+$AO1614+5,$AP1614+20)))&gt;=1,0,INDIRECT(ADDRESS(($AN1614-1)*3+$AO1614+5,$AP1614+20)))))</f>
        <v>0</v>
      </c>
      <c r="AT1614" s="4">
        <f ca="1">COUNTIF(INDIRECT("U"&amp;(ROW()+12*(($AN1614-1)*3+$AO1614)-ROW())/12+5):INDIRECT("AF"&amp;(ROW()+12*(($AN1614-1)*3+$AO1614)-ROW())/12+5),AS1614)</f>
        <v>0</v>
      </c>
      <c r="AU1614" s="4">
        <f ca="1">IF(AND(AQ1614+AS1614&gt;0,AR1614+AT1614&gt;0),COUNTIF(AU$6:AU1613,"&gt;0")+1,0)</f>
        <v>0</v>
      </c>
    </row>
    <row r="1615" spans="40:47">
      <c r="AN1615" s="4">
        <v>45</v>
      </c>
      <c r="AO1615" s="4">
        <v>3</v>
      </c>
      <c r="AP1615" s="4">
        <v>2</v>
      </c>
      <c r="AQ1615" s="6">
        <f ca="1">IF($AP1615=1,IF(INDIRECT(ADDRESS(($AN1615-1)*3+$AO1615+5,$AP1615+7))="",0,INDIRECT(ADDRESS(($AN1615-1)*3+$AO1615+5,$AP1615+7))),IF(INDIRECT(ADDRESS(($AN1615-1)*3+$AO1615+5,$AP1615+7))="",0,IF(COUNTIF(INDIRECT(ADDRESS(($AN1615-1)*36+($AO1615-1)*12+6,COLUMN())):INDIRECT(ADDRESS(($AN1615-1)*36+($AO1615-1)*12+$AP1615+4,COLUMN())),INDIRECT(ADDRESS(($AN1615-1)*3+$AO1615+5,$AP1615+7)))&gt;=1,0,INDIRECT(ADDRESS(($AN1615-1)*3+$AO1615+5,$AP1615+7)))))</f>
        <v>0</v>
      </c>
      <c r="AR1615" s="4">
        <f ca="1">COUNTIF(INDIRECT("H"&amp;(ROW()+12*(($AN1615-1)*3+$AO1615)-ROW())/12+5):INDIRECT("S"&amp;(ROW()+12*(($AN1615-1)*3+$AO1615)-ROW())/12+5),AQ1615)</f>
        <v>0</v>
      </c>
      <c r="AS1615" s="6">
        <f ca="1">IF($AP1615=1,IF(INDIRECT(ADDRESS(($AN1615-1)*3+$AO1615+5,$AP1615+20))="",0,INDIRECT(ADDRESS(($AN1615-1)*3+$AO1615+5,$AP1615+20))),IF(INDIRECT(ADDRESS(($AN1615-1)*3+$AO1615+5,$AP1615+20))="",0,IF(COUNTIF(INDIRECT(ADDRESS(($AN1615-1)*36+($AO1615-1)*12+6,COLUMN())):INDIRECT(ADDRESS(($AN1615-1)*36+($AO1615-1)*12+$AP1615+4,COLUMN())),INDIRECT(ADDRESS(($AN1615-1)*3+$AO1615+5,$AP1615+20)))&gt;=1,0,INDIRECT(ADDRESS(($AN1615-1)*3+$AO1615+5,$AP1615+20)))))</f>
        <v>0</v>
      </c>
      <c r="AT1615" s="4">
        <f ca="1">COUNTIF(INDIRECT("U"&amp;(ROW()+12*(($AN1615-1)*3+$AO1615)-ROW())/12+5):INDIRECT("AF"&amp;(ROW()+12*(($AN1615-1)*3+$AO1615)-ROW())/12+5),AS1615)</f>
        <v>0</v>
      </c>
      <c r="AU1615" s="4">
        <f ca="1">IF(AND(AQ1615+AS1615&gt;0,AR1615+AT1615&gt;0),COUNTIF(AU$6:AU1614,"&gt;0")+1,0)</f>
        <v>0</v>
      </c>
    </row>
    <row r="1616" spans="40:47">
      <c r="AN1616" s="4">
        <v>45</v>
      </c>
      <c r="AO1616" s="4">
        <v>3</v>
      </c>
      <c r="AP1616" s="4">
        <v>3</v>
      </c>
      <c r="AQ1616" s="6">
        <f ca="1">IF($AP1616=1,IF(INDIRECT(ADDRESS(($AN1616-1)*3+$AO1616+5,$AP1616+7))="",0,INDIRECT(ADDRESS(($AN1616-1)*3+$AO1616+5,$AP1616+7))),IF(INDIRECT(ADDRESS(($AN1616-1)*3+$AO1616+5,$AP1616+7))="",0,IF(COUNTIF(INDIRECT(ADDRESS(($AN1616-1)*36+($AO1616-1)*12+6,COLUMN())):INDIRECT(ADDRESS(($AN1616-1)*36+($AO1616-1)*12+$AP1616+4,COLUMN())),INDIRECT(ADDRESS(($AN1616-1)*3+$AO1616+5,$AP1616+7)))&gt;=1,0,INDIRECT(ADDRESS(($AN1616-1)*3+$AO1616+5,$AP1616+7)))))</f>
        <v>0</v>
      </c>
      <c r="AR1616" s="4">
        <f ca="1">COUNTIF(INDIRECT("H"&amp;(ROW()+12*(($AN1616-1)*3+$AO1616)-ROW())/12+5):INDIRECT("S"&amp;(ROW()+12*(($AN1616-1)*3+$AO1616)-ROW())/12+5),AQ1616)</f>
        <v>0</v>
      </c>
      <c r="AS1616" s="6">
        <f ca="1">IF($AP1616=1,IF(INDIRECT(ADDRESS(($AN1616-1)*3+$AO1616+5,$AP1616+20))="",0,INDIRECT(ADDRESS(($AN1616-1)*3+$AO1616+5,$AP1616+20))),IF(INDIRECT(ADDRESS(($AN1616-1)*3+$AO1616+5,$AP1616+20))="",0,IF(COUNTIF(INDIRECT(ADDRESS(($AN1616-1)*36+($AO1616-1)*12+6,COLUMN())):INDIRECT(ADDRESS(($AN1616-1)*36+($AO1616-1)*12+$AP1616+4,COLUMN())),INDIRECT(ADDRESS(($AN1616-1)*3+$AO1616+5,$AP1616+20)))&gt;=1,0,INDIRECT(ADDRESS(($AN1616-1)*3+$AO1616+5,$AP1616+20)))))</f>
        <v>0</v>
      </c>
      <c r="AT1616" s="4">
        <f ca="1">COUNTIF(INDIRECT("U"&amp;(ROW()+12*(($AN1616-1)*3+$AO1616)-ROW())/12+5):INDIRECT("AF"&amp;(ROW()+12*(($AN1616-1)*3+$AO1616)-ROW())/12+5),AS1616)</f>
        <v>0</v>
      </c>
      <c r="AU1616" s="4">
        <f ca="1">IF(AND(AQ1616+AS1616&gt;0,AR1616+AT1616&gt;0),COUNTIF(AU$6:AU1615,"&gt;0")+1,0)</f>
        <v>0</v>
      </c>
    </row>
    <row r="1617" spans="40:47">
      <c r="AN1617" s="4">
        <v>45</v>
      </c>
      <c r="AO1617" s="4">
        <v>3</v>
      </c>
      <c r="AP1617" s="4">
        <v>4</v>
      </c>
      <c r="AQ1617" s="6">
        <f ca="1">IF($AP1617=1,IF(INDIRECT(ADDRESS(($AN1617-1)*3+$AO1617+5,$AP1617+7))="",0,INDIRECT(ADDRESS(($AN1617-1)*3+$AO1617+5,$AP1617+7))),IF(INDIRECT(ADDRESS(($AN1617-1)*3+$AO1617+5,$AP1617+7))="",0,IF(COUNTIF(INDIRECT(ADDRESS(($AN1617-1)*36+($AO1617-1)*12+6,COLUMN())):INDIRECT(ADDRESS(($AN1617-1)*36+($AO1617-1)*12+$AP1617+4,COLUMN())),INDIRECT(ADDRESS(($AN1617-1)*3+$AO1617+5,$AP1617+7)))&gt;=1,0,INDIRECT(ADDRESS(($AN1617-1)*3+$AO1617+5,$AP1617+7)))))</f>
        <v>0</v>
      </c>
      <c r="AR1617" s="4">
        <f ca="1">COUNTIF(INDIRECT("H"&amp;(ROW()+12*(($AN1617-1)*3+$AO1617)-ROW())/12+5):INDIRECT("S"&amp;(ROW()+12*(($AN1617-1)*3+$AO1617)-ROW())/12+5),AQ1617)</f>
        <v>0</v>
      </c>
      <c r="AS1617" s="6">
        <f ca="1">IF($AP1617=1,IF(INDIRECT(ADDRESS(($AN1617-1)*3+$AO1617+5,$AP1617+20))="",0,INDIRECT(ADDRESS(($AN1617-1)*3+$AO1617+5,$AP1617+20))),IF(INDIRECT(ADDRESS(($AN1617-1)*3+$AO1617+5,$AP1617+20))="",0,IF(COUNTIF(INDIRECT(ADDRESS(($AN1617-1)*36+($AO1617-1)*12+6,COLUMN())):INDIRECT(ADDRESS(($AN1617-1)*36+($AO1617-1)*12+$AP1617+4,COLUMN())),INDIRECT(ADDRESS(($AN1617-1)*3+$AO1617+5,$AP1617+20)))&gt;=1,0,INDIRECT(ADDRESS(($AN1617-1)*3+$AO1617+5,$AP1617+20)))))</f>
        <v>0</v>
      </c>
      <c r="AT1617" s="4">
        <f ca="1">COUNTIF(INDIRECT("U"&amp;(ROW()+12*(($AN1617-1)*3+$AO1617)-ROW())/12+5):INDIRECT("AF"&amp;(ROW()+12*(($AN1617-1)*3+$AO1617)-ROW())/12+5),AS1617)</f>
        <v>0</v>
      </c>
      <c r="AU1617" s="4">
        <f ca="1">IF(AND(AQ1617+AS1617&gt;0,AR1617+AT1617&gt;0),COUNTIF(AU$6:AU1616,"&gt;0")+1,0)</f>
        <v>0</v>
      </c>
    </row>
    <row r="1618" spans="40:47">
      <c r="AN1618" s="4">
        <v>45</v>
      </c>
      <c r="AO1618" s="4">
        <v>3</v>
      </c>
      <c r="AP1618" s="4">
        <v>5</v>
      </c>
      <c r="AQ1618" s="6">
        <f ca="1">IF($AP1618=1,IF(INDIRECT(ADDRESS(($AN1618-1)*3+$AO1618+5,$AP1618+7))="",0,INDIRECT(ADDRESS(($AN1618-1)*3+$AO1618+5,$AP1618+7))),IF(INDIRECT(ADDRESS(($AN1618-1)*3+$AO1618+5,$AP1618+7))="",0,IF(COUNTIF(INDIRECT(ADDRESS(($AN1618-1)*36+($AO1618-1)*12+6,COLUMN())):INDIRECT(ADDRESS(($AN1618-1)*36+($AO1618-1)*12+$AP1618+4,COLUMN())),INDIRECT(ADDRESS(($AN1618-1)*3+$AO1618+5,$AP1618+7)))&gt;=1,0,INDIRECT(ADDRESS(($AN1618-1)*3+$AO1618+5,$AP1618+7)))))</f>
        <v>0</v>
      </c>
      <c r="AR1618" s="4">
        <f ca="1">COUNTIF(INDIRECT("H"&amp;(ROW()+12*(($AN1618-1)*3+$AO1618)-ROW())/12+5):INDIRECT("S"&amp;(ROW()+12*(($AN1618-1)*3+$AO1618)-ROW())/12+5),AQ1618)</f>
        <v>0</v>
      </c>
      <c r="AS1618" s="6">
        <f ca="1">IF($AP1618=1,IF(INDIRECT(ADDRESS(($AN1618-1)*3+$AO1618+5,$AP1618+20))="",0,INDIRECT(ADDRESS(($AN1618-1)*3+$AO1618+5,$AP1618+20))),IF(INDIRECT(ADDRESS(($AN1618-1)*3+$AO1618+5,$AP1618+20))="",0,IF(COUNTIF(INDIRECT(ADDRESS(($AN1618-1)*36+($AO1618-1)*12+6,COLUMN())):INDIRECT(ADDRESS(($AN1618-1)*36+($AO1618-1)*12+$AP1618+4,COLUMN())),INDIRECT(ADDRESS(($AN1618-1)*3+$AO1618+5,$AP1618+20)))&gt;=1,0,INDIRECT(ADDRESS(($AN1618-1)*3+$AO1618+5,$AP1618+20)))))</f>
        <v>0</v>
      </c>
      <c r="AT1618" s="4">
        <f ca="1">COUNTIF(INDIRECT("U"&amp;(ROW()+12*(($AN1618-1)*3+$AO1618)-ROW())/12+5):INDIRECT("AF"&amp;(ROW()+12*(($AN1618-1)*3+$AO1618)-ROW())/12+5),AS1618)</f>
        <v>0</v>
      </c>
      <c r="AU1618" s="4">
        <f ca="1">IF(AND(AQ1618+AS1618&gt;0,AR1618+AT1618&gt;0),COUNTIF(AU$6:AU1617,"&gt;0")+1,0)</f>
        <v>0</v>
      </c>
    </row>
    <row r="1619" spans="40:47">
      <c r="AN1619" s="4">
        <v>45</v>
      </c>
      <c r="AO1619" s="4">
        <v>3</v>
      </c>
      <c r="AP1619" s="4">
        <v>6</v>
      </c>
      <c r="AQ1619" s="6">
        <f ca="1">IF($AP1619=1,IF(INDIRECT(ADDRESS(($AN1619-1)*3+$AO1619+5,$AP1619+7))="",0,INDIRECT(ADDRESS(($AN1619-1)*3+$AO1619+5,$AP1619+7))),IF(INDIRECT(ADDRESS(($AN1619-1)*3+$AO1619+5,$AP1619+7))="",0,IF(COUNTIF(INDIRECT(ADDRESS(($AN1619-1)*36+($AO1619-1)*12+6,COLUMN())):INDIRECT(ADDRESS(($AN1619-1)*36+($AO1619-1)*12+$AP1619+4,COLUMN())),INDIRECT(ADDRESS(($AN1619-1)*3+$AO1619+5,$AP1619+7)))&gt;=1,0,INDIRECT(ADDRESS(($AN1619-1)*3+$AO1619+5,$AP1619+7)))))</f>
        <v>0</v>
      </c>
      <c r="AR1619" s="4">
        <f ca="1">COUNTIF(INDIRECT("H"&amp;(ROW()+12*(($AN1619-1)*3+$AO1619)-ROW())/12+5):INDIRECT("S"&amp;(ROW()+12*(($AN1619-1)*3+$AO1619)-ROW())/12+5),AQ1619)</f>
        <v>0</v>
      </c>
      <c r="AS1619" s="6">
        <f ca="1">IF($AP1619=1,IF(INDIRECT(ADDRESS(($AN1619-1)*3+$AO1619+5,$AP1619+20))="",0,INDIRECT(ADDRESS(($AN1619-1)*3+$AO1619+5,$AP1619+20))),IF(INDIRECT(ADDRESS(($AN1619-1)*3+$AO1619+5,$AP1619+20))="",0,IF(COUNTIF(INDIRECT(ADDRESS(($AN1619-1)*36+($AO1619-1)*12+6,COLUMN())):INDIRECT(ADDRESS(($AN1619-1)*36+($AO1619-1)*12+$AP1619+4,COLUMN())),INDIRECT(ADDRESS(($AN1619-1)*3+$AO1619+5,$AP1619+20)))&gt;=1,0,INDIRECT(ADDRESS(($AN1619-1)*3+$AO1619+5,$AP1619+20)))))</f>
        <v>0</v>
      </c>
      <c r="AT1619" s="4">
        <f ca="1">COUNTIF(INDIRECT("U"&amp;(ROW()+12*(($AN1619-1)*3+$AO1619)-ROW())/12+5):INDIRECT("AF"&amp;(ROW()+12*(($AN1619-1)*3+$AO1619)-ROW())/12+5),AS1619)</f>
        <v>0</v>
      </c>
      <c r="AU1619" s="4">
        <f ca="1">IF(AND(AQ1619+AS1619&gt;0,AR1619+AT1619&gt;0),COUNTIF(AU$6:AU1618,"&gt;0")+1,0)</f>
        <v>0</v>
      </c>
    </row>
    <row r="1620" spans="40:47">
      <c r="AN1620" s="4">
        <v>45</v>
      </c>
      <c r="AO1620" s="4">
        <v>3</v>
      </c>
      <c r="AP1620" s="4">
        <v>7</v>
      </c>
      <c r="AQ1620" s="6">
        <f ca="1">IF($AP1620=1,IF(INDIRECT(ADDRESS(($AN1620-1)*3+$AO1620+5,$AP1620+7))="",0,INDIRECT(ADDRESS(($AN1620-1)*3+$AO1620+5,$AP1620+7))),IF(INDIRECT(ADDRESS(($AN1620-1)*3+$AO1620+5,$AP1620+7))="",0,IF(COUNTIF(INDIRECT(ADDRESS(($AN1620-1)*36+($AO1620-1)*12+6,COLUMN())):INDIRECT(ADDRESS(($AN1620-1)*36+($AO1620-1)*12+$AP1620+4,COLUMN())),INDIRECT(ADDRESS(($AN1620-1)*3+$AO1620+5,$AP1620+7)))&gt;=1,0,INDIRECT(ADDRESS(($AN1620-1)*3+$AO1620+5,$AP1620+7)))))</f>
        <v>0</v>
      </c>
      <c r="AR1620" s="4">
        <f ca="1">COUNTIF(INDIRECT("H"&amp;(ROW()+12*(($AN1620-1)*3+$AO1620)-ROW())/12+5):INDIRECT("S"&amp;(ROW()+12*(($AN1620-1)*3+$AO1620)-ROW())/12+5),AQ1620)</f>
        <v>0</v>
      </c>
      <c r="AS1620" s="6">
        <f ca="1">IF($AP1620=1,IF(INDIRECT(ADDRESS(($AN1620-1)*3+$AO1620+5,$AP1620+20))="",0,INDIRECT(ADDRESS(($AN1620-1)*3+$AO1620+5,$AP1620+20))),IF(INDIRECT(ADDRESS(($AN1620-1)*3+$AO1620+5,$AP1620+20))="",0,IF(COUNTIF(INDIRECT(ADDRESS(($AN1620-1)*36+($AO1620-1)*12+6,COLUMN())):INDIRECT(ADDRESS(($AN1620-1)*36+($AO1620-1)*12+$AP1620+4,COLUMN())),INDIRECT(ADDRESS(($AN1620-1)*3+$AO1620+5,$AP1620+20)))&gt;=1,0,INDIRECT(ADDRESS(($AN1620-1)*3+$AO1620+5,$AP1620+20)))))</f>
        <v>0</v>
      </c>
      <c r="AT1620" s="4">
        <f ca="1">COUNTIF(INDIRECT("U"&amp;(ROW()+12*(($AN1620-1)*3+$AO1620)-ROW())/12+5):INDIRECT("AF"&amp;(ROW()+12*(($AN1620-1)*3+$AO1620)-ROW())/12+5),AS1620)</f>
        <v>0</v>
      </c>
      <c r="AU1620" s="4">
        <f ca="1">IF(AND(AQ1620+AS1620&gt;0,AR1620+AT1620&gt;0),COUNTIF(AU$6:AU1619,"&gt;0")+1,0)</f>
        <v>0</v>
      </c>
    </row>
    <row r="1621" spans="40:47">
      <c r="AN1621" s="4">
        <v>45</v>
      </c>
      <c r="AO1621" s="4">
        <v>3</v>
      </c>
      <c r="AP1621" s="4">
        <v>8</v>
      </c>
      <c r="AQ1621" s="6">
        <f ca="1">IF($AP1621=1,IF(INDIRECT(ADDRESS(($AN1621-1)*3+$AO1621+5,$AP1621+7))="",0,INDIRECT(ADDRESS(($AN1621-1)*3+$AO1621+5,$AP1621+7))),IF(INDIRECT(ADDRESS(($AN1621-1)*3+$AO1621+5,$AP1621+7))="",0,IF(COUNTIF(INDIRECT(ADDRESS(($AN1621-1)*36+($AO1621-1)*12+6,COLUMN())):INDIRECT(ADDRESS(($AN1621-1)*36+($AO1621-1)*12+$AP1621+4,COLUMN())),INDIRECT(ADDRESS(($AN1621-1)*3+$AO1621+5,$AP1621+7)))&gt;=1,0,INDIRECT(ADDRESS(($AN1621-1)*3+$AO1621+5,$AP1621+7)))))</f>
        <v>0</v>
      </c>
      <c r="AR1621" s="4">
        <f ca="1">COUNTIF(INDIRECT("H"&amp;(ROW()+12*(($AN1621-1)*3+$AO1621)-ROW())/12+5):INDIRECT("S"&amp;(ROW()+12*(($AN1621-1)*3+$AO1621)-ROW())/12+5),AQ1621)</f>
        <v>0</v>
      </c>
      <c r="AS1621" s="6">
        <f ca="1">IF($AP1621=1,IF(INDIRECT(ADDRESS(($AN1621-1)*3+$AO1621+5,$AP1621+20))="",0,INDIRECT(ADDRESS(($AN1621-1)*3+$AO1621+5,$AP1621+20))),IF(INDIRECT(ADDRESS(($AN1621-1)*3+$AO1621+5,$AP1621+20))="",0,IF(COUNTIF(INDIRECT(ADDRESS(($AN1621-1)*36+($AO1621-1)*12+6,COLUMN())):INDIRECT(ADDRESS(($AN1621-1)*36+($AO1621-1)*12+$AP1621+4,COLUMN())),INDIRECT(ADDRESS(($AN1621-1)*3+$AO1621+5,$AP1621+20)))&gt;=1,0,INDIRECT(ADDRESS(($AN1621-1)*3+$AO1621+5,$AP1621+20)))))</f>
        <v>0</v>
      </c>
      <c r="AT1621" s="4">
        <f ca="1">COUNTIF(INDIRECT("U"&amp;(ROW()+12*(($AN1621-1)*3+$AO1621)-ROW())/12+5):INDIRECT("AF"&amp;(ROW()+12*(($AN1621-1)*3+$AO1621)-ROW())/12+5),AS1621)</f>
        <v>0</v>
      </c>
      <c r="AU1621" s="4">
        <f ca="1">IF(AND(AQ1621+AS1621&gt;0,AR1621+AT1621&gt;0),COUNTIF(AU$6:AU1620,"&gt;0")+1,0)</f>
        <v>0</v>
      </c>
    </row>
    <row r="1622" spans="40:47">
      <c r="AN1622" s="4">
        <v>45</v>
      </c>
      <c r="AO1622" s="4">
        <v>3</v>
      </c>
      <c r="AP1622" s="4">
        <v>9</v>
      </c>
      <c r="AQ1622" s="6">
        <f ca="1">IF($AP1622=1,IF(INDIRECT(ADDRESS(($AN1622-1)*3+$AO1622+5,$AP1622+7))="",0,INDIRECT(ADDRESS(($AN1622-1)*3+$AO1622+5,$AP1622+7))),IF(INDIRECT(ADDRESS(($AN1622-1)*3+$AO1622+5,$AP1622+7))="",0,IF(COUNTIF(INDIRECT(ADDRESS(($AN1622-1)*36+($AO1622-1)*12+6,COLUMN())):INDIRECT(ADDRESS(($AN1622-1)*36+($AO1622-1)*12+$AP1622+4,COLUMN())),INDIRECT(ADDRESS(($AN1622-1)*3+$AO1622+5,$AP1622+7)))&gt;=1,0,INDIRECT(ADDRESS(($AN1622-1)*3+$AO1622+5,$AP1622+7)))))</f>
        <v>0</v>
      </c>
      <c r="AR1622" s="4">
        <f ca="1">COUNTIF(INDIRECT("H"&amp;(ROW()+12*(($AN1622-1)*3+$AO1622)-ROW())/12+5):INDIRECT("S"&amp;(ROW()+12*(($AN1622-1)*3+$AO1622)-ROW())/12+5),AQ1622)</f>
        <v>0</v>
      </c>
      <c r="AS1622" s="6">
        <f ca="1">IF($AP1622=1,IF(INDIRECT(ADDRESS(($AN1622-1)*3+$AO1622+5,$AP1622+20))="",0,INDIRECT(ADDRESS(($AN1622-1)*3+$AO1622+5,$AP1622+20))),IF(INDIRECT(ADDRESS(($AN1622-1)*3+$AO1622+5,$AP1622+20))="",0,IF(COUNTIF(INDIRECT(ADDRESS(($AN1622-1)*36+($AO1622-1)*12+6,COLUMN())):INDIRECT(ADDRESS(($AN1622-1)*36+($AO1622-1)*12+$AP1622+4,COLUMN())),INDIRECT(ADDRESS(($AN1622-1)*3+$AO1622+5,$AP1622+20)))&gt;=1,0,INDIRECT(ADDRESS(($AN1622-1)*3+$AO1622+5,$AP1622+20)))))</f>
        <v>0</v>
      </c>
      <c r="AT1622" s="4">
        <f ca="1">COUNTIF(INDIRECT("U"&amp;(ROW()+12*(($AN1622-1)*3+$AO1622)-ROW())/12+5):INDIRECT("AF"&amp;(ROW()+12*(($AN1622-1)*3+$AO1622)-ROW())/12+5),AS1622)</f>
        <v>0</v>
      </c>
      <c r="AU1622" s="4">
        <f ca="1">IF(AND(AQ1622+AS1622&gt;0,AR1622+AT1622&gt;0),COUNTIF(AU$6:AU1621,"&gt;0")+1,0)</f>
        <v>0</v>
      </c>
    </row>
    <row r="1623" spans="40:47">
      <c r="AN1623" s="4">
        <v>45</v>
      </c>
      <c r="AO1623" s="4">
        <v>3</v>
      </c>
      <c r="AP1623" s="4">
        <v>10</v>
      </c>
      <c r="AQ1623" s="6">
        <f ca="1">IF($AP1623=1,IF(INDIRECT(ADDRESS(($AN1623-1)*3+$AO1623+5,$AP1623+7))="",0,INDIRECT(ADDRESS(($AN1623-1)*3+$AO1623+5,$AP1623+7))),IF(INDIRECT(ADDRESS(($AN1623-1)*3+$AO1623+5,$AP1623+7))="",0,IF(COUNTIF(INDIRECT(ADDRESS(($AN1623-1)*36+($AO1623-1)*12+6,COLUMN())):INDIRECT(ADDRESS(($AN1623-1)*36+($AO1623-1)*12+$AP1623+4,COLUMN())),INDIRECT(ADDRESS(($AN1623-1)*3+$AO1623+5,$AP1623+7)))&gt;=1,0,INDIRECT(ADDRESS(($AN1623-1)*3+$AO1623+5,$AP1623+7)))))</f>
        <v>0</v>
      </c>
      <c r="AR1623" s="4">
        <f ca="1">COUNTIF(INDIRECT("H"&amp;(ROW()+12*(($AN1623-1)*3+$AO1623)-ROW())/12+5):INDIRECT("S"&amp;(ROW()+12*(($AN1623-1)*3+$AO1623)-ROW())/12+5),AQ1623)</f>
        <v>0</v>
      </c>
      <c r="AS1623" s="6">
        <f ca="1">IF($AP1623=1,IF(INDIRECT(ADDRESS(($AN1623-1)*3+$AO1623+5,$AP1623+20))="",0,INDIRECT(ADDRESS(($AN1623-1)*3+$AO1623+5,$AP1623+20))),IF(INDIRECT(ADDRESS(($AN1623-1)*3+$AO1623+5,$AP1623+20))="",0,IF(COUNTIF(INDIRECT(ADDRESS(($AN1623-1)*36+($AO1623-1)*12+6,COLUMN())):INDIRECT(ADDRESS(($AN1623-1)*36+($AO1623-1)*12+$AP1623+4,COLUMN())),INDIRECT(ADDRESS(($AN1623-1)*3+$AO1623+5,$AP1623+20)))&gt;=1,0,INDIRECT(ADDRESS(($AN1623-1)*3+$AO1623+5,$AP1623+20)))))</f>
        <v>0</v>
      </c>
      <c r="AT1623" s="4">
        <f ca="1">COUNTIF(INDIRECT("U"&amp;(ROW()+12*(($AN1623-1)*3+$AO1623)-ROW())/12+5):INDIRECT("AF"&amp;(ROW()+12*(($AN1623-1)*3+$AO1623)-ROW())/12+5),AS1623)</f>
        <v>0</v>
      </c>
      <c r="AU1623" s="4">
        <f ca="1">IF(AND(AQ1623+AS1623&gt;0,AR1623+AT1623&gt;0),COUNTIF(AU$6:AU1622,"&gt;0")+1,0)</f>
        <v>0</v>
      </c>
    </row>
    <row r="1624" spans="40:47">
      <c r="AN1624" s="4">
        <v>45</v>
      </c>
      <c r="AO1624" s="4">
        <v>3</v>
      </c>
      <c r="AP1624" s="4">
        <v>11</v>
      </c>
      <c r="AQ1624" s="6">
        <f ca="1">IF($AP1624=1,IF(INDIRECT(ADDRESS(($AN1624-1)*3+$AO1624+5,$AP1624+7))="",0,INDIRECT(ADDRESS(($AN1624-1)*3+$AO1624+5,$AP1624+7))),IF(INDIRECT(ADDRESS(($AN1624-1)*3+$AO1624+5,$AP1624+7))="",0,IF(COUNTIF(INDIRECT(ADDRESS(($AN1624-1)*36+($AO1624-1)*12+6,COLUMN())):INDIRECT(ADDRESS(($AN1624-1)*36+($AO1624-1)*12+$AP1624+4,COLUMN())),INDIRECT(ADDRESS(($AN1624-1)*3+$AO1624+5,$AP1624+7)))&gt;=1,0,INDIRECT(ADDRESS(($AN1624-1)*3+$AO1624+5,$AP1624+7)))))</f>
        <v>0</v>
      </c>
      <c r="AR1624" s="4">
        <f ca="1">COUNTIF(INDIRECT("H"&amp;(ROW()+12*(($AN1624-1)*3+$AO1624)-ROW())/12+5):INDIRECT("S"&amp;(ROW()+12*(($AN1624-1)*3+$AO1624)-ROW())/12+5),AQ1624)</f>
        <v>0</v>
      </c>
      <c r="AS1624" s="6">
        <f ca="1">IF($AP1624=1,IF(INDIRECT(ADDRESS(($AN1624-1)*3+$AO1624+5,$AP1624+20))="",0,INDIRECT(ADDRESS(($AN1624-1)*3+$AO1624+5,$AP1624+20))),IF(INDIRECT(ADDRESS(($AN1624-1)*3+$AO1624+5,$AP1624+20))="",0,IF(COUNTIF(INDIRECT(ADDRESS(($AN1624-1)*36+($AO1624-1)*12+6,COLUMN())):INDIRECT(ADDRESS(($AN1624-1)*36+($AO1624-1)*12+$AP1624+4,COLUMN())),INDIRECT(ADDRESS(($AN1624-1)*3+$AO1624+5,$AP1624+20)))&gt;=1,0,INDIRECT(ADDRESS(($AN1624-1)*3+$AO1624+5,$AP1624+20)))))</f>
        <v>0</v>
      </c>
      <c r="AT1624" s="4">
        <f ca="1">COUNTIF(INDIRECT("U"&amp;(ROW()+12*(($AN1624-1)*3+$AO1624)-ROW())/12+5):INDIRECT("AF"&amp;(ROW()+12*(($AN1624-1)*3+$AO1624)-ROW())/12+5),AS1624)</f>
        <v>0</v>
      </c>
      <c r="AU1624" s="4">
        <f ca="1">IF(AND(AQ1624+AS1624&gt;0,AR1624+AT1624&gt;0),COUNTIF(AU$6:AU1623,"&gt;0")+1,0)</f>
        <v>0</v>
      </c>
    </row>
    <row r="1625" spans="40:47" ht="14.25" thickBot="1">
      <c r="AN1625" s="80">
        <v>45</v>
      </c>
      <c r="AO1625" s="77">
        <v>3</v>
      </c>
      <c r="AP1625" s="80">
        <v>12</v>
      </c>
      <c r="AQ1625" s="81">
        <f ca="1">IF($AP1625=1,IF(INDIRECT(ADDRESS(($AN1625-1)*3+$AO1625+5,$AP1625+7))="",0,INDIRECT(ADDRESS(($AN1625-1)*3+$AO1625+5,$AP1625+7))),IF(INDIRECT(ADDRESS(($AN1625-1)*3+$AO1625+5,$AP1625+7))="",0,IF(COUNTIF(INDIRECT(ADDRESS(($AN1625-1)*36+($AO1625-1)*12+6,COLUMN())):INDIRECT(ADDRESS(($AN1625-1)*36+($AO1625-1)*12+$AP1625+4,COLUMN())),INDIRECT(ADDRESS(($AN1625-1)*3+$AO1625+5,$AP1625+7)))&gt;=1,0,INDIRECT(ADDRESS(($AN1625-1)*3+$AO1625+5,$AP1625+7)))))</f>
        <v>0</v>
      </c>
      <c r="AR1625" s="80">
        <f ca="1">COUNTIF(INDIRECT("H"&amp;(ROW()+12*(($AN1625-1)*3+$AO1625)-ROW())/12+5):INDIRECT("S"&amp;(ROW()+12*(($AN1625-1)*3+$AO1625)-ROW())/12+5),AQ1625)</f>
        <v>0</v>
      </c>
      <c r="AS1625" s="81">
        <f ca="1">IF($AP1625=1,IF(INDIRECT(ADDRESS(($AN1625-1)*3+$AO1625+5,$AP1625+20))="",0,INDIRECT(ADDRESS(($AN1625-1)*3+$AO1625+5,$AP1625+20))),IF(INDIRECT(ADDRESS(($AN1625-1)*3+$AO1625+5,$AP1625+20))="",0,IF(COUNTIF(INDIRECT(ADDRESS(($AN1625-1)*36+($AO1625-1)*12+6,COLUMN())):INDIRECT(ADDRESS(($AN1625-1)*36+($AO1625-1)*12+$AP1625+4,COLUMN())),INDIRECT(ADDRESS(($AN1625-1)*3+$AO1625+5,$AP1625+20)))&gt;=1,0,INDIRECT(ADDRESS(($AN1625-1)*3+$AO1625+5,$AP1625+20)))))</f>
        <v>0</v>
      </c>
      <c r="AT1625" s="80">
        <f ca="1">COUNTIF(INDIRECT("U"&amp;(ROW()+12*(($AN1625-1)*3+$AO1625)-ROW())/12+5):INDIRECT("AF"&amp;(ROW()+12*(($AN1625-1)*3+$AO1625)-ROW())/12+5),AS1625)</f>
        <v>0</v>
      </c>
      <c r="AU1625" s="4">
        <f ca="1">IF(AND(AQ1625+AS1625&gt;0,AR1625+AT1625&gt;0),COUNTIF(AU$6:AU1624,"&gt;0")+1,0)</f>
        <v>0</v>
      </c>
    </row>
    <row r="1626" spans="40:47" ht="14.25" thickTop="1">
      <c r="AN1626" s="4">
        <v>46</v>
      </c>
      <c r="AO1626" s="4">
        <v>1</v>
      </c>
      <c r="AP1626" s="4">
        <v>1</v>
      </c>
      <c r="AQ1626" s="6">
        <f ca="1">IF($AP1626=1,IF(INDIRECT(ADDRESS(($AN1626-1)*3+$AO1626+5,$AP1626+7))="",0,INDIRECT(ADDRESS(($AN1626-1)*3+$AO1626+5,$AP1626+7))),IF(INDIRECT(ADDRESS(($AN1626-1)*3+$AO1626+5,$AP1626+7))="",0,IF(COUNTIF(INDIRECT(ADDRESS(($AN1626-1)*36+($AO1626-1)*12+6,COLUMN())):INDIRECT(ADDRESS(($AN1626-1)*36+($AO1626-1)*12+$AP1626+4,COLUMN())),INDIRECT(ADDRESS(($AN1626-1)*3+$AO1626+5,$AP1626+7)))&gt;=1,0,INDIRECT(ADDRESS(($AN1626-1)*3+$AO1626+5,$AP1626+7)))))</f>
        <v>0</v>
      </c>
      <c r="AR1626" s="4">
        <f ca="1">COUNTIF(INDIRECT("H"&amp;(ROW()+12*(($AN1626-1)*3+$AO1626)-ROW())/12+5):INDIRECT("S"&amp;(ROW()+12*(($AN1626-1)*3+$AO1626)-ROW())/12+5),AQ1626)</f>
        <v>0</v>
      </c>
      <c r="AS1626" s="6">
        <f ca="1">IF($AP1626=1,IF(INDIRECT(ADDRESS(($AN1626-1)*3+$AO1626+5,$AP1626+20))="",0,INDIRECT(ADDRESS(($AN1626-1)*3+$AO1626+5,$AP1626+20))),IF(INDIRECT(ADDRESS(($AN1626-1)*3+$AO1626+5,$AP1626+20))="",0,IF(COUNTIF(INDIRECT(ADDRESS(($AN1626-1)*36+($AO1626-1)*12+6,COLUMN())):INDIRECT(ADDRESS(($AN1626-1)*36+($AO1626-1)*12+$AP1626+4,COLUMN())),INDIRECT(ADDRESS(($AN1626-1)*3+$AO1626+5,$AP1626+20)))&gt;=1,0,INDIRECT(ADDRESS(($AN1626-1)*3+$AO1626+5,$AP1626+20)))))</f>
        <v>0</v>
      </c>
      <c r="AT1626" s="4">
        <f ca="1">COUNTIF(INDIRECT("U"&amp;(ROW()+12*(($AN1626-1)*3+$AO1626)-ROW())/12+5):INDIRECT("AF"&amp;(ROW()+12*(($AN1626-1)*3+$AO1626)-ROW())/12+5),AS1626)</f>
        <v>0</v>
      </c>
      <c r="AU1626" s="4">
        <f ca="1">IF(AND(AQ1626+AS1626&gt;0,AR1626+AT1626&gt;0),COUNTIF(AU$6:AU1625,"&gt;0")+1,0)</f>
        <v>0</v>
      </c>
    </row>
    <row r="1627" spans="40:47">
      <c r="AN1627" s="4">
        <v>46</v>
      </c>
      <c r="AO1627" s="4">
        <v>1</v>
      </c>
      <c r="AP1627" s="4">
        <v>2</v>
      </c>
      <c r="AQ1627" s="6">
        <f ca="1">IF($AP1627=1,IF(INDIRECT(ADDRESS(($AN1627-1)*3+$AO1627+5,$AP1627+7))="",0,INDIRECT(ADDRESS(($AN1627-1)*3+$AO1627+5,$AP1627+7))),IF(INDIRECT(ADDRESS(($AN1627-1)*3+$AO1627+5,$AP1627+7))="",0,IF(COUNTIF(INDIRECT(ADDRESS(($AN1627-1)*36+($AO1627-1)*12+6,COLUMN())):INDIRECT(ADDRESS(($AN1627-1)*36+($AO1627-1)*12+$AP1627+4,COLUMN())),INDIRECT(ADDRESS(($AN1627-1)*3+$AO1627+5,$AP1627+7)))&gt;=1,0,INDIRECT(ADDRESS(($AN1627-1)*3+$AO1627+5,$AP1627+7)))))</f>
        <v>0</v>
      </c>
      <c r="AR1627" s="4">
        <f ca="1">COUNTIF(INDIRECT("H"&amp;(ROW()+12*(($AN1627-1)*3+$AO1627)-ROW())/12+5):INDIRECT("S"&amp;(ROW()+12*(($AN1627-1)*3+$AO1627)-ROW())/12+5),AQ1627)</f>
        <v>0</v>
      </c>
      <c r="AS1627" s="6">
        <f ca="1">IF($AP1627=1,IF(INDIRECT(ADDRESS(($AN1627-1)*3+$AO1627+5,$AP1627+20))="",0,INDIRECT(ADDRESS(($AN1627-1)*3+$AO1627+5,$AP1627+20))),IF(INDIRECT(ADDRESS(($AN1627-1)*3+$AO1627+5,$AP1627+20))="",0,IF(COUNTIF(INDIRECT(ADDRESS(($AN1627-1)*36+($AO1627-1)*12+6,COLUMN())):INDIRECT(ADDRESS(($AN1627-1)*36+($AO1627-1)*12+$AP1627+4,COLUMN())),INDIRECT(ADDRESS(($AN1627-1)*3+$AO1627+5,$AP1627+20)))&gt;=1,0,INDIRECT(ADDRESS(($AN1627-1)*3+$AO1627+5,$AP1627+20)))))</f>
        <v>0</v>
      </c>
      <c r="AT1627" s="4">
        <f ca="1">COUNTIF(INDIRECT("U"&amp;(ROW()+12*(($AN1627-1)*3+$AO1627)-ROW())/12+5):INDIRECT("AF"&amp;(ROW()+12*(($AN1627-1)*3+$AO1627)-ROW())/12+5),AS1627)</f>
        <v>0</v>
      </c>
      <c r="AU1627" s="4">
        <f ca="1">IF(AND(AQ1627+AS1627&gt;0,AR1627+AT1627&gt;0),COUNTIF(AU$6:AU1626,"&gt;0")+1,0)</f>
        <v>0</v>
      </c>
    </row>
    <row r="1628" spans="40:47">
      <c r="AN1628" s="4">
        <v>46</v>
      </c>
      <c r="AO1628" s="4">
        <v>1</v>
      </c>
      <c r="AP1628" s="4">
        <v>3</v>
      </c>
      <c r="AQ1628" s="6">
        <f ca="1">IF($AP1628=1,IF(INDIRECT(ADDRESS(($AN1628-1)*3+$AO1628+5,$AP1628+7))="",0,INDIRECT(ADDRESS(($AN1628-1)*3+$AO1628+5,$AP1628+7))),IF(INDIRECT(ADDRESS(($AN1628-1)*3+$AO1628+5,$AP1628+7))="",0,IF(COUNTIF(INDIRECT(ADDRESS(($AN1628-1)*36+($AO1628-1)*12+6,COLUMN())):INDIRECT(ADDRESS(($AN1628-1)*36+($AO1628-1)*12+$AP1628+4,COLUMN())),INDIRECT(ADDRESS(($AN1628-1)*3+$AO1628+5,$AP1628+7)))&gt;=1,0,INDIRECT(ADDRESS(($AN1628-1)*3+$AO1628+5,$AP1628+7)))))</f>
        <v>0</v>
      </c>
      <c r="AR1628" s="4">
        <f ca="1">COUNTIF(INDIRECT("H"&amp;(ROW()+12*(($AN1628-1)*3+$AO1628)-ROW())/12+5):INDIRECT("S"&amp;(ROW()+12*(($AN1628-1)*3+$AO1628)-ROW())/12+5),AQ1628)</f>
        <v>0</v>
      </c>
      <c r="AS1628" s="6">
        <f ca="1">IF($AP1628=1,IF(INDIRECT(ADDRESS(($AN1628-1)*3+$AO1628+5,$AP1628+20))="",0,INDIRECT(ADDRESS(($AN1628-1)*3+$AO1628+5,$AP1628+20))),IF(INDIRECT(ADDRESS(($AN1628-1)*3+$AO1628+5,$AP1628+20))="",0,IF(COUNTIF(INDIRECT(ADDRESS(($AN1628-1)*36+($AO1628-1)*12+6,COLUMN())):INDIRECT(ADDRESS(($AN1628-1)*36+($AO1628-1)*12+$AP1628+4,COLUMN())),INDIRECT(ADDRESS(($AN1628-1)*3+$AO1628+5,$AP1628+20)))&gt;=1,0,INDIRECT(ADDRESS(($AN1628-1)*3+$AO1628+5,$AP1628+20)))))</f>
        <v>0</v>
      </c>
      <c r="AT1628" s="4">
        <f ca="1">COUNTIF(INDIRECT("U"&amp;(ROW()+12*(($AN1628-1)*3+$AO1628)-ROW())/12+5):INDIRECT("AF"&amp;(ROW()+12*(($AN1628-1)*3+$AO1628)-ROW())/12+5),AS1628)</f>
        <v>0</v>
      </c>
      <c r="AU1628" s="4">
        <f ca="1">IF(AND(AQ1628+AS1628&gt;0,AR1628+AT1628&gt;0),COUNTIF(AU$6:AU1627,"&gt;0")+1,0)</f>
        <v>0</v>
      </c>
    </row>
    <row r="1629" spans="40:47">
      <c r="AN1629" s="4">
        <v>46</v>
      </c>
      <c r="AO1629" s="4">
        <v>1</v>
      </c>
      <c r="AP1629" s="4">
        <v>4</v>
      </c>
      <c r="AQ1629" s="6">
        <f ca="1">IF($AP1629=1,IF(INDIRECT(ADDRESS(($AN1629-1)*3+$AO1629+5,$AP1629+7))="",0,INDIRECT(ADDRESS(($AN1629-1)*3+$AO1629+5,$AP1629+7))),IF(INDIRECT(ADDRESS(($AN1629-1)*3+$AO1629+5,$AP1629+7))="",0,IF(COUNTIF(INDIRECT(ADDRESS(($AN1629-1)*36+($AO1629-1)*12+6,COLUMN())):INDIRECT(ADDRESS(($AN1629-1)*36+($AO1629-1)*12+$AP1629+4,COLUMN())),INDIRECT(ADDRESS(($AN1629-1)*3+$AO1629+5,$AP1629+7)))&gt;=1,0,INDIRECT(ADDRESS(($AN1629-1)*3+$AO1629+5,$AP1629+7)))))</f>
        <v>0</v>
      </c>
      <c r="AR1629" s="4">
        <f ca="1">COUNTIF(INDIRECT("H"&amp;(ROW()+12*(($AN1629-1)*3+$AO1629)-ROW())/12+5):INDIRECT("S"&amp;(ROW()+12*(($AN1629-1)*3+$AO1629)-ROW())/12+5),AQ1629)</f>
        <v>0</v>
      </c>
      <c r="AS1629" s="6">
        <f ca="1">IF($AP1629=1,IF(INDIRECT(ADDRESS(($AN1629-1)*3+$AO1629+5,$AP1629+20))="",0,INDIRECT(ADDRESS(($AN1629-1)*3+$AO1629+5,$AP1629+20))),IF(INDIRECT(ADDRESS(($AN1629-1)*3+$AO1629+5,$AP1629+20))="",0,IF(COUNTIF(INDIRECT(ADDRESS(($AN1629-1)*36+($AO1629-1)*12+6,COLUMN())):INDIRECT(ADDRESS(($AN1629-1)*36+($AO1629-1)*12+$AP1629+4,COLUMN())),INDIRECT(ADDRESS(($AN1629-1)*3+$AO1629+5,$AP1629+20)))&gt;=1,0,INDIRECT(ADDRESS(($AN1629-1)*3+$AO1629+5,$AP1629+20)))))</f>
        <v>0</v>
      </c>
      <c r="AT1629" s="4">
        <f ca="1">COUNTIF(INDIRECT("U"&amp;(ROW()+12*(($AN1629-1)*3+$AO1629)-ROW())/12+5):INDIRECT("AF"&amp;(ROW()+12*(($AN1629-1)*3+$AO1629)-ROW())/12+5),AS1629)</f>
        <v>0</v>
      </c>
      <c r="AU1629" s="4">
        <f ca="1">IF(AND(AQ1629+AS1629&gt;0,AR1629+AT1629&gt;0),COUNTIF(AU$6:AU1628,"&gt;0")+1,0)</f>
        <v>0</v>
      </c>
    </row>
    <row r="1630" spans="40:47">
      <c r="AN1630" s="4">
        <v>46</v>
      </c>
      <c r="AO1630" s="4">
        <v>1</v>
      </c>
      <c r="AP1630" s="4">
        <v>5</v>
      </c>
      <c r="AQ1630" s="6">
        <f ca="1">IF($AP1630=1,IF(INDIRECT(ADDRESS(($AN1630-1)*3+$AO1630+5,$AP1630+7))="",0,INDIRECT(ADDRESS(($AN1630-1)*3+$AO1630+5,$AP1630+7))),IF(INDIRECT(ADDRESS(($AN1630-1)*3+$AO1630+5,$AP1630+7))="",0,IF(COUNTIF(INDIRECT(ADDRESS(($AN1630-1)*36+($AO1630-1)*12+6,COLUMN())):INDIRECT(ADDRESS(($AN1630-1)*36+($AO1630-1)*12+$AP1630+4,COLUMN())),INDIRECT(ADDRESS(($AN1630-1)*3+$AO1630+5,$AP1630+7)))&gt;=1,0,INDIRECT(ADDRESS(($AN1630-1)*3+$AO1630+5,$AP1630+7)))))</f>
        <v>0</v>
      </c>
      <c r="AR1630" s="4">
        <f ca="1">COUNTIF(INDIRECT("H"&amp;(ROW()+12*(($AN1630-1)*3+$AO1630)-ROW())/12+5):INDIRECT("S"&amp;(ROW()+12*(($AN1630-1)*3+$AO1630)-ROW())/12+5),AQ1630)</f>
        <v>0</v>
      </c>
      <c r="AS1630" s="6">
        <f ca="1">IF($AP1630=1,IF(INDIRECT(ADDRESS(($AN1630-1)*3+$AO1630+5,$AP1630+20))="",0,INDIRECT(ADDRESS(($AN1630-1)*3+$AO1630+5,$AP1630+20))),IF(INDIRECT(ADDRESS(($AN1630-1)*3+$AO1630+5,$AP1630+20))="",0,IF(COUNTIF(INDIRECT(ADDRESS(($AN1630-1)*36+($AO1630-1)*12+6,COLUMN())):INDIRECT(ADDRESS(($AN1630-1)*36+($AO1630-1)*12+$AP1630+4,COLUMN())),INDIRECT(ADDRESS(($AN1630-1)*3+$AO1630+5,$AP1630+20)))&gt;=1,0,INDIRECT(ADDRESS(($AN1630-1)*3+$AO1630+5,$AP1630+20)))))</f>
        <v>0</v>
      </c>
      <c r="AT1630" s="4">
        <f ca="1">COUNTIF(INDIRECT("U"&amp;(ROW()+12*(($AN1630-1)*3+$AO1630)-ROW())/12+5):INDIRECT("AF"&amp;(ROW()+12*(($AN1630-1)*3+$AO1630)-ROW())/12+5),AS1630)</f>
        <v>0</v>
      </c>
      <c r="AU1630" s="4">
        <f ca="1">IF(AND(AQ1630+AS1630&gt;0,AR1630+AT1630&gt;0),COUNTIF(AU$6:AU1629,"&gt;0")+1,0)</f>
        <v>0</v>
      </c>
    </row>
    <row r="1631" spans="40:47">
      <c r="AN1631" s="4">
        <v>46</v>
      </c>
      <c r="AO1631" s="4">
        <v>1</v>
      </c>
      <c r="AP1631" s="4">
        <v>6</v>
      </c>
      <c r="AQ1631" s="6">
        <f ca="1">IF($AP1631=1,IF(INDIRECT(ADDRESS(($AN1631-1)*3+$AO1631+5,$AP1631+7))="",0,INDIRECT(ADDRESS(($AN1631-1)*3+$AO1631+5,$AP1631+7))),IF(INDIRECT(ADDRESS(($AN1631-1)*3+$AO1631+5,$AP1631+7))="",0,IF(COUNTIF(INDIRECT(ADDRESS(($AN1631-1)*36+($AO1631-1)*12+6,COLUMN())):INDIRECT(ADDRESS(($AN1631-1)*36+($AO1631-1)*12+$AP1631+4,COLUMN())),INDIRECT(ADDRESS(($AN1631-1)*3+$AO1631+5,$AP1631+7)))&gt;=1,0,INDIRECT(ADDRESS(($AN1631-1)*3+$AO1631+5,$AP1631+7)))))</f>
        <v>0</v>
      </c>
      <c r="AR1631" s="4">
        <f ca="1">COUNTIF(INDIRECT("H"&amp;(ROW()+12*(($AN1631-1)*3+$AO1631)-ROW())/12+5):INDIRECT("S"&amp;(ROW()+12*(($AN1631-1)*3+$AO1631)-ROW())/12+5),AQ1631)</f>
        <v>0</v>
      </c>
      <c r="AS1631" s="6">
        <f ca="1">IF($AP1631=1,IF(INDIRECT(ADDRESS(($AN1631-1)*3+$AO1631+5,$AP1631+20))="",0,INDIRECT(ADDRESS(($AN1631-1)*3+$AO1631+5,$AP1631+20))),IF(INDIRECT(ADDRESS(($AN1631-1)*3+$AO1631+5,$AP1631+20))="",0,IF(COUNTIF(INDIRECT(ADDRESS(($AN1631-1)*36+($AO1631-1)*12+6,COLUMN())):INDIRECT(ADDRESS(($AN1631-1)*36+($AO1631-1)*12+$AP1631+4,COLUMN())),INDIRECT(ADDRESS(($AN1631-1)*3+$AO1631+5,$AP1631+20)))&gt;=1,0,INDIRECT(ADDRESS(($AN1631-1)*3+$AO1631+5,$AP1631+20)))))</f>
        <v>0</v>
      </c>
      <c r="AT1631" s="4">
        <f ca="1">COUNTIF(INDIRECT("U"&amp;(ROW()+12*(($AN1631-1)*3+$AO1631)-ROW())/12+5):INDIRECT("AF"&amp;(ROW()+12*(($AN1631-1)*3+$AO1631)-ROW())/12+5),AS1631)</f>
        <v>0</v>
      </c>
      <c r="AU1631" s="4">
        <f ca="1">IF(AND(AQ1631+AS1631&gt;0,AR1631+AT1631&gt;0),COUNTIF(AU$6:AU1630,"&gt;0")+1,0)</f>
        <v>0</v>
      </c>
    </row>
    <row r="1632" spans="40:47">
      <c r="AN1632" s="4">
        <v>46</v>
      </c>
      <c r="AO1632" s="4">
        <v>1</v>
      </c>
      <c r="AP1632" s="4">
        <v>7</v>
      </c>
      <c r="AQ1632" s="6">
        <f ca="1">IF($AP1632=1,IF(INDIRECT(ADDRESS(($AN1632-1)*3+$AO1632+5,$AP1632+7))="",0,INDIRECT(ADDRESS(($AN1632-1)*3+$AO1632+5,$AP1632+7))),IF(INDIRECT(ADDRESS(($AN1632-1)*3+$AO1632+5,$AP1632+7))="",0,IF(COUNTIF(INDIRECT(ADDRESS(($AN1632-1)*36+($AO1632-1)*12+6,COLUMN())):INDIRECT(ADDRESS(($AN1632-1)*36+($AO1632-1)*12+$AP1632+4,COLUMN())),INDIRECT(ADDRESS(($AN1632-1)*3+$AO1632+5,$AP1632+7)))&gt;=1,0,INDIRECT(ADDRESS(($AN1632-1)*3+$AO1632+5,$AP1632+7)))))</f>
        <v>0</v>
      </c>
      <c r="AR1632" s="4">
        <f ca="1">COUNTIF(INDIRECT("H"&amp;(ROW()+12*(($AN1632-1)*3+$AO1632)-ROW())/12+5):INDIRECT("S"&amp;(ROW()+12*(($AN1632-1)*3+$AO1632)-ROW())/12+5),AQ1632)</f>
        <v>0</v>
      </c>
      <c r="AS1632" s="6">
        <f ca="1">IF($AP1632=1,IF(INDIRECT(ADDRESS(($AN1632-1)*3+$AO1632+5,$AP1632+20))="",0,INDIRECT(ADDRESS(($AN1632-1)*3+$AO1632+5,$AP1632+20))),IF(INDIRECT(ADDRESS(($AN1632-1)*3+$AO1632+5,$AP1632+20))="",0,IF(COUNTIF(INDIRECT(ADDRESS(($AN1632-1)*36+($AO1632-1)*12+6,COLUMN())):INDIRECT(ADDRESS(($AN1632-1)*36+($AO1632-1)*12+$AP1632+4,COLUMN())),INDIRECT(ADDRESS(($AN1632-1)*3+$AO1632+5,$AP1632+20)))&gt;=1,0,INDIRECT(ADDRESS(($AN1632-1)*3+$AO1632+5,$AP1632+20)))))</f>
        <v>0</v>
      </c>
      <c r="AT1632" s="4">
        <f ca="1">COUNTIF(INDIRECT("U"&amp;(ROW()+12*(($AN1632-1)*3+$AO1632)-ROW())/12+5):INDIRECT("AF"&amp;(ROW()+12*(($AN1632-1)*3+$AO1632)-ROW())/12+5),AS1632)</f>
        <v>0</v>
      </c>
      <c r="AU1632" s="4">
        <f ca="1">IF(AND(AQ1632+AS1632&gt;0,AR1632+AT1632&gt;0),COUNTIF(AU$6:AU1631,"&gt;0")+1,0)</f>
        <v>0</v>
      </c>
    </row>
    <row r="1633" spans="40:47">
      <c r="AN1633" s="4">
        <v>46</v>
      </c>
      <c r="AO1633" s="4">
        <v>1</v>
      </c>
      <c r="AP1633" s="4">
        <v>8</v>
      </c>
      <c r="AQ1633" s="6">
        <f ca="1">IF($AP1633=1,IF(INDIRECT(ADDRESS(($AN1633-1)*3+$AO1633+5,$AP1633+7))="",0,INDIRECT(ADDRESS(($AN1633-1)*3+$AO1633+5,$AP1633+7))),IF(INDIRECT(ADDRESS(($AN1633-1)*3+$AO1633+5,$AP1633+7))="",0,IF(COUNTIF(INDIRECT(ADDRESS(($AN1633-1)*36+($AO1633-1)*12+6,COLUMN())):INDIRECT(ADDRESS(($AN1633-1)*36+($AO1633-1)*12+$AP1633+4,COLUMN())),INDIRECT(ADDRESS(($AN1633-1)*3+$AO1633+5,$AP1633+7)))&gt;=1,0,INDIRECT(ADDRESS(($AN1633-1)*3+$AO1633+5,$AP1633+7)))))</f>
        <v>0</v>
      </c>
      <c r="AR1633" s="4">
        <f ca="1">COUNTIF(INDIRECT("H"&amp;(ROW()+12*(($AN1633-1)*3+$AO1633)-ROW())/12+5):INDIRECT("S"&amp;(ROW()+12*(($AN1633-1)*3+$AO1633)-ROW())/12+5),AQ1633)</f>
        <v>0</v>
      </c>
      <c r="AS1633" s="6">
        <f ca="1">IF($AP1633=1,IF(INDIRECT(ADDRESS(($AN1633-1)*3+$AO1633+5,$AP1633+20))="",0,INDIRECT(ADDRESS(($AN1633-1)*3+$AO1633+5,$AP1633+20))),IF(INDIRECT(ADDRESS(($AN1633-1)*3+$AO1633+5,$AP1633+20))="",0,IF(COUNTIF(INDIRECT(ADDRESS(($AN1633-1)*36+($AO1633-1)*12+6,COLUMN())):INDIRECT(ADDRESS(($AN1633-1)*36+($AO1633-1)*12+$AP1633+4,COLUMN())),INDIRECT(ADDRESS(($AN1633-1)*3+$AO1633+5,$AP1633+20)))&gt;=1,0,INDIRECT(ADDRESS(($AN1633-1)*3+$AO1633+5,$AP1633+20)))))</f>
        <v>0</v>
      </c>
      <c r="AT1633" s="4">
        <f ca="1">COUNTIF(INDIRECT("U"&amp;(ROW()+12*(($AN1633-1)*3+$AO1633)-ROW())/12+5):INDIRECT("AF"&amp;(ROW()+12*(($AN1633-1)*3+$AO1633)-ROW())/12+5),AS1633)</f>
        <v>0</v>
      </c>
      <c r="AU1633" s="4">
        <f ca="1">IF(AND(AQ1633+AS1633&gt;0,AR1633+AT1633&gt;0),COUNTIF(AU$6:AU1632,"&gt;0")+1,0)</f>
        <v>0</v>
      </c>
    </row>
    <row r="1634" spans="40:47">
      <c r="AN1634" s="4">
        <v>46</v>
      </c>
      <c r="AO1634" s="4">
        <v>1</v>
      </c>
      <c r="AP1634" s="4">
        <v>9</v>
      </c>
      <c r="AQ1634" s="6">
        <f ca="1">IF($AP1634=1,IF(INDIRECT(ADDRESS(($AN1634-1)*3+$AO1634+5,$AP1634+7))="",0,INDIRECT(ADDRESS(($AN1634-1)*3+$AO1634+5,$AP1634+7))),IF(INDIRECT(ADDRESS(($AN1634-1)*3+$AO1634+5,$AP1634+7))="",0,IF(COUNTIF(INDIRECT(ADDRESS(($AN1634-1)*36+($AO1634-1)*12+6,COLUMN())):INDIRECT(ADDRESS(($AN1634-1)*36+($AO1634-1)*12+$AP1634+4,COLUMN())),INDIRECT(ADDRESS(($AN1634-1)*3+$AO1634+5,$AP1634+7)))&gt;=1,0,INDIRECT(ADDRESS(($AN1634-1)*3+$AO1634+5,$AP1634+7)))))</f>
        <v>0</v>
      </c>
      <c r="AR1634" s="4">
        <f ca="1">COUNTIF(INDIRECT("H"&amp;(ROW()+12*(($AN1634-1)*3+$AO1634)-ROW())/12+5):INDIRECT("S"&amp;(ROW()+12*(($AN1634-1)*3+$AO1634)-ROW())/12+5),AQ1634)</f>
        <v>0</v>
      </c>
      <c r="AS1634" s="6">
        <f ca="1">IF($AP1634=1,IF(INDIRECT(ADDRESS(($AN1634-1)*3+$AO1634+5,$AP1634+20))="",0,INDIRECT(ADDRESS(($AN1634-1)*3+$AO1634+5,$AP1634+20))),IF(INDIRECT(ADDRESS(($AN1634-1)*3+$AO1634+5,$AP1634+20))="",0,IF(COUNTIF(INDIRECT(ADDRESS(($AN1634-1)*36+($AO1634-1)*12+6,COLUMN())):INDIRECT(ADDRESS(($AN1634-1)*36+($AO1634-1)*12+$AP1634+4,COLUMN())),INDIRECT(ADDRESS(($AN1634-1)*3+$AO1634+5,$AP1634+20)))&gt;=1,0,INDIRECT(ADDRESS(($AN1634-1)*3+$AO1634+5,$AP1634+20)))))</f>
        <v>0</v>
      </c>
      <c r="AT1634" s="4">
        <f ca="1">COUNTIF(INDIRECT("U"&amp;(ROW()+12*(($AN1634-1)*3+$AO1634)-ROW())/12+5):INDIRECT("AF"&amp;(ROW()+12*(($AN1634-1)*3+$AO1634)-ROW())/12+5),AS1634)</f>
        <v>0</v>
      </c>
      <c r="AU1634" s="4">
        <f ca="1">IF(AND(AQ1634+AS1634&gt;0,AR1634+AT1634&gt;0),COUNTIF(AU$6:AU1633,"&gt;0")+1,0)</f>
        <v>0</v>
      </c>
    </row>
    <row r="1635" spans="40:47">
      <c r="AN1635" s="4">
        <v>46</v>
      </c>
      <c r="AO1635" s="4">
        <v>1</v>
      </c>
      <c r="AP1635" s="4">
        <v>10</v>
      </c>
      <c r="AQ1635" s="6">
        <f ca="1">IF($AP1635=1,IF(INDIRECT(ADDRESS(($AN1635-1)*3+$AO1635+5,$AP1635+7))="",0,INDIRECT(ADDRESS(($AN1635-1)*3+$AO1635+5,$AP1635+7))),IF(INDIRECT(ADDRESS(($AN1635-1)*3+$AO1635+5,$AP1635+7))="",0,IF(COUNTIF(INDIRECT(ADDRESS(($AN1635-1)*36+($AO1635-1)*12+6,COLUMN())):INDIRECT(ADDRESS(($AN1635-1)*36+($AO1635-1)*12+$AP1635+4,COLUMN())),INDIRECT(ADDRESS(($AN1635-1)*3+$AO1635+5,$AP1635+7)))&gt;=1,0,INDIRECT(ADDRESS(($AN1635-1)*3+$AO1635+5,$AP1635+7)))))</f>
        <v>0</v>
      </c>
      <c r="AR1635" s="4">
        <f ca="1">COUNTIF(INDIRECT("H"&amp;(ROW()+12*(($AN1635-1)*3+$AO1635)-ROW())/12+5):INDIRECT("S"&amp;(ROW()+12*(($AN1635-1)*3+$AO1635)-ROW())/12+5),AQ1635)</f>
        <v>0</v>
      </c>
      <c r="AS1635" s="6">
        <f ca="1">IF($AP1635=1,IF(INDIRECT(ADDRESS(($AN1635-1)*3+$AO1635+5,$AP1635+20))="",0,INDIRECT(ADDRESS(($AN1635-1)*3+$AO1635+5,$AP1635+20))),IF(INDIRECT(ADDRESS(($AN1635-1)*3+$AO1635+5,$AP1635+20))="",0,IF(COUNTIF(INDIRECT(ADDRESS(($AN1635-1)*36+($AO1635-1)*12+6,COLUMN())):INDIRECT(ADDRESS(($AN1635-1)*36+($AO1635-1)*12+$AP1635+4,COLUMN())),INDIRECT(ADDRESS(($AN1635-1)*3+$AO1635+5,$AP1635+20)))&gt;=1,0,INDIRECT(ADDRESS(($AN1635-1)*3+$AO1635+5,$AP1635+20)))))</f>
        <v>0</v>
      </c>
      <c r="AT1635" s="4">
        <f ca="1">COUNTIF(INDIRECT("U"&amp;(ROW()+12*(($AN1635-1)*3+$AO1635)-ROW())/12+5):INDIRECT("AF"&amp;(ROW()+12*(($AN1635-1)*3+$AO1635)-ROW())/12+5),AS1635)</f>
        <v>0</v>
      </c>
      <c r="AU1635" s="4">
        <f ca="1">IF(AND(AQ1635+AS1635&gt;0,AR1635+AT1635&gt;0),COUNTIF(AU$6:AU1634,"&gt;0")+1,0)</f>
        <v>0</v>
      </c>
    </row>
    <row r="1636" spans="40:47">
      <c r="AN1636" s="4">
        <v>46</v>
      </c>
      <c r="AO1636" s="4">
        <v>1</v>
      </c>
      <c r="AP1636" s="4">
        <v>11</v>
      </c>
      <c r="AQ1636" s="6">
        <f ca="1">IF($AP1636=1,IF(INDIRECT(ADDRESS(($AN1636-1)*3+$AO1636+5,$AP1636+7))="",0,INDIRECT(ADDRESS(($AN1636-1)*3+$AO1636+5,$AP1636+7))),IF(INDIRECT(ADDRESS(($AN1636-1)*3+$AO1636+5,$AP1636+7))="",0,IF(COUNTIF(INDIRECT(ADDRESS(($AN1636-1)*36+($AO1636-1)*12+6,COLUMN())):INDIRECT(ADDRESS(($AN1636-1)*36+($AO1636-1)*12+$AP1636+4,COLUMN())),INDIRECT(ADDRESS(($AN1636-1)*3+$AO1636+5,$AP1636+7)))&gt;=1,0,INDIRECT(ADDRESS(($AN1636-1)*3+$AO1636+5,$AP1636+7)))))</f>
        <v>0</v>
      </c>
      <c r="AR1636" s="4">
        <f ca="1">COUNTIF(INDIRECT("H"&amp;(ROW()+12*(($AN1636-1)*3+$AO1636)-ROW())/12+5):INDIRECT("S"&amp;(ROW()+12*(($AN1636-1)*3+$AO1636)-ROW())/12+5),AQ1636)</f>
        <v>0</v>
      </c>
      <c r="AS1636" s="6">
        <f ca="1">IF($AP1636=1,IF(INDIRECT(ADDRESS(($AN1636-1)*3+$AO1636+5,$AP1636+20))="",0,INDIRECT(ADDRESS(($AN1636-1)*3+$AO1636+5,$AP1636+20))),IF(INDIRECT(ADDRESS(($AN1636-1)*3+$AO1636+5,$AP1636+20))="",0,IF(COUNTIF(INDIRECT(ADDRESS(($AN1636-1)*36+($AO1636-1)*12+6,COLUMN())):INDIRECT(ADDRESS(($AN1636-1)*36+($AO1636-1)*12+$AP1636+4,COLUMN())),INDIRECT(ADDRESS(($AN1636-1)*3+$AO1636+5,$AP1636+20)))&gt;=1,0,INDIRECT(ADDRESS(($AN1636-1)*3+$AO1636+5,$AP1636+20)))))</f>
        <v>0</v>
      </c>
      <c r="AT1636" s="4">
        <f ca="1">COUNTIF(INDIRECT("U"&amp;(ROW()+12*(($AN1636-1)*3+$AO1636)-ROW())/12+5):INDIRECT("AF"&amp;(ROW()+12*(($AN1636-1)*3+$AO1636)-ROW())/12+5),AS1636)</f>
        <v>0</v>
      </c>
      <c r="AU1636" s="4">
        <f ca="1">IF(AND(AQ1636+AS1636&gt;0,AR1636+AT1636&gt;0),COUNTIF(AU$6:AU1635,"&gt;0")+1,0)</f>
        <v>0</v>
      </c>
    </row>
    <row r="1637" spans="40:47">
      <c r="AN1637" s="4">
        <v>46</v>
      </c>
      <c r="AO1637" s="4">
        <v>1</v>
      </c>
      <c r="AP1637" s="4">
        <v>12</v>
      </c>
      <c r="AQ1637" s="6">
        <f ca="1">IF($AP1637=1,IF(INDIRECT(ADDRESS(($AN1637-1)*3+$AO1637+5,$AP1637+7))="",0,INDIRECT(ADDRESS(($AN1637-1)*3+$AO1637+5,$AP1637+7))),IF(INDIRECT(ADDRESS(($AN1637-1)*3+$AO1637+5,$AP1637+7))="",0,IF(COUNTIF(INDIRECT(ADDRESS(($AN1637-1)*36+($AO1637-1)*12+6,COLUMN())):INDIRECT(ADDRESS(($AN1637-1)*36+($AO1637-1)*12+$AP1637+4,COLUMN())),INDIRECT(ADDRESS(($AN1637-1)*3+$AO1637+5,$AP1637+7)))&gt;=1,0,INDIRECT(ADDRESS(($AN1637-1)*3+$AO1637+5,$AP1637+7)))))</f>
        <v>0</v>
      </c>
      <c r="AR1637" s="4">
        <f ca="1">COUNTIF(INDIRECT("H"&amp;(ROW()+12*(($AN1637-1)*3+$AO1637)-ROW())/12+5):INDIRECT("S"&amp;(ROW()+12*(($AN1637-1)*3+$AO1637)-ROW())/12+5),AQ1637)</f>
        <v>0</v>
      </c>
      <c r="AS1637" s="6">
        <f ca="1">IF($AP1637=1,IF(INDIRECT(ADDRESS(($AN1637-1)*3+$AO1637+5,$AP1637+20))="",0,INDIRECT(ADDRESS(($AN1637-1)*3+$AO1637+5,$AP1637+20))),IF(INDIRECT(ADDRESS(($AN1637-1)*3+$AO1637+5,$AP1637+20))="",0,IF(COUNTIF(INDIRECT(ADDRESS(($AN1637-1)*36+($AO1637-1)*12+6,COLUMN())):INDIRECT(ADDRESS(($AN1637-1)*36+($AO1637-1)*12+$AP1637+4,COLUMN())),INDIRECT(ADDRESS(($AN1637-1)*3+$AO1637+5,$AP1637+20)))&gt;=1,0,INDIRECT(ADDRESS(($AN1637-1)*3+$AO1637+5,$AP1637+20)))))</f>
        <v>0</v>
      </c>
      <c r="AT1637" s="4">
        <f ca="1">COUNTIF(INDIRECT("U"&amp;(ROW()+12*(($AN1637-1)*3+$AO1637)-ROW())/12+5):INDIRECT("AF"&amp;(ROW()+12*(($AN1637-1)*3+$AO1637)-ROW())/12+5),AS1637)</f>
        <v>0</v>
      </c>
      <c r="AU1637" s="4">
        <f ca="1">IF(AND(AQ1637+AS1637&gt;0,AR1637+AT1637&gt;0),COUNTIF(AU$6:AU1636,"&gt;0")+1,0)</f>
        <v>0</v>
      </c>
    </row>
    <row r="1638" spans="40:47">
      <c r="AN1638" s="4">
        <v>46</v>
      </c>
      <c r="AO1638" s="4">
        <v>2</v>
      </c>
      <c r="AP1638" s="4">
        <v>1</v>
      </c>
      <c r="AQ1638" s="6">
        <f ca="1">IF($AP1638=1,IF(INDIRECT(ADDRESS(($AN1638-1)*3+$AO1638+5,$AP1638+7))="",0,INDIRECT(ADDRESS(($AN1638-1)*3+$AO1638+5,$AP1638+7))),IF(INDIRECT(ADDRESS(($AN1638-1)*3+$AO1638+5,$AP1638+7))="",0,IF(COUNTIF(INDIRECT(ADDRESS(($AN1638-1)*36+($AO1638-1)*12+6,COLUMN())):INDIRECT(ADDRESS(($AN1638-1)*36+($AO1638-1)*12+$AP1638+4,COLUMN())),INDIRECT(ADDRESS(($AN1638-1)*3+$AO1638+5,$AP1638+7)))&gt;=1,0,INDIRECT(ADDRESS(($AN1638-1)*3+$AO1638+5,$AP1638+7)))))</f>
        <v>0</v>
      </c>
      <c r="AR1638" s="4">
        <f ca="1">COUNTIF(INDIRECT("H"&amp;(ROW()+12*(($AN1638-1)*3+$AO1638)-ROW())/12+5):INDIRECT("S"&amp;(ROW()+12*(($AN1638-1)*3+$AO1638)-ROW())/12+5),AQ1638)</f>
        <v>0</v>
      </c>
      <c r="AS1638" s="6">
        <f ca="1">IF($AP1638=1,IF(INDIRECT(ADDRESS(($AN1638-1)*3+$AO1638+5,$AP1638+20))="",0,INDIRECT(ADDRESS(($AN1638-1)*3+$AO1638+5,$AP1638+20))),IF(INDIRECT(ADDRESS(($AN1638-1)*3+$AO1638+5,$AP1638+20))="",0,IF(COUNTIF(INDIRECT(ADDRESS(($AN1638-1)*36+($AO1638-1)*12+6,COLUMN())):INDIRECT(ADDRESS(($AN1638-1)*36+($AO1638-1)*12+$AP1638+4,COLUMN())),INDIRECT(ADDRESS(($AN1638-1)*3+$AO1638+5,$AP1638+20)))&gt;=1,0,INDIRECT(ADDRESS(($AN1638-1)*3+$AO1638+5,$AP1638+20)))))</f>
        <v>0</v>
      </c>
      <c r="AT1638" s="4">
        <f ca="1">COUNTIF(INDIRECT("U"&amp;(ROW()+12*(($AN1638-1)*3+$AO1638)-ROW())/12+5):INDIRECT("AF"&amp;(ROW()+12*(($AN1638-1)*3+$AO1638)-ROW())/12+5),AS1638)</f>
        <v>0</v>
      </c>
      <c r="AU1638" s="4">
        <f ca="1">IF(AND(AQ1638+AS1638&gt;0,AR1638+AT1638&gt;0),COUNTIF(AU$6:AU1637,"&gt;0")+1,0)</f>
        <v>0</v>
      </c>
    </row>
    <row r="1639" spans="40:47">
      <c r="AN1639" s="4">
        <v>46</v>
      </c>
      <c r="AO1639" s="4">
        <v>2</v>
      </c>
      <c r="AP1639" s="4">
        <v>2</v>
      </c>
      <c r="AQ1639" s="6">
        <f ca="1">IF($AP1639=1,IF(INDIRECT(ADDRESS(($AN1639-1)*3+$AO1639+5,$AP1639+7))="",0,INDIRECT(ADDRESS(($AN1639-1)*3+$AO1639+5,$AP1639+7))),IF(INDIRECT(ADDRESS(($AN1639-1)*3+$AO1639+5,$AP1639+7))="",0,IF(COUNTIF(INDIRECT(ADDRESS(($AN1639-1)*36+($AO1639-1)*12+6,COLUMN())):INDIRECT(ADDRESS(($AN1639-1)*36+($AO1639-1)*12+$AP1639+4,COLUMN())),INDIRECT(ADDRESS(($AN1639-1)*3+$AO1639+5,$AP1639+7)))&gt;=1,0,INDIRECT(ADDRESS(($AN1639-1)*3+$AO1639+5,$AP1639+7)))))</f>
        <v>0</v>
      </c>
      <c r="AR1639" s="4">
        <f ca="1">COUNTIF(INDIRECT("H"&amp;(ROW()+12*(($AN1639-1)*3+$AO1639)-ROW())/12+5):INDIRECT("S"&amp;(ROW()+12*(($AN1639-1)*3+$AO1639)-ROW())/12+5),AQ1639)</f>
        <v>0</v>
      </c>
      <c r="AS1639" s="6">
        <f ca="1">IF($AP1639=1,IF(INDIRECT(ADDRESS(($AN1639-1)*3+$AO1639+5,$AP1639+20))="",0,INDIRECT(ADDRESS(($AN1639-1)*3+$AO1639+5,$AP1639+20))),IF(INDIRECT(ADDRESS(($AN1639-1)*3+$AO1639+5,$AP1639+20))="",0,IF(COUNTIF(INDIRECT(ADDRESS(($AN1639-1)*36+($AO1639-1)*12+6,COLUMN())):INDIRECT(ADDRESS(($AN1639-1)*36+($AO1639-1)*12+$AP1639+4,COLUMN())),INDIRECT(ADDRESS(($AN1639-1)*3+$AO1639+5,$AP1639+20)))&gt;=1,0,INDIRECT(ADDRESS(($AN1639-1)*3+$AO1639+5,$AP1639+20)))))</f>
        <v>0</v>
      </c>
      <c r="AT1639" s="4">
        <f ca="1">COUNTIF(INDIRECT("U"&amp;(ROW()+12*(($AN1639-1)*3+$AO1639)-ROW())/12+5):INDIRECT("AF"&amp;(ROW()+12*(($AN1639-1)*3+$AO1639)-ROW())/12+5),AS1639)</f>
        <v>0</v>
      </c>
      <c r="AU1639" s="4">
        <f ca="1">IF(AND(AQ1639+AS1639&gt;0,AR1639+AT1639&gt;0),COUNTIF(AU$6:AU1638,"&gt;0")+1,0)</f>
        <v>0</v>
      </c>
    </row>
    <row r="1640" spans="40:47">
      <c r="AN1640" s="4">
        <v>46</v>
      </c>
      <c r="AO1640" s="4">
        <v>2</v>
      </c>
      <c r="AP1640" s="4">
        <v>3</v>
      </c>
      <c r="AQ1640" s="6">
        <f ca="1">IF($AP1640=1,IF(INDIRECT(ADDRESS(($AN1640-1)*3+$AO1640+5,$AP1640+7))="",0,INDIRECT(ADDRESS(($AN1640-1)*3+$AO1640+5,$AP1640+7))),IF(INDIRECT(ADDRESS(($AN1640-1)*3+$AO1640+5,$AP1640+7))="",0,IF(COUNTIF(INDIRECT(ADDRESS(($AN1640-1)*36+($AO1640-1)*12+6,COLUMN())):INDIRECT(ADDRESS(($AN1640-1)*36+($AO1640-1)*12+$AP1640+4,COLUMN())),INDIRECT(ADDRESS(($AN1640-1)*3+$AO1640+5,$AP1640+7)))&gt;=1,0,INDIRECT(ADDRESS(($AN1640-1)*3+$AO1640+5,$AP1640+7)))))</f>
        <v>0</v>
      </c>
      <c r="AR1640" s="4">
        <f ca="1">COUNTIF(INDIRECT("H"&amp;(ROW()+12*(($AN1640-1)*3+$AO1640)-ROW())/12+5):INDIRECT("S"&amp;(ROW()+12*(($AN1640-1)*3+$AO1640)-ROW())/12+5),AQ1640)</f>
        <v>0</v>
      </c>
      <c r="AS1640" s="6">
        <f ca="1">IF($AP1640=1,IF(INDIRECT(ADDRESS(($AN1640-1)*3+$AO1640+5,$AP1640+20))="",0,INDIRECT(ADDRESS(($AN1640-1)*3+$AO1640+5,$AP1640+20))),IF(INDIRECT(ADDRESS(($AN1640-1)*3+$AO1640+5,$AP1640+20))="",0,IF(COUNTIF(INDIRECT(ADDRESS(($AN1640-1)*36+($AO1640-1)*12+6,COLUMN())):INDIRECT(ADDRESS(($AN1640-1)*36+($AO1640-1)*12+$AP1640+4,COLUMN())),INDIRECT(ADDRESS(($AN1640-1)*3+$AO1640+5,$AP1640+20)))&gt;=1,0,INDIRECT(ADDRESS(($AN1640-1)*3+$AO1640+5,$AP1640+20)))))</f>
        <v>0</v>
      </c>
      <c r="AT1640" s="4">
        <f ca="1">COUNTIF(INDIRECT("U"&amp;(ROW()+12*(($AN1640-1)*3+$AO1640)-ROW())/12+5):INDIRECT("AF"&amp;(ROW()+12*(($AN1640-1)*3+$AO1640)-ROW())/12+5),AS1640)</f>
        <v>0</v>
      </c>
      <c r="AU1640" s="4">
        <f ca="1">IF(AND(AQ1640+AS1640&gt;0,AR1640+AT1640&gt;0),COUNTIF(AU$6:AU1639,"&gt;0")+1,0)</f>
        <v>0</v>
      </c>
    </row>
    <row r="1641" spans="40:47">
      <c r="AN1641" s="4">
        <v>46</v>
      </c>
      <c r="AO1641" s="4">
        <v>2</v>
      </c>
      <c r="AP1641" s="4">
        <v>4</v>
      </c>
      <c r="AQ1641" s="6">
        <f ca="1">IF($AP1641=1,IF(INDIRECT(ADDRESS(($AN1641-1)*3+$AO1641+5,$AP1641+7))="",0,INDIRECT(ADDRESS(($AN1641-1)*3+$AO1641+5,$AP1641+7))),IF(INDIRECT(ADDRESS(($AN1641-1)*3+$AO1641+5,$AP1641+7))="",0,IF(COUNTIF(INDIRECT(ADDRESS(($AN1641-1)*36+($AO1641-1)*12+6,COLUMN())):INDIRECT(ADDRESS(($AN1641-1)*36+($AO1641-1)*12+$AP1641+4,COLUMN())),INDIRECT(ADDRESS(($AN1641-1)*3+$AO1641+5,$AP1641+7)))&gt;=1,0,INDIRECT(ADDRESS(($AN1641-1)*3+$AO1641+5,$AP1641+7)))))</f>
        <v>0</v>
      </c>
      <c r="AR1641" s="4">
        <f ca="1">COUNTIF(INDIRECT("H"&amp;(ROW()+12*(($AN1641-1)*3+$AO1641)-ROW())/12+5):INDIRECT("S"&amp;(ROW()+12*(($AN1641-1)*3+$AO1641)-ROW())/12+5),AQ1641)</f>
        <v>0</v>
      </c>
      <c r="AS1641" s="6">
        <f ca="1">IF($AP1641=1,IF(INDIRECT(ADDRESS(($AN1641-1)*3+$AO1641+5,$AP1641+20))="",0,INDIRECT(ADDRESS(($AN1641-1)*3+$AO1641+5,$AP1641+20))),IF(INDIRECT(ADDRESS(($AN1641-1)*3+$AO1641+5,$AP1641+20))="",0,IF(COUNTIF(INDIRECT(ADDRESS(($AN1641-1)*36+($AO1641-1)*12+6,COLUMN())):INDIRECT(ADDRESS(($AN1641-1)*36+($AO1641-1)*12+$AP1641+4,COLUMN())),INDIRECT(ADDRESS(($AN1641-1)*3+$AO1641+5,$AP1641+20)))&gt;=1,0,INDIRECT(ADDRESS(($AN1641-1)*3+$AO1641+5,$AP1641+20)))))</f>
        <v>0</v>
      </c>
      <c r="AT1641" s="4">
        <f ca="1">COUNTIF(INDIRECT("U"&amp;(ROW()+12*(($AN1641-1)*3+$AO1641)-ROW())/12+5):INDIRECT("AF"&amp;(ROW()+12*(($AN1641-1)*3+$AO1641)-ROW())/12+5),AS1641)</f>
        <v>0</v>
      </c>
      <c r="AU1641" s="4">
        <f ca="1">IF(AND(AQ1641+AS1641&gt;0,AR1641+AT1641&gt;0),COUNTIF(AU$6:AU1640,"&gt;0")+1,0)</f>
        <v>0</v>
      </c>
    </row>
    <row r="1642" spans="40:47">
      <c r="AN1642" s="4">
        <v>46</v>
      </c>
      <c r="AO1642" s="4">
        <v>2</v>
      </c>
      <c r="AP1642" s="4">
        <v>5</v>
      </c>
      <c r="AQ1642" s="6">
        <f ca="1">IF($AP1642=1,IF(INDIRECT(ADDRESS(($AN1642-1)*3+$AO1642+5,$AP1642+7))="",0,INDIRECT(ADDRESS(($AN1642-1)*3+$AO1642+5,$AP1642+7))),IF(INDIRECT(ADDRESS(($AN1642-1)*3+$AO1642+5,$AP1642+7))="",0,IF(COUNTIF(INDIRECT(ADDRESS(($AN1642-1)*36+($AO1642-1)*12+6,COLUMN())):INDIRECT(ADDRESS(($AN1642-1)*36+($AO1642-1)*12+$AP1642+4,COLUMN())),INDIRECT(ADDRESS(($AN1642-1)*3+$AO1642+5,$AP1642+7)))&gt;=1,0,INDIRECT(ADDRESS(($AN1642-1)*3+$AO1642+5,$AP1642+7)))))</f>
        <v>0</v>
      </c>
      <c r="AR1642" s="4">
        <f ca="1">COUNTIF(INDIRECT("H"&amp;(ROW()+12*(($AN1642-1)*3+$AO1642)-ROW())/12+5):INDIRECT("S"&amp;(ROW()+12*(($AN1642-1)*3+$AO1642)-ROW())/12+5),AQ1642)</f>
        <v>0</v>
      </c>
      <c r="AS1642" s="6">
        <f ca="1">IF($AP1642=1,IF(INDIRECT(ADDRESS(($AN1642-1)*3+$AO1642+5,$AP1642+20))="",0,INDIRECT(ADDRESS(($AN1642-1)*3+$AO1642+5,$AP1642+20))),IF(INDIRECT(ADDRESS(($AN1642-1)*3+$AO1642+5,$AP1642+20))="",0,IF(COUNTIF(INDIRECT(ADDRESS(($AN1642-1)*36+($AO1642-1)*12+6,COLUMN())):INDIRECT(ADDRESS(($AN1642-1)*36+($AO1642-1)*12+$AP1642+4,COLUMN())),INDIRECT(ADDRESS(($AN1642-1)*3+$AO1642+5,$AP1642+20)))&gt;=1,0,INDIRECT(ADDRESS(($AN1642-1)*3+$AO1642+5,$AP1642+20)))))</f>
        <v>0</v>
      </c>
      <c r="AT1642" s="4">
        <f ca="1">COUNTIF(INDIRECT("U"&amp;(ROW()+12*(($AN1642-1)*3+$AO1642)-ROW())/12+5):INDIRECT("AF"&amp;(ROW()+12*(($AN1642-1)*3+$AO1642)-ROW())/12+5),AS1642)</f>
        <v>0</v>
      </c>
      <c r="AU1642" s="4">
        <f ca="1">IF(AND(AQ1642+AS1642&gt;0,AR1642+AT1642&gt;0),COUNTIF(AU$6:AU1641,"&gt;0")+1,0)</f>
        <v>0</v>
      </c>
    </row>
    <row r="1643" spans="40:47">
      <c r="AN1643" s="4">
        <v>46</v>
      </c>
      <c r="AO1643" s="4">
        <v>2</v>
      </c>
      <c r="AP1643" s="4">
        <v>6</v>
      </c>
      <c r="AQ1643" s="6">
        <f ca="1">IF($AP1643=1,IF(INDIRECT(ADDRESS(($AN1643-1)*3+$AO1643+5,$AP1643+7))="",0,INDIRECT(ADDRESS(($AN1643-1)*3+$AO1643+5,$AP1643+7))),IF(INDIRECT(ADDRESS(($AN1643-1)*3+$AO1643+5,$AP1643+7))="",0,IF(COUNTIF(INDIRECT(ADDRESS(($AN1643-1)*36+($AO1643-1)*12+6,COLUMN())):INDIRECT(ADDRESS(($AN1643-1)*36+($AO1643-1)*12+$AP1643+4,COLUMN())),INDIRECT(ADDRESS(($AN1643-1)*3+$AO1643+5,$AP1643+7)))&gt;=1,0,INDIRECT(ADDRESS(($AN1643-1)*3+$AO1643+5,$AP1643+7)))))</f>
        <v>0</v>
      </c>
      <c r="AR1643" s="4">
        <f ca="1">COUNTIF(INDIRECT("H"&amp;(ROW()+12*(($AN1643-1)*3+$AO1643)-ROW())/12+5):INDIRECT("S"&amp;(ROW()+12*(($AN1643-1)*3+$AO1643)-ROW())/12+5),AQ1643)</f>
        <v>0</v>
      </c>
      <c r="AS1643" s="6">
        <f ca="1">IF($AP1643=1,IF(INDIRECT(ADDRESS(($AN1643-1)*3+$AO1643+5,$AP1643+20))="",0,INDIRECT(ADDRESS(($AN1643-1)*3+$AO1643+5,$AP1643+20))),IF(INDIRECT(ADDRESS(($AN1643-1)*3+$AO1643+5,$AP1643+20))="",0,IF(COUNTIF(INDIRECT(ADDRESS(($AN1643-1)*36+($AO1643-1)*12+6,COLUMN())):INDIRECT(ADDRESS(($AN1643-1)*36+($AO1643-1)*12+$AP1643+4,COLUMN())),INDIRECT(ADDRESS(($AN1643-1)*3+$AO1643+5,$AP1643+20)))&gt;=1,0,INDIRECT(ADDRESS(($AN1643-1)*3+$AO1643+5,$AP1643+20)))))</f>
        <v>0</v>
      </c>
      <c r="AT1643" s="4">
        <f ca="1">COUNTIF(INDIRECT("U"&amp;(ROW()+12*(($AN1643-1)*3+$AO1643)-ROW())/12+5):INDIRECT("AF"&amp;(ROW()+12*(($AN1643-1)*3+$AO1643)-ROW())/12+5),AS1643)</f>
        <v>0</v>
      </c>
      <c r="AU1643" s="4">
        <f ca="1">IF(AND(AQ1643+AS1643&gt;0,AR1643+AT1643&gt;0),COUNTIF(AU$6:AU1642,"&gt;0")+1,0)</f>
        <v>0</v>
      </c>
    </row>
    <row r="1644" spans="40:47">
      <c r="AN1644" s="4">
        <v>46</v>
      </c>
      <c r="AO1644" s="4">
        <v>2</v>
      </c>
      <c r="AP1644" s="4">
        <v>7</v>
      </c>
      <c r="AQ1644" s="6">
        <f ca="1">IF($AP1644=1,IF(INDIRECT(ADDRESS(($AN1644-1)*3+$AO1644+5,$AP1644+7))="",0,INDIRECT(ADDRESS(($AN1644-1)*3+$AO1644+5,$AP1644+7))),IF(INDIRECT(ADDRESS(($AN1644-1)*3+$AO1644+5,$AP1644+7))="",0,IF(COUNTIF(INDIRECT(ADDRESS(($AN1644-1)*36+($AO1644-1)*12+6,COLUMN())):INDIRECT(ADDRESS(($AN1644-1)*36+($AO1644-1)*12+$AP1644+4,COLUMN())),INDIRECT(ADDRESS(($AN1644-1)*3+$AO1644+5,$AP1644+7)))&gt;=1,0,INDIRECT(ADDRESS(($AN1644-1)*3+$AO1644+5,$AP1644+7)))))</f>
        <v>0</v>
      </c>
      <c r="AR1644" s="4">
        <f ca="1">COUNTIF(INDIRECT("H"&amp;(ROW()+12*(($AN1644-1)*3+$AO1644)-ROW())/12+5):INDIRECT("S"&amp;(ROW()+12*(($AN1644-1)*3+$AO1644)-ROW())/12+5),AQ1644)</f>
        <v>0</v>
      </c>
      <c r="AS1644" s="6">
        <f ca="1">IF($AP1644=1,IF(INDIRECT(ADDRESS(($AN1644-1)*3+$AO1644+5,$AP1644+20))="",0,INDIRECT(ADDRESS(($AN1644-1)*3+$AO1644+5,$AP1644+20))),IF(INDIRECT(ADDRESS(($AN1644-1)*3+$AO1644+5,$AP1644+20))="",0,IF(COUNTIF(INDIRECT(ADDRESS(($AN1644-1)*36+($AO1644-1)*12+6,COLUMN())):INDIRECT(ADDRESS(($AN1644-1)*36+($AO1644-1)*12+$AP1644+4,COLUMN())),INDIRECT(ADDRESS(($AN1644-1)*3+$AO1644+5,$AP1644+20)))&gt;=1,0,INDIRECT(ADDRESS(($AN1644-1)*3+$AO1644+5,$AP1644+20)))))</f>
        <v>0</v>
      </c>
      <c r="AT1644" s="4">
        <f ca="1">COUNTIF(INDIRECT("U"&amp;(ROW()+12*(($AN1644-1)*3+$AO1644)-ROW())/12+5):INDIRECT("AF"&amp;(ROW()+12*(($AN1644-1)*3+$AO1644)-ROW())/12+5),AS1644)</f>
        <v>0</v>
      </c>
      <c r="AU1644" s="4">
        <f ca="1">IF(AND(AQ1644+AS1644&gt;0,AR1644+AT1644&gt;0),COUNTIF(AU$6:AU1643,"&gt;0")+1,0)</f>
        <v>0</v>
      </c>
    </row>
    <row r="1645" spans="40:47">
      <c r="AN1645" s="4">
        <v>46</v>
      </c>
      <c r="AO1645" s="4">
        <v>2</v>
      </c>
      <c r="AP1645" s="4">
        <v>8</v>
      </c>
      <c r="AQ1645" s="6">
        <f ca="1">IF($AP1645=1,IF(INDIRECT(ADDRESS(($AN1645-1)*3+$AO1645+5,$AP1645+7))="",0,INDIRECT(ADDRESS(($AN1645-1)*3+$AO1645+5,$AP1645+7))),IF(INDIRECT(ADDRESS(($AN1645-1)*3+$AO1645+5,$AP1645+7))="",0,IF(COUNTIF(INDIRECT(ADDRESS(($AN1645-1)*36+($AO1645-1)*12+6,COLUMN())):INDIRECT(ADDRESS(($AN1645-1)*36+($AO1645-1)*12+$AP1645+4,COLUMN())),INDIRECT(ADDRESS(($AN1645-1)*3+$AO1645+5,$AP1645+7)))&gt;=1,0,INDIRECT(ADDRESS(($AN1645-1)*3+$AO1645+5,$AP1645+7)))))</f>
        <v>0</v>
      </c>
      <c r="AR1645" s="4">
        <f ca="1">COUNTIF(INDIRECT("H"&amp;(ROW()+12*(($AN1645-1)*3+$AO1645)-ROW())/12+5):INDIRECT("S"&amp;(ROW()+12*(($AN1645-1)*3+$AO1645)-ROW())/12+5),AQ1645)</f>
        <v>0</v>
      </c>
      <c r="AS1645" s="6">
        <f ca="1">IF($AP1645=1,IF(INDIRECT(ADDRESS(($AN1645-1)*3+$AO1645+5,$AP1645+20))="",0,INDIRECT(ADDRESS(($AN1645-1)*3+$AO1645+5,$AP1645+20))),IF(INDIRECT(ADDRESS(($AN1645-1)*3+$AO1645+5,$AP1645+20))="",0,IF(COUNTIF(INDIRECT(ADDRESS(($AN1645-1)*36+($AO1645-1)*12+6,COLUMN())):INDIRECT(ADDRESS(($AN1645-1)*36+($AO1645-1)*12+$AP1645+4,COLUMN())),INDIRECT(ADDRESS(($AN1645-1)*3+$AO1645+5,$AP1645+20)))&gt;=1,0,INDIRECT(ADDRESS(($AN1645-1)*3+$AO1645+5,$AP1645+20)))))</f>
        <v>0</v>
      </c>
      <c r="AT1645" s="4">
        <f ca="1">COUNTIF(INDIRECT("U"&amp;(ROW()+12*(($AN1645-1)*3+$AO1645)-ROW())/12+5):INDIRECT("AF"&amp;(ROW()+12*(($AN1645-1)*3+$AO1645)-ROW())/12+5),AS1645)</f>
        <v>0</v>
      </c>
      <c r="AU1645" s="4">
        <f ca="1">IF(AND(AQ1645+AS1645&gt;0,AR1645+AT1645&gt;0),COUNTIF(AU$6:AU1644,"&gt;0")+1,0)</f>
        <v>0</v>
      </c>
    </row>
    <row r="1646" spans="40:47">
      <c r="AN1646" s="4">
        <v>46</v>
      </c>
      <c r="AO1646" s="4">
        <v>2</v>
      </c>
      <c r="AP1646" s="4">
        <v>9</v>
      </c>
      <c r="AQ1646" s="6">
        <f ca="1">IF($AP1646=1,IF(INDIRECT(ADDRESS(($AN1646-1)*3+$AO1646+5,$AP1646+7))="",0,INDIRECT(ADDRESS(($AN1646-1)*3+$AO1646+5,$AP1646+7))),IF(INDIRECT(ADDRESS(($AN1646-1)*3+$AO1646+5,$AP1646+7))="",0,IF(COUNTIF(INDIRECT(ADDRESS(($AN1646-1)*36+($AO1646-1)*12+6,COLUMN())):INDIRECT(ADDRESS(($AN1646-1)*36+($AO1646-1)*12+$AP1646+4,COLUMN())),INDIRECT(ADDRESS(($AN1646-1)*3+$AO1646+5,$AP1646+7)))&gt;=1,0,INDIRECT(ADDRESS(($AN1646-1)*3+$AO1646+5,$AP1646+7)))))</f>
        <v>0</v>
      </c>
      <c r="AR1646" s="4">
        <f ca="1">COUNTIF(INDIRECT("H"&amp;(ROW()+12*(($AN1646-1)*3+$AO1646)-ROW())/12+5):INDIRECT("S"&amp;(ROW()+12*(($AN1646-1)*3+$AO1646)-ROW())/12+5),AQ1646)</f>
        <v>0</v>
      </c>
      <c r="AS1646" s="6">
        <f ca="1">IF($AP1646=1,IF(INDIRECT(ADDRESS(($AN1646-1)*3+$AO1646+5,$AP1646+20))="",0,INDIRECT(ADDRESS(($AN1646-1)*3+$AO1646+5,$AP1646+20))),IF(INDIRECT(ADDRESS(($AN1646-1)*3+$AO1646+5,$AP1646+20))="",0,IF(COUNTIF(INDIRECT(ADDRESS(($AN1646-1)*36+($AO1646-1)*12+6,COLUMN())):INDIRECT(ADDRESS(($AN1646-1)*36+($AO1646-1)*12+$AP1646+4,COLUMN())),INDIRECT(ADDRESS(($AN1646-1)*3+$AO1646+5,$AP1646+20)))&gt;=1,0,INDIRECT(ADDRESS(($AN1646-1)*3+$AO1646+5,$AP1646+20)))))</f>
        <v>0</v>
      </c>
      <c r="AT1646" s="4">
        <f ca="1">COUNTIF(INDIRECT("U"&amp;(ROW()+12*(($AN1646-1)*3+$AO1646)-ROW())/12+5):INDIRECT("AF"&amp;(ROW()+12*(($AN1646-1)*3+$AO1646)-ROW())/12+5),AS1646)</f>
        <v>0</v>
      </c>
      <c r="AU1646" s="4">
        <f ca="1">IF(AND(AQ1646+AS1646&gt;0,AR1646+AT1646&gt;0),COUNTIF(AU$6:AU1645,"&gt;0")+1,0)</f>
        <v>0</v>
      </c>
    </row>
    <row r="1647" spans="40:47">
      <c r="AN1647" s="4">
        <v>46</v>
      </c>
      <c r="AO1647" s="4">
        <v>2</v>
      </c>
      <c r="AP1647" s="4">
        <v>10</v>
      </c>
      <c r="AQ1647" s="6">
        <f ca="1">IF($AP1647=1,IF(INDIRECT(ADDRESS(($AN1647-1)*3+$AO1647+5,$AP1647+7))="",0,INDIRECT(ADDRESS(($AN1647-1)*3+$AO1647+5,$AP1647+7))),IF(INDIRECT(ADDRESS(($AN1647-1)*3+$AO1647+5,$AP1647+7))="",0,IF(COUNTIF(INDIRECT(ADDRESS(($AN1647-1)*36+($AO1647-1)*12+6,COLUMN())):INDIRECT(ADDRESS(($AN1647-1)*36+($AO1647-1)*12+$AP1647+4,COLUMN())),INDIRECT(ADDRESS(($AN1647-1)*3+$AO1647+5,$AP1647+7)))&gt;=1,0,INDIRECT(ADDRESS(($AN1647-1)*3+$AO1647+5,$AP1647+7)))))</f>
        <v>0</v>
      </c>
      <c r="AR1647" s="4">
        <f ca="1">COUNTIF(INDIRECT("H"&amp;(ROW()+12*(($AN1647-1)*3+$AO1647)-ROW())/12+5):INDIRECT("S"&amp;(ROW()+12*(($AN1647-1)*3+$AO1647)-ROW())/12+5),AQ1647)</f>
        <v>0</v>
      </c>
      <c r="AS1647" s="6">
        <f ca="1">IF($AP1647=1,IF(INDIRECT(ADDRESS(($AN1647-1)*3+$AO1647+5,$AP1647+20))="",0,INDIRECT(ADDRESS(($AN1647-1)*3+$AO1647+5,$AP1647+20))),IF(INDIRECT(ADDRESS(($AN1647-1)*3+$AO1647+5,$AP1647+20))="",0,IF(COUNTIF(INDIRECT(ADDRESS(($AN1647-1)*36+($AO1647-1)*12+6,COLUMN())):INDIRECT(ADDRESS(($AN1647-1)*36+($AO1647-1)*12+$AP1647+4,COLUMN())),INDIRECT(ADDRESS(($AN1647-1)*3+$AO1647+5,$AP1647+20)))&gt;=1,0,INDIRECT(ADDRESS(($AN1647-1)*3+$AO1647+5,$AP1647+20)))))</f>
        <v>0</v>
      </c>
      <c r="AT1647" s="4">
        <f ca="1">COUNTIF(INDIRECT("U"&amp;(ROW()+12*(($AN1647-1)*3+$AO1647)-ROW())/12+5):INDIRECT("AF"&amp;(ROW()+12*(($AN1647-1)*3+$AO1647)-ROW())/12+5),AS1647)</f>
        <v>0</v>
      </c>
      <c r="AU1647" s="4">
        <f ca="1">IF(AND(AQ1647+AS1647&gt;0,AR1647+AT1647&gt;0),COUNTIF(AU$6:AU1646,"&gt;0")+1,0)</f>
        <v>0</v>
      </c>
    </row>
    <row r="1648" spans="40:47">
      <c r="AN1648" s="4">
        <v>46</v>
      </c>
      <c r="AO1648" s="4">
        <v>2</v>
      </c>
      <c r="AP1648" s="4">
        <v>11</v>
      </c>
      <c r="AQ1648" s="6">
        <f ca="1">IF($AP1648=1,IF(INDIRECT(ADDRESS(($AN1648-1)*3+$AO1648+5,$AP1648+7))="",0,INDIRECT(ADDRESS(($AN1648-1)*3+$AO1648+5,$AP1648+7))),IF(INDIRECT(ADDRESS(($AN1648-1)*3+$AO1648+5,$AP1648+7))="",0,IF(COUNTIF(INDIRECT(ADDRESS(($AN1648-1)*36+($AO1648-1)*12+6,COLUMN())):INDIRECT(ADDRESS(($AN1648-1)*36+($AO1648-1)*12+$AP1648+4,COLUMN())),INDIRECT(ADDRESS(($AN1648-1)*3+$AO1648+5,$AP1648+7)))&gt;=1,0,INDIRECT(ADDRESS(($AN1648-1)*3+$AO1648+5,$AP1648+7)))))</f>
        <v>0</v>
      </c>
      <c r="AR1648" s="4">
        <f ca="1">COUNTIF(INDIRECT("H"&amp;(ROW()+12*(($AN1648-1)*3+$AO1648)-ROW())/12+5):INDIRECT("S"&amp;(ROW()+12*(($AN1648-1)*3+$AO1648)-ROW())/12+5),AQ1648)</f>
        <v>0</v>
      </c>
      <c r="AS1648" s="6">
        <f ca="1">IF($AP1648=1,IF(INDIRECT(ADDRESS(($AN1648-1)*3+$AO1648+5,$AP1648+20))="",0,INDIRECT(ADDRESS(($AN1648-1)*3+$AO1648+5,$AP1648+20))),IF(INDIRECT(ADDRESS(($AN1648-1)*3+$AO1648+5,$AP1648+20))="",0,IF(COUNTIF(INDIRECT(ADDRESS(($AN1648-1)*36+($AO1648-1)*12+6,COLUMN())):INDIRECT(ADDRESS(($AN1648-1)*36+($AO1648-1)*12+$AP1648+4,COLUMN())),INDIRECT(ADDRESS(($AN1648-1)*3+$AO1648+5,$AP1648+20)))&gt;=1,0,INDIRECT(ADDRESS(($AN1648-1)*3+$AO1648+5,$AP1648+20)))))</f>
        <v>0</v>
      </c>
      <c r="AT1648" s="4">
        <f ca="1">COUNTIF(INDIRECT("U"&amp;(ROW()+12*(($AN1648-1)*3+$AO1648)-ROW())/12+5):INDIRECT("AF"&amp;(ROW()+12*(($AN1648-1)*3+$AO1648)-ROW())/12+5),AS1648)</f>
        <v>0</v>
      </c>
      <c r="AU1648" s="4">
        <f ca="1">IF(AND(AQ1648+AS1648&gt;0,AR1648+AT1648&gt;0),COUNTIF(AU$6:AU1647,"&gt;0")+1,0)</f>
        <v>0</v>
      </c>
    </row>
    <row r="1649" spans="40:47">
      <c r="AN1649" s="4">
        <v>46</v>
      </c>
      <c r="AO1649" s="4">
        <v>2</v>
      </c>
      <c r="AP1649" s="4">
        <v>12</v>
      </c>
      <c r="AQ1649" s="6">
        <f ca="1">IF($AP1649=1,IF(INDIRECT(ADDRESS(($AN1649-1)*3+$AO1649+5,$AP1649+7))="",0,INDIRECT(ADDRESS(($AN1649-1)*3+$AO1649+5,$AP1649+7))),IF(INDIRECT(ADDRESS(($AN1649-1)*3+$AO1649+5,$AP1649+7))="",0,IF(COUNTIF(INDIRECT(ADDRESS(($AN1649-1)*36+($AO1649-1)*12+6,COLUMN())):INDIRECT(ADDRESS(($AN1649-1)*36+($AO1649-1)*12+$AP1649+4,COLUMN())),INDIRECT(ADDRESS(($AN1649-1)*3+$AO1649+5,$AP1649+7)))&gt;=1,0,INDIRECT(ADDRESS(($AN1649-1)*3+$AO1649+5,$AP1649+7)))))</f>
        <v>0</v>
      </c>
      <c r="AR1649" s="4">
        <f ca="1">COUNTIF(INDIRECT("H"&amp;(ROW()+12*(($AN1649-1)*3+$AO1649)-ROW())/12+5):INDIRECT("S"&amp;(ROW()+12*(($AN1649-1)*3+$AO1649)-ROW())/12+5),AQ1649)</f>
        <v>0</v>
      </c>
      <c r="AS1649" s="6">
        <f ca="1">IF($AP1649=1,IF(INDIRECT(ADDRESS(($AN1649-1)*3+$AO1649+5,$AP1649+20))="",0,INDIRECT(ADDRESS(($AN1649-1)*3+$AO1649+5,$AP1649+20))),IF(INDIRECT(ADDRESS(($AN1649-1)*3+$AO1649+5,$AP1649+20))="",0,IF(COUNTIF(INDIRECT(ADDRESS(($AN1649-1)*36+($AO1649-1)*12+6,COLUMN())):INDIRECT(ADDRESS(($AN1649-1)*36+($AO1649-1)*12+$AP1649+4,COLUMN())),INDIRECT(ADDRESS(($AN1649-1)*3+$AO1649+5,$AP1649+20)))&gt;=1,0,INDIRECT(ADDRESS(($AN1649-1)*3+$AO1649+5,$AP1649+20)))))</f>
        <v>0</v>
      </c>
      <c r="AT1649" s="4">
        <f ca="1">COUNTIF(INDIRECT("U"&amp;(ROW()+12*(($AN1649-1)*3+$AO1649)-ROW())/12+5):INDIRECT("AF"&amp;(ROW()+12*(($AN1649-1)*3+$AO1649)-ROW())/12+5),AS1649)</f>
        <v>0</v>
      </c>
      <c r="AU1649" s="4">
        <f ca="1">IF(AND(AQ1649+AS1649&gt;0,AR1649+AT1649&gt;0),COUNTIF(AU$6:AU1648,"&gt;0")+1,0)</f>
        <v>0</v>
      </c>
    </row>
    <row r="1650" spans="40:47">
      <c r="AN1650" s="4">
        <v>46</v>
      </c>
      <c r="AO1650" s="4">
        <v>3</v>
      </c>
      <c r="AP1650" s="4">
        <v>1</v>
      </c>
      <c r="AQ1650" s="6">
        <f ca="1">IF($AP1650=1,IF(INDIRECT(ADDRESS(($AN1650-1)*3+$AO1650+5,$AP1650+7))="",0,INDIRECT(ADDRESS(($AN1650-1)*3+$AO1650+5,$AP1650+7))),IF(INDIRECT(ADDRESS(($AN1650-1)*3+$AO1650+5,$AP1650+7))="",0,IF(COUNTIF(INDIRECT(ADDRESS(($AN1650-1)*36+($AO1650-1)*12+6,COLUMN())):INDIRECT(ADDRESS(($AN1650-1)*36+($AO1650-1)*12+$AP1650+4,COLUMN())),INDIRECT(ADDRESS(($AN1650-1)*3+$AO1650+5,$AP1650+7)))&gt;=1,0,INDIRECT(ADDRESS(($AN1650-1)*3+$AO1650+5,$AP1650+7)))))</f>
        <v>0</v>
      </c>
      <c r="AR1650" s="4">
        <f ca="1">COUNTIF(INDIRECT("H"&amp;(ROW()+12*(($AN1650-1)*3+$AO1650)-ROW())/12+5):INDIRECT("S"&amp;(ROW()+12*(($AN1650-1)*3+$AO1650)-ROW())/12+5),AQ1650)</f>
        <v>0</v>
      </c>
      <c r="AS1650" s="6">
        <f ca="1">IF($AP1650=1,IF(INDIRECT(ADDRESS(($AN1650-1)*3+$AO1650+5,$AP1650+20))="",0,INDIRECT(ADDRESS(($AN1650-1)*3+$AO1650+5,$AP1650+20))),IF(INDIRECT(ADDRESS(($AN1650-1)*3+$AO1650+5,$AP1650+20))="",0,IF(COUNTIF(INDIRECT(ADDRESS(($AN1650-1)*36+($AO1650-1)*12+6,COLUMN())):INDIRECT(ADDRESS(($AN1650-1)*36+($AO1650-1)*12+$AP1650+4,COLUMN())),INDIRECT(ADDRESS(($AN1650-1)*3+$AO1650+5,$AP1650+20)))&gt;=1,0,INDIRECT(ADDRESS(($AN1650-1)*3+$AO1650+5,$AP1650+20)))))</f>
        <v>0</v>
      </c>
      <c r="AT1650" s="4">
        <f ca="1">COUNTIF(INDIRECT("U"&amp;(ROW()+12*(($AN1650-1)*3+$AO1650)-ROW())/12+5):INDIRECT("AF"&amp;(ROW()+12*(($AN1650-1)*3+$AO1650)-ROW())/12+5),AS1650)</f>
        <v>0</v>
      </c>
      <c r="AU1650" s="4">
        <f ca="1">IF(AND(AQ1650+AS1650&gt;0,AR1650+AT1650&gt;0),COUNTIF(AU$6:AU1649,"&gt;0")+1,0)</f>
        <v>0</v>
      </c>
    </row>
    <row r="1651" spans="40:47">
      <c r="AN1651" s="4">
        <v>46</v>
      </c>
      <c r="AO1651" s="4">
        <v>3</v>
      </c>
      <c r="AP1651" s="4">
        <v>2</v>
      </c>
      <c r="AQ1651" s="6">
        <f ca="1">IF($AP1651=1,IF(INDIRECT(ADDRESS(($AN1651-1)*3+$AO1651+5,$AP1651+7))="",0,INDIRECT(ADDRESS(($AN1651-1)*3+$AO1651+5,$AP1651+7))),IF(INDIRECT(ADDRESS(($AN1651-1)*3+$AO1651+5,$AP1651+7))="",0,IF(COUNTIF(INDIRECT(ADDRESS(($AN1651-1)*36+($AO1651-1)*12+6,COLUMN())):INDIRECT(ADDRESS(($AN1651-1)*36+($AO1651-1)*12+$AP1651+4,COLUMN())),INDIRECT(ADDRESS(($AN1651-1)*3+$AO1651+5,$AP1651+7)))&gt;=1,0,INDIRECT(ADDRESS(($AN1651-1)*3+$AO1651+5,$AP1651+7)))))</f>
        <v>0</v>
      </c>
      <c r="AR1651" s="4">
        <f ca="1">COUNTIF(INDIRECT("H"&amp;(ROW()+12*(($AN1651-1)*3+$AO1651)-ROW())/12+5):INDIRECT("S"&amp;(ROW()+12*(($AN1651-1)*3+$AO1651)-ROW())/12+5),AQ1651)</f>
        <v>0</v>
      </c>
      <c r="AS1651" s="6">
        <f ca="1">IF($AP1651=1,IF(INDIRECT(ADDRESS(($AN1651-1)*3+$AO1651+5,$AP1651+20))="",0,INDIRECT(ADDRESS(($AN1651-1)*3+$AO1651+5,$AP1651+20))),IF(INDIRECT(ADDRESS(($AN1651-1)*3+$AO1651+5,$AP1651+20))="",0,IF(COUNTIF(INDIRECT(ADDRESS(($AN1651-1)*36+($AO1651-1)*12+6,COLUMN())):INDIRECT(ADDRESS(($AN1651-1)*36+($AO1651-1)*12+$AP1651+4,COLUMN())),INDIRECT(ADDRESS(($AN1651-1)*3+$AO1651+5,$AP1651+20)))&gt;=1,0,INDIRECT(ADDRESS(($AN1651-1)*3+$AO1651+5,$AP1651+20)))))</f>
        <v>0</v>
      </c>
      <c r="AT1651" s="4">
        <f ca="1">COUNTIF(INDIRECT("U"&amp;(ROW()+12*(($AN1651-1)*3+$AO1651)-ROW())/12+5):INDIRECT("AF"&amp;(ROW()+12*(($AN1651-1)*3+$AO1651)-ROW())/12+5),AS1651)</f>
        <v>0</v>
      </c>
      <c r="AU1651" s="4">
        <f ca="1">IF(AND(AQ1651+AS1651&gt;0,AR1651+AT1651&gt;0),COUNTIF(AU$6:AU1650,"&gt;0")+1,0)</f>
        <v>0</v>
      </c>
    </row>
    <row r="1652" spans="40:47">
      <c r="AN1652" s="4">
        <v>46</v>
      </c>
      <c r="AO1652" s="4">
        <v>3</v>
      </c>
      <c r="AP1652" s="4">
        <v>3</v>
      </c>
      <c r="AQ1652" s="6">
        <f ca="1">IF($AP1652=1,IF(INDIRECT(ADDRESS(($AN1652-1)*3+$AO1652+5,$AP1652+7))="",0,INDIRECT(ADDRESS(($AN1652-1)*3+$AO1652+5,$AP1652+7))),IF(INDIRECT(ADDRESS(($AN1652-1)*3+$AO1652+5,$AP1652+7))="",0,IF(COUNTIF(INDIRECT(ADDRESS(($AN1652-1)*36+($AO1652-1)*12+6,COLUMN())):INDIRECT(ADDRESS(($AN1652-1)*36+($AO1652-1)*12+$AP1652+4,COLUMN())),INDIRECT(ADDRESS(($AN1652-1)*3+$AO1652+5,$AP1652+7)))&gt;=1,0,INDIRECT(ADDRESS(($AN1652-1)*3+$AO1652+5,$AP1652+7)))))</f>
        <v>0</v>
      </c>
      <c r="AR1652" s="4">
        <f ca="1">COUNTIF(INDIRECT("H"&amp;(ROW()+12*(($AN1652-1)*3+$AO1652)-ROW())/12+5):INDIRECT("S"&amp;(ROW()+12*(($AN1652-1)*3+$AO1652)-ROW())/12+5),AQ1652)</f>
        <v>0</v>
      </c>
      <c r="AS1652" s="6">
        <f ca="1">IF($AP1652=1,IF(INDIRECT(ADDRESS(($AN1652-1)*3+$AO1652+5,$AP1652+20))="",0,INDIRECT(ADDRESS(($AN1652-1)*3+$AO1652+5,$AP1652+20))),IF(INDIRECT(ADDRESS(($AN1652-1)*3+$AO1652+5,$AP1652+20))="",0,IF(COUNTIF(INDIRECT(ADDRESS(($AN1652-1)*36+($AO1652-1)*12+6,COLUMN())):INDIRECT(ADDRESS(($AN1652-1)*36+($AO1652-1)*12+$AP1652+4,COLUMN())),INDIRECT(ADDRESS(($AN1652-1)*3+$AO1652+5,$AP1652+20)))&gt;=1,0,INDIRECT(ADDRESS(($AN1652-1)*3+$AO1652+5,$AP1652+20)))))</f>
        <v>0</v>
      </c>
      <c r="AT1652" s="4">
        <f ca="1">COUNTIF(INDIRECT("U"&amp;(ROW()+12*(($AN1652-1)*3+$AO1652)-ROW())/12+5):INDIRECT("AF"&amp;(ROW()+12*(($AN1652-1)*3+$AO1652)-ROW())/12+5),AS1652)</f>
        <v>0</v>
      </c>
      <c r="AU1652" s="4">
        <f ca="1">IF(AND(AQ1652+AS1652&gt;0,AR1652+AT1652&gt;0),COUNTIF(AU$6:AU1651,"&gt;0")+1,0)</f>
        <v>0</v>
      </c>
    </row>
    <row r="1653" spans="40:47">
      <c r="AN1653" s="4">
        <v>46</v>
      </c>
      <c r="AO1653" s="4">
        <v>3</v>
      </c>
      <c r="AP1653" s="4">
        <v>4</v>
      </c>
      <c r="AQ1653" s="6">
        <f ca="1">IF($AP1653=1,IF(INDIRECT(ADDRESS(($AN1653-1)*3+$AO1653+5,$AP1653+7))="",0,INDIRECT(ADDRESS(($AN1653-1)*3+$AO1653+5,$AP1653+7))),IF(INDIRECT(ADDRESS(($AN1653-1)*3+$AO1653+5,$AP1653+7))="",0,IF(COUNTIF(INDIRECT(ADDRESS(($AN1653-1)*36+($AO1653-1)*12+6,COLUMN())):INDIRECT(ADDRESS(($AN1653-1)*36+($AO1653-1)*12+$AP1653+4,COLUMN())),INDIRECT(ADDRESS(($AN1653-1)*3+$AO1653+5,$AP1653+7)))&gt;=1,0,INDIRECT(ADDRESS(($AN1653-1)*3+$AO1653+5,$AP1653+7)))))</f>
        <v>0</v>
      </c>
      <c r="AR1653" s="4">
        <f ca="1">COUNTIF(INDIRECT("H"&amp;(ROW()+12*(($AN1653-1)*3+$AO1653)-ROW())/12+5):INDIRECT("S"&amp;(ROW()+12*(($AN1653-1)*3+$AO1653)-ROW())/12+5),AQ1653)</f>
        <v>0</v>
      </c>
      <c r="AS1653" s="6">
        <f ca="1">IF($AP1653=1,IF(INDIRECT(ADDRESS(($AN1653-1)*3+$AO1653+5,$AP1653+20))="",0,INDIRECT(ADDRESS(($AN1653-1)*3+$AO1653+5,$AP1653+20))),IF(INDIRECT(ADDRESS(($AN1653-1)*3+$AO1653+5,$AP1653+20))="",0,IF(COUNTIF(INDIRECT(ADDRESS(($AN1653-1)*36+($AO1653-1)*12+6,COLUMN())):INDIRECT(ADDRESS(($AN1653-1)*36+($AO1653-1)*12+$AP1653+4,COLUMN())),INDIRECT(ADDRESS(($AN1653-1)*3+$AO1653+5,$AP1653+20)))&gt;=1,0,INDIRECT(ADDRESS(($AN1653-1)*3+$AO1653+5,$AP1653+20)))))</f>
        <v>0</v>
      </c>
      <c r="AT1653" s="4">
        <f ca="1">COUNTIF(INDIRECT("U"&amp;(ROW()+12*(($AN1653-1)*3+$AO1653)-ROW())/12+5):INDIRECT("AF"&amp;(ROW()+12*(($AN1653-1)*3+$AO1653)-ROW())/12+5),AS1653)</f>
        <v>0</v>
      </c>
      <c r="AU1653" s="4">
        <f ca="1">IF(AND(AQ1653+AS1653&gt;0,AR1653+AT1653&gt;0),COUNTIF(AU$6:AU1652,"&gt;0")+1,0)</f>
        <v>0</v>
      </c>
    </row>
    <row r="1654" spans="40:47">
      <c r="AN1654" s="4">
        <v>46</v>
      </c>
      <c r="AO1654" s="4">
        <v>3</v>
      </c>
      <c r="AP1654" s="4">
        <v>5</v>
      </c>
      <c r="AQ1654" s="6">
        <f ca="1">IF($AP1654=1,IF(INDIRECT(ADDRESS(($AN1654-1)*3+$AO1654+5,$AP1654+7))="",0,INDIRECT(ADDRESS(($AN1654-1)*3+$AO1654+5,$AP1654+7))),IF(INDIRECT(ADDRESS(($AN1654-1)*3+$AO1654+5,$AP1654+7))="",0,IF(COUNTIF(INDIRECT(ADDRESS(($AN1654-1)*36+($AO1654-1)*12+6,COLUMN())):INDIRECT(ADDRESS(($AN1654-1)*36+($AO1654-1)*12+$AP1654+4,COLUMN())),INDIRECT(ADDRESS(($AN1654-1)*3+$AO1654+5,$AP1654+7)))&gt;=1,0,INDIRECT(ADDRESS(($AN1654-1)*3+$AO1654+5,$AP1654+7)))))</f>
        <v>0</v>
      </c>
      <c r="AR1654" s="4">
        <f ca="1">COUNTIF(INDIRECT("H"&amp;(ROW()+12*(($AN1654-1)*3+$AO1654)-ROW())/12+5):INDIRECT("S"&amp;(ROW()+12*(($AN1654-1)*3+$AO1654)-ROW())/12+5),AQ1654)</f>
        <v>0</v>
      </c>
      <c r="AS1654" s="6">
        <f ca="1">IF($AP1654=1,IF(INDIRECT(ADDRESS(($AN1654-1)*3+$AO1654+5,$AP1654+20))="",0,INDIRECT(ADDRESS(($AN1654-1)*3+$AO1654+5,$AP1654+20))),IF(INDIRECT(ADDRESS(($AN1654-1)*3+$AO1654+5,$AP1654+20))="",0,IF(COUNTIF(INDIRECT(ADDRESS(($AN1654-1)*36+($AO1654-1)*12+6,COLUMN())):INDIRECT(ADDRESS(($AN1654-1)*36+($AO1654-1)*12+$AP1654+4,COLUMN())),INDIRECT(ADDRESS(($AN1654-1)*3+$AO1654+5,$AP1654+20)))&gt;=1,0,INDIRECT(ADDRESS(($AN1654-1)*3+$AO1654+5,$AP1654+20)))))</f>
        <v>0</v>
      </c>
      <c r="AT1654" s="4">
        <f ca="1">COUNTIF(INDIRECT("U"&amp;(ROW()+12*(($AN1654-1)*3+$AO1654)-ROW())/12+5):INDIRECT("AF"&amp;(ROW()+12*(($AN1654-1)*3+$AO1654)-ROW())/12+5),AS1654)</f>
        <v>0</v>
      </c>
      <c r="AU1654" s="4">
        <f ca="1">IF(AND(AQ1654+AS1654&gt;0,AR1654+AT1654&gt;0),COUNTIF(AU$6:AU1653,"&gt;0")+1,0)</f>
        <v>0</v>
      </c>
    </row>
    <row r="1655" spans="40:47">
      <c r="AN1655" s="4">
        <v>46</v>
      </c>
      <c r="AO1655" s="4">
        <v>3</v>
      </c>
      <c r="AP1655" s="4">
        <v>6</v>
      </c>
      <c r="AQ1655" s="6">
        <f ca="1">IF($AP1655=1,IF(INDIRECT(ADDRESS(($AN1655-1)*3+$AO1655+5,$AP1655+7))="",0,INDIRECT(ADDRESS(($AN1655-1)*3+$AO1655+5,$AP1655+7))),IF(INDIRECT(ADDRESS(($AN1655-1)*3+$AO1655+5,$AP1655+7))="",0,IF(COUNTIF(INDIRECT(ADDRESS(($AN1655-1)*36+($AO1655-1)*12+6,COLUMN())):INDIRECT(ADDRESS(($AN1655-1)*36+($AO1655-1)*12+$AP1655+4,COLUMN())),INDIRECT(ADDRESS(($AN1655-1)*3+$AO1655+5,$AP1655+7)))&gt;=1,0,INDIRECT(ADDRESS(($AN1655-1)*3+$AO1655+5,$AP1655+7)))))</f>
        <v>0</v>
      </c>
      <c r="AR1655" s="4">
        <f ca="1">COUNTIF(INDIRECT("H"&amp;(ROW()+12*(($AN1655-1)*3+$AO1655)-ROW())/12+5):INDIRECT("S"&amp;(ROW()+12*(($AN1655-1)*3+$AO1655)-ROW())/12+5),AQ1655)</f>
        <v>0</v>
      </c>
      <c r="AS1655" s="6">
        <f ca="1">IF($AP1655=1,IF(INDIRECT(ADDRESS(($AN1655-1)*3+$AO1655+5,$AP1655+20))="",0,INDIRECT(ADDRESS(($AN1655-1)*3+$AO1655+5,$AP1655+20))),IF(INDIRECT(ADDRESS(($AN1655-1)*3+$AO1655+5,$AP1655+20))="",0,IF(COUNTIF(INDIRECT(ADDRESS(($AN1655-1)*36+($AO1655-1)*12+6,COLUMN())):INDIRECT(ADDRESS(($AN1655-1)*36+($AO1655-1)*12+$AP1655+4,COLUMN())),INDIRECT(ADDRESS(($AN1655-1)*3+$AO1655+5,$AP1655+20)))&gt;=1,0,INDIRECT(ADDRESS(($AN1655-1)*3+$AO1655+5,$AP1655+20)))))</f>
        <v>0</v>
      </c>
      <c r="AT1655" s="4">
        <f ca="1">COUNTIF(INDIRECT("U"&amp;(ROW()+12*(($AN1655-1)*3+$AO1655)-ROW())/12+5):INDIRECT("AF"&amp;(ROW()+12*(($AN1655-1)*3+$AO1655)-ROW())/12+5),AS1655)</f>
        <v>0</v>
      </c>
      <c r="AU1655" s="4">
        <f ca="1">IF(AND(AQ1655+AS1655&gt;0,AR1655+AT1655&gt;0),COUNTIF(AU$6:AU1654,"&gt;0")+1,0)</f>
        <v>0</v>
      </c>
    </row>
    <row r="1656" spans="40:47">
      <c r="AN1656" s="4">
        <v>46</v>
      </c>
      <c r="AO1656" s="4">
        <v>3</v>
      </c>
      <c r="AP1656" s="4">
        <v>7</v>
      </c>
      <c r="AQ1656" s="6">
        <f ca="1">IF($AP1656=1,IF(INDIRECT(ADDRESS(($AN1656-1)*3+$AO1656+5,$AP1656+7))="",0,INDIRECT(ADDRESS(($AN1656-1)*3+$AO1656+5,$AP1656+7))),IF(INDIRECT(ADDRESS(($AN1656-1)*3+$AO1656+5,$AP1656+7))="",0,IF(COUNTIF(INDIRECT(ADDRESS(($AN1656-1)*36+($AO1656-1)*12+6,COLUMN())):INDIRECT(ADDRESS(($AN1656-1)*36+($AO1656-1)*12+$AP1656+4,COLUMN())),INDIRECT(ADDRESS(($AN1656-1)*3+$AO1656+5,$AP1656+7)))&gt;=1,0,INDIRECT(ADDRESS(($AN1656-1)*3+$AO1656+5,$AP1656+7)))))</f>
        <v>0</v>
      </c>
      <c r="AR1656" s="4">
        <f ca="1">COUNTIF(INDIRECT("H"&amp;(ROW()+12*(($AN1656-1)*3+$AO1656)-ROW())/12+5):INDIRECT("S"&amp;(ROW()+12*(($AN1656-1)*3+$AO1656)-ROW())/12+5),AQ1656)</f>
        <v>0</v>
      </c>
      <c r="AS1656" s="6">
        <f ca="1">IF($AP1656=1,IF(INDIRECT(ADDRESS(($AN1656-1)*3+$AO1656+5,$AP1656+20))="",0,INDIRECT(ADDRESS(($AN1656-1)*3+$AO1656+5,$AP1656+20))),IF(INDIRECT(ADDRESS(($AN1656-1)*3+$AO1656+5,$AP1656+20))="",0,IF(COUNTIF(INDIRECT(ADDRESS(($AN1656-1)*36+($AO1656-1)*12+6,COLUMN())):INDIRECT(ADDRESS(($AN1656-1)*36+($AO1656-1)*12+$AP1656+4,COLUMN())),INDIRECT(ADDRESS(($AN1656-1)*3+$AO1656+5,$AP1656+20)))&gt;=1,0,INDIRECT(ADDRESS(($AN1656-1)*3+$AO1656+5,$AP1656+20)))))</f>
        <v>0</v>
      </c>
      <c r="AT1656" s="4">
        <f ca="1">COUNTIF(INDIRECT("U"&amp;(ROW()+12*(($AN1656-1)*3+$AO1656)-ROW())/12+5):INDIRECT("AF"&amp;(ROW()+12*(($AN1656-1)*3+$AO1656)-ROW())/12+5),AS1656)</f>
        <v>0</v>
      </c>
      <c r="AU1656" s="4">
        <f ca="1">IF(AND(AQ1656+AS1656&gt;0,AR1656+AT1656&gt;0),COUNTIF(AU$6:AU1655,"&gt;0")+1,0)</f>
        <v>0</v>
      </c>
    </row>
    <row r="1657" spans="40:47">
      <c r="AN1657" s="4">
        <v>46</v>
      </c>
      <c r="AO1657" s="4">
        <v>3</v>
      </c>
      <c r="AP1657" s="4">
        <v>8</v>
      </c>
      <c r="AQ1657" s="6">
        <f ca="1">IF($AP1657=1,IF(INDIRECT(ADDRESS(($AN1657-1)*3+$AO1657+5,$AP1657+7))="",0,INDIRECT(ADDRESS(($AN1657-1)*3+$AO1657+5,$AP1657+7))),IF(INDIRECT(ADDRESS(($AN1657-1)*3+$AO1657+5,$AP1657+7))="",0,IF(COUNTIF(INDIRECT(ADDRESS(($AN1657-1)*36+($AO1657-1)*12+6,COLUMN())):INDIRECT(ADDRESS(($AN1657-1)*36+($AO1657-1)*12+$AP1657+4,COLUMN())),INDIRECT(ADDRESS(($AN1657-1)*3+$AO1657+5,$AP1657+7)))&gt;=1,0,INDIRECT(ADDRESS(($AN1657-1)*3+$AO1657+5,$AP1657+7)))))</f>
        <v>0</v>
      </c>
      <c r="AR1657" s="4">
        <f ca="1">COUNTIF(INDIRECT("H"&amp;(ROW()+12*(($AN1657-1)*3+$AO1657)-ROW())/12+5):INDIRECT("S"&amp;(ROW()+12*(($AN1657-1)*3+$AO1657)-ROW())/12+5),AQ1657)</f>
        <v>0</v>
      </c>
      <c r="AS1657" s="6">
        <f ca="1">IF($AP1657=1,IF(INDIRECT(ADDRESS(($AN1657-1)*3+$AO1657+5,$AP1657+20))="",0,INDIRECT(ADDRESS(($AN1657-1)*3+$AO1657+5,$AP1657+20))),IF(INDIRECT(ADDRESS(($AN1657-1)*3+$AO1657+5,$AP1657+20))="",0,IF(COUNTIF(INDIRECT(ADDRESS(($AN1657-1)*36+($AO1657-1)*12+6,COLUMN())):INDIRECT(ADDRESS(($AN1657-1)*36+($AO1657-1)*12+$AP1657+4,COLUMN())),INDIRECT(ADDRESS(($AN1657-1)*3+$AO1657+5,$AP1657+20)))&gt;=1,0,INDIRECT(ADDRESS(($AN1657-1)*3+$AO1657+5,$AP1657+20)))))</f>
        <v>0</v>
      </c>
      <c r="AT1657" s="4">
        <f ca="1">COUNTIF(INDIRECT("U"&amp;(ROW()+12*(($AN1657-1)*3+$AO1657)-ROW())/12+5):INDIRECT("AF"&amp;(ROW()+12*(($AN1657-1)*3+$AO1657)-ROW())/12+5),AS1657)</f>
        <v>0</v>
      </c>
      <c r="AU1657" s="4">
        <f ca="1">IF(AND(AQ1657+AS1657&gt;0,AR1657+AT1657&gt;0),COUNTIF(AU$6:AU1656,"&gt;0")+1,0)</f>
        <v>0</v>
      </c>
    </row>
    <row r="1658" spans="40:47">
      <c r="AN1658" s="4">
        <v>46</v>
      </c>
      <c r="AO1658" s="4">
        <v>3</v>
      </c>
      <c r="AP1658" s="4">
        <v>9</v>
      </c>
      <c r="AQ1658" s="6">
        <f ca="1">IF($AP1658=1,IF(INDIRECT(ADDRESS(($AN1658-1)*3+$AO1658+5,$AP1658+7))="",0,INDIRECT(ADDRESS(($AN1658-1)*3+$AO1658+5,$AP1658+7))),IF(INDIRECT(ADDRESS(($AN1658-1)*3+$AO1658+5,$AP1658+7))="",0,IF(COUNTIF(INDIRECT(ADDRESS(($AN1658-1)*36+($AO1658-1)*12+6,COLUMN())):INDIRECT(ADDRESS(($AN1658-1)*36+($AO1658-1)*12+$AP1658+4,COLUMN())),INDIRECT(ADDRESS(($AN1658-1)*3+$AO1658+5,$AP1658+7)))&gt;=1,0,INDIRECT(ADDRESS(($AN1658-1)*3+$AO1658+5,$AP1658+7)))))</f>
        <v>0</v>
      </c>
      <c r="AR1658" s="4">
        <f ca="1">COUNTIF(INDIRECT("H"&amp;(ROW()+12*(($AN1658-1)*3+$AO1658)-ROW())/12+5):INDIRECT("S"&amp;(ROW()+12*(($AN1658-1)*3+$AO1658)-ROW())/12+5),AQ1658)</f>
        <v>0</v>
      </c>
      <c r="AS1658" s="6">
        <f ca="1">IF($AP1658=1,IF(INDIRECT(ADDRESS(($AN1658-1)*3+$AO1658+5,$AP1658+20))="",0,INDIRECT(ADDRESS(($AN1658-1)*3+$AO1658+5,$AP1658+20))),IF(INDIRECT(ADDRESS(($AN1658-1)*3+$AO1658+5,$AP1658+20))="",0,IF(COUNTIF(INDIRECT(ADDRESS(($AN1658-1)*36+($AO1658-1)*12+6,COLUMN())):INDIRECT(ADDRESS(($AN1658-1)*36+($AO1658-1)*12+$AP1658+4,COLUMN())),INDIRECT(ADDRESS(($AN1658-1)*3+$AO1658+5,$AP1658+20)))&gt;=1,0,INDIRECT(ADDRESS(($AN1658-1)*3+$AO1658+5,$AP1658+20)))))</f>
        <v>0</v>
      </c>
      <c r="AT1658" s="4">
        <f ca="1">COUNTIF(INDIRECT("U"&amp;(ROW()+12*(($AN1658-1)*3+$AO1658)-ROW())/12+5):INDIRECT("AF"&amp;(ROW()+12*(($AN1658-1)*3+$AO1658)-ROW())/12+5),AS1658)</f>
        <v>0</v>
      </c>
      <c r="AU1658" s="4">
        <f ca="1">IF(AND(AQ1658+AS1658&gt;0,AR1658+AT1658&gt;0),COUNTIF(AU$6:AU1657,"&gt;0")+1,0)</f>
        <v>0</v>
      </c>
    </row>
    <row r="1659" spans="40:47">
      <c r="AN1659" s="4">
        <v>46</v>
      </c>
      <c r="AO1659" s="4">
        <v>3</v>
      </c>
      <c r="AP1659" s="4">
        <v>10</v>
      </c>
      <c r="AQ1659" s="6">
        <f ca="1">IF($AP1659=1,IF(INDIRECT(ADDRESS(($AN1659-1)*3+$AO1659+5,$AP1659+7))="",0,INDIRECT(ADDRESS(($AN1659-1)*3+$AO1659+5,$AP1659+7))),IF(INDIRECT(ADDRESS(($AN1659-1)*3+$AO1659+5,$AP1659+7))="",0,IF(COUNTIF(INDIRECT(ADDRESS(($AN1659-1)*36+($AO1659-1)*12+6,COLUMN())):INDIRECT(ADDRESS(($AN1659-1)*36+($AO1659-1)*12+$AP1659+4,COLUMN())),INDIRECT(ADDRESS(($AN1659-1)*3+$AO1659+5,$AP1659+7)))&gt;=1,0,INDIRECT(ADDRESS(($AN1659-1)*3+$AO1659+5,$AP1659+7)))))</f>
        <v>0</v>
      </c>
      <c r="AR1659" s="4">
        <f ca="1">COUNTIF(INDIRECT("H"&amp;(ROW()+12*(($AN1659-1)*3+$AO1659)-ROW())/12+5):INDIRECT("S"&amp;(ROW()+12*(($AN1659-1)*3+$AO1659)-ROW())/12+5),AQ1659)</f>
        <v>0</v>
      </c>
      <c r="AS1659" s="6">
        <f ca="1">IF($AP1659=1,IF(INDIRECT(ADDRESS(($AN1659-1)*3+$AO1659+5,$AP1659+20))="",0,INDIRECT(ADDRESS(($AN1659-1)*3+$AO1659+5,$AP1659+20))),IF(INDIRECT(ADDRESS(($AN1659-1)*3+$AO1659+5,$AP1659+20))="",0,IF(COUNTIF(INDIRECT(ADDRESS(($AN1659-1)*36+($AO1659-1)*12+6,COLUMN())):INDIRECT(ADDRESS(($AN1659-1)*36+($AO1659-1)*12+$AP1659+4,COLUMN())),INDIRECT(ADDRESS(($AN1659-1)*3+$AO1659+5,$AP1659+20)))&gt;=1,0,INDIRECT(ADDRESS(($AN1659-1)*3+$AO1659+5,$AP1659+20)))))</f>
        <v>0</v>
      </c>
      <c r="AT1659" s="4">
        <f ca="1">COUNTIF(INDIRECT("U"&amp;(ROW()+12*(($AN1659-1)*3+$AO1659)-ROW())/12+5):INDIRECT("AF"&amp;(ROW()+12*(($AN1659-1)*3+$AO1659)-ROW())/12+5),AS1659)</f>
        <v>0</v>
      </c>
      <c r="AU1659" s="4">
        <f ca="1">IF(AND(AQ1659+AS1659&gt;0,AR1659+AT1659&gt;0),COUNTIF(AU$6:AU1658,"&gt;0")+1,0)</f>
        <v>0</v>
      </c>
    </row>
    <row r="1660" spans="40:47">
      <c r="AN1660" s="4">
        <v>46</v>
      </c>
      <c r="AO1660" s="4">
        <v>3</v>
      </c>
      <c r="AP1660" s="4">
        <v>11</v>
      </c>
      <c r="AQ1660" s="6">
        <f ca="1">IF($AP1660=1,IF(INDIRECT(ADDRESS(($AN1660-1)*3+$AO1660+5,$AP1660+7))="",0,INDIRECT(ADDRESS(($AN1660-1)*3+$AO1660+5,$AP1660+7))),IF(INDIRECT(ADDRESS(($AN1660-1)*3+$AO1660+5,$AP1660+7))="",0,IF(COUNTIF(INDIRECT(ADDRESS(($AN1660-1)*36+($AO1660-1)*12+6,COLUMN())):INDIRECT(ADDRESS(($AN1660-1)*36+($AO1660-1)*12+$AP1660+4,COLUMN())),INDIRECT(ADDRESS(($AN1660-1)*3+$AO1660+5,$AP1660+7)))&gt;=1,0,INDIRECT(ADDRESS(($AN1660-1)*3+$AO1660+5,$AP1660+7)))))</f>
        <v>0</v>
      </c>
      <c r="AR1660" s="4">
        <f ca="1">COUNTIF(INDIRECT("H"&amp;(ROW()+12*(($AN1660-1)*3+$AO1660)-ROW())/12+5):INDIRECT("S"&amp;(ROW()+12*(($AN1660-1)*3+$AO1660)-ROW())/12+5),AQ1660)</f>
        <v>0</v>
      </c>
      <c r="AS1660" s="6">
        <f ca="1">IF($AP1660=1,IF(INDIRECT(ADDRESS(($AN1660-1)*3+$AO1660+5,$AP1660+20))="",0,INDIRECT(ADDRESS(($AN1660-1)*3+$AO1660+5,$AP1660+20))),IF(INDIRECT(ADDRESS(($AN1660-1)*3+$AO1660+5,$AP1660+20))="",0,IF(COUNTIF(INDIRECT(ADDRESS(($AN1660-1)*36+($AO1660-1)*12+6,COLUMN())):INDIRECT(ADDRESS(($AN1660-1)*36+($AO1660-1)*12+$AP1660+4,COLUMN())),INDIRECT(ADDRESS(($AN1660-1)*3+$AO1660+5,$AP1660+20)))&gt;=1,0,INDIRECT(ADDRESS(($AN1660-1)*3+$AO1660+5,$AP1660+20)))))</f>
        <v>0</v>
      </c>
      <c r="AT1660" s="4">
        <f ca="1">COUNTIF(INDIRECT("U"&amp;(ROW()+12*(($AN1660-1)*3+$AO1660)-ROW())/12+5):INDIRECT("AF"&amp;(ROW()+12*(($AN1660-1)*3+$AO1660)-ROW())/12+5),AS1660)</f>
        <v>0</v>
      </c>
      <c r="AU1660" s="4">
        <f ca="1">IF(AND(AQ1660+AS1660&gt;0,AR1660+AT1660&gt;0),COUNTIF(AU$6:AU1659,"&gt;0")+1,0)</f>
        <v>0</v>
      </c>
    </row>
    <row r="1661" spans="40:47">
      <c r="AN1661" s="77">
        <v>46</v>
      </c>
      <c r="AO1661" s="77">
        <v>3</v>
      </c>
      <c r="AP1661" s="77">
        <v>12</v>
      </c>
      <c r="AQ1661" s="78">
        <f ca="1">IF($AP1661=1,IF(INDIRECT(ADDRESS(($AN1661-1)*3+$AO1661+5,$AP1661+7))="",0,INDIRECT(ADDRESS(($AN1661-1)*3+$AO1661+5,$AP1661+7))),IF(INDIRECT(ADDRESS(($AN1661-1)*3+$AO1661+5,$AP1661+7))="",0,IF(COUNTIF(INDIRECT(ADDRESS(($AN1661-1)*36+($AO1661-1)*12+6,COLUMN())):INDIRECT(ADDRESS(($AN1661-1)*36+($AO1661-1)*12+$AP1661+4,COLUMN())),INDIRECT(ADDRESS(($AN1661-1)*3+$AO1661+5,$AP1661+7)))&gt;=1,0,INDIRECT(ADDRESS(($AN1661-1)*3+$AO1661+5,$AP1661+7)))))</f>
        <v>0</v>
      </c>
      <c r="AR1661" s="77">
        <f ca="1">COUNTIF(INDIRECT("H"&amp;(ROW()+12*(($AN1661-1)*3+$AO1661)-ROW())/12+5):INDIRECT("S"&amp;(ROW()+12*(($AN1661-1)*3+$AO1661)-ROW())/12+5),AQ1661)</f>
        <v>0</v>
      </c>
      <c r="AS1661" s="78">
        <f ca="1">IF($AP1661=1,IF(INDIRECT(ADDRESS(($AN1661-1)*3+$AO1661+5,$AP1661+20))="",0,INDIRECT(ADDRESS(($AN1661-1)*3+$AO1661+5,$AP1661+20))),IF(INDIRECT(ADDRESS(($AN1661-1)*3+$AO1661+5,$AP1661+20))="",0,IF(COUNTIF(INDIRECT(ADDRESS(($AN1661-1)*36+($AO1661-1)*12+6,COLUMN())):INDIRECT(ADDRESS(($AN1661-1)*36+($AO1661-1)*12+$AP1661+4,COLUMN())),INDIRECT(ADDRESS(($AN1661-1)*3+$AO1661+5,$AP1661+20)))&gt;=1,0,INDIRECT(ADDRESS(($AN1661-1)*3+$AO1661+5,$AP1661+20)))))</f>
        <v>0</v>
      </c>
      <c r="AT1661" s="77">
        <f ca="1">COUNTIF(INDIRECT("U"&amp;(ROW()+12*(($AN1661-1)*3+$AO1661)-ROW())/12+5):INDIRECT("AF"&amp;(ROW()+12*(($AN1661-1)*3+$AO1661)-ROW())/12+5),AS1661)</f>
        <v>0</v>
      </c>
      <c r="AU1661" s="4">
        <f ca="1">IF(AND(AQ1661+AS1661&gt;0,AR1661+AT1661&gt;0),COUNTIF(AU$6:AU1660,"&gt;0")+1,0)</f>
        <v>0</v>
      </c>
    </row>
    <row r="1662" spans="40:47">
      <c r="AN1662" s="4">
        <v>47</v>
      </c>
      <c r="AO1662" s="4">
        <v>1</v>
      </c>
      <c r="AP1662" s="4">
        <v>1</v>
      </c>
      <c r="AQ1662" s="6">
        <f ca="1">IF($AP1662=1,IF(INDIRECT(ADDRESS(($AN1662-1)*3+$AO1662+5,$AP1662+7))="",0,INDIRECT(ADDRESS(($AN1662-1)*3+$AO1662+5,$AP1662+7))),IF(INDIRECT(ADDRESS(($AN1662-1)*3+$AO1662+5,$AP1662+7))="",0,IF(COUNTIF(INDIRECT(ADDRESS(($AN1662-1)*36+($AO1662-1)*12+6,COLUMN())):INDIRECT(ADDRESS(($AN1662-1)*36+($AO1662-1)*12+$AP1662+4,COLUMN())),INDIRECT(ADDRESS(($AN1662-1)*3+$AO1662+5,$AP1662+7)))&gt;=1,0,INDIRECT(ADDRESS(($AN1662-1)*3+$AO1662+5,$AP1662+7)))))</f>
        <v>0</v>
      </c>
      <c r="AR1662" s="4">
        <f ca="1">COUNTIF(INDIRECT("H"&amp;(ROW()+12*(($AN1662-1)*3+$AO1662)-ROW())/12+5):INDIRECT("S"&amp;(ROW()+12*(($AN1662-1)*3+$AO1662)-ROW())/12+5),AQ1662)</f>
        <v>0</v>
      </c>
      <c r="AS1662" s="6">
        <f ca="1">IF($AP1662=1,IF(INDIRECT(ADDRESS(($AN1662-1)*3+$AO1662+5,$AP1662+20))="",0,INDIRECT(ADDRESS(($AN1662-1)*3+$AO1662+5,$AP1662+20))),IF(INDIRECT(ADDRESS(($AN1662-1)*3+$AO1662+5,$AP1662+20))="",0,IF(COUNTIF(INDIRECT(ADDRESS(($AN1662-1)*36+($AO1662-1)*12+6,COLUMN())):INDIRECT(ADDRESS(($AN1662-1)*36+($AO1662-1)*12+$AP1662+4,COLUMN())),INDIRECT(ADDRESS(($AN1662-1)*3+$AO1662+5,$AP1662+20)))&gt;=1,0,INDIRECT(ADDRESS(($AN1662-1)*3+$AO1662+5,$AP1662+20)))))</f>
        <v>0</v>
      </c>
      <c r="AT1662" s="4">
        <f ca="1">COUNTIF(INDIRECT("U"&amp;(ROW()+12*(($AN1662-1)*3+$AO1662)-ROW())/12+5):INDIRECT("AF"&amp;(ROW()+12*(($AN1662-1)*3+$AO1662)-ROW())/12+5),AS1662)</f>
        <v>0</v>
      </c>
      <c r="AU1662" s="4">
        <f ca="1">IF(AND(AQ1662+AS1662&gt;0,AR1662+AT1662&gt;0),COUNTIF(AU$6:AU1661,"&gt;0")+1,0)</f>
        <v>0</v>
      </c>
    </row>
    <row r="1663" spans="40:47">
      <c r="AN1663" s="4">
        <v>47</v>
      </c>
      <c r="AO1663" s="4">
        <v>1</v>
      </c>
      <c r="AP1663" s="4">
        <v>2</v>
      </c>
      <c r="AQ1663" s="6">
        <f ca="1">IF($AP1663=1,IF(INDIRECT(ADDRESS(($AN1663-1)*3+$AO1663+5,$AP1663+7))="",0,INDIRECT(ADDRESS(($AN1663-1)*3+$AO1663+5,$AP1663+7))),IF(INDIRECT(ADDRESS(($AN1663-1)*3+$AO1663+5,$AP1663+7))="",0,IF(COUNTIF(INDIRECT(ADDRESS(($AN1663-1)*36+($AO1663-1)*12+6,COLUMN())):INDIRECT(ADDRESS(($AN1663-1)*36+($AO1663-1)*12+$AP1663+4,COLUMN())),INDIRECT(ADDRESS(($AN1663-1)*3+$AO1663+5,$AP1663+7)))&gt;=1,0,INDIRECT(ADDRESS(($AN1663-1)*3+$AO1663+5,$AP1663+7)))))</f>
        <v>0</v>
      </c>
      <c r="AR1663" s="4">
        <f ca="1">COUNTIF(INDIRECT("H"&amp;(ROW()+12*(($AN1663-1)*3+$AO1663)-ROW())/12+5):INDIRECT("S"&amp;(ROW()+12*(($AN1663-1)*3+$AO1663)-ROW())/12+5),AQ1663)</f>
        <v>0</v>
      </c>
      <c r="AS1663" s="6">
        <f ca="1">IF($AP1663=1,IF(INDIRECT(ADDRESS(($AN1663-1)*3+$AO1663+5,$AP1663+20))="",0,INDIRECT(ADDRESS(($AN1663-1)*3+$AO1663+5,$AP1663+20))),IF(INDIRECT(ADDRESS(($AN1663-1)*3+$AO1663+5,$AP1663+20))="",0,IF(COUNTIF(INDIRECT(ADDRESS(($AN1663-1)*36+($AO1663-1)*12+6,COLUMN())):INDIRECT(ADDRESS(($AN1663-1)*36+($AO1663-1)*12+$AP1663+4,COLUMN())),INDIRECT(ADDRESS(($AN1663-1)*3+$AO1663+5,$AP1663+20)))&gt;=1,0,INDIRECT(ADDRESS(($AN1663-1)*3+$AO1663+5,$AP1663+20)))))</f>
        <v>0</v>
      </c>
      <c r="AT1663" s="4">
        <f ca="1">COUNTIF(INDIRECT("U"&amp;(ROW()+12*(($AN1663-1)*3+$AO1663)-ROW())/12+5):INDIRECT("AF"&amp;(ROW()+12*(($AN1663-1)*3+$AO1663)-ROW())/12+5),AS1663)</f>
        <v>0</v>
      </c>
      <c r="AU1663" s="4">
        <f ca="1">IF(AND(AQ1663+AS1663&gt;0,AR1663+AT1663&gt;0),COUNTIF(AU$6:AU1662,"&gt;0")+1,0)</f>
        <v>0</v>
      </c>
    </row>
    <row r="1664" spans="40:47">
      <c r="AN1664" s="4">
        <v>47</v>
      </c>
      <c r="AO1664" s="4">
        <v>1</v>
      </c>
      <c r="AP1664" s="4">
        <v>3</v>
      </c>
      <c r="AQ1664" s="6">
        <f ca="1">IF($AP1664=1,IF(INDIRECT(ADDRESS(($AN1664-1)*3+$AO1664+5,$AP1664+7))="",0,INDIRECT(ADDRESS(($AN1664-1)*3+$AO1664+5,$AP1664+7))),IF(INDIRECT(ADDRESS(($AN1664-1)*3+$AO1664+5,$AP1664+7))="",0,IF(COUNTIF(INDIRECT(ADDRESS(($AN1664-1)*36+($AO1664-1)*12+6,COLUMN())):INDIRECT(ADDRESS(($AN1664-1)*36+($AO1664-1)*12+$AP1664+4,COLUMN())),INDIRECT(ADDRESS(($AN1664-1)*3+$AO1664+5,$AP1664+7)))&gt;=1,0,INDIRECT(ADDRESS(($AN1664-1)*3+$AO1664+5,$AP1664+7)))))</f>
        <v>0</v>
      </c>
      <c r="AR1664" s="4">
        <f ca="1">COUNTIF(INDIRECT("H"&amp;(ROW()+12*(($AN1664-1)*3+$AO1664)-ROW())/12+5):INDIRECT("S"&amp;(ROW()+12*(($AN1664-1)*3+$AO1664)-ROW())/12+5),AQ1664)</f>
        <v>0</v>
      </c>
      <c r="AS1664" s="6">
        <f ca="1">IF($AP1664=1,IF(INDIRECT(ADDRESS(($AN1664-1)*3+$AO1664+5,$AP1664+20))="",0,INDIRECT(ADDRESS(($AN1664-1)*3+$AO1664+5,$AP1664+20))),IF(INDIRECT(ADDRESS(($AN1664-1)*3+$AO1664+5,$AP1664+20))="",0,IF(COUNTIF(INDIRECT(ADDRESS(($AN1664-1)*36+($AO1664-1)*12+6,COLUMN())):INDIRECT(ADDRESS(($AN1664-1)*36+($AO1664-1)*12+$AP1664+4,COLUMN())),INDIRECT(ADDRESS(($AN1664-1)*3+$AO1664+5,$AP1664+20)))&gt;=1,0,INDIRECT(ADDRESS(($AN1664-1)*3+$AO1664+5,$AP1664+20)))))</f>
        <v>0</v>
      </c>
      <c r="AT1664" s="4">
        <f ca="1">COUNTIF(INDIRECT("U"&amp;(ROW()+12*(($AN1664-1)*3+$AO1664)-ROW())/12+5):INDIRECT("AF"&amp;(ROW()+12*(($AN1664-1)*3+$AO1664)-ROW())/12+5),AS1664)</f>
        <v>0</v>
      </c>
      <c r="AU1664" s="4">
        <f ca="1">IF(AND(AQ1664+AS1664&gt;0,AR1664+AT1664&gt;0),COUNTIF(AU$6:AU1663,"&gt;0")+1,0)</f>
        <v>0</v>
      </c>
    </row>
    <row r="1665" spans="40:47">
      <c r="AN1665" s="4">
        <v>47</v>
      </c>
      <c r="AO1665" s="4">
        <v>1</v>
      </c>
      <c r="AP1665" s="4">
        <v>4</v>
      </c>
      <c r="AQ1665" s="6">
        <f ca="1">IF($AP1665=1,IF(INDIRECT(ADDRESS(($AN1665-1)*3+$AO1665+5,$AP1665+7))="",0,INDIRECT(ADDRESS(($AN1665-1)*3+$AO1665+5,$AP1665+7))),IF(INDIRECT(ADDRESS(($AN1665-1)*3+$AO1665+5,$AP1665+7))="",0,IF(COUNTIF(INDIRECT(ADDRESS(($AN1665-1)*36+($AO1665-1)*12+6,COLUMN())):INDIRECT(ADDRESS(($AN1665-1)*36+($AO1665-1)*12+$AP1665+4,COLUMN())),INDIRECT(ADDRESS(($AN1665-1)*3+$AO1665+5,$AP1665+7)))&gt;=1,0,INDIRECT(ADDRESS(($AN1665-1)*3+$AO1665+5,$AP1665+7)))))</f>
        <v>0</v>
      </c>
      <c r="AR1665" s="4">
        <f ca="1">COUNTIF(INDIRECT("H"&amp;(ROW()+12*(($AN1665-1)*3+$AO1665)-ROW())/12+5):INDIRECT("S"&amp;(ROW()+12*(($AN1665-1)*3+$AO1665)-ROW())/12+5),AQ1665)</f>
        <v>0</v>
      </c>
      <c r="AS1665" s="6">
        <f ca="1">IF($AP1665=1,IF(INDIRECT(ADDRESS(($AN1665-1)*3+$AO1665+5,$AP1665+20))="",0,INDIRECT(ADDRESS(($AN1665-1)*3+$AO1665+5,$AP1665+20))),IF(INDIRECT(ADDRESS(($AN1665-1)*3+$AO1665+5,$AP1665+20))="",0,IF(COUNTIF(INDIRECT(ADDRESS(($AN1665-1)*36+($AO1665-1)*12+6,COLUMN())):INDIRECT(ADDRESS(($AN1665-1)*36+($AO1665-1)*12+$AP1665+4,COLUMN())),INDIRECT(ADDRESS(($AN1665-1)*3+$AO1665+5,$AP1665+20)))&gt;=1,0,INDIRECT(ADDRESS(($AN1665-1)*3+$AO1665+5,$AP1665+20)))))</f>
        <v>0</v>
      </c>
      <c r="AT1665" s="4">
        <f ca="1">COUNTIF(INDIRECT("U"&amp;(ROW()+12*(($AN1665-1)*3+$AO1665)-ROW())/12+5):INDIRECT("AF"&amp;(ROW()+12*(($AN1665-1)*3+$AO1665)-ROW())/12+5),AS1665)</f>
        <v>0</v>
      </c>
      <c r="AU1665" s="4">
        <f ca="1">IF(AND(AQ1665+AS1665&gt;0,AR1665+AT1665&gt;0),COUNTIF(AU$6:AU1664,"&gt;0")+1,0)</f>
        <v>0</v>
      </c>
    </row>
    <row r="1666" spans="40:47">
      <c r="AN1666" s="4">
        <v>47</v>
      </c>
      <c r="AO1666" s="4">
        <v>1</v>
      </c>
      <c r="AP1666" s="4">
        <v>5</v>
      </c>
      <c r="AQ1666" s="6">
        <f ca="1">IF($AP1666=1,IF(INDIRECT(ADDRESS(($AN1666-1)*3+$AO1666+5,$AP1666+7))="",0,INDIRECT(ADDRESS(($AN1666-1)*3+$AO1666+5,$AP1666+7))),IF(INDIRECT(ADDRESS(($AN1666-1)*3+$AO1666+5,$AP1666+7))="",0,IF(COUNTIF(INDIRECT(ADDRESS(($AN1666-1)*36+($AO1666-1)*12+6,COLUMN())):INDIRECT(ADDRESS(($AN1666-1)*36+($AO1666-1)*12+$AP1666+4,COLUMN())),INDIRECT(ADDRESS(($AN1666-1)*3+$AO1666+5,$AP1666+7)))&gt;=1,0,INDIRECT(ADDRESS(($AN1666-1)*3+$AO1666+5,$AP1666+7)))))</f>
        <v>0</v>
      </c>
      <c r="AR1666" s="4">
        <f ca="1">COUNTIF(INDIRECT("H"&amp;(ROW()+12*(($AN1666-1)*3+$AO1666)-ROW())/12+5):INDIRECT("S"&amp;(ROW()+12*(($AN1666-1)*3+$AO1666)-ROW())/12+5),AQ1666)</f>
        <v>0</v>
      </c>
      <c r="AS1666" s="6">
        <f ca="1">IF($AP1666=1,IF(INDIRECT(ADDRESS(($AN1666-1)*3+$AO1666+5,$AP1666+20))="",0,INDIRECT(ADDRESS(($AN1666-1)*3+$AO1666+5,$AP1666+20))),IF(INDIRECT(ADDRESS(($AN1666-1)*3+$AO1666+5,$AP1666+20))="",0,IF(COUNTIF(INDIRECT(ADDRESS(($AN1666-1)*36+($AO1666-1)*12+6,COLUMN())):INDIRECT(ADDRESS(($AN1666-1)*36+($AO1666-1)*12+$AP1666+4,COLUMN())),INDIRECT(ADDRESS(($AN1666-1)*3+$AO1666+5,$AP1666+20)))&gt;=1,0,INDIRECT(ADDRESS(($AN1666-1)*3+$AO1666+5,$AP1666+20)))))</f>
        <v>0</v>
      </c>
      <c r="AT1666" s="4">
        <f ca="1">COUNTIF(INDIRECT("U"&amp;(ROW()+12*(($AN1666-1)*3+$AO1666)-ROW())/12+5):INDIRECT("AF"&amp;(ROW()+12*(($AN1666-1)*3+$AO1666)-ROW())/12+5),AS1666)</f>
        <v>0</v>
      </c>
      <c r="AU1666" s="4">
        <f ca="1">IF(AND(AQ1666+AS1666&gt;0,AR1666+AT1666&gt;0),COUNTIF(AU$6:AU1665,"&gt;0")+1,0)</f>
        <v>0</v>
      </c>
    </row>
    <row r="1667" spans="40:47">
      <c r="AN1667" s="4">
        <v>47</v>
      </c>
      <c r="AO1667" s="4">
        <v>1</v>
      </c>
      <c r="AP1667" s="4">
        <v>6</v>
      </c>
      <c r="AQ1667" s="6">
        <f ca="1">IF($AP1667=1,IF(INDIRECT(ADDRESS(($AN1667-1)*3+$AO1667+5,$AP1667+7))="",0,INDIRECT(ADDRESS(($AN1667-1)*3+$AO1667+5,$AP1667+7))),IF(INDIRECT(ADDRESS(($AN1667-1)*3+$AO1667+5,$AP1667+7))="",0,IF(COUNTIF(INDIRECT(ADDRESS(($AN1667-1)*36+($AO1667-1)*12+6,COLUMN())):INDIRECT(ADDRESS(($AN1667-1)*36+($AO1667-1)*12+$AP1667+4,COLUMN())),INDIRECT(ADDRESS(($AN1667-1)*3+$AO1667+5,$AP1667+7)))&gt;=1,0,INDIRECT(ADDRESS(($AN1667-1)*3+$AO1667+5,$AP1667+7)))))</f>
        <v>0</v>
      </c>
      <c r="AR1667" s="4">
        <f ca="1">COUNTIF(INDIRECT("H"&amp;(ROW()+12*(($AN1667-1)*3+$AO1667)-ROW())/12+5):INDIRECT("S"&amp;(ROW()+12*(($AN1667-1)*3+$AO1667)-ROW())/12+5),AQ1667)</f>
        <v>0</v>
      </c>
      <c r="AS1667" s="6">
        <f ca="1">IF($AP1667=1,IF(INDIRECT(ADDRESS(($AN1667-1)*3+$AO1667+5,$AP1667+20))="",0,INDIRECT(ADDRESS(($AN1667-1)*3+$AO1667+5,$AP1667+20))),IF(INDIRECT(ADDRESS(($AN1667-1)*3+$AO1667+5,$AP1667+20))="",0,IF(COUNTIF(INDIRECT(ADDRESS(($AN1667-1)*36+($AO1667-1)*12+6,COLUMN())):INDIRECT(ADDRESS(($AN1667-1)*36+($AO1667-1)*12+$AP1667+4,COLUMN())),INDIRECT(ADDRESS(($AN1667-1)*3+$AO1667+5,$AP1667+20)))&gt;=1,0,INDIRECT(ADDRESS(($AN1667-1)*3+$AO1667+5,$AP1667+20)))))</f>
        <v>0</v>
      </c>
      <c r="AT1667" s="4">
        <f ca="1">COUNTIF(INDIRECT("U"&amp;(ROW()+12*(($AN1667-1)*3+$AO1667)-ROW())/12+5):INDIRECT("AF"&amp;(ROW()+12*(($AN1667-1)*3+$AO1667)-ROW())/12+5),AS1667)</f>
        <v>0</v>
      </c>
      <c r="AU1667" s="4">
        <f ca="1">IF(AND(AQ1667+AS1667&gt;0,AR1667+AT1667&gt;0),COUNTIF(AU$6:AU1666,"&gt;0")+1,0)</f>
        <v>0</v>
      </c>
    </row>
    <row r="1668" spans="40:47">
      <c r="AN1668" s="4">
        <v>47</v>
      </c>
      <c r="AO1668" s="4">
        <v>1</v>
      </c>
      <c r="AP1668" s="4">
        <v>7</v>
      </c>
      <c r="AQ1668" s="6">
        <f ca="1">IF($AP1668=1,IF(INDIRECT(ADDRESS(($AN1668-1)*3+$AO1668+5,$AP1668+7))="",0,INDIRECT(ADDRESS(($AN1668-1)*3+$AO1668+5,$AP1668+7))),IF(INDIRECT(ADDRESS(($AN1668-1)*3+$AO1668+5,$AP1668+7))="",0,IF(COUNTIF(INDIRECT(ADDRESS(($AN1668-1)*36+($AO1668-1)*12+6,COLUMN())):INDIRECT(ADDRESS(($AN1668-1)*36+($AO1668-1)*12+$AP1668+4,COLUMN())),INDIRECT(ADDRESS(($AN1668-1)*3+$AO1668+5,$AP1668+7)))&gt;=1,0,INDIRECT(ADDRESS(($AN1668-1)*3+$AO1668+5,$AP1668+7)))))</f>
        <v>0</v>
      </c>
      <c r="AR1668" s="4">
        <f ca="1">COUNTIF(INDIRECT("H"&amp;(ROW()+12*(($AN1668-1)*3+$AO1668)-ROW())/12+5):INDIRECT("S"&amp;(ROW()+12*(($AN1668-1)*3+$AO1668)-ROW())/12+5),AQ1668)</f>
        <v>0</v>
      </c>
      <c r="AS1668" s="6">
        <f ca="1">IF($AP1668=1,IF(INDIRECT(ADDRESS(($AN1668-1)*3+$AO1668+5,$AP1668+20))="",0,INDIRECT(ADDRESS(($AN1668-1)*3+$AO1668+5,$AP1668+20))),IF(INDIRECT(ADDRESS(($AN1668-1)*3+$AO1668+5,$AP1668+20))="",0,IF(COUNTIF(INDIRECT(ADDRESS(($AN1668-1)*36+($AO1668-1)*12+6,COLUMN())):INDIRECT(ADDRESS(($AN1668-1)*36+($AO1668-1)*12+$AP1668+4,COLUMN())),INDIRECT(ADDRESS(($AN1668-1)*3+$AO1668+5,$AP1668+20)))&gt;=1,0,INDIRECT(ADDRESS(($AN1668-1)*3+$AO1668+5,$AP1668+20)))))</f>
        <v>0</v>
      </c>
      <c r="AT1668" s="4">
        <f ca="1">COUNTIF(INDIRECT("U"&amp;(ROW()+12*(($AN1668-1)*3+$AO1668)-ROW())/12+5):INDIRECT("AF"&amp;(ROW()+12*(($AN1668-1)*3+$AO1668)-ROW())/12+5),AS1668)</f>
        <v>0</v>
      </c>
      <c r="AU1668" s="4">
        <f ca="1">IF(AND(AQ1668+AS1668&gt;0,AR1668+AT1668&gt;0),COUNTIF(AU$6:AU1667,"&gt;0")+1,0)</f>
        <v>0</v>
      </c>
    </row>
    <row r="1669" spans="40:47">
      <c r="AN1669" s="4">
        <v>47</v>
      </c>
      <c r="AO1669" s="4">
        <v>1</v>
      </c>
      <c r="AP1669" s="4">
        <v>8</v>
      </c>
      <c r="AQ1669" s="6">
        <f ca="1">IF($AP1669=1,IF(INDIRECT(ADDRESS(($AN1669-1)*3+$AO1669+5,$AP1669+7))="",0,INDIRECT(ADDRESS(($AN1669-1)*3+$AO1669+5,$AP1669+7))),IF(INDIRECT(ADDRESS(($AN1669-1)*3+$AO1669+5,$AP1669+7))="",0,IF(COUNTIF(INDIRECT(ADDRESS(($AN1669-1)*36+($AO1669-1)*12+6,COLUMN())):INDIRECT(ADDRESS(($AN1669-1)*36+($AO1669-1)*12+$AP1669+4,COLUMN())),INDIRECT(ADDRESS(($AN1669-1)*3+$AO1669+5,$AP1669+7)))&gt;=1,0,INDIRECT(ADDRESS(($AN1669-1)*3+$AO1669+5,$AP1669+7)))))</f>
        <v>0</v>
      </c>
      <c r="AR1669" s="4">
        <f ca="1">COUNTIF(INDIRECT("H"&amp;(ROW()+12*(($AN1669-1)*3+$AO1669)-ROW())/12+5):INDIRECT("S"&amp;(ROW()+12*(($AN1669-1)*3+$AO1669)-ROW())/12+5),AQ1669)</f>
        <v>0</v>
      </c>
      <c r="AS1669" s="6">
        <f ca="1">IF($AP1669=1,IF(INDIRECT(ADDRESS(($AN1669-1)*3+$AO1669+5,$AP1669+20))="",0,INDIRECT(ADDRESS(($AN1669-1)*3+$AO1669+5,$AP1669+20))),IF(INDIRECT(ADDRESS(($AN1669-1)*3+$AO1669+5,$AP1669+20))="",0,IF(COUNTIF(INDIRECT(ADDRESS(($AN1669-1)*36+($AO1669-1)*12+6,COLUMN())):INDIRECT(ADDRESS(($AN1669-1)*36+($AO1669-1)*12+$AP1669+4,COLUMN())),INDIRECT(ADDRESS(($AN1669-1)*3+$AO1669+5,$AP1669+20)))&gt;=1,0,INDIRECT(ADDRESS(($AN1669-1)*3+$AO1669+5,$AP1669+20)))))</f>
        <v>0</v>
      </c>
      <c r="AT1669" s="4">
        <f ca="1">COUNTIF(INDIRECT("U"&amp;(ROW()+12*(($AN1669-1)*3+$AO1669)-ROW())/12+5):INDIRECT("AF"&amp;(ROW()+12*(($AN1669-1)*3+$AO1669)-ROW())/12+5),AS1669)</f>
        <v>0</v>
      </c>
      <c r="AU1669" s="4">
        <f ca="1">IF(AND(AQ1669+AS1669&gt;0,AR1669+AT1669&gt;0),COUNTIF(AU$6:AU1668,"&gt;0")+1,0)</f>
        <v>0</v>
      </c>
    </row>
    <row r="1670" spans="40:47">
      <c r="AN1670" s="4">
        <v>47</v>
      </c>
      <c r="AO1670" s="4">
        <v>1</v>
      </c>
      <c r="AP1670" s="4">
        <v>9</v>
      </c>
      <c r="AQ1670" s="6">
        <f ca="1">IF($AP1670=1,IF(INDIRECT(ADDRESS(($AN1670-1)*3+$AO1670+5,$AP1670+7))="",0,INDIRECT(ADDRESS(($AN1670-1)*3+$AO1670+5,$AP1670+7))),IF(INDIRECT(ADDRESS(($AN1670-1)*3+$AO1670+5,$AP1670+7))="",0,IF(COUNTIF(INDIRECT(ADDRESS(($AN1670-1)*36+($AO1670-1)*12+6,COLUMN())):INDIRECT(ADDRESS(($AN1670-1)*36+($AO1670-1)*12+$AP1670+4,COLUMN())),INDIRECT(ADDRESS(($AN1670-1)*3+$AO1670+5,$AP1670+7)))&gt;=1,0,INDIRECT(ADDRESS(($AN1670-1)*3+$AO1670+5,$AP1670+7)))))</f>
        <v>0</v>
      </c>
      <c r="AR1670" s="4">
        <f ca="1">COUNTIF(INDIRECT("H"&amp;(ROW()+12*(($AN1670-1)*3+$AO1670)-ROW())/12+5):INDIRECT("S"&amp;(ROW()+12*(($AN1670-1)*3+$AO1670)-ROW())/12+5),AQ1670)</f>
        <v>0</v>
      </c>
      <c r="AS1670" s="6">
        <f ca="1">IF($AP1670=1,IF(INDIRECT(ADDRESS(($AN1670-1)*3+$AO1670+5,$AP1670+20))="",0,INDIRECT(ADDRESS(($AN1670-1)*3+$AO1670+5,$AP1670+20))),IF(INDIRECT(ADDRESS(($AN1670-1)*3+$AO1670+5,$AP1670+20))="",0,IF(COUNTIF(INDIRECT(ADDRESS(($AN1670-1)*36+($AO1670-1)*12+6,COLUMN())):INDIRECT(ADDRESS(($AN1670-1)*36+($AO1670-1)*12+$AP1670+4,COLUMN())),INDIRECT(ADDRESS(($AN1670-1)*3+$AO1670+5,$AP1670+20)))&gt;=1,0,INDIRECT(ADDRESS(($AN1670-1)*3+$AO1670+5,$AP1670+20)))))</f>
        <v>0</v>
      </c>
      <c r="AT1670" s="4">
        <f ca="1">COUNTIF(INDIRECT("U"&amp;(ROW()+12*(($AN1670-1)*3+$AO1670)-ROW())/12+5):INDIRECT("AF"&amp;(ROW()+12*(($AN1670-1)*3+$AO1670)-ROW())/12+5),AS1670)</f>
        <v>0</v>
      </c>
      <c r="AU1670" s="4">
        <f ca="1">IF(AND(AQ1670+AS1670&gt;0,AR1670+AT1670&gt;0),COUNTIF(AU$6:AU1669,"&gt;0")+1,0)</f>
        <v>0</v>
      </c>
    </row>
    <row r="1671" spans="40:47">
      <c r="AN1671" s="4">
        <v>47</v>
      </c>
      <c r="AO1671" s="4">
        <v>1</v>
      </c>
      <c r="AP1671" s="4">
        <v>10</v>
      </c>
      <c r="AQ1671" s="6">
        <f ca="1">IF($AP1671=1,IF(INDIRECT(ADDRESS(($AN1671-1)*3+$AO1671+5,$AP1671+7))="",0,INDIRECT(ADDRESS(($AN1671-1)*3+$AO1671+5,$AP1671+7))),IF(INDIRECT(ADDRESS(($AN1671-1)*3+$AO1671+5,$AP1671+7))="",0,IF(COUNTIF(INDIRECT(ADDRESS(($AN1671-1)*36+($AO1671-1)*12+6,COLUMN())):INDIRECT(ADDRESS(($AN1671-1)*36+($AO1671-1)*12+$AP1671+4,COLUMN())),INDIRECT(ADDRESS(($AN1671-1)*3+$AO1671+5,$AP1671+7)))&gt;=1,0,INDIRECT(ADDRESS(($AN1671-1)*3+$AO1671+5,$AP1671+7)))))</f>
        <v>0</v>
      </c>
      <c r="AR1671" s="4">
        <f ca="1">COUNTIF(INDIRECT("H"&amp;(ROW()+12*(($AN1671-1)*3+$AO1671)-ROW())/12+5):INDIRECT("S"&amp;(ROW()+12*(($AN1671-1)*3+$AO1671)-ROW())/12+5),AQ1671)</f>
        <v>0</v>
      </c>
      <c r="AS1671" s="6">
        <f ca="1">IF($AP1671=1,IF(INDIRECT(ADDRESS(($AN1671-1)*3+$AO1671+5,$AP1671+20))="",0,INDIRECT(ADDRESS(($AN1671-1)*3+$AO1671+5,$AP1671+20))),IF(INDIRECT(ADDRESS(($AN1671-1)*3+$AO1671+5,$AP1671+20))="",0,IF(COUNTIF(INDIRECT(ADDRESS(($AN1671-1)*36+($AO1671-1)*12+6,COLUMN())):INDIRECT(ADDRESS(($AN1671-1)*36+($AO1671-1)*12+$AP1671+4,COLUMN())),INDIRECT(ADDRESS(($AN1671-1)*3+$AO1671+5,$AP1671+20)))&gt;=1,0,INDIRECT(ADDRESS(($AN1671-1)*3+$AO1671+5,$AP1671+20)))))</f>
        <v>0</v>
      </c>
      <c r="AT1671" s="4">
        <f ca="1">COUNTIF(INDIRECT("U"&amp;(ROW()+12*(($AN1671-1)*3+$AO1671)-ROW())/12+5):INDIRECT("AF"&amp;(ROW()+12*(($AN1671-1)*3+$AO1671)-ROW())/12+5),AS1671)</f>
        <v>0</v>
      </c>
      <c r="AU1671" s="4">
        <f ca="1">IF(AND(AQ1671+AS1671&gt;0,AR1671+AT1671&gt;0),COUNTIF(AU$6:AU1670,"&gt;0")+1,0)</f>
        <v>0</v>
      </c>
    </row>
    <row r="1672" spans="40:47">
      <c r="AN1672" s="4">
        <v>47</v>
      </c>
      <c r="AO1672" s="4">
        <v>1</v>
      </c>
      <c r="AP1672" s="4">
        <v>11</v>
      </c>
      <c r="AQ1672" s="6">
        <f ca="1">IF($AP1672=1,IF(INDIRECT(ADDRESS(($AN1672-1)*3+$AO1672+5,$AP1672+7))="",0,INDIRECT(ADDRESS(($AN1672-1)*3+$AO1672+5,$AP1672+7))),IF(INDIRECT(ADDRESS(($AN1672-1)*3+$AO1672+5,$AP1672+7))="",0,IF(COUNTIF(INDIRECT(ADDRESS(($AN1672-1)*36+($AO1672-1)*12+6,COLUMN())):INDIRECT(ADDRESS(($AN1672-1)*36+($AO1672-1)*12+$AP1672+4,COLUMN())),INDIRECT(ADDRESS(($AN1672-1)*3+$AO1672+5,$AP1672+7)))&gt;=1,0,INDIRECT(ADDRESS(($AN1672-1)*3+$AO1672+5,$AP1672+7)))))</f>
        <v>0</v>
      </c>
      <c r="AR1672" s="4">
        <f ca="1">COUNTIF(INDIRECT("H"&amp;(ROW()+12*(($AN1672-1)*3+$AO1672)-ROW())/12+5):INDIRECT("S"&amp;(ROW()+12*(($AN1672-1)*3+$AO1672)-ROW())/12+5),AQ1672)</f>
        <v>0</v>
      </c>
      <c r="AS1672" s="6">
        <f ca="1">IF($AP1672=1,IF(INDIRECT(ADDRESS(($AN1672-1)*3+$AO1672+5,$AP1672+20))="",0,INDIRECT(ADDRESS(($AN1672-1)*3+$AO1672+5,$AP1672+20))),IF(INDIRECT(ADDRESS(($AN1672-1)*3+$AO1672+5,$AP1672+20))="",0,IF(COUNTIF(INDIRECT(ADDRESS(($AN1672-1)*36+($AO1672-1)*12+6,COLUMN())):INDIRECT(ADDRESS(($AN1672-1)*36+($AO1672-1)*12+$AP1672+4,COLUMN())),INDIRECT(ADDRESS(($AN1672-1)*3+$AO1672+5,$AP1672+20)))&gt;=1,0,INDIRECT(ADDRESS(($AN1672-1)*3+$AO1672+5,$AP1672+20)))))</f>
        <v>0</v>
      </c>
      <c r="AT1672" s="4">
        <f ca="1">COUNTIF(INDIRECT("U"&amp;(ROW()+12*(($AN1672-1)*3+$AO1672)-ROW())/12+5):INDIRECT("AF"&amp;(ROW()+12*(($AN1672-1)*3+$AO1672)-ROW())/12+5),AS1672)</f>
        <v>0</v>
      </c>
      <c r="AU1672" s="4">
        <f ca="1">IF(AND(AQ1672+AS1672&gt;0,AR1672+AT1672&gt;0),COUNTIF(AU$6:AU1671,"&gt;0")+1,0)</f>
        <v>0</v>
      </c>
    </row>
    <row r="1673" spans="40:47">
      <c r="AN1673" s="4">
        <v>47</v>
      </c>
      <c r="AO1673" s="4">
        <v>1</v>
      </c>
      <c r="AP1673" s="4">
        <v>12</v>
      </c>
      <c r="AQ1673" s="6">
        <f ca="1">IF($AP1673=1,IF(INDIRECT(ADDRESS(($AN1673-1)*3+$AO1673+5,$AP1673+7))="",0,INDIRECT(ADDRESS(($AN1673-1)*3+$AO1673+5,$AP1673+7))),IF(INDIRECT(ADDRESS(($AN1673-1)*3+$AO1673+5,$AP1673+7))="",0,IF(COUNTIF(INDIRECT(ADDRESS(($AN1673-1)*36+($AO1673-1)*12+6,COLUMN())):INDIRECT(ADDRESS(($AN1673-1)*36+($AO1673-1)*12+$AP1673+4,COLUMN())),INDIRECT(ADDRESS(($AN1673-1)*3+$AO1673+5,$AP1673+7)))&gt;=1,0,INDIRECT(ADDRESS(($AN1673-1)*3+$AO1673+5,$AP1673+7)))))</f>
        <v>0</v>
      </c>
      <c r="AR1673" s="4">
        <f ca="1">COUNTIF(INDIRECT("H"&amp;(ROW()+12*(($AN1673-1)*3+$AO1673)-ROW())/12+5):INDIRECT("S"&amp;(ROW()+12*(($AN1673-1)*3+$AO1673)-ROW())/12+5),AQ1673)</f>
        <v>0</v>
      </c>
      <c r="AS1673" s="6">
        <f ca="1">IF($AP1673=1,IF(INDIRECT(ADDRESS(($AN1673-1)*3+$AO1673+5,$AP1673+20))="",0,INDIRECT(ADDRESS(($AN1673-1)*3+$AO1673+5,$AP1673+20))),IF(INDIRECT(ADDRESS(($AN1673-1)*3+$AO1673+5,$AP1673+20))="",0,IF(COUNTIF(INDIRECT(ADDRESS(($AN1673-1)*36+($AO1673-1)*12+6,COLUMN())):INDIRECT(ADDRESS(($AN1673-1)*36+($AO1673-1)*12+$AP1673+4,COLUMN())),INDIRECT(ADDRESS(($AN1673-1)*3+$AO1673+5,$AP1673+20)))&gt;=1,0,INDIRECT(ADDRESS(($AN1673-1)*3+$AO1673+5,$AP1673+20)))))</f>
        <v>0</v>
      </c>
      <c r="AT1673" s="4">
        <f ca="1">COUNTIF(INDIRECT("U"&amp;(ROW()+12*(($AN1673-1)*3+$AO1673)-ROW())/12+5):INDIRECT("AF"&amp;(ROW()+12*(($AN1673-1)*3+$AO1673)-ROW())/12+5),AS1673)</f>
        <v>0</v>
      </c>
      <c r="AU1673" s="4">
        <f ca="1">IF(AND(AQ1673+AS1673&gt;0,AR1673+AT1673&gt;0),COUNTIF(AU$6:AU1672,"&gt;0")+1,0)</f>
        <v>0</v>
      </c>
    </row>
    <row r="1674" spans="40:47">
      <c r="AN1674" s="4">
        <v>47</v>
      </c>
      <c r="AO1674" s="4">
        <v>2</v>
      </c>
      <c r="AP1674" s="4">
        <v>1</v>
      </c>
      <c r="AQ1674" s="6">
        <f ca="1">IF($AP1674=1,IF(INDIRECT(ADDRESS(($AN1674-1)*3+$AO1674+5,$AP1674+7))="",0,INDIRECT(ADDRESS(($AN1674-1)*3+$AO1674+5,$AP1674+7))),IF(INDIRECT(ADDRESS(($AN1674-1)*3+$AO1674+5,$AP1674+7))="",0,IF(COUNTIF(INDIRECT(ADDRESS(($AN1674-1)*36+($AO1674-1)*12+6,COLUMN())):INDIRECT(ADDRESS(($AN1674-1)*36+($AO1674-1)*12+$AP1674+4,COLUMN())),INDIRECT(ADDRESS(($AN1674-1)*3+$AO1674+5,$AP1674+7)))&gt;=1,0,INDIRECT(ADDRESS(($AN1674-1)*3+$AO1674+5,$AP1674+7)))))</f>
        <v>0</v>
      </c>
      <c r="AR1674" s="4">
        <f ca="1">COUNTIF(INDIRECT("H"&amp;(ROW()+12*(($AN1674-1)*3+$AO1674)-ROW())/12+5):INDIRECT("S"&amp;(ROW()+12*(($AN1674-1)*3+$AO1674)-ROW())/12+5),AQ1674)</f>
        <v>0</v>
      </c>
      <c r="AS1674" s="6">
        <f ca="1">IF($AP1674=1,IF(INDIRECT(ADDRESS(($AN1674-1)*3+$AO1674+5,$AP1674+20))="",0,INDIRECT(ADDRESS(($AN1674-1)*3+$AO1674+5,$AP1674+20))),IF(INDIRECT(ADDRESS(($AN1674-1)*3+$AO1674+5,$AP1674+20))="",0,IF(COUNTIF(INDIRECT(ADDRESS(($AN1674-1)*36+($AO1674-1)*12+6,COLUMN())):INDIRECT(ADDRESS(($AN1674-1)*36+($AO1674-1)*12+$AP1674+4,COLUMN())),INDIRECT(ADDRESS(($AN1674-1)*3+$AO1674+5,$AP1674+20)))&gt;=1,0,INDIRECT(ADDRESS(($AN1674-1)*3+$AO1674+5,$AP1674+20)))))</f>
        <v>0</v>
      </c>
      <c r="AT1674" s="4">
        <f ca="1">COUNTIF(INDIRECT("U"&amp;(ROW()+12*(($AN1674-1)*3+$AO1674)-ROW())/12+5):INDIRECT("AF"&amp;(ROW()+12*(($AN1674-1)*3+$AO1674)-ROW())/12+5),AS1674)</f>
        <v>0</v>
      </c>
      <c r="AU1674" s="4">
        <f ca="1">IF(AND(AQ1674+AS1674&gt;0,AR1674+AT1674&gt;0),COUNTIF(AU$6:AU1673,"&gt;0")+1,0)</f>
        <v>0</v>
      </c>
    </row>
    <row r="1675" spans="40:47">
      <c r="AN1675" s="4">
        <v>47</v>
      </c>
      <c r="AO1675" s="4">
        <v>2</v>
      </c>
      <c r="AP1675" s="4">
        <v>2</v>
      </c>
      <c r="AQ1675" s="6">
        <f ca="1">IF($AP1675=1,IF(INDIRECT(ADDRESS(($AN1675-1)*3+$AO1675+5,$AP1675+7))="",0,INDIRECT(ADDRESS(($AN1675-1)*3+$AO1675+5,$AP1675+7))),IF(INDIRECT(ADDRESS(($AN1675-1)*3+$AO1675+5,$AP1675+7))="",0,IF(COUNTIF(INDIRECT(ADDRESS(($AN1675-1)*36+($AO1675-1)*12+6,COLUMN())):INDIRECT(ADDRESS(($AN1675-1)*36+($AO1675-1)*12+$AP1675+4,COLUMN())),INDIRECT(ADDRESS(($AN1675-1)*3+$AO1675+5,$AP1675+7)))&gt;=1,0,INDIRECT(ADDRESS(($AN1675-1)*3+$AO1675+5,$AP1675+7)))))</f>
        <v>0</v>
      </c>
      <c r="AR1675" s="4">
        <f ca="1">COUNTIF(INDIRECT("H"&amp;(ROW()+12*(($AN1675-1)*3+$AO1675)-ROW())/12+5):INDIRECT("S"&amp;(ROW()+12*(($AN1675-1)*3+$AO1675)-ROW())/12+5),AQ1675)</f>
        <v>0</v>
      </c>
      <c r="AS1675" s="6">
        <f ca="1">IF($AP1675=1,IF(INDIRECT(ADDRESS(($AN1675-1)*3+$AO1675+5,$AP1675+20))="",0,INDIRECT(ADDRESS(($AN1675-1)*3+$AO1675+5,$AP1675+20))),IF(INDIRECT(ADDRESS(($AN1675-1)*3+$AO1675+5,$AP1675+20))="",0,IF(COUNTIF(INDIRECT(ADDRESS(($AN1675-1)*36+($AO1675-1)*12+6,COLUMN())):INDIRECT(ADDRESS(($AN1675-1)*36+($AO1675-1)*12+$AP1675+4,COLUMN())),INDIRECT(ADDRESS(($AN1675-1)*3+$AO1675+5,$AP1675+20)))&gt;=1,0,INDIRECT(ADDRESS(($AN1675-1)*3+$AO1675+5,$AP1675+20)))))</f>
        <v>0</v>
      </c>
      <c r="AT1675" s="4">
        <f ca="1">COUNTIF(INDIRECT("U"&amp;(ROW()+12*(($AN1675-1)*3+$AO1675)-ROW())/12+5):INDIRECT("AF"&amp;(ROW()+12*(($AN1675-1)*3+$AO1675)-ROW())/12+5),AS1675)</f>
        <v>0</v>
      </c>
      <c r="AU1675" s="4">
        <f ca="1">IF(AND(AQ1675+AS1675&gt;0,AR1675+AT1675&gt;0),COUNTIF(AU$6:AU1674,"&gt;0")+1,0)</f>
        <v>0</v>
      </c>
    </row>
    <row r="1676" spans="40:47">
      <c r="AN1676" s="4">
        <v>47</v>
      </c>
      <c r="AO1676" s="4">
        <v>2</v>
      </c>
      <c r="AP1676" s="4">
        <v>3</v>
      </c>
      <c r="AQ1676" s="6">
        <f ca="1">IF($AP1676=1,IF(INDIRECT(ADDRESS(($AN1676-1)*3+$AO1676+5,$AP1676+7))="",0,INDIRECT(ADDRESS(($AN1676-1)*3+$AO1676+5,$AP1676+7))),IF(INDIRECT(ADDRESS(($AN1676-1)*3+$AO1676+5,$AP1676+7))="",0,IF(COUNTIF(INDIRECT(ADDRESS(($AN1676-1)*36+($AO1676-1)*12+6,COLUMN())):INDIRECT(ADDRESS(($AN1676-1)*36+($AO1676-1)*12+$AP1676+4,COLUMN())),INDIRECT(ADDRESS(($AN1676-1)*3+$AO1676+5,$AP1676+7)))&gt;=1,0,INDIRECT(ADDRESS(($AN1676-1)*3+$AO1676+5,$AP1676+7)))))</f>
        <v>0</v>
      </c>
      <c r="AR1676" s="4">
        <f ca="1">COUNTIF(INDIRECT("H"&amp;(ROW()+12*(($AN1676-1)*3+$AO1676)-ROW())/12+5):INDIRECT("S"&amp;(ROW()+12*(($AN1676-1)*3+$AO1676)-ROW())/12+5),AQ1676)</f>
        <v>0</v>
      </c>
      <c r="AS1676" s="6">
        <f ca="1">IF($AP1676=1,IF(INDIRECT(ADDRESS(($AN1676-1)*3+$AO1676+5,$AP1676+20))="",0,INDIRECT(ADDRESS(($AN1676-1)*3+$AO1676+5,$AP1676+20))),IF(INDIRECT(ADDRESS(($AN1676-1)*3+$AO1676+5,$AP1676+20))="",0,IF(COUNTIF(INDIRECT(ADDRESS(($AN1676-1)*36+($AO1676-1)*12+6,COLUMN())):INDIRECT(ADDRESS(($AN1676-1)*36+($AO1676-1)*12+$AP1676+4,COLUMN())),INDIRECT(ADDRESS(($AN1676-1)*3+$AO1676+5,$AP1676+20)))&gt;=1,0,INDIRECT(ADDRESS(($AN1676-1)*3+$AO1676+5,$AP1676+20)))))</f>
        <v>0</v>
      </c>
      <c r="AT1676" s="4">
        <f ca="1">COUNTIF(INDIRECT("U"&amp;(ROW()+12*(($AN1676-1)*3+$AO1676)-ROW())/12+5):INDIRECT("AF"&amp;(ROW()+12*(($AN1676-1)*3+$AO1676)-ROW())/12+5),AS1676)</f>
        <v>0</v>
      </c>
      <c r="AU1676" s="4">
        <f ca="1">IF(AND(AQ1676+AS1676&gt;0,AR1676+AT1676&gt;0),COUNTIF(AU$6:AU1675,"&gt;0")+1,0)</f>
        <v>0</v>
      </c>
    </row>
    <row r="1677" spans="40:47">
      <c r="AN1677" s="4">
        <v>47</v>
      </c>
      <c r="AO1677" s="4">
        <v>2</v>
      </c>
      <c r="AP1677" s="4">
        <v>4</v>
      </c>
      <c r="AQ1677" s="6">
        <f ca="1">IF($AP1677=1,IF(INDIRECT(ADDRESS(($AN1677-1)*3+$AO1677+5,$AP1677+7))="",0,INDIRECT(ADDRESS(($AN1677-1)*3+$AO1677+5,$AP1677+7))),IF(INDIRECT(ADDRESS(($AN1677-1)*3+$AO1677+5,$AP1677+7))="",0,IF(COUNTIF(INDIRECT(ADDRESS(($AN1677-1)*36+($AO1677-1)*12+6,COLUMN())):INDIRECT(ADDRESS(($AN1677-1)*36+($AO1677-1)*12+$AP1677+4,COLUMN())),INDIRECT(ADDRESS(($AN1677-1)*3+$AO1677+5,$AP1677+7)))&gt;=1,0,INDIRECT(ADDRESS(($AN1677-1)*3+$AO1677+5,$AP1677+7)))))</f>
        <v>0</v>
      </c>
      <c r="AR1677" s="4">
        <f ca="1">COUNTIF(INDIRECT("H"&amp;(ROW()+12*(($AN1677-1)*3+$AO1677)-ROW())/12+5):INDIRECT("S"&amp;(ROW()+12*(($AN1677-1)*3+$AO1677)-ROW())/12+5),AQ1677)</f>
        <v>0</v>
      </c>
      <c r="AS1677" s="6">
        <f ca="1">IF($AP1677=1,IF(INDIRECT(ADDRESS(($AN1677-1)*3+$AO1677+5,$AP1677+20))="",0,INDIRECT(ADDRESS(($AN1677-1)*3+$AO1677+5,$AP1677+20))),IF(INDIRECT(ADDRESS(($AN1677-1)*3+$AO1677+5,$AP1677+20))="",0,IF(COUNTIF(INDIRECT(ADDRESS(($AN1677-1)*36+($AO1677-1)*12+6,COLUMN())):INDIRECT(ADDRESS(($AN1677-1)*36+($AO1677-1)*12+$AP1677+4,COLUMN())),INDIRECT(ADDRESS(($AN1677-1)*3+$AO1677+5,$AP1677+20)))&gt;=1,0,INDIRECT(ADDRESS(($AN1677-1)*3+$AO1677+5,$AP1677+20)))))</f>
        <v>0</v>
      </c>
      <c r="AT1677" s="4">
        <f ca="1">COUNTIF(INDIRECT("U"&amp;(ROW()+12*(($AN1677-1)*3+$AO1677)-ROW())/12+5):INDIRECT("AF"&amp;(ROW()+12*(($AN1677-1)*3+$AO1677)-ROW())/12+5),AS1677)</f>
        <v>0</v>
      </c>
      <c r="AU1677" s="4">
        <f ca="1">IF(AND(AQ1677+AS1677&gt;0,AR1677+AT1677&gt;0),COUNTIF(AU$6:AU1676,"&gt;0")+1,0)</f>
        <v>0</v>
      </c>
    </row>
    <row r="1678" spans="40:47">
      <c r="AN1678" s="4">
        <v>47</v>
      </c>
      <c r="AO1678" s="4">
        <v>2</v>
      </c>
      <c r="AP1678" s="4">
        <v>5</v>
      </c>
      <c r="AQ1678" s="6">
        <f ca="1">IF($AP1678=1,IF(INDIRECT(ADDRESS(($AN1678-1)*3+$AO1678+5,$AP1678+7))="",0,INDIRECT(ADDRESS(($AN1678-1)*3+$AO1678+5,$AP1678+7))),IF(INDIRECT(ADDRESS(($AN1678-1)*3+$AO1678+5,$AP1678+7))="",0,IF(COUNTIF(INDIRECT(ADDRESS(($AN1678-1)*36+($AO1678-1)*12+6,COLUMN())):INDIRECT(ADDRESS(($AN1678-1)*36+($AO1678-1)*12+$AP1678+4,COLUMN())),INDIRECT(ADDRESS(($AN1678-1)*3+$AO1678+5,$AP1678+7)))&gt;=1,0,INDIRECT(ADDRESS(($AN1678-1)*3+$AO1678+5,$AP1678+7)))))</f>
        <v>0</v>
      </c>
      <c r="AR1678" s="4">
        <f ca="1">COUNTIF(INDIRECT("H"&amp;(ROW()+12*(($AN1678-1)*3+$AO1678)-ROW())/12+5):INDIRECT("S"&amp;(ROW()+12*(($AN1678-1)*3+$AO1678)-ROW())/12+5),AQ1678)</f>
        <v>0</v>
      </c>
      <c r="AS1678" s="6">
        <f ca="1">IF($AP1678=1,IF(INDIRECT(ADDRESS(($AN1678-1)*3+$AO1678+5,$AP1678+20))="",0,INDIRECT(ADDRESS(($AN1678-1)*3+$AO1678+5,$AP1678+20))),IF(INDIRECT(ADDRESS(($AN1678-1)*3+$AO1678+5,$AP1678+20))="",0,IF(COUNTIF(INDIRECT(ADDRESS(($AN1678-1)*36+($AO1678-1)*12+6,COLUMN())):INDIRECT(ADDRESS(($AN1678-1)*36+($AO1678-1)*12+$AP1678+4,COLUMN())),INDIRECT(ADDRESS(($AN1678-1)*3+$AO1678+5,$AP1678+20)))&gt;=1,0,INDIRECT(ADDRESS(($AN1678-1)*3+$AO1678+5,$AP1678+20)))))</f>
        <v>0</v>
      </c>
      <c r="AT1678" s="4">
        <f ca="1">COUNTIF(INDIRECT("U"&amp;(ROW()+12*(($AN1678-1)*3+$AO1678)-ROW())/12+5):INDIRECT("AF"&amp;(ROW()+12*(($AN1678-1)*3+$AO1678)-ROW())/12+5),AS1678)</f>
        <v>0</v>
      </c>
      <c r="AU1678" s="4">
        <f ca="1">IF(AND(AQ1678+AS1678&gt;0,AR1678+AT1678&gt;0),COUNTIF(AU$6:AU1677,"&gt;0")+1,0)</f>
        <v>0</v>
      </c>
    </row>
    <row r="1679" spans="40:47">
      <c r="AN1679" s="4">
        <v>47</v>
      </c>
      <c r="AO1679" s="4">
        <v>2</v>
      </c>
      <c r="AP1679" s="4">
        <v>6</v>
      </c>
      <c r="AQ1679" s="6">
        <f ca="1">IF($AP1679=1,IF(INDIRECT(ADDRESS(($AN1679-1)*3+$AO1679+5,$AP1679+7))="",0,INDIRECT(ADDRESS(($AN1679-1)*3+$AO1679+5,$AP1679+7))),IF(INDIRECT(ADDRESS(($AN1679-1)*3+$AO1679+5,$AP1679+7))="",0,IF(COUNTIF(INDIRECT(ADDRESS(($AN1679-1)*36+($AO1679-1)*12+6,COLUMN())):INDIRECT(ADDRESS(($AN1679-1)*36+($AO1679-1)*12+$AP1679+4,COLUMN())),INDIRECT(ADDRESS(($AN1679-1)*3+$AO1679+5,$AP1679+7)))&gt;=1,0,INDIRECT(ADDRESS(($AN1679-1)*3+$AO1679+5,$AP1679+7)))))</f>
        <v>0</v>
      </c>
      <c r="AR1679" s="4">
        <f ca="1">COUNTIF(INDIRECT("H"&amp;(ROW()+12*(($AN1679-1)*3+$AO1679)-ROW())/12+5):INDIRECT("S"&amp;(ROW()+12*(($AN1679-1)*3+$AO1679)-ROW())/12+5),AQ1679)</f>
        <v>0</v>
      </c>
      <c r="AS1679" s="6">
        <f ca="1">IF($AP1679=1,IF(INDIRECT(ADDRESS(($AN1679-1)*3+$AO1679+5,$AP1679+20))="",0,INDIRECT(ADDRESS(($AN1679-1)*3+$AO1679+5,$AP1679+20))),IF(INDIRECT(ADDRESS(($AN1679-1)*3+$AO1679+5,$AP1679+20))="",0,IF(COUNTIF(INDIRECT(ADDRESS(($AN1679-1)*36+($AO1679-1)*12+6,COLUMN())):INDIRECT(ADDRESS(($AN1679-1)*36+($AO1679-1)*12+$AP1679+4,COLUMN())),INDIRECT(ADDRESS(($AN1679-1)*3+$AO1679+5,$AP1679+20)))&gt;=1,0,INDIRECT(ADDRESS(($AN1679-1)*3+$AO1679+5,$AP1679+20)))))</f>
        <v>0</v>
      </c>
      <c r="AT1679" s="4">
        <f ca="1">COUNTIF(INDIRECT("U"&amp;(ROW()+12*(($AN1679-1)*3+$AO1679)-ROW())/12+5):INDIRECT("AF"&amp;(ROW()+12*(($AN1679-1)*3+$AO1679)-ROW())/12+5),AS1679)</f>
        <v>0</v>
      </c>
      <c r="AU1679" s="4">
        <f ca="1">IF(AND(AQ1679+AS1679&gt;0,AR1679+AT1679&gt;0),COUNTIF(AU$6:AU1678,"&gt;0")+1,0)</f>
        <v>0</v>
      </c>
    </row>
    <row r="1680" spans="40:47">
      <c r="AN1680" s="4">
        <v>47</v>
      </c>
      <c r="AO1680" s="4">
        <v>2</v>
      </c>
      <c r="AP1680" s="4">
        <v>7</v>
      </c>
      <c r="AQ1680" s="6">
        <f ca="1">IF($AP1680=1,IF(INDIRECT(ADDRESS(($AN1680-1)*3+$AO1680+5,$AP1680+7))="",0,INDIRECT(ADDRESS(($AN1680-1)*3+$AO1680+5,$AP1680+7))),IF(INDIRECT(ADDRESS(($AN1680-1)*3+$AO1680+5,$AP1680+7))="",0,IF(COUNTIF(INDIRECT(ADDRESS(($AN1680-1)*36+($AO1680-1)*12+6,COLUMN())):INDIRECT(ADDRESS(($AN1680-1)*36+($AO1680-1)*12+$AP1680+4,COLUMN())),INDIRECT(ADDRESS(($AN1680-1)*3+$AO1680+5,$AP1680+7)))&gt;=1,0,INDIRECT(ADDRESS(($AN1680-1)*3+$AO1680+5,$AP1680+7)))))</f>
        <v>0</v>
      </c>
      <c r="AR1680" s="4">
        <f ca="1">COUNTIF(INDIRECT("H"&amp;(ROW()+12*(($AN1680-1)*3+$AO1680)-ROW())/12+5):INDIRECT("S"&amp;(ROW()+12*(($AN1680-1)*3+$AO1680)-ROW())/12+5),AQ1680)</f>
        <v>0</v>
      </c>
      <c r="AS1680" s="6">
        <f ca="1">IF($AP1680=1,IF(INDIRECT(ADDRESS(($AN1680-1)*3+$AO1680+5,$AP1680+20))="",0,INDIRECT(ADDRESS(($AN1680-1)*3+$AO1680+5,$AP1680+20))),IF(INDIRECT(ADDRESS(($AN1680-1)*3+$AO1680+5,$AP1680+20))="",0,IF(COUNTIF(INDIRECT(ADDRESS(($AN1680-1)*36+($AO1680-1)*12+6,COLUMN())):INDIRECT(ADDRESS(($AN1680-1)*36+($AO1680-1)*12+$AP1680+4,COLUMN())),INDIRECT(ADDRESS(($AN1680-1)*3+$AO1680+5,$AP1680+20)))&gt;=1,0,INDIRECT(ADDRESS(($AN1680-1)*3+$AO1680+5,$AP1680+20)))))</f>
        <v>0</v>
      </c>
      <c r="AT1680" s="4">
        <f ca="1">COUNTIF(INDIRECT("U"&amp;(ROW()+12*(($AN1680-1)*3+$AO1680)-ROW())/12+5):INDIRECT("AF"&amp;(ROW()+12*(($AN1680-1)*3+$AO1680)-ROW())/12+5),AS1680)</f>
        <v>0</v>
      </c>
      <c r="AU1680" s="4">
        <f ca="1">IF(AND(AQ1680+AS1680&gt;0,AR1680+AT1680&gt;0),COUNTIF(AU$6:AU1679,"&gt;0")+1,0)</f>
        <v>0</v>
      </c>
    </row>
    <row r="1681" spans="40:47">
      <c r="AN1681" s="4">
        <v>47</v>
      </c>
      <c r="AO1681" s="4">
        <v>2</v>
      </c>
      <c r="AP1681" s="4">
        <v>8</v>
      </c>
      <c r="AQ1681" s="6">
        <f ca="1">IF($AP1681=1,IF(INDIRECT(ADDRESS(($AN1681-1)*3+$AO1681+5,$AP1681+7))="",0,INDIRECT(ADDRESS(($AN1681-1)*3+$AO1681+5,$AP1681+7))),IF(INDIRECT(ADDRESS(($AN1681-1)*3+$AO1681+5,$AP1681+7))="",0,IF(COUNTIF(INDIRECT(ADDRESS(($AN1681-1)*36+($AO1681-1)*12+6,COLUMN())):INDIRECT(ADDRESS(($AN1681-1)*36+($AO1681-1)*12+$AP1681+4,COLUMN())),INDIRECT(ADDRESS(($AN1681-1)*3+$AO1681+5,$AP1681+7)))&gt;=1,0,INDIRECT(ADDRESS(($AN1681-1)*3+$AO1681+5,$AP1681+7)))))</f>
        <v>0</v>
      </c>
      <c r="AR1681" s="4">
        <f ca="1">COUNTIF(INDIRECT("H"&amp;(ROW()+12*(($AN1681-1)*3+$AO1681)-ROW())/12+5):INDIRECT("S"&amp;(ROW()+12*(($AN1681-1)*3+$AO1681)-ROW())/12+5),AQ1681)</f>
        <v>0</v>
      </c>
      <c r="AS1681" s="6">
        <f ca="1">IF($AP1681=1,IF(INDIRECT(ADDRESS(($AN1681-1)*3+$AO1681+5,$AP1681+20))="",0,INDIRECT(ADDRESS(($AN1681-1)*3+$AO1681+5,$AP1681+20))),IF(INDIRECT(ADDRESS(($AN1681-1)*3+$AO1681+5,$AP1681+20))="",0,IF(COUNTIF(INDIRECT(ADDRESS(($AN1681-1)*36+($AO1681-1)*12+6,COLUMN())):INDIRECT(ADDRESS(($AN1681-1)*36+($AO1681-1)*12+$AP1681+4,COLUMN())),INDIRECT(ADDRESS(($AN1681-1)*3+$AO1681+5,$AP1681+20)))&gt;=1,0,INDIRECT(ADDRESS(($AN1681-1)*3+$AO1681+5,$AP1681+20)))))</f>
        <v>0</v>
      </c>
      <c r="AT1681" s="4">
        <f ca="1">COUNTIF(INDIRECT("U"&amp;(ROW()+12*(($AN1681-1)*3+$AO1681)-ROW())/12+5):INDIRECT("AF"&amp;(ROW()+12*(($AN1681-1)*3+$AO1681)-ROW())/12+5),AS1681)</f>
        <v>0</v>
      </c>
      <c r="AU1681" s="4">
        <f ca="1">IF(AND(AQ1681+AS1681&gt;0,AR1681+AT1681&gt;0),COUNTIF(AU$6:AU1680,"&gt;0")+1,0)</f>
        <v>0</v>
      </c>
    </row>
    <row r="1682" spans="40:47">
      <c r="AN1682" s="4">
        <v>47</v>
      </c>
      <c r="AO1682" s="4">
        <v>2</v>
      </c>
      <c r="AP1682" s="4">
        <v>9</v>
      </c>
      <c r="AQ1682" s="6">
        <f ca="1">IF($AP1682=1,IF(INDIRECT(ADDRESS(($AN1682-1)*3+$AO1682+5,$AP1682+7))="",0,INDIRECT(ADDRESS(($AN1682-1)*3+$AO1682+5,$AP1682+7))),IF(INDIRECT(ADDRESS(($AN1682-1)*3+$AO1682+5,$AP1682+7))="",0,IF(COUNTIF(INDIRECT(ADDRESS(($AN1682-1)*36+($AO1682-1)*12+6,COLUMN())):INDIRECT(ADDRESS(($AN1682-1)*36+($AO1682-1)*12+$AP1682+4,COLUMN())),INDIRECT(ADDRESS(($AN1682-1)*3+$AO1682+5,$AP1682+7)))&gt;=1,0,INDIRECT(ADDRESS(($AN1682-1)*3+$AO1682+5,$AP1682+7)))))</f>
        <v>0</v>
      </c>
      <c r="AR1682" s="4">
        <f ca="1">COUNTIF(INDIRECT("H"&amp;(ROW()+12*(($AN1682-1)*3+$AO1682)-ROW())/12+5):INDIRECT("S"&amp;(ROW()+12*(($AN1682-1)*3+$AO1682)-ROW())/12+5),AQ1682)</f>
        <v>0</v>
      </c>
      <c r="AS1682" s="6">
        <f ca="1">IF($AP1682=1,IF(INDIRECT(ADDRESS(($AN1682-1)*3+$AO1682+5,$AP1682+20))="",0,INDIRECT(ADDRESS(($AN1682-1)*3+$AO1682+5,$AP1682+20))),IF(INDIRECT(ADDRESS(($AN1682-1)*3+$AO1682+5,$AP1682+20))="",0,IF(COUNTIF(INDIRECT(ADDRESS(($AN1682-1)*36+($AO1682-1)*12+6,COLUMN())):INDIRECT(ADDRESS(($AN1682-1)*36+($AO1682-1)*12+$AP1682+4,COLUMN())),INDIRECT(ADDRESS(($AN1682-1)*3+$AO1682+5,$AP1682+20)))&gt;=1,0,INDIRECT(ADDRESS(($AN1682-1)*3+$AO1682+5,$AP1682+20)))))</f>
        <v>0</v>
      </c>
      <c r="AT1682" s="4">
        <f ca="1">COUNTIF(INDIRECT("U"&amp;(ROW()+12*(($AN1682-1)*3+$AO1682)-ROW())/12+5):INDIRECT("AF"&amp;(ROW()+12*(($AN1682-1)*3+$AO1682)-ROW())/12+5),AS1682)</f>
        <v>0</v>
      </c>
      <c r="AU1682" s="4">
        <f ca="1">IF(AND(AQ1682+AS1682&gt;0,AR1682+AT1682&gt;0),COUNTIF(AU$6:AU1681,"&gt;0")+1,0)</f>
        <v>0</v>
      </c>
    </row>
    <row r="1683" spans="40:47">
      <c r="AN1683" s="4">
        <v>47</v>
      </c>
      <c r="AO1683" s="4">
        <v>2</v>
      </c>
      <c r="AP1683" s="4">
        <v>10</v>
      </c>
      <c r="AQ1683" s="6">
        <f ca="1">IF($AP1683=1,IF(INDIRECT(ADDRESS(($AN1683-1)*3+$AO1683+5,$AP1683+7))="",0,INDIRECT(ADDRESS(($AN1683-1)*3+$AO1683+5,$AP1683+7))),IF(INDIRECT(ADDRESS(($AN1683-1)*3+$AO1683+5,$AP1683+7))="",0,IF(COUNTIF(INDIRECT(ADDRESS(($AN1683-1)*36+($AO1683-1)*12+6,COLUMN())):INDIRECT(ADDRESS(($AN1683-1)*36+($AO1683-1)*12+$AP1683+4,COLUMN())),INDIRECT(ADDRESS(($AN1683-1)*3+$AO1683+5,$AP1683+7)))&gt;=1,0,INDIRECT(ADDRESS(($AN1683-1)*3+$AO1683+5,$AP1683+7)))))</f>
        <v>0</v>
      </c>
      <c r="AR1683" s="4">
        <f ca="1">COUNTIF(INDIRECT("H"&amp;(ROW()+12*(($AN1683-1)*3+$AO1683)-ROW())/12+5):INDIRECT("S"&amp;(ROW()+12*(($AN1683-1)*3+$AO1683)-ROW())/12+5),AQ1683)</f>
        <v>0</v>
      </c>
      <c r="AS1683" s="6">
        <f ca="1">IF($AP1683=1,IF(INDIRECT(ADDRESS(($AN1683-1)*3+$AO1683+5,$AP1683+20))="",0,INDIRECT(ADDRESS(($AN1683-1)*3+$AO1683+5,$AP1683+20))),IF(INDIRECT(ADDRESS(($AN1683-1)*3+$AO1683+5,$AP1683+20))="",0,IF(COUNTIF(INDIRECT(ADDRESS(($AN1683-1)*36+($AO1683-1)*12+6,COLUMN())):INDIRECT(ADDRESS(($AN1683-1)*36+($AO1683-1)*12+$AP1683+4,COLUMN())),INDIRECT(ADDRESS(($AN1683-1)*3+$AO1683+5,$AP1683+20)))&gt;=1,0,INDIRECT(ADDRESS(($AN1683-1)*3+$AO1683+5,$AP1683+20)))))</f>
        <v>0</v>
      </c>
      <c r="AT1683" s="4">
        <f ca="1">COUNTIF(INDIRECT("U"&amp;(ROW()+12*(($AN1683-1)*3+$AO1683)-ROW())/12+5):INDIRECT("AF"&amp;(ROW()+12*(($AN1683-1)*3+$AO1683)-ROW())/12+5),AS1683)</f>
        <v>0</v>
      </c>
      <c r="AU1683" s="4">
        <f ca="1">IF(AND(AQ1683+AS1683&gt;0,AR1683+AT1683&gt;0),COUNTIF(AU$6:AU1682,"&gt;0")+1,0)</f>
        <v>0</v>
      </c>
    </row>
    <row r="1684" spans="40:47">
      <c r="AN1684" s="4">
        <v>47</v>
      </c>
      <c r="AO1684" s="4">
        <v>2</v>
      </c>
      <c r="AP1684" s="4">
        <v>11</v>
      </c>
      <c r="AQ1684" s="6">
        <f ca="1">IF($AP1684=1,IF(INDIRECT(ADDRESS(($AN1684-1)*3+$AO1684+5,$AP1684+7))="",0,INDIRECT(ADDRESS(($AN1684-1)*3+$AO1684+5,$AP1684+7))),IF(INDIRECT(ADDRESS(($AN1684-1)*3+$AO1684+5,$AP1684+7))="",0,IF(COUNTIF(INDIRECT(ADDRESS(($AN1684-1)*36+($AO1684-1)*12+6,COLUMN())):INDIRECT(ADDRESS(($AN1684-1)*36+($AO1684-1)*12+$AP1684+4,COLUMN())),INDIRECT(ADDRESS(($AN1684-1)*3+$AO1684+5,$AP1684+7)))&gt;=1,0,INDIRECT(ADDRESS(($AN1684-1)*3+$AO1684+5,$AP1684+7)))))</f>
        <v>0</v>
      </c>
      <c r="AR1684" s="4">
        <f ca="1">COUNTIF(INDIRECT("H"&amp;(ROW()+12*(($AN1684-1)*3+$AO1684)-ROW())/12+5):INDIRECT("S"&amp;(ROW()+12*(($AN1684-1)*3+$AO1684)-ROW())/12+5),AQ1684)</f>
        <v>0</v>
      </c>
      <c r="AS1684" s="6">
        <f ca="1">IF($AP1684=1,IF(INDIRECT(ADDRESS(($AN1684-1)*3+$AO1684+5,$AP1684+20))="",0,INDIRECT(ADDRESS(($AN1684-1)*3+$AO1684+5,$AP1684+20))),IF(INDIRECT(ADDRESS(($AN1684-1)*3+$AO1684+5,$AP1684+20))="",0,IF(COUNTIF(INDIRECT(ADDRESS(($AN1684-1)*36+($AO1684-1)*12+6,COLUMN())):INDIRECT(ADDRESS(($AN1684-1)*36+($AO1684-1)*12+$AP1684+4,COLUMN())),INDIRECT(ADDRESS(($AN1684-1)*3+$AO1684+5,$AP1684+20)))&gt;=1,0,INDIRECT(ADDRESS(($AN1684-1)*3+$AO1684+5,$AP1684+20)))))</f>
        <v>0</v>
      </c>
      <c r="AT1684" s="4">
        <f ca="1">COUNTIF(INDIRECT("U"&amp;(ROW()+12*(($AN1684-1)*3+$AO1684)-ROW())/12+5):INDIRECT("AF"&amp;(ROW()+12*(($AN1684-1)*3+$AO1684)-ROW())/12+5),AS1684)</f>
        <v>0</v>
      </c>
      <c r="AU1684" s="4">
        <f ca="1">IF(AND(AQ1684+AS1684&gt;0,AR1684+AT1684&gt;0),COUNTIF(AU$6:AU1683,"&gt;0")+1,0)</f>
        <v>0</v>
      </c>
    </row>
    <row r="1685" spans="40:47">
      <c r="AN1685" s="4">
        <v>47</v>
      </c>
      <c r="AO1685" s="4">
        <v>2</v>
      </c>
      <c r="AP1685" s="4">
        <v>12</v>
      </c>
      <c r="AQ1685" s="6">
        <f ca="1">IF($AP1685=1,IF(INDIRECT(ADDRESS(($AN1685-1)*3+$AO1685+5,$AP1685+7))="",0,INDIRECT(ADDRESS(($AN1685-1)*3+$AO1685+5,$AP1685+7))),IF(INDIRECT(ADDRESS(($AN1685-1)*3+$AO1685+5,$AP1685+7))="",0,IF(COUNTIF(INDIRECT(ADDRESS(($AN1685-1)*36+($AO1685-1)*12+6,COLUMN())):INDIRECT(ADDRESS(($AN1685-1)*36+($AO1685-1)*12+$AP1685+4,COLUMN())),INDIRECT(ADDRESS(($AN1685-1)*3+$AO1685+5,$AP1685+7)))&gt;=1,0,INDIRECT(ADDRESS(($AN1685-1)*3+$AO1685+5,$AP1685+7)))))</f>
        <v>0</v>
      </c>
      <c r="AR1685" s="4">
        <f ca="1">COUNTIF(INDIRECT("H"&amp;(ROW()+12*(($AN1685-1)*3+$AO1685)-ROW())/12+5):INDIRECT("S"&amp;(ROW()+12*(($AN1685-1)*3+$AO1685)-ROW())/12+5),AQ1685)</f>
        <v>0</v>
      </c>
      <c r="AS1685" s="6">
        <f ca="1">IF($AP1685=1,IF(INDIRECT(ADDRESS(($AN1685-1)*3+$AO1685+5,$AP1685+20))="",0,INDIRECT(ADDRESS(($AN1685-1)*3+$AO1685+5,$AP1685+20))),IF(INDIRECT(ADDRESS(($AN1685-1)*3+$AO1685+5,$AP1685+20))="",0,IF(COUNTIF(INDIRECT(ADDRESS(($AN1685-1)*36+($AO1685-1)*12+6,COLUMN())):INDIRECT(ADDRESS(($AN1685-1)*36+($AO1685-1)*12+$AP1685+4,COLUMN())),INDIRECT(ADDRESS(($AN1685-1)*3+$AO1685+5,$AP1685+20)))&gt;=1,0,INDIRECT(ADDRESS(($AN1685-1)*3+$AO1685+5,$AP1685+20)))))</f>
        <v>0</v>
      </c>
      <c r="AT1685" s="4">
        <f ca="1">COUNTIF(INDIRECT("U"&amp;(ROW()+12*(($AN1685-1)*3+$AO1685)-ROW())/12+5):INDIRECT("AF"&amp;(ROW()+12*(($AN1685-1)*3+$AO1685)-ROW())/12+5),AS1685)</f>
        <v>0</v>
      </c>
      <c r="AU1685" s="4">
        <f ca="1">IF(AND(AQ1685+AS1685&gt;0,AR1685+AT1685&gt;0),COUNTIF(AU$6:AU1684,"&gt;0")+1,0)</f>
        <v>0</v>
      </c>
    </row>
    <row r="1686" spans="40:47">
      <c r="AN1686" s="4">
        <v>47</v>
      </c>
      <c r="AO1686" s="4">
        <v>3</v>
      </c>
      <c r="AP1686" s="4">
        <v>1</v>
      </c>
      <c r="AQ1686" s="6">
        <f ca="1">IF($AP1686=1,IF(INDIRECT(ADDRESS(($AN1686-1)*3+$AO1686+5,$AP1686+7))="",0,INDIRECT(ADDRESS(($AN1686-1)*3+$AO1686+5,$AP1686+7))),IF(INDIRECT(ADDRESS(($AN1686-1)*3+$AO1686+5,$AP1686+7))="",0,IF(COUNTIF(INDIRECT(ADDRESS(($AN1686-1)*36+($AO1686-1)*12+6,COLUMN())):INDIRECT(ADDRESS(($AN1686-1)*36+($AO1686-1)*12+$AP1686+4,COLUMN())),INDIRECT(ADDRESS(($AN1686-1)*3+$AO1686+5,$AP1686+7)))&gt;=1,0,INDIRECT(ADDRESS(($AN1686-1)*3+$AO1686+5,$AP1686+7)))))</f>
        <v>0</v>
      </c>
      <c r="AR1686" s="4">
        <f ca="1">COUNTIF(INDIRECT("H"&amp;(ROW()+12*(($AN1686-1)*3+$AO1686)-ROW())/12+5):INDIRECT("S"&amp;(ROW()+12*(($AN1686-1)*3+$AO1686)-ROW())/12+5),AQ1686)</f>
        <v>0</v>
      </c>
      <c r="AS1686" s="6">
        <f ca="1">IF($AP1686=1,IF(INDIRECT(ADDRESS(($AN1686-1)*3+$AO1686+5,$AP1686+20))="",0,INDIRECT(ADDRESS(($AN1686-1)*3+$AO1686+5,$AP1686+20))),IF(INDIRECT(ADDRESS(($AN1686-1)*3+$AO1686+5,$AP1686+20))="",0,IF(COUNTIF(INDIRECT(ADDRESS(($AN1686-1)*36+($AO1686-1)*12+6,COLUMN())):INDIRECT(ADDRESS(($AN1686-1)*36+($AO1686-1)*12+$AP1686+4,COLUMN())),INDIRECT(ADDRESS(($AN1686-1)*3+$AO1686+5,$AP1686+20)))&gt;=1,0,INDIRECT(ADDRESS(($AN1686-1)*3+$AO1686+5,$AP1686+20)))))</f>
        <v>0</v>
      </c>
      <c r="AT1686" s="4">
        <f ca="1">COUNTIF(INDIRECT("U"&amp;(ROW()+12*(($AN1686-1)*3+$AO1686)-ROW())/12+5):INDIRECT("AF"&amp;(ROW()+12*(($AN1686-1)*3+$AO1686)-ROW())/12+5),AS1686)</f>
        <v>0</v>
      </c>
      <c r="AU1686" s="4">
        <f ca="1">IF(AND(AQ1686+AS1686&gt;0,AR1686+AT1686&gt;0),COUNTIF(AU$6:AU1685,"&gt;0")+1,0)</f>
        <v>0</v>
      </c>
    </row>
    <row r="1687" spans="40:47">
      <c r="AN1687" s="4">
        <v>47</v>
      </c>
      <c r="AO1687" s="4">
        <v>3</v>
      </c>
      <c r="AP1687" s="4">
        <v>2</v>
      </c>
      <c r="AQ1687" s="6">
        <f ca="1">IF($AP1687=1,IF(INDIRECT(ADDRESS(($AN1687-1)*3+$AO1687+5,$AP1687+7))="",0,INDIRECT(ADDRESS(($AN1687-1)*3+$AO1687+5,$AP1687+7))),IF(INDIRECT(ADDRESS(($AN1687-1)*3+$AO1687+5,$AP1687+7))="",0,IF(COUNTIF(INDIRECT(ADDRESS(($AN1687-1)*36+($AO1687-1)*12+6,COLUMN())):INDIRECT(ADDRESS(($AN1687-1)*36+($AO1687-1)*12+$AP1687+4,COLUMN())),INDIRECT(ADDRESS(($AN1687-1)*3+$AO1687+5,$AP1687+7)))&gt;=1,0,INDIRECT(ADDRESS(($AN1687-1)*3+$AO1687+5,$AP1687+7)))))</f>
        <v>0</v>
      </c>
      <c r="AR1687" s="4">
        <f ca="1">COUNTIF(INDIRECT("H"&amp;(ROW()+12*(($AN1687-1)*3+$AO1687)-ROW())/12+5):INDIRECT("S"&amp;(ROW()+12*(($AN1687-1)*3+$AO1687)-ROW())/12+5),AQ1687)</f>
        <v>0</v>
      </c>
      <c r="AS1687" s="6">
        <f ca="1">IF($AP1687=1,IF(INDIRECT(ADDRESS(($AN1687-1)*3+$AO1687+5,$AP1687+20))="",0,INDIRECT(ADDRESS(($AN1687-1)*3+$AO1687+5,$AP1687+20))),IF(INDIRECT(ADDRESS(($AN1687-1)*3+$AO1687+5,$AP1687+20))="",0,IF(COUNTIF(INDIRECT(ADDRESS(($AN1687-1)*36+($AO1687-1)*12+6,COLUMN())):INDIRECT(ADDRESS(($AN1687-1)*36+($AO1687-1)*12+$AP1687+4,COLUMN())),INDIRECT(ADDRESS(($AN1687-1)*3+$AO1687+5,$AP1687+20)))&gt;=1,0,INDIRECT(ADDRESS(($AN1687-1)*3+$AO1687+5,$AP1687+20)))))</f>
        <v>0</v>
      </c>
      <c r="AT1687" s="4">
        <f ca="1">COUNTIF(INDIRECT("U"&amp;(ROW()+12*(($AN1687-1)*3+$AO1687)-ROW())/12+5):INDIRECT("AF"&amp;(ROW()+12*(($AN1687-1)*3+$AO1687)-ROW())/12+5),AS1687)</f>
        <v>0</v>
      </c>
      <c r="AU1687" s="4">
        <f ca="1">IF(AND(AQ1687+AS1687&gt;0,AR1687+AT1687&gt;0),COUNTIF(AU$6:AU1686,"&gt;0")+1,0)</f>
        <v>0</v>
      </c>
    </row>
    <row r="1688" spans="40:47">
      <c r="AN1688" s="4">
        <v>47</v>
      </c>
      <c r="AO1688" s="4">
        <v>3</v>
      </c>
      <c r="AP1688" s="4">
        <v>3</v>
      </c>
      <c r="AQ1688" s="6">
        <f ca="1">IF($AP1688=1,IF(INDIRECT(ADDRESS(($AN1688-1)*3+$AO1688+5,$AP1688+7))="",0,INDIRECT(ADDRESS(($AN1688-1)*3+$AO1688+5,$AP1688+7))),IF(INDIRECT(ADDRESS(($AN1688-1)*3+$AO1688+5,$AP1688+7))="",0,IF(COUNTIF(INDIRECT(ADDRESS(($AN1688-1)*36+($AO1688-1)*12+6,COLUMN())):INDIRECT(ADDRESS(($AN1688-1)*36+($AO1688-1)*12+$AP1688+4,COLUMN())),INDIRECT(ADDRESS(($AN1688-1)*3+$AO1688+5,$AP1688+7)))&gt;=1,0,INDIRECT(ADDRESS(($AN1688-1)*3+$AO1688+5,$AP1688+7)))))</f>
        <v>0</v>
      </c>
      <c r="AR1688" s="4">
        <f ca="1">COUNTIF(INDIRECT("H"&amp;(ROW()+12*(($AN1688-1)*3+$AO1688)-ROW())/12+5):INDIRECT("S"&amp;(ROW()+12*(($AN1688-1)*3+$AO1688)-ROW())/12+5),AQ1688)</f>
        <v>0</v>
      </c>
      <c r="AS1688" s="6">
        <f ca="1">IF($AP1688=1,IF(INDIRECT(ADDRESS(($AN1688-1)*3+$AO1688+5,$AP1688+20))="",0,INDIRECT(ADDRESS(($AN1688-1)*3+$AO1688+5,$AP1688+20))),IF(INDIRECT(ADDRESS(($AN1688-1)*3+$AO1688+5,$AP1688+20))="",0,IF(COUNTIF(INDIRECT(ADDRESS(($AN1688-1)*36+($AO1688-1)*12+6,COLUMN())):INDIRECT(ADDRESS(($AN1688-1)*36+($AO1688-1)*12+$AP1688+4,COLUMN())),INDIRECT(ADDRESS(($AN1688-1)*3+$AO1688+5,$AP1688+20)))&gt;=1,0,INDIRECT(ADDRESS(($AN1688-1)*3+$AO1688+5,$AP1688+20)))))</f>
        <v>0</v>
      </c>
      <c r="AT1688" s="4">
        <f ca="1">COUNTIF(INDIRECT("U"&amp;(ROW()+12*(($AN1688-1)*3+$AO1688)-ROW())/12+5):INDIRECT("AF"&amp;(ROW()+12*(($AN1688-1)*3+$AO1688)-ROW())/12+5),AS1688)</f>
        <v>0</v>
      </c>
      <c r="AU1688" s="4">
        <f ca="1">IF(AND(AQ1688+AS1688&gt;0,AR1688+AT1688&gt;0),COUNTIF(AU$6:AU1687,"&gt;0")+1,0)</f>
        <v>0</v>
      </c>
    </row>
    <row r="1689" spans="40:47">
      <c r="AN1689" s="4">
        <v>47</v>
      </c>
      <c r="AO1689" s="4">
        <v>3</v>
      </c>
      <c r="AP1689" s="4">
        <v>4</v>
      </c>
      <c r="AQ1689" s="6">
        <f ca="1">IF($AP1689=1,IF(INDIRECT(ADDRESS(($AN1689-1)*3+$AO1689+5,$AP1689+7))="",0,INDIRECT(ADDRESS(($AN1689-1)*3+$AO1689+5,$AP1689+7))),IF(INDIRECT(ADDRESS(($AN1689-1)*3+$AO1689+5,$AP1689+7))="",0,IF(COUNTIF(INDIRECT(ADDRESS(($AN1689-1)*36+($AO1689-1)*12+6,COLUMN())):INDIRECT(ADDRESS(($AN1689-1)*36+($AO1689-1)*12+$AP1689+4,COLUMN())),INDIRECT(ADDRESS(($AN1689-1)*3+$AO1689+5,$AP1689+7)))&gt;=1,0,INDIRECT(ADDRESS(($AN1689-1)*3+$AO1689+5,$AP1689+7)))))</f>
        <v>0</v>
      </c>
      <c r="AR1689" s="4">
        <f ca="1">COUNTIF(INDIRECT("H"&amp;(ROW()+12*(($AN1689-1)*3+$AO1689)-ROW())/12+5):INDIRECT("S"&amp;(ROW()+12*(($AN1689-1)*3+$AO1689)-ROW())/12+5),AQ1689)</f>
        <v>0</v>
      </c>
      <c r="AS1689" s="6">
        <f ca="1">IF($AP1689=1,IF(INDIRECT(ADDRESS(($AN1689-1)*3+$AO1689+5,$AP1689+20))="",0,INDIRECT(ADDRESS(($AN1689-1)*3+$AO1689+5,$AP1689+20))),IF(INDIRECT(ADDRESS(($AN1689-1)*3+$AO1689+5,$AP1689+20))="",0,IF(COUNTIF(INDIRECT(ADDRESS(($AN1689-1)*36+($AO1689-1)*12+6,COLUMN())):INDIRECT(ADDRESS(($AN1689-1)*36+($AO1689-1)*12+$AP1689+4,COLUMN())),INDIRECT(ADDRESS(($AN1689-1)*3+$AO1689+5,$AP1689+20)))&gt;=1,0,INDIRECT(ADDRESS(($AN1689-1)*3+$AO1689+5,$AP1689+20)))))</f>
        <v>0</v>
      </c>
      <c r="AT1689" s="4">
        <f ca="1">COUNTIF(INDIRECT("U"&amp;(ROW()+12*(($AN1689-1)*3+$AO1689)-ROW())/12+5):INDIRECT("AF"&amp;(ROW()+12*(($AN1689-1)*3+$AO1689)-ROW())/12+5),AS1689)</f>
        <v>0</v>
      </c>
      <c r="AU1689" s="4">
        <f ca="1">IF(AND(AQ1689+AS1689&gt;0,AR1689+AT1689&gt;0),COUNTIF(AU$6:AU1688,"&gt;0")+1,0)</f>
        <v>0</v>
      </c>
    </row>
    <row r="1690" spans="40:47">
      <c r="AN1690" s="4">
        <v>47</v>
      </c>
      <c r="AO1690" s="4">
        <v>3</v>
      </c>
      <c r="AP1690" s="4">
        <v>5</v>
      </c>
      <c r="AQ1690" s="6">
        <f ca="1">IF($AP1690=1,IF(INDIRECT(ADDRESS(($AN1690-1)*3+$AO1690+5,$AP1690+7))="",0,INDIRECT(ADDRESS(($AN1690-1)*3+$AO1690+5,$AP1690+7))),IF(INDIRECT(ADDRESS(($AN1690-1)*3+$AO1690+5,$AP1690+7))="",0,IF(COUNTIF(INDIRECT(ADDRESS(($AN1690-1)*36+($AO1690-1)*12+6,COLUMN())):INDIRECT(ADDRESS(($AN1690-1)*36+($AO1690-1)*12+$AP1690+4,COLUMN())),INDIRECT(ADDRESS(($AN1690-1)*3+$AO1690+5,$AP1690+7)))&gt;=1,0,INDIRECT(ADDRESS(($AN1690-1)*3+$AO1690+5,$AP1690+7)))))</f>
        <v>0</v>
      </c>
      <c r="AR1690" s="4">
        <f ca="1">COUNTIF(INDIRECT("H"&amp;(ROW()+12*(($AN1690-1)*3+$AO1690)-ROW())/12+5):INDIRECT("S"&amp;(ROW()+12*(($AN1690-1)*3+$AO1690)-ROW())/12+5),AQ1690)</f>
        <v>0</v>
      </c>
      <c r="AS1690" s="6">
        <f ca="1">IF($AP1690=1,IF(INDIRECT(ADDRESS(($AN1690-1)*3+$AO1690+5,$AP1690+20))="",0,INDIRECT(ADDRESS(($AN1690-1)*3+$AO1690+5,$AP1690+20))),IF(INDIRECT(ADDRESS(($AN1690-1)*3+$AO1690+5,$AP1690+20))="",0,IF(COUNTIF(INDIRECT(ADDRESS(($AN1690-1)*36+($AO1690-1)*12+6,COLUMN())):INDIRECT(ADDRESS(($AN1690-1)*36+($AO1690-1)*12+$AP1690+4,COLUMN())),INDIRECT(ADDRESS(($AN1690-1)*3+$AO1690+5,$AP1690+20)))&gt;=1,0,INDIRECT(ADDRESS(($AN1690-1)*3+$AO1690+5,$AP1690+20)))))</f>
        <v>0</v>
      </c>
      <c r="AT1690" s="4">
        <f ca="1">COUNTIF(INDIRECT("U"&amp;(ROW()+12*(($AN1690-1)*3+$AO1690)-ROW())/12+5):INDIRECT("AF"&amp;(ROW()+12*(($AN1690-1)*3+$AO1690)-ROW())/12+5),AS1690)</f>
        <v>0</v>
      </c>
      <c r="AU1690" s="4">
        <f ca="1">IF(AND(AQ1690+AS1690&gt;0,AR1690+AT1690&gt;0),COUNTIF(AU$6:AU1689,"&gt;0")+1,0)</f>
        <v>0</v>
      </c>
    </row>
    <row r="1691" spans="40:47">
      <c r="AN1691" s="4">
        <v>47</v>
      </c>
      <c r="AO1691" s="4">
        <v>3</v>
      </c>
      <c r="AP1691" s="4">
        <v>6</v>
      </c>
      <c r="AQ1691" s="6">
        <f ca="1">IF($AP1691=1,IF(INDIRECT(ADDRESS(($AN1691-1)*3+$AO1691+5,$AP1691+7))="",0,INDIRECT(ADDRESS(($AN1691-1)*3+$AO1691+5,$AP1691+7))),IF(INDIRECT(ADDRESS(($AN1691-1)*3+$AO1691+5,$AP1691+7))="",0,IF(COUNTIF(INDIRECT(ADDRESS(($AN1691-1)*36+($AO1691-1)*12+6,COLUMN())):INDIRECT(ADDRESS(($AN1691-1)*36+($AO1691-1)*12+$AP1691+4,COLUMN())),INDIRECT(ADDRESS(($AN1691-1)*3+$AO1691+5,$AP1691+7)))&gt;=1,0,INDIRECT(ADDRESS(($AN1691-1)*3+$AO1691+5,$AP1691+7)))))</f>
        <v>0</v>
      </c>
      <c r="AR1691" s="4">
        <f ca="1">COUNTIF(INDIRECT("H"&amp;(ROW()+12*(($AN1691-1)*3+$AO1691)-ROW())/12+5):INDIRECT("S"&amp;(ROW()+12*(($AN1691-1)*3+$AO1691)-ROW())/12+5),AQ1691)</f>
        <v>0</v>
      </c>
      <c r="AS1691" s="6">
        <f ca="1">IF($AP1691=1,IF(INDIRECT(ADDRESS(($AN1691-1)*3+$AO1691+5,$AP1691+20))="",0,INDIRECT(ADDRESS(($AN1691-1)*3+$AO1691+5,$AP1691+20))),IF(INDIRECT(ADDRESS(($AN1691-1)*3+$AO1691+5,$AP1691+20))="",0,IF(COUNTIF(INDIRECT(ADDRESS(($AN1691-1)*36+($AO1691-1)*12+6,COLUMN())):INDIRECT(ADDRESS(($AN1691-1)*36+($AO1691-1)*12+$AP1691+4,COLUMN())),INDIRECT(ADDRESS(($AN1691-1)*3+$AO1691+5,$AP1691+20)))&gt;=1,0,INDIRECT(ADDRESS(($AN1691-1)*3+$AO1691+5,$AP1691+20)))))</f>
        <v>0</v>
      </c>
      <c r="AT1691" s="4">
        <f ca="1">COUNTIF(INDIRECT("U"&amp;(ROW()+12*(($AN1691-1)*3+$AO1691)-ROW())/12+5):INDIRECT("AF"&amp;(ROW()+12*(($AN1691-1)*3+$AO1691)-ROW())/12+5),AS1691)</f>
        <v>0</v>
      </c>
      <c r="AU1691" s="4">
        <f ca="1">IF(AND(AQ1691+AS1691&gt;0,AR1691+AT1691&gt;0),COUNTIF(AU$6:AU1690,"&gt;0")+1,0)</f>
        <v>0</v>
      </c>
    </row>
    <row r="1692" spans="40:47">
      <c r="AN1692" s="4">
        <v>47</v>
      </c>
      <c r="AO1692" s="4">
        <v>3</v>
      </c>
      <c r="AP1692" s="4">
        <v>7</v>
      </c>
      <c r="AQ1692" s="6">
        <f ca="1">IF($AP1692=1,IF(INDIRECT(ADDRESS(($AN1692-1)*3+$AO1692+5,$AP1692+7))="",0,INDIRECT(ADDRESS(($AN1692-1)*3+$AO1692+5,$AP1692+7))),IF(INDIRECT(ADDRESS(($AN1692-1)*3+$AO1692+5,$AP1692+7))="",0,IF(COUNTIF(INDIRECT(ADDRESS(($AN1692-1)*36+($AO1692-1)*12+6,COLUMN())):INDIRECT(ADDRESS(($AN1692-1)*36+($AO1692-1)*12+$AP1692+4,COLUMN())),INDIRECT(ADDRESS(($AN1692-1)*3+$AO1692+5,$AP1692+7)))&gt;=1,0,INDIRECT(ADDRESS(($AN1692-1)*3+$AO1692+5,$AP1692+7)))))</f>
        <v>0</v>
      </c>
      <c r="AR1692" s="4">
        <f ca="1">COUNTIF(INDIRECT("H"&amp;(ROW()+12*(($AN1692-1)*3+$AO1692)-ROW())/12+5):INDIRECT("S"&amp;(ROW()+12*(($AN1692-1)*3+$AO1692)-ROW())/12+5),AQ1692)</f>
        <v>0</v>
      </c>
      <c r="AS1692" s="6">
        <f ca="1">IF($AP1692=1,IF(INDIRECT(ADDRESS(($AN1692-1)*3+$AO1692+5,$AP1692+20))="",0,INDIRECT(ADDRESS(($AN1692-1)*3+$AO1692+5,$AP1692+20))),IF(INDIRECT(ADDRESS(($AN1692-1)*3+$AO1692+5,$AP1692+20))="",0,IF(COUNTIF(INDIRECT(ADDRESS(($AN1692-1)*36+($AO1692-1)*12+6,COLUMN())):INDIRECT(ADDRESS(($AN1692-1)*36+($AO1692-1)*12+$AP1692+4,COLUMN())),INDIRECT(ADDRESS(($AN1692-1)*3+$AO1692+5,$AP1692+20)))&gt;=1,0,INDIRECT(ADDRESS(($AN1692-1)*3+$AO1692+5,$AP1692+20)))))</f>
        <v>0</v>
      </c>
      <c r="AT1692" s="4">
        <f ca="1">COUNTIF(INDIRECT("U"&amp;(ROW()+12*(($AN1692-1)*3+$AO1692)-ROW())/12+5):INDIRECT("AF"&amp;(ROW()+12*(($AN1692-1)*3+$AO1692)-ROW())/12+5),AS1692)</f>
        <v>0</v>
      </c>
      <c r="AU1692" s="4">
        <f ca="1">IF(AND(AQ1692+AS1692&gt;0,AR1692+AT1692&gt;0),COUNTIF(AU$6:AU1691,"&gt;0")+1,0)</f>
        <v>0</v>
      </c>
    </row>
    <row r="1693" spans="40:47">
      <c r="AN1693" s="4">
        <v>47</v>
      </c>
      <c r="AO1693" s="4">
        <v>3</v>
      </c>
      <c r="AP1693" s="4">
        <v>8</v>
      </c>
      <c r="AQ1693" s="6">
        <f ca="1">IF($AP1693=1,IF(INDIRECT(ADDRESS(($AN1693-1)*3+$AO1693+5,$AP1693+7))="",0,INDIRECT(ADDRESS(($AN1693-1)*3+$AO1693+5,$AP1693+7))),IF(INDIRECT(ADDRESS(($AN1693-1)*3+$AO1693+5,$AP1693+7))="",0,IF(COUNTIF(INDIRECT(ADDRESS(($AN1693-1)*36+($AO1693-1)*12+6,COLUMN())):INDIRECT(ADDRESS(($AN1693-1)*36+($AO1693-1)*12+$AP1693+4,COLUMN())),INDIRECT(ADDRESS(($AN1693-1)*3+$AO1693+5,$AP1693+7)))&gt;=1,0,INDIRECT(ADDRESS(($AN1693-1)*3+$AO1693+5,$AP1693+7)))))</f>
        <v>0</v>
      </c>
      <c r="AR1693" s="4">
        <f ca="1">COUNTIF(INDIRECT("H"&amp;(ROW()+12*(($AN1693-1)*3+$AO1693)-ROW())/12+5):INDIRECT("S"&amp;(ROW()+12*(($AN1693-1)*3+$AO1693)-ROW())/12+5),AQ1693)</f>
        <v>0</v>
      </c>
      <c r="AS1693" s="6">
        <f ca="1">IF($AP1693=1,IF(INDIRECT(ADDRESS(($AN1693-1)*3+$AO1693+5,$AP1693+20))="",0,INDIRECT(ADDRESS(($AN1693-1)*3+$AO1693+5,$AP1693+20))),IF(INDIRECT(ADDRESS(($AN1693-1)*3+$AO1693+5,$AP1693+20))="",0,IF(COUNTIF(INDIRECT(ADDRESS(($AN1693-1)*36+($AO1693-1)*12+6,COLUMN())):INDIRECT(ADDRESS(($AN1693-1)*36+($AO1693-1)*12+$AP1693+4,COLUMN())),INDIRECT(ADDRESS(($AN1693-1)*3+$AO1693+5,$AP1693+20)))&gt;=1,0,INDIRECT(ADDRESS(($AN1693-1)*3+$AO1693+5,$AP1693+20)))))</f>
        <v>0</v>
      </c>
      <c r="AT1693" s="4">
        <f ca="1">COUNTIF(INDIRECT("U"&amp;(ROW()+12*(($AN1693-1)*3+$AO1693)-ROW())/12+5):INDIRECT("AF"&amp;(ROW()+12*(($AN1693-1)*3+$AO1693)-ROW())/12+5),AS1693)</f>
        <v>0</v>
      </c>
      <c r="AU1693" s="4">
        <f ca="1">IF(AND(AQ1693+AS1693&gt;0,AR1693+AT1693&gt;0),COUNTIF(AU$6:AU1692,"&gt;0")+1,0)</f>
        <v>0</v>
      </c>
    </row>
    <row r="1694" spans="40:47">
      <c r="AN1694" s="4">
        <v>47</v>
      </c>
      <c r="AO1694" s="4">
        <v>3</v>
      </c>
      <c r="AP1694" s="4">
        <v>9</v>
      </c>
      <c r="AQ1694" s="6">
        <f ca="1">IF($AP1694=1,IF(INDIRECT(ADDRESS(($AN1694-1)*3+$AO1694+5,$AP1694+7))="",0,INDIRECT(ADDRESS(($AN1694-1)*3+$AO1694+5,$AP1694+7))),IF(INDIRECT(ADDRESS(($AN1694-1)*3+$AO1694+5,$AP1694+7))="",0,IF(COUNTIF(INDIRECT(ADDRESS(($AN1694-1)*36+($AO1694-1)*12+6,COLUMN())):INDIRECT(ADDRESS(($AN1694-1)*36+($AO1694-1)*12+$AP1694+4,COLUMN())),INDIRECT(ADDRESS(($AN1694-1)*3+$AO1694+5,$AP1694+7)))&gt;=1,0,INDIRECT(ADDRESS(($AN1694-1)*3+$AO1694+5,$AP1694+7)))))</f>
        <v>0</v>
      </c>
      <c r="AR1694" s="4">
        <f ca="1">COUNTIF(INDIRECT("H"&amp;(ROW()+12*(($AN1694-1)*3+$AO1694)-ROW())/12+5):INDIRECT("S"&amp;(ROW()+12*(($AN1694-1)*3+$AO1694)-ROW())/12+5),AQ1694)</f>
        <v>0</v>
      </c>
      <c r="AS1694" s="6">
        <f ca="1">IF($AP1694=1,IF(INDIRECT(ADDRESS(($AN1694-1)*3+$AO1694+5,$AP1694+20))="",0,INDIRECT(ADDRESS(($AN1694-1)*3+$AO1694+5,$AP1694+20))),IF(INDIRECT(ADDRESS(($AN1694-1)*3+$AO1694+5,$AP1694+20))="",0,IF(COUNTIF(INDIRECT(ADDRESS(($AN1694-1)*36+($AO1694-1)*12+6,COLUMN())):INDIRECT(ADDRESS(($AN1694-1)*36+($AO1694-1)*12+$AP1694+4,COLUMN())),INDIRECT(ADDRESS(($AN1694-1)*3+$AO1694+5,$AP1694+20)))&gt;=1,0,INDIRECT(ADDRESS(($AN1694-1)*3+$AO1694+5,$AP1694+20)))))</f>
        <v>0</v>
      </c>
      <c r="AT1694" s="4">
        <f ca="1">COUNTIF(INDIRECT("U"&amp;(ROW()+12*(($AN1694-1)*3+$AO1694)-ROW())/12+5):INDIRECT("AF"&amp;(ROW()+12*(($AN1694-1)*3+$AO1694)-ROW())/12+5),AS1694)</f>
        <v>0</v>
      </c>
      <c r="AU1694" s="4">
        <f ca="1">IF(AND(AQ1694+AS1694&gt;0,AR1694+AT1694&gt;0),COUNTIF(AU$6:AU1693,"&gt;0")+1,0)</f>
        <v>0</v>
      </c>
    </row>
    <row r="1695" spans="40:47">
      <c r="AN1695" s="4">
        <v>47</v>
      </c>
      <c r="AO1695" s="4">
        <v>3</v>
      </c>
      <c r="AP1695" s="4">
        <v>10</v>
      </c>
      <c r="AQ1695" s="6">
        <f ca="1">IF($AP1695=1,IF(INDIRECT(ADDRESS(($AN1695-1)*3+$AO1695+5,$AP1695+7))="",0,INDIRECT(ADDRESS(($AN1695-1)*3+$AO1695+5,$AP1695+7))),IF(INDIRECT(ADDRESS(($AN1695-1)*3+$AO1695+5,$AP1695+7))="",0,IF(COUNTIF(INDIRECT(ADDRESS(($AN1695-1)*36+($AO1695-1)*12+6,COLUMN())):INDIRECT(ADDRESS(($AN1695-1)*36+($AO1695-1)*12+$AP1695+4,COLUMN())),INDIRECT(ADDRESS(($AN1695-1)*3+$AO1695+5,$AP1695+7)))&gt;=1,0,INDIRECT(ADDRESS(($AN1695-1)*3+$AO1695+5,$AP1695+7)))))</f>
        <v>0</v>
      </c>
      <c r="AR1695" s="4">
        <f ca="1">COUNTIF(INDIRECT("H"&amp;(ROW()+12*(($AN1695-1)*3+$AO1695)-ROW())/12+5):INDIRECT("S"&amp;(ROW()+12*(($AN1695-1)*3+$AO1695)-ROW())/12+5),AQ1695)</f>
        <v>0</v>
      </c>
      <c r="AS1695" s="6">
        <f ca="1">IF($AP1695=1,IF(INDIRECT(ADDRESS(($AN1695-1)*3+$AO1695+5,$AP1695+20))="",0,INDIRECT(ADDRESS(($AN1695-1)*3+$AO1695+5,$AP1695+20))),IF(INDIRECT(ADDRESS(($AN1695-1)*3+$AO1695+5,$AP1695+20))="",0,IF(COUNTIF(INDIRECT(ADDRESS(($AN1695-1)*36+($AO1695-1)*12+6,COLUMN())):INDIRECT(ADDRESS(($AN1695-1)*36+($AO1695-1)*12+$AP1695+4,COLUMN())),INDIRECT(ADDRESS(($AN1695-1)*3+$AO1695+5,$AP1695+20)))&gt;=1,0,INDIRECT(ADDRESS(($AN1695-1)*3+$AO1695+5,$AP1695+20)))))</f>
        <v>0</v>
      </c>
      <c r="AT1695" s="4">
        <f ca="1">COUNTIF(INDIRECT("U"&amp;(ROW()+12*(($AN1695-1)*3+$AO1695)-ROW())/12+5):INDIRECT("AF"&amp;(ROW()+12*(($AN1695-1)*3+$AO1695)-ROW())/12+5),AS1695)</f>
        <v>0</v>
      </c>
      <c r="AU1695" s="4">
        <f ca="1">IF(AND(AQ1695+AS1695&gt;0,AR1695+AT1695&gt;0),COUNTIF(AU$6:AU1694,"&gt;0")+1,0)</f>
        <v>0</v>
      </c>
    </row>
    <row r="1696" spans="40:47">
      <c r="AN1696" s="4">
        <v>47</v>
      </c>
      <c r="AO1696" s="4">
        <v>3</v>
      </c>
      <c r="AP1696" s="4">
        <v>11</v>
      </c>
      <c r="AQ1696" s="6">
        <f ca="1">IF($AP1696=1,IF(INDIRECT(ADDRESS(($AN1696-1)*3+$AO1696+5,$AP1696+7))="",0,INDIRECT(ADDRESS(($AN1696-1)*3+$AO1696+5,$AP1696+7))),IF(INDIRECT(ADDRESS(($AN1696-1)*3+$AO1696+5,$AP1696+7))="",0,IF(COUNTIF(INDIRECT(ADDRESS(($AN1696-1)*36+($AO1696-1)*12+6,COLUMN())):INDIRECT(ADDRESS(($AN1696-1)*36+($AO1696-1)*12+$AP1696+4,COLUMN())),INDIRECT(ADDRESS(($AN1696-1)*3+$AO1696+5,$AP1696+7)))&gt;=1,0,INDIRECT(ADDRESS(($AN1696-1)*3+$AO1696+5,$AP1696+7)))))</f>
        <v>0</v>
      </c>
      <c r="AR1696" s="4">
        <f ca="1">COUNTIF(INDIRECT("H"&amp;(ROW()+12*(($AN1696-1)*3+$AO1696)-ROW())/12+5):INDIRECT("S"&amp;(ROW()+12*(($AN1696-1)*3+$AO1696)-ROW())/12+5),AQ1696)</f>
        <v>0</v>
      </c>
      <c r="AS1696" s="6">
        <f ca="1">IF($AP1696=1,IF(INDIRECT(ADDRESS(($AN1696-1)*3+$AO1696+5,$AP1696+20))="",0,INDIRECT(ADDRESS(($AN1696-1)*3+$AO1696+5,$AP1696+20))),IF(INDIRECT(ADDRESS(($AN1696-1)*3+$AO1696+5,$AP1696+20))="",0,IF(COUNTIF(INDIRECT(ADDRESS(($AN1696-1)*36+($AO1696-1)*12+6,COLUMN())):INDIRECT(ADDRESS(($AN1696-1)*36+($AO1696-1)*12+$AP1696+4,COLUMN())),INDIRECT(ADDRESS(($AN1696-1)*3+$AO1696+5,$AP1696+20)))&gt;=1,0,INDIRECT(ADDRESS(($AN1696-1)*3+$AO1696+5,$AP1696+20)))))</f>
        <v>0</v>
      </c>
      <c r="AT1696" s="4">
        <f ca="1">COUNTIF(INDIRECT("U"&amp;(ROW()+12*(($AN1696-1)*3+$AO1696)-ROW())/12+5):INDIRECT("AF"&amp;(ROW()+12*(($AN1696-1)*3+$AO1696)-ROW())/12+5),AS1696)</f>
        <v>0</v>
      </c>
      <c r="AU1696" s="4">
        <f ca="1">IF(AND(AQ1696+AS1696&gt;0,AR1696+AT1696&gt;0),COUNTIF(AU$6:AU1695,"&gt;0")+1,0)</f>
        <v>0</v>
      </c>
    </row>
    <row r="1697" spans="40:47">
      <c r="AN1697" s="77">
        <v>47</v>
      </c>
      <c r="AO1697" s="77">
        <v>3</v>
      </c>
      <c r="AP1697" s="77">
        <v>12</v>
      </c>
      <c r="AQ1697" s="78">
        <f ca="1">IF($AP1697=1,IF(INDIRECT(ADDRESS(($AN1697-1)*3+$AO1697+5,$AP1697+7))="",0,INDIRECT(ADDRESS(($AN1697-1)*3+$AO1697+5,$AP1697+7))),IF(INDIRECT(ADDRESS(($AN1697-1)*3+$AO1697+5,$AP1697+7))="",0,IF(COUNTIF(INDIRECT(ADDRESS(($AN1697-1)*36+($AO1697-1)*12+6,COLUMN())):INDIRECT(ADDRESS(($AN1697-1)*36+($AO1697-1)*12+$AP1697+4,COLUMN())),INDIRECT(ADDRESS(($AN1697-1)*3+$AO1697+5,$AP1697+7)))&gt;=1,0,INDIRECT(ADDRESS(($AN1697-1)*3+$AO1697+5,$AP1697+7)))))</f>
        <v>0</v>
      </c>
      <c r="AR1697" s="77">
        <f ca="1">COUNTIF(INDIRECT("H"&amp;(ROW()+12*(($AN1697-1)*3+$AO1697)-ROW())/12+5):INDIRECT("S"&amp;(ROW()+12*(($AN1697-1)*3+$AO1697)-ROW())/12+5),AQ1697)</f>
        <v>0</v>
      </c>
      <c r="AS1697" s="78">
        <f ca="1">IF($AP1697=1,IF(INDIRECT(ADDRESS(($AN1697-1)*3+$AO1697+5,$AP1697+20))="",0,INDIRECT(ADDRESS(($AN1697-1)*3+$AO1697+5,$AP1697+20))),IF(INDIRECT(ADDRESS(($AN1697-1)*3+$AO1697+5,$AP1697+20))="",0,IF(COUNTIF(INDIRECT(ADDRESS(($AN1697-1)*36+($AO1697-1)*12+6,COLUMN())):INDIRECT(ADDRESS(($AN1697-1)*36+($AO1697-1)*12+$AP1697+4,COLUMN())),INDIRECT(ADDRESS(($AN1697-1)*3+$AO1697+5,$AP1697+20)))&gt;=1,0,INDIRECT(ADDRESS(($AN1697-1)*3+$AO1697+5,$AP1697+20)))))</f>
        <v>0</v>
      </c>
      <c r="AT1697" s="77">
        <f ca="1">COUNTIF(INDIRECT("U"&amp;(ROW()+12*(($AN1697-1)*3+$AO1697)-ROW())/12+5):INDIRECT("AF"&amp;(ROW()+12*(($AN1697-1)*3+$AO1697)-ROW())/12+5),AS1697)</f>
        <v>0</v>
      </c>
      <c r="AU1697" s="4">
        <f ca="1">IF(AND(AQ1697+AS1697&gt;0,AR1697+AT1697&gt;0),COUNTIF(AU$6:AU1696,"&gt;0")+1,0)</f>
        <v>0</v>
      </c>
    </row>
    <row r="1698" spans="40:47">
      <c r="AN1698" s="4">
        <v>48</v>
      </c>
      <c r="AO1698" s="4">
        <v>1</v>
      </c>
      <c r="AP1698" s="4">
        <v>1</v>
      </c>
      <c r="AQ1698" s="6">
        <f ca="1">IF($AP1698=1,IF(INDIRECT(ADDRESS(($AN1698-1)*3+$AO1698+5,$AP1698+7))="",0,INDIRECT(ADDRESS(($AN1698-1)*3+$AO1698+5,$AP1698+7))),IF(INDIRECT(ADDRESS(($AN1698-1)*3+$AO1698+5,$AP1698+7))="",0,IF(COUNTIF(INDIRECT(ADDRESS(($AN1698-1)*36+($AO1698-1)*12+6,COLUMN())):INDIRECT(ADDRESS(($AN1698-1)*36+($AO1698-1)*12+$AP1698+4,COLUMN())),INDIRECT(ADDRESS(($AN1698-1)*3+$AO1698+5,$AP1698+7)))&gt;=1,0,INDIRECT(ADDRESS(($AN1698-1)*3+$AO1698+5,$AP1698+7)))))</f>
        <v>0</v>
      </c>
      <c r="AR1698" s="4">
        <f ca="1">COUNTIF(INDIRECT("H"&amp;(ROW()+12*(($AN1698-1)*3+$AO1698)-ROW())/12+5):INDIRECT("S"&amp;(ROW()+12*(($AN1698-1)*3+$AO1698)-ROW())/12+5),AQ1698)</f>
        <v>0</v>
      </c>
      <c r="AS1698" s="6">
        <f ca="1">IF($AP1698=1,IF(INDIRECT(ADDRESS(($AN1698-1)*3+$AO1698+5,$AP1698+20))="",0,INDIRECT(ADDRESS(($AN1698-1)*3+$AO1698+5,$AP1698+20))),IF(INDIRECT(ADDRESS(($AN1698-1)*3+$AO1698+5,$AP1698+20))="",0,IF(COUNTIF(INDIRECT(ADDRESS(($AN1698-1)*36+($AO1698-1)*12+6,COLUMN())):INDIRECT(ADDRESS(($AN1698-1)*36+($AO1698-1)*12+$AP1698+4,COLUMN())),INDIRECT(ADDRESS(($AN1698-1)*3+$AO1698+5,$AP1698+20)))&gt;=1,0,INDIRECT(ADDRESS(($AN1698-1)*3+$AO1698+5,$AP1698+20)))))</f>
        <v>0</v>
      </c>
      <c r="AT1698" s="4">
        <f ca="1">COUNTIF(INDIRECT("U"&amp;(ROW()+12*(($AN1698-1)*3+$AO1698)-ROW())/12+5):INDIRECT("AF"&amp;(ROW()+12*(($AN1698-1)*3+$AO1698)-ROW())/12+5),AS1698)</f>
        <v>0</v>
      </c>
      <c r="AU1698" s="4">
        <f ca="1">IF(AND(AQ1698+AS1698&gt;0,AR1698+AT1698&gt;0),COUNTIF(AU$6:AU1697,"&gt;0")+1,0)</f>
        <v>0</v>
      </c>
    </row>
    <row r="1699" spans="40:47">
      <c r="AN1699" s="4">
        <v>48</v>
      </c>
      <c r="AO1699" s="4">
        <v>1</v>
      </c>
      <c r="AP1699" s="4">
        <v>2</v>
      </c>
      <c r="AQ1699" s="6">
        <f ca="1">IF($AP1699=1,IF(INDIRECT(ADDRESS(($AN1699-1)*3+$AO1699+5,$AP1699+7))="",0,INDIRECT(ADDRESS(($AN1699-1)*3+$AO1699+5,$AP1699+7))),IF(INDIRECT(ADDRESS(($AN1699-1)*3+$AO1699+5,$AP1699+7))="",0,IF(COUNTIF(INDIRECT(ADDRESS(($AN1699-1)*36+($AO1699-1)*12+6,COLUMN())):INDIRECT(ADDRESS(($AN1699-1)*36+($AO1699-1)*12+$AP1699+4,COLUMN())),INDIRECT(ADDRESS(($AN1699-1)*3+$AO1699+5,$AP1699+7)))&gt;=1,0,INDIRECT(ADDRESS(($AN1699-1)*3+$AO1699+5,$AP1699+7)))))</f>
        <v>0</v>
      </c>
      <c r="AR1699" s="4">
        <f ca="1">COUNTIF(INDIRECT("H"&amp;(ROW()+12*(($AN1699-1)*3+$AO1699)-ROW())/12+5):INDIRECT("S"&amp;(ROW()+12*(($AN1699-1)*3+$AO1699)-ROW())/12+5),AQ1699)</f>
        <v>0</v>
      </c>
      <c r="AS1699" s="6">
        <f ca="1">IF($AP1699=1,IF(INDIRECT(ADDRESS(($AN1699-1)*3+$AO1699+5,$AP1699+20))="",0,INDIRECT(ADDRESS(($AN1699-1)*3+$AO1699+5,$AP1699+20))),IF(INDIRECT(ADDRESS(($AN1699-1)*3+$AO1699+5,$AP1699+20))="",0,IF(COUNTIF(INDIRECT(ADDRESS(($AN1699-1)*36+($AO1699-1)*12+6,COLUMN())):INDIRECT(ADDRESS(($AN1699-1)*36+($AO1699-1)*12+$AP1699+4,COLUMN())),INDIRECT(ADDRESS(($AN1699-1)*3+$AO1699+5,$AP1699+20)))&gt;=1,0,INDIRECT(ADDRESS(($AN1699-1)*3+$AO1699+5,$AP1699+20)))))</f>
        <v>0</v>
      </c>
      <c r="AT1699" s="4">
        <f ca="1">COUNTIF(INDIRECT("U"&amp;(ROW()+12*(($AN1699-1)*3+$AO1699)-ROW())/12+5):INDIRECT("AF"&amp;(ROW()+12*(($AN1699-1)*3+$AO1699)-ROW())/12+5),AS1699)</f>
        <v>0</v>
      </c>
      <c r="AU1699" s="4">
        <f ca="1">IF(AND(AQ1699+AS1699&gt;0,AR1699+AT1699&gt;0),COUNTIF(AU$6:AU1698,"&gt;0")+1,0)</f>
        <v>0</v>
      </c>
    </row>
    <row r="1700" spans="40:47">
      <c r="AN1700" s="4">
        <v>48</v>
      </c>
      <c r="AO1700" s="4">
        <v>1</v>
      </c>
      <c r="AP1700" s="4">
        <v>3</v>
      </c>
      <c r="AQ1700" s="6">
        <f ca="1">IF($AP1700=1,IF(INDIRECT(ADDRESS(($AN1700-1)*3+$AO1700+5,$AP1700+7))="",0,INDIRECT(ADDRESS(($AN1700-1)*3+$AO1700+5,$AP1700+7))),IF(INDIRECT(ADDRESS(($AN1700-1)*3+$AO1700+5,$AP1700+7))="",0,IF(COUNTIF(INDIRECT(ADDRESS(($AN1700-1)*36+($AO1700-1)*12+6,COLUMN())):INDIRECT(ADDRESS(($AN1700-1)*36+($AO1700-1)*12+$AP1700+4,COLUMN())),INDIRECT(ADDRESS(($AN1700-1)*3+$AO1700+5,$AP1700+7)))&gt;=1,0,INDIRECT(ADDRESS(($AN1700-1)*3+$AO1700+5,$AP1700+7)))))</f>
        <v>0</v>
      </c>
      <c r="AR1700" s="4">
        <f ca="1">COUNTIF(INDIRECT("H"&amp;(ROW()+12*(($AN1700-1)*3+$AO1700)-ROW())/12+5):INDIRECT("S"&amp;(ROW()+12*(($AN1700-1)*3+$AO1700)-ROW())/12+5),AQ1700)</f>
        <v>0</v>
      </c>
      <c r="AS1700" s="6">
        <f ca="1">IF($AP1700=1,IF(INDIRECT(ADDRESS(($AN1700-1)*3+$AO1700+5,$AP1700+20))="",0,INDIRECT(ADDRESS(($AN1700-1)*3+$AO1700+5,$AP1700+20))),IF(INDIRECT(ADDRESS(($AN1700-1)*3+$AO1700+5,$AP1700+20))="",0,IF(COUNTIF(INDIRECT(ADDRESS(($AN1700-1)*36+($AO1700-1)*12+6,COLUMN())):INDIRECT(ADDRESS(($AN1700-1)*36+($AO1700-1)*12+$AP1700+4,COLUMN())),INDIRECT(ADDRESS(($AN1700-1)*3+$AO1700+5,$AP1700+20)))&gt;=1,0,INDIRECT(ADDRESS(($AN1700-1)*3+$AO1700+5,$AP1700+20)))))</f>
        <v>0</v>
      </c>
      <c r="AT1700" s="4">
        <f ca="1">COUNTIF(INDIRECT("U"&amp;(ROW()+12*(($AN1700-1)*3+$AO1700)-ROW())/12+5):INDIRECT("AF"&amp;(ROW()+12*(($AN1700-1)*3+$AO1700)-ROW())/12+5),AS1700)</f>
        <v>0</v>
      </c>
      <c r="AU1700" s="4">
        <f ca="1">IF(AND(AQ1700+AS1700&gt;0,AR1700+AT1700&gt;0),COUNTIF(AU$6:AU1699,"&gt;0")+1,0)</f>
        <v>0</v>
      </c>
    </row>
    <row r="1701" spans="40:47">
      <c r="AN1701" s="4">
        <v>48</v>
      </c>
      <c r="AO1701" s="4">
        <v>1</v>
      </c>
      <c r="AP1701" s="4">
        <v>4</v>
      </c>
      <c r="AQ1701" s="6">
        <f ca="1">IF($AP1701=1,IF(INDIRECT(ADDRESS(($AN1701-1)*3+$AO1701+5,$AP1701+7))="",0,INDIRECT(ADDRESS(($AN1701-1)*3+$AO1701+5,$AP1701+7))),IF(INDIRECT(ADDRESS(($AN1701-1)*3+$AO1701+5,$AP1701+7))="",0,IF(COUNTIF(INDIRECT(ADDRESS(($AN1701-1)*36+($AO1701-1)*12+6,COLUMN())):INDIRECT(ADDRESS(($AN1701-1)*36+($AO1701-1)*12+$AP1701+4,COLUMN())),INDIRECT(ADDRESS(($AN1701-1)*3+$AO1701+5,$AP1701+7)))&gt;=1,0,INDIRECT(ADDRESS(($AN1701-1)*3+$AO1701+5,$AP1701+7)))))</f>
        <v>0</v>
      </c>
      <c r="AR1701" s="4">
        <f ca="1">COUNTIF(INDIRECT("H"&amp;(ROW()+12*(($AN1701-1)*3+$AO1701)-ROW())/12+5):INDIRECT("S"&amp;(ROW()+12*(($AN1701-1)*3+$AO1701)-ROW())/12+5),AQ1701)</f>
        <v>0</v>
      </c>
      <c r="AS1701" s="6">
        <f ca="1">IF($AP1701=1,IF(INDIRECT(ADDRESS(($AN1701-1)*3+$AO1701+5,$AP1701+20))="",0,INDIRECT(ADDRESS(($AN1701-1)*3+$AO1701+5,$AP1701+20))),IF(INDIRECT(ADDRESS(($AN1701-1)*3+$AO1701+5,$AP1701+20))="",0,IF(COUNTIF(INDIRECT(ADDRESS(($AN1701-1)*36+($AO1701-1)*12+6,COLUMN())):INDIRECT(ADDRESS(($AN1701-1)*36+($AO1701-1)*12+$AP1701+4,COLUMN())),INDIRECT(ADDRESS(($AN1701-1)*3+$AO1701+5,$AP1701+20)))&gt;=1,0,INDIRECT(ADDRESS(($AN1701-1)*3+$AO1701+5,$AP1701+20)))))</f>
        <v>0</v>
      </c>
      <c r="AT1701" s="4">
        <f ca="1">COUNTIF(INDIRECT("U"&amp;(ROW()+12*(($AN1701-1)*3+$AO1701)-ROW())/12+5):INDIRECT("AF"&amp;(ROW()+12*(($AN1701-1)*3+$AO1701)-ROW())/12+5),AS1701)</f>
        <v>0</v>
      </c>
      <c r="AU1701" s="4">
        <f ca="1">IF(AND(AQ1701+AS1701&gt;0,AR1701+AT1701&gt;0),COUNTIF(AU$6:AU1700,"&gt;0")+1,0)</f>
        <v>0</v>
      </c>
    </row>
    <row r="1702" spans="40:47">
      <c r="AN1702" s="4">
        <v>48</v>
      </c>
      <c r="AO1702" s="4">
        <v>1</v>
      </c>
      <c r="AP1702" s="4">
        <v>5</v>
      </c>
      <c r="AQ1702" s="6">
        <f ca="1">IF($AP1702=1,IF(INDIRECT(ADDRESS(($AN1702-1)*3+$AO1702+5,$AP1702+7))="",0,INDIRECT(ADDRESS(($AN1702-1)*3+$AO1702+5,$AP1702+7))),IF(INDIRECT(ADDRESS(($AN1702-1)*3+$AO1702+5,$AP1702+7))="",0,IF(COUNTIF(INDIRECT(ADDRESS(($AN1702-1)*36+($AO1702-1)*12+6,COLUMN())):INDIRECT(ADDRESS(($AN1702-1)*36+($AO1702-1)*12+$AP1702+4,COLUMN())),INDIRECT(ADDRESS(($AN1702-1)*3+$AO1702+5,$AP1702+7)))&gt;=1,0,INDIRECT(ADDRESS(($AN1702-1)*3+$AO1702+5,$AP1702+7)))))</f>
        <v>0</v>
      </c>
      <c r="AR1702" s="4">
        <f ca="1">COUNTIF(INDIRECT("H"&amp;(ROW()+12*(($AN1702-1)*3+$AO1702)-ROW())/12+5):INDIRECT("S"&amp;(ROW()+12*(($AN1702-1)*3+$AO1702)-ROW())/12+5),AQ1702)</f>
        <v>0</v>
      </c>
      <c r="AS1702" s="6">
        <f ca="1">IF($AP1702=1,IF(INDIRECT(ADDRESS(($AN1702-1)*3+$AO1702+5,$AP1702+20))="",0,INDIRECT(ADDRESS(($AN1702-1)*3+$AO1702+5,$AP1702+20))),IF(INDIRECT(ADDRESS(($AN1702-1)*3+$AO1702+5,$AP1702+20))="",0,IF(COUNTIF(INDIRECT(ADDRESS(($AN1702-1)*36+($AO1702-1)*12+6,COLUMN())):INDIRECT(ADDRESS(($AN1702-1)*36+($AO1702-1)*12+$AP1702+4,COLUMN())),INDIRECT(ADDRESS(($AN1702-1)*3+$AO1702+5,$AP1702+20)))&gt;=1,0,INDIRECT(ADDRESS(($AN1702-1)*3+$AO1702+5,$AP1702+20)))))</f>
        <v>0</v>
      </c>
      <c r="AT1702" s="4">
        <f ca="1">COUNTIF(INDIRECT("U"&amp;(ROW()+12*(($AN1702-1)*3+$AO1702)-ROW())/12+5):INDIRECT("AF"&amp;(ROW()+12*(($AN1702-1)*3+$AO1702)-ROW())/12+5),AS1702)</f>
        <v>0</v>
      </c>
      <c r="AU1702" s="4">
        <f ca="1">IF(AND(AQ1702+AS1702&gt;0,AR1702+AT1702&gt;0),COUNTIF(AU$6:AU1701,"&gt;0")+1,0)</f>
        <v>0</v>
      </c>
    </row>
    <row r="1703" spans="40:47">
      <c r="AN1703" s="4">
        <v>48</v>
      </c>
      <c r="AO1703" s="4">
        <v>1</v>
      </c>
      <c r="AP1703" s="4">
        <v>6</v>
      </c>
      <c r="AQ1703" s="6">
        <f ca="1">IF($AP1703=1,IF(INDIRECT(ADDRESS(($AN1703-1)*3+$AO1703+5,$AP1703+7))="",0,INDIRECT(ADDRESS(($AN1703-1)*3+$AO1703+5,$AP1703+7))),IF(INDIRECT(ADDRESS(($AN1703-1)*3+$AO1703+5,$AP1703+7))="",0,IF(COUNTIF(INDIRECT(ADDRESS(($AN1703-1)*36+($AO1703-1)*12+6,COLUMN())):INDIRECT(ADDRESS(($AN1703-1)*36+($AO1703-1)*12+$AP1703+4,COLUMN())),INDIRECT(ADDRESS(($AN1703-1)*3+$AO1703+5,$AP1703+7)))&gt;=1,0,INDIRECT(ADDRESS(($AN1703-1)*3+$AO1703+5,$AP1703+7)))))</f>
        <v>0</v>
      </c>
      <c r="AR1703" s="4">
        <f ca="1">COUNTIF(INDIRECT("H"&amp;(ROW()+12*(($AN1703-1)*3+$AO1703)-ROW())/12+5):INDIRECT("S"&amp;(ROW()+12*(($AN1703-1)*3+$AO1703)-ROW())/12+5),AQ1703)</f>
        <v>0</v>
      </c>
      <c r="AS1703" s="6">
        <f ca="1">IF($AP1703=1,IF(INDIRECT(ADDRESS(($AN1703-1)*3+$AO1703+5,$AP1703+20))="",0,INDIRECT(ADDRESS(($AN1703-1)*3+$AO1703+5,$AP1703+20))),IF(INDIRECT(ADDRESS(($AN1703-1)*3+$AO1703+5,$AP1703+20))="",0,IF(COUNTIF(INDIRECT(ADDRESS(($AN1703-1)*36+($AO1703-1)*12+6,COLUMN())):INDIRECT(ADDRESS(($AN1703-1)*36+($AO1703-1)*12+$AP1703+4,COLUMN())),INDIRECT(ADDRESS(($AN1703-1)*3+$AO1703+5,$AP1703+20)))&gt;=1,0,INDIRECT(ADDRESS(($AN1703-1)*3+$AO1703+5,$AP1703+20)))))</f>
        <v>0</v>
      </c>
      <c r="AT1703" s="4">
        <f ca="1">COUNTIF(INDIRECT("U"&amp;(ROW()+12*(($AN1703-1)*3+$AO1703)-ROW())/12+5):INDIRECT("AF"&amp;(ROW()+12*(($AN1703-1)*3+$AO1703)-ROW())/12+5),AS1703)</f>
        <v>0</v>
      </c>
      <c r="AU1703" s="4">
        <f ca="1">IF(AND(AQ1703+AS1703&gt;0,AR1703+AT1703&gt;0),COUNTIF(AU$6:AU1702,"&gt;0")+1,0)</f>
        <v>0</v>
      </c>
    </row>
    <row r="1704" spans="40:47">
      <c r="AN1704" s="4">
        <v>48</v>
      </c>
      <c r="AO1704" s="4">
        <v>1</v>
      </c>
      <c r="AP1704" s="4">
        <v>7</v>
      </c>
      <c r="AQ1704" s="6">
        <f ca="1">IF($AP1704=1,IF(INDIRECT(ADDRESS(($AN1704-1)*3+$AO1704+5,$AP1704+7))="",0,INDIRECT(ADDRESS(($AN1704-1)*3+$AO1704+5,$AP1704+7))),IF(INDIRECT(ADDRESS(($AN1704-1)*3+$AO1704+5,$AP1704+7))="",0,IF(COUNTIF(INDIRECT(ADDRESS(($AN1704-1)*36+($AO1704-1)*12+6,COLUMN())):INDIRECT(ADDRESS(($AN1704-1)*36+($AO1704-1)*12+$AP1704+4,COLUMN())),INDIRECT(ADDRESS(($AN1704-1)*3+$AO1704+5,$AP1704+7)))&gt;=1,0,INDIRECT(ADDRESS(($AN1704-1)*3+$AO1704+5,$AP1704+7)))))</f>
        <v>0</v>
      </c>
      <c r="AR1704" s="4">
        <f ca="1">COUNTIF(INDIRECT("H"&amp;(ROW()+12*(($AN1704-1)*3+$AO1704)-ROW())/12+5):INDIRECT("S"&amp;(ROW()+12*(($AN1704-1)*3+$AO1704)-ROW())/12+5),AQ1704)</f>
        <v>0</v>
      </c>
      <c r="AS1704" s="6">
        <f ca="1">IF($AP1704=1,IF(INDIRECT(ADDRESS(($AN1704-1)*3+$AO1704+5,$AP1704+20))="",0,INDIRECT(ADDRESS(($AN1704-1)*3+$AO1704+5,$AP1704+20))),IF(INDIRECT(ADDRESS(($AN1704-1)*3+$AO1704+5,$AP1704+20))="",0,IF(COUNTIF(INDIRECT(ADDRESS(($AN1704-1)*36+($AO1704-1)*12+6,COLUMN())):INDIRECT(ADDRESS(($AN1704-1)*36+($AO1704-1)*12+$AP1704+4,COLUMN())),INDIRECT(ADDRESS(($AN1704-1)*3+$AO1704+5,$AP1704+20)))&gt;=1,0,INDIRECT(ADDRESS(($AN1704-1)*3+$AO1704+5,$AP1704+20)))))</f>
        <v>0</v>
      </c>
      <c r="AT1704" s="4">
        <f ca="1">COUNTIF(INDIRECT("U"&amp;(ROW()+12*(($AN1704-1)*3+$AO1704)-ROW())/12+5):INDIRECT("AF"&amp;(ROW()+12*(($AN1704-1)*3+$AO1704)-ROW())/12+5),AS1704)</f>
        <v>0</v>
      </c>
      <c r="AU1704" s="4">
        <f ca="1">IF(AND(AQ1704+AS1704&gt;0,AR1704+AT1704&gt;0),COUNTIF(AU$6:AU1703,"&gt;0")+1,0)</f>
        <v>0</v>
      </c>
    </row>
    <row r="1705" spans="40:47">
      <c r="AN1705" s="4">
        <v>48</v>
      </c>
      <c r="AO1705" s="4">
        <v>1</v>
      </c>
      <c r="AP1705" s="4">
        <v>8</v>
      </c>
      <c r="AQ1705" s="6">
        <f ca="1">IF($AP1705=1,IF(INDIRECT(ADDRESS(($AN1705-1)*3+$AO1705+5,$AP1705+7))="",0,INDIRECT(ADDRESS(($AN1705-1)*3+$AO1705+5,$AP1705+7))),IF(INDIRECT(ADDRESS(($AN1705-1)*3+$AO1705+5,$AP1705+7))="",0,IF(COUNTIF(INDIRECT(ADDRESS(($AN1705-1)*36+($AO1705-1)*12+6,COLUMN())):INDIRECT(ADDRESS(($AN1705-1)*36+($AO1705-1)*12+$AP1705+4,COLUMN())),INDIRECT(ADDRESS(($AN1705-1)*3+$AO1705+5,$AP1705+7)))&gt;=1,0,INDIRECT(ADDRESS(($AN1705-1)*3+$AO1705+5,$AP1705+7)))))</f>
        <v>0</v>
      </c>
      <c r="AR1705" s="4">
        <f ca="1">COUNTIF(INDIRECT("H"&amp;(ROW()+12*(($AN1705-1)*3+$AO1705)-ROW())/12+5):INDIRECT("S"&amp;(ROW()+12*(($AN1705-1)*3+$AO1705)-ROW())/12+5),AQ1705)</f>
        <v>0</v>
      </c>
      <c r="AS1705" s="6">
        <f ca="1">IF($AP1705=1,IF(INDIRECT(ADDRESS(($AN1705-1)*3+$AO1705+5,$AP1705+20))="",0,INDIRECT(ADDRESS(($AN1705-1)*3+$AO1705+5,$AP1705+20))),IF(INDIRECT(ADDRESS(($AN1705-1)*3+$AO1705+5,$AP1705+20))="",0,IF(COUNTIF(INDIRECT(ADDRESS(($AN1705-1)*36+($AO1705-1)*12+6,COLUMN())):INDIRECT(ADDRESS(($AN1705-1)*36+($AO1705-1)*12+$AP1705+4,COLUMN())),INDIRECT(ADDRESS(($AN1705-1)*3+$AO1705+5,$AP1705+20)))&gt;=1,0,INDIRECT(ADDRESS(($AN1705-1)*3+$AO1705+5,$AP1705+20)))))</f>
        <v>0</v>
      </c>
      <c r="AT1705" s="4">
        <f ca="1">COUNTIF(INDIRECT("U"&amp;(ROW()+12*(($AN1705-1)*3+$AO1705)-ROW())/12+5):INDIRECT("AF"&amp;(ROW()+12*(($AN1705-1)*3+$AO1705)-ROW())/12+5),AS1705)</f>
        <v>0</v>
      </c>
      <c r="AU1705" s="4">
        <f ca="1">IF(AND(AQ1705+AS1705&gt;0,AR1705+AT1705&gt;0),COUNTIF(AU$6:AU1704,"&gt;0")+1,0)</f>
        <v>0</v>
      </c>
    </row>
    <row r="1706" spans="40:47">
      <c r="AN1706" s="4">
        <v>48</v>
      </c>
      <c r="AO1706" s="4">
        <v>1</v>
      </c>
      <c r="AP1706" s="4">
        <v>9</v>
      </c>
      <c r="AQ1706" s="6">
        <f ca="1">IF($AP1706=1,IF(INDIRECT(ADDRESS(($AN1706-1)*3+$AO1706+5,$AP1706+7))="",0,INDIRECT(ADDRESS(($AN1706-1)*3+$AO1706+5,$AP1706+7))),IF(INDIRECT(ADDRESS(($AN1706-1)*3+$AO1706+5,$AP1706+7))="",0,IF(COUNTIF(INDIRECT(ADDRESS(($AN1706-1)*36+($AO1706-1)*12+6,COLUMN())):INDIRECT(ADDRESS(($AN1706-1)*36+($AO1706-1)*12+$AP1706+4,COLUMN())),INDIRECT(ADDRESS(($AN1706-1)*3+$AO1706+5,$AP1706+7)))&gt;=1,0,INDIRECT(ADDRESS(($AN1706-1)*3+$AO1706+5,$AP1706+7)))))</f>
        <v>0</v>
      </c>
      <c r="AR1706" s="4">
        <f ca="1">COUNTIF(INDIRECT("H"&amp;(ROW()+12*(($AN1706-1)*3+$AO1706)-ROW())/12+5):INDIRECT("S"&amp;(ROW()+12*(($AN1706-1)*3+$AO1706)-ROW())/12+5),AQ1706)</f>
        <v>0</v>
      </c>
      <c r="AS1706" s="6">
        <f ca="1">IF($AP1706=1,IF(INDIRECT(ADDRESS(($AN1706-1)*3+$AO1706+5,$AP1706+20))="",0,INDIRECT(ADDRESS(($AN1706-1)*3+$AO1706+5,$AP1706+20))),IF(INDIRECT(ADDRESS(($AN1706-1)*3+$AO1706+5,$AP1706+20))="",0,IF(COUNTIF(INDIRECT(ADDRESS(($AN1706-1)*36+($AO1706-1)*12+6,COLUMN())):INDIRECT(ADDRESS(($AN1706-1)*36+($AO1706-1)*12+$AP1706+4,COLUMN())),INDIRECT(ADDRESS(($AN1706-1)*3+$AO1706+5,$AP1706+20)))&gt;=1,0,INDIRECT(ADDRESS(($AN1706-1)*3+$AO1706+5,$AP1706+20)))))</f>
        <v>0</v>
      </c>
      <c r="AT1706" s="4">
        <f ca="1">COUNTIF(INDIRECT("U"&amp;(ROW()+12*(($AN1706-1)*3+$AO1706)-ROW())/12+5):INDIRECT("AF"&amp;(ROW()+12*(($AN1706-1)*3+$AO1706)-ROW())/12+5),AS1706)</f>
        <v>0</v>
      </c>
      <c r="AU1706" s="4">
        <f ca="1">IF(AND(AQ1706+AS1706&gt;0,AR1706+AT1706&gt;0),COUNTIF(AU$6:AU1705,"&gt;0")+1,0)</f>
        <v>0</v>
      </c>
    </row>
    <row r="1707" spans="40:47">
      <c r="AN1707" s="4">
        <v>48</v>
      </c>
      <c r="AO1707" s="4">
        <v>1</v>
      </c>
      <c r="AP1707" s="4">
        <v>10</v>
      </c>
      <c r="AQ1707" s="6">
        <f ca="1">IF($AP1707=1,IF(INDIRECT(ADDRESS(($AN1707-1)*3+$AO1707+5,$AP1707+7))="",0,INDIRECT(ADDRESS(($AN1707-1)*3+$AO1707+5,$AP1707+7))),IF(INDIRECT(ADDRESS(($AN1707-1)*3+$AO1707+5,$AP1707+7))="",0,IF(COUNTIF(INDIRECT(ADDRESS(($AN1707-1)*36+($AO1707-1)*12+6,COLUMN())):INDIRECT(ADDRESS(($AN1707-1)*36+($AO1707-1)*12+$AP1707+4,COLUMN())),INDIRECT(ADDRESS(($AN1707-1)*3+$AO1707+5,$AP1707+7)))&gt;=1,0,INDIRECT(ADDRESS(($AN1707-1)*3+$AO1707+5,$AP1707+7)))))</f>
        <v>0</v>
      </c>
      <c r="AR1707" s="4">
        <f ca="1">COUNTIF(INDIRECT("H"&amp;(ROW()+12*(($AN1707-1)*3+$AO1707)-ROW())/12+5):INDIRECT("S"&amp;(ROW()+12*(($AN1707-1)*3+$AO1707)-ROW())/12+5),AQ1707)</f>
        <v>0</v>
      </c>
      <c r="AS1707" s="6">
        <f ca="1">IF($AP1707=1,IF(INDIRECT(ADDRESS(($AN1707-1)*3+$AO1707+5,$AP1707+20))="",0,INDIRECT(ADDRESS(($AN1707-1)*3+$AO1707+5,$AP1707+20))),IF(INDIRECT(ADDRESS(($AN1707-1)*3+$AO1707+5,$AP1707+20))="",0,IF(COUNTIF(INDIRECT(ADDRESS(($AN1707-1)*36+($AO1707-1)*12+6,COLUMN())):INDIRECT(ADDRESS(($AN1707-1)*36+($AO1707-1)*12+$AP1707+4,COLUMN())),INDIRECT(ADDRESS(($AN1707-1)*3+$AO1707+5,$AP1707+20)))&gt;=1,0,INDIRECT(ADDRESS(($AN1707-1)*3+$AO1707+5,$AP1707+20)))))</f>
        <v>0</v>
      </c>
      <c r="AT1707" s="4">
        <f ca="1">COUNTIF(INDIRECT("U"&amp;(ROW()+12*(($AN1707-1)*3+$AO1707)-ROW())/12+5):INDIRECT("AF"&amp;(ROW()+12*(($AN1707-1)*3+$AO1707)-ROW())/12+5),AS1707)</f>
        <v>0</v>
      </c>
      <c r="AU1707" s="4">
        <f ca="1">IF(AND(AQ1707+AS1707&gt;0,AR1707+AT1707&gt;0),COUNTIF(AU$6:AU1706,"&gt;0")+1,0)</f>
        <v>0</v>
      </c>
    </row>
    <row r="1708" spans="40:47">
      <c r="AN1708" s="4">
        <v>48</v>
      </c>
      <c r="AO1708" s="4">
        <v>1</v>
      </c>
      <c r="AP1708" s="4">
        <v>11</v>
      </c>
      <c r="AQ1708" s="6">
        <f ca="1">IF($AP1708=1,IF(INDIRECT(ADDRESS(($AN1708-1)*3+$AO1708+5,$AP1708+7))="",0,INDIRECT(ADDRESS(($AN1708-1)*3+$AO1708+5,$AP1708+7))),IF(INDIRECT(ADDRESS(($AN1708-1)*3+$AO1708+5,$AP1708+7))="",0,IF(COUNTIF(INDIRECT(ADDRESS(($AN1708-1)*36+($AO1708-1)*12+6,COLUMN())):INDIRECT(ADDRESS(($AN1708-1)*36+($AO1708-1)*12+$AP1708+4,COLUMN())),INDIRECT(ADDRESS(($AN1708-1)*3+$AO1708+5,$AP1708+7)))&gt;=1,0,INDIRECT(ADDRESS(($AN1708-1)*3+$AO1708+5,$AP1708+7)))))</f>
        <v>0</v>
      </c>
      <c r="AR1708" s="4">
        <f ca="1">COUNTIF(INDIRECT("H"&amp;(ROW()+12*(($AN1708-1)*3+$AO1708)-ROW())/12+5):INDIRECT("S"&amp;(ROW()+12*(($AN1708-1)*3+$AO1708)-ROW())/12+5),AQ1708)</f>
        <v>0</v>
      </c>
      <c r="AS1708" s="6">
        <f ca="1">IF($AP1708=1,IF(INDIRECT(ADDRESS(($AN1708-1)*3+$AO1708+5,$AP1708+20))="",0,INDIRECT(ADDRESS(($AN1708-1)*3+$AO1708+5,$AP1708+20))),IF(INDIRECT(ADDRESS(($AN1708-1)*3+$AO1708+5,$AP1708+20))="",0,IF(COUNTIF(INDIRECT(ADDRESS(($AN1708-1)*36+($AO1708-1)*12+6,COLUMN())):INDIRECT(ADDRESS(($AN1708-1)*36+($AO1708-1)*12+$AP1708+4,COLUMN())),INDIRECT(ADDRESS(($AN1708-1)*3+$AO1708+5,$AP1708+20)))&gt;=1,0,INDIRECT(ADDRESS(($AN1708-1)*3+$AO1708+5,$AP1708+20)))))</f>
        <v>0</v>
      </c>
      <c r="AT1708" s="4">
        <f ca="1">COUNTIF(INDIRECT("U"&amp;(ROW()+12*(($AN1708-1)*3+$AO1708)-ROW())/12+5):INDIRECT("AF"&amp;(ROW()+12*(($AN1708-1)*3+$AO1708)-ROW())/12+5),AS1708)</f>
        <v>0</v>
      </c>
      <c r="AU1708" s="4">
        <f ca="1">IF(AND(AQ1708+AS1708&gt;0,AR1708+AT1708&gt;0),COUNTIF(AU$6:AU1707,"&gt;0")+1,0)</f>
        <v>0</v>
      </c>
    </row>
    <row r="1709" spans="40:47">
      <c r="AN1709" s="4">
        <v>48</v>
      </c>
      <c r="AO1709" s="4">
        <v>1</v>
      </c>
      <c r="AP1709" s="4">
        <v>12</v>
      </c>
      <c r="AQ1709" s="6">
        <f ca="1">IF($AP1709=1,IF(INDIRECT(ADDRESS(($AN1709-1)*3+$AO1709+5,$AP1709+7))="",0,INDIRECT(ADDRESS(($AN1709-1)*3+$AO1709+5,$AP1709+7))),IF(INDIRECT(ADDRESS(($AN1709-1)*3+$AO1709+5,$AP1709+7))="",0,IF(COUNTIF(INDIRECT(ADDRESS(($AN1709-1)*36+($AO1709-1)*12+6,COLUMN())):INDIRECT(ADDRESS(($AN1709-1)*36+($AO1709-1)*12+$AP1709+4,COLUMN())),INDIRECT(ADDRESS(($AN1709-1)*3+$AO1709+5,$AP1709+7)))&gt;=1,0,INDIRECT(ADDRESS(($AN1709-1)*3+$AO1709+5,$AP1709+7)))))</f>
        <v>0</v>
      </c>
      <c r="AR1709" s="4">
        <f ca="1">COUNTIF(INDIRECT("H"&amp;(ROW()+12*(($AN1709-1)*3+$AO1709)-ROW())/12+5):INDIRECT("S"&amp;(ROW()+12*(($AN1709-1)*3+$AO1709)-ROW())/12+5),AQ1709)</f>
        <v>0</v>
      </c>
      <c r="AS1709" s="6">
        <f ca="1">IF($AP1709=1,IF(INDIRECT(ADDRESS(($AN1709-1)*3+$AO1709+5,$AP1709+20))="",0,INDIRECT(ADDRESS(($AN1709-1)*3+$AO1709+5,$AP1709+20))),IF(INDIRECT(ADDRESS(($AN1709-1)*3+$AO1709+5,$AP1709+20))="",0,IF(COUNTIF(INDIRECT(ADDRESS(($AN1709-1)*36+($AO1709-1)*12+6,COLUMN())):INDIRECT(ADDRESS(($AN1709-1)*36+($AO1709-1)*12+$AP1709+4,COLUMN())),INDIRECT(ADDRESS(($AN1709-1)*3+$AO1709+5,$AP1709+20)))&gt;=1,0,INDIRECT(ADDRESS(($AN1709-1)*3+$AO1709+5,$AP1709+20)))))</f>
        <v>0</v>
      </c>
      <c r="AT1709" s="4">
        <f ca="1">COUNTIF(INDIRECT("U"&amp;(ROW()+12*(($AN1709-1)*3+$AO1709)-ROW())/12+5):INDIRECT("AF"&amp;(ROW()+12*(($AN1709-1)*3+$AO1709)-ROW())/12+5),AS1709)</f>
        <v>0</v>
      </c>
      <c r="AU1709" s="4">
        <f ca="1">IF(AND(AQ1709+AS1709&gt;0,AR1709+AT1709&gt;0),COUNTIF(AU$6:AU1708,"&gt;0")+1,0)</f>
        <v>0</v>
      </c>
    </row>
    <row r="1710" spans="40:47">
      <c r="AN1710" s="4">
        <v>48</v>
      </c>
      <c r="AO1710" s="4">
        <v>2</v>
      </c>
      <c r="AP1710" s="4">
        <v>1</v>
      </c>
      <c r="AQ1710" s="6">
        <f ca="1">IF($AP1710=1,IF(INDIRECT(ADDRESS(($AN1710-1)*3+$AO1710+5,$AP1710+7))="",0,INDIRECT(ADDRESS(($AN1710-1)*3+$AO1710+5,$AP1710+7))),IF(INDIRECT(ADDRESS(($AN1710-1)*3+$AO1710+5,$AP1710+7))="",0,IF(COUNTIF(INDIRECT(ADDRESS(($AN1710-1)*36+($AO1710-1)*12+6,COLUMN())):INDIRECT(ADDRESS(($AN1710-1)*36+($AO1710-1)*12+$AP1710+4,COLUMN())),INDIRECT(ADDRESS(($AN1710-1)*3+$AO1710+5,$AP1710+7)))&gt;=1,0,INDIRECT(ADDRESS(($AN1710-1)*3+$AO1710+5,$AP1710+7)))))</f>
        <v>0</v>
      </c>
      <c r="AR1710" s="4">
        <f ca="1">COUNTIF(INDIRECT("H"&amp;(ROW()+12*(($AN1710-1)*3+$AO1710)-ROW())/12+5):INDIRECT("S"&amp;(ROW()+12*(($AN1710-1)*3+$AO1710)-ROW())/12+5),AQ1710)</f>
        <v>0</v>
      </c>
      <c r="AS1710" s="6">
        <f ca="1">IF($AP1710=1,IF(INDIRECT(ADDRESS(($AN1710-1)*3+$AO1710+5,$AP1710+20))="",0,INDIRECT(ADDRESS(($AN1710-1)*3+$AO1710+5,$AP1710+20))),IF(INDIRECT(ADDRESS(($AN1710-1)*3+$AO1710+5,$AP1710+20))="",0,IF(COUNTIF(INDIRECT(ADDRESS(($AN1710-1)*36+($AO1710-1)*12+6,COLUMN())):INDIRECT(ADDRESS(($AN1710-1)*36+($AO1710-1)*12+$AP1710+4,COLUMN())),INDIRECT(ADDRESS(($AN1710-1)*3+$AO1710+5,$AP1710+20)))&gt;=1,0,INDIRECT(ADDRESS(($AN1710-1)*3+$AO1710+5,$AP1710+20)))))</f>
        <v>0</v>
      </c>
      <c r="AT1710" s="4">
        <f ca="1">COUNTIF(INDIRECT("U"&amp;(ROW()+12*(($AN1710-1)*3+$AO1710)-ROW())/12+5):INDIRECT("AF"&amp;(ROW()+12*(($AN1710-1)*3+$AO1710)-ROW())/12+5),AS1710)</f>
        <v>0</v>
      </c>
      <c r="AU1710" s="4">
        <f ca="1">IF(AND(AQ1710+AS1710&gt;0,AR1710+AT1710&gt;0),COUNTIF(AU$6:AU1709,"&gt;0")+1,0)</f>
        <v>0</v>
      </c>
    </row>
    <row r="1711" spans="40:47">
      <c r="AN1711" s="4">
        <v>48</v>
      </c>
      <c r="AO1711" s="4">
        <v>2</v>
      </c>
      <c r="AP1711" s="4">
        <v>2</v>
      </c>
      <c r="AQ1711" s="6">
        <f ca="1">IF($AP1711=1,IF(INDIRECT(ADDRESS(($AN1711-1)*3+$AO1711+5,$AP1711+7))="",0,INDIRECT(ADDRESS(($AN1711-1)*3+$AO1711+5,$AP1711+7))),IF(INDIRECT(ADDRESS(($AN1711-1)*3+$AO1711+5,$AP1711+7))="",0,IF(COUNTIF(INDIRECT(ADDRESS(($AN1711-1)*36+($AO1711-1)*12+6,COLUMN())):INDIRECT(ADDRESS(($AN1711-1)*36+($AO1711-1)*12+$AP1711+4,COLUMN())),INDIRECT(ADDRESS(($AN1711-1)*3+$AO1711+5,$AP1711+7)))&gt;=1,0,INDIRECT(ADDRESS(($AN1711-1)*3+$AO1711+5,$AP1711+7)))))</f>
        <v>0</v>
      </c>
      <c r="AR1711" s="4">
        <f ca="1">COUNTIF(INDIRECT("H"&amp;(ROW()+12*(($AN1711-1)*3+$AO1711)-ROW())/12+5):INDIRECT("S"&amp;(ROW()+12*(($AN1711-1)*3+$AO1711)-ROW())/12+5),AQ1711)</f>
        <v>0</v>
      </c>
      <c r="AS1711" s="6">
        <f ca="1">IF($AP1711=1,IF(INDIRECT(ADDRESS(($AN1711-1)*3+$AO1711+5,$AP1711+20))="",0,INDIRECT(ADDRESS(($AN1711-1)*3+$AO1711+5,$AP1711+20))),IF(INDIRECT(ADDRESS(($AN1711-1)*3+$AO1711+5,$AP1711+20))="",0,IF(COUNTIF(INDIRECT(ADDRESS(($AN1711-1)*36+($AO1711-1)*12+6,COLUMN())):INDIRECT(ADDRESS(($AN1711-1)*36+($AO1711-1)*12+$AP1711+4,COLUMN())),INDIRECT(ADDRESS(($AN1711-1)*3+$AO1711+5,$AP1711+20)))&gt;=1,0,INDIRECT(ADDRESS(($AN1711-1)*3+$AO1711+5,$AP1711+20)))))</f>
        <v>0</v>
      </c>
      <c r="AT1711" s="4">
        <f ca="1">COUNTIF(INDIRECT("U"&amp;(ROW()+12*(($AN1711-1)*3+$AO1711)-ROW())/12+5):INDIRECT("AF"&amp;(ROW()+12*(($AN1711-1)*3+$AO1711)-ROW())/12+5),AS1711)</f>
        <v>0</v>
      </c>
      <c r="AU1711" s="4">
        <f ca="1">IF(AND(AQ1711+AS1711&gt;0,AR1711+AT1711&gt;0),COUNTIF(AU$6:AU1710,"&gt;0")+1,0)</f>
        <v>0</v>
      </c>
    </row>
    <row r="1712" spans="40:47">
      <c r="AN1712" s="4">
        <v>48</v>
      </c>
      <c r="AO1712" s="4">
        <v>2</v>
      </c>
      <c r="AP1712" s="4">
        <v>3</v>
      </c>
      <c r="AQ1712" s="6">
        <f ca="1">IF($AP1712=1,IF(INDIRECT(ADDRESS(($AN1712-1)*3+$AO1712+5,$AP1712+7))="",0,INDIRECT(ADDRESS(($AN1712-1)*3+$AO1712+5,$AP1712+7))),IF(INDIRECT(ADDRESS(($AN1712-1)*3+$AO1712+5,$AP1712+7))="",0,IF(COUNTIF(INDIRECT(ADDRESS(($AN1712-1)*36+($AO1712-1)*12+6,COLUMN())):INDIRECT(ADDRESS(($AN1712-1)*36+($AO1712-1)*12+$AP1712+4,COLUMN())),INDIRECT(ADDRESS(($AN1712-1)*3+$AO1712+5,$AP1712+7)))&gt;=1,0,INDIRECT(ADDRESS(($AN1712-1)*3+$AO1712+5,$AP1712+7)))))</f>
        <v>0</v>
      </c>
      <c r="AR1712" s="4">
        <f ca="1">COUNTIF(INDIRECT("H"&amp;(ROW()+12*(($AN1712-1)*3+$AO1712)-ROW())/12+5):INDIRECT("S"&amp;(ROW()+12*(($AN1712-1)*3+$AO1712)-ROW())/12+5),AQ1712)</f>
        <v>0</v>
      </c>
      <c r="AS1712" s="6">
        <f ca="1">IF($AP1712=1,IF(INDIRECT(ADDRESS(($AN1712-1)*3+$AO1712+5,$AP1712+20))="",0,INDIRECT(ADDRESS(($AN1712-1)*3+$AO1712+5,$AP1712+20))),IF(INDIRECT(ADDRESS(($AN1712-1)*3+$AO1712+5,$AP1712+20))="",0,IF(COUNTIF(INDIRECT(ADDRESS(($AN1712-1)*36+($AO1712-1)*12+6,COLUMN())):INDIRECT(ADDRESS(($AN1712-1)*36+($AO1712-1)*12+$AP1712+4,COLUMN())),INDIRECT(ADDRESS(($AN1712-1)*3+$AO1712+5,$AP1712+20)))&gt;=1,0,INDIRECT(ADDRESS(($AN1712-1)*3+$AO1712+5,$AP1712+20)))))</f>
        <v>0</v>
      </c>
      <c r="AT1712" s="4">
        <f ca="1">COUNTIF(INDIRECT("U"&amp;(ROW()+12*(($AN1712-1)*3+$AO1712)-ROW())/12+5):INDIRECT("AF"&amp;(ROW()+12*(($AN1712-1)*3+$AO1712)-ROW())/12+5),AS1712)</f>
        <v>0</v>
      </c>
      <c r="AU1712" s="4">
        <f ca="1">IF(AND(AQ1712+AS1712&gt;0,AR1712+AT1712&gt;0),COUNTIF(AU$6:AU1711,"&gt;0")+1,0)</f>
        <v>0</v>
      </c>
    </row>
    <row r="1713" spans="40:47">
      <c r="AN1713" s="4">
        <v>48</v>
      </c>
      <c r="AO1713" s="4">
        <v>2</v>
      </c>
      <c r="AP1713" s="4">
        <v>4</v>
      </c>
      <c r="AQ1713" s="6">
        <f ca="1">IF($AP1713=1,IF(INDIRECT(ADDRESS(($AN1713-1)*3+$AO1713+5,$AP1713+7))="",0,INDIRECT(ADDRESS(($AN1713-1)*3+$AO1713+5,$AP1713+7))),IF(INDIRECT(ADDRESS(($AN1713-1)*3+$AO1713+5,$AP1713+7))="",0,IF(COUNTIF(INDIRECT(ADDRESS(($AN1713-1)*36+($AO1713-1)*12+6,COLUMN())):INDIRECT(ADDRESS(($AN1713-1)*36+($AO1713-1)*12+$AP1713+4,COLUMN())),INDIRECT(ADDRESS(($AN1713-1)*3+$AO1713+5,$AP1713+7)))&gt;=1,0,INDIRECT(ADDRESS(($AN1713-1)*3+$AO1713+5,$AP1713+7)))))</f>
        <v>0</v>
      </c>
      <c r="AR1713" s="4">
        <f ca="1">COUNTIF(INDIRECT("H"&amp;(ROW()+12*(($AN1713-1)*3+$AO1713)-ROW())/12+5):INDIRECT("S"&amp;(ROW()+12*(($AN1713-1)*3+$AO1713)-ROW())/12+5),AQ1713)</f>
        <v>0</v>
      </c>
      <c r="AS1713" s="6">
        <f ca="1">IF($AP1713=1,IF(INDIRECT(ADDRESS(($AN1713-1)*3+$AO1713+5,$AP1713+20))="",0,INDIRECT(ADDRESS(($AN1713-1)*3+$AO1713+5,$AP1713+20))),IF(INDIRECT(ADDRESS(($AN1713-1)*3+$AO1713+5,$AP1713+20))="",0,IF(COUNTIF(INDIRECT(ADDRESS(($AN1713-1)*36+($AO1713-1)*12+6,COLUMN())):INDIRECT(ADDRESS(($AN1713-1)*36+($AO1713-1)*12+$AP1713+4,COLUMN())),INDIRECT(ADDRESS(($AN1713-1)*3+$AO1713+5,$AP1713+20)))&gt;=1,0,INDIRECT(ADDRESS(($AN1713-1)*3+$AO1713+5,$AP1713+20)))))</f>
        <v>0</v>
      </c>
      <c r="AT1713" s="4">
        <f ca="1">COUNTIF(INDIRECT("U"&amp;(ROW()+12*(($AN1713-1)*3+$AO1713)-ROW())/12+5):INDIRECT("AF"&amp;(ROW()+12*(($AN1713-1)*3+$AO1713)-ROW())/12+5),AS1713)</f>
        <v>0</v>
      </c>
      <c r="AU1713" s="4">
        <f ca="1">IF(AND(AQ1713+AS1713&gt;0,AR1713+AT1713&gt;0),COUNTIF(AU$6:AU1712,"&gt;0")+1,0)</f>
        <v>0</v>
      </c>
    </row>
    <row r="1714" spans="40:47">
      <c r="AN1714" s="4">
        <v>48</v>
      </c>
      <c r="AO1714" s="4">
        <v>2</v>
      </c>
      <c r="AP1714" s="4">
        <v>5</v>
      </c>
      <c r="AQ1714" s="6">
        <f ca="1">IF($AP1714=1,IF(INDIRECT(ADDRESS(($AN1714-1)*3+$AO1714+5,$AP1714+7))="",0,INDIRECT(ADDRESS(($AN1714-1)*3+$AO1714+5,$AP1714+7))),IF(INDIRECT(ADDRESS(($AN1714-1)*3+$AO1714+5,$AP1714+7))="",0,IF(COUNTIF(INDIRECT(ADDRESS(($AN1714-1)*36+($AO1714-1)*12+6,COLUMN())):INDIRECT(ADDRESS(($AN1714-1)*36+($AO1714-1)*12+$AP1714+4,COLUMN())),INDIRECT(ADDRESS(($AN1714-1)*3+$AO1714+5,$AP1714+7)))&gt;=1,0,INDIRECT(ADDRESS(($AN1714-1)*3+$AO1714+5,$AP1714+7)))))</f>
        <v>0</v>
      </c>
      <c r="AR1714" s="4">
        <f ca="1">COUNTIF(INDIRECT("H"&amp;(ROW()+12*(($AN1714-1)*3+$AO1714)-ROW())/12+5):INDIRECT("S"&amp;(ROW()+12*(($AN1714-1)*3+$AO1714)-ROW())/12+5),AQ1714)</f>
        <v>0</v>
      </c>
      <c r="AS1714" s="6">
        <f ca="1">IF($AP1714=1,IF(INDIRECT(ADDRESS(($AN1714-1)*3+$AO1714+5,$AP1714+20))="",0,INDIRECT(ADDRESS(($AN1714-1)*3+$AO1714+5,$AP1714+20))),IF(INDIRECT(ADDRESS(($AN1714-1)*3+$AO1714+5,$AP1714+20))="",0,IF(COUNTIF(INDIRECT(ADDRESS(($AN1714-1)*36+($AO1714-1)*12+6,COLUMN())):INDIRECT(ADDRESS(($AN1714-1)*36+($AO1714-1)*12+$AP1714+4,COLUMN())),INDIRECT(ADDRESS(($AN1714-1)*3+$AO1714+5,$AP1714+20)))&gt;=1,0,INDIRECT(ADDRESS(($AN1714-1)*3+$AO1714+5,$AP1714+20)))))</f>
        <v>0</v>
      </c>
      <c r="AT1714" s="4">
        <f ca="1">COUNTIF(INDIRECT("U"&amp;(ROW()+12*(($AN1714-1)*3+$AO1714)-ROW())/12+5):INDIRECT("AF"&amp;(ROW()+12*(($AN1714-1)*3+$AO1714)-ROW())/12+5),AS1714)</f>
        <v>0</v>
      </c>
      <c r="AU1714" s="4">
        <f ca="1">IF(AND(AQ1714+AS1714&gt;0,AR1714+AT1714&gt;0),COUNTIF(AU$6:AU1713,"&gt;0")+1,0)</f>
        <v>0</v>
      </c>
    </row>
    <row r="1715" spans="40:47">
      <c r="AN1715" s="4">
        <v>48</v>
      </c>
      <c r="AO1715" s="4">
        <v>2</v>
      </c>
      <c r="AP1715" s="4">
        <v>6</v>
      </c>
      <c r="AQ1715" s="6">
        <f ca="1">IF($AP1715=1,IF(INDIRECT(ADDRESS(($AN1715-1)*3+$AO1715+5,$AP1715+7))="",0,INDIRECT(ADDRESS(($AN1715-1)*3+$AO1715+5,$AP1715+7))),IF(INDIRECT(ADDRESS(($AN1715-1)*3+$AO1715+5,$AP1715+7))="",0,IF(COUNTIF(INDIRECT(ADDRESS(($AN1715-1)*36+($AO1715-1)*12+6,COLUMN())):INDIRECT(ADDRESS(($AN1715-1)*36+($AO1715-1)*12+$AP1715+4,COLUMN())),INDIRECT(ADDRESS(($AN1715-1)*3+$AO1715+5,$AP1715+7)))&gt;=1,0,INDIRECT(ADDRESS(($AN1715-1)*3+$AO1715+5,$AP1715+7)))))</f>
        <v>0</v>
      </c>
      <c r="AR1715" s="4">
        <f ca="1">COUNTIF(INDIRECT("H"&amp;(ROW()+12*(($AN1715-1)*3+$AO1715)-ROW())/12+5):INDIRECT("S"&amp;(ROW()+12*(($AN1715-1)*3+$AO1715)-ROW())/12+5),AQ1715)</f>
        <v>0</v>
      </c>
      <c r="AS1715" s="6">
        <f ca="1">IF($AP1715=1,IF(INDIRECT(ADDRESS(($AN1715-1)*3+$AO1715+5,$AP1715+20))="",0,INDIRECT(ADDRESS(($AN1715-1)*3+$AO1715+5,$AP1715+20))),IF(INDIRECT(ADDRESS(($AN1715-1)*3+$AO1715+5,$AP1715+20))="",0,IF(COUNTIF(INDIRECT(ADDRESS(($AN1715-1)*36+($AO1715-1)*12+6,COLUMN())):INDIRECT(ADDRESS(($AN1715-1)*36+($AO1715-1)*12+$AP1715+4,COLUMN())),INDIRECT(ADDRESS(($AN1715-1)*3+$AO1715+5,$AP1715+20)))&gt;=1,0,INDIRECT(ADDRESS(($AN1715-1)*3+$AO1715+5,$AP1715+20)))))</f>
        <v>0</v>
      </c>
      <c r="AT1715" s="4">
        <f ca="1">COUNTIF(INDIRECT("U"&amp;(ROW()+12*(($AN1715-1)*3+$AO1715)-ROW())/12+5):INDIRECT("AF"&amp;(ROW()+12*(($AN1715-1)*3+$AO1715)-ROW())/12+5),AS1715)</f>
        <v>0</v>
      </c>
      <c r="AU1715" s="4">
        <f ca="1">IF(AND(AQ1715+AS1715&gt;0,AR1715+AT1715&gt;0),COUNTIF(AU$6:AU1714,"&gt;0")+1,0)</f>
        <v>0</v>
      </c>
    </row>
    <row r="1716" spans="40:47">
      <c r="AN1716" s="4">
        <v>48</v>
      </c>
      <c r="AO1716" s="4">
        <v>2</v>
      </c>
      <c r="AP1716" s="4">
        <v>7</v>
      </c>
      <c r="AQ1716" s="6">
        <f ca="1">IF($AP1716=1,IF(INDIRECT(ADDRESS(($AN1716-1)*3+$AO1716+5,$AP1716+7))="",0,INDIRECT(ADDRESS(($AN1716-1)*3+$AO1716+5,$AP1716+7))),IF(INDIRECT(ADDRESS(($AN1716-1)*3+$AO1716+5,$AP1716+7))="",0,IF(COUNTIF(INDIRECT(ADDRESS(($AN1716-1)*36+($AO1716-1)*12+6,COLUMN())):INDIRECT(ADDRESS(($AN1716-1)*36+($AO1716-1)*12+$AP1716+4,COLUMN())),INDIRECT(ADDRESS(($AN1716-1)*3+$AO1716+5,$AP1716+7)))&gt;=1,0,INDIRECT(ADDRESS(($AN1716-1)*3+$AO1716+5,$AP1716+7)))))</f>
        <v>0</v>
      </c>
      <c r="AR1716" s="4">
        <f ca="1">COUNTIF(INDIRECT("H"&amp;(ROW()+12*(($AN1716-1)*3+$AO1716)-ROW())/12+5):INDIRECT("S"&amp;(ROW()+12*(($AN1716-1)*3+$AO1716)-ROW())/12+5),AQ1716)</f>
        <v>0</v>
      </c>
      <c r="AS1716" s="6">
        <f ca="1">IF($AP1716=1,IF(INDIRECT(ADDRESS(($AN1716-1)*3+$AO1716+5,$AP1716+20))="",0,INDIRECT(ADDRESS(($AN1716-1)*3+$AO1716+5,$AP1716+20))),IF(INDIRECT(ADDRESS(($AN1716-1)*3+$AO1716+5,$AP1716+20))="",0,IF(COUNTIF(INDIRECT(ADDRESS(($AN1716-1)*36+($AO1716-1)*12+6,COLUMN())):INDIRECT(ADDRESS(($AN1716-1)*36+($AO1716-1)*12+$AP1716+4,COLUMN())),INDIRECT(ADDRESS(($AN1716-1)*3+$AO1716+5,$AP1716+20)))&gt;=1,0,INDIRECT(ADDRESS(($AN1716-1)*3+$AO1716+5,$AP1716+20)))))</f>
        <v>0</v>
      </c>
      <c r="AT1716" s="4">
        <f ca="1">COUNTIF(INDIRECT("U"&amp;(ROW()+12*(($AN1716-1)*3+$AO1716)-ROW())/12+5):INDIRECT("AF"&amp;(ROW()+12*(($AN1716-1)*3+$AO1716)-ROW())/12+5),AS1716)</f>
        <v>0</v>
      </c>
      <c r="AU1716" s="4">
        <f ca="1">IF(AND(AQ1716+AS1716&gt;0,AR1716+AT1716&gt;0),COUNTIF(AU$6:AU1715,"&gt;0")+1,0)</f>
        <v>0</v>
      </c>
    </row>
    <row r="1717" spans="40:47">
      <c r="AN1717" s="4">
        <v>48</v>
      </c>
      <c r="AO1717" s="4">
        <v>2</v>
      </c>
      <c r="AP1717" s="4">
        <v>8</v>
      </c>
      <c r="AQ1717" s="6">
        <f ca="1">IF($AP1717=1,IF(INDIRECT(ADDRESS(($AN1717-1)*3+$AO1717+5,$AP1717+7))="",0,INDIRECT(ADDRESS(($AN1717-1)*3+$AO1717+5,$AP1717+7))),IF(INDIRECT(ADDRESS(($AN1717-1)*3+$AO1717+5,$AP1717+7))="",0,IF(COUNTIF(INDIRECT(ADDRESS(($AN1717-1)*36+($AO1717-1)*12+6,COLUMN())):INDIRECT(ADDRESS(($AN1717-1)*36+($AO1717-1)*12+$AP1717+4,COLUMN())),INDIRECT(ADDRESS(($AN1717-1)*3+$AO1717+5,$AP1717+7)))&gt;=1,0,INDIRECT(ADDRESS(($AN1717-1)*3+$AO1717+5,$AP1717+7)))))</f>
        <v>0</v>
      </c>
      <c r="AR1717" s="4">
        <f ca="1">COUNTIF(INDIRECT("H"&amp;(ROW()+12*(($AN1717-1)*3+$AO1717)-ROW())/12+5):INDIRECT("S"&amp;(ROW()+12*(($AN1717-1)*3+$AO1717)-ROW())/12+5),AQ1717)</f>
        <v>0</v>
      </c>
      <c r="AS1717" s="6">
        <f ca="1">IF($AP1717=1,IF(INDIRECT(ADDRESS(($AN1717-1)*3+$AO1717+5,$AP1717+20))="",0,INDIRECT(ADDRESS(($AN1717-1)*3+$AO1717+5,$AP1717+20))),IF(INDIRECT(ADDRESS(($AN1717-1)*3+$AO1717+5,$AP1717+20))="",0,IF(COUNTIF(INDIRECT(ADDRESS(($AN1717-1)*36+($AO1717-1)*12+6,COLUMN())):INDIRECT(ADDRESS(($AN1717-1)*36+($AO1717-1)*12+$AP1717+4,COLUMN())),INDIRECT(ADDRESS(($AN1717-1)*3+$AO1717+5,$AP1717+20)))&gt;=1,0,INDIRECT(ADDRESS(($AN1717-1)*3+$AO1717+5,$AP1717+20)))))</f>
        <v>0</v>
      </c>
      <c r="AT1717" s="4">
        <f ca="1">COUNTIF(INDIRECT("U"&amp;(ROW()+12*(($AN1717-1)*3+$AO1717)-ROW())/12+5):INDIRECT("AF"&amp;(ROW()+12*(($AN1717-1)*3+$AO1717)-ROW())/12+5),AS1717)</f>
        <v>0</v>
      </c>
      <c r="AU1717" s="4">
        <f ca="1">IF(AND(AQ1717+AS1717&gt;0,AR1717+AT1717&gt;0),COUNTIF(AU$6:AU1716,"&gt;0")+1,0)</f>
        <v>0</v>
      </c>
    </row>
    <row r="1718" spans="40:47">
      <c r="AN1718" s="4">
        <v>48</v>
      </c>
      <c r="AO1718" s="4">
        <v>2</v>
      </c>
      <c r="AP1718" s="4">
        <v>9</v>
      </c>
      <c r="AQ1718" s="6">
        <f ca="1">IF($AP1718=1,IF(INDIRECT(ADDRESS(($AN1718-1)*3+$AO1718+5,$AP1718+7))="",0,INDIRECT(ADDRESS(($AN1718-1)*3+$AO1718+5,$AP1718+7))),IF(INDIRECT(ADDRESS(($AN1718-1)*3+$AO1718+5,$AP1718+7))="",0,IF(COUNTIF(INDIRECT(ADDRESS(($AN1718-1)*36+($AO1718-1)*12+6,COLUMN())):INDIRECT(ADDRESS(($AN1718-1)*36+($AO1718-1)*12+$AP1718+4,COLUMN())),INDIRECT(ADDRESS(($AN1718-1)*3+$AO1718+5,$AP1718+7)))&gt;=1,0,INDIRECT(ADDRESS(($AN1718-1)*3+$AO1718+5,$AP1718+7)))))</f>
        <v>0</v>
      </c>
      <c r="AR1718" s="4">
        <f ca="1">COUNTIF(INDIRECT("H"&amp;(ROW()+12*(($AN1718-1)*3+$AO1718)-ROW())/12+5):INDIRECT("S"&amp;(ROW()+12*(($AN1718-1)*3+$AO1718)-ROW())/12+5),AQ1718)</f>
        <v>0</v>
      </c>
      <c r="AS1718" s="6">
        <f ca="1">IF($AP1718=1,IF(INDIRECT(ADDRESS(($AN1718-1)*3+$AO1718+5,$AP1718+20))="",0,INDIRECT(ADDRESS(($AN1718-1)*3+$AO1718+5,$AP1718+20))),IF(INDIRECT(ADDRESS(($AN1718-1)*3+$AO1718+5,$AP1718+20))="",0,IF(COUNTIF(INDIRECT(ADDRESS(($AN1718-1)*36+($AO1718-1)*12+6,COLUMN())):INDIRECT(ADDRESS(($AN1718-1)*36+($AO1718-1)*12+$AP1718+4,COLUMN())),INDIRECT(ADDRESS(($AN1718-1)*3+$AO1718+5,$AP1718+20)))&gt;=1,0,INDIRECT(ADDRESS(($AN1718-1)*3+$AO1718+5,$AP1718+20)))))</f>
        <v>0</v>
      </c>
      <c r="AT1718" s="4">
        <f ca="1">COUNTIF(INDIRECT("U"&amp;(ROW()+12*(($AN1718-1)*3+$AO1718)-ROW())/12+5):INDIRECT("AF"&amp;(ROW()+12*(($AN1718-1)*3+$AO1718)-ROW())/12+5),AS1718)</f>
        <v>0</v>
      </c>
      <c r="AU1718" s="4">
        <f ca="1">IF(AND(AQ1718+AS1718&gt;0,AR1718+AT1718&gt;0),COUNTIF(AU$6:AU1717,"&gt;0")+1,0)</f>
        <v>0</v>
      </c>
    </row>
    <row r="1719" spans="40:47">
      <c r="AN1719" s="4">
        <v>48</v>
      </c>
      <c r="AO1719" s="4">
        <v>2</v>
      </c>
      <c r="AP1719" s="4">
        <v>10</v>
      </c>
      <c r="AQ1719" s="6">
        <f ca="1">IF($AP1719=1,IF(INDIRECT(ADDRESS(($AN1719-1)*3+$AO1719+5,$AP1719+7))="",0,INDIRECT(ADDRESS(($AN1719-1)*3+$AO1719+5,$AP1719+7))),IF(INDIRECT(ADDRESS(($AN1719-1)*3+$AO1719+5,$AP1719+7))="",0,IF(COUNTIF(INDIRECT(ADDRESS(($AN1719-1)*36+($AO1719-1)*12+6,COLUMN())):INDIRECT(ADDRESS(($AN1719-1)*36+($AO1719-1)*12+$AP1719+4,COLUMN())),INDIRECT(ADDRESS(($AN1719-1)*3+$AO1719+5,$AP1719+7)))&gt;=1,0,INDIRECT(ADDRESS(($AN1719-1)*3+$AO1719+5,$AP1719+7)))))</f>
        <v>0</v>
      </c>
      <c r="AR1719" s="4">
        <f ca="1">COUNTIF(INDIRECT("H"&amp;(ROW()+12*(($AN1719-1)*3+$AO1719)-ROW())/12+5):INDIRECT("S"&amp;(ROW()+12*(($AN1719-1)*3+$AO1719)-ROW())/12+5),AQ1719)</f>
        <v>0</v>
      </c>
      <c r="AS1719" s="6">
        <f ca="1">IF($AP1719=1,IF(INDIRECT(ADDRESS(($AN1719-1)*3+$AO1719+5,$AP1719+20))="",0,INDIRECT(ADDRESS(($AN1719-1)*3+$AO1719+5,$AP1719+20))),IF(INDIRECT(ADDRESS(($AN1719-1)*3+$AO1719+5,$AP1719+20))="",0,IF(COUNTIF(INDIRECT(ADDRESS(($AN1719-1)*36+($AO1719-1)*12+6,COLUMN())):INDIRECT(ADDRESS(($AN1719-1)*36+($AO1719-1)*12+$AP1719+4,COLUMN())),INDIRECT(ADDRESS(($AN1719-1)*3+$AO1719+5,$AP1719+20)))&gt;=1,0,INDIRECT(ADDRESS(($AN1719-1)*3+$AO1719+5,$AP1719+20)))))</f>
        <v>0</v>
      </c>
      <c r="AT1719" s="4">
        <f ca="1">COUNTIF(INDIRECT("U"&amp;(ROW()+12*(($AN1719-1)*3+$AO1719)-ROW())/12+5):INDIRECT("AF"&amp;(ROW()+12*(($AN1719-1)*3+$AO1719)-ROW())/12+5),AS1719)</f>
        <v>0</v>
      </c>
      <c r="AU1719" s="4">
        <f ca="1">IF(AND(AQ1719+AS1719&gt;0,AR1719+AT1719&gt;0),COUNTIF(AU$6:AU1718,"&gt;0")+1,0)</f>
        <v>0</v>
      </c>
    </row>
    <row r="1720" spans="40:47">
      <c r="AN1720" s="4">
        <v>48</v>
      </c>
      <c r="AO1720" s="4">
        <v>2</v>
      </c>
      <c r="AP1720" s="4">
        <v>11</v>
      </c>
      <c r="AQ1720" s="6">
        <f ca="1">IF($AP1720=1,IF(INDIRECT(ADDRESS(($AN1720-1)*3+$AO1720+5,$AP1720+7))="",0,INDIRECT(ADDRESS(($AN1720-1)*3+$AO1720+5,$AP1720+7))),IF(INDIRECT(ADDRESS(($AN1720-1)*3+$AO1720+5,$AP1720+7))="",0,IF(COUNTIF(INDIRECT(ADDRESS(($AN1720-1)*36+($AO1720-1)*12+6,COLUMN())):INDIRECT(ADDRESS(($AN1720-1)*36+($AO1720-1)*12+$AP1720+4,COLUMN())),INDIRECT(ADDRESS(($AN1720-1)*3+$AO1720+5,$AP1720+7)))&gt;=1,0,INDIRECT(ADDRESS(($AN1720-1)*3+$AO1720+5,$AP1720+7)))))</f>
        <v>0</v>
      </c>
      <c r="AR1720" s="4">
        <f ca="1">COUNTIF(INDIRECT("H"&amp;(ROW()+12*(($AN1720-1)*3+$AO1720)-ROW())/12+5):INDIRECT("S"&amp;(ROW()+12*(($AN1720-1)*3+$AO1720)-ROW())/12+5),AQ1720)</f>
        <v>0</v>
      </c>
      <c r="AS1720" s="6">
        <f ca="1">IF($AP1720=1,IF(INDIRECT(ADDRESS(($AN1720-1)*3+$AO1720+5,$AP1720+20))="",0,INDIRECT(ADDRESS(($AN1720-1)*3+$AO1720+5,$AP1720+20))),IF(INDIRECT(ADDRESS(($AN1720-1)*3+$AO1720+5,$AP1720+20))="",0,IF(COUNTIF(INDIRECT(ADDRESS(($AN1720-1)*36+($AO1720-1)*12+6,COLUMN())):INDIRECT(ADDRESS(($AN1720-1)*36+($AO1720-1)*12+$AP1720+4,COLUMN())),INDIRECT(ADDRESS(($AN1720-1)*3+$AO1720+5,$AP1720+20)))&gt;=1,0,INDIRECT(ADDRESS(($AN1720-1)*3+$AO1720+5,$AP1720+20)))))</f>
        <v>0</v>
      </c>
      <c r="AT1720" s="4">
        <f ca="1">COUNTIF(INDIRECT("U"&amp;(ROW()+12*(($AN1720-1)*3+$AO1720)-ROW())/12+5):INDIRECT("AF"&amp;(ROW()+12*(($AN1720-1)*3+$AO1720)-ROW())/12+5),AS1720)</f>
        <v>0</v>
      </c>
      <c r="AU1720" s="4">
        <f ca="1">IF(AND(AQ1720+AS1720&gt;0,AR1720+AT1720&gt;0),COUNTIF(AU$6:AU1719,"&gt;0")+1,0)</f>
        <v>0</v>
      </c>
    </row>
    <row r="1721" spans="40:47">
      <c r="AN1721" s="4">
        <v>48</v>
      </c>
      <c r="AO1721" s="4">
        <v>2</v>
      </c>
      <c r="AP1721" s="4">
        <v>12</v>
      </c>
      <c r="AQ1721" s="6">
        <f ca="1">IF($AP1721=1,IF(INDIRECT(ADDRESS(($AN1721-1)*3+$AO1721+5,$AP1721+7))="",0,INDIRECT(ADDRESS(($AN1721-1)*3+$AO1721+5,$AP1721+7))),IF(INDIRECT(ADDRESS(($AN1721-1)*3+$AO1721+5,$AP1721+7))="",0,IF(COUNTIF(INDIRECT(ADDRESS(($AN1721-1)*36+($AO1721-1)*12+6,COLUMN())):INDIRECT(ADDRESS(($AN1721-1)*36+($AO1721-1)*12+$AP1721+4,COLUMN())),INDIRECT(ADDRESS(($AN1721-1)*3+$AO1721+5,$AP1721+7)))&gt;=1,0,INDIRECT(ADDRESS(($AN1721-1)*3+$AO1721+5,$AP1721+7)))))</f>
        <v>0</v>
      </c>
      <c r="AR1721" s="4">
        <f ca="1">COUNTIF(INDIRECT("H"&amp;(ROW()+12*(($AN1721-1)*3+$AO1721)-ROW())/12+5):INDIRECT("S"&amp;(ROW()+12*(($AN1721-1)*3+$AO1721)-ROW())/12+5),AQ1721)</f>
        <v>0</v>
      </c>
      <c r="AS1721" s="6">
        <f ca="1">IF($AP1721=1,IF(INDIRECT(ADDRESS(($AN1721-1)*3+$AO1721+5,$AP1721+20))="",0,INDIRECT(ADDRESS(($AN1721-1)*3+$AO1721+5,$AP1721+20))),IF(INDIRECT(ADDRESS(($AN1721-1)*3+$AO1721+5,$AP1721+20))="",0,IF(COUNTIF(INDIRECT(ADDRESS(($AN1721-1)*36+($AO1721-1)*12+6,COLUMN())):INDIRECT(ADDRESS(($AN1721-1)*36+($AO1721-1)*12+$AP1721+4,COLUMN())),INDIRECT(ADDRESS(($AN1721-1)*3+$AO1721+5,$AP1721+20)))&gt;=1,0,INDIRECT(ADDRESS(($AN1721-1)*3+$AO1721+5,$AP1721+20)))))</f>
        <v>0</v>
      </c>
      <c r="AT1721" s="4">
        <f ca="1">COUNTIF(INDIRECT("U"&amp;(ROW()+12*(($AN1721-1)*3+$AO1721)-ROW())/12+5):INDIRECT("AF"&amp;(ROW()+12*(($AN1721-1)*3+$AO1721)-ROW())/12+5),AS1721)</f>
        <v>0</v>
      </c>
      <c r="AU1721" s="4">
        <f ca="1">IF(AND(AQ1721+AS1721&gt;0,AR1721+AT1721&gt;0),COUNTIF(AU$6:AU1720,"&gt;0")+1,0)</f>
        <v>0</v>
      </c>
    </row>
    <row r="1722" spans="40:47">
      <c r="AN1722" s="4">
        <v>48</v>
      </c>
      <c r="AO1722" s="4">
        <v>3</v>
      </c>
      <c r="AP1722" s="4">
        <v>1</v>
      </c>
      <c r="AQ1722" s="6">
        <f ca="1">IF($AP1722=1,IF(INDIRECT(ADDRESS(($AN1722-1)*3+$AO1722+5,$AP1722+7))="",0,INDIRECT(ADDRESS(($AN1722-1)*3+$AO1722+5,$AP1722+7))),IF(INDIRECT(ADDRESS(($AN1722-1)*3+$AO1722+5,$AP1722+7))="",0,IF(COUNTIF(INDIRECT(ADDRESS(($AN1722-1)*36+($AO1722-1)*12+6,COLUMN())):INDIRECT(ADDRESS(($AN1722-1)*36+($AO1722-1)*12+$AP1722+4,COLUMN())),INDIRECT(ADDRESS(($AN1722-1)*3+$AO1722+5,$AP1722+7)))&gt;=1,0,INDIRECT(ADDRESS(($AN1722-1)*3+$AO1722+5,$AP1722+7)))))</f>
        <v>0</v>
      </c>
      <c r="AR1722" s="4">
        <f ca="1">COUNTIF(INDIRECT("H"&amp;(ROW()+12*(($AN1722-1)*3+$AO1722)-ROW())/12+5):INDIRECT("S"&amp;(ROW()+12*(($AN1722-1)*3+$AO1722)-ROW())/12+5),AQ1722)</f>
        <v>0</v>
      </c>
      <c r="AS1722" s="6">
        <f ca="1">IF($AP1722=1,IF(INDIRECT(ADDRESS(($AN1722-1)*3+$AO1722+5,$AP1722+20))="",0,INDIRECT(ADDRESS(($AN1722-1)*3+$AO1722+5,$AP1722+20))),IF(INDIRECT(ADDRESS(($AN1722-1)*3+$AO1722+5,$AP1722+20))="",0,IF(COUNTIF(INDIRECT(ADDRESS(($AN1722-1)*36+($AO1722-1)*12+6,COLUMN())):INDIRECT(ADDRESS(($AN1722-1)*36+($AO1722-1)*12+$AP1722+4,COLUMN())),INDIRECT(ADDRESS(($AN1722-1)*3+$AO1722+5,$AP1722+20)))&gt;=1,0,INDIRECT(ADDRESS(($AN1722-1)*3+$AO1722+5,$AP1722+20)))))</f>
        <v>0</v>
      </c>
      <c r="AT1722" s="4">
        <f ca="1">COUNTIF(INDIRECT("U"&amp;(ROW()+12*(($AN1722-1)*3+$AO1722)-ROW())/12+5):INDIRECT("AF"&amp;(ROW()+12*(($AN1722-1)*3+$AO1722)-ROW())/12+5),AS1722)</f>
        <v>0</v>
      </c>
      <c r="AU1722" s="4">
        <f ca="1">IF(AND(AQ1722+AS1722&gt;0,AR1722+AT1722&gt;0),COUNTIF(AU$6:AU1721,"&gt;0")+1,0)</f>
        <v>0</v>
      </c>
    </row>
    <row r="1723" spans="40:47">
      <c r="AN1723" s="4">
        <v>48</v>
      </c>
      <c r="AO1723" s="4">
        <v>3</v>
      </c>
      <c r="AP1723" s="4">
        <v>2</v>
      </c>
      <c r="AQ1723" s="6">
        <f ca="1">IF($AP1723=1,IF(INDIRECT(ADDRESS(($AN1723-1)*3+$AO1723+5,$AP1723+7))="",0,INDIRECT(ADDRESS(($AN1723-1)*3+$AO1723+5,$AP1723+7))),IF(INDIRECT(ADDRESS(($AN1723-1)*3+$AO1723+5,$AP1723+7))="",0,IF(COUNTIF(INDIRECT(ADDRESS(($AN1723-1)*36+($AO1723-1)*12+6,COLUMN())):INDIRECT(ADDRESS(($AN1723-1)*36+($AO1723-1)*12+$AP1723+4,COLUMN())),INDIRECT(ADDRESS(($AN1723-1)*3+$AO1723+5,$AP1723+7)))&gt;=1,0,INDIRECT(ADDRESS(($AN1723-1)*3+$AO1723+5,$AP1723+7)))))</f>
        <v>0</v>
      </c>
      <c r="AR1723" s="4">
        <f ca="1">COUNTIF(INDIRECT("H"&amp;(ROW()+12*(($AN1723-1)*3+$AO1723)-ROW())/12+5):INDIRECT("S"&amp;(ROW()+12*(($AN1723-1)*3+$AO1723)-ROW())/12+5),AQ1723)</f>
        <v>0</v>
      </c>
      <c r="AS1723" s="6">
        <f ca="1">IF($AP1723=1,IF(INDIRECT(ADDRESS(($AN1723-1)*3+$AO1723+5,$AP1723+20))="",0,INDIRECT(ADDRESS(($AN1723-1)*3+$AO1723+5,$AP1723+20))),IF(INDIRECT(ADDRESS(($AN1723-1)*3+$AO1723+5,$AP1723+20))="",0,IF(COUNTIF(INDIRECT(ADDRESS(($AN1723-1)*36+($AO1723-1)*12+6,COLUMN())):INDIRECT(ADDRESS(($AN1723-1)*36+($AO1723-1)*12+$AP1723+4,COLUMN())),INDIRECT(ADDRESS(($AN1723-1)*3+$AO1723+5,$AP1723+20)))&gt;=1,0,INDIRECT(ADDRESS(($AN1723-1)*3+$AO1723+5,$AP1723+20)))))</f>
        <v>0</v>
      </c>
      <c r="AT1723" s="4">
        <f ca="1">COUNTIF(INDIRECT("U"&amp;(ROW()+12*(($AN1723-1)*3+$AO1723)-ROW())/12+5):INDIRECT("AF"&amp;(ROW()+12*(($AN1723-1)*3+$AO1723)-ROW())/12+5),AS1723)</f>
        <v>0</v>
      </c>
      <c r="AU1723" s="4">
        <f ca="1">IF(AND(AQ1723+AS1723&gt;0,AR1723+AT1723&gt;0),COUNTIF(AU$6:AU1722,"&gt;0")+1,0)</f>
        <v>0</v>
      </c>
    </row>
    <row r="1724" spans="40:47">
      <c r="AN1724" s="4">
        <v>48</v>
      </c>
      <c r="AO1724" s="4">
        <v>3</v>
      </c>
      <c r="AP1724" s="4">
        <v>3</v>
      </c>
      <c r="AQ1724" s="6">
        <f ca="1">IF($AP1724=1,IF(INDIRECT(ADDRESS(($AN1724-1)*3+$AO1724+5,$AP1724+7))="",0,INDIRECT(ADDRESS(($AN1724-1)*3+$AO1724+5,$AP1724+7))),IF(INDIRECT(ADDRESS(($AN1724-1)*3+$AO1724+5,$AP1724+7))="",0,IF(COUNTIF(INDIRECT(ADDRESS(($AN1724-1)*36+($AO1724-1)*12+6,COLUMN())):INDIRECT(ADDRESS(($AN1724-1)*36+($AO1724-1)*12+$AP1724+4,COLUMN())),INDIRECT(ADDRESS(($AN1724-1)*3+$AO1724+5,$AP1724+7)))&gt;=1,0,INDIRECT(ADDRESS(($AN1724-1)*3+$AO1724+5,$AP1724+7)))))</f>
        <v>0</v>
      </c>
      <c r="AR1724" s="4">
        <f ca="1">COUNTIF(INDIRECT("H"&amp;(ROW()+12*(($AN1724-1)*3+$AO1724)-ROW())/12+5):INDIRECT("S"&amp;(ROW()+12*(($AN1724-1)*3+$AO1724)-ROW())/12+5),AQ1724)</f>
        <v>0</v>
      </c>
      <c r="AS1724" s="6">
        <f ca="1">IF($AP1724=1,IF(INDIRECT(ADDRESS(($AN1724-1)*3+$AO1724+5,$AP1724+20))="",0,INDIRECT(ADDRESS(($AN1724-1)*3+$AO1724+5,$AP1724+20))),IF(INDIRECT(ADDRESS(($AN1724-1)*3+$AO1724+5,$AP1724+20))="",0,IF(COUNTIF(INDIRECT(ADDRESS(($AN1724-1)*36+($AO1724-1)*12+6,COLUMN())):INDIRECT(ADDRESS(($AN1724-1)*36+($AO1724-1)*12+$AP1724+4,COLUMN())),INDIRECT(ADDRESS(($AN1724-1)*3+$AO1724+5,$AP1724+20)))&gt;=1,0,INDIRECT(ADDRESS(($AN1724-1)*3+$AO1724+5,$AP1724+20)))))</f>
        <v>0</v>
      </c>
      <c r="AT1724" s="4">
        <f ca="1">COUNTIF(INDIRECT("U"&amp;(ROW()+12*(($AN1724-1)*3+$AO1724)-ROW())/12+5):INDIRECT("AF"&amp;(ROW()+12*(($AN1724-1)*3+$AO1724)-ROW())/12+5),AS1724)</f>
        <v>0</v>
      </c>
      <c r="AU1724" s="4">
        <f ca="1">IF(AND(AQ1724+AS1724&gt;0,AR1724+AT1724&gt;0),COUNTIF(AU$6:AU1723,"&gt;0")+1,0)</f>
        <v>0</v>
      </c>
    </row>
    <row r="1725" spans="40:47">
      <c r="AN1725" s="4">
        <v>48</v>
      </c>
      <c r="AO1725" s="4">
        <v>3</v>
      </c>
      <c r="AP1725" s="4">
        <v>4</v>
      </c>
      <c r="AQ1725" s="6">
        <f ca="1">IF($AP1725=1,IF(INDIRECT(ADDRESS(($AN1725-1)*3+$AO1725+5,$AP1725+7))="",0,INDIRECT(ADDRESS(($AN1725-1)*3+$AO1725+5,$AP1725+7))),IF(INDIRECT(ADDRESS(($AN1725-1)*3+$AO1725+5,$AP1725+7))="",0,IF(COUNTIF(INDIRECT(ADDRESS(($AN1725-1)*36+($AO1725-1)*12+6,COLUMN())):INDIRECT(ADDRESS(($AN1725-1)*36+($AO1725-1)*12+$AP1725+4,COLUMN())),INDIRECT(ADDRESS(($AN1725-1)*3+$AO1725+5,$AP1725+7)))&gt;=1,0,INDIRECT(ADDRESS(($AN1725-1)*3+$AO1725+5,$AP1725+7)))))</f>
        <v>0</v>
      </c>
      <c r="AR1725" s="4">
        <f ca="1">COUNTIF(INDIRECT("H"&amp;(ROW()+12*(($AN1725-1)*3+$AO1725)-ROW())/12+5):INDIRECT("S"&amp;(ROW()+12*(($AN1725-1)*3+$AO1725)-ROW())/12+5),AQ1725)</f>
        <v>0</v>
      </c>
      <c r="AS1725" s="6">
        <f ca="1">IF($AP1725=1,IF(INDIRECT(ADDRESS(($AN1725-1)*3+$AO1725+5,$AP1725+20))="",0,INDIRECT(ADDRESS(($AN1725-1)*3+$AO1725+5,$AP1725+20))),IF(INDIRECT(ADDRESS(($AN1725-1)*3+$AO1725+5,$AP1725+20))="",0,IF(COUNTIF(INDIRECT(ADDRESS(($AN1725-1)*36+($AO1725-1)*12+6,COLUMN())):INDIRECT(ADDRESS(($AN1725-1)*36+($AO1725-1)*12+$AP1725+4,COLUMN())),INDIRECT(ADDRESS(($AN1725-1)*3+$AO1725+5,$AP1725+20)))&gt;=1,0,INDIRECT(ADDRESS(($AN1725-1)*3+$AO1725+5,$AP1725+20)))))</f>
        <v>0</v>
      </c>
      <c r="AT1725" s="4">
        <f ca="1">COUNTIF(INDIRECT("U"&amp;(ROW()+12*(($AN1725-1)*3+$AO1725)-ROW())/12+5):INDIRECT("AF"&amp;(ROW()+12*(($AN1725-1)*3+$AO1725)-ROW())/12+5),AS1725)</f>
        <v>0</v>
      </c>
      <c r="AU1725" s="4">
        <f ca="1">IF(AND(AQ1725+AS1725&gt;0,AR1725+AT1725&gt;0),COUNTIF(AU$6:AU1724,"&gt;0")+1,0)</f>
        <v>0</v>
      </c>
    </row>
    <row r="1726" spans="40:47">
      <c r="AN1726" s="4">
        <v>48</v>
      </c>
      <c r="AO1726" s="4">
        <v>3</v>
      </c>
      <c r="AP1726" s="4">
        <v>5</v>
      </c>
      <c r="AQ1726" s="6">
        <f ca="1">IF($AP1726=1,IF(INDIRECT(ADDRESS(($AN1726-1)*3+$AO1726+5,$AP1726+7))="",0,INDIRECT(ADDRESS(($AN1726-1)*3+$AO1726+5,$AP1726+7))),IF(INDIRECT(ADDRESS(($AN1726-1)*3+$AO1726+5,$AP1726+7))="",0,IF(COUNTIF(INDIRECT(ADDRESS(($AN1726-1)*36+($AO1726-1)*12+6,COLUMN())):INDIRECT(ADDRESS(($AN1726-1)*36+($AO1726-1)*12+$AP1726+4,COLUMN())),INDIRECT(ADDRESS(($AN1726-1)*3+$AO1726+5,$AP1726+7)))&gt;=1,0,INDIRECT(ADDRESS(($AN1726-1)*3+$AO1726+5,$AP1726+7)))))</f>
        <v>0</v>
      </c>
      <c r="AR1726" s="4">
        <f ca="1">COUNTIF(INDIRECT("H"&amp;(ROW()+12*(($AN1726-1)*3+$AO1726)-ROW())/12+5):INDIRECT("S"&amp;(ROW()+12*(($AN1726-1)*3+$AO1726)-ROW())/12+5),AQ1726)</f>
        <v>0</v>
      </c>
      <c r="AS1726" s="6">
        <f ca="1">IF($AP1726=1,IF(INDIRECT(ADDRESS(($AN1726-1)*3+$AO1726+5,$AP1726+20))="",0,INDIRECT(ADDRESS(($AN1726-1)*3+$AO1726+5,$AP1726+20))),IF(INDIRECT(ADDRESS(($AN1726-1)*3+$AO1726+5,$AP1726+20))="",0,IF(COUNTIF(INDIRECT(ADDRESS(($AN1726-1)*36+($AO1726-1)*12+6,COLUMN())):INDIRECT(ADDRESS(($AN1726-1)*36+($AO1726-1)*12+$AP1726+4,COLUMN())),INDIRECT(ADDRESS(($AN1726-1)*3+$AO1726+5,$AP1726+20)))&gt;=1,0,INDIRECT(ADDRESS(($AN1726-1)*3+$AO1726+5,$AP1726+20)))))</f>
        <v>0</v>
      </c>
      <c r="AT1726" s="4">
        <f ca="1">COUNTIF(INDIRECT("U"&amp;(ROW()+12*(($AN1726-1)*3+$AO1726)-ROW())/12+5):INDIRECT("AF"&amp;(ROW()+12*(($AN1726-1)*3+$AO1726)-ROW())/12+5),AS1726)</f>
        <v>0</v>
      </c>
      <c r="AU1726" s="4">
        <f ca="1">IF(AND(AQ1726+AS1726&gt;0,AR1726+AT1726&gt;0),COUNTIF(AU$6:AU1725,"&gt;0")+1,0)</f>
        <v>0</v>
      </c>
    </row>
    <row r="1727" spans="40:47">
      <c r="AN1727" s="4">
        <v>48</v>
      </c>
      <c r="AO1727" s="4">
        <v>3</v>
      </c>
      <c r="AP1727" s="4">
        <v>6</v>
      </c>
      <c r="AQ1727" s="6">
        <f ca="1">IF($AP1727=1,IF(INDIRECT(ADDRESS(($AN1727-1)*3+$AO1727+5,$AP1727+7))="",0,INDIRECT(ADDRESS(($AN1727-1)*3+$AO1727+5,$AP1727+7))),IF(INDIRECT(ADDRESS(($AN1727-1)*3+$AO1727+5,$AP1727+7))="",0,IF(COUNTIF(INDIRECT(ADDRESS(($AN1727-1)*36+($AO1727-1)*12+6,COLUMN())):INDIRECT(ADDRESS(($AN1727-1)*36+($AO1727-1)*12+$AP1727+4,COLUMN())),INDIRECT(ADDRESS(($AN1727-1)*3+$AO1727+5,$AP1727+7)))&gt;=1,0,INDIRECT(ADDRESS(($AN1727-1)*3+$AO1727+5,$AP1727+7)))))</f>
        <v>0</v>
      </c>
      <c r="AR1727" s="4">
        <f ca="1">COUNTIF(INDIRECT("H"&amp;(ROW()+12*(($AN1727-1)*3+$AO1727)-ROW())/12+5):INDIRECT("S"&amp;(ROW()+12*(($AN1727-1)*3+$AO1727)-ROW())/12+5),AQ1727)</f>
        <v>0</v>
      </c>
      <c r="AS1727" s="6">
        <f ca="1">IF($AP1727=1,IF(INDIRECT(ADDRESS(($AN1727-1)*3+$AO1727+5,$AP1727+20))="",0,INDIRECT(ADDRESS(($AN1727-1)*3+$AO1727+5,$AP1727+20))),IF(INDIRECT(ADDRESS(($AN1727-1)*3+$AO1727+5,$AP1727+20))="",0,IF(COUNTIF(INDIRECT(ADDRESS(($AN1727-1)*36+($AO1727-1)*12+6,COLUMN())):INDIRECT(ADDRESS(($AN1727-1)*36+($AO1727-1)*12+$AP1727+4,COLUMN())),INDIRECT(ADDRESS(($AN1727-1)*3+$AO1727+5,$AP1727+20)))&gt;=1,0,INDIRECT(ADDRESS(($AN1727-1)*3+$AO1727+5,$AP1727+20)))))</f>
        <v>0</v>
      </c>
      <c r="AT1727" s="4">
        <f ca="1">COUNTIF(INDIRECT("U"&amp;(ROW()+12*(($AN1727-1)*3+$AO1727)-ROW())/12+5):INDIRECT("AF"&amp;(ROW()+12*(($AN1727-1)*3+$AO1727)-ROW())/12+5),AS1727)</f>
        <v>0</v>
      </c>
      <c r="AU1727" s="4">
        <f ca="1">IF(AND(AQ1727+AS1727&gt;0,AR1727+AT1727&gt;0),COUNTIF(AU$6:AU1726,"&gt;0")+1,0)</f>
        <v>0</v>
      </c>
    </row>
    <row r="1728" spans="40:47">
      <c r="AN1728" s="4">
        <v>48</v>
      </c>
      <c r="AO1728" s="4">
        <v>3</v>
      </c>
      <c r="AP1728" s="4">
        <v>7</v>
      </c>
      <c r="AQ1728" s="6">
        <f ca="1">IF($AP1728=1,IF(INDIRECT(ADDRESS(($AN1728-1)*3+$AO1728+5,$AP1728+7))="",0,INDIRECT(ADDRESS(($AN1728-1)*3+$AO1728+5,$AP1728+7))),IF(INDIRECT(ADDRESS(($AN1728-1)*3+$AO1728+5,$AP1728+7))="",0,IF(COUNTIF(INDIRECT(ADDRESS(($AN1728-1)*36+($AO1728-1)*12+6,COLUMN())):INDIRECT(ADDRESS(($AN1728-1)*36+($AO1728-1)*12+$AP1728+4,COLUMN())),INDIRECT(ADDRESS(($AN1728-1)*3+$AO1728+5,$AP1728+7)))&gt;=1,0,INDIRECT(ADDRESS(($AN1728-1)*3+$AO1728+5,$AP1728+7)))))</f>
        <v>0</v>
      </c>
      <c r="AR1728" s="4">
        <f ca="1">COUNTIF(INDIRECT("H"&amp;(ROW()+12*(($AN1728-1)*3+$AO1728)-ROW())/12+5):INDIRECT("S"&amp;(ROW()+12*(($AN1728-1)*3+$AO1728)-ROW())/12+5),AQ1728)</f>
        <v>0</v>
      </c>
      <c r="AS1728" s="6">
        <f ca="1">IF($AP1728=1,IF(INDIRECT(ADDRESS(($AN1728-1)*3+$AO1728+5,$AP1728+20))="",0,INDIRECT(ADDRESS(($AN1728-1)*3+$AO1728+5,$AP1728+20))),IF(INDIRECT(ADDRESS(($AN1728-1)*3+$AO1728+5,$AP1728+20))="",0,IF(COUNTIF(INDIRECT(ADDRESS(($AN1728-1)*36+($AO1728-1)*12+6,COLUMN())):INDIRECT(ADDRESS(($AN1728-1)*36+($AO1728-1)*12+$AP1728+4,COLUMN())),INDIRECT(ADDRESS(($AN1728-1)*3+$AO1728+5,$AP1728+20)))&gt;=1,0,INDIRECT(ADDRESS(($AN1728-1)*3+$AO1728+5,$AP1728+20)))))</f>
        <v>0</v>
      </c>
      <c r="AT1728" s="4">
        <f ca="1">COUNTIF(INDIRECT("U"&amp;(ROW()+12*(($AN1728-1)*3+$AO1728)-ROW())/12+5):INDIRECT("AF"&amp;(ROW()+12*(($AN1728-1)*3+$AO1728)-ROW())/12+5),AS1728)</f>
        <v>0</v>
      </c>
      <c r="AU1728" s="4">
        <f ca="1">IF(AND(AQ1728+AS1728&gt;0,AR1728+AT1728&gt;0),COUNTIF(AU$6:AU1727,"&gt;0")+1,0)</f>
        <v>0</v>
      </c>
    </row>
    <row r="1729" spans="40:47">
      <c r="AN1729" s="4">
        <v>48</v>
      </c>
      <c r="AO1729" s="4">
        <v>3</v>
      </c>
      <c r="AP1729" s="4">
        <v>8</v>
      </c>
      <c r="AQ1729" s="6">
        <f ca="1">IF($AP1729=1,IF(INDIRECT(ADDRESS(($AN1729-1)*3+$AO1729+5,$AP1729+7))="",0,INDIRECT(ADDRESS(($AN1729-1)*3+$AO1729+5,$AP1729+7))),IF(INDIRECT(ADDRESS(($AN1729-1)*3+$AO1729+5,$AP1729+7))="",0,IF(COUNTIF(INDIRECT(ADDRESS(($AN1729-1)*36+($AO1729-1)*12+6,COLUMN())):INDIRECT(ADDRESS(($AN1729-1)*36+($AO1729-1)*12+$AP1729+4,COLUMN())),INDIRECT(ADDRESS(($AN1729-1)*3+$AO1729+5,$AP1729+7)))&gt;=1,0,INDIRECT(ADDRESS(($AN1729-1)*3+$AO1729+5,$AP1729+7)))))</f>
        <v>0</v>
      </c>
      <c r="AR1729" s="4">
        <f ca="1">COUNTIF(INDIRECT("H"&amp;(ROW()+12*(($AN1729-1)*3+$AO1729)-ROW())/12+5):INDIRECT("S"&amp;(ROW()+12*(($AN1729-1)*3+$AO1729)-ROW())/12+5),AQ1729)</f>
        <v>0</v>
      </c>
      <c r="AS1729" s="6">
        <f ca="1">IF($AP1729=1,IF(INDIRECT(ADDRESS(($AN1729-1)*3+$AO1729+5,$AP1729+20))="",0,INDIRECT(ADDRESS(($AN1729-1)*3+$AO1729+5,$AP1729+20))),IF(INDIRECT(ADDRESS(($AN1729-1)*3+$AO1729+5,$AP1729+20))="",0,IF(COUNTIF(INDIRECT(ADDRESS(($AN1729-1)*36+($AO1729-1)*12+6,COLUMN())):INDIRECT(ADDRESS(($AN1729-1)*36+($AO1729-1)*12+$AP1729+4,COLUMN())),INDIRECT(ADDRESS(($AN1729-1)*3+$AO1729+5,$AP1729+20)))&gt;=1,0,INDIRECT(ADDRESS(($AN1729-1)*3+$AO1729+5,$AP1729+20)))))</f>
        <v>0</v>
      </c>
      <c r="AT1729" s="4">
        <f ca="1">COUNTIF(INDIRECT("U"&amp;(ROW()+12*(($AN1729-1)*3+$AO1729)-ROW())/12+5):INDIRECT("AF"&amp;(ROW()+12*(($AN1729-1)*3+$AO1729)-ROW())/12+5),AS1729)</f>
        <v>0</v>
      </c>
      <c r="AU1729" s="4">
        <f ca="1">IF(AND(AQ1729+AS1729&gt;0,AR1729+AT1729&gt;0),COUNTIF(AU$6:AU1728,"&gt;0")+1,0)</f>
        <v>0</v>
      </c>
    </row>
    <row r="1730" spans="40:47">
      <c r="AN1730" s="4">
        <v>48</v>
      </c>
      <c r="AO1730" s="4">
        <v>3</v>
      </c>
      <c r="AP1730" s="4">
        <v>9</v>
      </c>
      <c r="AQ1730" s="6">
        <f ca="1">IF($AP1730=1,IF(INDIRECT(ADDRESS(($AN1730-1)*3+$AO1730+5,$AP1730+7))="",0,INDIRECT(ADDRESS(($AN1730-1)*3+$AO1730+5,$AP1730+7))),IF(INDIRECT(ADDRESS(($AN1730-1)*3+$AO1730+5,$AP1730+7))="",0,IF(COUNTIF(INDIRECT(ADDRESS(($AN1730-1)*36+($AO1730-1)*12+6,COLUMN())):INDIRECT(ADDRESS(($AN1730-1)*36+($AO1730-1)*12+$AP1730+4,COLUMN())),INDIRECT(ADDRESS(($AN1730-1)*3+$AO1730+5,$AP1730+7)))&gt;=1,0,INDIRECT(ADDRESS(($AN1730-1)*3+$AO1730+5,$AP1730+7)))))</f>
        <v>0</v>
      </c>
      <c r="AR1730" s="4">
        <f ca="1">COUNTIF(INDIRECT("H"&amp;(ROW()+12*(($AN1730-1)*3+$AO1730)-ROW())/12+5):INDIRECT("S"&amp;(ROW()+12*(($AN1730-1)*3+$AO1730)-ROW())/12+5),AQ1730)</f>
        <v>0</v>
      </c>
      <c r="AS1730" s="6">
        <f ca="1">IF($AP1730=1,IF(INDIRECT(ADDRESS(($AN1730-1)*3+$AO1730+5,$AP1730+20))="",0,INDIRECT(ADDRESS(($AN1730-1)*3+$AO1730+5,$AP1730+20))),IF(INDIRECT(ADDRESS(($AN1730-1)*3+$AO1730+5,$AP1730+20))="",0,IF(COUNTIF(INDIRECT(ADDRESS(($AN1730-1)*36+($AO1730-1)*12+6,COLUMN())):INDIRECT(ADDRESS(($AN1730-1)*36+($AO1730-1)*12+$AP1730+4,COLUMN())),INDIRECT(ADDRESS(($AN1730-1)*3+$AO1730+5,$AP1730+20)))&gt;=1,0,INDIRECT(ADDRESS(($AN1730-1)*3+$AO1730+5,$AP1730+20)))))</f>
        <v>0</v>
      </c>
      <c r="AT1730" s="4">
        <f ca="1">COUNTIF(INDIRECT("U"&amp;(ROW()+12*(($AN1730-1)*3+$AO1730)-ROW())/12+5):INDIRECT("AF"&amp;(ROW()+12*(($AN1730-1)*3+$AO1730)-ROW())/12+5),AS1730)</f>
        <v>0</v>
      </c>
      <c r="AU1730" s="4">
        <f ca="1">IF(AND(AQ1730+AS1730&gt;0,AR1730+AT1730&gt;0),COUNTIF(AU$6:AU1729,"&gt;0")+1,0)</f>
        <v>0</v>
      </c>
    </row>
    <row r="1731" spans="40:47">
      <c r="AN1731" s="4">
        <v>48</v>
      </c>
      <c r="AO1731" s="4">
        <v>3</v>
      </c>
      <c r="AP1731" s="4">
        <v>10</v>
      </c>
      <c r="AQ1731" s="6">
        <f ca="1">IF($AP1731=1,IF(INDIRECT(ADDRESS(($AN1731-1)*3+$AO1731+5,$AP1731+7))="",0,INDIRECT(ADDRESS(($AN1731-1)*3+$AO1731+5,$AP1731+7))),IF(INDIRECT(ADDRESS(($AN1731-1)*3+$AO1731+5,$AP1731+7))="",0,IF(COUNTIF(INDIRECT(ADDRESS(($AN1731-1)*36+($AO1731-1)*12+6,COLUMN())):INDIRECT(ADDRESS(($AN1731-1)*36+($AO1731-1)*12+$AP1731+4,COLUMN())),INDIRECT(ADDRESS(($AN1731-1)*3+$AO1731+5,$AP1731+7)))&gt;=1,0,INDIRECT(ADDRESS(($AN1731-1)*3+$AO1731+5,$AP1731+7)))))</f>
        <v>0</v>
      </c>
      <c r="AR1731" s="4">
        <f ca="1">COUNTIF(INDIRECT("H"&amp;(ROW()+12*(($AN1731-1)*3+$AO1731)-ROW())/12+5):INDIRECT("S"&amp;(ROW()+12*(($AN1731-1)*3+$AO1731)-ROW())/12+5),AQ1731)</f>
        <v>0</v>
      </c>
      <c r="AS1731" s="6">
        <f ca="1">IF($AP1731=1,IF(INDIRECT(ADDRESS(($AN1731-1)*3+$AO1731+5,$AP1731+20))="",0,INDIRECT(ADDRESS(($AN1731-1)*3+$AO1731+5,$AP1731+20))),IF(INDIRECT(ADDRESS(($AN1731-1)*3+$AO1731+5,$AP1731+20))="",0,IF(COUNTIF(INDIRECT(ADDRESS(($AN1731-1)*36+($AO1731-1)*12+6,COLUMN())):INDIRECT(ADDRESS(($AN1731-1)*36+($AO1731-1)*12+$AP1731+4,COLUMN())),INDIRECT(ADDRESS(($AN1731-1)*3+$AO1731+5,$AP1731+20)))&gt;=1,0,INDIRECT(ADDRESS(($AN1731-1)*3+$AO1731+5,$AP1731+20)))))</f>
        <v>0</v>
      </c>
      <c r="AT1731" s="4">
        <f ca="1">COUNTIF(INDIRECT("U"&amp;(ROW()+12*(($AN1731-1)*3+$AO1731)-ROW())/12+5):INDIRECT("AF"&amp;(ROW()+12*(($AN1731-1)*3+$AO1731)-ROW())/12+5),AS1731)</f>
        <v>0</v>
      </c>
      <c r="AU1731" s="4">
        <f ca="1">IF(AND(AQ1731+AS1731&gt;0,AR1731+AT1731&gt;0),COUNTIF(AU$6:AU1730,"&gt;0")+1,0)</f>
        <v>0</v>
      </c>
    </row>
    <row r="1732" spans="40:47">
      <c r="AN1732" s="4">
        <v>48</v>
      </c>
      <c r="AO1732" s="4">
        <v>3</v>
      </c>
      <c r="AP1732" s="4">
        <v>11</v>
      </c>
      <c r="AQ1732" s="6">
        <f ca="1">IF($AP1732=1,IF(INDIRECT(ADDRESS(($AN1732-1)*3+$AO1732+5,$AP1732+7))="",0,INDIRECT(ADDRESS(($AN1732-1)*3+$AO1732+5,$AP1732+7))),IF(INDIRECT(ADDRESS(($AN1732-1)*3+$AO1732+5,$AP1732+7))="",0,IF(COUNTIF(INDIRECT(ADDRESS(($AN1732-1)*36+($AO1732-1)*12+6,COLUMN())):INDIRECT(ADDRESS(($AN1732-1)*36+($AO1732-1)*12+$AP1732+4,COLUMN())),INDIRECT(ADDRESS(($AN1732-1)*3+$AO1732+5,$AP1732+7)))&gt;=1,0,INDIRECT(ADDRESS(($AN1732-1)*3+$AO1732+5,$AP1732+7)))))</f>
        <v>0</v>
      </c>
      <c r="AR1732" s="4">
        <f ca="1">COUNTIF(INDIRECT("H"&amp;(ROW()+12*(($AN1732-1)*3+$AO1732)-ROW())/12+5):INDIRECT("S"&amp;(ROW()+12*(($AN1732-1)*3+$AO1732)-ROW())/12+5),AQ1732)</f>
        <v>0</v>
      </c>
      <c r="AS1732" s="6">
        <f ca="1">IF($AP1732=1,IF(INDIRECT(ADDRESS(($AN1732-1)*3+$AO1732+5,$AP1732+20))="",0,INDIRECT(ADDRESS(($AN1732-1)*3+$AO1732+5,$AP1732+20))),IF(INDIRECT(ADDRESS(($AN1732-1)*3+$AO1732+5,$AP1732+20))="",0,IF(COUNTIF(INDIRECT(ADDRESS(($AN1732-1)*36+($AO1732-1)*12+6,COLUMN())):INDIRECT(ADDRESS(($AN1732-1)*36+($AO1732-1)*12+$AP1732+4,COLUMN())),INDIRECT(ADDRESS(($AN1732-1)*3+$AO1732+5,$AP1732+20)))&gt;=1,0,INDIRECT(ADDRESS(($AN1732-1)*3+$AO1732+5,$AP1732+20)))))</f>
        <v>0</v>
      </c>
      <c r="AT1732" s="4">
        <f ca="1">COUNTIF(INDIRECT("U"&amp;(ROW()+12*(($AN1732-1)*3+$AO1732)-ROW())/12+5):INDIRECT("AF"&amp;(ROW()+12*(($AN1732-1)*3+$AO1732)-ROW())/12+5),AS1732)</f>
        <v>0</v>
      </c>
      <c r="AU1732" s="4">
        <f ca="1">IF(AND(AQ1732+AS1732&gt;0,AR1732+AT1732&gt;0),COUNTIF(AU$6:AU1731,"&gt;0")+1,0)</f>
        <v>0</v>
      </c>
    </row>
    <row r="1733" spans="40:47">
      <c r="AN1733" s="77">
        <v>48</v>
      </c>
      <c r="AO1733" s="77">
        <v>3</v>
      </c>
      <c r="AP1733" s="77">
        <v>12</v>
      </c>
      <c r="AQ1733" s="78">
        <f ca="1">IF($AP1733=1,IF(INDIRECT(ADDRESS(($AN1733-1)*3+$AO1733+5,$AP1733+7))="",0,INDIRECT(ADDRESS(($AN1733-1)*3+$AO1733+5,$AP1733+7))),IF(INDIRECT(ADDRESS(($AN1733-1)*3+$AO1733+5,$AP1733+7))="",0,IF(COUNTIF(INDIRECT(ADDRESS(($AN1733-1)*36+($AO1733-1)*12+6,COLUMN())):INDIRECT(ADDRESS(($AN1733-1)*36+($AO1733-1)*12+$AP1733+4,COLUMN())),INDIRECT(ADDRESS(($AN1733-1)*3+$AO1733+5,$AP1733+7)))&gt;=1,0,INDIRECT(ADDRESS(($AN1733-1)*3+$AO1733+5,$AP1733+7)))))</f>
        <v>0</v>
      </c>
      <c r="AR1733" s="77">
        <f ca="1">COUNTIF(INDIRECT("H"&amp;(ROW()+12*(($AN1733-1)*3+$AO1733)-ROW())/12+5):INDIRECT("S"&amp;(ROW()+12*(($AN1733-1)*3+$AO1733)-ROW())/12+5),AQ1733)</f>
        <v>0</v>
      </c>
      <c r="AS1733" s="78">
        <f ca="1">IF($AP1733=1,IF(INDIRECT(ADDRESS(($AN1733-1)*3+$AO1733+5,$AP1733+20))="",0,INDIRECT(ADDRESS(($AN1733-1)*3+$AO1733+5,$AP1733+20))),IF(INDIRECT(ADDRESS(($AN1733-1)*3+$AO1733+5,$AP1733+20))="",0,IF(COUNTIF(INDIRECT(ADDRESS(($AN1733-1)*36+($AO1733-1)*12+6,COLUMN())):INDIRECT(ADDRESS(($AN1733-1)*36+($AO1733-1)*12+$AP1733+4,COLUMN())),INDIRECT(ADDRESS(($AN1733-1)*3+$AO1733+5,$AP1733+20)))&gt;=1,0,INDIRECT(ADDRESS(($AN1733-1)*3+$AO1733+5,$AP1733+20)))))</f>
        <v>0</v>
      </c>
      <c r="AT1733" s="77">
        <f ca="1">COUNTIF(INDIRECT("U"&amp;(ROW()+12*(($AN1733-1)*3+$AO1733)-ROW())/12+5):INDIRECT("AF"&amp;(ROW()+12*(($AN1733-1)*3+$AO1733)-ROW())/12+5),AS1733)</f>
        <v>0</v>
      </c>
      <c r="AU1733" s="4">
        <f ca="1">IF(AND(AQ1733+AS1733&gt;0,AR1733+AT1733&gt;0),COUNTIF(AU$6:AU1732,"&gt;0")+1,0)</f>
        <v>0</v>
      </c>
    </row>
    <row r="1734" spans="40:47">
      <c r="AN1734" s="4">
        <v>49</v>
      </c>
      <c r="AO1734" s="4">
        <v>1</v>
      </c>
      <c r="AP1734" s="4">
        <v>1</v>
      </c>
      <c r="AQ1734" s="6">
        <f ca="1">IF($AP1734=1,IF(INDIRECT(ADDRESS(($AN1734-1)*3+$AO1734+5,$AP1734+7))="",0,INDIRECT(ADDRESS(($AN1734-1)*3+$AO1734+5,$AP1734+7))),IF(INDIRECT(ADDRESS(($AN1734-1)*3+$AO1734+5,$AP1734+7))="",0,IF(COUNTIF(INDIRECT(ADDRESS(($AN1734-1)*36+($AO1734-1)*12+6,COLUMN())):INDIRECT(ADDRESS(($AN1734-1)*36+($AO1734-1)*12+$AP1734+4,COLUMN())),INDIRECT(ADDRESS(($AN1734-1)*3+$AO1734+5,$AP1734+7)))&gt;=1,0,INDIRECT(ADDRESS(($AN1734-1)*3+$AO1734+5,$AP1734+7)))))</f>
        <v>0</v>
      </c>
      <c r="AR1734" s="4">
        <f ca="1">COUNTIF(INDIRECT("H"&amp;(ROW()+12*(($AN1734-1)*3+$AO1734)-ROW())/12+5):INDIRECT("S"&amp;(ROW()+12*(($AN1734-1)*3+$AO1734)-ROW())/12+5),AQ1734)</f>
        <v>0</v>
      </c>
      <c r="AS1734" s="6">
        <f ca="1">IF($AP1734=1,IF(INDIRECT(ADDRESS(($AN1734-1)*3+$AO1734+5,$AP1734+20))="",0,INDIRECT(ADDRESS(($AN1734-1)*3+$AO1734+5,$AP1734+20))),IF(INDIRECT(ADDRESS(($AN1734-1)*3+$AO1734+5,$AP1734+20))="",0,IF(COUNTIF(INDIRECT(ADDRESS(($AN1734-1)*36+($AO1734-1)*12+6,COLUMN())):INDIRECT(ADDRESS(($AN1734-1)*36+($AO1734-1)*12+$AP1734+4,COLUMN())),INDIRECT(ADDRESS(($AN1734-1)*3+$AO1734+5,$AP1734+20)))&gt;=1,0,INDIRECT(ADDRESS(($AN1734-1)*3+$AO1734+5,$AP1734+20)))))</f>
        <v>0</v>
      </c>
      <c r="AT1734" s="4">
        <f ca="1">COUNTIF(INDIRECT("U"&amp;(ROW()+12*(($AN1734-1)*3+$AO1734)-ROW())/12+5):INDIRECT("AF"&amp;(ROW()+12*(($AN1734-1)*3+$AO1734)-ROW())/12+5),AS1734)</f>
        <v>0</v>
      </c>
      <c r="AU1734" s="4">
        <f ca="1">IF(AND(AQ1734+AS1734&gt;0,AR1734+AT1734&gt;0),COUNTIF(AU$6:AU1733,"&gt;0")+1,0)</f>
        <v>0</v>
      </c>
    </row>
    <row r="1735" spans="40:47">
      <c r="AN1735" s="4">
        <v>49</v>
      </c>
      <c r="AO1735" s="4">
        <v>1</v>
      </c>
      <c r="AP1735" s="4">
        <v>2</v>
      </c>
      <c r="AQ1735" s="6">
        <f ca="1">IF($AP1735=1,IF(INDIRECT(ADDRESS(($AN1735-1)*3+$AO1735+5,$AP1735+7))="",0,INDIRECT(ADDRESS(($AN1735-1)*3+$AO1735+5,$AP1735+7))),IF(INDIRECT(ADDRESS(($AN1735-1)*3+$AO1735+5,$AP1735+7))="",0,IF(COUNTIF(INDIRECT(ADDRESS(($AN1735-1)*36+($AO1735-1)*12+6,COLUMN())):INDIRECT(ADDRESS(($AN1735-1)*36+($AO1735-1)*12+$AP1735+4,COLUMN())),INDIRECT(ADDRESS(($AN1735-1)*3+$AO1735+5,$AP1735+7)))&gt;=1,0,INDIRECT(ADDRESS(($AN1735-1)*3+$AO1735+5,$AP1735+7)))))</f>
        <v>0</v>
      </c>
      <c r="AR1735" s="4">
        <f ca="1">COUNTIF(INDIRECT("H"&amp;(ROW()+12*(($AN1735-1)*3+$AO1735)-ROW())/12+5):INDIRECT("S"&amp;(ROW()+12*(($AN1735-1)*3+$AO1735)-ROW())/12+5),AQ1735)</f>
        <v>0</v>
      </c>
      <c r="AS1735" s="6">
        <f ca="1">IF($AP1735=1,IF(INDIRECT(ADDRESS(($AN1735-1)*3+$AO1735+5,$AP1735+20))="",0,INDIRECT(ADDRESS(($AN1735-1)*3+$AO1735+5,$AP1735+20))),IF(INDIRECT(ADDRESS(($AN1735-1)*3+$AO1735+5,$AP1735+20))="",0,IF(COUNTIF(INDIRECT(ADDRESS(($AN1735-1)*36+($AO1735-1)*12+6,COLUMN())):INDIRECT(ADDRESS(($AN1735-1)*36+($AO1735-1)*12+$AP1735+4,COLUMN())),INDIRECT(ADDRESS(($AN1735-1)*3+$AO1735+5,$AP1735+20)))&gt;=1,0,INDIRECT(ADDRESS(($AN1735-1)*3+$AO1735+5,$AP1735+20)))))</f>
        <v>0</v>
      </c>
      <c r="AT1735" s="4">
        <f ca="1">COUNTIF(INDIRECT("U"&amp;(ROW()+12*(($AN1735-1)*3+$AO1735)-ROW())/12+5):INDIRECT("AF"&amp;(ROW()+12*(($AN1735-1)*3+$AO1735)-ROW())/12+5),AS1735)</f>
        <v>0</v>
      </c>
      <c r="AU1735" s="4">
        <f ca="1">IF(AND(AQ1735+AS1735&gt;0,AR1735+AT1735&gt;0),COUNTIF(AU$6:AU1734,"&gt;0")+1,0)</f>
        <v>0</v>
      </c>
    </row>
    <row r="1736" spans="40:47">
      <c r="AN1736" s="4">
        <v>49</v>
      </c>
      <c r="AO1736" s="4">
        <v>1</v>
      </c>
      <c r="AP1736" s="4">
        <v>3</v>
      </c>
      <c r="AQ1736" s="6">
        <f ca="1">IF($AP1736=1,IF(INDIRECT(ADDRESS(($AN1736-1)*3+$AO1736+5,$AP1736+7))="",0,INDIRECT(ADDRESS(($AN1736-1)*3+$AO1736+5,$AP1736+7))),IF(INDIRECT(ADDRESS(($AN1736-1)*3+$AO1736+5,$AP1736+7))="",0,IF(COUNTIF(INDIRECT(ADDRESS(($AN1736-1)*36+($AO1736-1)*12+6,COLUMN())):INDIRECT(ADDRESS(($AN1736-1)*36+($AO1736-1)*12+$AP1736+4,COLUMN())),INDIRECT(ADDRESS(($AN1736-1)*3+$AO1736+5,$AP1736+7)))&gt;=1,0,INDIRECT(ADDRESS(($AN1736-1)*3+$AO1736+5,$AP1736+7)))))</f>
        <v>0</v>
      </c>
      <c r="AR1736" s="4">
        <f ca="1">COUNTIF(INDIRECT("H"&amp;(ROW()+12*(($AN1736-1)*3+$AO1736)-ROW())/12+5):INDIRECT("S"&amp;(ROW()+12*(($AN1736-1)*3+$AO1736)-ROW())/12+5),AQ1736)</f>
        <v>0</v>
      </c>
      <c r="AS1736" s="6">
        <f ca="1">IF($AP1736=1,IF(INDIRECT(ADDRESS(($AN1736-1)*3+$AO1736+5,$AP1736+20))="",0,INDIRECT(ADDRESS(($AN1736-1)*3+$AO1736+5,$AP1736+20))),IF(INDIRECT(ADDRESS(($AN1736-1)*3+$AO1736+5,$AP1736+20))="",0,IF(COUNTIF(INDIRECT(ADDRESS(($AN1736-1)*36+($AO1736-1)*12+6,COLUMN())):INDIRECT(ADDRESS(($AN1736-1)*36+($AO1736-1)*12+$AP1736+4,COLUMN())),INDIRECT(ADDRESS(($AN1736-1)*3+$AO1736+5,$AP1736+20)))&gt;=1,0,INDIRECT(ADDRESS(($AN1736-1)*3+$AO1736+5,$AP1736+20)))))</f>
        <v>0</v>
      </c>
      <c r="AT1736" s="4">
        <f ca="1">COUNTIF(INDIRECT("U"&amp;(ROW()+12*(($AN1736-1)*3+$AO1736)-ROW())/12+5):INDIRECT("AF"&amp;(ROW()+12*(($AN1736-1)*3+$AO1736)-ROW())/12+5),AS1736)</f>
        <v>0</v>
      </c>
      <c r="AU1736" s="4">
        <f ca="1">IF(AND(AQ1736+AS1736&gt;0,AR1736+AT1736&gt;0),COUNTIF(AU$6:AU1735,"&gt;0")+1,0)</f>
        <v>0</v>
      </c>
    </row>
    <row r="1737" spans="40:47">
      <c r="AN1737" s="4">
        <v>49</v>
      </c>
      <c r="AO1737" s="4">
        <v>1</v>
      </c>
      <c r="AP1737" s="4">
        <v>4</v>
      </c>
      <c r="AQ1737" s="6">
        <f ca="1">IF($AP1737=1,IF(INDIRECT(ADDRESS(($AN1737-1)*3+$AO1737+5,$AP1737+7))="",0,INDIRECT(ADDRESS(($AN1737-1)*3+$AO1737+5,$AP1737+7))),IF(INDIRECT(ADDRESS(($AN1737-1)*3+$AO1737+5,$AP1737+7))="",0,IF(COUNTIF(INDIRECT(ADDRESS(($AN1737-1)*36+($AO1737-1)*12+6,COLUMN())):INDIRECT(ADDRESS(($AN1737-1)*36+($AO1737-1)*12+$AP1737+4,COLUMN())),INDIRECT(ADDRESS(($AN1737-1)*3+$AO1737+5,$AP1737+7)))&gt;=1,0,INDIRECT(ADDRESS(($AN1737-1)*3+$AO1737+5,$AP1737+7)))))</f>
        <v>0</v>
      </c>
      <c r="AR1737" s="4">
        <f ca="1">COUNTIF(INDIRECT("H"&amp;(ROW()+12*(($AN1737-1)*3+$AO1737)-ROW())/12+5):INDIRECT("S"&amp;(ROW()+12*(($AN1737-1)*3+$AO1737)-ROW())/12+5),AQ1737)</f>
        <v>0</v>
      </c>
      <c r="AS1737" s="6">
        <f ca="1">IF($AP1737=1,IF(INDIRECT(ADDRESS(($AN1737-1)*3+$AO1737+5,$AP1737+20))="",0,INDIRECT(ADDRESS(($AN1737-1)*3+$AO1737+5,$AP1737+20))),IF(INDIRECT(ADDRESS(($AN1737-1)*3+$AO1737+5,$AP1737+20))="",0,IF(COUNTIF(INDIRECT(ADDRESS(($AN1737-1)*36+($AO1737-1)*12+6,COLUMN())):INDIRECT(ADDRESS(($AN1737-1)*36+($AO1737-1)*12+$AP1737+4,COLUMN())),INDIRECT(ADDRESS(($AN1737-1)*3+$AO1737+5,$AP1737+20)))&gt;=1,0,INDIRECT(ADDRESS(($AN1737-1)*3+$AO1737+5,$AP1737+20)))))</f>
        <v>0</v>
      </c>
      <c r="AT1737" s="4">
        <f ca="1">COUNTIF(INDIRECT("U"&amp;(ROW()+12*(($AN1737-1)*3+$AO1737)-ROW())/12+5):INDIRECT("AF"&amp;(ROW()+12*(($AN1737-1)*3+$AO1737)-ROW())/12+5),AS1737)</f>
        <v>0</v>
      </c>
      <c r="AU1737" s="4">
        <f ca="1">IF(AND(AQ1737+AS1737&gt;0,AR1737+AT1737&gt;0),COUNTIF(AU$6:AU1736,"&gt;0")+1,0)</f>
        <v>0</v>
      </c>
    </row>
    <row r="1738" spans="40:47">
      <c r="AN1738" s="4">
        <v>49</v>
      </c>
      <c r="AO1738" s="4">
        <v>1</v>
      </c>
      <c r="AP1738" s="4">
        <v>5</v>
      </c>
      <c r="AQ1738" s="6">
        <f ca="1">IF($AP1738=1,IF(INDIRECT(ADDRESS(($AN1738-1)*3+$AO1738+5,$AP1738+7))="",0,INDIRECT(ADDRESS(($AN1738-1)*3+$AO1738+5,$AP1738+7))),IF(INDIRECT(ADDRESS(($AN1738-1)*3+$AO1738+5,$AP1738+7))="",0,IF(COUNTIF(INDIRECT(ADDRESS(($AN1738-1)*36+($AO1738-1)*12+6,COLUMN())):INDIRECT(ADDRESS(($AN1738-1)*36+($AO1738-1)*12+$AP1738+4,COLUMN())),INDIRECT(ADDRESS(($AN1738-1)*3+$AO1738+5,$AP1738+7)))&gt;=1,0,INDIRECT(ADDRESS(($AN1738-1)*3+$AO1738+5,$AP1738+7)))))</f>
        <v>0</v>
      </c>
      <c r="AR1738" s="4">
        <f ca="1">COUNTIF(INDIRECT("H"&amp;(ROW()+12*(($AN1738-1)*3+$AO1738)-ROW())/12+5):INDIRECT("S"&amp;(ROW()+12*(($AN1738-1)*3+$AO1738)-ROW())/12+5),AQ1738)</f>
        <v>0</v>
      </c>
      <c r="AS1738" s="6">
        <f ca="1">IF($AP1738=1,IF(INDIRECT(ADDRESS(($AN1738-1)*3+$AO1738+5,$AP1738+20))="",0,INDIRECT(ADDRESS(($AN1738-1)*3+$AO1738+5,$AP1738+20))),IF(INDIRECT(ADDRESS(($AN1738-1)*3+$AO1738+5,$AP1738+20))="",0,IF(COUNTIF(INDIRECT(ADDRESS(($AN1738-1)*36+($AO1738-1)*12+6,COLUMN())):INDIRECT(ADDRESS(($AN1738-1)*36+($AO1738-1)*12+$AP1738+4,COLUMN())),INDIRECT(ADDRESS(($AN1738-1)*3+$AO1738+5,$AP1738+20)))&gt;=1,0,INDIRECT(ADDRESS(($AN1738-1)*3+$AO1738+5,$AP1738+20)))))</f>
        <v>0</v>
      </c>
      <c r="AT1738" s="4">
        <f ca="1">COUNTIF(INDIRECT("U"&amp;(ROW()+12*(($AN1738-1)*3+$AO1738)-ROW())/12+5):INDIRECT("AF"&amp;(ROW()+12*(($AN1738-1)*3+$AO1738)-ROW())/12+5),AS1738)</f>
        <v>0</v>
      </c>
      <c r="AU1738" s="4">
        <f ca="1">IF(AND(AQ1738+AS1738&gt;0,AR1738+AT1738&gt;0),COUNTIF(AU$6:AU1737,"&gt;0")+1,0)</f>
        <v>0</v>
      </c>
    </row>
    <row r="1739" spans="40:47">
      <c r="AN1739" s="4">
        <v>49</v>
      </c>
      <c r="AO1739" s="4">
        <v>1</v>
      </c>
      <c r="AP1739" s="4">
        <v>6</v>
      </c>
      <c r="AQ1739" s="6">
        <f ca="1">IF($AP1739=1,IF(INDIRECT(ADDRESS(($AN1739-1)*3+$AO1739+5,$AP1739+7))="",0,INDIRECT(ADDRESS(($AN1739-1)*3+$AO1739+5,$AP1739+7))),IF(INDIRECT(ADDRESS(($AN1739-1)*3+$AO1739+5,$AP1739+7))="",0,IF(COUNTIF(INDIRECT(ADDRESS(($AN1739-1)*36+($AO1739-1)*12+6,COLUMN())):INDIRECT(ADDRESS(($AN1739-1)*36+($AO1739-1)*12+$AP1739+4,COLUMN())),INDIRECT(ADDRESS(($AN1739-1)*3+$AO1739+5,$AP1739+7)))&gt;=1,0,INDIRECT(ADDRESS(($AN1739-1)*3+$AO1739+5,$AP1739+7)))))</f>
        <v>0</v>
      </c>
      <c r="AR1739" s="4">
        <f ca="1">COUNTIF(INDIRECT("H"&amp;(ROW()+12*(($AN1739-1)*3+$AO1739)-ROW())/12+5):INDIRECT("S"&amp;(ROW()+12*(($AN1739-1)*3+$AO1739)-ROW())/12+5),AQ1739)</f>
        <v>0</v>
      </c>
      <c r="AS1739" s="6">
        <f ca="1">IF($AP1739=1,IF(INDIRECT(ADDRESS(($AN1739-1)*3+$AO1739+5,$AP1739+20))="",0,INDIRECT(ADDRESS(($AN1739-1)*3+$AO1739+5,$AP1739+20))),IF(INDIRECT(ADDRESS(($AN1739-1)*3+$AO1739+5,$AP1739+20))="",0,IF(COUNTIF(INDIRECT(ADDRESS(($AN1739-1)*36+($AO1739-1)*12+6,COLUMN())):INDIRECT(ADDRESS(($AN1739-1)*36+($AO1739-1)*12+$AP1739+4,COLUMN())),INDIRECT(ADDRESS(($AN1739-1)*3+$AO1739+5,$AP1739+20)))&gt;=1,0,INDIRECT(ADDRESS(($AN1739-1)*3+$AO1739+5,$AP1739+20)))))</f>
        <v>0</v>
      </c>
      <c r="AT1739" s="4">
        <f ca="1">COUNTIF(INDIRECT("U"&amp;(ROW()+12*(($AN1739-1)*3+$AO1739)-ROW())/12+5):INDIRECT("AF"&amp;(ROW()+12*(($AN1739-1)*3+$AO1739)-ROW())/12+5),AS1739)</f>
        <v>0</v>
      </c>
      <c r="AU1739" s="4">
        <f ca="1">IF(AND(AQ1739+AS1739&gt;0,AR1739+AT1739&gt;0),COUNTIF(AU$6:AU1738,"&gt;0")+1,0)</f>
        <v>0</v>
      </c>
    </row>
    <row r="1740" spans="40:47">
      <c r="AN1740" s="4">
        <v>49</v>
      </c>
      <c r="AO1740" s="4">
        <v>1</v>
      </c>
      <c r="AP1740" s="4">
        <v>7</v>
      </c>
      <c r="AQ1740" s="6">
        <f ca="1">IF($AP1740=1,IF(INDIRECT(ADDRESS(($AN1740-1)*3+$AO1740+5,$AP1740+7))="",0,INDIRECT(ADDRESS(($AN1740-1)*3+$AO1740+5,$AP1740+7))),IF(INDIRECT(ADDRESS(($AN1740-1)*3+$AO1740+5,$AP1740+7))="",0,IF(COUNTIF(INDIRECT(ADDRESS(($AN1740-1)*36+($AO1740-1)*12+6,COLUMN())):INDIRECT(ADDRESS(($AN1740-1)*36+($AO1740-1)*12+$AP1740+4,COLUMN())),INDIRECT(ADDRESS(($AN1740-1)*3+$AO1740+5,$AP1740+7)))&gt;=1,0,INDIRECT(ADDRESS(($AN1740-1)*3+$AO1740+5,$AP1740+7)))))</f>
        <v>0</v>
      </c>
      <c r="AR1740" s="4">
        <f ca="1">COUNTIF(INDIRECT("H"&amp;(ROW()+12*(($AN1740-1)*3+$AO1740)-ROW())/12+5):INDIRECT("S"&amp;(ROW()+12*(($AN1740-1)*3+$AO1740)-ROW())/12+5),AQ1740)</f>
        <v>0</v>
      </c>
      <c r="AS1740" s="6">
        <f ca="1">IF($AP1740=1,IF(INDIRECT(ADDRESS(($AN1740-1)*3+$AO1740+5,$AP1740+20))="",0,INDIRECT(ADDRESS(($AN1740-1)*3+$AO1740+5,$AP1740+20))),IF(INDIRECT(ADDRESS(($AN1740-1)*3+$AO1740+5,$AP1740+20))="",0,IF(COUNTIF(INDIRECT(ADDRESS(($AN1740-1)*36+($AO1740-1)*12+6,COLUMN())):INDIRECT(ADDRESS(($AN1740-1)*36+($AO1740-1)*12+$AP1740+4,COLUMN())),INDIRECT(ADDRESS(($AN1740-1)*3+$AO1740+5,$AP1740+20)))&gt;=1,0,INDIRECT(ADDRESS(($AN1740-1)*3+$AO1740+5,$AP1740+20)))))</f>
        <v>0</v>
      </c>
      <c r="AT1740" s="4">
        <f ca="1">COUNTIF(INDIRECT("U"&amp;(ROW()+12*(($AN1740-1)*3+$AO1740)-ROW())/12+5):INDIRECT("AF"&amp;(ROW()+12*(($AN1740-1)*3+$AO1740)-ROW())/12+5),AS1740)</f>
        <v>0</v>
      </c>
      <c r="AU1740" s="4">
        <f ca="1">IF(AND(AQ1740+AS1740&gt;0,AR1740+AT1740&gt;0),COUNTIF(AU$6:AU1739,"&gt;0")+1,0)</f>
        <v>0</v>
      </c>
    </row>
    <row r="1741" spans="40:47">
      <c r="AN1741" s="4">
        <v>49</v>
      </c>
      <c r="AO1741" s="4">
        <v>1</v>
      </c>
      <c r="AP1741" s="4">
        <v>8</v>
      </c>
      <c r="AQ1741" s="6">
        <f ca="1">IF($AP1741=1,IF(INDIRECT(ADDRESS(($AN1741-1)*3+$AO1741+5,$AP1741+7))="",0,INDIRECT(ADDRESS(($AN1741-1)*3+$AO1741+5,$AP1741+7))),IF(INDIRECT(ADDRESS(($AN1741-1)*3+$AO1741+5,$AP1741+7))="",0,IF(COUNTIF(INDIRECT(ADDRESS(($AN1741-1)*36+($AO1741-1)*12+6,COLUMN())):INDIRECT(ADDRESS(($AN1741-1)*36+($AO1741-1)*12+$AP1741+4,COLUMN())),INDIRECT(ADDRESS(($AN1741-1)*3+$AO1741+5,$AP1741+7)))&gt;=1,0,INDIRECT(ADDRESS(($AN1741-1)*3+$AO1741+5,$AP1741+7)))))</f>
        <v>0</v>
      </c>
      <c r="AR1741" s="4">
        <f ca="1">COUNTIF(INDIRECT("H"&amp;(ROW()+12*(($AN1741-1)*3+$AO1741)-ROW())/12+5):INDIRECT("S"&amp;(ROW()+12*(($AN1741-1)*3+$AO1741)-ROW())/12+5),AQ1741)</f>
        <v>0</v>
      </c>
      <c r="AS1741" s="6">
        <f ca="1">IF($AP1741=1,IF(INDIRECT(ADDRESS(($AN1741-1)*3+$AO1741+5,$AP1741+20))="",0,INDIRECT(ADDRESS(($AN1741-1)*3+$AO1741+5,$AP1741+20))),IF(INDIRECT(ADDRESS(($AN1741-1)*3+$AO1741+5,$AP1741+20))="",0,IF(COUNTIF(INDIRECT(ADDRESS(($AN1741-1)*36+($AO1741-1)*12+6,COLUMN())):INDIRECT(ADDRESS(($AN1741-1)*36+($AO1741-1)*12+$AP1741+4,COLUMN())),INDIRECT(ADDRESS(($AN1741-1)*3+$AO1741+5,$AP1741+20)))&gt;=1,0,INDIRECT(ADDRESS(($AN1741-1)*3+$AO1741+5,$AP1741+20)))))</f>
        <v>0</v>
      </c>
      <c r="AT1741" s="4">
        <f ca="1">COUNTIF(INDIRECT("U"&amp;(ROW()+12*(($AN1741-1)*3+$AO1741)-ROW())/12+5):INDIRECT("AF"&amp;(ROW()+12*(($AN1741-1)*3+$AO1741)-ROW())/12+5),AS1741)</f>
        <v>0</v>
      </c>
      <c r="AU1741" s="4">
        <f ca="1">IF(AND(AQ1741+AS1741&gt;0,AR1741+AT1741&gt;0),COUNTIF(AU$6:AU1740,"&gt;0")+1,0)</f>
        <v>0</v>
      </c>
    </row>
    <row r="1742" spans="40:47">
      <c r="AN1742" s="4">
        <v>49</v>
      </c>
      <c r="AO1742" s="4">
        <v>1</v>
      </c>
      <c r="AP1742" s="4">
        <v>9</v>
      </c>
      <c r="AQ1742" s="6">
        <f ca="1">IF($AP1742=1,IF(INDIRECT(ADDRESS(($AN1742-1)*3+$AO1742+5,$AP1742+7))="",0,INDIRECT(ADDRESS(($AN1742-1)*3+$AO1742+5,$AP1742+7))),IF(INDIRECT(ADDRESS(($AN1742-1)*3+$AO1742+5,$AP1742+7))="",0,IF(COUNTIF(INDIRECT(ADDRESS(($AN1742-1)*36+($AO1742-1)*12+6,COLUMN())):INDIRECT(ADDRESS(($AN1742-1)*36+($AO1742-1)*12+$AP1742+4,COLUMN())),INDIRECT(ADDRESS(($AN1742-1)*3+$AO1742+5,$AP1742+7)))&gt;=1,0,INDIRECT(ADDRESS(($AN1742-1)*3+$AO1742+5,$AP1742+7)))))</f>
        <v>0</v>
      </c>
      <c r="AR1742" s="4">
        <f ca="1">COUNTIF(INDIRECT("H"&amp;(ROW()+12*(($AN1742-1)*3+$AO1742)-ROW())/12+5):INDIRECT("S"&amp;(ROW()+12*(($AN1742-1)*3+$AO1742)-ROW())/12+5),AQ1742)</f>
        <v>0</v>
      </c>
      <c r="AS1742" s="6">
        <f ca="1">IF($AP1742=1,IF(INDIRECT(ADDRESS(($AN1742-1)*3+$AO1742+5,$AP1742+20))="",0,INDIRECT(ADDRESS(($AN1742-1)*3+$AO1742+5,$AP1742+20))),IF(INDIRECT(ADDRESS(($AN1742-1)*3+$AO1742+5,$AP1742+20))="",0,IF(COUNTIF(INDIRECT(ADDRESS(($AN1742-1)*36+($AO1742-1)*12+6,COLUMN())):INDIRECT(ADDRESS(($AN1742-1)*36+($AO1742-1)*12+$AP1742+4,COLUMN())),INDIRECT(ADDRESS(($AN1742-1)*3+$AO1742+5,$AP1742+20)))&gt;=1,0,INDIRECT(ADDRESS(($AN1742-1)*3+$AO1742+5,$AP1742+20)))))</f>
        <v>0</v>
      </c>
      <c r="AT1742" s="4">
        <f ca="1">COUNTIF(INDIRECT("U"&amp;(ROW()+12*(($AN1742-1)*3+$AO1742)-ROW())/12+5):INDIRECT("AF"&amp;(ROW()+12*(($AN1742-1)*3+$AO1742)-ROW())/12+5),AS1742)</f>
        <v>0</v>
      </c>
      <c r="AU1742" s="4">
        <f ca="1">IF(AND(AQ1742+AS1742&gt;0,AR1742+AT1742&gt;0),COUNTIF(AU$6:AU1741,"&gt;0")+1,0)</f>
        <v>0</v>
      </c>
    </row>
    <row r="1743" spans="40:47">
      <c r="AN1743" s="4">
        <v>49</v>
      </c>
      <c r="AO1743" s="4">
        <v>1</v>
      </c>
      <c r="AP1743" s="4">
        <v>10</v>
      </c>
      <c r="AQ1743" s="6">
        <f ca="1">IF($AP1743=1,IF(INDIRECT(ADDRESS(($AN1743-1)*3+$AO1743+5,$AP1743+7))="",0,INDIRECT(ADDRESS(($AN1743-1)*3+$AO1743+5,$AP1743+7))),IF(INDIRECT(ADDRESS(($AN1743-1)*3+$AO1743+5,$AP1743+7))="",0,IF(COUNTIF(INDIRECT(ADDRESS(($AN1743-1)*36+($AO1743-1)*12+6,COLUMN())):INDIRECT(ADDRESS(($AN1743-1)*36+($AO1743-1)*12+$AP1743+4,COLUMN())),INDIRECT(ADDRESS(($AN1743-1)*3+$AO1743+5,$AP1743+7)))&gt;=1,0,INDIRECT(ADDRESS(($AN1743-1)*3+$AO1743+5,$AP1743+7)))))</f>
        <v>0</v>
      </c>
      <c r="AR1743" s="4">
        <f ca="1">COUNTIF(INDIRECT("H"&amp;(ROW()+12*(($AN1743-1)*3+$AO1743)-ROW())/12+5):INDIRECT("S"&amp;(ROW()+12*(($AN1743-1)*3+$AO1743)-ROW())/12+5),AQ1743)</f>
        <v>0</v>
      </c>
      <c r="AS1743" s="6">
        <f ca="1">IF($AP1743=1,IF(INDIRECT(ADDRESS(($AN1743-1)*3+$AO1743+5,$AP1743+20))="",0,INDIRECT(ADDRESS(($AN1743-1)*3+$AO1743+5,$AP1743+20))),IF(INDIRECT(ADDRESS(($AN1743-1)*3+$AO1743+5,$AP1743+20))="",0,IF(COUNTIF(INDIRECT(ADDRESS(($AN1743-1)*36+($AO1743-1)*12+6,COLUMN())):INDIRECT(ADDRESS(($AN1743-1)*36+($AO1743-1)*12+$AP1743+4,COLUMN())),INDIRECT(ADDRESS(($AN1743-1)*3+$AO1743+5,$AP1743+20)))&gt;=1,0,INDIRECT(ADDRESS(($AN1743-1)*3+$AO1743+5,$AP1743+20)))))</f>
        <v>0</v>
      </c>
      <c r="AT1743" s="4">
        <f ca="1">COUNTIF(INDIRECT("U"&amp;(ROW()+12*(($AN1743-1)*3+$AO1743)-ROW())/12+5):INDIRECT("AF"&amp;(ROW()+12*(($AN1743-1)*3+$AO1743)-ROW())/12+5),AS1743)</f>
        <v>0</v>
      </c>
      <c r="AU1743" s="4">
        <f ca="1">IF(AND(AQ1743+AS1743&gt;0,AR1743+AT1743&gt;0),COUNTIF(AU$6:AU1742,"&gt;0")+1,0)</f>
        <v>0</v>
      </c>
    </row>
    <row r="1744" spans="40:47">
      <c r="AN1744" s="4">
        <v>49</v>
      </c>
      <c r="AO1744" s="4">
        <v>1</v>
      </c>
      <c r="AP1744" s="4">
        <v>11</v>
      </c>
      <c r="AQ1744" s="6">
        <f ca="1">IF($AP1744=1,IF(INDIRECT(ADDRESS(($AN1744-1)*3+$AO1744+5,$AP1744+7))="",0,INDIRECT(ADDRESS(($AN1744-1)*3+$AO1744+5,$AP1744+7))),IF(INDIRECT(ADDRESS(($AN1744-1)*3+$AO1744+5,$AP1744+7))="",0,IF(COUNTIF(INDIRECT(ADDRESS(($AN1744-1)*36+($AO1744-1)*12+6,COLUMN())):INDIRECT(ADDRESS(($AN1744-1)*36+($AO1744-1)*12+$AP1744+4,COLUMN())),INDIRECT(ADDRESS(($AN1744-1)*3+$AO1744+5,$AP1744+7)))&gt;=1,0,INDIRECT(ADDRESS(($AN1744-1)*3+$AO1744+5,$AP1744+7)))))</f>
        <v>0</v>
      </c>
      <c r="AR1744" s="4">
        <f ca="1">COUNTIF(INDIRECT("H"&amp;(ROW()+12*(($AN1744-1)*3+$AO1744)-ROW())/12+5):INDIRECT("S"&amp;(ROW()+12*(($AN1744-1)*3+$AO1744)-ROW())/12+5),AQ1744)</f>
        <v>0</v>
      </c>
      <c r="AS1744" s="6">
        <f ca="1">IF($AP1744=1,IF(INDIRECT(ADDRESS(($AN1744-1)*3+$AO1744+5,$AP1744+20))="",0,INDIRECT(ADDRESS(($AN1744-1)*3+$AO1744+5,$AP1744+20))),IF(INDIRECT(ADDRESS(($AN1744-1)*3+$AO1744+5,$AP1744+20))="",0,IF(COUNTIF(INDIRECT(ADDRESS(($AN1744-1)*36+($AO1744-1)*12+6,COLUMN())):INDIRECT(ADDRESS(($AN1744-1)*36+($AO1744-1)*12+$AP1744+4,COLUMN())),INDIRECT(ADDRESS(($AN1744-1)*3+$AO1744+5,$AP1744+20)))&gt;=1,0,INDIRECT(ADDRESS(($AN1744-1)*3+$AO1744+5,$AP1744+20)))))</f>
        <v>0</v>
      </c>
      <c r="AT1744" s="4">
        <f ca="1">COUNTIF(INDIRECT("U"&amp;(ROW()+12*(($AN1744-1)*3+$AO1744)-ROW())/12+5):INDIRECT("AF"&amp;(ROW()+12*(($AN1744-1)*3+$AO1744)-ROW())/12+5),AS1744)</f>
        <v>0</v>
      </c>
      <c r="AU1744" s="4">
        <f ca="1">IF(AND(AQ1744+AS1744&gt;0,AR1744+AT1744&gt;0),COUNTIF(AU$6:AU1743,"&gt;0")+1,0)</f>
        <v>0</v>
      </c>
    </row>
    <row r="1745" spans="40:47">
      <c r="AN1745" s="4">
        <v>49</v>
      </c>
      <c r="AO1745" s="4">
        <v>1</v>
      </c>
      <c r="AP1745" s="4">
        <v>12</v>
      </c>
      <c r="AQ1745" s="6">
        <f ca="1">IF($AP1745=1,IF(INDIRECT(ADDRESS(($AN1745-1)*3+$AO1745+5,$AP1745+7))="",0,INDIRECT(ADDRESS(($AN1745-1)*3+$AO1745+5,$AP1745+7))),IF(INDIRECT(ADDRESS(($AN1745-1)*3+$AO1745+5,$AP1745+7))="",0,IF(COUNTIF(INDIRECT(ADDRESS(($AN1745-1)*36+($AO1745-1)*12+6,COLUMN())):INDIRECT(ADDRESS(($AN1745-1)*36+($AO1745-1)*12+$AP1745+4,COLUMN())),INDIRECT(ADDRESS(($AN1745-1)*3+$AO1745+5,$AP1745+7)))&gt;=1,0,INDIRECT(ADDRESS(($AN1745-1)*3+$AO1745+5,$AP1745+7)))))</f>
        <v>0</v>
      </c>
      <c r="AR1745" s="4">
        <f ca="1">COUNTIF(INDIRECT("H"&amp;(ROW()+12*(($AN1745-1)*3+$AO1745)-ROW())/12+5):INDIRECT("S"&amp;(ROW()+12*(($AN1745-1)*3+$AO1745)-ROW())/12+5),AQ1745)</f>
        <v>0</v>
      </c>
      <c r="AS1745" s="6">
        <f ca="1">IF($AP1745=1,IF(INDIRECT(ADDRESS(($AN1745-1)*3+$AO1745+5,$AP1745+20))="",0,INDIRECT(ADDRESS(($AN1745-1)*3+$AO1745+5,$AP1745+20))),IF(INDIRECT(ADDRESS(($AN1745-1)*3+$AO1745+5,$AP1745+20))="",0,IF(COUNTIF(INDIRECT(ADDRESS(($AN1745-1)*36+($AO1745-1)*12+6,COLUMN())):INDIRECT(ADDRESS(($AN1745-1)*36+($AO1745-1)*12+$AP1745+4,COLUMN())),INDIRECT(ADDRESS(($AN1745-1)*3+$AO1745+5,$AP1745+20)))&gt;=1,0,INDIRECT(ADDRESS(($AN1745-1)*3+$AO1745+5,$AP1745+20)))))</f>
        <v>0</v>
      </c>
      <c r="AT1745" s="4">
        <f ca="1">COUNTIF(INDIRECT("U"&amp;(ROW()+12*(($AN1745-1)*3+$AO1745)-ROW())/12+5):INDIRECT("AF"&amp;(ROW()+12*(($AN1745-1)*3+$AO1745)-ROW())/12+5),AS1745)</f>
        <v>0</v>
      </c>
      <c r="AU1745" s="4">
        <f ca="1">IF(AND(AQ1745+AS1745&gt;0,AR1745+AT1745&gt;0),COUNTIF(AU$6:AU1744,"&gt;0")+1,0)</f>
        <v>0</v>
      </c>
    </row>
    <row r="1746" spans="40:47">
      <c r="AN1746" s="4">
        <v>49</v>
      </c>
      <c r="AO1746" s="4">
        <v>2</v>
      </c>
      <c r="AP1746" s="4">
        <v>1</v>
      </c>
      <c r="AQ1746" s="6">
        <f ca="1">IF($AP1746=1,IF(INDIRECT(ADDRESS(($AN1746-1)*3+$AO1746+5,$AP1746+7))="",0,INDIRECT(ADDRESS(($AN1746-1)*3+$AO1746+5,$AP1746+7))),IF(INDIRECT(ADDRESS(($AN1746-1)*3+$AO1746+5,$AP1746+7))="",0,IF(COUNTIF(INDIRECT(ADDRESS(($AN1746-1)*36+($AO1746-1)*12+6,COLUMN())):INDIRECT(ADDRESS(($AN1746-1)*36+($AO1746-1)*12+$AP1746+4,COLUMN())),INDIRECT(ADDRESS(($AN1746-1)*3+$AO1746+5,$AP1746+7)))&gt;=1,0,INDIRECT(ADDRESS(($AN1746-1)*3+$AO1746+5,$AP1746+7)))))</f>
        <v>0</v>
      </c>
      <c r="AR1746" s="4">
        <f ca="1">COUNTIF(INDIRECT("H"&amp;(ROW()+12*(($AN1746-1)*3+$AO1746)-ROW())/12+5):INDIRECT("S"&amp;(ROW()+12*(($AN1746-1)*3+$AO1746)-ROW())/12+5),AQ1746)</f>
        <v>0</v>
      </c>
      <c r="AS1746" s="6">
        <f ca="1">IF($AP1746=1,IF(INDIRECT(ADDRESS(($AN1746-1)*3+$AO1746+5,$AP1746+20))="",0,INDIRECT(ADDRESS(($AN1746-1)*3+$AO1746+5,$AP1746+20))),IF(INDIRECT(ADDRESS(($AN1746-1)*3+$AO1746+5,$AP1746+20))="",0,IF(COUNTIF(INDIRECT(ADDRESS(($AN1746-1)*36+($AO1746-1)*12+6,COLUMN())):INDIRECT(ADDRESS(($AN1746-1)*36+($AO1746-1)*12+$AP1746+4,COLUMN())),INDIRECT(ADDRESS(($AN1746-1)*3+$AO1746+5,$AP1746+20)))&gt;=1,0,INDIRECT(ADDRESS(($AN1746-1)*3+$AO1746+5,$AP1746+20)))))</f>
        <v>0</v>
      </c>
      <c r="AT1746" s="4">
        <f ca="1">COUNTIF(INDIRECT("U"&amp;(ROW()+12*(($AN1746-1)*3+$AO1746)-ROW())/12+5):INDIRECT("AF"&amp;(ROW()+12*(($AN1746-1)*3+$AO1746)-ROW())/12+5),AS1746)</f>
        <v>0</v>
      </c>
      <c r="AU1746" s="4">
        <f ca="1">IF(AND(AQ1746+AS1746&gt;0,AR1746+AT1746&gt;0),COUNTIF(AU$6:AU1745,"&gt;0")+1,0)</f>
        <v>0</v>
      </c>
    </row>
    <row r="1747" spans="40:47">
      <c r="AN1747" s="4">
        <v>49</v>
      </c>
      <c r="AO1747" s="4">
        <v>2</v>
      </c>
      <c r="AP1747" s="4">
        <v>2</v>
      </c>
      <c r="AQ1747" s="6">
        <f ca="1">IF($AP1747=1,IF(INDIRECT(ADDRESS(($AN1747-1)*3+$AO1747+5,$AP1747+7))="",0,INDIRECT(ADDRESS(($AN1747-1)*3+$AO1747+5,$AP1747+7))),IF(INDIRECT(ADDRESS(($AN1747-1)*3+$AO1747+5,$AP1747+7))="",0,IF(COUNTIF(INDIRECT(ADDRESS(($AN1747-1)*36+($AO1747-1)*12+6,COLUMN())):INDIRECT(ADDRESS(($AN1747-1)*36+($AO1747-1)*12+$AP1747+4,COLUMN())),INDIRECT(ADDRESS(($AN1747-1)*3+$AO1747+5,$AP1747+7)))&gt;=1,0,INDIRECT(ADDRESS(($AN1747-1)*3+$AO1747+5,$AP1747+7)))))</f>
        <v>0</v>
      </c>
      <c r="AR1747" s="4">
        <f ca="1">COUNTIF(INDIRECT("H"&amp;(ROW()+12*(($AN1747-1)*3+$AO1747)-ROW())/12+5):INDIRECT("S"&amp;(ROW()+12*(($AN1747-1)*3+$AO1747)-ROW())/12+5),AQ1747)</f>
        <v>0</v>
      </c>
      <c r="AS1747" s="6">
        <f ca="1">IF($AP1747=1,IF(INDIRECT(ADDRESS(($AN1747-1)*3+$AO1747+5,$AP1747+20))="",0,INDIRECT(ADDRESS(($AN1747-1)*3+$AO1747+5,$AP1747+20))),IF(INDIRECT(ADDRESS(($AN1747-1)*3+$AO1747+5,$AP1747+20))="",0,IF(COUNTIF(INDIRECT(ADDRESS(($AN1747-1)*36+($AO1747-1)*12+6,COLUMN())):INDIRECT(ADDRESS(($AN1747-1)*36+($AO1747-1)*12+$AP1747+4,COLUMN())),INDIRECT(ADDRESS(($AN1747-1)*3+$AO1747+5,$AP1747+20)))&gt;=1,0,INDIRECT(ADDRESS(($AN1747-1)*3+$AO1747+5,$AP1747+20)))))</f>
        <v>0</v>
      </c>
      <c r="AT1747" s="4">
        <f ca="1">COUNTIF(INDIRECT("U"&amp;(ROW()+12*(($AN1747-1)*3+$AO1747)-ROW())/12+5):INDIRECT("AF"&amp;(ROW()+12*(($AN1747-1)*3+$AO1747)-ROW())/12+5),AS1747)</f>
        <v>0</v>
      </c>
      <c r="AU1747" s="4">
        <f ca="1">IF(AND(AQ1747+AS1747&gt;0,AR1747+AT1747&gt;0),COUNTIF(AU$6:AU1746,"&gt;0")+1,0)</f>
        <v>0</v>
      </c>
    </row>
    <row r="1748" spans="40:47">
      <c r="AN1748" s="4">
        <v>49</v>
      </c>
      <c r="AO1748" s="4">
        <v>2</v>
      </c>
      <c r="AP1748" s="4">
        <v>3</v>
      </c>
      <c r="AQ1748" s="6">
        <f ca="1">IF($AP1748=1,IF(INDIRECT(ADDRESS(($AN1748-1)*3+$AO1748+5,$AP1748+7))="",0,INDIRECT(ADDRESS(($AN1748-1)*3+$AO1748+5,$AP1748+7))),IF(INDIRECT(ADDRESS(($AN1748-1)*3+$AO1748+5,$AP1748+7))="",0,IF(COUNTIF(INDIRECT(ADDRESS(($AN1748-1)*36+($AO1748-1)*12+6,COLUMN())):INDIRECT(ADDRESS(($AN1748-1)*36+($AO1748-1)*12+$AP1748+4,COLUMN())),INDIRECT(ADDRESS(($AN1748-1)*3+$AO1748+5,$AP1748+7)))&gt;=1,0,INDIRECT(ADDRESS(($AN1748-1)*3+$AO1748+5,$AP1748+7)))))</f>
        <v>0</v>
      </c>
      <c r="AR1748" s="4">
        <f ca="1">COUNTIF(INDIRECT("H"&amp;(ROW()+12*(($AN1748-1)*3+$AO1748)-ROW())/12+5):INDIRECT("S"&amp;(ROW()+12*(($AN1748-1)*3+$AO1748)-ROW())/12+5),AQ1748)</f>
        <v>0</v>
      </c>
      <c r="AS1748" s="6">
        <f ca="1">IF($AP1748=1,IF(INDIRECT(ADDRESS(($AN1748-1)*3+$AO1748+5,$AP1748+20))="",0,INDIRECT(ADDRESS(($AN1748-1)*3+$AO1748+5,$AP1748+20))),IF(INDIRECT(ADDRESS(($AN1748-1)*3+$AO1748+5,$AP1748+20))="",0,IF(COUNTIF(INDIRECT(ADDRESS(($AN1748-1)*36+($AO1748-1)*12+6,COLUMN())):INDIRECT(ADDRESS(($AN1748-1)*36+($AO1748-1)*12+$AP1748+4,COLUMN())),INDIRECT(ADDRESS(($AN1748-1)*3+$AO1748+5,$AP1748+20)))&gt;=1,0,INDIRECT(ADDRESS(($AN1748-1)*3+$AO1748+5,$AP1748+20)))))</f>
        <v>0</v>
      </c>
      <c r="AT1748" s="4">
        <f ca="1">COUNTIF(INDIRECT("U"&amp;(ROW()+12*(($AN1748-1)*3+$AO1748)-ROW())/12+5):INDIRECT("AF"&amp;(ROW()+12*(($AN1748-1)*3+$AO1748)-ROW())/12+5),AS1748)</f>
        <v>0</v>
      </c>
      <c r="AU1748" s="4">
        <f ca="1">IF(AND(AQ1748+AS1748&gt;0,AR1748+AT1748&gt;0),COUNTIF(AU$6:AU1747,"&gt;0")+1,0)</f>
        <v>0</v>
      </c>
    </row>
    <row r="1749" spans="40:47">
      <c r="AN1749" s="4">
        <v>49</v>
      </c>
      <c r="AO1749" s="4">
        <v>2</v>
      </c>
      <c r="AP1749" s="4">
        <v>4</v>
      </c>
      <c r="AQ1749" s="6">
        <f ca="1">IF($AP1749=1,IF(INDIRECT(ADDRESS(($AN1749-1)*3+$AO1749+5,$AP1749+7))="",0,INDIRECT(ADDRESS(($AN1749-1)*3+$AO1749+5,$AP1749+7))),IF(INDIRECT(ADDRESS(($AN1749-1)*3+$AO1749+5,$AP1749+7))="",0,IF(COUNTIF(INDIRECT(ADDRESS(($AN1749-1)*36+($AO1749-1)*12+6,COLUMN())):INDIRECT(ADDRESS(($AN1749-1)*36+($AO1749-1)*12+$AP1749+4,COLUMN())),INDIRECT(ADDRESS(($AN1749-1)*3+$AO1749+5,$AP1749+7)))&gt;=1,0,INDIRECT(ADDRESS(($AN1749-1)*3+$AO1749+5,$AP1749+7)))))</f>
        <v>0</v>
      </c>
      <c r="AR1749" s="4">
        <f ca="1">COUNTIF(INDIRECT("H"&amp;(ROW()+12*(($AN1749-1)*3+$AO1749)-ROW())/12+5):INDIRECT("S"&amp;(ROW()+12*(($AN1749-1)*3+$AO1749)-ROW())/12+5),AQ1749)</f>
        <v>0</v>
      </c>
      <c r="AS1749" s="6">
        <f ca="1">IF($AP1749=1,IF(INDIRECT(ADDRESS(($AN1749-1)*3+$AO1749+5,$AP1749+20))="",0,INDIRECT(ADDRESS(($AN1749-1)*3+$AO1749+5,$AP1749+20))),IF(INDIRECT(ADDRESS(($AN1749-1)*3+$AO1749+5,$AP1749+20))="",0,IF(COUNTIF(INDIRECT(ADDRESS(($AN1749-1)*36+($AO1749-1)*12+6,COLUMN())):INDIRECT(ADDRESS(($AN1749-1)*36+($AO1749-1)*12+$AP1749+4,COLUMN())),INDIRECT(ADDRESS(($AN1749-1)*3+$AO1749+5,$AP1749+20)))&gt;=1,0,INDIRECT(ADDRESS(($AN1749-1)*3+$AO1749+5,$AP1749+20)))))</f>
        <v>0</v>
      </c>
      <c r="AT1749" s="4">
        <f ca="1">COUNTIF(INDIRECT("U"&amp;(ROW()+12*(($AN1749-1)*3+$AO1749)-ROW())/12+5):INDIRECT("AF"&amp;(ROW()+12*(($AN1749-1)*3+$AO1749)-ROW())/12+5),AS1749)</f>
        <v>0</v>
      </c>
      <c r="AU1749" s="4">
        <f ca="1">IF(AND(AQ1749+AS1749&gt;0,AR1749+AT1749&gt;0),COUNTIF(AU$6:AU1748,"&gt;0")+1,0)</f>
        <v>0</v>
      </c>
    </row>
    <row r="1750" spans="40:47">
      <c r="AN1750" s="4">
        <v>49</v>
      </c>
      <c r="AO1750" s="4">
        <v>2</v>
      </c>
      <c r="AP1750" s="4">
        <v>5</v>
      </c>
      <c r="AQ1750" s="6">
        <f ca="1">IF($AP1750=1,IF(INDIRECT(ADDRESS(($AN1750-1)*3+$AO1750+5,$AP1750+7))="",0,INDIRECT(ADDRESS(($AN1750-1)*3+$AO1750+5,$AP1750+7))),IF(INDIRECT(ADDRESS(($AN1750-1)*3+$AO1750+5,$AP1750+7))="",0,IF(COUNTIF(INDIRECT(ADDRESS(($AN1750-1)*36+($AO1750-1)*12+6,COLUMN())):INDIRECT(ADDRESS(($AN1750-1)*36+($AO1750-1)*12+$AP1750+4,COLUMN())),INDIRECT(ADDRESS(($AN1750-1)*3+$AO1750+5,$AP1750+7)))&gt;=1,0,INDIRECT(ADDRESS(($AN1750-1)*3+$AO1750+5,$AP1750+7)))))</f>
        <v>0</v>
      </c>
      <c r="AR1750" s="4">
        <f ca="1">COUNTIF(INDIRECT("H"&amp;(ROW()+12*(($AN1750-1)*3+$AO1750)-ROW())/12+5):INDIRECT("S"&amp;(ROW()+12*(($AN1750-1)*3+$AO1750)-ROW())/12+5),AQ1750)</f>
        <v>0</v>
      </c>
      <c r="AS1750" s="6">
        <f ca="1">IF($AP1750=1,IF(INDIRECT(ADDRESS(($AN1750-1)*3+$AO1750+5,$AP1750+20))="",0,INDIRECT(ADDRESS(($AN1750-1)*3+$AO1750+5,$AP1750+20))),IF(INDIRECT(ADDRESS(($AN1750-1)*3+$AO1750+5,$AP1750+20))="",0,IF(COUNTIF(INDIRECT(ADDRESS(($AN1750-1)*36+($AO1750-1)*12+6,COLUMN())):INDIRECT(ADDRESS(($AN1750-1)*36+($AO1750-1)*12+$AP1750+4,COLUMN())),INDIRECT(ADDRESS(($AN1750-1)*3+$AO1750+5,$AP1750+20)))&gt;=1,0,INDIRECT(ADDRESS(($AN1750-1)*3+$AO1750+5,$AP1750+20)))))</f>
        <v>0</v>
      </c>
      <c r="AT1750" s="4">
        <f ca="1">COUNTIF(INDIRECT("U"&amp;(ROW()+12*(($AN1750-1)*3+$AO1750)-ROW())/12+5):INDIRECT("AF"&amp;(ROW()+12*(($AN1750-1)*3+$AO1750)-ROW())/12+5),AS1750)</f>
        <v>0</v>
      </c>
      <c r="AU1750" s="4">
        <f ca="1">IF(AND(AQ1750+AS1750&gt;0,AR1750+AT1750&gt;0),COUNTIF(AU$6:AU1749,"&gt;0")+1,0)</f>
        <v>0</v>
      </c>
    </row>
    <row r="1751" spans="40:47">
      <c r="AN1751" s="4">
        <v>49</v>
      </c>
      <c r="AO1751" s="4">
        <v>2</v>
      </c>
      <c r="AP1751" s="4">
        <v>6</v>
      </c>
      <c r="AQ1751" s="6">
        <f ca="1">IF($AP1751=1,IF(INDIRECT(ADDRESS(($AN1751-1)*3+$AO1751+5,$AP1751+7))="",0,INDIRECT(ADDRESS(($AN1751-1)*3+$AO1751+5,$AP1751+7))),IF(INDIRECT(ADDRESS(($AN1751-1)*3+$AO1751+5,$AP1751+7))="",0,IF(COUNTIF(INDIRECT(ADDRESS(($AN1751-1)*36+($AO1751-1)*12+6,COLUMN())):INDIRECT(ADDRESS(($AN1751-1)*36+($AO1751-1)*12+$AP1751+4,COLUMN())),INDIRECT(ADDRESS(($AN1751-1)*3+$AO1751+5,$AP1751+7)))&gt;=1,0,INDIRECT(ADDRESS(($AN1751-1)*3+$AO1751+5,$AP1751+7)))))</f>
        <v>0</v>
      </c>
      <c r="AR1751" s="4">
        <f ca="1">COUNTIF(INDIRECT("H"&amp;(ROW()+12*(($AN1751-1)*3+$AO1751)-ROW())/12+5):INDIRECT("S"&amp;(ROW()+12*(($AN1751-1)*3+$AO1751)-ROW())/12+5),AQ1751)</f>
        <v>0</v>
      </c>
      <c r="AS1751" s="6">
        <f ca="1">IF($AP1751=1,IF(INDIRECT(ADDRESS(($AN1751-1)*3+$AO1751+5,$AP1751+20))="",0,INDIRECT(ADDRESS(($AN1751-1)*3+$AO1751+5,$AP1751+20))),IF(INDIRECT(ADDRESS(($AN1751-1)*3+$AO1751+5,$AP1751+20))="",0,IF(COUNTIF(INDIRECT(ADDRESS(($AN1751-1)*36+($AO1751-1)*12+6,COLUMN())):INDIRECT(ADDRESS(($AN1751-1)*36+($AO1751-1)*12+$AP1751+4,COLUMN())),INDIRECT(ADDRESS(($AN1751-1)*3+$AO1751+5,$AP1751+20)))&gt;=1,0,INDIRECT(ADDRESS(($AN1751-1)*3+$AO1751+5,$AP1751+20)))))</f>
        <v>0</v>
      </c>
      <c r="AT1751" s="4">
        <f ca="1">COUNTIF(INDIRECT("U"&amp;(ROW()+12*(($AN1751-1)*3+$AO1751)-ROW())/12+5):INDIRECT("AF"&amp;(ROW()+12*(($AN1751-1)*3+$AO1751)-ROW())/12+5),AS1751)</f>
        <v>0</v>
      </c>
      <c r="AU1751" s="4">
        <f ca="1">IF(AND(AQ1751+AS1751&gt;0,AR1751+AT1751&gt;0),COUNTIF(AU$6:AU1750,"&gt;0")+1,0)</f>
        <v>0</v>
      </c>
    </row>
    <row r="1752" spans="40:47">
      <c r="AN1752" s="4">
        <v>49</v>
      </c>
      <c r="AO1752" s="4">
        <v>2</v>
      </c>
      <c r="AP1752" s="4">
        <v>7</v>
      </c>
      <c r="AQ1752" s="6">
        <f ca="1">IF($AP1752=1,IF(INDIRECT(ADDRESS(($AN1752-1)*3+$AO1752+5,$AP1752+7))="",0,INDIRECT(ADDRESS(($AN1752-1)*3+$AO1752+5,$AP1752+7))),IF(INDIRECT(ADDRESS(($AN1752-1)*3+$AO1752+5,$AP1752+7))="",0,IF(COUNTIF(INDIRECT(ADDRESS(($AN1752-1)*36+($AO1752-1)*12+6,COLUMN())):INDIRECT(ADDRESS(($AN1752-1)*36+($AO1752-1)*12+$AP1752+4,COLUMN())),INDIRECT(ADDRESS(($AN1752-1)*3+$AO1752+5,$AP1752+7)))&gt;=1,0,INDIRECT(ADDRESS(($AN1752-1)*3+$AO1752+5,$AP1752+7)))))</f>
        <v>0</v>
      </c>
      <c r="AR1752" s="4">
        <f ca="1">COUNTIF(INDIRECT("H"&amp;(ROW()+12*(($AN1752-1)*3+$AO1752)-ROW())/12+5):INDIRECT("S"&amp;(ROW()+12*(($AN1752-1)*3+$AO1752)-ROW())/12+5),AQ1752)</f>
        <v>0</v>
      </c>
      <c r="AS1752" s="6">
        <f ca="1">IF($AP1752=1,IF(INDIRECT(ADDRESS(($AN1752-1)*3+$AO1752+5,$AP1752+20))="",0,INDIRECT(ADDRESS(($AN1752-1)*3+$AO1752+5,$AP1752+20))),IF(INDIRECT(ADDRESS(($AN1752-1)*3+$AO1752+5,$AP1752+20))="",0,IF(COUNTIF(INDIRECT(ADDRESS(($AN1752-1)*36+($AO1752-1)*12+6,COLUMN())):INDIRECT(ADDRESS(($AN1752-1)*36+($AO1752-1)*12+$AP1752+4,COLUMN())),INDIRECT(ADDRESS(($AN1752-1)*3+$AO1752+5,$AP1752+20)))&gt;=1,0,INDIRECT(ADDRESS(($AN1752-1)*3+$AO1752+5,$AP1752+20)))))</f>
        <v>0</v>
      </c>
      <c r="AT1752" s="4">
        <f ca="1">COUNTIF(INDIRECT("U"&amp;(ROW()+12*(($AN1752-1)*3+$AO1752)-ROW())/12+5):INDIRECT("AF"&amp;(ROW()+12*(($AN1752-1)*3+$AO1752)-ROW())/12+5),AS1752)</f>
        <v>0</v>
      </c>
      <c r="AU1752" s="4">
        <f ca="1">IF(AND(AQ1752+AS1752&gt;0,AR1752+AT1752&gt;0),COUNTIF(AU$6:AU1751,"&gt;0")+1,0)</f>
        <v>0</v>
      </c>
    </row>
    <row r="1753" spans="40:47">
      <c r="AN1753" s="4">
        <v>49</v>
      </c>
      <c r="AO1753" s="4">
        <v>2</v>
      </c>
      <c r="AP1753" s="4">
        <v>8</v>
      </c>
      <c r="AQ1753" s="6">
        <f ca="1">IF($AP1753=1,IF(INDIRECT(ADDRESS(($AN1753-1)*3+$AO1753+5,$AP1753+7))="",0,INDIRECT(ADDRESS(($AN1753-1)*3+$AO1753+5,$AP1753+7))),IF(INDIRECT(ADDRESS(($AN1753-1)*3+$AO1753+5,$AP1753+7))="",0,IF(COUNTIF(INDIRECT(ADDRESS(($AN1753-1)*36+($AO1753-1)*12+6,COLUMN())):INDIRECT(ADDRESS(($AN1753-1)*36+($AO1753-1)*12+$AP1753+4,COLUMN())),INDIRECT(ADDRESS(($AN1753-1)*3+$AO1753+5,$AP1753+7)))&gt;=1,0,INDIRECT(ADDRESS(($AN1753-1)*3+$AO1753+5,$AP1753+7)))))</f>
        <v>0</v>
      </c>
      <c r="AR1753" s="4">
        <f ca="1">COUNTIF(INDIRECT("H"&amp;(ROW()+12*(($AN1753-1)*3+$AO1753)-ROW())/12+5):INDIRECT("S"&amp;(ROW()+12*(($AN1753-1)*3+$AO1753)-ROW())/12+5),AQ1753)</f>
        <v>0</v>
      </c>
      <c r="AS1753" s="6">
        <f ca="1">IF($AP1753=1,IF(INDIRECT(ADDRESS(($AN1753-1)*3+$AO1753+5,$AP1753+20))="",0,INDIRECT(ADDRESS(($AN1753-1)*3+$AO1753+5,$AP1753+20))),IF(INDIRECT(ADDRESS(($AN1753-1)*3+$AO1753+5,$AP1753+20))="",0,IF(COUNTIF(INDIRECT(ADDRESS(($AN1753-1)*36+($AO1753-1)*12+6,COLUMN())):INDIRECT(ADDRESS(($AN1753-1)*36+($AO1753-1)*12+$AP1753+4,COLUMN())),INDIRECT(ADDRESS(($AN1753-1)*3+$AO1753+5,$AP1753+20)))&gt;=1,0,INDIRECT(ADDRESS(($AN1753-1)*3+$AO1753+5,$AP1753+20)))))</f>
        <v>0</v>
      </c>
      <c r="AT1753" s="4">
        <f ca="1">COUNTIF(INDIRECT("U"&amp;(ROW()+12*(($AN1753-1)*3+$AO1753)-ROW())/12+5):INDIRECT("AF"&amp;(ROW()+12*(($AN1753-1)*3+$AO1753)-ROW())/12+5),AS1753)</f>
        <v>0</v>
      </c>
      <c r="AU1753" s="4">
        <f ca="1">IF(AND(AQ1753+AS1753&gt;0,AR1753+AT1753&gt;0),COUNTIF(AU$6:AU1752,"&gt;0")+1,0)</f>
        <v>0</v>
      </c>
    </row>
    <row r="1754" spans="40:47">
      <c r="AN1754" s="4">
        <v>49</v>
      </c>
      <c r="AO1754" s="4">
        <v>2</v>
      </c>
      <c r="AP1754" s="4">
        <v>9</v>
      </c>
      <c r="AQ1754" s="6">
        <f ca="1">IF($AP1754=1,IF(INDIRECT(ADDRESS(($AN1754-1)*3+$AO1754+5,$AP1754+7))="",0,INDIRECT(ADDRESS(($AN1754-1)*3+$AO1754+5,$AP1754+7))),IF(INDIRECT(ADDRESS(($AN1754-1)*3+$AO1754+5,$AP1754+7))="",0,IF(COUNTIF(INDIRECT(ADDRESS(($AN1754-1)*36+($AO1754-1)*12+6,COLUMN())):INDIRECT(ADDRESS(($AN1754-1)*36+($AO1754-1)*12+$AP1754+4,COLUMN())),INDIRECT(ADDRESS(($AN1754-1)*3+$AO1754+5,$AP1754+7)))&gt;=1,0,INDIRECT(ADDRESS(($AN1754-1)*3+$AO1754+5,$AP1754+7)))))</f>
        <v>0</v>
      </c>
      <c r="AR1754" s="4">
        <f ca="1">COUNTIF(INDIRECT("H"&amp;(ROW()+12*(($AN1754-1)*3+$AO1754)-ROW())/12+5):INDIRECT("S"&amp;(ROW()+12*(($AN1754-1)*3+$AO1754)-ROW())/12+5),AQ1754)</f>
        <v>0</v>
      </c>
      <c r="AS1754" s="6">
        <f ca="1">IF($AP1754=1,IF(INDIRECT(ADDRESS(($AN1754-1)*3+$AO1754+5,$AP1754+20))="",0,INDIRECT(ADDRESS(($AN1754-1)*3+$AO1754+5,$AP1754+20))),IF(INDIRECT(ADDRESS(($AN1754-1)*3+$AO1754+5,$AP1754+20))="",0,IF(COUNTIF(INDIRECT(ADDRESS(($AN1754-1)*36+($AO1754-1)*12+6,COLUMN())):INDIRECT(ADDRESS(($AN1754-1)*36+($AO1754-1)*12+$AP1754+4,COLUMN())),INDIRECT(ADDRESS(($AN1754-1)*3+$AO1754+5,$AP1754+20)))&gt;=1,0,INDIRECT(ADDRESS(($AN1754-1)*3+$AO1754+5,$AP1754+20)))))</f>
        <v>0</v>
      </c>
      <c r="AT1754" s="4">
        <f ca="1">COUNTIF(INDIRECT("U"&amp;(ROW()+12*(($AN1754-1)*3+$AO1754)-ROW())/12+5):INDIRECT("AF"&amp;(ROW()+12*(($AN1754-1)*3+$AO1754)-ROW())/12+5),AS1754)</f>
        <v>0</v>
      </c>
      <c r="AU1754" s="4">
        <f ca="1">IF(AND(AQ1754+AS1754&gt;0,AR1754+AT1754&gt;0),COUNTIF(AU$6:AU1753,"&gt;0")+1,0)</f>
        <v>0</v>
      </c>
    </row>
    <row r="1755" spans="40:47">
      <c r="AN1755" s="4">
        <v>49</v>
      </c>
      <c r="AO1755" s="4">
        <v>2</v>
      </c>
      <c r="AP1755" s="4">
        <v>10</v>
      </c>
      <c r="AQ1755" s="6">
        <f ca="1">IF($AP1755=1,IF(INDIRECT(ADDRESS(($AN1755-1)*3+$AO1755+5,$AP1755+7))="",0,INDIRECT(ADDRESS(($AN1755-1)*3+$AO1755+5,$AP1755+7))),IF(INDIRECT(ADDRESS(($AN1755-1)*3+$AO1755+5,$AP1755+7))="",0,IF(COUNTIF(INDIRECT(ADDRESS(($AN1755-1)*36+($AO1755-1)*12+6,COLUMN())):INDIRECT(ADDRESS(($AN1755-1)*36+($AO1755-1)*12+$AP1755+4,COLUMN())),INDIRECT(ADDRESS(($AN1755-1)*3+$AO1755+5,$AP1755+7)))&gt;=1,0,INDIRECT(ADDRESS(($AN1755-1)*3+$AO1755+5,$AP1755+7)))))</f>
        <v>0</v>
      </c>
      <c r="AR1755" s="4">
        <f ca="1">COUNTIF(INDIRECT("H"&amp;(ROW()+12*(($AN1755-1)*3+$AO1755)-ROW())/12+5):INDIRECT("S"&amp;(ROW()+12*(($AN1755-1)*3+$AO1755)-ROW())/12+5),AQ1755)</f>
        <v>0</v>
      </c>
      <c r="AS1755" s="6">
        <f ca="1">IF($AP1755=1,IF(INDIRECT(ADDRESS(($AN1755-1)*3+$AO1755+5,$AP1755+20))="",0,INDIRECT(ADDRESS(($AN1755-1)*3+$AO1755+5,$AP1755+20))),IF(INDIRECT(ADDRESS(($AN1755-1)*3+$AO1755+5,$AP1755+20))="",0,IF(COUNTIF(INDIRECT(ADDRESS(($AN1755-1)*36+($AO1755-1)*12+6,COLUMN())):INDIRECT(ADDRESS(($AN1755-1)*36+($AO1755-1)*12+$AP1755+4,COLUMN())),INDIRECT(ADDRESS(($AN1755-1)*3+$AO1755+5,$AP1755+20)))&gt;=1,0,INDIRECT(ADDRESS(($AN1755-1)*3+$AO1755+5,$AP1755+20)))))</f>
        <v>0</v>
      </c>
      <c r="AT1755" s="4">
        <f ca="1">COUNTIF(INDIRECT("U"&amp;(ROW()+12*(($AN1755-1)*3+$AO1755)-ROW())/12+5):INDIRECT("AF"&amp;(ROW()+12*(($AN1755-1)*3+$AO1755)-ROW())/12+5),AS1755)</f>
        <v>0</v>
      </c>
      <c r="AU1755" s="4">
        <f ca="1">IF(AND(AQ1755+AS1755&gt;0,AR1755+AT1755&gt;0),COUNTIF(AU$6:AU1754,"&gt;0")+1,0)</f>
        <v>0</v>
      </c>
    </row>
    <row r="1756" spans="40:47">
      <c r="AN1756" s="4">
        <v>49</v>
      </c>
      <c r="AO1756" s="4">
        <v>2</v>
      </c>
      <c r="AP1756" s="4">
        <v>11</v>
      </c>
      <c r="AQ1756" s="6">
        <f ca="1">IF($AP1756=1,IF(INDIRECT(ADDRESS(($AN1756-1)*3+$AO1756+5,$AP1756+7))="",0,INDIRECT(ADDRESS(($AN1756-1)*3+$AO1756+5,$AP1756+7))),IF(INDIRECT(ADDRESS(($AN1756-1)*3+$AO1756+5,$AP1756+7))="",0,IF(COUNTIF(INDIRECT(ADDRESS(($AN1756-1)*36+($AO1756-1)*12+6,COLUMN())):INDIRECT(ADDRESS(($AN1756-1)*36+($AO1756-1)*12+$AP1756+4,COLUMN())),INDIRECT(ADDRESS(($AN1756-1)*3+$AO1756+5,$AP1756+7)))&gt;=1,0,INDIRECT(ADDRESS(($AN1756-1)*3+$AO1756+5,$AP1756+7)))))</f>
        <v>0</v>
      </c>
      <c r="AR1756" s="4">
        <f ca="1">COUNTIF(INDIRECT("H"&amp;(ROW()+12*(($AN1756-1)*3+$AO1756)-ROW())/12+5):INDIRECT("S"&amp;(ROW()+12*(($AN1756-1)*3+$AO1756)-ROW())/12+5),AQ1756)</f>
        <v>0</v>
      </c>
      <c r="AS1756" s="6">
        <f ca="1">IF($AP1756=1,IF(INDIRECT(ADDRESS(($AN1756-1)*3+$AO1756+5,$AP1756+20))="",0,INDIRECT(ADDRESS(($AN1756-1)*3+$AO1756+5,$AP1756+20))),IF(INDIRECT(ADDRESS(($AN1756-1)*3+$AO1756+5,$AP1756+20))="",0,IF(COUNTIF(INDIRECT(ADDRESS(($AN1756-1)*36+($AO1756-1)*12+6,COLUMN())):INDIRECT(ADDRESS(($AN1756-1)*36+($AO1756-1)*12+$AP1756+4,COLUMN())),INDIRECT(ADDRESS(($AN1756-1)*3+$AO1756+5,$AP1756+20)))&gt;=1,0,INDIRECT(ADDRESS(($AN1756-1)*3+$AO1756+5,$AP1756+20)))))</f>
        <v>0</v>
      </c>
      <c r="AT1756" s="4">
        <f ca="1">COUNTIF(INDIRECT("U"&amp;(ROW()+12*(($AN1756-1)*3+$AO1756)-ROW())/12+5):INDIRECT("AF"&amp;(ROW()+12*(($AN1756-1)*3+$AO1756)-ROW())/12+5),AS1756)</f>
        <v>0</v>
      </c>
      <c r="AU1756" s="4">
        <f ca="1">IF(AND(AQ1756+AS1756&gt;0,AR1756+AT1756&gt;0),COUNTIF(AU$6:AU1755,"&gt;0")+1,0)</f>
        <v>0</v>
      </c>
    </row>
    <row r="1757" spans="40:47">
      <c r="AN1757" s="4">
        <v>49</v>
      </c>
      <c r="AO1757" s="4">
        <v>2</v>
      </c>
      <c r="AP1757" s="4">
        <v>12</v>
      </c>
      <c r="AQ1757" s="6">
        <f ca="1">IF($AP1757=1,IF(INDIRECT(ADDRESS(($AN1757-1)*3+$AO1757+5,$AP1757+7))="",0,INDIRECT(ADDRESS(($AN1757-1)*3+$AO1757+5,$AP1757+7))),IF(INDIRECT(ADDRESS(($AN1757-1)*3+$AO1757+5,$AP1757+7))="",0,IF(COUNTIF(INDIRECT(ADDRESS(($AN1757-1)*36+($AO1757-1)*12+6,COLUMN())):INDIRECT(ADDRESS(($AN1757-1)*36+($AO1757-1)*12+$AP1757+4,COLUMN())),INDIRECT(ADDRESS(($AN1757-1)*3+$AO1757+5,$AP1757+7)))&gt;=1,0,INDIRECT(ADDRESS(($AN1757-1)*3+$AO1757+5,$AP1757+7)))))</f>
        <v>0</v>
      </c>
      <c r="AR1757" s="4">
        <f ca="1">COUNTIF(INDIRECT("H"&amp;(ROW()+12*(($AN1757-1)*3+$AO1757)-ROW())/12+5):INDIRECT("S"&amp;(ROW()+12*(($AN1757-1)*3+$AO1757)-ROW())/12+5),AQ1757)</f>
        <v>0</v>
      </c>
      <c r="AS1757" s="6">
        <f ca="1">IF($AP1757=1,IF(INDIRECT(ADDRESS(($AN1757-1)*3+$AO1757+5,$AP1757+20))="",0,INDIRECT(ADDRESS(($AN1757-1)*3+$AO1757+5,$AP1757+20))),IF(INDIRECT(ADDRESS(($AN1757-1)*3+$AO1757+5,$AP1757+20))="",0,IF(COUNTIF(INDIRECT(ADDRESS(($AN1757-1)*36+($AO1757-1)*12+6,COLUMN())):INDIRECT(ADDRESS(($AN1757-1)*36+($AO1757-1)*12+$AP1757+4,COLUMN())),INDIRECT(ADDRESS(($AN1757-1)*3+$AO1757+5,$AP1757+20)))&gt;=1,0,INDIRECT(ADDRESS(($AN1757-1)*3+$AO1757+5,$AP1757+20)))))</f>
        <v>0</v>
      </c>
      <c r="AT1757" s="4">
        <f ca="1">COUNTIF(INDIRECT("U"&amp;(ROW()+12*(($AN1757-1)*3+$AO1757)-ROW())/12+5):INDIRECT("AF"&amp;(ROW()+12*(($AN1757-1)*3+$AO1757)-ROW())/12+5),AS1757)</f>
        <v>0</v>
      </c>
      <c r="AU1757" s="4">
        <f ca="1">IF(AND(AQ1757+AS1757&gt;0,AR1757+AT1757&gt;0),COUNTIF(AU$6:AU1756,"&gt;0")+1,0)</f>
        <v>0</v>
      </c>
    </row>
    <row r="1758" spans="40:47">
      <c r="AN1758" s="4">
        <v>49</v>
      </c>
      <c r="AO1758" s="4">
        <v>3</v>
      </c>
      <c r="AP1758" s="4">
        <v>1</v>
      </c>
      <c r="AQ1758" s="6">
        <f ca="1">IF($AP1758=1,IF(INDIRECT(ADDRESS(($AN1758-1)*3+$AO1758+5,$AP1758+7))="",0,INDIRECT(ADDRESS(($AN1758-1)*3+$AO1758+5,$AP1758+7))),IF(INDIRECT(ADDRESS(($AN1758-1)*3+$AO1758+5,$AP1758+7))="",0,IF(COUNTIF(INDIRECT(ADDRESS(($AN1758-1)*36+($AO1758-1)*12+6,COLUMN())):INDIRECT(ADDRESS(($AN1758-1)*36+($AO1758-1)*12+$AP1758+4,COLUMN())),INDIRECT(ADDRESS(($AN1758-1)*3+$AO1758+5,$AP1758+7)))&gt;=1,0,INDIRECT(ADDRESS(($AN1758-1)*3+$AO1758+5,$AP1758+7)))))</f>
        <v>0</v>
      </c>
      <c r="AR1758" s="4">
        <f ca="1">COUNTIF(INDIRECT("H"&amp;(ROW()+12*(($AN1758-1)*3+$AO1758)-ROW())/12+5):INDIRECT("S"&amp;(ROW()+12*(($AN1758-1)*3+$AO1758)-ROW())/12+5),AQ1758)</f>
        <v>0</v>
      </c>
      <c r="AS1758" s="6">
        <f ca="1">IF($AP1758=1,IF(INDIRECT(ADDRESS(($AN1758-1)*3+$AO1758+5,$AP1758+20))="",0,INDIRECT(ADDRESS(($AN1758-1)*3+$AO1758+5,$AP1758+20))),IF(INDIRECT(ADDRESS(($AN1758-1)*3+$AO1758+5,$AP1758+20))="",0,IF(COUNTIF(INDIRECT(ADDRESS(($AN1758-1)*36+($AO1758-1)*12+6,COLUMN())):INDIRECT(ADDRESS(($AN1758-1)*36+($AO1758-1)*12+$AP1758+4,COLUMN())),INDIRECT(ADDRESS(($AN1758-1)*3+$AO1758+5,$AP1758+20)))&gt;=1,0,INDIRECT(ADDRESS(($AN1758-1)*3+$AO1758+5,$AP1758+20)))))</f>
        <v>0</v>
      </c>
      <c r="AT1758" s="4">
        <f ca="1">COUNTIF(INDIRECT("U"&amp;(ROW()+12*(($AN1758-1)*3+$AO1758)-ROW())/12+5):INDIRECT("AF"&amp;(ROW()+12*(($AN1758-1)*3+$AO1758)-ROW())/12+5),AS1758)</f>
        <v>0</v>
      </c>
      <c r="AU1758" s="4">
        <f ca="1">IF(AND(AQ1758+AS1758&gt;0,AR1758+AT1758&gt;0),COUNTIF(AU$6:AU1757,"&gt;0")+1,0)</f>
        <v>0</v>
      </c>
    </row>
    <row r="1759" spans="40:47">
      <c r="AN1759" s="4">
        <v>49</v>
      </c>
      <c r="AO1759" s="4">
        <v>3</v>
      </c>
      <c r="AP1759" s="4">
        <v>2</v>
      </c>
      <c r="AQ1759" s="6">
        <f ca="1">IF($AP1759=1,IF(INDIRECT(ADDRESS(($AN1759-1)*3+$AO1759+5,$AP1759+7))="",0,INDIRECT(ADDRESS(($AN1759-1)*3+$AO1759+5,$AP1759+7))),IF(INDIRECT(ADDRESS(($AN1759-1)*3+$AO1759+5,$AP1759+7))="",0,IF(COUNTIF(INDIRECT(ADDRESS(($AN1759-1)*36+($AO1759-1)*12+6,COLUMN())):INDIRECT(ADDRESS(($AN1759-1)*36+($AO1759-1)*12+$AP1759+4,COLUMN())),INDIRECT(ADDRESS(($AN1759-1)*3+$AO1759+5,$AP1759+7)))&gt;=1,0,INDIRECT(ADDRESS(($AN1759-1)*3+$AO1759+5,$AP1759+7)))))</f>
        <v>0</v>
      </c>
      <c r="AR1759" s="4">
        <f ca="1">COUNTIF(INDIRECT("H"&amp;(ROW()+12*(($AN1759-1)*3+$AO1759)-ROW())/12+5):INDIRECT("S"&amp;(ROW()+12*(($AN1759-1)*3+$AO1759)-ROW())/12+5),AQ1759)</f>
        <v>0</v>
      </c>
      <c r="AS1759" s="6">
        <f ca="1">IF($AP1759=1,IF(INDIRECT(ADDRESS(($AN1759-1)*3+$AO1759+5,$AP1759+20))="",0,INDIRECT(ADDRESS(($AN1759-1)*3+$AO1759+5,$AP1759+20))),IF(INDIRECT(ADDRESS(($AN1759-1)*3+$AO1759+5,$AP1759+20))="",0,IF(COUNTIF(INDIRECT(ADDRESS(($AN1759-1)*36+($AO1759-1)*12+6,COLUMN())):INDIRECT(ADDRESS(($AN1759-1)*36+($AO1759-1)*12+$AP1759+4,COLUMN())),INDIRECT(ADDRESS(($AN1759-1)*3+$AO1759+5,$AP1759+20)))&gt;=1,0,INDIRECT(ADDRESS(($AN1759-1)*3+$AO1759+5,$AP1759+20)))))</f>
        <v>0</v>
      </c>
      <c r="AT1759" s="4">
        <f ca="1">COUNTIF(INDIRECT("U"&amp;(ROW()+12*(($AN1759-1)*3+$AO1759)-ROW())/12+5):INDIRECT("AF"&amp;(ROW()+12*(($AN1759-1)*3+$AO1759)-ROW())/12+5),AS1759)</f>
        <v>0</v>
      </c>
      <c r="AU1759" s="4">
        <f ca="1">IF(AND(AQ1759+AS1759&gt;0,AR1759+AT1759&gt;0),COUNTIF(AU$6:AU1758,"&gt;0")+1,0)</f>
        <v>0</v>
      </c>
    </row>
    <row r="1760" spans="40:47">
      <c r="AN1760" s="4">
        <v>49</v>
      </c>
      <c r="AO1760" s="4">
        <v>3</v>
      </c>
      <c r="AP1760" s="4">
        <v>3</v>
      </c>
      <c r="AQ1760" s="6">
        <f ca="1">IF($AP1760=1,IF(INDIRECT(ADDRESS(($AN1760-1)*3+$AO1760+5,$AP1760+7))="",0,INDIRECT(ADDRESS(($AN1760-1)*3+$AO1760+5,$AP1760+7))),IF(INDIRECT(ADDRESS(($AN1760-1)*3+$AO1760+5,$AP1760+7))="",0,IF(COUNTIF(INDIRECT(ADDRESS(($AN1760-1)*36+($AO1760-1)*12+6,COLUMN())):INDIRECT(ADDRESS(($AN1760-1)*36+($AO1760-1)*12+$AP1760+4,COLUMN())),INDIRECT(ADDRESS(($AN1760-1)*3+$AO1760+5,$AP1760+7)))&gt;=1,0,INDIRECT(ADDRESS(($AN1760-1)*3+$AO1760+5,$AP1760+7)))))</f>
        <v>0</v>
      </c>
      <c r="AR1760" s="4">
        <f ca="1">COUNTIF(INDIRECT("H"&amp;(ROW()+12*(($AN1760-1)*3+$AO1760)-ROW())/12+5):INDIRECT("S"&amp;(ROW()+12*(($AN1760-1)*3+$AO1760)-ROW())/12+5),AQ1760)</f>
        <v>0</v>
      </c>
      <c r="AS1760" s="6">
        <f ca="1">IF($AP1760=1,IF(INDIRECT(ADDRESS(($AN1760-1)*3+$AO1760+5,$AP1760+20))="",0,INDIRECT(ADDRESS(($AN1760-1)*3+$AO1760+5,$AP1760+20))),IF(INDIRECT(ADDRESS(($AN1760-1)*3+$AO1760+5,$AP1760+20))="",0,IF(COUNTIF(INDIRECT(ADDRESS(($AN1760-1)*36+($AO1760-1)*12+6,COLUMN())):INDIRECT(ADDRESS(($AN1760-1)*36+($AO1760-1)*12+$AP1760+4,COLUMN())),INDIRECT(ADDRESS(($AN1760-1)*3+$AO1760+5,$AP1760+20)))&gt;=1,0,INDIRECT(ADDRESS(($AN1760-1)*3+$AO1760+5,$AP1760+20)))))</f>
        <v>0</v>
      </c>
      <c r="AT1760" s="4">
        <f ca="1">COUNTIF(INDIRECT("U"&amp;(ROW()+12*(($AN1760-1)*3+$AO1760)-ROW())/12+5):INDIRECT("AF"&amp;(ROW()+12*(($AN1760-1)*3+$AO1760)-ROW())/12+5),AS1760)</f>
        <v>0</v>
      </c>
      <c r="AU1760" s="4">
        <f ca="1">IF(AND(AQ1760+AS1760&gt;0,AR1760+AT1760&gt;0),COUNTIF(AU$6:AU1759,"&gt;0")+1,0)</f>
        <v>0</v>
      </c>
    </row>
    <row r="1761" spans="40:47">
      <c r="AN1761" s="4">
        <v>49</v>
      </c>
      <c r="AO1761" s="4">
        <v>3</v>
      </c>
      <c r="AP1761" s="4">
        <v>4</v>
      </c>
      <c r="AQ1761" s="6">
        <f ca="1">IF($AP1761=1,IF(INDIRECT(ADDRESS(($AN1761-1)*3+$AO1761+5,$AP1761+7))="",0,INDIRECT(ADDRESS(($AN1761-1)*3+$AO1761+5,$AP1761+7))),IF(INDIRECT(ADDRESS(($AN1761-1)*3+$AO1761+5,$AP1761+7))="",0,IF(COUNTIF(INDIRECT(ADDRESS(($AN1761-1)*36+($AO1761-1)*12+6,COLUMN())):INDIRECT(ADDRESS(($AN1761-1)*36+($AO1761-1)*12+$AP1761+4,COLUMN())),INDIRECT(ADDRESS(($AN1761-1)*3+$AO1761+5,$AP1761+7)))&gt;=1,0,INDIRECT(ADDRESS(($AN1761-1)*3+$AO1761+5,$AP1761+7)))))</f>
        <v>0</v>
      </c>
      <c r="AR1761" s="4">
        <f ca="1">COUNTIF(INDIRECT("H"&amp;(ROW()+12*(($AN1761-1)*3+$AO1761)-ROW())/12+5):INDIRECT("S"&amp;(ROW()+12*(($AN1761-1)*3+$AO1761)-ROW())/12+5),AQ1761)</f>
        <v>0</v>
      </c>
      <c r="AS1761" s="6">
        <f ca="1">IF($AP1761=1,IF(INDIRECT(ADDRESS(($AN1761-1)*3+$AO1761+5,$AP1761+20))="",0,INDIRECT(ADDRESS(($AN1761-1)*3+$AO1761+5,$AP1761+20))),IF(INDIRECT(ADDRESS(($AN1761-1)*3+$AO1761+5,$AP1761+20))="",0,IF(COUNTIF(INDIRECT(ADDRESS(($AN1761-1)*36+($AO1761-1)*12+6,COLUMN())):INDIRECT(ADDRESS(($AN1761-1)*36+($AO1761-1)*12+$AP1761+4,COLUMN())),INDIRECT(ADDRESS(($AN1761-1)*3+$AO1761+5,$AP1761+20)))&gt;=1,0,INDIRECT(ADDRESS(($AN1761-1)*3+$AO1761+5,$AP1761+20)))))</f>
        <v>0</v>
      </c>
      <c r="AT1761" s="4">
        <f ca="1">COUNTIF(INDIRECT("U"&amp;(ROW()+12*(($AN1761-1)*3+$AO1761)-ROW())/12+5):INDIRECT("AF"&amp;(ROW()+12*(($AN1761-1)*3+$AO1761)-ROW())/12+5),AS1761)</f>
        <v>0</v>
      </c>
      <c r="AU1761" s="4">
        <f ca="1">IF(AND(AQ1761+AS1761&gt;0,AR1761+AT1761&gt;0),COUNTIF(AU$6:AU1760,"&gt;0")+1,0)</f>
        <v>0</v>
      </c>
    </row>
    <row r="1762" spans="40:47">
      <c r="AN1762" s="4">
        <v>49</v>
      </c>
      <c r="AO1762" s="4">
        <v>3</v>
      </c>
      <c r="AP1762" s="4">
        <v>5</v>
      </c>
      <c r="AQ1762" s="6">
        <f ca="1">IF($AP1762=1,IF(INDIRECT(ADDRESS(($AN1762-1)*3+$AO1762+5,$AP1762+7))="",0,INDIRECT(ADDRESS(($AN1762-1)*3+$AO1762+5,$AP1762+7))),IF(INDIRECT(ADDRESS(($AN1762-1)*3+$AO1762+5,$AP1762+7))="",0,IF(COUNTIF(INDIRECT(ADDRESS(($AN1762-1)*36+($AO1762-1)*12+6,COLUMN())):INDIRECT(ADDRESS(($AN1762-1)*36+($AO1762-1)*12+$AP1762+4,COLUMN())),INDIRECT(ADDRESS(($AN1762-1)*3+$AO1762+5,$AP1762+7)))&gt;=1,0,INDIRECT(ADDRESS(($AN1762-1)*3+$AO1762+5,$AP1762+7)))))</f>
        <v>0</v>
      </c>
      <c r="AR1762" s="4">
        <f ca="1">COUNTIF(INDIRECT("H"&amp;(ROW()+12*(($AN1762-1)*3+$AO1762)-ROW())/12+5):INDIRECT("S"&amp;(ROW()+12*(($AN1762-1)*3+$AO1762)-ROW())/12+5),AQ1762)</f>
        <v>0</v>
      </c>
      <c r="AS1762" s="6">
        <f ca="1">IF($AP1762=1,IF(INDIRECT(ADDRESS(($AN1762-1)*3+$AO1762+5,$AP1762+20))="",0,INDIRECT(ADDRESS(($AN1762-1)*3+$AO1762+5,$AP1762+20))),IF(INDIRECT(ADDRESS(($AN1762-1)*3+$AO1762+5,$AP1762+20))="",0,IF(COUNTIF(INDIRECT(ADDRESS(($AN1762-1)*36+($AO1762-1)*12+6,COLUMN())):INDIRECT(ADDRESS(($AN1762-1)*36+($AO1762-1)*12+$AP1762+4,COLUMN())),INDIRECT(ADDRESS(($AN1762-1)*3+$AO1762+5,$AP1762+20)))&gt;=1,0,INDIRECT(ADDRESS(($AN1762-1)*3+$AO1762+5,$AP1762+20)))))</f>
        <v>0</v>
      </c>
      <c r="AT1762" s="4">
        <f ca="1">COUNTIF(INDIRECT("U"&amp;(ROW()+12*(($AN1762-1)*3+$AO1762)-ROW())/12+5):INDIRECT("AF"&amp;(ROW()+12*(($AN1762-1)*3+$AO1762)-ROW())/12+5),AS1762)</f>
        <v>0</v>
      </c>
      <c r="AU1762" s="4">
        <f ca="1">IF(AND(AQ1762+AS1762&gt;0,AR1762+AT1762&gt;0),COUNTIF(AU$6:AU1761,"&gt;0")+1,0)</f>
        <v>0</v>
      </c>
    </row>
    <row r="1763" spans="40:47">
      <c r="AN1763" s="4">
        <v>49</v>
      </c>
      <c r="AO1763" s="4">
        <v>3</v>
      </c>
      <c r="AP1763" s="4">
        <v>6</v>
      </c>
      <c r="AQ1763" s="6">
        <f ca="1">IF($AP1763=1,IF(INDIRECT(ADDRESS(($AN1763-1)*3+$AO1763+5,$AP1763+7))="",0,INDIRECT(ADDRESS(($AN1763-1)*3+$AO1763+5,$AP1763+7))),IF(INDIRECT(ADDRESS(($AN1763-1)*3+$AO1763+5,$AP1763+7))="",0,IF(COUNTIF(INDIRECT(ADDRESS(($AN1763-1)*36+($AO1763-1)*12+6,COLUMN())):INDIRECT(ADDRESS(($AN1763-1)*36+($AO1763-1)*12+$AP1763+4,COLUMN())),INDIRECT(ADDRESS(($AN1763-1)*3+$AO1763+5,$AP1763+7)))&gt;=1,0,INDIRECT(ADDRESS(($AN1763-1)*3+$AO1763+5,$AP1763+7)))))</f>
        <v>0</v>
      </c>
      <c r="AR1763" s="4">
        <f ca="1">COUNTIF(INDIRECT("H"&amp;(ROW()+12*(($AN1763-1)*3+$AO1763)-ROW())/12+5):INDIRECT("S"&amp;(ROW()+12*(($AN1763-1)*3+$AO1763)-ROW())/12+5),AQ1763)</f>
        <v>0</v>
      </c>
      <c r="AS1763" s="6">
        <f ca="1">IF($AP1763=1,IF(INDIRECT(ADDRESS(($AN1763-1)*3+$AO1763+5,$AP1763+20))="",0,INDIRECT(ADDRESS(($AN1763-1)*3+$AO1763+5,$AP1763+20))),IF(INDIRECT(ADDRESS(($AN1763-1)*3+$AO1763+5,$AP1763+20))="",0,IF(COUNTIF(INDIRECT(ADDRESS(($AN1763-1)*36+($AO1763-1)*12+6,COLUMN())):INDIRECT(ADDRESS(($AN1763-1)*36+($AO1763-1)*12+$AP1763+4,COLUMN())),INDIRECT(ADDRESS(($AN1763-1)*3+$AO1763+5,$AP1763+20)))&gt;=1,0,INDIRECT(ADDRESS(($AN1763-1)*3+$AO1763+5,$AP1763+20)))))</f>
        <v>0</v>
      </c>
      <c r="AT1763" s="4">
        <f ca="1">COUNTIF(INDIRECT("U"&amp;(ROW()+12*(($AN1763-1)*3+$AO1763)-ROW())/12+5):INDIRECT("AF"&amp;(ROW()+12*(($AN1763-1)*3+$AO1763)-ROW())/12+5),AS1763)</f>
        <v>0</v>
      </c>
      <c r="AU1763" s="4">
        <f ca="1">IF(AND(AQ1763+AS1763&gt;0,AR1763+AT1763&gt;0),COUNTIF(AU$6:AU1762,"&gt;0")+1,0)</f>
        <v>0</v>
      </c>
    </row>
    <row r="1764" spans="40:47">
      <c r="AN1764" s="4">
        <v>49</v>
      </c>
      <c r="AO1764" s="4">
        <v>3</v>
      </c>
      <c r="AP1764" s="4">
        <v>7</v>
      </c>
      <c r="AQ1764" s="6">
        <f ca="1">IF($AP1764=1,IF(INDIRECT(ADDRESS(($AN1764-1)*3+$AO1764+5,$AP1764+7))="",0,INDIRECT(ADDRESS(($AN1764-1)*3+$AO1764+5,$AP1764+7))),IF(INDIRECT(ADDRESS(($AN1764-1)*3+$AO1764+5,$AP1764+7))="",0,IF(COUNTIF(INDIRECT(ADDRESS(($AN1764-1)*36+($AO1764-1)*12+6,COLUMN())):INDIRECT(ADDRESS(($AN1764-1)*36+($AO1764-1)*12+$AP1764+4,COLUMN())),INDIRECT(ADDRESS(($AN1764-1)*3+$AO1764+5,$AP1764+7)))&gt;=1,0,INDIRECT(ADDRESS(($AN1764-1)*3+$AO1764+5,$AP1764+7)))))</f>
        <v>0</v>
      </c>
      <c r="AR1764" s="4">
        <f ca="1">COUNTIF(INDIRECT("H"&amp;(ROW()+12*(($AN1764-1)*3+$AO1764)-ROW())/12+5):INDIRECT("S"&amp;(ROW()+12*(($AN1764-1)*3+$AO1764)-ROW())/12+5),AQ1764)</f>
        <v>0</v>
      </c>
      <c r="AS1764" s="6">
        <f ca="1">IF($AP1764=1,IF(INDIRECT(ADDRESS(($AN1764-1)*3+$AO1764+5,$AP1764+20))="",0,INDIRECT(ADDRESS(($AN1764-1)*3+$AO1764+5,$AP1764+20))),IF(INDIRECT(ADDRESS(($AN1764-1)*3+$AO1764+5,$AP1764+20))="",0,IF(COUNTIF(INDIRECT(ADDRESS(($AN1764-1)*36+($AO1764-1)*12+6,COLUMN())):INDIRECT(ADDRESS(($AN1764-1)*36+($AO1764-1)*12+$AP1764+4,COLUMN())),INDIRECT(ADDRESS(($AN1764-1)*3+$AO1764+5,$AP1764+20)))&gt;=1,0,INDIRECT(ADDRESS(($AN1764-1)*3+$AO1764+5,$AP1764+20)))))</f>
        <v>0</v>
      </c>
      <c r="AT1764" s="4">
        <f ca="1">COUNTIF(INDIRECT("U"&amp;(ROW()+12*(($AN1764-1)*3+$AO1764)-ROW())/12+5):INDIRECT("AF"&amp;(ROW()+12*(($AN1764-1)*3+$AO1764)-ROW())/12+5),AS1764)</f>
        <v>0</v>
      </c>
      <c r="AU1764" s="4">
        <f ca="1">IF(AND(AQ1764+AS1764&gt;0,AR1764+AT1764&gt;0),COUNTIF(AU$6:AU1763,"&gt;0")+1,0)</f>
        <v>0</v>
      </c>
    </row>
    <row r="1765" spans="40:47">
      <c r="AN1765" s="4">
        <v>49</v>
      </c>
      <c r="AO1765" s="4">
        <v>3</v>
      </c>
      <c r="AP1765" s="4">
        <v>8</v>
      </c>
      <c r="AQ1765" s="6">
        <f ca="1">IF($AP1765=1,IF(INDIRECT(ADDRESS(($AN1765-1)*3+$AO1765+5,$AP1765+7))="",0,INDIRECT(ADDRESS(($AN1765-1)*3+$AO1765+5,$AP1765+7))),IF(INDIRECT(ADDRESS(($AN1765-1)*3+$AO1765+5,$AP1765+7))="",0,IF(COUNTIF(INDIRECT(ADDRESS(($AN1765-1)*36+($AO1765-1)*12+6,COLUMN())):INDIRECT(ADDRESS(($AN1765-1)*36+($AO1765-1)*12+$AP1765+4,COLUMN())),INDIRECT(ADDRESS(($AN1765-1)*3+$AO1765+5,$AP1765+7)))&gt;=1,0,INDIRECT(ADDRESS(($AN1765-1)*3+$AO1765+5,$AP1765+7)))))</f>
        <v>0</v>
      </c>
      <c r="AR1765" s="4">
        <f ca="1">COUNTIF(INDIRECT("H"&amp;(ROW()+12*(($AN1765-1)*3+$AO1765)-ROW())/12+5):INDIRECT("S"&amp;(ROW()+12*(($AN1765-1)*3+$AO1765)-ROW())/12+5),AQ1765)</f>
        <v>0</v>
      </c>
      <c r="AS1765" s="6">
        <f ca="1">IF($AP1765=1,IF(INDIRECT(ADDRESS(($AN1765-1)*3+$AO1765+5,$AP1765+20))="",0,INDIRECT(ADDRESS(($AN1765-1)*3+$AO1765+5,$AP1765+20))),IF(INDIRECT(ADDRESS(($AN1765-1)*3+$AO1765+5,$AP1765+20))="",0,IF(COUNTIF(INDIRECT(ADDRESS(($AN1765-1)*36+($AO1765-1)*12+6,COLUMN())):INDIRECT(ADDRESS(($AN1765-1)*36+($AO1765-1)*12+$AP1765+4,COLUMN())),INDIRECT(ADDRESS(($AN1765-1)*3+$AO1765+5,$AP1765+20)))&gt;=1,0,INDIRECT(ADDRESS(($AN1765-1)*3+$AO1765+5,$AP1765+20)))))</f>
        <v>0</v>
      </c>
      <c r="AT1765" s="4">
        <f ca="1">COUNTIF(INDIRECT("U"&amp;(ROW()+12*(($AN1765-1)*3+$AO1765)-ROW())/12+5):INDIRECT("AF"&amp;(ROW()+12*(($AN1765-1)*3+$AO1765)-ROW())/12+5),AS1765)</f>
        <v>0</v>
      </c>
      <c r="AU1765" s="4">
        <f ca="1">IF(AND(AQ1765+AS1765&gt;0,AR1765+AT1765&gt;0),COUNTIF(AU$6:AU1764,"&gt;0")+1,0)</f>
        <v>0</v>
      </c>
    </row>
    <row r="1766" spans="40:47">
      <c r="AN1766" s="4">
        <v>49</v>
      </c>
      <c r="AO1766" s="4">
        <v>3</v>
      </c>
      <c r="AP1766" s="4">
        <v>9</v>
      </c>
      <c r="AQ1766" s="6">
        <f ca="1">IF($AP1766=1,IF(INDIRECT(ADDRESS(($AN1766-1)*3+$AO1766+5,$AP1766+7))="",0,INDIRECT(ADDRESS(($AN1766-1)*3+$AO1766+5,$AP1766+7))),IF(INDIRECT(ADDRESS(($AN1766-1)*3+$AO1766+5,$AP1766+7))="",0,IF(COUNTIF(INDIRECT(ADDRESS(($AN1766-1)*36+($AO1766-1)*12+6,COLUMN())):INDIRECT(ADDRESS(($AN1766-1)*36+($AO1766-1)*12+$AP1766+4,COLUMN())),INDIRECT(ADDRESS(($AN1766-1)*3+$AO1766+5,$AP1766+7)))&gt;=1,0,INDIRECT(ADDRESS(($AN1766-1)*3+$AO1766+5,$AP1766+7)))))</f>
        <v>0</v>
      </c>
      <c r="AR1766" s="4">
        <f ca="1">COUNTIF(INDIRECT("H"&amp;(ROW()+12*(($AN1766-1)*3+$AO1766)-ROW())/12+5):INDIRECT("S"&amp;(ROW()+12*(($AN1766-1)*3+$AO1766)-ROW())/12+5),AQ1766)</f>
        <v>0</v>
      </c>
      <c r="AS1766" s="6">
        <f ca="1">IF($AP1766=1,IF(INDIRECT(ADDRESS(($AN1766-1)*3+$AO1766+5,$AP1766+20))="",0,INDIRECT(ADDRESS(($AN1766-1)*3+$AO1766+5,$AP1766+20))),IF(INDIRECT(ADDRESS(($AN1766-1)*3+$AO1766+5,$AP1766+20))="",0,IF(COUNTIF(INDIRECT(ADDRESS(($AN1766-1)*36+($AO1766-1)*12+6,COLUMN())):INDIRECT(ADDRESS(($AN1766-1)*36+($AO1766-1)*12+$AP1766+4,COLUMN())),INDIRECT(ADDRESS(($AN1766-1)*3+$AO1766+5,$AP1766+20)))&gt;=1,0,INDIRECT(ADDRESS(($AN1766-1)*3+$AO1766+5,$AP1766+20)))))</f>
        <v>0</v>
      </c>
      <c r="AT1766" s="4">
        <f ca="1">COUNTIF(INDIRECT("U"&amp;(ROW()+12*(($AN1766-1)*3+$AO1766)-ROW())/12+5):INDIRECT("AF"&amp;(ROW()+12*(($AN1766-1)*3+$AO1766)-ROW())/12+5),AS1766)</f>
        <v>0</v>
      </c>
      <c r="AU1766" s="4">
        <f ca="1">IF(AND(AQ1766+AS1766&gt;0,AR1766+AT1766&gt;0),COUNTIF(AU$6:AU1765,"&gt;0")+1,0)</f>
        <v>0</v>
      </c>
    </row>
    <row r="1767" spans="40:47">
      <c r="AN1767" s="4">
        <v>49</v>
      </c>
      <c r="AO1767" s="4">
        <v>3</v>
      </c>
      <c r="AP1767" s="4">
        <v>10</v>
      </c>
      <c r="AQ1767" s="6">
        <f ca="1">IF($AP1767=1,IF(INDIRECT(ADDRESS(($AN1767-1)*3+$AO1767+5,$AP1767+7))="",0,INDIRECT(ADDRESS(($AN1767-1)*3+$AO1767+5,$AP1767+7))),IF(INDIRECT(ADDRESS(($AN1767-1)*3+$AO1767+5,$AP1767+7))="",0,IF(COUNTIF(INDIRECT(ADDRESS(($AN1767-1)*36+($AO1767-1)*12+6,COLUMN())):INDIRECT(ADDRESS(($AN1767-1)*36+($AO1767-1)*12+$AP1767+4,COLUMN())),INDIRECT(ADDRESS(($AN1767-1)*3+$AO1767+5,$AP1767+7)))&gt;=1,0,INDIRECT(ADDRESS(($AN1767-1)*3+$AO1767+5,$AP1767+7)))))</f>
        <v>0</v>
      </c>
      <c r="AR1767" s="4">
        <f ca="1">COUNTIF(INDIRECT("H"&amp;(ROW()+12*(($AN1767-1)*3+$AO1767)-ROW())/12+5):INDIRECT("S"&amp;(ROW()+12*(($AN1767-1)*3+$AO1767)-ROW())/12+5),AQ1767)</f>
        <v>0</v>
      </c>
      <c r="AS1767" s="6">
        <f ca="1">IF($AP1767=1,IF(INDIRECT(ADDRESS(($AN1767-1)*3+$AO1767+5,$AP1767+20))="",0,INDIRECT(ADDRESS(($AN1767-1)*3+$AO1767+5,$AP1767+20))),IF(INDIRECT(ADDRESS(($AN1767-1)*3+$AO1767+5,$AP1767+20))="",0,IF(COUNTIF(INDIRECT(ADDRESS(($AN1767-1)*36+($AO1767-1)*12+6,COLUMN())):INDIRECT(ADDRESS(($AN1767-1)*36+($AO1767-1)*12+$AP1767+4,COLUMN())),INDIRECT(ADDRESS(($AN1767-1)*3+$AO1767+5,$AP1767+20)))&gt;=1,0,INDIRECT(ADDRESS(($AN1767-1)*3+$AO1767+5,$AP1767+20)))))</f>
        <v>0</v>
      </c>
      <c r="AT1767" s="4">
        <f ca="1">COUNTIF(INDIRECT("U"&amp;(ROW()+12*(($AN1767-1)*3+$AO1767)-ROW())/12+5):INDIRECT("AF"&amp;(ROW()+12*(($AN1767-1)*3+$AO1767)-ROW())/12+5),AS1767)</f>
        <v>0</v>
      </c>
      <c r="AU1767" s="4">
        <f ca="1">IF(AND(AQ1767+AS1767&gt;0,AR1767+AT1767&gt;0),COUNTIF(AU$6:AU1766,"&gt;0")+1,0)</f>
        <v>0</v>
      </c>
    </row>
    <row r="1768" spans="40:47">
      <c r="AN1768" s="4">
        <v>49</v>
      </c>
      <c r="AO1768" s="4">
        <v>3</v>
      </c>
      <c r="AP1768" s="4">
        <v>11</v>
      </c>
      <c r="AQ1768" s="6">
        <f ca="1">IF($AP1768=1,IF(INDIRECT(ADDRESS(($AN1768-1)*3+$AO1768+5,$AP1768+7))="",0,INDIRECT(ADDRESS(($AN1768-1)*3+$AO1768+5,$AP1768+7))),IF(INDIRECT(ADDRESS(($AN1768-1)*3+$AO1768+5,$AP1768+7))="",0,IF(COUNTIF(INDIRECT(ADDRESS(($AN1768-1)*36+($AO1768-1)*12+6,COLUMN())):INDIRECT(ADDRESS(($AN1768-1)*36+($AO1768-1)*12+$AP1768+4,COLUMN())),INDIRECT(ADDRESS(($AN1768-1)*3+$AO1768+5,$AP1768+7)))&gt;=1,0,INDIRECT(ADDRESS(($AN1768-1)*3+$AO1768+5,$AP1768+7)))))</f>
        <v>0</v>
      </c>
      <c r="AR1768" s="4">
        <f ca="1">COUNTIF(INDIRECT("H"&amp;(ROW()+12*(($AN1768-1)*3+$AO1768)-ROW())/12+5):INDIRECT("S"&amp;(ROW()+12*(($AN1768-1)*3+$AO1768)-ROW())/12+5),AQ1768)</f>
        <v>0</v>
      </c>
      <c r="AS1768" s="6">
        <f ca="1">IF($AP1768=1,IF(INDIRECT(ADDRESS(($AN1768-1)*3+$AO1768+5,$AP1768+20))="",0,INDIRECT(ADDRESS(($AN1768-1)*3+$AO1768+5,$AP1768+20))),IF(INDIRECT(ADDRESS(($AN1768-1)*3+$AO1768+5,$AP1768+20))="",0,IF(COUNTIF(INDIRECT(ADDRESS(($AN1768-1)*36+($AO1768-1)*12+6,COLUMN())):INDIRECT(ADDRESS(($AN1768-1)*36+($AO1768-1)*12+$AP1768+4,COLUMN())),INDIRECT(ADDRESS(($AN1768-1)*3+$AO1768+5,$AP1768+20)))&gt;=1,0,INDIRECT(ADDRESS(($AN1768-1)*3+$AO1768+5,$AP1768+20)))))</f>
        <v>0</v>
      </c>
      <c r="AT1768" s="4">
        <f ca="1">COUNTIF(INDIRECT("U"&amp;(ROW()+12*(($AN1768-1)*3+$AO1768)-ROW())/12+5):INDIRECT("AF"&amp;(ROW()+12*(($AN1768-1)*3+$AO1768)-ROW())/12+5),AS1768)</f>
        <v>0</v>
      </c>
      <c r="AU1768" s="4">
        <f ca="1">IF(AND(AQ1768+AS1768&gt;0,AR1768+AT1768&gt;0),COUNTIF(AU$6:AU1767,"&gt;0")+1,0)</f>
        <v>0</v>
      </c>
    </row>
    <row r="1769" spans="40:47">
      <c r="AN1769" s="77">
        <v>49</v>
      </c>
      <c r="AO1769" s="77">
        <v>3</v>
      </c>
      <c r="AP1769" s="77">
        <v>12</v>
      </c>
      <c r="AQ1769" s="78">
        <f ca="1">IF($AP1769=1,IF(INDIRECT(ADDRESS(($AN1769-1)*3+$AO1769+5,$AP1769+7))="",0,INDIRECT(ADDRESS(($AN1769-1)*3+$AO1769+5,$AP1769+7))),IF(INDIRECT(ADDRESS(($AN1769-1)*3+$AO1769+5,$AP1769+7))="",0,IF(COUNTIF(INDIRECT(ADDRESS(($AN1769-1)*36+($AO1769-1)*12+6,COLUMN())):INDIRECT(ADDRESS(($AN1769-1)*36+($AO1769-1)*12+$AP1769+4,COLUMN())),INDIRECT(ADDRESS(($AN1769-1)*3+$AO1769+5,$AP1769+7)))&gt;=1,0,INDIRECT(ADDRESS(($AN1769-1)*3+$AO1769+5,$AP1769+7)))))</f>
        <v>0</v>
      </c>
      <c r="AR1769" s="77">
        <f ca="1">COUNTIF(INDIRECT("H"&amp;(ROW()+12*(($AN1769-1)*3+$AO1769)-ROW())/12+5):INDIRECT("S"&amp;(ROW()+12*(($AN1769-1)*3+$AO1769)-ROW())/12+5),AQ1769)</f>
        <v>0</v>
      </c>
      <c r="AS1769" s="78">
        <f ca="1">IF($AP1769=1,IF(INDIRECT(ADDRESS(($AN1769-1)*3+$AO1769+5,$AP1769+20))="",0,INDIRECT(ADDRESS(($AN1769-1)*3+$AO1769+5,$AP1769+20))),IF(INDIRECT(ADDRESS(($AN1769-1)*3+$AO1769+5,$AP1769+20))="",0,IF(COUNTIF(INDIRECT(ADDRESS(($AN1769-1)*36+($AO1769-1)*12+6,COLUMN())):INDIRECT(ADDRESS(($AN1769-1)*36+($AO1769-1)*12+$AP1769+4,COLUMN())),INDIRECT(ADDRESS(($AN1769-1)*3+$AO1769+5,$AP1769+20)))&gt;=1,0,INDIRECT(ADDRESS(($AN1769-1)*3+$AO1769+5,$AP1769+20)))))</f>
        <v>0</v>
      </c>
      <c r="AT1769" s="77">
        <f ca="1">COUNTIF(INDIRECT("U"&amp;(ROW()+12*(($AN1769-1)*3+$AO1769)-ROW())/12+5):INDIRECT("AF"&amp;(ROW()+12*(($AN1769-1)*3+$AO1769)-ROW())/12+5),AS1769)</f>
        <v>0</v>
      </c>
      <c r="AU1769" s="4">
        <f ca="1">IF(AND(AQ1769+AS1769&gt;0,AR1769+AT1769&gt;0),COUNTIF(AU$6:AU1768,"&gt;0")+1,0)</f>
        <v>0</v>
      </c>
    </row>
    <row r="1770" spans="40:47">
      <c r="AN1770" s="4">
        <v>50</v>
      </c>
      <c r="AO1770" s="4">
        <v>1</v>
      </c>
      <c r="AP1770" s="4">
        <v>1</v>
      </c>
      <c r="AQ1770" s="6">
        <f ca="1">IF($AP1770=1,IF(INDIRECT(ADDRESS(($AN1770-1)*3+$AO1770+5,$AP1770+7))="",0,INDIRECT(ADDRESS(($AN1770-1)*3+$AO1770+5,$AP1770+7))),IF(INDIRECT(ADDRESS(($AN1770-1)*3+$AO1770+5,$AP1770+7))="",0,IF(COUNTIF(INDIRECT(ADDRESS(($AN1770-1)*36+($AO1770-1)*12+6,COLUMN())):INDIRECT(ADDRESS(($AN1770-1)*36+($AO1770-1)*12+$AP1770+4,COLUMN())),INDIRECT(ADDRESS(($AN1770-1)*3+$AO1770+5,$AP1770+7)))&gt;=1,0,INDIRECT(ADDRESS(($AN1770-1)*3+$AO1770+5,$AP1770+7)))))</f>
        <v>0</v>
      </c>
      <c r="AR1770" s="4">
        <f ca="1">COUNTIF(INDIRECT("H"&amp;(ROW()+12*(($AN1770-1)*3+$AO1770)-ROW())/12+5):INDIRECT("S"&amp;(ROW()+12*(($AN1770-1)*3+$AO1770)-ROW())/12+5),AQ1770)</f>
        <v>0</v>
      </c>
      <c r="AS1770" s="6">
        <f ca="1">IF($AP1770=1,IF(INDIRECT(ADDRESS(($AN1770-1)*3+$AO1770+5,$AP1770+20))="",0,INDIRECT(ADDRESS(($AN1770-1)*3+$AO1770+5,$AP1770+20))),IF(INDIRECT(ADDRESS(($AN1770-1)*3+$AO1770+5,$AP1770+20))="",0,IF(COUNTIF(INDIRECT(ADDRESS(($AN1770-1)*36+($AO1770-1)*12+6,COLUMN())):INDIRECT(ADDRESS(($AN1770-1)*36+($AO1770-1)*12+$AP1770+4,COLUMN())),INDIRECT(ADDRESS(($AN1770-1)*3+$AO1770+5,$AP1770+20)))&gt;=1,0,INDIRECT(ADDRESS(($AN1770-1)*3+$AO1770+5,$AP1770+20)))))</f>
        <v>0</v>
      </c>
      <c r="AT1770" s="4">
        <f ca="1">COUNTIF(INDIRECT("U"&amp;(ROW()+12*(($AN1770-1)*3+$AO1770)-ROW())/12+5):INDIRECT("AF"&amp;(ROW()+12*(($AN1770-1)*3+$AO1770)-ROW())/12+5),AS1770)</f>
        <v>0</v>
      </c>
      <c r="AU1770" s="4">
        <f ca="1">IF(AND(AQ1770+AS1770&gt;0,AR1770+AT1770&gt;0),COUNTIF(AU$6:AU1769,"&gt;0")+1,0)</f>
        <v>0</v>
      </c>
    </row>
    <row r="1771" spans="40:47">
      <c r="AN1771" s="4">
        <v>50</v>
      </c>
      <c r="AO1771" s="4">
        <v>1</v>
      </c>
      <c r="AP1771" s="4">
        <v>2</v>
      </c>
      <c r="AQ1771" s="6">
        <f ca="1">IF($AP1771=1,IF(INDIRECT(ADDRESS(($AN1771-1)*3+$AO1771+5,$AP1771+7))="",0,INDIRECT(ADDRESS(($AN1771-1)*3+$AO1771+5,$AP1771+7))),IF(INDIRECT(ADDRESS(($AN1771-1)*3+$AO1771+5,$AP1771+7))="",0,IF(COUNTIF(INDIRECT(ADDRESS(($AN1771-1)*36+($AO1771-1)*12+6,COLUMN())):INDIRECT(ADDRESS(($AN1771-1)*36+($AO1771-1)*12+$AP1771+4,COLUMN())),INDIRECT(ADDRESS(($AN1771-1)*3+$AO1771+5,$AP1771+7)))&gt;=1,0,INDIRECT(ADDRESS(($AN1771-1)*3+$AO1771+5,$AP1771+7)))))</f>
        <v>0</v>
      </c>
      <c r="AR1771" s="4">
        <f ca="1">COUNTIF(INDIRECT("H"&amp;(ROW()+12*(($AN1771-1)*3+$AO1771)-ROW())/12+5):INDIRECT("S"&amp;(ROW()+12*(($AN1771-1)*3+$AO1771)-ROW())/12+5),AQ1771)</f>
        <v>0</v>
      </c>
      <c r="AS1771" s="6">
        <f ca="1">IF($AP1771=1,IF(INDIRECT(ADDRESS(($AN1771-1)*3+$AO1771+5,$AP1771+20))="",0,INDIRECT(ADDRESS(($AN1771-1)*3+$AO1771+5,$AP1771+20))),IF(INDIRECT(ADDRESS(($AN1771-1)*3+$AO1771+5,$AP1771+20))="",0,IF(COUNTIF(INDIRECT(ADDRESS(($AN1771-1)*36+($AO1771-1)*12+6,COLUMN())):INDIRECT(ADDRESS(($AN1771-1)*36+($AO1771-1)*12+$AP1771+4,COLUMN())),INDIRECT(ADDRESS(($AN1771-1)*3+$AO1771+5,$AP1771+20)))&gt;=1,0,INDIRECT(ADDRESS(($AN1771-1)*3+$AO1771+5,$AP1771+20)))))</f>
        <v>0</v>
      </c>
      <c r="AT1771" s="4">
        <f ca="1">COUNTIF(INDIRECT("U"&amp;(ROW()+12*(($AN1771-1)*3+$AO1771)-ROW())/12+5):INDIRECT("AF"&amp;(ROW()+12*(($AN1771-1)*3+$AO1771)-ROW())/12+5),AS1771)</f>
        <v>0</v>
      </c>
      <c r="AU1771" s="4">
        <f ca="1">IF(AND(AQ1771+AS1771&gt;0,AR1771+AT1771&gt;0),COUNTIF(AU$6:AU1770,"&gt;0")+1,0)</f>
        <v>0</v>
      </c>
    </row>
    <row r="1772" spans="40:47">
      <c r="AN1772" s="4">
        <v>50</v>
      </c>
      <c r="AO1772" s="4">
        <v>1</v>
      </c>
      <c r="AP1772" s="4">
        <v>3</v>
      </c>
      <c r="AQ1772" s="6">
        <f ca="1">IF($AP1772=1,IF(INDIRECT(ADDRESS(($AN1772-1)*3+$AO1772+5,$AP1772+7))="",0,INDIRECT(ADDRESS(($AN1772-1)*3+$AO1772+5,$AP1772+7))),IF(INDIRECT(ADDRESS(($AN1772-1)*3+$AO1772+5,$AP1772+7))="",0,IF(COUNTIF(INDIRECT(ADDRESS(($AN1772-1)*36+($AO1772-1)*12+6,COLUMN())):INDIRECT(ADDRESS(($AN1772-1)*36+($AO1772-1)*12+$AP1772+4,COLUMN())),INDIRECT(ADDRESS(($AN1772-1)*3+$AO1772+5,$AP1772+7)))&gt;=1,0,INDIRECT(ADDRESS(($AN1772-1)*3+$AO1772+5,$AP1772+7)))))</f>
        <v>0</v>
      </c>
      <c r="AR1772" s="4">
        <f ca="1">COUNTIF(INDIRECT("H"&amp;(ROW()+12*(($AN1772-1)*3+$AO1772)-ROW())/12+5):INDIRECT("S"&amp;(ROW()+12*(($AN1772-1)*3+$AO1772)-ROW())/12+5),AQ1772)</f>
        <v>0</v>
      </c>
      <c r="AS1772" s="6">
        <f ca="1">IF($AP1772=1,IF(INDIRECT(ADDRESS(($AN1772-1)*3+$AO1772+5,$AP1772+20))="",0,INDIRECT(ADDRESS(($AN1772-1)*3+$AO1772+5,$AP1772+20))),IF(INDIRECT(ADDRESS(($AN1772-1)*3+$AO1772+5,$AP1772+20))="",0,IF(COUNTIF(INDIRECT(ADDRESS(($AN1772-1)*36+($AO1772-1)*12+6,COLUMN())):INDIRECT(ADDRESS(($AN1772-1)*36+($AO1772-1)*12+$AP1772+4,COLUMN())),INDIRECT(ADDRESS(($AN1772-1)*3+$AO1772+5,$AP1772+20)))&gt;=1,0,INDIRECT(ADDRESS(($AN1772-1)*3+$AO1772+5,$AP1772+20)))))</f>
        <v>0</v>
      </c>
      <c r="AT1772" s="4">
        <f ca="1">COUNTIF(INDIRECT("U"&amp;(ROW()+12*(($AN1772-1)*3+$AO1772)-ROW())/12+5):INDIRECT("AF"&amp;(ROW()+12*(($AN1772-1)*3+$AO1772)-ROW())/12+5),AS1772)</f>
        <v>0</v>
      </c>
      <c r="AU1772" s="4">
        <f ca="1">IF(AND(AQ1772+AS1772&gt;0,AR1772+AT1772&gt;0),COUNTIF(AU$6:AU1771,"&gt;0")+1,0)</f>
        <v>0</v>
      </c>
    </row>
    <row r="1773" spans="40:47">
      <c r="AN1773" s="4">
        <v>50</v>
      </c>
      <c r="AO1773" s="4">
        <v>1</v>
      </c>
      <c r="AP1773" s="4">
        <v>4</v>
      </c>
      <c r="AQ1773" s="6">
        <f ca="1">IF($AP1773=1,IF(INDIRECT(ADDRESS(($AN1773-1)*3+$AO1773+5,$AP1773+7))="",0,INDIRECT(ADDRESS(($AN1773-1)*3+$AO1773+5,$AP1773+7))),IF(INDIRECT(ADDRESS(($AN1773-1)*3+$AO1773+5,$AP1773+7))="",0,IF(COUNTIF(INDIRECT(ADDRESS(($AN1773-1)*36+($AO1773-1)*12+6,COLUMN())):INDIRECT(ADDRESS(($AN1773-1)*36+($AO1773-1)*12+$AP1773+4,COLUMN())),INDIRECT(ADDRESS(($AN1773-1)*3+$AO1773+5,$AP1773+7)))&gt;=1,0,INDIRECT(ADDRESS(($AN1773-1)*3+$AO1773+5,$AP1773+7)))))</f>
        <v>0</v>
      </c>
      <c r="AR1773" s="4">
        <f ca="1">COUNTIF(INDIRECT("H"&amp;(ROW()+12*(($AN1773-1)*3+$AO1773)-ROW())/12+5):INDIRECT("S"&amp;(ROW()+12*(($AN1773-1)*3+$AO1773)-ROW())/12+5),AQ1773)</f>
        <v>0</v>
      </c>
      <c r="AS1773" s="6">
        <f ca="1">IF($AP1773=1,IF(INDIRECT(ADDRESS(($AN1773-1)*3+$AO1773+5,$AP1773+20))="",0,INDIRECT(ADDRESS(($AN1773-1)*3+$AO1773+5,$AP1773+20))),IF(INDIRECT(ADDRESS(($AN1773-1)*3+$AO1773+5,$AP1773+20))="",0,IF(COUNTIF(INDIRECT(ADDRESS(($AN1773-1)*36+($AO1773-1)*12+6,COLUMN())):INDIRECT(ADDRESS(($AN1773-1)*36+($AO1773-1)*12+$AP1773+4,COLUMN())),INDIRECT(ADDRESS(($AN1773-1)*3+$AO1773+5,$AP1773+20)))&gt;=1,0,INDIRECT(ADDRESS(($AN1773-1)*3+$AO1773+5,$AP1773+20)))))</f>
        <v>0</v>
      </c>
      <c r="AT1773" s="4">
        <f ca="1">COUNTIF(INDIRECT("U"&amp;(ROW()+12*(($AN1773-1)*3+$AO1773)-ROW())/12+5):INDIRECT("AF"&amp;(ROW()+12*(($AN1773-1)*3+$AO1773)-ROW())/12+5),AS1773)</f>
        <v>0</v>
      </c>
      <c r="AU1773" s="4">
        <f ca="1">IF(AND(AQ1773+AS1773&gt;0,AR1773+AT1773&gt;0),COUNTIF(AU$6:AU1772,"&gt;0")+1,0)</f>
        <v>0</v>
      </c>
    </row>
    <row r="1774" spans="40:47">
      <c r="AN1774" s="4">
        <v>50</v>
      </c>
      <c r="AO1774" s="4">
        <v>1</v>
      </c>
      <c r="AP1774" s="4">
        <v>5</v>
      </c>
      <c r="AQ1774" s="6">
        <f ca="1">IF($AP1774=1,IF(INDIRECT(ADDRESS(($AN1774-1)*3+$AO1774+5,$AP1774+7))="",0,INDIRECT(ADDRESS(($AN1774-1)*3+$AO1774+5,$AP1774+7))),IF(INDIRECT(ADDRESS(($AN1774-1)*3+$AO1774+5,$AP1774+7))="",0,IF(COUNTIF(INDIRECT(ADDRESS(($AN1774-1)*36+($AO1774-1)*12+6,COLUMN())):INDIRECT(ADDRESS(($AN1774-1)*36+($AO1774-1)*12+$AP1774+4,COLUMN())),INDIRECT(ADDRESS(($AN1774-1)*3+$AO1774+5,$AP1774+7)))&gt;=1,0,INDIRECT(ADDRESS(($AN1774-1)*3+$AO1774+5,$AP1774+7)))))</f>
        <v>0</v>
      </c>
      <c r="AR1774" s="4">
        <f ca="1">COUNTIF(INDIRECT("H"&amp;(ROW()+12*(($AN1774-1)*3+$AO1774)-ROW())/12+5):INDIRECT("S"&amp;(ROW()+12*(($AN1774-1)*3+$AO1774)-ROW())/12+5),AQ1774)</f>
        <v>0</v>
      </c>
      <c r="AS1774" s="6">
        <f ca="1">IF($AP1774=1,IF(INDIRECT(ADDRESS(($AN1774-1)*3+$AO1774+5,$AP1774+20))="",0,INDIRECT(ADDRESS(($AN1774-1)*3+$AO1774+5,$AP1774+20))),IF(INDIRECT(ADDRESS(($AN1774-1)*3+$AO1774+5,$AP1774+20))="",0,IF(COUNTIF(INDIRECT(ADDRESS(($AN1774-1)*36+($AO1774-1)*12+6,COLUMN())):INDIRECT(ADDRESS(($AN1774-1)*36+($AO1774-1)*12+$AP1774+4,COLUMN())),INDIRECT(ADDRESS(($AN1774-1)*3+$AO1774+5,$AP1774+20)))&gt;=1,0,INDIRECT(ADDRESS(($AN1774-1)*3+$AO1774+5,$AP1774+20)))))</f>
        <v>0</v>
      </c>
      <c r="AT1774" s="4">
        <f ca="1">COUNTIF(INDIRECT("U"&amp;(ROW()+12*(($AN1774-1)*3+$AO1774)-ROW())/12+5):INDIRECT("AF"&amp;(ROW()+12*(($AN1774-1)*3+$AO1774)-ROW())/12+5),AS1774)</f>
        <v>0</v>
      </c>
      <c r="AU1774" s="4">
        <f ca="1">IF(AND(AQ1774+AS1774&gt;0,AR1774+AT1774&gt;0),COUNTIF(AU$6:AU1773,"&gt;0")+1,0)</f>
        <v>0</v>
      </c>
    </row>
    <row r="1775" spans="40:47">
      <c r="AN1775" s="4">
        <v>50</v>
      </c>
      <c r="AO1775" s="4">
        <v>1</v>
      </c>
      <c r="AP1775" s="4">
        <v>6</v>
      </c>
      <c r="AQ1775" s="6">
        <f ca="1">IF($AP1775=1,IF(INDIRECT(ADDRESS(($AN1775-1)*3+$AO1775+5,$AP1775+7))="",0,INDIRECT(ADDRESS(($AN1775-1)*3+$AO1775+5,$AP1775+7))),IF(INDIRECT(ADDRESS(($AN1775-1)*3+$AO1775+5,$AP1775+7))="",0,IF(COUNTIF(INDIRECT(ADDRESS(($AN1775-1)*36+($AO1775-1)*12+6,COLUMN())):INDIRECT(ADDRESS(($AN1775-1)*36+($AO1775-1)*12+$AP1775+4,COLUMN())),INDIRECT(ADDRESS(($AN1775-1)*3+$AO1775+5,$AP1775+7)))&gt;=1,0,INDIRECT(ADDRESS(($AN1775-1)*3+$AO1775+5,$AP1775+7)))))</f>
        <v>0</v>
      </c>
      <c r="AR1775" s="4">
        <f ca="1">COUNTIF(INDIRECT("H"&amp;(ROW()+12*(($AN1775-1)*3+$AO1775)-ROW())/12+5):INDIRECT("S"&amp;(ROW()+12*(($AN1775-1)*3+$AO1775)-ROW())/12+5),AQ1775)</f>
        <v>0</v>
      </c>
      <c r="AS1775" s="6">
        <f ca="1">IF($AP1775=1,IF(INDIRECT(ADDRESS(($AN1775-1)*3+$AO1775+5,$AP1775+20))="",0,INDIRECT(ADDRESS(($AN1775-1)*3+$AO1775+5,$AP1775+20))),IF(INDIRECT(ADDRESS(($AN1775-1)*3+$AO1775+5,$AP1775+20))="",0,IF(COUNTIF(INDIRECT(ADDRESS(($AN1775-1)*36+($AO1775-1)*12+6,COLUMN())):INDIRECT(ADDRESS(($AN1775-1)*36+($AO1775-1)*12+$AP1775+4,COLUMN())),INDIRECT(ADDRESS(($AN1775-1)*3+$AO1775+5,$AP1775+20)))&gt;=1,0,INDIRECT(ADDRESS(($AN1775-1)*3+$AO1775+5,$AP1775+20)))))</f>
        <v>0</v>
      </c>
      <c r="AT1775" s="4">
        <f ca="1">COUNTIF(INDIRECT("U"&amp;(ROW()+12*(($AN1775-1)*3+$AO1775)-ROW())/12+5):INDIRECT("AF"&amp;(ROW()+12*(($AN1775-1)*3+$AO1775)-ROW())/12+5),AS1775)</f>
        <v>0</v>
      </c>
      <c r="AU1775" s="4">
        <f ca="1">IF(AND(AQ1775+AS1775&gt;0,AR1775+AT1775&gt;0),COUNTIF(AU$6:AU1774,"&gt;0")+1,0)</f>
        <v>0</v>
      </c>
    </row>
    <row r="1776" spans="40:47">
      <c r="AN1776" s="4">
        <v>50</v>
      </c>
      <c r="AO1776" s="4">
        <v>1</v>
      </c>
      <c r="AP1776" s="4">
        <v>7</v>
      </c>
      <c r="AQ1776" s="6">
        <f ca="1">IF($AP1776=1,IF(INDIRECT(ADDRESS(($AN1776-1)*3+$AO1776+5,$AP1776+7))="",0,INDIRECT(ADDRESS(($AN1776-1)*3+$AO1776+5,$AP1776+7))),IF(INDIRECT(ADDRESS(($AN1776-1)*3+$AO1776+5,$AP1776+7))="",0,IF(COUNTIF(INDIRECT(ADDRESS(($AN1776-1)*36+($AO1776-1)*12+6,COLUMN())):INDIRECT(ADDRESS(($AN1776-1)*36+($AO1776-1)*12+$AP1776+4,COLUMN())),INDIRECT(ADDRESS(($AN1776-1)*3+$AO1776+5,$AP1776+7)))&gt;=1,0,INDIRECT(ADDRESS(($AN1776-1)*3+$AO1776+5,$AP1776+7)))))</f>
        <v>0</v>
      </c>
      <c r="AR1776" s="4">
        <f ca="1">COUNTIF(INDIRECT("H"&amp;(ROW()+12*(($AN1776-1)*3+$AO1776)-ROW())/12+5):INDIRECT("S"&amp;(ROW()+12*(($AN1776-1)*3+$AO1776)-ROW())/12+5),AQ1776)</f>
        <v>0</v>
      </c>
      <c r="AS1776" s="6">
        <f ca="1">IF($AP1776=1,IF(INDIRECT(ADDRESS(($AN1776-1)*3+$AO1776+5,$AP1776+20))="",0,INDIRECT(ADDRESS(($AN1776-1)*3+$AO1776+5,$AP1776+20))),IF(INDIRECT(ADDRESS(($AN1776-1)*3+$AO1776+5,$AP1776+20))="",0,IF(COUNTIF(INDIRECT(ADDRESS(($AN1776-1)*36+($AO1776-1)*12+6,COLUMN())):INDIRECT(ADDRESS(($AN1776-1)*36+($AO1776-1)*12+$AP1776+4,COLUMN())),INDIRECT(ADDRESS(($AN1776-1)*3+$AO1776+5,$AP1776+20)))&gt;=1,0,INDIRECT(ADDRESS(($AN1776-1)*3+$AO1776+5,$AP1776+20)))))</f>
        <v>0</v>
      </c>
      <c r="AT1776" s="4">
        <f ca="1">COUNTIF(INDIRECT("U"&amp;(ROW()+12*(($AN1776-1)*3+$AO1776)-ROW())/12+5):INDIRECT("AF"&amp;(ROW()+12*(($AN1776-1)*3+$AO1776)-ROW())/12+5),AS1776)</f>
        <v>0</v>
      </c>
      <c r="AU1776" s="4">
        <f ca="1">IF(AND(AQ1776+AS1776&gt;0,AR1776+AT1776&gt;0),COUNTIF(AU$6:AU1775,"&gt;0")+1,0)</f>
        <v>0</v>
      </c>
    </row>
    <row r="1777" spans="40:47">
      <c r="AN1777" s="4">
        <v>50</v>
      </c>
      <c r="AO1777" s="4">
        <v>1</v>
      </c>
      <c r="AP1777" s="4">
        <v>8</v>
      </c>
      <c r="AQ1777" s="6">
        <f ca="1">IF($AP1777=1,IF(INDIRECT(ADDRESS(($AN1777-1)*3+$AO1777+5,$AP1777+7))="",0,INDIRECT(ADDRESS(($AN1777-1)*3+$AO1777+5,$AP1777+7))),IF(INDIRECT(ADDRESS(($AN1777-1)*3+$AO1777+5,$AP1777+7))="",0,IF(COUNTIF(INDIRECT(ADDRESS(($AN1777-1)*36+($AO1777-1)*12+6,COLUMN())):INDIRECT(ADDRESS(($AN1777-1)*36+($AO1777-1)*12+$AP1777+4,COLUMN())),INDIRECT(ADDRESS(($AN1777-1)*3+$AO1777+5,$AP1777+7)))&gt;=1,0,INDIRECT(ADDRESS(($AN1777-1)*3+$AO1777+5,$AP1777+7)))))</f>
        <v>0</v>
      </c>
      <c r="AR1777" s="4">
        <f ca="1">COUNTIF(INDIRECT("H"&amp;(ROW()+12*(($AN1777-1)*3+$AO1777)-ROW())/12+5):INDIRECT("S"&amp;(ROW()+12*(($AN1777-1)*3+$AO1777)-ROW())/12+5),AQ1777)</f>
        <v>0</v>
      </c>
      <c r="AS1777" s="6">
        <f ca="1">IF($AP1777=1,IF(INDIRECT(ADDRESS(($AN1777-1)*3+$AO1777+5,$AP1777+20))="",0,INDIRECT(ADDRESS(($AN1777-1)*3+$AO1777+5,$AP1777+20))),IF(INDIRECT(ADDRESS(($AN1777-1)*3+$AO1777+5,$AP1777+20))="",0,IF(COUNTIF(INDIRECT(ADDRESS(($AN1777-1)*36+($AO1777-1)*12+6,COLUMN())):INDIRECT(ADDRESS(($AN1777-1)*36+($AO1777-1)*12+$AP1777+4,COLUMN())),INDIRECT(ADDRESS(($AN1777-1)*3+$AO1777+5,$AP1777+20)))&gt;=1,0,INDIRECT(ADDRESS(($AN1777-1)*3+$AO1777+5,$AP1777+20)))))</f>
        <v>0</v>
      </c>
      <c r="AT1777" s="4">
        <f ca="1">COUNTIF(INDIRECT("U"&amp;(ROW()+12*(($AN1777-1)*3+$AO1777)-ROW())/12+5):INDIRECT("AF"&amp;(ROW()+12*(($AN1777-1)*3+$AO1777)-ROW())/12+5),AS1777)</f>
        <v>0</v>
      </c>
      <c r="AU1777" s="4">
        <f ca="1">IF(AND(AQ1777+AS1777&gt;0,AR1777+AT1777&gt;0),COUNTIF(AU$6:AU1776,"&gt;0")+1,0)</f>
        <v>0</v>
      </c>
    </row>
    <row r="1778" spans="40:47">
      <c r="AN1778" s="4">
        <v>50</v>
      </c>
      <c r="AO1778" s="4">
        <v>1</v>
      </c>
      <c r="AP1778" s="4">
        <v>9</v>
      </c>
      <c r="AQ1778" s="6">
        <f ca="1">IF($AP1778=1,IF(INDIRECT(ADDRESS(($AN1778-1)*3+$AO1778+5,$AP1778+7))="",0,INDIRECT(ADDRESS(($AN1778-1)*3+$AO1778+5,$AP1778+7))),IF(INDIRECT(ADDRESS(($AN1778-1)*3+$AO1778+5,$AP1778+7))="",0,IF(COUNTIF(INDIRECT(ADDRESS(($AN1778-1)*36+($AO1778-1)*12+6,COLUMN())):INDIRECT(ADDRESS(($AN1778-1)*36+($AO1778-1)*12+$AP1778+4,COLUMN())),INDIRECT(ADDRESS(($AN1778-1)*3+$AO1778+5,$AP1778+7)))&gt;=1,0,INDIRECT(ADDRESS(($AN1778-1)*3+$AO1778+5,$AP1778+7)))))</f>
        <v>0</v>
      </c>
      <c r="AR1778" s="4">
        <f ca="1">COUNTIF(INDIRECT("H"&amp;(ROW()+12*(($AN1778-1)*3+$AO1778)-ROW())/12+5):INDIRECT("S"&amp;(ROW()+12*(($AN1778-1)*3+$AO1778)-ROW())/12+5),AQ1778)</f>
        <v>0</v>
      </c>
      <c r="AS1778" s="6">
        <f ca="1">IF($AP1778=1,IF(INDIRECT(ADDRESS(($AN1778-1)*3+$AO1778+5,$AP1778+20))="",0,INDIRECT(ADDRESS(($AN1778-1)*3+$AO1778+5,$AP1778+20))),IF(INDIRECT(ADDRESS(($AN1778-1)*3+$AO1778+5,$AP1778+20))="",0,IF(COUNTIF(INDIRECT(ADDRESS(($AN1778-1)*36+($AO1778-1)*12+6,COLUMN())):INDIRECT(ADDRESS(($AN1778-1)*36+($AO1778-1)*12+$AP1778+4,COLUMN())),INDIRECT(ADDRESS(($AN1778-1)*3+$AO1778+5,$AP1778+20)))&gt;=1,0,INDIRECT(ADDRESS(($AN1778-1)*3+$AO1778+5,$AP1778+20)))))</f>
        <v>0</v>
      </c>
      <c r="AT1778" s="4">
        <f ca="1">COUNTIF(INDIRECT("U"&amp;(ROW()+12*(($AN1778-1)*3+$AO1778)-ROW())/12+5):INDIRECT("AF"&amp;(ROW()+12*(($AN1778-1)*3+$AO1778)-ROW())/12+5),AS1778)</f>
        <v>0</v>
      </c>
      <c r="AU1778" s="4">
        <f ca="1">IF(AND(AQ1778+AS1778&gt;0,AR1778+AT1778&gt;0),COUNTIF(AU$6:AU1777,"&gt;0")+1,0)</f>
        <v>0</v>
      </c>
    </row>
    <row r="1779" spans="40:47">
      <c r="AN1779" s="4">
        <v>50</v>
      </c>
      <c r="AO1779" s="4">
        <v>1</v>
      </c>
      <c r="AP1779" s="4">
        <v>10</v>
      </c>
      <c r="AQ1779" s="6">
        <f ca="1">IF($AP1779=1,IF(INDIRECT(ADDRESS(($AN1779-1)*3+$AO1779+5,$AP1779+7))="",0,INDIRECT(ADDRESS(($AN1779-1)*3+$AO1779+5,$AP1779+7))),IF(INDIRECT(ADDRESS(($AN1779-1)*3+$AO1779+5,$AP1779+7))="",0,IF(COUNTIF(INDIRECT(ADDRESS(($AN1779-1)*36+($AO1779-1)*12+6,COLUMN())):INDIRECT(ADDRESS(($AN1779-1)*36+($AO1779-1)*12+$AP1779+4,COLUMN())),INDIRECT(ADDRESS(($AN1779-1)*3+$AO1779+5,$AP1779+7)))&gt;=1,0,INDIRECT(ADDRESS(($AN1779-1)*3+$AO1779+5,$AP1779+7)))))</f>
        <v>0</v>
      </c>
      <c r="AR1779" s="4">
        <f ca="1">COUNTIF(INDIRECT("H"&amp;(ROW()+12*(($AN1779-1)*3+$AO1779)-ROW())/12+5):INDIRECT("S"&amp;(ROW()+12*(($AN1779-1)*3+$AO1779)-ROW())/12+5),AQ1779)</f>
        <v>0</v>
      </c>
      <c r="AS1779" s="6">
        <f ca="1">IF($AP1779=1,IF(INDIRECT(ADDRESS(($AN1779-1)*3+$AO1779+5,$AP1779+20))="",0,INDIRECT(ADDRESS(($AN1779-1)*3+$AO1779+5,$AP1779+20))),IF(INDIRECT(ADDRESS(($AN1779-1)*3+$AO1779+5,$AP1779+20))="",0,IF(COUNTIF(INDIRECT(ADDRESS(($AN1779-1)*36+($AO1779-1)*12+6,COLUMN())):INDIRECT(ADDRESS(($AN1779-1)*36+($AO1779-1)*12+$AP1779+4,COLUMN())),INDIRECT(ADDRESS(($AN1779-1)*3+$AO1779+5,$AP1779+20)))&gt;=1,0,INDIRECT(ADDRESS(($AN1779-1)*3+$AO1779+5,$AP1779+20)))))</f>
        <v>0</v>
      </c>
      <c r="AT1779" s="4">
        <f ca="1">COUNTIF(INDIRECT("U"&amp;(ROW()+12*(($AN1779-1)*3+$AO1779)-ROW())/12+5):INDIRECT("AF"&amp;(ROW()+12*(($AN1779-1)*3+$AO1779)-ROW())/12+5),AS1779)</f>
        <v>0</v>
      </c>
      <c r="AU1779" s="4">
        <f ca="1">IF(AND(AQ1779+AS1779&gt;0,AR1779+AT1779&gt;0),COUNTIF(AU$6:AU1778,"&gt;0")+1,0)</f>
        <v>0</v>
      </c>
    </row>
    <row r="1780" spans="40:47">
      <c r="AN1780" s="4">
        <v>50</v>
      </c>
      <c r="AO1780" s="4">
        <v>1</v>
      </c>
      <c r="AP1780" s="4">
        <v>11</v>
      </c>
      <c r="AQ1780" s="6">
        <f ca="1">IF($AP1780=1,IF(INDIRECT(ADDRESS(($AN1780-1)*3+$AO1780+5,$AP1780+7))="",0,INDIRECT(ADDRESS(($AN1780-1)*3+$AO1780+5,$AP1780+7))),IF(INDIRECT(ADDRESS(($AN1780-1)*3+$AO1780+5,$AP1780+7))="",0,IF(COUNTIF(INDIRECT(ADDRESS(($AN1780-1)*36+($AO1780-1)*12+6,COLUMN())):INDIRECT(ADDRESS(($AN1780-1)*36+($AO1780-1)*12+$AP1780+4,COLUMN())),INDIRECT(ADDRESS(($AN1780-1)*3+$AO1780+5,$AP1780+7)))&gt;=1,0,INDIRECT(ADDRESS(($AN1780-1)*3+$AO1780+5,$AP1780+7)))))</f>
        <v>0</v>
      </c>
      <c r="AR1780" s="4">
        <f ca="1">COUNTIF(INDIRECT("H"&amp;(ROW()+12*(($AN1780-1)*3+$AO1780)-ROW())/12+5):INDIRECT("S"&amp;(ROW()+12*(($AN1780-1)*3+$AO1780)-ROW())/12+5),AQ1780)</f>
        <v>0</v>
      </c>
      <c r="AS1780" s="6">
        <f ca="1">IF($AP1780=1,IF(INDIRECT(ADDRESS(($AN1780-1)*3+$AO1780+5,$AP1780+20))="",0,INDIRECT(ADDRESS(($AN1780-1)*3+$AO1780+5,$AP1780+20))),IF(INDIRECT(ADDRESS(($AN1780-1)*3+$AO1780+5,$AP1780+20))="",0,IF(COUNTIF(INDIRECT(ADDRESS(($AN1780-1)*36+($AO1780-1)*12+6,COLUMN())):INDIRECT(ADDRESS(($AN1780-1)*36+($AO1780-1)*12+$AP1780+4,COLUMN())),INDIRECT(ADDRESS(($AN1780-1)*3+$AO1780+5,$AP1780+20)))&gt;=1,0,INDIRECT(ADDRESS(($AN1780-1)*3+$AO1780+5,$AP1780+20)))))</f>
        <v>0</v>
      </c>
      <c r="AT1780" s="4">
        <f ca="1">COUNTIF(INDIRECT("U"&amp;(ROW()+12*(($AN1780-1)*3+$AO1780)-ROW())/12+5):INDIRECT("AF"&amp;(ROW()+12*(($AN1780-1)*3+$AO1780)-ROW())/12+5),AS1780)</f>
        <v>0</v>
      </c>
      <c r="AU1780" s="4">
        <f ca="1">IF(AND(AQ1780+AS1780&gt;0,AR1780+AT1780&gt;0),COUNTIF(AU$6:AU1779,"&gt;0")+1,0)</f>
        <v>0</v>
      </c>
    </row>
    <row r="1781" spans="40:47">
      <c r="AN1781" s="4">
        <v>50</v>
      </c>
      <c r="AO1781" s="4">
        <v>1</v>
      </c>
      <c r="AP1781" s="4">
        <v>12</v>
      </c>
      <c r="AQ1781" s="6">
        <f ca="1">IF($AP1781=1,IF(INDIRECT(ADDRESS(($AN1781-1)*3+$AO1781+5,$AP1781+7))="",0,INDIRECT(ADDRESS(($AN1781-1)*3+$AO1781+5,$AP1781+7))),IF(INDIRECT(ADDRESS(($AN1781-1)*3+$AO1781+5,$AP1781+7))="",0,IF(COUNTIF(INDIRECT(ADDRESS(($AN1781-1)*36+($AO1781-1)*12+6,COLUMN())):INDIRECT(ADDRESS(($AN1781-1)*36+($AO1781-1)*12+$AP1781+4,COLUMN())),INDIRECT(ADDRESS(($AN1781-1)*3+$AO1781+5,$AP1781+7)))&gt;=1,0,INDIRECT(ADDRESS(($AN1781-1)*3+$AO1781+5,$AP1781+7)))))</f>
        <v>0</v>
      </c>
      <c r="AR1781" s="4">
        <f ca="1">COUNTIF(INDIRECT("H"&amp;(ROW()+12*(($AN1781-1)*3+$AO1781)-ROW())/12+5):INDIRECT("S"&amp;(ROW()+12*(($AN1781-1)*3+$AO1781)-ROW())/12+5),AQ1781)</f>
        <v>0</v>
      </c>
      <c r="AS1781" s="6">
        <f ca="1">IF($AP1781=1,IF(INDIRECT(ADDRESS(($AN1781-1)*3+$AO1781+5,$AP1781+20))="",0,INDIRECT(ADDRESS(($AN1781-1)*3+$AO1781+5,$AP1781+20))),IF(INDIRECT(ADDRESS(($AN1781-1)*3+$AO1781+5,$AP1781+20))="",0,IF(COUNTIF(INDIRECT(ADDRESS(($AN1781-1)*36+($AO1781-1)*12+6,COLUMN())):INDIRECT(ADDRESS(($AN1781-1)*36+($AO1781-1)*12+$AP1781+4,COLUMN())),INDIRECT(ADDRESS(($AN1781-1)*3+$AO1781+5,$AP1781+20)))&gt;=1,0,INDIRECT(ADDRESS(($AN1781-1)*3+$AO1781+5,$AP1781+20)))))</f>
        <v>0</v>
      </c>
      <c r="AT1781" s="4">
        <f ca="1">COUNTIF(INDIRECT("U"&amp;(ROW()+12*(($AN1781-1)*3+$AO1781)-ROW())/12+5):INDIRECT("AF"&amp;(ROW()+12*(($AN1781-1)*3+$AO1781)-ROW())/12+5),AS1781)</f>
        <v>0</v>
      </c>
      <c r="AU1781" s="4">
        <f ca="1">IF(AND(AQ1781+AS1781&gt;0,AR1781+AT1781&gt;0),COUNTIF(AU$6:AU1780,"&gt;0")+1,0)</f>
        <v>0</v>
      </c>
    </row>
    <row r="1782" spans="40:47">
      <c r="AN1782" s="4">
        <v>50</v>
      </c>
      <c r="AO1782" s="4">
        <v>2</v>
      </c>
      <c r="AP1782" s="4">
        <v>1</v>
      </c>
      <c r="AQ1782" s="6">
        <f ca="1">IF($AP1782=1,IF(INDIRECT(ADDRESS(($AN1782-1)*3+$AO1782+5,$AP1782+7))="",0,INDIRECT(ADDRESS(($AN1782-1)*3+$AO1782+5,$AP1782+7))),IF(INDIRECT(ADDRESS(($AN1782-1)*3+$AO1782+5,$AP1782+7))="",0,IF(COUNTIF(INDIRECT(ADDRESS(($AN1782-1)*36+($AO1782-1)*12+6,COLUMN())):INDIRECT(ADDRESS(($AN1782-1)*36+($AO1782-1)*12+$AP1782+4,COLUMN())),INDIRECT(ADDRESS(($AN1782-1)*3+$AO1782+5,$AP1782+7)))&gt;=1,0,INDIRECT(ADDRESS(($AN1782-1)*3+$AO1782+5,$AP1782+7)))))</f>
        <v>0</v>
      </c>
      <c r="AR1782" s="4">
        <f ca="1">COUNTIF(INDIRECT("H"&amp;(ROW()+12*(($AN1782-1)*3+$AO1782)-ROW())/12+5):INDIRECT("S"&amp;(ROW()+12*(($AN1782-1)*3+$AO1782)-ROW())/12+5),AQ1782)</f>
        <v>0</v>
      </c>
      <c r="AS1782" s="6">
        <f ca="1">IF($AP1782=1,IF(INDIRECT(ADDRESS(($AN1782-1)*3+$AO1782+5,$AP1782+20))="",0,INDIRECT(ADDRESS(($AN1782-1)*3+$AO1782+5,$AP1782+20))),IF(INDIRECT(ADDRESS(($AN1782-1)*3+$AO1782+5,$AP1782+20))="",0,IF(COUNTIF(INDIRECT(ADDRESS(($AN1782-1)*36+($AO1782-1)*12+6,COLUMN())):INDIRECT(ADDRESS(($AN1782-1)*36+($AO1782-1)*12+$AP1782+4,COLUMN())),INDIRECT(ADDRESS(($AN1782-1)*3+$AO1782+5,$AP1782+20)))&gt;=1,0,INDIRECT(ADDRESS(($AN1782-1)*3+$AO1782+5,$AP1782+20)))))</f>
        <v>0</v>
      </c>
      <c r="AT1782" s="4">
        <f ca="1">COUNTIF(INDIRECT("U"&amp;(ROW()+12*(($AN1782-1)*3+$AO1782)-ROW())/12+5):INDIRECT("AF"&amp;(ROW()+12*(($AN1782-1)*3+$AO1782)-ROW())/12+5),AS1782)</f>
        <v>0</v>
      </c>
      <c r="AU1782" s="4">
        <f ca="1">IF(AND(AQ1782+AS1782&gt;0,AR1782+AT1782&gt;0),COUNTIF(AU$6:AU1781,"&gt;0")+1,0)</f>
        <v>0</v>
      </c>
    </row>
    <row r="1783" spans="40:47">
      <c r="AN1783" s="4">
        <v>50</v>
      </c>
      <c r="AO1783" s="4">
        <v>2</v>
      </c>
      <c r="AP1783" s="4">
        <v>2</v>
      </c>
      <c r="AQ1783" s="6">
        <f ca="1">IF($AP1783=1,IF(INDIRECT(ADDRESS(($AN1783-1)*3+$AO1783+5,$AP1783+7))="",0,INDIRECT(ADDRESS(($AN1783-1)*3+$AO1783+5,$AP1783+7))),IF(INDIRECT(ADDRESS(($AN1783-1)*3+$AO1783+5,$AP1783+7))="",0,IF(COUNTIF(INDIRECT(ADDRESS(($AN1783-1)*36+($AO1783-1)*12+6,COLUMN())):INDIRECT(ADDRESS(($AN1783-1)*36+($AO1783-1)*12+$AP1783+4,COLUMN())),INDIRECT(ADDRESS(($AN1783-1)*3+$AO1783+5,$AP1783+7)))&gt;=1,0,INDIRECT(ADDRESS(($AN1783-1)*3+$AO1783+5,$AP1783+7)))))</f>
        <v>0</v>
      </c>
      <c r="AR1783" s="4">
        <f ca="1">COUNTIF(INDIRECT("H"&amp;(ROW()+12*(($AN1783-1)*3+$AO1783)-ROW())/12+5):INDIRECT("S"&amp;(ROW()+12*(($AN1783-1)*3+$AO1783)-ROW())/12+5),AQ1783)</f>
        <v>0</v>
      </c>
      <c r="AS1783" s="6">
        <f ca="1">IF($AP1783=1,IF(INDIRECT(ADDRESS(($AN1783-1)*3+$AO1783+5,$AP1783+20))="",0,INDIRECT(ADDRESS(($AN1783-1)*3+$AO1783+5,$AP1783+20))),IF(INDIRECT(ADDRESS(($AN1783-1)*3+$AO1783+5,$AP1783+20))="",0,IF(COUNTIF(INDIRECT(ADDRESS(($AN1783-1)*36+($AO1783-1)*12+6,COLUMN())):INDIRECT(ADDRESS(($AN1783-1)*36+($AO1783-1)*12+$AP1783+4,COLUMN())),INDIRECT(ADDRESS(($AN1783-1)*3+$AO1783+5,$AP1783+20)))&gt;=1,0,INDIRECT(ADDRESS(($AN1783-1)*3+$AO1783+5,$AP1783+20)))))</f>
        <v>0</v>
      </c>
      <c r="AT1783" s="4">
        <f ca="1">COUNTIF(INDIRECT("U"&amp;(ROW()+12*(($AN1783-1)*3+$AO1783)-ROW())/12+5):INDIRECT("AF"&amp;(ROW()+12*(($AN1783-1)*3+$AO1783)-ROW())/12+5),AS1783)</f>
        <v>0</v>
      </c>
      <c r="AU1783" s="4">
        <f ca="1">IF(AND(AQ1783+AS1783&gt;0,AR1783+AT1783&gt;0),COUNTIF(AU$6:AU1782,"&gt;0")+1,0)</f>
        <v>0</v>
      </c>
    </row>
    <row r="1784" spans="40:47">
      <c r="AN1784" s="4">
        <v>50</v>
      </c>
      <c r="AO1784" s="4">
        <v>2</v>
      </c>
      <c r="AP1784" s="4">
        <v>3</v>
      </c>
      <c r="AQ1784" s="6">
        <f ca="1">IF($AP1784=1,IF(INDIRECT(ADDRESS(($AN1784-1)*3+$AO1784+5,$AP1784+7))="",0,INDIRECT(ADDRESS(($AN1784-1)*3+$AO1784+5,$AP1784+7))),IF(INDIRECT(ADDRESS(($AN1784-1)*3+$AO1784+5,$AP1784+7))="",0,IF(COUNTIF(INDIRECT(ADDRESS(($AN1784-1)*36+($AO1784-1)*12+6,COLUMN())):INDIRECT(ADDRESS(($AN1784-1)*36+($AO1784-1)*12+$AP1784+4,COLUMN())),INDIRECT(ADDRESS(($AN1784-1)*3+$AO1784+5,$AP1784+7)))&gt;=1,0,INDIRECT(ADDRESS(($AN1784-1)*3+$AO1784+5,$AP1784+7)))))</f>
        <v>0</v>
      </c>
      <c r="AR1784" s="4">
        <f ca="1">COUNTIF(INDIRECT("H"&amp;(ROW()+12*(($AN1784-1)*3+$AO1784)-ROW())/12+5):INDIRECT("S"&amp;(ROW()+12*(($AN1784-1)*3+$AO1784)-ROW())/12+5),AQ1784)</f>
        <v>0</v>
      </c>
      <c r="AS1784" s="6">
        <f ca="1">IF($AP1784=1,IF(INDIRECT(ADDRESS(($AN1784-1)*3+$AO1784+5,$AP1784+20))="",0,INDIRECT(ADDRESS(($AN1784-1)*3+$AO1784+5,$AP1784+20))),IF(INDIRECT(ADDRESS(($AN1784-1)*3+$AO1784+5,$AP1784+20))="",0,IF(COUNTIF(INDIRECT(ADDRESS(($AN1784-1)*36+($AO1784-1)*12+6,COLUMN())):INDIRECT(ADDRESS(($AN1784-1)*36+($AO1784-1)*12+$AP1784+4,COLUMN())),INDIRECT(ADDRESS(($AN1784-1)*3+$AO1784+5,$AP1784+20)))&gt;=1,0,INDIRECT(ADDRESS(($AN1784-1)*3+$AO1784+5,$AP1784+20)))))</f>
        <v>0</v>
      </c>
      <c r="AT1784" s="4">
        <f ca="1">COUNTIF(INDIRECT("U"&amp;(ROW()+12*(($AN1784-1)*3+$AO1784)-ROW())/12+5):INDIRECT("AF"&amp;(ROW()+12*(($AN1784-1)*3+$AO1784)-ROW())/12+5),AS1784)</f>
        <v>0</v>
      </c>
      <c r="AU1784" s="4">
        <f ca="1">IF(AND(AQ1784+AS1784&gt;0,AR1784+AT1784&gt;0),COUNTIF(AU$6:AU1783,"&gt;0")+1,0)</f>
        <v>0</v>
      </c>
    </row>
    <row r="1785" spans="40:47">
      <c r="AN1785" s="4">
        <v>50</v>
      </c>
      <c r="AO1785" s="4">
        <v>2</v>
      </c>
      <c r="AP1785" s="4">
        <v>4</v>
      </c>
      <c r="AQ1785" s="6">
        <f ca="1">IF($AP1785=1,IF(INDIRECT(ADDRESS(($AN1785-1)*3+$AO1785+5,$AP1785+7))="",0,INDIRECT(ADDRESS(($AN1785-1)*3+$AO1785+5,$AP1785+7))),IF(INDIRECT(ADDRESS(($AN1785-1)*3+$AO1785+5,$AP1785+7))="",0,IF(COUNTIF(INDIRECT(ADDRESS(($AN1785-1)*36+($AO1785-1)*12+6,COLUMN())):INDIRECT(ADDRESS(($AN1785-1)*36+($AO1785-1)*12+$AP1785+4,COLUMN())),INDIRECT(ADDRESS(($AN1785-1)*3+$AO1785+5,$AP1785+7)))&gt;=1,0,INDIRECT(ADDRESS(($AN1785-1)*3+$AO1785+5,$AP1785+7)))))</f>
        <v>0</v>
      </c>
      <c r="AR1785" s="4">
        <f ca="1">COUNTIF(INDIRECT("H"&amp;(ROW()+12*(($AN1785-1)*3+$AO1785)-ROW())/12+5):INDIRECT("S"&amp;(ROW()+12*(($AN1785-1)*3+$AO1785)-ROW())/12+5),AQ1785)</f>
        <v>0</v>
      </c>
      <c r="AS1785" s="6">
        <f ca="1">IF($AP1785=1,IF(INDIRECT(ADDRESS(($AN1785-1)*3+$AO1785+5,$AP1785+20))="",0,INDIRECT(ADDRESS(($AN1785-1)*3+$AO1785+5,$AP1785+20))),IF(INDIRECT(ADDRESS(($AN1785-1)*3+$AO1785+5,$AP1785+20))="",0,IF(COUNTIF(INDIRECT(ADDRESS(($AN1785-1)*36+($AO1785-1)*12+6,COLUMN())):INDIRECT(ADDRESS(($AN1785-1)*36+($AO1785-1)*12+$AP1785+4,COLUMN())),INDIRECT(ADDRESS(($AN1785-1)*3+$AO1785+5,$AP1785+20)))&gt;=1,0,INDIRECT(ADDRESS(($AN1785-1)*3+$AO1785+5,$AP1785+20)))))</f>
        <v>0</v>
      </c>
      <c r="AT1785" s="4">
        <f ca="1">COUNTIF(INDIRECT("U"&amp;(ROW()+12*(($AN1785-1)*3+$AO1785)-ROW())/12+5):INDIRECT("AF"&amp;(ROW()+12*(($AN1785-1)*3+$AO1785)-ROW())/12+5),AS1785)</f>
        <v>0</v>
      </c>
      <c r="AU1785" s="4">
        <f ca="1">IF(AND(AQ1785+AS1785&gt;0,AR1785+AT1785&gt;0),COUNTIF(AU$6:AU1784,"&gt;0")+1,0)</f>
        <v>0</v>
      </c>
    </row>
    <row r="1786" spans="40:47">
      <c r="AN1786" s="4">
        <v>50</v>
      </c>
      <c r="AO1786" s="4">
        <v>2</v>
      </c>
      <c r="AP1786" s="4">
        <v>5</v>
      </c>
      <c r="AQ1786" s="6">
        <f ca="1">IF($AP1786=1,IF(INDIRECT(ADDRESS(($AN1786-1)*3+$AO1786+5,$AP1786+7))="",0,INDIRECT(ADDRESS(($AN1786-1)*3+$AO1786+5,$AP1786+7))),IF(INDIRECT(ADDRESS(($AN1786-1)*3+$AO1786+5,$AP1786+7))="",0,IF(COUNTIF(INDIRECT(ADDRESS(($AN1786-1)*36+($AO1786-1)*12+6,COLUMN())):INDIRECT(ADDRESS(($AN1786-1)*36+($AO1786-1)*12+$AP1786+4,COLUMN())),INDIRECT(ADDRESS(($AN1786-1)*3+$AO1786+5,$AP1786+7)))&gt;=1,0,INDIRECT(ADDRESS(($AN1786-1)*3+$AO1786+5,$AP1786+7)))))</f>
        <v>0</v>
      </c>
      <c r="AR1786" s="4">
        <f ca="1">COUNTIF(INDIRECT("H"&amp;(ROW()+12*(($AN1786-1)*3+$AO1786)-ROW())/12+5):INDIRECT("S"&amp;(ROW()+12*(($AN1786-1)*3+$AO1786)-ROW())/12+5),AQ1786)</f>
        <v>0</v>
      </c>
      <c r="AS1786" s="6">
        <f ca="1">IF($AP1786=1,IF(INDIRECT(ADDRESS(($AN1786-1)*3+$AO1786+5,$AP1786+20))="",0,INDIRECT(ADDRESS(($AN1786-1)*3+$AO1786+5,$AP1786+20))),IF(INDIRECT(ADDRESS(($AN1786-1)*3+$AO1786+5,$AP1786+20))="",0,IF(COUNTIF(INDIRECT(ADDRESS(($AN1786-1)*36+($AO1786-1)*12+6,COLUMN())):INDIRECT(ADDRESS(($AN1786-1)*36+($AO1786-1)*12+$AP1786+4,COLUMN())),INDIRECT(ADDRESS(($AN1786-1)*3+$AO1786+5,$AP1786+20)))&gt;=1,0,INDIRECT(ADDRESS(($AN1786-1)*3+$AO1786+5,$AP1786+20)))))</f>
        <v>0</v>
      </c>
      <c r="AT1786" s="4">
        <f ca="1">COUNTIF(INDIRECT("U"&amp;(ROW()+12*(($AN1786-1)*3+$AO1786)-ROW())/12+5):INDIRECT("AF"&amp;(ROW()+12*(($AN1786-1)*3+$AO1786)-ROW())/12+5),AS1786)</f>
        <v>0</v>
      </c>
      <c r="AU1786" s="4">
        <f ca="1">IF(AND(AQ1786+AS1786&gt;0,AR1786+AT1786&gt;0),COUNTIF(AU$6:AU1785,"&gt;0")+1,0)</f>
        <v>0</v>
      </c>
    </row>
    <row r="1787" spans="40:47">
      <c r="AN1787" s="4">
        <v>50</v>
      </c>
      <c r="AO1787" s="4">
        <v>2</v>
      </c>
      <c r="AP1787" s="4">
        <v>6</v>
      </c>
      <c r="AQ1787" s="6">
        <f ca="1">IF($AP1787=1,IF(INDIRECT(ADDRESS(($AN1787-1)*3+$AO1787+5,$AP1787+7))="",0,INDIRECT(ADDRESS(($AN1787-1)*3+$AO1787+5,$AP1787+7))),IF(INDIRECT(ADDRESS(($AN1787-1)*3+$AO1787+5,$AP1787+7))="",0,IF(COUNTIF(INDIRECT(ADDRESS(($AN1787-1)*36+($AO1787-1)*12+6,COLUMN())):INDIRECT(ADDRESS(($AN1787-1)*36+($AO1787-1)*12+$AP1787+4,COLUMN())),INDIRECT(ADDRESS(($AN1787-1)*3+$AO1787+5,$AP1787+7)))&gt;=1,0,INDIRECT(ADDRESS(($AN1787-1)*3+$AO1787+5,$AP1787+7)))))</f>
        <v>0</v>
      </c>
      <c r="AR1787" s="4">
        <f ca="1">COUNTIF(INDIRECT("H"&amp;(ROW()+12*(($AN1787-1)*3+$AO1787)-ROW())/12+5):INDIRECT("S"&amp;(ROW()+12*(($AN1787-1)*3+$AO1787)-ROW())/12+5),AQ1787)</f>
        <v>0</v>
      </c>
      <c r="AS1787" s="6">
        <f ca="1">IF($AP1787=1,IF(INDIRECT(ADDRESS(($AN1787-1)*3+$AO1787+5,$AP1787+20))="",0,INDIRECT(ADDRESS(($AN1787-1)*3+$AO1787+5,$AP1787+20))),IF(INDIRECT(ADDRESS(($AN1787-1)*3+$AO1787+5,$AP1787+20))="",0,IF(COUNTIF(INDIRECT(ADDRESS(($AN1787-1)*36+($AO1787-1)*12+6,COLUMN())):INDIRECT(ADDRESS(($AN1787-1)*36+($AO1787-1)*12+$AP1787+4,COLUMN())),INDIRECT(ADDRESS(($AN1787-1)*3+$AO1787+5,$AP1787+20)))&gt;=1,0,INDIRECT(ADDRESS(($AN1787-1)*3+$AO1787+5,$AP1787+20)))))</f>
        <v>0</v>
      </c>
      <c r="AT1787" s="4">
        <f ca="1">COUNTIF(INDIRECT("U"&amp;(ROW()+12*(($AN1787-1)*3+$AO1787)-ROW())/12+5):INDIRECT("AF"&amp;(ROW()+12*(($AN1787-1)*3+$AO1787)-ROW())/12+5),AS1787)</f>
        <v>0</v>
      </c>
      <c r="AU1787" s="4">
        <f ca="1">IF(AND(AQ1787+AS1787&gt;0,AR1787+AT1787&gt;0),COUNTIF(AU$6:AU1786,"&gt;0")+1,0)</f>
        <v>0</v>
      </c>
    </row>
    <row r="1788" spans="40:47">
      <c r="AN1788" s="4">
        <v>50</v>
      </c>
      <c r="AO1788" s="4">
        <v>2</v>
      </c>
      <c r="AP1788" s="4">
        <v>7</v>
      </c>
      <c r="AQ1788" s="6">
        <f ca="1">IF($AP1788=1,IF(INDIRECT(ADDRESS(($AN1788-1)*3+$AO1788+5,$AP1788+7))="",0,INDIRECT(ADDRESS(($AN1788-1)*3+$AO1788+5,$AP1788+7))),IF(INDIRECT(ADDRESS(($AN1788-1)*3+$AO1788+5,$AP1788+7))="",0,IF(COUNTIF(INDIRECT(ADDRESS(($AN1788-1)*36+($AO1788-1)*12+6,COLUMN())):INDIRECT(ADDRESS(($AN1788-1)*36+($AO1788-1)*12+$AP1788+4,COLUMN())),INDIRECT(ADDRESS(($AN1788-1)*3+$AO1788+5,$AP1788+7)))&gt;=1,0,INDIRECT(ADDRESS(($AN1788-1)*3+$AO1788+5,$AP1788+7)))))</f>
        <v>0</v>
      </c>
      <c r="AR1788" s="4">
        <f ca="1">COUNTIF(INDIRECT("H"&amp;(ROW()+12*(($AN1788-1)*3+$AO1788)-ROW())/12+5):INDIRECT("S"&amp;(ROW()+12*(($AN1788-1)*3+$AO1788)-ROW())/12+5),AQ1788)</f>
        <v>0</v>
      </c>
      <c r="AS1788" s="6">
        <f ca="1">IF($AP1788=1,IF(INDIRECT(ADDRESS(($AN1788-1)*3+$AO1788+5,$AP1788+20))="",0,INDIRECT(ADDRESS(($AN1788-1)*3+$AO1788+5,$AP1788+20))),IF(INDIRECT(ADDRESS(($AN1788-1)*3+$AO1788+5,$AP1788+20))="",0,IF(COUNTIF(INDIRECT(ADDRESS(($AN1788-1)*36+($AO1788-1)*12+6,COLUMN())):INDIRECT(ADDRESS(($AN1788-1)*36+($AO1788-1)*12+$AP1788+4,COLUMN())),INDIRECT(ADDRESS(($AN1788-1)*3+$AO1788+5,$AP1788+20)))&gt;=1,0,INDIRECT(ADDRESS(($AN1788-1)*3+$AO1788+5,$AP1788+20)))))</f>
        <v>0</v>
      </c>
      <c r="AT1788" s="4">
        <f ca="1">COUNTIF(INDIRECT("U"&amp;(ROW()+12*(($AN1788-1)*3+$AO1788)-ROW())/12+5):INDIRECT("AF"&amp;(ROW()+12*(($AN1788-1)*3+$AO1788)-ROW())/12+5),AS1788)</f>
        <v>0</v>
      </c>
      <c r="AU1788" s="4">
        <f ca="1">IF(AND(AQ1788+AS1788&gt;0,AR1788+AT1788&gt;0),COUNTIF(AU$6:AU1787,"&gt;0")+1,0)</f>
        <v>0</v>
      </c>
    </row>
    <row r="1789" spans="40:47">
      <c r="AN1789" s="4">
        <v>50</v>
      </c>
      <c r="AO1789" s="4">
        <v>2</v>
      </c>
      <c r="AP1789" s="4">
        <v>8</v>
      </c>
      <c r="AQ1789" s="6">
        <f ca="1">IF($AP1789=1,IF(INDIRECT(ADDRESS(($AN1789-1)*3+$AO1789+5,$AP1789+7))="",0,INDIRECT(ADDRESS(($AN1789-1)*3+$AO1789+5,$AP1789+7))),IF(INDIRECT(ADDRESS(($AN1789-1)*3+$AO1789+5,$AP1789+7))="",0,IF(COUNTIF(INDIRECT(ADDRESS(($AN1789-1)*36+($AO1789-1)*12+6,COLUMN())):INDIRECT(ADDRESS(($AN1789-1)*36+($AO1789-1)*12+$AP1789+4,COLUMN())),INDIRECT(ADDRESS(($AN1789-1)*3+$AO1789+5,$AP1789+7)))&gt;=1,0,INDIRECT(ADDRESS(($AN1789-1)*3+$AO1789+5,$AP1789+7)))))</f>
        <v>0</v>
      </c>
      <c r="AR1789" s="4">
        <f ca="1">COUNTIF(INDIRECT("H"&amp;(ROW()+12*(($AN1789-1)*3+$AO1789)-ROW())/12+5):INDIRECT("S"&amp;(ROW()+12*(($AN1789-1)*3+$AO1789)-ROW())/12+5),AQ1789)</f>
        <v>0</v>
      </c>
      <c r="AS1789" s="6">
        <f ca="1">IF($AP1789=1,IF(INDIRECT(ADDRESS(($AN1789-1)*3+$AO1789+5,$AP1789+20))="",0,INDIRECT(ADDRESS(($AN1789-1)*3+$AO1789+5,$AP1789+20))),IF(INDIRECT(ADDRESS(($AN1789-1)*3+$AO1789+5,$AP1789+20))="",0,IF(COUNTIF(INDIRECT(ADDRESS(($AN1789-1)*36+($AO1789-1)*12+6,COLUMN())):INDIRECT(ADDRESS(($AN1789-1)*36+($AO1789-1)*12+$AP1789+4,COLUMN())),INDIRECT(ADDRESS(($AN1789-1)*3+$AO1789+5,$AP1789+20)))&gt;=1,0,INDIRECT(ADDRESS(($AN1789-1)*3+$AO1789+5,$AP1789+20)))))</f>
        <v>0</v>
      </c>
      <c r="AT1789" s="4">
        <f ca="1">COUNTIF(INDIRECT("U"&amp;(ROW()+12*(($AN1789-1)*3+$AO1789)-ROW())/12+5):INDIRECT("AF"&amp;(ROW()+12*(($AN1789-1)*3+$AO1789)-ROW())/12+5),AS1789)</f>
        <v>0</v>
      </c>
      <c r="AU1789" s="4">
        <f ca="1">IF(AND(AQ1789+AS1789&gt;0,AR1789+AT1789&gt;0),COUNTIF(AU$6:AU1788,"&gt;0")+1,0)</f>
        <v>0</v>
      </c>
    </row>
    <row r="1790" spans="40:47">
      <c r="AN1790" s="4">
        <v>50</v>
      </c>
      <c r="AO1790" s="4">
        <v>2</v>
      </c>
      <c r="AP1790" s="4">
        <v>9</v>
      </c>
      <c r="AQ1790" s="6">
        <f ca="1">IF($AP1790=1,IF(INDIRECT(ADDRESS(($AN1790-1)*3+$AO1790+5,$AP1790+7))="",0,INDIRECT(ADDRESS(($AN1790-1)*3+$AO1790+5,$AP1790+7))),IF(INDIRECT(ADDRESS(($AN1790-1)*3+$AO1790+5,$AP1790+7))="",0,IF(COUNTIF(INDIRECT(ADDRESS(($AN1790-1)*36+($AO1790-1)*12+6,COLUMN())):INDIRECT(ADDRESS(($AN1790-1)*36+($AO1790-1)*12+$AP1790+4,COLUMN())),INDIRECT(ADDRESS(($AN1790-1)*3+$AO1790+5,$AP1790+7)))&gt;=1,0,INDIRECT(ADDRESS(($AN1790-1)*3+$AO1790+5,$AP1790+7)))))</f>
        <v>0</v>
      </c>
      <c r="AR1790" s="4">
        <f ca="1">COUNTIF(INDIRECT("H"&amp;(ROW()+12*(($AN1790-1)*3+$AO1790)-ROW())/12+5):INDIRECT("S"&amp;(ROW()+12*(($AN1790-1)*3+$AO1790)-ROW())/12+5),AQ1790)</f>
        <v>0</v>
      </c>
      <c r="AS1790" s="6">
        <f ca="1">IF($AP1790=1,IF(INDIRECT(ADDRESS(($AN1790-1)*3+$AO1790+5,$AP1790+20))="",0,INDIRECT(ADDRESS(($AN1790-1)*3+$AO1790+5,$AP1790+20))),IF(INDIRECT(ADDRESS(($AN1790-1)*3+$AO1790+5,$AP1790+20))="",0,IF(COUNTIF(INDIRECT(ADDRESS(($AN1790-1)*36+($AO1790-1)*12+6,COLUMN())):INDIRECT(ADDRESS(($AN1790-1)*36+($AO1790-1)*12+$AP1790+4,COLUMN())),INDIRECT(ADDRESS(($AN1790-1)*3+$AO1790+5,$AP1790+20)))&gt;=1,0,INDIRECT(ADDRESS(($AN1790-1)*3+$AO1790+5,$AP1790+20)))))</f>
        <v>0</v>
      </c>
      <c r="AT1790" s="4">
        <f ca="1">COUNTIF(INDIRECT("U"&amp;(ROW()+12*(($AN1790-1)*3+$AO1790)-ROW())/12+5):INDIRECT("AF"&amp;(ROW()+12*(($AN1790-1)*3+$AO1790)-ROW())/12+5),AS1790)</f>
        <v>0</v>
      </c>
      <c r="AU1790" s="4">
        <f ca="1">IF(AND(AQ1790+AS1790&gt;0,AR1790+AT1790&gt;0),COUNTIF(AU$6:AU1789,"&gt;0")+1,0)</f>
        <v>0</v>
      </c>
    </row>
    <row r="1791" spans="40:47">
      <c r="AN1791" s="4">
        <v>50</v>
      </c>
      <c r="AO1791" s="4">
        <v>2</v>
      </c>
      <c r="AP1791" s="4">
        <v>10</v>
      </c>
      <c r="AQ1791" s="6">
        <f ca="1">IF($AP1791=1,IF(INDIRECT(ADDRESS(($AN1791-1)*3+$AO1791+5,$AP1791+7))="",0,INDIRECT(ADDRESS(($AN1791-1)*3+$AO1791+5,$AP1791+7))),IF(INDIRECT(ADDRESS(($AN1791-1)*3+$AO1791+5,$AP1791+7))="",0,IF(COUNTIF(INDIRECT(ADDRESS(($AN1791-1)*36+($AO1791-1)*12+6,COLUMN())):INDIRECT(ADDRESS(($AN1791-1)*36+($AO1791-1)*12+$AP1791+4,COLUMN())),INDIRECT(ADDRESS(($AN1791-1)*3+$AO1791+5,$AP1791+7)))&gt;=1,0,INDIRECT(ADDRESS(($AN1791-1)*3+$AO1791+5,$AP1791+7)))))</f>
        <v>0</v>
      </c>
      <c r="AR1791" s="4">
        <f ca="1">COUNTIF(INDIRECT("H"&amp;(ROW()+12*(($AN1791-1)*3+$AO1791)-ROW())/12+5):INDIRECT("S"&amp;(ROW()+12*(($AN1791-1)*3+$AO1791)-ROW())/12+5),AQ1791)</f>
        <v>0</v>
      </c>
      <c r="AS1791" s="6">
        <f ca="1">IF($AP1791=1,IF(INDIRECT(ADDRESS(($AN1791-1)*3+$AO1791+5,$AP1791+20))="",0,INDIRECT(ADDRESS(($AN1791-1)*3+$AO1791+5,$AP1791+20))),IF(INDIRECT(ADDRESS(($AN1791-1)*3+$AO1791+5,$AP1791+20))="",0,IF(COUNTIF(INDIRECT(ADDRESS(($AN1791-1)*36+($AO1791-1)*12+6,COLUMN())):INDIRECT(ADDRESS(($AN1791-1)*36+($AO1791-1)*12+$AP1791+4,COLUMN())),INDIRECT(ADDRESS(($AN1791-1)*3+$AO1791+5,$AP1791+20)))&gt;=1,0,INDIRECT(ADDRESS(($AN1791-1)*3+$AO1791+5,$AP1791+20)))))</f>
        <v>0</v>
      </c>
      <c r="AT1791" s="4">
        <f ca="1">COUNTIF(INDIRECT("U"&amp;(ROW()+12*(($AN1791-1)*3+$AO1791)-ROW())/12+5):INDIRECT("AF"&amp;(ROW()+12*(($AN1791-1)*3+$AO1791)-ROW())/12+5),AS1791)</f>
        <v>0</v>
      </c>
      <c r="AU1791" s="4">
        <f ca="1">IF(AND(AQ1791+AS1791&gt;0,AR1791+AT1791&gt;0),COUNTIF(AU$6:AU1790,"&gt;0")+1,0)</f>
        <v>0</v>
      </c>
    </row>
    <row r="1792" spans="40:47">
      <c r="AN1792" s="4">
        <v>50</v>
      </c>
      <c r="AO1792" s="4">
        <v>2</v>
      </c>
      <c r="AP1792" s="4">
        <v>11</v>
      </c>
      <c r="AQ1792" s="6">
        <f ca="1">IF($AP1792=1,IF(INDIRECT(ADDRESS(($AN1792-1)*3+$AO1792+5,$AP1792+7))="",0,INDIRECT(ADDRESS(($AN1792-1)*3+$AO1792+5,$AP1792+7))),IF(INDIRECT(ADDRESS(($AN1792-1)*3+$AO1792+5,$AP1792+7))="",0,IF(COUNTIF(INDIRECT(ADDRESS(($AN1792-1)*36+($AO1792-1)*12+6,COLUMN())):INDIRECT(ADDRESS(($AN1792-1)*36+($AO1792-1)*12+$AP1792+4,COLUMN())),INDIRECT(ADDRESS(($AN1792-1)*3+$AO1792+5,$AP1792+7)))&gt;=1,0,INDIRECT(ADDRESS(($AN1792-1)*3+$AO1792+5,$AP1792+7)))))</f>
        <v>0</v>
      </c>
      <c r="AR1792" s="4">
        <f ca="1">COUNTIF(INDIRECT("H"&amp;(ROW()+12*(($AN1792-1)*3+$AO1792)-ROW())/12+5):INDIRECT("S"&amp;(ROW()+12*(($AN1792-1)*3+$AO1792)-ROW())/12+5),AQ1792)</f>
        <v>0</v>
      </c>
      <c r="AS1792" s="6">
        <f ca="1">IF($AP1792=1,IF(INDIRECT(ADDRESS(($AN1792-1)*3+$AO1792+5,$AP1792+20))="",0,INDIRECT(ADDRESS(($AN1792-1)*3+$AO1792+5,$AP1792+20))),IF(INDIRECT(ADDRESS(($AN1792-1)*3+$AO1792+5,$AP1792+20))="",0,IF(COUNTIF(INDIRECT(ADDRESS(($AN1792-1)*36+($AO1792-1)*12+6,COLUMN())):INDIRECT(ADDRESS(($AN1792-1)*36+($AO1792-1)*12+$AP1792+4,COLUMN())),INDIRECT(ADDRESS(($AN1792-1)*3+$AO1792+5,$AP1792+20)))&gt;=1,0,INDIRECT(ADDRESS(($AN1792-1)*3+$AO1792+5,$AP1792+20)))))</f>
        <v>0</v>
      </c>
      <c r="AT1792" s="4">
        <f ca="1">COUNTIF(INDIRECT("U"&amp;(ROW()+12*(($AN1792-1)*3+$AO1792)-ROW())/12+5):INDIRECT("AF"&amp;(ROW()+12*(($AN1792-1)*3+$AO1792)-ROW())/12+5),AS1792)</f>
        <v>0</v>
      </c>
      <c r="AU1792" s="4">
        <f ca="1">IF(AND(AQ1792+AS1792&gt;0,AR1792+AT1792&gt;0),COUNTIF(AU$6:AU1791,"&gt;0")+1,0)</f>
        <v>0</v>
      </c>
    </row>
    <row r="1793" spans="40:47">
      <c r="AN1793" s="4">
        <v>50</v>
      </c>
      <c r="AO1793" s="4">
        <v>2</v>
      </c>
      <c r="AP1793" s="4">
        <v>12</v>
      </c>
      <c r="AQ1793" s="6">
        <f ca="1">IF($AP1793=1,IF(INDIRECT(ADDRESS(($AN1793-1)*3+$AO1793+5,$AP1793+7))="",0,INDIRECT(ADDRESS(($AN1793-1)*3+$AO1793+5,$AP1793+7))),IF(INDIRECT(ADDRESS(($AN1793-1)*3+$AO1793+5,$AP1793+7))="",0,IF(COUNTIF(INDIRECT(ADDRESS(($AN1793-1)*36+($AO1793-1)*12+6,COLUMN())):INDIRECT(ADDRESS(($AN1793-1)*36+($AO1793-1)*12+$AP1793+4,COLUMN())),INDIRECT(ADDRESS(($AN1793-1)*3+$AO1793+5,$AP1793+7)))&gt;=1,0,INDIRECT(ADDRESS(($AN1793-1)*3+$AO1793+5,$AP1793+7)))))</f>
        <v>0</v>
      </c>
      <c r="AR1793" s="4">
        <f ca="1">COUNTIF(INDIRECT("H"&amp;(ROW()+12*(($AN1793-1)*3+$AO1793)-ROW())/12+5):INDIRECT("S"&amp;(ROW()+12*(($AN1793-1)*3+$AO1793)-ROW())/12+5),AQ1793)</f>
        <v>0</v>
      </c>
      <c r="AS1793" s="6">
        <f ca="1">IF($AP1793=1,IF(INDIRECT(ADDRESS(($AN1793-1)*3+$AO1793+5,$AP1793+20))="",0,INDIRECT(ADDRESS(($AN1793-1)*3+$AO1793+5,$AP1793+20))),IF(INDIRECT(ADDRESS(($AN1793-1)*3+$AO1793+5,$AP1793+20))="",0,IF(COUNTIF(INDIRECT(ADDRESS(($AN1793-1)*36+($AO1793-1)*12+6,COLUMN())):INDIRECT(ADDRESS(($AN1793-1)*36+($AO1793-1)*12+$AP1793+4,COLUMN())),INDIRECT(ADDRESS(($AN1793-1)*3+$AO1793+5,$AP1793+20)))&gt;=1,0,INDIRECT(ADDRESS(($AN1793-1)*3+$AO1793+5,$AP1793+20)))))</f>
        <v>0</v>
      </c>
      <c r="AT1793" s="4">
        <f ca="1">COUNTIF(INDIRECT("U"&amp;(ROW()+12*(($AN1793-1)*3+$AO1793)-ROW())/12+5):INDIRECT("AF"&amp;(ROW()+12*(($AN1793-1)*3+$AO1793)-ROW())/12+5),AS1793)</f>
        <v>0</v>
      </c>
      <c r="AU1793" s="4">
        <f ca="1">IF(AND(AQ1793+AS1793&gt;0,AR1793+AT1793&gt;0),COUNTIF(AU$6:AU1792,"&gt;0")+1,0)</f>
        <v>0</v>
      </c>
    </row>
    <row r="1794" spans="40:47">
      <c r="AN1794" s="4">
        <v>50</v>
      </c>
      <c r="AO1794" s="4">
        <v>3</v>
      </c>
      <c r="AP1794" s="4">
        <v>1</v>
      </c>
      <c r="AQ1794" s="6">
        <f ca="1">IF($AP1794=1,IF(INDIRECT(ADDRESS(($AN1794-1)*3+$AO1794+5,$AP1794+7))="",0,INDIRECT(ADDRESS(($AN1794-1)*3+$AO1794+5,$AP1794+7))),IF(INDIRECT(ADDRESS(($AN1794-1)*3+$AO1794+5,$AP1794+7))="",0,IF(COUNTIF(INDIRECT(ADDRESS(($AN1794-1)*36+($AO1794-1)*12+6,COLUMN())):INDIRECT(ADDRESS(($AN1794-1)*36+($AO1794-1)*12+$AP1794+4,COLUMN())),INDIRECT(ADDRESS(($AN1794-1)*3+$AO1794+5,$AP1794+7)))&gt;=1,0,INDIRECT(ADDRESS(($AN1794-1)*3+$AO1794+5,$AP1794+7)))))</f>
        <v>0</v>
      </c>
      <c r="AR1794" s="4">
        <f ca="1">COUNTIF(INDIRECT("H"&amp;(ROW()+12*(($AN1794-1)*3+$AO1794)-ROW())/12+5):INDIRECT("S"&amp;(ROW()+12*(($AN1794-1)*3+$AO1794)-ROW())/12+5),AQ1794)</f>
        <v>0</v>
      </c>
      <c r="AS1794" s="6">
        <f ca="1">IF($AP1794=1,IF(INDIRECT(ADDRESS(($AN1794-1)*3+$AO1794+5,$AP1794+20))="",0,INDIRECT(ADDRESS(($AN1794-1)*3+$AO1794+5,$AP1794+20))),IF(INDIRECT(ADDRESS(($AN1794-1)*3+$AO1794+5,$AP1794+20))="",0,IF(COUNTIF(INDIRECT(ADDRESS(($AN1794-1)*36+($AO1794-1)*12+6,COLUMN())):INDIRECT(ADDRESS(($AN1794-1)*36+($AO1794-1)*12+$AP1794+4,COLUMN())),INDIRECT(ADDRESS(($AN1794-1)*3+$AO1794+5,$AP1794+20)))&gt;=1,0,INDIRECT(ADDRESS(($AN1794-1)*3+$AO1794+5,$AP1794+20)))))</f>
        <v>0</v>
      </c>
      <c r="AT1794" s="4">
        <f ca="1">COUNTIF(INDIRECT("U"&amp;(ROW()+12*(($AN1794-1)*3+$AO1794)-ROW())/12+5):INDIRECT("AF"&amp;(ROW()+12*(($AN1794-1)*3+$AO1794)-ROW())/12+5),AS1794)</f>
        <v>0</v>
      </c>
      <c r="AU1794" s="4">
        <f ca="1">IF(AND(AQ1794+AS1794&gt;0,AR1794+AT1794&gt;0),COUNTIF(AU$6:AU1793,"&gt;0")+1,0)</f>
        <v>0</v>
      </c>
    </row>
    <row r="1795" spans="40:47">
      <c r="AN1795" s="4">
        <v>50</v>
      </c>
      <c r="AO1795" s="4">
        <v>3</v>
      </c>
      <c r="AP1795" s="4">
        <v>2</v>
      </c>
      <c r="AQ1795" s="6">
        <f ca="1">IF($AP1795=1,IF(INDIRECT(ADDRESS(($AN1795-1)*3+$AO1795+5,$AP1795+7))="",0,INDIRECT(ADDRESS(($AN1795-1)*3+$AO1795+5,$AP1795+7))),IF(INDIRECT(ADDRESS(($AN1795-1)*3+$AO1795+5,$AP1795+7))="",0,IF(COUNTIF(INDIRECT(ADDRESS(($AN1795-1)*36+($AO1795-1)*12+6,COLUMN())):INDIRECT(ADDRESS(($AN1795-1)*36+($AO1795-1)*12+$AP1795+4,COLUMN())),INDIRECT(ADDRESS(($AN1795-1)*3+$AO1795+5,$AP1795+7)))&gt;=1,0,INDIRECT(ADDRESS(($AN1795-1)*3+$AO1795+5,$AP1795+7)))))</f>
        <v>0</v>
      </c>
      <c r="AR1795" s="4">
        <f ca="1">COUNTIF(INDIRECT("H"&amp;(ROW()+12*(($AN1795-1)*3+$AO1795)-ROW())/12+5):INDIRECT("S"&amp;(ROW()+12*(($AN1795-1)*3+$AO1795)-ROW())/12+5),AQ1795)</f>
        <v>0</v>
      </c>
      <c r="AS1795" s="6">
        <f ca="1">IF($AP1795=1,IF(INDIRECT(ADDRESS(($AN1795-1)*3+$AO1795+5,$AP1795+20))="",0,INDIRECT(ADDRESS(($AN1795-1)*3+$AO1795+5,$AP1795+20))),IF(INDIRECT(ADDRESS(($AN1795-1)*3+$AO1795+5,$AP1795+20))="",0,IF(COUNTIF(INDIRECT(ADDRESS(($AN1795-1)*36+($AO1795-1)*12+6,COLUMN())):INDIRECT(ADDRESS(($AN1795-1)*36+($AO1795-1)*12+$AP1795+4,COLUMN())),INDIRECT(ADDRESS(($AN1795-1)*3+$AO1795+5,$AP1795+20)))&gt;=1,0,INDIRECT(ADDRESS(($AN1795-1)*3+$AO1795+5,$AP1795+20)))))</f>
        <v>0</v>
      </c>
      <c r="AT1795" s="4">
        <f ca="1">COUNTIF(INDIRECT("U"&amp;(ROW()+12*(($AN1795-1)*3+$AO1795)-ROW())/12+5):INDIRECT("AF"&amp;(ROW()+12*(($AN1795-1)*3+$AO1795)-ROW())/12+5),AS1795)</f>
        <v>0</v>
      </c>
      <c r="AU1795" s="4">
        <f ca="1">IF(AND(AQ1795+AS1795&gt;0,AR1795+AT1795&gt;0),COUNTIF(AU$6:AU1794,"&gt;0")+1,0)</f>
        <v>0</v>
      </c>
    </row>
    <row r="1796" spans="40:47">
      <c r="AN1796" s="4">
        <v>50</v>
      </c>
      <c r="AO1796" s="4">
        <v>3</v>
      </c>
      <c r="AP1796" s="4">
        <v>3</v>
      </c>
      <c r="AQ1796" s="6">
        <f ca="1">IF($AP1796=1,IF(INDIRECT(ADDRESS(($AN1796-1)*3+$AO1796+5,$AP1796+7))="",0,INDIRECT(ADDRESS(($AN1796-1)*3+$AO1796+5,$AP1796+7))),IF(INDIRECT(ADDRESS(($AN1796-1)*3+$AO1796+5,$AP1796+7))="",0,IF(COUNTIF(INDIRECT(ADDRESS(($AN1796-1)*36+($AO1796-1)*12+6,COLUMN())):INDIRECT(ADDRESS(($AN1796-1)*36+($AO1796-1)*12+$AP1796+4,COLUMN())),INDIRECT(ADDRESS(($AN1796-1)*3+$AO1796+5,$AP1796+7)))&gt;=1,0,INDIRECT(ADDRESS(($AN1796-1)*3+$AO1796+5,$AP1796+7)))))</f>
        <v>0</v>
      </c>
      <c r="AR1796" s="4">
        <f ca="1">COUNTIF(INDIRECT("H"&amp;(ROW()+12*(($AN1796-1)*3+$AO1796)-ROW())/12+5):INDIRECT("S"&amp;(ROW()+12*(($AN1796-1)*3+$AO1796)-ROW())/12+5),AQ1796)</f>
        <v>0</v>
      </c>
      <c r="AS1796" s="6">
        <f ca="1">IF($AP1796=1,IF(INDIRECT(ADDRESS(($AN1796-1)*3+$AO1796+5,$AP1796+20))="",0,INDIRECT(ADDRESS(($AN1796-1)*3+$AO1796+5,$AP1796+20))),IF(INDIRECT(ADDRESS(($AN1796-1)*3+$AO1796+5,$AP1796+20))="",0,IF(COUNTIF(INDIRECT(ADDRESS(($AN1796-1)*36+($AO1796-1)*12+6,COLUMN())):INDIRECT(ADDRESS(($AN1796-1)*36+($AO1796-1)*12+$AP1796+4,COLUMN())),INDIRECT(ADDRESS(($AN1796-1)*3+$AO1796+5,$AP1796+20)))&gt;=1,0,INDIRECT(ADDRESS(($AN1796-1)*3+$AO1796+5,$AP1796+20)))))</f>
        <v>0</v>
      </c>
      <c r="AT1796" s="4">
        <f ca="1">COUNTIF(INDIRECT("U"&amp;(ROW()+12*(($AN1796-1)*3+$AO1796)-ROW())/12+5):INDIRECT("AF"&amp;(ROW()+12*(($AN1796-1)*3+$AO1796)-ROW())/12+5),AS1796)</f>
        <v>0</v>
      </c>
      <c r="AU1796" s="4">
        <f ca="1">IF(AND(AQ1796+AS1796&gt;0,AR1796+AT1796&gt;0),COUNTIF(AU$6:AU1795,"&gt;0")+1,0)</f>
        <v>0</v>
      </c>
    </row>
    <row r="1797" spans="40:47">
      <c r="AN1797" s="4">
        <v>50</v>
      </c>
      <c r="AO1797" s="4">
        <v>3</v>
      </c>
      <c r="AP1797" s="4">
        <v>4</v>
      </c>
      <c r="AQ1797" s="6">
        <f ca="1">IF($AP1797=1,IF(INDIRECT(ADDRESS(($AN1797-1)*3+$AO1797+5,$AP1797+7))="",0,INDIRECT(ADDRESS(($AN1797-1)*3+$AO1797+5,$AP1797+7))),IF(INDIRECT(ADDRESS(($AN1797-1)*3+$AO1797+5,$AP1797+7))="",0,IF(COUNTIF(INDIRECT(ADDRESS(($AN1797-1)*36+($AO1797-1)*12+6,COLUMN())):INDIRECT(ADDRESS(($AN1797-1)*36+($AO1797-1)*12+$AP1797+4,COLUMN())),INDIRECT(ADDRESS(($AN1797-1)*3+$AO1797+5,$AP1797+7)))&gt;=1,0,INDIRECT(ADDRESS(($AN1797-1)*3+$AO1797+5,$AP1797+7)))))</f>
        <v>0</v>
      </c>
      <c r="AR1797" s="4">
        <f ca="1">COUNTIF(INDIRECT("H"&amp;(ROW()+12*(($AN1797-1)*3+$AO1797)-ROW())/12+5):INDIRECT("S"&amp;(ROW()+12*(($AN1797-1)*3+$AO1797)-ROW())/12+5),AQ1797)</f>
        <v>0</v>
      </c>
      <c r="AS1797" s="6">
        <f ca="1">IF($AP1797=1,IF(INDIRECT(ADDRESS(($AN1797-1)*3+$AO1797+5,$AP1797+20))="",0,INDIRECT(ADDRESS(($AN1797-1)*3+$AO1797+5,$AP1797+20))),IF(INDIRECT(ADDRESS(($AN1797-1)*3+$AO1797+5,$AP1797+20))="",0,IF(COUNTIF(INDIRECT(ADDRESS(($AN1797-1)*36+($AO1797-1)*12+6,COLUMN())):INDIRECT(ADDRESS(($AN1797-1)*36+($AO1797-1)*12+$AP1797+4,COLUMN())),INDIRECT(ADDRESS(($AN1797-1)*3+$AO1797+5,$AP1797+20)))&gt;=1,0,INDIRECT(ADDRESS(($AN1797-1)*3+$AO1797+5,$AP1797+20)))))</f>
        <v>0</v>
      </c>
      <c r="AT1797" s="4">
        <f ca="1">COUNTIF(INDIRECT("U"&amp;(ROW()+12*(($AN1797-1)*3+$AO1797)-ROW())/12+5):INDIRECT("AF"&amp;(ROW()+12*(($AN1797-1)*3+$AO1797)-ROW())/12+5),AS1797)</f>
        <v>0</v>
      </c>
      <c r="AU1797" s="4">
        <f ca="1">IF(AND(AQ1797+AS1797&gt;0,AR1797+AT1797&gt;0),COUNTIF(AU$6:AU1796,"&gt;0")+1,0)</f>
        <v>0</v>
      </c>
    </row>
    <row r="1798" spans="40:47">
      <c r="AN1798" s="4">
        <v>50</v>
      </c>
      <c r="AO1798" s="4">
        <v>3</v>
      </c>
      <c r="AP1798" s="4">
        <v>5</v>
      </c>
      <c r="AQ1798" s="6">
        <f ca="1">IF($AP1798=1,IF(INDIRECT(ADDRESS(($AN1798-1)*3+$AO1798+5,$AP1798+7))="",0,INDIRECT(ADDRESS(($AN1798-1)*3+$AO1798+5,$AP1798+7))),IF(INDIRECT(ADDRESS(($AN1798-1)*3+$AO1798+5,$AP1798+7))="",0,IF(COUNTIF(INDIRECT(ADDRESS(($AN1798-1)*36+($AO1798-1)*12+6,COLUMN())):INDIRECT(ADDRESS(($AN1798-1)*36+($AO1798-1)*12+$AP1798+4,COLUMN())),INDIRECT(ADDRESS(($AN1798-1)*3+$AO1798+5,$AP1798+7)))&gt;=1,0,INDIRECT(ADDRESS(($AN1798-1)*3+$AO1798+5,$AP1798+7)))))</f>
        <v>0</v>
      </c>
      <c r="AR1798" s="4">
        <f ca="1">COUNTIF(INDIRECT("H"&amp;(ROW()+12*(($AN1798-1)*3+$AO1798)-ROW())/12+5):INDIRECT("S"&amp;(ROW()+12*(($AN1798-1)*3+$AO1798)-ROW())/12+5),AQ1798)</f>
        <v>0</v>
      </c>
      <c r="AS1798" s="6">
        <f ca="1">IF($AP1798=1,IF(INDIRECT(ADDRESS(($AN1798-1)*3+$AO1798+5,$AP1798+20))="",0,INDIRECT(ADDRESS(($AN1798-1)*3+$AO1798+5,$AP1798+20))),IF(INDIRECT(ADDRESS(($AN1798-1)*3+$AO1798+5,$AP1798+20))="",0,IF(COUNTIF(INDIRECT(ADDRESS(($AN1798-1)*36+($AO1798-1)*12+6,COLUMN())):INDIRECT(ADDRESS(($AN1798-1)*36+($AO1798-1)*12+$AP1798+4,COLUMN())),INDIRECT(ADDRESS(($AN1798-1)*3+$AO1798+5,$AP1798+20)))&gt;=1,0,INDIRECT(ADDRESS(($AN1798-1)*3+$AO1798+5,$AP1798+20)))))</f>
        <v>0</v>
      </c>
      <c r="AT1798" s="4">
        <f ca="1">COUNTIF(INDIRECT("U"&amp;(ROW()+12*(($AN1798-1)*3+$AO1798)-ROW())/12+5):INDIRECT("AF"&amp;(ROW()+12*(($AN1798-1)*3+$AO1798)-ROW())/12+5),AS1798)</f>
        <v>0</v>
      </c>
      <c r="AU1798" s="4">
        <f ca="1">IF(AND(AQ1798+AS1798&gt;0,AR1798+AT1798&gt;0),COUNTIF(AU$6:AU1797,"&gt;0")+1,0)</f>
        <v>0</v>
      </c>
    </row>
    <row r="1799" spans="40:47">
      <c r="AN1799" s="4">
        <v>50</v>
      </c>
      <c r="AO1799" s="4">
        <v>3</v>
      </c>
      <c r="AP1799" s="4">
        <v>6</v>
      </c>
      <c r="AQ1799" s="6">
        <f ca="1">IF($AP1799=1,IF(INDIRECT(ADDRESS(($AN1799-1)*3+$AO1799+5,$AP1799+7))="",0,INDIRECT(ADDRESS(($AN1799-1)*3+$AO1799+5,$AP1799+7))),IF(INDIRECT(ADDRESS(($AN1799-1)*3+$AO1799+5,$AP1799+7))="",0,IF(COUNTIF(INDIRECT(ADDRESS(($AN1799-1)*36+($AO1799-1)*12+6,COLUMN())):INDIRECT(ADDRESS(($AN1799-1)*36+($AO1799-1)*12+$AP1799+4,COLUMN())),INDIRECT(ADDRESS(($AN1799-1)*3+$AO1799+5,$AP1799+7)))&gt;=1,0,INDIRECT(ADDRESS(($AN1799-1)*3+$AO1799+5,$AP1799+7)))))</f>
        <v>0</v>
      </c>
      <c r="AR1799" s="4">
        <f ca="1">COUNTIF(INDIRECT("H"&amp;(ROW()+12*(($AN1799-1)*3+$AO1799)-ROW())/12+5):INDIRECT("S"&amp;(ROW()+12*(($AN1799-1)*3+$AO1799)-ROW())/12+5),AQ1799)</f>
        <v>0</v>
      </c>
      <c r="AS1799" s="6">
        <f ca="1">IF($AP1799=1,IF(INDIRECT(ADDRESS(($AN1799-1)*3+$AO1799+5,$AP1799+20))="",0,INDIRECT(ADDRESS(($AN1799-1)*3+$AO1799+5,$AP1799+20))),IF(INDIRECT(ADDRESS(($AN1799-1)*3+$AO1799+5,$AP1799+20))="",0,IF(COUNTIF(INDIRECT(ADDRESS(($AN1799-1)*36+($AO1799-1)*12+6,COLUMN())):INDIRECT(ADDRESS(($AN1799-1)*36+($AO1799-1)*12+$AP1799+4,COLUMN())),INDIRECT(ADDRESS(($AN1799-1)*3+$AO1799+5,$AP1799+20)))&gt;=1,0,INDIRECT(ADDRESS(($AN1799-1)*3+$AO1799+5,$AP1799+20)))))</f>
        <v>0</v>
      </c>
      <c r="AT1799" s="4">
        <f ca="1">COUNTIF(INDIRECT("U"&amp;(ROW()+12*(($AN1799-1)*3+$AO1799)-ROW())/12+5):INDIRECT("AF"&amp;(ROW()+12*(($AN1799-1)*3+$AO1799)-ROW())/12+5),AS1799)</f>
        <v>0</v>
      </c>
      <c r="AU1799" s="4">
        <f ca="1">IF(AND(AQ1799+AS1799&gt;0,AR1799+AT1799&gt;0),COUNTIF(AU$6:AU1798,"&gt;0")+1,0)</f>
        <v>0</v>
      </c>
    </row>
    <row r="1800" spans="40:47">
      <c r="AN1800" s="4">
        <v>50</v>
      </c>
      <c r="AO1800" s="4">
        <v>3</v>
      </c>
      <c r="AP1800" s="4">
        <v>7</v>
      </c>
      <c r="AQ1800" s="6">
        <f ca="1">IF($AP1800=1,IF(INDIRECT(ADDRESS(($AN1800-1)*3+$AO1800+5,$AP1800+7))="",0,INDIRECT(ADDRESS(($AN1800-1)*3+$AO1800+5,$AP1800+7))),IF(INDIRECT(ADDRESS(($AN1800-1)*3+$AO1800+5,$AP1800+7))="",0,IF(COUNTIF(INDIRECT(ADDRESS(($AN1800-1)*36+($AO1800-1)*12+6,COLUMN())):INDIRECT(ADDRESS(($AN1800-1)*36+($AO1800-1)*12+$AP1800+4,COLUMN())),INDIRECT(ADDRESS(($AN1800-1)*3+$AO1800+5,$AP1800+7)))&gt;=1,0,INDIRECT(ADDRESS(($AN1800-1)*3+$AO1800+5,$AP1800+7)))))</f>
        <v>0</v>
      </c>
      <c r="AR1800" s="4">
        <f ca="1">COUNTIF(INDIRECT("H"&amp;(ROW()+12*(($AN1800-1)*3+$AO1800)-ROW())/12+5):INDIRECT("S"&amp;(ROW()+12*(($AN1800-1)*3+$AO1800)-ROW())/12+5),AQ1800)</f>
        <v>0</v>
      </c>
      <c r="AS1800" s="6">
        <f ca="1">IF($AP1800=1,IF(INDIRECT(ADDRESS(($AN1800-1)*3+$AO1800+5,$AP1800+20))="",0,INDIRECT(ADDRESS(($AN1800-1)*3+$AO1800+5,$AP1800+20))),IF(INDIRECT(ADDRESS(($AN1800-1)*3+$AO1800+5,$AP1800+20))="",0,IF(COUNTIF(INDIRECT(ADDRESS(($AN1800-1)*36+($AO1800-1)*12+6,COLUMN())):INDIRECT(ADDRESS(($AN1800-1)*36+($AO1800-1)*12+$AP1800+4,COLUMN())),INDIRECT(ADDRESS(($AN1800-1)*3+$AO1800+5,$AP1800+20)))&gt;=1,0,INDIRECT(ADDRESS(($AN1800-1)*3+$AO1800+5,$AP1800+20)))))</f>
        <v>0</v>
      </c>
      <c r="AT1800" s="4">
        <f ca="1">COUNTIF(INDIRECT("U"&amp;(ROW()+12*(($AN1800-1)*3+$AO1800)-ROW())/12+5):INDIRECT("AF"&amp;(ROW()+12*(($AN1800-1)*3+$AO1800)-ROW())/12+5),AS1800)</f>
        <v>0</v>
      </c>
      <c r="AU1800" s="4">
        <f ca="1">IF(AND(AQ1800+AS1800&gt;0,AR1800+AT1800&gt;0),COUNTIF(AU$6:AU1799,"&gt;0")+1,0)</f>
        <v>0</v>
      </c>
    </row>
    <row r="1801" spans="40:47">
      <c r="AN1801" s="4">
        <v>50</v>
      </c>
      <c r="AO1801" s="4">
        <v>3</v>
      </c>
      <c r="AP1801" s="4">
        <v>8</v>
      </c>
      <c r="AQ1801" s="6">
        <f ca="1">IF($AP1801=1,IF(INDIRECT(ADDRESS(($AN1801-1)*3+$AO1801+5,$AP1801+7))="",0,INDIRECT(ADDRESS(($AN1801-1)*3+$AO1801+5,$AP1801+7))),IF(INDIRECT(ADDRESS(($AN1801-1)*3+$AO1801+5,$AP1801+7))="",0,IF(COUNTIF(INDIRECT(ADDRESS(($AN1801-1)*36+($AO1801-1)*12+6,COLUMN())):INDIRECT(ADDRESS(($AN1801-1)*36+($AO1801-1)*12+$AP1801+4,COLUMN())),INDIRECT(ADDRESS(($AN1801-1)*3+$AO1801+5,$AP1801+7)))&gt;=1,0,INDIRECT(ADDRESS(($AN1801-1)*3+$AO1801+5,$AP1801+7)))))</f>
        <v>0</v>
      </c>
      <c r="AR1801" s="4">
        <f ca="1">COUNTIF(INDIRECT("H"&amp;(ROW()+12*(($AN1801-1)*3+$AO1801)-ROW())/12+5):INDIRECT("S"&amp;(ROW()+12*(($AN1801-1)*3+$AO1801)-ROW())/12+5),AQ1801)</f>
        <v>0</v>
      </c>
      <c r="AS1801" s="6">
        <f ca="1">IF($AP1801=1,IF(INDIRECT(ADDRESS(($AN1801-1)*3+$AO1801+5,$AP1801+20))="",0,INDIRECT(ADDRESS(($AN1801-1)*3+$AO1801+5,$AP1801+20))),IF(INDIRECT(ADDRESS(($AN1801-1)*3+$AO1801+5,$AP1801+20))="",0,IF(COUNTIF(INDIRECT(ADDRESS(($AN1801-1)*36+($AO1801-1)*12+6,COLUMN())):INDIRECT(ADDRESS(($AN1801-1)*36+($AO1801-1)*12+$AP1801+4,COLUMN())),INDIRECT(ADDRESS(($AN1801-1)*3+$AO1801+5,$AP1801+20)))&gt;=1,0,INDIRECT(ADDRESS(($AN1801-1)*3+$AO1801+5,$AP1801+20)))))</f>
        <v>0</v>
      </c>
      <c r="AT1801" s="4">
        <f ca="1">COUNTIF(INDIRECT("U"&amp;(ROW()+12*(($AN1801-1)*3+$AO1801)-ROW())/12+5):INDIRECT("AF"&amp;(ROW()+12*(($AN1801-1)*3+$AO1801)-ROW())/12+5),AS1801)</f>
        <v>0</v>
      </c>
      <c r="AU1801" s="4">
        <f ca="1">IF(AND(AQ1801+AS1801&gt;0,AR1801+AT1801&gt;0),COUNTIF(AU$6:AU1800,"&gt;0")+1,0)</f>
        <v>0</v>
      </c>
    </row>
    <row r="1802" spans="40:47">
      <c r="AN1802" s="4">
        <v>50</v>
      </c>
      <c r="AO1802" s="4">
        <v>3</v>
      </c>
      <c r="AP1802" s="4">
        <v>9</v>
      </c>
      <c r="AQ1802" s="6">
        <f ca="1">IF($AP1802=1,IF(INDIRECT(ADDRESS(($AN1802-1)*3+$AO1802+5,$AP1802+7))="",0,INDIRECT(ADDRESS(($AN1802-1)*3+$AO1802+5,$AP1802+7))),IF(INDIRECT(ADDRESS(($AN1802-1)*3+$AO1802+5,$AP1802+7))="",0,IF(COUNTIF(INDIRECT(ADDRESS(($AN1802-1)*36+($AO1802-1)*12+6,COLUMN())):INDIRECT(ADDRESS(($AN1802-1)*36+($AO1802-1)*12+$AP1802+4,COLUMN())),INDIRECT(ADDRESS(($AN1802-1)*3+$AO1802+5,$AP1802+7)))&gt;=1,0,INDIRECT(ADDRESS(($AN1802-1)*3+$AO1802+5,$AP1802+7)))))</f>
        <v>0</v>
      </c>
      <c r="AR1802" s="4">
        <f ca="1">COUNTIF(INDIRECT("H"&amp;(ROW()+12*(($AN1802-1)*3+$AO1802)-ROW())/12+5):INDIRECT("S"&amp;(ROW()+12*(($AN1802-1)*3+$AO1802)-ROW())/12+5),AQ1802)</f>
        <v>0</v>
      </c>
      <c r="AS1802" s="6">
        <f ca="1">IF($AP1802=1,IF(INDIRECT(ADDRESS(($AN1802-1)*3+$AO1802+5,$AP1802+20))="",0,INDIRECT(ADDRESS(($AN1802-1)*3+$AO1802+5,$AP1802+20))),IF(INDIRECT(ADDRESS(($AN1802-1)*3+$AO1802+5,$AP1802+20))="",0,IF(COUNTIF(INDIRECT(ADDRESS(($AN1802-1)*36+($AO1802-1)*12+6,COLUMN())):INDIRECT(ADDRESS(($AN1802-1)*36+($AO1802-1)*12+$AP1802+4,COLUMN())),INDIRECT(ADDRESS(($AN1802-1)*3+$AO1802+5,$AP1802+20)))&gt;=1,0,INDIRECT(ADDRESS(($AN1802-1)*3+$AO1802+5,$AP1802+20)))))</f>
        <v>0</v>
      </c>
      <c r="AT1802" s="4">
        <f ca="1">COUNTIF(INDIRECT("U"&amp;(ROW()+12*(($AN1802-1)*3+$AO1802)-ROW())/12+5):INDIRECT("AF"&amp;(ROW()+12*(($AN1802-1)*3+$AO1802)-ROW())/12+5),AS1802)</f>
        <v>0</v>
      </c>
      <c r="AU1802" s="4">
        <f ca="1">IF(AND(AQ1802+AS1802&gt;0,AR1802+AT1802&gt;0),COUNTIF(AU$6:AU1801,"&gt;0")+1,0)</f>
        <v>0</v>
      </c>
    </row>
    <row r="1803" spans="40:47">
      <c r="AN1803" s="4">
        <v>50</v>
      </c>
      <c r="AO1803" s="4">
        <v>3</v>
      </c>
      <c r="AP1803" s="4">
        <v>10</v>
      </c>
      <c r="AQ1803" s="6">
        <f ca="1">IF($AP1803=1,IF(INDIRECT(ADDRESS(($AN1803-1)*3+$AO1803+5,$AP1803+7))="",0,INDIRECT(ADDRESS(($AN1803-1)*3+$AO1803+5,$AP1803+7))),IF(INDIRECT(ADDRESS(($AN1803-1)*3+$AO1803+5,$AP1803+7))="",0,IF(COUNTIF(INDIRECT(ADDRESS(($AN1803-1)*36+($AO1803-1)*12+6,COLUMN())):INDIRECT(ADDRESS(($AN1803-1)*36+($AO1803-1)*12+$AP1803+4,COLUMN())),INDIRECT(ADDRESS(($AN1803-1)*3+$AO1803+5,$AP1803+7)))&gt;=1,0,INDIRECT(ADDRESS(($AN1803-1)*3+$AO1803+5,$AP1803+7)))))</f>
        <v>0</v>
      </c>
      <c r="AR1803" s="4">
        <f ca="1">COUNTIF(INDIRECT("H"&amp;(ROW()+12*(($AN1803-1)*3+$AO1803)-ROW())/12+5):INDIRECT("S"&amp;(ROW()+12*(($AN1803-1)*3+$AO1803)-ROW())/12+5),AQ1803)</f>
        <v>0</v>
      </c>
      <c r="AS1803" s="6">
        <f ca="1">IF($AP1803=1,IF(INDIRECT(ADDRESS(($AN1803-1)*3+$AO1803+5,$AP1803+20))="",0,INDIRECT(ADDRESS(($AN1803-1)*3+$AO1803+5,$AP1803+20))),IF(INDIRECT(ADDRESS(($AN1803-1)*3+$AO1803+5,$AP1803+20))="",0,IF(COUNTIF(INDIRECT(ADDRESS(($AN1803-1)*36+($AO1803-1)*12+6,COLUMN())):INDIRECT(ADDRESS(($AN1803-1)*36+($AO1803-1)*12+$AP1803+4,COLUMN())),INDIRECT(ADDRESS(($AN1803-1)*3+$AO1803+5,$AP1803+20)))&gt;=1,0,INDIRECT(ADDRESS(($AN1803-1)*3+$AO1803+5,$AP1803+20)))))</f>
        <v>0</v>
      </c>
      <c r="AT1803" s="4">
        <f ca="1">COUNTIF(INDIRECT("U"&amp;(ROW()+12*(($AN1803-1)*3+$AO1803)-ROW())/12+5):INDIRECT("AF"&amp;(ROW()+12*(($AN1803-1)*3+$AO1803)-ROW())/12+5),AS1803)</f>
        <v>0</v>
      </c>
      <c r="AU1803" s="4">
        <f ca="1">IF(AND(AQ1803+AS1803&gt;0,AR1803+AT1803&gt;0),COUNTIF(AU$6:AU1802,"&gt;0")+1,0)</f>
        <v>0</v>
      </c>
    </row>
    <row r="1804" spans="40:47">
      <c r="AN1804" s="4">
        <v>50</v>
      </c>
      <c r="AO1804" s="4">
        <v>3</v>
      </c>
      <c r="AP1804" s="4">
        <v>11</v>
      </c>
      <c r="AQ1804" s="6">
        <f ca="1">IF($AP1804=1,IF(INDIRECT(ADDRESS(($AN1804-1)*3+$AO1804+5,$AP1804+7))="",0,INDIRECT(ADDRESS(($AN1804-1)*3+$AO1804+5,$AP1804+7))),IF(INDIRECT(ADDRESS(($AN1804-1)*3+$AO1804+5,$AP1804+7))="",0,IF(COUNTIF(INDIRECT(ADDRESS(($AN1804-1)*36+($AO1804-1)*12+6,COLUMN())):INDIRECT(ADDRESS(($AN1804-1)*36+($AO1804-1)*12+$AP1804+4,COLUMN())),INDIRECT(ADDRESS(($AN1804-1)*3+$AO1804+5,$AP1804+7)))&gt;=1,0,INDIRECT(ADDRESS(($AN1804-1)*3+$AO1804+5,$AP1804+7)))))</f>
        <v>0</v>
      </c>
      <c r="AR1804" s="4">
        <f ca="1">COUNTIF(INDIRECT("H"&amp;(ROW()+12*(($AN1804-1)*3+$AO1804)-ROW())/12+5):INDIRECT("S"&amp;(ROW()+12*(($AN1804-1)*3+$AO1804)-ROW())/12+5),AQ1804)</f>
        <v>0</v>
      </c>
      <c r="AS1804" s="6">
        <f ca="1">IF($AP1804=1,IF(INDIRECT(ADDRESS(($AN1804-1)*3+$AO1804+5,$AP1804+20))="",0,INDIRECT(ADDRESS(($AN1804-1)*3+$AO1804+5,$AP1804+20))),IF(INDIRECT(ADDRESS(($AN1804-1)*3+$AO1804+5,$AP1804+20))="",0,IF(COUNTIF(INDIRECT(ADDRESS(($AN1804-1)*36+($AO1804-1)*12+6,COLUMN())):INDIRECT(ADDRESS(($AN1804-1)*36+($AO1804-1)*12+$AP1804+4,COLUMN())),INDIRECT(ADDRESS(($AN1804-1)*3+$AO1804+5,$AP1804+20)))&gt;=1,0,INDIRECT(ADDRESS(($AN1804-1)*3+$AO1804+5,$AP1804+20)))))</f>
        <v>0</v>
      </c>
      <c r="AT1804" s="4">
        <f ca="1">COUNTIF(INDIRECT("U"&amp;(ROW()+12*(($AN1804-1)*3+$AO1804)-ROW())/12+5):INDIRECT("AF"&amp;(ROW()+12*(($AN1804-1)*3+$AO1804)-ROW())/12+5),AS1804)</f>
        <v>0</v>
      </c>
      <c r="AU1804" s="4">
        <f ca="1">IF(AND(AQ1804+AS1804&gt;0,AR1804+AT1804&gt;0),COUNTIF(AU$6:AU1803,"&gt;0")+1,0)</f>
        <v>0</v>
      </c>
    </row>
    <row r="1805" spans="40:47">
      <c r="AN1805" s="77">
        <v>50</v>
      </c>
      <c r="AO1805" s="77">
        <v>3</v>
      </c>
      <c r="AP1805" s="77">
        <v>12</v>
      </c>
      <c r="AQ1805" s="78">
        <f ca="1">IF($AP1805=1,IF(INDIRECT(ADDRESS(($AN1805-1)*3+$AO1805+5,$AP1805+7))="",0,INDIRECT(ADDRESS(($AN1805-1)*3+$AO1805+5,$AP1805+7))),IF(INDIRECT(ADDRESS(($AN1805-1)*3+$AO1805+5,$AP1805+7))="",0,IF(COUNTIF(INDIRECT(ADDRESS(($AN1805-1)*36+($AO1805-1)*12+6,COLUMN())):INDIRECT(ADDRESS(($AN1805-1)*36+($AO1805-1)*12+$AP1805+4,COLUMN())),INDIRECT(ADDRESS(($AN1805-1)*3+$AO1805+5,$AP1805+7)))&gt;=1,0,INDIRECT(ADDRESS(($AN1805-1)*3+$AO1805+5,$AP1805+7)))))</f>
        <v>0</v>
      </c>
      <c r="AR1805" s="77">
        <f ca="1">COUNTIF(INDIRECT("H"&amp;(ROW()+12*(($AN1805-1)*3+$AO1805)-ROW())/12+5):INDIRECT("S"&amp;(ROW()+12*(($AN1805-1)*3+$AO1805)-ROW())/12+5),AQ1805)</f>
        <v>0</v>
      </c>
      <c r="AS1805" s="78">
        <f ca="1">IF($AP1805=1,IF(INDIRECT(ADDRESS(($AN1805-1)*3+$AO1805+5,$AP1805+20))="",0,INDIRECT(ADDRESS(($AN1805-1)*3+$AO1805+5,$AP1805+20))),IF(INDIRECT(ADDRESS(($AN1805-1)*3+$AO1805+5,$AP1805+20))="",0,IF(COUNTIF(INDIRECT(ADDRESS(($AN1805-1)*36+($AO1805-1)*12+6,COLUMN())):INDIRECT(ADDRESS(($AN1805-1)*36+($AO1805-1)*12+$AP1805+4,COLUMN())),INDIRECT(ADDRESS(($AN1805-1)*3+$AO1805+5,$AP1805+20)))&gt;=1,0,INDIRECT(ADDRESS(($AN1805-1)*3+$AO1805+5,$AP1805+20)))))</f>
        <v>0</v>
      </c>
      <c r="AT1805" s="77">
        <f ca="1">COUNTIF(INDIRECT("U"&amp;(ROW()+12*(($AN1805-1)*3+$AO1805)-ROW())/12+5):INDIRECT("AF"&amp;(ROW()+12*(($AN1805-1)*3+$AO1805)-ROW())/12+5),AS1805)</f>
        <v>0</v>
      </c>
      <c r="AU1805" s="4">
        <f ca="1">IF(AND(AQ1805+AS1805&gt;0,AR1805+AT1805&gt;0),COUNTIF(AU$6:AU1804,"&gt;0")+1,0)</f>
        <v>0</v>
      </c>
    </row>
    <row r="1806" spans="40:47">
      <c r="AN1806" s="4">
        <v>51</v>
      </c>
      <c r="AO1806" s="4">
        <v>1</v>
      </c>
      <c r="AP1806" s="4">
        <v>1</v>
      </c>
      <c r="AQ1806" s="6">
        <f ca="1">IF($AP1806=1,IF(INDIRECT(ADDRESS(($AN1806-1)*3+$AO1806+5,$AP1806+7))="",0,INDIRECT(ADDRESS(($AN1806-1)*3+$AO1806+5,$AP1806+7))),IF(INDIRECT(ADDRESS(($AN1806-1)*3+$AO1806+5,$AP1806+7))="",0,IF(COUNTIF(INDIRECT(ADDRESS(($AN1806-1)*36+($AO1806-1)*12+6,COLUMN())):INDIRECT(ADDRESS(($AN1806-1)*36+($AO1806-1)*12+$AP1806+4,COLUMN())),INDIRECT(ADDRESS(($AN1806-1)*3+$AO1806+5,$AP1806+7)))&gt;=1,0,INDIRECT(ADDRESS(($AN1806-1)*3+$AO1806+5,$AP1806+7)))))</f>
        <v>0</v>
      </c>
      <c r="AR1806" s="4">
        <f ca="1">COUNTIF(INDIRECT("H"&amp;(ROW()+12*(($AN1806-1)*3+$AO1806)-ROW())/12+5):INDIRECT("S"&amp;(ROW()+12*(($AN1806-1)*3+$AO1806)-ROW())/12+5),AQ1806)</f>
        <v>0</v>
      </c>
      <c r="AS1806" s="6">
        <f ca="1">IF($AP1806=1,IF(INDIRECT(ADDRESS(($AN1806-1)*3+$AO1806+5,$AP1806+20))="",0,INDIRECT(ADDRESS(($AN1806-1)*3+$AO1806+5,$AP1806+20))),IF(INDIRECT(ADDRESS(($AN1806-1)*3+$AO1806+5,$AP1806+20))="",0,IF(COUNTIF(INDIRECT(ADDRESS(($AN1806-1)*36+($AO1806-1)*12+6,COLUMN())):INDIRECT(ADDRESS(($AN1806-1)*36+($AO1806-1)*12+$AP1806+4,COLUMN())),INDIRECT(ADDRESS(($AN1806-1)*3+$AO1806+5,$AP1806+20)))&gt;=1,0,INDIRECT(ADDRESS(($AN1806-1)*3+$AO1806+5,$AP1806+20)))))</f>
        <v>0</v>
      </c>
      <c r="AT1806" s="4">
        <f ca="1">COUNTIF(INDIRECT("U"&amp;(ROW()+12*(($AN1806-1)*3+$AO1806)-ROW())/12+5):INDIRECT("AF"&amp;(ROW()+12*(($AN1806-1)*3+$AO1806)-ROW())/12+5),AS1806)</f>
        <v>0</v>
      </c>
      <c r="AU1806" s="4">
        <f ca="1">IF(AND(AQ1806+AS1806&gt;0,AR1806+AT1806&gt;0),COUNTIF(AU$6:AU1805,"&gt;0")+1,0)</f>
        <v>0</v>
      </c>
    </row>
    <row r="1807" spans="40:47">
      <c r="AN1807" s="4">
        <v>51</v>
      </c>
      <c r="AO1807" s="4">
        <v>1</v>
      </c>
      <c r="AP1807" s="4">
        <v>2</v>
      </c>
      <c r="AQ1807" s="6">
        <f ca="1">IF($AP1807=1,IF(INDIRECT(ADDRESS(($AN1807-1)*3+$AO1807+5,$AP1807+7))="",0,INDIRECT(ADDRESS(($AN1807-1)*3+$AO1807+5,$AP1807+7))),IF(INDIRECT(ADDRESS(($AN1807-1)*3+$AO1807+5,$AP1807+7))="",0,IF(COUNTIF(INDIRECT(ADDRESS(($AN1807-1)*36+($AO1807-1)*12+6,COLUMN())):INDIRECT(ADDRESS(($AN1807-1)*36+($AO1807-1)*12+$AP1807+4,COLUMN())),INDIRECT(ADDRESS(($AN1807-1)*3+$AO1807+5,$AP1807+7)))&gt;=1,0,INDIRECT(ADDRESS(($AN1807-1)*3+$AO1807+5,$AP1807+7)))))</f>
        <v>0</v>
      </c>
      <c r="AR1807" s="4">
        <f ca="1">COUNTIF(INDIRECT("H"&amp;(ROW()+12*(($AN1807-1)*3+$AO1807)-ROW())/12+5):INDIRECT("S"&amp;(ROW()+12*(($AN1807-1)*3+$AO1807)-ROW())/12+5),AQ1807)</f>
        <v>0</v>
      </c>
      <c r="AS1807" s="6">
        <f ca="1">IF($AP1807=1,IF(INDIRECT(ADDRESS(($AN1807-1)*3+$AO1807+5,$AP1807+20))="",0,INDIRECT(ADDRESS(($AN1807-1)*3+$AO1807+5,$AP1807+20))),IF(INDIRECT(ADDRESS(($AN1807-1)*3+$AO1807+5,$AP1807+20))="",0,IF(COUNTIF(INDIRECT(ADDRESS(($AN1807-1)*36+($AO1807-1)*12+6,COLUMN())):INDIRECT(ADDRESS(($AN1807-1)*36+($AO1807-1)*12+$AP1807+4,COLUMN())),INDIRECT(ADDRESS(($AN1807-1)*3+$AO1807+5,$AP1807+20)))&gt;=1,0,INDIRECT(ADDRESS(($AN1807-1)*3+$AO1807+5,$AP1807+20)))))</f>
        <v>0</v>
      </c>
      <c r="AT1807" s="4">
        <f ca="1">COUNTIF(INDIRECT("U"&amp;(ROW()+12*(($AN1807-1)*3+$AO1807)-ROW())/12+5):INDIRECT("AF"&amp;(ROW()+12*(($AN1807-1)*3+$AO1807)-ROW())/12+5),AS1807)</f>
        <v>0</v>
      </c>
      <c r="AU1807" s="4">
        <f ca="1">IF(AND(AQ1807+AS1807&gt;0,AR1807+AT1807&gt;0),COUNTIF(AU$6:AU1806,"&gt;0")+1,0)</f>
        <v>0</v>
      </c>
    </row>
    <row r="1808" spans="40:47">
      <c r="AN1808" s="4">
        <v>51</v>
      </c>
      <c r="AO1808" s="4">
        <v>1</v>
      </c>
      <c r="AP1808" s="4">
        <v>3</v>
      </c>
      <c r="AQ1808" s="6">
        <f ca="1">IF($AP1808=1,IF(INDIRECT(ADDRESS(($AN1808-1)*3+$AO1808+5,$AP1808+7))="",0,INDIRECT(ADDRESS(($AN1808-1)*3+$AO1808+5,$AP1808+7))),IF(INDIRECT(ADDRESS(($AN1808-1)*3+$AO1808+5,$AP1808+7))="",0,IF(COUNTIF(INDIRECT(ADDRESS(($AN1808-1)*36+($AO1808-1)*12+6,COLUMN())):INDIRECT(ADDRESS(($AN1808-1)*36+($AO1808-1)*12+$AP1808+4,COLUMN())),INDIRECT(ADDRESS(($AN1808-1)*3+$AO1808+5,$AP1808+7)))&gt;=1,0,INDIRECT(ADDRESS(($AN1808-1)*3+$AO1808+5,$AP1808+7)))))</f>
        <v>0</v>
      </c>
      <c r="AR1808" s="4">
        <f ca="1">COUNTIF(INDIRECT("H"&amp;(ROW()+12*(($AN1808-1)*3+$AO1808)-ROW())/12+5):INDIRECT("S"&amp;(ROW()+12*(($AN1808-1)*3+$AO1808)-ROW())/12+5),AQ1808)</f>
        <v>0</v>
      </c>
      <c r="AS1808" s="6">
        <f ca="1">IF($AP1808=1,IF(INDIRECT(ADDRESS(($AN1808-1)*3+$AO1808+5,$AP1808+20))="",0,INDIRECT(ADDRESS(($AN1808-1)*3+$AO1808+5,$AP1808+20))),IF(INDIRECT(ADDRESS(($AN1808-1)*3+$AO1808+5,$AP1808+20))="",0,IF(COUNTIF(INDIRECT(ADDRESS(($AN1808-1)*36+($AO1808-1)*12+6,COLUMN())):INDIRECT(ADDRESS(($AN1808-1)*36+($AO1808-1)*12+$AP1808+4,COLUMN())),INDIRECT(ADDRESS(($AN1808-1)*3+$AO1808+5,$AP1808+20)))&gt;=1,0,INDIRECT(ADDRESS(($AN1808-1)*3+$AO1808+5,$AP1808+20)))))</f>
        <v>0</v>
      </c>
      <c r="AT1808" s="4">
        <f ca="1">COUNTIF(INDIRECT("U"&amp;(ROW()+12*(($AN1808-1)*3+$AO1808)-ROW())/12+5):INDIRECT("AF"&amp;(ROW()+12*(($AN1808-1)*3+$AO1808)-ROW())/12+5),AS1808)</f>
        <v>0</v>
      </c>
      <c r="AU1808" s="4">
        <f ca="1">IF(AND(AQ1808+AS1808&gt;0,AR1808+AT1808&gt;0),COUNTIF(AU$6:AU1807,"&gt;0")+1,0)</f>
        <v>0</v>
      </c>
    </row>
    <row r="1809" spans="40:47">
      <c r="AN1809" s="4">
        <v>51</v>
      </c>
      <c r="AO1809" s="4">
        <v>1</v>
      </c>
      <c r="AP1809" s="4">
        <v>4</v>
      </c>
      <c r="AQ1809" s="6">
        <f ca="1">IF($AP1809=1,IF(INDIRECT(ADDRESS(($AN1809-1)*3+$AO1809+5,$AP1809+7))="",0,INDIRECT(ADDRESS(($AN1809-1)*3+$AO1809+5,$AP1809+7))),IF(INDIRECT(ADDRESS(($AN1809-1)*3+$AO1809+5,$AP1809+7))="",0,IF(COUNTIF(INDIRECT(ADDRESS(($AN1809-1)*36+($AO1809-1)*12+6,COLUMN())):INDIRECT(ADDRESS(($AN1809-1)*36+($AO1809-1)*12+$AP1809+4,COLUMN())),INDIRECT(ADDRESS(($AN1809-1)*3+$AO1809+5,$AP1809+7)))&gt;=1,0,INDIRECT(ADDRESS(($AN1809-1)*3+$AO1809+5,$AP1809+7)))))</f>
        <v>0</v>
      </c>
      <c r="AR1809" s="4">
        <f ca="1">COUNTIF(INDIRECT("H"&amp;(ROW()+12*(($AN1809-1)*3+$AO1809)-ROW())/12+5):INDIRECT("S"&amp;(ROW()+12*(($AN1809-1)*3+$AO1809)-ROW())/12+5),AQ1809)</f>
        <v>0</v>
      </c>
      <c r="AS1809" s="6">
        <f ca="1">IF($AP1809=1,IF(INDIRECT(ADDRESS(($AN1809-1)*3+$AO1809+5,$AP1809+20))="",0,INDIRECT(ADDRESS(($AN1809-1)*3+$AO1809+5,$AP1809+20))),IF(INDIRECT(ADDRESS(($AN1809-1)*3+$AO1809+5,$AP1809+20))="",0,IF(COUNTIF(INDIRECT(ADDRESS(($AN1809-1)*36+($AO1809-1)*12+6,COLUMN())):INDIRECT(ADDRESS(($AN1809-1)*36+($AO1809-1)*12+$AP1809+4,COLUMN())),INDIRECT(ADDRESS(($AN1809-1)*3+$AO1809+5,$AP1809+20)))&gt;=1,0,INDIRECT(ADDRESS(($AN1809-1)*3+$AO1809+5,$AP1809+20)))))</f>
        <v>0</v>
      </c>
      <c r="AT1809" s="4">
        <f ca="1">COUNTIF(INDIRECT("U"&amp;(ROW()+12*(($AN1809-1)*3+$AO1809)-ROW())/12+5):INDIRECT("AF"&amp;(ROW()+12*(($AN1809-1)*3+$AO1809)-ROW())/12+5),AS1809)</f>
        <v>0</v>
      </c>
      <c r="AU1809" s="4">
        <f ca="1">IF(AND(AQ1809+AS1809&gt;0,AR1809+AT1809&gt;0),COUNTIF(AU$6:AU1808,"&gt;0")+1,0)</f>
        <v>0</v>
      </c>
    </row>
    <row r="1810" spans="40:47">
      <c r="AN1810" s="4">
        <v>51</v>
      </c>
      <c r="AO1810" s="4">
        <v>1</v>
      </c>
      <c r="AP1810" s="4">
        <v>5</v>
      </c>
      <c r="AQ1810" s="6">
        <f ca="1">IF($AP1810=1,IF(INDIRECT(ADDRESS(($AN1810-1)*3+$AO1810+5,$AP1810+7))="",0,INDIRECT(ADDRESS(($AN1810-1)*3+$AO1810+5,$AP1810+7))),IF(INDIRECT(ADDRESS(($AN1810-1)*3+$AO1810+5,$AP1810+7))="",0,IF(COUNTIF(INDIRECT(ADDRESS(($AN1810-1)*36+($AO1810-1)*12+6,COLUMN())):INDIRECT(ADDRESS(($AN1810-1)*36+($AO1810-1)*12+$AP1810+4,COLUMN())),INDIRECT(ADDRESS(($AN1810-1)*3+$AO1810+5,$AP1810+7)))&gt;=1,0,INDIRECT(ADDRESS(($AN1810-1)*3+$AO1810+5,$AP1810+7)))))</f>
        <v>0</v>
      </c>
      <c r="AR1810" s="4">
        <f ca="1">COUNTIF(INDIRECT("H"&amp;(ROW()+12*(($AN1810-1)*3+$AO1810)-ROW())/12+5):INDIRECT("S"&amp;(ROW()+12*(($AN1810-1)*3+$AO1810)-ROW())/12+5),AQ1810)</f>
        <v>0</v>
      </c>
      <c r="AS1810" s="6">
        <f ca="1">IF($AP1810=1,IF(INDIRECT(ADDRESS(($AN1810-1)*3+$AO1810+5,$AP1810+20))="",0,INDIRECT(ADDRESS(($AN1810-1)*3+$AO1810+5,$AP1810+20))),IF(INDIRECT(ADDRESS(($AN1810-1)*3+$AO1810+5,$AP1810+20))="",0,IF(COUNTIF(INDIRECT(ADDRESS(($AN1810-1)*36+($AO1810-1)*12+6,COLUMN())):INDIRECT(ADDRESS(($AN1810-1)*36+($AO1810-1)*12+$AP1810+4,COLUMN())),INDIRECT(ADDRESS(($AN1810-1)*3+$AO1810+5,$AP1810+20)))&gt;=1,0,INDIRECT(ADDRESS(($AN1810-1)*3+$AO1810+5,$AP1810+20)))))</f>
        <v>0</v>
      </c>
      <c r="AT1810" s="4">
        <f ca="1">COUNTIF(INDIRECT("U"&amp;(ROW()+12*(($AN1810-1)*3+$AO1810)-ROW())/12+5):INDIRECT("AF"&amp;(ROW()+12*(($AN1810-1)*3+$AO1810)-ROW())/12+5),AS1810)</f>
        <v>0</v>
      </c>
      <c r="AU1810" s="4">
        <f ca="1">IF(AND(AQ1810+AS1810&gt;0,AR1810+AT1810&gt;0),COUNTIF(AU$6:AU1809,"&gt;0")+1,0)</f>
        <v>0</v>
      </c>
    </row>
    <row r="1811" spans="40:47">
      <c r="AN1811" s="4">
        <v>51</v>
      </c>
      <c r="AO1811" s="4">
        <v>1</v>
      </c>
      <c r="AP1811" s="4">
        <v>6</v>
      </c>
      <c r="AQ1811" s="6">
        <f ca="1">IF($AP1811=1,IF(INDIRECT(ADDRESS(($AN1811-1)*3+$AO1811+5,$AP1811+7))="",0,INDIRECT(ADDRESS(($AN1811-1)*3+$AO1811+5,$AP1811+7))),IF(INDIRECT(ADDRESS(($AN1811-1)*3+$AO1811+5,$AP1811+7))="",0,IF(COUNTIF(INDIRECT(ADDRESS(($AN1811-1)*36+($AO1811-1)*12+6,COLUMN())):INDIRECT(ADDRESS(($AN1811-1)*36+($AO1811-1)*12+$AP1811+4,COLUMN())),INDIRECT(ADDRESS(($AN1811-1)*3+$AO1811+5,$AP1811+7)))&gt;=1,0,INDIRECT(ADDRESS(($AN1811-1)*3+$AO1811+5,$AP1811+7)))))</f>
        <v>0</v>
      </c>
      <c r="AR1811" s="4">
        <f ca="1">COUNTIF(INDIRECT("H"&amp;(ROW()+12*(($AN1811-1)*3+$AO1811)-ROW())/12+5):INDIRECT("S"&amp;(ROW()+12*(($AN1811-1)*3+$AO1811)-ROW())/12+5),AQ1811)</f>
        <v>0</v>
      </c>
      <c r="AS1811" s="6">
        <f ca="1">IF($AP1811=1,IF(INDIRECT(ADDRESS(($AN1811-1)*3+$AO1811+5,$AP1811+20))="",0,INDIRECT(ADDRESS(($AN1811-1)*3+$AO1811+5,$AP1811+20))),IF(INDIRECT(ADDRESS(($AN1811-1)*3+$AO1811+5,$AP1811+20))="",0,IF(COUNTIF(INDIRECT(ADDRESS(($AN1811-1)*36+($AO1811-1)*12+6,COLUMN())):INDIRECT(ADDRESS(($AN1811-1)*36+($AO1811-1)*12+$AP1811+4,COLUMN())),INDIRECT(ADDRESS(($AN1811-1)*3+$AO1811+5,$AP1811+20)))&gt;=1,0,INDIRECT(ADDRESS(($AN1811-1)*3+$AO1811+5,$AP1811+20)))))</f>
        <v>0</v>
      </c>
      <c r="AT1811" s="4">
        <f ca="1">COUNTIF(INDIRECT("U"&amp;(ROW()+12*(($AN1811-1)*3+$AO1811)-ROW())/12+5):INDIRECT("AF"&amp;(ROW()+12*(($AN1811-1)*3+$AO1811)-ROW())/12+5),AS1811)</f>
        <v>0</v>
      </c>
      <c r="AU1811" s="4">
        <f ca="1">IF(AND(AQ1811+AS1811&gt;0,AR1811+AT1811&gt;0),COUNTIF(AU$6:AU1810,"&gt;0")+1,0)</f>
        <v>0</v>
      </c>
    </row>
    <row r="1812" spans="40:47">
      <c r="AN1812" s="4">
        <v>51</v>
      </c>
      <c r="AO1812" s="4">
        <v>1</v>
      </c>
      <c r="AP1812" s="4">
        <v>7</v>
      </c>
      <c r="AQ1812" s="6">
        <f ca="1">IF($AP1812=1,IF(INDIRECT(ADDRESS(($AN1812-1)*3+$AO1812+5,$AP1812+7))="",0,INDIRECT(ADDRESS(($AN1812-1)*3+$AO1812+5,$AP1812+7))),IF(INDIRECT(ADDRESS(($AN1812-1)*3+$AO1812+5,$AP1812+7))="",0,IF(COUNTIF(INDIRECT(ADDRESS(($AN1812-1)*36+($AO1812-1)*12+6,COLUMN())):INDIRECT(ADDRESS(($AN1812-1)*36+($AO1812-1)*12+$AP1812+4,COLUMN())),INDIRECT(ADDRESS(($AN1812-1)*3+$AO1812+5,$AP1812+7)))&gt;=1,0,INDIRECT(ADDRESS(($AN1812-1)*3+$AO1812+5,$AP1812+7)))))</f>
        <v>0</v>
      </c>
      <c r="AR1812" s="4">
        <f ca="1">COUNTIF(INDIRECT("H"&amp;(ROW()+12*(($AN1812-1)*3+$AO1812)-ROW())/12+5):INDIRECT("S"&amp;(ROW()+12*(($AN1812-1)*3+$AO1812)-ROW())/12+5),AQ1812)</f>
        <v>0</v>
      </c>
      <c r="AS1812" s="6">
        <f ca="1">IF($AP1812=1,IF(INDIRECT(ADDRESS(($AN1812-1)*3+$AO1812+5,$AP1812+20))="",0,INDIRECT(ADDRESS(($AN1812-1)*3+$AO1812+5,$AP1812+20))),IF(INDIRECT(ADDRESS(($AN1812-1)*3+$AO1812+5,$AP1812+20))="",0,IF(COUNTIF(INDIRECT(ADDRESS(($AN1812-1)*36+($AO1812-1)*12+6,COLUMN())):INDIRECT(ADDRESS(($AN1812-1)*36+($AO1812-1)*12+$AP1812+4,COLUMN())),INDIRECT(ADDRESS(($AN1812-1)*3+$AO1812+5,$AP1812+20)))&gt;=1,0,INDIRECT(ADDRESS(($AN1812-1)*3+$AO1812+5,$AP1812+20)))))</f>
        <v>0</v>
      </c>
      <c r="AT1812" s="4">
        <f ca="1">COUNTIF(INDIRECT("U"&amp;(ROW()+12*(($AN1812-1)*3+$AO1812)-ROW())/12+5):INDIRECT("AF"&amp;(ROW()+12*(($AN1812-1)*3+$AO1812)-ROW())/12+5),AS1812)</f>
        <v>0</v>
      </c>
      <c r="AU1812" s="4">
        <f ca="1">IF(AND(AQ1812+AS1812&gt;0,AR1812+AT1812&gt;0),COUNTIF(AU$6:AU1811,"&gt;0")+1,0)</f>
        <v>0</v>
      </c>
    </row>
    <row r="1813" spans="40:47">
      <c r="AN1813" s="4">
        <v>51</v>
      </c>
      <c r="AO1813" s="4">
        <v>1</v>
      </c>
      <c r="AP1813" s="4">
        <v>8</v>
      </c>
      <c r="AQ1813" s="6">
        <f ca="1">IF($AP1813=1,IF(INDIRECT(ADDRESS(($AN1813-1)*3+$AO1813+5,$AP1813+7))="",0,INDIRECT(ADDRESS(($AN1813-1)*3+$AO1813+5,$AP1813+7))),IF(INDIRECT(ADDRESS(($AN1813-1)*3+$AO1813+5,$AP1813+7))="",0,IF(COUNTIF(INDIRECT(ADDRESS(($AN1813-1)*36+($AO1813-1)*12+6,COLUMN())):INDIRECT(ADDRESS(($AN1813-1)*36+($AO1813-1)*12+$AP1813+4,COLUMN())),INDIRECT(ADDRESS(($AN1813-1)*3+$AO1813+5,$AP1813+7)))&gt;=1,0,INDIRECT(ADDRESS(($AN1813-1)*3+$AO1813+5,$AP1813+7)))))</f>
        <v>0</v>
      </c>
      <c r="AR1813" s="4">
        <f ca="1">COUNTIF(INDIRECT("H"&amp;(ROW()+12*(($AN1813-1)*3+$AO1813)-ROW())/12+5):INDIRECT("S"&amp;(ROW()+12*(($AN1813-1)*3+$AO1813)-ROW())/12+5),AQ1813)</f>
        <v>0</v>
      </c>
      <c r="AS1813" s="6">
        <f ca="1">IF($AP1813=1,IF(INDIRECT(ADDRESS(($AN1813-1)*3+$AO1813+5,$AP1813+20))="",0,INDIRECT(ADDRESS(($AN1813-1)*3+$AO1813+5,$AP1813+20))),IF(INDIRECT(ADDRESS(($AN1813-1)*3+$AO1813+5,$AP1813+20))="",0,IF(COUNTIF(INDIRECT(ADDRESS(($AN1813-1)*36+($AO1813-1)*12+6,COLUMN())):INDIRECT(ADDRESS(($AN1813-1)*36+($AO1813-1)*12+$AP1813+4,COLUMN())),INDIRECT(ADDRESS(($AN1813-1)*3+$AO1813+5,$AP1813+20)))&gt;=1,0,INDIRECT(ADDRESS(($AN1813-1)*3+$AO1813+5,$AP1813+20)))))</f>
        <v>0</v>
      </c>
      <c r="AT1813" s="4">
        <f ca="1">COUNTIF(INDIRECT("U"&amp;(ROW()+12*(($AN1813-1)*3+$AO1813)-ROW())/12+5):INDIRECT("AF"&amp;(ROW()+12*(($AN1813-1)*3+$AO1813)-ROW())/12+5),AS1813)</f>
        <v>0</v>
      </c>
      <c r="AU1813" s="4">
        <f ca="1">IF(AND(AQ1813+AS1813&gt;0,AR1813+AT1813&gt;0),COUNTIF(AU$6:AU1812,"&gt;0")+1,0)</f>
        <v>0</v>
      </c>
    </row>
    <row r="1814" spans="40:47">
      <c r="AN1814" s="4">
        <v>51</v>
      </c>
      <c r="AO1814" s="4">
        <v>1</v>
      </c>
      <c r="AP1814" s="4">
        <v>9</v>
      </c>
      <c r="AQ1814" s="6">
        <f ca="1">IF($AP1814=1,IF(INDIRECT(ADDRESS(($AN1814-1)*3+$AO1814+5,$AP1814+7))="",0,INDIRECT(ADDRESS(($AN1814-1)*3+$AO1814+5,$AP1814+7))),IF(INDIRECT(ADDRESS(($AN1814-1)*3+$AO1814+5,$AP1814+7))="",0,IF(COUNTIF(INDIRECT(ADDRESS(($AN1814-1)*36+($AO1814-1)*12+6,COLUMN())):INDIRECT(ADDRESS(($AN1814-1)*36+($AO1814-1)*12+$AP1814+4,COLUMN())),INDIRECT(ADDRESS(($AN1814-1)*3+$AO1814+5,$AP1814+7)))&gt;=1,0,INDIRECT(ADDRESS(($AN1814-1)*3+$AO1814+5,$AP1814+7)))))</f>
        <v>0</v>
      </c>
      <c r="AR1814" s="4">
        <f ca="1">COUNTIF(INDIRECT("H"&amp;(ROW()+12*(($AN1814-1)*3+$AO1814)-ROW())/12+5):INDIRECT("S"&amp;(ROW()+12*(($AN1814-1)*3+$AO1814)-ROW())/12+5),AQ1814)</f>
        <v>0</v>
      </c>
      <c r="AS1814" s="6">
        <f ca="1">IF($AP1814=1,IF(INDIRECT(ADDRESS(($AN1814-1)*3+$AO1814+5,$AP1814+20))="",0,INDIRECT(ADDRESS(($AN1814-1)*3+$AO1814+5,$AP1814+20))),IF(INDIRECT(ADDRESS(($AN1814-1)*3+$AO1814+5,$AP1814+20))="",0,IF(COUNTIF(INDIRECT(ADDRESS(($AN1814-1)*36+($AO1814-1)*12+6,COLUMN())):INDIRECT(ADDRESS(($AN1814-1)*36+($AO1814-1)*12+$AP1814+4,COLUMN())),INDIRECT(ADDRESS(($AN1814-1)*3+$AO1814+5,$AP1814+20)))&gt;=1,0,INDIRECT(ADDRESS(($AN1814-1)*3+$AO1814+5,$AP1814+20)))))</f>
        <v>0</v>
      </c>
      <c r="AT1814" s="4">
        <f ca="1">COUNTIF(INDIRECT("U"&amp;(ROW()+12*(($AN1814-1)*3+$AO1814)-ROW())/12+5):INDIRECT("AF"&amp;(ROW()+12*(($AN1814-1)*3+$AO1814)-ROW())/12+5),AS1814)</f>
        <v>0</v>
      </c>
      <c r="AU1814" s="4">
        <f ca="1">IF(AND(AQ1814+AS1814&gt;0,AR1814+AT1814&gt;0),COUNTIF(AU$6:AU1813,"&gt;0")+1,0)</f>
        <v>0</v>
      </c>
    </row>
    <row r="1815" spans="40:47">
      <c r="AN1815" s="4">
        <v>51</v>
      </c>
      <c r="AO1815" s="4">
        <v>1</v>
      </c>
      <c r="AP1815" s="4">
        <v>10</v>
      </c>
      <c r="AQ1815" s="6">
        <f ca="1">IF($AP1815=1,IF(INDIRECT(ADDRESS(($AN1815-1)*3+$AO1815+5,$AP1815+7))="",0,INDIRECT(ADDRESS(($AN1815-1)*3+$AO1815+5,$AP1815+7))),IF(INDIRECT(ADDRESS(($AN1815-1)*3+$AO1815+5,$AP1815+7))="",0,IF(COUNTIF(INDIRECT(ADDRESS(($AN1815-1)*36+($AO1815-1)*12+6,COLUMN())):INDIRECT(ADDRESS(($AN1815-1)*36+($AO1815-1)*12+$AP1815+4,COLUMN())),INDIRECT(ADDRESS(($AN1815-1)*3+$AO1815+5,$AP1815+7)))&gt;=1,0,INDIRECT(ADDRESS(($AN1815-1)*3+$AO1815+5,$AP1815+7)))))</f>
        <v>0</v>
      </c>
      <c r="AR1815" s="4">
        <f ca="1">COUNTIF(INDIRECT("H"&amp;(ROW()+12*(($AN1815-1)*3+$AO1815)-ROW())/12+5):INDIRECT("S"&amp;(ROW()+12*(($AN1815-1)*3+$AO1815)-ROW())/12+5),AQ1815)</f>
        <v>0</v>
      </c>
      <c r="AS1815" s="6">
        <f ca="1">IF($AP1815=1,IF(INDIRECT(ADDRESS(($AN1815-1)*3+$AO1815+5,$AP1815+20))="",0,INDIRECT(ADDRESS(($AN1815-1)*3+$AO1815+5,$AP1815+20))),IF(INDIRECT(ADDRESS(($AN1815-1)*3+$AO1815+5,$AP1815+20))="",0,IF(COUNTIF(INDIRECT(ADDRESS(($AN1815-1)*36+($AO1815-1)*12+6,COLUMN())):INDIRECT(ADDRESS(($AN1815-1)*36+($AO1815-1)*12+$AP1815+4,COLUMN())),INDIRECT(ADDRESS(($AN1815-1)*3+$AO1815+5,$AP1815+20)))&gt;=1,0,INDIRECT(ADDRESS(($AN1815-1)*3+$AO1815+5,$AP1815+20)))))</f>
        <v>0</v>
      </c>
      <c r="AT1815" s="4">
        <f ca="1">COUNTIF(INDIRECT("U"&amp;(ROW()+12*(($AN1815-1)*3+$AO1815)-ROW())/12+5):INDIRECT("AF"&amp;(ROW()+12*(($AN1815-1)*3+$AO1815)-ROW())/12+5),AS1815)</f>
        <v>0</v>
      </c>
      <c r="AU1815" s="4">
        <f ca="1">IF(AND(AQ1815+AS1815&gt;0,AR1815+AT1815&gt;0),COUNTIF(AU$6:AU1814,"&gt;0")+1,0)</f>
        <v>0</v>
      </c>
    </row>
    <row r="1816" spans="40:47">
      <c r="AN1816" s="4">
        <v>51</v>
      </c>
      <c r="AO1816" s="4">
        <v>1</v>
      </c>
      <c r="AP1816" s="4">
        <v>11</v>
      </c>
      <c r="AQ1816" s="6">
        <f ca="1">IF($AP1816=1,IF(INDIRECT(ADDRESS(($AN1816-1)*3+$AO1816+5,$AP1816+7))="",0,INDIRECT(ADDRESS(($AN1816-1)*3+$AO1816+5,$AP1816+7))),IF(INDIRECT(ADDRESS(($AN1816-1)*3+$AO1816+5,$AP1816+7))="",0,IF(COUNTIF(INDIRECT(ADDRESS(($AN1816-1)*36+($AO1816-1)*12+6,COLUMN())):INDIRECT(ADDRESS(($AN1816-1)*36+($AO1816-1)*12+$AP1816+4,COLUMN())),INDIRECT(ADDRESS(($AN1816-1)*3+$AO1816+5,$AP1816+7)))&gt;=1,0,INDIRECT(ADDRESS(($AN1816-1)*3+$AO1816+5,$AP1816+7)))))</f>
        <v>0</v>
      </c>
      <c r="AR1816" s="4">
        <f ca="1">COUNTIF(INDIRECT("H"&amp;(ROW()+12*(($AN1816-1)*3+$AO1816)-ROW())/12+5):INDIRECT("S"&amp;(ROW()+12*(($AN1816-1)*3+$AO1816)-ROW())/12+5),AQ1816)</f>
        <v>0</v>
      </c>
      <c r="AS1816" s="6">
        <f ca="1">IF($AP1816=1,IF(INDIRECT(ADDRESS(($AN1816-1)*3+$AO1816+5,$AP1816+20))="",0,INDIRECT(ADDRESS(($AN1816-1)*3+$AO1816+5,$AP1816+20))),IF(INDIRECT(ADDRESS(($AN1816-1)*3+$AO1816+5,$AP1816+20))="",0,IF(COUNTIF(INDIRECT(ADDRESS(($AN1816-1)*36+($AO1816-1)*12+6,COLUMN())):INDIRECT(ADDRESS(($AN1816-1)*36+($AO1816-1)*12+$AP1816+4,COLUMN())),INDIRECT(ADDRESS(($AN1816-1)*3+$AO1816+5,$AP1816+20)))&gt;=1,0,INDIRECT(ADDRESS(($AN1816-1)*3+$AO1816+5,$AP1816+20)))))</f>
        <v>0</v>
      </c>
      <c r="AT1816" s="4">
        <f ca="1">COUNTIF(INDIRECT("U"&amp;(ROW()+12*(($AN1816-1)*3+$AO1816)-ROW())/12+5):INDIRECT("AF"&amp;(ROW()+12*(($AN1816-1)*3+$AO1816)-ROW())/12+5),AS1816)</f>
        <v>0</v>
      </c>
      <c r="AU1816" s="4">
        <f ca="1">IF(AND(AQ1816+AS1816&gt;0,AR1816+AT1816&gt;0),COUNTIF(AU$6:AU1815,"&gt;0")+1,0)</f>
        <v>0</v>
      </c>
    </row>
    <row r="1817" spans="40:47">
      <c r="AN1817" s="4">
        <v>51</v>
      </c>
      <c r="AO1817" s="4">
        <v>1</v>
      </c>
      <c r="AP1817" s="4">
        <v>12</v>
      </c>
      <c r="AQ1817" s="6">
        <f ca="1">IF($AP1817=1,IF(INDIRECT(ADDRESS(($AN1817-1)*3+$AO1817+5,$AP1817+7))="",0,INDIRECT(ADDRESS(($AN1817-1)*3+$AO1817+5,$AP1817+7))),IF(INDIRECT(ADDRESS(($AN1817-1)*3+$AO1817+5,$AP1817+7))="",0,IF(COUNTIF(INDIRECT(ADDRESS(($AN1817-1)*36+($AO1817-1)*12+6,COLUMN())):INDIRECT(ADDRESS(($AN1817-1)*36+($AO1817-1)*12+$AP1817+4,COLUMN())),INDIRECT(ADDRESS(($AN1817-1)*3+$AO1817+5,$AP1817+7)))&gt;=1,0,INDIRECT(ADDRESS(($AN1817-1)*3+$AO1817+5,$AP1817+7)))))</f>
        <v>0</v>
      </c>
      <c r="AR1817" s="4">
        <f ca="1">COUNTIF(INDIRECT("H"&amp;(ROW()+12*(($AN1817-1)*3+$AO1817)-ROW())/12+5):INDIRECT("S"&amp;(ROW()+12*(($AN1817-1)*3+$AO1817)-ROW())/12+5),AQ1817)</f>
        <v>0</v>
      </c>
      <c r="AS1817" s="6">
        <f ca="1">IF($AP1817=1,IF(INDIRECT(ADDRESS(($AN1817-1)*3+$AO1817+5,$AP1817+20))="",0,INDIRECT(ADDRESS(($AN1817-1)*3+$AO1817+5,$AP1817+20))),IF(INDIRECT(ADDRESS(($AN1817-1)*3+$AO1817+5,$AP1817+20))="",0,IF(COUNTIF(INDIRECT(ADDRESS(($AN1817-1)*36+($AO1817-1)*12+6,COLUMN())):INDIRECT(ADDRESS(($AN1817-1)*36+($AO1817-1)*12+$AP1817+4,COLUMN())),INDIRECT(ADDRESS(($AN1817-1)*3+$AO1817+5,$AP1817+20)))&gt;=1,0,INDIRECT(ADDRESS(($AN1817-1)*3+$AO1817+5,$AP1817+20)))))</f>
        <v>0</v>
      </c>
      <c r="AT1817" s="4">
        <f ca="1">COUNTIF(INDIRECT("U"&amp;(ROW()+12*(($AN1817-1)*3+$AO1817)-ROW())/12+5):INDIRECT("AF"&amp;(ROW()+12*(($AN1817-1)*3+$AO1817)-ROW())/12+5),AS1817)</f>
        <v>0</v>
      </c>
      <c r="AU1817" s="4">
        <f ca="1">IF(AND(AQ1817+AS1817&gt;0,AR1817+AT1817&gt;0),COUNTIF(AU$6:AU1816,"&gt;0")+1,0)</f>
        <v>0</v>
      </c>
    </row>
    <row r="1818" spans="40:47">
      <c r="AN1818" s="4">
        <v>51</v>
      </c>
      <c r="AO1818" s="4">
        <v>2</v>
      </c>
      <c r="AP1818" s="4">
        <v>1</v>
      </c>
      <c r="AQ1818" s="6">
        <f ca="1">IF($AP1818=1,IF(INDIRECT(ADDRESS(($AN1818-1)*3+$AO1818+5,$AP1818+7))="",0,INDIRECT(ADDRESS(($AN1818-1)*3+$AO1818+5,$AP1818+7))),IF(INDIRECT(ADDRESS(($AN1818-1)*3+$AO1818+5,$AP1818+7))="",0,IF(COUNTIF(INDIRECT(ADDRESS(($AN1818-1)*36+($AO1818-1)*12+6,COLUMN())):INDIRECT(ADDRESS(($AN1818-1)*36+($AO1818-1)*12+$AP1818+4,COLUMN())),INDIRECT(ADDRESS(($AN1818-1)*3+$AO1818+5,$AP1818+7)))&gt;=1,0,INDIRECT(ADDRESS(($AN1818-1)*3+$AO1818+5,$AP1818+7)))))</f>
        <v>0</v>
      </c>
      <c r="AR1818" s="4">
        <f ca="1">COUNTIF(INDIRECT("H"&amp;(ROW()+12*(($AN1818-1)*3+$AO1818)-ROW())/12+5):INDIRECT("S"&amp;(ROW()+12*(($AN1818-1)*3+$AO1818)-ROW())/12+5),AQ1818)</f>
        <v>0</v>
      </c>
      <c r="AS1818" s="6">
        <f ca="1">IF($AP1818=1,IF(INDIRECT(ADDRESS(($AN1818-1)*3+$AO1818+5,$AP1818+20))="",0,INDIRECT(ADDRESS(($AN1818-1)*3+$AO1818+5,$AP1818+20))),IF(INDIRECT(ADDRESS(($AN1818-1)*3+$AO1818+5,$AP1818+20))="",0,IF(COUNTIF(INDIRECT(ADDRESS(($AN1818-1)*36+($AO1818-1)*12+6,COLUMN())):INDIRECT(ADDRESS(($AN1818-1)*36+($AO1818-1)*12+$AP1818+4,COLUMN())),INDIRECT(ADDRESS(($AN1818-1)*3+$AO1818+5,$AP1818+20)))&gt;=1,0,INDIRECT(ADDRESS(($AN1818-1)*3+$AO1818+5,$AP1818+20)))))</f>
        <v>0</v>
      </c>
      <c r="AT1818" s="4">
        <f ca="1">COUNTIF(INDIRECT("U"&amp;(ROW()+12*(($AN1818-1)*3+$AO1818)-ROW())/12+5):INDIRECT("AF"&amp;(ROW()+12*(($AN1818-1)*3+$AO1818)-ROW())/12+5),AS1818)</f>
        <v>0</v>
      </c>
      <c r="AU1818" s="4">
        <f ca="1">IF(AND(AQ1818+AS1818&gt;0,AR1818+AT1818&gt;0),COUNTIF(AU$6:AU1817,"&gt;0")+1,0)</f>
        <v>0</v>
      </c>
    </row>
    <row r="1819" spans="40:47">
      <c r="AN1819" s="4">
        <v>51</v>
      </c>
      <c r="AO1819" s="4">
        <v>2</v>
      </c>
      <c r="AP1819" s="4">
        <v>2</v>
      </c>
      <c r="AQ1819" s="6">
        <f ca="1">IF($AP1819=1,IF(INDIRECT(ADDRESS(($AN1819-1)*3+$AO1819+5,$AP1819+7))="",0,INDIRECT(ADDRESS(($AN1819-1)*3+$AO1819+5,$AP1819+7))),IF(INDIRECT(ADDRESS(($AN1819-1)*3+$AO1819+5,$AP1819+7))="",0,IF(COUNTIF(INDIRECT(ADDRESS(($AN1819-1)*36+($AO1819-1)*12+6,COLUMN())):INDIRECT(ADDRESS(($AN1819-1)*36+($AO1819-1)*12+$AP1819+4,COLUMN())),INDIRECT(ADDRESS(($AN1819-1)*3+$AO1819+5,$AP1819+7)))&gt;=1,0,INDIRECT(ADDRESS(($AN1819-1)*3+$AO1819+5,$AP1819+7)))))</f>
        <v>0</v>
      </c>
      <c r="AR1819" s="4">
        <f ca="1">COUNTIF(INDIRECT("H"&amp;(ROW()+12*(($AN1819-1)*3+$AO1819)-ROW())/12+5):INDIRECT("S"&amp;(ROW()+12*(($AN1819-1)*3+$AO1819)-ROW())/12+5),AQ1819)</f>
        <v>0</v>
      </c>
      <c r="AS1819" s="6">
        <f ca="1">IF($AP1819=1,IF(INDIRECT(ADDRESS(($AN1819-1)*3+$AO1819+5,$AP1819+20))="",0,INDIRECT(ADDRESS(($AN1819-1)*3+$AO1819+5,$AP1819+20))),IF(INDIRECT(ADDRESS(($AN1819-1)*3+$AO1819+5,$AP1819+20))="",0,IF(COUNTIF(INDIRECT(ADDRESS(($AN1819-1)*36+($AO1819-1)*12+6,COLUMN())):INDIRECT(ADDRESS(($AN1819-1)*36+($AO1819-1)*12+$AP1819+4,COLUMN())),INDIRECT(ADDRESS(($AN1819-1)*3+$AO1819+5,$AP1819+20)))&gt;=1,0,INDIRECT(ADDRESS(($AN1819-1)*3+$AO1819+5,$AP1819+20)))))</f>
        <v>0</v>
      </c>
      <c r="AT1819" s="4">
        <f ca="1">COUNTIF(INDIRECT("U"&amp;(ROW()+12*(($AN1819-1)*3+$AO1819)-ROW())/12+5):INDIRECT("AF"&amp;(ROW()+12*(($AN1819-1)*3+$AO1819)-ROW())/12+5),AS1819)</f>
        <v>0</v>
      </c>
      <c r="AU1819" s="4">
        <f ca="1">IF(AND(AQ1819+AS1819&gt;0,AR1819+AT1819&gt;0),COUNTIF(AU$6:AU1818,"&gt;0")+1,0)</f>
        <v>0</v>
      </c>
    </row>
    <row r="1820" spans="40:47">
      <c r="AN1820" s="4">
        <v>51</v>
      </c>
      <c r="AO1820" s="4">
        <v>2</v>
      </c>
      <c r="AP1820" s="4">
        <v>3</v>
      </c>
      <c r="AQ1820" s="6">
        <f ca="1">IF($AP1820=1,IF(INDIRECT(ADDRESS(($AN1820-1)*3+$AO1820+5,$AP1820+7))="",0,INDIRECT(ADDRESS(($AN1820-1)*3+$AO1820+5,$AP1820+7))),IF(INDIRECT(ADDRESS(($AN1820-1)*3+$AO1820+5,$AP1820+7))="",0,IF(COUNTIF(INDIRECT(ADDRESS(($AN1820-1)*36+($AO1820-1)*12+6,COLUMN())):INDIRECT(ADDRESS(($AN1820-1)*36+($AO1820-1)*12+$AP1820+4,COLUMN())),INDIRECT(ADDRESS(($AN1820-1)*3+$AO1820+5,$AP1820+7)))&gt;=1,0,INDIRECT(ADDRESS(($AN1820-1)*3+$AO1820+5,$AP1820+7)))))</f>
        <v>0</v>
      </c>
      <c r="AR1820" s="4">
        <f ca="1">COUNTIF(INDIRECT("H"&amp;(ROW()+12*(($AN1820-1)*3+$AO1820)-ROW())/12+5):INDIRECT("S"&amp;(ROW()+12*(($AN1820-1)*3+$AO1820)-ROW())/12+5),AQ1820)</f>
        <v>0</v>
      </c>
      <c r="AS1820" s="6">
        <f ca="1">IF($AP1820=1,IF(INDIRECT(ADDRESS(($AN1820-1)*3+$AO1820+5,$AP1820+20))="",0,INDIRECT(ADDRESS(($AN1820-1)*3+$AO1820+5,$AP1820+20))),IF(INDIRECT(ADDRESS(($AN1820-1)*3+$AO1820+5,$AP1820+20))="",0,IF(COUNTIF(INDIRECT(ADDRESS(($AN1820-1)*36+($AO1820-1)*12+6,COLUMN())):INDIRECT(ADDRESS(($AN1820-1)*36+($AO1820-1)*12+$AP1820+4,COLUMN())),INDIRECT(ADDRESS(($AN1820-1)*3+$AO1820+5,$AP1820+20)))&gt;=1,0,INDIRECT(ADDRESS(($AN1820-1)*3+$AO1820+5,$AP1820+20)))))</f>
        <v>0</v>
      </c>
      <c r="AT1820" s="4">
        <f ca="1">COUNTIF(INDIRECT("U"&amp;(ROW()+12*(($AN1820-1)*3+$AO1820)-ROW())/12+5):INDIRECT("AF"&amp;(ROW()+12*(($AN1820-1)*3+$AO1820)-ROW())/12+5),AS1820)</f>
        <v>0</v>
      </c>
      <c r="AU1820" s="4">
        <f ca="1">IF(AND(AQ1820+AS1820&gt;0,AR1820+AT1820&gt;0),COUNTIF(AU$6:AU1819,"&gt;0")+1,0)</f>
        <v>0</v>
      </c>
    </row>
    <row r="1821" spans="40:47">
      <c r="AN1821" s="4">
        <v>51</v>
      </c>
      <c r="AO1821" s="4">
        <v>2</v>
      </c>
      <c r="AP1821" s="4">
        <v>4</v>
      </c>
      <c r="AQ1821" s="6">
        <f ca="1">IF($AP1821=1,IF(INDIRECT(ADDRESS(($AN1821-1)*3+$AO1821+5,$AP1821+7))="",0,INDIRECT(ADDRESS(($AN1821-1)*3+$AO1821+5,$AP1821+7))),IF(INDIRECT(ADDRESS(($AN1821-1)*3+$AO1821+5,$AP1821+7))="",0,IF(COUNTIF(INDIRECT(ADDRESS(($AN1821-1)*36+($AO1821-1)*12+6,COLUMN())):INDIRECT(ADDRESS(($AN1821-1)*36+($AO1821-1)*12+$AP1821+4,COLUMN())),INDIRECT(ADDRESS(($AN1821-1)*3+$AO1821+5,$AP1821+7)))&gt;=1,0,INDIRECT(ADDRESS(($AN1821-1)*3+$AO1821+5,$AP1821+7)))))</f>
        <v>0</v>
      </c>
      <c r="AR1821" s="4">
        <f ca="1">COUNTIF(INDIRECT("H"&amp;(ROW()+12*(($AN1821-1)*3+$AO1821)-ROW())/12+5):INDIRECT("S"&amp;(ROW()+12*(($AN1821-1)*3+$AO1821)-ROW())/12+5),AQ1821)</f>
        <v>0</v>
      </c>
      <c r="AS1821" s="6">
        <f ca="1">IF($AP1821=1,IF(INDIRECT(ADDRESS(($AN1821-1)*3+$AO1821+5,$AP1821+20))="",0,INDIRECT(ADDRESS(($AN1821-1)*3+$AO1821+5,$AP1821+20))),IF(INDIRECT(ADDRESS(($AN1821-1)*3+$AO1821+5,$AP1821+20))="",0,IF(COUNTIF(INDIRECT(ADDRESS(($AN1821-1)*36+($AO1821-1)*12+6,COLUMN())):INDIRECT(ADDRESS(($AN1821-1)*36+($AO1821-1)*12+$AP1821+4,COLUMN())),INDIRECT(ADDRESS(($AN1821-1)*3+$AO1821+5,$AP1821+20)))&gt;=1,0,INDIRECT(ADDRESS(($AN1821-1)*3+$AO1821+5,$AP1821+20)))))</f>
        <v>0</v>
      </c>
      <c r="AT1821" s="4">
        <f ca="1">COUNTIF(INDIRECT("U"&amp;(ROW()+12*(($AN1821-1)*3+$AO1821)-ROW())/12+5):INDIRECT("AF"&amp;(ROW()+12*(($AN1821-1)*3+$AO1821)-ROW())/12+5),AS1821)</f>
        <v>0</v>
      </c>
      <c r="AU1821" s="4">
        <f ca="1">IF(AND(AQ1821+AS1821&gt;0,AR1821+AT1821&gt;0),COUNTIF(AU$6:AU1820,"&gt;0")+1,0)</f>
        <v>0</v>
      </c>
    </row>
    <row r="1822" spans="40:47">
      <c r="AN1822" s="4">
        <v>51</v>
      </c>
      <c r="AO1822" s="4">
        <v>2</v>
      </c>
      <c r="AP1822" s="4">
        <v>5</v>
      </c>
      <c r="AQ1822" s="6">
        <f ca="1">IF($AP1822=1,IF(INDIRECT(ADDRESS(($AN1822-1)*3+$AO1822+5,$AP1822+7))="",0,INDIRECT(ADDRESS(($AN1822-1)*3+$AO1822+5,$AP1822+7))),IF(INDIRECT(ADDRESS(($AN1822-1)*3+$AO1822+5,$AP1822+7))="",0,IF(COUNTIF(INDIRECT(ADDRESS(($AN1822-1)*36+($AO1822-1)*12+6,COLUMN())):INDIRECT(ADDRESS(($AN1822-1)*36+($AO1822-1)*12+$AP1822+4,COLUMN())),INDIRECT(ADDRESS(($AN1822-1)*3+$AO1822+5,$AP1822+7)))&gt;=1,0,INDIRECT(ADDRESS(($AN1822-1)*3+$AO1822+5,$AP1822+7)))))</f>
        <v>0</v>
      </c>
      <c r="AR1822" s="4">
        <f ca="1">COUNTIF(INDIRECT("H"&amp;(ROW()+12*(($AN1822-1)*3+$AO1822)-ROW())/12+5):INDIRECT("S"&amp;(ROW()+12*(($AN1822-1)*3+$AO1822)-ROW())/12+5),AQ1822)</f>
        <v>0</v>
      </c>
      <c r="AS1822" s="6">
        <f ca="1">IF($AP1822=1,IF(INDIRECT(ADDRESS(($AN1822-1)*3+$AO1822+5,$AP1822+20))="",0,INDIRECT(ADDRESS(($AN1822-1)*3+$AO1822+5,$AP1822+20))),IF(INDIRECT(ADDRESS(($AN1822-1)*3+$AO1822+5,$AP1822+20))="",0,IF(COUNTIF(INDIRECT(ADDRESS(($AN1822-1)*36+($AO1822-1)*12+6,COLUMN())):INDIRECT(ADDRESS(($AN1822-1)*36+($AO1822-1)*12+$AP1822+4,COLUMN())),INDIRECT(ADDRESS(($AN1822-1)*3+$AO1822+5,$AP1822+20)))&gt;=1,0,INDIRECT(ADDRESS(($AN1822-1)*3+$AO1822+5,$AP1822+20)))))</f>
        <v>0</v>
      </c>
      <c r="AT1822" s="4">
        <f ca="1">COUNTIF(INDIRECT("U"&amp;(ROW()+12*(($AN1822-1)*3+$AO1822)-ROW())/12+5):INDIRECT("AF"&amp;(ROW()+12*(($AN1822-1)*3+$AO1822)-ROW())/12+5),AS1822)</f>
        <v>0</v>
      </c>
      <c r="AU1822" s="4">
        <f ca="1">IF(AND(AQ1822+AS1822&gt;0,AR1822+AT1822&gt;0),COUNTIF(AU$6:AU1821,"&gt;0")+1,0)</f>
        <v>0</v>
      </c>
    </row>
    <row r="1823" spans="40:47">
      <c r="AN1823" s="4">
        <v>51</v>
      </c>
      <c r="AO1823" s="4">
        <v>2</v>
      </c>
      <c r="AP1823" s="4">
        <v>6</v>
      </c>
      <c r="AQ1823" s="6">
        <f ca="1">IF($AP1823=1,IF(INDIRECT(ADDRESS(($AN1823-1)*3+$AO1823+5,$AP1823+7))="",0,INDIRECT(ADDRESS(($AN1823-1)*3+$AO1823+5,$AP1823+7))),IF(INDIRECT(ADDRESS(($AN1823-1)*3+$AO1823+5,$AP1823+7))="",0,IF(COUNTIF(INDIRECT(ADDRESS(($AN1823-1)*36+($AO1823-1)*12+6,COLUMN())):INDIRECT(ADDRESS(($AN1823-1)*36+($AO1823-1)*12+$AP1823+4,COLUMN())),INDIRECT(ADDRESS(($AN1823-1)*3+$AO1823+5,$AP1823+7)))&gt;=1,0,INDIRECT(ADDRESS(($AN1823-1)*3+$AO1823+5,$AP1823+7)))))</f>
        <v>0</v>
      </c>
      <c r="AR1823" s="4">
        <f ca="1">COUNTIF(INDIRECT("H"&amp;(ROW()+12*(($AN1823-1)*3+$AO1823)-ROW())/12+5):INDIRECT("S"&amp;(ROW()+12*(($AN1823-1)*3+$AO1823)-ROW())/12+5),AQ1823)</f>
        <v>0</v>
      </c>
      <c r="AS1823" s="6">
        <f ca="1">IF($AP1823=1,IF(INDIRECT(ADDRESS(($AN1823-1)*3+$AO1823+5,$AP1823+20))="",0,INDIRECT(ADDRESS(($AN1823-1)*3+$AO1823+5,$AP1823+20))),IF(INDIRECT(ADDRESS(($AN1823-1)*3+$AO1823+5,$AP1823+20))="",0,IF(COUNTIF(INDIRECT(ADDRESS(($AN1823-1)*36+($AO1823-1)*12+6,COLUMN())):INDIRECT(ADDRESS(($AN1823-1)*36+($AO1823-1)*12+$AP1823+4,COLUMN())),INDIRECT(ADDRESS(($AN1823-1)*3+$AO1823+5,$AP1823+20)))&gt;=1,0,INDIRECT(ADDRESS(($AN1823-1)*3+$AO1823+5,$AP1823+20)))))</f>
        <v>0</v>
      </c>
      <c r="AT1823" s="4">
        <f ca="1">COUNTIF(INDIRECT("U"&amp;(ROW()+12*(($AN1823-1)*3+$AO1823)-ROW())/12+5):INDIRECT("AF"&amp;(ROW()+12*(($AN1823-1)*3+$AO1823)-ROW())/12+5),AS1823)</f>
        <v>0</v>
      </c>
      <c r="AU1823" s="4">
        <f ca="1">IF(AND(AQ1823+AS1823&gt;0,AR1823+AT1823&gt;0),COUNTIF(AU$6:AU1822,"&gt;0")+1,0)</f>
        <v>0</v>
      </c>
    </row>
    <row r="1824" spans="40:47">
      <c r="AN1824" s="4">
        <v>51</v>
      </c>
      <c r="AO1824" s="4">
        <v>2</v>
      </c>
      <c r="AP1824" s="4">
        <v>7</v>
      </c>
      <c r="AQ1824" s="6">
        <f ca="1">IF($AP1824=1,IF(INDIRECT(ADDRESS(($AN1824-1)*3+$AO1824+5,$AP1824+7))="",0,INDIRECT(ADDRESS(($AN1824-1)*3+$AO1824+5,$AP1824+7))),IF(INDIRECT(ADDRESS(($AN1824-1)*3+$AO1824+5,$AP1824+7))="",0,IF(COUNTIF(INDIRECT(ADDRESS(($AN1824-1)*36+($AO1824-1)*12+6,COLUMN())):INDIRECT(ADDRESS(($AN1824-1)*36+($AO1824-1)*12+$AP1824+4,COLUMN())),INDIRECT(ADDRESS(($AN1824-1)*3+$AO1824+5,$AP1824+7)))&gt;=1,0,INDIRECT(ADDRESS(($AN1824-1)*3+$AO1824+5,$AP1824+7)))))</f>
        <v>0</v>
      </c>
      <c r="AR1824" s="4">
        <f ca="1">COUNTIF(INDIRECT("H"&amp;(ROW()+12*(($AN1824-1)*3+$AO1824)-ROW())/12+5):INDIRECT("S"&amp;(ROW()+12*(($AN1824-1)*3+$AO1824)-ROW())/12+5),AQ1824)</f>
        <v>0</v>
      </c>
      <c r="AS1824" s="6">
        <f ca="1">IF($AP1824=1,IF(INDIRECT(ADDRESS(($AN1824-1)*3+$AO1824+5,$AP1824+20))="",0,INDIRECT(ADDRESS(($AN1824-1)*3+$AO1824+5,$AP1824+20))),IF(INDIRECT(ADDRESS(($AN1824-1)*3+$AO1824+5,$AP1824+20))="",0,IF(COUNTIF(INDIRECT(ADDRESS(($AN1824-1)*36+($AO1824-1)*12+6,COLUMN())):INDIRECT(ADDRESS(($AN1824-1)*36+($AO1824-1)*12+$AP1824+4,COLUMN())),INDIRECT(ADDRESS(($AN1824-1)*3+$AO1824+5,$AP1824+20)))&gt;=1,0,INDIRECT(ADDRESS(($AN1824-1)*3+$AO1824+5,$AP1824+20)))))</f>
        <v>0</v>
      </c>
      <c r="AT1824" s="4">
        <f ca="1">COUNTIF(INDIRECT("U"&amp;(ROW()+12*(($AN1824-1)*3+$AO1824)-ROW())/12+5):INDIRECT("AF"&amp;(ROW()+12*(($AN1824-1)*3+$AO1824)-ROW())/12+5),AS1824)</f>
        <v>0</v>
      </c>
      <c r="AU1824" s="4">
        <f ca="1">IF(AND(AQ1824+AS1824&gt;0,AR1824+AT1824&gt;0),COUNTIF(AU$6:AU1823,"&gt;0")+1,0)</f>
        <v>0</v>
      </c>
    </row>
    <row r="1825" spans="40:47">
      <c r="AN1825" s="4">
        <v>51</v>
      </c>
      <c r="AO1825" s="4">
        <v>2</v>
      </c>
      <c r="AP1825" s="4">
        <v>8</v>
      </c>
      <c r="AQ1825" s="6">
        <f ca="1">IF($AP1825=1,IF(INDIRECT(ADDRESS(($AN1825-1)*3+$AO1825+5,$AP1825+7))="",0,INDIRECT(ADDRESS(($AN1825-1)*3+$AO1825+5,$AP1825+7))),IF(INDIRECT(ADDRESS(($AN1825-1)*3+$AO1825+5,$AP1825+7))="",0,IF(COUNTIF(INDIRECT(ADDRESS(($AN1825-1)*36+($AO1825-1)*12+6,COLUMN())):INDIRECT(ADDRESS(($AN1825-1)*36+($AO1825-1)*12+$AP1825+4,COLUMN())),INDIRECT(ADDRESS(($AN1825-1)*3+$AO1825+5,$AP1825+7)))&gt;=1,0,INDIRECT(ADDRESS(($AN1825-1)*3+$AO1825+5,$AP1825+7)))))</f>
        <v>0</v>
      </c>
      <c r="AR1825" s="4">
        <f ca="1">COUNTIF(INDIRECT("H"&amp;(ROW()+12*(($AN1825-1)*3+$AO1825)-ROW())/12+5):INDIRECT("S"&amp;(ROW()+12*(($AN1825-1)*3+$AO1825)-ROW())/12+5),AQ1825)</f>
        <v>0</v>
      </c>
      <c r="AS1825" s="6">
        <f ca="1">IF($AP1825=1,IF(INDIRECT(ADDRESS(($AN1825-1)*3+$AO1825+5,$AP1825+20))="",0,INDIRECT(ADDRESS(($AN1825-1)*3+$AO1825+5,$AP1825+20))),IF(INDIRECT(ADDRESS(($AN1825-1)*3+$AO1825+5,$AP1825+20))="",0,IF(COUNTIF(INDIRECT(ADDRESS(($AN1825-1)*36+($AO1825-1)*12+6,COLUMN())):INDIRECT(ADDRESS(($AN1825-1)*36+($AO1825-1)*12+$AP1825+4,COLUMN())),INDIRECT(ADDRESS(($AN1825-1)*3+$AO1825+5,$AP1825+20)))&gt;=1,0,INDIRECT(ADDRESS(($AN1825-1)*3+$AO1825+5,$AP1825+20)))))</f>
        <v>0</v>
      </c>
      <c r="AT1825" s="4">
        <f ca="1">COUNTIF(INDIRECT("U"&amp;(ROW()+12*(($AN1825-1)*3+$AO1825)-ROW())/12+5):INDIRECT("AF"&amp;(ROW()+12*(($AN1825-1)*3+$AO1825)-ROW())/12+5),AS1825)</f>
        <v>0</v>
      </c>
      <c r="AU1825" s="4">
        <f ca="1">IF(AND(AQ1825+AS1825&gt;0,AR1825+AT1825&gt;0),COUNTIF(AU$6:AU1824,"&gt;0")+1,0)</f>
        <v>0</v>
      </c>
    </row>
    <row r="1826" spans="40:47">
      <c r="AN1826" s="4">
        <v>51</v>
      </c>
      <c r="AO1826" s="4">
        <v>2</v>
      </c>
      <c r="AP1826" s="4">
        <v>9</v>
      </c>
      <c r="AQ1826" s="6">
        <f ca="1">IF($AP1826=1,IF(INDIRECT(ADDRESS(($AN1826-1)*3+$AO1826+5,$AP1826+7))="",0,INDIRECT(ADDRESS(($AN1826-1)*3+$AO1826+5,$AP1826+7))),IF(INDIRECT(ADDRESS(($AN1826-1)*3+$AO1826+5,$AP1826+7))="",0,IF(COUNTIF(INDIRECT(ADDRESS(($AN1826-1)*36+($AO1826-1)*12+6,COLUMN())):INDIRECT(ADDRESS(($AN1826-1)*36+($AO1826-1)*12+$AP1826+4,COLUMN())),INDIRECT(ADDRESS(($AN1826-1)*3+$AO1826+5,$AP1826+7)))&gt;=1,0,INDIRECT(ADDRESS(($AN1826-1)*3+$AO1826+5,$AP1826+7)))))</f>
        <v>0</v>
      </c>
      <c r="AR1826" s="4">
        <f ca="1">COUNTIF(INDIRECT("H"&amp;(ROW()+12*(($AN1826-1)*3+$AO1826)-ROW())/12+5):INDIRECT("S"&amp;(ROW()+12*(($AN1826-1)*3+$AO1826)-ROW())/12+5),AQ1826)</f>
        <v>0</v>
      </c>
      <c r="AS1826" s="6">
        <f ca="1">IF($AP1826=1,IF(INDIRECT(ADDRESS(($AN1826-1)*3+$AO1826+5,$AP1826+20))="",0,INDIRECT(ADDRESS(($AN1826-1)*3+$AO1826+5,$AP1826+20))),IF(INDIRECT(ADDRESS(($AN1826-1)*3+$AO1826+5,$AP1826+20))="",0,IF(COUNTIF(INDIRECT(ADDRESS(($AN1826-1)*36+($AO1826-1)*12+6,COLUMN())):INDIRECT(ADDRESS(($AN1826-1)*36+($AO1826-1)*12+$AP1826+4,COLUMN())),INDIRECT(ADDRESS(($AN1826-1)*3+$AO1826+5,$AP1826+20)))&gt;=1,0,INDIRECT(ADDRESS(($AN1826-1)*3+$AO1826+5,$AP1826+20)))))</f>
        <v>0</v>
      </c>
      <c r="AT1826" s="4">
        <f ca="1">COUNTIF(INDIRECT("U"&amp;(ROW()+12*(($AN1826-1)*3+$AO1826)-ROW())/12+5):INDIRECT("AF"&amp;(ROW()+12*(($AN1826-1)*3+$AO1826)-ROW())/12+5),AS1826)</f>
        <v>0</v>
      </c>
      <c r="AU1826" s="4">
        <f ca="1">IF(AND(AQ1826+AS1826&gt;0,AR1826+AT1826&gt;0),COUNTIF(AU$6:AU1825,"&gt;0")+1,0)</f>
        <v>0</v>
      </c>
    </row>
    <row r="1827" spans="40:47">
      <c r="AN1827" s="4">
        <v>51</v>
      </c>
      <c r="AO1827" s="4">
        <v>2</v>
      </c>
      <c r="AP1827" s="4">
        <v>10</v>
      </c>
      <c r="AQ1827" s="6">
        <f ca="1">IF($AP1827=1,IF(INDIRECT(ADDRESS(($AN1827-1)*3+$AO1827+5,$AP1827+7))="",0,INDIRECT(ADDRESS(($AN1827-1)*3+$AO1827+5,$AP1827+7))),IF(INDIRECT(ADDRESS(($AN1827-1)*3+$AO1827+5,$AP1827+7))="",0,IF(COUNTIF(INDIRECT(ADDRESS(($AN1827-1)*36+($AO1827-1)*12+6,COLUMN())):INDIRECT(ADDRESS(($AN1827-1)*36+($AO1827-1)*12+$AP1827+4,COLUMN())),INDIRECT(ADDRESS(($AN1827-1)*3+$AO1827+5,$AP1827+7)))&gt;=1,0,INDIRECT(ADDRESS(($AN1827-1)*3+$AO1827+5,$AP1827+7)))))</f>
        <v>0</v>
      </c>
      <c r="AR1827" s="4">
        <f ca="1">COUNTIF(INDIRECT("H"&amp;(ROW()+12*(($AN1827-1)*3+$AO1827)-ROW())/12+5):INDIRECT("S"&amp;(ROW()+12*(($AN1827-1)*3+$AO1827)-ROW())/12+5),AQ1827)</f>
        <v>0</v>
      </c>
      <c r="AS1827" s="6">
        <f ca="1">IF($AP1827=1,IF(INDIRECT(ADDRESS(($AN1827-1)*3+$AO1827+5,$AP1827+20))="",0,INDIRECT(ADDRESS(($AN1827-1)*3+$AO1827+5,$AP1827+20))),IF(INDIRECT(ADDRESS(($AN1827-1)*3+$AO1827+5,$AP1827+20))="",0,IF(COUNTIF(INDIRECT(ADDRESS(($AN1827-1)*36+($AO1827-1)*12+6,COLUMN())):INDIRECT(ADDRESS(($AN1827-1)*36+($AO1827-1)*12+$AP1827+4,COLUMN())),INDIRECT(ADDRESS(($AN1827-1)*3+$AO1827+5,$AP1827+20)))&gt;=1,0,INDIRECT(ADDRESS(($AN1827-1)*3+$AO1827+5,$AP1827+20)))))</f>
        <v>0</v>
      </c>
      <c r="AT1827" s="4">
        <f ca="1">COUNTIF(INDIRECT("U"&amp;(ROW()+12*(($AN1827-1)*3+$AO1827)-ROW())/12+5):INDIRECT("AF"&amp;(ROW()+12*(($AN1827-1)*3+$AO1827)-ROW())/12+5),AS1827)</f>
        <v>0</v>
      </c>
      <c r="AU1827" s="4">
        <f ca="1">IF(AND(AQ1827+AS1827&gt;0,AR1827+AT1827&gt;0),COUNTIF(AU$6:AU1826,"&gt;0")+1,0)</f>
        <v>0</v>
      </c>
    </row>
    <row r="1828" spans="40:47">
      <c r="AN1828" s="4">
        <v>51</v>
      </c>
      <c r="AO1828" s="4">
        <v>2</v>
      </c>
      <c r="AP1828" s="4">
        <v>11</v>
      </c>
      <c r="AQ1828" s="6">
        <f ca="1">IF($AP1828=1,IF(INDIRECT(ADDRESS(($AN1828-1)*3+$AO1828+5,$AP1828+7))="",0,INDIRECT(ADDRESS(($AN1828-1)*3+$AO1828+5,$AP1828+7))),IF(INDIRECT(ADDRESS(($AN1828-1)*3+$AO1828+5,$AP1828+7))="",0,IF(COUNTIF(INDIRECT(ADDRESS(($AN1828-1)*36+($AO1828-1)*12+6,COLUMN())):INDIRECT(ADDRESS(($AN1828-1)*36+($AO1828-1)*12+$AP1828+4,COLUMN())),INDIRECT(ADDRESS(($AN1828-1)*3+$AO1828+5,$AP1828+7)))&gt;=1,0,INDIRECT(ADDRESS(($AN1828-1)*3+$AO1828+5,$AP1828+7)))))</f>
        <v>0</v>
      </c>
      <c r="AR1828" s="4">
        <f ca="1">COUNTIF(INDIRECT("H"&amp;(ROW()+12*(($AN1828-1)*3+$AO1828)-ROW())/12+5):INDIRECT("S"&amp;(ROW()+12*(($AN1828-1)*3+$AO1828)-ROW())/12+5),AQ1828)</f>
        <v>0</v>
      </c>
      <c r="AS1828" s="6">
        <f ca="1">IF($AP1828=1,IF(INDIRECT(ADDRESS(($AN1828-1)*3+$AO1828+5,$AP1828+20))="",0,INDIRECT(ADDRESS(($AN1828-1)*3+$AO1828+5,$AP1828+20))),IF(INDIRECT(ADDRESS(($AN1828-1)*3+$AO1828+5,$AP1828+20))="",0,IF(COUNTIF(INDIRECT(ADDRESS(($AN1828-1)*36+($AO1828-1)*12+6,COLUMN())):INDIRECT(ADDRESS(($AN1828-1)*36+($AO1828-1)*12+$AP1828+4,COLUMN())),INDIRECT(ADDRESS(($AN1828-1)*3+$AO1828+5,$AP1828+20)))&gt;=1,0,INDIRECT(ADDRESS(($AN1828-1)*3+$AO1828+5,$AP1828+20)))))</f>
        <v>0</v>
      </c>
      <c r="AT1828" s="4">
        <f ca="1">COUNTIF(INDIRECT("U"&amp;(ROW()+12*(($AN1828-1)*3+$AO1828)-ROW())/12+5):INDIRECT("AF"&amp;(ROW()+12*(($AN1828-1)*3+$AO1828)-ROW())/12+5),AS1828)</f>
        <v>0</v>
      </c>
      <c r="AU1828" s="4">
        <f ca="1">IF(AND(AQ1828+AS1828&gt;0,AR1828+AT1828&gt;0),COUNTIF(AU$6:AU1827,"&gt;0")+1,0)</f>
        <v>0</v>
      </c>
    </row>
    <row r="1829" spans="40:47">
      <c r="AN1829" s="4">
        <v>51</v>
      </c>
      <c r="AO1829" s="4">
        <v>2</v>
      </c>
      <c r="AP1829" s="4">
        <v>12</v>
      </c>
      <c r="AQ1829" s="6">
        <f ca="1">IF($AP1829=1,IF(INDIRECT(ADDRESS(($AN1829-1)*3+$AO1829+5,$AP1829+7))="",0,INDIRECT(ADDRESS(($AN1829-1)*3+$AO1829+5,$AP1829+7))),IF(INDIRECT(ADDRESS(($AN1829-1)*3+$AO1829+5,$AP1829+7))="",0,IF(COUNTIF(INDIRECT(ADDRESS(($AN1829-1)*36+($AO1829-1)*12+6,COLUMN())):INDIRECT(ADDRESS(($AN1829-1)*36+($AO1829-1)*12+$AP1829+4,COLUMN())),INDIRECT(ADDRESS(($AN1829-1)*3+$AO1829+5,$AP1829+7)))&gt;=1,0,INDIRECT(ADDRESS(($AN1829-1)*3+$AO1829+5,$AP1829+7)))))</f>
        <v>0</v>
      </c>
      <c r="AR1829" s="4">
        <f ca="1">COUNTIF(INDIRECT("H"&amp;(ROW()+12*(($AN1829-1)*3+$AO1829)-ROW())/12+5):INDIRECT("S"&amp;(ROW()+12*(($AN1829-1)*3+$AO1829)-ROW())/12+5),AQ1829)</f>
        <v>0</v>
      </c>
      <c r="AS1829" s="6">
        <f ca="1">IF($AP1829=1,IF(INDIRECT(ADDRESS(($AN1829-1)*3+$AO1829+5,$AP1829+20))="",0,INDIRECT(ADDRESS(($AN1829-1)*3+$AO1829+5,$AP1829+20))),IF(INDIRECT(ADDRESS(($AN1829-1)*3+$AO1829+5,$AP1829+20))="",0,IF(COUNTIF(INDIRECT(ADDRESS(($AN1829-1)*36+($AO1829-1)*12+6,COLUMN())):INDIRECT(ADDRESS(($AN1829-1)*36+($AO1829-1)*12+$AP1829+4,COLUMN())),INDIRECT(ADDRESS(($AN1829-1)*3+$AO1829+5,$AP1829+20)))&gt;=1,0,INDIRECT(ADDRESS(($AN1829-1)*3+$AO1829+5,$AP1829+20)))))</f>
        <v>0</v>
      </c>
      <c r="AT1829" s="4">
        <f ca="1">COUNTIF(INDIRECT("U"&amp;(ROW()+12*(($AN1829-1)*3+$AO1829)-ROW())/12+5):INDIRECT("AF"&amp;(ROW()+12*(($AN1829-1)*3+$AO1829)-ROW())/12+5),AS1829)</f>
        <v>0</v>
      </c>
      <c r="AU1829" s="4">
        <f ca="1">IF(AND(AQ1829+AS1829&gt;0,AR1829+AT1829&gt;0),COUNTIF(AU$6:AU1828,"&gt;0")+1,0)</f>
        <v>0</v>
      </c>
    </row>
    <row r="1830" spans="40:47">
      <c r="AN1830" s="4">
        <v>51</v>
      </c>
      <c r="AO1830" s="4">
        <v>3</v>
      </c>
      <c r="AP1830" s="4">
        <v>1</v>
      </c>
      <c r="AQ1830" s="6">
        <f ca="1">IF($AP1830=1,IF(INDIRECT(ADDRESS(($AN1830-1)*3+$AO1830+5,$AP1830+7))="",0,INDIRECT(ADDRESS(($AN1830-1)*3+$AO1830+5,$AP1830+7))),IF(INDIRECT(ADDRESS(($AN1830-1)*3+$AO1830+5,$AP1830+7))="",0,IF(COUNTIF(INDIRECT(ADDRESS(($AN1830-1)*36+($AO1830-1)*12+6,COLUMN())):INDIRECT(ADDRESS(($AN1830-1)*36+($AO1830-1)*12+$AP1830+4,COLUMN())),INDIRECT(ADDRESS(($AN1830-1)*3+$AO1830+5,$AP1830+7)))&gt;=1,0,INDIRECT(ADDRESS(($AN1830-1)*3+$AO1830+5,$AP1830+7)))))</f>
        <v>0</v>
      </c>
      <c r="AR1830" s="4">
        <f ca="1">COUNTIF(INDIRECT("H"&amp;(ROW()+12*(($AN1830-1)*3+$AO1830)-ROW())/12+5):INDIRECT("S"&amp;(ROW()+12*(($AN1830-1)*3+$AO1830)-ROW())/12+5),AQ1830)</f>
        <v>0</v>
      </c>
      <c r="AS1830" s="6">
        <f ca="1">IF($AP1830=1,IF(INDIRECT(ADDRESS(($AN1830-1)*3+$AO1830+5,$AP1830+20))="",0,INDIRECT(ADDRESS(($AN1830-1)*3+$AO1830+5,$AP1830+20))),IF(INDIRECT(ADDRESS(($AN1830-1)*3+$AO1830+5,$AP1830+20))="",0,IF(COUNTIF(INDIRECT(ADDRESS(($AN1830-1)*36+($AO1830-1)*12+6,COLUMN())):INDIRECT(ADDRESS(($AN1830-1)*36+($AO1830-1)*12+$AP1830+4,COLUMN())),INDIRECT(ADDRESS(($AN1830-1)*3+$AO1830+5,$AP1830+20)))&gt;=1,0,INDIRECT(ADDRESS(($AN1830-1)*3+$AO1830+5,$AP1830+20)))))</f>
        <v>0</v>
      </c>
      <c r="AT1830" s="4">
        <f ca="1">COUNTIF(INDIRECT("U"&amp;(ROW()+12*(($AN1830-1)*3+$AO1830)-ROW())/12+5):INDIRECT("AF"&amp;(ROW()+12*(($AN1830-1)*3+$AO1830)-ROW())/12+5),AS1830)</f>
        <v>0</v>
      </c>
      <c r="AU1830" s="4">
        <f ca="1">IF(AND(AQ1830+AS1830&gt;0,AR1830+AT1830&gt;0),COUNTIF(AU$6:AU1829,"&gt;0")+1,0)</f>
        <v>0</v>
      </c>
    </row>
    <row r="1831" spans="40:47">
      <c r="AN1831" s="4">
        <v>51</v>
      </c>
      <c r="AO1831" s="4">
        <v>3</v>
      </c>
      <c r="AP1831" s="4">
        <v>2</v>
      </c>
      <c r="AQ1831" s="6">
        <f ca="1">IF($AP1831=1,IF(INDIRECT(ADDRESS(($AN1831-1)*3+$AO1831+5,$AP1831+7))="",0,INDIRECT(ADDRESS(($AN1831-1)*3+$AO1831+5,$AP1831+7))),IF(INDIRECT(ADDRESS(($AN1831-1)*3+$AO1831+5,$AP1831+7))="",0,IF(COUNTIF(INDIRECT(ADDRESS(($AN1831-1)*36+($AO1831-1)*12+6,COLUMN())):INDIRECT(ADDRESS(($AN1831-1)*36+($AO1831-1)*12+$AP1831+4,COLUMN())),INDIRECT(ADDRESS(($AN1831-1)*3+$AO1831+5,$AP1831+7)))&gt;=1,0,INDIRECT(ADDRESS(($AN1831-1)*3+$AO1831+5,$AP1831+7)))))</f>
        <v>0</v>
      </c>
      <c r="AR1831" s="4">
        <f ca="1">COUNTIF(INDIRECT("H"&amp;(ROW()+12*(($AN1831-1)*3+$AO1831)-ROW())/12+5):INDIRECT("S"&amp;(ROW()+12*(($AN1831-1)*3+$AO1831)-ROW())/12+5),AQ1831)</f>
        <v>0</v>
      </c>
      <c r="AS1831" s="6">
        <f ca="1">IF($AP1831=1,IF(INDIRECT(ADDRESS(($AN1831-1)*3+$AO1831+5,$AP1831+20))="",0,INDIRECT(ADDRESS(($AN1831-1)*3+$AO1831+5,$AP1831+20))),IF(INDIRECT(ADDRESS(($AN1831-1)*3+$AO1831+5,$AP1831+20))="",0,IF(COUNTIF(INDIRECT(ADDRESS(($AN1831-1)*36+($AO1831-1)*12+6,COLUMN())):INDIRECT(ADDRESS(($AN1831-1)*36+($AO1831-1)*12+$AP1831+4,COLUMN())),INDIRECT(ADDRESS(($AN1831-1)*3+$AO1831+5,$AP1831+20)))&gt;=1,0,INDIRECT(ADDRESS(($AN1831-1)*3+$AO1831+5,$AP1831+20)))))</f>
        <v>0</v>
      </c>
      <c r="AT1831" s="4">
        <f ca="1">COUNTIF(INDIRECT("U"&amp;(ROW()+12*(($AN1831-1)*3+$AO1831)-ROW())/12+5):INDIRECT("AF"&amp;(ROW()+12*(($AN1831-1)*3+$AO1831)-ROW())/12+5),AS1831)</f>
        <v>0</v>
      </c>
      <c r="AU1831" s="4">
        <f ca="1">IF(AND(AQ1831+AS1831&gt;0,AR1831+AT1831&gt;0),COUNTIF(AU$6:AU1830,"&gt;0")+1,0)</f>
        <v>0</v>
      </c>
    </row>
    <row r="1832" spans="40:47">
      <c r="AN1832" s="4">
        <v>51</v>
      </c>
      <c r="AO1832" s="4">
        <v>3</v>
      </c>
      <c r="AP1832" s="4">
        <v>3</v>
      </c>
      <c r="AQ1832" s="6">
        <f ca="1">IF($AP1832=1,IF(INDIRECT(ADDRESS(($AN1832-1)*3+$AO1832+5,$AP1832+7))="",0,INDIRECT(ADDRESS(($AN1832-1)*3+$AO1832+5,$AP1832+7))),IF(INDIRECT(ADDRESS(($AN1832-1)*3+$AO1832+5,$AP1832+7))="",0,IF(COUNTIF(INDIRECT(ADDRESS(($AN1832-1)*36+($AO1832-1)*12+6,COLUMN())):INDIRECT(ADDRESS(($AN1832-1)*36+($AO1832-1)*12+$AP1832+4,COLUMN())),INDIRECT(ADDRESS(($AN1832-1)*3+$AO1832+5,$AP1832+7)))&gt;=1,0,INDIRECT(ADDRESS(($AN1832-1)*3+$AO1832+5,$AP1832+7)))))</f>
        <v>0</v>
      </c>
      <c r="AR1832" s="4">
        <f ca="1">COUNTIF(INDIRECT("H"&amp;(ROW()+12*(($AN1832-1)*3+$AO1832)-ROW())/12+5):INDIRECT("S"&amp;(ROW()+12*(($AN1832-1)*3+$AO1832)-ROW())/12+5),AQ1832)</f>
        <v>0</v>
      </c>
      <c r="AS1832" s="6">
        <f ca="1">IF($AP1832=1,IF(INDIRECT(ADDRESS(($AN1832-1)*3+$AO1832+5,$AP1832+20))="",0,INDIRECT(ADDRESS(($AN1832-1)*3+$AO1832+5,$AP1832+20))),IF(INDIRECT(ADDRESS(($AN1832-1)*3+$AO1832+5,$AP1832+20))="",0,IF(COUNTIF(INDIRECT(ADDRESS(($AN1832-1)*36+($AO1832-1)*12+6,COLUMN())):INDIRECT(ADDRESS(($AN1832-1)*36+($AO1832-1)*12+$AP1832+4,COLUMN())),INDIRECT(ADDRESS(($AN1832-1)*3+$AO1832+5,$AP1832+20)))&gt;=1,0,INDIRECT(ADDRESS(($AN1832-1)*3+$AO1832+5,$AP1832+20)))))</f>
        <v>0</v>
      </c>
      <c r="AT1832" s="4">
        <f ca="1">COUNTIF(INDIRECT("U"&amp;(ROW()+12*(($AN1832-1)*3+$AO1832)-ROW())/12+5):INDIRECT("AF"&amp;(ROW()+12*(($AN1832-1)*3+$AO1832)-ROW())/12+5),AS1832)</f>
        <v>0</v>
      </c>
      <c r="AU1832" s="4">
        <f ca="1">IF(AND(AQ1832+AS1832&gt;0,AR1832+AT1832&gt;0),COUNTIF(AU$6:AU1831,"&gt;0")+1,0)</f>
        <v>0</v>
      </c>
    </row>
    <row r="1833" spans="40:47">
      <c r="AN1833" s="4">
        <v>51</v>
      </c>
      <c r="AO1833" s="4">
        <v>3</v>
      </c>
      <c r="AP1833" s="4">
        <v>4</v>
      </c>
      <c r="AQ1833" s="6">
        <f ca="1">IF($AP1833=1,IF(INDIRECT(ADDRESS(($AN1833-1)*3+$AO1833+5,$AP1833+7))="",0,INDIRECT(ADDRESS(($AN1833-1)*3+$AO1833+5,$AP1833+7))),IF(INDIRECT(ADDRESS(($AN1833-1)*3+$AO1833+5,$AP1833+7))="",0,IF(COUNTIF(INDIRECT(ADDRESS(($AN1833-1)*36+($AO1833-1)*12+6,COLUMN())):INDIRECT(ADDRESS(($AN1833-1)*36+($AO1833-1)*12+$AP1833+4,COLUMN())),INDIRECT(ADDRESS(($AN1833-1)*3+$AO1833+5,$AP1833+7)))&gt;=1,0,INDIRECT(ADDRESS(($AN1833-1)*3+$AO1833+5,$AP1833+7)))))</f>
        <v>0</v>
      </c>
      <c r="AR1833" s="4">
        <f ca="1">COUNTIF(INDIRECT("H"&amp;(ROW()+12*(($AN1833-1)*3+$AO1833)-ROW())/12+5):INDIRECT("S"&amp;(ROW()+12*(($AN1833-1)*3+$AO1833)-ROW())/12+5),AQ1833)</f>
        <v>0</v>
      </c>
      <c r="AS1833" s="6">
        <f ca="1">IF($AP1833=1,IF(INDIRECT(ADDRESS(($AN1833-1)*3+$AO1833+5,$AP1833+20))="",0,INDIRECT(ADDRESS(($AN1833-1)*3+$AO1833+5,$AP1833+20))),IF(INDIRECT(ADDRESS(($AN1833-1)*3+$AO1833+5,$AP1833+20))="",0,IF(COUNTIF(INDIRECT(ADDRESS(($AN1833-1)*36+($AO1833-1)*12+6,COLUMN())):INDIRECT(ADDRESS(($AN1833-1)*36+($AO1833-1)*12+$AP1833+4,COLUMN())),INDIRECT(ADDRESS(($AN1833-1)*3+$AO1833+5,$AP1833+20)))&gt;=1,0,INDIRECT(ADDRESS(($AN1833-1)*3+$AO1833+5,$AP1833+20)))))</f>
        <v>0</v>
      </c>
      <c r="AT1833" s="4">
        <f ca="1">COUNTIF(INDIRECT("U"&amp;(ROW()+12*(($AN1833-1)*3+$AO1833)-ROW())/12+5):INDIRECT("AF"&amp;(ROW()+12*(($AN1833-1)*3+$AO1833)-ROW())/12+5),AS1833)</f>
        <v>0</v>
      </c>
      <c r="AU1833" s="4">
        <f ca="1">IF(AND(AQ1833+AS1833&gt;0,AR1833+AT1833&gt;0),COUNTIF(AU$6:AU1832,"&gt;0")+1,0)</f>
        <v>0</v>
      </c>
    </row>
    <row r="1834" spans="40:47">
      <c r="AN1834" s="4">
        <v>51</v>
      </c>
      <c r="AO1834" s="4">
        <v>3</v>
      </c>
      <c r="AP1834" s="4">
        <v>5</v>
      </c>
      <c r="AQ1834" s="6">
        <f ca="1">IF($AP1834=1,IF(INDIRECT(ADDRESS(($AN1834-1)*3+$AO1834+5,$AP1834+7))="",0,INDIRECT(ADDRESS(($AN1834-1)*3+$AO1834+5,$AP1834+7))),IF(INDIRECT(ADDRESS(($AN1834-1)*3+$AO1834+5,$AP1834+7))="",0,IF(COUNTIF(INDIRECT(ADDRESS(($AN1834-1)*36+($AO1834-1)*12+6,COLUMN())):INDIRECT(ADDRESS(($AN1834-1)*36+($AO1834-1)*12+$AP1834+4,COLUMN())),INDIRECT(ADDRESS(($AN1834-1)*3+$AO1834+5,$AP1834+7)))&gt;=1,0,INDIRECT(ADDRESS(($AN1834-1)*3+$AO1834+5,$AP1834+7)))))</f>
        <v>0</v>
      </c>
      <c r="AR1834" s="4">
        <f ca="1">COUNTIF(INDIRECT("H"&amp;(ROW()+12*(($AN1834-1)*3+$AO1834)-ROW())/12+5):INDIRECT("S"&amp;(ROW()+12*(($AN1834-1)*3+$AO1834)-ROW())/12+5),AQ1834)</f>
        <v>0</v>
      </c>
      <c r="AS1834" s="6">
        <f ca="1">IF($AP1834=1,IF(INDIRECT(ADDRESS(($AN1834-1)*3+$AO1834+5,$AP1834+20))="",0,INDIRECT(ADDRESS(($AN1834-1)*3+$AO1834+5,$AP1834+20))),IF(INDIRECT(ADDRESS(($AN1834-1)*3+$AO1834+5,$AP1834+20))="",0,IF(COUNTIF(INDIRECT(ADDRESS(($AN1834-1)*36+($AO1834-1)*12+6,COLUMN())):INDIRECT(ADDRESS(($AN1834-1)*36+($AO1834-1)*12+$AP1834+4,COLUMN())),INDIRECT(ADDRESS(($AN1834-1)*3+$AO1834+5,$AP1834+20)))&gt;=1,0,INDIRECT(ADDRESS(($AN1834-1)*3+$AO1834+5,$AP1834+20)))))</f>
        <v>0</v>
      </c>
      <c r="AT1834" s="4">
        <f ca="1">COUNTIF(INDIRECT("U"&amp;(ROW()+12*(($AN1834-1)*3+$AO1834)-ROW())/12+5):INDIRECT("AF"&amp;(ROW()+12*(($AN1834-1)*3+$AO1834)-ROW())/12+5),AS1834)</f>
        <v>0</v>
      </c>
      <c r="AU1834" s="4">
        <f ca="1">IF(AND(AQ1834+AS1834&gt;0,AR1834+AT1834&gt;0),COUNTIF(AU$6:AU1833,"&gt;0")+1,0)</f>
        <v>0</v>
      </c>
    </row>
    <row r="1835" spans="40:47">
      <c r="AN1835" s="4">
        <v>51</v>
      </c>
      <c r="AO1835" s="4">
        <v>3</v>
      </c>
      <c r="AP1835" s="4">
        <v>6</v>
      </c>
      <c r="AQ1835" s="6">
        <f ca="1">IF($AP1835=1,IF(INDIRECT(ADDRESS(($AN1835-1)*3+$AO1835+5,$AP1835+7))="",0,INDIRECT(ADDRESS(($AN1835-1)*3+$AO1835+5,$AP1835+7))),IF(INDIRECT(ADDRESS(($AN1835-1)*3+$AO1835+5,$AP1835+7))="",0,IF(COUNTIF(INDIRECT(ADDRESS(($AN1835-1)*36+($AO1835-1)*12+6,COLUMN())):INDIRECT(ADDRESS(($AN1835-1)*36+($AO1835-1)*12+$AP1835+4,COLUMN())),INDIRECT(ADDRESS(($AN1835-1)*3+$AO1835+5,$AP1835+7)))&gt;=1,0,INDIRECT(ADDRESS(($AN1835-1)*3+$AO1835+5,$AP1835+7)))))</f>
        <v>0</v>
      </c>
      <c r="AR1835" s="4">
        <f ca="1">COUNTIF(INDIRECT("H"&amp;(ROW()+12*(($AN1835-1)*3+$AO1835)-ROW())/12+5):INDIRECT("S"&amp;(ROW()+12*(($AN1835-1)*3+$AO1835)-ROW())/12+5),AQ1835)</f>
        <v>0</v>
      </c>
      <c r="AS1835" s="6">
        <f ca="1">IF($AP1835=1,IF(INDIRECT(ADDRESS(($AN1835-1)*3+$AO1835+5,$AP1835+20))="",0,INDIRECT(ADDRESS(($AN1835-1)*3+$AO1835+5,$AP1835+20))),IF(INDIRECT(ADDRESS(($AN1835-1)*3+$AO1835+5,$AP1835+20))="",0,IF(COUNTIF(INDIRECT(ADDRESS(($AN1835-1)*36+($AO1835-1)*12+6,COLUMN())):INDIRECT(ADDRESS(($AN1835-1)*36+($AO1835-1)*12+$AP1835+4,COLUMN())),INDIRECT(ADDRESS(($AN1835-1)*3+$AO1835+5,$AP1835+20)))&gt;=1,0,INDIRECT(ADDRESS(($AN1835-1)*3+$AO1835+5,$AP1835+20)))))</f>
        <v>0</v>
      </c>
      <c r="AT1835" s="4">
        <f ca="1">COUNTIF(INDIRECT("U"&amp;(ROW()+12*(($AN1835-1)*3+$AO1835)-ROW())/12+5):INDIRECT("AF"&amp;(ROW()+12*(($AN1835-1)*3+$AO1835)-ROW())/12+5),AS1835)</f>
        <v>0</v>
      </c>
      <c r="AU1835" s="4">
        <f ca="1">IF(AND(AQ1835+AS1835&gt;0,AR1835+AT1835&gt;0),COUNTIF(AU$6:AU1834,"&gt;0")+1,0)</f>
        <v>0</v>
      </c>
    </row>
    <row r="1836" spans="40:47">
      <c r="AN1836" s="4">
        <v>51</v>
      </c>
      <c r="AO1836" s="4">
        <v>3</v>
      </c>
      <c r="AP1836" s="4">
        <v>7</v>
      </c>
      <c r="AQ1836" s="6">
        <f ca="1">IF($AP1836=1,IF(INDIRECT(ADDRESS(($AN1836-1)*3+$AO1836+5,$AP1836+7))="",0,INDIRECT(ADDRESS(($AN1836-1)*3+$AO1836+5,$AP1836+7))),IF(INDIRECT(ADDRESS(($AN1836-1)*3+$AO1836+5,$AP1836+7))="",0,IF(COUNTIF(INDIRECT(ADDRESS(($AN1836-1)*36+($AO1836-1)*12+6,COLUMN())):INDIRECT(ADDRESS(($AN1836-1)*36+($AO1836-1)*12+$AP1836+4,COLUMN())),INDIRECT(ADDRESS(($AN1836-1)*3+$AO1836+5,$AP1836+7)))&gt;=1,0,INDIRECT(ADDRESS(($AN1836-1)*3+$AO1836+5,$AP1836+7)))))</f>
        <v>0</v>
      </c>
      <c r="AR1836" s="4">
        <f ca="1">COUNTIF(INDIRECT("H"&amp;(ROW()+12*(($AN1836-1)*3+$AO1836)-ROW())/12+5):INDIRECT("S"&amp;(ROW()+12*(($AN1836-1)*3+$AO1836)-ROW())/12+5),AQ1836)</f>
        <v>0</v>
      </c>
      <c r="AS1836" s="6">
        <f ca="1">IF($AP1836=1,IF(INDIRECT(ADDRESS(($AN1836-1)*3+$AO1836+5,$AP1836+20))="",0,INDIRECT(ADDRESS(($AN1836-1)*3+$AO1836+5,$AP1836+20))),IF(INDIRECT(ADDRESS(($AN1836-1)*3+$AO1836+5,$AP1836+20))="",0,IF(COUNTIF(INDIRECT(ADDRESS(($AN1836-1)*36+($AO1836-1)*12+6,COLUMN())):INDIRECT(ADDRESS(($AN1836-1)*36+($AO1836-1)*12+$AP1836+4,COLUMN())),INDIRECT(ADDRESS(($AN1836-1)*3+$AO1836+5,$AP1836+20)))&gt;=1,0,INDIRECT(ADDRESS(($AN1836-1)*3+$AO1836+5,$AP1836+20)))))</f>
        <v>0</v>
      </c>
      <c r="AT1836" s="4">
        <f ca="1">COUNTIF(INDIRECT("U"&amp;(ROW()+12*(($AN1836-1)*3+$AO1836)-ROW())/12+5):INDIRECT("AF"&amp;(ROW()+12*(($AN1836-1)*3+$AO1836)-ROW())/12+5),AS1836)</f>
        <v>0</v>
      </c>
      <c r="AU1836" s="4">
        <f ca="1">IF(AND(AQ1836+AS1836&gt;0,AR1836+AT1836&gt;0),COUNTIF(AU$6:AU1835,"&gt;0")+1,0)</f>
        <v>0</v>
      </c>
    </row>
    <row r="1837" spans="40:47">
      <c r="AN1837" s="4">
        <v>51</v>
      </c>
      <c r="AO1837" s="4">
        <v>3</v>
      </c>
      <c r="AP1837" s="4">
        <v>8</v>
      </c>
      <c r="AQ1837" s="6">
        <f ca="1">IF($AP1837=1,IF(INDIRECT(ADDRESS(($AN1837-1)*3+$AO1837+5,$AP1837+7))="",0,INDIRECT(ADDRESS(($AN1837-1)*3+$AO1837+5,$AP1837+7))),IF(INDIRECT(ADDRESS(($AN1837-1)*3+$AO1837+5,$AP1837+7))="",0,IF(COUNTIF(INDIRECT(ADDRESS(($AN1837-1)*36+($AO1837-1)*12+6,COLUMN())):INDIRECT(ADDRESS(($AN1837-1)*36+($AO1837-1)*12+$AP1837+4,COLUMN())),INDIRECT(ADDRESS(($AN1837-1)*3+$AO1837+5,$AP1837+7)))&gt;=1,0,INDIRECT(ADDRESS(($AN1837-1)*3+$AO1837+5,$AP1837+7)))))</f>
        <v>0</v>
      </c>
      <c r="AR1837" s="4">
        <f ca="1">COUNTIF(INDIRECT("H"&amp;(ROW()+12*(($AN1837-1)*3+$AO1837)-ROW())/12+5):INDIRECT("S"&amp;(ROW()+12*(($AN1837-1)*3+$AO1837)-ROW())/12+5),AQ1837)</f>
        <v>0</v>
      </c>
      <c r="AS1837" s="6">
        <f ca="1">IF($AP1837=1,IF(INDIRECT(ADDRESS(($AN1837-1)*3+$AO1837+5,$AP1837+20))="",0,INDIRECT(ADDRESS(($AN1837-1)*3+$AO1837+5,$AP1837+20))),IF(INDIRECT(ADDRESS(($AN1837-1)*3+$AO1837+5,$AP1837+20))="",0,IF(COUNTIF(INDIRECT(ADDRESS(($AN1837-1)*36+($AO1837-1)*12+6,COLUMN())):INDIRECT(ADDRESS(($AN1837-1)*36+($AO1837-1)*12+$AP1837+4,COLUMN())),INDIRECT(ADDRESS(($AN1837-1)*3+$AO1837+5,$AP1837+20)))&gt;=1,0,INDIRECT(ADDRESS(($AN1837-1)*3+$AO1837+5,$AP1837+20)))))</f>
        <v>0</v>
      </c>
      <c r="AT1837" s="4">
        <f ca="1">COUNTIF(INDIRECT("U"&amp;(ROW()+12*(($AN1837-1)*3+$AO1837)-ROW())/12+5):INDIRECT("AF"&amp;(ROW()+12*(($AN1837-1)*3+$AO1837)-ROW())/12+5),AS1837)</f>
        <v>0</v>
      </c>
      <c r="AU1837" s="4">
        <f ca="1">IF(AND(AQ1837+AS1837&gt;0,AR1837+AT1837&gt;0),COUNTIF(AU$6:AU1836,"&gt;0")+1,0)</f>
        <v>0</v>
      </c>
    </row>
    <row r="1838" spans="40:47">
      <c r="AN1838" s="4">
        <v>51</v>
      </c>
      <c r="AO1838" s="4">
        <v>3</v>
      </c>
      <c r="AP1838" s="4">
        <v>9</v>
      </c>
      <c r="AQ1838" s="6">
        <f ca="1">IF($AP1838=1,IF(INDIRECT(ADDRESS(($AN1838-1)*3+$AO1838+5,$AP1838+7))="",0,INDIRECT(ADDRESS(($AN1838-1)*3+$AO1838+5,$AP1838+7))),IF(INDIRECT(ADDRESS(($AN1838-1)*3+$AO1838+5,$AP1838+7))="",0,IF(COUNTIF(INDIRECT(ADDRESS(($AN1838-1)*36+($AO1838-1)*12+6,COLUMN())):INDIRECT(ADDRESS(($AN1838-1)*36+($AO1838-1)*12+$AP1838+4,COLUMN())),INDIRECT(ADDRESS(($AN1838-1)*3+$AO1838+5,$AP1838+7)))&gt;=1,0,INDIRECT(ADDRESS(($AN1838-1)*3+$AO1838+5,$AP1838+7)))))</f>
        <v>0</v>
      </c>
      <c r="AR1838" s="4">
        <f ca="1">COUNTIF(INDIRECT("H"&amp;(ROW()+12*(($AN1838-1)*3+$AO1838)-ROW())/12+5):INDIRECT("S"&amp;(ROW()+12*(($AN1838-1)*3+$AO1838)-ROW())/12+5),AQ1838)</f>
        <v>0</v>
      </c>
      <c r="AS1838" s="6">
        <f ca="1">IF($AP1838=1,IF(INDIRECT(ADDRESS(($AN1838-1)*3+$AO1838+5,$AP1838+20))="",0,INDIRECT(ADDRESS(($AN1838-1)*3+$AO1838+5,$AP1838+20))),IF(INDIRECT(ADDRESS(($AN1838-1)*3+$AO1838+5,$AP1838+20))="",0,IF(COUNTIF(INDIRECT(ADDRESS(($AN1838-1)*36+($AO1838-1)*12+6,COLUMN())):INDIRECT(ADDRESS(($AN1838-1)*36+($AO1838-1)*12+$AP1838+4,COLUMN())),INDIRECT(ADDRESS(($AN1838-1)*3+$AO1838+5,$AP1838+20)))&gt;=1,0,INDIRECT(ADDRESS(($AN1838-1)*3+$AO1838+5,$AP1838+20)))))</f>
        <v>0</v>
      </c>
      <c r="AT1838" s="4">
        <f ca="1">COUNTIF(INDIRECT("U"&amp;(ROW()+12*(($AN1838-1)*3+$AO1838)-ROW())/12+5):INDIRECT("AF"&amp;(ROW()+12*(($AN1838-1)*3+$AO1838)-ROW())/12+5),AS1838)</f>
        <v>0</v>
      </c>
      <c r="AU1838" s="4">
        <f ca="1">IF(AND(AQ1838+AS1838&gt;0,AR1838+AT1838&gt;0),COUNTIF(AU$6:AU1837,"&gt;0")+1,0)</f>
        <v>0</v>
      </c>
    </row>
    <row r="1839" spans="40:47">
      <c r="AN1839" s="4">
        <v>51</v>
      </c>
      <c r="AO1839" s="4">
        <v>3</v>
      </c>
      <c r="AP1839" s="4">
        <v>10</v>
      </c>
      <c r="AQ1839" s="6">
        <f ca="1">IF($AP1839=1,IF(INDIRECT(ADDRESS(($AN1839-1)*3+$AO1839+5,$AP1839+7))="",0,INDIRECT(ADDRESS(($AN1839-1)*3+$AO1839+5,$AP1839+7))),IF(INDIRECT(ADDRESS(($AN1839-1)*3+$AO1839+5,$AP1839+7))="",0,IF(COUNTIF(INDIRECT(ADDRESS(($AN1839-1)*36+($AO1839-1)*12+6,COLUMN())):INDIRECT(ADDRESS(($AN1839-1)*36+($AO1839-1)*12+$AP1839+4,COLUMN())),INDIRECT(ADDRESS(($AN1839-1)*3+$AO1839+5,$AP1839+7)))&gt;=1,0,INDIRECT(ADDRESS(($AN1839-1)*3+$AO1839+5,$AP1839+7)))))</f>
        <v>0</v>
      </c>
      <c r="AR1839" s="4">
        <f ca="1">COUNTIF(INDIRECT("H"&amp;(ROW()+12*(($AN1839-1)*3+$AO1839)-ROW())/12+5):INDIRECT("S"&amp;(ROW()+12*(($AN1839-1)*3+$AO1839)-ROW())/12+5),AQ1839)</f>
        <v>0</v>
      </c>
      <c r="AS1839" s="6">
        <f ca="1">IF($AP1839=1,IF(INDIRECT(ADDRESS(($AN1839-1)*3+$AO1839+5,$AP1839+20))="",0,INDIRECT(ADDRESS(($AN1839-1)*3+$AO1839+5,$AP1839+20))),IF(INDIRECT(ADDRESS(($AN1839-1)*3+$AO1839+5,$AP1839+20))="",0,IF(COUNTIF(INDIRECT(ADDRESS(($AN1839-1)*36+($AO1839-1)*12+6,COLUMN())):INDIRECT(ADDRESS(($AN1839-1)*36+($AO1839-1)*12+$AP1839+4,COLUMN())),INDIRECT(ADDRESS(($AN1839-1)*3+$AO1839+5,$AP1839+20)))&gt;=1,0,INDIRECT(ADDRESS(($AN1839-1)*3+$AO1839+5,$AP1839+20)))))</f>
        <v>0</v>
      </c>
      <c r="AT1839" s="4">
        <f ca="1">COUNTIF(INDIRECT("U"&amp;(ROW()+12*(($AN1839-1)*3+$AO1839)-ROW())/12+5):INDIRECT("AF"&amp;(ROW()+12*(($AN1839-1)*3+$AO1839)-ROW())/12+5),AS1839)</f>
        <v>0</v>
      </c>
      <c r="AU1839" s="4">
        <f ca="1">IF(AND(AQ1839+AS1839&gt;0,AR1839+AT1839&gt;0),COUNTIF(AU$6:AU1838,"&gt;0")+1,0)</f>
        <v>0</v>
      </c>
    </row>
    <row r="1840" spans="40:47">
      <c r="AN1840" s="4">
        <v>51</v>
      </c>
      <c r="AO1840" s="4">
        <v>3</v>
      </c>
      <c r="AP1840" s="4">
        <v>11</v>
      </c>
      <c r="AQ1840" s="6">
        <f ca="1">IF($AP1840=1,IF(INDIRECT(ADDRESS(($AN1840-1)*3+$AO1840+5,$AP1840+7))="",0,INDIRECT(ADDRESS(($AN1840-1)*3+$AO1840+5,$AP1840+7))),IF(INDIRECT(ADDRESS(($AN1840-1)*3+$AO1840+5,$AP1840+7))="",0,IF(COUNTIF(INDIRECT(ADDRESS(($AN1840-1)*36+($AO1840-1)*12+6,COLUMN())):INDIRECT(ADDRESS(($AN1840-1)*36+($AO1840-1)*12+$AP1840+4,COLUMN())),INDIRECT(ADDRESS(($AN1840-1)*3+$AO1840+5,$AP1840+7)))&gt;=1,0,INDIRECT(ADDRESS(($AN1840-1)*3+$AO1840+5,$AP1840+7)))))</f>
        <v>0</v>
      </c>
      <c r="AR1840" s="4">
        <f ca="1">COUNTIF(INDIRECT("H"&amp;(ROW()+12*(($AN1840-1)*3+$AO1840)-ROW())/12+5):INDIRECT("S"&amp;(ROW()+12*(($AN1840-1)*3+$AO1840)-ROW())/12+5),AQ1840)</f>
        <v>0</v>
      </c>
      <c r="AS1840" s="6">
        <f ca="1">IF($AP1840=1,IF(INDIRECT(ADDRESS(($AN1840-1)*3+$AO1840+5,$AP1840+20))="",0,INDIRECT(ADDRESS(($AN1840-1)*3+$AO1840+5,$AP1840+20))),IF(INDIRECT(ADDRESS(($AN1840-1)*3+$AO1840+5,$AP1840+20))="",0,IF(COUNTIF(INDIRECT(ADDRESS(($AN1840-1)*36+($AO1840-1)*12+6,COLUMN())):INDIRECT(ADDRESS(($AN1840-1)*36+($AO1840-1)*12+$AP1840+4,COLUMN())),INDIRECT(ADDRESS(($AN1840-1)*3+$AO1840+5,$AP1840+20)))&gt;=1,0,INDIRECT(ADDRESS(($AN1840-1)*3+$AO1840+5,$AP1840+20)))))</f>
        <v>0</v>
      </c>
      <c r="AT1840" s="4">
        <f ca="1">COUNTIF(INDIRECT("U"&amp;(ROW()+12*(($AN1840-1)*3+$AO1840)-ROW())/12+5):INDIRECT("AF"&amp;(ROW()+12*(($AN1840-1)*3+$AO1840)-ROW())/12+5),AS1840)</f>
        <v>0</v>
      </c>
      <c r="AU1840" s="4">
        <f ca="1">IF(AND(AQ1840+AS1840&gt;0,AR1840+AT1840&gt;0),COUNTIF(AU$6:AU1839,"&gt;0")+1,0)</f>
        <v>0</v>
      </c>
    </row>
    <row r="1841" spans="40:47">
      <c r="AN1841" s="77">
        <v>51</v>
      </c>
      <c r="AO1841" s="77">
        <v>3</v>
      </c>
      <c r="AP1841" s="77">
        <v>12</v>
      </c>
      <c r="AQ1841" s="78">
        <f ca="1">IF($AP1841=1,IF(INDIRECT(ADDRESS(($AN1841-1)*3+$AO1841+5,$AP1841+7))="",0,INDIRECT(ADDRESS(($AN1841-1)*3+$AO1841+5,$AP1841+7))),IF(INDIRECT(ADDRESS(($AN1841-1)*3+$AO1841+5,$AP1841+7))="",0,IF(COUNTIF(INDIRECT(ADDRESS(($AN1841-1)*36+($AO1841-1)*12+6,COLUMN())):INDIRECT(ADDRESS(($AN1841-1)*36+($AO1841-1)*12+$AP1841+4,COLUMN())),INDIRECT(ADDRESS(($AN1841-1)*3+$AO1841+5,$AP1841+7)))&gt;=1,0,INDIRECT(ADDRESS(($AN1841-1)*3+$AO1841+5,$AP1841+7)))))</f>
        <v>0</v>
      </c>
      <c r="AR1841" s="77">
        <f ca="1">COUNTIF(INDIRECT("H"&amp;(ROW()+12*(($AN1841-1)*3+$AO1841)-ROW())/12+5):INDIRECT("S"&amp;(ROW()+12*(($AN1841-1)*3+$AO1841)-ROW())/12+5),AQ1841)</f>
        <v>0</v>
      </c>
      <c r="AS1841" s="78">
        <f ca="1">IF($AP1841=1,IF(INDIRECT(ADDRESS(($AN1841-1)*3+$AO1841+5,$AP1841+20))="",0,INDIRECT(ADDRESS(($AN1841-1)*3+$AO1841+5,$AP1841+20))),IF(INDIRECT(ADDRESS(($AN1841-1)*3+$AO1841+5,$AP1841+20))="",0,IF(COUNTIF(INDIRECT(ADDRESS(($AN1841-1)*36+($AO1841-1)*12+6,COLUMN())):INDIRECT(ADDRESS(($AN1841-1)*36+($AO1841-1)*12+$AP1841+4,COLUMN())),INDIRECT(ADDRESS(($AN1841-1)*3+$AO1841+5,$AP1841+20)))&gt;=1,0,INDIRECT(ADDRESS(($AN1841-1)*3+$AO1841+5,$AP1841+20)))))</f>
        <v>0</v>
      </c>
      <c r="AT1841" s="77">
        <f ca="1">COUNTIF(INDIRECT("U"&amp;(ROW()+12*(($AN1841-1)*3+$AO1841)-ROW())/12+5):INDIRECT("AF"&amp;(ROW()+12*(($AN1841-1)*3+$AO1841)-ROW())/12+5),AS1841)</f>
        <v>0</v>
      </c>
      <c r="AU1841" s="4">
        <f ca="1">IF(AND(AQ1841+AS1841&gt;0,AR1841+AT1841&gt;0),COUNTIF(AU$6:AU1840,"&gt;0")+1,0)</f>
        <v>0</v>
      </c>
    </row>
    <row r="1842" spans="40:47">
      <c r="AN1842" s="4">
        <v>52</v>
      </c>
      <c r="AO1842" s="4">
        <v>1</v>
      </c>
      <c r="AP1842" s="4">
        <v>1</v>
      </c>
      <c r="AQ1842" s="6">
        <f ca="1">IF($AP1842=1,IF(INDIRECT(ADDRESS(($AN1842-1)*3+$AO1842+5,$AP1842+7))="",0,INDIRECT(ADDRESS(($AN1842-1)*3+$AO1842+5,$AP1842+7))),IF(INDIRECT(ADDRESS(($AN1842-1)*3+$AO1842+5,$AP1842+7))="",0,IF(COUNTIF(INDIRECT(ADDRESS(($AN1842-1)*36+($AO1842-1)*12+6,COLUMN())):INDIRECT(ADDRESS(($AN1842-1)*36+($AO1842-1)*12+$AP1842+4,COLUMN())),INDIRECT(ADDRESS(($AN1842-1)*3+$AO1842+5,$AP1842+7)))&gt;=1,0,INDIRECT(ADDRESS(($AN1842-1)*3+$AO1842+5,$AP1842+7)))))</f>
        <v>0</v>
      </c>
      <c r="AR1842" s="4">
        <f ca="1">COUNTIF(INDIRECT("H"&amp;(ROW()+12*(($AN1842-1)*3+$AO1842)-ROW())/12+5):INDIRECT("S"&amp;(ROW()+12*(($AN1842-1)*3+$AO1842)-ROW())/12+5),AQ1842)</f>
        <v>0</v>
      </c>
      <c r="AS1842" s="6">
        <f ca="1">IF($AP1842=1,IF(INDIRECT(ADDRESS(($AN1842-1)*3+$AO1842+5,$AP1842+20))="",0,INDIRECT(ADDRESS(($AN1842-1)*3+$AO1842+5,$AP1842+20))),IF(INDIRECT(ADDRESS(($AN1842-1)*3+$AO1842+5,$AP1842+20))="",0,IF(COUNTIF(INDIRECT(ADDRESS(($AN1842-1)*36+($AO1842-1)*12+6,COLUMN())):INDIRECT(ADDRESS(($AN1842-1)*36+($AO1842-1)*12+$AP1842+4,COLUMN())),INDIRECT(ADDRESS(($AN1842-1)*3+$AO1842+5,$AP1842+20)))&gt;=1,0,INDIRECT(ADDRESS(($AN1842-1)*3+$AO1842+5,$AP1842+20)))))</f>
        <v>0</v>
      </c>
      <c r="AT1842" s="4">
        <f ca="1">COUNTIF(INDIRECT("U"&amp;(ROW()+12*(($AN1842-1)*3+$AO1842)-ROW())/12+5):INDIRECT("AF"&amp;(ROW()+12*(($AN1842-1)*3+$AO1842)-ROW())/12+5),AS1842)</f>
        <v>0</v>
      </c>
      <c r="AU1842" s="4">
        <f ca="1">IF(AND(AQ1842+AS1842&gt;0,AR1842+AT1842&gt;0),COUNTIF(AU$6:AU1841,"&gt;0")+1,0)</f>
        <v>0</v>
      </c>
    </row>
    <row r="1843" spans="40:47">
      <c r="AN1843" s="4">
        <v>52</v>
      </c>
      <c r="AO1843" s="4">
        <v>1</v>
      </c>
      <c r="AP1843" s="4">
        <v>2</v>
      </c>
      <c r="AQ1843" s="6">
        <f ca="1">IF($AP1843=1,IF(INDIRECT(ADDRESS(($AN1843-1)*3+$AO1843+5,$AP1843+7))="",0,INDIRECT(ADDRESS(($AN1843-1)*3+$AO1843+5,$AP1843+7))),IF(INDIRECT(ADDRESS(($AN1843-1)*3+$AO1843+5,$AP1843+7))="",0,IF(COUNTIF(INDIRECT(ADDRESS(($AN1843-1)*36+($AO1843-1)*12+6,COLUMN())):INDIRECT(ADDRESS(($AN1843-1)*36+($AO1843-1)*12+$AP1843+4,COLUMN())),INDIRECT(ADDRESS(($AN1843-1)*3+$AO1843+5,$AP1843+7)))&gt;=1,0,INDIRECT(ADDRESS(($AN1843-1)*3+$AO1843+5,$AP1843+7)))))</f>
        <v>0</v>
      </c>
      <c r="AR1843" s="4">
        <f ca="1">COUNTIF(INDIRECT("H"&amp;(ROW()+12*(($AN1843-1)*3+$AO1843)-ROW())/12+5):INDIRECT("S"&amp;(ROW()+12*(($AN1843-1)*3+$AO1843)-ROW())/12+5),AQ1843)</f>
        <v>0</v>
      </c>
      <c r="AS1843" s="6">
        <f ca="1">IF($AP1843=1,IF(INDIRECT(ADDRESS(($AN1843-1)*3+$AO1843+5,$AP1843+20))="",0,INDIRECT(ADDRESS(($AN1843-1)*3+$AO1843+5,$AP1843+20))),IF(INDIRECT(ADDRESS(($AN1843-1)*3+$AO1843+5,$AP1843+20))="",0,IF(COUNTIF(INDIRECT(ADDRESS(($AN1843-1)*36+($AO1843-1)*12+6,COLUMN())):INDIRECT(ADDRESS(($AN1843-1)*36+($AO1843-1)*12+$AP1843+4,COLUMN())),INDIRECT(ADDRESS(($AN1843-1)*3+$AO1843+5,$AP1843+20)))&gt;=1,0,INDIRECT(ADDRESS(($AN1843-1)*3+$AO1843+5,$AP1843+20)))))</f>
        <v>0</v>
      </c>
      <c r="AT1843" s="4">
        <f ca="1">COUNTIF(INDIRECT("U"&amp;(ROW()+12*(($AN1843-1)*3+$AO1843)-ROW())/12+5):INDIRECT("AF"&amp;(ROW()+12*(($AN1843-1)*3+$AO1843)-ROW())/12+5),AS1843)</f>
        <v>0</v>
      </c>
      <c r="AU1843" s="4">
        <f ca="1">IF(AND(AQ1843+AS1843&gt;0,AR1843+AT1843&gt;0),COUNTIF(AU$6:AU1842,"&gt;0")+1,0)</f>
        <v>0</v>
      </c>
    </row>
    <row r="1844" spans="40:47">
      <c r="AN1844" s="4">
        <v>52</v>
      </c>
      <c r="AO1844" s="4">
        <v>1</v>
      </c>
      <c r="AP1844" s="4">
        <v>3</v>
      </c>
      <c r="AQ1844" s="6">
        <f ca="1">IF($AP1844=1,IF(INDIRECT(ADDRESS(($AN1844-1)*3+$AO1844+5,$AP1844+7))="",0,INDIRECT(ADDRESS(($AN1844-1)*3+$AO1844+5,$AP1844+7))),IF(INDIRECT(ADDRESS(($AN1844-1)*3+$AO1844+5,$AP1844+7))="",0,IF(COUNTIF(INDIRECT(ADDRESS(($AN1844-1)*36+($AO1844-1)*12+6,COLUMN())):INDIRECT(ADDRESS(($AN1844-1)*36+($AO1844-1)*12+$AP1844+4,COLUMN())),INDIRECT(ADDRESS(($AN1844-1)*3+$AO1844+5,$AP1844+7)))&gt;=1,0,INDIRECT(ADDRESS(($AN1844-1)*3+$AO1844+5,$AP1844+7)))))</f>
        <v>0</v>
      </c>
      <c r="AR1844" s="4">
        <f ca="1">COUNTIF(INDIRECT("H"&amp;(ROW()+12*(($AN1844-1)*3+$AO1844)-ROW())/12+5):INDIRECT("S"&amp;(ROW()+12*(($AN1844-1)*3+$AO1844)-ROW())/12+5),AQ1844)</f>
        <v>0</v>
      </c>
      <c r="AS1844" s="6">
        <f ca="1">IF($AP1844=1,IF(INDIRECT(ADDRESS(($AN1844-1)*3+$AO1844+5,$AP1844+20))="",0,INDIRECT(ADDRESS(($AN1844-1)*3+$AO1844+5,$AP1844+20))),IF(INDIRECT(ADDRESS(($AN1844-1)*3+$AO1844+5,$AP1844+20))="",0,IF(COUNTIF(INDIRECT(ADDRESS(($AN1844-1)*36+($AO1844-1)*12+6,COLUMN())):INDIRECT(ADDRESS(($AN1844-1)*36+($AO1844-1)*12+$AP1844+4,COLUMN())),INDIRECT(ADDRESS(($AN1844-1)*3+$AO1844+5,$AP1844+20)))&gt;=1,0,INDIRECT(ADDRESS(($AN1844-1)*3+$AO1844+5,$AP1844+20)))))</f>
        <v>0</v>
      </c>
      <c r="AT1844" s="4">
        <f ca="1">COUNTIF(INDIRECT("U"&amp;(ROW()+12*(($AN1844-1)*3+$AO1844)-ROW())/12+5):INDIRECT("AF"&amp;(ROW()+12*(($AN1844-1)*3+$AO1844)-ROW())/12+5),AS1844)</f>
        <v>0</v>
      </c>
      <c r="AU1844" s="4">
        <f ca="1">IF(AND(AQ1844+AS1844&gt;0,AR1844+AT1844&gt;0),COUNTIF(AU$6:AU1843,"&gt;0")+1,0)</f>
        <v>0</v>
      </c>
    </row>
    <row r="1845" spans="40:47">
      <c r="AN1845" s="4">
        <v>52</v>
      </c>
      <c r="AO1845" s="4">
        <v>1</v>
      </c>
      <c r="AP1845" s="4">
        <v>4</v>
      </c>
      <c r="AQ1845" s="6">
        <f ca="1">IF($AP1845=1,IF(INDIRECT(ADDRESS(($AN1845-1)*3+$AO1845+5,$AP1845+7))="",0,INDIRECT(ADDRESS(($AN1845-1)*3+$AO1845+5,$AP1845+7))),IF(INDIRECT(ADDRESS(($AN1845-1)*3+$AO1845+5,$AP1845+7))="",0,IF(COUNTIF(INDIRECT(ADDRESS(($AN1845-1)*36+($AO1845-1)*12+6,COLUMN())):INDIRECT(ADDRESS(($AN1845-1)*36+($AO1845-1)*12+$AP1845+4,COLUMN())),INDIRECT(ADDRESS(($AN1845-1)*3+$AO1845+5,$AP1845+7)))&gt;=1,0,INDIRECT(ADDRESS(($AN1845-1)*3+$AO1845+5,$AP1845+7)))))</f>
        <v>0</v>
      </c>
      <c r="AR1845" s="4">
        <f ca="1">COUNTIF(INDIRECT("H"&amp;(ROW()+12*(($AN1845-1)*3+$AO1845)-ROW())/12+5):INDIRECT("S"&amp;(ROW()+12*(($AN1845-1)*3+$AO1845)-ROW())/12+5),AQ1845)</f>
        <v>0</v>
      </c>
      <c r="AS1845" s="6">
        <f ca="1">IF($AP1845=1,IF(INDIRECT(ADDRESS(($AN1845-1)*3+$AO1845+5,$AP1845+20))="",0,INDIRECT(ADDRESS(($AN1845-1)*3+$AO1845+5,$AP1845+20))),IF(INDIRECT(ADDRESS(($AN1845-1)*3+$AO1845+5,$AP1845+20))="",0,IF(COUNTIF(INDIRECT(ADDRESS(($AN1845-1)*36+($AO1845-1)*12+6,COLUMN())):INDIRECT(ADDRESS(($AN1845-1)*36+($AO1845-1)*12+$AP1845+4,COLUMN())),INDIRECT(ADDRESS(($AN1845-1)*3+$AO1845+5,$AP1845+20)))&gt;=1,0,INDIRECT(ADDRESS(($AN1845-1)*3+$AO1845+5,$AP1845+20)))))</f>
        <v>0</v>
      </c>
      <c r="AT1845" s="4">
        <f ca="1">COUNTIF(INDIRECT("U"&amp;(ROW()+12*(($AN1845-1)*3+$AO1845)-ROW())/12+5):INDIRECT("AF"&amp;(ROW()+12*(($AN1845-1)*3+$AO1845)-ROW())/12+5),AS1845)</f>
        <v>0</v>
      </c>
      <c r="AU1845" s="4">
        <f ca="1">IF(AND(AQ1845+AS1845&gt;0,AR1845+AT1845&gt;0),COUNTIF(AU$6:AU1844,"&gt;0")+1,0)</f>
        <v>0</v>
      </c>
    </row>
    <row r="1846" spans="40:47">
      <c r="AN1846" s="4">
        <v>52</v>
      </c>
      <c r="AO1846" s="4">
        <v>1</v>
      </c>
      <c r="AP1846" s="4">
        <v>5</v>
      </c>
      <c r="AQ1846" s="6">
        <f ca="1">IF($AP1846=1,IF(INDIRECT(ADDRESS(($AN1846-1)*3+$AO1846+5,$AP1846+7))="",0,INDIRECT(ADDRESS(($AN1846-1)*3+$AO1846+5,$AP1846+7))),IF(INDIRECT(ADDRESS(($AN1846-1)*3+$AO1846+5,$AP1846+7))="",0,IF(COUNTIF(INDIRECT(ADDRESS(($AN1846-1)*36+($AO1846-1)*12+6,COLUMN())):INDIRECT(ADDRESS(($AN1846-1)*36+($AO1846-1)*12+$AP1846+4,COLUMN())),INDIRECT(ADDRESS(($AN1846-1)*3+$AO1846+5,$AP1846+7)))&gt;=1,0,INDIRECT(ADDRESS(($AN1846-1)*3+$AO1846+5,$AP1846+7)))))</f>
        <v>0</v>
      </c>
      <c r="AR1846" s="4">
        <f ca="1">COUNTIF(INDIRECT("H"&amp;(ROW()+12*(($AN1846-1)*3+$AO1846)-ROW())/12+5):INDIRECT("S"&amp;(ROW()+12*(($AN1846-1)*3+$AO1846)-ROW())/12+5),AQ1846)</f>
        <v>0</v>
      </c>
      <c r="AS1846" s="6">
        <f ca="1">IF($AP1846=1,IF(INDIRECT(ADDRESS(($AN1846-1)*3+$AO1846+5,$AP1846+20))="",0,INDIRECT(ADDRESS(($AN1846-1)*3+$AO1846+5,$AP1846+20))),IF(INDIRECT(ADDRESS(($AN1846-1)*3+$AO1846+5,$AP1846+20))="",0,IF(COUNTIF(INDIRECT(ADDRESS(($AN1846-1)*36+($AO1846-1)*12+6,COLUMN())):INDIRECT(ADDRESS(($AN1846-1)*36+($AO1846-1)*12+$AP1846+4,COLUMN())),INDIRECT(ADDRESS(($AN1846-1)*3+$AO1846+5,$AP1846+20)))&gt;=1,0,INDIRECT(ADDRESS(($AN1846-1)*3+$AO1846+5,$AP1846+20)))))</f>
        <v>0</v>
      </c>
      <c r="AT1846" s="4">
        <f ca="1">COUNTIF(INDIRECT("U"&amp;(ROW()+12*(($AN1846-1)*3+$AO1846)-ROW())/12+5):INDIRECT("AF"&amp;(ROW()+12*(($AN1846-1)*3+$AO1846)-ROW())/12+5),AS1846)</f>
        <v>0</v>
      </c>
      <c r="AU1846" s="4">
        <f ca="1">IF(AND(AQ1846+AS1846&gt;0,AR1846+AT1846&gt;0),COUNTIF(AU$6:AU1845,"&gt;0")+1,0)</f>
        <v>0</v>
      </c>
    </row>
    <row r="1847" spans="40:47">
      <c r="AN1847" s="4">
        <v>52</v>
      </c>
      <c r="AO1847" s="4">
        <v>1</v>
      </c>
      <c r="AP1847" s="4">
        <v>6</v>
      </c>
      <c r="AQ1847" s="6">
        <f ca="1">IF($AP1847=1,IF(INDIRECT(ADDRESS(($AN1847-1)*3+$AO1847+5,$AP1847+7))="",0,INDIRECT(ADDRESS(($AN1847-1)*3+$AO1847+5,$AP1847+7))),IF(INDIRECT(ADDRESS(($AN1847-1)*3+$AO1847+5,$AP1847+7))="",0,IF(COUNTIF(INDIRECT(ADDRESS(($AN1847-1)*36+($AO1847-1)*12+6,COLUMN())):INDIRECT(ADDRESS(($AN1847-1)*36+($AO1847-1)*12+$AP1847+4,COLUMN())),INDIRECT(ADDRESS(($AN1847-1)*3+$AO1847+5,$AP1847+7)))&gt;=1,0,INDIRECT(ADDRESS(($AN1847-1)*3+$AO1847+5,$AP1847+7)))))</f>
        <v>0</v>
      </c>
      <c r="AR1847" s="4">
        <f ca="1">COUNTIF(INDIRECT("H"&amp;(ROW()+12*(($AN1847-1)*3+$AO1847)-ROW())/12+5):INDIRECT("S"&amp;(ROW()+12*(($AN1847-1)*3+$AO1847)-ROW())/12+5),AQ1847)</f>
        <v>0</v>
      </c>
      <c r="AS1847" s="6">
        <f ca="1">IF($AP1847=1,IF(INDIRECT(ADDRESS(($AN1847-1)*3+$AO1847+5,$AP1847+20))="",0,INDIRECT(ADDRESS(($AN1847-1)*3+$AO1847+5,$AP1847+20))),IF(INDIRECT(ADDRESS(($AN1847-1)*3+$AO1847+5,$AP1847+20))="",0,IF(COUNTIF(INDIRECT(ADDRESS(($AN1847-1)*36+($AO1847-1)*12+6,COLUMN())):INDIRECT(ADDRESS(($AN1847-1)*36+($AO1847-1)*12+$AP1847+4,COLUMN())),INDIRECT(ADDRESS(($AN1847-1)*3+$AO1847+5,$AP1847+20)))&gt;=1,0,INDIRECT(ADDRESS(($AN1847-1)*3+$AO1847+5,$AP1847+20)))))</f>
        <v>0</v>
      </c>
      <c r="AT1847" s="4">
        <f ca="1">COUNTIF(INDIRECT("U"&amp;(ROW()+12*(($AN1847-1)*3+$AO1847)-ROW())/12+5):INDIRECT("AF"&amp;(ROW()+12*(($AN1847-1)*3+$AO1847)-ROW())/12+5),AS1847)</f>
        <v>0</v>
      </c>
      <c r="AU1847" s="4">
        <f ca="1">IF(AND(AQ1847+AS1847&gt;0,AR1847+AT1847&gt;0),COUNTIF(AU$6:AU1846,"&gt;0")+1,0)</f>
        <v>0</v>
      </c>
    </row>
    <row r="1848" spans="40:47">
      <c r="AN1848" s="4">
        <v>52</v>
      </c>
      <c r="AO1848" s="4">
        <v>1</v>
      </c>
      <c r="AP1848" s="4">
        <v>7</v>
      </c>
      <c r="AQ1848" s="6">
        <f ca="1">IF($AP1848=1,IF(INDIRECT(ADDRESS(($AN1848-1)*3+$AO1848+5,$AP1848+7))="",0,INDIRECT(ADDRESS(($AN1848-1)*3+$AO1848+5,$AP1848+7))),IF(INDIRECT(ADDRESS(($AN1848-1)*3+$AO1848+5,$AP1848+7))="",0,IF(COUNTIF(INDIRECT(ADDRESS(($AN1848-1)*36+($AO1848-1)*12+6,COLUMN())):INDIRECT(ADDRESS(($AN1848-1)*36+($AO1848-1)*12+$AP1848+4,COLUMN())),INDIRECT(ADDRESS(($AN1848-1)*3+$AO1848+5,$AP1848+7)))&gt;=1,0,INDIRECT(ADDRESS(($AN1848-1)*3+$AO1848+5,$AP1848+7)))))</f>
        <v>0</v>
      </c>
      <c r="AR1848" s="4">
        <f ca="1">COUNTIF(INDIRECT("H"&amp;(ROW()+12*(($AN1848-1)*3+$AO1848)-ROW())/12+5):INDIRECT("S"&amp;(ROW()+12*(($AN1848-1)*3+$AO1848)-ROW())/12+5),AQ1848)</f>
        <v>0</v>
      </c>
      <c r="AS1848" s="6">
        <f ca="1">IF($AP1848=1,IF(INDIRECT(ADDRESS(($AN1848-1)*3+$AO1848+5,$AP1848+20))="",0,INDIRECT(ADDRESS(($AN1848-1)*3+$AO1848+5,$AP1848+20))),IF(INDIRECT(ADDRESS(($AN1848-1)*3+$AO1848+5,$AP1848+20))="",0,IF(COUNTIF(INDIRECT(ADDRESS(($AN1848-1)*36+($AO1848-1)*12+6,COLUMN())):INDIRECT(ADDRESS(($AN1848-1)*36+($AO1848-1)*12+$AP1848+4,COLUMN())),INDIRECT(ADDRESS(($AN1848-1)*3+$AO1848+5,$AP1848+20)))&gt;=1,0,INDIRECT(ADDRESS(($AN1848-1)*3+$AO1848+5,$AP1848+20)))))</f>
        <v>0</v>
      </c>
      <c r="AT1848" s="4">
        <f ca="1">COUNTIF(INDIRECT("U"&amp;(ROW()+12*(($AN1848-1)*3+$AO1848)-ROW())/12+5):INDIRECT("AF"&amp;(ROW()+12*(($AN1848-1)*3+$AO1848)-ROW())/12+5),AS1848)</f>
        <v>0</v>
      </c>
      <c r="AU1848" s="4">
        <f ca="1">IF(AND(AQ1848+AS1848&gt;0,AR1848+AT1848&gt;0),COUNTIF(AU$6:AU1847,"&gt;0")+1,0)</f>
        <v>0</v>
      </c>
    </row>
    <row r="1849" spans="40:47">
      <c r="AN1849" s="4">
        <v>52</v>
      </c>
      <c r="AO1849" s="4">
        <v>1</v>
      </c>
      <c r="AP1849" s="4">
        <v>8</v>
      </c>
      <c r="AQ1849" s="6">
        <f ca="1">IF($AP1849=1,IF(INDIRECT(ADDRESS(($AN1849-1)*3+$AO1849+5,$AP1849+7))="",0,INDIRECT(ADDRESS(($AN1849-1)*3+$AO1849+5,$AP1849+7))),IF(INDIRECT(ADDRESS(($AN1849-1)*3+$AO1849+5,$AP1849+7))="",0,IF(COUNTIF(INDIRECT(ADDRESS(($AN1849-1)*36+($AO1849-1)*12+6,COLUMN())):INDIRECT(ADDRESS(($AN1849-1)*36+($AO1849-1)*12+$AP1849+4,COLUMN())),INDIRECT(ADDRESS(($AN1849-1)*3+$AO1849+5,$AP1849+7)))&gt;=1,0,INDIRECT(ADDRESS(($AN1849-1)*3+$AO1849+5,$AP1849+7)))))</f>
        <v>0</v>
      </c>
      <c r="AR1849" s="4">
        <f ca="1">COUNTIF(INDIRECT("H"&amp;(ROW()+12*(($AN1849-1)*3+$AO1849)-ROW())/12+5):INDIRECT("S"&amp;(ROW()+12*(($AN1849-1)*3+$AO1849)-ROW())/12+5),AQ1849)</f>
        <v>0</v>
      </c>
      <c r="AS1849" s="6">
        <f ca="1">IF($AP1849=1,IF(INDIRECT(ADDRESS(($AN1849-1)*3+$AO1849+5,$AP1849+20))="",0,INDIRECT(ADDRESS(($AN1849-1)*3+$AO1849+5,$AP1849+20))),IF(INDIRECT(ADDRESS(($AN1849-1)*3+$AO1849+5,$AP1849+20))="",0,IF(COUNTIF(INDIRECT(ADDRESS(($AN1849-1)*36+($AO1849-1)*12+6,COLUMN())):INDIRECT(ADDRESS(($AN1849-1)*36+($AO1849-1)*12+$AP1849+4,COLUMN())),INDIRECT(ADDRESS(($AN1849-1)*3+$AO1849+5,$AP1849+20)))&gt;=1,0,INDIRECT(ADDRESS(($AN1849-1)*3+$AO1849+5,$AP1849+20)))))</f>
        <v>0</v>
      </c>
      <c r="AT1849" s="4">
        <f ca="1">COUNTIF(INDIRECT("U"&amp;(ROW()+12*(($AN1849-1)*3+$AO1849)-ROW())/12+5):INDIRECT("AF"&amp;(ROW()+12*(($AN1849-1)*3+$AO1849)-ROW())/12+5),AS1849)</f>
        <v>0</v>
      </c>
      <c r="AU1849" s="4">
        <f ca="1">IF(AND(AQ1849+AS1849&gt;0,AR1849+AT1849&gt;0),COUNTIF(AU$6:AU1848,"&gt;0")+1,0)</f>
        <v>0</v>
      </c>
    </row>
    <row r="1850" spans="40:47">
      <c r="AN1850" s="4">
        <v>52</v>
      </c>
      <c r="AO1850" s="4">
        <v>1</v>
      </c>
      <c r="AP1850" s="4">
        <v>9</v>
      </c>
      <c r="AQ1850" s="6">
        <f ca="1">IF($AP1850=1,IF(INDIRECT(ADDRESS(($AN1850-1)*3+$AO1850+5,$AP1850+7))="",0,INDIRECT(ADDRESS(($AN1850-1)*3+$AO1850+5,$AP1850+7))),IF(INDIRECT(ADDRESS(($AN1850-1)*3+$AO1850+5,$AP1850+7))="",0,IF(COUNTIF(INDIRECT(ADDRESS(($AN1850-1)*36+($AO1850-1)*12+6,COLUMN())):INDIRECT(ADDRESS(($AN1850-1)*36+($AO1850-1)*12+$AP1850+4,COLUMN())),INDIRECT(ADDRESS(($AN1850-1)*3+$AO1850+5,$AP1850+7)))&gt;=1,0,INDIRECT(ADDRESS(($AN1850-1)*3+$AO1850+5,$AP1850+7)))))</f>
        <v>0</v>
      </c>
      <c r="AR1850" s="4">
        <f ca="1">COUNTIF(INDIRECT("H"&amp;(ROW()+12*(($AN1850-1)*3+$AO1850)-ROW())/12+5):INDIRECT("S"&amp;(ROW()+12*(($AN1850-1)*3+$AO1850)-ROW())/12+5),AQ1850)</f>
        <v>0</v>
      </c>
      <c r="AS1850" s="6">
        <f ca="1">IF($AP1850=1,IF(INDIRECT(ADDRESS(($AN1850-1)*3+$AO1850+5,$AP1850+20))="",0,INDIRECT(ADDRESS(($AN1850-1)*3+$AO1850+5,$AP1850+20))),IF(INDIRECT(ADDRESS(($AN1850-1)*3+$AO1850+5,$AP1850+20))="",0,IF(COUNTIF(INDIRECT(ADDRESS(($AN1850-1)*36+($AO1850-1)*12+6,COLUMN())):INDIRECT(ADDRESS(($AN1850-1)*36+($AO1850-1)*12+$AP1850+4,COLUMN())),INDIRECT(ADDRESS(($AN1850-1)*3+$AO1850+5,$AP1850+20)))&gt;=1,0,INDIRECT(ADDRESS(($AN1850-1)*3+$AO1850+5,$AP1850+20)))))</f>
        <v>0</v>
      </c>
      <c r="AT1850" s="4">
        <f ca="1">COUNTIF(INDIRECT("U"&amp;(ROW()+12*(($AN1850-1)*3+$AO1850)-ROW())/12+5):INDIRECT("AF"&amp;(ROW()+12*(($AN1850-1)*3+$AO1850)-ROW())/12+5),AS1850)</f>
        <v>0</v>
      </c>
      <c r="AU1850" s="4">
        <f ca="1">IF(AND(AQ1850+AS1850&gt;0,AR1850+AT1850&gt;0),COUNTIF(AU$6:AU1849,"&gt;0")+1,0)</f>
        <v>0</v>
      </c>
    </row>
    <row r="1851" spans="40:47">
      <c r="AN1851" s="4">
        <v>52</v>
      </c>
      <c r="AO1851" s="4">
        <v>1</v>
      </c>
      <c r="AP1851" s="4">
        <v>10</v>
      </c>
      <c r="AQ1851" s="6">
        <f ca="1">IF($AP1851=1,IF(INDIRECT(ADDRESS(($AN1851-1)*3+$AO1851+5,$AP1851+7))="",0,INDIRECT(ADDRESS(($AN1851-1)*3+$AO1851+5,$AP1851+7))),IF(INDIRECT(ADDRESS(($AN1851-1)*3+$AO1851+5,$AP1851+7))="",0,IF(COUNTIF(INDIRECT(ADDRESS(($AN1851-1)*36+($AO1851-1)*12+6,COLUMN())):INDIRECT(ADDRESS(($AN1851-1)*36+($AO1851-1)*12+$AP1851+4,COLUMN())),INDIRECT(ADDRESS(($AN1851-1)*3+$AO1851+5,$AP1851+7)))&gt;=1,0,INDIRECT(ADDRESS(($AN1851-1)*3+$AO1851+5,$AP1851+7)))))</f>
        <v>0</v>
      </c>
      <c r="AR1851" s="4">
        <f ca="1">COUNTIF(INDIRECT("H"&amp;(ROW()+12*(($AN1851-1)*3+$AO1851)-ROW())/12+5):INDIRECT("S"&amp;(ROW()+12*(($AN1851-1)*3+$AO1851)-ROW())/12+5),AQ1851)</f>
        <v>0</v>
      </c>
      <c r="AS1851" s="6">
        <f ca="1">IF($AP1851=1,IF(INDIRECT(ADDRESS(($AN1851-1)*3+$AO1851+5,$AP1851+20))="",0,INDIRECT(ADDRESS(($AN1851-1)*3+$AO1851+5,$AP1851+20))),IF(INDIRECT(ADDRESS(($AN1851-1)*3+$AO1851+5,$AP1851+20))="",0,IF(COUNTIF(INDIRECT(ADDRESS(($AN1851-1)*36+($AO1851-1)*12+6,COLUMN())):INDIRECT(ADDRESS(($AN1851-1)*36+($AO1851-1)*12+$AP1851+4,COLUMN())),INDIRECT(ADDRESS(($AN1851-1)*3+$AO1851+5,$AP1851+20)))&gt;=1,0,INDIRECT(ADDRESS(($AN1851-1)*3+$AO1851+5,$AP1851+20)))))</f>
        <v>0</v>
      </c>
      <c r="AT1851" s="4">
        <f ca="1">COUNTIF(INDIRECT("U"&amp;(ROW()+12*(($AN1851-1)*3+$AO1851)-ROW())/12+5):INDIRECT("AF"&amp;(ROW()+12*(($AN1851-1)*3+$AO1851)-ROW())/12+5),AS1851)</f>
        <v>0</v>
      </c>
      <c r="AU1851" s="4">
        <f ca="1">IF(AND(AQ1851+AS1851&gt;0,AR1851+AT1851&gt;0),COUNTIF(AU$6:AU1850,"&gt;0")+1,0)</f>
        <v>0</v>
      </c>
    </row>
    <row r="1852" spans="40:47">
      <c r="AN1852" s="4">
        <v>52</v>
      </c>
      <c r="AO1852" s="4">
        <v>1</v>
      </c>
      <c r="AP1852" s="4">
        <v>11</v>
      </c>
      <c r="AQ1852" s="6">
        <f ca="1">IF($AP1852=1,IF(INDIRECT(ADDRESS(($AN1852-1)*3+$AO1852+5,$AP1852+7))="",0,INDIRECT(ADDRESS(($AN1852-1)*3+$AO1852+5,$AP1852+7))),IF(INDIRECT(ADDRESS(($AN1852-1)*3+$AO1852+5,$AP1852+7))="",0,IF(COUNTIF(INDIRECT(ADDRESS(($AN1852-1)*36+($AO1852-1)*12+6,COLUMN())):INDIRECT(ADDRESS(($AN1852-1)*36+($AO1852-1)*12+$AP1852+4,COLUMN())),INDIRECT(ADDRESS(($AN1852-1)*3+$AO1852+5,$AP1852+7)))&gt;=1,0,INDIRECT(ADDRESS(($AN1852-1)*3+$AO1852+5,$AP1852+7)))))</f>
        <v>0</v>
      </c>
      <c r="AR1852" s="4">
        <f ca="1">COUNTIF(INDIRECT("H"&amp;(ROW()+12*(($AN1852-1)*3+$AO1852)-ROW())/12+5):INDIRECT("S"&amp;(ROW()+12*(($AN1852-1)*3+$AO1852)-ROW())/12+5),AQ1852)</f>
        <v>0</v>
      </c>
      <c r="AS1852" s="6">
        <f ca="1">IF($AP1852=1,IF(INDIRECT(ADDRESS(($AN1852-1)*3+$AO1852+5,$AP1852+20))="",0,INDIRECT(ADDRESS(($AN1852-1)*3+$AO1852+5,$AP1852+20))),IF(INDIRECT(ADDRESS(($AN1852-1)*3+$AO1852+5,$AP1852+20))="",0,IF(COUNTIF(INDIRECT(ADDRESS(($AN1852-1)*36+($AO1852-1)*12+6,COLUMN())):INDIRECT(ADDRESS(($AN1852-1)*36+($AO1852-1)*12+$AP1852+4,COLUMN())),INDIRECT(ADDRESS(($AN1852-1)*3+$AO1852+5,$AP1852+20)))&gt;=1,0,INDIRECT(ADDRESS(($AN1852-1)*3+$AO1852+5,$AP1852+20)))))</f>
        <v>0</v>
      </c>
      <c r="AT1852" s="4">
        <f ca="1">COUNTIF(INDIRECT("U"&amp;(ROW()+12*(($AN1852-1)*3+$AO1852)-ROW())/12+5):INDIRECT("AF"&amp;(ROW()+12*(($AN1852-1)*3+$AO1852)-ROW())/12+5),AS1852)</f>
        <v>0</v>
      </c>
      <c r="AU1852" s="4">
        <f ca="1">IF(AND(AQ1852+AS1852&gt;0,AR1852+AT1852&gt;0),COUNTIF(AU$6:AU1851,"&gt;0")+1,0)</f>
        <v>0</v>
      </c>
    </row>
    <row r="1853" spans="40:47">
      <c r="AN1853" s="4">
        <v>52</v>
      </c>
      <c r="AO1853" s="4">
        <v>1</v>
      </c>
      <c r="AP1853" s="4">
        <v>12</v>
      </c>
      <c r="AQ1853" s="6">
        <f ca="1">IF($AP1853=1,IF(INDIRECT(ADDRESS(($AN1853-1)*3+$AO1853+5,$AP1853+7))="",0,INDIRECT(ADDRESS(($AN1853-1)*3+$AO1853+5,$AP1853+7))),IF(INDIRECT(ADDRESS(($AN1853-1)*3+$AO1853+5,$AP1853+7))="",0,IF(COUNTIF(INDIRECT(ADDRESS(($AN1853-1)*36+($AO1853-1)*12+6,COLUMN())):INDIRECT(ADDRESS(($AN1853-1)*36+($AO1853-1)*12+$AP1853+4,COLUMN())),INDIRECT(ADDRESS(($AN1853-1)*3+$AO1853+5,$AP1853+7)))&gt;=1,0,INDIRECT(ADDRESS(($AN1853-1)*3+$AO1853+5,$AP1853+7)))))</f>
        <v>0</v>
      </c>
      <c r="AR1853" s="4">
        <f ca="1">COUNTIF(INDIRECT("H"&amp;(ROW()+12*(($AN1853-1)*3+$AO1853)-ROW())/12+5):INDIRECT("S"&amp;(ROW()+12*(($AN1853-1)*3+$AO1853)-ROW())/12+5),AQ1853)</f>
        <v>0</v>
      </c>
      <c r="AS1853" s="6">
        <f ca="1">IF($AP1853=1,IF(INDIRECT(ADDRESS(($AN1853-1)*3+$AO1853+5,$AP1853+20))="",0,INDIRECT(ADDRESS(($AN1853-1)*3+$AO1853+5,$AP1853+20))),IF(INDIRECT(ADDRESS(($AN1853-1)*3+$AO1853+5,$AP1853+20))="",0,IF(COUNTIF(INDIRECT(ADDRESS(($AN1853-1)*36+($AO1853-1)*12+6,COLUMN())):INDIRECT(ADDRESS(($AN1853-1)*36+($AO1853-1)*12+$AP1853+4,COLUMN())),INDIRECT(ADDRESS(($AN1853-1)*3+$AO1853+5,$AP1853+20)))&gt;=1,0,INDIRECT(ADDRESS(($AN1853-1)*3+$AO1853+5,$AP1853+20)))))</f>
        <v>0</v>
      </c>
      <c r="AT1853" s="4">
        <f ca="1">COUNTIF(INDIRECT("U"&amp;(ROW()+12*(($AN1853-1)*3+$AO1853)-ROW())/12+5):INDIRECT("AF"&amp;(ROW()+12*(($AN1853-1)*3+$AO1853)-ROW())/12+5),AS1853)</f>
        <v>0</v>
      </c>
      <c r="AU1853" s="4">
        <f ca="1">IF(AND(AQ1853+AS1853&gt;0,AR1853+AT1853&gt;0),COUNTIF(AU$6:AU1852,"&gt;0")+1,0)</f>
        <v>0</v>
      </c>
    </row>
    <row r="1854" spans="40:47">
      <c r="AN1854" s="4">
        <v>52</v>
      </c>
      <c r="AO1854" s="4">
        <v>2</v>
      </c>
      <c r="AP1854" s="4">
        <v>1</v>
      </c>
      <c r="AQ1854" s="6">
        <f ca="1">IF($AP1854=1,IF(INDIRECT(ADDRESS(($AN1854-1)*3+$AO1854+5,$AP1854+7))="",0,INDIRECT(ADDRESS(($AN1854-1)*3+$AO1854+5,$AP1854+7))),IF(INDIRECT(ADDRESS(($AN1854-1)*3+$AO1854+5,$AP1854+7))="",0,IF(COUNTIF(INDIRECT(ADDRESS(($AN1854-1)*36+($AO1854-1)*12+6,COLUMN())):INDIRECT(ADDRESS(($AN1854-1)*36+($AO1854-1)*12+$AP1854+4,COLUMN())),INDIRECT(ADDRESS(($AN1854-1)*3+$AO1854+5,$AP1854+7)))&gt;=1,0,INDIRECT(ADDRESS(($AN1854-1)*3+$AO1854+5,$AP1854+7)))))</f>
        <v>0</v>
      </c>
      <c r="AR1854" s="4">
        <f ca="1">COUNTIF(INDIRECT("H"&amp;(ROW()+12*(($AN1854-1)*3+$AO1854)-ROW())/12+5):INDIRECT("S"&amp;(ROW()+12*(($AN1854-1)*3+$AO1854)-ROW())/12+5),AQ1854)</f>
        <v>0</v>
      </c>
      <c r="AS1854" s="6">
        <f ca="1">IF($AP1854=1,IF(INDIRECT(ADDRESS(($AN1854-1)*3+$AO1854+5,$AP1854+20))="",0,INDIRECT(ADDRESS(($AN1854-1)*3+$AO1854+5,$AP1854+20))),IF(INDIRECT(ADDRESS(($AN1854-1)*3+$AO1854+5,$AP1854+20))="",0,IF(COUNTIF(INDIRECT(ADDRESS(($AN1854-1)*36+($AO1854-1)*12+6,COLUMN())):INDIRECT(ADDRESS(($AN1854-1)*36+($AO1854-1)*12+$AP1854+4,COLUMN())),INDIRECT(ADDRESS(($AN1854-1)*3+$AO1854+5,$AP1854+20)))&gt;=1,0,INDIRECT(ADDRESS(($AN1854-1)*3+$AO1854+5,$AP1854+20)))))</f>
        <v>0</v>
      </c>
      <c r="AT1854" s="4">
        <f ca="1">COUNTIF(INDIRECT("U"&amp;(ROW()+12*(($AN1854-1)*3+$AO1854)-ROW())/12+5):INDIRECT("AF"&amp;(ROW()+12*(($AN1854-1)*3+$AO1854)-ROW())/12+5),AS1854)</f>
        <v>0</v>
      </c>
      <c r="AU1854" s="4">
        <f ca="1">IF(AND(AQ1854+AS1854&gt;0,AR1854+AT1854&gt;0),COUNTIF(AU$6:AU1853,"&gt;0")+1,0)</f>
        <v>0</v>
      </c>
    </row>
    <row r="1855" spans="40:47">
      <c r="AN1855" s="4">
        <v>52</v>
      </c>
      <c r="AO1855" s="4">
        <v>2</v>
      </c>
      <c r="AP1855" s="4">
        <v>2</v>
      </c>
      <c r="AQ1855" s="6">
        <f ca="1">IF($AP1855=1,IF(INDIRECT(ADDRESS(($AN1855-1)*3+$AO1855+5,$AP1855+7))="",0,INDIRECT(ADDRESS(($AN1855-1)*3+$AO1855+5,$AP1855+7))),IF(INDIRECT(ADDRESS(($AN1855-1)*3+$AO1855+5,$AP1855+7))="",0,IF(COUNTIF(INDIRECT(ADDRESS(($AN1855-1)*36+($AO1855-1)*12+6,COLUMN())):INDIRECT(ADDRESS(($AN1855-1)*36+($AO1855-1)*12+$AP1855+4,COLUMN())),INDIRECT(ADDRESS(($AN1855-1)*3+$AO1855+5,$AP1855+7)))&gt;=1,0,INDIRECT(ADDRESS(($AN1855-1)*3+$AO1855+5,$AP1855+7)))))</f>
        <v>0</v>
      </c>
      <c r="AR1855" s="4">
        <f ca="1">COUNTIF(INDIRECT("H"&amp;(ROW()+12*(($AN1855-1)*3+$AO1855)-ROW())/12+5):INDIRECT("S"&amp;(ROW()+12*(($AN1855-1)*3+$AO1855)-ROW())/12+5),AQ1855)</f>
        <v>0</v>
      </c>
      <c r="AS1855" s="6">
        <f ca="1">IF($AP1855=1,IF(INDIRECT(ADDRESS(($AN1855-1)*3+$AO1855+5,$AP1855+20))="",0,INDIRECT(ADDRESS(($AN1855-1)*3+$AO1855+5,$AP1855+20))),IF(INDIRECT(ADDRESS(($AN1855-1)*3+$AO1855+5,$AP1855+20))="",0,IF(COUNTIF(INDIRECT(ADDRESS(($AN1855-1)*36+($AO1855-1)*12+6,COLUMN())):INDIRECT(ADDRESS(($AN1855-1)*36+($AO1855-1)*12+$AP1855+4,COLUMN())),INDIRECT(ADDRESS(($AN1855-1)*3+$AO1855+5,$AP1855+20)))&gt;=1,0,INDIRECT(ADDRESS(($AN1855-1)*3+$AO1855+5,$AP1855+20)))))</f>
        <v>0</v>
      </c>
      <c r="AT1855" s="4">
        <f ca="1">COUNTIF(INDIRECT("U"&amp;(ROW()+12*(($AN1855-1)*3+$AO1855)-ROW())/12+5):INDIRECT("AF"&amp;(ROW()+12*(($AN1855-1)*3+$AO1855)-ROW())/12+5),AS1855)</f>
        <v>0</v>
      </c>
      <c r="AU1855" s="4">
        <f ca="1">IF(AND(AQ1855+AS1855&gt;0,AR1855+AT1855&gt;0),COUNTIF(AU$6:AU1854,"&gt;0")+1,0)</f>
        <v>0</v>
      </c>
    </row>
    <row r="1856" spans="40:47">
      <c r="AN1856" s="4">
        <v>52</v>
      </c>
      <c r="AO1856" s="4">
        <v>2</v>
      </c>
      <c r="AP1856" s="4">
        <v>3</v>
      </c>
      <c r="AQ1856" s="6">
        <f ca="1">IF($AP1856=1,IF(INDIRECT(ADDRESS(($AN1856-1)*3+$AO1856+5,$AP1856+7))="",0,INDIRECT(ADDRESS(($AN1856-1)*3+$AO1856+5,$AP1856+7))),IF(INDIRECT(ADDRESS(($AN1856-1)*3+$AO1856+5,$AP1856+7))="",0,IF(COUNTIF(INDIRECT(ADDRESS(($AN1856-1)*36+($AO1856-1)*12+6,COLUMN())):INDIRECT(ADDRESS(($AN1856-1)*36+($AO1856-1)*12+$AP1856+4,COLUMN())),INDIRECT(ADDRESS(($AN1856-1)*3+$AO1856+5,$AP1856+7)))&gt;=1,0,INDIRECT(ADDRESS(($AN1856-1)*3+$AO1856+5,$AP1856+7)))))</f>
        <v>0</v>
      </c>
      <c r="AR1856" s="4">
        <f ca="1">COUNTIF(INDIRECT("H"&amp;(ROW()+12*(($AN1856-1)*3+$AO1856)-ROW())/12+5):INDIRECT("S"&amp;(ROW()+12*(($AN1856-1)*3+$AO1856)-ROW())/12+5),AQ1856)</f>
        <v>0</v>
      </c>
      <c r="AS1856" s="6">
        <f ca="1">IF($AP1856=1,IF(INDIRECT(ADDRESS(($AN1856-1)*3+$AO1856+5,$AP1856+20))="",0,INDIRECT(ADDRESS(($AN1856-1)*3+$AO1856+5,$AP1856+20))),IF(INDIRECT(ADDRESS(($AN1856-1)*3+$AO1856+5,$AP1856+20))="",0,IF(COUNTIF(INDIRECT(ADDRESS(($AN1856-1)*36+($AO1856-1)*12+6,COLUMN())):INDIRECT(ADDRESS(($AN1856-1)*36+($AO1856-1)*12+$AP1856+4,COLUMN())),INDIRECT(ADDRESS(($AN1856-1)*3+$AO1856+5,$AP1856+20)))&gt;=1,0,INDIRECT(ADDRESS(($AN1856-1)*3+$AO1856+5,$AP1856+20)))))</f>
        <v>0</v>
      </c>
      <c r="AT1856" s="4">
        <f ca="1">COUNTIF(INDIRECT("U"&amp;(ROW()+12*(($AN1856-1)*3+$AO1856)-ROW())/12+5):INDIRECT("AF"&amp;(ROW()+12*(($AN1856-1)*3+$AO1856)-ROW())/12+5),AS1856)</f>
        <v>0</v>
      </c>
      <c r="AU1856" s="4">
        <f ca="1">IF(AND(AQ1856+AS1856&gt;0,AR1856+AT1856&gt;0),COUNTIF(AU$6:AU1855,"&gt;0")+1,0)</f>
        <v>0</v>
      </c>
    </row>
    <row r="1857" spans="40:47">
      <c r="AN1857" s="4">
        <v>52</v>
      </c>
      <c r="AO1857" s="4">
        <v>2</v>
      </c>
      <c r="AP1857" s="4">
        <v>4</v>
      </c>
      <c r="AQ1857" s="6">
        <f ca="1">IF($AP1857=1,IF(INDIRECT(ADDRESS(($AN1857-1)*3+$AO1857+5,$AP1857+7))="",0,INDIRECT(ADDRESS(($AN1857-1)*3+$AO1857+5,$AP1857+7))),IF(INDIRECT(ADDRESS(($AN1857-1)*3+$AO1857+5,$AP1857+7))="",0,IF(COUNTIF(INDIRECT(ADDRESS(($AN1857-1)*36+($AO1857-1)*12+6,COLUMN())):INDIRECT(ADDRESS(($AN1857-1)*36+($AO1857-1)*12+$AP1857+4,COLUMN())),INDIRECT(ADDRESS(($AN1857-1)*3+$AO1857+5,$AP1857+7)))&gt;=1,0,INDIRECT(ADDRESS(($AN1857-1)*3+$AO1857+5,$AP1857+7)))))</f>
        <v>0</v>
      </c>
      <c r="AR1857" s="4">
        <f ca="1">COUNTIF(INDIRECT("H"&amp;(ROW()+12*(($AN1857-1)*3+$AO1857)-ROW())/12+5):INDIRECT("S"&amp;(ROW()+12*(($AN1857-1)*3+$AO1857)-ROW())/12+5),AQ1857)</f>
        <v>0</v>
      </c>
      <c r="AS1857" s="6">
        <f ca="1">IF($AP1857=1,IF(INDIRECT(ADDRESS(($AN1857-1)*3+$AO1857+5,$AP1857+20))="",0,INDIRECT(ADDRESS(($AN1857-1)*3+$AO1857+5,$AP1857+20))),IF(INDIRECT(ADDRESS(($AN1857-1)*3+$AO1857+5,$AP1857+20))="",0,IF(COUNTIF(INDIRECT(ADDRESS(($AN1857-1)*36+($AO1857-1)*12+6,COLUMN())):INDIRECT(ADDRESS(($AN1857-1)*36+($AO1857-1)*12+$AP1857+4,COLUMN())),INDIRECT(ADDRESS(($AN1857-1)*3+$AO1857+5,$AP1857+20)))&gt;=1,0,INDIRECT(ADDRESS(($AN1857-1)*3+$AO1857+5,$AP1857+20)))))</f>
        <v>0</v>
      </c>
      <c r="AT1857" s="4">
        <f ca="1">COUNTIF(INDIRECT("U"&amp;(ROW()+12*(($AN1857-1)*3+$AO1857)-ROW())/12+5):INDIRECT("AF"&amp;(ROW()+12*(($AN1857-1)*3+$AO1857)-ROW())/12+5),AS1857)</f>
        <v>0</v>
      </c>
      <c r="AU1857" s="4">
        <f ca="1">IF(AND(AQ1857+AS1857&gt;0,AR1857+AT1857&gt;0),COUNTIF(AU$6:AU1856,"&gt;0")+1,0)</f>
        <v>0</v>
      </c>
    </row>
    <row r="1858" spans="40:47">
      <c r="AN1858" s="4">
        <v>52</v>
      </c>
      <c r="AO1858" s="4">
        <v>2</v>
      </c>
      <c r="AP1858" s="4">
        <v>5</v>
      </c>
      <c r="AQ1858" s="6">
        <f ca="1">IF($AP1858=1,IF(INDIRECT(ADDRESS(($AN1858-1)*3+$AO1858+5,$AP1858+7))="",0,INDIRECT(ADDRESS(($AN1858-1)*3+$AO1858+5,$AP1858+7))),IF(INDIRECT(ADDRESS(($AN1858-1)*3+$AO1858+5,$AP1858+7))="",0,IF(COUNTIF(INDIRECT(ADDRESS(($AN1858-1)*36+($AO1858-1)*12+6,COLUMN())):INDIRECT(ADDRESS(($AN1858-1)*36+($AO1858-1)*12+$AP1858+4,COLUMN())),INDIRECT(ADDRESS(($AN1858-1)*3+$AO1858+5,$AP1858+7)))&gt;=1,0,INDIRECT(ADDRESS(($AN1858-1)*3+$AO1858+5,$AP1858+7)))))</f>
        <v>0</v>
      </c>
      <c r="AR1858" s="4">
        <f ca="1">COUNTIF(INDIRECT("H"&amp;(ROW()+12*(($AN1858-1)*3+$AO1858)-ROW())/12+5):INDIRECT("S"&amp;(ROW()+12*(($AN1858-1)*3+$AO1858)-ROW())/12+5),AQ1858)</f>
        <v>0</v>
      </c>
      <c r="AS1858" s="6">
        <f ca="1">IF($AP1858=1,IF(INDIRECT(ADDRESS(($AN1858-1)*3+$AO1858+5,$AP1858+20))="",0,INDIRECT(ADDRESS(($AN1858-1)*3+$AO1858+5,$AP1858+20))),IF(INDIRECT(ADDRESS(($AN1858-1)*3+$AO1858+5,$AP1858+20))="",0,IF(COUNTIF(INDIRECT(ADDRESS(($AN1858-1)*36+($AO1858-1)*12+6,COLUMN())):INDIRECT(ADDRESS(($AN1858-1)*36+($AO1858-1)*12+$AP1858+4,COLUMN())),INDIRECT(ADDRESS(($AN1858-1)*3+$AO1858+5,$AP1858+20)))&gt;=1,0,INDIRECT(ADDRESS(($AN1858-1)*3+$AO1858+5,$AP1858+20)))))</f>
        <v>0</v>
      </c>
      <c r="AT1858" s="4">
        <f ca="1">COUNTIF(INDIRECT("U"&amp;(ROW()+12*(($AN1858-1)*3+$AO1858)-ROW())/12+5):INDIRECT("AF"&amp;(ROW()+12*(($AN1858-1)*3+$AO1858)-ROW())/12+5),AS1858)</f>
        <v>0</v>
      </c>
      <c r="AU1858" s="4">
        <f ca="1">IF(AND(AQ1858+AS1858&gt;0,AR1858+AT1858&gt;0),COUNTIF(AU$6:AU1857,"&gt;0")+1,0)</f>
        <v>0</v>
      </c>
    </row>
    <row r="1859" spans="40:47">
      <c r="AN1859" s="4">
        <v>52</v>
      </c>
      <c r="AO1859" s="4">
        <v>2</v>
      </c>
      <c r="AP1859" s="4">
        <v>6</v>
      </c>
      <c r="AQ1859" s="6">
        <f ca="1">IF($AP1859=1,IF(INDIRECT(ADDRESS(($AN1859-1)*3+$AO1859+5,$AP1859+7))="",0,INDIRECT(ADDRESS(($AN1859-1)*3+$AO1859+5,$AP1859+7))),IF(INDIRECT(ADDRESS(($AN1859-1)*3+$AO1859+5,$AP1859+7))="",0,IF(COUNTIF(INDIRECT(ADDRESS(($AN1859-1)*36+($AO1859-1)*12+6,COLUMN())):INDIRECT(ADDRESS(($AN1859-1)*36+($AO1859-1)*12+$AP1859+4,COLUMN())),INDIRECT(ADDRESS(($AN1859-1)*3+$AO1859+5,$AP1859+7)))&gt;=1,0,INDIRECT(ADDRESS(($AN1859-1)*3+$AO1859+5,$AP1859+7)))))</f>
        <v>0</v>
      </c>
      <c r="AR1859" s="4">
        <f ca="1">COUNTIF(INDIRECT("H"&amp;(ROW()+12*(($AN1859-1)*3+$AO1859)-ROW())/12+5):INDIRECT("S"&amp;(ROW()+12*(($AN1859-1)*3+$AO1859)-ROW())/12+5),AQ1859)</f>
        <v>0</v>
      </c>
      <c r="AS1859" s="6">
        <f ca="1">IF($AP1859=1,IF(INDIRECT(ADDRESS(($AN1859-1)*3+$AO1859+5,$AP1859+20))="",0,INDIRECT(ADDRESS(($AN1859-1)*3+$AO1859+5,$AP1859+20))),IF(INDIRECT(ADDRESS(($AN1859-1)*3+$AO1859+5,$AP1859+20))="",0,IF(COUNTIF(INDIRECT(ADDRESS(($AN1859-1)*36+($AO1859-1)*12+6,COLUMN())):INDIRECT(ADDRESS(($AN1859-1)*36+($AO1859-1)*12+$AP1859+4,COLUMN())),INDIRECT(ADDRESS(($AN1859-1)*3+$AO1859+5,$AP1859+20)))&gt;=1,0,INDIRECT(ADDRESS(($AN1859-1)*3+$AO1859+5,$AP1859+20)))))</f>
        <v>0</v>
      </c>
      <c r="AT1859" s="4">
        <f ca="1">COUNTIF(INDIRECT("U"&amp;(ROW()+12*(($AN1859-1)*3+$AO1859)-ROW())/12+5):INDIRECT("AF"&amp;(ROW()+12*(($AN1859-1)*3+$AO1859)-ROW())/12+5),AS1859)</f>
        <v>0</v>
      </c>
      <c r="AU1859" s="4">
        <f ca="1">IF(AND(AQ1859+AS1859&gt;0,AR1859+AT1859&gt;0),COUNTIF(AU$6:AU1858,"&gt;0")+1,0)</f>
        <v>0</v>
      </c>
    </row>
    <row r="1860" spans="40:47">
      <c r="AN1860" s="4">
        <v>52</v>
      </c>
      <c r="AO1860" s="4">
        <v>2</v>
      </c>
      <c r="AP1860" s="4">
        <v>7</v>
      </c>
      <c r="AQ1860" s="6">
        <f ca="1">IF($AP1860=1,IF(INDIRECT(ADDRESS(($AN1860-1)*3+$AO1860+5,$AP1860+7))="",0,INDIRECT(ADDRESS(($AN1860-1)*3+$AO1860+5,$AP1860+7))),IF(INDIRECT(ADDRESS(($AN1860-1)*3+$AO1860+5,$AP1860+7))="",0,IF(COUNTIF(INDIRECT(ADDRESS(($AN1860-1)*36+($AO1860-1)*12+6,COLUMN())):INDIRECT(ADDRESS(($AN1860-1)*36+($AO1860-1)*12+$AP1860+4,COLUMN())),INDIRECT(ADDRESS(($AN1860-1)*3+$AO1860+5,$AP1860+7)))&gt;=1,0,INDIRECT(ADDRESS(($AN1860-1)*3+$AO1860+5,$AP1860+7)))))</f>
        <v>0</v>
      </c>
      <c r="AR1860" s="4">
        <f ca="1">COUNTIF(INDIRECT("H"&amp;(ROW()+12*(($AN1860-1)*3+$AO1860)-ROW())/12+5):INDIRECT("S"&amp;(ROW()+12*(($AN1860-1)*3+$AO1860)-ROW())/12+5),AQ1860)</f>
        <v>0</v>
      </c>
      <c r="AS1860" s="6">
        <f ca="1">IF($AP1860=1,IF(INDIRECT(ADDRESS(($AN1860-1)*3+$AO1860+5,$AP1860+20))="",0,INDIRECT(ADDRESS(($AN1860-1)*3+$AO1860+5,$AP1860+20))),IF(INDIRECT(ADDRESS(($AN1860-1)*3+$AO1860+5,$AP1860+20))="",0,IF(COUNTIF(INDIRECT(ADDRESS(($AN1860-1)*36+($AO1860-1)*12+6,COLUMN())):INDIRECT(ADDRESS(($AN1860-1)*36+($AO1860-1)*12+$AP1860+4,COLUMN())),INDIRECT(ADDRESS(($AN1860-1)*3+$AO1860+5,$AP1860+20)))&gt;=1,0,INDIRECT(ADDRESS(($AN1860-1)*3+$AO1860+5,$AP1860+20)))))</f>
        <v>0</v>
      </c>
      <c r="AT1860" s="4">
        <f ca="1">COUNTIF(INDIRECT("U"&amp;(ROW()+12*(($AN1860-1)*3+$AO1860)-ROW())/12+5):INDIRECT("AF"&amp;(ROW()+12*(($AN1860-1)*3+$AO1860)-ROW())/12+5),AS1860)</f>
        <v>0</v>
      </c>
      <c r="AU1860" s="4">
        <f ca="1">IF(AND(AQ1860+AS1860&gt;0,AR1860+AT1860&gt;0),COUNTIF(AU$6:AU1859,"&gt;0")+1,0)</f>
        <v>0</v>
      </c>
    </row>
    <row r="1861" spans="40:47">
      <c r="AN1861" s="4">
        <v>52</v>
      </c>
      <c r="AO1861" s="4">
        <v>2</v>
      </c>
      <c r="AP1861" s="4">
        <v>8</v>
      </c>
      <c r="AQ1861" s="6">
        <f ca="1">IF($AP1861=1,IF(INDIRECT(ADDRESS(($AN1861-1)*3+$AO1861+5,$AP1861+7))="",0,INDIRECT(ADDRESS(($AN1861-1)*3+$AO1861+5,$AP1861+7))),IF(INDIRECT(ADDRESS(($AN1861-1)*3+$AO1861+5,$AP1861+7))="",0,IF(COUNTIF(INDIRECT(ADDRESS(($AN1861-1)*36+($AO1861-1)*12+6,COLUMN())):INDIRECT(ADDRESS(($AN1861-1)*36+($AO1861-1)*12+$AP1861+4,COLUMN())),INDIRECT(ADDRESS(($AN1861-1)*3+$AO1861+5,$AP1861+7)))&gt;=1,0,INDIRECT(ADDRESS(($AN1861-1)*3+$AO1861+5,$AP1861+7)))))</f>
        <v>0</v>
      </c>
      <c r="AR1861" s="4">
        <f ca="1">COUNTIF(INDIRECT("H"&amp;(ROW()+12*(($AN1861-1)*3+$AO1861)-ROW())/12+5):INDIRECT("S"&amp;(ROW()+12*(($AN1861-1)*3+$AO1861)-ROW())/12+5),AQ1861)</f>
        <v>0</v>
      </c>
      <c r="AS1861" s="6">
        <f ca="1">IF($AP1861=1,IF(INDIRECT(ADDRESS(($AN1861-1)*3+$AO1861+5,$AP1861+20))="",0,INDIRECT(ADDRESS(($AN1861-1)*3+$AO1861+5,$AP1861+20))),IF(INDIRECT(ADDRESS(($AN1861-1)*3+$AO1861+5,$AP1861+20))="",0,IF(COUNTIF(INDIRECT(ADDRESS(($AN1861-1)*36+($AO1861-1)*12+6,COLUMN())):INDIRECT(ADDRESS(($AN1861-1)*36+($AO1861-1)*12+$AP1861+4,COLUMN())),INDIRECT(ADDRESS(($AN1861-1)*3+$AO1861+5,$AP1861+20)))&gt;=1,0,INDIRECT(ADDRESS(($AN1861-1)*3+$AO1861+5,$AP1861+20)))))</f>
        <v>0</v>
      </c>
      <c r="AT1861" s="4">
        <f ca="1">COUNTIF(INDIRECT("U"&amp;(ROW()+12*(($AN1861-1)*3+$AO1861)-ROW())/12+5):INDIRECT("AF"&amp;(ROW()+12*(($AN1861-1)*3+$AO1861)-ROW())/12+5),AS1861)</f>
        <v>0</v>
      </c>
      <c r="AU1861" s="4">
        <f ca="1">IF(AND(AQ1861+AS1861&gt;0,AR1861+AT1861&gt;0),COUNTIF(AU$6:AU1860,"&gt;0")+1,0)</f>
        <v>0</v>
      </c>
    </row>
    <row r="1862" spans="40:47">
      <c r="AN1862" s="4">
        <v>52</v>
      </c>
      <c r="AO1862" s="4">
        <v>2</v>
      </c>
      <c r="AP1862" s="4">
        <v>9</v>
      </c>
      <c r="AQ1862" s="6">
        <f ca="1">IF($AP1862=1,IF(INDIRECT(ADDRESS(($AN1862-1)*3+$AO1862+5,$AP1862+7))="",0,INDIRECT(ADDRESS(($AN1862-1)*3+$AO1862+5,$AP1862+7))),IF(INDIRECT(ADDRESS(($AN1862-1)*3+$AO1862+5,$AP1862+7))="",0,IF(COUNTIF(INDIRECT(ADDRESS(($AN1862-1)*36+($AO1862-1)*12+6,COLUMN())):INDIRECT(ADDRESS(($AN1862-1)*36+($AO1862-1)*12+$AP1862+4,COLUMN())),INDIRECT(ADDRESS(($AN1862-1)*3+$AO1862+5,$AP1862+7)))&gt;=1,0,INDIRECT(ADDRESS(($AN1862-1)*3+$AO1862+5,$AP1862+7)))))</f>
        <v>0</v>
      </c>
      <c r="AR1862" s="4">
        <f ca="1">COUNTIF(INDIRECT("H"&amp;(ROW()+12*(($AN1862-1)*3+$AO1862)-ROW())/12+5):INDIRECT("S"&amp;(ROW()+12*(($AN1862-1)*3+$AO1862)-ROW())/12+5),AQ1862)</f>
        <v>0</v>
      </c>
      <c r="AS1862" s="6">
        <f ca="1">IF($AP1862=1,IF(INDIRECT(ADDRESS(($AN1862-1)*3+$AO1862+5,$AP1862+20))="",0,INDIRECT(ADDRESS(($AN1862-1)*3+$AO1862+5,$AP1862+20))),IF(INDIRECT(ADDRESS(($AN1862-1)*3+$AO1862+5,$AP1862+20))="",0,IF(COUNTIF(INDIRECT(ADDRESS(($AN1862-1)*36+($AO1862-1)*12+6,COLUMN())):INDIRECT(ADDRESS(($AN1862-1)*36+($AO1862-1)*12+$AP1862+4,COLUMN())),INDIRECT(ADDRESS(($AN1862-1)*3+$AO1862+5,$AP1862+20)))&gt;=1,0,INDIRECT(ADDRESS(($AN1862-1)*3+$AO1862+5,$AP1862+20)))))</f>
        <v>0</v>
      </c>
      <c r="AT1862" s="4">
        <f ca="1">COUNTIF(INDIRECT("U"&amp;(ROW()+12*(($AN1862-1)*3+$AO1862)-ROW())/12+5):INDIRECT("AF"&amp;(ROW()+12*(($AN1862-1)*3+$AO1862)-ROW())/12+5),AS1862)</f>
        <v>0</v>
      </c>
      <c r="AU1862" s="4">
        <f ca="1">IF(AND(AQ1862+AS1862&gt;0,AR1862+AT1862&gt;0),COUNTIF(AU$6:AU1861,"&gt;0")+1,0)</f>
        <v>0</v>
      </c>
    </row>
    <row r="1863" spans="40:47">
      <c r="AN1863" s="4">
        <v>52</v>
      </c>
      <c r="AO1863" s="4">
        <v>2</v>
      </c>
      <c r="AP1863" s="4">
        <v>10</v>
      </c>
      <c r="AQ1863" s="6">
        <f ca="1">IF($AP1863=1,IF(INDIRECT(ADDRESS(($AN1863-1)*3+$AO1863+5,$AP1863+7))="",0,INDIRECT(ADDRESS(($AN1863-1)*3+$AO1863+5,$AP1863+7))),IF(INDIRECT(ADDRESS(($AN1863-1)*3+$AO1863+5,$AP1863+7))="",0,IF(COUNTIF(INDIRECT(ADDRESS(($AN1863-1)*36+($AO1863-1)*12+6,COLUMN())):INDIRECT(ADDRESS(($AN1863-1)*36+($AO1863-1)*12+$AP1863+4,COLUMN())),INDIRECT(ADDRESS(($AN1863-1)*3+$AO1863+5,$AP1863+7)))&gt;=1,0,INDIRECT(ADDRESS(($AN1863-1)*3+$AO1863+5,$AP1863+7)))))</f>
        <v>0</v>
      </c>
      <c r="AR1863" s="4">
        <f ca="1">COUNTIF(INDIRECT("H"&amp;(ROW()+12*(($AN1863-1)*3+$AO1863)-ROW())/12+5):INDIRECT("S"&amp;(ROW()+12*(($AN1863-1)*3+$AO1863)-ROW())/12+5),AQ1863)</f>
        <v>0</v>
      </c>
      <c r="AS1863" s="6">
        <f ca="1">IF($AP1863=1,IF(INDIRECT(ADDRESS(($AN1863-1)*3+$AO1863+5,$AP1863+20))="",0,INDIRECT(ADDRESS(($AN1863-1)*3+$AO1863+5,$AP1863+20))),IF(INDIRECT(ADDRESS(($AN1863-1)*3+$AO1863+5,$AP1863+20))="",0,IF(COUNTIF(INDIRECT(ADDRESS(($AN1863-1)*36+($AO1863-1)*12+6,COLUMN())):INDIRECT(ADDRESS(($AN1863-1)*36+($AO1863-1)*12+$AP1863+4,COLUMN())),INDIRECT(ADDRESS(($AN1863-1)*3+$AO1863+5,$AP1863+20)))&gt;=1,0,INDIRECT(ADDRESS(($AN1863-1)*3+$AO1863+5,$AP1863+20)))))</f>
        <v>0</v>
      </c>
      <c r="AT1863" s="4">
        <f ca="1">COUNTIF(INDIRECT("U"&amp;(ROW()+12*(($AN1863-1)*3+$AO1863)-ROW())/12+5):INDIRECT("AF"&amp;(ROW()+12*(($AN1863-1)*3+$AO1863)-ROW())/12+5),AS1863)</f>
        <v>0</v>
      </c>
      <c r="AU1863" s="4">
        <f ca="1">IF(AND(AQ1863+AS1863&gt;0,AR1863+AT1863&gt;0),COUNTIF(AU$6:AU1862,"&gt;0")+1,0)</f>
        <v>0</v>
      </c>
    </row>
    <row r="1864" spans="40:47">
      <c r="AN1864" s="4">
        <v>52</v>
      </c>
      <c r="AO1864" s="4">
        <v>2</v>
      </c>
      <c r="AP1864" s="4">
        <v>11</v>
      </c>
      <c r="AQ1864" s="6">
        <f ca="1">IF($AP1864=1,IF(INDIRECT(ADDRESS(($AN1864-1)*3+$AO1864+5,$AP1864+7))="",0,INDIRECT(ADDRESS(($AN1864-1)*3+$AO1864+5,$AP1864+7))),IF(INDIRECT(ADDRESS(($AN1864-1)*3+$AO1864+5,$AP1864+7))="",0,IF(COUNTIF(INDIRECT(ADDRESS(($AN1864-1)*36+($AO1864-1)*12+6,COLUMN())):INDIRECT(ADDRESS(($AN1864-1)*36+($AO1864-1)*12+$AP1864+4,COLUMN())),INDIRECT(ADDRESS(($AN1864-1)*3+$AO1864+5,$AP1864+7)))&gt;=1,0,INDIRECT(ADDRESS(($AN1864-1)*3+$AO1864+5,$AP1864+7)))))</f>
        <v>0</v>
      </c>
      <c r="AR1864" s="4">
        <f ca="1">COUNTIF(INDIRECT("H"&amp;(ROW()+12*(($AN1864-1)*3+$AO1864)-ROW())/12+5):INDIRECT("S"&amp;(ROW()+12*(($AN1864-1)*3+$AO1864)-ROW())/12+5),AQ1864)</f>
        <v>0</v>
      </c>
      <c r="AS1864" s="6">
        <f ca="1">IF($AP1864=1,IF(INDIRECT(ADDRESS(($AN1864-1)*3+$AO1864+5,$AP1864+20))="",0,INDIRECT(ADDRESS(($AN1864-1)*3+$AO1864+5,$AP1864+20))),IF(INDIRECT(ADDRESS(($AN1864-1)*3+$AO1864+5,$AP1864+20))="",0,IF(COUNTIF(INDIRECT(ADDRESS(($AN1864-1)*36+($AO1864-1)*12+6,COLUMN())):INDIRECT(ADDRESS(($AN1864-1)*36+($AO1864-1)*12+$AP1864+4,COLUMN())),INDIRECT(ADDRESS(($AN1864-1)*3+$AO1864+5,$AP1864+20)))&gt;=1,0,INDIRECT(ADDRESS(($AN1864-1)*3+$AO1864+5,$AP1864+20)))))</f>
        <v>0</v>
      </c>
      <c r="AT1864" s="4">
        <f ca="1">COUNTIF(INDIRECT("U"&amp;(ROW()+12*(($AN1864-1)*3+$AO1864)-ROW())/12+5):INDIRECT("AF"&amp;(ROW()+12*(($AN1864-1)*3+$AO1864)-ROW())/12+5),AS1864)</f>
        <v>0</v>
      </c>
      <c r="AU1864" s="4">
        <f ca="1">IF(AND(AQ1864+AS1864&gt;0,AR1864+AT1864&gt;0),COUNTIF(AU$6:AU1863,"&gt;0")+1,0)</f>
        <v>0</v>
      </c>
    </row>
    <row r="1865" spans="40:47">
      <c r="AN1865" s="4">
        <v>52</v>
      </c>
      <c r="AO1865" s="4">
        <v>2</v>
      </c>
      <c r="AP1865" s="4">
        <v>12</v>
      </c>
      <c r="AQ1865" s="6">
        <f ca="1">IF($AP1865=1,IF(INDIRECT(ADDRESS(($AN1865-1)*3+$AO1865+5,$AP1865+7))="",0,INDIRECT(ADDRESS(($AN1865-1)*3+$AO1865+5,$AP1865+7))),IF(INDIRECT(ADDRESS(($AN1865-1)*3+$AO1865+5,$AP1865+7))="",0,IF(COUNTIF(INDIRECT(ADDRESS(($AN1865-1)*36+($AO1865-1)*12+6,COLUMN())):INDIRECT(ADDRESS(($AN1865-1)*36+($AO1865-1)*12+$AP1865+4,COLUMN())),INDIRECT(ADDRESS(($AN1865-1)*3+$AO1865+5,$AP1865+7)))&gt;=1,0,INDIRECT(ADDRESS(($AN1865-1)*3+$AO1865+5,$AP1865+7)))))</f>
        <v>0</v>
      </c>
      <c r="AR1865" s="4">
        <f ca="1">COUNTIF(INDIRECT("H"&amp;(ROW()+12*(($AN1865-1)*3+$AO1865)-ROW())/12+5):INDIRECT("S"&amp;(ROW()+12*(($AN1865-1)*3+$AO1865)-ROW())/12+5),AQ1865)</f>
        <v>0</v>
      </c>
      <c r="AS1865" s="6">
        <f ca="1">IF($AP1865=1,IF(INDIRECT(ADDRESS(($AN1865-1)*3+$AO1865+5,$AP1865+20))="",0,INDIRECT(ADDRESS(($AN1865-1)*3+$AO1865+5,$AP1865+20))),IF(INDIRECT(ADDRESS(($AN1865-1)*3+$AO1865+5,$AP1865+20))="",0,IF(COUNTIF(INDIRECT(ADDRESS(($AN1865-1)*36+($AO1865-1)*12+6,COLUMN())):INDIRECT(ADDRESS(($AN1865-1)*36+($AO1865-1)*12+$AP1865+4,COLUMN())),INDIRECT(ADDRESS(($AN1865-1)*3+$AO1865+5,$AP1865+20)))&gt;=1,0,INDIRECT(ADDRESS(($AN1865-1)*3+$AO1865+5,$AP1865+20)))))</f>
        <v>0</v>
      </c>
      <c r="AT1865" s="4">
        <f ca="1">COUNTIF(INDIRECT("U"&amp;(ROW()+12*(($AN1865-1)*3+$AO1865)-ROW())/12+5):INDIRECT("AF"&amp;(ROW()+12*(($AN1865-1)*3+$AO1865)-ROW())/12+5),AS1865)</f>
        <v>0</v>
      </c>
      <c r="AU1865" s="4">
        <f ca="1">IF(AND(AQ1865+AS1865&gt;0,AR1865+AT1865&gt;0),COUNTIF(AU$6:AU1864,"&gt;0")+1,0)</f>
        <v>0</v>
      </c>
    </row>
    <row r="1866" spans="40:47">
      <c r="AN1866" s="4">
        <v>52</v>
      </c>
      <c r="AO1866" s="4">
        <v>3</v>
      </c>
      <c r="AP1866" s="4">
        <v>1</v>
      </c>
      <c r="AQ1866" s="6">
        <f ca="1">IF($AP1866=1,IF(INDIRECT(ADDRESS(($AN1866-1)*3+$AO1866+5,$AP1866+7))="",0,INDIRECT(ADDRESS(($AN1866-1)*3+$AO1866+5,$AP1866+7))),IF(INDIRECT(ADDRESS(($AN1866-1)*3+$AO1866+5,$AP1866+7))="",0,IF(COUNTIF(INDIRECT(ADDRESS(($AN1866-1)*36+($AO1866-1)*12+6,COLUMN())):INDIRECT(ADDRESS(($AN1866-1)*36+($AO1866-1)*12+$AP1866+4,COLUMN())),INDIRECT(ADDRESS(($AN1866-1)*3+$AO1866+5,$AP1866+7)))&gt;=1,0,INDIRECT(ADDRESS(($AN1866-1)*3+$AO1866+5,$AP1866+7)))))</f>
        <v>0</v>
      </c>
      <c r="AR1866" s="4">
        <f ca="1">COUNTIF(INDIRECT("H"&amp;(ROW()+12*(($AN1866-1)*3+$AO1866)-ROW())/12+5):INDIRECT("S"&amp;(ROW()+12*(($AN1866-1)*3+$AO1866)-ROW())/12+5),AQ1866)</f>
        <v>0</v>
      </c>
      <c r="AS1866" s="6">
        <f ca="1">IF($AP1866=1,IF(INDIRECT(ADDRESS(($AN1866-1)*3+$AO1866+5,$AP1866+20))="",0,INDIRECT(ADDRESS(($AN1866-1)*3+$AO1866+5,$AP1866+20))),IF(INDIRECT(ADDRESS(($AN1866-1)*3+$AO1866+5,$AP1866+20))="",0,IF(COUNTIF(INDIRECT(ADDRESS(($AN1866-1)*36+($AO1866-1)*12+6,COLUMN())):INDIRECT(ADDRESS(($AN1866-1)*36+($AO1866-1)*12+$AP1866+4,COLUMN())),INDIRECT(ADDRESS(($AN1866-1)*3+$AO1866+5,$AP1866+20)))&gt;=1,0,INDIRECT(ADDRESS(($AN1866-1)*3+$AO1866+5,$AP1866+20)))))</f>
        <v>0</v>
      </c>
      <c r="AT1866" s="4">
        <f ca="1">COUNTIF(INDIRECT("U"&amp;(ROW()+12*(($AN1866-1)*3+$AO1866)-ROW())/12+5):INDIRECT("AF"&amp;(ROW()+12*(($AN1866-1)*3+$AO1866)-ROW())/12+5),AS1866)</f>
        <v>0</v>
      </c>
      <c r="AU1866" s="4">
        <f ca="1">IF(AND(AQ1866+AS1866&gt;0,AR1866+AT1866&gt;0),COUNTIF(AU$6:AU1865,"&gt;0")+1,0)</f>
        <v>0</v>
      </c>
    </row>
    <row r="1867" spans="40:47">
      <c r="AN1867" s="4">
        <v>52</v>
      </c>
      <c r="AO1867" s="4">
        <v>3</v>
      </c>
      <c r="AP1867" s="4">
        <v>2</v>
      </c>
      <c r="AQ1867" s="6">
        <f ca="1">IF($AP1867=1,IF(INDIRECT(ADDRESS(($AN1867-1)*3+$AO1867+5,$AP1867+7))="",0,INDIRECT(ADDRESS(($AN1867-1)*3+$AO1867+5,$AP1867+7))),IF(INDIRECT(ADDRESS(($AN1867-1)*3+$AO1867+5,$AP1867+7))="",0,IF(COUNTIF(INDIRECT(ADDRESS(($AN1867-1)*36+($AO1867-1)*12+6,COLUMN())):INDIRECT(ADDRESS(($AN1867-1)*36+($AO1867-1)*12+$AP1867+4,COLUMN())),INDIRECT(ADDRESS(($AN1867-1)*3+$AO1867+5,$AP1867+7)))&gt;=1,0,INDIRECT(ADDRESS(($AN1867-1)*3+$AO1867+5,$AP1867+7)))))</f>
        <v>0</v>
      </c>
      <c r="AR1867" s="4">
        <f ca="1">COUNTIF(INDIRECT("H"&amp;(ROW()+12*(($AN1867-1)*3+$AO1867)-ROW())/12+5):INDIRECT("S"&amp;(ROW()+12*(($AN1867-1)*3+$AO1867)-ROW())/12+5),AQ1867)</f>
        <v>0</v>
      </c>
      <c r="AS1867" s="6">
        <f ca="1">IF($AP1867=1,IF(INDIRECT(ADDRESS(($AN1867-1)*3+$AO1867+5,$AP1867+20))="",0,INDIRECT(ADDRESS(($AN1867-1)*3+$AO1867+5,$AP1867+20))),IF(INDIRECT(ADDRESS(($AN1867-1)*3+$AO1867+5,$AP1867+20))="",0,IF(COUNTIF(INDIRECT(ADDRESS(($AN1867-1)*36+($AO1867-1)*12+6,COLUMN())):INDIRECT(ADDRESS(($AN1867-1)*36+($AO1867-1)*12+$AP1867+4,COLUMN())),INDIRECT(ADDRESS(($AN1867-1)*3+$AO1867+5,$AP1867+20)))&gt;=1,0,INDIRECT(ADDRESS(($AN1867-1)*3+$AO1867+5,$AP1867+20)))))</f>
        <v>0</v>
      </c>
      <c r="AT1867" s="4">
        <f ca="1">COUNTIF(INDIRECT("U"&amp;(ROW()+12*(($AN1867-1)*3+$AO1867)-ROW())/12+5):INDIRECT("AF"&amp;(ROW()+12*(($AN1867-1)*3+$AO1867)-ROW())/12+5),AS1867)</f>
        <v>0</v>
      </c>
      <c r="AU1867" s="4">
        <f ca="1">IF(AND(AQ1867+AS1867&gt;0,AR1867+AT1867&gt;0),COUNTIF(AU$6:AU1866,"&gt;0")+1,0)</f>
        <v>0</v>
      </c>
    </row>
    <row r="1868" spans="40:47">
      <c r="AN1868" s="4">
        <v>52</v>
      </c>
      <c r="AO1868" s="4">
        <v>3</v>
      </c>
      <c r="AP1868" s="4">
        <v>3</v>
      </c>
      <c r="AQ1868" s="6">
        <f ca="1">IF($AP1868=1,IF(INDIRECT(ADDRESS(($AN1868-1)*3+$AO1868+5,$AP1868+7))="",0,INDIRECT(ADDRESS(($AN1868-1)*3+$AO1868+5,$AP1868+7))),IF(INDIRECT(ADDRESS(($AN1868-1)*3+$AO1868+5,$AP1868+7))="",0,IF(COUNTIF(INDIRECT(ADDRESS(($AN1868-1)*36+($AO1868-1)*12+6,COLUMN())):INDIRECT(ADDRESS(($AN1868-1)*36+($AO1868-1)*12+$AP1868+4,COLUMN())),INDIRECT(ADDRESS(($AN1868-1)*3+$AO1868+5,$AP1868+7)))&gt;=1,0,INDIRECT(ADDRESS(($AN1868-1)*3+$AO1868+5,$AP1868+7)))))</f>
        <v>0</v>
      </c>
      <c r="AR1868" s="4">
        <f ca="1">COUNTIF(INDIRECT("H"&amp;(ROW()+12*(($AN1868-1)*3+$AO1868)-ROW())/12+5):INDIRECT("S"&amp;(ROW()+12*(($AN1868-1)*3+$AO1868)-ROW())/12+5),AQ1868)</f>
        <v>0</v>
      </c>
      <c r="AS1868" s="6">
        <f ca="1">IF($AP1868=1,IF(INDIRECT(ADDRESS(($AN1868-1)*3+$AO1868+5,$AP1868+20))="",0,INDIRECT(ADDRESS(($AN1868-1)*3+$AO1868+5,$AP1868+20))),IF(INDIRECT(ADDRESS(($AN1868-1)*3+$AO1868+5,$AP1868+20))="",0,IF(COUNTIF(INDIRECT(ADDRESS(($AN1868-1)*36+($AO1868-1)*12+6,COLUMN())):INDIRECT(ADDRESS(($AN1868-1)*36+($AO1868-1)*12+$AP1868+4,COLUMN())),INDIRECT(ADDRESS(($AN1868-1)*3+$AO1868+5,$AP1868+20)))&gt;=1,0,INDIRECT(ADDRESS(($AN1868-1)*3+$AO1868+5,$AP1868+20)))))</f>
        <v>0</v>
      </c>
      <c r="AT1868" s="4">
        <f ca="1">COUNTIF(INDIRECT("U"&amp;(ROW()+12*(($AN1868-1)*3+$AO1868)-ROW())/12+5):INDIRECT("AF"&amp;(ROW()+12*(($AN1868-1)*3+$AO1868)-ROW())/12+5),AS1868)</f>
        <v>0</v>
      </c>
      <c r="AU1868" s="4">
        <f ca="1">IF(AND(AQ1868+AS1868&gt;0,AR1868+AT1868&gt;0),COUNTIF(AU$6:AU1867,"&gt;0")+1,0)</f>
        <v>0</v>
      </c>
    </row>
    <row r="1869" spans="40:47">
      <c r="AN1869" s="4">
        <v>52</v>
      </c>
      <c r="AO1869" s="4">
        <v>3</v>
      </c>
      <c r="AP1869" s="4">
        <v>4</v>
      </c>
      <c r="AQ1869" s="6">
        <f ca="1">IF($AP1869=1,IF(INDIRECT(ADDRESS(($AN1869-1)*3+$AO1869+5,$AP1869+7))="",0,INDIRECT(ADDRESS(($AN1869-1)*3+$AO1869+5,$AP1869+7))),IF(INDIRECT(ADDRESS(($AN1869-1)*3+$AO1869+5,$AP1869+7))="",0,IF(COUNTIF(INDIRECT(ADDRESS(($AN1869-1)*36+($AO1869-1)*12+6,COLUMN())):INDIRECT(ADDRESS(($AN1869-1)*36+($AO1869-1)*12+$AP1869+4,COLUMN())),INDIRECT(ADDRESS(($AN1869-1)*3+$AO1869+5,$AP1869+7)))&gt;=1,0,INDIRECT(ADDRESS(($AN1869-1)*3+$AO1869+5,$AP1869+7)))))</f>
        <v>0</v>
      </c>
      <c r="AR1869" s="4">
        <f ca="1">COUNTIF(INDIRECT("H"&amp;(ROW()+12*(($AN1869-1)*3+$AO1869)-ROW())/12+5):INDIRECT("S"&amp;(ROW()+12*(($AN1869-1)*3+$AO1869)-ROW())/12+5),AQ1869)</f>
        <v>0</v>
      </c>
      <c r="AS1869" s="6">
        <f ca="1">IF($AP1869=1,IF(INDIRECT(ADDRESS(($AN1869-1)*3+$AO1869+5,$AP1869+20))="",0,INDIRECT(ADDRESS(($AN1869-1)*3+$AO1869+5,$AP1869+20))),IF(INDIRECT(ADDRESS(($AN1869-1)*3+$AO1869+5,$AP1869+20))="",0,IF(COUNTIF(INDIRECT(ADDRESS(($AN1869-1)*36+($AO1869-1)*12+6,COLUMN())):INDIRECT(ADDRESS(($AN1869-1)*36+($AO1869-1)*12+$AP1869+4,COLUMN())),INDIRECT(ADDRESS(($AN1869-1)*3+$AO1869+5,$AP1869+20)))&gt;=1,0,INDIRECT(ADDRESS(($AN1869-1)*3+$AO1869+5,$AP1869+20)))))</f>
        <v>0</v>
      </c>
      <c r="AT1869" s="4">
        <f ca="1">COUNTIF(INDIRECT("U"&amp;(ROW()+12*(($AN1869-1)*3+$AO1869)-ROW())/12+5):INDIRECT("AF"&amp;(ROW()+12*(($AN1869-1)*3+$AO1869)-ROW())/12+5),AS1869)</f>
        <v>0</v>
      </c>
      <c r="AU1869" s="4">
        <f ca="1">IF(AND(AQ1869+AS1869&gt;0,AR1869+AT1869&gt;0),COUNTIF(AU$6:AU1868,"&gt;0")+1,0)</f>
        <v>0</v>
      </c>
    </row>
    <row r="1870" spans="40:47">
      <c r="AN1870" s="4">
        <v>52</v>
      </c>
      <c r="AO1870" s="4">
        <v>3</v>
      </c>
      <c r="AP1870" s="4">
        <v>5</v>
      </c>
      <c r="AQ1870" s="6">
        <f ca="1">IF($AP1870=1,IF(INDIRECT(ADDRESS(($AN1870-1)*3+$AO1870+5,$AP1870+7))="",0,INDIRECT(ADDRESS(($AN1870-1)*3+$AO1870+5,$AP1870+7))),IF(INDIRECT(ADDRESS(($AN1870-1)*3+$AO1870+5,$AP1870+7))="",0,IF(COUNTIF(INDIRECT(ADDRESS(($AN1870-1)*36+($AO1870-1)*12+6,COLUMN())):INDIRECT(ADDRESS(($AN1870-1)*36+($AO1870-1)*12+$AP1870+4,COLUMN())),INDIRECT(ADDRESS(($AN1870-1)*3+$AO1870+5,$AP1870+7)))&gt;=1,0,INDIRECT(ADDRESS(($AN1870-1)*3+$AO1870+5,$AP1870+7)))))</f>
        <v>0</v>
      </c>
      <c r="AR1870" s="4">
        <f ca="1">COUNTIF(INDIRECT("H"&amp;(ROW()+12*(($AN1870-1)*3+$AO1870)-ROW())/12+5):INDIRECT("S"&amp;(ROW()+12*(($AN1870-1)*3+$AO1870)-ROW())/12+5),AQ1870)</f>
        <v>0</v>
      </c>
      <c r="AS1870" s="6">
        <f ca="1">IF($AP1870=1,IF(INDIRECT(ADDRESS(($AN1870-1)*3+$AO1870+5,$AP1870+20))="",0,INDIRECT(ADDRESS(($AN1870-1)*3+$AO1870+5,$AP1870+20))),IF(INDIRECT(ADDRESS(($AN1870-1)*3+$AO1870+5,$AP1870+20))="",0,IF(COUNTIF(INDIRECT(ADDRESS(($AN1870-1)*36+($AO1870-1)*12+6,COLUMN())):INDIRECT(ADDRESS(($AN1870-1)*36+($AO1870-1)*12+$AP1870+4,COLUMN())),INDIRECT(ADDRESS(($AN1870-1)*3+$AO1870+5,$AP1870+20)))&gt;=1,0,INDIRECT(ADDRESS(($AN1870-1)*3+$AO1870+5,$AP1870+20)))))</f>
        <v>0</v>
      </c>
      <c r="AT1870" s="4">
        <f ca="1">COUNTIF(INDIRECT("U"&amp;(ROW()+12*(($AN1870-1)*3+$AO1870)-ROW())/12+5):INDIRECT("AF"&amp;(ROW()+12*(($AN1870-1)*3+$AO1870)-ROW())/12+5),AS1870)</f>
        <v>0</v>
      </c>
      <c r="AU1870" s="4">
        <f ca="1">IF(AND(AQ1870+AS1870&gt;0,AR1870+AT1870&gt;0),COUNTIF(AU$6:AU1869,"&gt;0")+1,0)</f>
        <v>0</v>
      </c>
    </row>
    <row r="1871" spans="40:47">
      <c r="AN1871" s="4">
        <v>52</v>
      </c>
      <c r="AO1871" s="4">
        <v>3</v>
      </c>
      <c r="AP1871" s="4">
        <v>6</v>
      </c>
      <c r="AQ1871" s="6">
        <f ca="1">IF($AP1871=1,IF(INDIRECT(ADDRESS(($AN1871-1)*3+$AO1871+5,$AP1871+7))="",0,INDIRECT(ADDRESS(($AN1871-1)*3+$AO1871+5,$AP1871+7))),IF(INDIRECT(ADDRESS(($AN1871-1)*3+$AO1871+5,$AP1871+7))="",0,IF(COUNTIF(INDIRECT(ADDRESS(($AN1871-1)*36+($AO1871-1)*12+6,COLUMN())):INDIRECT(ADDRESS(($AN1871-1)*36+($AO1871-1)*12+$AP1871+4,COLUMN())),INDIRECT(ADDRESS(($AN1871-1)*3+$AO1871+5,$AP1871+7)))&gt;=1,0,INDIRECT(ADDRESS(($AN1871-1)*3+$AO1871+5,$AP1871+7)))))</f>
        <v>0</v>
      </c>
      <c r="AR1871" s="4">
        <f ca="1">COUNTIF(INDIRECT("H"&amp;(ROW()+12*(($AN1871-1)*3+$AO1871)-ROW())/12+5):INDIRECT("S"&amp;(ROW()+12*(($AN1871-1)*3+$AO1871)-ROW())/12+5),AQ1871)</f>
        <v>0</v>
      </c>
      <c r="AS1871" s="6">
        <f ca="1">IF($AP1871=1,IF(INDIRECT(ADDRESS(($AN1871-1)*3+$AO1871+5,$AP1871+20))="",0,INDIRECT(ADDRESS(($AN1871-1)*3+$AO1871+5,$AP1871+20))),IF(INDIRECT(ADDRESS(($AN1871-1)*3+$AO1871+5,$AP1871+20))="",0,IF(COUNTIF(INDIRECT(ADDRESS(($AN1871-1)*36+($AO1871-1)*12+6,COLUMN())):INDIRECT(ADDRESS(($AN1871-1)*36+($AO1871-1)*12+$AP1871+4,COLUMN())),INDIRECT(ADDRESS(($AN1871-1)*3+$AO1871+5,$AP1871+20)))&gt;=1,0,INDIRECT(ADDRESS(($AN1871-1)*3+$AO1871+5,$AP1871+20)))))</f>
        <v>0</v>
      </c>
      <c r="AT1871" s="4">
        <f ca="1">COUNTIF(INDIRECT("U"&amp;(ROW()+12*(($AN1871-1)*3+$AO1871)-ROW())/12+5):INDIRECT("AF"&amp;(ROW()+12*(($AN1871-1)*3+$AO1871)-ROW())/12+5),AS1871)</f>
        <v>0</v>
      </c>
      <c r="AU1871" s="4">
        <f ca="1">IF(AND(AQ1871+AS1871&gt;0,AR1871+AT1871&gt;0),COUNTIF(AU$6:AU1870,"&gt;0")+1,0)</f>
        <v>0</v>
      </c>
    </row>
    <row r="1872" spans="40:47">
      <c r="AN1872" s="4">
        <v>52</v>
      </c>
      <c r="AO1872" s="4">
        <v>3</v>
      </c>
      <c r="AP1872" s="4">
        <v>7</v>
      </c>
      <c r="AQ1872" s="6">
        <f ca="1">IF($AP1872=1,IF(INDIRECT(ADDRESS(($AN1872-1)*3+$AO1872+5,$AP1872+7))="",0,INDIRECT(ADDRESS(($AN1872-1)*3+$AO1872+5,$AP1872+7))),IF(INDIRECT(ADDRESS(($AN1872-1)*3+$AO1872+5,$AP1872+7))="",0,IF(COUNTIF(INDIRECT(ADDRESS(($AN1872-1)*36+($AO1872-1)*12+6,COLUMN())):INDIRECT(ADDRESS(($AN1872-1)*36+($AO1872-1)*12+$AP1872+4,COLUMN())),INDIRECT(ADDRESS(($AN1872-1)*3+$AO1872+5,$AP1872+7)))&gt;=1,0,INDIRECT(ADDRESS(($AN1872-1)*3+$AO1872+5,$AP1872+7)))))</f>
        <v>0</v>
      </c>
      <c r="AR1872" s="4">
        <f ca="1">COUNTIF(INDIRECT("H"&amp;(ROW()+12*(($AN1872-1)*3+$AO1872)-ROW())/12+5):INDIRECT("S"&amp;(ROW()+12*(($AN1872-1)*3+$AO1872)-ROW())/12+5),AQ1872)</f>
        <v>0</v>
      </c>
      <c r="AS1872" s="6">
        <f ca="1">IF($AP1872=1,IF(INDIRECT(ADDRESS(($AN1872-1)*3+$AO1872+5,$AP1872+20))="",0,INDIRECT(ADDRESS(($AN1872-1)*3+$AO1872+5,$AP1872+20))),IF(INDIRECT(ADDRESS(($AN1872-1)*3+$AO1872+5,$AP1872+20))="",0,IF(COUNTIF(INDIRECT(ADDRESS(($AN1872-1)*36+($AO1872-1)*12+6,COLUMN())):INDIRECT(ADDRESS(($AN1872-1)*36+($AO1872-1)*12+$AP1872+4,COLUMN())),INDIRECT(ADDRESS(($AN1872-1)*3+$AO1872+5,$AP1872+20)))&gt;=1,0,INDIRECT(ADDRESS(($AN1872-1)*3+$AO1872+5,$AP1872+20)))))</f>
        <v>0</v>
      </c>
      <c r="AT1872" s="4">
        <f ca="1">COUNTIF(INDIRECT("U"&amp;(ROW()+12*(($AN1872-1)*3+$AO1872)-ROW())/12+5):INDIRECT("AF"&amp;(ROW()+12*(($AN1872-1)*3+$AO1872)-ROW())/12+5),AS1872)</f>
        <v>0</v>
      </c>
      <c r="AU1872" s="4">
        <f ca="1">IF(AND(AQ1872+AS1872&gt;0,AR1872+AT1872&gt;0),COUNTIF(AU$6:AU1871,"&gt;0")+1,0)</f>
        <v>0</v>
      </c>
    </row>
    <row r="1873" spans="40:47">
      <c r="AN1873" s="4">
        <v>52</v>
      </c>
      <c r="AO1873" s="4">
        <v>3</v>
      </c>
      <c r="AP1873" s="4">
        <v>8</v>
      </c>
      <c r="AQ1873" s="6">
        <f ca="1">IF($AP1873=1,IF(INDIRECT(ADDRESS(($AN1873-1)*3+$AO1873+5,$AP1873+7))="",0,INDIRECT(ADDRESS(($AN1873-1)*3+$AO1873+5,$AP1873+7))),IF(INDIRECT(ADDRESS(($AN1873-1)*3+$AO1873+5,$AP1873+7))="",0,IF(COUNTIF(INDIRECT(ADDRESS(($AN1873-1)*36+($AO1873-1)*12+6,COLUMN())):INDIRECT(ADDRESS(($AN1873-1)*36+($AO1873-1)*12+$AP1873+4,COLUMN())),INDIRECT(ADDRESS(($AN1873-1)*3+$AO1873+5,$AP1873+7)))&gt;=1,0,INDIRECT(ADDRESS(($AN1873-1)*3+$AO1873+5,$AP1873+7)))))</f>
        <v>0</v>
      </c>
      <c r="AR1873" s="4">
        <f ca="1">COUNTIF(INDIRECT("H"&amp;(ROW()+12*(($AN1873-1)*3+$AO1873)-ROW())/12+5):INDIRECT("S"&amp;(ROW()+12*(($AN1873-1)*3+$AO1873)-ROW())/12+5),AQ1873)</f>
        <v>0</v>
      </c>
      <c r="AS1873" s="6">
        <f ca="1">IF($AP1873=1,IF(INDIRECT(ADDRESS(($AN1873-1)*3+$AO1873+5,$AP1873+20))="",0,INDIRECT(ADDRESS(($AN1873-1)*3+$AO1873+5,$AP1873+20))),IF(INDIRECT(ADDRESS(($AN1873-1)*3+$AO1873+5,$AP1873+20))="",0,IF(COUNTIF(INDIRECT(ADDRESS(($AN1873-1)*36+($AO1873-1)*12+6,COLUMN())):INDIRECT(ADDRESS(($AN1873-1)*36+($AO1873-1)*12+$AP1873+4,COLUMN())),INDIRECT(ADDRESS(($AN1873-1)*3+$AO1873+5,$AP1873+20)))&gt;=1,0,INDIRECT(ADDRESS(($AN1873-1)*3+$AO1873+5,$AP1873+20)))))</f>
        <v>0</v>
      </c>
      <c r="AT1873" s="4">
        <f ca="1">COUNTIF(INDIRECT("U"&amp;(ROW()+12*(($AN1873-1)*3+$AO1873)-ROW())/12+5):INDIRECT("AF"&amp;(ROW()+12*(($AN1873-1)*3+$AO1873)-ROW())/12+5),AS1873)</f>
        <v>0</v>
      </c>
      <c r="AU1873" s="4">
        <f ca="1">IF(AND(AQ1873+AS1873&gt;0,AR1873+AT1873&gt;0),COUNTIF(AU$6:AU1872,"&gt;0")+1,0)</f>
        <v>0</v>
      </c>
    </row>
    <row r="1874" spans="40:47">
      <c r="AN1874" s="4">
        <v>52</v>
      </c>
      <c r="AO1874" s="4">
        <v>3</v>
      </c>
      <c r="AP1874" s="4">
        <v>9</v>
      </c>
      <c r="AQ1874" s="6">
        <f ca="1">IF($AP1874=1,IF(INDIRECT(ADDRESS(($AN1874-1)*3+$AO1874+5,$AP1874+7))="",0,INDIRECT(ADDRESS(($AN1874-1)*3+$AO1874+5,$AP1874+7))),IF(INDIRECT(ADDRESS(($AN1874-1)*3+$AO1874+5,$AP1874+7))="",0,IF(COUNTIF(INDIRECT(ADDRESS(($AN1874-1)*36+($AO1874-1)*12+6,COLUMN())):INDIRECT(ADDRESS(($AN1874-1)*36+($AO1874-1)*12+$AP1874+4,COLUMN())),INDIRECT(ADDRESS(($AN1874-1)*3+$AO1874+5,$AP1874+7)))&gt;=1,0,INDIRECT(ADDRESS(($AN1874-1)*3+$AO1874+5,$AP1874+7)))))</f>
        <v>0</v>
      </c>
      <c r="AR1874" s="4">
        <f ca="1">COUNTIF(INDIRECT("H"&amp;(ROW()+12*(($AN1874-1)*3+$AO1874)-ROW())/12+5):INDIRECT("S"&amp;(ROW()+12*(($AN1874-1)*3+$AO1874)-ROW())/12+5),AQ1874)</f>
        <v>0</v>
      </c>
      <c r="AS1874" s="6">
        <f ca="1">IF($AP1874=1,IF(INDIRECT(ADDRESS(($AN1874-1)*3+$AO1874+5,$AP1874+20))="",0,INDIRECT(ADDRESS(($AN1874-1)*3+$AO1874+5,$AP1874+20))),IF(INDIRECT(ADDRESS(($AN1874-1)*3+$AO1874+5,$AP1874+20))="",0,IF(COUNTIF(INDIRECT(ADDRESS(($AN1874-1)*36+($AO1874-1)*12+6,COLUMN())):INDIRECT(ADDRESS(($AN1874-1)*36+($AO1874-1)*12+$AP1874+4,COLUMN())),INDIRECT(ADDRESS(($AN1874-1)*3+$AO1874+5,$AP1874+20)))&gt;=1,0,INDIRECT(ADDRESS(($AN1874-1)*3+$AO1874+5,$AP1874+20)))))</f>
        <v>0</v>
      </c>
      <c r="AT1874" s="4">
        <f ca="1">COUNTIF(INDIRECT("U"&amp;(ROW()+12*(($AN1874-1)*3+$AO1874)-ROW())/12+5):INDIRECT("AF"&amp;(ROW()+12*(($AN1874-1)*3+$AO1874)-ROW())/12+5),AS1874)</f>
        <v>0</v>
      </c>
      <c r="AU1874" s="4">
        <f ca="1">IF(AND(AQ1874+AS1874&gt;0,AR1874+AT1874&gt;0),COUNTIF(AU$6:AU1873,"&gt;0")+1,0)</f>
        <v>0</v>
      </c>
    </row>
    <row r="1875" spans="40:47">
      <c r="AN1875" s="4">
        <v>52</v>
      </c>
      <c r="AO1875" s="4">
        <v>3</v>
      </c>
      <c r="AP1875" s="4">
        <v>10</v>
      </c>
      <c r="AQ1875" s="6">
        <f ca="1">IF($AP1875=1,IF(INDIRECT(ADDRESS(($AN1875-1)*3+$AO1875+5,$AP1875+7))="",0,INDIRECT(ADDRESS(($AN1875-1)*3+$AO1875+5,$AP1875+7))),IF(INDIRECT(ADDRESS(($AN1875-1)*3+$AO1875+5,$AP1875+7))="",0,IF(COUNTIF(INDIRECT(ADDRESS(($AN1875-1)*36+($AO1875-1)*12+6,COLUMN())):INDIRECT(ADDRESS(($AN1875-1)*36+($AO1875-1)*12+$AP1875+4,COLUMN())),INDIRECT(ADDRESS(($AN1875-1)*3+$AO1875+5,$AP1875+7)))&gt;=1,0,INDIRECT(ADDRESS(($AN1875-1)*3+$AO1875+5,$AP1875+7)))))</f>
        <v>0</v>
      </c>
      <c r="AR1875" s="4">
        <f ca="1">COUNTIF(INDIRECT("H"&amp;(ROW()+12*(($AN1875-1)*3+$AO1875)-ROW())/12+5):INDIRECT("S"&amp;(ROW()+12*(($AN1875-1)*3+$AO1875)-ROW())/12+5),AQ1875)</f>
        <v>0</v>
      </c>
      <c r="AS1875" s="6">
        <f ca="1">IF($AP1875=1,IF(INDIRECT(ADDRESS(($AN1875-1)*3+$AO1875+5,$AP1875+20))="",0,INDIRECT(ADDRESS(($AN1875-1)*3+$AO1875+5,$AP1875+20))),IF(INDIRECT(ADDRESS(($AN1875-1)*3+$AO1875+5,$AP1875+20))="",0,IF(COUNTIF(INDIRECT(ADDRESS(($AN1875-1)*36+($AO1875-1)*12+6,COLUMN())):INDIRECT(ADDRESS(($AN1875-1)*36+($AO1875-1)*12+$AP1875+4,COLUMN())),INDIRECT(ADDRESS(($AN1875-1)*3+$AO1875+5,$AP1875+20)))&gt;=1,0,INDIRECT(ADDRESS(($AN1875-1)*3+$AO1875+5,$AP1875+20)))))</f>
        <v>0</v>
      </c>
      <c r="AT1875" s="4">
        <f ca="1">COUNTIF(INDIRECT("U"&amp;(ROW()+12*(($AN1875-1)*3+$AO1875)-ROW())/12+5):INDIRECT("AF"&amp;(ROW()+12*(($AN1875-1)*3+$AO1875)-ROW())/12+5),AS1875)</f>
        <v>0</v>
      </c>
      <c r="AU1875" s="4">
        <f ca="1">IF(AND(AQ1875+AS1875&gt;0,AR1875+AT1875&gt;0),COUNTIF(AU$6:AU1874,"&gt;0")+1,0)</f>
        <v>0</v>
      </c>
    </row>
    <row r="1876" spans="40:47">
      <c r="AN1876" s="4">
        <v>52</v>
      </c>
      <c r="AO1876" s="4">
        <v>3</v>
      </c>
      <c r="AP1876" s="4">
        <v>11</v>
      </c>
      <c r="AQ1876" s="6">
        <f ca="1">IF($AP1876=1,IF(INDIRECT(ADDRESS(($AN1876-1)*3+$AO1876+5,$AP1876+7))="",0,INDIRECT(ADDRESS(($AN1876-1)*3+$AO1876+5,$AP1876+7))),IF(INDIRECT(ADDRESS(($AN1876-1)*3+$AO1876+5,$AP1876+7))="",0,IF(COUNTIF(INDIRECT(ADDRESS(($AN1876-1)*36+($AO1876-1)*12+6,COLUMN())):INDIRECT(ADDRESS(($AN1876-1)*36+($AO1876-1)*12+$AP1876+4,COLUMN())),INDIRECT(ADDRESS(($AN1876-1)*3+$AO1876+5,$AP1876+7)))&gt;=1,0,INDIRECT(ADDRESS(($AN1876-1)*3+$AO1876+5,$AP1876+7)))))</f>
        <v>0</v>
      </c>
      <c r="AR1876" s="4">
        <f ca="1">COUNTIF(INDIRECT("H"&amp;(ROW()+12*(($AN1876-1)*3+$AO1876)-ROW())/12+5):INDIRECT("S"&amp;(ROW()+12*(($AN1876-1)*3+$AO1876)-ROW())/12+5),AQ1876)</f>
        <v>0</v>
      </c>
      <c r="AS1876" s="6">
        <f ca="1">IF($AP1876=1,IF(INDIRECT(ADDRESS(($AN1876-1)*3+$AO1876+5,$AP1876+20))="",0,INDIRECT(ADDRESS(($AN1876-1)*3+$AO1876+5,$AP1876+20))),IF(INDIRECT(ADDRESS(($AN1876-1)*3+$AO1876+5,$AP1876+20))="",0,IF(COUNTIF(INDIRECT(ADDRESS(($AN1876-1)*36+($AO1876-1)*12+6,COLUMN())):INDIRECT(ADDRESS(($AN1876-1)*36+($AO1876-1)*12+$AP1876+4,COLUMN())),INDIRECT(ADDRESS(($AN1876-1)*3+$AO1876+5,$AP1876+20)))&gt;=1,0,INDIRECT(ADDRESS(($AN1876-1)*3+$AO1876+5,$AP1876+20)))))</f>
        <v>0</v>
      </c>
      <c r="AT1876" s="4">
        <f ca="1">COUNTIF(INDIRECT("U"&amp;(ROW()+12*(($AN1876-1)*3+$AO1876)-ROW())/12+5):INDIRECT("AF"&amp;(ROW()+12*(($AN1876-1)*3+$AO1876)-ROW())/12+5),AS1876)</f>
        <v>0</v>
      </c>
      <c r="AU1876" s="4">
        <f ca="1">IF(AND(AQ1876+AS1876&gt;0,AR1876+AT1876&gt;0),COUNTIF(AU$6:AU1875,"&gt;0")+1,0)</f>
        <v>0</v>
      </c>
    </row>
    <row r="1877" spans="40:47">
      <c r="AN1877" s="77">
        <v>52</v>
      </c>
      <c r="AO1877" s="77">
        <v>3</v>
      </c>
      <c r="AP1877" s="77">
        <v>12</v>
      </c>
      <c r="AQ1877" s="78">
        <f ca="1">IF($AP1877=1,IF(INDIRECT(ADDRESS(($AN1877-1)*3+$AO1877+5,$AP1877+7))="",0,INDIRECT(ADDRESS(($AN1877-1)*3+$AO1877+5,$AP1877+7))),IF(INDIRECT(ADDRESS(($AN1877-1)*3+$AO1877+5,$AP1877+7))="",0,IF(COUNTIF(INDIRECT(ADDRESS(($AN1877-1)*36+($AO1877-1)*12+6,COLUMN())):INDIRECT(ADDRESS(($AN1877-1)*36+($AO1877-1)*12+$AP1877+4,COLUMN())),INDIRECT(ADDRESS(($AN1877-1)*3+$AO1877+5,$AP1877+7)))&gt;=1,0,INDIRECT(ADDRESS(($AN1877-1)*3+$AO1877+5,$AP1877+7)))))</f>
        <v>0</v>
      </c>
      <c r="AR1877" s="77">
        <f ca="1">COUNTIF(INDIRECT("H"&amp;(ROW()+12*(($AN1877-1)*3+$AO1877)-ROW())/12+5):INDIRECT("S"&amp;(ROW()+12*(($AN1877-1)*3+$AO1877)-ROW())/12+5),AQ1877)</f>
        <v>0</v>
      </c>
      <c r="AS1877" s="78">
        <f ca="1">IF($AP1877=1,IF(INDIRECT(ADDRESS(($AN1877-1)*3+$AO1877+5,$AP1877+20))="",0,INDIRECT(ADDRESS(($AN1877-1)*3+$AO1877+5,$AP1877+20))),IF(INDIRECT(ADDRESS(($AN1877-1)*3+$AO1877+5,$AP1877+20))="",0,IF(COUNTIF(INDIRECT(ADDRESS(($AN1877-1)*36+($AO1877-1)*12+6,COLUMN())):INDIRECT(ADDRESS(($AN1877-1)*36+($AO1877-1)*12+$AP1877+4,COLUMN())),INDIRECT(ADDRESS(($AN1877-1)*3+$AO1877+5,$AP1877+20)))&gt;=1,0,INDIRECT(ADDRESS(($AN1877-1)*3+$AO1877+5,$AP1877+20)))))</f>
        <v>0</v>
      </c>
      <c r="AT1877" s="77">
        <f ca="1">COUNTIF(INDIRECT("U"&amp;(ROW()+12*(($AN1877-1)*3+$AO1877)-ROW())/12+5):INDIRECT("AF"&amp;(ROW()+12*(($AN1877-1)*3+$AO1877)-ROW())/12+5),AS1877)</f>
        <v>0</v>
      </c>
      <c r="AU1877" s="4">
        <f ca="1">IF(AND(AQ1877+AS1877&gt;0,AR1877+AT1877&gt;0),COUNTIF(AU$6:AU1876,"&gt;0")+1,0)</f>
        <v>0</v>
      </c>
    </row>
    <row r="1878" spans="40:47">
      <c r="AN1878" s="4">
        <v>53</v>
      </c>
      <c r="AO1878" s="4">
        <v>1</v>
      </c>
      <c r="AP1878" s="4">
        <v>1</v>
      </c>
      <c r="AQ1878" s="6">
        <f ca="1">IF($AP1878=1,IF(INDIRECT(ADDRESS(($AN1878-1)*3+$AO1878+5,$AP1878+7))="",0,INDIRECT(ADDRESS(($AN1878-1)*3+$AO1878+5,$AP1878+7))),IF(INDIRECT(ADDRESS(($AN1878-1)*3+$AO1878+5,$AP1878+7))="",0,IF(COUNTIF(INDIRECT(ADDRESS(($AN1878-1)*36+($AO1878-1)*12+6,COLUMN())):INDIRECT(ADDRESS(($AN1878-1)*36+($AO1878-1)*12+$AP1878+4,COLUMN())),INDIRECT(ADDRESS(($AN1878-1)*3+$AO1878+5,$AP1878+7)))&gt;=1,0,INDIRECT(ADDRESS(($AN1878-1)*3+$AO1878+5,$AP1878+7)))))</f>
        <v>0</v>
      </c>
      <c r="AR1878" s="4">
        <f ca="1">COUNTIF(INDIRECT("H"&amp;(ROW()+12*(($AN1878-1)*3+$AO1878)-ROW())/12+5):INDIRECT("S"&amp;(ROW()+12*(($AN1878-1)*3+$AO1878)-ROW())/12+5),AQ1878)</f>
        <v>0</v>
      </c>
      <c r="AS1878" s="6">
        <f ca="1">IF($AP1878=1,IF(INDIRECT(ADDRESS(($AN1878-1)*3+$AO1878+5,$AP1878+20))="",0,INDIRECT(ADDRESS(($AN1878-1)*3+$AO1878+5,$AP1878+20))),IF(INDIRECT(ADDRESS(($AN1878-1)*3+$AO1878+5,$AP1878+20))="",0,IF(COUNTIF(INDIRECT(ADDRESS(($AN1878-1)*36+($AO1878-1)*12+6,COLUMN())):INDIRECT(ADDRESS(($AN1878-1)*36+($AO1878-1)*12+$AP1878+4,COLUMN())),INDIRECT(ADDRESS(($AN1878-1)*3+$AO1878+5,$AP1878+20)))&gt;=1,0,INDIRECT(ADDRESS(($AN1878-1)*3+$AO1878+5,$AP1878+20)))))</f>
        <v>0</v>
      </c>
      <c r="AT1878" s="4">
        <f ca="1">COUNTIF(INDIRECT("U"&amp;(ROW()+12*(($AN1878-1)*3+$AO1878)-ROW())/12+5):INDIRECT("AF"&amp;(ROW()+12*(($AN1878-1)*3+$AO1878)-ROW())/12+5),AS1878)</f>
        <v>0</v>
      </c>
      <c r="AU1878" s="4">
        <f ca="1">IF(AND(AQ1878+AS1878&gt;0,AR1878+AT1878&gt;0),COUNTIF(AU$6:AU1877,"&gt;0")+1,0)</f>
        <v>0</v>
      </c>
    </row>
    <row r="1879" spans="40:47">
      <c r="AN1879" s="4">
        <v>53</v>
      </c>
      <c r="AO1879" s="4">
        <v>1</v>
      </c>
      <c r="AP1879" s="4">
        <v>2</v>
      </c>
      <c r="AQ1879" s="6">
        <f ca="1">IF($AP1879=1,IF(INDIRECT(ADDRESS(($AN1879-1)*3+$AO1879+5,$AP1879+7))="",0,INDIRECT(ADDRESS(($AN1879-1)*3+$AO1879+5,$AP1879+7))),IF(INDIRECT(ADDRESS(($AN1879-1)*3+$AO1879+5,$AP1879+7))="",0,IF(COUNTIF(INDIRECT(ADDRESS(($AN1879-1)*36+($AO1879-1)*12+6,COLUMN())):INDIRECT(ADDRESS(($AN1879-1)*36+($AO1879-1)*12+$AP1879+4,COLUMN())),INDIRECT(ADDRESS(($AN1879-1)*3+$AO1879+5,$AP1879+7)))&gt;=1,0,INDIRECT(ADDRESS(($AN1879-1)*3+$AO1879+5,$AP1879+7)))))</f>
        <v>0</v>
      </c>
      <c r="AR1879" s="4">
        <f ca="1">COUNTIF(INDIRECT("H"&amp;(ROW()+12*(($AN1879-1)*3+$AO1879)-ROW())/12+5):INDIRECT("S"&amp;(ROW()+12*(($AN1879-1)*3+$AO1879)-ROW())/12+5),AQ1879)</f>
        <v>0</v>
      </c>
      <c r="AS1879" s="6">
        <f ca="1">IF($AP1879=1,IF(INDIRECT(ADDRESS(($AN1879-1)*3+$AO1879+5,$AP1879+20))="",0,INDIRECT(ADDRESS(($AN1879-1)*3+$AO1879+5,$AP1879+20))),IF(INDIRECT(ADDRESS(($AN1879-1)*3+$AO1879+5,$AP1879+20))="",0,IF(COUNTIF(INDIRECT(ADDRESS(($AN1879-1)*36+($AO1879-1)*12+6,COLUMN())):INDIRECT(ADDRESS(($AN1879-1)*36+($AO1879-1)*12+$AP1879+4,COLUMN())),INDIRECT(ADDRESS(($AN1879-1)*3+$AO1879+5,$AP1879+20)))&gt;=1,0,INDIRECT(ADDRESS(($AN1879-1)*3+$AO1879+5,$AP1879+20)))))</f>
        <v>0</v>
      </c>
      <c r="AT1879" s="4">
        <f ca="1">COUNTIF(INDIRECT("U"&amp;(ROW()+12*(($AN1879-1)*3+$AO1879)-ROW())/12+5):INDIRECT("AF"&amp;(ROW()+12*(($AN1879-1)*3+$AO1879)-ROW())/12+5),AS1879)</f>
        <v>0</v>
      </c>
      <c r="AU1879" s="4">
        <f ca="1">IF(AND(AQ1879+AS1879&gt;0,AR1879+AT1879&gt;0),COUNTIF(AU$6:AU1878,"&gt;0")+1,0)</f>
        <v>0</v>
      </c>
    </row>
    <row r="1880" spans="40:47">
      <c r="AN1880" s="4">
        <v>53</v>
      </c>
      <c r="AO1880" s="4">
        <v>1</v>
      </c>
      <c r="AP1880" s="4">
        <v>3</v>
      </c>
      <c r="AQ1880" s="6">
        <f ca="1">IF($AP1880=1,IF(INDIRECT(ADDRESS(($AN1880-1)*3+$AO1880+5,$AP1880+7))="",0,INDIRECT(ADDRESS(($AN1880-1)*3+$AO1880+5,$AP1880+7))),IF(INDIRECT(ADDRESS(($AN1880-1)*3+$AO1880+5,$AP1880+7))="",0,IF(COUNTIF(INDIRECT(ADDRESS(($AN1880-1)*36+($AO1880-1)*12+6,COLUMN())):INDIRECT(ADDRESS(($AN1880-1)*36+($AO1880-1)*12+$AP1880+4,COLUMN())),INDIRECT(ADDRESS(($AN1880-1)*3+$AO1880+5,$AP1880+7)))&gt;=1,0,INDIRECT(ADDRESS(($AN1880-1)*3+$AO1880+5,$AP1880+7)))))</f>
        <v>0</v>
      </c>
      <c r="AR1880" s="4">
        <f ca="1">COUNTIF(INDIRECT("H"&amp;(ROW()+12*(($AN1880-1)*3+$AO1880)-ROW())/12+5):INDIRECT("S"&amp;(ROW()+12*(($AN1880-1)*3+$AO1880)-ROW())/12+5),AQ1880)</f>
        <v>0</v>
      </c>
      <c r="AS1880" s="6">
        <f ca="1">IF($AP1880=1,IF(INDIRECT(ADDRESS(($AN1880-1)*3+$AO1880+5,$AP1880+20))="",0,INDIRECT(ADDRESS(($AN1880-1)*3+$AO1880+5,$AP1880+20))),IF(INDIRECT(ADDRESS(($AN1880-1)*3+$AO1880+5,$AP1880+20))="",0,IF(COUNTIF(INDIRECT(ADDRESS(($AN1880-1)*36+($AO1880-1)*12+6,COLUMN())):INDIRECT(ADDRESS(($AN1880-1)*36+($AO1880-1)*12+$AP1880+4,COLUMN())),INDIRECT(ADDRESS(($AN1880-1)*3+$AO1880+5,$AP1880+20)))&gt;=1,0,INDIRECT(ADDRESS(($AN1880-1)*3+$AO1880+5,$AP1880+20)))))</f>
        <v>0</v>
      </c>
      <c r="AT1880" s="4">
        <f ca="1">COUNTIF(INDIRECT("U"&amp;(ROW()+12*(($AN1880-1)*3+$AO1880)-ROW())/12+5):INDIRECT("AF"&amp;(ROW()+12*(($AN1880-1)*3+$AO1880)-ROW())/12+5),AS1880)</f>
        <v>0</v>
      </c>
      <c r="AU1880" s="4">
        <f ca="1">IF(AND(AQ1880+AS1880&gt;0,AR1880+AT1880&gt;0),COUNTIF(AU$6:AU1879,"&gt;0")+1,0)</f>
        <v>0</v>
      </c>
    </row>
    <row r="1881" spans="40:47">
      <c r="AN1881" s="4">
        <v>53</v>
      </c>
      <c r="AO1881" s="4">
        <v>1</v>
      </c>
      <c r="AP1881" s="4">
        <v>4</v>
      </c>
      <c r="AQ1881" s="6">
        <f ca="1">IF($AP1881=1,IF(INDIRECT(ADDRESS(($AN1881-1)*3+$AO1881+5,$AP1881+7))="",0,INDIRECT(ADDRESS(($AN1881-1)*3+$AO1881+5,$AP1881+7))),IF(INDIRECT(ADDRESS(($AN1881-1)*3+$AO1881+5,$AP1881+7))="",0,IF(COUNTIF(INDIRECT(ADDRESS(($AN1881-1)*36+($AO1881-1)*12+6,COLUMN())):INDIRECT(ADDRESS(($AN1881-1)*36+($AO1881-1)*12+$AP1881+4,COLUMN())),INDIRECT(ADDRESS(($AN1881-1)*3+$AO1881+5,$AP1881+7)))&gt;=1,0,INDIRECT(ADDRESS(($AN1881-1)*3+$AO1881+5,$AP1881+7)))))</f>
        <v>0</v>
      </c>
      <c r="AR1881" s="4">
        <f ca="1">COUNTIF(INDIRECT("H"&amp;(ROW()+12*(($AN1881-1)*3+$AO1881)-ROW())/12+5):INDIRECT("S"&amp;(ROW()+12*(($AN1881-1)*3+$AO1881)-ROW())/12+5),AQ1881)</f>
        <v>0</v>
      </c>
      <c r="AS1881" s="6">
        <f ca="1">IF($AP1881=1,IF(INDIRECT(ADDRESS(($AN1881-1)*3+$AO1881+5,$AP1881+20))="",0,INDIRECT(ADDRESS(($AN1881-1)*3+$AO1881+5,$AP1881+20))),IF(INDIRECT(ADDRESS(($AN1881-1)*3+$AO1881+5,$AP1881+20))="",0,IF(COUNTIF(INDIRECT(ADDRESS(($AN1881-1)*36+($AO1881-1)*12+6,COLUMN())):INDIRECT(ADDRESS(($AN1881-1)*36+($AO1881-1)*12+$AP1881+4,COLUMN())),INDIRECT(ADDRESS(($AN1881-1)*3+$AO1881+5,$AP1881+20)))&gt;=1,0,INDIRECT(ADDRESS(($AN1881-1)*3+$AO1881+5,$AP1881+20)))))</f>
        <v>0</v>
      </c>
      <c r="AT1881" s="4">
        <f ca="1">COUNTIF(INDIRECT("U"&amp;(ROW()+12*(($AN1881-1)*3+$AO1881)-ROW())/12+5):INDIRECT("AF"&amp;(ROW()+12*(($AN1881-1)*3+$AO1881)-ROW())/12+5),AS1881)</f>
        <v>0</v>
      </c>
      <c r="AU1881" s="4">
        <f ca="1">IF(AND(AQ1881+AS1881&gt;0,AR1881+AT1881&gt;0),COUNTIF(AU$6:AU1880,"&gt;0")+1,0)</f>
        <v>0</v>
      </c>
    </row>
    <row r="1882" spans="40:47">
      <c r="AN1882" s="4">
        <v>53</v>
      </c>
      <c r="AO1882" s="4">
        <v>1</v>
      </c>
      <c r="AP1882" s="4">
        <v>5</v>
      </c>
      <c r="AQ1882" s="6">
        <f ca="1">IF($AP1882=1,IF(INDIRECT(ADDRESS(($AN1882-1)*3+$AO1882+5,$AP1882+7))="",0,INDIRECT(ADDRESS(($AN1882-1)*3+$AO1882+5,$AP1882+7))),IF(INDIRECT(ADDRESS(($AN1882-1)*3+$AO1882+5,$AP1882+7))="",0,IF(COUNTIF(INDIRECT(ADDRESS(($AN1882-1)*36+($AO1882-1)*12+6,COLUMN())):INDIRECT(ADDRESS(($AN1882-1)*36+($AO1882-1)*12+$AP1882+4,COLUMN())),INDIRECT(ADDRESS(($AN1882-1)*3+$AO1882+5,$AP1882+7)))&gt;=1,0,INDIRECT(ADDRESS(($AN1882-1)*3+$AO1882+5,$AP1882+7)))))</f>
        <v>0</v>
      </c>
      <c r="AR1882" s="4">
        <f ca="1">COUNTIF(INDIRECT("H"&amp;(ROW()+12*(($AN1882-1)*3+$AO1882)-ROW())/12+5):INDIRECT("S"&amp;(ROW()+12*(($AN1882-1)*3+$AO1882)-ROW())/12+5),AQ1882)</f>
        <v>0</v>
      </c>
      <c r="AS1882" s="6">
        <f ca="1">IF($AP1882=1,IF(INDIRECT(ADDRESS(($AN1882-1)*3+$AO1882+5,$AP1882+20))="",0,INDIRECT(ADDRESS(($AN1882-1)*3+$AO1882+5,$AP1882+20))),IF(INDIRECT(ADDRESS(($AN1882-1)*3+$AO1882+5,$AP1882+20))="",0,IF(COUNTIF(INDIRECT(ADDRESS(($AN1882-1)*36+($AO1882-1)*12+6,COLUMN())):INDIRECT(ADDRESS(($AN1882-1)*36+($AO1882-1)*12+$AP1882+4,COLUMN())),INDIRECT(ADDRESS(($AN1882-1)*3+$AO1882+5,$AP1882+20)))&gt;=1,0,INDIRECT(ADDRESS(($AN1882-1)*3+$AO1882+5,$AP1882+20)))))</f>
        <v>0</v>
      </c>
      <c r="AT1882" s="4">
        <f ca="1">COUNTIF(INDIRECT("U"&amp;(ROW()+12*(($AN1882-1)*3+$AO1882)-ROW())/12+5):INDIRECT("AF"&amp;(ROW()+12*(($AN1882-1)*3+$AO1882)-ROW())/12+5),AS1882)</f>
        <v>0</v>
      </c>
      <c r="AU1882" s="4">
        <f ca="1">IF(AND(AQ1882+AS1882&gt;0,AR1882+AT1882&gt;0),COUNTIF(AU$6:AU1881,"&gt;0")+1,0)</f>
        <v>0</v>
      </c>
    </row>
    <row r="1883" spans="40:47">
      <c r="AN1883" s="4">
        <v>53</v>
      </c>
      <c r="AO1883" s="4">
        <v>1</v>
      </c>
      <c r="AP1883" s="4">
        <v>6</v>
      </c>
      <c r="AQ1883" s="6">
        <f ca="1">IF($AP1883=1,IF(INDIRECT(ADDRESS(($AN1883-1)*3+$AO1883+5,$AP1883+7))="",0,INDIRECT(ADDRESS(($AN1883-1)*3+$AO1883+5,$AP1883+7))),IF(INDIRECT(ADDRESS(($AN1883-1)*3+$AO1883+5,$AP1883+7))="",0,IF(COUNTIF(INDIRECT(ADDRESS(($AN1883-1)*36+($AO1883-1)*12+6,COLUMN())):INDIRECT(ADDRESS(($AN1883-1)*36+($AO1883-1)*12+$AP1883+4,COLUMN())),INDIRECT(ADDRESS(($AN1883-1)*3+$AO1883+5,$AP1883+7)))&gt;=1,0,INDIRECT(ADDRESS(($AN1883-1)*3+$AO1883+5,$AP1883+7)))))</f>
        <v>0</v>
      </c>
      <c r="AR1883" s="4">
        <f ca="1">COUNTIF(INDIRECT("H"&amp;(ROW()+12*(($AN1883-1)*3+$AO1883)-ROW())/12+5):INDIRECT("S"&amp;(ROW()+12*(($AN1883-1)*3+$AO1883)-ROW())/12+5),AQ1883)</f>
        <v>0</v>
      </c>
      <c r="AS1883" s="6">
        <f ca="1">IF($AP1883=1,IF(INDIRECT(ADDRESS(($AN1883-1)*3+$AO1883+5,$AP1883+20))="",0,INDIRECT(ADDRESS(($AN1883-1)*3+$AO1883+5,$AP1883+20))),IF(INDIRECT(ADDRESS(($AN1883-1)*3+$AO1883+5,$AP1883+20))="",0,IF(COUNTIF(INDIRECT(ADDRESS(($AN1883-1)*36+($AO1883-1)*12+6,COLUMN())):INDIRECT(ADDRESS(($AN1883-1)*36+($AO1883-1)*12+$AP1883+4,COLUMN())),INDIRECT(ADDRESS(($AN1883-1)*3+$AO1883+5,$AP1883+20)))&gt;=1,0,INDIRECT(ADDRESS(($AN1883-1)*3+$AO1883+5,$AP1883+20)))))</f>
        <v>0</v>
      </c>
      <c r="AT1883" s="4">
        <f ca="1">COUNTIF(INDIRECT("U"&amp;(ROW()+12*(($AN1883-1)*3+$AO1883)-ROW())/12+5):INDIRECT("AF"&amp;(ROW()+12*(($AN1883-1)*3+$AO1883)-ROW())/12+5),AS1883)</f>
        <v>0</v>
      </c>
      <c r="AU1883" s="4">
        <f ca="1">IF(AND(AQ1883+AS1883&gt;0,AR1883+AT1883&gt;0),COUNTIF(AU$6:AU1882,"&gt;0")+1,0)</f>
        <v>0</v>
      </c>
    </row>
    <row r="1884" spans="40:47">
      <c r="AN1884" s="4">
        <v>53</v>
      </c>
      <c r="AO1884" s="4">
        <v>1</v>
      </c>
      <c r="AP1884" s="4">
        <v>7</v>
      </c>
      <c r="AQ1884" s="6">
        <f ca="1">IF($AP1884=1,IF(INDIRECT(ADDRESS(($AN1884-1)*3+$AO1884+5,$AP1884+7))="",0,INDIRECT(ADDRESS(($AN1884-1)*3+$AO1884+5,$AP1884+7))),IF(INDIRECT(ADDRESS(($AN1884-1)*3+$AO1884+5,$AP1884+7))="",0,IF(COUNTIF(INDIRECT(ADDRESS(($AN1884-1)*36+($AO1884-1)*12+6,COLUMN())):INDIRECT(ADDRESS(($AN1884-1)*36+($AO1884-1)*12+$AP1884+4,COLUMN())),INDIRECT(ADDRESS(($AN1884-1)*3+$AO1884+5,$AP1884+7)))&gt;=1,0,INDIRECT(ADDRESS(($AN1884-1)*3+$AO1884+5,$AP1884+7)))))</f>
        <v>0</v>
      </c>
      <c r="AR1884" s="4">
        <f ca="1">COUNTIF(INDIRECT("H"&amp;(ROW()+12*(($AN1884-1)*3+$AO1884)-ROW())/12+5):INDIRECT("S"&amp;(ROW()+12*(($AN1884-1)*3+$AO1884)-ROW())/12+5),AQ1884)</f>
        <v>0</v>
      </c>
      <c r="AS1884" s="6">
        <f ca="1">IF($AP1884=1,IF(INDIRECT(ADDRESS(($AN1884-1)*3+$AO1884+5,$AP1884+20))="",0,INDIRECT(ADDRESS(($AN1884-1)*3+$AO1884+5,$AP1884+20))),IF(INDIRECT(ADDRESS(($AN1884-1)*3+$AO1884+5,$AP1884+20))="",0,IF(COUNTIF(INDIRECT(ADDRESS(($AN1884-1)*36+($AO1884-1)*12+6,COLUMN())):INDIRECT(ADDRESS(($AN1884-1)*36+($AO1884-1)*12+$AP1884+4,COLUMN())),INDIRECT(ADDRESS(($AN1884-1)*3+$AO1884+5,$AP1884+20)))&gt;=1,0,INDIRECT(ADDRESS(($AN1884-1)*3+$AO1884+5,$AP1884+20)))))</f>
        <v>0</v>
      </c>
      <c r="AT1884" s="4">
        <f ca="1">COUNTIF(INDIRECT("U"&amp;(ROW()+12*(($AN1884-1)*3+$AO1884)-ROW())/12+5):INDIRECT("AF"&amp;(ROW()+12*(($AN1884-1)*3+$AO1884)-ROW())/12+5),AS1884)</f>
        <v>0</v>
      </c>
      <c r="AU1884" s="4">
        <f ca="1">IF(AND(AQ1884+AS1884&gt;0,AR1884+AT1884&gt;0),COUNTIF(AU$6:AU1883,"&gt;0")+1,0)</f>
        <v>0</v>
      </c>
    </row>
    <row r="1885" spans="40:47">
      <c r="AN1885" s="4">
        <v>53</v>
      </c>
      <c r="AO1885" s="4">
        <v>1</v>
      </c>
      <c r="AP1885" s="4">
        <v>8</v>
      </c>
      <c r="AQ1885" s="6">
        <f ca="1">IF($AP1885=1,IF(INDIRECT(ADDRESS(($AN1885-1)*3+$AO1885+5,$AP1885+7))="",0,INDIRECT(ADDRESS(($AN1885-1)*3+$AO1885+5,$AP1885+7))),IF(INDIRECT(ADDRESS(($AN1885-1)*3+$AO1885+5,$AP1885+7))="",0,IF(COUNTIF(INDIRECT(ADDRESS(($AN1885-1)*36+($AO1885-1)*12+6,COLUMN())):INDIRECT(ADDRESS(($AN1885-1)*36+($AO1885-1)*12+$AP1885+4,COLUMN())),INDIRECT(ADDRESS(($AN1885-1)*3+$AO1885+5,$AP1885+7)))&gt;=1,0,INDIRECT(ADDRESS(($AN1885-1)*3+$AO1885+5,$AP1885+7)))))</f>
        <v>0</v>
      </c>
      <c r="AR1885" s="4">
        <f ca="1">COUNTIF(INDIRECT("H"&amp;(ROW()+12*(($AN1885-1)*3+$AO1885)-ROW())/12+5):INDIRECT("S"&amp;(ROW()+12*(($AN1885-1)*3+$AO1885)-ROW())/12+5),AQ1885)</f>
        <v>0</v>
      </c>
      <c r="AS1885" s="6">
        <f ca="1">IF($AP1885=1,IF(INDIRECT(ADDRESS(($AN1885-1)*3+$AO1885+5,$AP1885+20))="",0,INDIRECT(ADDRESS(($AN1885-1)*3+$AO1885+5,$AP1885+20))),IF(INDIRECT(ADDRESS(($AN1885-1)*3+$AO1885+5,$AP1885+20))="",0,IF(COUNTIF(INDIRECT(ADDRESS(($AN1885-1)*36+($AO1885-1)*12+6,COLUMN())):INDIRECT(ADDRESS(($AN1885-1)*36+($AO1885-1)*12+$AP1885+4,COLUMN())),INDIRECT(ADDRESS(($AN1885-1)*3+$AO1885+5,$AP1885+20)))&gt;=1,0,INDIRECT(ADDRESS(($AN1885-1)*3+$AO1885+5,$AP1885+20)))))</f>
        <v>0</v>
      </c>
      <c r="AT1885" s="4">
        <f ca="1">COUNTIF(INDIRECT("U"&amp;(ROW()+12*(($AN1885-1)*3+$AO1885)-ROW())/12+5):INDIRECT("AF"&amp;(ROW()+12*(($AN1885-1)*3+$AO1885)-ROW())/12+5),AS1885)</f>
        <v>0</v>
      </c>
      <c r="AU1885" s="4">
        <f ca="1">IF(AND(AQ1885+AS1885&gt;0,AR1885+AT1885&gt;0),COUNTIF(AU$6:AU1884,"&gt;0")+1,0)</f>
        <v>0</v>
      </c>
    </row>
    <row r="1886" spans="40:47">
      <c r="AN1886" s="4">
        <v>53</v>
      </c>
      <c r="AO1886" s="4">
        <v>1</v>
      </c>
      <c r="AP1886" s="4">
        <v>9</v>
      </c>
      <c r="AQ1886" s="6">
        <f ca="1">IF($AP1886=1,IF(INDIRECT(ADDRESS(($AN1886-1)*3+$AO1886+5,$AP1886+7))="",0,INDIRECT(ADDRESS(($AN1886-1)*3+$AO1886+5,$AP1886+7))),IF(INDIRECT(ADDRESS(($AN1886-1)*3+$AO1886+5,$AP1886+7))="",0,IF(COUNTIF(INDIRECT(ADDRESS(($AN1886-1)*36+($AO1886-1)*12+6,COLUMN())):INDIRECT(ADDRESS(($AN1886-1)*36+($AO1886-1)*12+$AP1886+4,COLUMN())),INDIRECT(ADDRESS(($AN1886-1)*3+$AO1886+5,$AP1886+7)))&gt;=1,0,INDIRECT(ADDRESS(($AN1886-1)*3+$AO1886+5,$AP1886+7)))))</f>
        <v>0</v>
      </c>
      <c r="AR1886" s="4">
        <f ca="1">COUNTIF(INDIRECT("H"&amp;(ROW()+12*(($AN1886-1)*3+$AO1886)-ROW())/12+5):INDIRECT("S"&amp;(ROW()+12*(($AN1886-1)*3+$AO1886)-ROW())/12+5),AQ1886)</f>
        <v>0</v>
      </c>
      <c r="AS1886" s="6">
        <f ca="1">IF($AP1886=1,IF(INDIRECT(ADDRESS(($AN1886-1)*3+$AO1886+5,$AP1886+20))="",0,INDIRECT(ADDRESS(($AN1886-1)*3+$AO1886+5,$AP1886+20))),IF(INDIRECT(ADDRESS(($AN1886-1)*3+$AO1886+5,$AP1886+20))="",0,IF(COUNTIF(INDIRECT(ADDRESS(($AN1886-1)*36+($AO1886-1)*12+6,COLUMN())):INDIRECT(ADDRESS(($AN1886-1)*36+($AO1886-1)*12+$AP1886+4,COLUMN())),INDIRECT(ADDRESS(($AN1886-1)*3+$AO1886+5,$AP1886+20)))&gt;=1,0,INDIRECT(ADDRESS(($AN1886-1)*3+$AO1886+5,$AP1886+20)))))</f>
        <v>0</v>
      </c>
      <c r="AT1886" s="4">
        <f ca="1">COUNTIF(INDIRECT("U"&amp;(ROW()+12*(($AN1886-1)*3+$AO1886)-ROW())/12+5):INDIRECT("AF"&amp;(ROW()+12*(($AN1886-1)*3+$AO1886)-ROW())/12+5),AS1886)</f>
        <v>0</v>
      </c>
      <c r="AU1886" s="4">
        <f ca="1">IF(AND(AQ1886+AS1886&gt;0,AR1886+AT1886&gt;0),COUNTIF(AU$6:AU1885,"&gt;0")+1,0)</f>
        <v>0</v>
      </c>
    </row>
    <row r="1887" spans="40:47">
      <c r="AN1887" s="4">
        <v>53</v>
      </c>
      <c r="AO1887" s="4">
        <v>1</v>
      </c>
      <c r="AP1887" s="4">
        <v>10</v>
      </c>
      <c r="AQ1887" s="6">
        <f ca="1">IF($AP1887=1,IF(INDIRECT(ADDRESS(($AN1887-1)*3+$AO1887+5,$AP1887+7))="",0,INDIRECT(ADDRESS(($AN1887-1)*3+$AO1887+5,$AP1887+7))),IF(INDIRECT(ADDRESS(($AN1887-1)*3+$AO1887+5,$AP1887+7))="",0,IF(COUNTIF(INDIRECT(ADDRESS(($AN1887-1)*36+($AO1887-1)*12+6,COLUMN())):INDIRECT(ADDRESS(($AN1887-1)*36+($AO1887-1)*12+$AP1887+4,COLUMN())),INDIRECT(ADDRESS(($AN1887-1)*3+$AO1887+5,$AP1887+7)))&gt;=1,0,INDIRECT(ADDRESS(($AN1887-1)*3+$AO1887+5,$AP1887+7)))))</f>
        <v>0</v>
      </c>
      <c r="AR1887" s="4">
        <f ca="1">COUNTIF(INDIRECT("H"&amp;(ROW()+12*(($AN1887-1)*3+$AO1887)-ROW())/12+5):INDIRECT("S"&amp;(ROW()+12*(($AN1887-1)*3+$AO1887)-ROW())/12+5),AQ1887)</f>
        <v>0</v>
      </c>
      <c r="AS1887" s="6">
        <f ca="1">IF($AP1887=1,IF(INDIRECT(ADDRESS(($AN1887-1)*3+$AO1887+5,$AP1887+20))="",0,INDIRECT(ADDRESS(($AN1887-1)*3+$AO1887+5,$AP1887+20))),IF(INDIRECT(ADDRESS(($AN1887-1)*3+$AO1887+5,$AP1887+20))="",0,IF(COUNTIF(INDIRECT(ADDRESS(($AN1887-1)*36+($AO1887-1)*12+6,COLUMN())):INDIRECT(ADDRESS(($AN1887-1)*36+($AO1887-1)*12+$AP1887+4,COLUMN())),INDIRECT(ADDRESS(($AN1887-1)*3+$AO1887+5,$AP1887+20)))&gt;=1,0,INDIRECT(ADDRESS(($AN1887-1)*3+$AO1887+5,$AP1887+20)))))</f>
        <v>0</v>
      </c>
      <c r="AT1887" s="4">
        <f ca="1">COUNTIF(INDIRECT("U"&amp;(ROW()+12*(($AN1887-1)*3+$AO1887)-ROW())/12+5):INDIRECT("AF"&amp;(ROW()+12*(($AN1887-1)*3+$AO1887)-ROW())/12+5),AS1887)</f>
        <v>0</v>
      </c>
      <c r="AU1887" s="4">
        <f ca="1">IF(AND(AQ1887+AS1887&gt;0,AR1887+AT1887&gt;0),COUNTIF(AU$6:AU1886,"&gt;0")+1,0)</f>
        <v>0</v>
      </c>
    </row>
    <row r="1888" spans="40:47">
      <c r="AN1888" s="4">
        <v>53</v>
      </c>
      <c r="AO1888" s="4">
        <v>1</v>
      </c>
      <c r="AP1888" s="4">
        <v>11</v>
      </c>
      <c r="AQ1888" s="6">
        <f ca="1">IF($AP1888=1,IF(INDIRECT(ADDRESS(($AN1888-1)*3+$AO1888+5,$AP1888+7))="",0,INDIRECT(ADDRESS(($AN1888-1)*3+$AO1888+5,$AP1888+7))),IF(INDIRECT(ADDRESS(($AN1888-1)*3+$AO1888+5,$AP1888+7))="",0,IF(COUNTIF(INDIRECT(ADDRESS(($AN1888-1)*36+($AO1888-1)*12+6,COLUMN())):INDIRECT(ADDRESS(($AN1888-1)*36+($AO1888-1)*12+$AP1888+4,COLUMN())),INDIRECT(ADDRESS(($AN1888-1)*3+$AO1888+5,$AP1888+7)))&gt;=1,0,INDIRECT(ADDRESS(($AN1888-1)*3+$AO1888+5,$AP1888+7)))))</f>
        <v>0</v>
      </c>
      <c r="AR1888" s="4">
        <f ca="1">COUNTIF(INDIRECT("H"&amp;(ROW()+12*(($AN1888-1)*3+$AO1888)-ROW())/12+5):INDIRECT("S"&amp;(ROW()+12*(($AN1888-1)*3+$AO1888)-ROW())/12+5),AQ1888)</f>
        <v>0</v>
      </c>
      <c r="AS1888" s="6">
        <f ca="1">IF($AP1888=1,IF(INDIRECT(ADDRESS(($AN1888-1)*3+$AO1888+5,$AP1888+20))="",0,INDIRECT(ADDRESS(($AN1888-1)*3+$AO1888+5,$AP1888+20))),IF(INDIRECT(ADDRESS(($AN1888-1)*3+$AO1888+5,$AP1888+20))="",0,IF(COUNTIF(INDIRECT(ADDRESS(($AN1888-1)*36+($AO1888-1)*12+6,COLUMN())):INDIRECT(ADDRESS(($AN1888-1)*36+($AO1888-1)*12+$AP1888+4,COLUMN())),INDIRECT(ADDRESS(($AN1888-1)*3+$AO1888+5,$AP1888+20)))&gt;=1,0,INDIRECT(ADDRESS(($AN1888-1)*3+$AO1888+5,$AP1888+20)))))</f>
        <v>0</v>
      </c>
      <c r="AT1888" s="4">
        <f ca="1">COUNTIF(INDIRECT("U"&amp;(ROW()+12*(($AN1888-1)*3+$AO1888)-ROW())/12+5):INDIRECT("AF"&amp;(ROW()+12*(($AN1888-1)*3+$AO1888)-ROW())/12+5),AS1888)</f>
        <v>0</v>
      </c>
      <c r="AU1888" s="4">
        <f ca="1">IF(AND(AQ1888+AS1888&gt;0,AR1888+AT1888&gt;0),COUNTIF(AU$6:AU1887,"&gt;0")+1,0)</f>
        <v>0</v>
      </c>
    </row>
    <row r="1889" spans="40:47">
      <c r="AN1889" s="4">
        <v>53</v>
      </c>
      <c r="AO1889" s="4">
        <v>1</v>
      </c>
      <c r="AP1889" s="4">
        <v>12</v>
      </c>
      <c r="AQ1889" s="6">
        <f ca="1">IF($AP1889=1,IF(INDIRECT(ADDRESS(($AN1889-1)*3+$AO1889+5,$AP1889+7))="",0,INDIRECT(ADDRESS(($AN1889-1)*3+$AO1889+5,$AP1889+7))),IF(INDIRECT(ADDRESS(($AN1889-1)*3+$AO1889+5,$AP1889+7))="",0,IF(COUNTIF(INDIRECT(ADDRESS(($AN1889-1)*36+($AO1889-1)*12+6,COLUMN())):INDIRECT(ADDRESS(($AN1889-1)*36+($AO1889-1)*12+$AP1889+4,COLUMN())),INDIRECT(ADDRESS(($AN1889-1)*3+$AO1889+5,$AP1889+7)))&gt;=1,0,INDIRECT(ADDRESS(($AN1889-1)*3+$AO1889+5,$AP1889+7)))))</f>
        <v>0</v>
      </c>
      <c r="AR1889" s="4">
        <f ca="1">COUNTIF(INDIRECT("H"&amp;(ROW()+12*(($AN1889-1)*3+$AO1889)-ROW())/12+5):INDIRECT("S"&amp;(ROW()+12*(($AN1889-1)*3+$AO1889)-ROW())/12+5),AQ1889)</f>
        <v>0</v>
      </c>
      <c r="AS1889" s="6">
        <f ca="1">IF($AP1889=1,IF(INDIRECT(ADDRESS(($AN1889-1)*3+$AO1889+5,$AP1889+20))="",0,INDIRECT(ADDRESS(($AN1889-1)*3+$AO1889+5,$AP1889+20))),IF(INDIRECT(ADDRESS(($AN1889-1)*3+$AO1889+5,$AP1889+20))="",0,IF(COUNTIF(INDIRECT(ADDRESS(($AN1889-1)*36+($AO1889-1)*12+6,COLUMN())):INDIRECT(ADDRESS(($AN1889-1)*36+($AO1889-1)*12+$AP1889+4,COLUMN())),INDIRECT(ADDRESS(($AN1889-1)*3+$AO1889+5,$AP1889+20)))&gt;=1,0,INDIRECT(ADDRESS(($AN1889-1)*3+$AO1889+5,$AP1889+20)))))</f>
        <v>0</v>
      </c>
      <c r="AT1889" s="4">
        <f ca="1">COUNTIF(INDIRECT("U"&amp;(ROW()+12*(($AN1889-1)*3+$AO1889)-ROW())/12+5):INDIRECT("AF"&amp;(ROW()+12*(($AN1889-1)*3+$AO1889)-ROW())/12+5),AS1889)</f>
        <v>0</v>
      </c>
      <c r="AU1889" s="4">
        <f ca="1">IF(AND(AQ1889+AS1889&gt;0,AR1889+AT1889&gt;0),COUNTIF(AU$6:AU1888,"&gt;0")+1,0)</f>
        <v>0</v>
      </c>
    </row>
    <row r="1890" spans="40:47">
      <c r="AN1890" s="4">
        <v>53</v>
      </c>
      <c r="AO1890" s="4">
        <v>2</v>
      </c>
      <c r="AP1890" s="4">
        <v>1</v>
      </c>
      <c r="AQ1890" s="6">
        <f ca="1">IF($AP1890=1,IF(INDIRECT(ADDRESS(($AN1890-1)*3+$AO1890+5,$AP1890+7))="",0,INDIRECT(ADDRESS(($AN1890-1)*3+$AO1890+5,$AP1890+7))),IF(INDIRECT(ADDRESS(($AN1890-1)*3+$AO1890+5,$AP1890+7))="",0,IF(COUNTIF(INDIRECT(ADDRESS(($AN1890-1)*36+($AO1890-1)*12+6,COLUMN())):INDIRECT(ADDRESS(($AN1890-1)*36+($AO1890-1)*12+$AP1890+4,COLUMN())),INDIRECT(ADDRESS(($AN1890-1)*3+$AO1890+5,$AP1890+7)))&gt;=1,0,INDIRECT(ADDRESS(($AN1890-1)*3+$AO1890+5,$AP1890+7)))))</f>
        <v>0</v>
      </c>
      <c r="AR1890" s="4">
        <f ca="1">COUNTIF(INDIRECT("H"&amp;(ROW()+12*(($AN1890-1)*3+$AO1890)-ROW())/12+5):INDIRECT("S"&amp;(ROW()+12*(($AN1890-1)*3+$AO1890)-ROW())/12+5),AQ1890)</f>
        <v>0</v>
      </c>
      <c r="AS1890" s="6">
        <f ca="1">IF($AP1890=1,IF(INDIRECT(ADDRESS(($AN1890-1)*3+$AO1890+5,$AP1890+20))="",0,INDIRECT(ADDRESS(($AN1890-1)*3+$AO1890+5,$AP1890+20))),IF(INDIRECT(ADDRESS(($AN1890-1)*3+$AO1890+5,$AP1890+20))="",0,IF(COUNTIF(INDIRECT(ADDRESS(($AN1890-1)*36+($AO1890-1)*12+6,COLUMN())):INDIRECT(ADDRESS(($AN1890-1)*36+($AO1890-1)*12+$AP1890+4,COLUMN())),INDIRECT(ADDRESS(($AN1890-1)*3+$AO1890+5,$AP1890+20)))&gt;=1,0,INDIRECT(ADDRESS(($AN1890-1)*3+$AO1890+5,$AP1890+20)))))</f>
        <v>0</v>
      </c>
      <c r="AT1890" s="4">
        <f ca="1">COUNTIF(INDIRECT("U"&amp;(ROW()+12*(($AN1890-1)*3+$AO1890)-ROW())/12+5):INDIRECT("AF"&amp;(ROW()+12*(($AN1890-1)*3+$AO1890)-ROW())/12+5),AS1890)</f>
        <v>0</v>
      </c>
      <c r="AU1890" s="4">
        <f ca="1">IF(AND(AQ1890+AS1890&gt;0,AR1890+AT1890&gt;0),COUNTIF(AU$6:AU1889,"&gt;0")+1,0)</f>
        <v>0</v>
      </c>
    </row>
    <row r="1891" spans="40:47">
      <c r="AN1891" s="4">
        <v>53</v>
      </c>
      <c r="AO1891" s="4">
        <v>2</v>
      </c>
      <c r="AP1891" s="4">
        <v>2</v>
      </c>
      <c r="AQ1891" s="6">
        <f ca="1">IF($AP1891=1,IF(INDIRECT(ADDRESS(($AN1891-1)*3+$AO1891+5,$AP1891+7))="",0,INDIRECT(ADDRESS(($AN1891-1)*3+$AO1891+5,$AP1891+7))),IF(INDIRECT(ADDRESS(($AN1891-1)*3+$AO1891+5,$AP1891+7))="",0,IF(COUNTIF(INDIRECT(ADDRESS(($AN1891-1)*36+($AO1891-1)*12+6,COLUMN())):INDIRECT(ADDRESS(($AN1891-1)*36+($AO1891-1)*12+$AP1891+4,COLUMN())),INDIRECT(ADDRESS(($AN1891-1)*3+$AO1891+5,$AP1891+7)))&gt;=1,0,INDIRECT(ADDRESS(($AN1891-1)*3+$AO1891+5,$AP1891+7)))))</f>
        <v>0</v>
      </c>
      <c r="AR1891" s="4">
        <f ca="1">COUNTIF(INDIRECT("H"&amp;(ROW()+12*(($AN1891-1)*3+$AO1891)-ROW())/12+5):INDIRECT("S"&amp;(ROW()+12*(($AN1891-1)*3+$AO1891)-ROW())/12+5),AQ1891)</f>
        <v>0</v>
      </c>
      <c r="AS1891" s="6">
        <f ca="1">IF($AP1891=1,IF(INDIRECT(ADDRESS(($AN1891-1)*3+$AO1891+5,$AP1891+20))="",0,INDIRECT(ADDRESS(($AN1891-1)*3+$AO1891+5,$AP1891+20))),IF(INDIRECT(ADDRESS(($AN1891-1)*3+$AO1891+5,$AP1891+20))="",0,IF(COUNTIF(INDIRECT(ADDRESS(($AN1891-1)*36+($AO1891-1)*12+6,COLUMN())):INDIRECT(ADDRESS(($AN1891-1)*36+($AO1891-1)*12+$AP1891+4,COLUMN())),INDIRECT(ADDRESS(($AN1891-1)*3+$AO1891+5,$AP1891+20)))&gt;=1,0,INDIRECT(ADDRESS(($AN1891-1)*3+$AO1891+5,$AP1891+20)))))</f>
        <v>0</v>
      </c>
      <c r="AT1891" s="4">
        <f ca="1">COUNTIF(INDIRECT("U"&amp;(ROW()+12*(($AN1891-1)*3+$AO1891)-ROW())/12+5):INDIRECT("AF"&amp;(ROW()+12*(($AN1891-1)*3+$AO1891)-ROW())/12+5),AS1891)</f>
        <v>0</v>
      </c>
      <c r="AU1891" s="4">
        <f ca="1">IF(AND(AQ1891+AS1891&gt;0,AR1891+AT1891&gt;0),COUNTIF(AU$6:AU1890,"&gt;0")+1,0)</f>
        <v>0</v>
      </c>
    </row>
    <row r="1892" spans="40:47">
      <c r="AN1892" s="4">
        <v>53</v>
      </c>
      <c r="AO1892" s="4">
        <v>2</v>
      </c>
      <c r="AP1892" s="4">
        <v>3</v>
      </c>
      <c r="AQ1892" s="6">
        <f ca="1">IF($AP1892=1,IF(INDIRECT(ADDRESS(($AN1892-1)*3+$AO1892+5,$AP1892+7))="",0,INDIRECT(ADDRESS(($AN1892-1)*3+$AO1892+5,$AP1892+7))),IF(INDIRECT(ADDRESS(($AN1892-1)*3+$AO1892+5,$AP1892+7))="",0,IF(COUNTIF(INDIRECT(ADDRESS(($AN1892-1)*36+($AO1892-1)*12+6,COLUMN())):INDIRECT(ADDRESS(($AN1892-1)*36+($AO1892-1)*12+$AP1892+4,COLUMN())),INDIRECT(ADDRESS(($AN1892-1)*3+$AO1892+5,$AP1892+7)))&gt;=1,0,INDIRECT(ADDRESS(($AN1892-1)*3+$AO1892+5,$AP1892+7)))))</f>
        <v>0</v>
      </c>
      <c r="AR1892" s="4">
        <f ca="1">COUNTIF(INDIRECT("H"&amp;(ROW()+12*(($AN1892-1)*3+$AO1892)-ROW())/12+5):INDIRECT("S"&amp;(ROW()+12*(($AN1892-1)*3+$AO1892)-ROW())/12+5),AQ1892)</f>
        <v>0</v>
      </c>
      <c r="AS1892" s="6">
        <f ca="1">IF($AP1892=1,IF(INDIRECT(ADDRESS(($AN1892-1)*3+$AO1892+5,$AP1892+20))="",0,INDIRECT(ADDRESS(($AN1892-1)*3+$AO1892+5,$AP1892+20))),IF(INDIRECT(ADDRESS(($AN1892-1)*3+$AO1892+5,$AP1892+20))="",0,IF(COUNTIF(INDIRECT(ADDRESS(($AN1892-1)*36+($AO1892-1)*12+6,COLUMN())):INDIRECT(ADDRESS(($AN1892-1)*36+($AO1892-1)*12+$AP1892+4,COLUMN())),INDIRECT(ADDRESS(($AN1892-1)*3+$AO1892+5,$AP1892+20)))&gt;=1,0,INDIRECT(ADDRESS(($AN1892-1)*3+$AO1892+5,$AP1892+20)))))</f>
        <v>0</v>
      </c>
      <c r="AT1892" s="4">
        <f ca="1">COUNTIF(INDIRECT("U"&amp;(ROW()+12*(($AN1892-1)*3+$AO1892)-ROW())/12+5):INDIRECT("AF"&amp;(ROW()+12*(($AN1892-1)*3+$AO1892)-ROW())/12+5),AS1892)</f>
        <v>0</v>
      </c>
      <c r="AU1892" s="4">
        <f ca="1">IF(AND(AQ1892+AS1892&gt;0,AR1892+AT1892&gt;0),COUNTIF(AU$6:AU1891,"&gt;0")+1,0)</f>
        <v>0</v>
      </c>
    </row>
    <row r="1893" spans="40:47">
      <c r="AN1893" s="4">
        <v>53</v>
      </c>
      <c r="AO1893" s="4">
        <v>2</v>
      </c>
      <c r="AP1893" s="4">
        <v>4</v>
      </c>
      <c r="AQ1893" s="6">
        <f ca="1">IF($AP1893=1,IF(INDIRECT(ADDRESS(($AN1893-1)*3+$AO1893+5,$AP1893+7))="",0,INDIRECT(ADDRESS(($AN1893-1)*3+$AO1893+5,$AP1893+7))),IF(INDIRECT(ADDRESS(($AN1893-1)*3+$AO1893+5,$AP1893+7))="",0,IF(COUNTIF(INDIRECT(ADDRESS(($AN1893-1)*36+($AO1893-1)*12+6,COLUMN())):INDIRECT(ADDRESS(($AN1893-1)*36+($AO1893-1)*12+$AP1893+4,COLUMN())),INDIRECT(ADDRESS(($AN1893-1)*3+$AO1893+5,$AP1893+7)))&gt;=1,0,INDIRECT(ADDRESS(($AN1893-1)*3+$AO1893+5,$AP1893+7)))))</f>
        <v>0</v>
      </c>
      <c r="AR1893" s="4">
        <f ca="1">COUNTIF(INDIRECT("H"&amp;(ROW()+12*(($AN1893-1)*3+$AO1893)-ROW())/12+5):INDIRECT("S"&amp;(ROW()+12*(($AN1893-1)*3+$AO1893)-ROW())/12+5),AQ1893)</f>
        <v>0</v>
      </c>
      <c r="AS1893" s="6">
        <f ca="1">IF($AP1893=1,IF(INDIRECT(ADDRESS(($AN1893-1)*3+$AO1893+5,$AP1893+20))="",0,INDIRECT(ADDRESS(($AN1893-1)*3+$AO1893+5,$AP1893+20))),IF(INDIRECT(ADDRESS(($AN1893-1)*3+$AO1893+5,$AP1893+20))="",0,IF(COUNTIF(INDIRECT(ADDRESS(($AN1893-1)*36+($AO1893-1)*12+6,COLUMN())):INDIRECT(ADDRESS(($AN1893-1)*36+($AO1893-1)*12+$AP1893+4,COLUMN())),INDIRECT(ADDRESS(($AN1893-1)*3+$AO1893+5,$AP1893+20)))&gt;=1,0,INDIRECT(ADDRESS(($AN1893-1)*3+$AO1893+5,$AP1893+20)))))</f>
        <v>0</v>
      </c>
      <c r="AT1893" s="4">
        <f ca="1">COUNTIF(INDIRECT("U"&amp;(ROW()+12*(($AN1893-1)*3+$AO1893)-ROW())/12+5):INDIRECT("AF"&amp;(ROW()+12*(($AN1893-1)*3+$AO1893)-ROW())/12+5),AS1893)</f>
        <v>0</v>
      </c>
      <c r="AU1893" s="4">
        <f ca="1">IF(AND(AQ1893+AS1893&gt;0,AR1893+AT1893&gt;0),COUNTIF(AU$6:AU1892,"&gt;0")+1,0)</f>
        <v>0</v>
      </c>
    </row>
    <row r="1894" spans="40:47">
      <c r="AN1894" s="4">
        <v>53</v>
      </c>
      <c r="AO1894" s="4">
        <v>2</v>
      </c>
      <c r="AP1894" s="4">
        <v>5</v>
      </c>
      <c r="AQ1894" s="6">
        <f ca="1">IF($AP1894=1,IF(INDIRECT(ADDRESS(($AN1894-1)*3+$AO1894+5,$AP1894+7))="",0,INDIRECT(ADDRESS(($AN1894-1)*3+$AO1894+5,$AP1894+7))),IF(INDIRECT(ADDRESS(($AN1894-1)*3+$AO1894+5,$AP1894+7))="",0,IF(COUNTIF(INDIRECT(ADDRESS(($AN1894-1)*36+($AO1894-1)*12+6,COLUMN())):INDIRECT(ADDRESS(($AN1894-1)*36+($AO1894-1)*12+$AP1894+4,COLUMN())),INDIRECT(ADDRESS(($AN1894-1)*3+$AO1894+5,$AP1894+7)))&gt;=1,0,INDIRECT(ADDRESS(($AN1894-1)*3+$AO1894+5,$AP1894+7)))))</f>
        <v>0</v>
      </c>
      <c r="AR1894" s="4">
        <f ca="1">COUNTIF(INDIRECT("H"&amp;(ROW()+12*(($AN1894-1)*3+$AO1894)-ROW())/12+5):INDIRECT("S"&amp;(ROW()+12*(($AN1894-1)*3+$AO1894)-ROW())/12+5),AQ1894)</f>
        <v>0</v>
      </c>
      <c r="AS1894" s="6">
        <f ca="1">IF($AP1894=1,IF(INDIRECT(ADDRESS(($AN1894-1)*3+$AO1894+5,$AP1894+20))="",0,INDIRECT(ADDRESS(($AN1894-1)*3+$AO1894+5,$AP1894+20))),IF(INDIRECT(ADDRESS(($AN1894-1)*3+$AO1894+5,$AP1894+20))="",0,IF(COUNTIF(INDIRECT(ADDRESS(($AN1894-1)*36+($AO1894-1)*12+6,COLUMN())):INDIRECT(ADDRESS(($AN1894-1)*36+($AO1894-1)*12+$AP1894+4,COLUMN())),INDIRECT(ADDRESS(($AN1894-1)*3+$AO1894+5,$AP1894+20)))&gt;=1,0,INDIRECT(ADDRESS(($AN1894-1)*3+$AO1894+5,$AP1894+20)))))</f>
        <v>0</v>
      </c>
      <c r="AT1894" s="4">
        <f ca="1">COUNTIF(INDIRECT("U"&amp;(ROW()+12*(($AN1894-1)*3+$AO1894)-ROW())/12+5):INDIRECT("AF"&amp;(ROW()+12*(($AN1894-1)*3+$AO1894)-ROW())/12+5),AS1894)</f>
        <v>0</v>
      </c>
      <c r="AU1894" s="4">
        <f ca="1">IF(AND(AQ1894+AS1894&gt;0,AR1894+AT1894&gt;0),COUNTIF(AU$6:AU1893,"&gt;0")+1,0)</f>
        <v>0</v>
      </c>
    </row>
    <row r="1895" spans="40:47">
      <c r="AN1895" s="4">
        <v>53</v>
      </c>
      <c r="AO1895" s="4">
        <v>2</v>
      </c>
      <c r="AP1895" s="4">
        <v>6</v>
      </c>
      <c r="AQ1895" s="6">
        <f ca="1">IF($AP1895=1,IF(INDIRECT(ADDRESS(($AN1895-1)*3+$AO1895+5,$AP1895+7))="",0,INDIRECT(ADDRESS(($AN1895-1)*3+$AO1895+5,$AP1895+7))),IF(INDIRECT(ADDRESS(($AN1895-1)*3+$AO1895+5,$AP1895+7))="",0,IF(COUNTIF(INDIRECT(ADDRESS(($AN1895-1)*36+($AO1895-1)*12+6,COLUMN())):INDIRECT(ADDRESS(($AN1895-1)*36+($AO1895-1)*12+$AP1895+4,COLUMN())),INDIRECT(ADDRESS(($AN1895-1)*3+$AO1895+5,$AP1895+7)))&gt;=1,0,INDIRECT(ADDRESS(($AN1895-1)*3+$AO1895+5,$AP1895+7)))))</f>
        <v>0</v>
      </c>
      <c r="AR1895" s="4">
        <f ca="1">COUNTIF(INDIRECT("H"&amp;(ROW()+12*(($AN1895-1)*3+$AO1895)-ROW())/12+5):INDIRECT("S"&amp;(ROW()+12*(($AN1895-1)*3+$AO1895)-ROW())/12+5),AQ1895)</f>
        <v>0</v>
      </c>
      <c r="AS1895" s="6">
        <f ca="1">IF($AP1895=1,IF(INDIRECT(ADDRESS(($AN1895-1)*3+$AO1895+5,$AP1895+20))="",0,INDIRECT(ADDRESS(($AN1895-1)*3+$AO1895+5,$AP1895+20))),IF(INDIRECT(ADDRESS(($AN1895-1)*3+$AO1895+5,$AP1895+20))="",0,IF(COUNTIF(INDIRECT(ADDRESS(($AN1895-1)*36+($AO1895-1)*12+6,COLUMN())):INDIRECT(ADDRESS(($AN1895-1)*36+($AO1895-1)*12+$AP1895+4,COLUMN())),INDIRECT(ADDRESS(($AN1895-1)*3+$AO1895+5,$AP1895+20)))&gt;=1,0,INDIRECT(ADDRESS(($AN1895-1)*3+$AO1895+5,$AP1895+20)))))</f>
        <v>0</v>
      </c>
      <c r="AT1895" s="4">
        <f ca="1">COUNTIF(INDIRECT("U"&amp;(ROW()+12*(($AN1895-1)*3+$AO1895)-ROW())/12+5):INDIRECT("AF"&amp;(ROW()+12*(($AN1895-1)*3+$AO1895)-ROW())/12+5),AS1895)</f>
        <v>0</v>
      </c>
      <c r="AU1895" s="4">
        <f ca="1">IF(AND(AQ1895+AS1895&gt;0,AR1895+AT1895&gt;0),COUNTIF(AU$6:AU1894,"&gt;0")+1,0)</f>
        <v>0</v>
      </c>
    </row>
    <row r="1896" spans="40:47">
      <c r="AN1896" s="4">
        <v>53</v>
      </c>
      <c r="AO1896" s="4">
        <v>2</v>
      </c>
      <c r="AP1896" s="4">
        <v>7</v>
      </c>
      <c r="AQ1896" s="6">
        <f ca="1">IF($AP1896=1,IF(INDIRECT(ADDRESS(($AN1896-1)*3+$AO1896+5,$AP1896+7))="",0,INDIRECT(ADDRESS(($AN1896-1)*3+$AO1896+5,$AP1896+7))),IF(INDIRECT(ADDRESS(($AN1896-1)*3+$AO1896+5,$AP1896+7))="",0,IF(COUNTIF(INDIRECT(ADDRESS(($AN1896-1)*36+($AO1896-1)*12+6,COLUMN())):INDIRECT(ADDRESS(($AN1896-1)*36+($AO1896-1)*12+$AP1896+4,COLUMN())),INDIRECT(ADDRESS(($AN1896-1)*3+$AO1896+5,$AP1896+7)))&gt;=1,0,INDIRECT(ADDRESS(($AN1896-1)*3+$AO1896+5,$AP1896+7)))))</f>
        <v>0</v>
      </c>
      <c r="AR1896" s="4">
        <f ca="1">COUNTIF(INDIRECT("H"&amp;(ROW()+12*(($AN1896-1)*3+$AO1896)-ROW())/12+5):INDIRECT("S"&amp;(ROW()+12*(($AN1896-1)*3+$AO1896)-ROW())/12+5),AQ1896)</f>
        <v>0</v>
      </c>
      <c r="AS1896" s="6">
        <f ca="1">IF($AP1896=1,IF(INDIRECT(ADDRESS(($AN1896-1)*3+$AO1896+5,$AP1896+20))="",0,INDIRECT(ADDRESS(($AN1896-1)*3+$AO1896+5,$AP1896+20))),IF(INDIRECT(ADDRESS(($AN1896-1)*3+$AO1896+5,$AP1896+20))="",0,IF(COUNTIF(INDIRECT(ADDRESS(($AN1896-1)*36+($AO1896-1)*12+6,COLUMN())):INDIRECT(ADDRESS(($AN1896-1)*36+($AO1896-1)*12+$AP1896+4,COLUMN())),INDIRECT(ADDRESS(($AN1896-1)*3+$AO1896+5,$AP1896+20)))&gt;=1,0,INDIRECT(ADDRESS(($AN1896-1)*3+$AO1896+5,$AP1896+20)))))</f>
        <v>0</v>
      </c>
      <c r="AT1896" s="4">
        <f ca="1">COUNTIF(INDIRECT("U"&amp;(ROW()+12*(($AN1896-1)*3+$AO1896)-ROW())/12+5):INDIRECT("AF"&amp;(ROW()+12*(($AN1896-1)*3+$AO1896)-ROW())/12+5),AS1896)</f>
        <v>0</v>
      </c>
      <c r="AU1896" s="4">
        <f ca="1">IF(AND(AQ1896+AS1896&gt;0,AR1896+AT1896&gt;0),COUNTIF(AU$6:AU1895,"&gt;0")+1,0)</f>
        <v>0</v>
      </c>
    </row>
    <row r="1897" spans="40:47">
      <c r="AN1897" s="4">
        <v>53</v>
      </c>
      <c r="AO1897" s="4">
        <v>2</v>
      </c>
      <c r="AP1897" s="4">
        <v>8</v>
      </c>
      <c r="AQ1897" s="6">
        <f ca="1">IF($AP1897=1,IF(INDIRECT(ADDRESS(($AN1897-1)*3+$AO1897+5,$AP1897+7))="",0,INDIRECT(ADDRESS(($AN1897-1)*3+$AO1897+5,$AP1897+7))),IF(INDIRECT(ADDRESS(($AN1897-1)*3+$AO1897+5,$AP1897+7))="",0,IF(COUNTIF(INDIRECT(ADDRESS(($AN1897-1)*36+($AO1897-1)*12+6,COLUMN())):INDIRECT(ADDRESS(($AN1897-1)*36+($AO1897-1)*12+$AP1897+4,COLUMN())),INDIRECT(ADDRESS(($AN1897-1)*3+$AO1897+5,$AP1897+7)))&gt;=1,0,INDIRECT(ADDRESS(($AN1897-1)*3+$AO1897+5,$AP1897+7)))))</f>
        <v>0</v>
      </c>
      <c r="AR1897" s="4">
        <f ca="1">COUNTIF(INDIRECT("H"&amp;(ROW()+12*(($AN1897-1)*3+$AO1897)-ROW())/12+5):INDIRECT("S"&amp;(ROW()+12*(($AN1897-1)*3+$AO1897)-ROW())/12+5),AQ1897)</f>
        <v>0</v>
      </c>
      <c r="AS1897" s="6">
        <f ca="1">IF($AP1897=1,IF(INDIRECT(ADDRESS(($AN1897-1)*3+$AO1897+5,$AP1897+20))="",0,INDIRECT(ADDRESS(($AN1897-1)*3+$AO1897+5,$AP1897+20))),IF(INDIRECT(ADDRESS(($AN1897-1)*3+$AO1897+5,$AP1897+20))="",0,IF(COUNTIF(INDIRECT(ADDRESS(($AN1897-1)*36+($AO1897-1)*12+6,COLUMN())):INDIRECT(ADDRESS(($AN1897-1)*36+($AO1897-1)*12+$AP1897+4,COLUMN())),INDIRECT(ADDRESS(($AN1897-1)*3+$AO1897+5,$AP1897+20)))&gt;=1,0,INDIRECT(ADDRESS(($AN1897-1)*3+$AO1897+5,$AP1897+20)))))</f>
        <v>0</v>
      </c>
      <c r="AT1897" s="4">
        <f ca="1">COUNTIF(INDIRECT("U"&amp;(ROW()+12*(($AN1897-1)*3+$AO1897)-ROW())/12+5):INDIRECT("AF"&amp;(ROW()+12*(($AN1897-1)*3+$AO1897)-ROW())/12+5),AS1897)</f>
        <v>0</v>
      </c>
      <c r="AU1897" s="4">
        <f ca="1">IF(AND(AQ1897+AS1897&gt;0,AR1897+AT1897&gt;0),COUNTIF(AU$6:AU1896,"&gt;0")+1,0)</f>
        <v>0</v>
      </c>
    </row>
    <row r="1898" spans="40:47">
      <c r="AN1898" s="4">
        <v>53</v>
      </c>
      <c r="AO1898" s="4">
        <v>2</v>
      </c>
      <c r="AP1898" s="4">
        <v>9</v>
      </c>
      <c r="AQ1898" s="6">
        <f ca="1">IF($AP1898=1,IF(INDIRECT(ADDRESS(($AN1898-1)*3+$AO1898+5,$AP1898+7))="",0,INDIRECT(ADDRESS(($AN1898-1)*3+$AO1898+5,$AP1898+7))),IF(INDIRECT(ADDRESS(($AN1898-1)*3+$AO1898+5,$AP1898+7))="",0,IF(COUNTIF(INDIRECT(ADDRESS(($AN1898-1)*36+($AO1898-1)*12+6,COLUMN())):INDIRECT(ADDRESS(($AN1898-1)*36+($AO1898-1)*12+$AP1898+4,COLUMN())),INDIRECT(ADDRESS(($AN1898-1)*3+$AO1898+5,$AP1898+7)))&gt;=1,0,INDIRECT(ADDRESS(($AN1898-1)*3+$AO1898+5,$AP1898+7)))))</f>
        <v>0</v>
      </c>
      <c r="AR1898" s="4">
        <f ca="1">COUNTIF(INDIRECT("H"&amp;(ROW()+12*(($AN1898-1)*3+$AO1898)-ROW())/12+5):INDIRECT("S"&amp;(ROW()+12*(($AN1898-1)*3+$AO1898)-ROW())/12+5),AQ1898)</f>
        <v>0</v>
      </c>
      <c r="AS1898" s="6">
        <f ca="1">IF($AP1898=1,IF(INDIRECT(ADDRESS(($AN1898-1)*3+$AO1898+5,$AP1898+20))="",0,INDIRECT(ADDRESS(($AN1898-1)*3+$AO1898+5,$AP1898+20))),IF(INDIRECT(ADDRESS(($AN1898-1)*3+$AO1898+5,$AP1898+20))="",0,IF(COUNTIF(INDIRECT(ADDRESS(($AN1898-1)*36+($AO1898-1)*12+6,COLUMN())):INDIRECT(ADDRESS(($AN1898-1)*36+($AO1898-1)*12+$AP1898+4,COLUMN())),INDIRECT(ADDRESS(($AN1898-1)*3+$AO1898+5,$AP1898+20)))&gt;=1,0,INDIRECT(ADDRESS(($AN1898-1)*3+$AO1898+5,$AP1898+20)))))</f>
        <v>0</v>
      </c>
      <c r="AT1898" s="4">
        <f ca="1">COUNTIF(INDIRECT("U"&amp;(ROW()+12*(($AN1898-1)*3+$AO1898)-ROW())/12+5):INDIRECT("AF"&amp;(ROW()+12*(($AN1898-1)*3+$AO1898)-ROW())/12+5),AS1898)</f>
        <v>0</v>
      </c>
      <c r="AU1898" s="4">
        <f ca="1">IF(AND(AQ1898+AS1898&gt;0,AR1898+AT1898&gt;0),COUNTIF(AU$6:AU1897,"&gt;0")+1,0)</f>
        <v>0</v>
      </c>
    </row>
    <row r="1899" spans="40:47">
      <c r="AN1899" s="4">
        <v>53</v>
      </c>
      <c r="AO1899" s="4">
        <v>2</v>
      </c>
      <c r="AP1899" s="4">
        <v>10</v>
      </c>
      <c r="AQ1899" s="6">
        <f ca="1">IF($AP1899=1,IF(INDIRECT(ADDRESS(($AN1899-1)*3+$AO1899+5,$AP1899+7))="",0,INDIRECT(ADDRESS(($AN1899-1)*3+$AO1899+5,$AP1899+7))),IF(INDIRECT(ADDRESS(($AN1899-1)*3+$AO1899+5,$AP1899+7))="",0,IF(COUNTIF(INDIRECT(ADDRESS(($AN1899-1)*36+($AO1899-1)*12+6,COLUMN())):INDIRECT(ADDRESS(($AN1899-1)*36+($AO1899-1)*12+$AP1899+4,COLUMN())),INDIRECT(ADDRESS(($AN1899-1)*3+$AO1899+5,$AP1899+7)))&gt;=1,0,INDIRECT(ADDRESS(($AN1899-1)*3+$AO1899+5,$AP1899+7)))))</f>
        <v>0</v>
      </c>
      <c r="AR1899" s="4">
        <f ca="1">COUNTIF(INDIRECT("H"&amp;(ROW()+12*(($AN1899-1)*3+$AO1899)-ROW())/12+5):INDIRECT("S"&amp;(ROW()+12*(($AN1899-1)*3+$AO1899)-ROW())/12+5),AQ1899)</f>
        <v>0</v>
      </c>
      <c r="AS1899" s="6">
        <f ca="1">IF($AP1899=1,IF(INDIRECT(ADDRESS(($AN1899-1)*3+$AO1899+5,$AP1899+20))="",0,INDIRECT(ADDRESS(($AN1899-1)*3+$AO1899+5,$AP1899+20))),IF(INDIRECT(ADDRESS(($AN1899-1)*3+$AO1899+5,$AP1899+20))="",0,IF(COUNTIF(INDIRECT(ADDRESS(($AN1899-1)*36+($AO1899-1)*12+6,COLUMN())):INDIRECT(ADDRESS(($AN1899-1)*36+($AO1899-1)*12+$AP1899+4,COLUMN())),INDIRECT(ADDRESS(($AN1899-1)*3+$AO1899+5,$AP1899+20)))&gt;=1,0,INDIRECT(ADDRESS(($AN1899-1)*3+$AO1899+5,$AP1899+20)))))</f>
        <v>0</v>
      </c>
      <c r="AT1899" s="4">
        <f ca="1">COUNTIF(INDIRECT("U"&amp;(ROW()+12*(($AN1899-1)*3+$AO1899)-ROW())/12+5):INDIRECT("AF"&amp;(ROW()+12*(($AN1899-1)*3+$AO1899)-ROW())/12+5),AS1899)</f>
        <v>0</v>
      </c>
      <c r="AU1899" s="4">
        <f ca="1">IF(AND(AQ1899+AS1899&gt;0,AR1899+AT1899&gt;0),COUNTIF(AU$6:AU1898,"&gt;0")+1,0)</f>
        <v>0</v>
      </c>
    </row>
    <row r="1900" spans="40:47">
      <c r="AN1900" s="4">
        <v>53</v>
      </c>
      <c r="AO1900" s="4">
        <v>2</v>
      </c>
      <c r="AP1900" s="4">
        <v>11</v>
      </c>
      <c r="AQ1900" s="6">
        <f ca="1">IF($AP1900=1,IF(INDIRECT(ADDRESS(($AN1900-1)*3+$AO1900+5,$AP1900+7))="",0,INDIRECT(ADDRESS(($AN1900-1)*3+$AO1900+5,$AP1900+7))),IF(INDIRECT(ADDRESS(($AN1900-1)*3+$AO1900+5,$AP1900+7))="",0,IF(COUNTIF(INDIRECT(ADDRESS(($AN1900-1)*36+($AO1900-1)*12+6,COLUMN())):INDIRECT(ADDRESS(($AN1900-1)*36+($AO1900-1)*12+$AP1900+4,COLUMN())),INDIRECT(ADDRESS(($AN1900-1)*3+$AO1900+5,$AP1900+7)))&gt;=1,0,INDIRECT(ADDRESS(($AN1900-1)*3+$AO1900+5,$AP1900+7)))))</f>
        <v>0</v>
      </c>
      <c r="AR1900" s="4">
        <f ca="1">COUNTIF(INDIRECT("H"&amp;(ROW()+12*(($AN1900-1)*3+$AO1900)-ROW())/12+5):INDIRECT("S"&amp;(ROW()+12*(($AN1900-1)*3+$AO1900)-ROW())/12+5),AQ1900)</f>
        <v>0</v>
      </c>
      <c r="AS1900" s="6">
        <f ca="1">IF($AP1900=1,IF(INDIRECT(ADDRESS(($AN1900-1)*3+$AO1900+5,$AP1900+20))="",0,INDIRECT(ADDRESS(($AN1900-1)*3+$AO1900+5,$AP1900+20))),IF(INDIRECT(ADDRESS(($AN1900-1)*3+$AO1900+5,$AP1900+20))="",0,IF(COUNTIF(INDIRECT(ADDRESS(($AN1900-1)*36+($AO1900-1)*12+6,COLUMN())):INDIRECT(ADDRESS(($AN1900-1)*36+($AO1900-1)*12+$AP1900+4,COLUMN())),INDIRECT(ADDRESS(($AN1900-1)*3+$AO1900+5,$AP1900+20)))&gt;=1,0,INDIRECT(ADDRESS(($AN1900-1)*3+$AO1900+5,$AP1900+20)))))</f>
        <v>0</v>
      </c>
      <c r="AT1900" s="4">
        <f ca="1">COUNTIF(INDIRECT("U"&amp;(ROW()+12*(($AN1900-1)*3+$AO1900)-ROW())/12+5):INDIRECT("AF"&amp;(ROW()+12*(($AN1900-1)*3+$AO1900)-ROW())/12+5),AS1900)</f>
        <v>0</v>
      </c>
      <c r="AU1900" s="4">
        <f ca="1">IF(AND(AQ1900+AS1900&gt;0,AR1900+AT1900&gt;0),COUNTIF(AU$6:AU1899,"&gt;0")+1,0)</f>
        <v>0</v>
      </c>
    </row>
    <row r="1901" spans="40:47">
      <c r="AN1901" s="4">
        <v>53</v>
      </c>
      <c r="AO1901" s="4">
        <v>2</v>
      </c>
      <c r="AP1901" s="4">
        <v>12</v>
      </c>
      <c r="AQ1901" s="6">
        <f ca="1">IF($AP1901=1,IF(INDIRECT(ADDRESS(($AN1901-1)*3+$AO1901+5,$AP1901+7))="",0,INDIRECT(ADDRESS(($AN1901-1)*3+$AO1901+5,$AP1901+7))),IF(INDIRECT(ADDRESS(($AN1901-1)*3+$AO1901+5,$AP1901+7))="",0,IF(COUNTIF(INDIRECT(ADDRESS(($AN1901-1)*36+($AO1901-1)*12+6,COLUMN())):INDIRECT(ADDRESS(($AN1901-1)*36+($AO1901-1)*12+$AP1901+4,COLUMN())),INDIRECT(ADDRESS(($AN1901-1)*3+$AO1901+5,$AP1901+7)))&gt;=1,0,INDIRECT(ADDRESS(($AN1901-1)*3+$AO1901+5,$AP1901+7)))))</f>
        <v>0</v>
      </c>
      <c r="AR1901" s="4">
        <f ca="1">COUNTIF(INDIRECT("H"&amp;(ROW()+12*(($AN1901-1)*3+$AO1901)-ROW())/12+5):INDIRECT("S"&amp;(ROW()+12*(($AN1901-1)*3+$AO1901)-ROW())/12+5),AQ1901)</f>
        <v>0</v>
      </c>
      <c r="AS1901" s="6">
        <f ca="1">IF($AP1901=1,IF(INDIRECT(ADDRESS(($AN1901-1)*3+$AO1901+5,$AP1901+20))="",0,INDIRECT(ADDRESS(($AN1901-1)*3+$AO1901+5,$AP1901+20))),IF(INDIRECT(ADDRESS(($AN1901-1)*3+$AO1901+5,$AP1901+20))="",0,IF(COUNTIF(INDIRECT(ADDRESS(($AN1901-1)*36+($AO1901-1)*12+6,COLUMN())):INDIRECT(ADDRESS(($AN1901-1)*36+($AO1901-1)*12+$AP1901+4,COLUMN())),INDIRECT(ADDRESS(($AN1901-1)*3+$AO1901+5,$AP1901+20)))&gt;=1,0,INDIRECT(ADDRESS(($AN1901-1)*3+$AO1901+5,$AP1901+20)))))</f>
        <v>0</v>
      </c>
      <c r="AT1901" s="4">
        <f ca="1">COUNTIF(INDIRECT("U"&amp;(ROW()+12*(($AN1901-1)*3+$AO1901)-ROW())/12+5):INDIRECT("AF"&amp;(ROW()+12*(($AN1901-1)*3+$AO1901)-ROW())/12+5),AS1901)</f>
        <v>0</v>
      </c>
      <c r="AU1901" s="4">
        <f ca="1">IF(AND(AQ1901+AS1901&gt;0,AR1901+AT1901&gt;0),COUNTIF(AU$6:AU1900,"&gt;0")+1,0)</f>
        <v>0</v>
      </c>
    </row>
    <row r="1902" spans="40:47">
      <c r="AN1902" s="4">
        <v>53</v>
      </c>
      <c r="AO1902" s="4">
        <v>3</v>
      </c>
      <c r="AP1902" s="4">
        <v>1</v>
      </c>
      <c r="AQ1902" s="6">
        <f ca="1">IF($AP1902=1,IF(INDIRECT(ADDRESS(($AN1902-1)*3+$AO1902+5,$AP1902+7))="",0,INDIRECT(ADDRESS(($AN1902-1)*3+$AO1902+5,$AP1902+7))),IF(INDIRECT(ADDRESS(($AN1902-1)*3+$AO1902+5,$AP1902+7))="",0,IF(COUNTIF(INDIRECT(ADDRESS(($AN1902-1)*36+($AO1902-1)*12+6,COLUMN())):INDIRECT(ADDRESS(($AN1902-1)*36+($AO1902-1)*12+$AP1902+4,COLUMN())),INDIRECT(ADDRESS(($AN1902-1)*3+$AO1902+5,$AP1902+7)))&gt;=1,0,INDIRECT(ADDRESS(($AN1902-1)*3+$AO1902+5,$AP1902+7)))))</f>
        <v>0</v>
      </c>
      <c r="AR1902" s="4">
        <f ca="1">COUNTIF(INDIRECT("H"&amp;(ROW()+12*(($AN1902-1)*3+$AO1902)-ROW())/12+5):INDIRECT("S"&amp;(ROW()+12*(($AN1902-1)*3+$AO1902)-ROW())/12+5),AQ1902)</f>
        <v>0</v>
      </c>
      <c r="AS1902" s="6">
        <f ca="1">IF($AP1902=1,IF(INDIRECT(ADDRESS(($AN1902-1)*3+$AO1902+5,$AP1902+20))="",0,INDIRECT(ADDRESS(($AN1902-1)*3+$AO1902+5,$AP1902+20))),IF(INDIRECT(ADDRESS(($AN1902-1)*3+$AO1902+5,$AP1902+20))="",0,IF(COUNTIF(INDIRECT(ADDRESS(($AN1902-1)*36+($AO1902-1)*12+6,COLUMN())):INDIRECT(ADDRESS(($AN1902-1)*36+($AO1902-1)*12+$AP1902+4,COLUMN())),INDIRECT(ADDRESS(($AN1902-1)*3+$AO1902+5,$AP1902+20)))&gt;=1,0,INDIRECT(ADDRESS(($AN1902-1)*3+$AO1902+5,$AP1902+20)))))</f>
        <v>0</v>
      </c>
      <c r="AT1902" s="4">
        <f ca="1">COUNTIF(INDIRECT("U"&amp;(ROW()+12*(($AN1902-1)*3+$AO1902)-ROW())/12+5):INDIRECT("AF"&amp;(ROW()+12*(($AN1902-1)*3+$AO1902)-ROW())/12+5),AS1902)</f>
        <v>0</v>
      </c>
      <c r="AU1902" s="4">
        <f ca="1">IF(AND(AQ1902+AS1902&gt;0,AR1902+AT1902&gt;0),COUNTIF(AU$6:AU1901,"&gt;0")+1,0)</f>
        <v>0</v>
      </c>
    </row>
    <row r="1903" spans="40:47">
      <c r="AN1903" s="4">
        <v>53</v>
      </c>
      <c r="AO1903" s="4">
        <v>3</v>
      </c>
      <c r="AP1903" s="4">
        <v>2</v>
      </c>
      <c r="AQ1903" s="6">
        <f ca="1">IF($AP1903=1,IF(INDIRECT(ADDRESS(($AN1903-1)*3+$AO1903+5,$AP1903+7))="",0,INDIRECT(ADDRESS(($AN1903-1)*3+$AO1903+5,$AP1903+7))),IF(INDIRECT(ADDRESS(($AN1903-1)*3+$AO1903+5,$AP1903+7))="",0,IF(COUNTIF(INDIRECT(ADDRESS(($AN1903-1)*36+($AO1903-1)*12+6,COLUMN())):INDIRECT(ADDRESS(($AN1903-1)*36+($AO1903-1)*12+$AP1903+4,COLUMN())),INDIRECT(ADDRESS(($AN1903-1)*3+$AO1903+5,$AP1903+7)))&gt;=1,0,INDIRECT(ADDRESS(($AN1903-1)*3+$AO1903+5,$AP1903+7)))))</f>
        <v>0</v>
      </c>
      <c r="AR1903" s="4">
        <f ca="1">COUNTIF(INDIRECT("H"&amp;(ROW()+12*(($AN1903-1)*3+$AO1903)-ROW())/12+5):INDIRECT("S"&amp;(ROW()+12*(($AN1903-1)*3+$AO1903)-ROW())/12+5),AQ1903)</f>
        <v>0</v>
      </c>
      <c r="AS1903" s="6">
        <f ca="1">IF($AP1903=1,IF(INDIRECT(ADDRESS(($AN1903-1)*3+$AO1903+5,$AP1903+20))="",0,INDIRECT(ADDRESS(($AN1903-1)*3+$AO1903+5,$AP1903+20))),IF(INDIRECT(ADDRESS(($AN1903-1)*3+$AO1903+5,$AP1903+20))="",0,IF(COUNTIF(INDIRECT(ADDRESS(($AN1903-1)*36+($AO1903-1)*12+6,COLUMN())):INDIRECT(ADDRESS(($AN1903-1)*36+($AO1903-1)*12+$AP1903+4,COLUMN())),INDIRECT(ADDRESS(($AN1903-1)*3+$AO1903+5,$AP1903+20)))&gt;=1,0,INDIRECT(ADDRESS(($AN1903-1)*3+$AO1903+5,$AP1903+20)))))</f>
        <v>0</v>
      </c>
      <c r="AT1903" s="4">
        <f ca="1">COUNTIF(INDIRECT("U"&amp;(ROW()+12*(($AN1903-1)*3+$AO1903)-ROW())/12+5):INDIRECT("AF"&amp;(ROW()+12*(($AN1903-1)*3+$AO1903)-ROW())/12+5),AS1903)</f>
        <v>0</v>
      </c>
      <c r="AU1903" s="4">
        <f ca="1">IF(AND(AQ1903+AS1903&gt;0,AR1903+AT1903&gt;0),COUNTIF(AU$6:AU1902,"&gt;0")+1,0)</f>
        <v>0</v>
      </c>
    </row>
    <row r="1904" spans="40:47">
      <c r="AN1904" s="4">
        <v>53</v>
      </c>
      <c r="AO1904" s="4">
        <v>3</v>
      </c>
      <c r="AP1904" s="4">
        <v>3</v>
      </c>
      <c r="AQ1904" s="6">
        <f ca="1">IF($AP1904=1,IF(INDIRECT(ADDRESS(($AN1904-1)*3+$AO1904+5,$AP1904+7))="",0,INDIRECT(ADDRESS(($AN1904-1)*3+$AO1904+5,$AP1904+7))),IF(INDIRECT(ADDRESS(($AN1904-1)*3+$AO1904+5,$AP1904+7))="",0,IF(COUNTIF(INDIRECT(ADDRESS(($AN1904-1)*36+($AO1904-1)*12+6,COLUMN())):INDIRECT(ADDRESS(($AN1904-1)*36+($AO1904-1)*12+$AP1904+4,COLUMN())),INDIRECT(ADDRESS(($AN1904-1)*3+$AO1904+5,$AP1904+7)))&gt;=1,0,INDIRECT(ADDRESS(($AN1904-1)*3+$AO1904+5,$AP1904+7)))))</f>
        <v>0</v>
      </c>
      <c r="AR1904" s="4">
        <f ca="1">COUNTIF(INDIRECT("H"&amp;(ROW()+12*(($AN1904-1)*3+$AO1904)-ROW())/12+5):INDIRECT("S"&amp;(ROW()+12*(($AN1904-1)*3+$AO1904)-ROW())/12+5),AQ1904)</f>
        <v>0</v>
      </c>
      <c r="AS1904" s="6">
        <f ca="1">IF($AP1904=1,IF(INDIRECT(ADDRESS(($AN1904-1)*3+$AO1904+5,$AP1904+20))="",0,INDIRECT(ADDRESS(($AN1904-1)*3+$AO1904+5,$AP1904+20))),IF(INDIRECT(ADDRESS(($AN1904-1)*3+$AO1904+5,$AP1904+20))="",0,IF(COUNTIF(INDIRECT(ADDRESS(($AN1904-1)*36+($AO1904-1)*12+6,COLUMN())):INDIRECT(ADDRESS(($AN1904-1)*36+($AO1904-1)*12+$AP1904+4,COLUMN())),INDIRECT(ADDRESS(($AN1904-1)*3+$AO1904+5,$AP1904+20)))&gt;=1,0,INDIRECT(ADDRESS(($AN1904-1)*3+$AO1904+5,$AP1904+20)))))</f>
        <v>0</v>
      </c>
      <c r="AT1904" s="4">
        <f ca="1">COUNTIF(INDIRECT("U"&amp;(ROW()+12*(($AN1904-1)*3+$AO1904)-ROW())/12+5):INDIRECT("AF"&amp;(ROW()+12*(($AN1904-1)*3+$AO1904)-ROW())/12+5),AS1904)</f>
        <v>0</v>
      </c>
      <c r="AU1904" s="4">
        <f ca="1">IF(AND(AQ1904+AS1904&gt;0,AR1904+AT1904&gt;0),COUNTIF(AU$6:AU1903,"&gt;0")+1,0)</f>
        <v>0</v>
      </c>
    </row>
    <row r="1905" spans="40:47">
      <c r="AN1905" s="4">
        <v>53</v>
      </c>
      <c r="AO1905" s="4">
        <v>3</v>
      </c>
      <c r="AP1905" s="4">
        <v>4</v>
      </c>
      <c r="AQ1905" s="6">
        <f ca="1">IF($AP1905=1,IF(INDIRECT(ADDRESS(($AN1905-1)*3+$AO1905+5,$AP1905+7))="",0,INDIRECT(ADDRESS(($AN1905-1)*3+$AO1905+5,$AP1905+7))),IF(INDIRECT(ADDRESS(($AN1905-1)*3+$AO1905+5,$AP1905+7))="",0,IF(COUNTIF(INDIRECT(ADDRESS(($AN1905-1)*36+($AO1905-1)*12+6,COLUMN())):INDIRECT(ADDRESS(($AN1905-1)*36+($AO1905-1)*12+$AP1905+4,COLUMN())),INDIRECT(ADDRESS(($AN1905-1)*3+$AO1905+5,$AP1905+7)))&gt;=1,0,INDIRECT(ADDRESS(($AN1905-1)*3+$AO1905+5,$AP1905+7)))))</f>
        <v>0</v>
      </c>
      <c r="AR1905" s="4">
        <f ca="1">COUNTIF(INDIRECT("H"&amp;(ROW()+12*(($AN1905-1)*3+$AO1905)-ROW())/12+5):INDIRECT("S"&amp;(ROW()+12*(($AN1905-1)*3+$AO1905)-ROW())/12+5),AQ1905)</f>
        <v>0</v>
      </c>
      <c r="AS1905" s="6">
        <f ca="1">IF($AP1905=1,IF(INDIRECT(ADDRESS(($AN1905-1)*3+$AO1905+5,$AP1905+20))="",0,INDIRECT(ADDRESS(($AN1905-1)*3+$AO1905+5,$AP1905+20))),IF(INDIRECT(ADDRESS(($AN1905-1)*3+$AO1905+5,$AP1905+20))="",0,IF(COUNTIF(INDIRECT(ADDRESS(($AN1905-1)*36+($AO1905-1)*12+6,COLUMN())):INDIRECT(ADDRESS(($AN1905-1)*36+($AO1905-1)*12+$AP1905+4,COLUMN())),INDIRECT(ADDRESS(($AN1905-1)*3+$AO1905+5,$AP1905+20)))&gt;=1,0,INDIRECT(ADDRESS(($AN1905-1)*3+$AO1905+5,$AP1905+20)))))</f>
        <v>0</v>
      </c>
      <c r="AT1905" s="4">
        <f ca="1">COUNTIF(INDIRECT("U"&amp;(ROW()+12*(($AN1905-1)*3+$AO1905)-ROW())/12+5):INDIRECT("AF"&amp;(ROW()+12*(($AN1905-1)*3+$AO1905)-ROW())/12+5),AS1905)</f>
        <v>0</v>
      </c>
      <c r="AU1905" s="4">
        <f ca="1">IF(AND(AQ1905+AS1905&gt;0,AR1905+AT1905&gt;0),COUNTIF(AU$6:AU1904,"&gt;0")+1,0)</f>
        <v>0</v>
      </c>
    </row>
    <row r="1906" spans="40:47">
      <c r="AN1906" s="4">
        <v>53</v>
      </c>
      <c r="AO1906" s="4">
        <v>3</v>
      </c>
      <c r="AP1906" s="4">
        <v>5</v>
      </c>
      <c r="AQ1906" s="6">
        <f ca="1">IF($AP1906=1,IF(INDIRECT(ADDRESS(($AN1906-1)*3+$AO1906+5,$AP1906+7))="",0,INDIRECT(ADDRESS(($AN1906-1)*3+$AO1906+5,$AP1906+7))),IF(INDIRECT(ADDRESS(($AN1906-1)*3+$AO1906+5,$AP1906+7))="",0,IF(COUNTIF(INDIRECT(ADDRESS(($AN1906-1)*36+($AO1906-1)*12+6,COLUMN())):INDIRECT(ADDRESS(($AN1906-1)*36+($AO1906-1)*12+$AP1906+4,COLUMN())),INDIRECT(ADDRESS(($AN1906-1)*3+$AO1906+5,$AP1906+7)))&gt;=1,0,INDIRECT(ADDRESS(($AN1906-1)*3+$AO1906+5,$AP1906+7)))))</f>
        <v>0</v>
      </c>
      <c r="AR1906" s="4">
        <f ca="1">COUNTIF(INDIRECT("H"&amp;(ROW()+12*(($AN1906-1)*3+$AO1906)-ROW())/12+5):INDIRECT("S"&amp;(ROW()+12*(($AN1906-1)*3+$AO1906)-ROW())/12+5),AQ1906)</f>
        <v>0</v>
      </c>
      <c r="AS1906" s="6">
        <f ca="1">IF($AP1906=1,IF(INDIRECT(ADDRESS(($AN1906-1)*3+$AO1906+5,$AP1906+20))="",0,INDIRECT(ADDRESS(($AN1906-1)*3+$AO1906+5,$AP1906+20))),IF(INDIRECT(ADDRESS(($AN1906-1)*3+$AO1906+5,$AP1906+20))="",0,IF(COUNTIF(INDIRECT(ADDRESS(($AN1906-1)*36+($AO1906-1)*12+6,COLUMN())):INDIRECT(ADDRESS(($AN1906-1)*36+($AO1906-1)*12+$AP1906+4,COLUMN())),INDIRECT(ADDRESS(($AN1906-1)*3+$AO1906+5,$AP1906+20)))&gt;=1,0,INDIRECT(ADDRESS(($AN1906-1)*3+$AO1906+5,$AP1906+20)))))</f>
        <v>0</v>
      </c>
      <c r="AT1906" s="4">
        <f ca="1">COUNTIF(INDIRECT("U"&amp;(ROW()+12*(($AN1906-1)*3+$AO1906)-ROW())/12+5):INDIRECT("AF"&amp;(ROW()+12*(($AN1906-1)*3+$AO1906)-ROW())/12+5),AS1906)</f>
        <v>0</v>
      </c>
      <c r="AU1906" s="4">
        <f ca="1">IF(AND(AQ1906+AS1906&gt;0,AR1906+AT1906&gt;0),COUNTIF(AU$6:AU1905,"&gt;0")+1,0)</f>
        <v>0</v>
      </c>
    </row>
    <row r="1907" spans="40:47">
      <c r="AN1907" s="4">
        <v>53</v>
      </c>
      <c r="AO1907" s="4">
        <v>3</v>
      </c>
      <c r="AP1907" s="4">
        <v>6</v>
      </c>
      <c r="AQ1907" s="6">
        <f ca="1">IF($AP1907=1,IF(INDIRECT(ADDRESS(($AN1907-1)*3+$AO1907+5,$AP1907+7))="",0,INDIRECT(ADDRESS(($AN1907-1)*3+$AO1907+5,$AP1907+7))),IF(INDIRECT(ADDRESS(($AN1907-1)*3+$AO1907+5,$AP1907+7))="",0,IF(COUNTIF(INDIRECT(ADDRESS(($AN1907-1)*36+($AO1907-1)*12+6,COLUMN())):INDIRECT(ADDRESS(($AN1907-1)*36+($AO1907-1)*12+$AP1907+4,COLUMN())),INDIRECT(ADDRESS(($AN1907-1)*3+$AO1907+5,$AP1907+7)))&gt;=1,0,INDIRECT(ADDRESS(($AN1907-1)*3+$AO1907+5,$AP1907+7)))))</f>
        <v>0</v>
      </c>
      <c r="AR1907" s="4">
        <f ca="1">COUNTIF(INDIRECT("H"&amp;(ROW()+12*(($AN1907-1)*3+$AO1907)-ROW())/12+5):INDIRECT("S"&amp;(ROW()+12*(($AN1907-1)*3+$AO1907)-ROW())/12+5),AQ1907)</f>
        <v>0</v>
      </c>
      <c r="AS1907" s="6">
        <f ca="1">IF($AP1907=1,IF(INDIRECT(ADDRESS(($AN1907-1)*3+$AO1907+5,$AP1907+20))="",0,INDIRECT(ADDRESS(($AN1907-1)*3+$AO1907+5,$AP1907+20))),IF(INDIRECT(ADDRESS(($AN1907-1)*3+$AO1907+5,$AP1907+20))="",0,IF(COUNTIF(INDIRECT(ADDRESS(($AN1907-1)*36+($AO1907-1)*12+6,COLUMN())):INDIRECT(ADDRESS(($AN1907-1)*36+($AO1907-1)*12+$AP1907+4,COLUMN())),INDIRECT(ADDRESS(($AN1907-1)*3+$AO1907+5,$AP1907+20)))&gt;=1,0,INDIRECT(ADDRESS(($AN1907-1)*3+$AO1907+5,$AP1907+20)))))</f>
        <v>0</v>
      </c>
      <c r="AT1907" s="4">
        <f ca="1">COUNTIF(INDIRECT("U"&amp;(ROW()+12*(($AN1907-1)*3+$AO1907)-ROW())/12+5):INDIRECT("AF"&amp;(ROW()+12*(($AN1907-1)*3+$AO1907)-ROW())/12+5),AS1907)</f>
        <v>0</v>
      </c>
      <c r="AU1907" s="4">
        <f ca="1">IF(AND(AQ1907+AS1907&gt;0,AR1907+AT1907&gt;0),COUNTIF(AU$6:AU1906,"&gt;0")+1,0)</f>
        <v>0</v>
      </c>
    </row>
    <row r="1908" spans="40:47">
      <c r="AN1908" s="4">
        <v>53</v>
      </c>
      <c r="AO1908" s="4">
        <v>3</v>
      </c>
      <c r="AP1908" s="4">
        <v>7</v>
      </c>
      <c r="AQ1908" s="6">
        <f ca="1">IF($AP1908=1,IF(INDIRECT(ADDRESS(($AN1908-1)*3+$AO1908+5,$AP1908+7))="",0,INDIRECT(ADDRESS(($AN1908-1)*3+$AO1908+5,$AP1908+7))),IF(INDIRECT(ADDRESS(($AN1908-1)*3+$AO1908+5,$AP1908+7))="",0,IF(COUNTIF(INDIRECT(ADDRESS(($AN1908-1)*36+($AO1908-1)*12+6,COLUMN())):INDIRECT(ADDRESS(($AN1908-1)*36+($AO1908-1)*12+$AP1908+4,COLUMN())),INDIRECT(ADDRESS(($AN1908-1)*3+$AO1908+5,$AP1908+7)))&gt;=1,0,INDIRECT(ADDRESS(($AN1908-1)*3+$AO1908+5,$AP1908+7)))))</f>
        <v>0</v>
      </c>
      <c r="AR1908" s="4">
        <f ca="1">COUNTIF(INDIRECT("H"&amp;(ROW()+12*(($AN1908-1)*3+$AO1908)-ROW())/12+5):INDIRECT("S"&amp;(ROW()+12*(($AN1908-1)*3+$AO1908)-ROW())/12+5),AQ1908)</f>
        <v>0</v>
      </c>
      <c r="AS1908" s="6">
        <f ca="1">IF($AP1908=1,IF(INDIRECT(ADDRESS(($AN1908-1)*3+$AO1908+5,$AP1908+20))="",0,INDIRECT(ADDRESS(($AN1908-1)*3+$AO1908+5,$AP1908+20))),IF(INDIRECT(ADDRESS(($AN1908-1)*3+$AO1908+5,$AP1908+20))="",0,IF(COUNTIF(INDIRECT(ADDRESS(($AN1908-1)*36+($AO1908-1)*12+6,COLUMN())):INDIRECT(ADDRESS(($AN1908-1)*36+($AO1908-1)*12+$AP1908+4,COLUMN())),INDIRECT(ADDRESS(($AN1908-1)*3+$AO1908+5,$AP1908+20)))&gt;=1,0,INDIRECT(ADDRESS(($AN1908-1)*3+$AO1908+5,$AP1908+20)))))</f>
        <v>0</v>
      </c>
      <c r="AT1908" s="4">
        <f ca="1">COUNTIF(INDIRECT("U"&amp;(ROW()+12*(($AN1908-1)*3+$AO1908)-ROW())/12+5):INDIRECT("AF"&amp;(ROW()+12*(($AN1908-1)*3+$AO1908)-ROW())/12+5),AS1908)</f>
        <v>0</v>
      </c>
      <c r="AU1908" s="4">
        <f ca="1">IF(AND(AQ1908+AS1908&gt;0,AR1908+AT1908&gt;0),COUNTIF(AU$6:AU1907,"&gt;0")+1,0)</f>
        <v>0</v>
      </c>
    </row>
    <row r="1909" spans="40:47">
      <c r="AN1909" s="4">
        <v>53</v>
      </c>
      <c r="AO1909" s="4">
        <v>3</v>
      </c>
      <c r="AP1909" s="4">
        <v>8</v>
      </c>
      <c r="AQ1909" s="6">
        <f ca="1">IF($AP1909=1,IF(INDIRECT(ADDRESS(($AN1909-1)*3+$AO1909+5,$AP1909+7))="",0,INDIRECT(ADDRESS(($AN1909-1)*3+$AO1909+5,$AP1909+7))),IF(INDIRECT(ADDRESS(($AN1909-1)*3+$AO1909+5,$AP1909+7))="",0,IF(COUNTIF(INDIRECT(ADDRESS(($AN1909-1)*36+($AO1909-1)*12+6,COLUMN())):INDIRECT(ADDRESS(($AN1909-1)*36+($AO1909-1)*12+$AP1909+4,COLUMN())),INDIRECT(ADDRESS(($AN1909-1)*3+$AO1909+5,$AP1909+7)))&gt;=1,0,INDIRECT(ADDRESS(($AN1909-1)*3+$AO1909+5,$AP1909+7)))))</f>
        <v>0</v>
      </c>
      <c r="AR1909" s="4">
        <f ca="1">COUNTIF(INDIRECT("H"&amp;(ROW()+12*(($AN1909-1)*3+$AO1909)-ROW())/12+5):INDIRECT("S"&amp;(ROW()+12*(($AN1909-1)*3+$AO1909)-ROW())/12+5),AQ1909)</f>
        <v>0</v>
      </c>
      <c r="AS1909" s="6">
        <f ca="1">IF($AP1909=1,IF(INDIRECT(ADDRESS(($AN1909-1)*3+$AO1909+5,$AP1909+20))="",0,INDIRECT(ADDRESS(($AN1909-1)*3+$AO1909+5,$AP1909+20))),IF(INDIRECT(ADDRESS(($AN1909-1)*3+$AO1909+5,$AP1909+20))="",0,IF(COUNTIF(INDIRECT(ADDRESS(($AN1909-1)*36+($AO1909-1)*12+6,COLUMN())):INDIRECT(ADDRESS(($AN1909-1)*36+($AO1909-1)*12+$AP1909+4,COLUMN())),INDIRECT(ADDRESS(($AN1909-1)*3+$AO1909+5,$AP1909+20)))&gt;=1,0,INDIRECT(ADDRESS(($AN1909-1)*3+$AO1909+5,$AP1909+20)))))</f>
        <v>0</v>
      </c>
      <c r="AT1909" s="4">
        <f ca="1">COUNTIF(INDIRECT("U"&amp;(ROW()+12*(($AN1909-1)*3+$AO1909)-ROW())/12+5):INDIRECT("AF"&amp;(ROW()+12*(($AN1909-1)*3+$AO1909)-ROW())/12+5),AS1909)</f>
        <v>0</v>
      </c>
      <c r="AU1909" s="4">
        <f ca="1">IF(AND(AQ1909+AS1909&gt;0,AR1909+AT1909&gt;0),COUNTIF(AU$6:AU1908,"&gt;0")+1,0)</f>
        <v>0</v>
      </c>
    </row>
    <row r="1910" spans="40:47">
      <c r="AN1910" s="4">
        <v>53</v>
      </c>
      <c r="AO1910" s="4">
        <v>3</v>
      </c>
      <c r="AP1910" s="4">
        <v>9</v>
      </c>
      <c r="AQ1910" s="6">
        <f ca="1">IF($AP1910=1,IF(INDIRECT(ADDRESS(($AN1910-1)*3+$AO1910+5,$AP1910+7))="",0,INDIRECT(ADDRESS(($AN1910-1)*3+$AO1910+5,$AP1910+7))),IF(INDIRECT(ADDRESS(($AN1910-1)*3+$AO1910+5,$AP1910+7))="",0,IF(COUNTIF(INDIRECT(ADDRESS(($AN1910-1)*36+($AO1910-1)*12+6,COLUMN())):INDIRECT(ADDRESS(($AN1910-1)*36+($AO1910-1)*12+$AP1910+4,COLUMN())),INDIRECT(ADDRESS(($AN1910-1)*3+$AO1910+5,$AP1910+7)))&gt;=1,0,INDIRECT(ADDRESS(($AN1910-1)*3+$AO1910+5,$AP1910+7)))))</f>
        <v>0</v>
      </c>
      <c r="AR1910" s="4">
        <f ca="1">COUNTIF(INDIRECT("H"&amp;(ROW()+12*(($AN1910-1)*3+$AO1910)-ROW())/12+5):INDIRECT("S"&amp;(ROW()+12*(($AN1910-1)*3+$AO1910)-ROW())/12+5),AQ1910)</f>
        <v>0</v>
      </c>
      <c r="AS1910" s="6">
        <f ca="1">IF($AP1910=1,IF(INDIRECT(ADDRESS(($AN1910-1)*3+$AO1910+5,$AP1910+20))="",0,INDIRECT(ADDRESS(($AN1910-1)*3+$AO1910+5,$AP1910+20))),IF(INDIRECT(ADDRESS(($AN1910-1)*3+$AO1910+5,$AP1910+20))="",0,IF(COUNTIF(INDIRECT(ADDRESS(($AN1910-1)*36+($AO1910-1)*12+6,COLUMN())):INDIRECT(ADDRESS(($AN1910-1)*36+($AO1910-1)*12+$AP1910+4,COLUMN())),INDIRECT(ADDRESS(($AN1910-1)*3+$AO1910+5,$AP1910+20)))&gt;=1,0,INDIRECT(ADDRESS(($AN1910-1)*3+$AO1910+5,$AP1910+20)))))</f>
        <v>0</v>
      </c>
      <c r="AT1910" s="4">
        <f ca="1">COUNTIF(INDIRECT("U"&amp;(ROW()+12*(($AN1910-1)*3+$AO1910)-ROW())/12+5):INDIRECT("AF"&amp;(ROW()+12*(($AN1910-1)*3+$AO1910)-ROW())/12+5),AS1910)</f>
        <v>0</v>
      </c>
      <c r="AU1910" s="4">
        <f ca="1">IF(AND(AQ1910+AS1910&gt;0,AR1910+AT1910&gt;0),COUNTIF(AU$6:AU1909,"&gt;0")+1,0)</f>
        <v>0</v>
      </c>
    </row>
    <row r="1911" spans="40:47">
      <c r="AN1911" s="4">
        <v>53</v>
      </c>
      <c r="AO1911" s="4">
        <v>3</v>
      </c>
      <c r="AP1911" s="4">
        <v>10</v>
      </c>
      <c r="AQ1911" s="6">
        <f ca="1">IF($AP1911=1,IF(INDIRECT(ADDRESS(($AN1911-1)*3+$AO1911+5,$AP1911+7))="",0,INDIRECT(ADDRESS(($AN1911-1)*3+$AO1911+5,$AP1911+7))),IF(INDIRECT(ADDRESS(($AN1911-1)*3+$AO1911+5,$AP1911+7))="",0,IF(COUNTIF(INDIRECT(ADDRESS(($AN1911-1)*36+($AO1911-1)*12+6,COLUMN())):INDIRECT(ADDRESS(($AN1911-1)*36+($AO1911-1)*12+$AP1911+4,COLUMN())),INDIRECT(ADDRESS(($AN1911-1)*3+$AO1911+5,$AP1911+7)))&gt;=1,0,INDIRECT(ADDRESS(($AN1911-1)*3+$AO1911+5,$AP1911+7)))))</f>
        <v>0</v>
      </c>
      <c r="AR1911" s="4">
        <f ca="1">COUNTIF(INDIRECT("H"&amp;(ROW()+12*(($AN1911-1)*3+$AO1911)-ROW())/12+5):INDIRECT("S"&amp;(ROW()+12*(($AN1911-1)*3+$AO1911)-ROW())/12+5),AQ1911)</f>
        <v>0</v>
      </c>
      <c r="AS1911" s="6">
        <f ca="1">IF($AP1911=1,IF(INDIRECT(ADDRESS(($AN1911-1)*3+$AO1911+5,$AP1911+20))="",0,INDIRECT(ADDRESS(($AN1911-1)*3+$AO1911+5,$AP1911+20))),IF(INDIRECT(ADDRESS(($AN1911-1)*3+$AO1911+5,$AP1911+20))="",0,IF(COUNTIF(INDIRECT(ADDRESS(($AN1911-1)*36+($AO1911-1)*12+6,COLUMN())):INDIRECT(ADDRESS(($AN1911-1)*36+($AO1911-1)*12+$AP1911+4,COLUMN())),INDIRECT(ADDRESS(($AN1911-1)*3+$AO1911+5,$AP1911+20)))&gt;=1,0,INDIRECT(ADDRESS(($AN1911-1)*3+$AO1911+5,$AP1911+20)))))</f>
        <v>0</v>
      </c>
      <c r="AT1911" s="4">
        <f ca="1">COUNTIF(INDIRECT("U"&amp;(ROW()+12*(($AN1911-1)*3+$AO1911)-ROW())/12+5):INDIRECT("AF"&amp;(ROW()+12*(($AN1911-1)*3+$AO1911)-ROW())/12+5),AS1911)</f>
        <v>0</v>
      </c>
      <c r="AU1911" s="4">
        <f ca="1">IF(AND(AQ1911+AS1911&gt;0,AR1911+AT1911&gt;0),COUNTIF(AU$6:AU1910,"&gt;0")+1,0)</f>
        <v>0</v>
      </c>
    </row>
    <row r="1912" spans="40:47">
      <c r="AN1912" s="4">
        <v>53</v>
      </c>
      <c r="AO1912" s="4">
        <v>3</v>
      </c>
      <c r="AP1912" s="4">
        <v>11</v>
      </c>
      <c r="AQ1912" s="6">
        <f ca="1">IF($AP1912=1,IF(INDIRECT(ADDRESS(($AN1912-1)*3+$AO1912+5,$AP1912+7))="",0,INDIRECT(ADDRESS(($AN1912-1)*3+$AO1912+5,$AP1912+7))),IF(INDIRECT(ADDRESS(($AN1912-1)*3+$AO1912+5,$AP1912+7))="",0,IF(COUNTIF(INDIRECT(ADDRESS(($AN1912-1)*36+($AO1912-1)*12+6,COLUMN())):INDIRECT(ADDRESS(($AN1912-1)*36+($AO1912-1)*12+$AP1912+4,COLUMN())),INDIRECT(ADDRESS(($AN1912-1)*3+$AO1912+5,$AP1912+7)))&gt;=1,0,INDIRECT(ADDRESS(($AN1912-1)*3+$AO1912+5,$AP1912+7)))))</f>
        <v>0</v>
      </c>
      <c r="AR1912" s="4">
        <f ca="1">COUNTIF(INDIRECT("H"&amp;(ROW()+12*(($AN1912-1)*3+$AO1912)-ROW())/12+5):INDIRECT("S"&amp;(ROW()+12*(($AN1912-1)*3+$AO1912)-ROW())/12+5),AQ1912)</f>
        <v>0</v>
      </c>
      <c r="AS1912" s="6">
        <f ca="1">IF($AP1912=1,IF(INDIRECT(ADDRESS(($AN1912-1)*3+$AO1912+5,$AP1912+20))="",0,INDIRECT(ADDRESS(($AN1912-1)*3+$AO1912+5,$AP1912+20))),IF(INDIRECT(ADDRESS(($AN1912-1)*3+$AO1912+5,$AP1912+20))="",0,IF(COUNTIF(INDIRECT(ADDRESS(($AN1912-1)*36+($AO1912-1)*12+6,COLUMN())):INDIRECT(ADDRESS(($AN1912-1)*36+($AO1912-1)*12+$AP1912+4,COLUMN())),INDIRECT(ADDRESS(($AN1912-1)*3+$AO1912+5,$AP1912+20)))&gt;=1,0,INDIRECT(ADDRESS(($AN1912-1)*3+$AO1912+5,$AP1912+20)))))</f>
        <v>0</v>
      </c>
      <c r="AT1912" s="4">
        <f ca="1">COUNTIF(INDIRECT("U"&amp;(ROW()+12*(($AN1912-1)*3+$AO1912)-ROW())/12+5):INDIRECT("AF"&amp;(ROW()+12*(($AN1912-1)*3+$AO1912)-ROW())/12+5),AS1912)</f>
        <v>0</v>
      </c>
      <c r="AU1912" s="4">
        <f ca="1">IF(AND(AQ1912+AS1912&gt;0,AR1912+AT1912&gt;0),COUNTIF(AU$6:AU1911,"&gt;0")+1,0)</f>
        <v>0</v>
      </c>
    </row>
    <row r="1913" spans="40:47">
      <c r="AN1913" s="77">
        <v>53</v>
      </c>
      <c r="AO1913" s="77">
        <v>3</v>
      </c>
      <c r="AP1913" s="77">
        <v>12</v>
      </c>
      <c r="AQ1913" s="78">
        <f ca="1">IF($AP1913=1,IF(INDIRECT(ADDRESS(($AN1913-1)*3+$AO1913+5,$AP1913+7))="",0,INDIRECT(ADDRESS(($AN1913-1)*3+$AO1913+5,$AP1913+7))),IF(INDIRECT(ADDRESS(($AN1913-1)*3+$AO1913+5,$AP1913+7))="",0,IF(COUNTIF(INDIRECT(ADDRESS(($AN1913-1)*36+($AO1913-1)*12+6,COLUMN())):INDIRECT(ADDRESS(($AN1913-1)*36+($AO1913-1)*12+$AP1913+4,COLUMN())),INDIRECT(ADDRESS(($AN1913-1)*3+$AO1913+5,$AP1913+7)))&gt;=1,0,INDIRECT(ADDRESS(($AN1913-1)*3+$AO1913+5,$AP1913+7)))))</f>
        <v>0</v>
      </c>
      <c r="AR1913" s="77">
        <f ca="1">COUNTIF(INDIRECT("H"&amp;(ROW()+12*(($AN1913-1)*3+$AO1913)-ROW())/12+5):INDIRECT("S"&amp;(ROW()+12*(($AN1913-1)*3+$AO1913)-ROW())/12+5),AQ1913)</f>
        <v>0</v>
      </c>
      <c r="AS1913" s="78">
        <f ca="1">IF($AP1913=1,IF(INDIRECT(ADDRESS(($AN1913-1)*3+$AO1913+5,$AP1913+20))="",0,INDIRECT(ADDRESS(($AN1913-1)*3+$AO1913+5,$AP1913+20))),IF(INDIRECT(ADDRESS(($AN1913-1)*3+$AO1913+5,$AP1913+20))="",0,IF(COUNTIF(INDIRECT(ADDRESS(($AN1913-1)*36+($AO1913-1)*12+6,COLUMN())):INDIRECT(ADDRESS(($AN1913-1)*36+($AO1913-1)*12+$AP1913+4,COLUMN())),INDIRECT(ADDRESS(($AN1913-1)*3+$AO1913+5,$AP1913+20)))&gt;=1,0,INDIRECT(ADDRESS(($AN1913-1)*3+$AO1913+5,$AP1913+20)))))</f>
        <v>0</v>
      </c>
      <c r="AT1913" s="77">
        <f ca="1">COUNTIF(INDIRECT("U"&amp;(ROW()+12*(($AN1913-1)*3+$AO1913)-ROW())/12+5):INDIRECT("AF"&amp;(ROW()+12*(($AN1913-1)*3+$AO1913)-ROW())/12+5),AS1913)</f>
        <v>0</v>
      </c>
      <c r="AU1913" s="4">
        <f ca="1">IF(AND(AQ1913+AS1913&gt;0,AR1913+AT1913&gt;0),COUNTIF(AU$6:AU1912,"&gt;0")+1,0)</f>
        <v>0</v>
      </c>
    </row>
    <row r="1914" spans="40:47">
      <c r="AN1914" s="4">
        <v>54</v>
      </c>
      <c r="AO1914" s="4">
        <v>1</v>
      </c>
      <c r="AP1914" s="4">
        <v>1</v>
      </c>
      <c r="AQ1914" s="6">
        <f ca="1">IF($AP1914=1,IF(INDIRECT(ADDRESS(($AN1914-1)*3+$AO1914+5,$AP1914+7))="",0,INDIRECT(ADDRESS(($AN1914-1)*3+$AO1914+5,$AP1914+7))),IF(INDIRECT(ADDRESS(($AN1914-1)*3+$AO1914+5,$AP1914+7))="",0,IF(COUNTIF(INDIRECT(ADDRESS(($AN1914-1)*36+($AO1914-1)*12+6,COLUMN())):INDIRECT(ADDRESS(($AN1914-1)*36+($AO1914-1)*12+$AP1914+4,COLUMN())),INDIRECT(ADDRESS(($AN1914-1)*3+$AO1914+5,$AP1914+7)))&gt;=1,0,INDIRECT(ADDRESS(($AN1914-1)*3+$AO1914+5,$AP1914+7)))))</f>
        <v>0</v>
      </c>
      <c r="AR1914" s="4">
        <f ca="1">COUNTIF(INDIRECT("H"&amp;(ROW()+12*(($AN1914-1)*3+$AO1914)-ROW())/12+5):INDIRECT("S"&amp;(ROW()+12*(($AN1914-1)*3+$AO1914)-ROW())/12+5),AQ1914)</f>
        <v>0</v>
      </c>
      <c r="AS1914" s="6">
        <f ca="1">IF($AP1914=1,IF(INDIRECT(ADDRESS(($AN1914-1)*3+$AO1914+5,$AP1914+20))="",0,INDIRECT(ADDRESS(($AN1914-1)*3+$AO1914+5,$AP1914+20))),IF(INDIRECT(ADDRESS(($AN1914-1)*3+$AO1914+5,$AP1914+20))="",0,IF(COUNTIF(INDIRECT(ADDRESS(($AN1914-1)*36+($AO1914-1)*12+6,COLUMN())):INDIRECT(ADDRESS(($AN1914-1)*36+($AO1914-1)*12+$AP1914+4,COLUMN())),INDIRECT(ADDRESS(($AN1914-1)*3+$AO1914+5,$AP1914+20)))&gt;=1,0,INDIRECT(ADDRESS(($AN1914-1)*3+$AO1914+5,$AP1914+20)))))</f>
        <v>0</v>
      </c>
      <c r="AT1914" s="4">
        <f ca="1">COUNTIF(INDIRECT("U"&amp;(ROW()+12*(($AN1914-1)*3+$AO1914)-ROW())/12+5):INDIRECT("AF"&amp;(ROW()+12*(($AN1914-1)*3+$AO1914)-ROW())/12+5),AS1914)</f>
        <v>0</v>
      </c>
      <c r="AU1914" s="4">
        <f ca="1">IF(AND(AQ1914+AS1914&gt;0,AR1914+AT1914&gt;0),COUNTIF(AU$6:AU1913,"&gt;0")+1,0)</f>
        <v>0</v>
      </c>
    </row>
    <row r="1915" spans="40:47">
      <c r="AN1915" s="4">
        <v>54</v>
      </c>
      <c r="AO1915" s="4">
        <v>1</v>
      </c>
      <c r="AP1915" s="4">
        <v>2</v>
      </c>
      <c r="AQ1915" s="6">
        <f ca="1">IF($AP1915=1,IF(INDIRECT(ADDRESS(($AN1915-1)*3+$AO1915+5,$AP1915+7))="",0,INDIRECT(ADDRESS(($AN1915-1)*3+$AO1915+5,$AP1915+7))),IF(INDIRECT(ADDRESS(($AN1915-1)*3+$AO1915+5,$AP1915+7))="",0,IF(COUNTIF(INDIRECT(ADDRESS(($AN1915-1)*36+($AO1915-1)*12+6,COLUMN())):INDIRECT(ADDRESS(($AN1915-1)*36+($AO1915-1)*12+$AP1915+4,COLUMN())),INDIRECT(ADDRESS(($AN1915-1)*3+$AO1915+5,$AP1915+7)))&gt;=1,0,INDIRECT(ADDRESS(($AN1915-1)*3+$AO1915+5,$AP1915+7)))))</f>
        <v>0</v>
      </c>
      <c r="AR1915" s="4">
        <f ca="1">COUNTIF(INDIRECT("H"&amp;(ROW()+12*(($AN1915-1)*3+$AO1915)-ROW())/12+5):INDIRECT("S"&amp;(ROW()+12*(($AN1915-1)*3+$AO1915)-ROW())/12+5),AQ1915)</f>
        <v>0</v>
      </c>
      <c r="AS1915" s="6">
        <f ca="1">IF($AP1915=1,IF(INDIRECT(ADDRESS(($AN1915-1)*3+$AO1915+5,$AP1915+20))="",0,INDIRECT(ADDRESS(($AN1915-1)*3+$AO1915+5,$AP1915+20))),IF(INDIRECT(ADDRESS(($AN1915-1)*3+$AO1915+5,$AP1915+20))="",0,IF(COUNTIF(INDIRECT(ADDRESS(($AN1915-1)*36+($AO1915-1)*12+6,COLUMN())):INDIRECT(ADDRESS(($AN1915-1)*36+($AO1915-1)*12+$AP1915+4,COLUMN())),INDIRECT(ADDRESS(($AN1915-1)*3+$AO1915+5,$AP1915+20)))&gt;=1,0,INDIRECT(ADDRESS(($AN1915-1)*3+$AO1915+5,$AP1915+20)))))</f>
        <v>0</v>
      </c>
      <c r="AT1915" s="4">
        <f ca="1">COUNTIF(INDIRECT("U"&amp;(ROW()+12*(($AN1915-1)*3+$AO1915)-ROW())/12+5):INDIRECT("AF"&amp;(ROW()+12*(($AN1915-1)*3+$AO1915)-ROW())/12+5),AS1915)</f>
        <v>0</v>
      </c>
      <c r="AU1915" s="4">
        <f ca="1">IF(AND(AQ1915+AS1915&gt;0,AR1915+AT1915&gt;0),COUNTIF(AU$6:AU1914,"&gt;0")+1,0)</f>
        <v>0</v>
      </c>
    </row>
    <row r="1916" spans="40:47">
      <c r="AN1916" s="4">
        <v>54</v>
      </c>
      <c r="AO1916" s="4">
        <v>1</v>
      </c>
      <c r="AP1916" s="4">
        <v>3</v>
      </c>
      <c r="AQ1916" s="6">
        <f ca="1">IF($AP1916=1,IF(INDIRECT(ADDRESS(($AN1916-1)*3+$AO1916+5,$AP1916+7))="",0,INDIRECT(ADDRESS(($AN1916-1)*3+$AO1916+5,$AP1916+7))),IF(INDIRECT(ADDRESS(($AN1916-1)*3+$AO1916+5,$AP1916+7))="",0,IF(COUNTIF(INDIRECT(ADDRESS(($AN1916-1)*36+($AO1916-1)*12+6,COLUMN())):INDIRECT(ADDRESS(($AN1916-1)*36+($AO1916-1)*12+$AP1916+4,COLUMN())),INDIRECT(ADDRESS(($AN1916-1)*3+$AO1916+5,$AP1916+7)))&gt;=1,0,INDIRECT(ADDRESS(($AN1916-1)*3+$AO1916+5,$AP1916+7)))))</f>
        <v>0</v>
      </c>
      <c r="AR1916" s="4">
        <f ca="1">COUNTIF(INDIRECT("H"&amp;(ROW()+12*(($AN1916-1)*3+$AO1916)-ROW())/12+5):INDIRECT("S"&amp;(ROW()+12*(($AN1916-1)*3+$AO1916)-ROW())/12+5),AQ1916)</f>
        <v>0</v>
      </c>
      <c r="AS1916" s="6">
        <f ca="1">IF($AP1916=1,IF(INDIRECT(ADDRESS(($AN1916-1)*3+$AO1916+5,$AP1916+20))="",0,INDIRECT(ADDRESS(($AN1916-1)*3+$AO1916+5,$AP1916+20))),IF(INDIRECT(ADDRESS(($AN1916-1)*3+$AO1916+5,$AP1916+20))="",0,IF(COUNTIF(INDIRECT(ADDRESS(($AN1916-1)*36+($AO1916-1)*12+6,COLUMN())):INDIRECT(ADDRESS(($AN1916-1)*36+($AO1916-1)*12+$AP1916+4,COLUMN())),INDIRECT(ADDRESS(($AN1916-1)*3+$AO1916+5,$AP1916+20)))&gt;=1,0,INDIRECT(ADDRESS(($AN1916-1)*3+$AO1916+5,$AP1916+20)))))</f>
        <v>0</v>
      </c>
      <c r="AT1916" s="4">
        <f ca="1">COUNTIF(INDIRECT("U"&amp;(ROW()+12*(($AN1916-1)*3+$AO1916)-ROW())/12+5):INDIRECT("AF"&amp;(ROW()+12*(($AN1916-1)*3+$AO1916)-ROW())/12+5),AS1916)</f>
        <v>0</v>
      </c>
      <c r="AU1916" s="4">
        <f ca="1">IF(AND(AQ1916+AS1916&gt;0,AR1916+AT1916&gt;0),COUNTIF(AU$6:AU1915,"&gt;0")+1,0)</f>
        <v>0</v>
      </c>
    </row>
    <row r="1917" spans="40:47">
      <c r="AN1917" s="4">
        <v>54</v>
      </c>
      <c r="AO1917" s="4">
        <v>1</v>
      </c>
      <c r="AP1917" s="4">
        <v>4</v>
      </c>
      <c r="AQ1917" s="6">
        <f ca="1">IF($AP1917=1,IF(INDIRECT(ADDRESS(($AN1917-1)*3+$AO1917+5,$AP1917+7))="",0,INDIRECT(ADDRESS(($AN1917-1)*3+$AO1917+5,$AP1917+7))),IF(INDIRECT(ADDRESS(($AN1917-1)*3+$AO1917+5,$AP1917+7))="",0,IF(COUNTIF(INDIRECT(ADDRESS(($AN1917-1)*36+($AO1917-1)*12+6,COLUMN())):INDIRECT(ADDRESS(($AN1917-1)*36+($AO1917-1)*12+$AP1917+4,COLUMN())),INDIRECT(ADDRESS(($AN1917-1)*3+$AO1917+5,$AP1917+7)))&gt;=1,0,INDIRECT(ADDRESS(($AN1917-1)*3+$AO1917+5,$AP1917+7)))))</f>
        <v>0</v>
      </c>
      <c r="AR1917" s="4">
        <f ca="1">COUNTIF(INDIRECT("H"&amp;(ROW()+12*(($AN1917-1)*3+$AO1917)-ROW())/12+5):INDIRECT("S"&amp;(ROW()+12*(($AN1917-1)*3+$AO1917)-ROW())/12+5),AQ1917)</f>
        <v>0</v>
      </c>
      <c r="AS1917" s="6">
        <f ca="1">IF($AP1917=1,IF(INDIRECT(ADDRESS(($AN1917-1)*3+$AO1917+5,$AP1917+20))="",0,INDIRECT(ADDRESS(($AN1917-1)*3+$AO1917+5,$AP1917+20))),IF(INDIRECT(ADDRESS(($AN1917-1)*3+$AO1917+5,$AP1917+20))="",0,IF(COUNTIF(INDIRECT(ADDRESS(($AN1917-1)*36+($AO1917-1)*12+6,COLUMN())):INDIRECT(ADDRESS(($AN1917-1)*36+($AO1917-1)*12+$AP1917+4,COLUMN())),INDIRECT(ADDRESS(($AN1917-1)*3+$AO1917+5,$AP1917+20)))&gt;=1,0,INDIRECT(ADDRESS(($AN1917-1)*3+$AO1917+5,$AP1917+20)))))</f>
        <v>0</v>
      </c>
      <c r="AT1917" s="4">
        <f ca="1">COUNTIF(INDIRECT("U"&amp;(ROW()+12*(($AN1917-1)*3+$AO1917)-ROW())/12+5):INDIRECT("AF"&amp;(ROW()+12*(($AN1917-1)*3+$AO1917)-ROW())/12+5),AS1917)</f>
        <v>0</v>
      </c>
      <c r="AU1917" s="4">
        <f ca="1">IF(AND(AQ1917+AS1917&gt;0,AR1917+AT1917&gt;0),COUNTIF(AU$6:AU1916,"&gt;0")+1,0)</f>
        <v>0</v>
      </c>
    </row>
    <row r="1918" spans="40:47">
      <c r="AN1918" s="4">
        <v>54</v>
      </c>
      <c r="AO1918" s="4">
        <v>1</v>
      </c>
      <c r="AP1918" s="4">
        <v>5</v>
      </c>
      <c r="AQ1918" s="6">
        <f ca="1">IF($AP1918=1,IF(INDIRECT(ADDRESS(($AN1918-1)*3+$AO1918+5,$AP1918+7))="",0,INDIRECT(ADDRESS(($AN1918-1)*3+$AO1918+5,$AP1918+7))),IF(INDIRECT(ADDRESS(($AN1918-1)*3+$AO1918+5,$AP1918+7))="",0,IF(COUNTIF(INDIRECT(ADDRESS(($AN1918-1)*36+($AO1918-1)*12+6,COLUMN())):INDIRECT(ADDRESS(($AN1918-1)*36+($AO1918-1)*12+$AP1918+4,COLUMN())),INDIRECT(ADDRESS(($AN1918-1)*3+$AO1918+5,$AP1918+7)))&gt;=1,0,INDIRECT(ADDRESS(($AN1918-1)*3+$AO1918+5,$AP1918+7)))))</f>
        <v>0</v>
      </c>
      <c r="AR1918" s="4">
        <f ca="1">COUNTIF(INDIRECT("H"&amp;(ROW()+12*(($AN1918-1)*3+$AO1918)-ROW())/12+5):INDIRECT("S"&amp;(ROW()+12*(($AN1918-1)*3+$AO1918)-ROW())/12+5),AQ1918)</f>
        <v>0</v>
      </c>
      <c r="AS1918" s="6">
        <f ca="1">IF($AP1918=1,IF(INDIRECT(ADDRESS(($AN1918-1)*3+$AO1918+5,$AP1918+20))="",0,INDIRECT(ADDRESS(($AN1918-1)*3+$AO1918+5,$AP1918+20))),IF(INDIRECT(ADDRESS(($AN1918-1)*3+$AO1918+5,$AP1918+20))="",0,IF(COUNTIF(INDIRECT(ADDRESS(($AN1918-1)*36+($AO1918-1)*12+6,COLUMN())):INDIRECT(ADDRESS(($AN1918-1)*36+($AO1918-1)*12+$AP1918+4,COLUMN())),INDIRECT(ADDRESS(($AN1918-1)*3+$AO1918+5,$AP1918+20)))&gt;=1,0,INDIRECT(ADDRESS(($AN1918-1)*3+$AO1918+5,$AP1918+20)))))</f>
        <v>0</v>
      </c>
      <c r="AT1918" s="4">
        <f ca="1">COUNTIF(INDIRECT("U"&amp;(ROW()+12*(($AN1918-1)*3+$AO1918)-ROW())/12+5):INDIRECT("AF"&amp;(ROW()+12*(($AN1918-1)*3+$AO1918)-ROW())/12+5),AS1918)</f>
        <v>0</v>
      </c>
      <c r="AU1918" s="4">
        <f ca="1">IF(AND(AQ1918+AS1918&gt;0,AR1918+AT1918&gt;0),COUNTIF(AU$6:AU1917,"&gt;0")+1,0)</f>
        <v>0</v>
      </c>
    </row>
    <row r="1919" spans="40:47">
      <c r="AN1919" s="4">
        <v>54</v>
      </c>
      <c r="AO1919" s="4">
        <v>1</v>
      </c>
      <c r="AP1919" s="4">
        <v>6</v>
      </c>
      <c r="AQ1919" s="6">
        <f ca="1">IF($AP1919=1,IF(INDIRECT(ADDRESS(($AN1919-1)*3+$AO1919+5,$AP1919+7))="",0,INDIRECT(ADDRESS(($AN1919-1)*3+$AO1919+5,$AP1919+7))),IF(INDIRECT(ADDRESS(($AN1919-1)*3+$AO1919+5,$AP1919+7))="",0,IF(COUNTIF(INDIRECT(ADDRESS(($AN1919-1)*36+($AO1919-1)*12+6,COLUMN())):INDIRECT(ADDRESS(($AN1919-1)*36+($AO1919-1)*12+$AP1919+4,COLUMN())),INDIRECT(ADDRESS(($AN1919-1)*3+$AO1919+5,$AP1919+7)))&gt;=1,0,INDIRECT(ADDRESS(($AN1919-1)*3+$AO1919+5,$AP1919+7)))))</f>
        <v>0</v>
      </c>
      <c r="AR1919" s="4">
        <f ca="1">COUNTIF(INDIRECT("H"&amp;(ROW()+12*(($AN1919-1)*3+$AO1919)-ROW())/12+5):INDIRECT("S"&amp;(ROW()+12*(($AN1919-1)*3+$AO1919)-ROW())/12+5),AQ1919)</f>
        <v>0</v>
      </c>
      <c r="AS1919" s="6">
        <f ca="1">IF($AP1919=1,IF(INDIRECT(ADDRESS(($AN1919-1)*3+$AO1919+5,$AP1919+20))="",0,INDIRECT(ADDRESS(($AN1919-1)*3+$AO1919+5,$AP1919+20))),IF(INDIRECT(ADDRESS(($AN1919-1)*3+$AO1919+5,$AP1919+20))="",0,IF(COUNTIF(INDIRECT(ADDRESS(($AN1919-1)*36+($AO1919-1)*12+6,COLUMN())):INDIRECT(ADDRESS(($AN1919-1)*36+($AO1919-1)*12+$AP1919+4,COLUMN())),INDIRECT(ADDRESS(($AN1919-1)*3+$AO1919+5,$AP1919+20)))&gt;=1,0,INDIRECT(ADDRESS(($AN1919-1)*3+$AO1919+5,$AP1919+20)))))</f>
        <v>0</v>
      </c>
      <c r="AT1919" s="4">
        <f ca="1">COUNTIF(INDIRECT("U"&amp;(ROW()+12*(($AN1919-1)*3+$AO1919)-ROW())/12+5):INDIRECT("AF"&amp;(ROW()+12*(($AN1919-1)*3+$AO1919)-ROW())/12+5),AS1919)</f>
        <v>0</v>
      </c>
      <c r="AU1919" s="4">
        <f ca="1">IF(AND(AQ1919+AS1919&gt;0,AR1919+AT1919&gt;0),COUNTIF(AU$6:AU1918,"&gt;0")+1,0)</f>
        <v>0</v>
      </c>
    </row>
    <row r="1920" spans="40:47">
      <c r="AN1920" s="4">
        <v>54</v>
      </c>
      <c r="AO1920" s="4">
        <v>1</v>
      </c>
      <c r="AP1920" s="4">
        <v>7</v>
      </c>
      <c r="AQ1920" s="6">
        <f ca="1">IF($AP1920=1,IF(INDIRECT(ADDRESS(($AN1920-1)*3+$AO1920+5,$AP1920+7))="",0,INDIRECT(ADDRESS(($AN1920-1)*3+$AO1920+5,$AP1920+7))),IF(INDIRECT(ADDRESS(($AN1920-1)*3+$AO1920+5,$AP1920+7))="",0,IF(COUNTIF(INDIRECT(ADDRESS(($AN1920-1)*36+($AO1920-1)*12+6,COLUMN())):INDIRECT(ADDRESS(($AN1920-1)*36+($AO1920-1)*12+$AP1920+4,COLUMN())),INDIRECT(ADDRESS(($AN1920-1)*3+$AO1920+5,$AP1920+7)))&gt;=1,0,INDIRECT(ADDRESS(($AN1920-1)*3+$AO1920+5,$AP1920+7)))))</f>
        <v>0</v>
      </c>
      <c r="AR1920" s="4">
        <f ca="1">COUNTIF(INDIRECT("H"&amp;(ROW()+12*(($AN1920-1)*3+$AO1920)-ROW())/12+5):INDIRECT("S"&amp;(ROW()+12*(($AN1920-1)*3+$AO1920)-ROW())/12+5),AQ1920)</f>
        <v>0</v>
      </c>
      <c r="AS1920" s="6">
        <f ca="1">IF($AP1920=1,IF(INDIRECT(ADDRESS(($AN1920-1)*3+$AO1920+5,$AP1920+20))="",0,INDIRECT(ADDRESS(($AN1920-1)*3+$AO1920+5,$AP1920+20))),IF(INDIRECT(ADDRESS(($AN1920-1)*3+$AO1920+5,$AP1920+20))="",0,IF(COUNTIF(INDIRECT(ADDRESS(($AN1920-1)*36+($AO1920-1)*12+6,COLUMN())):INDIRECT(ADDRESS(($AN1920-1)*36+($AO1920-1)*12+$AP1920+4,COLUMN())),INDIRECT(ADDRESS(($AN1920-1)*3+$AO1920+5,$AP1920+20)))&gt;=1,0,INDIRECT(ADDRESS(($AN1920-1)*3+$AO1920+5,$AP1920+20)))))</f>
        <v>0</v>
      </c>
      <c r="AT1920" s="4">
        <f ca="1">COUNTIF(INDIRECT("U"&amp;(ROW()+12*(($AN1920-1)*3+$AO1920)-ROW())/12+5):INDIRECT("AF"&amp;(ROW()+12*(($AN1920-1)*3+$AO1920)-ROW())/12+5),AS1920)</f>
        <v>0</v>
      </c>
      <c r="AU1920" s="4">
        <f ca="1">IF(AND(AQ1920+AS1920&gt;0,AR1920+AT1920&gt;0),COUNTIF(AU$6:AU1919,"&gt;0")+1,0)</f>
        <v>0</v>
      </c>
    </row>
    <row r="1921" spans="40:47">
      <c r="AN1921" s="4">
        <v>54</v>
      </c>
      <c r="AO1921" s="4">
        <v>1</v>
      </c>
      <c r="AP1921" s="4">
        <v>8</v>
      </c>
      <c r="AQ1921" s="6">
        <f ca="1">IF($AP1921=1,IF(INDIRECT(ADDRESS(($AN1921-1)*3+$AO1921+5,$AP1921+7))="",0,INDIRECT(ADDRESS(($AN1921-1)*3+$AO1921+5,$AP1921+7))),IF(INDIRECT(ADDRESS(($AN1921-1)*3+$AO1921+5,$AP1921+7))="",0,IF(COUNTIF(INDIRECT(ADDRESS(($AN1921-1)*36+($AO1921-1)*12+6,COLUMN())):INDIRECT(ADDRESS(($AN1921-1)*36+($AO1921-1)*12+$AP1921+4,COLUMN())),INDIRECT(ADDRESS(($AN1921-1)*3+$AO1921+5,$AP1921+7)))&gt;=1,0,INDIRECT(ADDRESS(($AN1921-1)*3+$AO1921+5,$AP1921+7)))))</f>
        <v>0</v>
      </c>
      <c r="AR1921" s="4">
        <f ca="1">COUNTIF(INDIRECT("H"&amp;(ROW()+12*(($AN1921-1)*3+$AO1921)-ROW())/12+5):INDIRECT("S"&amp;(ROW()+12*(($AN1921-1)*3+$AO1921)-ROW())/12+5),AQ1921)</f>
        <v>0</v>
      </c>
      <c r="AS1921" s="6">
        <f ca="1">IF($AP1921=1,IF(INDIRECT(ADDRESS(($AN1921-1)*3+$AO1921+5,$AP1921+20))="",0,INDIRECT(ADDRESS(($AN1921-1)*3+$AO1921+5,$AP1921+20))),IF(INDIRECT(ADDRESS(($AN1921-1)*3+$AO1921+5,$AP1921+20))="",0,IF(COUNTIF(INDIRECT(ADDRESS(($AN1921-1)*36+($AO1921-1)*12+6,COLUMN())):INDIRECT(ADDRESS(($AN1921-1)*36+($AO1921-1)*12+$AP1921+4,COLUMN())),INDIRECT(ADDRESS(($AN1921-1)*3+$AO1921+5,$AP1921+20)))&gt;=1,0,INDIRECT(ADDRESS(($AN1921-1)*3+$AO1921+5,$AP1921+20)))))</f>
        <v>0</v>
      </c>
      <c r="AT1921" s="4">
        <f ca="1">COUNTIF(INDIRECT("U"&amp;(ROW()+12*(($AN1921-1)*3+$AO1921)-ROW())/12+5):INDIRECT("AF"&amp;(ROW()+12*(($AN1921-1)*3+$AO1921)-ROW())/12+5),AS1921)</f>
        <v>0</v>
      </c>
      <c r="AU1921" s="4">
        <f ca="1">IF(AND(AQ1921+AS1921&gt;0,AR1921+AT1921&gt;0),COUNTIF(AU$6:AU1920,"&gt;0")+1,0)</f>
        <v>0</v>
      </c>
    </row>
    <row r="1922" spans="40:47">
      <c r="AN1922" s="4">
        <v>54</v>
      </c>
      <c r="AO1922" s="4">
        <v>1</v>
      </c>
      <c r="AP1922" s="4">
        <v>9</v>
      </c>
      <c r="AQ1922" s="6">
        <f ca="1">IF($AP1922=1,IF(INDIRECT(ADDRESS(($AN1922-1)*3+$AO1922+5,$AP1922+7))="",0,INDIRECT(ADDRESS(($AN1922-1)*3+$AO1922+5,$AP1922+7))),IF(INDIRECT(ADDRESS(($AN1922-1)*3+$AO1922+5,$AP1922+7))="",0,IF(COUNTIF(INDIRECT(ADDRESS(($AN1922-1)*36+($AO1922-1)*12+6,COLUMN())):INDIRECT(ADDRESS(($AN1922-1)*36+($AO1922-1)*12+$AP1922+4,COLUMN())),INDIRECT(ADDRESS(($AN1922-1)*3+$AO1922+5,$AP1922+7)))&gt;=1,0,INDIRECT(ADDRESS(($AN1922-1)*3+$AO1922+5,$AP1922+7)))))</f>
        <v>0</v>
      </c>
      <c r="AR1922" s="4">
        <f ca="1">COUNTIF(INDIRECT("H"&amp;(ROW()+12*(($AN1922-1)*3+$AO1922)-ROW())/12+5):INDIRECT("S"&amp;(ROW()+12*(($AN1922-1)*3+$AO1922)-ROW())/12+5),AQ1922)</f>
        <v>0</v>
      </c>
      <c r="AS1922" s="6">
        <f ca="1">IF($AP1922=1,IF(INDIRECT(ADDRESS(($AN1922-1)*3+$AO1922+5,$AP1922+20))="",0,INDIRECT(ADDRESS(($AN1922-1)*3+$AO1922+5,$AP1922+20))),IF(INDIRECT(ADDRESS(($AN1922-1)*3+$AO1922+5,$AP1922+20))="",0,IF(COUNTIF(INDIRECT(ADDRESS(($AN1922-1)*36+($AO1922-1)*12+6,COLUMN())):INDIRECT(ADDRESS(($AN1922-1)*36+($AO1922-1)*12+$AP1922+4,COLUMN())),INDIRECT(ADDRESS(($AN1922-1)*3+$AO1922+5,$AP1922+20)))&gt;=1,0,INDIRECT(ADDRESS(($AN1922-1)*3+$AO1922+5,$AP1922+20)))))</f>
        <v>0</v>
      </c>
      <c r="AT1922" s="4">
        <f ca="1">COUNTIF(INDIRECT("U"&amp;(ROW()+12*(($AN1922-1)*3+$AO1922)-ROW())/12+5):INDIRECT("AF"&amp;(ROW()+12*(($AN1922-1)*3+$AO1922)-ROW())/12+5),AS1922)</f>
        <v>0</v>
      </c>
      <c r="AU1922" s="4">
        <f ca="1">IF(AND(AQ1922+AS1922&gt;0,AR1922+AT1922&gt;0),COUNTIF(AU$6:AU1921,"&gt;0")+1,0)</f>
        <v>0</v>
      </c>
    </row>
    <row r="1923" spans="40:47">
      <c r="AN1923" s="4">
        <v>54</v>
      </c>
      <c r="AO1923" s="4">
        <v>1</v>
      </c>
      <c r="AP1923" s="4">
        <v>10</v>
      </c>
      <c r="AQ1923" s="6">
        <f ca="1">IF($AP1923=1,IF(INDIRECT(ADDRESS(($AN1923-1)*3+$AO1923+5,$AP1923+7))="",0,INDIRECT(ADDRESS(($AN1923-1)*3+$AO1923+5,$AP1923+7))),IF(INDIRECT(ADDRESS(($AN1923-1)*3+$AO1923+5,$AP1923+7))="",0,IF(COUNTIF(INDIRECT(ADDRESS(($AN1923-1)*36+($AO1923-1)*12+6,COLUMN())):INDIRECT(ADDRESS(($AN1923-1)*36+($AO1923-1)*12+$AP1923+4,COLUMN())),INDIRECT(ADDRESS(($AN1923-1)*3+$AO1923+5,$AP1923+7)))&gt;=1,0,INDIRECT(ADDRESS(($AN1923-1)*3+$AO1923+5,$AP1923+7)))))</f>
        <v>0</v>
      </c>
      <c r="AR1923" s="4">
        <f ca="1">COUNTIF(INDIRECT("H"&amp;(ROW()+12*(($AN1923-1)*3+$AO1923)-ROW())/12+5):INDIRECT("S"&amp;(ROW()+12*(($AN1923-1)*3+$AO1923)-ROW())/12+5),AQ1923)</f>
        <v>0</v>
      </c>
      <c r="AS1923" s="6">
        <f ca="1">IF($AP1923=1,IF(INDIRECT(ADDRESS(($AN1923-1)*3+$AO1923+5,$AP1923+20))="",0,INDIRECT(ADDRESS(($AN1923-1)*3+$AO1923+5,$AP1923+20))),IF(INDIRECT(ADDRESS(($AN1923-1)*3+$AO1923+5,$AP1923+20))="",0,IF(COUNTIF(INDIRECT(ADDRESS(($AN1923-1)*36+($AO1923-1)*12+6,COLUMN())):INDIRECT(ADDRESS(($AN1923-1)*36+($AO1923-1)*12+$AP1923+4,COLUMN())),INDIRECT(ADDRESS(($AN1923-1)*3+$AO1923+5,$AP1923+20)))&gt;=1,0,INDIRECT(ADDRESS(($AN1923-1)*3+$AO1923+5,$AP1923+20)))))</f>
        <v>0</v>
      </c>
      <c r="AT1923" s="4">
        <f ca="1">COUNTIF(INDIRECT("U"&amp;(ROW()+12*(($AN1923-1)*3+$AO1923)-ROW())/12+5):INDIRECT("AF"&amp;(ROW()+12*(($AN1923-1)*3+$AO1923)-ROW())/12+5),AS1923)</f>
        <v>0</v>
      </c>
      <c r="AU1923" s="4">
        <f ca="1">IF(AND(AQ1923+AS1923&gt;0,AR1923+AT1923&gt;0),COUNTIF(AU$6:AU1922,"&gt;0")+1,0)</f>
        <v>0</v>
      </c>
    </row>
    <row r="1924" spans="40:47">
      <c r="AN1924" s="4">
        <v>54</v>
      </c>
      <c r="AO1924" s="4">
        <v>1</v>
      </c>
      <c r="AP1924" s="4">
        <v>11</v>
      </c>
      <c r="AQ1924" s="6">
        <f ca="1">IF($AP1924=1,IF(INDIRECT(ADDRESS(($AN1924-1)*3+$AO1924+5,$AP1924+7))="",0,INDIRECT(ADDRESS(($AN1924-1)*3+$AO1924+5,$AP1924+7))),IF(INDIRECT(ADDRESS(($AN1924-1)*3+$AO1924+5,$AP1924+7))="",0,IF(COUNTIF(INDIRECT(ADDRESS(($AN1924-1)*36+($AO1924-1)*12+6,COLUMN())):INDIRECT(ADDRESS(($AN1924-1)*36+($AO1924-1)*12+$AP1924+4,COLUMN())),INDIRECT(ADDRESS(($AN1924-1)*3+$AO1924+5,$AP1924+7)))&gt;=1,0,INDIRECT(ADDRESS(($AN1924-1)*3+$AO1924+5,$AP1924+7)))))</f>
        <v>0</v>
      </c>
      <c r="AR1924" s="4">
        <f ca="1">COUNTIF(INDIRECT("H"&amp;(ROW()+12*(($AN1924-1)*3+$AO1924)-ROW())/12+5):INDIRECT("S"&amp;(ROW()+12*(($AN1924-1)*3+$AO1924)-ROW())/12+5),AQ1924)</f>
        <v>0</v>
      </c>
      <c r="AS1924" s="6">
        <f ca="1">IF($AP1924=1,IF(INDIRECT(ADDRESS(($AN1924-1)*3+$AO1924+5,$AP1924+20))="",0,INDIRECT(ADDRESS(($AN1924-1)*3+$AO1924+5,$AP1924+20))),IF(INDIRECT(ADDRESS(($AN1924-1)*3+$AO1924+5,$AP1924+20))="",0,IF(COUNTIF(INDIRECT(ADDRESS(($AN1924-1)*36+($AO1924-1)*12+6,COLUMN())):INDIRECT(ADDRESS(($AN1924-1)*36+($AO1924-1)*12+$AP1924+4,COLUMN())),INDIRECT(ADDRESS(($AN1924-1)*3+$AO1924+5,$AP1924+20)))&gt;=1,0,INDIRECT(ADDRESS(($AN1924-1)*3+$AO1924+5,$AP1924+20)))))</f>
        <v>0</v>
      </c>
      <c r="AT1924" s="4">
        <f ca="1">COUNTIF(INDIRECT("U"&amp;(ROW()+12*(($AN1924-1)*3+$AO1924)-ROW())/12+5):INDIRECT("AF"&amp;(ROW()+12*(($AN1924-1)*3+$AO1924)-ROW())/12+5),AS1924)</f>
        <v>0</v>
      </c>
      <c r="AU1924" s="4">
        <f ca="1">IF(AND(AQ1924+AS1924&gt;0,AR1924+AT1924&gt;0),COUNTIF(AU$6:AU1923,"&gt;0")+1,0)</f>
        <v>0</v>
      </c>
    </row>
    <row r="1925" spans="40:47">
      <c r="AN1925" s="4">
        <v>54</v>
      </c>
      <c r="AO1925" s="4">
        <v>1</v>
      </c>
      <c r="AP1925" s="4">
        <v>12</v>
      </c>
      <c r="AQ1925" s="6">
        <f ca="1">IF($AP1925=1,IF(INDIRECT(ADDRESS(($AN1925-1)*3+$AO1925+5,$AP1925+7))="",0,INDIRECT(ADDRESS(($AN1925-1)*3+$AO1925+5,$AP1925+7))),IF(INDIRECT(ADDRESS(($AN1925-1)*3+$AO1925+5,$AP1925+7))="",0,IF(COUNTIF(INDIRECT(ADDRESS(($AN1925-1)*36+($AO1925-1)*12+6,COLUMN())):INDIRECT(ADDRESS(($AN1925-1)*36+($AO1925-1)*12+$AP1925+4,COLUMN())),INDIRECT(ADDRESS(($AN1925-1)*3+$AO1925+5,$AP1925+7)))&gt;=1,0,INDIRECT(ADDRESS(($AN1925-1)*3+$AO1925+5,$AP1925+7)))))</f>
        <v>0</v>
      </c>
      <c r="AR1925" s="4">
        <f ca="1">COUNTIF(INDIRECT("H"&amp;(ROW()+12*(($AN1925-1)*3+$AO1925)-ROW())/12+5):INDIRECT("S"&amp;(ROW()+12*(($AN1925-1)*3+$AO1925)-ROW())/12+5),AQ1925)</f>
        <v>0</v>
      </c>
      <c r="AS1925" s="6">
        <f ca="1">IF($AP1925=1,IF(INDIRECT(ADDRESS(($AN1925-1)*3+$AO1925+5,$AP1925+20))="",0,INDIRECT(ADDRESS(($AN1925-1)*3+$AO1925+5,$AP1925+20))),IF(INDIRECT(ADDRESS(($AN1925-1)*3+$AO1925+5,$AP1925+20))="",0,IF(COUNTIF(INDIRECT(ADDRESS(($AN1925-1)*36+($AO1925-1)*12+6,COLUMN())):INDIRECT(ADDRESS(($AN1925-1)*36+($AO1925-1)*12+$AP1925+4,COLUMN())),INDIRECT(ADDRESS(($AN1925-1)*3+$AO1925+5,$AP1925+20)))&gt;=1,0,INDIRECT(ADDRESS(($AN1925-1)*3+$AO1925+5,$AP1925+20)))))</f>
        <v>0</v>
      </c>
      <c r="AT1925" s="4">
        <f ca="1">COUNTIF(INDIRECT("U"&amp;(ROW()+12*(($AN1925-1)*3+$AO1925)-ROW())/12+5):INDIRECT("AF"&amp;(ROW()+12*(($AN1925-1)*3+$AO1925)-ROW())/12+5),AS1925)</f>
        <v>0</v>
      </c>
      <c r="AU1925" s="4">
        <f ca="1">IF(AND(AQ1925+AS1925&gt;0,AR1925+AT1925&gt;0),COUNTIF(AU$6:AU1924,"&gt;0")+1,0)</f>
        <v>0</v>
      </c>
    </row>
    <row r="1926" spans="40:47">
      <c r="AN1926" s="4">
        <v>54</v>
      </c>
      <c r="AO1926" s="4">
        <v>2</v>
      </c>
      <c r="AP1926" s="4">
        <v>1</v>
      </c>
      <c r="AQ1926" s="6">
        <f ca="1">IF($AP1926=1,IF(INDIRECT(ADDRESS(($AN1926-1)*3+$AO1926+5,$AP1926+7))="",0,INDIRECT(ADDRESS(($AN1926-1)*3+$AO1926+5,$AP1926+7))),IF(INDIRECT(ADDRESS(($AN1926-1)*3+$AO1926+5,$AP1926+7))="",0,IF(COUNTIF(INDIRECT(ADDRESS(($AN1926-1)*36+($AO1926-1)*12+6,COLUMN())):INDIRECT(ADDRESS(($AN1926-1)*36+($AO1926-1)*12+$AP1926+4,COLUMN())),INDIRECT(ADDRESS(($AN1926-1)*3+$AO1926+5,$AP1926+7)))&gt;=1,0,INDIRECT(ADDRESS(($AN1926-1)*3+$AO1926+5,$AP1926+7)))))</f>
        <v>0</v>
      </c>
      <c r="AR1926" s="4">
        <f ca="1">COUNTIF(INDIRECT("H"&amp;(ROW()+12*(($AN1926-1)*3+$AO1926)-ROW())/12+5):INDIRECT("S"&amp;(ROW()+12*(($AN1926-1)*3+$AO1926)-ROW())/12+5),AQ1926)</f>
        <v>0</v>
      </c>
      <c r="AS1926" s="6">
        <f ca="1">IF($AP1926=1,IF(INDIRECT(ADDRESS(($AN1926-1)*3+$AO1926+5,$AP1926+20))="",0,INDIRECT(ADDRESS(($AN1926-1)*3+$AO1926+5,$AP1926+20))),IF(INDIRECT(ADDRESS(($AN1926-1)*3+$AO1926+5,$AP1926+20))="",0,IF(COUNTIF(INDIRECT(ADDRESS(($AN1926-1)*36+($AO1926-1)*12+6,COLUMN())):INDIRECT(ADDRESS(($AN1926-1)*36+($AO1926-1)*12+$AP1926+4,COLUMN())),INDIRECT(ADDRESS(($AN1926-1)*3+$AO1926+5,$AP1926+20)))&gt;=1,0,INDIRECT(ADDRESS(($AN1926-1)*3+$AO1926+5,$AP1926+20)))))</f>
        <v>0</v>
      </c>
      <c r="AT1926" s="4">
        <f ca="1">COUNTIF(INDIRECT("U"&amp;(ROW()+12*(($AN1926-1)*3+$AO1926)-ROW())/12+5):INDIRECT("AF"&amp;(ROW()+12*(($AN1926-1)*3+$AO1926)-ROW())/12+5),AS1926)</f>
        <v>0</v>
      </c>
      <c r="AU1926" s="4">
        <f ca="1">IF(AND(AQ1926+AS1926&gt;0,AR1926+AT1926&gt;0),COUNTIF(AU$6:AU1925,"&gt;0")+1,0)</f>
        <v>0</v>
      </c>
    </row>
    <row r="1927" spans="40:47">
      <c r="AN1927" s="4">
        <v>54</v>
      </c>
      <c r="AO1927" s="4">
        <v>2</v>
      </c>
      <c r="AP1927" s="4">
        <v>2</v>
      </c>
      <c r="AQ1927" s="6">
        <f ca="1">IF($AP1927=1,IF(INDIRECT(ADDRESS(($AN1927-1)*3+$AO1927+5,$AP1927+7))="",0,INDIRECT(ADDRESS(($AN1927-1)*3+$AO1927+5,$AP1927+7))),IF(INDIRECT(ADDRESS(($AN1927-1)*3+$AO1927+5,$AP1927+7))="",0,IF(COUNTIF(INDIRECT(ADDRESS(($AN1927-1)*36+($AO1927-1)*12+6,COLUMN())):INDIRECT(ADDRESS(($AN1927-1)*36+($AO1927-1)*12+$AP1927+4,COLUMN())),INDIRECT(ADDRESS(($AN1927-1)*3+$AO1927+5,$AP1927+7)))&gt;=1,0,INDIRECT(ADDRESS(($AN1927-1)*3+$AO1927+5,$AP1927+7)))))</f>
        <v>0</v>
      </c>
      <c r="AR1927" s="4">
        <f ca="1">COUNTIF(INDIRECT("H"&amp;(ROW()+12*(($AN1927-1)*3+$AO1927)-ROW())/12+5):INDIRECT("S"&amp;(ROW()+12*(($AN1927-1)*3+$AO1927)-ROW())/12+5),AQ1927)</f>
        <v>0</v>
      </c>
      <c r="AS1927" s="6">
        <f ca="1">IF($AP1927=1,IF(INDIRECT(ADDRESS(($AN1927-1)*3+$AO1927+5,$AP1927+20))="",0,INDIRECT(ADDRESS(($AN1927-1)*3+$AO1927+5,$AP1927+20))),IF(INDIRECT(ADDRESS(($AN1927-1)*3+$AO1927+5,$AP1927+20))="",0,IF(COUNTIF(INDIRECT(ADDRESS(($AN1927-1)*36+($AO1927-1)*12+6,COLUMN())):INDIRECT(ADDRESS(($AN1927-1)*36+($AO1927-1)*12+$AP1927+4,COLUMN())),INDIRECT(ADDRESS(($AN1927-1)*3+$AO1927+5,$AP1927+20)))&gt;=1,0,INDIRECT(ADDRESS(($AN1927-1)*3+$AO1927+5,$AP1927+20)))))</f>
        <v>0</v>
      </c>
      <c r="AT1927" s="4">
        <f ca="1">COUNTIF(INDIRECT("U"&amp;(ROW()+12*(($AN1927-1)*3+$AO1927)-ROW())/12+5):INDIRECT("AF"&amp;(ROW()+12*(($AN1927-1)*3+$AO1927)-ROW())/12+5),AS1927)</f>
        <v>0</v>
      </c>
      <c r="AU1927" s="4">
        <f ca="1">IF(AND(AQ1927+AS1927&gt;0,AR1927+AT1927&gt;0),COUNTIF(AU$6:AU1926,"&gt;0")+1,0)</f>
        <v>0</v>
      </c>
    </row>
    <row r="1928" spans="40:47">
      <c r="AN1928" s="4">
        <v>54</v>
      </c>
      <c r="AO1928" s="4">
        <v>2</v>
      </c>
      <c r="AP1928" s="4">
        <v>3</v>
      </c>
      <c r="AQ1928" s="6">
        <f ca="1">IF($AP1928=1,IF(INDIRECT(ADDRESS(($AN1928-1)*3+$AO1928+5,$AP1928+7))="",0,INDIRECT(ADDRESS(($AN1928-1)*3+$AO1928+5,$AP1928+7))),IF(INDIRECT(ADDRESS(($AN1928-1)*3+$AO1928+5,$AP1928+7))="",0,IF(COUNTIF(INDIRECT(ADDRESS(($AN1928-1)*36+($AO1928-1)*12+6,COLUMN())):INDIRECT(ADDRESS(($AN1928-1)*36+($AO1928-1)*12+$AP1928+4,COLUMN())),INDIRECT(ADDRESS(($AN1928-1)*3+$AO1928+5,$AP1928+7)))&gt;=1,0,INDIRECT(ADDRESS(($AN1928-1)*3+$AO1928+5,$AP1928+7)))))</f>
        <v>0</v>
      </c>
      <c r="AR1928" s="4">
        <f ca="1">COUNTIF(INDIRECT("H"&amp;(ROW()+12*(($AN1928-1)*3+$AO1928)-ROW())/12+5):INDIRECT("S"&amp;(ROW()+12*(($AN1928-1)*3+$AO1928)-ROW())/12+5),AQ1928)</f>
        <v>0</v>
      </c>
      <c r="AS1928" s="6">
        <f ca="1">IF($AP1928=1,IF(INDIRECT(ADDRESS(($AN1928-1)*3+$AO1928+5,$AP1928+20))="",0,INDIRECT(ADDRESS(($AN1928-1)*3+$AO1928+5,$AP1928+20))),IF(INDIRECT(ADDRESS(($AN1928-1)*3+$AO1928+5,$AP1928+20))="",0,IF(COUNTIF(INDIRECT(ADDRESS(($AN1928-1)*36+($AO1928-1)*12+6,COLUMN())):INDIRECT(ADDRESS(($AN1928-1)*36+($AO1928-1)*12+$AP1928+4,COLUMN())),INDIRECT(ADDRESS(($AN1928-1)*3+$AO1928+5,$AP1928+20)))&gt;=1,0,INDIRECT(ADDRESS(($AN1928-1)*3+$AO1928+5,$AP1928+20)))))</f>
        <v>0</v>
      </c>
      <c r="AT1928" s="4">
        <f ca="1">COUNTIF(INDIRECT("U"&amp;(ROW()+12*(($AN1928-1)*3+$AO1928)-ROW())/12+5):INDIRECT("AF"&amp;(ROW()+12*(($AN1928-1)*3+$AO1928)-ROW())/12+5),AS1928)</f>
        <v>0</v>
      </c>
      <c r="AU1928" s="4">
        <f ca="1">IF(AND(AQ1928+AS1928&gt;0,AR1928+AT1928&gt;0),COUNTIF(AU$6:AU1927,"&gt;0")+1,0)</f>
        <v>0</v>
      </c>
    </row>
    <row r="1929" spans="40:47">
      <c r="AN1929" s="4">
        <v>54</v>
      </c>
      <c r="AO1929" s="4">
        <v>2</v>
      </c>
      <c r="AP1929" s="4">
        <v>4</v>
      </c>
      <c r="AQ1929" s="6">
        <f ca="1">IF($AP1929=1,IF(INDIRECT(ADDRESS(($AN1929-1)*3+$AO1929+5,$AP1929+7))="",0,INDIRECT(ADDRESS(($AN1929-1)*3+$AO1929+5,$AP1929+7))),IF(INDIRECT(ADDRESS(($AN1929-1)*3+$AO1929+5,$AP1929+7))="",0,IF(COUNTIF(INDIRECT(ADDRESS(($AN1929-1)*36+($AO1929-1)*12+6,COLUMN())):INDIRECT(ADDRESS(($AN1929-1)*36+($AO1929-1)*12+$AP1929+4,COLUMN())),INDIRECT(ADDRESS(($AN1929-1)*3+$AO1929+5,$AP1929+7)))&gt;=1,0,INDIRECT(ADDRESS(($AN1929-1)*3+$AO1929+5,$AP1929+7)))))</f>
        <v>0</v>
      </c>
      <c r="AR1929" s="4">
        <f ca="1">COUNTIF(INDIRECT("H"&amp;(ROW()+12*(($AN1929-1)*3+$AO1929)-ROW())/12+5):INDIRECT("S"&amp;(ROW()+12*(($AN1929-1)*3+$AO1929)-ROW())/12+5),AQ1929)</f>
        <v>0</v>
      </c>
      <c r="AS1929" s="6">
        <f ca="1">IF($AP1929=1,IF(INDIRECT(ADDRESS(($AN1929-1)*3+$AO1929+5,$AP1929+20))="",0,INDIRECT(ADDRESS(($AN1929-1)*3+$AO1929+5,$AP1929+20))),IF(INDIRECT(ADDRESS(($AN1929-1)*3+$AO1929+5,$AP1929+20))="",0,IF(COUNTIF(INDIRECT(ADDRESS(($AN1929-1)*36+($AO1929-1)*12+6,COLUMN())):INDIRECT(ADDRESS(($AN1929-1)*36+($AO1929-1)*12+$AP1929+4,COLUMN())),INDIRECT(ADDRESS(($AN1929-1)*3+$AO1929+5,$AP1929+20)))&gt;=1,0,INDIRECT(ADDRESS(($AN1929-1)*3+$AO1929+5,$AP1929+20)))))</f>
        <v>0</v>
      </c>
      <c r="AT1929" s="4">
        <f ca="1">COUNTIF(INDIRECT("U"&amp;(ROW()+12*(($AN1929-1)*3+$AO1929)-ROW())/12+5):INDIRECT("AF"&amp;(ROW()+12*(($AN1929-1)*3+$AO1929)-ROW())/12+5),AS1929)</f>
        <v>0</v>
      </c>
      <c r="AU1929" s="4">
        <f ca="1">IF(AND(AQ1929+AS1929&gt;0,AR1929+AT1929&gt;0),COUNTIF(AU$6:AU1928,"&gt;0")+1,0)</f>
        <v>0</v>
      </c>
    </row>
    <row r="1930" spans="40:47">
      <c r="AN1930" s="4">
        <v>54</v>
      </c>
      <c r="AO1930" s="4">
        <v>2</v>
      </c>
      <c r="AP1930" s="4">
        <v>5</v>
      </c>
      <c r="AQ1930" s="6">
        <f ca="1">IF($AP1930=1,IF(INDIRECT(ADDRESS(($AN1930-1)*3+$AO1930+5,$AP1930+7))="",0,INDIRECT(ADDRESS(($AN1930-1)*3+$AO1930+5,$AP1930+7))),IF(INDIRECT(ADDRESS(($AN1930-1)*3+$AO1930+5,$AP1930+7))="",0,IF(COUNTIF(INDIRECT(ADDRESS(($AN1930-1)*36+($AO1930-1)*12+6,COLUMN())):INDIRECT(ADDRESS(($AN1930-1)*36+($AO1930-1)*12+$AP1930+4,COLUMN())),INDIRECT(ADDRESS(($AN1930-1)*3+$AO1930+5,$AP1930+7)))&gt;=1,0,INDIRECT(ADDRESS(($AN1930-1)*3+$AO1930+5,$AP1930+7)))))</f>
        <v>0</v>
      </c>
      <c r="AR1930" s="4">
        <f ca="1">COUNTIF(INDIRECT("H"&amp;(ROW()+12*(($AN1930-1)*3+$AO1930)-ROW())/12+5):INDIRECT("S"&amp;(ROW()+12*(($AN1930-1)*3+$AO1930)-ROW())/12+5),AQ1930)</f>
        <v>0</v>
      </c>
      <c r="AS1930" s="6">
        <f ca="1">IF($AP1930=1,IF(INDIRECT(ADDRESS(($AN1930-1)*3+$AO1930+5,$AP1930+20))="",0,INDIRECT(ADDRESS(($AN1930-1)*3+$AO1930+5,$AP1930+20))),IF(INDIRECT(ADDRESS(($AN1930-1)*3+$AO1930+5,$AP1930+20))="",0,IF(COUNTIF(INDIRECT(ADDRESS(($AN1930-1)*36+($AO1930-1)*12+6,COLUMN())):INDIRECT(ADDRESS(($AN1930-1)*36+($AO1930-1)*12+$AP1930+4,COLUMN())),INDIRECT(ADDRESS(($AN1930-1)*3+$AO1930+5,$AP1930+20)))&gt;=1,0,INDIRECT(ADDRESS(($AN1930-1)*3+$AO1930+5,$AP1930+20)))))</f>
        <v>0</v>
      </c>
      <c r="AT1930" s="4">
        <f ca="1">COUNTIF(INDIRECT("U"&amp;(ROW()+12*(($AN1930-1)*3+$AO1930)-ROW())/12+5):INDIRECT("AF"&amp;(ROW()+12*(($AN1930-1)*3+$AO1930)-ROW())/12+5),AS1930)</f>
        <v>0</v>
      </c>
      <c r="AU1930" s="4">
        <f ca="1">IF(AND(AQ1930+AS1930&gt;0,AR1930+AT1930&gt;0),COUNTIF(AU$6:AU1929,"&gt;0")+1,0)</f>
        <v>0</v>
      </c>
    </row>
    <row r="1931" spans="40:47">
      <c r="AN1931" s="4">
        <v>54</v>
      </c>
      <c r="AO1931" s="4">
        <v>2</v>
      </c>
      <c r="AP1931" s="4">
        <v>6</v>
      </c>
      <c r="AQ1931" s="6">
        <f ca="1">IF($AP1931=1,IF(INDIRECT(ADDRESS(($AN1931-1)*3+$AO1931+5,$AP1931+7))="",0,INDIRECT(ADDRESS(($AN1931-1)*3+$AO1931+5,$AP1931+7))),IF(INDIRECT(ADDRESS(($AN1931-1)*3+$AO1931+5,$AP1931+7))="",0,IF(COUNTIF(INDIRECT(ADDRESS(($AN1931-1)*36+($AO1931-1)*12+6,COLUMN())):INDIRECT(ADDRESS(($AN1931-1)*36+($AO1931-1)*12+$AP1931+4,COLUMN())),INDIRECT(ADDRESS(($AN1931-1)*3+$AO1931+5,$AP1931+7)))&gt;=1,0,INDIRECT(ADDRESS(($AN1931-1)*3+$AO1931+5,$AP1931+7)))))</f>
        <v>0</v>
      </c>
      <c r="AR1931" s="4">
        <f ca="1">COUNTIF(INDIRECT("H"&amp;(ROW()+12*(($AN1931-1)*3+$AO1931)-ROW())/12+5):INDIRECT("S"&amp;(ROW()+12*(($AN1931-1)*3+$AO1931)-ROW())/12+5),AQ1931)</f>
        <v>0</v>
      </c>
      <c r="AS1931" s="6">
        <f ca="1">IF($AP1931=1,IF(INDIRECT(ADDRESS(($AN1931-1)*3+$AO1931+5,$AP1931+20))="",0,INDIRECT(ADDRESS(($AN1931-1)*3+$AO1931+5,$AP1931+20))),IF(INDIRECT(ADDRESS(($AN1931-1)*3+$AO1931+5,$AP1931+20))="",0,IF(COUNTIF(INDIRECT(ADDRESS(($AN1931-1)*36+($AO1931-1)*12+6,COLUMN())):INDIRECT(ADDRESS(($AN1931-1)*36+($AO1931-1)*12+$AP1931+4,COLUMN())),INDIRECT(ADDRESS(($AN1931-1)*3+$AO1931+5,$AP1931+20)))&gt;=1,0,INDIRECT(ADDRESS(($AN1931-1)*3+$AO1931+5,$AP1931+20)))))</f>
        <v>0</v>
      </c>
      <c r="AT1931" s="4">
        <f ca="1">COUNTIF(INDIRECT("U"&amp;(ROW()+12*(($AN1931-1)*3+$AO1931)-ROW())/12+5):INDIRECT("AF"&amp;(ROW()+12*(($AN1931-1)*3+$AO1931)-ROW())/12+5),AS1931)</f>
        <v>0</v>
      </c>
      <c r="AU1931" s="4">
        <f ca="1">IF(AND(AQ1931+AS1931&gt;0,AR1931+AT1931&gt;0),COUNTIF(AU$6:AU1930,"&gt;0")+1,0)</f>
        <v>0</v>
      </c>
    </row>
    <row r="1932" spans="40:47">
      <c r="AN1932" s="4">
        <v>54</v>
      </c>
      <c r="AO1932" s="4">
        <v>2</v>
      </c>
      <c r="AP1932" s="4">
        <v>7</v>
      </c>
      <c r="AQ1932" s="6">
        <f ca="1">IF($AP1932=1,IF(INDIRECT(ADDRESS(($AN1932-1)*3+$AO1932+5,$AP1932+7))="",0,INDIRECT(ADDRESS(($AN1932-1)*3+$AO1932+5,$AP1932+7))),IF(INDIRECT(ADDRESS(($AN1932-1)*3+$AO1932+5,$AP1932+7))="",0,IF(COUNTIF(INDIRECT(ADDRESS(($AN1932-1)*36+($AO1932-1)*12+6,COLUMN())):INDIRECT(ADDRESS(($AN1932-1)*36+($AO1932-1)*12+$AP1932+4,COLUMN())),INDIRECT(ADDRESS(($AN1932-1)*3+$AO1932+5,$AP1932+7)))&gt;=1,0,INDIRECT(ADDRESS(($AN1932-1)*3+$AO1932+5,$AP1932+7)))))</f>
        <v>0</v>
      </c>
      <c r="AR1932" s="4">
        <f ca="1">COUNTIF(INDIRECT("H"&amp;(ROW()+12*(($AN1932-1)*3+$AO1932)-ROW())/12+5):INDIRECT("S"&amp;(ROW()+12*(($AN1932-1)*3+$AO1932)-ROW())/12+5),AQ1932)</f>
        <v>0</v>
      </c>
      <c r="AS1932" s="6">
        <f ca="1">IF($AP1932=1,IF(INDIRECT(ADDRESS(($AN1932-1)*3+$AO1932+5,$AP1932+20))="",0,INDIRECT(ADDRESS(($AN1932-1)*3+$AO1932+5,$AP1932+20))),IF(INDIRECT(ADDRESS(($AN1932-1)*3+$AO1932+5,$AP1932+20))="",0,IF(COUNTIF(INDIRECT(ADDRESS(($AN1932-1)*36+($AO1932-1)*12+6,COLUMN())):INDIRECT(ADDRESS(($AN1932-1)*36+($AO1932-1)*12+$AP1932+4,COLUMN())),INDIRECT(ADDRESS(($AN1932-1)*3+$AO1932+5,$AP1932+20)))&gt;=1,0,INDIRECT(ADDRESS(($AN1932-1)*3+$AO1932+5,$AP1932+20)))))</f>
        <v>0</v>
      </c>
      <c r="AT1932" s="4">
        <f ca="1">COUNTIF(INDIRECT("U"&amp;(ROW()+12*(($AN1932-1)*3+$AO1932)-ROW())/12+5):INDIRECT("AF"&amp;(ROW()+12*(($AN1932-1)*3+$AO1932)-ROW())/12+5),AS1932)</f>
        <v>0</v>
      </c>
      <c r="AU1932" s="4">
        <f ca="1">IF(AND(AQ1932+AS1932&gt;0,AR1932+AT1932&gt;0),COUNTIF(AU$6:AU1931,"&gt;0")+1,0)</f>
        <v>0</v>
      </c>
    </row>
    <row r="1933" spans="40:47">
      <c r="AN1933" s="4">
        <v>54</v>
      </c>
      <c r="AO1933" s="4">
        <v>2</v>
      </c>
      <c r="AP1933" s="4">
        <v>8</v>
      </c>
      <c r="AQ1933" s="6">
        <f ca="1">IF($AP1933=1,IF(INDIRECT(ADDRESS(($AN1933-1)*3+$AO1933+5,$AP1933+7))="",0,INDIRECT(ADDRESS(($AN1933-1)*3+$AO1933+5,$AP1933+7))),IF(INDIRECT(ADDRESS(($AN1933-1)*3+$AO1933+5,$AP1933+7))="",0,IF(COUNTIF(INDIRECT(ADDRESS(($AN1933-1)*36+($AO1933-1)*12+6,COLUMN())):INDIRECT(ADDRESS(($AN1933-1)*36+($AO1933-1)*12+$AP1933+4,COLUMN())),INDIRECT(ADDRESS(($AN1933-1)*3+$AO1933+5,$AP1933+7)))&gt;=1,0,INDIRECT(ADDRESS(($AN1933-1)*3+$AO1933+5,$AP1933+7)))))</f>
        <v>0</v>
      </c>
      <c r="AR1933" s="4">
        <f ca="1">COUNTIF(INDIRECT("H"&amp;(ROW()+12*(($AN1933-1)*3+$AO1933)-ROW())/12+5):INDIRECT("S"&amp;(ROW()+12*(($AN1933-1)*3+$AO1933)-ROW())/12+5),AQ1933)</f>
        <v>0</v>
      </c>
      <c r="AS1933" s="6">
        <f ca="1">IF($AP1933=1,IF(INDIRECT(ADDRESS(($AN1933-1)*3+$AO1933+5,$AP1933+20))="",0,INDIRECT(ADDRESS(($AN1933-1)*3+$AO1933+5,$AP1933+20))),IF(INDIRECT(ADDRESS(($AN1933-1)*3+$AO1933+5,$AP1933+20))="",0,IF(COUNTIF(INDIRECT(ADDRESS(($AN1933-1)*36+($AO1933-1)*12+6,COLUMN())):INDIRECT(ADDRESS(($AN1933-1)*36+($AO1933-1)*12+$AP1933+4,COLUMN())),INDIRECT(ADDRESS(($AN1933-1)*3+$AO1933+5,$AP1933+20)))&gt;=1,0,INDIRECT(ADDRESS(($AN1933-1)*3+$AO1933+5,$AP1933+20)))))</f>
        <v>0</v>
      </c>
      <c r="AT1933" s="4">
        <f ca="1">COUNTIF(INDIRECT("U"&amp;(ROW()+12*(($AN1933-1)*3+$AO1933)-ROW())/12+5):INDIRECT("AF"&amp;(ROW()+12*(($AN1933-1)*3+$AO1933)-ROW())/12+5),AS1933)</f>
        <v>0</v>
      </c>
      <c r="AU1933" s="4">
        <f ca="1">IF(AND(AQ1933+AS1933&gt;0,AR1933+AT1933&gt;0),COUNTIF(AU$6:AU1932,"&gt;0")+1,0)</f>
        <v>0</v>
      </c>
    </row>
    <row r="1934" spans="40:47">
      <c r="AN1934" s="4">
        <v>54</v>
      </c>
      <c r="AO1934" s="4">
        <v>2</v>
      </c>
      <c r="AP1934" s="4">
        <v>9</v>
      </c>
      <c r="AQ1934" s="6">
        <f ca="1">IF($AP1934=1,IF(INDIRECT(ADDRESS(($AN1934-1)*3+$AO1934+5,$AP1934+7))="",0,INDIRECT(ADDRESS(($AN1934-1)*3+$AO1934+5,$AP1934+7))),IF(INDIRECT(ADDRESS(($AN1934-1)*3+$AO1934+5,$AP1934+7))="",0,IF(COUNTIF(INDIRECT(ADDRESS(($AN1934-1)*36+($AO1934-1)*12+6,COLUMN())):INDIRECT(ADDRESS(($AN1934-1)*36+($AO1934-1)*12+$AP1934+4,COLUMN())),INDIRECT(ADDRESS(($AN1934-1)*3+$AO1934+5,$AP1934+7)))&gt;=1,0,INDIRECT(ADDRESS(($AN1934-1)*3+$AO1934+5,$AP1934+7)))))</f>
        <v>0</v>
      </c>
      <c r="AR1934" s="4">
        <f ca="1">COUNTIF(INDIRECT("H"&amp;(ROW()+12*(($AN1934-1)*3+$AO1934)-ROW())/12+5):INDIRECT("S"&amp;(ROW()+12*(($AN1934-1)*3+$AO1934)-ROW())/12+5),AQ1934)</f>
        <v>0</v>
      </c>
      <c r="AS1934" s="6">
        <f ca="1">IF($AP1934=1,IF(INDIRECT(ADDRESS(($AN1934-1)*3+$AO1934+5,$AP1934+20))="",0,INDIRECT(ADDRESS(($AN1934-1)*3+$AO1934+5,$AP1934+20))),IF(INDIRECT(ADDRESS(($AN1934-1)*3+$AO1934+5,$AP1934+20))="",0,IF(COUNTIF(INDIRECT(ADDRESS(($AN1934-1)*36+($AO1934-1)*12+6,COLUMN())):INDIRECT(ADDRESS(($AN1934-1)*36+($AO1934-1)*12+$AP1934+4,COLUMN())),INDIRECT(ADDRESS(($AN1934-1)*3+$AO1934+5,$AP1934+20)))&gt;=1,0,INDIRECT(ADDRESS(($AN1934-1)*3+$AO1934+5,$AP1934+20)))))</f>
        <v>0</v>
      </c>
      <c r="AT1934" s="4">
        <f ca="1">COUNTIF(INDIRECT("U"&amp;(ROW()+12*(($AN1934-1)*3+$AO1934)-ROW())/12+5):INDIRECT("AF"&amp;(ROW()+12*(($AN1934-1)*3+$AO1934)-ROW())/12+5),AS1934)</f>
        <v>0</v>
      </c>
      <c r="AU1934" s="4">
        <f ca="1">IF(AND(AQ1934+AS1934&gt;0,AR1934+AT1934&gt;0),COUNTIF(AU$6:AU1933,"&gt;0")+1,0)</f>
        <v>0</v>
      </c>
    </row>
    <row r="1935" spans="40:47">
      <c r="AN1935" s="4">
        <v>54</v>
      </c>
      <c r="AO1935" s="4">
        <v>2</v>
      </c>
      <c r="AP1935" s="4">
        <v>10</v>
      </c>
      <c r="AQ1935" s="6">
        <f ca="1">IF($AP1935=1,IF(INDIRECT(ADDRESS(($AN1935-1)*3+$AO1935+5,$AP1935+7))="",0,INDIRECT(ADDRESS(($AN1935-1)*3+$AO1935+5,$AP1935+7))),IF(INDIRECT(ADDRESS(($AN1935-1)*3+$AO1935+5,$AP1935+7))="",0,IF(COUNTIF(INDIRECT(ADDRESS(($AN1935-1)*36+($AO1935-1)*12+6,COLUMN())):INDIRECT(ADDRESS(($AN1935-1)*36+($AO1935-1)*12+$AP1935+4,COLUMN())),INDIRECT(ADDRESS(($AN1935-1)*3+$AO1935+5,$AP1935+7)))&gt;=1,0,INDIRECT(ADDRESS(($AN1935-1)*3+$AO1935+5,$AP1935+7)))))</f>
        <v>0</v>
      </c>
      <c r="AR1935" s="4">
        <f ca="1">COUNTIF(INDIRECT("H"&amp;(ROW()+12*(($AN1935-1)*3+$AO1935)-ROW())/12+5):INDIRECT("S"&amp;(ROW()+12*(($AN1935-1)*3+$AO1935)-ROW())/12+5),AQ1935)</f>
        <v>0</v>
      </c>
      <c r="AS1935" s="6">
        <f ca="1">IF($AP1935=1,IF(INDIRECT(ADDRESS(($AN1935-1)*3+$AO1935+5,$AP1935+20))="",0,INDIRECT(ADDRESS(($AN1935-1)*3+$AO1935+5,$AP1935+20))),IF(INDIRECT(ADDRESS(($AN1935-1)*3+$AO1935+5,$AP1935+20))="",0,IF(COUNTIF(INDIRECT(ADDRESS(($AN1935-1)*36+($AO1935-1)*12+6,COLUMN())):INDIRECT(ADDRESS(($AN1935-1)*36+($AO1935-1)*12+$AP1935+4,COLUMN())),INDIRECT(ADDRESS(($AN1935-1)*3+$AO1935+5,$AP1935+20)))&gt;=1,0,INDIRECT(ADDRESS(($AN1935-1)*3+$AO1935+5,$AP1935+20)))))</f>
        <v>0</v>
      </c>
      <c r="AT1935" s="4">
        <f ca="1">COUNTIF(INDIRECT("U"&amp;(ROW()+12*(($AN1935-1)*3+$AO1935)-ROW())/12+5):INDIRECT("AF"&amp;(ROW()+12*(($AN1935-1)*3+$AO1935)-ROW())/12+5),AS1935)</f>
        <v>0</v>
      </c>
      <c r="AU1935" s="4">
        <f ca="1">IF(AND(AQ1935+AS1935&gt;0,AR1935+AT1935&gt;0),COUNTIF(AU$6:AU1934,"&gt;0")+1,0)</f>
        <v>0</v>
      </c>
    </row>
    <row r="1936" spans="40:47">
      <c r="AN1936" s="4">
        <v>54</v>
      </c>
      <c r="AO1936" s="4">
        <v>2</v>
      </c>
      <c r="AP1936" s="4">
        <v>11</v>
      </c>
      <c r="AQ1936" s="6">
        <f ca="1">IF($AP1936=1,IF(INDIRECT(ADDRESS(($AN1936-1)*3+$AO1936+5,$AP1936+7))="",0,INDIRECT(ADDRESS(($AN1936-1)*3+$AO1936+5,$AP1936+7))),IF(INDIRECT(ADDRESS(($AN1936-1)*3+$AO1936+5,$AP1936+7))="",0,IF(COUNTIF(INDIRECT(ADDRESS(($AN1936-1)*36+($AO1936-1)*12+6,COLUMN())):INDIRECT(ADDRESS(($AN1936-1)*36+($AO1936-1)*12+$AP1936+4,COLUMN())),INDIRECT(ADDRESS(($AN1936-1)*3+$AO1936+5,$AP1936+7)))&gt;=1,0,INDIRECT(ADDRESS(($AN1936-1)*3+$AO1936+5,$AP1936+7)))))</f>
        <v>0</v>
      </c>
      <c r="AR1936" s="4">
        <f ca="1">COUNTIF(INDIRECT("H"&amp;(ROW()+12*(($AN1936-1)*3+$AO1936)-ROW())/12+5):INDIRECT("S"&amp;(ROW()+12*(($AN1936-1)*3+$AO1936)-ROW())/12+5),AQ1936)</f>
        <v>0</v>
      </c>
      <c r="AS1936" s="6">
        <f ca="1">IF($AP1936=1,IF(INDIRECT(ADDRESS(($AN1936-1)*3+$AO1936+5,$AP1936+20))="",0,INDIRECT(ADDRESS(($AN1936-1)*3+$AO1936+5,$AP1936+20))),IF(INDIRECT(ADDRESS(($AN1936-1)*3+$AO1936+5,$AP1936+20))="",0,IF(COUNTIF(INDIRECT(ADDRESS(($AN1936-1)*36+($AO1936-1)*12+6,COLUMN())):INDIRECT(ADDRESS(($AN1936-1)*36+($AO1936-1)*12+$AP1936+4,COLUMN())),INDIRECT(ADDRESS(($AN1936-1)*3+$AO1936+5,$AP1936+20)))&gt;=1,0,INDIRECT(ADDRESS(($AN1936-1)*3+$AO1936+5,$AP1936+20)))))</f>
        <v>0</v>
      </c>
      <c r="AT1936" s="4">
        <f ca="1">COUNTIF(INDIRECT("U"&amp;(ROW()+12*(($AN1936-1)*3+$AO1936)-ROW())/12+5):INDIRECT("AF"&amp;(ROW()+12*(($AN1936-1)*3+$AO1936)-ROW())/12+5),AS1936)</f>
        <v>0</v>
      </c>
      <c r="AU1936" s="4">
        <f ca="1">IF(AND(AQ1936+AS1936&gt;0,AR1936+AT1936&gt;0),COUNTIF(AU$6:AU1935,"&gt;0")+1,0)</f>
        <v>0</v>
      </c>
    </row>
    <row r="1937" spans="40:47">
      <c r="AN1937" s="4">
        <v>54</v>
      </c>
      <c r="AO1937" s="4">
        <v>2</v>
      </c>
      <c r="AP1937" s="4">
        <v>12</v>
      </c>
      <c r="AQ1937" s="6">
        <f ca="1">IF($AP1937=1,IF(INDIRECT(ADDRESS(($AN1937-1)*3+$AO1937+5,$AP1937+7))="",0,INDIRECT(ADDRESS(($AN1937-1)*3+$AO1937+5,$AP1937+7))),IF(INDIRECT(ADDRESS(($AN1937-1)*3+$AO1937+5,$AP1937+7))="",0,IF(COUNTIF(INDIRECT(ADDRESS(($AN1937-1)*36+($AO1937-1)*12+6,COLUMN())):INDIRECT(ADDRESS(($AN1937-1)*36+($AO1937-1)*12+$AP1937+4,COLUMN())),INDIRECT(ADDRESS(($AN1937-1)*3+$AO1937+5,$AP1937+7)))&gt;=1,0,INDIRECT(ADDRESS(($AN1937-1)*3+$AO1937+5,$AP1937+7)))))</f>
        <v>0</v>
      </c>
      <c r="AR1937" s="4">
        <f ca="1">COUNTIF(INDIRECT("H"&amp;(ROW()+12*(($AN1937-1)*3+$AO1937)-ROW())/12+5):INDIRECT("S"&amp;(ROW()+12*(($AN1937-1)*3+$AO1937)-ROW())/12+5),AQ1937)</f>
        <v>0</v>
      </c>
      <c r="AS1937" s="6">
        <f ca="1">IF($AP1937=1,IF(INDIRECT(ADDRESS(($AN1937-1)*3+$AO1937+5,$AP1937+20))="",0,INDIRECT(ADDRESS(($AN1937-1)*3+$AO1937+5,$AP1937+20))),IF(INDIRECT(ADDRESS(($AN1937-1)*3+$AO1937+5,$AP1937+20))="",0,IF(COUNTIF(INDIRECT(ADDRESS(($AN1937-1)*36+($AO1937-1)*12+6,COLUMN())):INDIRECT(ADDRESS(($AN1937-1)*36+($AO1937-1)*12+$AP1937+4,COLUMN())),INDIRECT(ADDRESS(($AN1937-1)*3+$AO1937+5,$AP1937+20)))&gt;=1,0,INDIRECT(ADDRESS(($AN1937-1)*3+$AO1937+5,$AP1937+20)))))</f>
        <v>0</v>
      </c>
      <c r="AT1937" s="4">
        <f ca="1">COUNTIF(INDIRECT("U"&amp;(ROW()+12*(($AN1937-1)*3+$AO1937)-ROW())/12+5):INDIRECT("AF"&amp;(ROW()+12*(($AN1937-1)*3+$AO1937)-ROW())/12+5),AS1937)</f>
        <v>0</v>
      </c>
      <c r="AU1937" s="4">
        <f ca="1">IF(AND(AQ1937+AS1937&gt;0,AR1937+AT1937&gt;0),COUNTIF(AU$6:AU1936,"&gt;0")+1,0)</f>
        <v>0</v>
      </c>
    </row>
    <row r="1938" spans="40:47">
      <c r="AN1938" s="4">
        <v>54</v>
      </c>
      <c r="AO1938" s="4">
        <v>3</v>
      </c>
      <c r="AP1938" s="4">
        <v>1</v>
      </c>
      <c r="AQ1938" s="6">
        <f ca="1">IF($AP1938=1,IF(INDIRECT(ADDRESS(($AN1938-1)*3+$AO1938+5,$AP1938+7))="",0,INDIRECT(ADDRESS(($AN1938-1)*3+$AO1938+5,$AP1938+7))),IF(INDIRECT(ADDRESS(($AN1938-1)*3+$AO1938+5,$AP1938+7))="",0,IF(COUNTIF(INDIRECT(ADDRESS(($AN1938-1)*36+($AO1938-1)*12+6,COLUMN())):INDIRECT(ADDRESS(($AN1938-1)*36+($AO1938-1)*12+$AP1938+4,COLUMN())),INDIRECT(ADDRESS(($AN1938-1)*3+$AO1938+5,$AP1938+7)))&gt;=1,0,INDIRECT(ADDRESS(($AN1938-1)*3+$AO1938+5,$AP1938+7)))))</f>
        <v>0</v>
      </c>
      <c r="AR1938" s="4">
        <f ca="1">COUNTIF(INDIRECT("H"&amp;(ROW()+12*(($AN1938-1)*3+$AO1938)-ROW())/12+5):INDIRECT("S"&amp;(ROW()+12*(($AN1938-1)*3+$AO1938)-ROW())/12+5),AQ1938)</f>
        <v>0</v>
      </c>
      <c r="AS1938" s="6">
        <f ca="1">IF($AP1938=1,IF(INDIRECT(ADDRESS(($AN1938-1)*3+$AO1938+5,$AP1938+20))="",0,INDIRECT(ADDRESS(($AN1938-1)*3+$AO1938+5,$AP1938+20))),IF(INDIRECT(ADDRESS(($AN1938-1)*3+$AO1938+5,$AP1938+20))="",0,IF(COUNTIF(INDIRECT(ADDRESS(($AN1938-1)*36+($AO1938-1)*12+6,COLUMN())):INDIRECT(ADDRESS(($AN1938-1)*36+($AO1938-1)*12+$AP1938+4,COLUMN())),INDIRECT(ADDRESS(($AN1938-1)*3+$AO1938+5,$AP1938+20)))&gt;=1,0,INDIRECT(ADDRESS(($AN1938-1)*3+$AO1938+5,$AP1938+20)))))</f>
        <v>0</v>
      </c>
      <c r="AT1938" s="4">
        <f ca="1">COUNTIF(INDIRECT("U"&amp;(ROW()+12*(($AN1938-1)*3+$AO1938)-ROW())/12+5):INDIRECT("AF"&amp;(ROW()+12*(($AN1938-1)*3+$AO1938)-ROW())/12+5),AS1938)</f>
        <v>0</v>
      </c>
      <c r="AU1938" s="4">
        <f ca="1">IF(AND(AQ1938+AS1938&gt;0,AR1938+AT1938&gt;0),COUNTIF(AU$6:AU1937,"&gt;0")+1,0)</f>
        <v>0</v>
      </c>
    </row>
    <row r="1939" spans="40:47">
      <c r="AN1939" s="4">
        <v>54</v>
      </c>
      <c r="AO1939" s="4">
        <v>3</v>
      </c>
      <c r="AP1939" s="4">
        <v>2</v>
      </c>
      <c r="AQ1939" s="6">
        <f ca="1">IF($AP1939=1,IF(INDIRECT(ADDRESS(($AN1939-1)*3+$AO1939+5,$AP1939+7))="",0,INDIRECT(ADDRESS(($AN1939-1)*3+$AO1939+5,$AP1939+7))),IF(INDIRECT(ADDRESS(($AN1939-1)*3+$AO1939+5,$AP1939+7))="",0,IF(COUNTIF(INDIRECT(ADDRESS(($AN1939-1)*36+($AO1939-1)*12+6,COLUMN())):INDIRECT(ADDRESS(($AN1939-1)*36+($AO1939-1)*12+$AP1939+4,COLUMN())),INDIRECT(ADDRESS(($AN1939-1)*3+$AO1939+5,$AP1939+7)))&gt;=1,0,INDIRECT(ADDRESS(($AN1939-1)*3+$AO1939+5,$AP1939+7)))))</f>
        <v>0</v>
      </c>
      <c r="AR1939" s="4">
        <f ca="1">COUNTIF(INDIRECT("H"&amp;(ROW()+12*(($AN1939-1)*3+$AO1939)-ROW())/12+5):INDIRECT("S"&amp;(ROW()+12*(($AN1939-1)*3+$AO1939)-ROW())/12+5),AQ1939)</f>
        <v>0</v>
      </c>
      <c r="AS1939" s="6">
        <f ca="1">IF($AP1939=1,IF(INDIRECT(ADDRESS(($AN1939-1)*3+$AO1939+5,$AP1939+20))="",0,INDIRECT(ADDRESS(($AN1939-1)*3+$AO1939+5,$AP1939+20))),IF(INDIRECT(ADDRESS(($AN1939-1)*3+$AO1939+5,$AP1939+20))="",0,IF(COUNTIF(INDIRECT(ADDRESS(($AN1939-1)*36+($AO1939-1)*12+6,COLUMN())):INDIRECT(ADDRESS(($AN1939-1)*36+($AO1939-1)*12+$AP1939+4,COLUMN())),INDIRECT(ADDRESS(($AN1939-1)*3+$AO1939+5,$AP1939+20)))&gt;=1,0,INDIRECT(ADDRESS(($AN1939-1)*3+$AO1939+5,$AP1939+20)))))</f>
        <v>0</v>
      </c>
      <c r="AT1939" s="4">
        <f ca="1">COUNTIF(INDIRECT("U"&amp;(ROW()+12*(($AN1939-1)*3+$AO1939)-ROW())/12+5):INDIRECT("AF"&amp;(ROW()+12*(($AN1939-1)*3+$AO1939)-ROW())/12+5),AS1939)</f>
        <v>0</v>
      </c>
      <c r="AU1939" s="4">
        <f ca="1">IF(AND(AQ1939+AS1939&gt;0,AR1939+AT1939&gt;0),COUNTIF(AU$6:AU1938,"&gt;0")+1,0)</f>
        <v>0</v>
      </c>
    </row>
    <row r="1940" spans="40:47">
      <c r="AN1940" s="4">
        <v>54</v>
      </c>
      <c r="AO1940" s="4">
        <v>3</v>
      </c>
      <c r="AP1940" s="4">
        <v>3</v>
      </c>
      <c r="AQ1940" s="6">
        <f ca="1">IF($AP1940=1,IF(INDIRECT(ADDRESS(($AN1940-1)*3+$AO1940+5,$AP1940+7))="",0,INDIRECT(ADDRESS(($AN1940-1)*3+$AO1940+5,$AP1940+7))),IF(INDIRECT(ADDRESS(($AN1940-1)*3+$AO1940+5,$AP1940+7))="",0,IF(COUNTIF(INDIRECT(ADDRESS(($AN1940-1)*36+($AO1940-1)*12+6,COLUMN())):INDIRECT(ADDRESS(($AN1940-1)*36+($AO1940-1)*12+$AP1940+4,COLUMN())),INDIRECT(ADDRESS(($AN1940-1)*3+$AO1940+5,$AP1940+7)))&gt;=1,0,INDIRECT(ADDRESS(($AN1940-1)*3+$AO1940+5,$AP1940+7)))))</f>
        <v>0</v>
      </c>
      <c r="AR1940" s="4">
        <f ca="1">COUNTIF(INDIRECT("H"&amp;(ROW()+12*(($AN1940-1)*3+$AO1940)-ROW())/12+5):INDIRECT("S"&amp;(ROW()+12*(($AN1940-1)*3+$AO1940)-ROW())/12+5),AQ1940)</f>
        <v>0</v>
      </c>
      <c r="AS1940" s="6">
        <f ca="1">IF($AP1940=1,IF(INDIRECT(ADDRESS(($AN1940-1)*3+$AO1940+5,$AP1940+20))="",0,INDIRECT(ADDRESS(($AN1940-1)*3+$AO1940+5,$AP1940+20))),IF(INDIRECT(ADDRESS(($AN1940-1)*3+$AO1940+5,$AP1940+20))="",0,IF(COUNTIF(INDIRECT(ADDRESS(($AN1940-1)*36+($AO1940-1)*12+6,COLUMN())):INDIRECT(ADDRESS(($AN1940-1)*36+($AO1940-1)*12+$AP1940+4,COLUMN())),INDIRECT(ADDRESS(($AN1940-1)*3+$AO1940+5,$AP1940+20)))&gt;=1,0,INDIRECT(ADDRESS(($AN1940-1)*3+$AO1940+5,$AP1940+20)))))</f>
        <v>0</v>
      </c>
      <c r="AT1940" s="4">
        <f ca="1">COUNTIF(INDIRECT("U"&amp;(ROW()+12*(($AN1940-1)*3+$AO1940)-ROW())/12+5):INDIRECT("AF"&amp;(ROW()+12*(($AN1940-1)*3+$AO1940)-ROW())/12+5),AS1940)</f>
        <v>0</v>
      </c>
      <c r="AU1940" s="4">
        <f ca="1">IF(AND(AQ1940+AS1940&gt;0,AR1940+AT1940&gt;0),COUNTIF(AU$6:AU1939,"&gt;0")+1,0)</f>
        <v>0</v>
      </c>
    </row>
    <row r="1941" spans="40:47">
      <c r="AN1941" s="4">
        <v>54</v>
      </c>
      <c r="AO1941" s="4">
        <v>3</v>
      </c>
      <c r="AP1941" s="4">
        <v>4</v>
      </c>
      <c r="AQ1941" s="6">
        <f ca="1">IF($AP1941=1,IF(INDIRECT(ADDRESS(($AN1941-1)*3+$AO1941+5,$AP1941+7))="",0,INDIRECT(ADDRESS(($AN1941-1)*3+$AO1941+5,$AP1941+7))),IF(INDIRECT(ADDRESS(($AN1941-1)*3+$AO1941+5,$AP1941+7))="",0,IF(COUNTIF(INDIRECT(ADDRESS(($AN1941-1)*36+($AO1941-1)*12+6,COLUMN())):INDIRECT(ADDRESS(($AN1941-1)*36+($AO1941-1)*12+$AP1941+4,COLUMN())),INDIRECT(ADDRESS(($AN1941-1)*3+$AO1941+5,$AP1941+7)))&gt;=1,0,INDIRECT(ADDRESS(($AN1941-1)*3+$AO1941+5,$AP1941+7)))))</f>
        <v>0</v>
      </c>
      <c r="AR1941" s="4">
        <f ca="1">COUNTIF(INDIRECT("H"&amp;(ROW()+12*(($AN1941-1)*3+$AO1941)-ROW())/12+5):INDIRECT("S"&amp;(ROW()+12*(($AN1941-1)*3+$AO1941)-ROW())/12+5),AQ1941)</f>
        <v>0</v>
      </c>
      <c r="AS1941" s="6">
        <f ca="1">IF($AP1941=1,IF(INDIRECT(ADDRESS(($AN1941-1)*3+$AO1941+5,$AP1941+20))="",0,INDIRECT(ADDRESS(($AN1941-1)*3+$AO1941+5,$AP1941+20))),IF(INDIRECT(ADDRESS(($AN1941-1)*3+$AO1941+5,$AP1941+20))="",0,IF(COUNTIF(INDIRECT(ADDRESS(($AN1941-1)*36+($AO1941-1)*12+6,COLUMN())):INDIRECT(ADDRESS(($AN1941-1)*36+($AO1941-1)*12+$AP1941+4,COLUMN())),INDIRECT(ADDRESS(($AN1941-1)*3+$AO1941+5,$AP1941+20)))&gt;=1,0,INDIRECT(ADDRESS(($AN1941-1)*3+$AO1941+5,$AP1941+20)))))</f>
        <v>0</v>
      </c>
      <c r="AT1941" s="4">
        <f ca="1">COUNTIF(INDIRECT("U"&amp;(ROW()+12*(($AN1941-1)*3+$AO1941)-ROW())/12+5):INDIRECT("AF"&amp;(ROW()+12*(($AN1941-1)*3+$AO1941)-ROW())/12+5),AS1941)</f>
        <v>0</v>
      </c>
      <c r="AU1941" s="4">
        <f ca="1">IF(AND(AQ1941+AS1941&gt;0,AR1941+AT1941&gt;0),COUNTIF(AU$6:AU1940,"&gt;0")+1,0)</f>
        <v>0</v>
      </c>
    </row>
    <row r="1942" spans="40:47">
      <c r="AN1942" s="4">
        <v>54</v>
      </c>
      <c r="AO1942" s="4">
        <v>3</v>
      </c>
      <c r="AP1942" s="4">
        <v>5</v>
      </c>
      <c r="AQ1942" s="6">
        <f ca="1">IF($AP1942=1,IF(INDIRECT(ADDRESS(($AN1942-1)*3+$AO1942+5,$AP1942+7))="",0,INDIRECT(ADDRESS(($AN1942-1)*3+$AO1942+5,$AP1942+7))),IF(INDIRECT(ADDRESS(($AN1942-1)*3+$AO1942+5,$AP1942+7))="",0,IF(COUNTIF(INDIRECT(ADDRESS(($AN1942-1)*36+($AO1942-1)*12+6,COLUMN())):INDIRECT(ADDRESS(($AN1942-1)*36+($AO1942-1)*12+$AP1942+4,COLUMN())),INDIRECT(ADDRESS(($AN1942-1)*3+$AO1942+5,$AP1942+7)))&gt;=1,0,INDIRECT(ADDRESS(($AN1942-1)*3+$AO1942+5,$AP1942+7)))))</f>
        <v>0</v>
      </c>
      <c r="AR1942" s="4">
        <f ca="1">COUNTIF(INDIRECT("H"&amp;(ROW()+12*(($AN1942-1)*3+$AO1942)-ROW())/12+5):INDIRECT("S"&amp;(ROW()+12*(($AN1942-1)*3+$AO1942)-ROW())/12+5),AQ1942)</f>
        <v>0</v>
      </c>
      <c r="AS1942" s="6">
        <f ca="1">IF($AP1942=1,IF(INDIRECT(ADDRESS(($AN1942-1)*3+$AO1942+5,$AP1942+20))="",0,INDIRECT(ADDRESS(($AN1942-1)*3+$AO1942+5,$AP1942+20))),IF(INDIRECT(ADDRESS(($AN1942-1)*3+$AO1942+5,$AP1942+20))="",0,IF(COUNTIF(INDIRECT(ADDRESS(($AN1942-1)*36+($AO1942-1)*12+6,COLUMN())):INDIRECT(ADDRESS(($AN1942-1)*36+($AO1942-1)*12+$AP1942+4,COLUMN())),INDIRECT(ADDRESS(($AN1942-1)*3+$AO1942+5,$AP1942+20)))&gt;=1,0,INDIRECT(ADDRESS(($AN1942-1)*3+$AO1942+5,$AP1942+20)))))</f>
        <v>0</v>
      </c>
      <c r="AT1942" s="4">
        <f ca="1">COUNTIF(INDIRECT("U"&amp;(ROW()+12*(($AN1942-1)*3+$AO1942)-ROW())/12+5):INDIRECT("AF"&amp;(ROW()+12*(($AN1942-1)*3+$AO1942)-ROW())/12+5),AS1942)</f>
        <v>0</v>
      </c>
      <c r="AU1942" s="4">
        <f ca="1">IF(AND(AQ1942+AS1942&gt;0,AR1942+AT1942&gt;0),COUNTIF(AU$6:AU1941,"&gt;0")+1,0)</f>
        <v>0</v>
      </c>
    </row>
    <row r="1943" spans="40:47">
      <c r="AN1943" s="4">
        <v>54</v>
      </c>
      <c r="AO1943" s="4">
        <v>3</v>
      </c>
      <c r="AP1943" s="4">
        <v>6</v>
      </c>
      <c r="AQ1943" s="6">
        <f ca="1">IF($AP1943=1,IF(INDIRECT(ADDRESS(($AN1943-1)*3+$AO1943+5,$AP1943+7))="",0,INDIRECT(ADDRESS(($AN1943-1)*3+$AO1943+5,$AP1943+7))),IF(INDIRECT(ADDRESS(($AN1943-1)*3+$AO1943+5,$AP1943+7))="",0,IF(COUNTIF(INDIRECT(ADDRESS(($AN1943-1)*36+($AO1943-1)*12+6,COLUMN())):INDIRECT(ADDRESS(($AN1943-1)*36+($AO1943-1)*12+$AP1943+4,COLUMN())),INDIRECT(ADDRESS(($AN1943-1)*3+$AO1943+5,$AP1943+7)))&gt;=1,0,INDIRECT(ADDRESS(($AN1943-1)*3+$AO1943+5,$AP1943+7)))))</f>
        <v>0</v>
      </c>
      <c r="AR1943" s="4">
        <f ca="1">COUNTIF(INDIRECT("H"&amp;(ROW()+12*(($AN1943-1)*3+$AO1943)-ROW())/12+5):INDIRECT("S"&amp;(ROW()+12*(($AN1943-1)*3+$AO1943)-ROW())/12+5),AQ1943)</f>
        <v>0</v>
      </c>
      <c r="AS1943" s="6">
        <f ca="1">IF($AP1943=1,IF(INDIRECT(ADDRESS(($AN1943-1)*3+$AO1943+5,$AP1943+20))="",0,INDIRECT(ADDRESS(($AN1943-1)*3+$AO1943+5,$AP1943+20))),IF(INDIRECT(ADDRESS(($AN1943-1)*3+$AO1943+5,$AP1943+20))="",0,IF(COUNTIF(INDIRECT(ADDRESS(($AN1943-1)*36+($AO1943-1)*12+6,COLUMN())):INDIRECT(ADDRESS(($AN1943-1)*36+($AO1943-1)*12+$AP1943+4,COLUMN())),INDIRECT(ADDRESS(($AN1943-1)*3+$AO1943+5,$AP1943+20)))&gt;=1,0,INDIRECT(ADDRESS(($AN1943-1)*3+$AO1943+5,$AP1943+20)))))</f>
        <v>0</v>
      </c>
      <c r="AT1943" s="4">
        <f ca="1">COUNTIF(INDIRECT("U"&amp;(ROW()+12*(($AN1943-1)*3+$AO1943)-ROW())/12+5):INDIRECT("AF"&amp;(ROW()+12*(($AN1943-1)*3+$AO1943)-ROW())/12+5),AS1943)</f>
        <v>0</v>
      </c>
      <c r="AU1943" s="4">
        <f ca="1">IF(AND(AQ1943+AS1943&gt;0,AR1943+AT1943&gt;0),COUNTIF(AU$6:AU1942,"&gt;0")+1,0)</f>
        <v>0</v>
      </c>
    </row>
    <row r="1944" spans="40:47">
      <c r="AN1944" s="4">
        <v>54</v>
      </c>
      <c r="AO1944" s="4">
        <v>3</v>
      </c>
      <c r="AP1944" s="4">
        <v>7</v>
      </c>
      <c r="AQ1944" s="6">
        <f ca="1">IF($AP1944=1,IF(INDIRECT(ADDRESS(($AN1944-1)*3+$AO1944+5,$AP1944+7))="",0,INDIRECT(ADDRESS(($AN1944-1)*3+$AO1944+5,$AP1944+7))),IF(INDIRECT(ADDRESS(($AN1944-1)*3+$AO1944+5,$AP1944+7))="",0,IF(COUNTIF(INDIRECT(ADDRESS(($AN1944-1)*36+($AO1944-1)*12+6,COLUMN())):INDIRECT(ADDRESS(($AN1944-1)*36+($AO1944-1)*12+$AP1944+4,COLUMN())),INDIRECT(ADDRESS(($AN1944-1)*3+$AO1944+5,$AP1944+7)))&gt;=1,0,INDIRECT(ADDRESS(($AN1944-1)*3+$AO1944+5,$AP1944+7)))))</f>
        <v>0</v>
      </c>
      <c r="AR1944" s="4">
        <f ca="1">COUNTIF(INDIRECT("H"&amp;(ROW()+12*(($AN1944-1)*3+$AO1944)-ROW())/12+5):INDIRECT("S"&amp;(ROW()+12*(($AN1944-1)*3+$AO1944)-ROW())/12+5),AQ1944)</f>
        <v>0</v>
      </c>
      <c r="AS1944" s="6">
        <f ca="1">IF($AP1944=1,IF(INDIRECT(ADDRESS(($AN1944-1)*3+$AO1944+5,$AP1944+20))="",0,INDIRECT(ADDRESS(($AN1944-1)*3+$AO1944+5,$AP1944+20))),IF(INDIRECT(ADDRESS(($AN1944-1)*3+$AO1944+5,$AP1944+20))="",0,IF(COUNTIF(INDIRECT(ADDRESS(($AN1944-1)*36+($AO1944-1)*12+6,COLUMN())):INDIRECT(ADDRESS(($AN1944-1)*36+($AO1944-1)*12+$AP1944+4,COLUMN())),INDIRECT(ADDRESS(($AN1944-1)*3+$AO1944+5,$AP1944+20)))&gt;=1,0,INDIRECT(ADDRESS(($AN1944-1)*3+$AO1944+5,$AP1944+20)))))</f>
        <v>0</v>
      </c>
      <c r="AT1944" s="4">
        <f ca="1">COUNTIF(INDIRECT("U"&amp;(ROW()+12*(($AN1944-1)*3+$AO1944)-ROW())/12+5):INDIRECT("AF"&amp;(ROW()+12*(($AN1944-1)*3+$AO1944)-ROW())/12+5),AS1944)</f>
        <v>0</v>
      </c>
      <c r="AU1944" s="4">
        <f ca="1">IF(AND(AQ1944+AS1944&gt;0,AR1944+AT1944&gt;0),COUNTIF(AU$6:AU1943,"&gt;0")+1,0)</f>
        <v>0</v>
      </c>
    </row>
    <row r="1945" spans="40:47">
      <c r="AN1945" s="4">
        <v>54</v>
      </c>
      <c r="AO1945" s="4">
        <v>3</v>
      </c>
      <c r="AP1945" s="4">
        <v>8</v>
      </c>
      <c r="AQ1945" s="6">
        <f ca="1">IF($AP1945=1,IF(INDIRECT(ADDRESS(($AN1945-1)*3+$AO1945+5,$AP1945+7))="",0,INDIRECT(ADDRESS(($AN1945-1)*3+$AO1945+5,$AP1945+7))),IF(INDIRECT(ADDRESS(($AN1945-1)*3+$AO1945+5,$AP1945+7))="",0,IF(COUNTIF(INDIRECT(ADDRESS(($AN1945-1)*36+($AO1945-1)*12+6,COLUMN())):INDIRECT(ADDRESS(($AN1945-1)*36+($AO1945-1)*12+$AP1945+4,COLUMN())),INDIRECT(ADDRESS(($AN1945-1)*3+$AO1945+5,$AP1945+7)))&gt;=1,0,INDIRECT(ADDRESS(($AN1945-1)*3+$AO1945+5,$AP1945+7)))))</f>
        <v>0</v>
      </c>
      <c r="AR1945" s="4">
        <f ca="1">COUNTIF(INDIRECT("H"&amp;(ROW()+12*(($AN1945-1)*3+$AO1945)-ROW())/12+5):INDIRECT("S"&amp;(ROW()+12*(($AN1945-1)*3+$AO1945)-ROW())/12+5),AQ1945)</f>
        <v>0</v>
      </c>
      <c r="AS1945" s="6">
        <f ca="1">IF($AP1945=1,IF(INDIRECT(ADDRESS(($AN1945-1)*3+$AO1945+5,$AP1945+20))="",0,INDIRECT(ADDRESS(($AN1945-1)*3+$AO1945+5,$AP1945+20))),IF(INDIRECT(ADDRESS(($AN1945-1)*3+$AO1945+5,$AP1945+20))="",0,IF(COUNTIF(INDIRECT(ADDRESS(($AN1945-1)*36+($AO1945-1)*12+6,COLUMN())):INDIRECT(ADDRESS(($AN1945-1)*36+($AO1945-1)*12+$AP1945+4,COLUMN())),INDIRECT(ADDRESS(($AN1945-1)*3+$AO1945+5,$AP1945+20)))&gt;=1,0,INDIRECT(ADDRESS(($AN1945-1)*3+$AO1945+5,$AP1945+20)))))</f>
        <v>0</v>
      </c>
      <c r="AT1945" s="4">
        <f ca="1">COUNTIF(INDIRECT("U"&amp;(ROW()+12*(($AN1945-1)*3+$AO1945)-ROW())/12+5):INDIRECT("AF"&amp;(ROW()+12*(($AN1945-1)*3+$AO1945)-ROW())/12+5),AS1945)</f>
        <v>0</v>
      </c>
      <c r="AU1945" s="4">
        <f ca="1">IF(AND(AQ1945+AS1945&gt;0,AR1945+AT1945&gt;0),COUNTIF(AU$6:AU1944,"&gt;0")+1,0)</f>
        <v>0</v>
      </c>
    </row>
    <row r="1946" spans="40:47">
      <c r="AN1946" s="4">
        <v>54</v>
      </c>
      <c r="AO1946" s="4">
        <v>3</v>
      </c>
      <c r="AP1946" s="4">
        <v>9</v>
      </c>
      <c r="AQ1946" s="6">
        <f ca="1">IF($AP1946=1,IF(INDIRECT(ADDRESS(($AN1946-1)*3+$AO1946+5,$AP1946+7))="",0,INDIRECT(ADDRESS(($AN1946-1)*3+$AO1946+5,$AP1946+7))),IF(INDIRECT(ADDRESS(($AN1946-1)*3+$AO1946+5,$AP1946+7))="",0,IF(COUNTIF(INDIRECT(ADDRESS(($AN1946-1)*36+($AO1946-1)*12+6,COLUMN())):INDIRECT(ADDRESS(($AN1946-1)*36+($AO1946-1)*12+$AP1946+4,COLUMN())),INDIRECT(ADDRESS(($AN1946-1)*3+$AO1946+5,$AP1946+7)))&gt;=1,0,INDIRECT(ADDRESS(($AN1946-1)*3+$AO1946+5,$AP1946+7)))))</f>
        <v>0</v>
      </c>
      <c r="AR1946" s="4">
        <f ca="1">COUNTIF(INDIRECT("H"&amp;(ROW()+12*(($AN1946-1)*3+$AO1946)-ROW())/12+5):INDIRECT("S"&amp;(ROW()+12*(($AN1946-1)*3+$AO1946)-ROW())/12+5),AQ1946)</f>
        <v>0</v>
      </c>
      <c r="AS1946" s="6">
        <f ca="1">IF($AP1946=1,IF(INDIRECT(ADDRESS(($AN1946-1)*3+$AO1946+5,$AP1946+20))="",0,INDIRECT(ADDRESS(($AN1946-1)*3+$AO1946+5,$AP1946+20))),IF(INDIRECT(ADDRESS(($AN1946-1)*3+$AO1946+5,$AP1946+20))="",0,IF(COUNTIF(INDIRECT(ADDRESS(($AN1946-1)*36+($AO1946-1)*12+6,COLUMN())):INDIRECT(ADDRESS(($AN1946-1)*36+($AO1946-1)*12+$AP1946+4,COLUMN())),INDIRECT(ADDRESS(($AN1946-1)*3+$AO1946+5,$AP1946+20)))&gt;=1,0,INDIRECT(ADDRESS(($AN1946-1)*3+$AO1946+5,$AP1946+20)))))</f>
        <v>0</v>
      </c>
      <c r="AT1946" s="4">
        <f ca="1">COUNTIF(INDIRECT("U"&amp;(ROW()+12*(($AN1946-1)*3+$AO1946)-ROW())/12+5):INDIRECT("AF"&amp;(ROW()+12*(($AN1946-1)*3+$AO1946)-ROW())/12+5),AS1946)</f>
        <v>0</v>
      </c>
      <c r="AU1946" s="4">
        <f ca="1">IF(AND(AQ1946+AS1946&gt;0,AR1946+AT1946&gt;0),COUNTIF(AU$6:AU1945,"&gt;0")+1,0)</f>
        <v>0</v>
      </c>
    </row>
    <row r="1947" spans="40:47">
      <c r="AN1947" s="4">
        <v>54</v>
      </c>
      <c r="AO1947" s="4">
        <v>3</v>
      </c>
      <c r="AP1947" s="4">
        <v>10</v>
      </c>
      <c r="AQ1947" s="6">
        <f ca="1">IF($AP1947=1,IF(INDIRECT(ADDRESS(($AN1947-1)*3+$AO1947+5,$AP1947+7))="",0,INDIRECT(ADDRESS(($AN1947-1)*3+$AO1947+5,$AP1947+7))),IF(INDIRECT(ADDRESS(($AN1947-1)*3+$AO1947+5,$AP1947+7))="",0,IF(COUNTIF(INDIRECT(ADDRESS(($AN1947-1)*36+($AO1947-1)*12+6,COLUMN())):INDIRECT(ADDRESS(($AN1947-1)*36+($AO1947-1)*12+$AP1947+4,COLUMN())),INDIRECT(ADDRESS(($AN1947-1)*3+$AO1947+5,$AP1947+7)))&gt;=1,0,INDIRECT(ADDRESS(($AN1947-1)*3+$AO1947+5,$AP1947+7)))))</f>
        <v>0</v>
      </c>
      <c r="AR1947" s="4">
        <f ca="1">COUNTIF(INDIRECT("H"&amp;(ROW()+12*(($AN1947-1)*3+$AO1947)-ROW())/12+5):INDIRECT("S"&amp;(ROW()+12*(($AN1947-1)*3+$AO1947)-ROW())/12+5),AQ1947)</f>
        <v>0</v>
      </c>
      <c r="AS1947" s="6">
        <f ca="1">IF($AP1947=1,IF(INDIRECT(ADDRESS(($AN1947-1)*3+$AO1947+5,$AP1947+20))="",0,INDIRECT(ADDRESS(($AN1947-1)*3+$AO1947+5,$AP1947+20))),IF(INDIRECT(ADDRESS(($AN1947-1)*3+$AO1947+5,$AP1947+20))="",0,IF(COUNTIF(INDIRECT(ADDRESS(($AN1947-1)*36+($AO1947-1)*12+6,COLUMN())):INDIRECT(ADDRESS(($AN1947-1)*36+($AO1947-1)*12+$AP1947+4,COLUMN())),INDIRECT(ADDRESS(($AN1947-1)*3+$AO1947+5,$AP1947+20)))&gt;=1,0,INDIRECT(ADDRESS(($AN1947-1)*3+$AO1947+5,$AP1947+20)))))</f>
        <v>0</v>
      </c>
      <c r="AT1947" s="4">
        <f ca="1">COUNTIF(INDIRECT("U"&amp;(ROW()+12*(($AN1947-1)*3+$AO1947)-ROW())/12+5):INDIRECT("AF"&amp;(ROW()+12*(($AN1947-1)*3+$AO1947)-ROW())/12+5),AS1947)</f>
        <v>0</v>
      </c>
      <c r="AU1947" s="4">
        <f ca="1">IF(AND(AQ1947+AS1947&gt;0,AR1947+AT1947&gt;0),COUNTIF(AU$6:AU1946,"&gt;0")+1,0)</f>
        <v>0</v>
      </c>
    </row>
    <row r="1948" spans="40:47">
      <c r="AN1948" s="4">
        <v>54</v>
      </c>
      <c r="AO1948" s="4">
        <v>3</v>
      </c>
      <c r="AP1948" s="4">
        <v>11</v>
      </c>
      <c r="AQ1948" s="6">
        <f ca="1">IF($AP1948=1,IF(INDIRECT(ADDRESS(($AN1948-1)*3+$AO1948+5,$AP1948+7))="",0,INDIRECT(ADDRESS(($AN1948-1)*3+$AO1948+5,$AP1948+7))),IF(INDIRECT(ADDRESS(($AN1948-1)*3+$AO1948+5,$AP1948+7))="",0,IF(COUNTIF(INDIRECT(ADDRESS(($AN1948-1)*36+($AO1948-1)*12+6,COLUMN())):INDIRECT(ADDRESS(($AN1948-1)*36+($AO1948-1)*12+$AP1948+4,COLUMN())),INDIRECT(ADDRESS(($AN1948-1)*3+$AO1948+5,$AP1948+7)))&gt;=1,0,INDIRECT(ADDRESS(($AN1948-1)*3+$AO1948+5,$AP1948+7)))))</f>
        <v>0</v>
      </c>
      <c r="AR1948" s="4">
        <f ca="1">COUNTIF(INDIRECT("H"&amp;(ROW()+12*(($AN1948-1)*3+$AO1948)-ROW())/12+5):INDIRECT("S"&amp;(ROW()+12*(($AN1948-1)*3+$AO1948)-ROW())/12+5),AQ1948)</f>
        <v>0</v>
      </c>
      <c r="AS1948" s="6">
        <f ca="1">IF($AP1948=1,IF(INDIRECT(ADDRESS(($AN1948-1)*3+$AO1948+5,$AP1948+20))="",0,INDIRECT(ADDRESS(($AN1948-1)*3+$AO1948+5,$AP1948+20))),IF(INDIRECT(ADDRESS(($AN1948-1)*3+$AO1948+5,$AP1948+20))="",0,IF(COUNTIF(INDIRECT(ADDRESS(($AN1948-1)*36+($AO1948-1)*12+6,COLUMN())):INDIRECT(ADDRESS(($AN1948-1)*36+($AO1948-1)*12+$AP1948+4,COLUMN())),INDIRECT(ADDRESS(($AN1948-1)*3+$AO1948+5,$AP1948+20)))&gt;=1,0,INDIRECT(ADDRESS(($AN1948-1)*3+$AO1948+5,$AP1948+20)))))</f>
        <v>0</v>
      </c>
      <c r="AT1948" s="4">
        <f ca="1">COUNTIF(INDIRECT("U"&amp;(ROW()+12*(($AN1948-1)*3+$AO1948)-ROW())/12+5):INDIRECT("AF"&amp;(ROW()+12*(($AN1948-1)*3+$AO1948)-ROW())/12+5),AS1948)</f>
        <v>0</v>
      </c>
      <c r="AU1948" s="4">
        <f ca="1">IF(AND(AQ1948+AS1948&gt;0,AR1948+AT1948&gt;0),COUNTIF(AU$6:AU1947,"&gt;0")+1,0)</f>
        <v>0</v>
      </c>
    </row>
    <row r="1949" spans="40:47">
      <c r="AN1949" s="77">
        <v>54</v>
      </c>
      <c r="AO1949" s="77">
        <v>3</v>
      </c>
      <c r="AP1949" s="77">
        <v>12</v>
      </c>
      <c r="AQ1949" s="78">
        <f ca="1">IF($AP1949=1,IF(INDIRECT(ADDRESS(($AN1949-1)*3+$AO1949+5,$AP1949+7))="",0,INDIRECT(ADDRESS(($AN1949-1)*3+$AO1949+5,$AP1949+7))),IF(INDIRECT(ADDRESS(($AN1949-1)*3+$AO1949+5,$AP1949+7))="",0,IF(COUNTIF(INDIRECT(ADDRESS(($AN1949-1)*36+($AO1949-1)*12+6,COLUMN())):INDIRECT(ADDRESS(($AN1949-1)*36+($AO1949-1)*12+$AP1949+4,COLUMN())),INDIRECT(ADDRESS(($AN1949-1)*3+$AO1949+5,$AP1949+7)))&gt;=1,0,INDIRECT(ADDRESS(($AN1949-1)*3+$AO1949+5,$AP1949+7)))))</f>
        <v>0</v>
      </c>
      <c r="AR1949" s="77">
        <f ca="1">COUNTIF(INDIRECT("H"&amp;(ROW()+12*(($AN1949-1)*3+$AO1949)-ROW())/12+5):INDIRECT("S"&amp;(ROW()+12*(($AN1949-1)*3+$AO1949)-ROW())/12+5),AQ1949)</f>
        <v>0</v>
      </c>
      <c r="AS1949" s="78">
        <f ca="1">IF($AP1949=1,IF(INDIRECT(ADDRESS(($AN1949-1)*3+$AO1949+5,$AP1949+20))="",0,INDIRECT(ADDRESS(($AN1949-1)*3+$AO1949+5,$AP1949+20))),IF(INDIRECT(ADDRESS(($AN1949-1)*3+$AO1949+5,$AP1949+20))="",0,IF(COUNTIF(INDIRECT(ADDRESS(($AN1949-1)*36+($AO1949-1)*12+6,COLUMN())):INDIRECT(ADDRESS(($AN1949-1)*36+($AO1949-1)*12+$AP1949+4,COLUMN())),INDIRECT(ADDRESS(($AN1949-1)*3+$AO1949+5,$AP1949+20)))&gt;=1,0,INDIRECT(ADDRESS(($AN1949-1)*3+$AO1949+5,$AP1949+20)))))</f>
        <v>0</v>
      </c>
      <c r="AT1949" s="77">
        <f ca="1">COUNTIF(INDIRECT("U"&amp;(ROW()+12*(($AN1949-1)*3+$AO1949)-ROW())/12+5):INDIRECT("AF"&amp;(ROW()+12*(($AN1949-1)*3+$AO1949)-ROW())/12+5),AS1949)</f>
        <v>0</v>
      </c>
      <c r="AU1949" s="4">
        <f ca="1">IF(AND(AQ1949+AS1949&gt;0,AR1949+AT1949&gt;0),COUNTIF(AU$6:AU1948,"&gt;0")+1,0)</f>
        <v>0</v>
      </c>
    </row>
    <row r="1950" spans="40:47">
      <c r="AN1950" s="4">
        <v>55</v>
      </c>
      <c r="AO1950" s="4">
        <v>1</v>
      </c>
      <c r="AP1950" s="4">
        <v>1</v>
      </c>
      <c r="AQ1950" s="6">
        <f ca="1">IF($AP1950=1,IF(INDIRECT(ADDRESS(($AN1950-1)*3+$AO1950+5,$AP1950+7))="",0,INDIRECT(ADDRESS(($AN1950-1)*3+$AO1950+5,$AP1950+7))),IF(INDIRECT(ADDRESS(($AN1950-1)*3+$AO1950+5,$AP1950+7))="",0,IF(COUNTIF(INDIRECT(ADDRESS(($AN1950-1)*36+($AO1950-1)*12+6,COLUMN())):INDIRECT(ADDRESS(($AN1950-1)*36+($AO1950-1)*12+$AP1950+4,COLUMN())),INDIRECT(ADDRESS(($AN1950-1)*3+$AO1950+5,$AP1950+7)))&gt;=1,0,INDIRECT(ADDRESS(($AN1950-1)*3+$AO1950+5,$AP1950+7)))))</f>
        <v>0</v>
      </c>
      <c r="AR1950" s="4">
        <f ca="1">COUNTIF(INDIRECT("H"&amp;(ROW()+12*(($AN1950-1)*3+$AO1950)-ROW())/12+5):INDIRECT("S"&amp;(ROW()+12*(($AN1950-1)*3+$AO1950)-ROW())/12+5),AQ1950)</f>
        <v>0</v>
      </c>
      <c r="AS1950" s="6">
        <f ca="1">IF($AP1950=1,IF(INDIRECT(ADDRESS(($AN1950-1)*3+$AO1950+5,$AP1950+20))="",0,INDIRECT(ADDRESS(($AN1950-1)*3+$AO1950+5,$AP1950+20))),IF(INDIRECT(ADDRESS(($AN1950-1)*3+$AO1950+5,$AP1950+20))="",0,IF(COUNTIF(INDIRECT(ADDRESS(($AN1950-1)*36+($AO1950-1)*12+6,COLUMN())):INDIRECT(ADDRESS(($AN1950-1)*36+($AO1950-1)*12+$AP1950+4,COLUMN())),INDIRECT(ADDRESS(($AN1950-1)*3+$AO1950+5,$AP1950+20)))&gt;=1,0,INDIRECT(ADDRESS(($AN1950-1)*3+$AO1950+5,$AP1950+20)))))</f>
        <v>0</v>
      </c>
      <c r="AT1950" s="4">
        <f ca="1">COUNTIF(INDIRECT("U"&amp;(ROW()+12*(($AN1950-1)*3+$AO1950)-ROW())/12+5):INDIRECT("AF"&amp;(ROW()+12*(($AN1950-1)*3+$AO1950)-ROW())/12+5),AS1950)</f>
        <v>0</v>
      </c>
      <c r="AU1950" s="4">
        <f ca="1">IF(AND(AQ1950+AS1950&gt;0,AR1950+AT1950&gt;0),COUNTIF(AU$6:AU1949,"&gt;0")+1,0)</f>
        <v>0</v>
      </c>
    </row>
    <row r="1951" spans="40:47">
      <c r="AN1951" s="4">
        <v>55</v>
      </c>
      <c r="AO1951" s="4">
        <v>1</v>
      </c>
      <c r="AP1951" s="4">
        <v>2</v>
      </c>
      <c r="AQ1951" s="6">
        <f ca="1">IF($AP1951=1,IF(INDIRECT(ADDRESS(($AN1951-1)*3+$AO1951+5,$AP1951+7))="",0,INDIRECT(ADDRESS(($AN1951-1)*3+$AO1951+5,$AP1951+7))),IF(INDIRECT(ADDRESS(($AN1951-1)*3+$AO1951+5,$AP1951+7))="",0,IF(COUNTIF(INDIRECT(ADDRESS(($AN1951-1)*36+($AO1951-1)*12+6,COLUMN())):INDIRECT(ADDRESS(($AN1951-1)*36+($AO1951-1)*12+$AP1951+4,COLUMN())),INDIRECT(ADDRESS(($AN1951-1)*3+$AO1951+5,$AP1951+7)))&gt;=1,0,INDIRECT(ADDRESS(($AN1951-1)*3+$AO1951+5,$AP1951+7)))))</f>
        <v>0</v>
      </c>
      <c r="AR1951" s="4">
        <f ca="1">COUNTIF(INDIRECT("H"&amp;(ROW()+12*(($AN1951-1)*3+$AO1951)-ROW())/12+5):INDIRECT("S"&amp;(ROW()+12*(($AN1951-1)*3+$AO1951)-ROW())/12+5),AQ1951)</f>
        <v>0</v>
      </c>
      <c r="AS1951" s="6">
        <f ca="1">IF($AP1951=1,IF(INDIRECT(ADDRESS(($AN1951-1)*3+$AO1951+5,$AP1951+20))="",0,INDIRECT(ADDRESS(($AN1951-1)*3+$AO1951+5,$AP1951+20))),IF(INDIRECT(ADDRESS(($AN1951-1)*3+$AO1951+5,$AP1951+20))="",0,IF(COUNTIF(INDIRECT(ADDRESS(($AN1951-1)*36+($AO1951-1)*12+6,COLUMN())):INDIRECT(ADDRESS(($AN1951-1)*36+($AO1951-1)*12+$AP1951+4,COLUMN())),INDIRECT(ADDRESS(($AN1951-1)*3+$AO1951+5,$AP1951+20)))&gt;=1,0,INDIRECT(ADDRESS(($AN1951-1)*3+$AO1951+5,$AP1951+20)))))</f>
        <v>0</v>
      </c>
      <c r="AT1951" s="4">
        <f ca="1">COUNTIF(INDIRECT("U"&amp;(ROW()+12*(($AN1951-1)*3+$AO1951)-ROW())/12+5):INDIRECT("AF"&amp;(ROW()+12*(($AN1951-1)*3+$AO1951)-ROW())/12+5),AS1951)</f>
        <v>0</v>
      </c>
      <c r="AU1951" s="4">
        <f ca="1">IF(AND(AQ1951+AS1951&gt;0,AR1951+AT1951&gt;0),COUNTIF(AU$6:AU1950,"&gt;0")+1,0)</f>
        <v>0</v>
      </c>
    </row>
    <row r="1952" spans="40:47">
      <c r="AN1952" s="4">
        <v>55</v>
      </c>
      <c r="AO1952" s="4">
        <v>1</v>
      </c>
      <c r="AP1952" s="4">
        <v>3</v>
      </c>
      <c r="AQ1952" s="6">
        <f ca="1">IF($AP1952=1,IF(INDIRECT(ADDRESS(($AN1952-1)*3+$AO1952+5,$AP1952+7))="",0,INDIRECT(ADDRESS(($AN1952-1)*3+$AO1952+5,$AP1952+7))),IF(INDIRECT(ADDRESS(($AN1952-1)*3+$AO1952+5,$AP1952+7))="",0,IF(COUNTIF(INDIRECT(ADDRESS(($AN1952-1)*36+($AO1952-1)*12+6,COLUMN())):INDIRECT(ADDRESS(($AN1952-1)*36+($AO1952-1)*12+$AP1952+4,COLUMN())),INDIRECT(ADDRESS(($AN1952-1)*3+$AO1952+5,$AP1952+7)))&gt;=1,0,INDIRECT(ADDRESS(($AN1952-1)*3+$AO1952+5,$AP1952+7)))))</f>
        <v>0</v>
      </c>
      <c r="AR1952" s="4">
        <f ca="1">COUNTIF(INDIRECT("H"&amp;(ROW()+12*(($AN1952-1)*3+$AO1952)-ROW())/12+5):INDIRECT("S"&amp;(ROW()+12*(($AN1952-1)*3+$AO1952)-ROW())/12+5),AQ1952)</f>
        <v>0</v>
      </c>
      <c r="AS1952" s="6">
        <f ca="1">IF($AP1952=1,IF(INDIRECT(ADDRESS(($AN1952-1)*3+$AO1952+5,$AP1952+20))="",0,INDIRECT(ADDRESS(($AN1952-1)*3+$AO1952+5,$AP1952+20))),IF(INDIRECT(ADDRESS(($AN1952-1)*3+$AO1952+5,$AP1952+20))="",0,IF(COUNTIF(INDIRECT(ADDRESS(($AN1952-1)*36+($AO1952-1)*12+6,COLUMN())):INDIRECT(ADDRESS(($AN1952-1)*36+($AO1952-1)*12+$AP1952+4,COLUMN())),INDIRECT(ADDRESS(($AN1952-1)*3+$AO1952+5,$AP1952+20)))&gt;=1,0,INDIRECT(ADDRESS(($AN1952-1)*3+$AO1952+5,$AP1952+20)))))</f>
        <v>0</v>
      </c>
      <c r="AT1952" s="4">
        <f ca="1">COUNTIF(INDIRECT("U"&amp;(ROW()+12*(($AN1952-1)*3+$AO1952)-ROW())/12+5):INDIRECT("AF"&amp;(ROW()+12*(($AN1952-1)*3+$AO1952)-ROW())/12+5),AS1952)</f>
        <v>0</v>
      </c>
      <c r="AU1952" s="4">
        <f ca="1">IF(AND(AQ1952+AS1952&gt;0,AR1952+AT1952&gt;0),COUNTIF(AU$6:AU1951,"&gt;0")+1,0)</f>
        <v>0</v>
      </c>
    </row>
    <row r="1953" spans="40:47">
      <c r="AN1953" s="4">
        <v>55</v>
      </c>
      <c r="AO1953" s="4">
        <v>1</v>
      </c>
      <c r="AP1953" s="4">
        <v>4</v>
      </c>
      <c r="AQ1953" s="6">
        <f ca="1">IF($AP1953=1,IF(INDIRECT(ADDRESS(($AN1953-1)*3+$AO1953+5,$AP1953+7))="",0,INDIRECT(ADDRESS(($AN1953-1)*3+$AO1953+5,$AP1953+7))),IF(INDIRECT(ADDRESS(($AN1953-1)*3+$AO1953+5,$AP1953+7))="",0,IF(COUNTIF(INDIRECT(ADDRESS(($AN1953-1)*36+($AO1953-1)*12+6,COLUMN())):INDIRECT(ADDRESS(($AN1953-1)*36+($AO1953-1)*12+$AP1953+4,COLUMN())),INDIRECT(ADDRESS(($AN1953-1)*3+$AO1953+5,$AP1953+7)))&gt;=1,0,INDIRECT(ADDRESS(($AN1953-1)*3+$AO1953+5,$AP1953+7)))))</f>
        <v>0</v>
      </c>
      <c r="AR1953" s="4">
        <f ca="1">COUNTIF(INDIRECT("H"&amp;(ROW()+12*(($AN1953-1)*3+$AO1953)-ROW())/12+5):INDIRECT("S"&amp;(ROW()+12*(($AN1953-1)*3+$AO1953)-ROW())/12+5),AQ1953)</f>
        <v>0</v>
      </c>
      <c r="AS1953" s="6">
        <f ca="1">IF($AP1953=1,IF(INDIRECT(ADDRESS(($AN1953-1)*3+$AO1953+5,$AP1953+20))="",0,INDIRECT(ADDRESS(($AN1953-1)*3+$AO1953+5,$AP1953+20))),IF(INDIRECT(ADDRESS(($AN1953-1)*3+$AO1953+5,$AP1953+20))="",0,IF(COUNTIF(INDIRECT(ADDRESS(($AN1953-1)*36+($AO1953-1)*12+6,COLUMN())):INDIRECT(ADDRESS(($AN1953-1)*36+($AO1953-1)*12+$AP1953+4,COLUMN())),INDIRECT(ADDRESS(($AN1953-1)*3+$AO1953+5,$AP1953+20)))&gt;=1,0,INDIRECT(ADDRESS(($AN1953-1)*3+$AO1953+5,$AP1953+20)))))</f>
        <v>0</v>
      </c>
      <c r="AT1953" s="4">
        <f ca="1">COUNTIF(INDIRECT("U"&amp;(ROW()+12*(($AN1953-1)*3+$AO1953)-ROW())/12+5):INDIRECT("AF"&amp;(ROW()+12*(($AN1953-1)*3+$AO1953)-ROW())/12+5),AS1953)</f>
        <v>0</v>
      </c>
      <c r="AU1953" s="4">
        <f ca="1">IF(AND(AQ1953+AS1953&gt;0,AR1953+AT1953&gt;0),COUNTIF(AU$6:AU1952,"&gt;0")+1,0)</f>
        <v>0</v>
      </c>
    </row>
    <row r="1954" spans="40:47">
      <c r="AN1954" s="4">
        <v>55</v>
      </c>
      <c r="AO1954" s="4">
        <v>1</v>
      </c>
      <c r="AP1954" s="4">
        <v>5</v>
      </c>
      <c r="AQ1954" s="6">
        <f ca="1">IF($AP1954=1,IF(INDIRECT(ADDRESS(($AN1954-1)*3+$AO1954+5,$AP1954+7))="",0,INDIRECT(ADDRESS(($AN1954-1)*3+$AO1954+5,$AP1954+7))),IF(INDIRECT(ADDRESS(($AN1954-1)*3+$AO1954+5,$AP1954+7))="",0,IF(COUNTIF(INDIRECT(ADDRESS(($AN1954-1)*36+($AO1954-1)*12+6,COLUMN())):INDIRECT(ADDRESS(($AN1954-1)*36+($AO1954-1)*12+$AP1954+4,COLUMN())),INDIRECT(ADDRESS(($AN1954-1)*3+$AO1954+5,$AP1954+7)))&gt;=1,0,INDIRECT(ADDRESS(($AN1954-1)*3+$AO1954+5,$AP1954+7)))))</f>
        <v>0</v>
      </c>
      <c r="AR1954" s="4">
        <f ca="1">COUNTIF(INDIRECT("H"&amp;(ROW()+12*(($AN1954-1)*3+$AO1954)-ROW())/12+5):INDIRECT("S"&amp;(ROW()+12*(($AN1954-1)*3+$AO1954)-ROW())/12+5),AQ1954)</f>
        <v>0</v>
      </c>
      <c r="AS1954" s="6">
        <f ca="1">IF($AP1954=1,IF(INDIRECT(ADDRESS(($AN1954-1)*3+$AO1954+5,$AP1954+20))="",0,INDIRECT(ADDRESS(($AN1954-1)*3+$AO1954+5,$AP1954+20))),IF(INDIRECT(ADDRESS(($AN1954-1)*3+$AO1954+5,$AP1954+20))="",0,IF(COUNTIF(INDIRECT(ADDRESS(($AN1954-1)*36+($AO1954-1)*12+6,COLUMN())):INDIRECT(ADDRESS(($AN1954-1)*36+($AO1954-1)*12+$AP1954+4,COLUMN())),INDIRECT(ADDRESS(($AN1954-1)*3+$AO1954+5,$AP1954+20)))&gt;=1,0,INDIRECT(ADDRESS(($AN1954-1)*3+$AO1954+5,$AP1954+20)))))</f>
        <v>0</v>
      </c>
      <c r="AT1954" s="4">
        <f ca="1">COUNTIF(INDIRECT("U"&amp;(ROW()+12*(($AN1954-1)*3+$AO1954)-ROW())/12+5):INDIRECT("AF"&amp;(ROW()+12*(($AN1954-1)*3+$AO1954)-ROW())/12+5),AS1954)</f>
        <v>0</v>
      </c>
      <c r="AU1954" s="4">
        <f ca="1">IF(AND(AQ1954+AS1954&gt;0,AR1954+AT1954&gt;0),COUNTIF(AU$6:AU1953,"&gt;0")+1,0)</f>
        <v>0</v>
      </c>
    </row>
    <row r="1955" spans="40:47">
      <c r="AN1955" s="4">
        <v>55</v>
      </c>
      <c r="AO1955" s="4">
        <v>1</v>
      </c>
      <c r="AP1955" s="4">
        <v>6</v>
      </c>
      <c r="AQ1955" s="6">
        <f ca="1">IF($AP1955=1,IF(INDIRECT(ADDRESS(($AN1955-1)*3+$AO1955+5,$AP1955+7))="",0,INDIRECT(ADDRESS(($AN1955-1)*3+$AO1955+5,$AP1955+7))),IF(INDIRECT(ADDRESS(($AN1955-1)*3+$AO1955+5,$AP1955+7))="",0,IF(COUNTIF(INDIRECT(ADDRESS(($AN1955-1)*36+($AO1955-1)*12+6,COLUMN())):INDIRECT(ADDRESS(($AN1955-1)*36+($AO1955-1)*12+$AP1955+4,COLUMN())),INDIRECT(ADDRESS(($AN1955-1)*3+$AO1955+5,$AP1955+7)))&gt;=1,0,INDIRECT(ADDRESS(($AN1955-1)*3+$AO1955+5,$AP1955+7)))))</f>
        <v>0</v>
      </c>
      <c r="AR1955" s="4">
        <f ca="1">COUNTIF(INDIRECT("H"&amp;(ROW()+12*(($AN1955-1)*3+$AO1955)-ROW())/12+5):INDIRECT("S"&amp;(ROW()+12*(($AN1955-1)*3+$AO1955)-ROW())/12+5),AQ1955)</f>
        <v>0</v>
      </c>
      <c r="AS1955" s="6">
        <f ca="1">IF($AP1955=1,IF(INDIRECT(ADDRESS(($AN1955-1)*3+$AO1955+5,$AP1955+20))="",0,INDIRECT(ADDRESS(($AN1955-1)*3+$AO1955+5,$AP1955+20))),IF(INDIRECT(ADDRESS(($AN1955-1)*3+$AO1955+5,$AP1955+20))="",0,IF(COUNTIF(INDIRECT(ADDRESS(($AN1955-1)*36+($AO1955-1)*12+6,COLUMN())):INDIRECT(ADDRESS(($AN1955-1)*36+($AO1955-1)*12+$AP1955+4,COLUMN())),INDIRECT(ADDRESS(($AN1955-1)*3+$AO1955+5,$AP1955+20)))&gt;=1,0,INDIRECT(ADDRESS(($AN1955-1)*3+$AO1955+5,$AP1955+20)))))</f>
        <v>0</v>
      </c>
      <c r="AT1955" s="4">
        <f ca="1">COUNTIF(INDIRECT("U"&amp;(ROW()+12*(($AN1955-1)*3+$AO1955)-ROW())/12+5):INDIRECT("AF"&amp;(ROW()+12*(($AN1955-1)*3+$AO1955)-ROW())/12+5),AS1955)</f>
        <v>0</v>
      </c>
      <c r="AU1955" s="4">
        <f ca="1">IF(AND(AQ1955+AS1955&gt;0,AR1955+AT1955&gt;0),COUNTIF(AU$6:AU1954,"&gt;0")+1,0)</f>
        <v>0</v>
      </c>
    </row>
    <row r="1956" spans="40:47">
      <c r="AN1956" s="4">
        <v>55</v>
      </c>
      <c r="AO1956" s="4">
        <v>1</v>
      </c>
      <c r="AP1956" s="4">
        <v>7</v>
      </c>
      <c r="AQ1956" s="6">
        <f ca="1">IF($AP1956=1,IF(INDIRECT(ADDRESS(($AN1956-1)*3+$AO1956+5,$AP1956+7))="",0,INDIRECT(ADDRESS(($AN1956-1)*3+$AO1956+5,$AP1956+7))),IF(INDIRECT(ADDRESS(($AN1956-1)*3+$AO1956+5,$AP1956+7))="",0,IF(COUNTIF(INDIRECT(ADDRESS(($AN1956-1)*36+($AO1956-1)*12+6,COLUMN())):INDIRECT(ADDRESS(($AN1956-1)*36+($AO1956-1)*12+$AP1956+4,COLUMN())),INDIRECT(ADDRESS(($AN1956-1)*3+$AO1956+5,$AP1956+7)))&gt;=1,0,INDIRECT(ADDRESS(($AN1956-1)*3+$AO1956+5,$AP1956+7)))))</f>
        <v>0</v>
      </c>
      <c r="AR1956" s="4">
        <f ca="1">COUNTIF(INDIRECT("H"&amp;(ROW()+12*(($AN1956-1)*3+$AO1956)-ROW())/12+5):INDIRECT("S"&amp;(ROW()+12*(($AN1956-1)*3+$AO1956)-ROW())/12+5),AQ1956)</f>
        <v>0</v>
      </c>
      <c r="AS1956" s="6">
        <f ca="1">IF($AP1956=1,IF(INDIRECT(ADDRESS(($AN1956-1)*3+$AO1956+5,$AP1956+20))="",0,INDIRECT(ADDRESS(($AN1956-1)*3+$AO1956+5,$AP1956+20))),IF(INDIRECT(ADDRESS(($AN1956-1)*3+$AO1956+5,$AP1956+20))="",0,IF(COUNTIF(INDIRECT(ADDRESS(($AN1956-1)*36+($AO1956-1)*12+6,COLUMN())):INDIRECT(ADDRESS(($AN1956-1)*36+($AO1956-1)*12+$AP1956+4,COLUMN())),INDIRECT(ADDRESS(($AN1956-1)*3+$AO1956+5,$AP1956+20)))&gt;=1,0,INDIRECT(ADDRESS(($AN1956-1)*3+$AO1956+5,$AP1956+20)))))</f>
        <v>0</v>
      </c>
      <c r="AT1956" s="4">
        <f ca="1">COUNTIF(INDIRECT("U"&amp;(ROW()+12*(($AN1956-1)*3+$AO1956)-ROW())/12+5):INDIRECT("AF"&amp;(ROW()+12*(($AN1956-1)*3+$AO1956)-ROW())/12+5),AS1956)</f>
        <v>0</v>
      </c>
      <c r="AU1956" s="4">
        <f ca="1">IF(AND(AQ1956+AS1956&gt;0,AR1956+AT1956&gt;0),COUNTIF(AU$6:AU1955,"&gt;0")+1,0)</f>
        <v>0</v>
      </c>
    </row>
    <row r="1957" spans="40:47">
      <c r="AN1957" s="4">
        <v>55</v>
      </c>
      <c r="AO1957" s="4">
        <v>1</v>
      </c>
      <c r="AP1957" s="4">
        <v>8</v>
      </c>
      <c r="AQ1957" s="6">
        <f ca="1">IF($AP1957=1,IF(INDIRECT(ADDRESS(($AN1957-1)*3+$AO1957+5,$AP1957+7))="",0,INDIRECT(ADDRESS(($AN1957-1)*3+$AO1957+5,$AP1957+7))),IF(INDIRECT(ADDRESS(($AN1957-1)*3+$AO1957+5,$AP1957+7))="",0,IF(COUNTIF(INDIRECT(ADDRESS(($AN1957-1)*36+($AO1957-1)*12+6,COLUMN())):INDIRECT(ADDRESS(($AN1957-1)*36+($AO1957-1)*12+$AP1957+4,COLUMN())),INDIRECT(ADDRESS(($AN1957-1)*3+$AO1957+5,$AP1957+7)))&gt;=1,0,INDIRECT(ADDRESS(($AN1957-1)*3+$AO1957+5,$AP1957+7)))))</f>
        <v>0</v>
      </c>
      <c r="AR1957" s="4">
        <f ca="1">COUNTIF(INDIRECT("H"&amp;(ROW()+12*(($AN1957-1)*3+$AO1957)-ROW())/12+5):INDIRECT("S"&amp;(ROW()+12*(($AN1957-1)*3+$AO1957)-ROW())/12+5),AQ1957)</f>
        <v>0</v>
      </c>
      <c r="AS1957" s="6">
        <f ca="1">IF($AP1957=1,IF(INDIRECT(ADDRESS(($AN1957-1)*3+$AO1957+5,$AP1957+20))="",0,INDIRECT(ADDRESS(($AN1957-1)*3+$AO1957+5,$AP1957+20))),IF(INDIRECT(ADDRESS(($AN1957-1)*3+$AO1957+5,$AP1957+20))="",0,IF(COUNTIF(INDIRECT(ADDRESS(($AN1957-1)*36+($AO1957-1)*12+6,COLUMN())):INDIRECT(ADDRESS(($AN1957-1)*36+($AO1957-1)*12+$AP1957+4,COLUMN())),INDIRECT(ADDRESS(($AN1957-1)*3+$AO1957+5,$AP1957+20)))&gt;=1,0,INDIRECT(ADDRESS(($AN1957-1)*3+$AO1957+5,$AP1957+20)))))</f>
        <v>0</v>
      </c>
      <c r="AT1957" s="4">
        <f ca="1">COUNTIF(INDIRECT("U"&amp;(ROW()+12*(($AN1957-1)*3+$AO1957)-ROW())/12+5):INDIRECT("AF"&amp;(ROW()+12*(($AN1957-1)*3+$AO1957)-ROW())/12+5),AS1957)</f>
        <v>0</v>
      </c>
      <c r="AU1957" s="4">
        <f ca="1">IF(AND(AQ1957+AS1957&gt;0,AR1957+AT1957&gt;0),COUNTIF(AU$6:AU1956,"&gt;0")+1,0)</f>
        <v>0</v>
      </c>
    </row>
    <row r="1958" spans="40:47">
      <c r="AN1958" s="4">
        <v>55</v>
      </c>
      <c r="AO1958" s="4">
        <v>1</v>
      </c>
      <c r="AP1958" s="4">
        <v>9</v>
      </c>
      <c r="AQ1958" s="6">
        <f ca="1">IF($AP1958=1,IF(INDIRECT(ADDRESS(($AN1958-1)*3+$AO1958+5,$AP1958+7))="",0,INDIRECT(ADDRESS(($AN1958-1)*3+$AO1958+5,$AP1958+7))),IF(INDIRECT(ADDRESS(($AN1958-1)*3+$AO1958+5,$AP1958+7))="",0,IF(COUNTIF(INDIRECT(ADDRESS(($AN1958-1)*36+($AO1958-1)*12+6,COLUMN())):INDIRECT(ADDRESS(($AN1958-1)*36+($AO1958-1)*12+$AP1958+4,COLUMN())),INDIRECT(ADDRESS(($AN1958-1)*3+$AO1958+5,$AP1958+7)))&gt;=1,0,INDIRECT(ADDRESS(($AN1958-1)*3+$AO1958+5,$AP1958+7)))))</f>
        <v>0</v>
      </c>
      <c r="AR1958" s="4">
        <f ca="1">COUNTIF(INDIRECT("H"&amp;(ROW()+12*(($AN1958-1)*3+$AO1958)-ROW())/12+5):INDIRECT("S"&amp;(ROW()+12*(($AN1958-1)*3+$AO1958)-ROW())/12+5),AQ1958)</f>
        <v>0</v>
      </c>
      <c r="AS1958" s="6">
        <f ca="1">IF($AP1958=1,IF(INDIRECT(ADDRESS(($AN1958-1)*3+$AO1958+5,$AP1958+20))="",0,INDIRECT(ADDRESS(($AN1958-1)*3+$AO1958+5,$AP1958+20))),IF(INDIRECT(ADDRESS(($AN1958-1)*3+$AO1958+5,$AP1958+20))="",0,IF(COUNTIF(INDIRECT(ADDRESS(($AN1958-1)*36+($AO1958-1)*12+6,COLUMN())):INDIRECT(ADDRESS(($AN1958-1)*36+($AO1958-1)*12+$AP1958+4,COLUMN())),INDIRECT(ADDRESS(($AN1958-1)*3+$AO1958+5,$AP1958+20)))&gt;=1,0,INDIRECT(ADDRESS(($AN1958-1)*3+$AO1958+5,$AP1958+20)))))</f>
        <v>0</v>
      </c>
      <c r="AT1958" s="4">
        <f ca="1">COUNTIF(INDIRECT("U"&amp;(ROW()+12*(($AN1958-1)*3+$AO1958)-ROW())/12+5):INDIRECT("AF"&amp;(ROW()+12*(($AN1958-1)*3+$AO1958)-ROW())/12+5),AS1958)</f>
        <v>0</v>
      </c>
      <c r="AU1958" s="4">
        <f ca="1">IF(AND(AQ1958+AS1958&gt;0,AR1958+AT1958&gt;0),COUNTIF(AU$6:AU1957,"&gt;0")+1,0)</f>
        <v>0</v>
      </c>
    </row>
    <row r="1959" spans="40:47">
      <c r="AN1959" s="4">
        <v>55</v>
      </c>
      <c r="AO1959" s="4">
        <v>1</v>
      </c>
      <c r="AP1959" s="4">
        <v>10</v>
      </c>
      <c r="AQ1959" s="6">
        <f ca="1">IF($AP1959=1,IF(INDIRECT(ADDRESS(($AN1959-1)*3+$AO1959+5,$AP1959+7))="",0,INDIRECT(ADDRESS(($AN1959-1)*3+$AO1959+5,$AP1959+7))),IF(INDIRECT(ADDRESS(($AN1959-1)*3+$AO1959+5,$AP1959+7))="",0,IF(COUNTIF(INDIRECT(ADDRESS(($AN1959-1)*36+($AO1959-1)*12+6,COLUMN())):INDIRECT(ADDRESS(($AN1959-1)*36+($AO1959-1)*12+$AP1959+4,COLUMN())),INDIRECT(ADDRESS(($AN1959-1)*3+$AO1959+5,$AP1959+7)))&gt;=1,0,INDIRECT(ADDRESS(($AN1959-1)*3+$AO1959+5,$AP1959+7)))))</f>
        <v>0</v>
      </c>
      <c r="AR1959" s="4">
        <f ca="1">COUNTIF(INDIRECT("H"&amp;(ROW()+12*(($AN1959-1)*3+$AO1959)-ROW())/12+5):INDIRECT("S"&amp;(ROW()+12*(($AN1959-1)*3+$AO1959)-ROW())/12+5),AQ1959)</f>
        <v>0</v>
      </c>
      <c r="AS1959" s="6">
        <f ca="1">IF($AP1959=1,IF(INDIRECT(ADDRESS(($AN1959-1)*3+$AO1959+5,$AP1959+20))="",0,INDIRECT(ADDRESS(($AN1959-1)*3+$AO1959+5,$AP1959+20))),IF(INDIRECT(ADDRESS(($AN1959-1)*3+$AO1959+5,$AP1959+20))="",0,IF(COUNTIF(INDIRECT(ADDRESS(($AN1959-1)*36+($AO1959-1)*12+6,COLUMN())):INDIRECT(ADDRESS(($AN1959-1)*36+($AO1959-1)*12+$AP1959+4,COLUMN())),INDIRECT(ADDRESS(($AN1959-1)*3+$AO1959+5,$AP1959+20)))&gt;=1,0,INDIRECT(ADDRESS(($AN1959-1)*3+$AO1959+5,$AP1959+20)))))</f>
        <v>0</v>
      </c>
      <c r="AT1959" s="4">
        <f ca="1">COUNTIF(INDIRECT("U"&amp;(ROW()+12*(($AN1959-1)*3+$AO1959)-ROW())/12+5):INDIRECT("AF"&amp;(ROW()+12*(($AN1959-1)*3+$AO1959)-ROW())/12+5),AS1959)</f>
        <v>0</v>
      </c>
      <c r="AU1959" s="4">
        <f ca="1">IF(AND(AQ1959+AS1959&gt;0,AR1959+AT1959&gt;0),COUNTIF(AU$6:AU1958,"&gt;0")+1,0)</f>
        <v>0</v>
      </c>
    </row>
    <row r="1960" spans="40:47">
      <c r="AN1960" s="4">
        <v>55</v>
      </c>
      <c r="AO1960" s="4">
        <v>1</v>
      </c>
      <c r="AP1960" s="4">
        <v>11</v>
      </c>
      <c r="AQ1960" s="6">
        <f ca="1">IF($AP1960=1,IF(INDIRECT(ADDRESS(($AN1960-1)*3+$AO1960+5,$AP1960+7))="",0,INDIRECT(ADDRESS(($AN1960-1)*3+$AO1960+5,$AP1960+7))),IF(INDIRECT(ADDRESS(($AN1960-1)*3+$AO1960+5,$AP1960+7))="",0,IF(COUNTIF(INDIRECT(ADDRESS(($AN1960-1)*36+($AO1960-1)*12+6,COLUMN())):INDIRECT(ADDRESS(($AN1960-1)*36+($AO1960-1)*12+$AP1960+4,COLUMN())),INDIRECT(ADDRESS(($AN1960-1)*3+$AO1960+5,$AP1960+7)))&gt;=1,0,INDIRECT(ADDRESS(($AN1960-1)*3+$AO1960+5,$AP1960+7)))))</f>
        <v>0</v>
      </c>
      <c r="AR1960" s="4">
        <f ca="1">COUNTIF(INDIRECT("H"&amp;(ROW()+12*(($AN1960-1)*3+$AO1960)-ROW())/12+5):INDIRECT("S"&amp;(ROW()+12*(($AN1960-1)*3+$AO1960)-ROW())/12+5),AQ1960)</f>
        <v>0</v>
      </c>
      <c r="AS1960" s="6">
        <f ca="1">IF($AP1960=1,IF(INDIRECT(ADDRESS(($AN1960-1)*3+$AO1960+5,$AP1960+20))="",0,INDIRECT(ADDRESS(($AN1960-1)*3+$AO1960+5,$AP1960+20))),IF(INDIRECT(ADDRESS(($AN1960-1)*3+$AO1960+5,$AP1960+20))="",0,IF(COUNTIF(INDIRECT(ADDRESS(($AN1960-1)*36+($AO1960-1)*12+6,COLUMN())):INDIRECT(ADDRESS(($AN1960-1)*36+($AO1960-1)*12+$AP1960+4,COLUMN())),INDIRECT(ADDRESS(($AN1960-1)*3+$AO1960+5,$AP1960+20)))&gt;=1,0,INDIRECT(ADDRESS(($AN1960-1)*3+$AO1960+5,$AP1960+20)))))</f>
        <v>0</v>
      </c>
      <c r="AT1960" s="4">
        <f ca="1">COUNTIF(INDIRECT("U"&amp;(ROW()+12*(($AN1960-1)*3+$AO1960)-ROW())/12+5):INDIRECT("AF"&amp;(ROW()+12*(($AN1960-1)*3+$AO1960)-ROW())/12+5),AS1960)</f>
        <v>0</v>
      </c>
      <c r="AU1960" s="4">
        <f ca="1">IF(AND(AQ1960+AS1960&gt;0,AR1960+AT1960&gt;0),COUNTIF(AU$6:AU1959,"&gt;0")+1,0)</f>
        <v>0</v>
      </c>
    </row>
    <row r="1961" spans="40:47">
      <c r="AN1961" s="4">
        <v>55</v>
      </c>
      <c r="AO1961" s="4">
        <v>1</v>
      </c>
      <c r="AP1961" s="4">
        <v>12</v>
      </c>
      <c r="AQ1961" s="6">
        <f ca="1">IF($AP1961=1,IF(INDIRECT(ADDRESS(($AN1961-1)*3+$AO1961+5,$AP1961+7))="",0,INDIRECT(ADDRESS(($AN1961-1)*3+$AO1961+5,$AP1961+7))),IF(INDIRECT(ADDRESS(($AN1961-1)*3+$AO1961+5,$AP1961+7))="",0,IF(COUNTIF(INDIRECT(ADDRESS(($AN1961-1)*36+($AO1961-1)*12+6,COLUMN())):INDIRECT(ADDRESS(($AN1961-1)*36+($AO1961-1)*12+$AP1961+4,COLUMN())),INDIRECT(ADDRESS(($AN1961-1)*3+$AO1961+5,$AP1961+7)))&gt;=1,0,INDIRECT(ADDRESS(($AN1961-1)*3+$AO1961+5,$AP1961+7)))))</f>
        <v>0</v>
      </c>
      <c r="AR1961" s="4">
        <f ca="1">COUNTIF(INDIRECT("H"&amp;(ROW()+12*(($AN1961-1)*3+$AO1961)-ROW())/12+5):INDIRECT("S"&amp;(ROW()+12*(($AN1961-1)*3+$AO1961)-ROW())/12+5),AQ1961)</f>
        <v>0</v>
      </c>
      <c r="AS1961" s="6">
        <f ca="1">IF($AP1961=1,IF(INDIRECT(ADDRESS(($AN1961-1)*3+$AO1961+5,$AP1961+20))="",0,INDIRECT(ADDRESS(($AN1961-1)*3+$AO1961+5,$AP1961+20))),IF(INDIRECT(ADDRESS(($AN1961-1)*3+$AO1961+5,$AP1961+20))="",0,IF(COUNTIF(INDIRECT(ADDRESS(($AN1961-1)*36+($AO1961-1)*12+6,COLUMN())):INDIRECT(ADDRESS(($AN1961-1)*36+($AO1961-1)*12+$AP1961+4,COLUMN())),INDIRECT(ADDRESS(($AN1961-1)*3+$AO1961+5,$AP1961+20)))&gt;=1,0,INDIRECT(ADDRESS(($AN1961-1)*3+$AO1961+5,$AP1961+20)))))</f>
        <v>0</v>
      </c>
      <c r="AT1961" s="4">
        <f ca="1">COUNTIF(INDIRECT("U"&amp;(ROW()+12*(($AN1961-1)*3+$AO1961)-ROW())/12+5):INDIRECT("AF"&amp;(ROW()+12*(($AN1961-1)*3+$AO1961)-ROW())/12+5),AS1961)</f>
        <v>0</v>
      </c>
      <c r="AU1961" s="4">
        <f ca="1">IF(AND(AQ1961+AS1961&gt;0,AR1961+AT1961&gt;0),COUNTIF(AU$6:AU1960,"&gt;0")+1,0)</f>
        <v>0</v>
      </c>
    </row>
    <row r="1962" spans="40:47">
      <c r="AN1962" s="4">
        <v>55</v>
      </c>
      <c r="AO1962" s="4">
        <v>2</v>
      </c>
      <c r="AP1962" s="4">
        <v>1</v>
      </c>
      <c r="AQ1962" s="6">
        <f ca="1">IF($AP1962=1,IF(INDIRECT(ADDRESS(($AN1962-1)*3+$AO1962+5,$AP1962+7))="",0,INDIRECT(ADDRESS(($AN1962-1)*3+$AO1962+5,$AP1962+7))),IF(INDIRECT(ADDRESS(($AN1962-1)*3+$AO1962+5,$AP1962+7))="",0,IF(COUNTIF(INDIRECT(ADDRESS(($AN1962-1)*36+($AO1962-1)*12+6,COLUMN())):INDIRECT(ADDRESS(($AN1962-1)*36+($AO1962-1)*12+$AP1962+4,COLUMN())),INDIRECT(ADDRESS(($AN1962-1)*3+$AO1962+5,$AP1962+7)))&gt;=1,0,INDIRECT(ADDRESS(($AN1962-1)*3+$AO1962+5,$AP1962+7)))))</f>
        <v>0</v>
      </c>
      <c r="AR1962" s="4">
        <f ca="1">COUNTIF(INDIRECT("H"&amp;(ROW()+12*(($AN1962-1)*3+$AO1962)-ROW())/12+5):INDIRECT("S"&amp;(ROW()+12*(($AN1962-1)*3+$AO1962)-ROW())/12+5),AQ1962)</f>
        <v>0</v>
      </c>
      <c r="AS1962" s="6">
        <f ca="1">IF($AP1962=1,IF(INDIRECT(ADDRESS(($AN1962-1)*3+$AO1962+5,$AP1962+20))="",0,INDIRECT(ADDRESS(($AN1962-1)*3+$AO1962+5,$AP1962+20))),IF(INDIRECT(ADDRESS(($AN1962-1)*3+$AO1962+5,$AP1962+20))="",0,IF(COUNTIF(INDIRECT(ADDRESS(($AN1962-1)*36+($AO1962-1)*12+6,COLUMN())):INDIRECT(ADDRESS(($AN1962-1)*36+($AO1962-1)*12+$AP1962+4,COLUMN())),INDIRECT(ADDRESS(($AN1962-1)*3+$AO1962+5,$AP1962+20)))&gt;=1,0,INDIRECT(ADDRESS(($AN1962-1)*3+$AO1962+5,$AP1962+20)))))</f>
        <v>0</v>
      </c>
      <c r="AT1962" s="4">
        <f ca="1">COUNTIF(INDIRECT("U"&amp;(ROW()+12*(($AN1962-1)*3+$AO1962)-ROW())/12+5):INDIRECT("AF"&amp;(ROW()+12*(($AN1962-1)*3+$AO1962)-ROW())/12+5),AS1962)</f>
        <v>0</v>
      </c>
      <c r="AU1962" s="4">
        <f ca="1">IF(AND(AQ1962+AS1962&gt;0,AR1962+AT1962&gt;0),COUNTIF(AU$6:AU1961,"&gt;0")+1,0)</f>
        <v>0</v>
      </c>
    </row>
    <row r="1963" spans="40:47">
      <c r="AN1963" s="4">
        <v>55</v>
      </c>
      <c r="AO1963" s="4">
        <v>2</v>
      </c>
      <c r="AP1963" s="4">
        <v>2</v>
      </c>
      <c r="AQ1963" s="6">
        <f ca="1">IF($AP1963=1,IF(INDIRECT(ADDRESS(($AN1963-1)*3+$AO1963+5,$AP1963+7))="",0,INDIRECT(ADDRESS(($AN1963-1)*3+$AO1963+5,$AP1963+7))),IF(INDIRECT(ADDRESS(($AN1963-1)*3+$AO1963+5,$AP1963+7))="",0,IF(COUNTIF(INDIRECT(ADDRESS(($AN1963-1)*36+($AO1963-1)*12+6,COLUMN())):INDIRECT(ADDRESS(($AN1963-1)*36+($AO1963-1)*12+$AP1963+4,COLUMN())),INDIRECT(ADDRESS(($AN1963-1)*3+$AO1963+5,$AP1963+7)))&gt;=1,0,INDIRECT(ADDRESS(($AN1963-1)*3+$AO1963+5,$AP1963+7)))))</f>
        <v>0</v>
      </c>
      <c r="AR1963" s="4">
        <f ca="1">COUNTIF(INDIRECT("H"&amp;(ROW()+12*(($AN1963-1)*3+$AO1963)-ROW())/12+5):INDIRECT("S"&amp;(ROW()+12*(($AN1963-1)*3+$AO1963)-ROW())/12+5),AQ1963)</f>
        <v>0</v>
      </c>
      <c r="AS1963" s="6">
        <f ca="1">IF($AP1963=1,IF(INDIRECT(ADDRESS(($AN1963-1)*3+$AO1963+5,$AP1963+20))="",0,INDIRECT(ADDRESS(($AN1963-1)*3+$AO1963+5,$AP1963+20))),IF(INDIRECT(ADDRESS(($AN1963-1)*3+$AO1963+5,$AP1963+20))="",0,IF(COUNTIF(INDIRECT(ADDRESS(($AN1963-1)*36+($AO1963-1)*12+6,COLUMN())):INDIRECT(ADDRESS(($AN1963-1)*36+($AO1963-1)*12+$AP1963+4,COLUMN())),INDIRECT(ADDRESS(($AN1963-1)*3+$AO1963+5,$AP1963+20)))&gt;=1,0,INDIRECT(ADDRESS(($AN1963-1)*3+$AO1963+5,$AP1963+20)))))</f>
        <v>0</v>
      </c>
      <c r="AT1963" s="4">
        <f ca="1">COUNTIF(INDIRECT("U"&amp;(ROW()+12*(($AN1963-1)*3+$AO1963)-ROW())/12+5):INDIRECT("AF"&amp;(ROW()+12*(($AN1963-1)*3+$AO1963)-ROW())/12+5),AS1963)</f>
        <v>0</v>
      </c>
      <c r="AU1963" s="4">
        <f ca="1">IF(AND(AQ1963+AS1963&gt;0,AR1963+AT1963&gt;0),COUNTIF(AU$6:AU1962,"&gt;0")+1,0)</f>
        <v>0</v>
      </c>
    </row>
    <row r="1964" spans="40:47">
      <c r="AN1964" s="4">
        <v>55</v>
      </c>
      <c r="AO1964" s="4">
        <v>2</v>
      </c>
      <c r="AP1964" s="4">
        <v>3</v>
      </c>
      <c r="AQ1964" s="6">
        <f ca="1">IF($AP1964=1,IF(INDIRECT(ADDRESS(($AN1964-1)*3+$AO1964+5,$AP1964+7))="",0,INDIRECT(ADDRESS(($AN1964-1)*3+$AO1964+5,$AP1964+7))),IF(INDIRECT(ADDRESS(($AN1964-1)*3+$AO1964+5,$AP1964+7))="",0,IF(COUNTIF(INDIRECT(ADDRESS(($AN1964-1)*36+($AO1964-1)*12+6,COLUMN())):INDIRECT(ADDRESS(($AN1964-1)*36+($AO1964-1)*12+$AP1964+4,COLUMN())),INDIRECT(ADDRESS(($AN1964-1)*3+$AO1964+5,$AP1964+7)))&gt;=1,0,INDIRECT(ADDRESS(($AN1964-1)*3+$AO1964+5,$AP1964+7)))))</f>
        <v>0</v>
      </c>
      <c r="AR1964" s="4">
        <f ca="1">COUNTIF(INDIRECT("H"&amp;(ROW()+12*(($AN1964-1)*3+$AO1964)-ROW())/12+5):INDIRECT("S"&amp;(ROW()+12*(($AN1964-1)*3+$AO1964)-ROW())/12+5),AQ1964)</f>
        <v>0</v>
      </c>
      <c r="AS1964" s="6">
        <f ca="1">IF($AP1964=1,IF(INDIRECT(ADDRESS(($AN1964-1)*3+$AO1964+5,$AP1964+20))="",0,INDIRECT(ADDRESS(($AN1964-1)*3+$AO1964+5,$AP1964+20))),IF(INDIRECT(ADDRESS(($AN1964-1)*3+$AO1964+5,$AP1964+20))="",0,IF(COUNTIF(INDIRECT(ADDRESS(($AN1964-1)*36+($AO1964-1)*12+6,COLUMN())):INDIRECT(ADDRESS(($AN1964-1)*36+($AO1964-1)*12+$AP1964+4,COLUMN())),INDIRECT(ADDRESS(($AN1964-1)*3+$AO1964+5,$AP1964+20)))&gt;=1,0,INDIRECT(ADDRESS(($AN1964-1)*3+$AO1964+5,$AP1964+20)))))</f>
        <v>0</v>
      </c>
      <c r="AT1964" s="4">
        <f ca="1">COUNTIF(INDIRECT("U"&amp;(ROW()+12*(($AN1964-1)*3+$AO1964)-ROW())/12+5):INDIRECT("AF"&amp;(ROW()+12*(($AN1964-1)*3+$AO1964)-ROW())/12+5),AS1964)</f>
        <v>0</v>
      </c>
      <c r="AU1964" s="4">
        <f ca="1">IF(AND(AQ1964+AS1964&gt;0,AR1964+AT1964&gt;0),COUNTIF(AU$6:AU1963,"&gt;0")+1,0)</f>
        <v>0</v>
      </c>
    </row>
    <row r="1965" spans="40:47">
      <c r="AN1965" s="4">
        <v>55</v>
      </c>
      <c r="AO1965" s="4">
        <v>2</v>
      </c>
      <c r="AP1965" s="4">
        <v>4</v>
      </c>
      <c r="AQ1965" s="6">
        <f ca="1">IF($AP1965=1,IF(INDIRECT(ADDRESS(($AN1965-1)*3+$AO1965+5,$AP1965+7))="",0,INDIRECT(ADDRESS(($AN1965-1)*3+$AO1965+5,$AP1965+7))),IF(INDIRECT(ADDRESS(($AN1965-1)*3+$AO1965+5,$AP1965+7))="",0,IF(COUNTIF(INDIRECT(ADDRESS(($AN1965-1)*36+($AO1965-1)*12+6,COLUMN())):INDIRECT(ADDRESS(($AN1965-1)*36+($AO1965-1)*12+$AP1965+4,COLUMN())),INDIRECT(ADDRESS(($AN1965-1)*3+$AO1965+5,$AP1965+7)))&gt;=1,0,INDIRECT(ADDRESS(($AN1965-1)*3+$AO1965+5,$AP1965+7)))))</f>
        <v>0</v>
      </c>
      <c r="AR1965" s="4">
        <f ca="1">COUNTIF(INDIRECT("H"&amp;(ROW()+12*(($AN1965-1)*3+$AO1965)-ROW())/12+5):INDIRECT("S"&amp;(ROW()+12*(($AN1965-1)*3+$AO1965)-ROW())/12+5),AQ1965)</f>
        <v>0</v>
      </c>
      <c r="AS1965" s="6">
        <f ca="1">IF($AP1965=1,IF(INDIRECT(ADDRESS(($AN1965-1)*3+$AO1965+5,$AP1965+20))="",0,INDIRECT(ADDRESS(($AN1965-1)*3+$AO1965+5,$AP1965+20))),IF(INDIRECT(ADDRESS(($AN1965-1)*3+$AO1965+5,$AP1965+20))="",0,IF(COUNTIF(INDIRECT(ADDRESS(($AN1965-1)*36+($AO1965-1)*12+6,COLUMN())):INDIRECT(ADDRESS(($AN1965-1)*36+($AO1965-1)*12+$AP1965+4,COLUMN())),INDIRECT(ADDRESS(($AN1965-1)*3+$AO1965+5,$AP1965+20)))&gt;=1,0,INDIRECT(ADDRESS(($AN1965-1)*3+$AO1965+5,$AP1965+20)))))</f>
        <v>0</v>
      </c>
      <c r="AT1965" s="4">
        <f ca="1">COUNTIF(INDIRECT("U"&amp;(ROW()+12*(($AN1965-1)*3+$AO1965)-ROW())/12+5):INDIRECT("AF"&amp;(ROW()+12*(($AN1965-1)*3+$AO1965)-ROW())/12+5),AS1965)</f>
        <v>0</v>
      </c>
      <c r="AU1965" s="4">
        <f ca="1">IF(AND(AQ1965+AS1965&gt;0,AR1965+AT1965&gt;0),COUNTIF(AU$6:AU1964,"&gt;0")+1,0)</f>
        <v>0</v>
      </c>
    </row>
    <row r="1966" spans="40:47">
      <c r="AN1966" s="4">
        <v>55</v>
      </c>
      <c r="AO1966" s="4">
        <v>2</v>
      </c>
      <c r="AP1966" s="4">
        <v>5</v>
      </c>
      <c r="AQ1966" s="6">
        <f ca="1">IF($AP1966=1,IF(INDIRECT(ADDRESS(($AN1966-1)*3+$AO1966+5,$AP1966+7))="",0,INDIRECT(ADDRESS(($AN1966-1)*3+$AO1966+5,$AP1966+7))),IF(INDIRECT(ADDRESS(($AN1966-1)*3+$AO1966+5,$AP1966+7))="",0,IF(COUNTIF(INDIRECT(ADDRESS(($AN1966-1)*36+($AO1966-1)*12+6,COLUMN())):INDIRECT(ADDRESS(($AN1966-1)*36+($AO1966-1)*12+$AP1966+4,COLUMN())),INDIRECT(ADDRESS(($AN1966-1)*3+$AO1966+5,$AP1966+7)))&gt;=1,0,INDIRECT(ADDRESS(($AN1966-1)*3+$AO1966+5,$AP1966+7)))))</f>
        <v>0</v>
      </c>
      <c r="AR1966" s="4">
        <f ca="1">COUNTIF(INDIRECT("H"&amp;(ROW()+12*(($AN1966-1)*3+$AO1966)-ROW())/12+5):INDIRECT("S"&amp;(ROW()+12*(($AN1966-1)*3+$AO1966)-ROW())/12+5),AQ1966)</f>
        <v>0</v>
      </c>
      <c r="AS1966" s="6">
        <f ca="1">IF($AP1966=1,IF(INDIRECT(ADDRESS(($AN1966-1)*3+$AO1966+5,$AP1966+20))="",0,INDIRECT(ADDRESS(($AN1966-1)*3+$AO1966+5,$AP1966+20))),IF(INDIRECT(ADDRESS(($AN1966-1)*3+$AO1966+5,$AP1966+20))="",0,IF(COUNTIF(INDIRECT(ADDRESS(($AN1966-1)*36+($AO1966-1)*12+6,COLUMN())):INDIRECT(ADDRESS(($AN1966-1)*36+($AO1966-1)*12+$AP1966+4,COLUMN())),INDIRECT(ADDRESS(($AN1966-1)*3+$AO1966+5,$AP1966+20)))&gt;=1,0,INDIRECT(ADDRESS(($AN1966-1)*3+$AO1966+5,$AP1966+20)))))</f>
        <v>0</v>
      </c>
      <c r="AT1966" s="4">
        <f ca="1">COUNTIF(INDIRECT("U"&amp;(ROW()+12*(($AN1966-1)*3+$AO1966)-ROW())/12+5):INDIRECT("AF"&amp;(ROW()+12*(($AN1966-1)*3+$AO1966)-ROW())/12+5),AS1966)</f>
        <v>0</v>
      </c>
      <c r="AU1966" s="4">
        <f ca="1">IF(AND(AQ1966+AS1966&gt;0,AR1966+AT1966&gt;0),COUNTIF(AU$6:AU1965,"&gt;0")+1,0)</f>
        <v>0</v>
      </c>
    </row>
    <row r="1967" spans="40:47">
      <c r="AN1967" s="4">
        <v>55</v>
      </c>
      <c r="AO1967" s="4">
        <v>2</v>
      </c>
      <c r="AP1967" s="4">
        <v>6</v>
      </c>
      <c r="AQ1967" s="6">
        <f ca="1">IF($AP1967=1,IF(INDIRECT(ADDRESS(($AN1967-1)*3+$AO1967+5,$AP1967+7))="",0,INDIRECT(ADDRESS(($AN1967-1)*3+$AO1967+5,$AP1967+7))),IF(INDIRECT(ADDRESS(($AN1967-1)*3+$AO1967+5,$AP1967+7))="",0,IF(COUNTIF(INDIRECT(ADDRESS(($AN1967-1)*36+($AO1967-1)*12+6,COLUMN())):INDIRECT(ADDRESS(($AN1967-1)*36+($AO1967-1)*12+$AP1967+4,COLUMN())),INDIRECT(ADDRESS(($AN1967-1)*3+$AO1967+5,$AP1967+7)))&gt;=1,0,INDIRECT(ADDRESS(($AN1967-1)*3+$AO1967+5,$AP1967+7)))))</f>
        <v>0</v>
      </c>
      <c r="AR1967" s="4">
        <f ca="1">COUNTIF(INDIRECT("H"&amp;(ROW()+12*(($AN1967-1)*3+$AO1967)-ROW())/12+5):INDIRECT("S"&amp;(ROW()+12*(($AN1967-1)*3+$AO1967)-ROW())/12+5),AQ1967)</f>
        <v>0</v>
      </c>
      <c r="AS1967" s="6">
        <f ca="1">IF($AP1967=1,IF(INDIRECT(ADDRESS(($AN1967-1)*3+$AO1967+5,$AP1967+20))="",0,INDIRECT(ADDRESS(($AN1967-1)*3+$AO1967+5,$AP1967+20))),IF(INDIRECT(ADDRESS(($AN1967-1)*3+$AO1967+5,$AP1967+20))="",0,IF(COUNTIF(INDIRECT(ADDRESS(($AN1967-1)*36+($AO1967-1)*12+6,COLUMN())):INDIRECT(ADDRESS(($AN1967-1)*36+($AO1967-1)*12+$AP1967+4,COLUMN())),INDIRECT(ADDRESS(($AN1967-1)*3+$AO1967+5,$AP1967+20)))&gt;=1,0,INDIRECT(ADDRESS(($AN1967-1)*3+$AO1967+5,$AP1967+20)))))</f>
        <v>0</v>
      </c>
      <c r="AT1967" s="4">
        <f ca="1">COUNTIF(INDIRECT("U"&amp;(ROW()+12*(($AN1967-1)*3+$AO1967)-ROW())/12+5):INDIRECT("AF"&amp;(ROW()+12*(($AN1967-1)*3+$AO1967)-ROW())/12+5),AS1967)</f>
        <v>0</v>
      </c>
      <c r="AU1967" s="4">
        <f ca="1">IF(AND(AQ1967+AS1967&gt;0,AR1967+AT1967&gt;0),COUNTIF(AU$6:AU1966,"&gt;0")+1,0)</f>
        <v>0</v>
      </c>
    </row>
    <row r="1968" spans="40:47">
      <c r="AN1968" s="4">
        <v>55</v>
      </c>
      <c r="AO1968" s="4">
        <v>2</v>
      </c>
      <c r="AP1968" s="4">
        <v>7</v>
      </c>
      <c r="AQ1968" s="6">
        <f ca="1">IF($AP1968=1,IF(INDIRECT(ADDRESS(($AN1968-1)*3+$AO1968+5,$AP1968+7))="",0,INDIRECT(ADDRESS(($AN1968-1)*3+$AO1968+5,$AP1968+7))),IF(INDIRECT(ADDRESS(($AN1968-1)*3+$AO1968+5,$AP1968+7))="",0,IF(COUNTIF(INDIRECT(ADDRESS(($AN1968-1)*36+($AO1968-1)*12+6,COLUMN())):INDIRECT(ADDRESS(($AN1968-1)*36+($AO1968-1)*12+$AP1968+4,COLUMN())),INDIRECT(ADDRESS(($AN1968-1)*3+$AO1968+5,$AP1968+7)))&gt;=1,0,INDIRECT(ADDRESS(($AN1968-1)*3+$AO1968+5,$AP1968+7)))))</f>
        <v>0</v>
      </c>
      <c r="AR1968" s="4">
        <f ca="1">COUNTIF(INDIRECT("H"&amp;(ROW()+12*(($AN1968-1)*3+$AO1968)-ROW())/12+5):INDIRECT("S"&amp;(ROW()+12*(($AN1968-1)*3+$AO1968)-ROW())/12+5),AQ1968)</f>
        <v>0</v>
      </c>
      <c r="AS1968" s="6">
        <f ca="1">IF($AP1968=1,IF(INDIRECT(ADDRESS(($AN1968-1)*3+$AO1968+5,$AP1968+20))="",0,INDIRECT(ADDRESS(($AN1968-1)*3+$AO1968+5,$AP1968+20))),IF(INDIRECT(ADDRESS(($AN1968-1)*3+$AO1968+5,$AP1968+20))="",0,IF(COUNTIF(INDIRECT(ADDRESS(($AN1968-1)*36+($AO1968-1)*12+6,COLUMN())):INDIRECT(ADDRESS(($AN1968-1)*36+($AO1968-1)*12+$AP1968+4,COLUMN())),INDIRECT(ADDRESS(($AN1968-1)*3+$AO1968+5,$AP1968+20)))&gt;=1,0,INDIRECT(ADDRESS(($AN1968-1)*3+$AO1968+5,$AP1968+20)))))</f>
        <v>0</v>
      </c>
      <c r="AT1968" s="4">
        <f ca="1">COUNTIF(INDIRECT("U"&amp;(ROW()+12*(($AN1968-1)*3+$AO1968)-ROW())/12+5):INDIRECT("AF"&amp;(ROW()+12*(($AN1968-1)*3+$AO1968)-ROW())/12+5),AS1968)</f>
        <v>0</v>
      </c>
      <c r="AU1968" s="4">
        <f ca="1">IF(AND(AQ1968+AS1968&gt;0,AR1968+AT1968&gt;0),COUNTIF(AU$6:AU1967,"&gt;0")+1,0)</f>
        <v>0</v>
      </c>
    </row>
    <row r="1969" spans="40:47">
      <c r="AN1969" s="4">
        <v>55</v>
      </c>
      <c r="AO1969" s="4">
        <v>2</v>
      </c>
      <c r="AP1969" s="4">
        <v>8</v>
      </c>
      <c r="AQ1969" s="6">
        <f ca="1">IF($AP1969=1,IF(INDIRECT(ADDRESS(($AN1969-1)*3+$AO1969+5,$AP1969+7))="",0,INDIRECT(ADDRESS(($AN1969-1)*3+$AO1969+5,$AP1969+7))),IF(INDIRECT(ADDRESS(($AN1969-1)*3+$AO1969+5,$AP1969+7))="",0,IF(COUNTIF(INDIRECT(ADDRESS(($AN1969-1)*36+($AO1969-1)*12+6,COLUMN())):INDIRECT(ADDRESS(($AN1969-1)*36+($AO1969-1)*12+$AP1969+4,COLUMN())),INDIRECT(ADDRESS(($AN1969-1)*3+$AO1969+5,$AP1969+7)))&gt;=1,0,INDIRECT(ADDRESS(($AN1969-1)*3+$AO1969+5,$AP1969+7)))))</f>
        <v>0</v>
      </c>
      <c r="AR1969" s="4">
        <f ca="1">COUNTIF(INDIRECT("H"&amp;(ROW()+12*(($AN1969-1)*3+$AO1969)-ROW())/12+5):INDIRECT("S"&amp;(ROW()+12*(($AN1969-1)*3+$AO1969)-ROW())/12+5),AQ1969)</f>
        <v>0</v>
      </c>
      <c r="AS1969" s="6">
        <f ca="1">IF($AP1969=1,IF(INDIRECT(ADDRESS(($AN1969-1)*3+$AO1969+5,$AP1969+20))="",0,INDIRECT(ADDRESS(($AN1969-1)*3+$AO1969+5,$AP1969+20))),IF(INDIRECT(ADDRESS(($AN1969-1)*3+$AO1969+5,$AP1969+20))="",0,IF(COUNTIF(INDIRECT(ADDRESS(($AN1969-1)*36+($AO1969-1)*12+6,COLUMN())):INDIRECT(ADDRESS(($AN1969-1)*36+($AO1969-1)*12+$AP1969+4,COLUMN())),INDIRECT(ADDRESS(($AN1969-1)*3+$AO1969+5,$AP1969+20)))&gt;=1,0,INDIRECT(ADDRESS(($AN1969-1)*3+$AO1969+5,$AP1969+20)))))</f>
        <v>0</v>
      </c>
      <c r="AT1969" s="4">
        <f ca="1">COUNTIF(INDIRECT("U"&amp;(ROW()+12*(($AN1969-1)*3+$AO1969)-ROW())/12+5):INDIRECT("AF"&amp;(ROW()+12*(($AN1969-1)*3+$AO1969)-ROW())/12+5),AS1969)</f>
        <v>0</v>
      </c>
      <c r="AU1969" s="4">
        <f ca="1">IF(AND(AQ1969+AS1969&gt;0,AR1969+AT1969&gt;0),COUNTIF(AU$6:AU1968,"&gt;0")+1,0)</f>
        <v>0</v>
      </c>
    </row>
    <row r="1970" spans="40:47">
      <c r="AN1970" s="4">
        <v>55</v>
      </c>
      <c r="AO1970" s="4">
        <v>2</v>
      </c>
      <c r="AP1970" s="4">
        <v>9</v>
      </c>
      <c r="AQ1970" s="6">
        <f ca="1">IF($AP1970=1,IF(INDIRECT(ADDRESS(($AN1970-1)*3+$AO1970+5,$AP1970+7))="",0,INDIRECT(ADDRESS(($AN1970-1)*3+$AO1970+5,$AP1970+7))),IF(INDIRECT(ADDRESS(($AN1970-1)*3+$AO1970+5,$AP1970+7))="",0,IF(COUNTIF(INDIRECT(ADDRESS(($AN1970-1)*36+($AO1970-1)*12+6,COLUMN())):INDIRECT(ADDRESS(($AN1970-1)*36+($AO1970-1)*12+$AP1970+4,COLUMN())),INDIRECT(ADDRESS(($AN1970-1)*3+$AO1970+5,$AP1970+7)))&gt;=1,0,INDIRECT(ADDRESS(($AN1970-1)*3+$AO1970+5,$AP1970+7)))))</f>
        <v>0</v>
      </c>
      <c r="AR1970" s="4">
        <f ca="1">COUNTIF(INDIRECT("H"&amp;(ROW()+12*(($AN1970-1)*3+$AO1970)-ROW())/12+5):INDIRECT("S"&amp;(ROW()+12*(($AN1970-1)*3+$AO1970)-ROW())/12+5),AQ1970)</f>
        <v>0</v>
      </c>
      <c r="AS1970" s="6">
        <f ca="1">IF($AP1970=1,IF(INDIRECT(ADDRESS(($AN1970-1)*3+$AO1970+5,$AP1970+20))="",0,INDIRECT(ADDRESS(($AN1970-1)*3+$AO1970+5,$AP1970+20))),IF(INDIRECT(ADDRESS(($AN1970-1)*3+$AO1970+5,$AP1970+20))="",0,IF(COUNTIF(INDIRECT(ADDRESS(($AN1970-1)*36+($AO1970-1)*12+6,COLUMN())):INDIRECT(ADDRESS(($AN1970-1)*36+($AO1970-1)*12+$AP1970+4,COLUMN())),INDIRECT(ADDRESS(($AN1970-1)*3+$AO1970+5,$AP1970+20)))&gt;=1,0,INDIRECT(ADDRESS(($AN1970-1)*3+$AO1970+5,$AP1970+20)))))</f>
        <v>0</v>
      </c>
      <c r="AT1970" s="4">
        <f ca="1">COUNTIF(INDIRECT("U"&amp;(ROW()+12*(($AN1970-1)*3+$AO1970)-ROW())/12+5):INDIRECT("AF"&amp;(ROW()+12*(($AN1970-1)*3+$AO1970)-ROW())/12+5),AS1970)</f>
        <v>0</v>
      </c>
      <c r="AU1970" s="4">
        <f ca="1">IF(AND(AQ1970+AS1970&gt;0,AR1970+AT1970&gt;0),COUNTIF(AU$6:AU1969,"&gt;0")+1,0)</f>
        <v>0</v>
      </c>
    </row>
    <row r="1971" spans="40:47">
      <c r="AN1971" s="4">
        <v>55</v>
      </c>
      <c r="AO1971" s="4">
        <v>2</v>
      </c>
      <c r="AP1971" s="4">
        <v>10</v>
      </c>
      <c r="AQ1971" s="6">
        <f ca="1">IF($AP1971=1,IF(INDIRECT(ADDRESS(($AN1971-1)*3+$AO1971+5,$AP1971+7))="",0,INDIRECT(ADDRESS(($AN1971-1)*3+$AO1971+5,$AP1971+7))),IF(INDIRECT(ADDRESS(($AN1971-1)*3+$AO1971+5,$AP1971+7))="",0,IF(COUNTIF(INDIRECT(ADDRESS(($AN1971-1)*36+($AO1971-1)*12+6,COLUMN())):INDIRECT(ADDRESS(($AN1971-1)*36+($AO1971-1)*12+$AP1971+4,COLUMN())),INDIRECT(ADDRESS(($AN1971-1)*3+$AO1971+5,$AP1971+7)))&gt;=1,0,INDIRECT(ADDRESS(($AN1971-1)*3+$AO1971+5,$AP1971+7)))))</f>
        <v>0</v>
      </c>
      <c r="AR1971" s="4">
        <f ca="1">COUNTIF(INDIRECT("H"&amp;(ROW()+12*(($AN1971-1)*3+$AO1971)-ROW())/12+5):INDIRECT("S"&amp;(ROW()+12*(($AN1971-1)*3+$AO1971)-ROW())/12+5),AQ1971)</f>
        <v>0</v>
      </c>
      <c r="AS1971" s="6">
        <f ca="1">IF($AP1971=1,IF(INDIRECT(ADDRESS(($AN1971-1)*3+$AO1971+5,$AP1971+20))="",0,INDIRECT(ADDRESS(($AN1971-1)*3+$AO1971+5,$AP1971+20))),IF(INDIRECT(ADDRESS(($AN1971-1)*3+$AO1971+5,$AP1971+20))="",0,IF(COUNTIF(INDIRECT(ADDRESS(($AN1971-1)*36+($AO1971-1)*12+6,COLUMN())):INDIRECT(ADDRESS(($AN1971-1)*36+($AO1971-1)*12+$AP1971+4,COLUMN())),INDIRECT(ADDRESS(($AN1971-1)*3+$AO1971+5,$AP1971+20)))&gt;=1,0,INDIRECT(ADDRESS(($AN1971-1)*3+$AO1971+5,$AP1971+20)))))</f>
        <v>0</v>
      </c>
      <c r="AT1971" s="4">
        <f ca="1">COUNTIF(INDIRECT("U"&amp;(ROW()+12*(($AN1971-1)*3+$AO1971)-ROW())/12+5):INDIRECT("AF"&amp;(ROW()+12*(($AN1971-1)*3+$AO1971)-ROW())/12+5),AS1971)</f>
        <v>0</v>
      </c>
      <c r="AU1971" s="4">
        <f ca="1">IF(AND(AQ1971+AS1971&gt;0,AR1971+AT1971&gt;0),COUNTIF(AU$6:AU1970,"&gt;0")+1,0)</f>
        <v>0</v>
      </c>
    </row>
    <row r="1972" spans="40:47">
      <c r="AN1972" s="4">
        <v>55</v>
      </c>
      <c r="AO1972" s="4">
        <v>2</v>
      </c>
      <c r="AP1972" s="4">
        <v>11</v>
      </c>
      <c r="AQ1972" s="6">
        <f ca="1">IF($AP1972=1,IF(INDIRECT(ADDRESS(($AN1972-1)*3+$AO1972+5,$AP1972+7))="",0,INDIRECT(ADDRESS(($AN1972-1)*3+$AO1972+5,$AP1972+7))),IF(INDIRECT(ADDRESS(($AN1972-1)*3+$AO1972+5,$AP1972+7))="",0,IF(COUNTIF(INDIRECT(ADDRESS(($AN1972-1)*36+($AO1972-1)*12+6,COLUMN())):INDIRECT(ADDRESS(($AN1972-1)*36+($AO1972-1)*12+$AP1972+4,COLUMN())),INDIRECT(ADDRESS(($AN1972-1)*3+$AO1972+5,$AP1972+7)))&gt;=1,0,INDIRECT(ADDRESS(($AN1972-1)*3+$AO1972+5,$AP1972+7)))))</f>
        <v>0</v>
      </c>
      <c r="AR1972" s="4">
        <f ca="1">COUNTIF(INDIRECT("H"&amp;(ROW()+12*(($AN1972-1)*3+$AO1972)-ROW())/12+5):INDIRECT("S"&amp;(ROW()+12*(($AN1972-1)*3+$AO1972)-ROW())/12+5),AQ1972)</f>
        <v>0</v>
      </c>
      <c r="AS1972" s="6">
        <f ca="1">IF($AP1972=1,IF(INDIRECT(ADDRESS(($AN1972-1)*3+$AO1972+5,$AP1972+20))="",0,INDIRECT(ADDRESS(($AN1972-1)*3+$AO1972+5,$AP1972+20))),IF(INDIRECT(ADDRESS(($AN1972-1)*3+$AO1972+5,$AP1972+20))="",0,IF(COUNTIF(INDIRECT(ADDRESS(($AN1972-1)*36+($AO1972-1)*12+6,COLUMN())):INDIRECT(ADDRESS(($AN1972-1)*36+($AO1972-1)*12+$AP1972+4,COLUMN())),INDIRECT(ADDRESS(($AN1972-1)*3+$AO1972+5,$AP1972+20)))&gt;=1,0,INDIRECT(ADDRESS(($AN1972-1)*3+$AO1972+5,$AP1972+20)))))</f>
        <v>0</v>
      </c>
      <c r="AT1972" s="4">
        <f ca="1">COUNTIF(INDIRECT("U"&amp;(ROW()+12*(($AN1972-1)*3+$AO1972)-ROW())/12+5):INDIRECT("AF"&amp;(ROW()+12*(($AN1972-1)*3+$AO1972)-ROW())/12+5),AS1972)</f>
        <v>0</v>
      </c>
      <c r="AU1972" s="4">
        <f ca="1">IF(AND(AQ1972+AS1972&gt;0,AR1972+AT1972&gt;0),COUNTIF(AU$6:AU1971,"&gt;0")+1,0)</f>
        <v>0</v>
      </c>
    </row>
    <row r="1973" spans="40:47">
      <c r="AN1973" s="4">
        <v>55</v>
      </c>
      <c r="AO1973" s="4">
        <v>2</v>
      </c>
      <c r="AP1973" s="4">
        <v>12</v>
      </c>
      <c r="AQ1973" s="6">
        <f ca="1">IF($AP1973=1,IF(INDIRECT(ADDRESS(($AN1973-1)*3+$AO1973+5,$AP1973+7))="",0,INDIRECT(ADDRESS(($AN1973-1)*3+$AO1973+5,$AP1973+7))),IF(INDIRECT(ADDRESS(($AN1973-1)*3+$AO1973+5,$AP1973+7))="",0,IF(COUNTIF(INDIRECT(ADDRESS(($AN1973-1)*36+($AO1973-1)*12+6,COLUMN())):INDIRECT(ADDRESS(($AN1973-1)*36+($AO1973-1)*12+$AP1973+4,COLUMN())),INDIRECT(ADDRESS(($AN1973-1)*3+$AO1973+5,$AP1973+7)))&gt;=1,0,INDIRECT(ADDRESS(($AN1973-1)*3+$AO1973+5,$AP1973+7)))))</f>
        <v>0</v>
      </c>
      <c r="AR1973" s="4">
        <f ca="1">COUNTIF(INDIRECT("H"&amp;(ROW()+12*(($AN1973-1)*3+$AO1973)-ROW())/12+5):INDIRECT("S"&amp;(ROW()+12*(($AN1973-1)*3+$AO1973)-ROW())/12+5),AQ1973)</f>
        <v>0</v>
      </c>
      <c r="AS1973" s="6">
        <f ca="1">IF($AP1973=1,IF(INDIRECT(ADDRESS(($AN1973-1)*3+$AO1973+5,$AP1973+20))="",0,INDIRECT(ADDRESS(($AN1973-1)*3+$AO1973+5,$AP1973+20))),IF(INDIRECT(ADDRESS(($AN1973-1)*3+$AO1973+5,$AP1973+20))="",0,IF(COUNTIF(INDIRECT(ADDRESS(($AN1973-1)*36+($AO1973-1)*12+6,COLUMN())):INDIRECT(ADDRESS(($AN1973-1)*36+($AO1973-1)*12+$AP1973+4,COLUMN())),INDIRECT(ADDRESS(($AN1973-1)*3+$AO1973+5,$AP1973+20)))&gt;=1,0,INDIRECT(ADDRESS(($AN1973-1)*3+$AO1973+5,$AP1973+20)))))</f>
        <v>0</v>
      </c>
      <c r="AT1973" s="4">
        <f ca="1">COUNTIF(INDIRECT("U"&amp;(ROW()+12*(($AN1973-1)*3+$AO1973)-ROW())/12+5):INDIRECT("AF"&amp;(ROW()+12*(($AN1973-1)*3+$AO1973)-ROW())/12+5),AS1973)</f>
        <v>0</v>
      </c>
      <c r="AU1973" s="4">
        <f ca="1">IF(AND(AQ1973+AS1973&gt;0,AR1973+AT1973&gt;0),COUNTIF(AU$6:AU1972,"&gt;0")+1,0)</f>
        <v>0</v>
      </c>
    </row>
    <row r="1974" spans="40:47">
      <c r="AN1974" s="4">
        <v>55</v>
      </c>
      <c r="AO1974" s="4">
        <v>3</v>
      </c>
      <c r="AP1974" s="4">
        <v>1</v>
      </c>
      <c r="AQ1974" s="6">
        <f ca="1">IF($AP1974=1,IF(INDIRECT(ADDRESS(($AN1974-1)*3+$AO1974+5,$AP1974+7))="",0,INDIRECT(ADDRESS(($AN1974-1)*3+$AO1974+5,$AP1974+7))),IF(INDIRECT(ADDRESS(($AN1974-1)*3+$AO1974+5,$AP1974+7))="",0,IF(COUNTIF(INDIRECT(ADDRESS(($AN1974-1)*36+($AO1974-1)*12+6,COLUMN())):INDIRECT(ADDRESS(($AN1974-1)*36+($AO1974-1)*12+$AP1974+4,COLUMN())),INDIRECT(ADDRESS(($AN1974-1)*3+$AO1974+5,$AP1974+7)))&gt;=1,0,INDIRECT(ADDRESS(($AN1974-1)*3+$AO1974+5,$AP1974+7)))))</f>
        <v>0</v>
      </c>
      <c r="AR1974" s="4">
        <f ca="1">COUNTIF(INDIRECT("H"&amp;(ROW()+12*(($AN1974-1)*3+$AO1974)-ROW())/12+5):INDIRECT("S"&amp;(ROW()+12*(($AN1974-1)*3+$AO1974)-ROW())/12+5),AQ1974)</f>
        <v>0</v>
      </c>
      <c r="AS1974" s="6">
        <f ca="1">IF($AP1974=1,IF(INDIRECT(ADDRESS(($AN1974-1)*3+$AO1974+5,$AP1974+20))="",0,INDIRECT(ADDRESS(($AN1974-1)*3+$AO1974+5,$AP1974+20))),IF(INDIRECT(ADDRESS(($AN1974-1)*3+$AO1974+5,$AP1974+20))="",0,IF(COUNTIF(INDIRECT(ADDRESS(($AN1974-1)*36+($AO1974-1)*12+6,COLUMN())):INDIRECT(ADDRESS(($AN1974-1)*36+($AO1974-1)*12+$AP1974+4,COLUMN())),INDIRECT(ADDRESS(($AN1974-1)*3+$AO1974+5,$AP1974+20)))&gt;=1,0,INDIRECT(ADDRESS(($AN1974-1)*3+$AO1974+5,$AP1974+20)))))</f>
        <v>0</v>
      </c>
      <c r="AT1974" s="4">
        <f ca="1">COUNTIF(INDIRECT("U"&amp;(ROW()+12*(($AN1974-1)*3+$AO1974)-ROW())/12+5):INDIRECT("AF"&amp;(ROW()+12*(($AN1974-1)*3+$AO1974)-ROW())/12+5),AS1974)</f>
        <v>0</v>
      </c>
      <c r="AU1974" s="4">
        <f ca="1">IF(AND(AQ1974+AS1974&gt;0,AR1974+AT1974&gt;0),COUNTIF(AU$6:AU1973,"&gt;0")+1,0)</f>
        <v>0</v>
      </c>
    </row>
    <row r="1975" spans="40:47">
      <c r="AN1975" s="4">
        <v>55</v>
      </c>
      <c r="AO1975" s="4">
        <v>3</v>
      </c>
      <c r="AP1975" s="4">
        <v>2</v>
      </c>
      <c r="AQ1975" s="6">
        <f ca="1">IF($AP1975=1,IF(INDIRECT(ADDRESS(($AN1975-1)*3+$AO1975+5,$AP1975+7))="",0,INDIRECT(ADDRESS(($AN1975-1)*3+$AO1975+5,$AP1975+7))),IF(INDIRECT(ADDRESS(($AN1975-1)*3+$AO1975+5,$AP1975+7))="",0,IF(COUNTIF(INDIRECT(ADDRESS(($AN1975-1)*36+($AO1975-1)*12+6,COLUMN())):INDIRECT(ADDRESS(($AN1975-1)*36+($AO1975-1)*12+$AP1975+4,COLUMN())),INDIRECT(ADDRESS(($AN1975-1)*3+$AO1975+5,$AP1975+7)))&gt;=1,0,INDIRECT(ADDRESS(($AN1975-1)*3+$AO1975+5,$AP1975+7)))))</f>
        <v>0</v>
      </c>
      <c r="AR1975" s="4">
        <f ca="1">COUNTIF(INDIRECT("H"&amp;(ROW()+12*(($AN1975-1)*3+$AO1975)-ROW())/12+5):INDIRECT("S"&amp;(ROW()+12*(($AN1975-1)*3+$AO1975)-ROW())/12+5),AQ1975)</f>
        <v>0</v>
      </c>
      <c r="AS1975" s="6">
        <f ca="1">IF($AP1975=1,IF(INDIRECT(ADDRESS(($AN1975-1)*3+$AO1975+5,$AP1975+20))="",0,INDIRECT(ADDRESS(($AN1975-1)*3+$AO1975+5,$AP1975+20))),IF(INDIRECT(ADDRESS(($AN1975-1)*3+$AO1975+5,$AP1975+20))="",0,IF(COUNTIF(INDIRECT(ADDRESS(($AN1975-1)*36+($AO1975-1)*12+6,COLUMN())):INDIRECT(ADDRESS(($AN1975-1)*36+($AO1975-1)*12+$AP1975+4,COLUMN())),INDIRECT(ADDRESS(($AN1975-1)*3+$AO1975+5,$AP1975+20)))&gt;=1,0,INDIRECT(ADDRESS(($AN1975-1)*3+$AO1975+5,$AP1975+20)))))</f>
        <v>0</v>
      </c>
      <c r="AT1975" s="4">
        <f ca="1">COUNTIF(INDIRECT("U"&amp;(ROW()+12*(($AN1975-1)*3+$AO1975)-ROW())/12+5):INDIRECT("AF"&amp;(ROW()+12*(($AN1975-1)*3+$AO1975)-ROW())/12+5),AS1975)</f>
        <v>0</v>
      </c>
      <c r="AU1975" s="4">
        <f ca="1">IF(AND(AQ1975+AS1975&gt;0,AR1975+AT1975&gt;0),COUNTIF(AU$6:AU1974,"&gt;0")+1,0)</f>
        <v>0</v>
      </c>
    </row>
    <row r="1976" spans="40:47">
      <c r="AN1976" s="4">
        <v>55</v>
      </c>
      <c r="AO1976" s="4">
        <v>3</v>
      </c>
      <c r="AP1976" s="4">
        <v>3</v>
      </c>
      <c r="AQ1976" s="6">
        <f ca="1">IF($AP1976=1,IF(INDIRECT(ADDRESS(($AN1976-1)*3+$AO1976+5,$AP1976+7))="",0,INDIRECT(ADDRESS(($AN1976-1)*3+$AO1976+5,$AP1976+7))),IF(INDIRECT(ADDRESS(($AN1976-1)*3+$AO1976+5,$AP1976+7))="",0,IF(COUNTIF(INDIRECT(ADDRESS(($AN1976-1)*36+($AO1976-1)*12+6,COLUMN())):INDIRECT(ADDRESS(($AN1976-1)*36+($AO1976-1)*12+$AP1976+4,COLUMN())),INDIRECT(ADDRESS(($AN1976-1)*3+$AO1976+5,$AP1976+7)))&gt;=1,0,INDIRECT(ADDRESS(($AN1976-1)*3+$AO1976+5,$AP1976+7)))))</f>
        <v>0</v>
      </c>
      <c r="AR1976" s="4">
        <f ca="1">COUNTIF(INDIRECT("H"&amp;(ROW()+12*(($AN1976-1)*3+$AO1976)-ROW())/12+5):INDIRECT("S"&amp;(ROW()+12*(($AN1976-1)*3+$AO1976)-ROW())/12+5),AQ1976)</f>
        <v>0</v>
      </c>
      <c r="AS1976" s="6">
        <f ca="1">IF($AP1976=1,IF(INDIRECT(ADDRESS(($AN1976-1)*3+$AO1976+5,$AP1976+20))="",0,INDIRECT(ADDRESS(($AN1976-1)*3+$AO1976+5,$AP1976+20))),IF(INDIRECT(ADDRESS(($AN1976-1)*3+$AO1976+5,$AP1976+20))="",0,IF(COUNTIF(INDIRECT(ADDRESS(($AN1976-1)*36+($AO1976-1)*12+6,COLUMN())):INDIRECT(ADDRESS(($AN1976-1)*36+($AO1976-1)*12+$AP1976+4,COLUMN())),INDIRECT(ADDRESS(($AN1976-1)*3+$AO1976+5,$AP1976+20)))&gt;=1,0,INDIRECT(ADDRESS(($AN1976-1)*3+$AO1976+5,$AP1976+20)))))</f>
        <v>0</v>
      </c>
      <c r="AT1976" s="4">
        <f ca="1">COUNTIF(INDIRECT("U"&amp;(ROW()+12*(($AN1976-1)*3+$AO1976)-ROW())/12+5):INDIRECT("AF"&amp;(ROW()+12*(($AN1976-1)*3+$AO1976)-ROW())/12+5),AS1976)</f>
        <v>0</v>
      </c>
      <c r="AU1976" s="4">
        <f ca="1">IF(AND(AQ1976+AS1976&gt;0,AR1976+AT1976&gt;0),COUNTIF(AU$6:AU1975,"&gt;0")+1,0)</f>
        <v>0</v>
      </c>
    </row>
    <row r="1977" spans="40:47">
      <c r="AN1977" s="4">
        <v>55</v>
      </c>
      <c r="AO1977" s="4">
        <v>3</v>
      </c>
      <c r="AP1977" s="4">
        <v>4</v>
      </c>
      <c r="AQ1977" s="6">
        <f ca="1">IF($AP1977=1,IF(INDIRECT(ADDRESS(($AN1977-1)*3+$AO1977+5,$AP1977+7))="",0,INDIRECT(ADDRESS(($AN1977-1)*3+$AO1977+5,$AP1977+7))),IF(INDIRECT(ADDRESS(($AN1977-1)*3+$AO1977+5,$AP1977+7))="",0,IF(COUNTIF(INDIRECT(ADDRESS(($AN1977-1)*36+($AO1977-1)*12+6,COLUMN())):INDIRECT(ADDRESS(($AN1977-1)*36+($AO1977-1)*12+$AP1977+4,COLUMN())),INDIRECT(ADDRESS(($AN1977-1)*3+$AO1977+5,$AP1977+7)))&gt;=1,0,INDIRECT(ADDRESS(($AN1977-1)*3+$AO1977+5,$AP1977+7)))))</f>
        <v>0</v>
      </c>
      <c r="AR1977" s="4">
        <f ca="1">COUNTIF(INDIRECT("H"&amp;(ROW()+12*(($AN1977-1)*3+$AO1977)-ROW())/12+5):INDIRECT("S"&amp;(ROW()+12*(($AN1977-1)*3+$AO1977)-ROW())/12+5),AQ1977)</f>
        <v>0</v>
      </c>
      <c r="AS1977" s="6">
        <f ca="1">IF($AP1977=1,IF(INDIRECT(ADDRESS(($AN1977-1)*3+$AO1977+5,$AP1977+20))="",0,INDIRECT(ADDRESS(($AN1977-1)*3+$AO1977+5,$AP1977+20))),IF(INDIRECT(ADDRESS(($AN1977-1)*3+$AO1977+5,$AP1977+20))="",0,IF(COUNTIF(INDIRECT(ADDRESS(($AN1977-1)*36+($AO1977-1)*12+6,COLUMN())):INDIRECT(ADDRESS(($AN1977-1)*36+($AO1977-1)*12+$AP1977+4,COLUMN())),INDIRECT(ADDRESS(($AN1977-1)*3+$AO1977+5,$AP1977+20)))&gt;=1,0,INDIRECT(ADDRESS(($AN1977-1)*3+$AO1977+5,$AP1977+20)))))</f>
        <v>0</v>
      </c>
      <c r="AT1977" s="4">
        <f ca="1">COUNTIF(INDIRECT("U"&amp;(ROW()+12*(($AN1977-1)*3+$AO1977)-ROW())/12+5):INDIRECT("AF"&amp;(ROW()+12*(($AN1977-1)*3+$AO1977)-ROW())/12+5),AS1977)</f>
        <v>0</v>
      </c>
      <c r="AU1977" s="4">
        <f ca="1">IF(AND(AQ1977+AS1977&gt;0,AR1977+AT1977&gt;0),COUNTIF(AU$6:AU1976,"&gt;0")+1,0)</f>
        <v>0</v>
      </c>
    </row>
    <row r="1978" spans="40:47">
      <c r="AN1978" s="4">
        <v>55</v>
      </c>
      <c r="AO1978" s="4">
        <v>3</v>
      </c>
      <c r="AP1978" s="4">
        <v>5</v>
      </c>
      <c r="AQ1978" s="6">
        <f ca="1">IF($AP1978=1,IF(INDIRECT(ADDRESS(($AN1978-1)*3+$AO1978+5,$AP1978+7))="",0,INDIRECT(ADDRESS(($AN1978-1)*3+$AO1978+5,$AP1978+7))),IF(INDIRECT(ADDRESS(($AN1978-1)*3+$AO1978+5,$AP1978+7))="",0,IF(COUNTIF(INDIRECT(ADDRESS(($AN1978-1)*36+($AO1978-1)*12+6,COLUMN())):INDIRECT(ADDRESS(($AN1978-1)*36+($AO1978-1)*12+$AP1978+4,COLUMN())),INDIRECT(ADDRESS(($AN1978-1)*3+$AO1978+5,$AP1978+7)))&gt;=1,0,INDIRECT(ADDRESS(($AN1978-1)*3+$AO1978+5,$AP1978+7)))))</f>
        <v>0</v>
      </c>
      <c r="AR1978" s="4">
        <f ca="1">COUNTIF(INDIRECT("H"&amp;(ROW()+12*(($AN1978-1)*3+$AO1978)-ROW())/12+5):INDIRECT("S"&amp;(ROW()+12*(($AN1978-1)*3+$AO1978)-ROW())/12+5),AQ1978)</f>
        <v>0</v>
      </c>
      <c r="AS1978" s="6">
        <f ca="1">IF($AP1978=1,IF(INDIRECT(ADDRESS(($AN1978-1)*3+$AO1978+5,$AP1978+20))="",0,INDIRECT(ADDRESS(($AN1978-1)*3+$AO1978+5,$AP1978+20))),IF(INDIRECT(ADDRESS(($AN1978-1)*3+$AO1978+5,$AP1978+20))="",0,IF(COUNTIF(INDIRECT(ADDRESS(($AN1978-1)*36+($AO1978-1)*12+6,COLUMN())):INDIRECT(ADDRESS(($AN1978-1)*36+($AO1978-1)*12+$AP1978+4,COLUMN())),INDIRECT(ADDRESS(($AN1978-1)*3+$AO1978+5,$AP1978+20)))&gt;=1,0,INDIRECT(ADDRESS(($AN1978-1)*3+$AO1978+5,$AP1978+20)))))</f>
        <v>0</v>
      </c>
      <c r="AT1978" s="4">
        <f ca="1">COUNTIF(INDIRECT("U"&amp;(ROW()+12*(($AN1978-1)*3+$AO1978)-ROW())/12+5):INDIRECT("AF"&amp;(ROW()+12*(($AN1978-1)*3+$AO1978)-ROW())/12+5),AS1978)</f>
        <v>0</v>
      </c>
      <c r="AU1978" s="4">
        <f ca="1">IF(AND(AQ1978+AS1978&gt;0,AR1978+AT1978&gt;0),COUNTIF(AU$6:AU1977,"&gt;0")+1,0)</f>
        <v>0</v>
      </c>
    </row>
    <row r="1979" spans="40:47">
      <c r="AN1979" s="4">
        <v>55</v>
      </c>
      <c r="AO1979" s="4">
        <v>3</v>
      </c>
      <c r="AP1979" s="4">
        <v>6</v>
      </c>
      <c r="AQ1979" s="6">
        <f ca="1">IF($AP1979=1,IF(INDIRECT(ADDRESS(($AN1979-1)*3+$AO1979+5,$AP1979+7))="",0,INDIRECT(ADDRESS(($AN1979-1)*3+$AO1979+5,$AP1979+7))),IF(INDIRECT(ADDRESS(($AN1979-1)*3+$AO1979+5,$AP1979+7))="",0,IF(COUNTIF(INDIRECT(ADDRESS(($AN1979-1)*36+($AO1979-1)*12+6,COLUMN())):INDIRECT(ADDRESS(($AN1979-1)*36+($AO1979-1)*12+$AP1979+4,COLUMN())),INDIRECT(ADDRESS(($AN1979-1)*3+$AO1979+5,$AP1979+7)))&gt;=1,0,INDIRECT(ADDRESS(($AN1979-1)*3+$AO1979+5,$AP1979+7)))))</f>
        <v>0</v>
      </c>
      <c r="AR1979" s="4">
        <f ca="1">COUNTIF(INDIRECT("H"&amp;(ROW()+12*(($AN1979-1)*3+$AO1979)-ROW())/12+5):INDIRECT("S"&amp;(ROW()+12*(($AN1979-1)*3+$AO1979)-ROW())/12+5),AQ1979)</f>
        <v>0</v>
      </c>
      <c r="AS1979" s="6">
        <f ca="1">IF($AP1979=1,IF(INDIRECT(ADDRESS(($AN1979-1)*3+$AO1979+5,$AP1979+20))="",0,INDIRECT(ADDRESS(($AN1979-1)*3+$AO1979+5,$AP1979+20))),IF(INDIRECT(ADDRESS(($AN1979-1)*3+$AO1979+5,$AP1979+20))="",0,IF(COUNTIF(INDIRECT(ADDRESS(($AN1979-1)*36+($AO1979-1)*12+6,COLUMN())):INDIRECT(ADDRESS(($AN1979-1)*36+($AO1979-1)*12+$AP1979+4,COLUMN())),INDIRECT(ADDRESS(($AN1979-1)*3+$AO1979+5,$AP1979+20)))&gt;=1,0,INDIRECT(ADDRESS(($AN1979-1)*3+$AO1979+5,$AP1979+20)))))</f>
        <v>0</v>
      </c>
      <c r="AT1979" s="4">
        <f ca="1">COUNTIF(INDIRECT("U"&amp;(ROW()+12*(($AN1979-1)*3+$AO1979)-ROW())/12+5):INDIRECT("AF"&amp;(ROW()+12*(($AN1979-1)*3+$AO1979)-ROW())/12+5),AS1979)</f>
        <v>0</v>
      </c>
      <c r="AU1979" s="4">
        <f ca="1">IF(AND(AQ1979+AS1979&gt;0,AR1979+AT1979&gt;0),COUNTIF(AU$6:AU1978,"&gt;0")+1,0)</f>
        <v>0</v>
      </c>
    </row>
    <row r="1980" spans="40:47">
      <c r="AN1980" s="4">
        <v>55</v>
      </c>
      <c r="AO1980" s="4">
        <v>3</v>
      </c>
      <c r="AP1980" s="4">
        <v>7</v>
      </c>
      <c r="AQ1980" s="6">
        <f ca="1">IF($AP1980=1,IF(INDIRECT(ADDRESS(($AN1980-1)*3+$AO1980+5,$AP1980+7))="",0,INDIRECT(ADDRESS(($AN1980-1)*3+$AO1980+5,$AP1980+7))),IF(INDIRECT(ADDRESS(($AN1980-1)*3+$AO1980+5,$AP1980+7))="",0,IF(COUNTIF(INDIRECT(ADDRESS(($AN1980-1)*36+($AO1980-1)*12+6,COLUMN())):INDIRECT(ADDRESS(($AN1980-1)*36+($AO1980-1)*12+$AP1980+4,COLUMN())),INDIRECT(ADDRESS(($AN1980-1)*3+$AO1980+5,$AP1980+7)))&gt;=1,0,INDIRECT(ADDRESS(($AN1980-1)*3+$AO1980+5,$AP1980+7)))))</f>
        <v>0</v>
      </c>
      <c r="AR1980" s="4">
        <f ca="1">COUNTIF(INDIRECT("H"&amp;(ROW()+12*(($AN1980-1)*3+$AO1980)-ROW())/12+5):INDIRECT("S"&amp;(ROW()+12*(($AN1980-1)*3+$AO1980)-ROW())/12+5),AQ1980)</f>
        <v>0</v>
      </c>
      <c r="AS1980" s="6">
        <f ca="1">IF($AP1980=1,IF(INDIRECT(ADDRESS(($AN1980-1)*3+$AO1980+5,$AP1980+20))="",0,INDIRECT(ADDRESS(($AN1980-1)*3+$AO1980+5,$AP1980+20))),IF(INDIRECT(ADDRESS(($AN1980-1)*3+$AO1980+5,$AP1980+20))="",0,IF(COUNTIF(INDIRECT(ADDRESS(($AN1980-1)*36+($AO1980-1)*12+6,COLUMN())):INDIRECT(ADDRESS(($AN1980-1)*36+($AO1980-1)*12+$AP1980+4,COLUMN())),INDIRECT(ADDRESS(($AN1980-1)*3+$AO1980+5,$AP1980+20)))&gt;=1,0,INDIRECT(ADDRESS(($AN1980-1)*3+$AO1980+5,$AP1980+20)))))</f>
        <v>0</v>
      </c>
      <c r="AT1980" s="4">
        <f ca="1">COUNTIF(INDIRECT("U"&amp;(ROW()+12*(($AN1980-1)*3+$AO1980)-ROW())/12+5):INDIRECT("AF"&amp;(ROW()+12*(($AN1980-1)*3+$AO1980)-ROW())/12+5),AS1980)</f>
        <v>0</v>
      </c>
      <c r="AU1980" s="4">
        <f ca="1">IF(AND(AQ1980+AS1980&gt;0,AR1980+AT1980&gt;0),COUNTIF(AU$6:AU1979,"&gt;0")+1,0)</f>
        <v>0</v>
      </c>
    </row>
    <row r="1981" spans="40:47">
      <c r="AN1981" s="4">
        <v>55</v>
      </c>
      <c r="AO1981" s="4">
        <v>3</v>
      </c>
      <c r="AP1981" s="4">
        <v>8</v>
      </c>
      <c r="AQ1981" s="6">
        <f ca="1">IF($AP1981=1,IF(INDIRECT(ADDRESS(($AN1981-1)*3+$AO1981+5,$AP1981+7))="",0,INDIRECT(ADDRESS(($AN1981-1)*3+$AO1981+5,$AP1981+7))),IF(INDIRECT(ADDRESS(($AN1981-1)*3+$AO1981+5,$AP1981+7))="",0,IF(COUNTIF(INDIRECT(ADDRESS(($AN1981-1)*36+($AO1981-1)*12+6,COLUMN())):INDIRECT(ADDRESS(($AN1981-1)*36+($AO1981-1)*12+$AP1981+4,COLUMN())),INDIRECT(ADDRESS(($AN1981-1)*3+$AO1981+5,$AP1981+7)))&gt;=1,0,INDIRECT(ADDRESS(($AN1981-1)*3+$AO1981+5,$AP1981+7)))))</f>
        <v>0</v>
      </c>
      <c r="AR1981" s="4">
        <f ca="1">COUNTIF(INDIRECT("H"&amp;(ROW()+12*(($AN1981-1)*3+$AO1981)-ROW())/12+5):INDIRECT("S"&amp;(ROW()+12*(($AN1981-1)*3+$AO1981)-ROW())/12+5),AQ1981)</f>
        <v>0</v>
      </c>
      <c r="AS1981" s="6">
        <f ca="1">IF($AP1981=1,IF(INDIRECT(ADDRESS(($AN1981-1)*3+$AO1981+5,$AP1981+20))="",0,INDIRECT(ADDRESS(($AN1981-1)*3+$AO1981+5,$AP1981+20))),IF(INDIRECT(ADDRESS(($AN1981-1)*3+$AO1981+5,$AP1981+20))="",0,IF(COUNTIF(INDIRECT(ADDRESS(($AN1981-1)*36+($AO1981-1)*12+6,COLUMN())):INDIRECT(ADDRESS(($AN1981-1)*36+($AO1981-1)*12+$AP1981+4,COLUMN())),INDIRECT(ADDRESS(($AN1981-1)*3+$AO1981+5,$AP1981+20)))&gt;=1,0,INDIRECT(ADDRESS(($AN1981-1)*3+$AO1981+5,$AP1981+20)))))</f>
        <v>0</v>
      </c>
      <c r="AT1981" s="4">
        <f ca="1">COUNTIF(INDIRECT("U"&amp;(ROW()+12*(($AN1981-1)*3+$AO1981)-ROW())/12+5):INDIRECT("AF"&amp;(ROW()+12*(($AN1981-1)*3+$AO1981)-ROW())/12+5),AS1981)</f>
        <v>0</v>
      </c>
      <c r="AU1981" s="4">
        <f ca="1">IF(AND(AQ1981+AS1981&gt;0,AR1981+AT1981&gt;0),COUNTIF(AU$6:AU1980,"&gt;0")+1,0)</f>
        <v>0</v>
      </c>
    </row>
    <row r="1982" spans="40:47">
      <c r="AN1982" s="4">
        <v>55</v>
      </c>
      <c r="AO1982" s="4">
        <v>3</v>
      </c>
      <c r="AP1982" s="4">
        <v>9</v>
      </c>
      <c r="AQ1982" s="6">
        <f ca="1">IF($AP1982=1,IF(INDIRECT(ADDRESS(($AN1982-1)*3+$AO1982+5,$AP1982+7))="",0,INDIRECT(ADDRESS(($AN1982-1)*3+$AO1982+5,$AP1982+7))),IF(INDIRECT(ADDRESS(($AN1982-1)*3+$AO1982+5,$AP1982+7))="",0,IF(COUNTIF(INDIRECT(ADDRESS(($AN1982-1)*36+($AO1982-1)*12+6,COLUMN())):INDIRECT(ADDRESS(($AN1982-1)*36+($AO1982-1)*12+$AP1982+4,COLUMN())),INDIRECT(ADDRESS(($AN1982-1)*3+$AO1982+5,$AP1982+7)))&gt;=1,0,INDIRECT(ADDRESS(($AN1982-1)*3+$AO1982+5,$AP1982+7)))))</f>
        <v>0</v>
      </c>
      <c r="AR1982" s="4">
        <f ca="1">COUNTIF(INDIRECT("H"&amp;(ROW()+12*(($AN1982-1)*3+$AO1982)-ROW())/12+5):INDIRECT("S"&amp;(ROW()+12*(($AN1982-1)*3+$AO1982)-ROW())/12+5),AQ1982)</f>
        <v>0</v>
      </c>
      <c r="AS1982" s="6">
        <f ca="1">IF($AP1982=1,IF(INDIRECT(ADDRESS(($AN1982-1)*3+$AO1982+5,$AP1982+20))="",0,INDIRECT(ADDRESS(($AN1982-1)*3+$AO1982+5,$AP1982+20))),IF(INDIRECT(ADDRESS(($AN1982-1)*3+$AO1982+5,$AP1982+20))="",0,IF(COUNTIF(INDIRECT(ADDRESS(($AN1982-1)*36+($AO1982-1)*12+6,COLUMN())):INDIRECT(ADDRESS(($AN1982-1)*36+($AO1982-1)*12+$AP1982+4,COLUMN())),INDIRECT(ADDRESS(($AN1982-1)*3+$AO1982+5,$AP1982+20)))&gt;=1,0,INDIRECT(ADDRESS(($AN1982-1)*3+$AO1982+5,$AP1982+20)))))</f>
        <v>0</v>
      </c>
      <c r="AT1982" s="4">
        <f ca="1">COUNTIF(INDIRECT("U"&amp;(ROW()+12*(($AN1982-1)*3+$AO1982)-ROW())/12+5):INDIRECT("AF"&amp;(ROW()+12*(($AN1982-1)*3+$AO1982)-ROW())/12+5),AS1982)</f>
        <v>0</v>
      </c>
      <c r="AU1982" s="4">
        <f ca="1">IF(AND(AQ1982+AS1982&gt;0,AR1982+AT1982&gt;0),COUNTIF(AU$6:AU1981,"&gt;0")+1,0)</f>
        <v>0</v>
      </c>
    </row>
    <row r="1983" spans="40:47">
      <c r="AN1983" s="4">
        <v>55</v>
      </c>
      <c r="AO1983" s="4">
        <v>3</v>
      </c>
      <c r="AP1983" s="4">
        <v>10</v>
      </c>
      <c r="AQ1983" s="6">
        <f ca="1">IF($AP1983=1,IF(INDIRECT(ADDRESS(($AN1983-1)*3+$AO1983+5,$AP1983+7))="",0,INDIRECT(ADDRESS(($AN1983-1)*3+$AO1983+5,$AP1983+7))),IF(INDIRECT(ADDRESS(($AN1983-1)*3+$AO1983+5,$AP1983+7))="",0,IF(COUNTIF(INDIRECT(ADDRESS(($AN1983-1)*36+($AO1983-1)*12+6,COLUMN())):INDIRECT(ADDRESS(($AN1983-1)*36+($AO1983-1)*12+$AP1983+4,COLUMN())),INDIRECT(ADDRESS(($AN1983-1)*3+$AO1983+5,$AP1983+7)))&gt;=1,0,INDIRECT(ADDRESS(($AN1983-1)*3+$AO1983+5,$AP1983+7)))))</f>
        <v>0</v>
      </c>
      <c r="AR1983" s="4">
        <f ca="1">COUNTIF(INDIRECT("H"&amp;(ROW()+12*(($AN1983-1)*3+$AO1983)-ROW())/12+5):INDIRECT("S"&amp;(ROW()+12*(($AN1983-1)*3+$AO1983)-ROW())/12+5),AQ1983)</f>
        <v>0</v>
      </c>
      <c r="AS1983" s="6">
        <f ca="1">IF($AP1983=1,IF(INDIRECT(ADDRESS(($AN1983-1)*3+$AO1983+5,$AP1983+20))="",0,INDIRECT(ADDRESS(($AN1983-1)*3+$AO1983+5,$AP1983+20))),IF(INDIRECT(ADDRESS(($AN1983-1)*3+$AO1983+5,$AP1983+20))="",0,IF(COUNTIF(INDIRECT(ADDRESS(($AN1983-1)*36+($AO1983-1)*12+6,COLUMN())):INDIRECT(ADDRESS(($AN1983-1)*36+($AO1983-1)*12+$AP1983+4,COLUMN())),INDIRECT(ADDRESS(($AN1983-1)*3+$AO1983+5,$AP1983+20)))&gt;=1,0,INDIRECT(ADDRESS(($AN1983-1)*3+$AO1983+5,$AP1983+20)))))</f>
        <v>0</v>
      </c>
      <c r="AT1983" s="4">
        <f ca="1">COUNTIF(INDIRECT("U"&amp;(ROW()+12*(($AN1983-1)*3+$AO1983)-ROW())/12+5):INDIRECT("AF"&amp;(ROW()+12*(($AN1983-1)*3+$AO1983)-ROW())/12+5),AS1983)</f>
        <v>0</v>
      </c>
      <c r="AU1983" s="4">
        <f ca="1">IF(AND(AQ1983+AS1983&gt;0,AR1983+AT1983&gt;0),COUNTIF(AU$6:AU1982,"&gt;0")+1,0)</f>
        <v>0</v>
      </c>
    </row>
    <row r="1984" spans="40:47">
      <c r="AN1984" s="4">
        <v>55</v>
      </c>
      <c r="AO1984" s="4">
        <v>3</v>
      </c>
      <c r="AP1984" s="4">
        <v>11</v>
      </c>
      <c r="AQ1984" s="6">
        <f ca="1">IF($AP1984=1,IF(INDIRECT(ADDRESS(($AN1984-1)*3+$AO1984+5,$AP1984+7))="",0,INDIRECT(ADDRESS(($AN1984-1)*3+$AO1984+5,$AP1984+7))),IF(INDIRECT(ADDRESS(($AN1984-1)*3+$AO1984+5,$AP1984+7))="",0,IF(COUNTIF(INDIRECT(ADDRESS(($AN1984-1)*36+($AO1984-1)*12+6,COLUMN())):INDIRECT(ADDRESS(($AN1984-1)*36+($AO1984-1)*12+$AP1984+4,COLUMN())),INDIRECT(ADDRESS(($AN1984-1)*3+$AO1984+5,$AP1984+7)))&gt;=1,0,INDIRECT(ADDRESS(($AN1984-1)*3+$AO1984+5,$AP1984+7)))))</f>
        <v>0</v>
      </c>
      <c r="AR1984" s="4">
        <f ca="1">COUNTIF(INDIRECT("H"&amp;(ROW()+12*(($AN1984-1)*3+$AO1984)-ROW())/12+5):INDIRECT("S"&amp;(ROW()+12*(($AN1984-1)*3+$AO1984)-ROW())/12+5),AQ1984)</f>
        <v>0</v>
      </c>
      <c r="AS1984" s="6">
        <f ca="1">IF($AP1984=1,IF(INDIRECT(ADDRESS(($AN1984-1)*3+$AO1984+5,$AP1984+20))="",0,INDIRECT(ADDRESS(($AN1984-1)*3+$AO1984+5,$AP1984+20))),IF(INDIRECT(ADDRESS(($AN1984-1)*3+$AO1984+5,$AP1984+20))="",0,IF(COUNTIF(INDIRECT(ADDRESS(($AN1984-1)*36+($AO1984-1)*12+6,COLUMN())):INDIRECT(ADDRESS(($AN1984-1)*36+($AO1984-1)*12+$AP1984+4,COLUMN())),INDIRECT(ADDRESS(($AN1984-1)*3+$AO1984+5,$AP1984+20)))&gt;=1,0,INDIRECT(ADDRESS(($AN1984-1)*3+$AO1984+5,$AP1984+20)))))</f>
        <v>0</v>
      </c>
      <c r="AT1984" s="4">
        <f ca="1">COUNTIF(INDIRECT("U"&amp;(ROW()+12*(($AN1984-1)*3+$AO1984)-ROW())/12+5):INDIRECT("AF"&amp;(ROW()+12*(($AN1984-1)*3+$AO1984)-ROW())/12+5),AS1984)</f>
        <v>0</v>
      </c>
      <c r="AU1984" s="4">
        <f ca="1">IF(AND(AQ1984+AS1984&gt;0,AR1984+AT1984&gt;0),COUNTIF(AU$6:AU1983,"&gt;0")+1,0)</f>
        <v>0</v>
      </c>
    </row>
    <row r="1985" spans="40:47">
      <c r="AN1985" s="77">
        <v>55</v>
      </c>
      <c r="AO1985" s="77">
        <v>3</v>
      </c>
      <c r="AP1985" s="77">
        <v>12</v>
      </c>
      <c r="AQ1985" s="78">
        <f ca="1">IF($AP1985=1,IF(INDIRECT(ADDRESS(($AN1985-1)*3+$AO1985+5,$AP1985+7))="",0,INDIRECT(ADDRESS(($AN1985-1)*3+$AO1985+5,$AP1985+7))),IF(INDIRECT(ADDRESS(($AN1985-1)*3+$AO1985+5,$AP1985+7))="",0,IF(COUNTIF(INDIRECT(ADDRESS(($AN1985-1)*36+($AO1985-1)*12+6,COLUMN())):INDIRECT(ADDRESS(($AN1985-1)*36+($AO1985-1)*12+$AP1985+4,COLUMN())),INDIRECT(ADDRESS(($AN1985-1)*3+$AO1985+5,$AP1985+7)))&gt;=1,0,INDIRECT(ADDRESS(($AN1985-1)*3+$AO1985+5,$AP1985+7)))))</f>
        <v>0</v>
      </c>
      <c r="AR1985" s="77">
        <f ca="1">COUNTIF(INDIRECT("H"&amp;(ROW()+12*(($AN1985-1)*3+$AO1985)-ROW())/12+5):INDIRECT("S"&amp;(ROW()+12*(($AN1985-1)*3+$AO1985)-ROW())/12+5),AQ1985)</f>
        <v>0</v>
      </c>
      <c r="AS1985" s="78">
        <f ca="1">IF($AP1985=1,IF(INDIRECT(ADDRESS(($AN1985-1)*3+$AO1985+5,$AP1985+20))="",0,INDIRECT(ADDRESS(($AN1985-1)*3+$AO1985+5,$AP1985+20))),IF(INDIRECT(ADDRESS(($AN1985-1)*3+$AO1985+5,$AP1985+20))="",0,IF(COUNTIF(INDIRECT(ADDRESS(($AN1985-1)*36+($AO1985-1)*12+6,COLUMN())):INDIRECT(ADDRESS(($AN1985-1)*36+($AO1985-1)*12+$AP1985+4,COLUMN())),INDIRECT(ADDRESS(($AN1985-1)*3+$AO1985+5,$AP1985+20)))&gt;=1,0,INDIRECT(ADDRESS(($AN1985-1)*3+$AO1985+5,$AP1985+20)))))</f>
        <v>0</v>
      </c>
      <c r="AT1985" s="77">
        <f ca="1">COUNTIF(INDIRECT("U"&amp;(ROW()+12*(($AN1985-1)*3+$AO1985)-ROW())/12+5):INDIRECT("AF"&amp;(ROW()+12*(($AN1985-1)*3+$AO1985)-ROW())/12+5),AS1985)</f>
        <v>0</v>
      </c>
      <c r="AU1985" s="4">
        <f ca="1">IF(AND(AQ1985+AS1985&gt;0,AR1985+AT1985&gt;0),COUNTIF(AU$6:AU1984,"&gt;0")+1,0)</f>
        <v>0</v>
      </c>
    </row>
    <row r="1986" spans="40:47">
      <c r="AN1986" s="4">
        <v>56</v>
      </c>
      <c r="AO1986" s="4">
        <v>1</v>
      </c>
      <c r="AP1986" s="4">
        <v>1</v>
      </c>
      <c r="AQ1986" s="6">
        <f ca="1">IF($AP1986=1,IF(INDIRECT(ADDRESS(($AN1986-1)*3+$AO1986+5,$AP1986+7))="",0,INDIRECT(ADDRESS(($AN1986-1)*3+$AO1986+5,$AP1986+7))),IF(INDIRECT(ADDRESS(($AN1986-1)*3+$AO1986+5,$AP1986+7))="",0,IF(COUNTIF(INDIRECT(ADDRESS(($AN1986-1)*36+($AO1986-1)*12+6,COLUMN())):INDIRECT(ADDRESS(($AN1986-1)*36+($AO1986-1)*12+$AP1986+4,COLUMN())),INDIRECT(ADDRESS(($AN1986-1)*3+$AO1986+5,$AP1986+7)))&gt;=1,0,INDIRECT(ADDRESS(($AN1986-1)*3+$AO1986+5,$AP1986+7)))))</f>
        <v>0</v>
      </c>
      <c r="AR1986" s="4">
        <f ca="1">COUNTIF(INDIRECT("H"&amp;(ROW()+12*(($AN1986-1)*3+$AO1986)-ROW())/12+5):INDIRECT("S"&amp;(ROW()+12*(($AN1986-1)*3+$AO1986)-ROW())/12+5),AQ1986)</f>
        <v>0</v>
      </c>
      <c r="AS1986" s="6">
        <f ca="1">IF($AP1986=1,IF(INDIRECT(ADDRESS(($AN1986-1)*3+$AO1986+5,$AP1986+20))="",0,INDIRECT(ADDRESS(($AN1986-1)*3+$AO1986+5,$AP1986+20))),IF(INDIRECT(ADDRESS(($AN1986-1)*3+$AO1986+5,$AP1986+20))="",0,IF(COUNTIF(INDIRECT(ADDRESS(($AN1986-1)*36+($AO1986-1)*12+6,COLUMN())):INDIRECT(ADDRESS(($AN1986-1)*36+($AO1986-1)*12+$AP1986+4,COLUMN())),INDIRECT(ADDRESS(($AN1986-1)*3+$AO1986+5,$AP1986+20)))&gt;=1,0,INDIRECT(ADDRESS(($AN1986-1)*3+$AO1986+5,$AP1986+20)))))</f>
        <v>0</v>
      </c>
      <c r="AT1986" s="4">
        <f ca="1">COUNTIF(INDIRECT("U"&amp;(ROW()+12*(($AN1986-1)*3+$AO1986)-ROW())/12+5):INDIRECT("AF"&amp;(ROW()+12*(($AN1986-1)*3+$AO1986)-ROW())/12+5),AS1986)</f>
        <v>0</v>
      </c>
      <c r="AU1986" s="4">
        <f ca="1">IF(AND(AQ1986+AS1986&gt;0,AR1986+AT1986&gt;0),COUNTIF(AU$6:AU1985,"&gt;0")+1,0)</f>
        <v>0</v>
      </c>
    </row>
    <row r="1987" spans="40:47">
      <c r="AN1987" s="4">
        <v>56</v>
      </c>
      <c r="AO1987" s="4">
        <v>1</v>
      </c>
      <c r="AP1987" s="4">
        <v>2</v>
      </c>
      <c r="AQ1987" s="6">
        <f ca="1">IF($AP1987=1,IF(INDIRECT(ADDRESS(($AN1987-1)*3+$AO1987+5,$AP1987+7))="",0,INDIRECT(ADDRESS(($AN1987-1)*3+$AO1987+5,$AP1987+7))),IF(INDIRECT(ADDRESS(($AN1987-1)*3+$AO1987+5,$AP1987+7))="",0,IF(COUNTIF(INDIRECT(ADDRESS(($AN1987-1)*36+($AO1987-1)*12+6,COLUMN())):INDIRECT(ADDRESS(($AN1987-1)*36+($AO1987-1)*12+$AP1987+4,COLUMN())),INDIRECT(ADDRESS(($AN1987-1)*3+$AO1987+5,$AP1987+7)))&gt;=1,0,INDIRECT(ADDRESS(($AN1987-1)*3+$AO1987+5,$AP1987+7)))))</f>
        <v>0</v>
      </c>
      <c r="AR1987" s="4">
        <f ca="1">COUNTIF(INDIRECT("H"&amp;(ROW()+12*(($AN1987-1)*3+$AO1987)-ROW())/12+5):INDIRECT("S"&amp;(ROW()+12*(($AN1987-1)*3+$AO1987)-ROW())/12+5),AQ1987)</f>
        <v>0</v>
      </c>
      <c r="AS1987" s="6">
        <f ca="1">IF($AP1987=1,IF(INDIRECT(ADDRESS(($AN1987-1)*3+$AO1987+5,$AP1987+20))="",0,INDIRECT(ADDRESS(($AN1987-1)*3+$AO1987+5,$AP1987+20))),IF(INDIRECT(ADDRESS(($AN1987-1)*3+$AO1987+5,$AP1987+20))="",0,IF(COUNTIF(INDIRECT(ADDRESS(($AN1987-1)*36+($AO1987-1)*12+6,COLUMN())):INDIRECT(ADDRESS(($AN1987-1)*36+($AO1987-1)*12+$AP1987+4,COLUMN())),INDIRECT(ADDRESS(($AN1987-1)*3+$AO1987+5,$AP1987+20)))&gt;=1,0,INDIRECT(ADDRESS(($AN1987-1)*3+$AO1987+5,$AP1987+20)))))</f>
        <v>0</v>
      </c>
      <c r="AT1987" s="4">
        <f ca="1">COUNTIF(INDIRECT("U"&amp;(ROW()+12*(($AN1987-1)*3+$AO1987)-ROW())/12+5):INDIRECT("AF"&amp;(ROW()+12*(($AN1987-1)*3+$AO1987)-ROW())/12+5),AS1987)</f>
        <v>0</v>
      </c>
      <c r="AU1987" s="4">
        <f ca="1">IF(AND(AQ1987+AS1987&gt;0,AR1987+AT1987&gt;0),COUNTIF(AU$6:AU1986,"&gt;0")+1,0)</f>
        <v>0</v>
      </c>
    </row>
    <row r="1988" spans="40:47">
      <c r="AN1988" s="4">
        <v>56</v>
      </c>
      <c r="AO1988" s="4">
        <v>1</v>
      </c>
      <c r="AP1988" s="4">
        <v>3</v>
      </c>
      <c r="AQ1988" s="6">
        <f ca="1">IF($AP1988=1,IF(INDIRECT(ADDRESS(($AN1988-1)*3+$AO1988+5,$AP1988+7))="",0,INDIRECT(ADDRESS(($AN1988-1)*3+$AO1988+5,$AP1988+7))),IF(INDIRECT(ADDRESS(($AN1988-1)*3+$AO1988+5,$AP1988+7))="",0,IF(COUNTIF(INDIRECT(ADDRESS(($AN1988-1)*36+($AO1988-1)*12+6,COLUMN())):INDIRECT(ADDRESS(($AN1988-1)*36+($AO1988-1)*12+$AP1988+4,COLUMN())),INDIRECT(ADDRESS(($AN1988-1)*3+$AO1988+5,$AP1988+7)))&gt;=1,0,INDIRECT(ADDRESS(($AN1988-1)*3+$AO1988+5,$AP1988+7)))))</f>
        <v>0</v>
      </c>
      <c r="AR1988" s="4">
        <f ca="1">COUNTIF(INDIRECT("H"&amp;(ROW()+12*(($AN1988-1)*3+$AO1988)-ROW())/12+5):INDIRECT("S"&amp;(ROW()+12*(($AN1988-1)*3+$AO1988)-ROW())/12+5),AQ1988)</f>
        <v>0</v>
      </c>
      <c r="AS1988" s="6">
        <f ca="1">IF($AP1988=1,IF(INDIRECT(ADDRESS(($AN1988-1)*3+$AO1988+5,$AP1988+20))="",0,INDIRECT(ADDRESS(($AN1988-1)*3+$AO1988+5,$AP1988+20))),IF(INDIRECT(ADDRESS(($AN1988-1)*3+$AO1988+5,$AP1988+20))="",0,IF(COUNTIF(INDIRECT(ADDRESS(($AN1988-1)*36+($AO1988-1)*12+6,COLUMN())):INDIRECT(ADDRESS(($AN1988-1)*36+($AO1988-1)*12+$AP1988+4,COLUMN())),INDIRECT(ADDRESS(($AN1988-1)*3+$AO1988+5,$AP1988+20)))&gt;=1,0,INDIRECT(ADDRESS(($AN1988-1)*3+$AO1988+5,$AP1988+20)))))</f>
        <v>0</v>
      </c>
      <c r="AT1988" s="4">
        <f ca="1">COUNTIF(INDIRECT("U"&amp;(ROW()+12*(($AN1988-1)*3+$AO1988)-ROW())/12+5):INDIRECT("AF"&amp;(ROW()+12*(($AN1988-1)*3+$AO1988)-ROW())/12+5),AS1988)</f>
        <v>0</v>
      </c>
      <c r="AU1988" s="4">
        <f ca="1">IF(AND(AQ1988+AS1988&gt;0,AR1988+AT1988&gt;0),COUNTIF(AU$6:AU1987,"&gt;0")+1,0)</f>
        <v>0</v>
      </c>
    </row>
    <row r="1989" spans="40:47">
      <c r="AN1989" s="4">
        <v>56</v>
      </c>
      <c r="AO1989" s="4">
        <v>1</v>
      </c>
      <c r="AP1989" s="4">
        <v>4</v>
      </c>
      <c r="AQ1989" s="6">
        <f ca="1">IF($AP1989=1,IF(INDIRECT(ADDRESS(($AN1989-1)*3+$AO1989+5,$AP1989+7))="",0,INDIRECT(ADDRESS(($AN1989-1)*3+$AO1989+5,$AP1989+7))),IF(INDIRECT(ADDRESS(($AN1989-1)*3+$AO1989+5,$AP1989+7))="",0,IF(COUNTIF(INDIRECT(ADDRESS(($AN1989-1)*36+($AO1989-1)*12+6,COLUMN())):INDIRECT(ADDRESS(($AN1989-1)*36+($AO1989-1)*12+$AP1989+4,COLUMN())),INDIRECT(ADDRESS(($AN1989-1)*3+$AO1989+5,$AP1989+7)))&gt;=1,0,INDIRECT(ADDRESS(($AN1989-1)*3+$AO1989+5,$AP1989+7)))))</f>
        <v>0</v>
      </c>
      <c r="AR1989" s="4">
        <f ca="1">COUNTIF(INDIRECT("H"&amp;(ROW()+12*(($AN1989-1)*3+$AO1989)-ROW())/12+5):INDIRECT("S"&amp;(ROW()+12*(($AN1989-1)*3+$AO1989)-ROW())/12+5),AQ1989)</f>
        <v>0</v>
      </c>
      <c r="AS1989" s="6">
        <f ca="1">IF($AP1989=1,IF(INDIRECT(ADDRESS(($AN1989-1)*3+$AO1989+5,$AP1989+20))="",0,INDIRECT(ADDRESS(($AN1989-1)*3+$AO1989+5,$AP1989+20))),IF(INDIRECT(ADDRESS(($AN1989-1)*3+$AO1989+5,$AP1989+20))="",0,IF(COUNTIF(INDIRECT(ADDRESS(($AN1989-1)*36+($AO1989-1)*12+6,COLUMN())):INDIRECT(ADDRESS(($AN1989-1)*36+($AO1989-1)*12+$AP1989+4,COLUMN())),INDIRECT(ADDRESS(($AN1989-1)*3+$AO1989+5,$AP1989+20)))&gt;=1,0,INDIRECT(ADDRESS(($AN1989-1)*3+$AO1989+5,$AP1989+20)))))</f>
        <v>0</v>
      </c>
      <c r="AT1989" s="4">
        <f ca="1">COUNTIF(INDIRECT("U"&amp;(ROW()+12*(($AN1989-1)*3+$AO1989)-ROW())/12+5):INDIRECT("AF"&amp;(ROW()+12*(($AN1989-1)*3+$AO1989)-ROW())/12+5),AS1989)</f>
        <v>0</v>
      </c>
      <c r="AU1989" s="4">
        <f ca="1">IF(AND(AQ1989+AS1989&gt;0,AR1989+AT1989&gt;0),COUNTIF(AU$6:AU1988,"&gt;0")+1,0)</f>
        <v>0</v>
      </c>
    </row>
    <row r="1990" spans="40:47">
      <c r="AN1990" s="4">
        <v>56</v>
      </c>
      <c r="AO1990" s="4">
        <v>1</v>
      </c>
      <c r="AP1990" s="4">
        <v>5</v>
      </c>
      <c r="AQ1990" s="6">
        <f ca="1">IF($AP1990=1,IF(INDIRECT(ADDRESS(($AN1990-1)*3+$AO1990+5,$AP1990+7))="",0,INDIRECT(ADDRESS(($AN1990-1)*3+$AO1990+5,$AP1990+7))),IF(INDIRECT(ADDRESS(($AN1990-1)*3+$AO1990+5,$AP1990+7))="",0,IF(COUNTIF(INDIRECT(ADDRESS(($AN1990-1)*36+($AO1990-1)*12+6,COLUMN())):INDIRECT(ADDRESS(($AN1990-1)*36+($AO1990-1)*12+$AP1990+4,COLUMN())),INDIRECT(ADDRESS(($AN1990-1)*3+$AO1990+5,$AP1990+7)))&gt;=1,0,INDIRECT(ADDRESS(($AN1990-1)*3+$AO1990+5,$AP1990+7)))))</f>
        <v>0</v>
      </c>
      <c r="AR1990" s="4">
        <f ca="1">COUNTIF(INDIRECT("H"&amp;(ROW()+12*(($AN1990-1)*3+$AO1990)-ROW())/12+5):INDIRECT("S"&amp;(ROW()+12*(($AN1990-1)*3+$AO1990)-ROW())/12+5),AQ1990)</f>
        <v>0</v>
      </c>
      <c r="AS1990" s="6">
        <f ca="1">IF($AP1990=1,IF(INDIRECT(ADDRESS(($AN1990-1)*3+$AO1990+5,$AP1990+20))="",0,INDIRECT(ADDRESS(($AN1990-1)*3+$AO1990+5,$AP1990+20))),IF(INDIRECT(ADDRESS(($AN1990-1)*3+$AO1990+5,$AP1990+20))="",0,IF(COUNTIF(INDIRECT(ADDRESS(($AN1990-1)*36+($AO1990-1)*12+6,COLUMN())):INDIRECT(ADDRESS(($AN1990-1)*36+($AO1990-1)*12+$AP1990+4,COLUMN())),INDIRECT(ADDRESS(($AN1990-1)*3+$AO1990+5,$AP1990+20)))&gt;=1,0,INDIRECT(ADDRESS(($AN1990-1)*3+$AO1990+5,$AP1990+20)))))</f>
        <v>0</v>
      </c>
      <c r="AT1990" s="4">
        <f ca="1">COUNTIF(INDIRECT("U"&amp;(ROW()+12*(($AN1990-1)*3+$AO1990)-ROW())/12+5):INDIRECT("AF"&amp;(ROW()+12*(($AN1990-1)*3+$AO1990)-ROW())/12+5),AS1990)</f>
        <v>0</v>
      </c>
      <c r="AU1990" s="4">
        <f ca="1">IF(AND(AQ1990+AS1990&gt;0,AR1990+AT1990&gt;0),COUNTIF(AU$6:AU1989,"&gt;0")+1,0)</f>
        <v>0</v>
      </c>
    </row>
    <row r="1991" spans="40:47">
      <c r="AN1991" s="4">
        <v>56</v>
      </c>
      <c r="AO1991" s="4">
        <v>1</v>
      </c>
      <c r="AP1991" s="4">
        <v>6</v>
      </c>
      <c r="AQ1991" s="6">
        <f ca="1">IF($AP1991=1,IF(INDIRECT(ADDRESS(($AN1991-1)*3+$AO1991+5,$AP1991+7))="",0,INDIRECT(ADDRESS(($AN1991-1)*3+$AO1991+5,$AP1991+7))),IF(INDIRECT(ADDRESS(($AN1991-1)*3+$AO1991+5,$AP1991+7))="",0,IF(COUNTIF(INDIRECT(ADDRESS(($AN1991-1)*36+($AO1991-1)*12+6,COLUMN())):INDIRECT(ADDRESS(($AN1991-1)*36+($AO1991-1)*12+$AP1991+4,COLUMN())),INDIRECT(ADDRESS(($AN1991-1)*3+$AO1991+5,$AP1991+7)))&gt;=1,0,INDIRECT(ADDRESS(($AN1991-1)*3+$AO1991+5,$AP1991+7)))))</f>
        <v>0</v>
      </c>
      <c r="AR1991" s="4">
        <f ca="1">COUNTIF(INDIRECT("H"&amp;(ROW()+12*(($AN1991-1)*3+$AO1991)-ROW())/12+5):INDIRECT("S"&amp;(ROW()+12*(($AN1991-1)*3+$AO1991)-ROW())/12+5),AQ1991)</f>
        <v>0</v>
      </c>
      <c r="AS1991" s="6">
        <f ca="1">IF($AP1991=1,IF(INDIRECT(ADDRESS(($AN1991-1)*3+$AO1991+5,$AP1991+20))="",0,INDIRECT(ADDRESS(($AN1991-1)*3+$AO1991+5,$AP1991+20))),IF(INDIRECT(ADDRESS(($AN1991-1)*3+$AO1991+5,$AP1991+20))="",0,IF(COUNTIF(INDIRECT(ADDRESS(($AN1991-1)*36+($AO1991-1)*12+6,COLUMN())):INDIRECT(ADDRESS(($AN1991-1)*36+($AO1991-1)*12+$AP1991+4,COLUMN())),INDIRECT(ADDRESS(($AN1991-1)*3+$AO1991+5,$AP1991+20)))&gt;=1,0,INDIRECT(ADDRESS(($AN1991-1)*3+$AO1991+5,$AP1991+20)))))</f>
        <v>0</v>
      </c>
      <c r="AT1991" s="4">
        <f ca="1">COUNTIF(INDIRECT("U"&amp;(ROW()+12*(($AN1991-1)*3+$AO1991)-ROW())/12+5):INDIRECT("AF"&amp;(ROW()+12*(($AN1991-1)*3+$AO1991)-ROW())/12+5),AS1991)</f>
        <v>0</v>
      </c>
      <c r="AU1991" s="4">
        <f ca="1">IF(AND(AQ1991+AS1991&gt;0,AR1991+AT1991&gt;0),COUNTIF(AU$6:AU1990,"&gt;0")+1,0)</f>
        <v>0</v>
      </c>
    </row>
    <row r="1992" spans="40:47">
      <c r="AN1992" s="4">
        <v>56</v>
      </c>
      <c r="AO1992" s="4">
        <v>1</v>
      </c>
      <c r="AP1992" s="4">
        <v>7</v>
      </c>
      <c r="AQ1992" s="6">
        <f ca="1">IF($AP1992=1,IF(INDIRECT(ADDRESS(($AN1992-1)*3+$AO1992+5,$AP1992+7))="",0,INDIRECT(ADDRESS(($AN1992-1)*3+$AO1992+5,$AP1992+7))),IF(INDIRECT(ADDRESS(($AN1992-1)*3+$AO1992+5,$AP1992+7))="",0,IF(COUNTIF(INDIRECT(ADDRESS(($AN1992-1)*36+($AO1992-1)*12+6,COLUMN())):INDIRECT(ADDRESS(($AN1992-1)*36+($AO1992-1)*12+$AP1992+4,COLUMN())),INDIRECT(ADDRESS(($AN1992-1)*3+$AO1992+5,$AP1992+7)))&gt;=1,0,INDIRECT(ADDRESS(($AN1992-1)*3+$AO1992+5,$AP1992+7)))))</f>
        <v>0</v>
      </c>
      <c r="AR1992" s="4">
        <f ca="1">COUNTIF(INDIRECT("H"&amp;(ROW()+12*(($AN1992-1)*3+$AO1992)-ROW())/12+5):INDIRECT("S"&amp;(ROW()+12*(($AN1992-1)*3+$AO1992)-ROW())/12+5),AQ1992)</f>
        <v>0</v>
      </c>
      <c r="AS1992" s="6">
        <f ca="1">IF($AP1992=1,IF(INDIRECT(ADDRESS(($AN1992-1)*3+$AO1992+5,$AP1992+20))="",0,INDIRECT(ADDRESS(($AN1992-1)*3+$AO1992+5,$AP1992+20))),IF(INDIRECT(ADDRESS(($AN1992-1)*3+$AO1992+5,$AP1992+20))="",0,IF(COUNTIF(INDIRECT(ADDRESS(($AN1992-1)*36+($AO1992-1)*12+6,COLUMN())):INDIRECT(ADDRESS(($AN1992-1)*36+($AO1992-1)*12+$AP1992+4,COLUMN())),INDIRECT(ADDRESS(($AN1992-1)*3+$AO1992+5,$AP1992+20)))&gt;=1,0,INDIRECT(ADDRESS(($AN1992-1)*3+$AO1992+5,$AP1992+20)))))</f>
        <v>0</v>
      </c>
      <c r="AT1992" s="4">
        <f ca="1">COUNTIF(INDIRECT("U"&amp;(ROW()+12*(($AN1992-1)*3+$AO1992)-ROW())/12+5):INDIRECT("AF"&amp;(ROW()+12*(($AN1992-1)*3+$AO1992)-ROW())/12+5),AS1992)</f>
        <v>0</v>
      </c>
      <c r="AU1992" s="4">
        <f ca="1">IF(AND(AQ1992+AS1992&gt;0,AR1992+AT1992&gt;0),COUNTIF(AU$6:AU1991,"&gt;0")+1,0)</f>
        <v>0</v>
      </c>
    </row>
    <row r="1993" spans="40:47">
      <c r="AN1993" s="4">
        <v>56</v>
      </c>
      <c r="AO1993" s="4">
        <v>1</v>
      </c>
      <c r="AP1993" s="4">
        <v>8</v>
      </c>
      <c r="AQ1993" s="6">
        <f ca="1">IF($AP1993=1,IF(INDIRECT(ADDRESS(($AN1993-1)*3+$AO1993+5,$AP1993+7))="",0,INDIRECT(ADDRESS(($AN1993-1)*3+$AO1993+5,$AP1993+7))),IF(INDIRECT(ADDRESS(($AN1993-1)*3+$AO1993+5,$AP1993+7))="",0,IF(COUNTIF(INDIRECT(ADDRESS(($AN1993-1)*36+($AO1993-1)*12+6,COLUMN())):INDIRECT(ADDRESS(($AN1993-1)*36+($AO1993-1)*12+$AP1993+4,COLUMN())),INDIRECT(ADDRESS(($AN1993-1)*3+$AO1993+5,$AP1993+7)))&gt;=1,0,INDIRECT(ADDRESS(($AN1993-1)*3+$AO1993+5,$AP1993+7)))))</f>
        <v>0</v>
      </c>
      <c r="AR1993" s="4">
        <f ca="1">COUNTIF(INDIRECT("H"&amp;(ROW()+12*(($AN1993-1)*3+$AO1993)-ROW())/12+5):INDIRECT("S"&amp;(ROW()+12*(($AN1993-1)*3+$AO1993)-ROW())/12+5),AQ1993)</f>
        <v>0</v>
      </c>
      <c r="AS1993" s="6">
        <f ca="1">IF($AP1993=1,IF(INDIRECT(ADDRESS(($AN1993-1)*3+$AO1993+5,$AP1993+20))="",0,INDIRECT(ADDRESS(($AN1993-1)*3+$AO1993+5,$AP1993+20))),IF(INDIRECT(ADDRESS(($AN1993-1)*3+$AO1993+5,$AP1993+20))="",0,IF(COUNTIF(INDIRECT(ADDRESS(($AN1993-1)*36+($AO1993-1)*12+6,COLUMN())):INDIRECT(ADDRESS(($AN1993-1)*36+($AO1993-1)*12+$AP1993+4,COLUMN())),INDIRECT(ADDRESS(($AN1993-1)*3+$AO1993+5,$AP1993+20)))&gt;=1,0,INDIRECT(ADDRESS(($AN1993-1)*3+$AO1993+5,$AP1993+20)))))</f>
        <v>0</v>
      </c>
      <c r="AT1993" s="4">
        <f ca="1">COUNTIF(INDIRECT("U"&amp;(ROW()+12*(($AN1993-1)*3+$AO1993)-ROW())/12+5):INDIRECT("AF"&amp;(ROW()+12*(($AN1993-1)*3+$AO1993)-ROW())/12+5),AS1993)</f>
        <v>0</v>
      </c>
      <c r="AU1993" s="4">
        <f ca="1">IF(AND(AQ1993+AS1993&gt;0,AR1993+AT1993&gt;0),COUNTIF(AU$6:AU1992,"&gt;0")+1,0)</f>
        <v>0</v>
      </c>
    </row>
    <row r="1994" spans="40:47">
      <c r="AN1994" s="4">
        <v>56</v>
      </c>
      <c r="AO1994" s="4">
        <v>1</v>
      </c>
      <c r="AP1994" s="4">
        <v>9</v>
      </c>
      <c r="AQ1994" s="6">
        <f ca="1">IF($AP1994=1,IF(INDIRECT(ADDRESS(($AN1994-1)*3+$AO1994+5,$AP1994+7))="",0,INDIRECT(ADDRESS(($AN1994-1)*3+$AO1994+5,$AP1994+7))),IF(INDIRECT(ADDRESS(($AN1994-1)*3+$AO1994+5,$AP1994+7))="",0,IF(COUNTIF(INDIRECT(ADDRESS(($AN1994-1)*36+($AO1994-1)*12+6,COLUMN())):INDIRECT(ADDRESS(($AN1994-1)*36+($AO1994-1)*12+$AP1994+4,COLUMN())),INDIRECT(ADDRESS(($AN1994-1)*3+$AO1994+5,$AP1994+7)))&gt;=1,0,INDIRECT(ADDRESS(($AN1994-1)*3+$AO1994+5,$AP1994+7)))))</f>
        <v>0</v>
      </c>
      <c r="AR1994" s="4">
        <f ca="1">COUNTIF(INDIRECT("H"&amp;(ROW()+12*(($AN1994-1)*3+$AO1994)-ROW())/12+5):INDIRECT("S"&amp;(ROW()+12*(($AN1994-1)*3+$AO1994)-ROW())/12+5),AQ1994)</f>
        <v>0</v>
      </c>
      <c r="AS1994" s="6">
        <f ca="1">IF($AP1994=1,IF(INDIRECT(ADDRESS(($AN1994-1)*3+$AO1994+5,$AP1994+20))="",0,INDIRECT(ADDRESS(($AN1994-1)*3+$AO1994+5,$AP1994+20))),IF(INDIRECT(ADDRESS(($AN1994-1)*3+$AO1994+5,$AP1994+20))="",0,IF(COUNTIF(INDIRECT(ADDRESS(($AN1994-1)*36+($AO1994-1)*12+6,COLUMN())):INDIRECT(ADDRESS(($AN1994-1)*36+($AO1994-1)*12+$AP1994+4,COLUMN())),INDIRECT(ADDRESS(($AN1994-1)*3+$AO1994+5,$AP1994+20)))&gt;=1,0,INDIRECT(ADDRESS(($AN1994-1)*3+$AO1994+5,$AP1994+20)))))</f>
        <v>0</v>
      </c>
      <c r="AT1994" s="4">
        <f ca="1">COUNTIF(INDIRECT("U"&amp;(ROW()+12*(($AN1994-1)*3+$AO1994)-ROW())/12+5):INDIRECT("AF"&amp;(ROW()+12*(($AN1994-1)*3+$AO1994)-ROW())/12+5),AS1994)</f>
        <v>0</v>
      </c>
      <c r="AU1994" s="4">
        <f ca="1">IF(AND(AQ1994+AS1994&gt;0,AR1994+AT1994&gt;0),COUNTIF(AU$6:AU1993,"&gt;0")+1,0)</f>
        <v>0</v>
      </c>
    </row>
    <row r="1995" spans="40:47">
      <c r="AN1995" s="4">
        <v>56</v>
      </c>
      <c r="AO1995" s="4">
        <v>1</v>
      </c>
      <c r="AP1995" s="4">
        <v>10</v>
      </c>
      <c r="AQ1995" s="6">
        <f ca="1">IF($AP1995=1,IF(INDIRECT(ADDRESS(($AN1995-1)*3+$AO1995+5,$AP1995+7))="",0,INDIRECT(ADDRESS(($AN1995-1)*3+$AO1995+5,$AP1995+7))),IF(INDIRECT(ADDRESS(($AN1995-1)*3+$AO1995+5,$AP1995+7))="",0,IF(COUNTIF(INDIRECT(ADDRESS(($AN1995-1)*36+($AO1995-1)*12+6,COLUMN())):INDIRECT(ADDRESS(($AN1995-1)*36+($AO1995-1)*12+$AP1995+4,COLUMN())),INDIRECT(ADDRESS(($AN1995-1)*3+$AO1995+5,$AP1995+7)))&gt;=1,0,INDIRECT(ADDRESS(($AN1995-1)*3+$AO1995+5,$AP1995+7)))))</f>
        <v>0</v>
      </c>
      <c r="AR1995" s="4">
        <f ca="1">COUNTIF(INDIRECT("H"&amp;(ROW()+12*(($AN1995-1)*3+$AO1995)-ROW())/12+5):INDIRECT("S"&amp;(ROW()+12*(($AN1995-1)*3+$AO1995)-ROW())/12+5),AQ1995)</f>
        <v>0</v>
      </c>
      <c r="AS1995" s="6">
        <f ca="1">IF($AP1995=1,IF(INDIRECT(ADDRESS(($AN1995-1)*3+$AO1995+5,$AP1995+20))="",0,INDIRECT(ADDRESS(($AN1995-1)*3+$AO1995+5,$AP1995+20))),IF(INDIRECT(ADDRESS(($AN1995-1)*3+$AO1995+5,$AP1995+20))="",0,IF(COUNTIF(INDIRECT(ADDRESS(($AN1995-1)*36+($AO1995-1)*12+6,COLUMN())):INDIRECT(ADDRESS(($AN1995-1)*36+($AO1995-1)*12+$AP1995+4,COLUMN())),INDIRECT(ADDRESS(($AN1995-1)*3+$AO1995+5,$AP1995+20)))&gt;=1,0,INDIRECT(ADDRESS(($AN1995-1)*3+$AO1995+5,$AP1995+20)))))</f>
        <v>0</v>
      </c>
      <c r="AT1995" s="4">
        <f ca="1">COUNTIF(INDIRECT("U"&amp;(ROW()+12*(($AN1995-1)*3+$AO1995)-ROW())/12+5):INDIRECT("AF"&amp;(ROW()+12*(($AN1995-1)*3+$AO1995)-ROW())/12+5),AS1995)</f>
        <v>0</v>
      </c>
      <c r="AU1995" s="4">
        <f ca="1">IF(AND(AQ1995+AS1995&gt;0,AR1995+AT1995&gt;0),COUNTIF(AU$6:AU1994,"&gt;0")+1,0)</f>
        <v>0</v>
      </c>
    </row>
    <row r="1996" spans="40:47">
      <c r="AN1996" s="4">
        <v>56</v>
      </c>
      <c r="AO1996" s="4">
        <v>1</v>
      </c>
      <c r="AP1996" s="4">
        <v>11</v>
      </c>
      <c r="AQ1996" s="6">
        <f ca="1">IF($AP1996=1,IF(INDIRECT(ADDRESS(($AN1996-1)*3+$AO1996+5,$AP1996+7))="",0,INDIRECT(ADDRESS(($AN1996-1)*3+$AO1996+5,$AP1996+7))),IF(INDIRECT(ADDRESS(($AN1996-1)*3+$AO1996+5,$AP1996+7))="",0,IF(COUNTIF(INDIRECT(ADDRESS(($AN1996-1)*36+($AO1996-1)*12+6,COLUMN())):INDIRECT(ADDRESS(($AN1996-1)*36+($AO1996-1)*12+$AP1996+4,COLUMN())),INDIRECT(ADDRESS(($AN1996-1)*3+$AO1996+5,$AP1996+7)))&gt;=1,0,INDIRECT(ADDRESS(($AN1996-1)*3+$AO1996+5,$AP1996+7)))))</f>
        <v>0</v>
      </c>
      <c r="AR1996" s="4">
        <f ca="1">COUNTIF(INDIRECT("H"&amp;(ROW()+12*(($AN1996-1)*3+$AO1996)-ROW())/12+5):INDIRECT("S"&amp;(ROW()+12*(($AN1996-1)*3+$AO1996)-ROW())/12+5),AQ1996)</f>
        <v>0</v>
      </c>
      <c r="AS1996" s="6">
        <f ca="1">IF($AP1996=1,IF(INDIRECT(ADDRESS(($AN1996-1)*3+$AO1996+5,$AP1996+20))="",0,INDIRECT(ADDRESS(($AN1996-1)*3+$AO1996+5,$AP1996+20))),IF(INDIRECT(ADDRESS(($AN1996-1)*3+$AO1996+5,$AP1996+20))="",0,IF(COUNTIF(INDIRECT(ADDRESS(($AN1996-1)*36+($AO1996-1)*12+6,COLUMN())):INDIRECT(ADDRESS(($AN1996-1)*36+($AO1996-1)*12+$AP1996+4,COLUMN())),INDIRECT(ADDRESS(($AN1996-1)*3+$AO1996+5,$AP1996+20)))&gt;=1,0,INDIRECT(ADDRESS(($AN1996-1)*3+$AO1996+5,$AP1996+20)))))</f>
        <v>0</v>
      </c>
      <c r="AT1996" s="4">
        <f ca="1">COUNTIF(INDIRECT("U"&amp;(ROW()+12*(($AN1996-1)*3+$AO1996)-ROW())/12+5):INDIRECT("AF"&amp;(ROW()+12*(($AN1996-1)*3+$AO1996)-ROW())/12+5),AS1996)</f>
        <v>0</v>
      </c>
      <c r="AU1996" s="4">
        <f ca="1">IF(AND(AQ1996+AS1996&gt;0,AR1996+AT1996&gt;0),COUNTIF(AU$6:AU1995,"&gt;0")+1,0)</f>
        <v>0</v>
      </c>
    </row>
    <row r="1997" spans="40:47">
      <c r="AN1997" s="4">
        <v>56</v>
      </c>
      <c r="AO1997" s="4">
        <v>1</v>
      </c>
      <c r="AP1997" s="4">
        <v>12</v>
      </c>
      <c r="AQ1997" s="6">
        <f ca="1">IF($AP1997=1,IF(INDIRECT(ADDRESS(($AN1997-1)*3+$AO1997+5,$AP1997+7))="",0,INDIRECT(ADDRESS(($AN1997-1)*3+$AO1997+5,$AP1997+7))),IF(INDIRECT(ADDRESS(($AN1997-1)*3+$AO1997+5,$AP1997+7))="",0,IF(COUNTIF(INDIRECT(ADDRESS(($AN1997-1)*36+($AO1997-1)*12+6,COLUMN())):INDIRECT(ADDRESS(($AN1997-1)*36+($AO1997-1)*12+$AP1997+4,COLUMN())),INDIRECT(ADDRESS(($AN1997-1)*3+$AO1997+5,$AP1997+7)))&gt;=1,0,INDIRECT(ADDRESS(($AN1997-1)*3+$AO1997+5,$AP1997+7)))))</f>
        <v>0</v>
      </c>
      <c r="AR1997" s="4">
        <f ca="1">COUNTIF(INDIRECT("H"&amp;(ROW()+12*(($AN1997-1)*3+$AO1997)-ROW())/12+5):INDIRECT("S"&amp;(ROW()+12*(($AN1997-1)*3+$AO1997)-ROW())/12+5),AQ1997)</f>
        <v>0</v>
      </c>
      <c r="AS1997" s="6">
        <f ca="1">IF($AP1997=1,IF(INDIRECT(ADDRESS(($AN1997-1)*3+$AO1997+5,$AP1997+20))="",0,INDIRECT(ADDRESS(($AN1997-1)*3+$AO1997+5,$AP1997+20))),IF(INDIRECT(ADDRESS(($AN1997-1)*3+$AO1997+5,$AP1997+20))="",0,IF(COUNTIF(INDIRECT(ADDRESS(($AN1997-1)*36+($AO1997-1)*12+6,COLUMN())):INDIRECT(ADDRESS(($AN1997-1)*36+($AO1997-1)*12+$AP1997+4,COLUMN())),INDIRECT(ADDRESS(($AN1997-1)*3+$AO1997+5,$AP1997+20)))&gt;=1,0,INDIRECT(ADDRESS(($AN1997-1)*3+$AO1997+5,$AP1997+20)))))</f>
        <v>0</v>
      </c>
      <c r="AT1997" s="4">
        <f ca="1">COUNTIF(INDIRECT("U"&amp;(ROW()+12*(($AN1997-1)*3+$AO1997)-ROW())/12+5):INDIRECT("AF"&amp;(ROW()+12*(($AN1997-1)*3+$AO1997)-ROW())/12+5),AS1997)</f>
        <v>0</v>
      </c>
      <c r="AU1997" s="4">
        <f ca="1">IF(AND(AQ1997+AS1997&gt;0,AR1997+AT1997&gt;0),COUNTIF(AU$6:AU1996,"&gt;0")+1,0)</f>
        <v>0</v>
      </c>
    </row>
    <row r="1998" spans="40:47">
      <c r="AN1998" s="4">
        <v>56</v>
      </c>
      <c r="AO1998" s="4">
        <v>2</v>
      </c>
      <c r="AP1998" s="4">
        <v>1</v>
      </c>
      <c r="AQ1998" s="6">
        <f ca="1">IF($AP1998=1,IF(INDIRECT(ADDRESS(($AN1998-1)*3+$AO1998+5,$AP1998+7))="",0,INDIRECT(ADDRESS(($AN1998-1)*3+$AO1998+5,$AP1998+7))),IF(INDIRECT(ADDRESS(($AN1998-1)*3+$AO1998+5,$AP1998+7))="",0,IF(COUNTIF(INDIRECT(ADDRESS(($AN1998-1)*36+($AO1998-1)*12+6,COLUMN())):INDIRECT(ADDRESS(($AN1998-1)*36+($AO1998-1)*12+$AP1998+4,COLUMN())),INDIRECT(ADDRESS(($AN1998-1)*3+$AO1998+5,$AP1998+7)))&gt;=1,0,INDIRECT(ADDRESS(($AN1998-1)*3+$AO1998+5,$AP1998+7)))))</f>
        <v>0</v>
      </c>
      <c r="AR1998" s="4">
        <f ca="1">COUNTIF(INDIRECT("H"&amp;(ROW()+12*(($AN1998-1)*3+$AO1998)-ROW())/12+5):INDIRECT("S"&amp;(ROW()+12*(($AN1998-1)*3+$AO1998)-ROW())/12+5),AQ1998)</f>
        <v>0</v>
      </c>
      <c r="AS1998" s="6">
        <f ca="1">IF($AP1998=1,IF(INDIRECT(ADDRESS(($AN1998-1)*3+$AO1998+5,$AP1998+20))="",0,INDIRECT(ADDRESS(($AN1998-1)*3+$AO1998+5,$AP1998+20))),IF(INDIRECT(ADDRESS(($AN1998-1)*3+$AO1998+5,$AP1998+20))="",0,IF(COUNTIF(INDIRECT(ADDRESS(($AN1998-1)*36+($AO1998-1)*12+6,COLUMN())):INDIRECT(ADDRESS(($AN1998-1)*36+($AO1998-1)*12+$AP1998+4,COLUMN())),INDIRECT(ADDRESS(($AN1998-1)*3+$AO1998+5,$AP1998+20)))&gt;=1,0,INDIRECT(ADDRESS(($AN1998-1)*3+$AO1998+5,$AP1998+20)))))</f>
        <v>0</v>
      </c>
      <c r="AT1998" s="4">
        <f ca="1">COUNTIF(INDIRECT("U"&amp;(ROW()+12*(($AN1998-1)*3+$AO1998)-ROW())/12+5):INDIRECT("AF"&amp;(ROW()+12*(($AN1998-1)*3+$AO1998)-ROW())/12+5),AS1998)</f>
        <v>0</v>
      </c>
      <c r="AU1998" s="4">
        <f ca="1">IF(AND(AQ1998+AS1998&gt;0,AR1998+AT1998&gt;0),COUNTIF(AU$6:AU1997,"&gt;0")+1,0)</f>
        <v>0</v>
      </c>
    </row>
    <row r="1999" spans="40:47">
      <c r="AN1999" s="4">
        <v>56</v>
      </c>
      <c r="AO1999" s="4">
        <v>2</v>
      </c>
      <c r="AP1999" s="4">
        <v>2</v>
      </c>
      <c r="AQ1999" s="6">
        <f ca="1">IF($AP1999=1,IF(INDIRECT(ADDRESS(($AN1999-1)*3+$AO1999+5,$AP1999+7))="",0,INDIRECT(ADDRESS(($AN1999-1)*3+$AO1999+5,$AP1999+7))),IF(INDIRECT(ADDRESS(($AN1999-1)*3+$AO1999+5,$AP1999+7))="",0,IF(COUNTIF(INDIRECT(ADDRESS(($AN1999-1)*36+($AO1999-1)*12+6,COLUMN())):INDIRECT(ADDRESS(($AN1999-1)*36+($AO1999-1)*12+$AP1999+4,COLUMN())),INDIRECT(ADDRESS(($AN1999-1)*3+$AO1999+5,$AP1999+7)))&gt;=1,0,INDIRECT(ADDRESS(($AN1999-1)*3+$AO1999+5,$AP1999+7)))))</f>
        <v>0</v>
      </c>
      <c r="AR1999" s="4">
        <f ca="1">COUNTIF(INDIRECT("H"&amp;(ROW()+12*(($AN1999-1)*3+$AO1999)-ROW())/12+5):INDIRECT("S"&amp;(ROW()+12*(($AN1999-1)*3+$AO1999)-ROW())/12+5),AQ1999)</f>
        <v>0</v>
      </c>
      <c r="AS1999" s="6">
        <f ca="1">IF($AP1999=1,IF(INDIRECT(ADDRESS(($AN1999-1)*3+$AO1999+5,$AP1999+20))="",0,INDIRECT(ADDRESS(($AN1999-1)*3+$AO1999+5,$AP1999+20))),IF(INDIRECT(ADDRESS(($AN1999-1)*3+$AO1999+5,$AP1999+20))="",0,IF(COUNTIF(INDIRECT(ADDRESS(($AN1999-1)*36+($AO1999-1)*12+6,COLUMN())):INDIRECT(ADDRESS(($AN1999-1)*36+($AO1999-1)*12+$AP1999+4,COLUMN())),INDIRECT(ADDRESS(($AN1999-1)*3+$AO1999+5,$AP1999+20)))&gt;=1,0,INDIRECT(ADDRESS(($AN1999-1)*3+$AO1999+5,$AP1999+20)))))</f>
        <v>0</v>
      </c>
      <c r="AT1999" s="4">
        <f ca="1">COUNTIF(INDIRECT("U"&amp;(ROW()+12*(($AN1999-1)*3+$AO1999)-ROW())/12+5):INDIRECT("AF"&amp;(ROW()+12*(($AN1999-1)*3+$AO1999)-ROW())/12+5),AS1999)</f>
        <v>0</v>
      </c>
      <c r="AU1999" s="4">
        <f ca="1">IF(AND(AQ1999+AS1999&gt;0,AR1999+AT1999&gt;0),COUNTIF(AU$6:AU1998,"&gt;0")+1,0)</f>
        <v>0</v>
      </c>
    </row>
    <row r="2000" spans="40:47">
      <c r="AN2000" s="4">
        <v>56</v>
      </c>
      <c r="AO2000" s="4">
        <v>2</v>
      </c>
      <c r="AP2000" s="4">
        <v>3</v>
      </c>
      <c r="AQ2000" s="6">
        <f ca="1">IF($AP2000=1,IF(INDIRECT(ADDRESS(($AN2000-1)*3+$AO2000+5,$AP2000+7))="",0,INDIRECT(ADDRESS(($AN2000-1)*3+$AO2000+5,$AP2000+7))),IF(INDIRECT(ADDRESS(($AN2000-1)*3+$AO2000+5,$AP2000+7))="",0,IF(COUNTIF(INDIRECT(ADDRESS(($AN2000-1)*36+($AO2000-1)*12+6,COLUMN())):INDIRECT(ADDRESS(($AN2000-1)*36+($AO2000-1)*12+$AP2000+4,COLUMN())),INDIRECT(ADDRESS(($AN2000-1)*3+$AO2000+5,$AP2000+7)))&gt;=1,0,INDIRECT(ADDRESS(($AN2000-1)*3+$AO2000+5,$AP2000+7)))))</f>
        <v>0</v>
      </c>
      <c r="AR2000" s="4">
        <f ca="1">COUNTIF(INDIRECT("H"&amp;(ROW()+12*(($AN2000-1)*3+$AO2000)-ROW())/12+5):INDIRECT("S"&amp;(ROW()+12*(($AN2000-1)*3+$AO2000)-ROW())/12+5),AQ2000)</f>
        <v>0</v>
      </c>
      <c r="AS2000" s="6">
        <f ca="1">IF($AP2000=1,IF(INDIRECT(ADDRESS(($AN2000-1)*3+$AO2000+5,$AP2000+20))="",0,INDIRECT(ADDRESS(($AN2000-1)*3+$AO2000+5,$AP2000+20))),IF(INDIRECT(ADDRESS(($AN2000-1)*3+$AO2000+5,$AP2000+20))="",0,IF(COUNTIF(INDIRECT(ADDRESS(($AN2000-1)*36+($AO2000-1)*12+6,COLUMN())):INDIRECT(ADDRESS(($AN2000-1)*36+($AO2000-1)*12+$AP2000+4,COLUMN())),INDIRECT(ADDRESS(($AN2000-1)*3+$AO2000+5,$AP2000+20)))&gt;=1,0,INDIRECT(ADDRESS(($AN2000-1)*3+$AO2000+5,$AP2000+20)))))</f>
        <v>0</v>
      </c>
      <c r="AT2000" s="4">
        <f ca="1">COUNTIF(INDIRECT("U"&amp;(ROW()+12*(($AN2000-1)*3+$AO2000)-ROW())/12+5):INDIRECT("AF"&amp;(ROW()+12*(($AN2000-1)*3+$AO2000)-ROW())/12+5),AS2000)</f>
        <v>0</v>
      </c>
      <c r="AU2000" s="4">
        <f ca="1">IF(AND(AQ2000+AS2000&gt;0,AR2000+AT2000&gt;0),COUNTIF(AU$6:AU1999,"&gt;0")+1,0)</f>
        <v>0</v>
      </c>
    </row>
    <row r="2001" spans="40:47">
      <c r="AN2001" s="4">
        <v>56</v>
      </c>
      <c r="AO2001" s="4">
        <v>2</v>
      </c>
      <c r="AP2001" s="4">
        <v>4</v>
      </c>
      <c r="AQ2001" s="6">
        <f ca="1">IF($AP2001=1,IF(INDIRECT(ADDRESS(($AN2001-1)*3+$AO2001+5,$AP2001+7))="",0,INDIRECT(ADDRESS(($AN2001-1)*3+$AO2001+5,$AP2001+7))),IF(INDIRECT(ADDRESS(($AN2001-1)*3+$AO2001+5,$AP2001+7))="",0,IF(COUNTIF(INDIRECT(ADDRESS(($AN2001-1)*36+($AO2001-1)*12+6,COLUMN())):INDIRECT(ADDRESS(($AN2001-1)*36+($AO2001-1)*12+$AP2001+4,COLUMN())),INDIRECT(ADDRESS(($AN2001-1)*3+$AO2001+5,$AP2001+7)))&gt;=1,0,INDIRECT(ADDRESS(($AN2001-1)*3+$AO2001+5,$AP2001+7)))))</f>
        <v>0</v>
      </c>
      <c r="AR2001" s="4">
        <f ca="1">COUNTIF(INDIRECT("H"&amp;(ROW()+12*(($AN2001-1)*3+$AO2001)-ROW())/12+5):INDIRECT("S"&amp;(ROW()+12*(($AN2001-1)*3+$AO2001)-ROW())/12+5),AQ2001)</f>
        <v>0</v>
      </c>
      <c r="AS2001" s="6">
        <f ca="1">IF($AP2001=1,IF(INDIRECT(ADDRESS(($AN2001-1)*3+$AO2001+5,$AP2001+20))="",0,INDIRECT(ADDRESS(($AN2001-1)*3+$AO2001+5,$AP2001+20))),IF(INDIRECT(ADDRESS(($AN2001-1)*3+$AO2001+5,$AP2001+20))="",0,IF(COUNTIF(INDIRECT(ADDRESS(($AN2001-1)*36+($AO2001-1)*12+6,COLUMN())):INDIRECT(ADDRESS(($AN2001-1)*36+($AO2001-1)*12+$AP2001+4,COLUMN())),INDIRECT(ADDRESS(($AN2001-1)*3+$AO2001+5,$AP2001+20)))&gt;=1,0,INDIRECT(ADDRESS(($AN2001-1)*3+$AO2001+5,$AP2001+20)))))</f>
        <v>0</v>
      </c>
      <c r="AT2001" s="4">
        <f ca="1">COUNTIF(INDIRECT("U"&amp;(ROW()+12*(($AN2001-1)*3+$AO2001)-ROW())/12+5):INDIRECT("AF"&amp;(ROW()+12*(($AN2001-1)*3+$AO2001)-ROW())/12+5),AS2001)</f>
        <v>0</v>
      </c>
      <c r="AU2001" s="4">
        <f ca="1">IF(AND(AQ2001+AS2001&gt;0,AR2001+AT2001&gt;0),COUNTIF(AU$6:AU2000,"&gt;0")+1,0)</f>
        <v>0</v>
      </c>
    </row>
    <row r="2002" spans="40:47">
      <c r="AN2002" s="4">
        <v>56</v>
      </c>
      <c r="AO2002" s="4">
        <v>2</v>
      </c>
      <c r="AP2002" s="4">
        <v>5</v>
      </c>
      <c r="AQ2002" s="6">
        <f ca="1">IF($AP2002=1,IF(INDIRECT(ADDRESS(($AN2002-1)*3+$AO2002+5,$AP2002+7))="",0,INDIRECT(ADDRESS(($AN2002-1)*3+$AO2002+5,$AP2002+7))),IF(INDIRECT(ADDRESS(($AN2002-1)*3+$AO2002+5,$AP2002+7))="",0,IF(COUNTIF(INDIRECT(ADDRESS(($AN2002-1)*36+($AO2002-1)*12+6,COLUMN())):INDIRECT(ADDRESS(($AN2002-1)*36+($AO2002-1)*12+$AP2002+4,COLUMN())),INDIRECT(ADDRESS(($AN2002-1)*3+$AO2002+5,$AP2002+7)))&gt;=1,0,INDIRECT(ADDRESS(($AN2002-1)*3+$AO2002+5,$AP2002+7)))))</f>
        <v>0</v>
      </c>
      <c r="AR2002" s="4">
        <f ca="1">COUNTIF(INDIRECT("H"&amp;(ROW()+12*(($AN2002-1)*3+$AO2002)-ROW())/12+5):INDIRECT("S"&amp;(ROW()+12*(($AN2002-1)*3+$AO2002)-ROW())/12+5),AQ2002)</f>
        <v>0</v>
      </c>
      <c r="AS2002" s="6">
        <f ca="1">IF($AP2002=1,IF(INDIRECT(ADDRESS(($AN2002-1)*3+$AO2002+5,$AP2002+20))="",0,INDIRECT(ADDRESS(($AN2002-1)*3+$AO2002+5,$AP2002+20))),IF(INDIRECT(ADDRESS(($AN2002-1)*3+$AO2002+5,$AP2002+20))="",0,IF(COUNTIF(INDIRECT(ADDRESS(($AN2002-1)*36+($AO2002-1)*12+6,COLUMN())):INDIRECT(ADDRESS(($AN2002-1)*36+($AO2002-1)*12+$AP2002+4,COLUMN())),INDIRECT(ADDRESS(($AN2002-1)*3+$AO2002+5,$AP2002+20)))&gt;=1,0,INDIRECT(ADDRESS(($AN2002-1)*3+$AO2002+5,$AP2002+20)))))</f>
        <v>0</v>
      </c>
      <c r="AT2002" s="4">
        <f ca="1">COUNTIF(INDIRECT("U"&amp;(ROW()+12*(($AN2002-1)*3+$AO2002)-ROW())/12+5):INDIRECT("AF"&amp;(ROW()+12*(($AN2002-1)*3+$AO2002)-ROW())/12+5),AS2002)</f>
        <v>0</v>
      </c>
      <c r="AU2002" s="4">
        <f ca="1">IF(AND(AQ2002+AS2002&gt;0,AR2002+AT2002&gt;0),COUNTIF(AU$6:AU2001,"&gt;0")+1,0)</f>
        <v>0</v>
      </c>
    </row>
    <row r="2003" spans="40:47">
      <c r="AN2003" s="4">
        <v>56</v>
      </c>
      <c r="AO2003" s="4">
        <v>2</v>
      </c>
      <c r="AP2003" s="4">
        <v>6</v>
      </c>
      <c r="AQ2003" s="6">
        <f ca="1">IF($AP2003=1,IF(INDIRECT(ADDRESS(($AN2003-1)*3+$AO2003+5,$AP2003+7))="",0,INDIRECT(ADDRESS(($AN2003-1)*3+$AO2003+5,$AP2003+7))),IF(INDIRECT(ADDRESS(($AN2003-1)*3+$AO2003+5,$AP2003+7))="",0,IF(COUNTIF(INDIRECT(ADDRESS(($AN2003-1)*36+($AO2003-1)*12+6,COLUMN())):INDIRECT(ADDRESS(($AN2003-1)*36+($AO2003-1)*12+$AP2003+4,COLUMN())),INDIRECT(ADDRESS(($AN2003-1)*3+$AO2003+5,$AP2003+7)))&gt;=1,0,INDIRECT(ADDRESS(($AN2003-1)*3+$AO2003+5,$AP2003+7)))))</f>
        <v>0</v>
      </c>
      <c r="AR2003" s="4">
        <f ca="1">COUNTIF(INDIRECT("H"&amp;(ROW()+12*(($AN2003-1)*3+$AO2003)-ROW())/12+5):INDIRECT("S"&amp;(ROW()+12*(($AN2003-1)*3+$AO2003)-ROW())/12+5),AQ2003)</f>
        <v>0</v>
      </c>
      <c r="AS2003" s="6">
        <f ca="1">IF($AP2003=1,IF(INDIRECT(ADDRESS(($AN2003-1)*3+$AO2003+5,$AP2003+20))="",0,INDIRECT(ADDRESS(($AN2003-1)*3+$AO2003+5,$AP2003+20))),IF(INDIRECT(ADDRESS(($AN2003-1)*3+$AO2003+5,$AP2003+20))="",0,IF(COUNTIF(INDIRECT(ADDRESS(($AN2003-1)*36+($AO2003-1)*12+6,COLUMN())):INDIRECT(ADDRESS(($AN2003-1)*36+($AO2003-1)*12+$AP2003+4,COLUMN())),INDIRECT(ADDRESS(($AN2003-1)*3+$AO2003+5,$AP2003+20)))&gt;=1,0,INDIRECT(ADDRESS(($AN2003-1)*3+$AO2003+5,$AP2003+20)))))</f>
        <v>0</v>
      </c>
      <c r="AT2003" s="4">
        <f ca="1">COUNTIF(INDIRECT("U"&amp;(ROW()+12*(($AN2003-1)*3+$AO2003)-ROW())/12+5):INDIRECT("AF"&amp;(ROW()+12*(($AN2003-1)*3+$AO2003)-ROW())/12+5),AS2003)</f>
        <v>0</v>
      </c>
      <c r="AU2003" s="4">
        <f ca="1">IF(AND(AQ2003+AS2003&gt;0,AR2003+AT2003&gt;0),COUNTIF(AU$6:AU2002,"&gt;0")+1,0)</f>
        <v>0</v>
      </c>
    </row>
    <row r="2004" spans="40:47">
      <c r="AN2004" s="4">
        <v>56</v>
      </c>
      <c r="AO2004" s="4">
        <v>2</v>
      </c>
      <c r="AP2004" s="4">
        <v>7</v>
      </c>
      <c r="AQ2004" s="6">
        <f ca="1">IF($AP2004=1,IF(INDIRECT(ADDRESS(($AN2004-1)*3+$AO2004+5,$AP2004+7))="",0,INDIRECT(ADDRESS(($AN2004-1)*3+$AO2004+5,$AP2004+7))),IF(INDIRECT(ADDRESS(($AN2004-1)*3+$AO2004+5,$AP2004+7))="",0,IF(COUNTIF(INDIRECT(ADDRESS(($AN2004-1)*36+($AO2004-1)*12+6,COLUMN())):INDIRECT(ADDRESS(($AN2004-1)*36+($AO2004-1)*12+$AP2004+4,COLUMN())),INDIRECT(ADDRESS(($AN2004-1)*3+$AO2004+5,$AP2004+7)))&gt;=1,0,INDIRECT(ADDRESS(($AN2004-1)*3+$AO2004+5,$AP2004+7)))))</f>
        <v>0</v>
      </c>
      <c r="AR2004" s="4">
        <f ca="1">COUNTIF(INDIRECT("H"&amp;(ROW()+12*(($AN2004-1)*3+$AO2004)-ROW())/12+5):INDIRECT("S"&amp;(ROW()+12*(($AN2004-1)*3+$AO2004)-ROW())/12+5),AQ2004)</f>
        <v>0</v>
      </c>
      <c r="AS2004" s="6">
        <f ca="1">IF($AP2004=1,IF(INDIRECT(ADDRESS(($AN2004-1)*3+$AO2004+5,$AP2004+20))="",0,INDIRECT(ADDRESS(($AN2004-1)*3+$AO2004+5,$AP2004+20))),IF(INDIRECT(ADDRESS(($AN2004-1)*3+$AO2004+5,$AP2004+20))="",0,IF(COUNTIF(INDIRECT(ADDRESS(($AN2004-1)*36+($AO2004-1)*12+6,COLUMN())):INDIRECT(ADDRESS(($AN2004-1)*36+($AO2004-1)*12+$AP2004+4,COLUMN())),INDIRECT(ADDRESS(($AN2004-1)*3+$AO2004+5,$AP2004+20)))&gt;=1,0,INDIRECT(ADDRESS(($AN2004-1)*3+$AO2004+5,$AP2004+20)))))</f>
        <v>0</v>
      </c>
      <c r="AT2004" s="4">
        <f ca="1">COUNTIF(INDIRECT("U"&amp;(ROW()+12*(($AN2004-1)*3+$AO2004)-ROW())/12+5):INDIRECT("AF"&amp;(ROW()+12*(($AN2004-1)*3+$AO2004)-ROW())/12+5),AS2004)</f>
        <v>0</v>
      </c>
      <c r="AU2004" s="4">
        <f ca="1">IF(AND(AQ2004+AS2004&gt;0,AR2004+AT2004&gt;0),COUNTIF(AU$6:AU2003,"&gt;0")+1,0)</f>
        <v>0</v>
      </c>
    </row>
    <row r="2005" spans="40:47">
      <c r="AN2005" s="4">
        <v>56</v>
      </c>
      <c r="AO2005" s="4">
        <v>2</v>
      </c>
      <c r="AP2005" s="4">
        <v>8</v>
      </c>
      <c r="AQ2005" s="6">
        <f ca="1">IF($AP2005=1,IF(INDIRECT(ADDRESS(($AN2005-1)*3+$AO2005+5,$AP2005+7))="",0,INDIRECT(ADDRESS(($AN2005-1)*3+$AO2005+5,$AP2005+7))),IF(INDIRECT(ADDRESS(($AN2005-1)*3+$AO2005+5,$AP2005+7))="",0,IF(COUNTIF(INDIRECT(ADDRESS(($AN2005-1)*36+($AO2005-1)*12+6,COLUMN())):INDIRECT(ADDRESS(($AN2005-1)*36+($AO2005-1)*12+$AP2005+4,COLUMN())),INDIRECT(ADDRESS(($AN2005-1)*3+$AO2005+5,$AP2005+7)))&gt;=1,0,INDIRECT(ADDRESS(($AN2005-1)*3+$AO2005+5,$AP2005+7)))))</f>
        <v>0</v>
      </c>
      <c r="AR2005" s="4">
        <f ca="1">COUNTIF(INDIRECT("H"&amp;(ROW()+12*(($AN2005-1)*3+$AO2005)-ROW())/12+5):INDIRECT("S"&amp;(ROW()+12*(($AN2005-1)*3+$AO2005)-ROW())/12+5),AQ2005)</f>
        <v>0</v>
      </c>
      <c r="AS2005" s="6">
        <f ca="1">IF($AP2005=1,IF(INDIRECT(ADDRESS(($AN2005-1)*3+$AO2005+5,$AP2005+20))="",0,INDIRECT(ADDRESS(($AN2005-1)*3+$AO2005+5,$AP2005+20))),IF(INDIRECT(ADDRESS(($AN2005-1)*3+$AO2005+5,$AP2005+20))="",0,IF(COUNTIF(INDIRECT(ADDRESS(($AN2005-1)*36+($AO2005-1)*12+6,COLUMN())):INDIRECT(ADDRESS(($AN2005-1)*36+($AO2005-1)*12+$AP2005+4,COLUMN())),INDIRECT(ADDRESS(($AN2005-1)*3+$AO2005+5,$AP2005+20)))&gt;=1,0,INDIRECT(ADDRESS(($AN2005-1)*3+$AO2005+5,$AP2005+20)))))</f>
        <v>0</v>
      </c>
      <c r="AT2005" s="4">
        <f ca="1">COUNTIF(INDIRECT("U"&amp;(ROW()+12*(($AN2005-1)*3+$AO2005)-ROW())/12+5):INDIRECT("AF"&amp;(ROW()+12*(($AN2005-1)*3+$AO2005)-ROW())/12+5),AS2005)</f>
        <v>0</v>
      </c>
      <c r="AU2005" s="4">
        <f ca="1">IF(AND(AQ2005+AS2005&gt;0,AR2005+AT2005&gt;0),COUNTIF(AU$6:AU2004,"&gt;0")+1,0)</f>
        <v>0</v>
      </c>
    </row>
    <row r="2006" spans="40:47">
      <c r="AN2006" s="4">
        <v>56</v>
      </c>
      <c r="AO2006" s="4">
        <v>2</v>
      </c>
      <c r="AP2006" s="4">
        <v>9</v>
      </c>
      <c r="AQ2006" s="6">
        <f ca="1">IF($AP2006=1,IF(INDIRECT(ADDRESS(($AN2006-1)*3+$AO2006+5,$AP2006+7))="",0,INDIRECT(ADDRESS(($AN2006-1)*3+$AO2006+5,$AP2006+7))),IF(INDIRECT(ADDRESS(($AN2006-1)*3+$AO2006+5,$AP2006+7))="",0,IF(COUNTIF(INDIRECT(ADDRESS(($AN2006-1)*36+($AO2006-1)*12+6,COLUMN())):INDIRECT(ADDRESS(($AN2006-1)*36+($AO2006-1)*12+$AP2006+4,COLUMN())),INDIRECT(ADDRESS(($AN2006-1)*3+$AO2006+5,$AP2006+7)))&gt;=1,0,INDIRECT(ADDRESS(($AN2006-1)*3+$AO2006+5,$AP2006+7)))))</f>
        <v>0</v>
      </c>
      <c r="AR2006" s="4">
        <f ca="1">COUNTIF(INDIRECT("H"&amp;(ROW()+12*(($AN2006-1)*3+$AO2006)-ROW())/12+5):INDIRECT("S"&amp;(ROW()+12*(($AN2006-1)*3+$AO2006)-ROW())/12+5),AQ2006)</f>
        <v>0</v>
      </c>
      <c r="AS2006" s="6">
        <f ca="1">IF($AP2006=1,IF(INDIRECT(ADDRESS(($AN2006-1)*3+$AO2006+5,$AP2006+20))="",0,INDIRECT(ADDRESS(($AN2006-1)*3+$AO2006+5,$AP2006+20))),IF(INDIRECT(ADDRESS(($AN2006-1)*3+$AO2006+5,$AP2006+20))="",0,IF(COUNTIF(INDIRECT(ADDRESS(($AN2006-1)*36+($AO2006-1)*12+6,COLUMN())):INDIRECT(ADDRESS(($AN2006-1)*36+($AO2006-1)*12+$AP2006+4,COLUMN())),INDIRECT(ADDRESS(($AN2006-1)*3+$AO2006+5,$AP2006+20)))&gt;=1,0,INDIRECT(ADDRESS(($AN2006-1)*3+$AO2006+5,$AP2006+20)))))</f>
        <v>0</v>
      </c>
      <c r="AT2006" s="4">
        <f ca="1">COUNTIF(INDIRECT("U"&amp;(ROW()+12*(($AN2006-1)*3+$AO2006)-ROW())/12+5):INDIRECT("AF"&amp;(ROW()+12*(($AN2006-1)*3+$AO2006)-ROW())/12+5),AS2006)</f>
        <v>0</v>
      </c>
      <c r="AU2006" s="4">
        <f ca="1">IF(AND(AQ2006+AS2006&gt;0,AR2006+AT2006&gt;0),COUNTIF(AU$6:AU2005,"&gt;0")+1,0)</f>
        <v>0</v>
      </c>
    </row>
    <row r="2007" spans="40:47">
      <c r="AN2007" s="4">
        <v>56</v>
      </c>
      <c r="AO2007" s="4">
        <v>2</v>
      </c>
      <c r="AP2007" s="4">
        <v>10</v>
      </c>
      <c r="AQ2007" s="6">
        <f ca="1">IF($AP2007=1,IF(INDIRECT(ADDRESS(($AN2007-1)*3+$AO2007+5,$AP2007+7))="",0,INDIRECT(ADDRESS(($AN2007-1)*3+$AO2007+5,$AP2007+7))),IF(INDIRECT(ADDRESS(($AN2007-1)*3+$AO2007+5,$AP2007+7))="",0,IF(COUNTIF(INDIRECT(ADDRESS(($AN2007-1)*36+($AO2007-1)*12+6,COLUMN())):INDIRECT(ADDRESS(($AN2007-1)*36+($AO2007-1)*12+$AP2007+4,COLUMN())),INDIRECT(ADDRESS(($AN2007-1)*3+$AO2007+5,$AP2007+7)))&gt;=1,0,INDIRECT(ADDRESS(($AN2007-1)*3+$AO2007+5,$AP2007+7)))))</f>
        <v>0</v>
      </c>
      <c r="AR2007" s="4">
        <f ca="1">COUNTIF(INDIRECT("H"&amp;(ROW()+12*(($AN2007-1)*3+$AO2007)-ROW())/12+5):INDIRECT("S"&amp;(ROW()+12*(($AN2007-1)*3+$AO2007)-ROW())/12+5),AQ2007)</f>
        <v>0</v>
      </c>
      <c r="AS2007" s="6">
        <f ca="1">IF($AP2007=1,IF(INDIRECT(ADDRESS(($AN2007-1)*3+$AO2007+5,$AP2007+20))="",0,INDIRECT(ADDRESS(($AN2007-1)*3+$AO2007+5,$AP2007+20))),IF(INDIRECT(ADDRESS(($AN2007-1)*3+$AO2007+5,$AP2007+20))="",0,IF(COUNTIF(INDIRECT(ADDRESS(($AN2007-1)*36+($AO2007-1)*12+6,COLUMN())):INDIRECT(ADDRESS(($AN2007-1)*36+($AO2007-1)*12+$AP2007+4,COLUMN())),INDIRECT(ADDRESS(($AN2007-1)*3+$AO2007+5,$AP2007+20)))&gt;=1,0,INDIRECT(ADDRESS(($AN2007-1)*3+$AO2007+5,$AP2007+20)))))</f>
        <v>0</v>
      </c>
      <c r="AT2007" s="4">
        <f ca="1">COUNTIF(INDIRECT("U"&amp;(ROW()+12*(($AN2007-1)*3+$AO2007)-ROW())/12+5):INDIRECT("AF"&amp;(ROW()+12*(($AN2007-1)*3+$AO2007)-ROW())/12+5),AS2007)</f>
        <v>0</v>
      </c>
      <c r="AU2007" s="4">
        <f ca="1">IF(AND(AQ2007+AS2007&gt;0,AR2007+AT2007&gt;0),COUNTIF(AU$6:AU2006,"&gt;0")+1,0)</f>
        <v>0</v>
      </c>
    </row>
    <row r="2008" spans="40:47">
      <c r="AN2008" s="4">
        <v>56</v>
      </c>
      <c r="AO2008" s="4">
        <v>2</v>
      </c>
      <c r="AP2008" s="4">
        <v>11</v>
      </c>
      <c r="AQ2008" s="6">
        <f ca="1">IF($AP2008=1,IF(INDIRECT(ADDRESS(($AN2008-1)*3+$AO2008+5,$AP2008+7))="",0,INDIRECT(ADDRESS(($AN2008-1)*3+$AO2008+5,$AP2008+7))),IF(INDIRECT(ADDRESS(($AN2008-1)*3+$AO2008+5,$AP2008+7))="",0,IF(COUNTIF(INDIRECT(ADDRESS(($AN2008-1)*36+($AO2008-1)*12+6,COLUMN())):INDIRECT(ADDRESS(($AN2008-1)*36+($AO2008-1)*12+$AP2008+4,COLUMN())),INDIRECT(ADDRESS(($AN2008-1)*3+$AO2008+5,$AP2008+7)))&gt;=1,0,INDIRECT(ADDRESS(($AN2008-1)*3+$AO2008+5,$AP2008+7)))))</f>
        <v>0</v>
      </c>
      <c r="AR2008" s="4">
        <f ca="1">COUNTIF(INDIRECT("H"&amp;(ROW()+12*(($AN2008-1)*3+$AO2008)-ROW())/12+5):INDIRECT("S"&amp;(ROW()+12*(($AN2008-1)*3+$AO2008)-ROW())/12+5),AQ2008)</f>
        <v>0</v>
      </c>
      <c r="AS2008" s="6">
        <f ca="1">IF($AP2008=1,IF(INDIRECT(ADDRESS(($AN2008-1)*3+$AO2008+5,$AP2008+20))="",0,INDIRECT(ADDRESS(($AN2008-1)*3+$AO2008+5,$AP2008+20))),IF(INDIRECT(ADDRESS(($AN2008-1)*3+$AO2008+5,$AP2008+20))="",0,IF(COUNTIF(INDIRECT(ADDRESS(($AN2008-1)*36+($AO2008-1)*12+6,COLUMN())):INDIRECT(ADDRESS(($AN2008-1)*36+($AO2008-1)*12+$AP2008+4,COLUMN())),INDIRECT(ADDRESS(($AN2008-1)*3+$AO2008+5,$AP2008+20)))&gt;=1,0,INDIRECT(ADDRESS(($AN2008-1)*3+$AO2008+5,$AP2008+20)))))</f>
        <v>0</v>
      </c>
      <c r="AT2008" s="4">
        <f ca="1">COUNTIF(INDIRECT("U"&amp;(ROW()+12*(($AN2008-1)*3+$AO2008)-ROW())/12+5):INDIRECT("AF"&amp;(ROW()+12*(($AN2008-1)*3+$AO2008)-ROW())/12+5),AS2008)</f>
        <v>0</v>
      </c>
      <c r="AU2008" s="4">
        <f ca="1">IF(AND(AQ2008+AS2008&gt;0,AR2008+AT2008&gt;0),COUNTIF(AU$6:AU2007,"&gt;0")+1,0)</f>
        <v>0</v>
      </c>
    </row>
    <row r="2009" spans="40:47">
      <c r="AN2009" s="4">
        <v>56</v>
      </c>
      <c r="AO2009" s="4">
        <v>2</v>
      </c>
      <c r="AP2009" s="4">
        <v>12</v>
      </c>
      <c r="AQ2009" s="6">
        <f ca="1">IF($AP2009=1,IF(INDIRECT(ADDRESS(($AN2009-1)*3+$AO2009+5,$AP2009+7))="",0,INDIRECT(ADDRESS(($AN2009-1)*3+$AO2009+5,$AP2009+7))),IF(INDIRECT(ADDRESS(($AN2009-1)*3+$AO2009+5,$AP2009+7))="",0,IF(COUNTIF(INDIRECT(ADDRESS(($AN2009-1)*36+($AO2009-1)*12+6,COLUMN())):INDIRECT(ADDRESS(($AN2009-1)*36+($AO2009-1)*12+$AP2009+4,COLUMN())),INDIRECT(ADDRESS(($AN2009-1)*3+$AO2009+5,$AP2009+7)))&gt;=1,0,INDIRECT(ADDRESS(($AN2009-1)*3+$AO2009+5,$AP2009+7)))))</f>
        <v>0</v>
      </c>
      <c r="AR2009" s="4">
        <f ca="1">COUNTIF(INDIRECT("H"&amp;(ROW()+12*(($AN2009-1)*3+$AO2009)-ROW())/12+5):INDIRECT("S"&amp;(ROW()+12*(($AN2009-1)*3+$AO2009)-ROW())/12+5),AQ2009)</f>
        <v>0</v>
      </c>
      <c r="AS2009" s="6">
        <f ca="1">IF($AP2009=1,IF(INDIRECT(ADDRESS(($AN2009-1)*3+$AO2009+5,$AP2009+20))="",0,INDIRECT(ADDRESS(($AN2009-1)*3+$AO2009+5,$AP2009+20))),IF(INDIRECT(ADDRESS(($AN2009-1)*3+$AO2009+5,$AP2009+20))="",0,IF(COUNTIF(INDIRECT(ADDRESS(($AN2009-1)*36+($AO2009-1)*12+6,COLUMN())):INDIRECT(ADDRESS(($AN2009-1)*36+($AO2009-1)*12+$AP2009+4,COLUMN())),INDIRECT(ADDRESS(($AN2009-1)*3+$AO2009+5,$AP2009+20)))&gt;=1,0,INDIRECT(ADDRESS(($AN2009-1)*3+$AO2009+5,$AP2009+20)))))</f>
        <v>0</v>
      </c>
      <c r="AT2009" s="4">
        <f ca="1">COUNTIF(INDIRECT("U"&amp;(ROW()+12*(($AN2009-1)*3+$AO2009)-ROW())/12+5):INDIRECT("AF"&amp;(ROW()+12*(($AN2009-1)*3+$AO2009)-ROW())/12+5),AS2009)</f>
        <v>0</v>
      </c>
      <c r="AU2009" s="4">
        <f ca="1">IF(AND(AQ2009+AS2009&gt;0,AR2009+AT2009&gt;0),COUNTIF(AU$6:AU2008,"&gt;0")+1,0)</f>
        <v>0</v>
      </c>
    </row>
    <row r="2010" spans="40:47">
      <c r="AN2010" s="4">
        <v>56</v>
      </c>
      <c r="AO2010" s="4">
        <v>3</v>
      </c>
      <c r="AP2010" s="4">
        <v>1</v>
      </c>
      <c r="AQ2010" s="6">
        <f ca="1">IF($AP2010=1,IF(INDIRECT(ADDRESS(($AN2010-1)*3+$AO2010+5,$AP2010+7))="",0,INDIRECT(ADDRESS(($AN2010-1)*3+$AO2010+5,$AP2010+7))),IF(INDIRECT(ADDRESS(($AN2010-1)*3+$AO2010+5,$AP2010+7))="",0,IF(COUNTIF(INDIRECT(ADDRESS(($AN2010-1)*36+($AO2010-1)*12+6,COLUMN())):INDIRECT(ADDRESS(($AN2010-1)*36+($AO2010-1)*12+$AP2010+4,COLUMN())),INDIRECT(ADDRESS(($AN2010-1)*3+$AO2010+5,$AP2010+7)))&gt;=1,0,INDIRECT(ADDRESS(($AN2010-1)*3+$AO2010+5,$AP2010+7)))))</f>
        <v>0</v>
      </c>
      <c r="AR2010" s="4">
        <f ca="1">COUNTIF(INDIRECT("H"&amp;(ROW()+12*(($AN2010-1)*3+$AO2010)-ROW())/12+5):INDIRECT("S"&amp;(ROW()+12*(($AN2010-1)*3+$AO2010)-ROW())/12+5),AQ2010)</f>
        <v>0</v>
      </c>
      <c r="AS2010" s="6">
        <f ca="1">IF($AP2010=1,IF(INDIRECT(ADDRESS(($AN2010-1)*3+$AO2010+5,$AP2010+20))="",0,INDIRECT(ADDRESS(($AN2010-1)*3+$AO2010+5,$AP2010+20))),IF(INDIRECT(ADDRESS(($AN2010-1)*3+$AO2010+5,$AP2010+20))="",0,IF(COUNTIF(INDIRECT(ADDRESS(($AN2010-1)*36+($AO2010-1)*12+6,COLUMN())):INDIRECT(ADDRESS(($AN2010-1)*36+($AO2010-1)*12+$AP2010+4,COLUMN())),INDIRECT(ADDRESS(($AN2010-1)*3+$AO2010+5,$AP2010+20)))&gt;=1,0,INDIRECT(ADDRESS(($AN2010-1)*3+$AO2010+5,$AP2010+20)))))</f>
        <v>0</v>
      </c>
      <c r="AT2010" s="4">
        <f ca="1">COUNTIF(INDIRECT("U"&amp;(ROW()+12*(($AN2010-1)*3+$AO2010)-ROW())/12+5):INDIRECT("AF"&amp;(ROW()+12*(($AN2010-1)*3+$AO2010)-ROW())/12+5),AS2010)</f>
        <v>0</v>
      </c>
      <c r="AU2010" s="4">
        <f ca="1">IF(AND(AQ2010+AS2010&gt;0,AR2010+AT2010&gt;0),COUNTIF(AU$6:AU2009,"&gt;0")+1,0)</f>
        <v>0</v>
      </c>
    </row>
    <row r="2011" spans="40:47">
      <c r="AN2011" s="4">
        <v>56</v>
      </c>
      <c r="AO2011" s="4">
        <v>3</v>
      </c>
      <c r="AP2011" s="4">
        <v>2</v>
      </c>
      <c r="AQ2011" s="6">
        <f ca="1">IF($AP2011=1,IF(INDIRECT(ADDRESS(($AN2011-1)*3+$AO2011+5,$AP2011+7))="",0,INDIRECT(ADDRESS(($AN2011-1)*3+$AO2011+5,$AP2011+7))),IF(INDIRECT(ADDRESS(($AN2011-1)*3+$AO2011+5,$AP2011+7))="",0,IF(COUNTIF(INDIRECT(ADDRESS(($AN2011-1)*36+($AO2011-1)*12+6,COLUMN())):INDIRECT(ADDRESS(($AN2011-1)*36+($AO2011-1)*12+$AP2011+4,COLUMN())),INDIRECT(ADDRESS(($AN2011-1)*3+$AO2011+5,$AP2011+7)))&gt;=1,0,INDIRECT(ADDRESS(($AN2011-1)*3+$AO2011+5,$AP2011+7)))))</f>
        <v>0</v>
      </c>
      <c r="AR2011" s="4">
        <f ca="1">COUNTIF(INDIRECT("H"&amp;(ROW()+12*(($AN2011-1)*3+$AO2011)-ROW())/12+5):INDIRECT("S"&amp;(ROW()+12*(($AN2011-1)*3+$AO2011)-ROW())/12+5),AQ2011)</f>
        <v>0</v>
      </c>
      <c r="AS2011" s="6">
        <f ca="1">IF($AP2011=1,IF(INDIRECT(ADDRESS(($AN2011-1)*3+$AO2011+5,$AP2011+20))="",0,INDIRECT(ADDRESS(($AN2011-1)*3+$AO2011+5,$AP2011+20))),IF(INDIRECT(ADDRESS(($AN2011-1)*3+$AO2011+5,$AP2011+20))="",0,IF(COUNTIF(INDIRECT(ADDRESS(($AN2011-1)*36+($AO2011-1)*12+6,COLUMN())):INDIRECT(ADDRESS(($AN2011-1)*36+($AO2011-1)*12+$AP2011+4,COLUMN())),INDIRECT(ADDRESS(($AN2011-1)*3+$AO2011+5,$AP2011+20)))&gt;=1,0,INDIRECT(ADDRESS(($AN2011-1)*3+$AO2011+5,$AP2011+20)))))</f>
        <v>0</v>
      </c>
      <c r="AT2011" s="4">
        <f ca="1">COUNTIF(INDIRECT("U"&amp;(ROW()+12*(($AN2011-1)*3+$AO2011)-ROW())/12+5):INDIRECT("AF"&amp;(ROW()+12*(($AN2011-1)*3+$AO2011)-ROW())/12+5),AS2011)</f>
        <v>0</v>
      </c>
      <c r="AU2011" s="4">
        <f ca="1">IF(AND(AQ2011+AS2011&gt;0,AR2011+AT2011&gt;0),COUNTIF(AU$6:AU2010,"&gt;0")+1,0)</f>
        <v>0</v>
      </c>
    </row>
    <row r="2012" spans="40:47">
      <c r="AN2012" s="4">
        <v>56</v>
      </c>
      <c r="AO2012" s="4">
        <v>3</v>
      </c>
      <c r="AP2012" s="4">
        <v>3</v>
      </c>
      <c r="AQ2012" s="6">
        <f ca="1">IF($AP2012=1,IF(INDIRECT(ADDRESS(($AN2012-1)*3+$AO2012+5,$AP2012+7))="",0,INDIRECT(ADDRESS(($AN2012-1)*3+$AO2012+5,$AP2012+7))),IF(INDIRECT(ADDRESS(($AN2012-1)*3+$AO2012+5,$AP2012+7))="",0,IF(COUNTIF(INDIRECT(ADDRESS(($AN2012-1)*36+($AO2012-1)*12+6,COLUMN())):INDIRECT(ADDRESS(($AN2012-1)*36+($AO2012-1)*12+$AP2012+4,COLUMN())),INDIRECT(ADDRESS(($AN2012-1)*3+$AO2012+5,$AP2012+7)))&gt;=1,0,INDIRECT(ADDRESS(($AN2012-1)*3+$AO2012+5,$AP2012+7)))))</f>
        <v>0</v>
      </c>
      <c r="AR2012" s="4">
        <f ca="1">COUNTIF(INDIRECT("H"&amp;(ROW()+12*(($AN2012-1)*3+$AO2012)-ROW())/12+5):INDIRECT("S"&amp;(ROW()+12*(($AN2012-1)*3+$AO2012)-ROW())/12+5),AQ2012)</f>
        <v>0</v>
      </c>
      <c r="AS2012" s="6">
        <f ca="1">IF($AP2012=1,IF(INDIRECT(ADDRESS(($AN2012-1)*3+$AO2012+5,$AP2012+20))="",0,INDIRECT(ADDRESS(($AN2012-1)*3+$AO2012+5,$AP2012+20))),IF(INDIRECT(ADDRESS(($AN2012-1)*3+$AO2012+5,$AP2012+20))="",0,IF(COUNTIF(INDIRECT(ADDRESS(($AN2012-1)*36+($AO2012-1)*12+6,COLUMN())):INDIRECT(ADDRESS(($AN2012-1)*36+($AO2012-1)*12+$AP2012+4,COLUMN())),INDIRECT(ADDRESS(($AN2012-1)*3+$AO2012+5,$AP2012+20)))&gt;=1,0,INDIRECT(ADDRESS(($AN2012-1)*3+$AO2012+5,$AP2012+20)))))</f>
        <v>0</v>
      </c>
      <c r="AT2012" s="4">
        <f ca="1">COUNTIF(INDIRECT("U"&amp;(ROW()+12*(($AN2012-1)*3+$AO2012)-ROW())/12+5):INDIRECT("AF"&amp;(ROW()+12*(($AN2012-1)*3+$AO2012)-ROW())/12+5),AS2012)</f>
        <v>0</v>
      </c>
      <c r="AU2012" s="4">
        <f ca="1">IF(AND(AQ2012+AS2012&gt;0,AR2012+AT2012&gt;0),COUNTIF(AU$6:AU2011,"&gt;0")+1,0)</f>
        <v>0</v>
      </c>
    </row>
    <row r="2013" spans="40:47">
      <c r="AN2013" s="4">
        <v>56</v>
      </c>
      <c r="AO2013" s="4">
        <v>3</v>
      </c>
      <c r="AP2013" s="4">
        <v>4</v>
      </c>
      <c r="AQ2013" s="6">
        <f ca="1">IF($AP2013=1,IF(INDIRECT(ADDRESS(($AN2013-1)*3+$AO2013+5,$AP2013+7))="",0,INDIRECT(ADDRESS(($AN2013-1)*3+$AO2013+5,$AP2013+7))),IF(INDIRECT(ADDRESS(($AN2013-1)*3+$AO2013+5,$AP2013+7))="",0,IF(COUNTIF(INDIRECT(ADDRESS(($AN2013-1)*36+($AO2013-1)*12+6,COLUMN())):INDIRECT(ADDRESS(($AN2013-1)*36+($AO2013-1)*12+$AP2013+4,COLUMN())),INDIRECT(ADDRESS(($AN2013-1)*3+$AO2013+5,$AP2013+7)))&gt;=1,0,INDIRECT(ADDRESS(($AN2013-1)*3+$AO2013+5,$AP2013+7)))))</f>
        <v>0</v>
      </c>
      <c r="AR2013" s="4">
        <f ca="1">COUNTIF(INDIRECT("H"&amp;(ROW()+12*(($AN2013-1)*3+$AO2013)-ROW())/12+5):INDIRECT("S"&amp;(ROW()+12*(($AN2013-1)*3+$AO2013)-ROW())/12+5),AQ2013)</f>
        <v>0</v>
      </c>
      <c r="AS2013" s="6">
        <f ca="1">IF($AP2013=1,IF(INDIRECT(ADDRESS(($AN2013-1)*3+$AO2013+5,$AP2013+20))="",0,INDIRECT(ADDRESS(($AN2013-1)*3+$AO2013+5,$AP2013+20))),IF(INDIRECT(ADDRESS(($AN2013-1)*3+$AO2013+5,$AP2013+20))="",0,IF(COUNTIF(INDIRECT(ADDRESS(($AN2013-1)*36+($AO2013-1)*12+6,COLUMN())):INDIRECT(ADDRESS(($AN2013-1)*36+($AO2013-1)*12+$AP2013+4,COLUMN())),INDIRECT(ADDRESS(($AN2013-1)*3+$AO2013+5,$AP2013+20)))&gt;=1,0,INDIRECT(ADDRESS(($AN2013-1)*3+$AO2013+5,$AP2013+20)))))</f>
        <v>0</v>
      </c>
      <c r="AT2013" s="4">
        <f ca="1">COUNTIF(INDIRECT("U"&amp;(ROW()+12*(($AN2013-1)*3+$AO2013)-ROW())/12+5):INDIRECT("AF"&amp;(ROW()+12*(($AN2013-1)*3+$AO2013)-ROW())/12+5),AS2013)</f>
        <v>0</v>
      </c>
      <c r="AU2013" s="4">
        <f ca="1">IF(AND(AQ2013+AS2013&gt;0,AR2013+AT2013&gt;0),COUNTIF(AU$6:AU2012,"&gt;0")+1,0)</f>
        <v>0</v>
      </c>
    </row>
    <row r="2014" spans="40:47">
      <c r="AN2014" s="4">
        <v>56</v>
      </c>
      <c r="AO2014" s="4">
        <v>3</v>
      </c>
      <c r="AP2014" s="4">
        <v>5</v>
      </c>
      <c r="AQ2014" s="6">
        <f ca="1">IF($AP2014=1,IF(INDIRECT(ADDRESS(($AN2014-1)*3+$AO2014+5,$AP2014+7))="",0,INDIRECT(ADDRESS(($AN2014-1)*3+$AO2014+5,$AP2014+7))),IF(INDIRECT(ADDRESS(($AN2014-1)*3+$AO2014+5,$AP2014+7))="",0,IF(COUNTIF(INDIRECT(ADDRESS(($AN2014-1)*36+($AO2014-1)*12+6,COLUMN())):INDIRECT(ADDRESS(($AN2014-1)*36+($AO2014-1)*12+$AP2014+4,COLUMN())),INDIRECT(ADDRESS(($AN2014-1)*3+$AO2014+5,$AP2014+7)))&gt;=1,0,INDIRECT(ADDRESS(($AN2014-1)*3+$AO2014+5,$AP2014+7)))))</f>
        <v>0</v>
      </c>
      <c r="AR2014" s="4">
        <f ca="1">COUNTIF(INDIRECT("H"&amp;(ROW()+12*(($AN2014-1)*3+$AO2014)-ROW())/12+5):INDIRECT("S"&amp;(ROW()+12*(($AN2014-1)*3+$AO2014)-ROW())/12+5),AQ2014)</f>
        <v>0</v>
      </c>
      <c r="AS2014" s="6">
        <f ca="1">IF($AP2014=1,IF(INDIRECT(ADDRESS(($AN2014-1)*3+$AO2014+5,$AP2014+20))="",0,INDIRECT(ADDRESS(($AN2014-1)*3+$AO2014+5,$AP2014+20))),IF(INDIRECT(ADDRESS(($AN2014-1)*3+$AO2014+5,$AP2014+20))="",0,IF(COUNTIF(INDIRECT(ADDRESS(($AN2014-1)*36+($AO2014-1)*12+6,COLUMN())):INDIRECT(ADDRESS(($AN2014-1)*36+($AO2014-1)*12+$AP2014+4,COLUMN())),INDIRECT(ADDRESS(($AN2014-1)*3+$AO2014+5,$AP2014+20)))&gt;=1,0,INDIRECT(ADDRESS(($AN2014-1)*3+$AO2014+5,$AP2014+20)))))</f>
        <v>0</v>
      </c>
      <c r="AT2014" s="4">
        <f ca="1">COUNTIF(INDIRECT("U"&amp;(ROW()+12*(($AN2014-1)*3+$AO2014)-ROW())/12+5):INDIRECT("AF"&amp;(ROW()+12*(($AN2014-1)*3+$AO2014)-ROW())/12+5),AS2014)</f>
        <v>0</v>
      </c>
      <c r="AU2014" s="4">
        <f ca="1">IF(AND(AQ2014+AS2014&gt;0,AR2014+AT2014&gt;0),COUNTIF(AU$6:AU2013,"&gt;0")+1,0)</f>
        <v>0</v>
      </c>
    </row>
    <row r="2015" spans="40:47">
      <c r="AN2015" s="4">
        <v>56</v>
      </c>
      <c r="AO2015" s="4">
        <v>3</v>
      </c>
      <c r="AP2015" s="4">
        <v>6</v>
      </c>
      <c r="AQ2015" s="6">
        <f ca="1">IF($AP2015=1,IF(INDIRECT(ADDRESS(($AN2015-1)*3+$AO2015+5,$AP2015+7))="",0,INDIRECT(ADDRESS(($AN2015-1)*3+$AO2015+5,$AP2015+7))),IF(INDIRECT(ADDRESS(($AN2015-1)*3+$AO2015+5,$AP2015+7))="",0,IF(COUNTIF(INDIRECT(ADDRESS(($AN2015-1)*36+($AO2015-1)*12+6,COLUMN())):INDIRECT(ADDRESS(($AN2015-1)*36+($AO2015-1)*12+$AP2015+4,COLUMN())),INDIRECT(ADDRESS(($AN2015-1)*3+$AO2015+5,$AP2015+7)))&gt;=1,0,INDIRECT(ADDRESS(($AN2015-1)*3+$AO2015+5,$AP2015+7)))))</f>
        <v>0</v>
      </c>
      <c r="AR2015" s="4">
        <f ca="1">COUNTIF(INDIRECT("H"&amp;(ROW()+12*(($AN2015-1)*3+$AO2015)-ROW())/12+5):INDIRECT("S"&amp;(ROW()+12*(($AN2015-1)*3+$AO2015)-ROW())/12+5),AQ2015)</f>
        <v>0</v>
      </c>
      <c r="AS2015" s="6">
        <f ca="1">IF($AP2015=1,IF(INDIRECT(ADDRESS(($AN2015-1)*3+$AO2015+5,$AP2015+20))="",0,INDIRECT(ADDRESS(($AN2015-1)*3+$AO2015+5,$AP2015+20))),IF(INDIRECT(ADDRESS(($AN2015-1)*3+$AO2015+5,$AP2015+20))="",0,IF(COUNTIF(INDIRECT(ADDRESS(($AN2015-1)*36+($AO2015-1)*12+6,COLUMN())):INDIRECT(ADDRESS(($AN2015-1)*36+($AO2015-1)*12+$AP2015+4,COLUMN())),INDIRECT(ADDRESS(($AN2015-1)*3+$AO2015+5,$AP2015+20)))&gt;=1,0,INDIRECT(ADDRESS(($AN2015-1)*3+$AO2015+5,$AP2015+20)))))</f>
        <v>0</v>
      </c>
      <c r="AT2015" s="4">
        <f ca="1">COUNTIF(INDIRECT("U"&amp;(ROW()+12*(($AN2015-1)*3+$AO2015)-ROW())/12+5):INDIRECT("AF"&amp;(ROW()+12*(($AN2015-1)*3+$AO2015)-ROW())/12+5),AS2015)</f>
        <v>0</v>
      </c>
      <c r="AU2015" s="4">
        <f ca="1">IF(AND(AQ2015+AS2015&gt;0,AR2015+AT2015&gt;0),COUNTIF(AU$6:AU2014,"&gt;0")+1,0)</f>
        <v>0</v>
      </c>
    </row>
    <row r="2016" spans="40:47">
      <c r="AN2016" s="4">
        <v>56</v>
      </c>
      <c r="AO2016" s="4">
        <v>3</v>
      </c>
      <c r="AP2016" s="4">
        <v>7</v>
      </c>
      <c r="AQ2016" s="6">
        <f ca="1">IF($AP2016=1,IF(INDIRECT(ADDRESS(($AN2016-1)*3+$AO2016+5,$AP2016+7))="",0,INDIRECT(ADDRESS(($AN2016-1)*3+$AO2016+5,$AP2016+7))),IF(INDIRECT(ADDRESS(($AN2016-1)*3+$AO2016+5,$AP2016+7))="",0,IF(COUNTIF(INDIRECT(ADDRESS(($AN2016-1)*36+($AO2016-1)*12+6,COLUMN())):INDIRECT(ADDRESS(($AN2016-1)*36+($AO2016-1)*12+$AP2016+4,COLUMN())),INDIRECT(ADDRESS(($AN2016-1)*3+$AO2016+5,$AP2016+7)))&gt;=1,0,INDIRECT(ADDRESS(($AN2016-1)*3+$AO2016+5,$AP2016+7)))))</f>
        <v>0</v>
      </c>
      <c r="AR2016" s="4">
        <f ca="1">COUNTIF(INDIRECT("H"&amp;(ROW()+12*(($AN2016-1)*3+$AO2016)-ROW())/12+5):INDIRECT("S"&amp;(ROW()+12*(($AN2016-1)*3+$AO2016)-ROW())/12+5),AQ2016)</f>
        <v>0</v>
      </c>
      <c r="AS2016" s="6">
        <f ca="1">IF($AP2016=1,IF(INDIRECT(ADDRESS(($AN2016-1)*3+$AO2016+5,$AP2016+20))="",0,INDIRECT(ADDRESS(($AN2016-1)*3+$AO2016+5,$AP2016+20))),IF(INDIRECT(ADDRESS(($AN2016-1)*3+$AO2016+5,$AP2016+20))="",0,IF(COUNTIF(INDIRECT(ADDRESS(($AN2016-1)*36+($AO2016-1)*12+6,COLUMN())):INDIRECT(ADDRESS(($AN2016-1)*36+($AO2016-1)*12+$AP2016+4,COLUMN())),INDIRECT(ADDRESS(($AN2016-1)*3+$AO2016+5,$AP2016+20)))&gt;=1,0,INDIRECT(ADDRESS(($AN2016-1)*3+$AO2016+5,$AP2016+20)))))</f>
        <v>0</v>
      </c>
      <c r="AT2016" s="4">
        <f ca="1">COUNTIF(INDIRECT("U"&amp;(ROW()+12*(($AN2016-1)*3+$AO2016)-ROW())/12+5):INDIRECT("AF"&amp;(ROW()+12*(($AN2016-1)*3+$AO2016)-ROW())/12+5),AS2016)</f>
        <v>0</v>
      </c>
      <c r="AU2016" s="4">
        <f ca="1">IF(AND(AQ2016+AS2016&gt;0,AR2016+AT2016&gt;0),COUNTIF(AU$6:AU2015,"&gt;0")+1,0)</f>
        <v>0</v>
      </c>
    </row>
    <row r="2017" spans="40:47">
      <c r="AN2017" s="4">
        <v>56</v>
      </c>
      <c r="AO2017" s="4">
        <v>3</v>
      </c>
      <c r="AP2017" s="4">
        <v>8</v>
      </c>
      <c r="AQ2017" s="6">
        <f ca="1">IF($AP2017=1,IF(INDIRECT(ADDRESS(($AN2017-1)*3+$AO2017+5,$AP2017+7))="",0,INDIRECT(ADDRESS(($AN2017-1)*3+$AO2017+5,$AP2017+7))),IF(INDIRECT(ADDRESS(($AN2017-1)*3+$AO2017+5,$AP2017+7))="",0,IF(COUNTIF(INDIRECT(ADDRESS(($AN2017-1)*36+($AO2017-1)*12+6,COLUMN())):INDIRECT(ADDRESS(($AN2017-1)*36+($AO2017-1)*12+$AP2017+4,COLUMN())),INDIRECT(ADDRESS(($AN2017-1)*3+$AO2017+5,$AP2017+7)))&gt;=1,0,INDIRECT(ADDRESS(($AN2017-1)*3+$AO2017+5,$AP2017+7)))))</f>
        <v>0</v>
      </c>
      <c r="AR2017" s="4">
        <f ca="1">COUNTIF(INDIRECT("H"&amp;(ROW()+12*(($AN2017-1)*3+$AO2017)-ROW())/12+5):INDIRECT("S"&amp;(ROW()+12*(($AN2017-1)*3+$AO2017)-ROW())/12+5),AQ2017)</f>
        <v>0</v>
      </c>
      <c r="AS2017" s="6">
        <f ca="1">IF($AP2017=1,IF(INDIRECT(ADDRESS(($AN2017-1)*3+$AO2017+5,$AP2017+20))="",0,INDIRECT(ADDRESS(($AN2017-1)*3+$AO2017+5,$AP2017+20))),IF(INDIRECT(ADDRESS(($AN2017-1)*3+$AO2017+5,$AP2017+20))="",0,IF(COUNTIF(INDIRECT(ADDRESS(($AN2017-1)*36+($AO2017-1)*12+6,COLUMN())):INDIRECT(ADDRESS(($AN2017-1)*36+($AO2017-1)*12+$AP2017+4,COLUMN())),INDIRECT(ADDRESS(($AN2017-1)*3+$AO2017+5,$AP2017+20)))&gt;=1,0,INDIRECT(ADDRESS(($AN2017-1)*3+$AO2017+5,$AP2017+20)))))</f>
        <v>0</v>
      </c>
      <c r="AT2017" s="4">
        <f ca="1">COUNTIF(INDIRECT("U"&amp;(ROW()+12*(($AN2017-1)*3+$AO2017)-ROW())/12+5):INDIRECT("AF"&amp;(ROW()+12*(($AN2017-1)*3+$AO2017)-ROW())/12+5),AS2017)</f>
        <v>0</v>
      </c>
      <c r="AU2017" s="4">
        <f ca="1">IF(AND(AQ2017+AS2017&gt;0,AR2017+AT2017&gt;0),COUNTIF(AU$6:AU2016,"&gt;0")+1,0)</f>
        <v>0</v>
      </c>
    </row>
    <row r="2018" spans="40:47">
      <c r="AN2018" s="4">
        <v>56</v>
      </c>
      <c r="AO2018" s="4">
        <v>3</v>
      </c>
      <c r="AP2018" s="4">
        <v>9</v>
      </c>
      <c r="AQ2018" s="6">
        <f ca="1">IF($AP2018=1,IF(INDIRECT(ADDRESS(($AN2018-1)*3+$AO2018+5,$AP2018+7))="",0,INDIRECT(ADDRESS(($AN2018-1)*3+$AO2018+5,$AP2018+7))),IF(INDIRECT(ADDRESS(($AN2018-1)*3+$AO2018+5,$AP2018+7))="",0,IF(COUNTIF(INDIRECT(ADDRESS(($AN2018-1)*36+($AO2018-1)*12+6,COLUMN())):INDIRECT(ADDRESS(($AN2018-1)*36+($AO2018-1)*12+$AP2018+4,COLUMN())),INDIRECT(ADDRESS(($AN2018-1)*3+$AO2018+5,$AP2018+7)))&gt;=1,0,INDIRECT(ADDRESS(($AN2018-1)*3+$AO2018+5,$AP2018+7)))))</f>
        <v>0</v>
      </c>
      <c r="AR2018" s="4">
        <f ca="1">COUNTIF(INDIRECT("H"&amp;(ROW()+12*(($AN2018-1)*3+$AO2018)-ROW())/12+5):INDIRECT("S"&amp;(ROW()+12*(($AN2018-1)*3+$AO2018)-ROW())/12+5),AQ2018)</f>
        <v>0</v>
      </c>
      <c r="AS2018" s="6">
        <f ca="1">IF($AP2018=1,IF(INDIRECT(ADDRESS(($AN2018-1)*3+$AO2018+5,$AP2018+20))="",0,INDIRECT(ADDRESS(($AN2018-1)*3+$AO2018+5,$AP2018+20))),IF(INDIRECT(ADDRESS(($AN2018-1)*3+$AO2018+5,$AP2018+20))="",0,IF(COUNTIF(INDIRECT(ADDRESS(($AN2018-1)*36+($AO2018-1)*12+6,COLUMN())):INDIRECT(ADDRESS(($AN2018-1)*36+($AO2018-1)*12+$AP2018+4,COLUMN())),INDIRECT(ADDRESS(($AN2018-1)*3+$AO2018+5,$AP2018+20)))&gt;=1,0,INDIRECT(ADDRESS(($AN2018-1)*3+$AO2018+5,$AP2018+20)))))</f>
        <v>0</v>
      </c>
      <c r="AT2018" s="4">
        <f ca="1">COUNTIF(INDIRECT("U"&amp;(ROW()+12*(($AN2018-1)*3+$AO2018)-ROW())/12+5):INDIRECT("AF"&amp;(ROW()+12*(($AN2018-1)*3+$AO2018)-ROW())/12+5),AS2018)</f>
        <v>0</v>
      </c>
      <c r="AU2018" s="4">
        <f ca="1">IF(AND(AQ2018+AS2018&gt;0,AR2018+AT2018&gt;0),COUNTIF(AU$6:AU2017,"&gt;0")+1,0)</f>
        <v>0</v>
      </c>
    </row>
    <row r="2019" spans="40:47">
      <c r="AN2019" s="4">
        <v>56</v>
      </c>
      <c r="AO2019" s="4">
        <v>3</v>
      </c>
      <c r="AP2019" s="4">
        <v>10</v>
      </c>
      <c r="AQ2019" s="6">
        <f ca="1">IF($AP2019=1,IF(INDIRECT(ADDRESS(($AN2019-1)*3+$AO2019+5,$AP2019+7))="",0,INDIRECT(ADDRESS(($AN2019-1)*3+$AO2019+5,$AP2019+7))),IF(INDIRECT(ADDRESS(($AN2019-1)*3+$AO2019+5,$AP2019+7))="",0,IF(COUNTIF(INDIRECT(ADDRESS(($AN2019-1)*36+($AO2019-1)*12+6,COLUMN())):INDIRECT(ADDRESS(($AN2019-1)*36+($AO2019-1)*12+$AP2019+4,COLUMN())),INDIRECT(ADDRESS(($AN2019-1)*3+$AO2019+5,$AP2019+7)))&gt;=1,0,INDIRECT(ADDRESS(($AN2019-1)*3+$AO2019+5,$AP2019+7)))))</f>
        <v>0</v>
      </c>
      <c r="AR2019" s="4">
        <f ca="1">COUNTIF(INDIRECT("H"&amp;(ROW()+12*(($AN2019-1)*3+$AO2019)-ROW())/12+5):INDIRECT("S"&amp;(ROW()+12*(($AN2019-1)*3+$AO2019)-ROW())/12+5),AQ2019)</f>
        <v>0</v>
      </c>
      <c r="AS2019" s="6">
        <f ca="1">IF($AP2019=1,IF(INDIRECT(ADDRESS(($AN2019-1)*3+$AO2019+5,$AP2019+20))="",0,INDIRECT(ADDRESS(($AN2019-1)*3+$AO2019+5,$AP2019+20))),IF(INDIRECT(ADDRESS(($AN2019-1)*3+$AO2019+5,$AP2019+20))="",0,IF(COUNTIF(INDIRECT(ADDRESS(($AN2019-1)*36+($AO2019-1)*12+6,COLUMN())):INDIRECT(ADDRESS(($AN2019-1)*36+($AO2019-1)*12+$AP2019+4,COLUMN())),INDIRECT(ADDRESS(($AN2019-1)*3+$AO2019+5,$AP2019+20)))&gt;=1,0,INDIRECT(ADDRESS(($AN2019-1)*3+$AO2019+5,$AP2019+20)))))</f>
        <v>0</v>
      </c>
      <c r="AT2019" s="4">
        <f ca="1">COUNTIF(INDIRECT("U"&amp;(ROW()+12*(($AN2019-1)*3+$AO2019)-ROW())/12+5):INDIRECT("AF"&amp;(ROW()+12*(($AN2019-1)*3+$AO2019)-ROW())/12+5),AS2019)</f>
        <v>0</v>
      </c>
      <c r="AU2019" s="4">
        <f ca="1">IF(AND(AQ2019+AS2019&gt;0,AR2019+AT2019&gt;0),COUNTIF(AU$6:AU2018,"&gt;0")+1,0)</f>
        <v>0</v>
      </c>
    </row>
    <row r="2020" spans="40:47">
      <c r="AN2020" s="4">
        <v>56</v>
      </c>
      <c r="AO2020" s="4">
        <v>3</v>
      </c>
      <c r="AP2020" s="4">
        <v>11</v>
      </c>
      <c r="AQ2020" s="6">
        <f ca="1">IF($AP2020=1,IF(INDIRECT(ADDRESS(($AN2020-1)*3+$AO2020+5,$AP2020+7))="",0,INDIRECT(ADDRESS(($AN2020-1)*3+$AO2020+5,$AP2020+7))),IF(INDIRECT(ADDRESS(($AN2020-1)*3+$AO2020+5,$AP2020+7))="",0,IF(COUNTIF(INDIRECT(ADDRESS(($AN2020-1)*36+($AO2020-1)*12+6,COLUMN())):INDIRECT(ADDRESS(($AN2020-1)*36+($AO2020-1)*12+$AP2020+4,COLUMN())),INDIRECT(ADDRESS(($AN2020-1)*3+$AO2020+5,$AP2020+7)))&gt;=1,0,INDIRECT(ADDRESS(($AN2020-1)*3+$AO2020+5,$AP2020+7)))))</f>
        <v>0</v>
      </c>
      <c r="AR2020" s="4">
        <f ca="1">COUNTIF(INDIRECT("H"&amp;(ROW()+12*(($AN2020-1)*3+$AO2020)-ROW())/12+5):INDIRECT("S"&amp;(ROW()+12*(($AN2020-1)*3+$AO2020)-ROW())/12+5),AQ2020)</f>
        <v>0</v>
      </c>
      <c r="AS2020" s="6">
        <f ca="1">IF($AP2020=1,IF(INDIRECT(ADDRESS(($AN2020-1)*3+$AO2020+5,$AP2020+20))="",0,INDIRECT(ADDRESS(($AN2020-1)*3+$AO2020+5,$AP2020+20))),IF(INDIRECT(ADDRESS(($AN2020-1)*3+$AO2020+5,$AP2020+20))="",0,IF(COUNTIF(INDIRECT(ADDRESS(($AN2020-1)*36+($AO2020-1)*12+6,COLUMN())):INDIRECT(ADDRESS(($AN2020-1)*36+($AO2020-1)*12+$AP2020+4,COLUMN())),INDIRECT(ADDRESS(($AN2020-1)*3+$AO2020+5,$AP2020+20)))&gt;=1,0,INDIRECT(ADDRESS(($AN2020-1)*3+$AO2020+5,$AP2020+20)))))</f>
        <v>0</v>
      </c>
      <c r="AT2020" s="4">
        <f ca="1">COUNTIF(INDIRECT("U"&amp;(ROW()+12*(($AN2020-1)*3+$AO2020)-ROW())/12+5):INDIRECT("AF"&amp;(ROW()+12*(($AN2020-1)*3+$AO2020)-ROW())/12+5),AS2020)</f>
        <v>0</v>
      </c>
      <c r="AU2020" s="4">
        <f ca="1">IF(AND(AQ2020+AS2020&gt;0,AR2020+AT2020&gt;0),COUNTIF(AU$6:AU2019,"&gt;0")+1,0)</f>
        <v>0</v>
      </c>
    </row>
    <row r="2021" spans="40:47">
      <c r="AN2021" s="77">
        <v>56</v>
      </c>
      <c r="AO2021" s="77">
        <v>3</v>
      </c>
      <c r="AP2021" s="77">
        <v>12</v>
      </c>
      <c r="AQ2021" s="78">
        <f ca="1">IF($AP2021=1,IF(INDIRECT(ADDRESS(($AN2021-1)*3+$AO2021+5,$AP2021+7))="",0,INDIRECT(ADDRESS(($AN2021-1)*3+$AO2021+5,$AP2021+7))),IF(INDIRECT(ADDRESS(($AN2021-1)*3+$AO2021+5,$AP2021+7))="",0,IF(COUNTIF(INDIRECT(ADDRESS(($AN2021-1)*36+($AO2021-1)*12+6,COLUMN())):INDIRECT(ADDRESS(($AN2021-1)*36+($AO2021-1)*12+$AP2021+4,COLUMN())),INDIRECT(ADDRESS(($AN2021-1)*3+$AO2021+5,$AP2021+7)))&gt;=1,0,INDIRECT(ADDRESS(($AN2021-1)*3+$AO2021+5,$AP2021+7)))))</f>
        <v>0</v>
      </c>
      <c r="AR2021" s="77">
        <f ca="1">COUNTIF(INDIRECT("H"&amp;(ROW()+12*(($AN2021-1)*3+$AO2021)-ROW())/12+5):INDIRECT("S"&amp;(ROW()+12*(($AN2021-1)*3+$AO2021)-ROW())/12+5),AQ2021)</f>
        <v>0</v>
      </c>
      <c r="AS2021" s="78">
        <f ca="1">IF($AP2021=1,IF(INDIRECT(ADDRESS(($AN2021-1)*3+$AO2021+5,$AP2021+20))="",0,INDIRECT(ADDRESS(($AN2021-1)*3+$AO2021+5,$AP2021+20))),IF(INDIRECT(ADDRESS(($AN2021-1)*3+$AO2021+5,$AP2021+20))="",0,IF(COUNTIF(INDIRECT(ADDRESS(($AN2021-1)*36+($AO2021-1)*12+6,COLUMN())):INDIRECT(ADDRESS(($AN2021-1)*36+($AO2021-1)*12+$AP2021+4,COLUMN())),INDIRECT(ADDRESS(($AN2021-1)*3+$AO2021+5,$AP2021+20)))&gt;=1,0,INDIRECT(ADDRESS(($AN2021-1)*3+$AO2021+5,$AP2021+20)))))</f>
        <v>0</v>
      </c>
      <c r="AT2021" s="77">
        <f ca="1">COUNTIF(INDIRECT("U"&amp;(ROW()+12*(($AN2021-1)*3+$AO2021)-ROW())/12+5):INDIRECT("AF"&amp;(ROW()+12*(($AN2021-1)*3+$AO2021)-ROW())/12+5),AS2021)</f>
        <v>0</v>
      </c>
      <c r="AU2021" s="4">
        <f ca="1">IF(AND(AQ2021+AS2021&gt;0,AR2021+AT2021&gt;0),COUNTIF(AU$6:AU2020,"&gt;0")+1,0)</f>
        <v>0</v>
      </c>
    </row>
    <row r="2022" spans="40:47">
      <c r="AN2022" s="4">
        <v>57</v>
      </c>
      <c r="AO2022" s="4">
        <v>1</v>
      </c>
      <c r="AP2022" s="4">
        <v>1</v>
      </c>
      <c r="AQ2022" s="6">
        <f ca="1">IF($AP2022=1,IF(INDIRECT(ADDRESS(($AN2022-1)*3+$AO2022+5,$AP2022+7))="",0,INDIRECT(ADDRESS(($AN2022-1)*3+$AO2022+5,$AP2022+7))),IF(INDIRECT(ADDRESS(($AN2022-1)*3+$AO2022+5,$AP2022+7))="",0,IF(COUNTIF(INDIRECT(ADDRESS(($AN2022-1)*36+($AO2022-1)*12+6,COLUMN())):INDIRECT(ADDRESS(($AN2022-1)*36+($AO2022-1)*12+$AP2022+4,COLUMN())),INDIRECT(ADDRESS(($AN2022-1)*3+$AO2022+5,$AP2022+7)))&gt;=1,0,INDIRECT(ADDRESS(($AN2022-1)*3+$AO2022+5,$AP2022+7)))))</f>
        <v>0</v>
      </c>
      <c r="AR2022" s="4">
        <f ca="1">COUNTIF(INDIRECT("H"&amp;(ROW()+12*(($AN2022-1)*3+$AO2022)-ROW())/12+5):INDIRECT("S"&amp;(ROW()+12*(($AN2022-1)*3+$AO2022)-ROW())/12+5),AQ2022)</f>
        <v>0</v>
      </c>
      <c r="AS2022" s="6">
        <f ca="1">IF($AP2022=1,IF(INDIRECT(ADDRESS(($AN2022-1)*3+$AO2022+5,$AP2022+20))="",0,INDIRECT(ADDRESS(($AN2022-1)*3+$AO2022+5,$AP2022+20))),IF(INDIRECT(ADDRESS(($AN2022-1)*3+$AO2022+5,$AP2022+20))="",0,IF(COUNTIF(INDIRECT(ADDRESS(($AN2022-1)*36+($AO2022-1)*12+6,COLUMN())):INDIRECT(ADDRESS(($AN2022-1)*36+($AO2022-1)*12+$AP2022+4,COLUMN())),INDIRECT(ADDRESS(($AN2022-1)*3+$AO2022+5,$AP2022+20)))&gt;=1,0,INDIRECT(ADDRESS(($AN2022-1)*3+$AO2022+5,$AP2022+20)))))</f>
        <v>0</v>
      </c>
      <c r="AT2022" s="4">
        <f ca="1">COUNTIF(INDIRECT("U"&amp;(ROW()+12*(($AN2022-1)*3+$AO2022)-ROW())/12+5):INDIRECT("AF"&amp;(ROW()+12*(($AN2022-1)*3+$AO2022)-ROW())/12+5),AS2022)</f>
        <v>0</v>
      </c>
      <c r="AU2022" s="4">
        <f ca="1">IF(AND(AQ2022+AS2022&gt;0,AR2022+AT2022&gt;0),COUNTIF(AU$6:AU2021,"&gt;0")+1,0)</f>
        <v>0</v>
      </c>
    </row>
    <row r="2023" spans="40:47">
      <c r="AN2023" s="4">
        <v>57</v>
      </c>
      <c r="AO2023" s="4">
        <v>1</v>
      </c>
      <c r="AP2023" s="4">
        <v>2</v>
      </c>
      <c r="AQ2023" s="6">
        <f ca="1">IF($AP2023=1,IF(INDIRECT(ADDRESS(($AN2023-1)*3+$AO2023+5,$AP2023+7))="",0,INDIRECT(ADDRESS(($AN2023-1)*3+$AO2023+5,$AP2023+7))),IF(INDIRECT(ADDRESS(($AN2023-1)*3+$AO2023+5,$AP2023+7))="",0,IF(COUNTIF(INDIRECT(ADDRESS(($AN2023-1)*36+($AO2023-1)*12+6,COLUMN())):INDIRECT(ADDRESS(($AN2023-1)*36+($AO2023-1)*12+$AP2023+4,COLUMN())),INDIRECT(ADDRESS(($AN2023-1)*3+$AO2023+5,$AP2023+7)))&gt;=1,0,INDIRECT(ADDRESS(($AN2023-1)*3+$AO2023+5,$AP2023+7)))))</f>
        <v>0</v>
      </c>
      <c r="AR2023" s="4">
        <f ca="1">COUNTIF(INDIRECT("H"&amp;(ROW()+12*(($AN2023-1)*3+$AO2023)-ROW())/12+5):INDIRECT("S"&amp;(ROW()+12*(($AN2023-1)*3+$AO2023)-ROW())/12+5),AQ2023)</f>
        <v>0</v>
      </c>
      <c r="AS2023" s="6">
        <f ca="1">IF($AP2023=1,IF(INDIRECT(ADDRESS(($AN2023-1)*3+$AO2023+5,$AP2023+20))="",0,INDIRECT(ADDRESS(($AN2023-1)*3+$AO2023+5,$AP2023+20))),IF(INDIRECT(ADDRESS(($AN2023-1)*3+$AO2023+5,$AP2023+20))="",0,IF(COUNTIF(INDIRECT(ADDRESS(($AN2023-1)*36+($AO2023-1)*12+6,COLUMN())):INDIRECT(ADDRESS(($AN2023-1)*36+($AO2023-1)*12+$AP2023+4,COLUMN())),INDIRECT(ADDRESS(($AN2023-1)*3+$AO2023+5,$AP2023+20)))&gt;=1,0,INDIRECT(ADDRESS(($AN2023-1)*3+$AO2023+5,$AP2023+20)))))</f>
        <v>0</v>
      </c>
      <c r="AT2023" s="4">
        <f ca="1">COUNTIF(INDIRECT("U"&amp;(ROW()+12*(($AN2023-1)*3+$AO2023)-ROW())/12+5):INDIRECT("AF"&amp;(ROW()+12*(($AN2023-1)*3+$AO2023)-ROW())/12+5),AS2023)</f>
        <v>0</v>
      </c>
      <c r="AU2023" s="4">
        <f ca="1">IF(AND(AQ2023+AS2023&gt;0,AR2023+AT2023&gt;0),COUNTIF(AU$6:AU2022,"&gt;0")+1,0)</f>
        <v>0</v>
      </c>
    </row>
    <row r="2024" spans="40:47">
      <c r="AN2024" s="4">
        <v>57</v>
      </c>
      <c r="AO2024" s="4">
        <v>1</v>
      </c>
      <c r="AP2024" s="4">
        <v>3</v>
      </c>
      <c r="AQ2024" s="6">
        <f ca="1">IF($AP2024=1,IF(INDIRECT(ADDRESS(($AN2024-1)*3+$AO2024+5,$AP2024+7))="",0,INDIRECT(ADDRESS(($AN2024-1)*3+$AO2024+5,$AP2024+7))),IF(INDIRECT(ADDRESS(($AN2024-1)*3+$AO2024+5,$AP2024+7))="",0,IF(COUNTIF(INDIRECT(ADDRESS(($AN2024-1)*36+($AO2024-1)*12+6,COLUMN())):INDIRECT(ADDRESS(($AN2024-1)*36+($AO2024-1)*12+$AP2024+4,COLUMN())),INDIRECT(ADDRESS(($AN2024-1)*3+$AO2024+5,$AP2024+7)))&gt;=1,0,INDIRECT(ADDRESS(($AN2024-1)*3+$AO2024+5,$AP2024+7)))))</f>
        <v>0</v>
      </c>
      <c r="AR2024" s="4">
        <f ca="1">COUNTIF(INDIRECT("H"&amp;(ROW()+12*(($AN2024-1)*3+$AO2024)-ROW())/12+5):INDIRECT("S"&amp;(ROW()+12*(($AN2024-1)*3+$AO2024)-ROW())/12+5),AQ2024)</f>
        <v>0</v>
      </c>
      <c r="AS2024" s="6">
        <f ca="1">IF($AP2024=1,IF(INDIRECT(ADDRESS(($AN2024-1)*3+$AO2024+5,$AP2024+20))="",0,INDIRECT(ADDRESS(($AN2024-1)*3+$AO2024+5,$AP2024+20))),IF(INDIRECT(ADDRESS(($AN2024-1)*3+$AO2024+5,$AP2024+20))="",0,IF(COUNTIF(INDIRECT(ADDRESS(($AN2024-1)*36+($AO2024-1)*12+6,COLUMN())):INDIRECT(ADDRESS(($AN2024-1)*36+($AO2024-1)*12+$AP2024+4,COLUMN())),INDIRECT(ADDRESS(($AN2024-1)*3+$AO2024+5,$AP2024+20)))&gt;=1,0,INDIRECT(ADDRESS(($AN2024-1)*3+$AO2024+5,$AP2024+20)))))</f>
        <v>0</v>
      </c>
      <c r="AT2024" s="4">
        <f ca="1">COUNTIF(INDIRECT("U"&amp;(ROW()+12*(($AN2024-1)*3+$AO2024)-ROW())/12+5):INDIRECT("AF"&amp;(ROW()+12*(($AN2024-1)*3+$AO2024)-ROW())/12+5),AS2024)</f>
        <v>0</v>
      </c>
      <c r="AU2024" s="4">
        <f ca="1">IF(AND(AQ2024+AS2024&gt;0,AR2024+AT2024&gt;0),COUNTIF(AU$6:AU2023,"&gt;0")+1,0)</f>
        <v>0</v>
      </c>
    </row>
    <row r="2025" spans="40:47">
      <c r="AN2025" s="4">
        <v>57</v>
      </c>
      <c r="AO2025" s="4">
        <v>1</v>
      </c>
      <c r="AP2025" s="4">
        <v>4</v>
      </c>
      <c r="AQ2025" s="6">
        <f ca="1">IF($AP2025=1,IF(INDIRECT(ADDRESS(($AN2025-1)*3+$AO2025+5,$AP2025+7))="",0,INDIRECT(ADDRESS(($AN2025-1)*3+$AO2025+5,$AP2025+7))),IF(INDIRECT(ADDRESS(($AN2025-1)*3+$AO2025+5,$AP2025+7))="",0,IF(COUNTIF(INDIRECT(ADDRESS(($AN2025-1)*36+($AO2025-1)*12+6,COLUMN())):INDIRECT(ADDRESS(($AN2025-1)*36+($AO2025-1)*12+$AP2025+4,COLUMN())),INDIRECT(ADDRESS(($AN2025-1)*3+$AO2025+5,$AP2025+7)))&gt;=1,0,INDIRECT(ADDRESS(($AN2025-1)*3+$AO2025+5,$AP2025+7)))))</f>
        <v>0</v>
      </c>
      <c r="AR2025" s="4">
        <f ca="1">COUNTIF(INDIRECT("H"&amp;(ROW()+12*(($AN2025-1)*3+$AO2025)-ROW())/12+5):INDIRECT("S"&amp;(ROW()+12*(($AN2025-1)*3+$AO2025)-ROW())/12+5),AQ2025)</f>
        <v>0</v>
      </c>
      <c r="AS2025" s="6">
        <f ca="1">IF($AP2025=1,IF(INDIRECT(ADDRESS(($AN2025-1)*3+$AO2025+5,$AP2025+20))="",0,INDIRECT(ADDRESS(($AN2025-1)*3+$AO2025+5,$AP2025+20))),IF(INDIRECT(ADDRESS(($AN2025-1)*3+$AO2025+5,$AP2025+20))="",0,IF(COUNTIF(INDIRECT(ADDRESS(($AN2025-1)*36+($AO2025-1)*12+6,COLUMN())):INDIRECT(ADDRESS(($AN2025-1)*36+($AO2025-1)*12+$AP2025+4,COLUMN())),INDIRECT(ADDRESS(($AN2025-1)*3+$AO2025+5,$AP2025+20)))&gt;=1,0,INDIRECT(ADDRESS(($AN2025-1)*3+$AO2025+5,$AP2025+20)))))</f>
        <v>0</v>
      </c>
      <c r="AT2025" s="4">
        <f ca="1">COUNTIF(INDIRECT("U"&amp;(ROW()+12*(($AN2025-1)*3+$AO2025)-ROW())/12+5):INDIRECT("AF"&amp;(ROW()+12*(($AN2025-1)*3+$AO2025)-ROW())/12+5),AS2025)</f>
        <v>0</v>
      </c>
      <c r="AU2025" s="4">
        <f ca="1">IF(AND(AQ2025+AS2025&gt;0,AR2025+AT2025&gt;0),COUNTIF(AU$6:AU2024,"&gt;0")+1,0)</f>
        <v>0</v>
      </c>
    </row>
    <row r="2026" spans="40:47">
      <c r="AN2026" s="4">
        <v>57</v>
      </c>
      <c r="AO2026" s="4">
        <v>1</v>
      </c>
      <c r="AP2026" s="4">
        <v>5</v>
      </c>
      <c r="AQ2026" s="6">
        <f ca="1">IF($AP2026=1,IF(INDIRECT(ADDRESS(($AN2026-1)*3+$AO2026+5,$AP2026+7))="",0,INDIRECT(ADDRESS(($AN2026-1)*3+$AO2026+5,$AP2026+7))),IF(INDIRECT(ADDRESS(($AN2026-1)*3+$AO2026+5,$AP2026+7))="",0,IF(COUNTIF(INDIRECT(ADDRESS(($AN2026-1)*36+($AO2026-1)*12+6,COLUMN())):INDIRECT(ADDRESS(($AN2026-1)*36+($AO2026-1)*12+$AP2026+4,COLUMN())),INDIRECT(ADDRESS(($AN2026-1)*3+$AO2026+5,$AP2026+7)))&gt;=1,0,INDIRECT(ADDRESS(($AN2026-1)*3+$AO2026+5,$AP2026+7)))))</f>
        <v>0</v>
      </c>
      <c r="AR2026" s="4">
        <f ca="1">COUNTIF(INDIRECT("H"&amp;(ROW()+12*(($AN2026-1)*3+$AO2026)-ROW())/12+5):INDIRECT("S"&amp;(ROW()+12*(($AN2026-1)*3+$AO2026)-ROW())/12+5),AQ2026)</f>
        <v>0</v>
      </c>
      <c r="AS2026" s="6">
        <f ca="1">IF($AP2026=1,IF(INDIRECT(ADDRESS(($AN2026-1)*3+$AO2026+5,$AP2026+20))="",0,INDIRECT(ADDRESS(($AN2026-1)*3+$AO2026+5,$AP2026+20))),IF(INDIRECT(ADDRESS(($AN2026-1)*3+$AO2026+5,$AP2026+20))="",0,IF(COUNTIF(INDIRECT(ADDRESS(($AN2026-1)*36+($AO2026-1)*12+6,COLUMN())):INDIRECT(ADDRESS(($AN2026-1)*36+($AO2026-1)*12+$AP2026+4,COLUMN())),INDIRECT(ADDRESS(($AN2026-1)*3+$AO2026+5,$AP2026+20)))&gt;=1,0,INDIRECT(ADDRESS(($AN2026-1)*3+$AO2026+5,$AP2026+20)))))</f>
        <v>0</v>
      </c>
      <c r="AT2026" s="4">
        <f ca="1">COUNTIF(INDIRECT("U"&amp;(ROW()+12*(($AN2026-1)*3+$AO2026)-ROW())/12+5):INDIRECT("AF"&amp;(ROW()+12*(($AN2026-1)*3+$AO2026)-ROW())/12+5),AS2026)</f>
        <v>0</v>
      </c>
      <c r="AU2026" s="4">
        <f ca="1">IF(AND(AQ2026+AS2026&gt;0,AR2026+AT2026&gt;0),COUNTIF(AU$6:AU2025,"&gt;0")+1,0)</f>
        <v>0</v>
      </c>
    </row>
    <row r="2027" spans="40:47">
      <c r="AN2027" s="4">
        <v>57</v>
      </c>
      <c r="AO2027" s="4">
        <v>1</v>
      </c>
      <c r="AP2027" s="4">
        <v>6</v>
      </c>
      <c r="AQ2027" s="6">
        <f ca="1">IF($AP2027=1,IF(INDIRECT(ADDRESS(($AN2027-1)*3+$AO2027+5,$AP2027+7))="",0,INDIRECT(ADDRESS(($AN2027-1)*3+$AO2027+5,$AP2027+7))),IF(INDIRECT(ADDRESS(($AN2027-1)*3+$AO2027+5,$AP2027+7))="",0,IF(COUNTIF(INDIRECT(ADDRESS(($AN2027-1)*36+($AO2027-1)*12+6,COLUMN())):INDIRECT(ADDRESS(($AN2027-1)*36+($AO2027-1)*12+$AP2027+4,COLUMN())),INDIRECT(ADDRESS(($AN2027-1)*3+$AO2027+5,$AP2027+7)))&gt;=1,0,INDIRECT(ADDRESS(($AN2027-1)*3+$AO2027+5,$AP2027+7)))))</f>
        <v>0</v>
      </c>
      <c r="AR2027" s="4">
        <f ca="1">COUNTIF(INDIRECT("H"&amp;(ROW()+12*(($AN2027-1)*3+$AO2027)-ROW())/12+5):INDIRECT("S"&amp;(ROW()+12*(($AN2027-1)*3+$AO2027)-ROW())/12+5),AQ2027)</f>
        <v>0</v>
      </c>
      <c r="AS2027" s="6">
        <f ca="1">IF($AP2027=1,IF(INDIRECT(ADDRESS(($AN2027-1)*3+$AO2027+5,$AP2027+20))="",0,INDIRECT(ADDRESS(($AN2027-1)*3+$AO2027+5,$AP2027+20))),IF(INDIRECT(ADDRESS(($AN2027-1)*3+$AO2027+5,$AP2027+20))="",0,IF(COUNTIF(INDIRECT(ADDRESS(($AN2027-1)*36+($AO2027-1)*12+6,COLUMN())):INDIRECT(ADDRESS(($AN2027-1)*36+($AO2027-1)*12+$AP2027+4,COLUMN())),INDIRECT(ADDRESS(($AN2027-1)*3+$AO2027+5,$AP2027+20)))&gt;=1,0,INDIRECT(ADDRESS(($AN2027-1)*3+$AO2027+5,$AP2027+20)))))</f>
        <v>0</v>
      </c>
      <c r="AT2027" s="4">
        <f ca="1">COUNTIF(INDIRECT("U"&amp;(ROW()+12*(($AN2027-1)*3+$AO2027)-ROW())/12+5):INDIRECT("AF"&amp;(ROW()+12*(($AN2027-1)*3+$AO2027)-ROW())/12+5),AS2027)</f>
        <v>0</v>
      </c>
      <c r="AU2027" s="4">
        <f ca="1">IF(AND(AQ2027+AS2027&gt;0,AR2027+AT2027&gt;0),COUNTIF(AU$6:AU2026,"&gt;0")+1,0)</f>
        <v>0</v>
      </c>
    </row>
    <row r="2028" spans="40:47">
      <c r="AN2028" s="4">
        <v>57</v>
      </c>
      <c r="AO2028" s="4">
        <v>1</v>
      </c>
      <c r="AP2028" s="4">
        <v>7</v>
      </c>
      <c r="AQ2028" s="6">
        <f ca="1">IF($AP2028=1,IF(INDIRECT(ADDRESS(($AN2028-1)*3+$AO2028+5,$AP2028+7))="",0,INDIRECT(ADDRESS(($AN2028-1)*3+$AO2028+5,$AP2028+7))),IF(INDIRECT(ADDRESS(($AN2028-1)*3+$AO2028+5,$AP2028+7))="",0,IF(COUNTIF(INDIRECT(ADDRESS(($AN2028-1)*36+($AO2028-1)*12+6,COLUMN())):INDIRECT(ADDRESS(($AN2028-1)*36+($AO2028-1)*12+$AP2028+4,COLUMN())),INDIRECT(ADDRESS(($AN2028-1)*3+$AO2028+5,$AP2028+7)))&gt;=1,0,INDIRECT(ADDRESS(($AN2028-1)*3+$AO2028+5,$AP2028+7)))))</f>
        <v>0</v>
      </c>
      <c r="AR2028" s="4">
        <f ca="1">COUNTIF(INDIRECT("H"&amp;(ROW()+12*(($AN2028-1)*3+$AO2028)-ROW())/12+5):INDIRECT("S"&amp;(ROW()+12*(($AN2028-1)*3+$AO2028)-ROW())/12+5),AQ2028)</f>
        <v>0</v>
      </c>
      <c r="AS2028" s="6">
        <f ca="1">IF($AP2028=1,IF(INDIRECT(ADDRESS(($AN2028-1)*3+$AO2028+5,$AP2028+20))="",0,INDIRECT(ADDRESS(($AN2028-1)*3+$AO2028+5,$AP2028+20))),IF(INDIRECT(ADDRESS(($AN2028-1)*3+$AO2028+5,$AP2028+20))="",0,IF(COUNTIF(INDIRECT(ADDRESS(($AN2028-1)*36+($AO2028-1)*12+6,COLUMN())):INDIRECT(ADDRESS(($AN2028-1)*36+($AO2028-1)*12+$AP2028+4,COLUMN())),INDIRECT(ADDRESS(($AN2028-1)*3+$AO2028+5,$AP2028+20)))&gt;=1,0,INDIRECT(ADDRESS(($AN2028-1)*3+$AO2028+5,$AP2028+20)))))</f>
        <v>0</v>
      </c>
      <c r="AT2028" s="4">
        <f ca="1">COUNTIF(INDIRECT("U"&amp;(ROW()+12*(($AN2028-1)*3+$AO2028)-ROW())/12+5):INDIRECT("AF"&amp;(ROW()+12*(($AN2028-1)*3+$AO2028)-ROW())/12+5),AS2028)</f>
        <v>0</v>
      </c>
      <c r="AU2028" s="4">
        <f ca="1">IF(AND(AQ2028+AS2028&gt;0,AR2028+AT2028&gt;0),COUNTIF(AU$6:AU2027,"&gt;0")+1,0)</f>
        <v>0</v>
      </c>
    </row>
    <row r="2029" spans="40:47">
      <c r="AN2029" s="4">
        <v>57</v>
      </c>
      <c r="AO2029" s="4">
        <v>1</v>
      </c>
      <c r="AP2029" s="4">
        <v>8</v>
      </c>
      <c r="AQ2029" s="6">
        <f ca="1">IF($AP2029=1,IF(INDIRECT(ADDRESS(($AN2029-1)*3+$AO2029+5,$AP2029+7))="",0,INDIRECT(ADDRESS(($AN2029-1)*3+$AO2029+5,$AP2029+7))),IF(INDIRECT(ADDRESS(($AN2029-1)*3+$AO2029+5,$AP2029+7))="",0,IF(COUNTIF(INDIRECT(ADDRESS(($AN2029-1)*36+($AO2029-1)*12+6,COLUMN())):INDIRECT(ADDRESS(($AN2029-1)*36+($AO2029-1)*12+$AP2029+4,COLUMN())),INDIRECT(ADDRESS(($AN2029-1)*3+$AO2029+5,$AP2029+7)))&gt;=1,0,INDIRECT(ADDRESS(($AN2029-1)*3+$AO2029+5,$AP2029+7)))))</f>
        <v>0</v>
      </c>
      <c r="AR2029" s="4">
        <f ca="1">COUNTIF(INDIRECT("H"&amp;(ROW()+12*(($AN2029-1)*3+$AO2029)-ROW())/12+5):INDIRECT("S"&amp;(ROW()+12*(($AN2029-1)*3+$AO2029)-ROW())/12+5),AQ2029)</f>
        <v>0</v>
      </c>
      <c r="AS2029" s="6">
        <f ca="1">IF($AP2029=1,IF(INDIRECT(ADDRESS(($AN2029-1)*3+$AO2029+5,$AP2029+20))="",0,INDIRECT(ADDRESS(($AN2029-1)*3+$AO2029+5,$AP2029+20))),IF(INDIRECT(ADDRESS(($AN2029-1)*3+$AO2029+5,$AP2029+20))="",0,IF(COUNTIF(INDIRECT(ADDRESS(($AN2029-1)*36+($AO2029-1)*12+6,COLUMN())):INDIRECT(ADDRESS(($AN2029-1)*36+($AO2029-1)*12+$AP2029+4,COLUMN())),INDIRECT(ADDRESS(($AN2029-1)*3+$AO2029+5,$AP2029+20)))&gt;=1,0,INDIRECT(ADDRESS(($AN2029-1)*3+$AO2029+5,$AP2029+20)))))</f>
        <v>0</v>
      </c>
      <c r="AT2029" s="4">
        <f ca="1">COUNTIF(INDIRECT("U"&amp;(ROW()+12*(($AN2029-1)*3+$AO2029)-ROW())/12+5):INDIRECT("AF"&amp;(ROW()+12*(($AN2029-1)*3+$AO2029)-ROW())/12+5),AS2029)</f>
        <v>0</v>
      </c>
      <c r="AU2029" s="4">
        <f ca="1">IF(AND(AQ2029+AS2029&gt;0,AR2029+AT2029&gt;0),COUNTIF(AU$6:AU2028,"&gt;0")+1,0)</f>
        <v>0</v>
      </c>
    </row>
    <row r="2030" spans="40:47">
      <c r="AN2030" s="4">
        <v>57</v>
      </c>
      <c r="AO2030" s="4">
        <v>1</v>
      </c>
      <c r="AP2030" s="4">
        <v>9</v>
      </c>
      <c r="AQ2030" s="6">
        <f ca="1">IF($AP2030=1,IF(INDIRECT(ADDRESS(($AN2030-1)*3+$AO2030+5,$AP2030+7))="",0,INDIRECT(ADDRESS(($AN2030-1)*3+$AO2030+5,$AP2030+7))),IF(INDIRECT(ADDRESS(($AN2030-1)*3+$AO2030+5,$AP2030+7))="",0,IF(COUNTIF(INDIRECT(ADDRESS(($AN2030-1)*36+($AO2030-1)*12+6,COLUMN())):INDIRECT(ADDRESS(($AN2030-1)*36+($AO2030-1)*12+$AP2030+4,COLUMN())),INDIRECT(ADDRESS(($AN2030-1)*3+$AO2030+5,$AP2030+7)))&gt;=1,0,INDIRECT(ADDRESS(($AN2030-1)*3+$AO2030+5,$AP2030+7)))))</f>
        <v>0</v>
      </c>
      <c r="AR2030" s="4">
        <f ca="1">COUNTIF(INDIRECT("H"&amp;(ROW()+12*(($AN2030-1)*3+$AO2030)-ROW())/12+5):INDIRECT("S"&amp;(ROW()+12*(($AN2030-1)*3+$AO2030)-ROW())/12+5),AQ2030)</f>
        <v>0</v>
      </c>
      <c r="AS2030" s="6">
        <f ca="1">IF($AP2030=1,IF(INDIRECT(ADDRESS(($AN2030-1)*3+$AO2030+5,$AP2030+20))="",0,INDIRECT(ADDRESS(($AN2030-1)*3+$AO2030+5,$AP2030+20))),IF(INDIRECT(ADDRESS(($AN2030-1)*3+$AO2030+5,$AP2030+20))="",0,IF(COUNTIF(INDIRECT(ADDRESS(($AN2030-1)*36+($AO2030-1)*12+6,COLUMN())):INDIRECT(ADDRESS(($AN2030-1)*36+($AO2030-1)*12+$AP2030+4,COLUMN())),INDIRECT(ADDRESS(($AN2030-1)*3+$AO2030+5,$AP2030+20)))&gt;=1,0,INDIRECT(ADDRESS(($AN2030-1)*3+$AO2030+5,$AP2030+20)))))</f>
        <v>0</v>
      </c>
      <c r="AT2030" s="4">
        <f ca="1">COUNTIF(INDIRECT("U"&amp;(ROW()+12*(($AN2030-1)*3+$AO2030)-ROW())/12+5):INDIRECT("AF"&amp;(ROW()+12*(($AN2030-1)*3+$AO2030)-ROW())/12+5),AS2030)</f>
        <v>0</v>
      </c>
      <c r="AU2030" s="4">
        <f ca="1">IF(AND(AQ2030+AS2030&gt;0,AR2030+AT2030&gt;0),COUNTIF(AU$6:AU2029,"&gt;0")+1,0)</f>
        <v>0</v>
      </c>
    </row>
    <row r="2031" spans="40:47">
      <c r="AN2031" s="4">
        <v>57</v>
      </c>
      <c r="AO2031" s="4">
        <v>1</v>
      </c>
      <c r="AP2031" s="4">
        <v>10</v>
      </c>
      <c r="AQ2031" s="6">
        <f ca="1">IF($AP2031=1,IF(INDIRECT(ADDRESS(($AN2031-1)*3+$AO2031+5,$AP2031+7))="",0,INDIRECT(ADDRESS(($AN2031-1)*3+$AO2031+5,$AP2031+7))),IF(INDIRECT(ADDRESS(($AN2031-1)*3+$AO2031+5,$AP2031+7))="",0,IF(COUNTIF(INDIRECT(ADDRESS(($AN2031-1)*36+($AO2031-1)*12+6,COLUMN())):INDIRECT(ADDRESS(($AN2031-1)*36+($AO2031-1)*12+$AP2031+4,COLUMN())),INDIRECT(ADDRESS(($AN2031-1)*3+$AO2031+5,$AP2031+7)))&gt;=1,0,INDIRECT(ADDRESS(($AN2031-1)*3+$AO2031+5,$AP2031+7)))))</f>
        <v>0</v>
      </c>
      <c r="AR2031" s="4">
        <f ca="1">COUNTIF(INDIRECT("H"&amp;(ROW()+12*(($AN2031-1)*3+$AO2031)-ROW())/12+5):INDIRECT("S"&amp;(ROW()+12*(($AN2031-1)*3+$AO2031)-ROW())/12+5),AQ2031)</f>
        <v>0</v>
      </c>
      <c r="AS2031" s="6">
        <f ca="1">IF($AP2031=1,IF(INDIRECT(ADDRESS(($AN2031-1)*3+$AO2031+5,$AP2031+20))="",0,INDIRECT(ADDRESS(($AN2031-1)*3+$AO2031+5,$AP2031+20))),IF(INDIRECT(ADDRESS(($AN2031-1)*3+$AO2031+5,$AP2031+20))="",0,IF(COUNTIF(INDIRECT(ADDRESS(($AN2031-1)*36+($AO2031-1)*12+6,COLUMN())):INDIRECT(ADDRESS(($AN2031-1)*36+($AO2031-1)*12+$AP2031+4,COLUMN())),INDIRECT(ADDRESS(($AN2031-1)*3+$AO2031+5,$AP2031+20)))&gt;=1,0,INDIRECT(ADDRESS(($AN2031-1)*3+$AO2031+5,$AP2031+20)))))</f>
        <v>0</v>
      </c>
      <c r="AT2031" s="4">
        <f ca="1">COUNTIF(INDIRECT("U"&amp;(ROW()+12*(($AN2031-1)*3+$AO2031)-ROW())/12+5):INDIRECT("AF"&amp;(ROW()+12*(($AN2031-1)*3+$AO2031)-ROW())/12+5),AS2031)</f>
        <v>0</v>
      </c>
      <c r="AU2031" s="4">
        <f ca="1">IF(AND(AQ2031+AS2031&gt;0,AR2031+AT2031&gt;0),COUNTIF(AU$6:AU2030,"&gt;0")+1,0)</f>
        <v>0</v>
      </c>
    </row>
    <row r="2032" spans="40:47">
      <c r="AN2032" s="4">
        <v>57</v>
      </c>
      <c r="AO2032" s="4">
        <v>1</v>
      </c>
      <c r="AP2032" s="4">
        <v>11</v>
      </c>
      <c r="AQ2032" s="6">
        <f ca="1">IF($AP2032=1,IF(INDIRECT(ADDRESS(($AN2032-1)*3+$AO2032+5,$AP2032+7))="",0,INDIRECT(ADDRESS(($AN2032-1)*3+$AO2032+5,$AP2032+7))),IF(INDIRECT(ADDRESS(($AN2032-1)*3+$AO2032+5,$AP2032+7))="",0,IF(COUNTIF(INDIRECT(ADDRESS(($AN2032-1)*36+($AO2032-1)*12+6,COLUMN())):INDIRECT(ADDRESS(($AN2032-1)*36+($AO2032-1)*12+$AP2032+4,COLUMN())),INDIRECT(ADDRESS(($AN2032-1)*3+$AO2032+5,$AP2032+7)))&gt;=1,0,INDIRECT(ADDRESS(($AN2032-1)*3+$AO2032+5,$AP2032+7)))))</f>
        <v>0</v>
      </c>
      <c r="AR2032" s="4">
        <f ca="1">COUNTIF(INDIRECT("H"&amp;(ROW()+12*(($AN2032-1)*3+$AO2032)-ROW())/12+5):INDIRECT("S"&amp;(ROW()+12*(($AN2032-1)*3+$AO2032)-ROW())/12+5),AQ2032)</f>
        <v>0</v>
      </c>
      <c r="AS2032" s="6">
        <f ca="1">IF($AP2032=1,IF(INDIRECT(ADDRESS(($AN2032-1)*3+$AO2032+5,$AP2032+20))="",0,INDIRECT(ADDRESS(($AN2032-1)*3+$AO2032+5,$AP2032+20))),IF(INDIRECT(ADDRESS(($AN2032-1)*3+$AO2032+5,$AP2032+20))="",0,IF(COUNTIF(INDIRECT(ADDRESS(($AN2032-1)*36+($AO2032-1)*12+6,COLUMN())):INDIRECT(ADDRESS(($AN2032-1)*36+($AO2032-1)*12+$AP2032+4,COLUMN())),INDIRECT(ADDRESS(($AN2032-1)*3+$AO2032+5,$AP2032+20)))&gt;=1,0,INDIRECT(ADDRESS(($AN2032-1)*3+$AO2032+5,$AP2032+20)))))</f>
        <v>0</v>
      </c>
      <c r="AT2032" s="4">
        <f ca="1">COUNTIF(INDIRECT("U"&amp;(ROW()+12*(($AN2032-1)*3+$AO2032)-ROW())/12+5):INDIRECT("AF"&amp;(ROW()+12*(($AN2032-1)*3+$AO2032)-ROW())/12+5),AS2032)</f>
        <v>0</v>
      </c>
      <c r="AU2032" s="4">
        <f ca="1">IF(AND(AQ2032+AS2032&gt;0,AR2032+AT2032&gt;0),COUNTIF(AU$6:AU2031,"&gt;0")+1,0)</f>
        <v>0</v>
      </c>
    </row>
    <row r="2033" spans="40:47">
      <c r="AN2033" s="4">
        <v>57</v>
      </c>
      <c r="AO2033" s="4">
        <v>1</v>
      </c>
      <c r="AP2033" s="4">
        <v>12</v>
      </c>
      <c r="AQ2033" s="6">
        <f ca="1">IF($AP2033=1,IF(INDIRECT(ADDRESS(($AN2033-1)*3+$AO2033+5,$AP2033+7))="",0,INDIRECT(ADDRESS(($AN2033-1)*3+$AO2033+5,$AP2033+7))),IF(INDIRECT(ADDRESS(($AN2033-1)*3+$AO2033+5,$AP2033+7))="",0,IF(COUNTIF(INDIRECT(ADDRESS(($AN2033-1)*36+($AO2033-1)*12+6,COLUMN())):INDIRECT(ADDRESS(($AN2033-1)*36+($AO2033-1)*12+$AP2033+4,COLUMN())),INDIRECT(ADDRESS(($AN2033-1)*3+$AO2033+5,$AP2033+7)))&gt;=1,0,INDIRECT(ADDRESS(($AN2033-1)*3+$AO2033+5,$AP2033+7)))))</f>
        <v>0</v>
      </c>
      <c r="AR2033" s="4">
        <f ca="1">COUNTIF(INDIRECT("H"&amp;(ROW()+12*(($AN2033-1)*3+$AO2033)-ROW())/12+5):INDIRECT("S"&amp;(ROW()+12*(($AN2033-1)*3+$AO2033)-ROW())/12+5),AQ2033)</f>
        <v>0</v>
      </c>
      <c r="AS2033" s="6">
        <f ca="1">IF($AP2033=1,IF(INDIRECT(ADDRESS(($AN2033-1)*3+$AO2033+5,$AP2033+20))="",0,INDIRECT(ADDRESS(($AN2033-1)*3+$AO2033+5,$AP2033+20))),IF(INDIRECT(ADDRESS(($AN2033-1)*3+$AO2033+5,$AP2033+20))="",0,IF(COUNTIF(INDIRECT(ADDRESS(($AN2033-1)*36+($AO2033-1)*12+6,COLUMN())):INDIRECT(ADDRESS(($AN2033-1)*36+($AO2033-1)*12+$AP2033+4,COLUMN())),INDIRECT(ADDRESS(($AN2033-1)*3+$AO2033+5,$AP2033+20)))&gt;=1,0,INDIRECT(ADDRESS(($AN2033-1)*3+$AO2033+5,$AP2033+20)))))</f>
        <v>0</v>
      </c>
      <c r="AT2033" s="4">
        <f ca="1">COUNTIF(INDIRECT("U"&amp;(ROW()+12*(($AN2033-1)*3+$AO2033)-ROW())/12+5):INDIRECT("AF"&amp;(ROW()+12*(($AN2033-1)*3+$AO2033)-ROW())/12+5),AS2033)</f>
        <v>0</v>
      </c>
      <c r="AU2033" s="4">
        <f ca="1">IF(AND(AQ2033+AS2033&gt;0,AR2033+AT2033&gt;0),COUNTIF(AU$6:AU2032,"&gt;0")+1,0)</f>
        <v>0</v>
      </c>
    </row>
    <row r="2034" spans="40:47">
      <c r="AN2034" s="4">
        <v>57</v>
      </c>
      <c r="AO2034" s="4">
        <v>2</v>
      </c>
      <c r="AP2034" s="4">
        <v>1</v>
      </c>
      <c r="AQ2034" s="6">
        <f ca="1">IF($AP2034=1,IF(INDIRECT(ADDRESS(($AN2034-1)*3+$AO2034+5,$AP2034+7))="",0,INDIRECT(ADDRESS(($AN2034-1)*3+$AO2034+5,$AP2034+7))),IF(INDIRECT(ADDRESS(($AN2034-1)*3+$AO2034+5,$AP2034+7))="",0,IF(COUNTIF(INDIRECT(ADDRESS(($AN2034-1)*36+($AO2034-1)*12+6,COLUMN())):INDIRECT(ADDRESS(($AN2034-1)*36+($AO2034-1)*12+$AP2034+4,COLUMN())),INDIRECT(ADDRESS(($AN2034-1)*3+$AO2034+5,$AP2034+7)))&gt;=1,0,INDIRECT(ADDRESS(($AN2034-1)*3+$AO2034+5,$AP2034+7)))))</f>
        <v>0</v>
      </c>
      <c r="AR2034" s="4">
        <f ca="1">COUNTIF(INDIRECT("H"&amp;(ROW()+12*(($AN2034-1)*3+$AO2034)-ROW())/12+5):INDIRECT("S"&amp;(ROW()+12*(($AN2034-1)*3+$AO2034)-ROW())/12+5),AQ2034)</f>
        <v>0</v>
      </c>
      <c r="AS2034" s="6">
        <f ca="1">IF($AP2034=1,IF(INDIRECT(ADDRESS(($AN2034-1)*3+$AO2034+5,$AP2034+20))="",0,INDIRECT(ADDRESS(($AN2034-1)*3+$AO2034+5,$AP2034+20))),IF(INDIRECT(ADDRESS(($AN2034-1)*3+$AO2034+5,$AP2034+20))="",0,IF(COUNTIF(INDIRECT(ADDRESS(($AN2034-1)*36+($AO2034-1)*12+6,COLUMN())):INDIRECT(ADDRESS(($AN2034-1)*36+($AO2034-1)*12+$AP2034+4,COLUMN())),INDIRECT(ADDRESS(($AN2034-1)*3+$AO2034+5,$AP2034+20)))&gt;=1,0,INDIRECT(ADDRESS(($AN2034-1)*3+$AO2034+5,$AP2034+20)))))</f>
        <v>0</v>
      </c>
      <c r="AT2034" s="4">
        <f ca="1">COUNTIF(INDIRECT("U"&amp;(ROW()+12*(($AN2034-1)*3+$AO2034)-ROW())/12+5):INDIRECT("AF"&amp;(ROW()+12*(($AN2034-1)*3+$AO2034)-ROW())/12+5),AS2034)</f>
        <v>0</v>
      </c>
      <c r="AU2034" s="4">
        <f ca="1">IF(AND(AQ2034+AS2034&gt;0,AR2034+AT2034&gt;0),COUNTIF(AU$6:AU2033,"&gt;0")+1,0)</f>
        <v>0</v>
      </c>
    </row>
    <row r="2035" spans="40:47">
      <c r="AN2035" s="4">
        <v>57</v>
      </c>
      <c r="AO2035" s="4">
        <v>2</v>
      </c>
      <c r="AP2035" s="4">
        <v>2</v>
      </c>
      <c r="AQ2035" s="6">
        <f ca="1">IF($AP2035=1,IF(INDIRECT(ADDRESS(($AN2035-1)*3+$AO2035+5,$AP2035+7))="",0,INDIRECT(ADDRESS(($AN2035-1)*3+$AO2035+5,$AP2035+7))),IF(INDIRECT(ADDRESS(($AN2035-1)*3+$AO2035+5,$AP2035+7))="",0,IF(COUNTIF(INDIRECT(ADDRESS(($AN2035-1)*36+($AO2035-1)*12+6,COLUMN())):INDIRECT(ADDRESS(($AN2035-1)*36+($AO2035-1)*12+$AP2035+4,COLUMN())),INDIRECT(ADDRESS(($AN2035-1)*3+$AO2035+5,$AP2035+7)))&gt;=1,0,INDIRECT(ADDRESS(($AN2035-1)*3+$AO2035+5,$AP2035+7)))))</f>
        <v>0</v>
      </c>
      <c r="AR2035" s="4">
        <f ca="1">COUNTIF(INDIRECT("H"&amp;(ROW()+12*(($AN2035-1)*3+$AO2035)-ROW())/12+5):INDIRECT("S"&amp;(ROW()+12*(($AN2035-1)*3+$AO2035)-ROW())/12+5),AQ2035)</f>
        <v>0</v>
      </c>
      <c r="AS2035" s="6">
        <f ca="1">IF($AP2035=1,IF(INDIRECT(ADDRESS(($AN2035-1)*3+$AO2035+5,$AP2035+20))="",0,INDIRECT(ADDRESS(($AN2035-1)*3+$AO2035+5,$AP2035+20))),IF(INDIRECT(ADDRESS(($AN2035-1)*3+$AO2035+5,$AP2035+20))="",0,IF(COUNTIF(INDIRECT(ADDRESS(($AN2035-1)*36+($AO2035-1)*12+6,COLUMN())):INDIRECT(ADDRESS(($AN2035-1)*36+($AO2035-1)*12+$AP2035+4,COLUMN())),INDIRECT(ADDRESS(($AN2035-1)*3+$AO2035+5,$AP2035+20)))&gt;=1,0,INDIRECT(ADDRESS(($AN2035-1)*3+$AO2035+5,$AP2035+20)))))</f>
        <v>0</v>
      </c>
      <c r="AT2035" s="4">
        <f ca="1">COUNTIF(INDIRECT("U"&amp;(ROW()+12*(($AN2035-1)*3+$AO2035)-ROW())/12+5):INDIRECT("AF"&amp;(ROW()+12*(($AN2035-1)*3+$AO2035)-ROW())/12+5),AS2035)</f>
        <v>0</v>
      </c>
      <c r="AU2035" s="4">
        <f ca="1">IF(AND(AQ2035+AS2035&gt;0,AR2035+AT2035&gt;0),COUNTIF(AU$6:AU2034,"&gt;0")+1,0)</f>
        <v>0</v>
      </c>
    </row>
    <row r="2036" spans="40:47">
      <c r="AN2036" s="4">
        <v>57</v>
      </c>
      <c r="AO2036" s="4">
        <v>2</v>
      </c>
      <c r="AP2036" s="4">
        <v>3</v>
      </c>
      <c r="AQ2036" s="6">
        <f ca="1">IF($AP2036=1,IF(INDIRECT(ADDRESS(($AN2036-1)*3+$AO2036+5,$AP2036+7))="",0,INDIRECT(ADDRESS(($AN2036-1)*3+$AO2036+5,$AP2036+7))),IF(INDIRECT(ADDRESS(($AN2036-1)*3+$AO2036+5,$AP2036+7))="",0,IF(COUNTIF(INDIRECT(ADDRESS(($AN2036-1)*36+($AO2036-1)*12+6,COLUMN())):INDIRECT(ADDRESS(($AN2036-1)*36+($AO2036-1)*12+$AP2036+4,COLUMN())),INDIRECT(ADDRESS(($AN2036-1)*3+$AO2036+5,$AP2036+7)))&gt;=1,0,INDIRECT(ADDRESS(($AN2036-1)*3+$AO2036+5,$AP2036+7)))))</f>
        <v>0</v>
      </c>
      <c r="AR2036" s="4">
        <f ca="1">COUNTIF(INDIRECT("H"&amp;(ROW()+12*(($AN2036-1)*3+$AO2036)-ROW())/12+5):INDIRECT("S"&amp;(ROW()+12*(($AN2036-1)*3+$AO2036)-ROW())/12+5),AQ2036)</f>
        <v>0</v>
      </c>
      <c r="AS2036" s="6">
        <f ca="1">IF($AP2036=1,IF(INDIRECT(ADDRESS(($AN2036-1)*3+$AO2036+5,$AP2036+20))="",0,INDIRECT(ADDRESS(($AN2036-1)*3+$AO2036+5,$AP2036+20))),IF(INDIRECT(ADDRESS(($AN2036-1)*3+$AO2036+5,$AP2036+20))="",0,IF(COUNTIF(INDIRECT(ADDRESS(($AN2036-1)*36+($AO2036-1)*12+6,COLUMN())):INDIRECT(ADDRESS(($AN2036-1)*36+($AO2036-1)*12+$AP2036+4,COLUMN())),INDIRECT(ADDRESS(($AN2036-1)*3+$AO2036+5,$AP2036+20)))&gt;=1,0,INDIRECT(ADDRESS(($AN2036-1)*3+$AO2036+5,$AP2036+20)))))</f>
        <v>0</v>
      </c>
      <c r="AT2036" s="4">
        <f ca="1">COUNTIF(INDIRECT("U"&amp;(ROW()+12*(($AN2036-1)*3+$AO2036)-ROW())/12+5):INDIRECT("AF"&amp;(ROW()+12*(($AN2036-1)*3+$AO2036)-ROW())/12+5),AS2036)</f>
        <v>0</v>
      </c>
      <c r="AU2036" s="4">
        <f ca="1">IF(AND(AQ2036+AS2036&gt;0,AR2036+AT2036&gt;0),COUNTIF(AU$6:AU2035,"&gt;0")+1,0)</f>
        <v>0</v>
      </c>
    </row>
    <row r="2037" spans="40:47">
      <c r="AN2037" s="4">
        <v>57</v>
      </c>
      <c r="AO2037" s="4">
        <v>2</v>
      </c>
      <c r="AP2037" s="4">
        <v>4</v>
      </c>
      <c r="AQ2037" s="6">
        <f ca="1">IF($AP2037=1,IF(INDIRECT(ADDRESS(($AN2037-1)*3+$AO2037+5,$AP2037+7))="",0,INDIRECT(ADDRESS(($AN2037-1)*3+$AO2037+5,$AP2037+7))),IF(INDIRECT(ADDRESS(($AN2037-1)*3+$AO2037+5,$AP2037+7))="",0,IF(COUNTIF(INDIRECT(ADDRESS(($AN2037-1)*36+($AO2037-1)*12+6,COLUMN())):INDIRECT(ADDRESS(($AN2037-1)*36+($AO2037-1)*12+$AP2037+4,COLUMN())),INDIRECT(ADDRESS(($AN2037-1)*3+$AO2037+5,$AP2037+7)))&gt;=1,0,INDIRECT(ADDRESS(($AN2037-1)*3+$AO2037+5,$AP2037+7)))))</f>
        <v>0</v>
      </c>
      <c r="AR2037" s="4">
        <f ca="1">COUNTIF(INDIRECT("H"&amp;(ROW()+12*(($AN2037-1)*3+$AO2037)-ROW())/12+5):INDIRECT("S"&amp;(ROW()+12*(($AN2037-1)*3+$AO2037)-ROW())/12+5),AQ2037)</f>
        <v>0</v>
      </c>
      <c r="AS2037" s="6">
        <f ca="1">IF($AP2037=1,IF(INDIRECT(ADDRESS(($AN2037-1)*3+$AO2037+5,$AP2037+20))="",0,INDIRECT(ADDRESS(($AN2037-1)*3+$AO2037+5,$AP2037+20))),IF(INDIRECT(ADDRESS(($AN2037-1)*3+$AO2037+5,$AP2037+20))="",0,IF(COUNTIF(INDIRECT(ADDRESS(($AN2037-1)*36+($AO2037-1)*12+6,COLUMN())):INDIRECT(ADDRESS(($AN2037-1)*36+($AO2037-1)*12+$AP2037+4,COLUMN())),INDIRECT(ADDRESS(($AN2037-1)*3+$AO2037+5,$AP2037+20)))&gt;=1,0,INDIRECT(ADDRESS(($AN2037-1)*3+$AO2037+5,$AP2037+20)))))</f>
        <v>0</v>
      </c>
      <c r="AT2037" s="4">
        <f ca="1">COUNTIF(INDIRECT("U"&amp;(ROW()+12*(($AN2037-1)*3+$AO2037)-ROW())/12+5):INDIRECT("AF"&amp;(ROW()+12*(($AN2037-1)*3+$AO2037)-ROW())/12+5),AS2037)</f>
        <v>0</v>
      </c>
      <c r="AU2037" s="4">
        <f ca="1">IF(AND(AQ2037+AS2037&gt;0,AR2037+AT2037&gt;0),COUNTIF(AU$6:AU2036,"&gt;0")+1,0)</f>
        <v>0</v>
      </c>
    </row>
    <row r="2038" spans="40:47">
      <c r="AN2038" s="4">
        <v>57</v>
      </c>
      <c r="AO2038" s="4">
        <v>2</v>
      </c>
      <c r="AP2038" s="4">
        <v>5</v>
      </c>
      <c r="AQ2038" s="6">
        <f ca="1">IF($AP2038=1,IF(INDIRECT(ADDRESS(($AN2038-1)*3+$AO2038+5,$AP2038+7))="",0,INDIRECT(ADDRESS(($AN2038-1)*3+$AO2038+5,$AP2038+7))),IF(INDIRECT(ADDRESS(($AN2038-1)*3+$AO2038+5,$AP2038+7))="",0,IF(COUNTIF(INDIRECT(ADDRESS(($AN2038-1)*36+($AO2038-1)*12+6,COLUMN())):INDIRECT(ADDRESS(($AN2038-1)*36+($AO2038-1)*12+$AP2038+4,COLUMN())),INDIRECT(ADDRESS(($AN2038-1)*3+$AO2038+5,$AP2038+7)))&gt;=1,0,INDIRECT(ADDRESS(($AN2038-1)*3+$AO2038+5,$AP2038+7)))))</f>
        <v>0</v>
      </c>
      <c r="AR2038" s="4">
        <f ca="1">COUNTIF(INDIRECT("H"&amp;(ROW()+12*(($AN2038-1)*3+$AO2038)-ROW())/12+5):INDIRECT("S"&amp;(ROW()+12*(($AN2038-1)*3+$AO2038)-ROW())/12+5),AQ2038)</f>
        <v>0</v>
      </c>
      <c r="AS2038" s="6">
        <f ca="1">IF($AP2038=1,IF(INDIRECT(ADDRESS(($AN2038-1)*3+$AO2038+5,$AP2038+20))="",0,INDIRECT(ADDRESS(($AN2038-1)*3+$AO2038+5,$AP2038+20))),IF(INDIRECT(ADDRESS(($AN2038-1)*3+$AO2038+5,$AP2038+20))="",0,IF(COUNTIF(INDIRECT(ADDRESS(($AN2038-1)*36+($AO2038-1)*12+6,COLUMN())):INDIRECT(ADDRESS(($AN2038-1)*36+($AO2038-1)*12+$AP2038+4,COLUMN())),INDIRECT(ADDRESS(($AN2038-1)*3+$AO2038+5,$AP2038+20)))&gt;=1,0,INDIRECT(ADDRESS(($AN2038-1)*3+$AO2038+5,$AP2038+20)))))</f>
        <v>0</v>
      </c>
      <c r="AT2038" s="4">
        <f ca="1">COUNTIF(INDIRECT("U"&amp;(ROW()+12*(($AN2038-1)*3+$AO2038)-ROW())/12+5):INDIRECT("AF"&amp;(ROW()+12*(($AN2038-1)*3+$AO2038)-ROW())/12+5),AS2038)</f>
        <v>0</v>
      </c>
      <c r="AU2038" s="4">
        <f ca="1">IF(AND(AQ2038+AS2038&gt;0,AR2038+AT2038&gt;0),COUNTIF(AU$6:AU2037,"&gt;0")+1,0)</f>
        <v>0</v>
      </c>
    </row>
    <row r="2039" spans="40:47">
      <c r="AN2039" s="4">
        <v>57</v>
      </c>
      <c r="AO2039" s="4">
        <v>2</v>
      </c>
      <c r="AP2039" s="4">
        <v>6</v>
      </c>
      <c r="AQ2039" s="6">
        <f ca="1">IF($AP2039=1,IF(INDIRECT(ADDRESS(($AN2039-1)*3+$AO2039+5,$AP2039+7))="",0,INDIRECT(ADDRESS(($AN2039-1)*3+$AO2039+5,$AP2039+7))),IF(INDIRECT(ADDRESS(($AN2039-1)*3+$AO2039+5,$AP2039+7))="",0,IF(COUNTIF(INDIRECT(ADDRESS(($AN2039-1)*36+($AO2039-1)*12+6,COLUMN())):INDIRECT(ADDRESS(($AN2039-1)*36+($AO2039-1)*12+$AP2039+4,COLUMN())),INDIRECT(ADDRESS(($AN2039-1)*3+$AO2039+5,$AP2039+7)))&gt;=1,0,INDIRECT(ADDRESS(($AN2039-1)*3+$AO2039+5,$AP2039+7)))))</f>
        <v>0</v>
      </c>
      <c r="AR2039" s="4">
        <f ca="1">COUNTIF(INDIRECT("H"&amp;(ROW()+12*(($AN2039-1)*3+$AO2039)-ROW())/12+5):INDIRECT("S"&amp;(ROW()+12*(($AN2039-1)*3+$AO2039)-ROW())/12+5),AQ2039)</f>
        <v>0</v>
      </c>
      <c r="AS2039" s="6">
        <f ca="1">IF($AP2039=1,IF(INDIRECT(ADDRESS(($AN2039-1)*3+$AO2039+5,$AP2039+20))="",0,INDIRECT(ADDRESS(($AN2039-1)*3+$AO2039+5,$AP2039+20))),IF(INDIRECT(ADDRESS(($AN2039-1)*3+$AO2039+5,$AP2039+20))="",0,IF(COUNTIF(INDIRECT(ADDRESS(($AN2039-1)*36+($AO2039-1)*12+6,COLUMN())):INDIRECT(ADDRESS(($AN2039-1)*36+($AO2039-1)*12+$AP2039+4,COLUMN())),INDIRECT(ADDRESS(($AN2039-1)*3+$AO2039+5,$AP2039+20)))&gt;=1,0,INDIRECT(ADDRESS(($AN2039-1)*3+$AO2039+5,$AP2039+20)))))</f>
        <v>0</v>
      </c>
      <c r="AT2039" s="4">
        <f ca="1">COUNTIF(INDIRECT("U"&amp;(ROW()+12*(($AN2039-1)*3+$AO2039)-ROW())/12+5):INDIRECT("AF"&amp;(ROW()+12*(($AN2039-1)*3+$AO2039)-ROW())/12+5),AS2039)</f>
        <v>0</v>
      </c>
      <c r="AU2039" s="4">
        <f ca="1">IF(AND(AQ2039+AS2039&gt;0,AR2039+AT2039&gt;0),COUNTIF(AU$6:AU2038,"&gt;0")+1,0)</f>
        <v>0</v>
      </c>
    </row>
    <row r="2040" spans="40:47">
      <c r="AN2040" s="4">
        <v>57</v>
      </c>
      <c r="AO2040" s="4">
        <v>2</v>
      </c>
      <c r="AP2040" s="4">
        <v>7</v>
      </c>
      <c r="AQ2040" s="6">
        <f ca="1">IF($AP2040=1,IF(INDIRECT(ADDRESS(($AN2040-1)*3+$AO2040+5,$AP2040+7))="",0,INDIRECT(ADDRESS(($AN2040-1)*3+$AO2040+5,$AP2040+7))),IF(INDIRECT(ADDRESS(($AN2040-1)*3+$AO2040+5,$AP2040+7))="",0,IF(COUNTIF(INDIRECT(ADDRESS(($AN2040-1)*36+($AO2040-1)*12+6,COLUMN())):INDIRECT(ADDRESS(($AN2040-1)*36+($AO2040-1)*12+$AP2040+4,COLUMN())),INDIRECT(ADDRESS(($AN2040-1)*3+$AO2040+5,$AP2040+7)))&gt;=1,0,INDIRECT(ADDRESS(($AN2040-1)*3+$AO2040+5,$AP2040+7)))))</f>
        <v>0</v>
      </c>
      <c r="AR2040" s="4">
        <f ca="1">COUNTIF(INDIRECT("H"&amp;(ROW()+12*(($AN2040-1)*3+$AO2040)-ROW())/12+5):INDIRECT("S"&amp;(ROW()+12*(($AN2040-1)*3+$AO2040)-ROW())/12+5),AQ2040)</f>
        <v>0</v>
      </c>
      <c r="AS2040" s="6">
        <f ca="1">IF($AP2040=1,IF(INDIRECT(ADDRESS(($AN2040-1)*3+$AO2040+5,$AP2040+20))="",0,INDIRECT(ADDRESS(($AN2040-1)*3+$AO2040+5,$AP2040+20))),IF(INDIRECT(ADDRESS(($AN2040-1)*3+$AO2040+5,$AP2040+20))="",0,IF(COUNTIF(INDIRECT(ADDRESS(($AN2040-1)*36+($AO2040-1)*12+6,COLUMN())):INDIRECT(ADDRESS(($AN2040-1)*36+($AO2040-1)*12+$AP2040+4,COLUMN())),INDIRECT(ADDRESS(($AN2040-1)*3+$AO2040+5,$AP2040+20)))&gt;=1,0,INDIRECT(ADDRESS(($AN2040-1)*3+$AO2040+5,$AP2040+20)))))</f>
        <v>0</v>
      </c>
      <c r="AT2040" s="4">
        <f ca="1">COUNTIF(INDIRECT("U"&amp;(ROW()+12*(($AN2040-1)*3+$AO2040)-ROW())/12+5):INDIRECT("AF"&amp;(ROW()+12*(($AN2040-1)*3+$AO2040)-ROW())/12+5),AS2040)</f>
        <v>0</v>
      </c>
      <c r="AU2040" s="4">
        <f ca="1">IF(AND(AQ2040+AS2040&gt;0,AR2040+AT2040&gt;0),COUNTIF(AU$6:AU2039,"&gt;0")+1,0)</f>
        <v>0</v>
      </c>
    </row>
    <row r="2041" spans="40:47">
      <c r="AN2041" s="4">
        <v>57</v>
      </c>
      <c r="AO2041" s="4">
        <v>2</v>
      </c>
      <c r="AP2041" s="4">
        <v>8</v>
      </c>
      <c r="AQ2041" s="6">
        <f ca="1">IF($AP2041=1,IF(INDIRECT(ADDRESS(($AN2041-1)*3+$AO2041+5,$AP2041+7))="",0,INDIRECT(ADDRESS(($AN2041-1)*3+$AO2041+5,$AP2041+7))),IF(INDIRECT(ADDRESS(($AN2041-1)*3+$AO2041+5,$AP2041+7))="",0,IF(COUNTIF(INDIRECT(ADDRESS(($AN2041-1)*36+($AO2041-1)*12+6,COLUMN())):INDIRECT(ADDRESS(($AN2041-1)*36+($AO2041-1)*12+$AP2041+4,COLUMN())),INDIRECT(ADDRESS(($AN2041-1)*3+$AO2041+5,$AP2041+7)))&gt;=1,0,INDIRECT(ADDRESS(($AN2041-1)*3+$AO2041+5,$AP2041+7)))))</f>
        <v>0</v>
      </c>
      <c r="AR2041" s="4">
        <f ca="1">COUNTIF(INDIRECT("H"&amp;(ROW()+12*(($AN2041-1)*3+$AO2041)-ROW())/12+5):INDIRECT("S"&amp;(ROW()+12*(($AN2041-1)*3+$AO2041)-ROW())/12+5),AQ2041)</f>
        <v>0</v>
      </c>
      <c r="AS2041" s="6">
        <f ca="1">IF($AP2041=1,IF(INDIRECT(ADDRESS(($AN2041-1)*3+$AO2041+5,$AP2041+20))="",0,INDIRECT(ADDRESS(($AN2041-1)*3+$AO2041+5,$AP2041+20))),IF(INDIRECT(ADDRESS(($AN2041-1)*3+$AO2041+5,$AP2041+20))="",0,IF(COUNTIF(INDIRECT(ADDRESS(($AN2041-1)*36+($AO2041-1)*12+6,COLUMN())):INDIRECT(ADDRESS(($AN2041-1)*36+($AO2041-1)*12+$AP2041+4,COLUMN())),INDIRECT(ADDRESS(($AN2041-1)*3+$AO2041+5,$AP2041+20)))&gt;=1,0,INDIRECT(ADDRESS(($AN2041-1)*3+$AO2041+5,$AP2041+20)))))</f>
        <v>0</v>
      </c>
      <c r="AT2041" s="4">
        <f ca="1">COUNTIF(INDIRECT("U"&amp;(ROW()+12*(($AN2041-1)*3+$AO2041)-ROW())/12+5):INDIRECT("AF"&amp;(ROW()+12*(($AN2041-1)*3+$AO2041)-ROW())/12+5),AS2041)</f>
        <v>0</v>
      </c>
      <c r="AU2041" s="4">
        <f ca="1">IF(AND(AQ2041+AS2041&gt;0,AR2041+AT2041&gt;0),COUNTIF(AU$6:AU2040,"&gt;0")+1,0)</f>
        <v>0</v>
      </c>
    </row>
    <row r="2042" spans="40:47">
      <c r="AN2042" s="4">
        <v>57</v>
      </c>
      <c r="AO2042" s="4">
        <v>2</v>
      </c>
      <c r="AP2042" s="4">
        <v>9</v>
      </c>
      <c r="AQ2042" s="6">
        <f ca="1">IF($AP2042=1,IF(INDIRECT(ADDRESS(($AN2042-1)*3+$AO2042+5,$AP2042+7))="",0,INDIRECT(ADDRESS(($AN2042-1)*3+$AO2042+5,$AP2042+7))),IF(INDIRECT(ADDRESS(($AN2042-1)*3+$AO2042+5,$AP2042+7))="",0,IF(COUNTIF(INDIRECT(ADDRESS(($AN2042-1)*36+($AO2042-1)*12+6,COLUMN())):INDIRECT(ADDRESS(($AN2042-1)*36+($AO2042-1)*12+$AP2042+4,COLUMN())),INDIRECT(ADDRESS(($AN2042-1)*3+$AO2042+5,$AP2042+7)))&gt;=1,0,INDIRECT(ADDRESS(($AN2042-1)*3+$AO2042+5,$AP2042+7)))))</f>
        <v>0</v>
      </c>
      <c r="AR2042" s="4">
        <f ca="1">COUNTIF(INDIRECT("H"&amp;(ROW()+12*(($AN2042-1)*3+$AO2042)-ROW())/12+5):INDIRECT("S"&amp;(ROW()+12*(($AN2042-1)*3+$AO2042)-ROW())/12+5),AQ2042)</f>
        <v>0</v>
      </c>
      <c r="AS2042" s="6">
        <f ca="1">IF($AP2042=1,IF(INDIRECT(ADDRESS(($AN2042-1)*3+$AO2042+5,$AP2042+20))="",0,INDIRECT(ADDRESS(($AN2042-1)*3+$AO2042+5,$AP2042+20))),IF(INDIRECT(ADDRESS(($AN2042-1)*3+$AO2042+5,$AP2042+20))="",0,IF(COUNTIF(INDIRECT(ADDRESS(($AN2042-1)*36+($AO2042-1)*12+6,COLUMN())):INDIRECT(ADDRESS(($AN2042-1)*36+($AO2042-1)*12+$AP2042+4,COLUMN())),INDIRECT(ADDRESS(($AN2042-1)*3+$AO2042+5,$AP2042+20)))&gt;=1,0,INDIRECT(ADDRESS(($AN2042-1)*3+$AO2042+5,$AP2042+20)))))</f>
        <v>0</v>
      </c>
      <c r="AT2042" s="4">
        <f ca="1">COUNTIF(INDIRECT("U"&amp;(ROW()+12*(($AN2042-1)*3+$AO2042)-ROW())/12+5):INDIRECT("AF"&amp;(ROW()+12*(($AN2042-1)*3+$AO2042)-ROW())/12+5),AS2042)</f>
        <v>0</v>
      </c>
      <c r="AU2042" s="4">
        <f ca="1">IF(AND(AQ2042+AS2042&gt;0,AR2042+AT2042&gt;0),COUNTIF(AU$6:AU2041,"&gt;0")+1,0)</f>
        <v>0</v>
      </c>
    </row>
    <row r="2043" spans="40:47">
      <c r="AN2043" s="4">
        <v>57</v>
      </c>
      <c r="AO2043" s="4">
        <v>2</v>
      </c>
      <c r="AP2043" s="4">
        <v>10</v>
      </c>
      <c r="AQ2043" s="6">
        <f ca="1">IF($AP2043=1,IF(INDIRECT(ADDRESS(($AN2043-1)*3+$AO2043+5,$AP2043+7))="",0,INDIRECT(ADDRESS(($AN2043-1)*3+$AO2043+5,$AP2043+7))),IF(INDIRECT(ADDRESS(($AN2043-1)*3+$AO2043+5,$AP2043+7))="",0,IF(COUNTIF(INDIRECT(ADDRESS(($AN2043-1)*36+($AO2043-1)*12+6,COLUMN())):INDIRECT(ADDRESS(($AN2043-1)*36+($AO2043-1)*12+$AP2043+4,COLUMN())),INDIRECT(ADDRESS(($AN2043-1)*3+$AO2043+5,$AP2043+7)))&gt;=1,0,INDIRECT(ADDRESS(($AN2043-1)*3+$AO2043+5,$AP2043+7)))))</f>
        <v>0</v>
      </c>
      <c r="AR2043" s="4">
        <f ca="1">COUNTIF(INDIRECT("H"&amp;(ROW()+12*(($AN2043-1)*3+$AO2043)-ROW())/12+5):INDIRECT("S"&amp;(ROW()+12*(($AN2043-1)*3+$AO2043)-ROW())/12+5),AQ2043)</f>
        <v>0</v>
      </c>
      <c r="AS2043" s="6">
        <f ca="1">IF($AP2043=1,IF(INDIRECT(ADDRESS(($AN2043-1)*3+$AO2043+5,$AP2043+20))="",0,INDIRECT(ADDRESS(($AN2043-1)*3+$AO2043+5,$AP2043+20))),IF(INDIRECT(ADDRESS(($AN2043-1)*3+$AO2043+5,$AP2043+20))="",0,IF(COUNTIF(INDIRECT(ADDRESS(($AN2043-1)*36+($AO2043-1)*12+6,COLUMN())):INDIRECT(ADDRESS(($AN2043-1)*36+($AO2043-1)*12+$AP2043+4,COLUMN())),INDIRECT(ADDRESS(($AN2043-1)*3+$AO2043+5,$AP2043+20)))&gt;=1,0,INDIRECT(ADDRESS(($AN2043-1)*3+$AO2043+5,$AP2043+20)))))</f>
        <v>0</v>
      </c>
      <c r="AT2043" s="4">
        <f ca="1">COUNTIF(INDIRECT("U"&amp;(ROW()+12*(($AN2043-1)*3+$AO2043)-ROW())/12+5):INDIRECT("AF"&amp;(ROW()+12*(($AN2043-1)*3+$AO2043)-ROW())/12+5),AS2043)</f>
        <v>0</v>
      </c>
      <c r="AU2043" s="4">
        <f ca="1">IF(AND(AQ2043+AS2043&gt;0,AR2043+AT2043&gt;0),COUNTIF(AU$6:AU2042,"&gt;0")+1,0)</f>
        <v>0</v>
      </c>
    </row>
    <row r="2044" spans="40:47">
      <c r="AN2044" s="4">
        <v>57</v>
      </c>
      <c r="AO2044" s="4">
        <v>2</v>
      </c>
      <c r="AP2044" s="4">
        <v>11</v>
      </c>
      <c r="AQ2044" s="6">
        <f ca="1">IF($AP2044=1,IF(INDIRECT(ADDRESS(($AN2044-1)*3+$AO2044+5,$AP2044+7))="",0,INDIRECT(ADDRESS(($AN2044-1)*3+$AO2044+5,$AP2044+7))),IF(INDIRECT(ADDRESS(($AN2044-1)*3+$AO2044+5,$AP2044+7))="",0,IF(COUNTIF(INDIRECT(ADDRESS(($AN2044-1)*36+($AO2044-1)*12+6,COLUMN())):INDIRECT(ADDRESS(($AN2044-1)*36+($AO2044-1)*12+$AP2044+4,COLUMN())),INDIRECT(ADDRESS(($AN2044-1)*3+$AO2044+5,$AP2044+7)))&gt;=1,0,INDIRECT(ADDRESS(($AN2044-1)*3+$AO2044+5,$AP2044+7)))))</f>
        <v>0</v>
      </c>
      <c r="AR2044" s="4">
        <f ca="1">COUNTIF(INDIRECT("H"&amp;(ROW()+12*(($AN2044-1)*3+$AO2044)-ROW())/12+5):INDIRECT("S"&amp;(ROW()+12*(($AN2044-1)*3+$AO2044)-ROW())/12+5),AQ2044)</f>
        <v>0</v>
      </c>
      <c r="AS2044" s="6">
        <f ca="1">IF($AP2044=1,IF(INDIRECT(ADDRESS(($AN2044-1)*3+$AO2044+5,$AP2044+20))="",0,INDIRECT(ADDRESS(($AN2044-1)*3+$AO2044+5,$AP2044+20))),IF(INDIRECT(ADDRESS(($AN2044-1)*3+$AO2044+5,$AP2044+20))="",0,IF(COUNTIF(INDIRECT(ADDRESS(($AN2044-1)*36+($AO2044-1)*12+6,COLUMN())):INDIRECT(ADDRESS(($AN2044-1)*36+($AO2044-1)*12+$AP2044+4,COLUMN())),INDIRECT(ADDRESS(($AN2044-1)*3+$AO2044+5,$AP2044+20)))&gt;=1,0,INDIRECT(ADDRESS(($AN2044-1)*3+$AO2044+5,$AP2044+20)))))</f>
        <v>0</v>
      </c>
      <c r="AT2044" s="4">
        <f ca="1">COUNTIF(INDIRECT("U"&amp;(ROW()+12*(($AN2044-1)*3+$AO2044)-ROW())/12+5):INDIRECT("AF"&amp;(ROW()+12*(($AN2044-1)*3+$AO2044)-ROW())/12+5),AS2044)</f>
        <v>0</v>
      </c>
      <c r="AU2044" s="4">
        <f ca="1">IF(AND(AQ2044+AS2044&gt;0,AR2044+AT2044&gt;0),COUNTIF(AU$6:AU2043,"&gt;0")+1,0)</f>
        <v>0</v>
      </c>
    </row>
    <row r="2045" spans="40:47">
      <c r="AN2045" s="4">
        <v>57</v>
      </c>
      <c r="AO2045" s="4">
        <v>2</v>
      </c>
      <c r="AP2045" s="4">
        <v>12</v>
      </c>
      <c r="AQ2045" s="6">
        <f ca="1">IF($AP2045=1,IF(INDIRECT(ADDRESS(($AN2045-1)*3+$AO2045+5,$AP2045+7))="",0,INDIRECT(ADDRESS(($AN2045-1)*3+$AO2045+5,$AP2045+7))),IF(INDIRECT(ADDRESS(($AN2045-1)*3+$AO2045+5,$AP2045+7))="",0,IF(COUNTIF(INDIRECT(ADDRESS(($AN2045-1)*36+($AO2045-1)*12+6,COLUMN())):INDIRECT(ADDRESS(($AN2045-1)*36+($AO2045-1)*12+$AP2045+4,COLUMN())),INDIRECT(ADDRESS(($AN2045-1)*3+$AO2045+5,$AP2045+7)))&gt;=1,0,INDIRECT(ADDRESS(($AN2045-1)*3+$AO2045+5,$AP2045+7)))))</f>
        <v>0</v>
      </c>
      <c r="AR2045" s="4">
        <f ca="1">COUNTIF(INDIRECT("H"&amp;(ROW()+12*(($AN2045-1)*3+$AO2045)-ROW())/12+5):INDIRECT("S"&amp;(ROW()+12*(($AN2045-1)*3+$AO2045)-ROW())/12+5),AQ2045)</f>
        <v>0</v>
      </c>
      <c r="AS2045" s="6">
        <f ca="1">IF($AP2045=1,IF(INDIRECT(ADDRESS(($AN2045-1)*3+$AO2045+5,$AP2045+20))="",0,INDIRECT(ADDRESS(($AN2045-1)*3+$AO2045+5,$AP2045+20))),IF(INDIRECT(ADDRESS(($AN2045-1)*3+$AO2045+5,$AP2045+20))="",0,IF(COUNTIF(INDIRECT(ADDRESS(($AN2045-1)*36+($AO2045-1)*12+6,COLUMN())):INDIRECT(ADDRESS(($AN2045-1)*36+($AO2045-1)*12+$AP2045+4,COLUMN())),INDIRECT(ADDRESS(($AN2045-1)*3+$AO2045+5,$AP2045+20)))&gt;=1,0,INDIRECT(ADDRESS(($AN2045-1)*3+$AO2045+5,$AP2045+20)))))</f>
        <v>0</v>
      </c>
      <c r="AT2045" s="4">
        <f ca="1">COUNTIF(INDIRECT("U"&amp;(ROW()+12*(($AN2045-1)*3+$AO2045)-ROW())/12+5):INDIRECT("AF"&amp;(ROW()+12*(($AN2045-1)*3+$AO2045)-ROW())/12+5),AS2045)</f>
        <v>0</v>
      </c>
      <c r="AU2045" s="4">
        <f ca="1">IF(AND(AQ2045+AS2045&gt;0,AR2045+AT2045&gt;0),COUNTIF(AU$6:AU2044,"&gt;0")+1,0)</f>
        <v>0</v>
      </c>
    </row>
    <row r="2046" spans="40:47">
      <c r="AN2046" s="4">
        <v>57</v>
      </c>
      <c r="AO2046" s="4">
        <v>3</v>
      </c>
      <c r="AP2046" s="4">
        <v>1</v>
      </c>
      <c r="AQ2046" s="6">
        <f ca="1">IF($AP2046=1,IF(INDIRECT(ADDRESS(($AN2046-1)*3+$AO2046+5,$AP2046+7))="",0,INDIRECT(ADDRESS(($AN2046-1)*3+$AO2046+5,$AP2046+7))),IF(INDIRECT(ADDRESS(($AN2046-1)*3+$AO2046+5,$AP2046+7))="",0,IF(COUNTIF(INDIRECT(ADDRESS(($AN2046-1)*36+($AO2046-1)*12+6,COLUMN())):INDIRECT(ADDRESS(($AN2046-1)*36+($AO2046-1)*12+$AP2046+4,COLUMN())),INDIRECT(ADDRESS(($AN2046-1)*3+$AO2046+5,$AP2046+7)))&gt;=1,0,INDIRECT(ADDRESS(($AN2046-1)*3+$AO2046+5,$AP2046+7)))))</f>
        <v>0</v>
      </c>
      <c r="AR2046" s="4">
        <f ca="1">COUNTIF(INDIRECT("H"&amp;(ROW()+12*(($AN2046-1)*3+$AO2046)-ROW())/12+5):INDIRECT("S"&amp;(ROW()+12*(($AN2046-1)*3+$AO2046)-ROW())/12+5),AQ2046)</f>
        <v>0</v>
      </c>
      <c r="AS2046" s="6">
        <f ca="1">IF($AP2046=1,IF(INDIRECT(ADDRESS(($AN2046-1)*3+$AO2046+5,$AP2046+20))="",0,INDIRECT(ADDRESS(($AN2046-1)*3+$AO2046+5,$AP2046+20))),IF(INDIRECT(ADDRESS(($AN2046-1)*3+$AO2046+5,$AP2046+20))="",0,IF(COUNTIF(INDIRECT(ADDRESS(($AN2046-1)*36+($AO2046-1)*12+6,COLUMN())):INDIRECT(ADDRESS(($AN2046-1)*36+($AO2046-1)*12+$AP2046+4,COLUMN())),INDIRECT(ADDRESS(($AN2046-1)*3+$AO2046+5,$AP2046+20)))&gt;=1,0,INDIRECT(ADDRESS(($AN2046-1)*3+$AO2046+5,$AP2046+20)))))</f>
        <v>0</v>
      </c>
      <c r="AT2046" s="4">
        <f ca="1">COUNTIF(INDIRECT("U"&amp;(ROW()+12*(($AN2046-1)*3+$AO2046)-ROW())/12+5):INDIRECT("AF"&amp;(ROW()+12*(($AN2046-1)*3+$AO2046)-ROW())/12+5),AS2046)</f>
        <v>0</v>
      </c>
      <c r="AU2046" s="4">
        <f ca="1">IF(AND(AQ2046+AS2046&gt;0,AR2046+AT2046&gt;0),COUNTIF(AU$6:AU2045,"&gt;0")+1,0)</f>
        <v>0</v>
      </c>
    </row>
    <row r="2047" spans="40:47">
      <c r="AN2047" s="4">
        <v>57</v>
      </c>
      <c r="AO2047" s="4">
        <v>3</v>
      </c>
      <c r="AP2047" s="4">
        <v>2</v>
      </c>
      <c r="AQ2047" s="6">
        <f ca="1">IF($AP2047=1,IF(INDIRECT(ADDRESS(($AN2047-1)*3+$AO2047+5,$AP2047+7))="",0,INDIRECT(ADDRESS(($AN2047-1)*3+$AO2047+5,$AP2047+7))),IF(INDIRECT(ADDRESS(($AN2047-1)*3+$AO2047+5,$AP2047+7))="",0,IF(COUNTIF(INDIRECT(ADDRESS(($AN2047-1)*36+($AO2047-1)*12+6,COLUMN())):INDIRECT(ADDRESS(($AN2047-1)*36+($AO2047-1)*12+$AP2047+4,COLUMN())),INDIRECT(ADDRESS(($AN2047-1)*3+$AO2047+5,$AP2047+7)))&gt;=1,0,INDIRECT(ADDRESS(($AN2047-1)*3+$AO2047+5,$AP2047+7)))))</f>
        <v>0</v>
      </c>
      <c r="AR2047" s="4">
        <f ca="1">COUNTIF(INDIRECT("H"&amp;(ROW()+12*(($AN2047-1)*3+$AO2047)-ROW())/12+5):INDIRECT("S"&amp;(ROW()+12*(($AN2047-1)*3+$AO2047)-ROW())/12+5),AQ2047)</f>
        <v>0</v>
      </c>
      <c r="AS2047" s="6">
        <f ca="1">IF($AP2047=1,IF(INDIRECT(ADDRESS(($AN2047-1)*3+$AO2047+5,$AP2047+20))="",0,INDIRECT(ADDRESS(($AN2047-1)*3+$AO2047+5,$AP2047+20))),IF(INDIRECT(ADDRESS(($AN2047-1)*3+$AO2047+5,$AP2047+20))="",0,IF(COUNTIF(INDIRECT(ADDRESS(($AN2047-1)*36+($AO2047-1)*12+6,COLUMN())):INDIRECT(ADDRESS(($AN2047-1)*36+($AO2047-1)*12+$AP2047+4,COLUMN())),INDIRECT(ADDRESS(($AN2047-1)*3+$AO2047+5,$AP2047+20)))&gt;=1,0,INDIRECT(ADDRESS(($AN2047-1)*3+$AO2047+5,$AP2047+20)))))</f>
        <v>0</v>
      </c>
      <c r="AT2047" s="4">
        <f ca="1">COUNTIF(INDIRECT("U"&amp;(ROW()+12*(($AN2047-1)*3+$AO2047)-ROW())/12+5):INDIRECT("AF"&amp;(ROW()+12*(($AN2047-1)*3+$AO2047)-ROW())/12+5),AS2047)</f>
        <v>0</v>
      </c>
      <c r="AU2047" s="4">
        <f ca="1">IF(AND(AQ2047+AS2047&gt;0,AR2047+AT2047&gt;0),COUNTIF(AU$6:AU2046,"&gt;0")+1,0)</f>
        <v>0</v>
      </c>
    </row>
    <row r="2048" spans="40:47">
      <c r="AN2048" s="4">
        <v>57</v>
      </c>
      <c r="AO2048" s="4">
        <v>3</v>
      </c>
      <c r="AP2048" s="4">
        <v>3</v>
      </c>
      <c r="AQ2048" s="6">
        <f ca="1">IF($AP2048=1,IF(INDIRECT(ADDRESS(($AN2048-1)*3+$AO2048+5,$AP2048+7))="",0,INDIRECT(ADDRESS(($AN2048-1)*3+$AO2048+5,$AP2048+7))),IF(INDIRECT(ADDRESS(($AN2048-1)*3+$AO2048+5,$AP2048+7))="",0,IF(COUNTIF(INDIRECT(ADDRESS(($AN2048-1)*36+($AO2048-1)*12+6,COLUMN())):INDIRECT(ADDRESS(($AN2048-1)*36+($AO2048-1)*12+$AP2048+4,COLUMN())),INDIRECT(ADDRESS(($AN2048-1)*3+$AO2048+5,$AP2048+7)))&gt;=1,0,INDIRECT(ADDRESS(($AN2048-1)*3+$AO2048+5,$AP2048+7)))))</f>
        <v>0</v>
      </c>
      <c r="AR2048" s="4">
        <f ca="1">COUNTIF(INDIRECT("H"&amp;(ROW()+12*(($AN2048-1)*3+$AO2048)-ROW())/12+5):INDIRECT("S"&amp;(ROW()+12*(($AN2048-1)*3+$AO2048)-ROW())/12+5),AQ2048)</f>
        <v>0</v>
      </c>
      <c r="AS2048" s="6">
        <f ca="1">IF($AP2048=1,IF(INDIRECT(ADDRESS(($AN2048-1)*3+$AO2048+5,$AP2048+20))="",0,INDIRECT(ADDRESS(($AN2048-1)*3+$AO2048+5,$AP2048+20))),IF(INDIRECT(ADDRESS(($AN2048-1)*3+$AO2048+5,$AP2048+20))="",0,IF(COUNTIF(INDIRECT(ADDRESS(($AN2048-1)*36+($AO2048-1)*12+6,COLUMN())):INDIRECT(ADDRESS(($AN2048-1)*36+($AO2048-1)*12+$AP2048+4,COLUMN())),INDIRECT(ADDRESS(($AN2048-1)*3+$AO2048+5,$AP2048+20)))&gt;=1,0,INDIRECT(ADDRESS(($AN2048-1)*3+$AO2048+5,$AP2048+20)))))</f>
        <v>0</v>
      </c>
      <c r="AT2048" s="4">
        <f ca="1">COUNTIF(INDIRECT("U"&amp;(ROW()+12*(($AN2048-1)*3+$AO2048)-ROW())/12+5):INDIRECT("AF"&amp;(ROW()+12*(($AN2048-1)*3+$AO2048)-ROW())/12+5),AS2048)</f>
        <v>0</v>
      </c>
      <c r="AU2048" s="4">
        <f ca="1">IF(AND(AQ2048+AS2048&gt;0,AR2048+AT2048&gt;0),COUNTIF(AU$6:AU2047,"&gt;0")+1,0)</f>
        <v>0</v>
      </c>
    </row>
    <row r="2049" spans="40:47">
      <c r="AN2049" s="4">
        <v>57</v>
      </c>
      <c r="AO2049" s="4">
        <v>3</v>
      </c>
      <c r="AP2049" s="4">
        <v>4</v>
      </c>
      <c r="AQ2049" s="6">
        <f ca="1">IF($AP2049=1,IF(INDIRECT(ADDRESS(($AN2049-1)*3+$AO2049+5,$AP2049+7))="",0,INDIRECT(ADDRESS(($AN2049-1)*3+$AO2049+5,$AP2049+7))),IF(INDIRECT(ADDRESS(($AN2049-1)*3+$AO2049+5,$AP2049+7))="",0,IF(COUNTIF(INDIRECT(ADDRESS(($AN2049-1)*36+($AO2049-1)*12+6,COLUMN())):INDIRECT(ADDRESS(($AN2049-1)*36+($AO2049-1)*12+$AP2049+4,COLUMN())),INDIRECT(ADDRESS(($AN2049-1)*3+$AO2049+5,$AP2049+7)))&gt;=1,0,INDIRECT(ADDRESS(($AN2049-1)*3+$AO2049+5,$AP2049+7)))))</f>
        <v>0</v>
      </c>
      <c r="AR2049" s="4">
        <f ca="1">COUNTIF(INDIRECT("H"&amp;(ROW()+12*(($AN2049-1)*3+$AO2049)-ROW())/12+5):INDIRECT("S"&amp;(ROW()+12*(($AN2049-1)*3+$AO2049)-ROW())/12+5),AQ2049)</f>
        <v>0</v>
      </c>
      <c r="AS2049" s="6">
        <f ca="1">IF($AP2049=1,IF(INDIRECT(ADDRESS(($AN2049-1)*3+$AO2049+5,$AP2049+20))="",0,INDIRECT(ADDRESS(($AN2049-1)*3+$AO2049+5,$AP2049+20))),IF(INDIRECT(ADDRESS(($AN2049-1)*3+$AO2049+5,$AP2049+20))="",0,IF(COUNTIF(INDIRECT(ADDRESS(($AN2049-1)*36+($AO2049-1)*12+6,COLUMN())):INDIRECT(ADDRESS(($AN2049-1)*36+($AO2049-1)*12+$AP2049+4,COLUMN())),INDIRECT(ADDRESS(($AN2049-1)*3+$AO2049+5,$AP2049+20)))&gt;=1,0,INDIRECT(ADDRESS(($AN2049-1)*3+$AO2049+5,$AP2049+20)))))</f>
        <v>0</v>
      </c>
      <c r="AT2049" s="4">
        <f ca="1">COUNTIF(INDIRECT("U"&amp;(ROW()+12*(($AN2049-1)*3+$AO2049)-ROW())/12+5):INDIRECT("AF"&amp;(ROW()+12*(($AN2049-1)*3+$AO2049)-ROW())/12+5),AS2049)</f>
        <v>0</v>
      </c>
      <c r="AU2049" s="4">
        <f ca="1">IF(AND(AQ2049+AS2049&gt;0,AR2049+AT2049&gt;0),COUNTIF(AU$6:AU2048,"&gt;0")+1,0)</f>
        <v>0</v>
      </c>
    </row>
    <row r="2050" spans="40:47">
      <c r="AN2050" s="4">
        <v>57</v>
      </c>
      <c r="AO2050" s="4">
        <v>3</v>
      </c>
      <c r="AP2050" s="4">
        <v>5</v>
      </c>
      <c r="AQ2050" s="6">
        <f ca="1">IF($AP2050=1,IF(INDIRECT(ADDRESS(($AN2050-1)*3+$AO2050+5,$AP2050+7))="",0,INDIRECT(ADDRESS(($AN2050-1)*3+$AO2050+5,$AP2050+7))),IF(INDIRECT(ADDRESS(($AN2050-1)*3+$AO2050+5,$AP2050+7))="",0,IF(COUNTIF(INDIRECT(ADDRESS(($AN2050-1)*36+($AO2050-1)*12+6,COLUMN())):INDIRECT(ADDRESS(($AN2050-1)*36+($AO2050-1)*12+$AP2050+4,COLUMN())),INDIRECT(ADDRESS(($AN2050-1)*3+$AO2050+5,$AP2050+7)))&gt;=1,0,INDIRECT(ADDRESS(($AN2050-1)*3+$AO2050+5,$AP2050+7)))))</f>
        <v>0</v>
      </c>
      <c r="AR2050" s="4">
        <f ca="1">COUNTIF(INDIRECT("H"&amp;(ROW()+12*(($AN2050-1)*3+$AO2050)-ROW())/12+5):INDIRECT("S"&amp;(ROW()+12*(($AN2050-1)*3+$AO2050)-ROW())/12+5),AQ2050)</f>
        <v>0</v>
      </c>
      <c r="AS2050" s="6">
        <f ca="1">IF($AP2050=1,IF(INDIRECT(ADDRESS(($AN2050-1)*3+$AO2050+5,$AP2050+20))="",0,INDIRECT(ADDRESS(($AN2050-1)*3+$AO2050+5,$AP2050+20))),IF(INDIRECT(ADDRESS(($AN2050-1)*3+$AO2050+5,$AP2050+20))="",0,IF(COUNTIF(INDIRECT(ADDRESS(($AN2050-1)*36+($AO2050-1)*12+6,COLUMN())):INDIRECT(ADDRESS(($AN2050-1)*36+($AO2050-1)*12+$AP2050+4,COLUMN())),INDIRECT(ADDRESS(($AN2050-1)*3+$AO2050+5,$AP2050+20)))&gt;=1,0,INDIRECT(ADDRESS(($AN2050-1)*3+$AO2050+5,$AP2050+20)))))</f>
        <v>0</v>
      </c>
      <c r="AT2050" s="4">
        <f ca="1">COUNTIF(INDIRECT("U"&amp;(ROW()+12*(($AN2050-1)*3+$AO2050)-ROW())/12+5):INDIRECT("AF"&amp;(ROW()+12*(($AN2050-1)*3+$AO2050)-ROW())/12+5),AS2050)</f>
        <v>0</v>
      </c>
      <c r="AU2050" s="4">
        <f ca="1">IF(AND(AQ2050+AS2050&gt;0,AR2050+AT2050&gt;0),COUNTIF(AU$6:AU2049,"&gt;0")+1,0)</f>
        <v>0</v>
      </c>
    </row>
    <row r="2051" spans="40:47">
      <c r="AN2051" s="4">
        <v>57</v>
      </c>
      <c r="AO2051" s="4">
        <v>3</v>
      </c>
      <c r="AP2051" s="4">
        <v>6</v>
      </c>
      <c r="AQ2051" s="6">
        <f ca="1">IF($AP2051=1,IF(INDIRECT(ADDRESS(($AN2051-1)*3+$AO2051+5,$AP2051+7))="",0,INDIRECT(ADDRESS(($AN2051-1)*3+$AO2051+5,$AP2051+7))),IF(INDIRECT(ADDRESS(($AN2051-1)*3+$AO2051+5,$AP2051+7))="",0,IF(COUNTIF(INDIRECT(ADDRESS(($AN2051-1)*36+($AO2051-1)*12+6,COLUMN())):INDIRECT(ADDRESS(($AN2051-1)*36+($AO2051-1)*12+$AP2051+4,COLUMN())),INDIRECT(ADDRESS(($AN2051-1)*3+$AO2051+5,$AP2051+7)))&gt;=1,0,INDIRECT(ADDRESS(($AN2051-1)*3+$AO2051+5,$AP2051+7)))))</f>
        <v>0</v>
      </c>
      <c r="AR2051" s="4">
        <f ca="1">COUNTIF(INDIRECT("H"&amp;(ROW()+12*(($AN2051-1)*3+$AO2051)-ROW())/12+5):INDIRECT("S"&amp;(ROW()+12*(($AN2051-1)*3+$AO2051)-ROW())/12+5),AQ2051)</f>
        <v>0</v>
      </c>
      <c r="AS2051" s="6">
        <f ca="1">IF($AP2051=1,IF(INDIRECT(ADDRESS(($AN2051-1)*3+$AO2051+5,$AP2051+20))="",0,INDIRECT(ADDRESS(($AN2051-1)*3+$AO2051+5,$AP2051+20))),IF(INDIRECT(ADDRESS(($AN2051-1)*3+$AO2051+5,$AP2051+20))="",0,IF(COUNTIF(INDIRECT(ADDRESS(($AN2051-1)*36+($AO2051-1)*12+6,COLUMN())):INDIRECT(ADDRESS(($AN2051-1)*36+($AO2051-1)*12+$AP2051+4,COLUMN())),INDIRECT(ADDRESS(($AN2051-1)*3+$AO2051+5,$AP2051+20)))&gt;=1,0,INDIRECT(ADDRESS(($AN2051-1)*3+$AO2051+5,$AP2051+20)))))</f>
        <v>0</v>
      </c>
      <c r="AT2051" s="4">
        <f ca="1">COUNTIF(INDIRECT("U"&amp;(ROW()+12*(($AN2051-1)*3+$AO2051)-ROW())/12+5):INDIRECT("AF"&amp;(ROW()+12*(($AN2051-1)*3+$AO2051)-ROW())/12+5),AS2051)</f>
        <v>0</v>
      </c>
      <c r="AU2051" s="4">
        <f ca="1">IF(AND(AQ2051+AS2051&gt;0,AR2051+AT2051&gt;0),COUNTIF(AU$6:AU2050,"&gt;0")+1,0)</f>
        <v>0</v>
      </c>
    </row>
    <row r="2052" spans="40:47">
      <c r="AN2052" s="4">
        <v>57</v>
      </c>
      <c r="AO2052" s="4">
        <v>3</v>
      </c>
      <c r="AP2052" s="4">
        <v>7</v>
      </c>
      <c r="AQ2052" s="6">
        <f ca="1">IF($AP2052=1,IF(INDIRECT(ADDRESS(($AN2052-1)*3+$AO2052+5,$AP2052+7))="",0,INDIRECT(ADDRESS(($AN2052-1)*3+$AO2052+5,$AP2052+7))),IF(INDIRECT(ADDRESS(($AN2052-1)*3+$AO2052+5,$AP2052+7))="",0,IF(COUNTIF(INDIRECT(ADDRESS(($AN2052-1)*36+($AO2052-1)*12+6,COLUMN())):INDIRECT(ADDRESS(($AN2052-1)*36+($AO2052-1)*12+$AP2052+4,COLUMN())),INDIRECT(ADDRESS(($AN2052-1)*3+$AO2052+5,$AP2052+7)))&gt;=1,0,INDIRECT(ADDRESS(($AN2052-1)*3+$AO2052+5,$AP2052+7)))))</f>
        <v>0</v>
      </c>
      <c r="AR2052" s="4">
        <f ca="1">COUNTIF(INDIRECT("H"&amp;(ROW()+12*(($AN2052-1)*3+$AO2052)-ROW())/12+5):INDIRECT("S"&amp;(ROW()+12*(($AN2052-1)*3+$AO2052)-ROW())/12+5),AQ2052)</f>
        <v>0</v>
      </c>
      <c r="AS2052" s="6">
        <f ca="1">IF($AP2052=1,IF(INDIRECT(ADDRESS(($AN2052-1)*3+$AO2052+5,$AP2052+20))="",0,INDIRECT(ADDRESS(($AN2052-1)*3+$AO2052+5,$AP2052+20))),IF(INDIRECT(ADDRESS(($AN2052-1)*3+$AO2052+5,$AP2052+20))="",0,IF(COUNTIF(INDIRECT(ADDRESS(($AN2052-1)*36+($AO2052-1)*12+6,COLUMN())):INDIRECT(ADDRESS(($AN2052-1)*36+($AO2052-1)*12+$AP2052+4,COLUMN())),INDIRECT(ADDRESS(($AN2052-1)*3+$AO2052+5,$AP2052+20)))&gt;=1,0,INDIRECT(ADDRESS(($AN2052-1)*3+$AO2052+5,$AP2052+20)))))</f>
        <v>0</v>
      </c>
      <c r="AT2052" s="4">
        <f ca="1">COUNTIF(INDIRECT("U"&amp;(ROW()+12*(($AN2052-1)*3+$AO2052)-ROW())/12+5):INDIRECT("AF"&amp;(ROW()+12*(($AN2052-1)*3+$AO2052)-ROW())/12+5),AS2052)</f>
        <v>0</v>
      </c>
      <c r="AU2052" s="4">
        <f ca="1">IF(AND(AQ2052+AS2052&gt;0,AR2052+AT2052&gt;0),COUNTIF(AU$6:AU2051,"&gt;0")+1,0)</f>
        <v>0</v>
      </c>
    </row>
    <row r="2053" spans="40:47">
      <c r="AN2053" s="4">
        <v>57</v>
      </c>
      <c r="AO2053" s="4">
        <v>3</v>
      </c>
      <c r="AP2053" s="4">
        <v>8</v>
      </c>
      <c r="AQ2053" s="6">
        <f ca="1">IF($AP2053=1,IF(INDIRECT(ADDRESS(($AN2053-1)*3+$AO2053+5,$AP2053+7))="",0,INDIRECT(ADDRESS(($AN2053-1)*3+$AO2053+5,$AP2053+7))),IF(INDIRECT(ADDRESS(($AN2053-1)*3+$AO2053+5,$AP2053+7))="",0,IF(COUNTIF(INDIRECT(ADDRESS(($AN2053-1)*36+($AO2053-1)*12+6,COLUMN())):INDIRECT(ADDRESS(($AN2053-1)*36+($AO2053-1)*12+$AP2053+4,COLUMN())),INDIRECT(ADDRESS(($AN2053-1)*3+$AO2053+5,$AP2053+7)))&gt;=1,0,INDIRECT(ADDRESS(($AN2053-1)*3+$AO2053+5,$AP2053+7)))))</f>
        <v>0</v>
      </c>
      <c r="AR2053" s="4">
        <f ca="1">COUNTIF(INDIRECT("H"&amp;(ROW()+12*(($AN2053-1)*3+$AO2053)-ROW())/12+5):INDIRECT("S"&amp;(ROW()+12*(($AN2053-1)*3+$AO2053)-ROW())/12+5),AQ2053)</f>
        <v>0</v>
      </c>
      <c r="AS2053" s="6">
        <f ca="1">IF($AP2053=1,IF(INDIRECT(ADDRESS(($AN2053-1)*3+$AO2053+5,$AP2053+20))="",0,INDIRECT(ADDRESS(($AN2053-1)*3+$AO2053+5,$AP2053+20))),IF(INDIRECT(ADDRESS(($AN2053-1)*3+$AO2053+5,$AP2053+20))="",0,IF(COUNTIF(INDIRECT(ADDRESS(($AN2053-1)*36+($AO2053-1)*12+6,COLUMN())):INDIRECT(ADDRESS(($AN2053-1)*36+($AO2053-1)*12+$AP2053+4,COLUMN())),INDIRECT(ADDRESS(($AN2053-1)*3+$AO2053+5,$AP2053+20)))&gt;=1,0,INDIRECT(ADDRESS(($AN2053-1)*3+$AO2053+5,$AP2053+20)))))</f>
        <v>0</v>
      </c>
      <c r="AT2053" s="4">
        <f ca="1">COUNTIF(INDIRECT("U"&amp;(ROW()+12*(($AN2053-1)*3+$AO2053)-ROW())/12+5):INDIRECT("AF"&amp;(ROW()+12*(($AN2053-1)*3+$AO2053)-ROW())/12+5),AS2053)</f>
        <v>0</v>
      </c>
      <c r="AU2053" s="4">
        <f ca="1">IF(AND(AQ2053+AS2053&gt;0,AR2053+AT2053&gt;0),COUNTIF(AU$6:AU2052,"&gt;0")+1,0)</f>
        <v>0</v>
      </c>
    </row>
    <row r="2054" spans="40:47">
      <c r="AN2054" s="4">
        <v>57</v>
      </c>
      <c r="AO2054" s="4">
        <v>3</v>
      </c>
      <c r="AP2054" s="4">
        <v>9</v>
      </c>
      <c r="AQ2054" s="6">
        <f ca="1">IF($AP2054=1,IF(INDIRECT(ADDRESS(($AN2054-1)*3+$AO2054+5,$AP2054+7))="",0,INDIRECT(ADDRESS(($AN2054-1)*3+$AO2054+5,$AP2054+7))),IF(INDIRECT(ADDRESS(($AN2054-1)*3+$AO2054+5,$AP2054+7))="",0,IF(COUNTIF(INDIRECT(ADDRESS(($AN2054-1)*36+($AO2054-1)*12+6,COLUMN())):INDIRECT(ADDRESS(($AN2054-1)*36+($AO2054-1)*12+$AP2054+4,COLUMN())),INDIRECT(ADDRESS(($AN2054-1)*3+$AO2054+5,$AP2054+7)))&gt;=1,0,INDIRECT(ADDRESS(($AN2054-1)*3+$AO2054+5,$AP2054+7)))))</f>
        <v>0</v>
      </c>
      <c r="AR2054" s="4">
        <f ca="1">COUNTIF(INDIRECT("H"&amp;(ROW()+12*(($AN2054-1)*3+$AO2054)-ROW())/12+5):INDIRECT("S"&amp;(ROW()+12*(($AN2054-1)*3+$AO2054)-ROW())/12+5),AQ2054)</f>
        <v>0</v>
      </c>
      <c r="AS2054" s="6">
        <f ca="1">IF($AP2054=1,IF(INDIRECT(ADDRESS(($AN2054-1)*3+$AO2054+5,$AP2054+20))="",0,INDIRECT(ADDRESS(($AN2054-1)*3+$AO2054+5,$AP2054+20))),IF(INDIRECT(ADDRESS(($AN2054-1)*3+$AO2054+5,$AP2054+20))="",0,IF(COUNTIF(INDIRECT(ADDRESS(($AN2054-1)*36+($AO2054-1)*12+6,COLUMN())):INDIRECT(ADDRESS(($AN2054-1)*36+($AO2054-1)*12+$AP2054+4,COLUMN())),INDIRECT(ADDRESS(($AN2054-1)*3+$AO2054+5,$AP2054+20)))&gt;=1,0,INDIRECT(ADDRESS(($AN2054-1)*3+$AO2054+5,$AP2054+20)))))</f>
        <v>0</v>
      </c>
      <c r="AT2054" s="4">
        <f ca="1">COUNTIF(INDIRECT("U"&amp;(ROW()+12*(($AN2054-1)*3+$AO2054)-ROW())/12+5):INDIRECT("AF"&amp;(ROW()+12*(($AN2054-1)*3+$AO2054)-ROW())/12+5),AS2054)</f>
        <v>0</v>
      </c>
      <c r="AU2054" s="4">
        <f ca="1">IF(AND(AQ2054+AS2054&gt;0,AR2054+AT2054&gt;0),COUNTIF(AU$6:AU2053,"&gt;0")+1,0)</f>
        <v>0</v>
      </c>
    </row>
    <row r="2055" spans="40:47">
      <c r="AN2055" s="4">
        <v>57</v>
      </c>
      <c r="AO2055" s="4">
        <v>3</v>
      </c>
      <c r="AP2055" s="4">
        <v>10</v>
      </c>
      <c r="AQ2055" s="6">
        <f ca="1">IF($AP2055=1,IF(INDIRECT(ADDRESS(($AN2055-1)*3+$AO2055+5,$AP2055+7))="",0,INDIRECT(ADDRESS(($AN2055-1)*3+$AO2055+5,$AP2055+7))),IF(INDIRECT(ADDRESS(($AN2055-1)*3+$AO2055+5,$AP2055+7))="",0,IF(COUNTIF(INDIRECT(ADDRESS(($AN2055-1)*36+($AO2055-1)*12+6,COLUMN())):INDIRECT(ADDRESS(($AN2055-1)*36+($AO2055-1)*12+$AP2055+4,COLUMN())),INDIRECT(ADDRESS(($AN2055-1)*3+$AO2055+5,$AP2055+7)))&gt;=1,0,INDIRECT(ADDRESS(($AN2055-1)*3+$AO2055+5,$AP2055+7)))))</f>
        <v>0</v>
      </c>
      <c r="AR2055" s="4">
        <f ca="1">COUNTIF(INDIRECT("H"&amp;(ROW()+12*(($AN2055-1)*3+$AO2055)-ROW())/12+5):INDIRECT("S"&amp;(ROW()+12*(($AN2055-1)*3+$AO2055)-ROW())/12+5),AQ2055)</f>
        <v>0</v>
      </c>
      <c r="AS2055" s="6">
        <f ca="1">IF($AP2055=1,IF(INDIRECT(ADDRESS(($AN2055-1)*3+$AO2055+5,$AP2055+20))="",0,INDIRECT(ADDRESS(($AN2055-1)*3+$AO2055+5,$AP2055+20))),IF(INDIRECT(ADDRESS(($AN2055-1)*3+$AO2055+5,$AP2055+20))="",0,IF(COUNTIF(INDIRECT(ADDRESS(($AN2055-1)*36+($AO2055-1)*12+6,COLUMN())):INDIRECT(ADDRESS(($AN2055-1)*36+($AO2055-1)*12+$AP2055+4,COLUMN())),INDIRECT(ADDRESS(($AN2055-1)*3+$AO2055+5,$AP2055+20)))&gt;=1,0,INDIRECT(ADDRESS(($AN2055-1)*3+$AO2055+5,$AP2055+20)))))</f>
        <v>0</v>
      </c>
      <c r="AT2055" s="4">
        <f ca="1">COUNTIF(INDIRECT("U"&amp;(ROW()+12*(($AN2055-1)*3+$AO2055)-ROW())/12+5):INDIRECT("AF"&amp;(ROW()+12*(($AN2055-1)*3+$AO2055)-ROW())/12+5),AS2055)</f>
        <v>0</v>
      </c>
      <c r="AU2055" s="4">
        <f ca="1">IF(AND(AQ2055+AS2055&gt;0,AR2055+AT2055&gt;0),COUNTIF(AU$6:AU2054,"&gt;0")+1,0)</f>
        <v>0</v>
      </c>
    </row>
    <row r="2056" spans="40:47">
      <c r="AN2056" s="4">
        <v>57</v>
      </c>
      <c r="AO2056" s="4">
        <v>3</v>
      </c>
      <c r="AP2056" s="4">
        <v>11</v>
      </c>
      <c r="AQ2056" s="6">
        <f ca="1">IF($AP2056=1,IF(INDIRECT(ADDRESS(($AN2056-1)*3+$AO2056+5,$AP2056+7))="",0,INDIRECT(ADDRESS(($AN2056-1)*3+$AO2056+5,$AP2056+7))),IF(INDIRECT(ADDRESS(($AN2056-1)*3+$AO2056+5,$AP2056+7))="",0,IF(COUNTIF(INDIRECT(ADDRESS(($AN2056-1)*36+($AO2056-1)*12+6,COLUMN())):INDIRECT(ADDRESS(($AN2056-1)*36+($AO2056-1)*12+$AP2056+4,COLUMN())),INDIRECT(ADDRESS(($AN2056-1)*3+$AO2056+5,$AP2056+7)))&gt;=1,0,INDIRECT(ADDRESS(($AN2056-1)*3+$AO2056+5,$AP2056+7)))))</f>
        <v>0</v>
      </c>
      <c r="AR2056" s="4">
        <f ca="1">COUNTIF(INDIRECT("H"&amp;(ROW()+12*(($AN2056-1)*3+$AO2056)-ROW())/12+5):INDIRECT("S"&amp;(ROW()+12*(($AN2056-1)*3+$AO2056)-ROW())/12+5),AQ2056)</f>
        <v>0</v>
      </c>
      <c r="AS2056" s="6">
        <f ca="1">IF($AP2056=1,IF(INDIRECT(ADDRESS(($AN2056-1)*3+$AO2056+5,$AP2056+20))="",0,INDIRECT(ADDRESS(($AN2056-1)*3+$AO2056+5,$AP2056+20))),IF(INDIRECT(ADDRESS(($AN2056-1)*3+$AO2056+5,$AP2056+20))="",0,IF(COUNTIF(INDIRECT(ADDRESS(($AN2056-1)*36+($AO2056-1)*12+6,COLUMN())):INDIRECT(ADDRESS(($AN2056-1)*36+($AO2056-1)*12+$AP2056+4,COLUMN())),INDIRECT(ADDRESS(($AN2056-1)*3+$AO2056+5,$AP2056+20)))&gt;=1,0,INDIRECT(ADDRESS(($AN2056-1)*3+$AO2056+5,$AP2056+20)))))</f>
        <v>0</v>
      </c>
      <c r="AT2056" s="4">
        <f ca="1">COUNTIF(INDIRECT("U"&amp;(ROW()+12*(($AN2056-1)*3+$AO2056)-ROW())/12+5):INDIRECT("AF"&amp;(ROW()+12*(($AN2056-1)*3+$AO2056)-ROW())/12+5),AS2056)</f>
        <v>0</v>
      </c>
      <c r="AU2056" s="4">
        <f ca="1">IF(AND(AQ2056+AS2056&gt;0,AR2056+AT2056&gt;0),COUNTIF(AU$6:AU2055,"&gt;0")+1,0)</f>
        <v>0</v>
      </c>
    </row>
    <row r="2057" spans="40:47">
      <c r="AN2057" s="77">
        <v>57</v>
      </c>
      <c r="AO2057" s="77">
        <v>3</v>
      </c>
      <c r="AP2057" s="77">
        <v>12</v>
      </c>
      <c r="AQ2057" s="78">
        <f ca="1">IF($AP2057=1,IF(INDIRECT(ADDRESS(($AN2057-1)*3+$AO2057+5,$AP2057+7))="",0,INDIRECT(ADDRESS(($AN2057-1)*3+$AO2057+5,$AP2057+7))),IF(INDIRECT(ADDRESS(($AN2057-1)*3+$AO2057+5,$AP2057+7))="",0,IF(COUNTIF(INDIRECT(ADDRESS(($AN2057-1)*36+($AO2057-1)*12+6,COLUMN())):INDIRECT(ADDRESS(($AN2057-1)*36+($AO2057-1)*12+$AP2057+4,COLUMN())),INDIRECT(ADDRESS(($AN2057-1)*3+$AO2057+5,$AP2057+7)))&gt;=1,0,INDIRECT(ADDRESS(($AN2057-1)*3+$AO2057+5,$AP2057+7)))))</f>
        <v>0</v>
      </c>
      <c r="AR2057" s="77">
        <f ca="1">COUNTIF(INDIRECT("H"&amp;(ROW()+12*(($AN2057-1)*3+$AO2057)-ROW())/12+5):INDIRECT("S"&amp;(ROW()+12*(($AN2057-1)*3+$AO2057)-ROW())/12+5),AQ2057)</f>
        <v>0</v>
      </c>
      <c r="AS2057" s="78">
        <f ca="1">IF($AP2057=1,IF(INDIRECT(ADDRESS(($AN2057-1)*3+$AO2057+5,$AP2057+20))="",0,INDIRECT(ADDRESS(($AN2057-1)*3+$AO2057+5,$AP2057+20))),IF(INDIRECT(ADDRESS(($AN2057-1)*3+$AO2057+5,$AP2057+20))="",0,IF(COUNTIF(INDIRECT(ADDRESS(($AN2057-1)*36+($AO2057-1)*12+6,COLUMN())):INDIRECT(ADDRESS(($AN2057-1)*36+($AO2057-1)*12+$AP2057+4,COLUMN())),INDIRECT(ADDRESS(($AN2057-1)*3+$AO2057+5,$AP2057+20)))&gt;=1,0,INDIRECT(ADDRESS(($AN2057-1)*3+$AO2057+5,$AP2057+20)))))</f>
        <v>0</v>
      </c>
      <c r="AT2057" s="77">
        <f ca="1">COUNTIF(INDIRECT("U"&amp;(ROW()+12*(($AN2057-1)*3+$AO2057)-ROW())/12+5):INDIRECT("AF"&amp;(ROW()+12*(($AN2057-1)*3+$AO2057)-ROW())/12+5),AS2057)</f>
        <v>0</v>
      </c>
      <c r="AU2057" s="4">
        <f ca="1">IF(AND(AQ2057+AS2057&gt;0,AR2057+AT2057&gt;0),COUNTIF(AU$6:AU2056,"&gt;0")+1,0)</f>
        <v>0</v>
      </c>
    </row>
    <row r="2058" spans="40:47">
      <c r="AN2058" s="4">
        <v>58</v>
      </c>
      <c r="AO2058" s="4">
        <v>1</v>
      </c>
      <c r="AP2058" s="4">
        <v>1</v>
      </c>
      <c r="AQ2058" s="6">
        <f ca="1">IF($AP2058=1,IF(INDIRECT(ADDRESS(($AN2058-1)*3+$AO2058+5,$AP2058+7))="",0,INDIRECT(ADDRESS(($AN2058-1)*3+$AO2058+5,$AP2058+7))),IF(INDIRECT(ADDRESS(($AN2058-1)*3+$AO2058+5,$AP2058+7))="",0,IF(COUNTIF(INDIRECT(ADDRESS(($AN2058-1)*36+($AO2058-1)*12+6,COLUMN())):INDIRECT(ADDRESS(($AN2058-1)*36+($AO2058-1)*12+$AP2058+4,COLUMN())),INDIRECT(ADDRESS(($AN2058-1)*3+$AO2058+5,$AP2058+7)))&gt;=1,0,INDIRECT(ADDRESS(($AN2058-1)*3+$AO2058+5,$AP2058+7)))))</f>
        <v>0</v>
      </c>
      <c r="AR2058" s="4">
        <f ca="1">COUNTIF(INDIRECT("H"&amp;(ROW()+12*(($AN2058-1)*3+$AO2058)-ROW())/12+5):INDIRECT("S"&amp;(ROW()+12*(($AN2058-1)*3+$AO2058)-ROW())/12+5),AQ2058)</f>
        <v>0</v>
      </c>
      <c r="AS2058" s="6">
        <f ca="1">IF($AP2058=1,IF(INDIRECT(ADDRESS(($AN2058-1)*3+$AO2058+5,$AP2058+20))="",0,INDIRECT(ADDRESS(($AN2058-1)*3+$AO2058+5,$AP2058+20))),IF(INDIRECT(ADDRESS(($AN2058-1)*3+$AO2058+5,$AP2058+20))="",0,IF(COUNTIF(INDIRECT(ADDRESS(($AN2058-1)*36+($AO2058-1)*12+6,COLUMN())):INDIRECT(ADDRESS(($AN2058-1)*36+($AO2058-1)*12+$AP2058+4,COLUMN())),INDIRECT(ADDRESS(($AN2058-1)*3+$AO2058+5,$AP2058+20)))&gt;=1,0,INDIRECT(ADDRESS(($AN2058-1)*3+$AO2058+5,$AP2058+20)))))</f>
        <v>0</v>
      </c>
      <c r="AT2058" s="4">
        <f ca="1">COUNTIF(INDIRECT("U"&amp;(ROW()+12*(($AN2058-1)*3+$AO2058)-ROW())/12+5):INDIRECT("AF"&amp;(ROW()+12*(($AN2058-1)*3+$AO2058)-ROW())/12+5),AS2058)</f>
        <v>0</v>
      </c>
      <c r="AU2058" s="4">
        <f ca="1">IF(AND(AQ2058+AS2058&gt;0,AR2058+AT2058&gt;0),COUNTIF(AU$6:AU2057,"&gt;0")+1,0)</f>
        <v>0</v>
      </c>
    </row>
    <row r="2059" spans="40:47">
      <c r="AN2059" s="4">
        <v>58</v>
      </c>
      <c r="AO2059" s="4">
        <v>1</v>
      </c>
      <c r="AP2059" s="4">
        <v>2</v>
      </c>
      <c r="AQ2059" s="6">
        <f ca="1">IF($AP2059=1,IF(INDIRECT(ADDRESS(($AN2059-1)*3+$AO2059+5,$AP2059+7))="",0,INDIRECT(ADDRESS(($AN2059-1)*3+$AO2059+5,$AP2059+7))),IF(INDIRECT(ADDRESS(($AN2059-1)*3+$AO2059+5,$AP2059+7))="",0,IF(COUNTIF(INDIRECT(ADDRESS(($AN2059-1)*36+($AO2059-1)*12+6,COLUMN())):INDIRECT(ADDRESS(($AN2059-1)*36+($AO2059-1)*12+$AP2059+4,COLUMN())),INDIRECT(ADDRESS(($AN2059-1)*3+$AO2059+5,$AP2059+7)))&gt;=1,0,INDIRECT(ADDRESS(($AN2059-1)*3+$AO2059+5,$AP2059+7)))))</f>
        <v>0</v>
      </c>
      <c r="AR2059" s="4">
        <f ca="1">COUNTIF(INDIRECT("H"&amp;(ROW()+12*(($AN2059-1)*3+$AO2059)-ROW())/12+5):INDIRECT("S"&amp;(ROW()+12*(($AN2059-1)*3+$AO2059)-ROW())/12+5),AQ2059)</f>
        <v>0</v>
      </c>
      <c r="AS2059" s="6">
        <f ca="1">IF($AP2059=1,IF(INDIRECT(ADDRESS(($AN2059-1)*3+$AO2059+5,$AP2059+20))="",0,INDIRECT(ADDRESS(($AN2059-1)*3+$AO2059+5,$AP2059+20))),IF(INDIRECT(ADDRESS(($AN2059-1)*3+$AO2059+5,$AP2059+20))="",0,IF(COUNTIF(INDIRECT(ADDRESS(($AN2059-1)*36+($AO2059-1)*12+6,COLUMN())):INDIRECT(ADDRESS(($AN2059-1)*36+($AO2059-1)*12+$AP2059+4,COLUMN())),INDIRECT(ADDRESS(($AN2059-1)*3+$AO2059+5,$AP2059+20)))&gt;=1,0,INDIRECT(ADDRESS(($AN2059-1)*3+$AO2059+5,$AP2059+20)))))</f>
        <v>0</v>
      </c>
      <c r="AT2059" s="4">
        <f ca="1">COUNTIF(INDIRECT("U"&amp;(ROW()+12*(($AN2059-1)*3+$AO2059)-ROW())/12+5):INDIRECT("AF"&amp;(ROW()+12*(($AN2059-1)*3+$AO2059)-ROW())/12+5),AS2059)</f>
        <v>0</v>
      </c>
      <c r="AU2059" s="4">
        <f ca="1">IF(AND(AQ2059+AS2059&gt;0,AR2059+AT2059&gt;0),COUNTIF(AU$6:AU2058,"&gt;0")+1,0)</f>
        <v>0</v>
      </c>
    </row>
    <row r="2060" spans="40:47">
      <c r="AN2060" s="4">
        <v>58</v>
      </c>
      <c r="AO2060" s="4">
        <v>1</v>
      </c>
      <c r="AP2060" s="4">
        <v>3</v>
      </c>
      <c r="AQ2060" s="6">
        <f ca="1">IF($AP2060=1,IF(INDIRECT(ADDRESS(($AN2060-1)*3+$AO2060+5,$AP2060+7))="",0,INDIRECT(ADDRESS(($AN2060-1)*3+$AO2060+5,$AP2060+7))),IF(INDIRECT(ADDRESS(($AN2060-1)*3+$AO2060+5,$AP2060+7))="",0,IF(COUNTIF(INDIRECT(ADDRESS(($AN2060-1)*36+($AO2060-1)*12+6,COLUMN())):INDIRECT(ADDRESS(($AN2060-1)*36+($AO2060-1)*12+$AP2060+4,COLUMN())),INDIRECT(ADDRESS(($AN2060-1)*3+$AO2060+5,$AP2060+7)))&gt;=1,0,INDIRECT(ADDRESS(($AN2060-1)*3+$AO2060+5,$AP2060+7)))))</f>
        <v>0</v>
      </c>
      <c r="AR2060" s="4">
        <f ca="1">COUNTIF(INDIRECT("H"&amp;(ROW()+12*(($AN2060-1)*3+$AO2060)-ROW())/12+5):INDIRECT("S"&amp;(ROW()+12*(($AN2060-1)*3+$AO2060)-ROW())/12+5),AQ2060)</f>
        <v>0</v>
      </c>
      <c r="AS2060" s="6">
        <f ca="1">IF($AP2060=1,IF(INDIRECT(ADDRESS(($AN2060-1)*3+$AO2060+5,$AP2060+20))="",0,INDIRECT(ADDRESS(($AN2060-1)*3+$AO2060+5,$AP2060+20))),IF(INDIRECT(ADDRESS(($AN2060-1)*3+$AO2060+5,$AP2060+20))="",0,IF(COUNTIF(INDIRECT(ADDRESS(($AN2060-1)*36+($AO2060-1)*12+6,COLUMN())):INDIRECT(ADDRESS(($AN2060-1)*36+($AO2060-1)*12+$AP2060+4,COLUMN())),INDIRECT(ADDRESS(($AN2060-1)*3+$AO2060+5,$AP2060+20)))&gt;=1,0,INDIRECT(ADDRESS(($AN2060-1)*3+$AO2060+5,$AP2060+20)))))</f>
        <v>0</v>
      </c>
      <c r="AT2060" s="4">
        <f ca="1">COUNTIF(INDIRECT("U"&amp;(ROW()+12*(($AN2060-1)*3+$AO2060)-ROW())/12+5):INDIRECT("AF"&amp;(ROW()+12*(($AN2060-1)*3+$AO2060)-ROW())/12+5),AS2060)</f>
        <v>0</v>
      </c>
      <c r="AU2060" s="4">
        <f ca="1">IF(AND(AQ2060+AS2060&gt;0,AR2060+AT2060&gt;0),COUNTIF(AU$6:AU2059,"&gt;0")+1,0)</f>
        <v>0</v>
      </c>
    </row>
    <row r="2061" spans="40:47">
      <c r="AN2061" s="4">
        <v>58</v>
      </c>
      <c r="AO2061" s="4">
        <v>1</v>
      </c>
      <c r="AP2061" s="4">
        <v>4</v>
      </c>
      <c r="AQ2061" s="6">
        <f ca="1">IF($AP2061=1,IF(INDIRECT(ADDRESS(($AN2061-1)*3+$AO2061+5,$AP2061+7))="",0,INDIRECT(ADDRESS(($AN2061-1)*3+$AO2061+5,$AP2061+7))),IF(INDIRECT(ADDRESS(($AN2061-1)*3+$AO2061+5,$AP2061+7))="",0,IF(COUNTIF(INDIRECT(ADDRESS(($AN2061-1)*36+($AO2061-1)*12+6,COLUMN())):INDIRECT(ADDRESS(($AN2061-1)*36+($AO2061-1)*12+$AP2061+4,COLUMN())),INDIRECT(ADDRESS(($AN2061-1)*3+$AO2061+5,$AP2061+7)))&gt;=1,0,INDIRECT(ADDRESS(($AN2061-1)*3+$AO2061+5,$AP2061+7)))))</f>
        <v>0</v>
      </c>
      <c r="AR2061" s="4">
        <f ca="1">COUNTIF(INDIRECT("H"&amp;(ROW()+12*(($AN2061-1)*3+$AO2061)-ROW())/12+5):INDIRECT("S"&amp;(ROW()+12*(($AN2061-1)*3+$AO2061)-ROW())/12+5),AQ2061)</f>
        <v>0</v>
      </c>
      <c r="AS2061" s="6">
        <f ca="1">IF($AP2061=1,IF(INDIRECT(ADDRESS(($AN2061-1)*3+$AO2061+5,$AP2061+20))="",0,INDIRECT(ADDRESS(($AN2061-1)*3+$AO2061+5,$AP2061+20))),IF(INDIRECT(ADDRESS(($AN2061-1)*3+$AO2061+5,$AP2061+20))="",0,IF(COUNTIF(INDIRECT(ADDRESS(($AN2061-1)*36+($AO2061-1)*12+6,COLUMN())):INDIRECT(ADDRESS(($AN2061-1)*36+($AO2061-1)*12+$AP2061+4,COLUMN())),INDIRECT(ADDRESS(($AN2061-1)*3+$AO2061+5,$AP2061+20)))&gt;=1,0,INDIRECT(ADDRESS(($AN2061-1)*3+$AO2061+5,$AP2061+20)))))</f>
        <v>0</v>
      </c>
      <c r="AT2061" s="4">
        <f ca="1">COUNTIF(INDIRECT("U"&amp;(ROW()+12*(($AN2061-1)*3+$AO2061)-ROW())/12+5):INDIRECT("AF"&amp;(ROW()+12*(($AN2061-1)*3+$AO2061)-ROW())/12+5),AS2061)</f>
        <v>0</v>
      </c>
      <c r="AU2061" s="4">
        <f ca="1">IF(AND(AQ2061+AS2061&gt;0,AR2061+AT2061&gt;0),COUNTIF(AU$6:AU2060,"&gt;0")+1,0)</f>
        <v>0</v>
      </c>
    </row>
    <row r="2062" spans="40:47">
      <c r="AN2062" s="4">
        <v>58</v>
      </c>
      <c r="AO2062" s="4">
        <v>1</v>
      </c>
      <c r="AP2062" s="4">
        <v>5</v>
      </c>
      <c r="AQ2062" s="6">
        <f ca="1">IF($AP2062=1,IF(INDIRECT(ADDRESS(($AN2062-1)*3+$AO2062+5,$AP2062+7))="",0,INDIRECT(ADDRESS(($AN2062-1)*3+$AO2062+5,$AP2062+7))),IF(INDIRECT(ADDRESS(($AN2062-1)*3+$AO2062+5,$AP2062+7))="",0,IF(COUNTIF(INDIRECT(ADDRESS(($AN2062-1)*36+($AO2062-1)*12+6,COLUMN())):INDIRECT(ADDRESS(($AN2062-1)*36+($AO2062-1)*12+$AP2062+4,COLUMN())),INDIRECT(ADDRESS(($AN2062-1)*3+$AO2062+5,$AP2062+7)))&gt;=1,0,INDIRECT(ADDRESS(($AN2062-1)*3+$AO2062+5,$AP2062+7)))))</f>
        <v>0</v>
      </c>
      <c r="AR2062" s="4">
        <f ca="1">COUNTIF(INDIRECT("H"&amp;(ROW()+12*(($AN2062-1)*3+$AO2062)-ROW())/12+5):INDIRECT("S"&amp;(ROW()+12*(($AN2062-1)*3+$AO2062)-ROW())/12+5),AQ2062)</f>
        <v>0</v>
      </c>
      <c r="AS2062" s="6">
        <f ca="1">IF($AP2062=1,IF(INDIRECT(ADDRESS(($AN2062-1)*3+$AO2062+5,$AP2062+20))="",0,INDIRECT(ADDRESS(($AN2062-1)*3+$AO2062+5,$AP2062+20))),IF(INDIRECT(ADDRESS(($AN2062-1)*3+$AO2062+5,$AP2062+20))="",0,IF(COUNTIF(INDIRECT(ADDRESS(($AN2062-1)*36+($AO2062-1)*12+6,COLUMN())):INDIRECT(ADDRESS(($AN2062-1)*36+($AO2062-1)*12+$AP2062+4,COLUMN())),INDIRECT(ADDRESS(($AN2062-1)*3+$AO2062+5,$AP2062+20)))&gt;=1,0,INDIRECT(ADDRESS(($AN2062-1)*3+$AO2062+5,$AP2062+20)))))</f>
        <v>0</v>
      </c>
      <c r="AT2062" s="4">
        <f ca="1">COUNTIF(INDIRECT("U"&amp;(ROW()+12*(($AN2062-1)*3+$AO2062)-ROW())/12+5):INDIRECT("AF"&amp;(ROW()+12*(($AN2062-1)*3+$AO2062)-ROW())/12+5),AS2062)</f>
        <v>0</v>
      </c>
      <c r="AU2062" s="4">
        <f ca="1">IF(AND(AQ2062+AS2062&gt;0,AR2062+AT2062&gt;0),COUNTIF(AU$6:AU2061,"&gt;0")+1,0)</f>
        <v>0</v>
      </c>
    </row>
    <row r="2063" spans="40:47">
      <c r="AN2063" s="4">
        <v>58</v>
      </c>
      <c r="AO2063" s="4">
        <v>1</v>
      </c>
      <c r="AP2063" s="4">
        <v>6</v>
      </c>
      <c r="AQ2063" s="6">
        <f ca="1">IF($AP2063=1,IF(INDIRECT(ADDRESS(($AN2063-1)*3+$AO2063+5,$AP2063+7))="",0,INDIRECT(ADDRESS(($AN2063-1)*3+$AO2063+5,$AP2063+7))),IF(INDIRECT(ADDRESS(($AN2063-1)*3+$AO2063+5,$AP2063+7))="",0,IF(COUNTIF(INDIRECT(ADDRESS(($AN2063-1)*36+($AO2063-1)*12+6,COLUMN())):INDIRECT(ADDRESS(($AN2063-1)*36+($AO2063-1)*12+$AP2063+4,COLUMN())),INDIRECT(ADDRESS(($AN2063-1)*3+$AO2063+5,$AP2063+7)))&gt;=1,0,INDIRECT(ADDRESS(($AN2063-1)*3+$AO2063+5,$AP2063+7)))))</f>
        <v>0</v>
      </c>
      <c r="AR2063" s="4">
        <f ca="1">COUNTIF(INDIRECT("H"&amp;(ROW()+12*(($AN2063-1)*3+$AO2063)-ROW())/12+5):INDIRECT("S"&amp;(ROW()+12*(($AN2063-1)*3+$AO2063)-ROW())/12+5),AQ2063)</f>
        <v>0</v>
      </c>
      <c r="AS2063" s="6">
        <f ca="1">IF($AP2063=1,IF(INDIRECT(ADDRESS(($AN2063-1)*3+$AO2063+5,$AP2063+20))="",0,INDIRECT(ADDRESS(($AN2063-1)*3+$AO2063+5,$AP2063+20))),IF(INDIRECT(ADDRESS(($AN2063-1)*3+$AO2063+5,$AP2063+20))="",0,IF(COUNTIF(INDIRECT(ADDRESS(($AN2063-1)*36+($AO2063-1)*12+6,COLUMN())):INDIRECT(ADDRESS(($AN2063-1)*36+($AO2063-1)*12+$AP2063+4,COLUMN())),INDIRECT(ADDRESS(($AN2063-1)*3+$AO2063+5,$AP2063+20)))&gt;=1,0,INDIRECT(ADDRESS(($AN2063-1)*3+$AO2063+5,$AP2063+20)))))</f>
        <v>0</v>
      </c>
      <c r="AT2063" s="4">
        <f ca="1">COUNTIF(INDIRECT("U"&amp;(ROW()+12*(($AN2063-1)*3+$AO2063)-ROW())/12+5):INDIRECT("AF"&amp;(ROW()+12*(($AN2063-1)*3+$AO2063)-ROW())/12+5),AS2063)</f>
        <v>0</v>
      </c>
      <c r="AU2063" s="4">
        <f ca="1">IF(AND(AQ2063+AS2063&gt;0,AR2063+AT2063&gt;0),COUNTIF(AU$6:AU2062,"&gt;0")+1,0)</f>
        <v>0</v>
      </c>
    </row>
    <row r="2064" spans="40:47">
      <c r="AN2064" s="4">
        <v>58</v>
      </c>
      <c r="AO2064" s="4">
        <v>1</v>
      </c>
      <c r="AP2064" s="4">
        <v>7</v>
      </c>
      <c r="AQ2064" s="6">
        <f ca="1">IF($AP2064=1,IF(INDIRECT(ADDRESS(($AN2064-1)*3+$AO2064+5,$AP2064+7))="",0,INDIRECT(ADDRESS(($AN2064-1)*3+$AO2064+5,$AP2064+7))),IF(INDIRECT(ADDRESS(($AN2064-1)*3+$AO2064+5,$AP2064+7))="",0,IF(COUNTIF(INDIRECT(ADDRESS(($AN2064-1)*36+($AO2064-1)*12+6,COLUMN())):INDIRECT(ADDRESS(($AN2064-1)*36+($AO2064-1)*12+$AP2064+4,COLUMN())),INDIRECT(ADDRESS(($AN2064-1)*3+$AO2064+5,$AP2064+7)))&gt;=1,0,INDIRECT(ADDRESS(($AN2064-1)*3+$AO2064+5,$AP2064+7)))))</f>
        <v>0</v>
      </c>
      <c r="AR2064" s="4">
        <f ca="1">COUNTIF(INDIRECT("H"&amp;(ROW()+12*(($AN2064-1)*3+$AO2064)-ROW())/12+5):INDIRECT("S"&amp;(ROW()+12*(($AN2064-1)*3+$AO2064)-ROW())/12+5),AQ2064)</f>
        <v>0</v>
      </c>
      <c r="AS2064" s="6">
        <f ca="1">IF($AP2064=1,IF(INDIRECT(ADDRESS(($AN2064-1)*3+$AO2064+5,$AP2064+20))="",0,INDIRECT(ADDRESS(($AN2064-1)*3+$AO2064+5,$AP2064+20))),IF(INDIRECT(ADDRESS(($AN2064-1)*3+$AO2064+5,$AP2064+20))="",0,IF(COUNTIF(INDIRECT(ADDRESS(($AN2064-1)*36+($AO2064-1)*12+6,COLUMN())):INDIRECT(ADDRESS(($AN2064-1)*36+($AO2064-1)*12+$AP2064+4,COLUMN())),INDIRECT(ADDRESS(($AN2064-1)*3+$AO2064+5,$AP2064+20)))&gt;=1,0,INDIRECT(ADDRESS(($AN2064-1)*3+$AO2064+5,$AP2064+20)))))</f>
        <v>0</v>
      </c>
      <c r="AT2064" s="4">
        <f ca="1">COUNTIF(INDIRECT("U"&amp;(ROW()+12*(($AN2064-1)*3+$AO2064)-ROW())/12+5):INDIRECT("AF"&amp;(ROW()+12*(($AN2064-1)*3+$AO2064)-ROW())/12+5),AS2064)</f>
        <v>0</v>
      </c>
      <c r="AU2064" s="4">
        <f ca="1">IF(AND(AQ2064+AS2064&gt;0,AR2064+AT2064&gt;0),COUNTIF(AU$6:AU2063,"&gt;0")+1,0)</f>
        <v>0</v>
      </c>
    </row>
    <row r="2065" spans="40:47">
      <c r="AN2065" s="4">
        <v>58</v>
      </c>
      <c r="AO2065" s="4">
        <v>1</v>
      </c>
      <c r="AP2065" s="4">
        <v>8</v>
      </c>
      <c r="AQ2065" s="6">
        <f ca="1">IF($AP2065=1,IF(INDIRECT(ADDRESS(($AN2065-1)*3+$AO2065+5,$AP2065+7))="",0,INDIRECT(ADDRESS(($AN2065-1)*3+$AO2065+5,$AP2065+7))),IF(INDIRECT(ADDRESS(($AN2065-1)*3+$AO2065+5,$AP2065+7))="",0,IF(COUNTIF(INDIRECT(ADDRESS(($AN2065-1)*36+($AO2065-1)*12+6,COLUMN())):INDIRECT(ADDRESS(($AN2065-1)*36+($AO2065-1)*12+$AP2065+4,COLUMN())),INDIRECT(ADDRESS(($AN2065-1)*3+$AO2065+5,$AP2065+7)))&gt;=1,0,INDIRECT(ADDRESS(($AN2065-1)*3+$AO2065+5,$AP2065+7)))))</f>
        <v>0</v>
      </c>
      <c r="AR2065" s="4">
        <f ca="1">COUNTIF(INDIRECT("H"&amp;(ROW()+12*(($AN2065-1)*3+$AO2065)-ROW())/12+5):INDIRECT("S"&amp;(ROW()+12*(($AN2065-1)*3+$AO2065)-ROW())/12+5),AQ2065)</f>
        <v>0</v>
      </c>
      <c r="AS2065" s="6">
        <f ca="1">IF($AP2065=1,IF(INDIRECT(ADDRESS(($AN2065-1)*3+$AO2065+5,$AP2065+20))="",0,INDIRECT(ADDRESS(($AN2065-1)*3+$AO2065+5,$AP2065+20))),IF(INDIRECT(ADDRESS(($AN2065-1)*3+$AO2065+5,$AP2065+20))="",0,IF(COUNTIF(INDIRECT(ADDRESS(($AN2065-1)*36+($AO2065-1)*12+6,COLUMN())):INDIRECT(ADDRESS(($AN2065-1)*36+($AO2065-1)*12+$AP2065+4,COLUMN())),INDIRECT(ADDRESS(($AN2065-1)*3+$AO2065+5,$AP2065+20)))&gt;=1,0,INDIRECT(ADDRESS(($AN2065-1)*3+$AO2065+5,$AP2065+20)))))</f>
        <v>0</v>
      </c>
      <c r="AT2065" s="4">
        <f ca="1">COUNTIF(INDIRECT("U"&amp;(ROW()+12*(($AN2065-1)*3+$AO2065)-ROW())/12+5):INDIRECT("AF"&amp;(ROW()+12*(($AN2065-1)*3+$AO2065)-ROW())/12+5),AS2065)</f>
        <v>0</v>
      </c>
      <c r="AU2065" s="4">
        <f ca="1">IF(AND(AQ2065+AS2065&gt;0,AR2065+AT2065&gt;0),COUNTIF(AU$6:AU2064,"&gt;0")+1,0)</f>
        <v>0</v>
      </c>
    </row>
    <row r="2066" spans="40:47">
      <c r="AN2066" s="4">
        <v>58</v>
      </c>
      <c r="AO2066" s="4">
        <v>1</v>
      </c>
      <c r="AP2066" s="4">
        <v>9</v>
      </c>
      <c r="AQ2066" s="6">
        <f ca="1">IF($AP2066=1,IF(INDIRECT(ADDRESS(($AN2066-1)*3+$AO2066+5,$AP2066+7))="",0,INDIRECT(ADDRESS(($AN2066-1)*3+$AO2066+5,$AP2066+7))),IF(INDIRECT(ADDRESS(($AN2066-1)*3+$AO2066+5,$AP2066+7))="",0,IF(COUNTIF(INDIRECT(ADDRESS(($AN2066-1)*36+($AO2066-1)*12+6,COLUMN())):INDIRECT(ADDRESS(($AN2066-1)*36+($AO2066-1)*12+$AP2066+4,COLUMN())),INDIRECT(ADDRESS(($AN2066-1)*3+$AO2066+5,$AP2066+7)))&gt;=1,0,INDIRECT(ADDRESS(($AN2066-1)*3+$AO2066+5,$AP2066+7)))))</f>
        <v>0</v>
      </c>
      <c r="AR2066" s="4">
        <f ca="1">COUNTIF(INDIRECT("H"&amp;(ROW()+12*(($AN2066-1)*3+$AO2066)-ROW())/12+5):INDIRECT("S"&amp;(ROW()+12*(($AN2066-1)*3+$AO2066)-ROW())/12+5),AQ2066)</f>
        <v>0</v>
      </c>
      <c r="AS2066" s="6">
        <f ca="1">IF($AP2066=1,IF(INDIRECT(ADDRESS(($AN2066-1)*3+$AO2066+5,$AP2066+20))="",0,INDIRECT(ADDRESS(($AN2066-1)*3+$AO2066+5,$AP2066+20))),IF(INDIRECT(ADDRESS(($AN2066-1)*3+$AO2066+5,$AP2066+20))="",0,IF(COUNTIF(INDIRECT(ADDRESS(($AN2066-1)*36+($AO2066-1)*12+6,COLUMN())):INDIRECT(ADDRESS(($AN2066-1)*36+($AO2066-1)*12+$AP2066+4,COLUMN())),INDIRECT(ADDRESS(($AN2066-1)*3+$AO2066+5,$AP2066+20)))&gt;=1,0,INDIRECT(ADDRESS(($AN2066-1)*3+$AO2066+5,$AP2066+20)))))</f>
        <v>0</v>
      </c>
      <c r="AT2066" s="4">
        <f ca="1">COUNTIF(INDIRECT("U"&amp;(ROW()+12*(($AN2066-1)*3+$AO2066)-ROW())/12+5):INDIRECT("AF"&amp;(ROW()+12*(($AN2066-1)*3+$AO2066)-ROW())/12+5),AS2066)</f>
        <v>0</v>
      </c>
      <c r="AU2066" s="4">
        <f ca="1">IF(AND(AQ2066+AS2066&gt;0,AR2066+AT2066&gt;0),COUNTIF(AU$6:AU2065,"&gt;0")+1,0)</f>
        <v>0</v>
      </c>
    </row>
    <row r="2067" spans="40:47">
      <c r="AN2067" s="4">
        <v>58</v>
      </c>
      <c r="AO2067" s="4">
        <v>1</v>
      </c>
      <c r="AP2067" s="4">
        <v>10</v>
      </c>
      <c r="AQ2067" s="6">
        <f ca="1">IF($AP2067=1,IF(INDIRECT(ADDRESS(($AN2067-1)*3+$AO2067+5,$AP2067+7))="",0,INDIRECT(ADDRESS(($AN2067-1)*3+$AO2067+5,$AP2067+7))),IF(INDIRECT(ADDRESS(($AN2067-1)*3+$AO2067+5,$AP2067+7))="",0,IF(COUNTIF(INDIRECT(ADDRESS(($AN2067-1)*36+($AO2067-1)*12+6,COLUMN())):INDIRECT(ADDRESS(($AN2067-1)*36+($AO2067-1)*12+$AP2067+4,COLUMN())),INDIRECT(ADDRESS(($AN2067-1)*3+$AO2067+5,$AP2067+7)))&gt;=1,0,INDIRECT(ADDRESS(($AN2067-1)*3+$AO2067+5,$AP2067+7)))))</f>
        <v>0</v>
      </c>
      <c r="AR2067" s="4">
        <f ca="1">COUNTIF(INDIRECT("H"&amp;(ROW()+12*(($AN2067-1)*3+$AO2067)-ROW())/12+5):INDIRECT("S"&amp;(ROW()+12*(($AN2067-1)*3+$AO2067)-ROW())/12+5),AQ2067)</f>
        <v>0</v>
      </c>
      <c r="AS2067" s="6">
        <f ca="1">IF($AP2067=1,IF(INDIRECT(ADDRESS(($AN2067-1)*3+$AO2067+5,$AP2067+20))="",0,INDIRECT(ADDRESS(($AN2067-1)*3+$AO2067+5,$AP2067+20))),IF(INDIRECT(ADDRESS(($AN2067-1)*3+$AO2067+5,$AP2067+20))="",0,IF(COUNTIF(INDIRECT(ADDRESS(($AN2067-1)*36+($AO2067-1)*12+6,COLUMN())):INDIRECT(ADDRESS(($AN2067-1)*36+($AO2067-1)*12+$AP2067+4,COLUMN())),INDIRECT(ADDRESS(($AN2067-1)*3+$AO2067+5,$AP2067+20)))&gt;=1,0,INDIRECT(ADDRESS(($AN2067-1)*3+$AO2067+5,$AP2067+20)))))</f>
        <v>0</v>
      </c>
      <c r="AT2067" s="4">
        <f ca="1">COUNTIF(INDIRECT("U"&amp;(ROW()+12*(($AN2067-1)*3+$AO2067)-ROW())/12+5):INDIRECT("AF"&amp;(ROW()+12*(($AN2067-1)*3+$AO2067)-ROW())/12+5),AS2067)</f>
        <v>0</v>
      </c>
      <c r="AU2067" s="4">
        <f ca="1">IF(AND(AQ2067+AS2067&gt;0,AR2067+AT2067&gt;0),COUNTIF(AU$6:AU2066,"&gt;0")+1,0)</f>
        <v>0</v>
      </c>
    </row>
    <row r="2068" spans="40:47">
      <c r="AN2068" s="4">
        <v>58</v>
      </c>
      <c r="AO2068" s="4">
        <v>1</v>
      </c>
      <c r="AP2068" s="4">
        <v>11</v>
      </c>
      <c r="AQ2068" s="6">
        <f ca="1">IF($AP2068=1,IF(INDIRECT(ADDRESS(($AN2068-1)*3+$AO2068+5,$AP2068+7))="",0,INDIRECT(ADDRESS(($AN2068-1)*3+$AO2068+5,$AP2068+7))),IF(INDIRECT(ADDRESS(($AN2068-1)*3+$AO2068+5,$AP2068+7))="",0,IF(COUNTIF(INDIRECT(ADDRESS(($AN2068-1)*36+($AO2068-1)*12+6,COLUMN())):INDIRECT(ADDRESS(($AN2068-1)*36+($AO2068-1)*12+$AP2068+4,COLUMN())),INDIRECT(ADDRESS(($AN2068-1)*3+$AO2068+5,$AP2068+7)))&gt;=1,0,INDIRECT(ADDRESS(($AN2068-1)*3+$AO2068+5,$AP2068+7)))))</f>
        <v>0</v>
      </c>
      <c r="AR2068" s="4">
        <f ca="1">COUNTIF(INDIRECT("H"&amp;(ROW()+12*(($AN2068-1)*3+$AO2068)-ROW())/12+5):INDIRECT("S"&amp;(ROW()+12*(($AN2068-1)*3+$AO2068)-ROW())/12+5),AQ2068)</f>
        <v>0</v>
      </c>
      <c r="AS2068" s="6">
        <f ca="1">IF($AP2068=1,IF(INDIRECT(ADDRESS(($AN2068-1)*3+$AO2068+5,$AP2068+20))="",0,INDIRECT(ADDRESS(($AN2068-1)*3+$AO2068+5,$AP2068+20))),IF(INDIRECT(ADDRESS(($AN2068-1)*3+$AO2068+5,$AP2068+20))="",0,IF(COUNTIF(INDIRECT(ADDRESS(($AN2068-1)*36+($AO2068-1)*12+6,COLUMN())):INDIRECT(ADDRESS(($AN2068-1)*36+($AO2068-1)*12+$AP2068+4,COLUMN())),INDIRECT(ADDRESS(($AN2068-1)*3+$AO2068+5,$AP2068+20)))&gt;=1,0,INDIRECT(ADDRESS(($AN2068-1)*3+$AO2068+5,$AP2068+20)))))</f>
        <v>0</v>
      </c>
      <c r="AT2068" s="4">
        <f ca="1">COUNTIF(INDIRECT("U"&amp;(ROW()+12*(($AN2068-1)*3+$AO2068)-ROW())/12+5):INDIRECT("AF"&amp;(ROW()+12*(($AN2068-1)*3+$AO2068)-ROW())/12+5),AS2068)</f>
        <v>0</v>
      </c>
      <c r="AU2068" s="4">
        <f ca="1">IF(AND(AQ2068+AS2068&gt;0,AR2068+AT2068&gt;0),COUNTIF(AU$6:AU2067,"&gt;0")+1,0)</f>
        <v>0</v>
      </c>
    </row>
    <row r="2069" spans="40:47">
      <c r="AN2069" s="4">
        <v>58</v>
      </c>
      <c r="AO2069" s="4">
        <v>1</v>
      </c>
      <c r="AP2069" s="4">
        <v>12</v>
      </c>
      <c r="AQ2069" s="6">
        <f ca="1">IF($AP2069=1,IF(INDIRECT(ADDRESS(($AN2069-1)*3+$AO2069+5,$AP2069+7))="",0,INDIRECT(ADDRESS(($AN2069-1)*3+$AO2069+5,$AP2069+7))),IF(INDIRECT(ADDRESS(($AN2069-1)*3+$AO2069+5,$AP2069+7))="",0,IF(COUNTIF(INDIRECT(ADDRESS(($AN2069-1)*36+($AO2069-1)*12+6,COLUMN())):INDIRECT(ADDRESS(($AN2069-1)*36+($AO2069-1)*12+$AP2069+4,COLUMN())),INDIRECT(ADDRESS(($AN2069-1)*3+$AO2069+5,$AP2069+7)))&gt;=1,0,INDIRECT(ADDRESS(($AN2069-1)*3+$AO2069+5,$AP2069+7)))))</f>
        <v>0</v>
      </c>
      <c r="AR2069" s="4">
        <f ca="1">COUNTIF(INDIRECT("H"&amp;(ROW()+12*(($AN2069-1)*3+$AO2069)-ROW())/12+5):INDIRECT("S"&amp;(ROW()+12*(($AN2069-1)*3+$AO2069)-ROW())/12+5),AQ2069)</f>
        <v>0</v>
      </c>
      <c r="AS2069" s="6">
        <f ca="1">IF($AP2069=1,IF(INDIRECT(ADDRESS(($AN2069-1)*3+$AO2069+5,$AP2069+20))="",0,INDIRECT(ADDRESS(($AN2069-1)*3+$AO2069+5,$AP2069+20))),IF(INDIRECT(ADDRESS(($AN2069-1)*3+$AO2069+5,$AP2069+20))="",0,IF(COUNTIF(INDIRECT(ADDRESS(($AN2069-1)*36+($AO2069-1)*12+6,COLUMN())):INDIRECT(ADDRESS(($AN2069-1)*36+($AO2069-1)*12+$AP2069+4,COLUMN())),INDIRECT(ADDRESS(($AN2069-1)*3+$AO2069+5,$AP2069+20)))&gt;=1,0,INDIRECT(ADDRESS(($AN2069-1)*3+$AO2069+5,$AP2069+20)))))</f>
        <v>0</v>
      </c>
      <c r="AT2069" s="4">
        <f ca="1">COUNTIF(INDIRECT("U"&amp;(ROW()+12*(($AN2069-1)*3+$AO2069)-ROW())/12+5):INDIRECT("AF"&amp;(ROW()+12*(($AN2069-1)*3+$AO2069)-ROW())/12+5),AS2069)</f>
        <v>0</v>
      </c>
      <c r="AU2069" s="4">
        <f ca="1">IF(AND(AQ2069+AS2069&gt;0,AR2069+AT2069&gt;0),COUNTIF(AU$6:AU2068,"&gt;0")+1,0)</f>
        <v>0</v>
      </c>
    </row>
    <row r="2070" spans="40:47">
      <c r="AN2070" s="4">
        <v>58</v>
      </c>
      <c r="AO2070" s="4">
        <v>2</v>
      </c>
      <c r="AP2070" s="4">
        <v>1</v>
      </c>
      <c r="AQ2070" s="6">
        <f ca="1">IF($AP2070=1,IF(INDIRECT(ADDRESS(($AN2070-1)*3+$AO2070+5,$AP2070+7))="",0,INDIRECT(ADDRESS(($AN2070-1)*3+$AO2070+5,$AP2070+7))),IF(INDIRECT(ADDRESS(($AN2070-1)*3+$AO2070+5,$AP2070+7))="",0,IF(COUNTIF(INDIRECT(ADDRESS(($AN2070-1)*36+($AO2070-1)*12+6,COLUMN())):INDIRECT(ADDRESS(($AN2070-1)*36+($AO2070-1)*12+$AP2070+4,COLUMN())),INDIRECT(ADDRESS(($AN2070-1)*3+$AO2070+5,$AP2070+7)))&gt;=1,0,INDIRECT(ADDRESS(($AN2070-1)*3+$AO2070+5,$AP2070+7)))))</f>
        <v>0</v>
      </c>
      <c r="AR2070" s="4">
        <f ca="1">COUNTIF(INDIRECT("H"&amp;(ROW()+12*(($AN2070-1)*3+$AO2070)-ROW())/12+5):INDIRECT("S"&amp;(ROW()+12*(($AN2070-1)*3+$AO2070)-ROW())/12+5),AQ2070)</f>
        <v>0</v>
      </c>
      <c r="AS2070" s="6">
        <f ca="1">IF($AP2070=1,IF(INDIRECT(ADDRESS(($AN2070-1)*3+$AO2070+5,$AP2070+20))="",0,INDIRECT(ADDRESS(($AN2070-1)*3+$AO2070+5,$AP2070+20))),IF(INDIRECT(ADDRESS(($AN2070-1)*3+$AO2070+5,$AP2070+20))="",0,IF(COUNTIF(INDIRECT(ADDRESS(($AN2070-1)*36+($AO2070-1)*12+6,COLUMN())):INDIRECT(ADDRESS(($AN2070-1)*36+($AO2070-1)*12+$AP2070+4,COLUMN())),INDIRECT(ADDRESS(($AN2070-1)*3+$AO2070+5,$AP2070+20)))&gt;=1,0,INDIRECT(ADDRESS(($AN2070-1)*3+$AO2070+5,$AP2070+20)))))</f>
        <v>0</v>
      </c>
      <c r="AT2070" s="4">
        <f ca="1">COUNTIF(INDIRECT("U"&amp;(ROW()+12*(($AN2070-1)*3+$AO2070)-ROW())/12+5):INDIRECT("AF"&amp;(ROW()+12*(($AN2070-1)*3+$AO2070)-ROW())/12+5),AS2070)</f>
        <v>0</v>
      </c>
      <c r="AU2070" s="4">
        <f ca="1">IF(AND(AQ2070+AS2070&gt;0,AR2070+AT2070&gt;0),COUNTIF(AU$6:AU2069,"&gt;0")+1,0)</f>
        <v>0</v>
      </c>
    </row>
    <row r="2071" spans="40:47">
      <c r="AN2071" s="4">
        <v>58</v>
      </c>
      <c r="AO2071" s="4">
        <v>2</v>
      </c>
      <c r="AP2071" s="4">
        <v>2</v>
      </c>
      <c r="AQ2071" s="6">
        <f ca="1">IF($AP2071=1,IF(INDIRECT(ADDRESS(($AN2071-1)*3+$AO2071+5,$AP2071+7))="",0,INDIRECT(ADDRESS(($AN2071-1)*3+$AO2071+5,$AP2071+7))),IF(INDIRECT(ADDRESS(($AN2071-1)*3+$AO2071+5,$AP2071+7))="",0,IF(COUNTIF(INDIRECT(ADDRESS(($AN2071-1)*36+($AO2071-1)*12+6,COLUMN())):INDIRECT(ADDRESS(($AN2071-1)*36+($AO2071-1)*12+$AP2071+4,COLUMN())),INDIRECT(ADDRESS(($AN2071-1)*3+$AO2071+5,$AP2071+7)))&gt;=1,0,INDIRECT(ADDRESS(($AN2071-1)*3+$AO2071+5,$AP2071+7)))))</f>
        <v>0</v>
      </c>
      <c r="AR2071" s="4">
        <f ca="1">COUNTIF(INDIRECT("H"&amp;(ROW()+12*(($AN2071-1)*3+$AO2071)-ROW())/12+5):INDIRECT("S"&amp;(ROW()+12*(($AN2071-1)*3+$AO2071)-ROW())/12+5),AQ2071)</f>
        <v>0</v>
      </c>
      <c r="AS2071" s="6">
        <f ca="1">IF($AP2071=1,IF(INDIRECT(ADDRESS(($AN2071-1)*3+$AO2071+5,$AP2071+20))="",0,INDIRECT(ADDRESS(($AN2071-1)*3+$AO2071+5,$AP2071+20))),IF(INDIRECT(ADDRESS(($AN2071-1)*3+$AO2071+5,$AP2071+20))="",0,IF(COUNTIF(INDIRECT(ADDRESS(($AN2071-1)*36+($AO2071-1)*12+6,COLUMN())):INDIRECT(ADDRESS(($AN2071-1)*36+($AO2071-1)*12+$AP2071+4,COLUMN())),INDIRECT(ADDRESS(($AN2071-1)*3+$AO2071+5,$AP2071+20)))&gt;=1,0,INDIRECT(ADDRESS(($AN2071-1)*3+$AO2071+5,$AP2071+20)))))</f>
        <v>0</v>
      </c>
      <c r="AT2071" s="4">
        <f ca="1">COUNTIF(INDIRECT("U"&amp;(ROW()+12*(($AN2071-1)*3+$AO2071)-ROW())/12+5):INDIRECT("AF"&amp;(ROW()+12*(($AN2071-1)*3+$AO2071)-ROW())/12+5),AS2071)</f>
        <v>0</v>
      </c>
      <c r="AU2071" s="4">
        <f ca="1">IF(AND(AQ2071+AS2071&gt;0,AR2071+AT2071&gt;0),COUNTIF(AU$6:AU2070,"&gt;0")+1,0)</f>
        <v>0</v>
      </c>
    </row>
    <row r="2072" spans="40:47">
      <c r="AN2072" s="4">
        <v>58</v>
      </c>
      <c r="AO2072" s="4">
        <v>2</v>
      </c>
      <c r="AP2072" s="4">
        <v>3</v>
      </c>
      <c r="AQ2072" s="6">
        <f ca="1">IF($AP2072=1,IF(INDIRECT(ADDRESS(($AN2072-1)*3+$AO2072+5,$AP2072+7))="",0,INDIRECT(ADDRESS(($AN2072-1)*3+$AO2072+5,$AP2072+7))),IF(INDIRECT(ADDRESS(($AN2072-1)*3+$AO2072+5,$AP2072+7))="",0,IF(COUNTIF(INDIRECT(ADDRESS(($AN2072-1)*36+($AO2072-1)*12+6,COLUMN())):INDIRECT(ADDRESS(($AN2072-1)*36+($AO2072-1)*12+$AP2072+4,COLUMN())),INDIRECT(ADDRESS(($AN2072-1)*3+$AO2072+5,$AP2072+7)))&gt;=1,0,INDIRECT(ADDRESS(($AN2072-1)*3+$AO2072+5,$AP2072+7)))))</f>
        <v>0</v>
      </c>
      <c r="AR2072" s="4">
        <f ca="1">COUNTIF(INDIRECT("H"&amp;(ROW()+12*(($AN2072-1)*3+$AO2072)-ROW())/12+5):INDIRECT("S"&amp;(ROW()+12*(($AN2072-1)*3+$AO2072)-ROW())/12+5),AQ2072)</f>
        <v>0</v>
      </c>
      <c r="AS2072" s="6">
        <f ca="1">IF($AP2072=1,IF(INDIRECT(ADDRESS(($AN2072-1)*3+$AO2072+5,$AP2072+20))="",0,INDIRECT(ADDRESS(($AN2072-1)*3+$AO2072+5,$AP2072+20))),IF(INDIRECT(ADDRESS(($AN2072-1)*3+$AO2072+5,$AP2072+20))="",0,IF(COUNTIF(INDIRECT(ADDRESS(($AN2072-1)*36+($AO2072-1)*12+6,COLUMN())):INDIRECT(ADDRESS(($AN2072-1)*36+($AO2072-1)*12+$AP2072+4,COLUMN())),INDIRECT(ADDRESS(($AN2072-1)*3+$AO2072+5,$AP2072+20)))&gt;=1,0,INDIRECT(ADDRESS(($AN2072-1)*3+$AO2072+5,$AP2072+20)))))</f>
        <v>0</v>
      </c>
      <c r="AT2072" s="4">
        <f ca="1">COUNTIF(INDIRECT("U"&amp;(ROW()+12*(($AN2072-1)*3+$AO2072)-ROW())/12+5):INDIRECT("AF"&amp;(ROW()+12*(($AN2072-1)*3+$AO2072)-ROW())/12+5),AS2072)</f>
        <v>0</v>
      </c>
      <c r="AU2072" s="4">
        <f ca="1">IF(AND(AQ2072+AS2072&gt;0,AR2072+AT2072&gt;0),COUNTIF(AU$6:AU2071,"&gt;0")+1,0)</f>
        <v>0</v>
      </c>
    </row>
    <row r="2073" spans="40:47">
      <c r="AN2073" s="4">
        <v>58</v>
      </c>
      <c r="AO2073" s="4">
        <v>2</v>
      </c>
      <c r="AP2073" s="4">
        <v>4</v>
      </c>
      <c r="AQ2073" s="6">
        <f ca="1">IF($AP2073=1,IF(INDIRECT(ADDRESS(($AN2073-1)*3+$AO2073+5,$AP2073+7))="",0,INDIRECT(ADDRESS(($AN2073-1)*3+$AO2073+5,$AP2073+7))),IF(INDIRECT(ADDRESS(($AN2073-1)*3+$AO2073+5,$AP2073+7))="",0,IF(COUNTIF(INDIRECT(ADDRESS(($AN2073-1)*36+($AO2073-1)*12+6,COLUMN())):INDIRECT(ADDRESS(($AN2073-1)*36+($AO2073-1)*12+$AP2073+4,COLUMN())),INDIRECT(ADDRESS(($AN2073-1)*3+$AO2073+5,$AP2073+7)))&gt;=1,0,INDIRECT(ADDRESS(($AN2073-1)*3+$AO2073+5,$AP2073+7)))))</f>
        <v>0</v>
      </c>
      <c r="AR2073" s="4">
        <f ca="1">COUNTIF(INDIRECT("H"&amp;(ROW()+12*(($AN2073-1)*3+$AO2073)-ROW())/12+5):INDIRECT("S"&amp;(ROW()+12*(($AN2073-1)*3+$AO2073)-ROW())/12+5),AQ2073)</f>
        <v>0</v>
      </c>
      <c r="AS2073" s="6">
        <f ca="1">IF($AP2073=1,IF(INDIRECT(ADDRESS(($AN2073-1)*3+$AO2073+5,$AP2073+20))="",0,INDIRECT(ADDRESS(($AN2073-1)*3+$AO2073+5,$AP2073+20))),IF(INDIRECT(ADDRESS(($AN2073-1)*3+$AO2073+5,$AP2073+20))="",0,IF(COUNTIF(INDIRECT(ADDRESS(($AN2073-1)*36+($AO2073-1)*12+6,COLUMN())):INDIRECT(ADDRESS(($AN2073-1)*36+($AO2073-1)*12+$AP2073+4,COLUMN())),INDIRECT(ADDRESS(($AN2073-1)*3+$AO2073+5,$AP2073+20)))&gt;=1,0,INDIRECT(ADDRESS(($AN2073-1)*3+$AO2073+5,$AP2073+20)))))</f>
        <v>0</v>
      </c>
      <c r="AT2073" s="4">
        <f ca="1">COUNTIF(INDIRECT("U"&amp;(ROW()+12*(($AN2073-1)*3+$AO2073)-ROW())/12+5):INDIRECT("AF"&amp;(ROW()+12*(($AN2073-1)*3+$AO2073)-ROW())/12+5),AS2073)</f>
        <v>0</v>
      </c>
      <c r="AU2073" s="4">
        <f ca="1">IF(AND(AQ2073+AS2073&gt;0,AR2073+AT2073&gt;0),COUNTIF(AU$6:AU2072,"&gt;0")+1,0)</f>
        <v>0</v>
      </c>
    </row>
    <row r="2074" spans="40:47">
      <c r="AN2074" s="4">
        <v>58</v>
      </c>
      <c r="AO2074" s="4">
        <v>2</v>
      </c>
      <c r="AP2074" s="4">
        <v>5</v>
      </c>
      <c r="AQ2074" s="6">
        <f ca="1">IF($AP2074=1,IF(INDIRECT(ADDRESS(($AN2074-1)*3+$AO2074+5,$AP2074+7))="",0,INDIRECT(ADDRESS(($AN2074-1)*3+$AO2074+5,$AP2074+7))),IF(INDIRECT(ADDRESS(($AN2074-1)*3+$AO2074+5,$AP2074+7))="",0,IF(COUNTIF(INDIRECT(ADDRESS(($AN2074-1)*36+($AO2074-1)*12+6,COLUMN())):INDIRECT(ADDRESS(($AN2074-1)*36+($AO2074-1)*12+$AP2074+4,COLUMN())),INDIRECT(ADDRESS(($AN2074-1)*3+$AO2074+5,$AP2074+7)))&gt;=1,0,INDIRECT(ADDRESS(($AN2074-1)*3+$AO2074+5,$AP2074+7)))))</f>
        <v>0</v>
      </c>
      <c r="AR2074" s="4">
        <f ca="1">COUNTIF(INDIRECT("H"&amp;(ROW()+12*(($AN2074-1)*3+$AO2074)-ROW())/12+5):INDIRECT("S"&amp;(ROW()+12*(($AN2074-1)*3+$AO2074)-ROW())/12+5),AQ2074)</f>
        <v>0</v>
      </c>
      <c r="AS2074" s="6">
        <f ca="1">IF($AP2074=1,IF(INDIRECT(ADDRESS(($AN2074-1)*3+$AO2074+5,$AP2074+20))="",0,INDIRECT(ADDRESS(($AN2074-1)*3+$AO2074+5,$AP2074+20))),IF(INDIRECT(ADDRESS(($AN2074-1)*3+$AO2074+5,$AP2074+20))="",0,IF(COUNTIF(INDIRECT(ADDRESS(($AN2074-1)*36+($AO2074-1)*12+6,COLUMN())):INDIRECT(ADDRESS(($AN2074-1)*36+($AO2074-1)*12+$AP2074+4,COLUMN())),INDIRECT(ADDRESS(($AN2074-1)*3+$AO2074+5,$AP2074+20)))&gt;=1,0,INDIRECT(ADDRESS(($AN2074-1)*3+$AO2074+5,$AP2074+20)))))</f>
        <v>0</v>
      </c>
      <c r="AT2074" s="4">
        <f ca="1">COUNTIF(INDIRECT("U"&amp;(ROW()+12*(($AN2074-1)*3+$AO2074)-ROW())/12+5):INDIRECT("AF"&amp;(ROW()+12*(($AN2074-1)*3+$AO2074)-ROW())/12+5),AS2074)</f>
        <v>0</v>
      </c>
      <c r="AU2074" s="4">
        <f ca="1">IF(AND(AQ2074+AS2074&gt;0,AR2074+AT2074&gt;0),COUNTIF(AU$6:AU2073,"&gt;0")+1,0)</f>
        <v>0</v>
      </c>
    </row>
    <row r="2075" spans="40:47">
      <c r="AN2075" s="4">
        <v>58</v>
      </c>
      <c r="AO2075" s="4">
        <v>2</v>
      </c>
      <c r="AP2075" s="4">
        <v>6</v>
      </c>
      <c r="AQ2075" s="6">
        <f ca="1">IF($AP2075=1,IF(INDIRECT(ADDRESS(($AN2075-1)*3+$AO2075+5,$AP2075+7))="",0,INDIRECT(ADDRESS(($AN2075-1)*3+$AO2075+5,$AP2075+7))),IF(INDIRECT(ADDRESS(($AN2075-1)*3+$AO2075+5,$AP2075+7))="",0,IF(COUNTIF(INDIRECT(ADDRESS(($AN2075-1)*36+($AO2075-1)*12+6,COLUMN())):INDIRECT(ADDRESS(($AN2075-1)*36+($AO2075-1)*12+$AP2075+4,COLUMN())),INDIRECT(ADDRESS(($AN2075-1)*3+$AO2075+5,$AP2075+7)))&gt;=1,0,INDIRECT(ADDRESS(($AN2075-1)*3+$AO2075+5,$AP2075+7)))))</f>
        <v>0</v>
      </c>
      <c r="AR2075" s="4">
        <f ca="1">COUNTIF(INDIRECT("H"&amp;(ROW()+12*(($AN2075-1)*3+$AO2075)-ROW())/12+5):INDIRECT("S"&amp;(ROW()+12*(($AN2075-1)*3+$AO2075)-ROW())/12+5),AQ2075)</f>
        <v>0</v>
      </c>
      <c r="AS2075" s="6">
        <f ca="1">IF($AP2075=1,IF(INDIRECT(ADDRESS(($AN2075-1)*3+$AO2075+5,$AP2075+20))="",0,INDIRECT(ADDRESS(($AN2075-1)*3+$AO2075+5,$AP2075+20))),IF(INDIRECT(ADDRESS(($AN2075-1)*3+$AO2075+5,$AP2075+20))="",0,IF(COUNTIF(INDIRECT(ADDRESS(($AN2075-1)*36+($AO2075-1)*12+6,COLUMN())):INDIRECT(ADDRESS(($AN2075-1)*36+($AO2075-1)*12+$AP2075+4,COLUMN())),INDIRECT(ADDRESS(($AN2075-1)*3+$AO2075+5,$AP2075+20)))&gt;=1,0,INDIRECT(ADDRESS(($AN2075-1)*3+$AO2075+5,$AP2075+20)))))</f>
        <v>0</v>
      </c>
      <c r="AT2075" s="4">
        <f ca="1">COUNTIF(INDIRECT("U"&amp;(ROW()+12*(($AN2075-1)*3+$AO2075)-ROW())/12+5):INDIRECT("AF"&amp;(ROW()+12*(($AN2075-1)*3+$AO2075)-ROW())/12+5),AS2075)</f>
        <v>0</v>
      </c>
      <c r="AU2075" s="4">
        <f ca="1">IF(AND(AQ2075+AS2075&gt;0,AR2075+AT2075&gt;0),COUNTIF(AU$6:AU2074,"&gt;0")+1,0)</f>
        <v>0</v>
      </c>
    </row>
    <row r="2076" spans="40:47">
      <c r="AN2076" s="4">
        <v>58</v>
      </c>
      <c r="AO2076" s="4">
        <v>2</v>
      </c>
      <c r="AP2076" s="4">
        <v>7</v>
      </c>
      <c r="AQ2076" s="6">
        <f ca="1">IF($AP2076=1,IF(INDIRECT(ADDRESS(($AN2076-1)*3+$AO2076+5,$AP2076+7))="",0,INDIRECT(ADDRESS(($AN2076-1)*3+$AO2076+5,$AP2076+7))),IF(INDIRECT(ADDRESS(($AN2076-1)*3+$AO2076+5,$AP2076+7))="",0,IF(COUNTIF(INDIRECT(ADDRESS(($AN2076-1)*36+($AO2076-1)*12+6,COLUMN())):INDIRECT(ADDRESS(($AN2076-1)*36+($AO2076-1)*12+$AP2076+4,COLUMN())),INDIRECT(ADDRESS(($AN2076-1)*3+$AO2076+5,$AP2076+7)))&gt;=1,0,INDIRECT(ADDRESS(($AN2076-1)*3+$AO2076+5,$AP2076+7)))))</f>
        <v>0</v>
      </c>
      <c r="AR2076" s="4">
        <f ca="1">COUNTIF(INDIRECT("H"&amp;(ROW()+12*(($AN2076-1)*3+$AO2076)-ROW())/12+5):INDIRECT("S"&amp;(ROW()+12*(($AN2076-1)*3+$AO2076)-ROW())/12+5),AQ2076)</f>
        <v>0</v>
      </c>
      <c r="AS2076" s="6">
        <f ca="1">IF($AP2076=1,IF(INDIRECT(ADDRESS(($AN2076-1)*3+$AO2076+5,$AP2076+20))="",0,INDIRECT(ADDRESS(($AN2076-1)*3+$AO2076+5,$AP2076+20))),IF(INDIRECT(ADDRESS(($AN2076-1)*3+$AO2076+5,$AP2076+20))="",0,IF(COUNTIF(INDIRECT(ADDRESS(($AN2076-1)*36+($AO2076-1)*12+6,COLUMN())):INDIRECT(ADDRESS(($AN2076-1)*36+($AO2076-1)*12+$AP2076+4,COLUMN())),INDIRECT(ADDRESS(($AN2076-1)*3+$AO2076+5,$AP2076+20)))&gt;=1,0,INDIRECT(ADDRESS(($AN2076-1)*3+$AO2076+5,$AP2076+20)))))</f>
        <v>0</v>
      </c>
      <c r="AT2076" s="4">
        <f ca="1">COUNTIF(INDIRECT("U"&amp;(ROW()+12*(($AN2076-1)*3+$AO2076)-ROW())/12+5):INDIRECT("AF"&amp;(ROW()+12*(($AN2076-1)*3+$AO2076)-ROW())/12+5),AS2076)</f>
        <v>0</v>
      </c>
      <c r="AU2076" s="4">
        <f ca="1">IF(AND(AQ2076+AS2076&gt;0,AR2076+AT2076&gt;0),COUNTIF(AU$6:AU2075,"&gt;0")+1,0)</f>
        <v>0</v>
      </c>
    </row>
    <row r="2077" spans="40:47">
      <c r="AN2077" s="4">
        <v>58</v>
      </c>
      <c r="AO2077" s="4">
        <v>2</v>
      </c>
      <c r="AP2077" s="4">
        <v>8</v>
      </c>
      <c r="AQ2077" s="6">
        <f ca="1">IF($AP2077=1,IF(INDIRECT(ADDRESS(($AN2077-1)*3+$AO2077+5,$AP2077+7))="",0,INDIRECT(ADDRESS(($AN2077-1)*3+$AO2077+5,$AP2077+7))),IF(INDIRECT(ADDRESS(($AN2077-1)*3+$AO2077+5,$AP2077+7))="",0,IF(COUNTIF(INDIRECT(ADDRESS(($AN2077-1)*36+($AO2077-1)*12+6,COLUMN())):INDIRECT(ADDRESS(($AN2077-1)*36+($AO2077-1)*12+$AP2077+4,COLUMN())),INDIRECT(ADDRESS(($AN2077-1)*3+$AO2077+5,$AP2077+7)))&gt;=1,0,INDIRECT(ADDRESS(($AN2077-1)*3+$AO2077+5,$AP2077+7)))))</f>
        <v>0</v>
      </c>
      <c r="AR2077" s="4">
        <f ca="1">COUNTIF(INDIRECT("H"&amp;(ROW()+12*(($AN2077-1)*3+$AO2077)-ROW())/12+5):INDIRECT("S"&amp;(ROW()+12*(($AN2077-1)*3+$AO2077)-ROW())/12+5),AQ2077)</f>
        <v>0</v>
      </c>
      <c r="AS2077" s="6">
        <f ca="1">IF($AP2077=1,IF(INDIRECT(ADDRESS(($AN2077-1)*3+$AO2077+5,$AP2077+20))="",0,INDIRECT(ADDRESS(($AN2077-1)*3+$AO2077+5,$AP2077+20))),IF(INDIRECT(ADDRESS(($AN2077-1)*3+$AO2077+5,$AP2077+20))="",0,IF(COUNTIF(INDIRECT(ADDRESS(($AN2077-1)*36+($AO2077-1)*12+6,COLUMN())):INDIRECT(ADDRESS(($AN2077-1)*36+($AO2077-1)*12+$AP2077+4,COLUMN())),INDIRECT(ADDRESS(($AN2077-1)*3+$AO2077+5,$AP2077+20)))&gt;=1,0,INDIRECT(ADDRESS(($AN2077-1)*3+$AO2077+5,$AP2077+20)))))</f>
        <v>0</v>
      </c>
      <c r="AT2077" s="4">
        <f ca="1">COUNTIF(INDIRECT("U"&amp;(ROW()+12*(($AN2077-1)*3+$AO2077)-ROW())/12+5):INDIRECT("AF"&amp;(ROW()+12*(($AN2077-1)*3+$AO2077)-ROW())/12+5),AS2077)</f>
        <v>0</v>
      </c>
      <c r="AU2077" s="4">
        <f ca="1">IF(AND(AQ2077+AS2077&gt;0,AR2077+AT2077&gt;0),COUNTIF(AU$6:AU2076,"&gt;0")+1,0)</f>
        <v>0</v>
      </c>
    </row>
    <row r="2078" spans="40:47">
      <c r="AN2078" s="4">
        <v>58</v>
      </c>
      <c r="AO2078" s="4">
        <v>2</v>
      </c>
      <c r="AP2078" s="4">
        <v>9</v>
      </c>
      <c r="AQ2078" s="6">
        <f ca="1">IF($AP2078=1,IF(INDIRECT(ADDRESS(($AN2078-1)*3+$AO2078+5,$AP2078+7))="",0,INDIRECT(ADDRESS(($AN2078-1)*3+$AO2078+5,$AP2078+7))),IF(INDIRECT(ADDRESS(($AN2078-1)*3+$AO2078+5,$AP2078+7))="",0,IF(COUNTIF(INDIRECT(ADDRESS(($AN2078-1)*36+($AO2078-1)*12+6,COLUMN())):INDIRECT(ADDRESS(($AN2078-1)*36+($AO2078-1)*12+$AP2078+4,COLUMN())),INDIRECT(ADDRESS(($AN2078-1)*3+$AO2078+5,$AP2078+7)))&gt;=1,0,INDIRECT(ADDRESS(($AN2078-1)*3+$AO2078+5,$AP2078+7)))))</f>
        <v>0</v>
      </c>
      <c r="AR2078" s="4">
        <f ca="1">COUNTIF(INDIRECT("H"&amp;(ROW()+12*(($AN2078-1)*3+$AO2078)-ROW())/12+5):INDIRECT("S"&amp;(ROW()+12*(($AN2078-1)*3+$AO2078)-ROW())/12+5),AQ2078)</f>
        <v>0</v>
      </c>
      <c r="AS2078" s="6">
        <f ca="1">IF($AP2078=1,IF(INDIRECT(ADDRESS(($AN2078-1)*3+$AO2078+5,$AP2078+20))="",0,INDIRECT(ADDRESS(($AN2078-1)*3+$AO2078+5,$AP2078+20))),IF(INDIRECT(ADDRESS(($AN2078-1)*3+$AO2078+5,$AP2078+20))="",0,IF(COUNTIF(INDIRECT(ADDRESS(($AN2078-1)*36+($AO2078-1)*12+6,COLUMN())):INDIRECT(ADDRESS(($AN2078-1)*36+($AO2078-1)*12+$AP2078+4,COLUMN())),INDIRECT(ADDRESS(($AN2078-1)*3+$AO2078+5,$AP2078+20)))&gt;=1,0,INDIRECT(ADDRESS(($AN2078-1)*3+$AO2078+5,$AP2078+20)))))</f>
        <v>0</v>
      </c>
      <c r="AT2078" s="4">
        <f ca="1">COUNTIF(INDIRECT("U"&amp;(ROW()+12*(($AN2078-1)*3+$AO2078)-ROW())/12+5):INDIRECT("AF"&amp;(ROW()+12*(($AN2078-1)*3+$AO2078)-ROW())/12+5),AS2078)</f>
        <v>0</v>
      </c>
      <c r="AU2078" s="4">
        <f ca="1">IF(AND(AQ2078+AS2078&gt;0,AR2078+AT2078&gt;0),COUNTIF(AU$6:AU2077,"&gt;0")+1,0)</f>
        <v>0</v>
      </c>
    </row>
    <row r="2079" spans="40:47">
      <c r="AN2079" s="4">
        <v>58</v>
      </c>
      <c r="AO2079" s="4">
        <v>2</v>
      </c>
      <c r="AP2079" s="4">
        <v>10</v>
      </c>
      <c r="AQ2079" s="6">
        <f ca="1">IF($AP2079=1,IF(INDIRECT(ADDRESS(($AN2079-1)*3+$AO2079+5,$AP2079+7))="",0,INDIRECT(ADDRESS(($AN2079-1)*3+$AO2079+5,$AP2079+7))),IF(INDIRECT(ADDRESS(($AN2079-1)*3+$AO2079+5,$AP2079+7))="",0,IF(COUNTIF(INDIRECT(ADDRESS(($AN2079-1)*36+($AO2079-1)*12+6,COLUMN())):INDIRECT(ADDRESS(($AN2079-1)*36+($AO2079-1)*12+$AP2079+4,COLUMN())),INDIRECT(ADDRESS(($AN2079-1)*3+$AO2079+5,$AP2079+7)))&gt;=1,0,INDIRECT(ADDRESS(($AN2079-1)*3+$AO2079+5,$AP2079+7)))))</f>
        <v>0</v>
      </c>
      <c r="AR2079" s="4">
        <f ca="1">COUNTIF(INDIRECT("H"&amp;(ROW()+12*(($AN2079-1)*3+$AO2079)-ROW())/12+5):INDIRECT("S"&amp;(ROW()+12*(($AN2079-1)*3+$AO2079)-ROW())/12+5),AQ2079)</f>
        <v>0</v>
      </c>
      <c r="AS2079" s="6">
        <f ca="1">IF($AP2079=1,IF(INDIRECT(ADDRESS(($AN2079-1)*3+$AO2079+5,$AP2079+20))="",0,INDIRECT(ADDRESS(($AN2079-1)*3+$AO2079+5,$AP2079+20))),IF(INDIRECT(ADDRESS(($AN2079-1)*3+$AO2079+5,$AP2079+20))="",0,IF(COUNTIF(INDIRECT(ADDRESS(($AN2079-1)*36+($AO2079-1)*12+6,COLUMN())):INDIRECT(ADDRESS(($AN2079-1)*36+($AO2079-1)*12+$AP2079+4,COLUMN())),INDIRECT(ADDRESS(($AN2079-1)*3+$AO2079+5,$AP2079+20)))&gt;=1,0,INDIRECT(ADDRESS(($AN2079-1)*3+$AO2079+5,$AP2079+20)))))</f>
        <v>0</v>
      </c>
      <c r="AT2079" s="4">
        <f ca="1">COUNTIF(INDIRECT("U"&amp;(ROW()+12*(($AN2079-1)*3+$AO2079)-ROW())/12+5):INDIRECT("AF"&amp;(ROW()+12*(($AN2079-1)*3+$AO2079)-ROW())/12+5),AS2079)</f>
        <v>0</v>
      </c>
      <c r="AU2079" s="4">
        <f ca="1">IF(AND(AQ2079+AS2079&gt;0,AR2079+AT2079&gt;0),COUNTIF(AU$6:AU2078,"&gt;0")+1,0)</f>
        <v>0</v>
      </c>
    </row>
    <row r="2080" spans="40:47">
      <c r="AN2080" s="4">
        <v>58</v>
      </c>
      <c r="AO2080" s="4">
        <v>2</v>
      </c>
      <c r="AP2080" s="4">
        <v>11</v>
      </c>
      <c r="AQ2080" s="6">
        <f ca="1">IF($AP2080=1,IF(INDIRECT(ADDRESS(($AN2080-1)*3+$AO2080+5,$AP2080+7))="",0,INDIRECT(ADDRESS(($AN2080-1)*3+$AO2080+5,$AP2080+7))),IF(INDIRECT(ADDRESS(($AN2080-1)*3+$AO2080+5,$AP2080+7))="",0,IF(COUNTIF(INDIRECT(ADDRESS(($AN2080-1)*36+($AO2080-1)*12+6,COLUMN())):INDIRECT(ADDRESS(($AN2080-1)*36+($AO2080-1)*12+$AP2080+4,COLUMN())),INDIRECT(ADDRESS(($AN2080-1)*3+$AO2080+5,$AP2080+7)))&gt;=1,0,INDIRECT(ADDRESS(($AN2080-1)*3+$AO2080+5,$AP2080+7)))))</f>
        <v>0</v>
      </c>
      <c r="AR2080" s="4">
        <f ca="1">COUNTIF(INDIRECT("H"&amp;(ROW()+12*(($AN2080-1)*3+$AO2080)-ROW())/12+5):INDIRECT("S"&amp;(ROW()+12*(($AN2080-1)*3+$AO2080)-ROW())/12+5),AQ2080)</f>
        <v>0</v>
      </c>
      <c r="AS2080" s="6">
        <f ca="1">IF($AP2080=1,IF(INDIRECT(ADDRESS(($AN2080-1)*3+$AO2080+5,$AP2080+20))="",0,INDIRECT(ADDRESS(($AN2080-1)*3+$AO2080+5,$AP2080+20))),IF(INDIRECT(ADDRESS(($AN2080-1)*3+$AO2080+5,$AP2080+20))="",0,IF(COUNTIF(INDIRECT(ADDRESS(($AN2080-1)*36+($AO2080-1)*12+6,COLUMN())):INDIRECT(ADDRESS(($AN2080-1)*36+($AO2080-1)*12+$AP2080+4,COLUMN())),INDIRECT(ADDRESS(($AN2080-1)*3+$AO2080+5,$AP2080+20)))&gt;=1,0,INDIRECT(ADDRESS(($AN2080-1)*3+$AO2080+5,$AP2080+20)))))</f>
        <v>0</v>
      </c>
      <c r="AT2080" s="4">
        <f ca="1">COUNTIF(INDIRECT("U"&amp;(ROW()+12*(($AN2080-1)*3+$AO2080)-ROW())/12+5):INDIRECT("AF"&amp;(ROW()+12*(($AN2080-1)*3+$AO2080)-ROW())/12+5),AS2080)</f>
        <v>0</v>
      </c>
      <c r="AU2080" s="4">
        <f ca="1">IF(AND(AQ2080+AS2080&gt;0,AR2080+AT2080&gt;0),COUNTIF(AU$6:AU2079,"&gt;0")+1,0)</f>
        <v>0</v>
      </c>
    </row>
    <row r="2081" spans="40:47">
      <c r="AN2081" s="4">
        <v>58</v>
      </c>
      <c r="AO2081" s="4">
        <v>2</v>
      </c>
      <c r="AP2081" s="4">
        <v>12</v>
      </c>
      <c r="AQ2081" s="6">
        <f ca="1">IF($AP2081=1,IF(INDIRECT(ADDRESS(($AN2081-1)*3+$AO2081+5,$AP2081+7))="",0,INDIRECT(ADDRESS(($AN2081-1)*3+$AO2081+5,$AP2081+7))),IF(INDIRECT(ADDRESS(($AN2081-1)*3+$AO2081+5,$AP2081+7))="",0,IF(COUNTIF(INDIRECT(ADDRESS(($AN2081-1)*36+($AO2081-1)*12+6,COLUMN())):INDIRECT(ADDRESS(($AN2081-1)*36+($AO2081-1)*12+$AP2081+4,COLUMN())),INDIRECT(ADDRESS(($AN2081-1)*3+$AO2081+5,$AP2081+7)))&gt;=1,0,INDIRECT(ADDRESS(($AN2081-1)*3+$AO2081+5,$AP2081+7)))))</f>
        <v>0</v>
      </c>
      <c r="AR2081" s="4">
        <f ca="1">COUNTIF(INDIRECT("H"&amp;(ROW()+12*(($AN2081-1)*3+$AO2081)-ROW())/12+5):INDIRECT("S"&amp;(ROW()+12*(($AN2081-1)*3+$AO2081)-ROW())/12+5),AQ2081)</f>
        <v>0</v>
      </c>
      <c r="AS2081" s="6">
        <f ca="1">IF($AP2081=1,IF(INDIRECT(ADDRESS(($AN2081-1)*3+$AO2081+5,$AP2081+20))="",0,INDIRECT(ADDRESS(($AN2081-1)*3+$AO2081+5,$AP2081+20))),IF(INDIRECT(ADDRESS(($AN2081-1)*3+$AO2081+5,$AP2081+20))="",0,IF(COUNTIF(INDIRECT(ADDRESS(($AN2081-1)*36+($AO2081-1)*12+6,COLUMN())):INDIRECT(ADDRESS(($AN2081-1)*36+($AO2081-1)*12+$AP2081+4,COLUMN())),INDIRECT(ADDRESS(($AN2081-1)*3+$AO2081+5,$AP2081+20)))&gt;=1,0,INDIRECT(ADDRESS(($AN2081-1)*3+$AO2081+5,$AP2081+20)))))</f>
        <v>0</v>
      </c>
      <c r="AT2081" s="4">
        <f ca="1">COUNTIF(INDIRECT("U"&amp;(ROW()+12*(($AN2081-1)*3+$AO2081)-ROW())/12+5):INDIRECT("AF"&amp;(ROW()+12*(($AN2081-1)*3+$AO2081)-ROW())/12+5),AS2081)</f>
        <v>0</v>
      </c>
      <c r="AU2081" s="4">
        <f ca="1">IF(AND(AQ2081+AS2081&gt;0,AR2081+AT2081&gt;0),COUNTIF(AU$6:AU2080,"&gt;0")+1,0)</f>
        <v>0</v>
      </c>
    </row>
    <row r="2082" spans="40:47">
      <c r="AN2082" s="4">
        <v>58</v>
      </c>
      <c r="AO2082" s="4">
        <v>3</v>
      </c>
      <c r="AP2082" s="4">
        <v>1</v>
      </c>
      <c r="AQ2082" s="6">
        <f ca="1">IF($AP2082=1,IF(INDIRECT(ADDRESS(($AN2082-1)*3+$AO2082+5,$AP2082+7))="",0,INDIRECT(ADDRESS(($AN2082-1)*3+$AO2082+5,$AP2082+7))),IF(INDIRECT(ADDRESS(($AN2082-1)*3+$AO2082+5,$AP2082+7))="",0,IF(COUNTIF(INDIRECT(ADDRESS(($AN2082-1)*36+($AO2082-1)*12+6,COLUMN())):INDIRECT(ADDRESS(($AN2082-1)*36+($AO2082-1)*12+$AP2082+4,COLUMN())),INDIRECT(ADDRESS(($AN2082-1)*3+$AO2082+5,$AP2082+7)))&gt;=1,0,INDIRECT(ADDRESS(($AN2082-1)*3+$AO2082+5,$AP2082+7)))))</f>
        <v>0</v>
      </c>
      <c r="AR2082" s="4">
        <f ca="1">COUNTIF(INDIRECT("H"&amp;(ROW()+12*(($AN2082-1)*3+$AO2082)-ROW())/12+5):INDIRECT("S"&amp;(ROW()+12*(($AN2082-1)*3+$AO2082)-ROW())/12+5),AQ2082)</f>
        <v>0</v>
      </c>
      <c r="AS2082" s="6">
        <f ca="1">IF($AP2082=1,IF(INDIRECT(ADDRESS(($AN2082-1)*3+$AO2082+5,$AP2082+20))="",0,INDIRECT(ADDRESS(($AN2082-1)*3+$AO2082+5,$AP2082+20))),IF(INDIRECT(ADDRESS(($AN2082-1)*3+$AO2082+5,$AP2082+20))="",0,IF(COUNTIF(INDIRECT(ADDRESS(($AN2082-1)*36+($AO2082-1)*12+6,COLUMN())):INDIRECT(ADDRESS(($AN2082-1)*36+($AO2082-1)*12+$AP2082+4,COLUMN())),INDIRECT(ADDRESS(($AN2082-1)*3+$AO2082+5,$AP2082+20)))&gt;=1,0,INDIRECT(ADDRESS(($AN2082-1)*3+$AO2082+5,$AP2082+20)))))</f>
        <v>0</v>
      </c>
      <c r="AT2082" s="4">
        <f ca="1">COUNTIF(INDIRECT("U"&amp;(ROW()+12*(($AN2082-1)*3+$AO2082)-ROW())/12+5):INDIRECT("AF"&amp;(ROW()+12*(($AN2082-1)*3+$AO2082)-ROW())/12+5),AS2082)</f>
        <v>0</v>
      </c>
      <c r="AU2082" s="4">
        <f ca="1">IF(AND(AQ2082+AS2082&gt;0,AR2082+AT2082&gt;0),COUNTIF(AU$6:AU2081,"&gt;0")+1,0)</f>
        <v>0</v>
      </c>
    </row>
    <row r="2083" spans="40:47">
      <c r="AN2083" s="4">
        <v>58</v>
      </c>
      <c r="AO2083" s="4">
        <v>3</v>
      </c>
      <c r="AP2083" s="4">
        <v>2</v>
      </c>
      <c r="AQ2083" s="6">
        <f ca="1">IF($AP2083=1,IF(INDIRECT(ADDRESS(($AN2083-1)*3+$AO2083+5,$AP2083+7))="",0,INDIRECT(ADDRESS(($AN2083-1)*3+$AO2083+5,$AP2083+7))),IF(INDIRECT(ADDRESS(($AN2083-1)*3+$AO2083+5,$AP2083+7))="",0,IF(COUNTIF(INDIRECT(ADDRESS(($AN2083-1)*36+($AO2083-1)*12+6,COLUMN())):INDIRECT(ADDRESS(($AN2083-1)*36+($AO2083-1)*12+$AP2083+4,COLUMN())),INDIRECT(ADDRESS(($AN2083-1)*3+$AO2083+5,$AP2083+7)))&gt;=1,0,INDIRECT(ADDRESS(($AN2083-1)*3+$AO2083+5,$AP2083+7)))))</f>
        <v>0</v>
      </c>
      <c r="AR2083" s="4">
        <f ca="1">COUNTIF(INDIRECT("H"&amp;(ROW()+12*(($AN2083-1)*3+$AO2083)-ROW())/12+5):INDIRECT("S"&amp;(ROW()+12*(($AN2083-1)*3+$AO2083)-ROW())/12+5),AQ2083)</f>
        <v>0</v>
      </c>
      <c r="AS2083" s="6">
        <f ca="1">IF($AP2083=1,IF(INDIRECT(ADDRESS(($AN2083-1)*3+$AO2083+5,$AP2083+20))="",0,INDIRECT(ADDRESS(($AN2083-1)*3+$AO2083+5,$AP2083+20))),IF(INDIRECT(ADDRESS(($AN2083-1)*3+$AO2083+5,$AP2083+20))="",0,IF(COUNTIF(INDIRECT(ADDRESS(($AN2083-1)*36+($AO2083-1)*12+6,COLUMN())):INDIRECT(ADDRESS(($AN2083-1)*36+($AO2083-1)*12+$AP2083+4,COLUMN())),INDIRECT(ADDRESS(($AN2083-1)*3+$AO2083+5,$AP2083+20)))&gt;=1,0,INDIRECT(ADDRESS(($AN2083-1)*3+$AO2083+5,$AP2083+20)))))</f>
        <v>0</v>
      </c>
      <c r="AT2083" s="4">
        <f ca="1">COUNTIF(INDIRECT("U"&amp;(ROW()+12*(($AN2083-1)*3+$AO2083)-ROW())/12+5):INDIRECT("AF"&amp;(ROW()+12*(($AN2083-1)*3+$AO2083)-ROW())/12+5),AS2083)</f>
        <v>0</v>
      </c>
      <c r="AU2083" s="4">
        <f ca="1">IF(AND(AQ2083+AS2083&gt;0,AR2083+AT2083&gt;0),COUNTIF(AU$6:AU2082,"&gt;0")+1,0)</f>
        <v>0</v>
      </c>
    </row>
    <row r="2084" spans="40:47">
      <c r="AN2084" s="4">
        <v>58</v>
      </c>
      <c r="AO2084" s="4">
        <v>3</v>
      </c>
      <c r="AP2084" s="4">
        <v>3</v>
      </c>
      <c r="AQ2084" s="6">
        <f ca="1">IF($AP2084=1,IF(INDIRECT(ADDRESS(($AN2084-1)*3+$AO2084+5,$AP2084+7))="",0,INDIRECT(ADDRESS(($AN2084-1)*3+$AO2084+5,$AP2084+7))),IF(INDIRECT(ADDRESS(($AN2084-1)*3+$AO2084+5,$AP2084+7))="",0,IF(COUNTIF(INDIRECT(ADDRESS(($AN2084-1)*36+($AO2084-1)*12+6,COLUMN())):INDIRECT(ADDRESS(($AN2084-1)*36+($AO2084-1)*12+$AP2084+4,COLUMN())),INDIRECT(ADDRESS(($AN2084-1)*3+$AO2084+5,$AP2084+7)))&gt;=1,0,INDIRECT(ADDRESS(($AN2084-1)*3+$AO2084+5,$AP2084+7)))))</f>
        <v>0</v>
      </c>
      <c r="AR2084" s="4">
        <f ca="1">COUNTIF(INDIRECT("H"&amp;(ROW()+12*(($AN2084-1)*3+$AO2084)-ROW())/12+5):INDIRECT("S"&amp;(ROW()+12*(($AN2084-1)*3+$AO2084)-ROW())/12+5),AQ2084)</f>
        <v>0</v>
      </c>
      <c r="AS2084" s="6">
        <f ca="1">IF($AP2084=1,IF(INDIRECT(ADDRESS(($AN2084-1)*3+$AO2084+5,$AP2084+20))="",0,INDIRECT(ADDRESS(($AN2084-1)*3+$AO2084+5,$AP2084+20))),IF(INDIRECT(ADDRESS(($AN2084-1)*3+$AO2084+5,$AP2084+20))="",0,IF(COUNTIF(INDIRECT(ADDRESS(($AN2084-1)*36+($AO2084-1)*12+6,COLUMN())):INDIRECT(ADDRESS(($AN2084-1)*36+($AO2084-1)*12+$AP2084+4,COLUMN())),INDIRECT(ADDRESS(($AN2084-1)*3+$AO2084+5,$AP2084+20)))&gt;=1,0,INDIRECT(ADDRESS(($AN2084-1)*3+$AO2084+5,$AP2084+20)))))</f>
        <v>0</v>
      </c>
      <c r="AT2084" s="4">
        <f ca="1">COUNTIF(INDIRECT("U"&amp;(ROW()+12*(($AN2084-1)*3+$AO2084)-ROW())/12+5):INDIRECT("AF"&amp;(ROW()+12*(($AN2084-1)*3+$AO2084)-ROW())/12+5),AS2084)</f>
        <v>0</v>
      </c>
      <c r="AU2084" s="4">
        <f ca="1">IF(AND(AQ2084+AS2084&gt;0,AR2084+AT2084&gt;0),COUNTIF(AU$6:AU2083,"&gt;0")+1,0)</f>
        <v>0</v>
      </c>
    </row>
    <row r="2085" spans="40:47">
      <c r="AN2085" s="4">
        <v>58</v>
      </c>
      <c r="AO2085" s="4">
        <v>3</v>
      </c>
      <c r="AP2085" s="4">
        <v>4</v>
      </c>
      <c r="AQ2085" s="6">
        <f ca="1">IF($AP2085=1,IF(INDIRECT(ADDRESS(($AN2085-1)*3+$AO2085+5,$AP2085+7))="",0,INDIRECT(ADDRESS(($AN2085-1)*3+$AO2085+5,$AP2085+7))),IF(INDIRECT(ADDRESS(($AN2085-1)*3+$AO2085+5,$AP2085+7))="",0,IF(COUNTIF(INDIRECT(ADDRESS(($AN2085-1)*36+($AO2085-1)*12+6,COLUMN())):INDIRECT(ADDRESS(($AN2085-1)*36+($AO2085-1)*12+$AP2085+4,COLUMN())),INDIRECT(ADDRESS(($AN2085-1)*3+$AO2085+5,$AP2085+7)))&gt;=1,0,INDIRECT(ADDRESS(($AN2085-1)*3+$AO2085+5,$AP2085+7)))))</f>
        <v>0</v>
      </c>
      <c r="AR2085" s="4">
        <f ca="1">COUNTIF(INDIRECT("H"&amp;(ROW()+12*(($AN2085-1)*3+$AO2085)-ROW())/12+5):INDIRECT("S"&amp;(ROW()+12*(($AN2085-1)*3+$AO2085)-ROW())/12+5),AQ2085)</f>
        <v>0</v>
      </c>
      <c r="AS2085" s="6">
        <f ca="1">IF($AP2085=1,IF(INDIRECT(ADDRESS(($AN2085-1)*3+$AO2085+5,$AP2085+20))="",0,INDIRECT(ADDRESS(($AN2085-1)*3+$AO2085+5,$AP2085+20))),IF(INDIRECT(ADDRESS(($AN2085-1)*3+$AO2085+5,$AP2085+20))="",0,IF(COUNTIF(INDIRECT(ADDRESS(($AN2085-1)*36+($AO2085-1)*12+6,COLUMN())):INDIRECT(ADDRESS(($AN2085-1)*36+($AO2085-1)*12+$AP2085+4,COLUMN())),INDIRECT(ADDRESS(($AN2085-1)*3+$AO2085+5,$AP2085+20)))&gt;=1,0,INDIRECT(ADDRESS(($AN2085-1)*3+$AO2085+5,$AP2085+20)))))</f>
        <v>0</v>
      </c>
      <c r="AT2085" s="4">
        <f ca="1">COUNTIF(INDIRECT("U"&amp;(ROW()+12*(($AN2085-1)*3+$AO2085)-ROW())/12+5):INDIRECT("AF"&amp;(ROW()+12*(($AN2085-1)*3+$AO2085)-ROW())/12+5),AS2085)</f>
        <v>0</v>
      </c>
      <c r="AU2085" s="4">
        <f ca="1">IF(AND(AQ2085+AS2085&gt;0,AR2085+AT2085&gt;0),COUNTIF(AU$6:AU2084,"&gt;0")+1,0)</f>
        <v>0</v>
      </c>
    </row>
    <row r="2086" spans="40:47">
      <c r="AN2086" s="4">
        <v>58</v>
      </c>
      <c r="AO2086" s="4">
        <v>3</v>
      </c>
      <c r="AP2086" s="4">
        <v>5</v>
      </c>
      <c r="AQ2086" s="6">
        <f ca="1">IF($AP2086=1,IF(INDIRECT(ADDRESS(($AN2086-1)*3+$AO2086+5,$AP2086+7))="",0,INDIRECT(ADDRESS(($AN2086-1)*3+$AO2086+5,$AP2086+7))),IF(INDIRECT(ADDRESS(($AN2086-1)*3+$AO2086+5,$AP2086+7))="",0,IF(COUNTIF(INDIRECT(ADDRESS(($AN2086-1)*36+($AO2086-1)*12+6,COLUMN())):INDIRECT(ADDRESS(($AN2086-1)*36+($AO2086-1)*12+$AP2086+4,COLUMN())),INDIRECT(ADDRESS(($AN2086-1)*3+$AO2086+5,$AP2086+7)))&gt;=1,0,INDIRECT(ADDRESS(($AN2086-1)*3+$AO2086+5,$AP2086+7)))))</f>
        <v>0</v>
      </c>
      <c r="AR2086" s="4">
        <f ca="1">COUNTIF(INDIRECT("H"&amp;(ROW()+12*(($AN2086-1)*3+$AO2086)-ROW())/12+5):INDIRECT("S"&amp;(ROW()+12*(($AN2086-1)*3+$AO2086)-ROW())/12+5),AQ2086)</f>
        <v>0</v>
      </c>
      <c r="AS2086" s="6">
        <f ca="1">IF($AP2086=1,IF(INDIRECT(ADDRESS(($AN2086-1)*3+$AO2086+5,$AP2086+20))="",0,INDIRECT(ADDRESS(($AN2086-1)*3+$AO2086+5,$AP2086+20))),IF(INDIRECT(ADDRESS(($AN2086-1)*3+$AO2086+5,$AP2086+20))="",0,IF(COUNTIF(INDIRECT(ADDRESS(($AN2086-1)*36+($AO2086-1)*12+6,COLUMN())):INDIRECT(ADDRESS(($AN2086-1)*36+($AO2086-1)*12+$AP2086+4,COLUMN())),INDIRECT(ADDRESS(($AN2086-1)*3+$AO2086+5,$AP2086+20)))&gt;=1,0,INDIRECT(ADDRESS(($AN2086-1)*3+$AO2086+5,$AP2086+20)))))</f>
        <v>0</v>
      </c>
      <c r="AT2086" s="4">
        <f ca="1">COUNTIF(INDIRECT("U"&amp;(ROW()+12*(($AN2086-1)*3+$AO2086)-ROW())/12+5):INDIRECT("AF"&amp;(ROW()+12*(($AN2086-1)*3+$AO2086)-ROW())/12+5),AS2086)</f>
        <v>0</v>
      </c>
      <c r="AU2086" s="4">
        <f ca="1">IF(AND(AQ2086+AS2086&gt;0,AR2086+AT2086&gt;0),COUNTIF(AU$6:AU2085,"&gt;0")+1,0)</f>
        <v>0</v>
      </c>
    </row>
    <row r="2087" spans="40:47">
      <c r="AN2087" s="4">
        <v>58</v>
      </c>
      <c r="AO2087" s="4">
        <v>3</v>
      </c>
      <c r="AP2087" s="4">
        <v>6</v>
      </c>
      <c r="AQ2087" s="6">
        <f ca="1">IF($AP2087=1,IF(INDIRECT(ADDRESS(($AN2087-1)*3+$AO2087+5,$AP2087+7))="",0,INDIRECT(ADDRESS(($AN2087-1)*3+$AO2087+5,$AP2087+7))),IF(INDIRECT(ADDRESS(($AN2087-1)*3+$AO2087+5,$AP2087+7))="",0,IF(COUNTIF(INDIRECT(ADDRESS(($AN2087-1)*36+($AO2087-1)*12+6,COLUMN())):INDIRECT(ADDRESS(($AN2087-1)*36+($AO2087-1)*12+$AP2087+4,COLUMN())),INDIRECT(ADDRESS(($AN2087-1)*3+$AO2087+5,$AP2087+7)))&gt;=1,0,INDIRECT(ADDRESS(($AN2087-1)*3+$AO2087+5,$AP2087+7)))))</f>
        <v>0</v>
      </c>
      <c r="AR2087" s="4">
        <f ca="1">COUNTIF(INDIRECT("H"&amp;(ROW()+12*(($AN2087-1)*3+$AO2087)-ROW())/12+5):INDIRECT("S"&amp;(ROW()+12*(($AN2087-1)*3+$AO2087)-ROW())/12+5),AQ2087)</f>
        <v>0</v>
      </c>
      <c r="AS2087" s="6">
        <f ca="1">IF($AP2087=1,IF(INDIRECT(ADDRESS(($AN2087-1)*3+$AO2087+5,$AP2087+20))="",0,INDIRECT(ADDRESS(($AN2087-1)*3+$AO2087+5,$AP2087+20))),IF(INDIRECT(ADDRESS(($AN2087-1)*3+$AO2087+5,$AP2087+20))="",0,IF(COUNTIF(INDIRECT(ADDRESS(($AN2087-1)*36+($AO2087-1)*12+6,COLUMN())):INDIRECT(ADDRESS(($AN2087-1)*36+($AO2087-1)*12+$AP2087+4,COLUMN())),INDIRECT(ADDRESS(($AN2087-1)*3+$AO2087+5,$AP2087+20)))&gt;=1,0,INDIRECT(ADDRESS(($AN2087-1)*3+$AO2087+5,$AP2087+20)))))</f>
        <v>0</v>
      </c>
      <c r="AT2087" s="4">
        <f ca="1">COUNTIF(INDIRECT("U"&amp;(ROW()+12*(($AN2087-1)*3+$AO2087)-ROW())/12+5):INDIRECT("AF"&amp;(ROW()+12*(($AN2087-1)*3+$AO2087)-ROW())/12+5),AS2087)</f>
        <v>0</v>
      </c>
      <c r="AU2087" s="4">
        <f ca="1">IF(AND(AQ2087+AS2087&gt;0,AR2087+AT2087&gt;0),COUNTIF(AU$6:AU2086,"&gt;0")+1,0)</f>
        <v>0</v>
      </c>
    </row>
    <row r="2088" spans="40:47">
      <c r="AN2088" s="4">
        <v>58</v>
      </c>
      <c r="AO2088" s="4">
        <v>3</v>
      </c>
      <c r="AP2088" s="4">
        <v>7</v>
      </c>
      <c r="AQ2088" s="6">
        <f ca="1">IF($AP2088=1,IF(INDIRECT(ADDRESS(($AN2088-1)*3+$AO2088+5,$AP2088+7))="",0,INDIRECT(ADDRESS(($AN2088-1)*3+$AO2088+5,$AP2088+7))),IF(INDIRECT(ADDRESS(($AN2088-1)*3+$AO2088+5,$AP2088+7))="",0,IF(COUNTIF(INDIRECT(ADDRESS(($AN2088-1)*36+($AO2088-1)*12+6,COLUMN())):INDIRECT(ADDRESS(($AN2088-1)*36+($AO2088-1)*12+$AP2088+4,COLUMN())),INDIRECT(ADDRESS(($AN2088-1)*3+$AO2088+5,$AP2088+7)))&gt;=1,0,INDIRECT(ADDRESS(($AN2088-1)*3+$AO2088+5,$AP2088+7)))))</f>
        <v>0</v>
      </c>
      <c r="AR2088" s="4">
        <f ca="1">COUNTIF(INDIRECT("H"&amp;(ROW()+12*(($AN2088-1)*3+$AO2088)-ROW())/12+5):INDIRECT("S"&amp;(ROW()+12*(($AN2088-1)*3+$AO2088)-ROW())/12+5),AQ2088)</f>
        <v>0</v>
      </c>
      <c r="AS2088" s="6">
        <f ca="1">IF($AP2088=1,IF(INDIRECT(ADDRESS(($AN2088-1)*3+$AO2088+5,$AP2088+20))="",0,INDIRECT(ADDRESS(($AN2088-1)*3+$AO2088+5,$AP2088+20))),IF(INDIRECT(ADDRESS(($AN2088-1)*3+$AO2088+5,$AP2088+20))="",0,IF(COUNTIF(INDIRECT(ADDRESS(($AN2088-1)*36+($AO2088-1)*12+6,COLUMN())):INDIRECT(ADDRESS(($AN2088-1)*36+($AO2088-1)*12+$AP2088+4,COLUMN())),INDIRECT(ADDRESS(($AN2088-1)*3+$AO2088+5,$AP2088+20)))&gt;=1,0,INDIRECT(ADDRESS(($AN2088-1)*3+$AO2088+5,$AP2088+20)))))</f>
        <v>0</v>
      </c>
      <c r="AT2088" s="4">
        <f ca="1">COUNTIF(INDIRECT("U"&amp;(ROW()+12*(($AN2088-1)*3+$AO2088)-ROW())/12+5):INDIRECT("AF"&amp;(ROW()+12*(($AN2088-1)*3+$AO2088)-ROW())/12+5),AS2088)</f>
        <v>0</v>
      </c>
      <c r="AU2088" s="4">
        <f ca="1">IF(AND(AQ2088+AS2088&gt;0,AR2088+AT2088&gt;0),COUNTIF(AU$6:AU2087,"&gt;0")+1,0)</f>
        <v>0</v>
      </c>
    </row>
    <row r="2089" spans="40:47">
      <c r="AN2089" s="4">
        <v>58</v>
      </c>
      <c r="AO2089" s="4">
        <v>3</v>
      </c>
      <c r="AP2089" s="4">
        <v>8</v>
      </c>
      <c r="AQ2089" s="6">
        <f ca="1">IF($AP2089=1,IF(INDIRECT(ADDRESS(($AN2089-1)*3+$AO2089+5,$AP2089+7))="",0,INDIRECT(ADDRESS(($AN2089-1)*3+$AO2089+5,$AP2089+7))),IF(INDIRECT(ADDRESS(($AN2089-1)*3+$AO2089+5,$AP2089+7))="",0,IF(COUNTIF(INDIRECT(ADDRESS(($AN2089-1)*36+($AO2089-1)*12+6,COLUMN())):INDIRECT(ADDRESS(($AN2089-1)*36+($AO2089-1)*12+$AP2089+4,COLUMN())),INDIRECT(ADDRESS(($AN2089-1)*3+$AO2089+5,$AP2089+7)))&gt;=1,0,INDIRECT(ADDRESS(($AN2089-1)*3+$AO2089+5,$AP2089+7)))))</f>
        <v>0</v>
      </c>
      <c r="AR2089" s="4">
        <f ca="1">COUNTIF(INDIRECT("H"&amp;(ROW()+12*(($AN2089-1)*3+$AO2089)-ROW())/12+5):INDIRECT("S"&amp;(ROW()+12*(($AN2089-1)*3+$AO2089)-ROW())/12+5),AQ2089)</f>
        <v>0</v>
      </c>
      <c r="AS2089" s="6">
        <f ca="1">IF($AP2089=1,IF(INDIRECT(ADDRESS(($AN2089-1)*3+$AO2089+5,$AP2089+20))="",0,INDIRECT(ADDRESS(($AN2089-1)*3+$AO2089+5,$AP2089+20))),IF(INDIRECT(ADDRESS(($AN2089-1)*3+$AO2089+5,$AP2089+20))="",0,IF(COUNTIF(INDIRECT(ADDRESS(($AN2089-1)*36+($AO2089-1)*12+6,COLUMN())):INDIRECT(ADDRESS(($AN2089-1)*36+($AO2089-1)*12+$AP2089+4,COLUMN())),INDIRECT(ADDRESS(($AN2089-1)*3+$AO2089+5,$AP2089+20)))&gt;=1,0,INDIRECT(ADDRESS(($AN2089-1)*3+$AO2089+5,$AP2089+20)))))</f>
        <v>0</v>
      </c>
      <c r="AT2089" s="4">
        <f ca="1">COUNTIF(INDIRECT("U"&amp;(ROW()+12*(($AN2089-1)*3+$AO2089)-ROW())/12+5):INDIRECT("AF"&amp;(ROW()+12*(($AN2089-1)*3+$AO2089)-ROW())/12+5),AS2089)</f>
        <v>0</v>
      </c>
      <c r="AU2089" s="4">
        <f ca="1">IF(AND(AQ2089+AS2089&gt;0,AR2089+AT2089&gt;0),COUNTIF(AU$6:AU2088,"&gt;0")+1,0)</f>
        <v>0</v>
      </c>
    </row>
    <row r="2090" spans="40:47">
      <c r="AN2090" s="4">
        <v>58</v>
      </c>
      <c r="AO2090" s="4">
        <v>3</v>
      </c>
      <c r="AP2090" s="4">
        <v>9</v>
      </c>
      <c r="AQ2090" s="6">
        <f ca="1">IF($AP2090=1,IF(INDIRECT(ADDRESS(($AN2090-1)*3+$AO2090+5,$AP2090+7))="",0,INDIRECT(ADDRESS(($AN2090-1)*3+$AO2090+5,$AP2090+7))),IF(INDIRECT(ADDRESS(($AN2090-1)*3+$AO2090+5,$AP2090+7))="",0,IF(COUNTIF(INDIRECT(ADDRESS(($AN2090-1)*36+($AO2090-1)*12+6,COLUMN())):INDIRECT(ADDRESS(($AN2090-1)*36+($AO2090-1)*12+$AP2090+4,COLUMN())),INDIRECT(ADDRESS(($AN2090-1)*3+$AO2090+5,$AP2090+7)))&gt;=1,0,INDIRECT(ADDRESS(($AN2090-1)*3+$AO2090+5,$AP2090+7)))))</f>
        <v>0</v>
      </c>
      <c r="AR2090" s="4">
        <f ca="1">COUNTIF(INDIRECT("H"&amp;(ROW()+12*(($AN2090-1)*3+$AO2090)-ROW())/12+5):INDIRECT("S"&amp;(ROW()+12*(($AN2090-1)*3+$AO2090)-ROW())/12+5),AQ2090)</f>
        <v>0</v>
      </c>
      <c r="AS2090" s="6">
        <f ca="1">IF($AP2090=1,IF(INDIRECT(ADDRESS(($AN2090-1)*3+$AO2090+5,$AP2090+20))="",0,INDIRECT(ADDRESS(($AN2090-1)*3+$AO2090+5,$AP2090+20))),IF(INDIRECT(ADDRESS(($AN2090-1)*3+$AO2090+5,$AP2090+20))="",0,IF(COUNTIF(INDIRECT(ADDRESS(($AN2090-1)*36+($AO2090-1)*12+6,COLUMN())):INDIRECT(ADDRESS(($AN2090-1)*36+($AO2090-1)*12+$AP2090+4,COLUMN())),INDIRECT(ADDRESS(($AN2090-1)*3+$AO2090+5,$AP2090+20)))&gt;=1,0,INDIRECT(ADDRESS(($AN2090-1)*3+$AO2090+5,$AP2090+20)))))</f>
        <v>0</v>
      </c>
      <c r="AT2090" s="4">
        <f ca="1">COUNTIF(INDIRECT("U"&amp;(ROW()+12*(($AN2090-1)*3+$AO2090)-ROW())/12+5):INDIRECT("AF"&amp;(ROW()+12*(($AN2090-1)*3+$AO2090)-ROW())/12+5),AS2090)</f>
        <v>0</v>
      </c>
      <c r="AU2090" s="4">
        <f ca="1">IF(AND(AQ2090+AS2090&gt;0,AR2090+AT2090&gt;0),COUNTIF(AU$6:AU2089,"&gt;0")+1,0)</f>
        <v>0</v>
      </c>
    </row>
    <row r="2091" spans="40:47">
      <c r="AN2091" s="4">
        <v>58</v>
      </c>
      <c r="AO2091" s="4">
        <v>3</v>
      </c>
      <c r="AP2091" s="4">
        <v>10</v>
      </c>
      <c r="AQ2091" s="6">
        <f ca="1">IF($AP2091=1,IF(INDIRECT(ADDRESS(($AN2091-1)*3+$AO2091+5,$AP2091+7))="",0,INDIRECT(ADDRESS(($AN2091-1)*3+$AO2091+5,$AP2091+7))),IF(INDIRECT(ADDRESS(($AN2091-1)*3+$AO2091+5,$AP2091+7))="",0,IF(COUNTIF(INDIRECT(ADDRESS(($AN2091-1)*36+($AO2091-1)*12+6,COLUMN())):INDIRECT(ADDRESS(($AN2091-1)*36+($AO2091-1)*12+$AP2091+4,COLUMN())),INDIRECT(ADDRESS(($AN2091-1)*3+$AO2091+5,$AP2091+7)))&gt;=1,0,INDIRECT(ADDRESS(($AN2091-1)*3+$AO2091+5,$AP2091+7)))))</f>
        <v>0</v>
      </c>
      <c r="AR2091" s="4">
        <f ca="1">COUNTIF(INDIRECT("H"&amp;(ROW()+12*(($AN2091-1)*3+$AO2091)-ROW())/12+5):INDIRECT("S"&amp;(ROW()+12*(($AN2091-1)*3+$AO2091)-ROW())/12+5),AQ2091)</f>
        <v>0</v>
      </c>
      <c r="AS2091" s="6">
        <f ca="1">IF($AP2091=1,IF(INDIRECT(ADDRESS(($AN2091-1)*3+$AO2091+5,$AP2091+20))="",0,INDIRECT(ADDRESS(($AN2091-1)*3+$AO2091+5,$AP2091+20))),IF(INDIRECT(ADDRESS(($AN2091-1)*3+$AO2091+5,$AP2091+20))="",0,IF(COUNTIF(INDIRECT(ADDRESS(($AN2091-1)*36+($AO2091-1)*12+6,COLUMN())):INDIRECT(ADDRESS(($AN2091-1)*36+($AO2091-1)*12+$AP2091+4,COLUMN())),INDIRECT(ADDRESS(($AN2091-1)*3+$AO2091+5,$AP2091+20)))&gt;=1,0,INDIRECT(ADDRESS(($AN2091-1)*3+$AO2091+5,$AP2091+20)))))</f>
        <v>0</v>
      </c>
      <c r="AT2091" s="4">
        <f ca="1">COUNTIF(INDIRECT("U"&amp;(ROW()+12*(($AN2091-1)*3+$AO2091)-ROW())/12+5):INDIRECT("AF"&amp;(ROW()+12*(($AN2091-1)*3+$AO2091)-ROW())/12+5),AS2091)</f>
        <v>0</v>
      </c>
      <c r="AU2091" s="4">
        <f ca="1">IF(AND(AQ2091+AS2091&gt;0,AR2091+AT2091&gt;0),COUNTIF(AU$6:AU2090,"&gt;0")+1,0)</f>
        <v>0</v>
      </c>
    </row>
    <row r="2092" spans="40:47">
      <c r="AN2092" s="4">
        <v>58</v>
      </c>
      <c r="AO2092" s="4">
        <v>3</v>
      </c>
      <c r="AP2092" s="4">
        <v>11</v>
      </c>
      <c r="AQ2092" s="6">
        <f ca="1">IF($AP2092=1,IF(INDIRECT(ADDRESS(($AN2092-1)*3+$AO2092+5,$AP2092+7))="",0,INDIRECT(ADDRESS(($AN2092-1)*3+$AO2092+5,$AP2092+7))),IF(INDIRECT(ADDRESS(($AN2092-1)*3+$AO2092+5,$AP2092+7))="",0,IF(COUNTIF(INDIRECT(ADDRESS(($AN2092-1)*36+($AO2092-1)*12+6,COLUMN())):INDIRECT(ADDRESS(($AN2092-1)*36+($AO2092-1)*12+$AP2092+4,COLUMN())),INDIRECT(ADDRESS(($AN2092-1)*3+$AO2092+5,$AP2092+7)))&gt;=1,0,INDIRECT(ADDRESS(($AN2092-1)*3+$AO2092+5,$AP2092+7)))))</f>
        <v>0</v>
      </c>
      <c r="AR2092" s="4">
        <f ca="1">COUNTIF(INDIRECT("H"&amp;(ROW()+12*(($AN2092-1)*3+$AO2092)-ROW())/12+5):INDIRECT("S"&amp;(ROW()+12*(($AN2092-1)*3+$AO2092)-ROW())/12+5),AQ2092)</f>
        <v>0</v>
      </c>
      <c r="AS2092" s="6">
        <f ca="1">IF($AP2092=1,IF(INDIRECT(ADDRESS(($AN2092-1)*3+$AO2092+5,$AP2092+20))="",0,INDIRECT(ADDRESS(($AN2092-1)*3+$AO2092+5,$AP2092+20))),IF(INDIRECT(ADDRESS(($AN2092-1)*3+$AO2092+5,$AP2092+20))="",0,IF(COUNTIF(INDIRECT(ADDRESS(($AN2092-1)*36+($AO2092-1)*12+6,COLUMN())):INDIRECT(ADDRESS(($AN2092-1)*36+($AO2092-1)*12+$AP2092+4,COLUMN())),INDIRECT(ADDRESS(($AN2092-1)*3+$AO2092+5,$AP2092+20)))&gt;=1,0,INDIRECT(ADDRESS(($AN2092-1)*3+$AO2092+5,$AP2092+20)))))</f>
        <v>0</v>
      </c>
      <c r="AT2092" s="4">
        <f ca="1">COUNTIF(INDIRECT("U"&amp;(ROW()+12*(($AN2092-1)*3+$AO2092)-ROW())/12+5):INDIRECT("AF"&amp;(ROW()+12*(($AN2092-1)*3+$AO2092)-ROW())/12+5),AS2092)</f>
        <v>0</v>
      </c>
      <c r="AU2092" s="4">
        <f ca="1">IF(AND(AQ2092+AS2092&gt;0,AR2092+AT2092&gt;0),COUNTIF(AU$6:AU2091,"&gt;0")+1,0)</f>
        <v>0</v>
      </c>
    </row>
    <row r="2093" spans="40:47">
      <c r="AN2093" s="77">
        <v>58</v>
      </c>
      <c r="AO2093" s="77">
        <v>3</v>
      </c>
      <c r="AP2093" s="77">
        <v>12</v>
      </c>
      <c r="AQ2093" s="78">
        <f ca="1">IF($AP2093=1,IF(INDIRECT(ADDRESS(($AN2093-1)*3+$AO2093+5,$AP2093+7))="",0,INDIRECT(ADDRESS(($AN2093-1)*3+$AO2093+5,$AP2093+7))),IF(INDIRECT(ADDRESS(($AN2093-1)*3+$AO2093+5,$AP2093+7))="",0,IF(COUNTIF(INDIRECT(ADDRESS(($AN2093-1)*36+($AO2093-1)*12+6,COLUMN())):INDIRECT(ADDRESS(($AN2093-1)*36+($AO2093-1)*12+$AP2093+4,COLUMN())),INDIRECT(ADDRESS(($AN2093-1)*3+$AO2093+5,$AP2093+7)))&gt;=1,0,INDIRECT(ADDRESS(($AN2093-1)*3+$AO2093+5,$AP2093+7)))))</f>
        <v>0</v>
      </c>
      <c r="AR2093" s="77">
        <f ca="1">COUNTIF(INDIRECT("H"&amp;(ROW()+12*(($AN2093-1)*3+$AO2093)-ROW())/12+5):INDIRECT("S"&amp;(ROW()+12*(($AN2093-1)*3+$AO2093)-ROW())/12+5),AQ2093)</f>
        <v>0</v>
      </c>
      <c r="AS2093" s="78">
        <f ca="1">IF($AP2093=1,IF(INDIRECT(ADDRESS(($AN2093-1)*3+$AO2093+5,$AP2093+20))="",0,INDIRECT(ADDRESS(($AN2093-1)*3+$AO2093+5,$AP2093+20))),IF(INDIRECT(ADDRESS(($AN2093-1)*3+$AO2093+5,$AP2093+20))="",0,IF(COUNTIF(INDIRECT(ADDRESS(($AN2093-1)*36+($AO2093-1)*12+6,COLUMN())):INDIRECT(ADDRESS(($AN2093-1)*36+($AO2093-1)*12+$AP2093+4,COLUMN())),INDIRECT(ADDRESS(($AN2093-1)*3+$AO2093+5,$AP2093+20)))&gt;=1,0,INDIRECT(ADDRESS(($AN2093-1)*3+$AO2093+5,$AP2093+20)))))</f>
        <v>0</v>
      </c>
      <c r="AT2093" s="77">
        <f ca="1">COUNTIF(INDIRECT("U"&amp;(ROW()+12*(($AN2093-1)*3+$AO2093)-ROW())/12+5):INDIRECT("AF"&amp;(ROW()+12*(($AN2093-1)*3+$AO2093)-ROW())/12+5),AS2093)</f>
        <v>0</v>
      </c>
      <c r="AU2093" s="4">
        <f ca="1">IF(AND(AQ2093+AS2093&gt;0,AR2093+AT2093&gt;0),COUNTIF(AU$6:AU2092,"&gt;0")+1,0)</f>
        <v>0</v>
      </c>
    </row>
    <row r="2094" spans="40:47">
      <c r="AN2094" s="4">
        <v>59</v>
      </c>
      <c r="AO2094" s="4">
        <v>1</v>
      </c>
      <c r="AP2094" s="4">
        <v>1</v>
      </c>
      <c r="AQ2094" s="6">
        <f ca="1">IF($AP2094=1,IF(INDIRECT(ADDRESS(($AN2094-1)*3+$AO2094+5,$AP2094+7))="",0,INDIRECT(ADDRESS(($AN2094-1)*3+$AO2094+5,$AP2094+7))),IF(INDIRECT(ADDRESS(($AN2094-1)*3+$AO2094+5,$AP2094+7))="",0,IF(COUNTIF(INDIRECT(ADDRESS(($AN2094-1)*36+($AO2094-1)*12+6,COLUMN())):INDIRECT(ADDRESS(($AN2094-1)*36+($AO2094-1)*12+$AP2094+4,COLUMN())),INDIRECT(ADDRESS(($AN2094-1)*3+$AO2094+5,$AP2094+7)))&gt;=1,0,INDIRECT(ADDRESS(($AN2094-1)*3+$AO2094+5,$AP2094+7)))))</f>
        <v>0</v>
      </c>
      <c r="AR2094" s="4">
        <f ca="1">COUNTIF(INDIRECT("H"&amp;(ROW()+12*(($AN2094-1)*3+$AO2094)-ROW())/12+5):INDIRECT("S"&amp;(ROW()+12*(($AN2094-1)*3+$AO2094)-ROW())/12+5),AQ2094)</f>
        <v>0</v>
      </c>
      <c r="AS2094" s="6">
        <f ca="1">IF($AP2094=1,IF(INDIRECT(ADDRESS(($AN2094-1)*3+$AO2094+5,$AP2094+20))="",0,INDIRECT(ADDRESS(($AN2094-1)*3+$AO2094+5,$AP2094+20))),IF(INDIRECT(ADDRESS(($AN2094-1)*3+$AO2094+5,$AP2094+20))="",0,IF(COUNTIF(INDIRECT(ADDRESS(($AN2094-1)*36+($AO2094-1)*12+6,COLUMN())):INDIRECT(ADDRESS(($AN2094-1)*36+($AO2094-1)*12+$AP2094+4,COLUMN())),INDIRECT(ADDRESS(($AN2094-1)*3+$AO2094+5,$AP2094+20)))&gt;=1,0,INDIRECT(ADDRESS(($AN2094-1)*3+$AO2094+5,$AP2094+20)))))</f>
        <v>0</v>
      </c>
      <c r="AT2094" s="4">
        <f ca="1">COUNTIF(INDIRECT("U"&amp;(ROW()+12*(($AN2094-1)*3+$AO2094)-ROW())/12+5):INDIRECT("AF"&amp;(ROW()+12*(($AN2094-1)*3+$AO2094)-ROW())/12+5),AS2094)</f>
        <v>0</v>
      </c>
      <c r="AU2094" s="4">
        <f ca="1">IF(AND(AQ2094+AS2094&gt;0,AR2094+AT2094&gt;0),COUNTIF(AU$6:AU2093,"&gt;0")+1,0)</f>
        <v>0</v>
      </c>
    </row>
    <row r="2095" spans="40:47">
      <c r="AN2095" s="4">
        <v>59</v>
      </c>
      <c r="AO2095" s="4">
        <v>1</v>
      </c>
      <c r="AP2095" s="4">
        <v>2</v>
      </c>
      <c r="AQ2095" s="6">
        <f ca="1">IF($AP2095=1,IF(INDIRECT(ADDRESS(($AN2095-1)*3+$AO2095+5,$AP2095+7))="",0,INDIRECT(ADDRESS(($AN2095-1)*3+$AO2095+5,$AP2095+7))),IF(INDIRECT(ADDRESS(($AN2095-1)*3+$AO2095+5,$AP2095+7))="",0,IF(COUNTIF(INDIRECT(ADDRESS(($AN2095-1)*36+($AO2095-1)*12+6,COLUMN())):INDIRECT(ADDRESS(($AN2095-1)*36+($AO2095-1)*12+$AP2095+4,COLUMN())),INDIRECT(ADDRESS(($AN2095-1)*3+$AO2095+5,$AP2095+7)))&gt;=1,0,INDIRECT(ADDRESS(($AN2095-1)*3+$AO2095+5,$AP2095+7)))))</f>
        <v>0</v>
      </c>
      <c r="AR2095" s="4">
        <f ca="1">COUNTIF(INDIRECT("H"&amp;(ROW()+12*(($AN2095-1)*3+$AO2095)-ROW())/12+5):INDIRECT("S"&amp;(ROW()+12*(($AN2095-1)*3+$AO2095)-ROW())/12+5),AQ2095)</f>
        <v>0</v>
      </c>
      <c r="AS2095" s="6">
        <f ca="1">IF($AP2095=1,IF(INDIRECT(ADDRESS(($AN2095-1)*3+$AO2095+5,$AP2095+20))="",0,INDIRECT(ADDRESS(($AN2095-1)*3+$AO2095+5,$AP2095+20))),IF(INDIRECT(ADDRESS(($AN2095-1)*3+$AO2095+5,$AP2095+20))="",0,IF(COUNTIF(INDIRECT(ADDRESS(($AN2095-1)*36+($AO2095-1)*12+6,COLUMN())):INDIRECT(ADDRESS(($AN2095-1)*36+($AO2095-1)*12+$AP2095+4,COLUMN())),INDIRECT(ADDRESS(($AN2095-1)*3+$AO2095+5,$AP2095+20)))&gt;=1,0,INDIRECT(ADDRESS(($AN2095-1)*3+$AO2095+5,$AP2095+20)))))</f>
        <v>0</v>
      </c>
      <c r="AT2095" s="4">
        <f ca="1">COUNTIF(INDIRECT("U"&amp;(ROW()+12*(($AN2095-1)*3+$AO2095)-ROW())/12+5):INDIRECT("AF"&amp;(ROW()+12*(($AN2095-1)*3+$AO2095)-ROW())/12+5),AS2095)</f>
        <v>0</v>
      </c>
      <c r="AU2095" s="4">
        <f ca="1">IF(AND(AQ2095+AS2095&gt;0,AR2095+AT2095&gt;0),COUNTIF(AU$6:AU2094,"&gt;0")+1,0)</f>
        <v>0</v>
      </c>
    </row>
    <row r="2096" spans="40:47">
      <c r="AN2096" s="4">
        <v>59</v>
      </c>
      <c r="AO2096" s="4">
        <v>1</v>
      </c>
      <c r="AP2096" s="4">
        <v>3</v>
      </c>
      <c r="AQ2096" s="6">
        <f ca="1">IF($AP2096=1,IF(INDIRECT(ADDRESS(($AN2096-1)*3+$AO2096+5,$AP2096+7))="",0,INDIRECT(ADDRESS(($AN2096-1)*3+$AO2096+5,$AP2096+7))),IF(INDIRECT(ADDRESS(($AN2096-1)*3+$AO2096+5,$AP2096+7))="",0,IF(COUNTIF(INDIRECT(ADDRESS(($AN2096-1)*36+($AO2096-1)*12+6,COLUMN())):INDIRECT(ADDRESS(($AN2096-1)*36+($AO2096-1)*12+$AP2096+4,COLUMN())),INDIRECT(ADDRESS(($AN2096-1)*3+$AO2096+5,$AP2096+7)))&gt;=1,0,INDIRECT(ADDRESS(($AN2096-1)*3+$AO2096+5,$AP2096+7)))))</f>
        <v>0</v>
      </c>
      <c r="AR2096" s="4">
        <f ca="1">COUNTIF(INDIRECT("H"&amp;(ROW()+12*(($AN2096-1)*3+$AO2096)-ROW())/12+5):INDIRECT("S"&amp;(ROW()+12*(($AN2096-1)*3+$AO2096)-ROW())/12+5),AQ2096)</f>
        <v>0</v>
      </c>
      <c r="AS2096" s="6">
        <f ca="1">IF($AP2096=1,IF(INDIRECT(ADDRESS(($AN2096-1)*3+$AO2096+5,$AP2096+20))="",0,INDIRECT(ADDRESS(($AN2096-1)*3+$AO2096+5,$AP2096+20))),IF(INDIRECT(ADDRESS(($AN2096-1)*3+$AO2096+5,$AP2096+20))="",0,IF(COUNTIF(INDIRECT(ADDRESS(($AN2096-1)*36+($AO2096-1)*12+6,COLUMN())):INDIRECT(ADDRESS(($AN2096-1)*36+($AO2096-1)*12+$AP2096+4,COLUMN())),INDIRECT(ADDRESS(($AN2096-1)*3+$AO2096+5,$AP2096+20)))&gt;=1,0,INDIRECT(ADDRESS(($AN2096-1)*3+$AO2096+5,$AP2096+20)))))</f>
        <v>0</v>
      </c>
      <c r="AT2096" s="4">
        <f ca="1">COUNTIF(INDIRECT("U"&amp;(ROW()+12*(($AN2096-1)*3+$AO2096)-ROW())/12+5):INDIRECT("AF"&amp;(ROW()+12*(($AN2096-1)*3+$AO2096)-ROW())/12+5),AS2096)</f>
        <v>0</v>
      </c>
      <c r="AU2096" s="4">
        <f ca="1">IF(AND(AQ2096+AS2096&gt;0,AR2096+AT2096&gt;0),COUNTIF(AU$6:AU2095,"&gt;0")+1,0)</f>
        <v>0</v>
      </c>
    </row>
    <row r="2097" spans="40:47">
      <c r="AN2097" s="4">
        <v>59</v>
      </c>
      <c r="AO2097" s="4">
        <v>1</v>
      </c>
      <c r="AP2097" s="4">
        <v>4</v>
      </c>
      <c r="AQ2097" s="6">
        <f ca="1">IF($AP2097=1,IF(INDIRECT(ADDRESS(($AN2097-1)*3+$AO2097+5,$AP2097+7))="",0,INDIRECT(ADDRESS(($AN2097-1)*3+$AO2097+5,$AP2097+7))),IF(INDIRECT(ADDRESS(($AN2097-1)*3+$AO2097+5,$AP2097+7))="",0,IF(COUNTIF(INDIRECT(ADDRESS(($AN2097-1)*36+($AO2097-1)*12+6,COLUMN())):INDIRECT(ADDRESS(($AN2097-1)*36+($AO2097-1)*12+$AP2097+4,COLUMN())),INDIRECT(ADDRESS(($AN2097-1)*3+$AO2097+5,$AP2097+7)))&gt;=1,0,INDIRECT(ADDRESS(($AN2097-1)*3+$AO2097+5,$AP2097+7)))))</f>
        <v>0</v>
      </c>
      <c r="AR2097" s="4">
        <f ca="1">COUNTIF(INDIRECT("H"&amp;(ROW()+12*(($AN2097-1)*3+$AO2097)-ROW())/12+5):INDIRECT("S"&amp;(ROW()+12*(($AN2097-1)*3+$AO2097)-ROW())/12+5),AQ2097)</f>
        <v>0</v>
      </c>
      <c r="AS2097" s="6">
        <f ca="1">IF($AP2097=1,IF(INDIRECT(ADDRESS(($AN2097-1)*3+$AO2097+5,$AP2097+20))="",0,INDIRECT(ADDRESS(($AN2097-1)*3+$AO2097+5,$AP2097+20))),IF(INDIRECT(ADDRESS(($AN2097-1)*3+$AO2097+5,$AP2097+20))="",0,IF(COUNTIF(INDIRECT(ADDRESS(($AN2097-1)*36+($AO2097-1)*12+6,COLUMN())):INDIRECT(ADDRESS(($AN2097-1)*36+($AO2097-1)*12+$AP2097+4,COLUMN())),INDIRECT(ADDRESS(($AN2097-1)*3+$AO2097+5,$AP2097+20)))&gt;=1,0,INDIRECT(ADDRESS(($AN2097-1)*3+$AO2097+5,$AP2097+20)))))</f>
        <v>0</v>
      </c>
      <c r="AT2097" s="4">
        <f ca="1">COUNTIF(INDIRECT("U"&amp;(ROW()+12*(($AN2097-1)*3+$AO2097)-ROW())/12+5):INDIRECT("AF"&amp;(ROW()+12*(($AN2097-1)*3+$AO2097)-ROW())/12+5),AS2097)</f>
        <v>0</v>
      </c>
      <c r="AU2097" s="4">
        <f ca="1">IF(AND(AQ2097+AS2097&gt;0,AR2097+AT2097&gt;0),COUNTIF(AU$6:AU2096,"&gt;0")+1,0)</f>
        <v>0</v>
      </c>
    </row>
    <row r="2098" spans="40:47">
      <c r="AN2098" s="4">
        <v>59</v>
      </c>
      <c r="AO2098" s="4">
        <v>1</v>
      </c>
      <c r="AP2098" s="4">
        <v>5</v>
      </c>
      <c r="AQ2098" s="6">
        <f ca="1">IF($AP2098=1,IF(INDIRECT(ADDRESS(($AN2098-1)*3+$AO2098+5,$AP2098+7))="",0,INDIRECT(ADDRESS(($AN2098-1)*3+$AO2098+5,$AP2098+7))),IF(INDIRECT(ADDRESS(($AN2098-1)*3+$AO2098+5,$AP2098+7))="",0,IF(COUNTIF(INDIRECT(ADDRESS(($AN2098-1)*36+($AO2098-1)*12+6,COLUMN())):INDIRECT(ADDRESS(($AN2098-1)*36+($AO2098-1)*12+$AP2098+4,COLUMN())),INDIRECT(ADDRESS(($AN2098-1)*3+$AO2098+5,$AP2098+7)))&gt;=1,0,INDIRECT(ADDRESS(($AN2098-1)*3+$AO2098+5,$AP2098+7)))))</f>
        <v>0</v>
      </c>
      <c r="AR2098" s="4">
        <f ca="1">COUNTIF(INDIRECT("H"&amp;(ROW()+12*(($AN2098-1)*3+$AO2098)-ROW())/12+5):INDIRECT("S"&amp;(ROW()+12*(($AN2098-1)*3+$AO2098)-ROW())/12+5),AQ2098)</f>
        <v>0</v>
      </c>
      <c r="AS2098" s="6">
        <f ca="1">IF($AP2098=1,IF(INDIRECT(ADDRESS(($AN2098-1)*3+$AO2098+5,$AP2098+20))="",0,INDIRECT(ADDRESS(($AN2098-1)*3+$AO2098+5,$AP2098+20))),IF(INDIRECT(ADDRESS(($AN2098-1)*3+$AO2098+5,$AP2098+20))="",0,IF(COUNTIF(INDIRECT(ADDRESS(($AN2098-1)*36+($AO2098-1)*12+6,COLUMN())):INDIRECT(ADDRESS(($AN2098-1)*36+($AO2098-1)*12+$AP2098+4,COLUMN())),INDIRECT(ADDRESS(($AN2098-1)*3+$AO2098+5,$AP2098+20)))&gt;=1,0,INDIRECT(ADDRESS(($AN2098-1)*3+$AO2098+5,$AP2098+20)))))</f>
        <v>0</v>
      </c>
      <c r="AT2098" s="4">
        <f ca="1">COUNTIF(INDIRECT("U"&amp;(ROW()+12*(($AN2098-1)*3+$AO2098)-ROW())/12+5):INDIRECT("AF"&amp;(ROW()+12*(($AN2098-1)*3+$AO2098)-ROW())/12+5),AS2098)</f>
        <v>0</v>
      </c>
      <c r="AU2098" s="4">
        <f ca="1">IF(AND(AQ2098+AS2098&gt;0,AR2098+AT2098&gt;0),COUNTIF(AU$6:AU2097,"&gt;0")+1,0)</f>
        <v>0</v>
      </c>
    </row>
    <row r="2099" spans="40:47">
      <c r="AN2099" s="4">
        <v>59</v>
      </c>
      <c r="AO2099" s="4">
        <v>1</v>
      </c>
      <c r="AP2099" s="4">
        <v>6</v>
      </c>
      <c r="AQ2099" s="6">
        <f ca="1">IF($AP2099=1,IF(INDIRECT(ADDRESS(($AN2099-1)*3+$AO2099+5,$AP2099+7))="",0,INDIRECT(ADDRESS(($AN2099-1)*3+$AO2099+5,$AP2099+7))),IF(INDIRECT(ADDRESS(($AN2099-1)*3+$AO2099+5,$AP2099+7))="",0,IF(COUNTIF(INDIRECT(ADDRESS(($AN2099-1)*36+($AO2099-1)*12+6,COLUMN())):INDIRECT(ADDRESS(($AN2099-1)*36+($AO2099-1)*12+$AP2099+4,COLUMN())),INDIRECT(ADDRESS(($AN2099-1)*3+$AO2099+5,$AP2099+7)))&gt;=1,0,INDIRECT(ADDRESS(($AN2099-1)*3+$AO2099+5,$AP2099+7)))))</f>
        <v>0</v>
      </c>
      <c r="AR2099" s="4">
        <f ca="1">COUNTIF(INDIRECT("H"&amp;(ROW()+12*(($AN2099-1)*3+$AO2099)-ROW())/12+5):INDIRECT("S"&amp;(ROW()+12*(($AN2099-1)*3+$AO2099)-ROW())/12+5),AQ2099)</f>
        <v>0</v>
      </c>
      <c r="AS2099" s="6">
        <f ca="1">IF($AP2099=1,IF(INDIRECT(ADDRESS(($AN2099-1)*3+$AO2099+5,$AP2099+20))="",0,INDIRECT(ADDRESS(($AN2099-1)*3+$AO2099+5,$AP2099+20))),IF(INDIRECT(ADDRESS(($AN2099-1)*3+$AO2099+5,$AP2099+20))="",0,IF(COUNTIF(INDIRECT(ADDRESS(($AN2099-1)*36+($AO2099-1)*12+6,COLUMN())):INDIRECT(ADDRESS(($AN2099-1)*36+($AO2099-1)*12+$AP2099+4,COLUMN())),INDIRECT(ADDRESS(($AN2099-1)*3+$AO2099+5,$AP2099+20)))&gt;=1,0,INDIRECT(ADDRESS(($AN2099-1)*3+$AO2099+5,$AP2099+20)))))</f>
        <v>0</v>
      </c>
      <c r="AT2099" s="4">
        <f ca="1">COUNTIF(INDIRECT("U"&amp;(ROW()+12*(($AN2099-1)*3+$AO2099)-ROW())/12+5):INDIRECT("AF"&amp;(ROW()+12*(($AN2099-1)*3+$AO2099)-ROW())/12+5),AS2099)</f>
        <v>0</v>
      </c>
      <c r="AU2099" s="4">
        <f ca="1">IF(AND(AQ2099+AS2099&gt;0,AR2099+AT2099&gt;0),COUNTIF(AU$6:AU2098,"&gt;0")+1,0)</f>
        <v>0</v>
      </c>
    </row>
    <row r="2100" spans="40:47">
      <c r="AN2100" s="4">
        <v>59</v>
      </c>
      <c r="AO2100" s="4">
        <v>1</v>
      </c>
      <c r="AP2100" s="4">
        <v>7</v>
      </c>
      <c r="AQ2100" s="6">
        <f ca="1">IF($AP2100=1,IF(INDIRECT(ADDRESS(($AN2100-1)*3+$AO2100+5,$AP2100+7))="",0,INDIRECT(ADDRESS(($AN2100-1)*3+$AO2100+5,$AP2100+7))),IF(INDIRECT(ADDRESS(($AN2100-1)*3+$AO2100+5,$AP2100+7))="",0,IF(COUNTIF(INDIRECT(ADDRESS(($AN2100-1)*36+($AO2100-1)*12+6,COLUMN())):INDIRECT(ADDRESS(($AN2100-1)*36+($AO2100-1)*12+$AP2100+4,COLUMN())),INDIRECT(ADDRESS(($AN2100-1)*3+$AO2100+5,$AP2100+7)))&gt;=1,0,INDIRECT(ADDRESS(($AN2100-1)*3+$AO2100+5,$AP2100+7)))))</f>
        <v>0</v>
      </c>
      <c r="AR2100" s="4">
        <f ca="1">COUNTIF(INDIRECT("H"&amp;(ROW()+12*(($AN2100-1)*3+$AO2100)-ROW())/12+5):INDIRECT("S"&amp;(ROW()+12*(($AN2100-1)*3+$AO2100)-ROW())/12+5),AQ2100)</f>
        <v>0</v>
      </c>
      <c r="AS2100" s="6">
        <f ca="1">IF($AP2100=1,IF(INDIRECT(ADDRESS(($AN2100-1)*3+$AO2100+5,$AP2100+20))="",0,INDIRECT(ADDRESS(($AN2100-1)*3+$AO2100+5,$AP2100+20))),IF(INDIRECT(ADDRESS(($AN2100-1)*3+$AO2100+5,$AP2100+20))="",0,IF(COUNTIF(INDIRECT(ADDRESS(($AN2100-1)*36+($AO2100-1)*12+6,COLUMN())):INDIRECT(ADDRESS(($AN2100-1)*36+($AO2100-1)*12+$AP2100+4,COLUMN())),INDIRECT(ADDRESS(($AN2100-1)*3+$AO2100+5,$AP2100+20)))&gt;=1,0,INDIRECT(ADDRESS(($AN2100-1)*3+$AO2100+5,$AP2100+20)))))</f>
        <v>0</v>
      </c>
      <c r="AT2100" s="4">
        <f ca="1">COUNTIF(INDIRECT("U"&amp;(ROW()+12*(($AN2100-1)*3+$AO2100)-ROW())/12+5):INDIRECT("AF"&amp;(ROW()+12*(($AN2100-1)*3+$AO2100)-ROW())/12+5),AS2100)</f>
        <v>0</v>
      </c>
      <c r="AU2100" s="4">
        <f ca="1">IF(AND(AQ2100+AS2100&gt;0,AR2100+AT2100&gt;0),COUNTIF(AU$6:AU2099,"&gt;0")+1,0)</f>
        <v>0</v>
      </c>
    </row>
    <row r="2101" spans="40:47">
      <c r="AN2101" s="4">
        <v>59</v>
      </c>
      <c r="AO2101" s="4">
        <v>1</v>
      </c>
      <c r="AP2101" s="4">
        <v>8</v>
      </c>
      <c r="AQ2101" s="6">
        <f ca="1">IF($AP2101=1,IF(INDIRECT(ADDRESS(($AN2101-1)*3+$AO2101+5,$AP2101+7))="",0,INDIRECT(ADDRESS(($AN2101-1)*3+$AO2101+5,$AP2101+7))),IF(INDIRECT(ADDRESS(($AN2101-1)*3+$AO2101+5,$AP2101+7))="",0,IF(COUNTIF(INDIRECT(ADDRESS(($AN2101-1)*36+($AO2101-1)*12+6,COLUMN())):INDIRECT(ADDRESS(($AN2101-1)*36+($AO2101-1)*12+$AP2101+4,COLUMN())),INDIRECT(ADDRESS(($AN2101-1)*3+$AO2101+5,$AP2101+7)))&gt;=1,0,INDIRECT(ADDRESS(($AN2101-1)*3+$AO2101+5,$AP2101+7)))))</f>
        <v>0</v>
      </c>
      <c r="AR2101" s="4">
        <f ca="1">COUNTIF(INDIRECT("H"&amp;(ROW()+12*(($AN2101-1)*3+$AO2101)-ROW())/12+5):INDIRECT("S"&amp;(ROW()+12*(($AN2101-1)*3+$AO2101)-ROW())/12+5),AQ2101)</f>
        <v>0</v>
      </c>
      <c r="AS2101" s="6">
        <f ca="1">IF($AP2101=1,IF(INDIRECT(ADDRESS(($AN2101-1)*3+$AO2101+5,$AP2101+20))="",0,INDIRECT(ADDRESS(($AN2101-1)*3+$AO2101+5,$AP2101+20))),IF(INDIRECT(ADDRESS(($AN2101-1)*3+$AO2101+5,$AP2101+20))="",0,IF(COUNTIF(INDIRECT(ADDRESS(($AN2101-1)*36+($AO2101-1)*12+6,COLUMN())):INDIRECT(ADDRESS(($AN2101-1)*36+($AO2101-1)*12+$AP2101+4,COLUMN())),INDIRECT(ADDRESS(($AN2101-1)*3+$AO2101+5,$AP2101+20)))&gt;=1,0,INDIRECT(ADDRESS(($AN2101-1)*3+$AO2101+5,$AP2101+20)))))</f>
        <v>0</v>
      </c>
      <c r="AT2101" s="4">
        <f ca="1">COUNTIF(INDIRECT("U"&amp;(ROW()+12*(($AN2101-1)*3+$AO2101)-ROW())/12+5):INDIRECT("AF"&amp;(ROW()+12*(($AN2101-1)*3+$AO2101)-ROW())/12+5),AS2101)</f>
        <v>0</v>
      </c>
      <c r="AU2101" s="4">
        <f ca="1">IF(AND(AQ2101+AS2101&gt;0,AR2101+AT2101&gt;0),COUNTIF(AU$6:AU2100,"&gt;0")+1,0)</f>
        <v>0</v>
      </c>
    </row>
    <row r="2102" spans="40:47">
      <c r="AN2102" s="4">
        <v>59</v>
      </c>
      <c r="AO2102" s="4">
        <v>1</v>
      </c>
      <c r="AP2102" s="4">
        <v>9</v>
      </c>
      <c r="AQ2102" s="6">
        <f ca="1">IF($AP2102=1,IF(INDIRECT(ADDRESS(($AN2102-1)*3+$AO2102+5,$AP2102+7))="",0,INDIRECT(ADDRESS(($AN2102-1)*3+$AO2102+5,$AP2102+7))),IF(INDIRECT(ADDRESS(($AN2102-1)*3+$AO2102+5,$AP2102+7))="",0,IF(COUNTIF(INDIRECT(ADDRESS(($AN2102-1)*36+($AO2102-1)*12+6,COLUMN())):INDIRECT(ADDRESS(($AN2102-1)*36+($AO2102-1)*12+$AP2102+4,COLUMN())),INDIRECT(ADDRESS(($AN2102-1)*3+$AO2102+5,$AP2102+7)))&gt;=1,0,INDIRECT(ADDRESS(($AN2102-1)*3+$AO2102+5,$AP2102+7)))))</f>
        <v>0</v>
      </c>
      <c r="AR2102" s="4">
        <f ca="1">COUNTIF(INDIRECT("H"&amp;(ROW()+12*(($AN2102-1)*3+$AO2102)-ROW())/12+5):INDIRECT("S"&amp;(ROW()+12*(($AN2102-1)*3+$AO2102)-ROW())/12+5),AQ2102)</f>
        <v>0</v>
      </c>
      <c r="AS2102" s="6">
        <f ca="1">IF($AP2102=1,IF(INDIRECT(ADDRESS(($AN2102-1)*3+$AO2102+5,$AP2102+20))="",0,INDIRECT(ADDRESS(($AN2102-1)*3+$AO2102+5,$AP2102+20))),IF(INDIRECT(ADDRESS(($AN2102-1)*3+$AO2102+5,$AP2102+20))="",0,IF(COUNTIF(INDIRECT(ADDRESS(($AN2102-1)*36+($AO2102-1)*12+6,COLUMN())):INDIRECT(ADDRESS(($AN2102-1)*36+($AO2102-1)*12+$AP2102+4,COLUMN())),INDIRECT(ADDRESS(($AN2102-1)*3+$AO2102+5,$AP2102+20)))&gt;=1,0,INDIRECT(ADDRESS(($AN2102-1)*3+$AO2102+5,$AP2102+20)))))</f>
        <v>0</v>
      </c>
      <c r="AT2102" s="4">
        <f ca="1">COUNTIF(INDIRECT("U"&amp;(ROW()+12*(($AN2102-1)*3+$AO2102)-ROW())/12+5):INDIRECT("AF"&amp;(ROW()+12*(($AN2102-1)*3+$AO2102)-ROW())/12+5),AS2102)</f>
        <v>0</v>
      </c>
      <c r="AU2102" s="4">
        <f ca="1">IF(AND(AQ2102+AS2102&gt;0,AR2102+AT2102&gt;0),COUNTIF(AU$6:AU2101,"&gt;0")+1,0)</f>
        <v>0</v>
      </c>
    </row>
    <row r="2103" spans="40:47">
      <c r="AN2103" s="4">
        <v>59</v>
      </c>
      <c r="AO2103" s="4">
        <v>1</v>
      </c>
      <c r="AP2103" s="4">
        <v>10</v>
      </c>
      <c r="AQ2103" s="6">
        <f ca="1">IF($AP2103=1,IF(INDIRECT(ADDRESS(($AN2103-1)*3+$AO2103+5,$AP2103+7))="",0,INDIRECT(ADDRESS(($AN2103-1)*3+$AO2103+5,$AP2103+7))),IF(INDIRECT(ADDRESS(($AN2103-1)*3+$AO2103+5,$AP2103+7))="",0,IF(COUNTIF(INDIRECT(ADDRESS(($AN2103-1)*36+($AO2103-1)*12+6,COLUMN())):INDIRECT(ADDRESS(($AN2103-1)*36+($AO2103-1)*12+$AP2103+4,COLUMN())),INDIRECT(ADDRESS(($AN2103-1)*3+$AO2103+5,$AP2103+7)))&gt;=1,0,INDIRECT(ADDRESS(($AN2103-1)*3+$AO2103+5,$AP2103+7)))))</f>
        <v>0</v>
      </c>
      <c r="AR2103" s="4">
        <f ca="1">COUNTIF(INDIRECT("H"&amp;(ROW()+12*(($AN2103-1)*3+$AO2103)-ROW())/12+5):INDIRECT("S"&amp;(ROW()+12*(($AN2103-1)*3+$AO2103)-ROW())/12+5),AQ2103)</f>
        <v>0</v>
      </c>
      <c r="AS2103" s="6">
        <f ca="1">IF($AP2103=1,IF(INDIRECT(ADDRESS(($AN2103-1)*3+$AO2103+5,$AP2103+20))="",0,INDIRECT(ADDRESS(($AN2103-1)*3+$AO2103+5,$AP2103+20))),IF(INDIRECT(ADDRESS(($AN2103-1)*3+$AO2103+5,$AP2103+20))="",0,IF(COUNTIF(INDIRECT(ADDRESS(($AN2103-1)*36+($AO2103-1)*12+6,COLUMN())):INDIRECT(ADDRESS(($AN2103-1)*36+($AO2103-1)*12+$AP2103+4,COLUMN())),INDIRECT(ADDRESS(($AN2103-1)*3+$AO2103+5,$AP2103+20)))&gt;=1,0,INDIRECT(ADDRESS(($AN2103-1)*3+$AO2103+5,$AP2103+20)))))</f>
        <v>0</v>
      </c>
      <c r="AT2103" s="4">
        <f ca="1">COUNTIF(INDIRECT("U"&amp;(ROW()+12*(($AN2103-1)*3+$AO2103)-ROW())/12+5):INDIRECT("AF"&amp;(ROW()+12*(($AN2103-1)*3+$AO2103)-ROW())/12+5),AS2103)</f>
        <v>0</v>
      </c>
      <c r="AU2103" s="4">
        <f ca="1">IF(AND(AQ2103+AS2103&gt;0,AR2103+AT2103&gt;0),COUNTIF(AU$6:AU2102,"&gt;0")+1,0)</f>
        <v>0</v>
      </c>
    </row>
    <row r="2104" spans="40:47">
      <c r="AN2104" s="4">
        <v>59</v>
      </c>
      <c r="AO2104" s="4">
        <v>1</v>
      </c>
      <c r="AP2104" s="4">
        <v>11</v>
      </c>
      <c r="AQ2104" s="6">
        <f ca="1">IF($AP2104=1,IF(INDIRECT(ADDRESS(($AN2104-1)*3+$AO2104+5,$AP2104+7))="",0,INDIRECT(ADDRESS(($AN2104-1)*3+$AO2104+5,$AP2104+7))),IF(INDIRECT(ADDRESS(($AN2104-1)*3+$AO2104+5,$AP2104+7))="",0,IF(COUNTIF(INDIRECT(ADDRESS(($AN2104-1)*36+($AO2104-1)*12+6,COLUMN())):INDIRECT(ADDRESS(($AN2104-1)*36+($AO2104-1)*12+$AP2104+4,COLUMN())),INDIRECT(ADDRESS(($AN2104-1)*3+$AO2104+5,$AP2104+7)))&gt;=1,0,INDIRECT(ADDRESS(($AN2104-1)*3+$AO2104+5,$AP2104+7)))))</f>
        <v>0</v>
      </c>
      <c r="AR2104" s="4">
        <f ca="1">COUNTIF(INDIRECT("H"&amp;(ROW()+12*(($AN2104-1)*3+$AO2104)-ROW())/12+5):INDIRECT("S"&amp;(ROW()+12*(($AN2104-1)*3+$AO2104)-ROW())/12+5),AQ2104)</f>
        <v>0</v>
      </c>
      <c r="AS2104" s="6">
        <f ca="1">IF($AP2104=1,IF(INDIRECT(ADDRESS(($AN2104-1)*3+$AO2104+5,$AP2104+20))="",0,INDIRECT(ADDRESS(($AN2104-1)*3+$AO2104+5,$AP2104+20))),IF(INDIRECT(ADDRESS(($AN2104-1)*3+$AO2104+5,$AP2104+20))="",0,IF(COUNTIF(INDIRECT(ADDRESS(($AN2104-1)*36+($AO2104-1)*12+6,COLUMN())):INDIRECT(ADDRESS(($AN2104-1)*36+($AO2104-1)*12+$AP2104+4,COLUMN())),INDIRECT(ADDRESS(($AN2104-1)*3+$AO2104+5,$AP2104+20)))&gt;=1,0,INDIRECT(ADDRESS(($AN2104-1)*3+$AO2104+5,$AP2104+20)))))</f>
        <v>0</v>
      </c>
      <c r="AT2104" s="4">
        <f ca="1">COUNTIF(INDIRECT("U"&amp;(ROW()+12*(($AN2104-1)*3+$AO2104)-ROW())/12+5):INDIRECT("AF"&amp;(ROW()+12*(($AN2104-1)*3+$AO2104)-ROW())/12+5),AS2104)</f>
        <v>0</v>
      </c>
      <c r="AU2104" s="4">
        <f ca="1">IF(AND(AQ2104+AS2104&gt;0,AR2104+AT2104&gt;0),COUNTIF(AU$6:AU2103,"&gt;0")+1,0)</f>
        <v>0</v>
      </c>
    </row>
    <row r="2105" spans="40:47">
      <c r="AN2105" s="4">
        <v>59</v>
      </c>
      <c r="AO2105" s="4">
        <v>1</v>
      </c>
      <c r="AP2105" s="4">
        <v>12</v>
      </c>
      <c r="AQ2105" s="6">
        <f ca="1">IF($AP2105=1,IF(INDIRECT(ADDRESS(($AN2105-1)*3+$AO2105+5,$AP2105+7))="",0,INDIRECT(ADDRESS(($AN2105-1)*3+$AO2105+5,$AP2105+7))),IF(INDIRECT(ADDRESS(($AN2105-1)*3+$AO2105+5,$AP2105+7))="",0,IF(COUNTIF(INDIRECT(ADDRESS(($AN2105-1)*36+($AO2105-1)*12+6,COLUMN())):INDIRECT(ADDRESS(($AN2105-1)*36+($AO2105-1)*12+$AP2105+4,COLUMN())),INDIRECT(ADDRESS(($AN2105-1)*3+$AO2105+5,$AP2105+7)))&gt;=1,0,INDIRECT(ADDRESS(($AN2105-1)*3+$AO2105+5,$AP2105+7)))))</f>
        <v>0</v>
      </c>
      <c r="AR2105" s="4">
        <f ca="1">COUNTIF(INDIRECT("H"&amp;(ROW()+12*(($AN2105-1)*3+$AO2105)-ROW())/12+5):INDIRECT("S"&amp;(ROW()+12*(($AN2105-1)*3+$AO2105)-ROW())/12+5),AQ2105)</f>
        <v>0</v>
      </c>
      <c r="AS2105" s="6">
        <f ca="1">IF($AP2105=1,IF(INDIRECT(ADDRESS(($AN2105-1)*3+$AO2105+5,$AP2105+20))="",0,INDIRECT(ADDRESS(($AN2105-1)*3+$AO2105+5,$AP2105+20))),IF(INDIRECT(ADDRESS(($AN2105-1)*3+$AO2105+5,$AP2105+20))="",0,IF(COUNTIF(INDIRECT(ADDRESS(($AN2105-1)*36+($AO2105-1)*12+6,COLUMN())):INDIRECT(ADDRESS(($AN2105-1)*36+($AO2105-1)*12+$AP2105+4,COLUMN())),INDIRECT(ADDRESS(($AN2105-1)*3+$AO2105+5,$AP2105+20)))&gt;=1,0,INDIRECT(ADDRESS(($AN2105-1)*3+$AO2105+5,$AP2105+20)))))</f>
        <v>0</v>
      </c>
      <c r="AT2105" s="4">
        <f ca="1">COUNTIF(INDIRECT("U"&amp;(ROW()+12*(($AN2105-1)*3+$AO2105)-ROW())/12+5):INDIRECT("AF"&amp;(ROW()+12*(($AN2105-1)*3+$AO2105)-ROW())/12+5),AS2105)</f>
        <v>0</v>
      </c>
      <c r="AU2105" s="4">
        <f ca="1">IF(AND(AQ2105+AS2105&gt;0,AR2105+AT2105&gt;0),COUNTIF(AU$6:AU2104,"&gt;0")+1,0)</f>
        <v>0</v>
      </c>
    </row>
    <row r="2106" spans="40:47">
      <c r="AN2106" s="4">
        <v>59</v>
      </c>
      <c r="AO2106" s="4">
        <v>2</v>
      </c>
      <c r="AP2106" s="4">
        <v>1</v>
      </c>
      <c r="AQ2106" s="6">
        <f ca="1">IF($AP2106=1,IF(INDIRECT(ADDRESS(($AN2106-1)*3+$AO2106+5,$AP2106+7))="",0,INDIRECT(ADDRESS(($AN2106-1)*3+$AO2106+5,$AP2106+7))),IF(INDIRECT(ADDRESS(($AN2106-1)*3+$AO2106+5,$AP2106+7))="",0,IF(COUNTIF(INDIRECT(ADDRESS(($AN2106-1)*36+($AO2106-1)*12+6,COLUMN())):INDIRECT(ADDRESS(($AN2106-1)*36+($AO2106-1)*12+$AP2106+4,COLUMN())),INDIRECT(ADDRESS(($AN2106-1)*3+$AO2106+5,$AP2106+7)))&gt;=1,0,INDIRECT(ADDRESS(($AN2106-1)*3+$AO2106+5,$AP2106+7)))))</f>
        <v>0</v>
      </c>
      <c r="AR2106" s="4">
        <f ca="1">COUNTIF(INDIRECT("H"&amp;(ROW()+12*(($AN2106-1)*3+$AO2106)-ROW())/12+5):INDIRECT("S"&amp;(ROW()+12*(($AN2106-1)*3+$AO2106)-ROW())/12+5),AQ2106)</f>
        <v>0</v>
      </c>
      <c r="AS2106" s="6">
        <f ca="1">IF($AP2106=1,IF(INDIRECT(ADDRESS(($AN2106-1)*3+$AO2106+5,$AP2106+20))="",0,INDIRECT(ADDRESS(($AN2106-1)*3+$AO2106+5,$AP2106+20))),IF(INDIRECT(ADDRESS(($AN2106-1)*3+$AO2106+5,$AP2106+20))="",0,IF(COUNTIF(INDIRECT(ADDRESS(($AN2106-1)*36+($AO2106-1)*12+6,COLUMN())):INDIRECT(ADDRESS(($AN2106-1)*36+($AO2106-1)*12+$AP2106+4,COLUMN())),INDIRECT(ADDRESS(($AN2106-1)*3+$AO2106+5,$AP2106+20)))&gt;=1,0,INDIRECT(ADDRESS(($AN2106-1)*3+$AO2106+5,$AP2106+20)))))</f>
        <v>0</v>
      </c>
      <c r="AT2106" s="4">
        <f ca="1">COUNTIF(INDIRECT("U"&amp;(ROW()+12*(($AN2106-1)*3+$AO2106)-ROW())/12+5):INDIRECT("AF"&amp;(ROW()+12*(($AN2106-1)*3+$AO2106)-ROW())/12+5),AS2106)</f>
        <v>0</v>
      </c>
      <c r="AU2106" s="4">
        <f ca="1">IF(AND(AQ2106+AS2106&gt;0,AR2106+AT2106&gt;0),COUNTIF(AU$6:AU2105,"&gt;0")+1,0)</f>
        <v>0</v>
      </c>
    </row>
    <row r="2107" spans="40:47">
      <c r="AN2107" s="4">
        <v>59</v>
      </c>
      <c r="AO2107" s="4">
        <v>2</v>
      </c>
      <c r="AP2107" s="4">
        <v>2</v>
      </c>
      <c r="AQ2107" s="6">
        <f ca="1">IF($AP2107=1,IF(INDIRECT(ADDRESS(($AN2107-1)*3+$AO2107+5,$AP2107+7))="",0,INDIRECT(ADDRESS(($AN2107-1)*3+$AO2107+5,$AP2107+7))),IF(INDIRECT(ADDRESS(($AN2107-1)*3+$AO2107+5,$AP2107+7))="",0,IF(COUNTIF(INDIRECT(ADDRESS(($AN2107-1)*36+($AO2107-1)*12+6,COLUMN())):INDIRECT(ADDRESS(($AN2107-1)*36+($AO2107-1)*12+$AP2107+4,COLUMN())),INDIRECT(ADDRESS(($AN2107-1)*3+$AO2107+5,$AP2107+7)))&gt;=1,0,INDIRECT(ADDRESS(($AN2107-1)*3+$AO2107+5,$AP2107+7)))))</f>
        <v>0</v>
      </c>
      <c r="AR2107" s="4">
        <f ca="1">COUNTIF(INDIRECT("H"&amp;(ROW()+12*(($AN2107-1)*3+$AO2107)-ROW())/12+5):INDIRECT("S"&amp;(ROW()+12*(($AN2107-1)*3+$AO2107)-ROW())/12+5),AQ2107)</f>
        <v>0</v>
      </c>
      <c r="AS2107" s="6">
        <f ca="1">IF($AP2107=1,IF(INDIRECT(ADDRESS(($AN2107-1)*3+$AO2107+5,$AP2107+20))="",0,INDIRECT(ADDRESS(($AN2107-1)*3+$AO2107+5,$AP2107+20))),IF(INDIRECT(ADDRESS(($AN2107-1)*3+$AO2107+5,$AP2107+20))="",0,IF(COUNTIF(INDIRECT(ADDRESS(($AN2107-1)*36+($AO2107-1)*12+6,COLUMN())):INDIRECT(ADDRESS(($AN2107-1)*36+($AO2107-1)*12+$AP2107+4,COLUMN())),INDIRECT(ADDRESS(($AN2107-1)*3+$AO2107+5,$AP2107+20)))&gt;=1,0,INDIRECT(ADDRESS(($AN2107-1)*3+$AO2107+5,$AP2107+20)))))</f>
        <v>0</v>
      </c>
      <c r="AT2107" s="4">
        <f ca="1">COUNTIF(INDIRECT("U"&amp;(ROW()+12*(($AN2107-1)*3+$AO2107)-ROW())/12+5):INDIRECT("AF"&amp;(ROW()+12*(($AN2107-1)*3+$AO2107)-ROW())/12+5),AS2107)</f>
        <v>0</v>
      </c>
      <c r="AU2107" s="4">
        <f ca="1">IF(AND(AQ2107+AS2107&gt;0,AR2107+AT2107&gt;0),COUNTIF(AU$6:AU2106,"&gt;0")+1,0)</f>
        <v>0</v>
      </c>
    </row>
    <row r="2108" spans="40:47">
      <c r="AN2108" s="4">
        <v>59</v>
      </c>
      <c r="AO2108" s="4">
        <v>2</v>
      </c>
      <c r="AP2108" s="4">
        <v>3</v>
      </c>
      <c r="AQ2108" s="6">
        <f ca="1">IF($AP2108=1,IF(INDIRECT(ADDRESS(($AN2108-1)*3+$AO2108+5,$AP2108+7))="",0,INDIRECT(ADDRESS(($AN2108-1)*3+$AO2108+5,$AP2108+7))),IF(INDIRECT(ADDRESS(($AN2108-1)*3+$AO2108+5,$AP2108+7))="",0,IF(COUNTIF(INDIRECT(ADDRESS(($AN2108-1)*36+($AO2108-1)*12+6,COLUMN())):INDIRECT(ADDRESS(($AN2108-1)*36+($AO2108-1)*12+$AP2108+4,COLUMN())),INDIRECT(ADDRESS(($AN2108-1)*3+$AO2108+5,$AP2108+7)))&gt;=1,0,INDIRECT(ADDRESS(($AN2108-1)*3+$AO2108+5,$AP2108+7)))))</f>
        <v>0</v>
      </c>
      <c r="AR2108" s="4">
        <f ca="1">COUNTIF(INDIRECT("H"&amp;(ROW()+12*(($AN2108-1)*3+$AO2108)-ROW())/12+5):INDIRECT("S"&amp;(ROW()+12*(($AN2108-1)*3+$AO2108)-ROW())/12+5),AQ2108)</f>
        <v>0</v>
      </c>
      <c r="AS2108" s="6">
        <f ca="1">IF($AP2108=1,IF(INDIRECT(ADDRESS(($AN2108-1)*3+$AO2108+5,$AP2108+20))="",0,INDIRECT(ADDRESS(($AN2108-1)*3+$AO2108+5,$AP2108+20))),IF(INDIRECT(ADDRESS(($AN2108-1)*3+$AO2108+5,$AP2108+20))="",0,IF(COUNTIF(INDIRECT(ADDRESS(($AN2108-1)*36+($AO2108-1)*12+6,COLUMN())):INDIRECT(ADDRESS(($AN2108-1)*36+($AO2108-1)*12+$AP2108+4,COLUMN())),INDIRECT(ADDRESS(($AN2108-1)*3+$AO2108+5,$AP2108+20)))&gt;=1,0,INDIRECT(ADDRESS(($AN2108-1)*3+$AO2108+5,$AP2108+20)))))</f>
        <v>0</v>
      </c>
      <c r="AT2108" s="4">
        <f ca="1">COUNTIF(INDIRECT("U"&amp;(ROW()+12*(($AN2108-1)*3+$AO2108)-ROW())/12+5):INDIRECT("AF"&amp;(ROW()+12*(($AN2108-1)*3+$AO2108)-ROW())/12+5),AS2108)</f>
        <v>0</v>
      </c>
      <c r="AU2108" s="4">
        <f ca="1">IF(AND(AQ2108+AS2108&gt;0,AR2108+AT2108&gt;0),COUNTIF(AU$6:AU2107,"&gt;0")+1,0)</f>
        <v>0</v>
      </c>
    </row>
    <row r="2109" spans="40:47">
      <c r="AN2109" s="4">
        <v>59</v>
      </c>
      <c r="AO2109" s="4">
        <v>2</v>
      </c>
      <c r="AP2109" s="4">
        <v>4</v>
      </c>
      <c r="AQ2109" s="6">
        <f ca="1">IF($AP2109=1,IF(INDIRECT(ADDRESS(($AN2109-1)*3+$AO2109+5,$AP2109+7))="",0,INDIRECT(ADDRESS(($AN2109-1)*3+$AO2109+5,$AP2109+7))),IF(INDIRECT(ADDRESS(($AN2109-1)*3+$AO2109+5,$AP2109+7))="",0,IF(COUNTIF(INDIRECT(ADDRESS(($AN2109-1)*36+($AO2109-1)*12+6,COLUMN())):INDIRECT(ADDRESS(($AN2109-1)*36+($AO2109-1)*12+$AP2109+4,COLUMN())),INDIRECT(ADDRESS(($AN2109-1)*3+$AO2109+5,$AP2109+7)))&gt;=1,0,INDIRECT(ADDRESS(($AN2109-1)*3+$AO2109+5,$AP2109+7)))))</f>
        <v>0</v>
      </c>
      <c r="AR2109" s="4">
        <f ca="1">COUNTIF(INDIRECT("H"&amp;(ROW()+12*(($AN2109-1)*3+$AO2109)-ROW())/12+5):INDIRECT("S"&amp;(ROW()+12*(($AN2109-1)*3+$AO2109)-ROW())/12+5),AQ2109)</f>
        <v>0</v>
      </c>
      <c r="AS2109" s="6">
        <f ca="1">IF($AP2109=1,IF(INDIRECT(ADDRESS(($AN2109-1)*3+$AO2109+5,$AP2109+20))="",0,INDIRECT(ADDRESS(($AN2109-1)*3+$AO2109+5,$AP2109+20))),IF(INDIRECT(ADDRESS(($AN2109-1)*3+$AO2109+5,$AP2109+20))="",0,IF(COUNTIF(INDIRECT(ADDRESS(($AN2109-1)*36+($AO2109-1)*12+6,COLUMN())):INDIRECT(ADDRESS(($AN2109-1)*36+($AO2109-1)*12+$AP2109+4,COLUMN())),INDIRECT(ADDRESS(($AN2109-1)*3+$AO2109+5,$AP2109+20)))&gt;=1,0,INDIRECT(ADDRESS(($AN2109-1)*3+$AO2109+5,$AP2109+20)))))</f>
        <v>0</v>
      </c>
      <c r="AT2109" s="4">
        <f ca="1">COUNTIF(INDIRECT("U"&amp;(ROW()+12*(($AN2109-1)*3+$AO2109)-ROW())/12+5):INDIRECT("AF"&amp;(ROW()+12*(($AN2109-1)*3+$AO2109)-ROW())/12+5),AS2109)</f>
        <v>0</v>
      </c>
      <c r="AU2109" s="4">
        <f ca="1">IF(AND(AQ2109+AS2109&gt;0,AR2109+AT2109&gt;0),COUNTIF(AU$6:AU2108,"&gt;0")+1,0)</f>
        <v>0</v>
      </c>
    </row>
    <row r="2110" spans="40:47">
      <c r="AN2110" s="4">
        <v>59</v>
      </c>
      <c r="AO2110" s="4">
        <v>2</v>
      </c>
      <c r="AP2110" s="4">
        <v>5</v>
      </c>
      <c r="AQ2110" s="6">
        <f ca="1">IF($AP2110=1,IF(INDIRECT(ADDRESS(($AN2110-1)*3+$AO2110+5,$AP2110+7))="",0,INDIRECT(ADDRESS(($AN2110-1)*3+$AO2110+5,$AP2110+7))),IF(INDIRECT(ADDRESS(($AN2110-1)*3+$AO2110+5,$AP2110+7))="",0,IF(COUNTIF(INDIRECT(ADDRESS(($AN2110-1)*36+($AO2110-1)*12+6,COLUMN())):INDIRECT(ADDRESS(($AN2110-1)*36+($AO2110-1)*12+$AP2110+4,COLUMN())),INDIRECT(ADDRESS(($AN2110-1)*3+$AO2110+5,$AP2110+7)))&gt;=1,0,INDIRECT(ADDRESS(($AN2110-1)*3+$AO2110+5,$AP2110+7)))))</f>
        <v>0</v>
      </c>
      <c r="AR2110" s="4">
        <f ca="1">COUNTIF(INDIRECT("H"&amp;(ROW()+12*(($AN2110-1)*3+$AO2110)-ROW())/12+5):INDIRECT("S"&amp;(ROW()+12*(($AN2110-1)*3+$AO2110)-ROW())/12+5),AQ2110)</f>
        <v>0</v>
      </c>
      <c r="AS2110" s="6">
        <f ca="1">IF($AP2110=1,IF(INDIRECT(ADDRESS(($AN2110-1)*3+$AO2110+5,$AP2110+20))="",0,INDIRECT(ADDRESS(($AN2110-1)*3+$AO2110+5,$AP2110+20))),IF(INDIRECT(ADDRESS(($AN2110-1)*3+$AO2110+5,$AP2110+20))="",0,IF(COUNTIF(INDIRECT(ADDRESS(($AN2110-1)*36+($AO2110-1)*12+6,COLUMN())):INDIRECT(ADDRESS(($AN2110-1)*36+($AO2110-1)*12+$AP2110+4,COLUMN())),INDIRECT(ADDRESS(($AN2110-1)*3+$AO2110+5,$AP2110+20)))&gt;=1,0,INDIRECT(ADDRESS(($AN2110-1)*3+$AO2110+5,$AP2110+20)))))</f>
        <v>0</v>
      </c>
      <c r="AT2110" s="4">
        <f ca="1">COUNTIF(INDIRECT("U"&amp;(ROW()+12*(($AN2110-1)*3+$AO2110)-ROW())/12+5):INDIRECT("AF"&amp;(ROW()+12*(($AN2110-1)*3+$AO2110)-ROW())/12+5),AS2110)</f>
        <v>0</v>
      </c>
      <c r="AU2110" s="4">
        <f ca="1">IF(AND(AQ2110+AS2110&gt;0,AR2110+AT2110&gt;0),COUNTIF(AU$6:AU2109,"&gt;0")+1,0)</f>
        <v>0</v>
      </c>
    </row>
    <row r="2111" spans="40:47">
      <c r="AN2111" s="4">
        <v>59</v>
      </c>
      <c r="AO2111" s="4">
        <v>2</v>
      </c>
      <c r="AP2111" s="4">
        <v>6</v>
      </c>
      <c r="AQ2111" s="6">
        <f ca="1">IF($AP2111=1,IF(INDIRECT(ADDRESS(($AN2111-1)*3+$AO2111+5,$AP2111+7))="",0,INDIRECT(ADDRESS(($AN2111-1)*3+$AO2111+5,$AP2111+7))),IF(INDIRECT(ADDRESS(($AN2111-1)*3+$AO2111+5,$AP2111+7))="",0,IF(COUNTIF(INDIRECT(ADDRESS(($AN2111-1)*36+($AO2111-1)*12+6,COLUMN())):INDIRECT(ADDRESS(($AN2111-1)*36+($AO2111-1)*12+$AP2111+4,COLUMN())),INDIRECT(ADDRESS(($AN2111-1)*3+$AO2111+5,$AP2111+7)))&gt;=1,0,INDIRECT(ADDRESS(($AN2111-1)*3+$AO2111+5,$AP2111+7)))))</f>
        <v>0</v>
      </c>
      <c r="AR2111" s="4">
        <f ca="1">COUNTIF(INDIRECT("H"&amp;(ROW()+12*(($AN2111-1)*3+$AO2111)-ROW())/12+5):INDIRECT("S"&amp;(ROW()+12*(($AN2111-1)*3+$AO2111)-ROW())/12+5),AQ2111)</f>
        <v>0</v>
      </c>
      <c r="AS2111" s="6">
        <f ca="1">IF($AP2111=1,IF(INDIRECT(ADDRESS(($AN2111-1)*3+$AO2111+5,$AP2111+20))="",0,INDIRECT(ADDRESS(($AN2111-1)*3+$AO2111+5,$AP2111+20))),IF(INDIRECT(ADDRESS(($AN2111-1)*3+$AO2111+5,$AP2111+20))="",0,IF(COUNTIF(INDIRECT(ADDRESS(($AN2111-1)*36+($AO2111-1)*12+6,COLUMN())):INDIRECT(ADDRESS(($AN2111-1)*36+($AO2111-1)*12+$AP2111+4,COLUMN())),INDIRECT(ADDRESS(($AN2111-1)*3+$AO2111+5,$AP2111+20)))&gt;=1,0,INDIRECT(ADDRESS(($AN2111-1)*3+$AO2111+5,$AP2111+20)))))</f>
        <v>0</v>
      </c>
      <c r="AT2111" s="4">
        <f ca="1">COUNTIF(INDIRECT("U"&amp;(ROW()+12*(($AN2111-1)*3+$AO2111)-ROW())/12+5):INDIRECT("AF"&amp;(ROW()+12*(($AN2111-1)*3+$AO2111)-ROW())/12+5),AS2111)</f>
        <v>0</v>
      </c>
      <c r="AU2111" s="4">
        <f ca="1">IF(AND(AQ2111+AS2111&gt;0,AR2111+AT2111&gt;0),COUNTIF(AU$6:AU2110,"&gt;0")+1,0)</f>
        <v>0</v>
      </c>
    </row>
    <row r="2112" spans="40:47">
      <c r="AN2112" s="4">
        <v>59</v>
      </c>
      <c r="AO2112" s="4">
        <v>2</v>
      </c>
      <c r="AP2112" s="4">
        <v>7</v>
      </c>
      <c r="AQ2112" s="6">
        <f ca="1">IF($AP2112=1,IF(INDIRECT(ADDRESS(($AN2112-1)*3+$AO2112+5,$AP2112+7))="",0,INDIRECT(ADDRESS(($AN2112-1)*3+$AO2112+5,$AP2112+7))),IF(INDIRECT(ADDRESS(($AN2112-1)*3+$AO2112+5,$AP2112+7))="",0,IF(COUNTIF(INDIRECT(ADDRESS(($AN2112-1)*36+($AO2112-1)*12+6,COLUMN())):INDIRECT(ADDRESS(($AN2112-1)*36+($AO2112-1)*12+$AP2112+4,COLUMN())),INDIRECT(ADDRESS(($AN2112-1)*3+$AO2112+5,$AP2112+7)))&gt;=1,0,INDIRECT(ADDRESS(($AN2112-1)*3+$AO2112+5,$AP2112+7)))))</f>
        <v>0</v>
      </c>
      <c r="AR2112" s="4">
        <f ca="1">COUNTIF(INDIRECT("H"&amp;(ROW()+12*(($AN2112-1)*3+$AO2112)-ROW())/12+5):INDIRECT("S"&amp;(ROW()+12*(($AN2112-1)*3+$AO2112)-ROW())/12+5),AQ2112)</f>
        <v>0</v>
      </c>
      <c r="AS2112" s="6">
        <f ca="1">IF($AP2112=1,IF(INDIRECT(ADDRESS(($AN2112-1)*3+$AO2112+5,$AP2112+20))="",0,INDIRECT(ADDRESS(($AN2112-1)*3+$AO2112+5,$AP2112+20))),IF(INDIRECT(ADDRESS(($AN2112-1)*3+$AO2112+5,$AP2112+20))="",0,IF(COUNTIF(INDIRECT(ADDRESS(($AN2112-1)*36+($AO2112-1)*12+6,COLUMN())):INDIRECT(ADDRESS(($AN2112-1)*36+($AO2112-1)*12+$AP2112+4,COLUMN())),INDIRECT(ADDRESS(($AN2112-1)*3+$AO2112+5,$AP2112+20)))&gt;=1,0,INDIRECT(ADDRESS(($AN2112-1)*3+$AO2112+5,$AP2112+20)))))</f>
        <v>0</v>
      </c>
      <c r="AT2112" s="4">
        <f ca="1">COUNTIF(INDIRECT("U"&amp;(ROW()+12*(($AN2112-1)*3+$AO2112)-ROW())/12+5):INDIRECT("AF"&amp;(ROW()+12*(($AN2112-1)*3+$AO2112)-ROW())/12+5),AS2112)</f>
        <v>0</v>
      </c>
      <c r="AU2112" s="4">
        <f ca="1">IF(AND(AQ2112+AS2112&gt;0,AR2112+AT2112&gt;0),COUNTIF(AU$6:AU2111,"&gt;0")+1,0)</f>
        <v>0</v>
      </c>
    </row>
    <row r="2113" spans="40:47">
      <c r="AN2113" s="4">
        <v>59</v>
      </c>
      <c r="AO2113" s="4">
        <v>2</v>
      </c>
      <c r="AP2113" s="4">
        <v>8</v>
      </c>
      <c r="AQ2113" s="6">
        <f ca="1">IF($AP2113=1,IF(INDIRECT(ADDRESS(($AN2113-1)*3+$AO2113+5,$AP2113+7))="",0,INDIRECT(ADDRESS(($AN2113-1)*3+$AO2113+5,$AP2113+7))),IF(INDIRECT(ADDRESS(($AN2113-1)*3+$AO2113+5,$AP2113+7))="",0,IF(COUNTIF(INDIRECT(ADDRESS(($AN2113-1)*36+($AO2113-1)*12+6,COLUMN())):INDIRECT(ADDRESS(($AN2113-1)*36+($AO2113-1)*12+$AP2113+4,COLUMN())),INDIRECT(ADDRESS(($AN2113-1)*3+$AO2113+5,$AP2113+7)))&gt;=1,0,INDIRECT(ADDRESS(($AN2113-1)*3+$AO2113+5,$AP2113+7)))))</f>
        <v>0</v>
      </c>
      <c r="AR2113" s="4">
        <f ca="1">COUNTIF(INDIRECT("H"&amp;(ROW()+12*(($AN2113-1)*3+$AO2113)-ROW())/12+5):INDIRECT("S"&amp;(ROW()+12*(($AN2113-1)*3+$AO2113)-ROW())/12+5),AQ2113)</f>
        <v>0</v>
      </c>
      <c r="AS2113" s="6">
        <f ca="1">IF($AP2113=1,IF(INDIRECT(ADDRESS(($AN2113-1)*3+$AO2113+5,$AP2113+20))="",0,INDIRECT(ADDRESS(($AN2113-1)*3+$AO2113+5,$AP2113+20))),IF(INDIRECT(ADDRESS(($AN2113-1)*3+$AO2113+5,$AP2113+20))="",0,IF(COUNTIF(INDIRECT(ADDRESS(($AN2113-1)*36+($AO2113-1)*12+6,COLUMN())):INDIRECT(ADDRESS(($AN2113-1)*36+($AO2113-1)*12+$AP2113+4,COLUMN())),INDIRECT(ADDRESS(($AN2113-1)*3+$AO2113+5,$AP2113+20)))&gt;=1,0,INDIRECT(ADDRESS(($AN2113-1)*3+$AO2113+5,$AP2113+20)))))</f>
        <v>0</v>
      </c>
      <c r="AT2113" s="4">
        <f ca="1">COUNTIF(INDIRECT("U"&amp;(ROW()+12*(($AN2113-1)*3+$AO2113)-ROW())/12+5):INDIRECT("AF"&amp;(ROW()+12*(($AN2113-1)*3+$AO2113)-ROW())/12+5),AS2113)</f>
        <v>0</v>
      </c>
      <c r="AU2113" s="4">
        <f ca="1">IF(AND(AQ2113+AS2113&gt;0,AR2113+AT2113&gt;0),COUNTIF(AU$6:AU2112,"&gt;0")+1,0)</f>
        <v>0</v>
      </c>
    </row>
    <row r="2114" spans="40:47">
      <c r="AN2114" s="4">
        <v>59</v>
      </c>
      <c r="AO2114" s="4">
        <v>2</v>
      </c>
      <c r="AP2114" s="4">
        <v>9</v>
      </c>
      <c r="AQ2114" s="6">
        <f ca="1">IF($AP2114=1,IF(INDIRECT(ADDRESS(($AN2114-1)*3+$AO2114+5,$AP2114+7))="",0,INDIRECT(ADDRESS(($AN2114-1)*3+$AO2114+5,$AP2114+7))),IF(INDIRECT(ADDRESS(($AN2114-1)*3+$AO2114+5,$AP2114+7))="",0,IF(COUNTIF(INDIRECT(ADDRESS(($AN2114-1)*36+($AO2114-1)*12+6,COLUMN())):INDIRECT(ADDRESS(($AN2114-1)*36+($AO2114-1)*12+$AP2114+4,COLUMN())),INDIRECT(ADDRESS(($AN2114-1)*3+$AO2114+5,$AP2114+7)))&gt;=1,0,INDIRECT(ADDRESS(($AN2114-1)*3+$AO2114+5,$AP2114+7)))))</f>
        <v>0</v>
      </c>
      <c r="AR2114" s="4">
        <f ca="1">COUNTIF(INDIRECT("H"&amp;(ROW()+12*(($AN2114-1)*3+$AO2114)-ROW())/12+5):INDIRECT("S"&amp;(ROW()+12*(($AN2114-1)*3+$AO2114)-ROW())/12+5),AQ2114)</f>
        <v>0</v>
      </c>
      <c r="AS2114" s="6">
        <f ca="1">IF($AP2114=1,IF(INDIRECT(ADDRESS(($AN2114-1)*3+$AO2114+5,$AP2114+20))="",0,INDIRECT(ADDRESS(($AN2114-1)*3+$AO2114+5,$AP2114+20))),IF(INDIRECT(ADDRESS(($AN2114-1)*3+$AO2114+5,$AP2114+20))="",0,IF(COUNTIF(INDIRECT(ADDRESS(($AN2114-1)*36+($AO2114-1)*12+6,COLUMN())):INDIRECT(ADDRESS(($AN2114-1)*36+($AO2114-1)*12+$AP2114+4,COLUMN())),INDIRECT(ADDRESS(($AN2114-1)*3+$AO2114+5,$AP2114+20)))&gt;=1,0,INDIRECT(ADDRESS(($AN2114-1)*3+$AO2114+5,$AP2114+20)))))</f>
        <v>0</v>
      </c>
      <c r="AT2114" s="4">
        <f ca="1">COUNTIF(INDIRECT("U"&amp;(ROW()+12*(($AN2114-1)*3+$AO2114)-ROW())/12+5):INDIRECT("AF"&amp;(ROW()+12*(($AN2114-1)*3+$AO2114)-ROW())/12+5),AS2114)</f>
        <v>0</v>
      </c>
      <c r="AU2114" s="4">
        <f ca="1">IF(AND(AQ2114+AS2114&gt;0,AR2114+AT2114&gt;0),COUNTIF(AU$6:AU2113,"&gt;0")+1,0)</f>
        <v>0</v>
      </c>
    </row>
    <row r="2115" spans="40:47">
      <c r="AN2115" s="4">
        <v>59</v>
      </c>
      <c r="AO2115" s="4">
        <v>2</v>
      </c>
      <c r="AP2115" s="4">
        <v>10</v>
      </c>
      <c r="AQ2115" s="6">
        <f ca="1">IF($AP2115=1,IF(INDIRECT(ADDRESS(($AN2115-1)*3+$AO2115+5,$AP2115+7))="",0,INDIRECT(ADDRESS(($AN2115-1)*3+$AO2115+5,$AP2115+7))),IF(INDIRECT(ADDRESS(($AN2115-1)*3+$AO2115+5,$AP2115+7))="",0,IF(COUNTIF(INDIRECT(ADDRESS(($AN2115-1)*36+($AO2115-1)*12+6,COLUMN())):INDIRECT(ADDRESS(($AN2115-1)*36+($AO2115-1)*12+$AP2115+4,COLUMN())),INDIRECT(ADDRESS(($AN2115-1)*3+$AO2115+5,$AP2115+7)))&gt;=1,0,INDIRECT(ADDRESS(($AN2115-1)*3+$AO2115+5,$AP2115+7)))))</f>
        <v>0</v>
      </c>
      <c r="AR2115" s="4">
        <f ca="1">COUNTIF(INDIRECT("H"&amp;(ROW()+12*(($AN2115-1)*3+$AO2115)-ROW())/12+5):INDIRECT("S"&amp;(ROW()+12*(($AN2115-1)*3+$AO2115)-ROW())/12+5),AQ2115)</f>
        <v>0</v>
      </c>
      <c r="AS2115" s="6">
        <f ca="1">IF($AP2115=1,IF(INDIRECT(ADDRESS(($AN2115-1)*3+$AO2115+5,$AP2115+20))="",0,INDIRECT(ADDRESS(($AN2115-1)*3+$AO2115+5,$AP2115+20))),IF(INDIRECT(ADDRESS(($AN2115-1)*3+$AO2115+5,$AP2115+20))="",0,IF(COUNTIF(INDIRECT(ADDRESS(($AN2115-1)*36+($AO2115-1)*12+6,COLUMN())):INDIRECT(ADDRESS(($AN2115-1)*36+($AO2115-1)*12+$AP2115+4,COLUMN())),INDIRECT(ADDRESS(($AN2115-1)*3+$AO2115+5,$AP2115+20)))&gt;=1,0,INDIRECT(ADDRESS(($AN2115-1)*3+$AO2115+5,$AP2115+20)))))</f>
        <v>0</v>
      </c>
      <c r="AT2115" s="4">
        <f ca="1">COUNTIF(INDIRECT("U"&amp;(ROW()+12*(($AN2115-1)*3+$AO2115)-ROW())/12+5):INDIRECT("AF"&amp;(ROW()+12*(($AN2115-1)*3+$AO2115)-ROW())/12+5),AS2115)</f>
        <v>0</v>
      </c>
      <c r="AU2115" s="4">
        <f ca="1">IF(AND(AQ2115+AS2115&gt;0,AR2115+AT2115&gt;0),COUNTIF(AU$6:AU2114,"&gt;0")+1,0)</f>
        <v>0</v>
      </c>
    </row>
    <row r="2116" spans="40:47">
      <c r="AN2116" s="4">
        <v>59</v>
      </c>
      <c r="AO2116" s="4">
        <v>2</v>
      </c>
      <c r="AP2116" s="4">
        <v>11</v>
      </c>
      <c r="AQ2116" s="6">
        <f ca="1">IF($AP2116=1,IF(INDIRECT(ADDRESS(($AN2116-1)*3+$AO2116+5,$AP2116+7))="",0,INDIRECT(ADDRESS(($AN2116-1)*3+$AO2116+5,$AP2116+7))),IF(INDIRECT(ADDRESS(($AN2116-1)*3+$AO2116+5,$AP2116+7))="",0,IF(COUNTIF(INDIRECT(ADDRESS(($AN2116-1)*36+($AO2116-1)*12+6,COLUMN())):INDIRECT(ADDRESS(($AN2116-1)*36+($AO2116-1)*12+$AP2116+4,COLUMN())),INDIRECT(ADDRESS(($AN2116-1)*3+$AO2116+5,$AP2116+7)))&gt;=1,0,INDIRECT(ADDRESS(($AN2116-1)*3+$AO2116+5,$AP2116+7)))))</f>
        <v>0</v>
      </c>
      <c r="AR2116" s="4">
        <f ca="1">COUNTIF(INDIRECT("H"&amp;(ROW()+12*(($AN2116-1)*3+$AO2116)-ROW())/12+5):INDIRECT("S"&amp;(ROW()+12*(($AN2116-1)*3+$AO2116)-ROW())/12+5),AQ2116)</f>
        <v>0</v>
      </c>
      <c r="AS2116" s="6">
        <f ca="1">IF($AP2116=1,IF(INDIRECT(ADDRESS(($AN2116-1)*3+$AO2116+5,$AP2116+20))="",0,INDIRECT(ADDRESS(($AN2116-1)*3+$AO2116+5,$AP2116+20))),IF(INDIRECT(ADDRESS(($AN2116-1)*3+$AO2116+5,$AP2116+20))="",0,IF(COUNTIF(INDIRECT(ADDRESS(($AN2116-1)*36+($AO2116-1)*12+6,COLUMN())):INDIRECT(ADDRESS(($AN2116-1)*36+($AO2116-1)*12+$AP2116+4,COLUMN())),INDIRECT(ADDRESS(($AN2116-1)*3+$AO2116+5,$AP2116+20)))&gt;=1,0,INDIRECT(ADDRESS(($AN2116-1)*3+$AO2116+5,$AP2116+20)))))</f>
        <v>0</v>
      </c>
      <c r="AT2116" s="4">
        <f ca="1">COUNTIF(INDIRECT("U"&amp;(ROW()+12*(($AN2116-1)*3+$AO2116)-ROW())/12+5):INDIRECT("AF"&amp;(ROW()+12*(($AN2116-1)*3+$AO2116)-ROW())/12+5),AS2116)</f>
        <v>0</v>
      </c>
      <c r="AU2116" s="4">
        <f ca="1">IF(AND(AQ2116+AS2116&gt;0,AR2116+AT2116&gt;0),COUNTIF(AU$6:AU2115,"&gt;0")+1,0)</f>
        <v>0</v>
      </c>
    </row>
    <row r="2117" spans="40:47">
      <c r="AN2117" s="4">
        <v>59</v>
      </c>
      <c r="AO2117" s="4">
        <v>2</v>
      </c>
      <c r="AP2117" s="4">
        <v>12</v>
      </c>
      <c r="AQ2117" s="6">
        <f ca="1">IF($AP2117=1,IF(INDIRECT(ADDRESS(($AN2117-1)*3+$AO2117+5,$AP2117+7))="",0,INDIRECT(ADDRESS(($AN2117-1)*3+$AO2117+5,$AP2117+7))),IF(INDIRECT(ADDRESS(($AN2117-1)*3+$AO2117+5,$AP2117+7))="",0,IF(COUNTIF(INDIRECT(ADDRESS(($AN2117-1)*36+($AO2117-1)*12+6,COLUMN())):INDIRECT(ADDRESS(($AN2117-1)*36+($AO2117-1)*12+$AP2117+4,COLUMN())),INDIRECT(ADDRESS(($AN2117-1)*3+$AO2117+5,$AP2117+7)))&gt;=1,0,INDIRECT(ADDRESS(($AN2117-1)*3+$AO2117+5,$AP2117+7)))))</f>
        <v>0</v>
      </c>
      <c r="AR2117" s="4">
        <f ca="1">COUNTIF(INDIRECT("H"&amp;(ROW()+12*(($AN2117-1)*3+$AO2117)-ROW())/12+5):INDIRECT("S"&amp;(ROW()+12*(($AN2117-1)*3+$AO2117)-ROW())/12+5),AQ2117)</f>
        <v>0</v>
      </c>
      <c r="AS2117" s="6">
        <f ca="1">IF($AP2117=1,IF(INDIRECT(ADDRESS(($AN2117-1)*3+$AO2117+5,$AP2117+20))="",0,INDIRECT(ADDRESS(($AN2117-1)*3+$AO2117+5,$AP2117+20))),IF(INDIRECT(ADDRESS(($AN2117-1)*3+$AO2117+5,$AP2117+20))="",0,IF(COUNTIF(INDIRECT(ADDRESS(($AN2117-1)*36+($AO2117-1)*12+6,COLUMN())):INDIRECT(ADDRESS(($AN2117-1)*36+($AO2117-1)*12+$AP2117+4,COLUMN())),INDIRECT(ADDRESS(($AN2117-1)*3+$AO2117+5,$AP2117+20)))&gt;=1,0,INDIRECT(ADDRESS(($AN2117-1)*3+$AO2117+5,$AP2117+20)))))</f>
        <v>0</v>
      </c>
      <c r="AT2117" s="4">
        <f ca="1">COUNTIF(INDIRECT("U"&amp;(ROW()+12*(($AN2117-1)*3+$AO2117)-ROW())/12+5):INDIRECT("AF"&amp;(ROW()+12*(($AN2117-1)*3+$AO2117)-ROW())/12+5),AS2117)</f>
        <v>0</v>
      </c>
      <c r="AU2117" s="4">
        <f ca="1">IF(AND(AQ2117+AS2117&gt;0,AR2117+AT2117&gt;0),COUNTIF(AU$6:AU2116,"&gt;0")+1,0)</f>
        <v>0</v>
      </c>
    </row>
    <row r="2118" spans="40:47">
      <c r="AN2118" s="4">
        <v>59</v>
      </c>
      <c r="AO2118" s="4">
        <v>3</v>
      </c>
      <c r="AP2118" s="4">
        <v>1</v>
      </c>
      <c r="AQ2118" s="6">
        <f ca="1">IF($AP2118=1,IF(INDIRECT(ADDRESS(($AN2118-1)*3+$AO2118+5,$AP2118+7))="",0,INDIRECT(ADDRESS(($AN2118-1)*3+$AO2118+5,$AP2118+7))),IF(INDIRECT(ADDRESS(($AN2118-1)*3+$AO2118+5,$AP2118+7))="",0,IF(COUNTIF(INDIRECT(ADDRESS(($AN2118-1)*36+($AO2118-1)*12+6,COLUMN())):INDIRECT(ADDRESS(($AN2118-1)*36+($AO2118-1)*12+$AP2118+4,COLUMN())),INDIRECT(ADDRESS(($AN2118-1)*3+$AO2118+5,$AP2118+7)))&gt;=1,0,INDIRECT(ADDRESS(($AN2118-1)*3+$AO2118+5,$AP2118+7)))))</f>
        <v>0</v>
      </c>
      <c r="AR2118" s="4">
        <f ca="1">COUNTIF(INDIRECT("H"&amp;(ROW()+12*(($AN2118-1)*3+$AO2118)-ROW())/12+5):INDIRECT("S"&amp;(ROW()+12*(($AN2118-1)*3+$AO2118)-ROW())/12+5),AQ2118)</f>
        <v>0</v>
      </c>
      <c r="AS2118" s="6">
        <f ca="1">IF($AP2118=1,IF(INDIRECT(ADDRESS(($AN2118-1)*3+$AO2118+5,$AP2118+20))="",0,INDIRECT(ADDRESS(($AN2118-1)*3+$AO2118+5,$AP2118+20))),IF(INDIRECT(ADDRESS(($AN2118-1)*3+$AO2118+5,$AP2118+20))="",0,IF(COUNTIF(INDIRECT(ADDRESS(($AN2118-1)*36+($AO2118-1)*12+6,COLUMN())):INDIRECT(ADDRESS(($AN2118-1)*36+($AO2118-1)*12+$AP2118+4,COLUMN())),INDIRECT(ADDRESS(($AN2118-1)*3+$AO2118+5,$AP2118+20)))&gt;=1,0,INDIRECT(ADDRESS(($AN2118-1)*3+$AO2118+5,$AP2118+20)))))</f>
        <v>0</v>
      </c>
      <c r="AT2118" s="4">
        <f ca="1">COUNTIF(INDIRECT("U"&amp;(ROW()+12*(($AN2118-1)*3+$AO2118)-ROW())/12+5):INDIRECT("AF"&amp;(ROW()+12*(($AN2118-1)*3+$AO2118)-ROW())/12+5),AS2118)</f>
        <v>0</v>
      </c>
      <c r="AU2118" s="4">
        <f ca="1">IF(AND(AQ2118+AS2118&gt;0,AR2118+AT2118&gt;0),COUNTIF(AU$6:AU2117,"&gt;0")+1,0)</f>
        <v>0</v>
      </c>
    </row>
    <row r="2119" spans="40:47">
      <c r="AN2119" s="4">
        <v>59</v>
      </c>
      <c r="AO2119" s="4">
        <v>3</v>
      </c>
      <c r="AP2119" s="4">
        <v>2</v>
      </c>
      <c r="AQ2119" s="6">
        <f ca="1">IF($AP2119=1,IF(INDIRECT(ADDRESS(($AN2119-1)*3+$AO2119+5,$AP2119+7))="",0,INDIRECT(ADDRESS(($AN2119-1)*3+$AO2119+5,$AP2119+7))),IF(INDIRECT(ADDRESS(($AN2119-1)*3+$AO2119+5,$AP2119+7))="",0,IF(COUNTIF(INDIRECT(ADDRESS(($AN2119-1)*36+($AO2119-1)*12+6,COLUMN())):INDIRECT(ADDRESS(($AN2119-1)*36+($AO2119-1)*12+$AP2119+4,COLUMN())),INDIRECT(ADDRESS(($AN2119-1)*3+$AO2119+5,$AP2119+7)))&gt;=1,0,INDIRECT(ADDRESS(($AN2119-1)*3+$AO2119+5,$AP2119+7)))))</f>
        <v>0</v>
      </c>
      <c r="AR2119" s="4">
        <f ca="1">COUNTIF(INDIRECT("H"&amp;(ROW()+12*(($AN2119-1)*3+$AO2119)-ROW())/12+5):INDIRECT("S"&amp;(ROW()+12*(($AN2119-1)*3+$AO2119)-ROW())/12+5),AQ2119)</f>
        <v>0</v>
      </c>
      <c r="AS2119" s="6">
        <f ca="1">IF($AP2119=1,IF(INDIRECT(ADDRESS(($AN2119-1)*3+$AO2119+5,$AP2119+20))="",0,INDIRECT(ADDRESS(($AN2119-1)*3+$AO2119+5,$AP2119+20))),IF(INDIRECT(ADDRESS(($AN2119-1)*3+$AO2119+5,$AP2119+20))="",0,IF(COUNTIF(INDIRECT(ADDRESS(($AN2119-1)*36+($AO2119-1)*12+6,COLUMN())):INDIRECT(ADDRESS(($AN2119-1)*36+($AO2119-1)*12+$AP2119+4,COLUMN())),INDIRECT(ADDRESS(($AN2119-1)*3+$AO2119+5,$AP2119+20)))&gt;=1,0,INDIRECT(ADDRESS(($AN2119-1)*3+$AO2119+5,$AP2119+20)))))</f>
        <v>0</v>
      </c>
      <c r="AT2119" s="4">
        <f ca="1">COUNTIF(INDIRECT("U"&amp;(ROW()+12*(($AN2119-1)*3+$AO2119)-ROW())/12+5):INDIRECT("AF"&amp;(ROW()+12*(($AN2119-1)*3+$AO2119)-ROW())/12+5),AS2119)</f>
        <v>0</v>
      </c>
      <c r="AU2119" s="4">
        <f ca="1">IF(AND(AQ2119+AS2119&gt;0,AR2119+AT2119&gt;0),COUNTIF(AU$6:AU2118,"&gt;0")+1,0)</f>
        <v>0</v>
      </c>
    </row>
    <row r="2120" spans="40:47">
      <c r="AN2120" s="4">
        <v>59</v>
      </c>
      <c r="AO2120" s="4">
        <v>3</v>
      </c>
      <c r="AP2120" s="4">
        <v>3</v>
      </c>
      <c r="AQ2120" s="6">
        <f ca="1">IF($AP2120=1,IF(INDIRECT(ADDRESS(($AN2120-1)*3+$AO2120+5,$AP2120+7))="",0,INDIRECT(ADDRESS(($AN2120-1)*3+$AO2120+5,$AP2120+7))),IF(INDIRECT(ADDRESS(($AN2120-1)*3+$AO2120+5,$AP2120+7))="",0,IF(COUNTIF(INDIRECT(ADDRESS(($AN2120-1)*36+($AO2120-1)*12+6,COLUMN())):INDIRECT(ADDRESS(($AN2120-1)*36+($AO2120-1)*12+$AP2120+4,COLUMN())),INDIRECT(ADDRESS(($AN2120-1)*3+$AO2120+5,$AP2120+7)))&gt;=1,0,INDIRECT(ADDRESS(($AN2120-1)*3+$AO2120+5,$AP2120+7)))))</f>
        <v>0</v>
      </c>
      <c r="AR2120" s="4">
        <f ca="1">COUNTIF(INDIRECT("H"&amp;(ROW()+12*(($AN2120-1)*3+$AO2120)-ROW())/12+5):INDIRECT("S"&amp;(ROW()+12*(($AN2120-1)*3+$AO2120)-ROW())/12+5),AQ2120)</f>
        <v>0</v>
      </c>
      <c r="AS2120" s="6">
        <f ca="1">IF($AP2120=1,IF(INDIRECT(ADDRESS(($AN2120-1)*3+$AO2120+5,$AP2120+20))="",0,INDIRECT(ADDRESS(($AN2120-1)*3+$AO2120+5,$AP2120+20))),IF(INDIRECT(ADDRESS(($AN2120-1)*3+$AO2120+5,$AP2120+20))="",0,IF(COUNTIF(INDIRECT(ADDRESS(($AN2120-1)*36+($AO2120-1)*12+6,COLUMN())):INDIRECT(ADDRESS(($AN2120-1)*36+($AO2120-1)*12+$AP2120+4,COLUMN())),INDIRECT(ADDRESS(($AN2120-1)*3+$AO2120+5,$AP2120+20)))&gt;=1,0,INDIRECT(ADDRESS(($AN2120-1)*3+$AO2120+5,$AP2120+20)))))</f>
        <v>0</v>
      </c>
      <c r="AT2120" s="4">
        <f ca="1">COUNTIF(INDIRECT("U"&amp;(ROW()+12*(($AN2120-1)*3+$AO2120)-ROW())/12+5):INDIRECT("AF"&amp;(ROW()+12*(($AN2120-1)*3+$AO2120)-ROW())/12+5),AS2120)</f>
        <v>0</v>
      </c>
      <c r="AU2120" s="4">
        <f ca="1">IF(AND(AQ2120+AS2120&gt;0,AR2120+AT2120&gt;0),COUNTIF(AU$6:AU2119,"&gt;0")+1,0)</f>
        <v>0</v>
      </c>
    </row>
    <row r="2121" spans="40:47">
      <c r="AN2121" s="4">
        <v>59</v>
      </c>
      <c r="AO2121" s="4">
        <v>3</v>
      </c>
      <c r="AP2121" s="4">
        <v>4</v>
      </c>
      <c r="AQ2121" s="6">
        <f ca="1">IF($AP2121=1,IF(INDIRECT(ADDRESS(($AN2121-1)*3+$AO2121+5,$AP2121+7))="",0,INDIRECT(ADDRESS(($AN2121-1)*3+$AO2121+5,$AP2121+7))),IF(INDIRECT(ADDRESS(($AN2121-1)*3+$AO2121+5,$AP2121+7))="",0,IF(COUNTIF(INDIRECT(ADDRESS(($AN2121-1)*36+($AO2121-1)*12+6,COLUMN())):INDIRECT(ADDRESS(($AN2121-1)*36+($AO2121-1)*12+$AP2121+4,COLUMN())),INDIRECT(ADDRESS(($AN2121-1)*3+$AO2121+5,$AP2121+7)))&gt;=1,0,INDIRECT(ADDRESS(($AN2121-1)*3+$AO2121+5,$AP2121+7)))))</f>
        <v>0</v>
      </c>
      <c r="AR2121" s="4">
        <f ca="1">COUNTIF(INDIRECT("H"&amp;(ROW()+12*(($AN2121-1)*3+$AO2121)-ROW())/12+5):INDIRECT("S"&amp;(ROW()+12*(($AN2121-1)*3+$AO2121)-ROW())/12+5),AQ2121)</f>
        <v>0</v>
      </c>
      <c r="AS2121" s="6">
        <f ca="1">IF($AP2121=1,IF(INDIRECT(ADDRESS(($AN2121-1)*3+$AO2121+5,$AP2121+20))="",0,INDIRECT(ADDRESS(($AN2121-1)*3+$AO2121+5,$AP2121+20))),IF(INDIRECT(ADDRESS(($AN2121-1)*3+$AO2121+5,$AP2121+20))="",0,IF(COUNTIF(INDIRECT(ADDRESS(($AN2121-1)*36+($AO2121-1)*12+6,COLUMN())):INDIRECT(ADDRESS(($AN2121-1)*36+($AO2121-1)*12+$AP2121+4,COLUMN())),INDIRECT(ADDRESS(($AN2121-1)*3+$AO2121+5,$AP2121+20)))&gt;=1,0,INDIRECT(ADDRESS(($AN2121-1)*3+$AO2121+5,$AP2121+20)))))</f>
        <v>0</v>
      </c>
      <c r="AT2121" s="4">
        <f ca="1">COUNTIF(INDIRECT("U"&amp;(ROW()+12*(($AN2121-1)*3+$AO2121)-ROW())/12+5):INDIRECT("AF"&amp;(ROW()+12*(($AN2121-1)*3+$AO2121)-ROW())/12+5),AS2121)</f>
        <v>0</v>
      </c>
      <c r="AU2121" s="4">
        <f ca="1">IF(AND(AQ2121+AS2121&gt;0,AR2121+AT2121&gt;0),COUNTIF(AU$6:AU2120,"&gt;0")+1,0)</f>
        <v>0</v>
      </c>
    </row>
    <row r="2122" spans="40:47">
      <c r="AN2122" s="4">
        <v>59</v>
      </c>
      <c r="AO2122" s="4">
        <v>3</v>
      </c>
      <c r="AP2122" s="4">
        <v>5</v>
      </c>
      <c r="AQ2122" s="6">
        <f ca="1">IF($AP2122=1,IF(INDIRECT(ADDRESS(($AN2122-1)*3+$AO2122+5,$AP2122+7))="",0,INDIRECT(ADDRESS(($AN2122-1)*3+$AO2122+5,$AP2122+7))),IF(INDIRECT(ADDRESS(($AN2122-1)*3+$AO2122+5,$AP2122+7))="",0,IF(COUNTIF(INDIRECT(ADDRESS(($AN2122-1)*36+($AO2122-1)*12+6,COLUMN())):INDIRECT(ADDRESS(($AN2122-1)*36+($AO2122-1)*12+$AP2122+4,COLUMN())),INDIRECT(ADDRESS(($AN2122-1)*3+$AO2122+5,$AP2122+7)))&gt;=1,0,INDIRECT(ADDRESS(($AN2122-1)*3+$AO2122+5,$AP2122+7)))))</f>
        <v>0</v>
      </c>
      <c r="AR2122" s="4">
        <f ca="1">COUNTIF(INDIRECT("H"&amp;(ROW()+12*(($AN2122-1)*3+$AO2122)-ROW())/12+5):INDIRECT("S"&amp;(ROW()+12*(($AN2122-1)*3+$AO2122)-ROW())/12+5),AQ2122)</f>
        <v>0</v>
      </c>
      <c r="AS2122" s="6">
        <f ca="1">IF($AP2122=1,IF(INDIRECT(ADDRESS(($AN2122-1)*3+$AO2122+5,$AP2122+20))="",0,INDIRECT(ADDRESS(($AN2122-1)*3+$AO2122+5,$AP2122+20))),IF(INDIRECT(ADDRESS(($AN2122-1)*3+$AO2122+5,$AP2122+20))="",0,IF(COUNTIF(INDIRECT(ADDRESS(($AN2122-1)*36+($AO2122-1)*12+6,COLUMN())):INDIRECT(ADDRESS(($AN2122-1)*36+($AO2122-1)*12+$AP2122+4,COLUMN())),INDIRECT(ADDRESS(($AN2122-1)*3+$AO2122+5,$AP2122+20)))&gt;=1,0,INDIRECT(ADDRESS(($AN2122-1)*3+$AO2122+5,$AP2122+20)))))</f>
        <v>0</v>
      </c>
      <c r="AT2122" s="4">
        <f ca="1">COUNTIF(INDIRECT("U"&amp;(ROW()+12*(($AN2122-1)*3+$AO2122)-ROW())/12+5):INDIRECT("AF"&amp;(ROW()+12*(($AN2122-1)*3+$AO2122)-ROW())/12+5),AS2122)</f>
        <v>0</v>
      </c>
      <c r="AU2122" s="4">
        <f ca="1">IF(AND(AQ2122+AS2122&gt;0,AR2122+AT2122&gt;0),COUNTIF(AU$6:AU2121,"&gt;0")+1,0)</f>
        <v>0</v>
      </c>
    </row>
    <row r="2123" spans="40:47">
      <c r="AN2123" s="4">
        <v>59</v>
      </c>
      <c r="AO2123" s="4">
        <v>3</v>
      </c>
      <c r="AP2123" s="4">
        <v>6</v>
      </c>
      <c r="AQ2123" s="6">
        <f ca="1">IF($AP2123=1,IF(INDIRECT(ADDRESS(($AN2123-1)*3+$AO2123+5,$AP2123+7))="",0,INDIRECT(ADDRESS(($AN2123-1)*3+$AO2123+5,$AP2123+7))),IF(INDIRECT(ADDRESS(($AN2123-1)*3+$AO2123+5,$AP2123+7))="",0,IF(COUNTIF(INDIRECT(ADDRESS(($AN2123-1)*36+($AO2123-1)*12+6,COLUMN())):INDIRECT(ADDRESS(($AN2123-1)*36+($AO2123-1)*12+$AP2123+4,COLUMN())),INDIRECT(ADDRESS(($AN2123-1)*3+$AO2123+5,$AP2123+7)))&gt;=1,0,INDIRECT(ADDRESS(($AN2123-1)*3+$AO2123+5,$AP2123+7)))))</f>
        <v>0</v>
      </c>
      <c r="AR2123" s="4">
        <f ca="1">COUNTIF(INDIRECT("H"&amp;(ROW()+12*(($AN2123-1)*3+$AO2123)-ROW())/12+5):INDIRECT("S"&amp;(ROW()+12*(($AN2123-1)*3+$AO2123)-ROW())/12+5),AQ2123)</f>
        <v>0</v>
      </c>
      <c r="AS2123" s="6">
        <f ca="1">IF($AP2123=1,IF(INDIRECT(ADDRESS(($AN2123-1)*3+$AO2123+5,$AP2123+20))="",0,INDIRECT(ADDRESS(($AN2123-1)*3+$AO2123+5,$AP2123+20))),IF(INDIRECT(ADDRESS(($AN2123-1)*3+$AO2123+5,$AP2123+20))="",0,IF(COUNTIF(INDIRECT(ADDRESS(($AN2123-1)*36+($AO2123-1)*12+6,COLUMN())):INDIRECT(ADDRESS(($AN2123-1)*36+($AO2123-1)*12+$AP2123+4,COLUMN())),INDIRECT(ADDRESS(($AN2123-1)*3+$AO2123+5,$AP2123+20)))&gt;=1,0,INDIRECT(ADDRESS(($AN2123-1)*3+$AO2123+5,$AP2123+20)))))</f>
        <v>0</v>
      </c>
      <c r="AT2123" s="4">
        <f ca="1">COUNTIF(INDIRECT("U"&amp;(ROW()+12*(($AN2123-1)*3+$AO2123)-ROW())/12+5):INDIRECT("AF"&amp;(ROW()+12*(($AN2123-1)*3+$AO2123)-ROW())/12+5),AS2123)</f>
        <v>0</v>
      </c>
      <c r="AU2123" s="4">
        <f ca="1">IF(AND(AQ2123+AS2123&gt;0,AR2123+AT2123&gt;0),COUNTIF(AU$6:AU2122,"&gt;0")+1,0)</f>
        <v>0</v>
      </c>
    </row>
    <row r="2124" spans="40:47">
      <c r="AN2124" s="4">
        <v>59</v>
      </c>
      <c r="AO2124" s="4">
        <v>3</v>
      </c>
      <c r="AP2124" s="4">
        <v>7</v>
      </c>
      <c r="AQ2124" s="6">
        <f ca="1">IF($AP2124=1,IF(INDIRECT(ADDRESS(($AN2124-1)*3+$AO2124+5,$AP2124+7))="",0,INDIRECT(ADDRESS(($AN2124-1)*3+$AO2124+5,$AP2124+7))),IF(INDIRECT(ADDRESS(($AN2124-1)*3+$AO2124+5,$AP2124+7))="",0,IF(COUNTIF(INDIRECT(ADDRESS(($AN2124-1)*36+($AO2124-1)*12+6,COLUMN())):INDIRECT(ADDRESS(($AN2124-1)*36+($AO2124-1)*12+$AP2124+4,COLUMN())),INDIRECT(ADDRESS(($AN2124-1)*3+$AO2124+5,$AP2124+7)))&gt;=1,0,INDIRECT(ADDRESS(($AN2124-1)*3+$AO2124+5,$AP2124+7)))))</f>
        <v>0</v>
      </c>
      <c r="AR2124" s="4">
        <f ca="1">COUNTIF(INDIRECT("H"&amp;(ROW()+12*(($AN2124-1)*3+$AO2124)-ROW())/12+5):INDIRECT("S"&amp;(ROW()+12*(($AN2124-1)*3+$AO2124)-ROW())/12+5),AQ2124)</f>
        <v>0</v>
      </c>
      <c r="AS2124" s="6">
        <f ca="1">IF($AP2124=1,IF(INDIRECT(ADDRESS(($AN2124-1)*3+$AO2124+5,$AP2124+20))="",0,INDIRECT(ADDRESS(($AN2124-1)*3+$AO2124+5,$AP2124+20))),IF(INDIRECT(ADDRESS(($AN2124-1)*3+$AO2124+5,$AP2124+20))="",0,IF(COUNTIF(INDIRECT(ADDRESS(($AN2124-1)*36+($AO2124-1)*12+6,COLUMN())):INDIRECT(ADDRESS(($AN2124-1)*36+($AO2124-1)*12+$AP2124+4,COLUMN())),INDIRECT(ADDRESS(($AN2124-1)*3+$AO2124+5,$AP2124+20)))&gt;=1,0,INDIRECT(ADDRESS(($AN2124-1)*3+$AO2124+5,$AP2124+20)))))</f>
        <v>0</v>
      </c>
      <c r="AT2124" s="4">
        <f ca="1">COUNTIF(INDIRECT("U"&amp;(ROW()+12*(($AN2124-1)*3+$AO2124)-ROW())/12+5):INDIRECT("AF"&amp;(ROW()+12*(($AN2124-1)*3+$AO2124)-ROW())/12+5),AS2124)</f>
        <v>0</v>
      </c>
      <c r="AU2124" s="4">
        <f ca="1">IF(AND(AQ2124+AS2124&gt;0,AR2124+AT2124&gt;0),COUNTIF(AU$6:AU2123,"&gt;0")+1,0)</f>
        <v>0</v>
      </c>
    </row>
    <row r="2125" spans="40:47">
      <c r="AN2125" s="4">
        <v>59</v>
      </c>
      <c r="AO2125" s="4">
        <v>3</v>
      </c>
      <c r="AP2125" s="4">
        <v>8</v>
      </c>
      <c r="AQ2125" s="6">
        <f ca="1">IF($AP2125=1,IF(INDIRECT(ADDRESS(($AN2125-1)*3+$AO2125+5,$AP2125+7))="",0,INDIRECT(ADDRESS(($AN2125-1)*3+$AO2125+5,$AP2125+7))),IF(INDIRECT(ADDRESS(($AN2125-1)*3+$AO2125+5,$AP2125+7))="",0,IF(COUNTIF(INDIRECT(ADDRESS(($AN2125-1)*36+($AO2125-1)*12+6,COLUMN())):INDIRECT(ADDRESS(($AN2125-1)*36+($AO2125-1)*12+$AP2125+4,COLUMN())),INDIRECT(ADDRESS(($AN2125-1)*3+$AO2125+5,$AP2125+7)))&gt;=1,0,INDIRECT(ADDRESS(($AN2125-1)*3+$AO2125+5,$AP2125+7)))))</f>
        <v>0</v>
      </c>
      <c r="AR2125" s="4">
        <f ca="1">COUNTIF(INDIRECT("H"&amp;(ROW()+12*(($AN2125-1)*3+$AO2125)-ROW())/12+5):INDIRECT("S"&amp;(ROW()+12*(($AN2125-1)*3+$AO2125)-ROW())/12+5),AQ2125)</f>
        <v>0</v>
      </c>
      <c r="AS2125" s="6">
        <f ca="1">IF($AP2125=1,IF(INDIRECT(ADDRESS(($AN2125-1)*3+$AO2125+5,$AP2125+20))="",0,INDIRECT(ADDRESS(($AN2125-1)*3+$AO2125+5,$AP2125+20))),IF(INDIRECT(ADDRESS(($AN2125-1)*3+$AO2125+5,$AP2125+20))="",0,IF(COUNTIF(INDIRECT(ADDRESS(($AN2125-1)*36+($AO2125-1)*12+6,COLUMN())):INDIRECT(ADDRESS(($AN2125-1)*36+($AO2125-1)*12+$AP2125+4,COLUMN())),INDIRECT(ADDRESS(($AN2125-1)*3+$AO2125+5,$AP2125+20)))&gt;=1,0,INDIRECT(ADDRESS(($AN2125-1)*3+$AO2125+5,$AP2125+20)))))</f>
        <v>0</v>
      </c>
      <c r="AT2125" s="4">
        <f ca="1">COUNTIF(INDIRECT("U"&amp;(ROW()+12*(($AN2125-1)*3+$AO2125)-ROW())/12+5):INDIRECT("AF"&amp;(ROW()+12*(($AN2125-1)*3+$AO2125)-ROW())/12+5),AS2125)</f>
        <v>0</v>
      </c>
      <c r="AU2125" s="4">
        <f ca="1">IF(AND(AQ2125+AS2125&gt;0,AR2125+AT2125&gt;0),COUNTIF(AU$6:AU2124,"&gt;0")+1,0)</f>
        <v>0</v>
      </c>
    </row>
    <row r="2126" spans="40:47">
      <c r="AN2126" s="4">
        <v>59</v>
      </c>
      <c r="AO2126" s="4">
        <v>3</v>
      </c>
      <c r="AP2126" s="4">
        <v>9</v>
      </c>
      <c r="AQ2126" s="6">
        <f ca="1">IF($AP2126=1,IF(INDIRECT(ADDRESS(($AN2126-1)*3+$AO2126+5,$AP2126+7))="",0,INDIRECT(ADDRESS(($AN2126-1)*3+$AO2126+5,$AP2126+7))),IF(INDIRECT(ADDRESS(($AN2126-1)*3+$AO2126+5,$AP2126+7))="",0,IF(COUNTIF(INDIRECT(ADDRESS(($AN2126-1)*36+($AO2126-1)*12+6,COLUMN())):INDIRECT(ADDRESS(($AN2126-1)*36+($AO2126-1)*12+$AP2126+4,COLUMN())),INDIRECT(ADDRESS(($AN2126-1)*3+$AO2126+5,$AP2126+7)))&gt;=1,0,INDIRECT(ADDRESS(($AN2126-1)*3+$AO2126+5,$AP2126+7)))))</f>
        <v>0</v>
      </c>
      <c r="AR2126" s="4">
        <f ca="1">COUNTIF(INDIRECT("H"&amp;(ROW()+12*(($AN2126-1)*3+$AO2126)-ROW())/12+5):INDIRECT("S"&amp;(ROW()+12*(($AN2126-1)*3+$AO2126)-ROW())/12+5),AQ2126)</f>
        <v>0</v>
      </c>
      <c r="AS2126" s="6">
        <f ca="1">IF($AP2126=1,IF(INDIRECT(ADDRESS(($AN2126-1)*3+$AO2126+5,$AP2126+20))="",0,INDIRECT(ADDRESS(($AN2126-1)*3+$AO2126+5,$AP2126+20))),IF(INDIRECT(ADDRESS(($AN2126-1)*3+$AO2126+5,$AP2126+20))="",0,IF(COUNTIF(INDIRECT(ADDRESS(($AN2126-1)*36+($AO2126-1)*12+6,COLUMN())):INDIRECT(ADDRESS(($AN2126-1)*36+($AO2126-1)*12+$AP2126+4,COLUMN())),INDIRECT(ADDRESS(($AN2126-1)*3+$AO2126+5,$AP2126+20)))&gt;=1,0,INDIRECT(ADDRESS(($AN2126-1)*3+$AO2126+5,$AP2126+20)))))</f>
        <v>0</v>
      </c>
      <c r="AT2126" s="4">
        <f ca="1">COUNTIF(INDIRECT("U"&amp;(ROW()+12*(($AN2126-1)*3+$AO2126)-ROW())/12+5):INDIRECT("AF"&amp;(ROW()+12*(($AN2126-1)*3+$AO2126)-ROW())/12+5),AS2126)</f>
        <v>0</v>
      </c>
      <c r="AU2126" s="4">
        <f ca="1">IF(AND(AQ2126+AS2126&gt;0,AR2126+AT2126&gt;0),COUNTIF(AU$6:AU2125,"&gt;0")+1,0)</f>
        <v>0</v>
      </c>
    </row>
    <row r="2127" spans="40:47">
      <c r="AN2127" s="4">
        <v>59</v>
      </c>
      <c r="AO2127" s="4">
        <v>3</v>
      </c>
      <c r="AP2127" s="4">
        <v>10</v>
      </c>
      <c r="AQ2127" s="6">
        <f ca="1">IF($AP2127=1,IF(INDIRECT(ADDRESS(($AN2127-1)*3+$AO2127+5,$AP2127+7))="",0,INDIRECT(ADDRESS(($AN2127-1)*3+$AO2127+5,$AP2127+7))),IF(INDIRECT(ADDRESS(($AN2127-1)*3+$AO2127+5,$AP2127+7))="",0,IF(COUNTIF(INDIRECT(ADDRESS(($AN2127-1)*36+($AO2127-1)*12+6,COLUMN())):INDIRECT(ADDRESS(($AN2127-1)*36+($AO2127-1)*12+$AP2127+4,COLUMN())),INDIRECT(ADDRESS(($AN2127-1)*3+$AO2127+5,$AP2127+7)))&gt;=1,0,INDIRECT(ADDRESS(($AN2127-1)*3+$AO2127+5,$AP2127+7)))))</f>
        <v>0</v>
      </c>
      <c r="AR2127" s="4">
        <f ca="1">COUNTIF(INDIRECT("H"&amp;(ROW()+12*(($AN2127-1)*3+$AO2127)-ROW())/12+5):INDIRECT("S"&amp;(ROW()+12*(($AN2127-1)*3+$AO2127)-ROW())/12+5),AQ2127)</f>
        <v>0</v>
      </c>
      <c r="AS2127" s="6">
        <f ca="1">IF($AP2127=1,IF(INDIRECT(ADDRESS(($AN2127-1)*3+$AO2127+5,$AP2127+20))="",0,INDIRECT(ADDRESS(($AN2127-1)*3+$AO2127+5,$AP2127+20))),IF(INDIRECT(ADDRESS(($AN2127-1)*3+$AO2127+5,$AP2127+20))="",0,IF(COUNTIF(INDIRECT(ADDRESS(($AN2127-1)*36+($AO2127-1)*12+6,COLUMN())):INDIRECT(ADDRESS(($AN2127-1)*36+($AO2127-1)*12+$AP2127+4,COLUMN())),INDIRECT(ADDRESS(($AN2127-1)*3+$AO2127+5,$AP2127+20)))&gt;=1,0,INDIRECT(ADDRESS(($AN2127-1)*3+$AO2127+5,$AP2127+20)))))</f>
        <v>0</v>
      </c>
      <c r="AT2127" s="4">
        <f ca="1">COUNTIF(INDIRECT("U"&amp;(ROW()+12*(($AN2127-1)*3+$AO2127)-ROW())/12+5):INDIRECT("AF"&amp;(ROW()+12*(($AN2127-1)*3+$AO2127)-ROW())/12+5),AS2127)</f>
        <v>0</v>
      </c>
      <c r="AU2127" s="4">
        <f ca="1">IF(AND(AQ2127+AS2127&gt;0,AR2127+AT2127&gt;0),COUNTIF(AU$6:AU2126,"&gt;0")+1,0)</f>
        <v>0</v>
      </c>
    </row>
    <row r="2128" spans="40:47">
      <c r="AN2128" s="4">
        <v>59</v>
      </c>
      <c r="AO2128" s="4">
        <v>3</v>
      </c>
      <c r="AP2128" s="4">
        <v>11</v>
      </c>
      <c r="AQ2128" s="6">
        <f ca="1">IF($AP2128=1,IF(INDIRECT(ADDRESS(($AN2128-1)*3+$AO2128+5,$AP2128+7))="",0,INDIRECT(ADDRESS(($AN2128-1)*3+$AO2128+5,$AP2128+7))),IF(INDIRECT(ADDRESS(($AN2128-1)*3+$AO2128+5,$AP2128+7))="",0,IF(COUNTIF(INDIRECT(ADDRESS(($AN2128-1)*36+($AO2128-1)*12+6,COLUMN())):INDIRECT(ADDRESS(($AN2128-1)*36+($AO2128-1)*12+$AP2128+4,COLUMN())),INDIRECT(ADDRESS(($AN2128-1)*3+$AO2128+5,$AP2128+7)))&gt;=1,0,INDIRECT(ADDRESS(($AN2128-1)*3+$AO2128+5,$AP2128+7)))))</f>
        <v>0</v>
      </c>
      <c r="AR2128" s="4">
        <f ca="1">COUNTIF(INDIRECT("H"&amp;(ROW()+12*(($AN2128-1)*3+$AO2128)-ROW())/12+5):INDIRECT("S"&amp;(ROW()+12*(($AN2128-1)*3+$AO2128)-ROW())/12+5),AQ2128)</f>
        <v>0</v>
      </c>
      <c r="AS2128" s="6">
        <f ca="1">IF($AP2128=1,IF(INDIRECT(ADDRESS(($AN2128-1)*3+$AO2128+5,$AP2128+20))="",0,INDIRECT(ADDRESS(($AN2128-1)*3+$AO2128+5,$AP2128+20))),IF(INDIRECT(ADDRESS(($AN2128-1)*3+$AO2128+5,$AP2128+20))="",0,IF(COUNTIF(INDIRECT(ADDRESS(($AN2128-1)*36+($AO2128-1)*12+6,COLUMN())):INDIRECT(ADDRESS(($AN2128-1)*36+($AO2128-1)*12+$AP2128+4,COLUMN())),INDIRECT(ADDRESS(($AN2128-1)*3+$AO2128+5,$AP2128+20)))&gt;=1,0,INDIRECT(ADDRESS(($AN2128-1)*3+$AO2128+5,$AP2128+20)))))</f>
        <v>0</v>
      </c>
      <c r="AT2128" s="4">
        <f ca="1">COUNTIF(INDIRECT("U"&amp;(ROW()+12*(($AN2128-1)*3+$AO2128)-ROW())/12+5):INDIRECT("AF"&amp;(ROW()+12*(($AN2128-1)*3+$AO2128)-ROW())/12+5),AS2128)</f>
        <v>0</v>
      </c>
      <c r="AU2128" s="4">
        <f ca="1">IF(AND(AQ2128+AS2128&gt;0,AR2128+AT2128&gt;0),COUNTIF(AU$6:AU2127,"&gt;0")+1,0)</f>
        <v>0</v>
      </c>
    </row>
    <row r="2129" spans="40:47">
      <c r="AN2129" s="77">
        <v>59</v>
      </c>
      <c r="AO2129" s="77">
        <v>3</v>
      </c>
      <c r="AP2129" s="77">
        <v>12</v>
      </c>
      <c r="AQ2129" s="78">
        <f ca="1">IF($AP2129=1,IF(INDIRECT(ADDRESS(($AN2129-1)*3+$AO2129+5,$AP2129+7))="",0,INDIRECT(ADDRESS(($AN2129-1)*3+$AO2129+5,$AP2129+7))),IF(INDIRECT(ADDRESS(($AN2129-1)*3+$AO2129+5,$AP2129+7))="",0,IF(COUNTIF(INDIRECT(ADDRESS(($AN2129-1)*36+($AO2129-1)*12+6,COLUMN())):INDIRECT(ADDRESS(($AN2129-1)*36+($AO2129-1)*12+$AP2129+4,COLUMN())),INDIRECT(ADDRESS(($AN2129-1)*3+$AO2129+5,$AP2129+7)))&gt;=1,0,INDIRECT(ADDRESS(($AN2129-1)*3+$AO2129+5,$AP2129+7)))))</f>
        <v>0</v>
      </c>
      <c r="AR2129" s="77">
        <f ca="1">COUNTIF(INDIRECT("H"&amp;(ROW()+12*(($AN2129-1)*3+$AO2129)-ROW())/12+5):INDIRECT("S"&amp;(ROW()+12*(($AN2129-1)*3+$AO2129)-ROW())/12+5),AQ2129)</f>
        <v>0</v>
      </c>
      <c r="AS2129" s="78">
        <f ca="1">IF($AP2129=1,IF(INDIRECT(ADDRESS(($AN2129-1)*3+$AO2129+5,$AP2129+20))="",0,INDIRECT(ADDRESS(($AN2129-1)*3+$AO2129+5,$AP2129+20))),IF(INDIRECT(ADDRESS(($AN2129-1)*3+$AO2129+5,$AP2129+20))="",0,IF(COUNTIF(INDIRECT(ADDRESS(($AN2129-1)*36+($AO2129-1)*12+6,COLUMN())):INDIRECT(ADDRESS(($AN2129-1)*36+($AO2129-1)*12+$AP2129+4,COLUMN())),INDIRECT(ADDRESS(($AN2129-1)*3+$AO2129+5,$AP2129+20)))&gt;=1,0,INDIRECT(ADDRESS(($AN2129-1)*3+$AO2129+5,$AP2129+20)))))</f>
        <v>0</v>
      </c>
      <c r="AT2129" s="77">
        <f ca="1">COUNTIF(INDIRECT("U"&amp;(ROW()+12*(($AN2129-1)*3+$AO2129)-ROW())/12+5):INDIRECT("AF"&amp;(ROW()+12*(($AN2129-1)*3+$AO2129)-ROW())/12+5),AS2129)</f>
        <v>0</v>
      </c>
      <c r="AU2129" s="4">
        <f ca="1">IF(AND(AQ2129+AS2129&gt;0,AR2129+AT2129&gt;0),COUNTIF(AU$6:AU2128,"&gt;0")+1,0)</f>
        <v>0</v>
      </c>
    </row>
    <row r="2130" spans="40:47">
      <c r="AN2130" s="4">
        <v>60</v>
      </c>
      <c r="AO2130" s="4">
        <v>1</v>
      </c>
      <c r="AP2130" s="4">
        <v>1</v>
      </c>
      <c r="AQ2130" s="6">
        <f ca="1">IF($AP2130=1,IF(INDIRECT(ADDRESS(($AN2130-1)*3+$AO2130+5,$AP2130+7))="",0,INDIRECT(ADDRESS(($AN2130-1)*3+$AO2130+5,$AP2130+7))),IF(INDIRECT(ADDRESS(($AN2130-1)*3+$AO2130+5,$AP2130+7))="",0,IF(COUNTIF(INDIRECT(ADDRESS(($AN2130-1)*36+($AO2130-1)*12+6,COLUMN())):INDIRECT(ADDRESS(($AN2130-1)*36+($AO2130-1)*12+$AP2130+4,COLUMN())),INDIRECT(ADDRESS(($AN2130-1)*3+$AO2130+5,$AP2130+7)))&gt;=1,0,INDIRECT(ADDRESS(($AN2130-1)*3+$AO2130+5,$AP2130+7)))))</f>
        <v>0</v>
      </c>
      <c r="AR2130" s="4">
        <f ca="1">COUNTIF(INDIRECT("H"&amp;(ROW()+12*(($AN2130-1)*3+$AO2130)-ROW())/12+5):INDIRECT("S"&amp;(ROW()+12*(($AN2130-1)*3+$AO2130)-ROW())/12+5),AQ2130)</f>
        <v>0</v>
      </c>
      <c r="AS2130" s="6">
        <f ca="1">IF($AP2130=1,IF(INDIRECT(ADDRESS(($AN2130-1)*3+$AO2130+5,$AP2130+20))="",0,INDIRECT(ADDRESS(($AN2130-1)*3+$AO2130+5,$AP2130+20))),IF(INDIRECT(ADDRESS(($AN2130-1)*3+$AO2130+5,$AP2130+20))="",0,IF(COUNTIF(INDIRECT(ADDRESS(($AN2130-1)*36+($AO2130-1)*12+6,COLUMN())):INDIRECT(ADDRESS(($AN2130-1)*36+($AO2130-1)*12+$AP2130+4,COLUMN())),INDIRECT(ADDRESS(($AN2130-1)*3+$AO2130+5,$AP2130+20)))&gt;=1,0,INDIRECT(ADDRESS(($AN2130-1)*3+$AO2130+5,$AP2130+20)))))</f>
        <v>0</v>
      </c>
      <c r="AT2130" s="4">
        <f ca="1">COUNTIF(INDIRECT("U"&amp;(ROW()+12*(($AN2130-1)*3+$AO2130)-ROW())/12+5):INDIRECT("AF"&amp;(ROW()+12*(($AN2130-1)*3+$AO2130)-ROW())/12+5),AS2130)</f>
        <v>0</v>
      </c>
      <c r="AU2130" s="4">
        <f ca="1">IF(AND(AQ2130+AS2130&gt;0,AR2130+AT2130&gt;0),COUNTIF(AU$6:AU2129,"&gt;0")+1,0)</f>
        <v>0</v>
      </c>
    </row>
    <row r="2131" spans="40:47">
      <c r="AN2131" s="4">
        <v>60</v>
      </c>
      <c r="AO2131" s="4">
        <v>1</v>
      </c>
      <c r="AP2131" s="4">
        <v>2</v>
      </c>
      <c r="AQ2131" s="6">
        <f ca="1">IF($AP2131=1,IF(INDIRECT(ADDRESS(($AN2131-1)*3+$AO2131+5,$AP2131+7))="",0,INDIRECT(ADDRESS(($AN2131-1)*3+$AO2131+5,$AP2131+7))),IF(INDIRECT(ADDRESS(($AN2131-1)*3+$AO2131+5,$AP2131+7))="",0,IF(COUNTIF(INDIRECT(ADDRESS(($AN2131-1)*36+($AO2131-1)*12+6,COLUMN())):INDIRECT(ADDRESS(($AN2131-1)*36+($AO2131-1)*12+$AP2131+4,COLUMN())),INDIRECT(ADDRESS(($AN2131-1)*3+$AO2131+5,$AP2131+7)))&gt;=1,0,INDIRECT(ADDRESS(($AN2131-1)*3+$AO2131+5,$AP2131+7)))))</f>
        <v>0</v>
      </c>
      <c r="AR2131" s="4">
        <f ca="1">COUNTIF(INDIRECT("H"&amp;(ROW()+12*(($AN2131-1)*3+$AO2131)-ROW())/12+5):INDIRECT("S"&amp;(ROW()+12*(($AN2131-1)*3+$AO2131)-ROW())/12+5),AQ2131)</f>
        <v>0</v>
      </c>
      <c r="AS2131" s="6">
        <f ca="1">IF($AP2131=1,IF(INDIRECT(ADDRESS(($AN2131-1)*3+$AO2131+5,$AP2131+20))="",0,INDIRECT(ADDRESS(($AN2131-1)*3+$AO2131+5,$AP2131+20))),IF(INDIRECT(ADDRESS(($AN2131-1)*3+$AO2131+5,$AP2131+20))="",0,IF(COUNTIF(INDIRECT(ADDRESS(($AN2131-1)*36+($AO2131-1)*12+6,COLUMN())):INDIRECT(ADDRESS(($AN2131-1)*36+($AO2131-1)*12+$AP2131+4,COLUMN())),INDIRECT(ADDRESS(($AN2131-1)*3+$AO2131+5,$AP2131+20)))&gt;=1,0,INDIRECT(ADDRESS(($AN2131-1)*3+$AO2131+5,$AP2131+20)))))</f>
        <v>0</v>
      </c>
      <c r="AT2131" s="4">
        <f ca="1">COUNTIF(INDIRECT("U"&amp;(ROW()+12*(($AN2131-1)*3+$AO2131)-ROW())/12+5):INDIRECT("AF"&amp;(ROW()+12*(($AN2131-1)*3+$AO2131)-ROW())/12+5),AS2131)</f>
        <v>0</v>
      </c>
      <c r="AU2131" s="4">
        <f ca="1">IF(AND(AQ2131+AS2131&gt;0,AR2131+AT2131&gt;0),COUNTIF(AU$6:AU2130,"&gt;0")+1,0)</f>
        <v>0</v>
      </c>
    </row>
    <row r="2132" spans="40:47">
      <c r="AN2132" s="4">
        <v>60</v>
      </c>
      <c r="AO2132" s="4">
        <v>1</v>
      </c>
      <c r="AP2132" s="4">
        <v>3</v>
      </c>
      <c r="AQ2132" s="6">
        <f ca="1">IF($AP2132=1,IF(INDIRECT(ADDRESS(($AN2132-1)*3+$AO2132+5,$AP2132+7))="",0,INDIRECT(ADDRESS(($AN2132-1)*3+$AO2132+5,$AP2132+7))),IF(INDIRECT(ADDRESS(($AN2132-1)*3+$AO2132+5,$AP2132+7))="",0,IF(COUNTIF(INDIRECT(ADDRESS(($AN2132-1)*36+($AO2132-1)*12+6,COLUMN())):INDIRECT(ADDRESS(($AN2132-1)*36+($AO2132-1)*12+$AP2132+4,COLUMN())),INDIRECT(ADDRESS(($AN2132-1)*3+$AO2132+5,$AP2132+7)))&gt;=1,0,INDIRECT(ADDRESS(($AN2132-1)*3+$AO2132+5,$AP2132+7)))))</f>
        <v>0</v>
      </c>
      <c r="AR2132" s="4">
        <f ca="1">COUNTIF(INDIRECT("H"&amp;(ROW()+12*(($AN2132-1)*3+$AO2132)-ROW())/12+5):INDIRECT("S"&amp;(ROW()+12*(($AN2132-1)*3+$AO2132)-ROW())/12+5),AQ2132)</f>
        <v>0</v>
      </c>
      <c r="AS2132" s="6">
        <f ca="1">IF($AP2132=1,IF(INDIRECT(ADDRESS(($AN2132-1)*3+$AO2132+5,$AP2132+20))="",0,INDIRECT(ADDRESS(($AN2132-1)*3+$AO2132+5,$AP2132+20))),IF(INDIRECT(ADDRESS(($AN2132-1)*3+$AO2132+5,$AP2132+20))="",0,IF(COUNTIF(INDIRECT(ADDRESS(($AN2132-1)*36+($AO2132-1)*12+6,COLUMN())):INDIRECT(ADDRESS(($AN2132-1)*36+($AO2132-1)*12+$AP2132+4,COLUMN())),INDIRECT(ADDRESS(($AN2132-1)*3+$AO2132+5,$AP2132+20)))&gt;=1,0,INDIRECT(ADDRESS(($AN2132-1)*3+$AO2132+5,$AP2132+20)))))</f>
        <v>0</v>
      </c>
      <c r="AT2132" s="4">
        <f ca="1">COUNTIF(INDIRECT("U"&amp;(ROW()+12*(($AN2132-1)*3+$AO2132)-ROW())/12+5):INDIRECT("AF"&amp;(ROW()+12*(($AN2132-1)*3+$AO2132)-ROW())/12+5),AS2132)</f>
        <v>0</v>
      </c>
      <c r="AU2132" s="4">
        <f ca="1">IF(AND(AQ2132+AS2132&gt;0,AR2132+AT2132&gt;0),COUNTIF(AU$6:AU2131,"&gt;0")+1,0)</f>
        <v>0</v>
      </c>
    </row>
    <row r="2133" spans="40:47">
      <c r="AN2133" s="4">
        <v>60</v>
      </c>
      <c r="AO2133" s="4">
        <v>1</v>
      </c>
      <c r="AP2133" s="4">
        <v>4</v>
      </c>
      <c r="AQ2133" s="6">
        <f ca="1">IF($AP2133=1,IF(INDIRECT(ADDRESS(($AN2133-1)*3+$AO2133+5,$AP2133+7))="",0,INDIRECT(ADDRESS(($AN2133-1)*3+$AO2133+5,$AP2133+7))),IF(INDIRECT(ADDRESS(($AN2133-1)*3+$AO2133+5,$AP2133+7))="",0,IF(COUNTIF(INDIRECT(ADDRESS(($AN2133-1)*36+($AO2133-1)*12+6,COLUMN())):INDIRECT(ADDRESS(($AN2133-1)*36+($AO2133-1)*12+$AP2133+4,COLUMN())),INDIRECT(ADDRESS(($AN2133-1)*3+$AO2133+5,$AP2133+7)))&gt;=1,0,INDIRECT(ADDRESS(($AN2133-1)*3+$AO2133+5,$AP2133+7)))))</f>
        <v>0</v>
      </c>
      <c r="AR2133" s="4">
        <f ca="1">COUNTIF(INDIRECT("H"&amp;(ROW()+12*(($AN2133-1)*3+$AO2133)-ROW())/12+5):INDIRECT("S"&amp;(ROW()+12*(($AN2133-1)*3+$AO2133)-ROW())/12+5),AQ2133)</f>
        <v>0</v>
      </c>
      <c r="AS2133" s="6">
        <f ca="1">IF($AP2133=1,IF(INDIRECT(ADDRESS(($AN2133-1)*3+$AO2133+5,$AP2133+20))="",0,INDIRECT(ADDRESS(($AN2133-1)*3+$AO2133+5,$AP2133+20))),IF(INDIRECT(ADDRESS(($AN2133-1)*3+$AO2133+5,$AP2133+20))="",0,IF(COUNTIF(INDIRECT(ADDRESS(($AN2133-1)*36+($AO2133-1)*12+6,COLUMN())):INDIRECT(ADDRESS(($AN2133-1)*36+($AO2133-1)*12+$AP2133+4,COLUMN())),INDIRECT(ADDRESS(($AN2133-1)*3+$AO2133+5,$AP2133+20)))&gt;=1,0,INDIRECT(ADDRESS(($AN2133-1)*3+$AO2133+5,$AP2133+20)))))</f>
        <v>0</v>
      </c>
      <c r="AT2133" s="4">
        <f ca="1">COUNTIF(INDIRECT("U"&amp;(ROW()+12*(($AN2133-1)*3+$AO2133)-ROW())/12+5):INDIRECT("AF"&amp;(ROW()+12*(($AN2133-1)*3+$AO2133)-ROW())/12+5),AS2133)</f>
        <v>0</v>
      </c>
      <c r="AU2133" s="4">
        <f ca="1">IF(AND(AQ2133+AS2133&gt;0,AR2133+AT2133&gt;0),COUNTIF(AU$6:AU2132,"&gt;0")+1,0)</f>
        <v>0</v>
      </c>
    </row>
    <row r="2134" spans="40:47">
      <c r="AN2134" s="4">
        <v>60</v>
      </c>
      <c r="AO2134" s="4">
        <v>1</v>
      </c>
      <c r="AP2134" s="4">
        <v>5</v>
      </c>
      <c r="AQ2134" s="6">
        <f ca="1">IF($AP2134=1,IF(INDIRECT(ADDRESS(($AN2134-1)*3+$AO2134+5,$AP2134+7))="",0,INDIRECT(ADDRESS(($AN2134-1)*3+$AO2134+5,$AP2134+7))),IF(INDIRECT(ADDRESS(($AN2134-1)*3+$AO2134+5,$AP2134+7))="",0,IF(COUNTIF(INDIRECT(ADDRESS(($AN2134-1)*36+($AO2134-1)*12+6,COLUMN())):INDIRECT(ADDRESS(($AN2134-1)*36+($AO2134-1)*12+$AP2134+4,COLUMN())),INDIRECT(ADDRESS(($AN2134-1)*3+$AO2134+5,$AP2134+7)))&gt;=1,0,INDIRECT(ADDRESS(($AN2134-1)*3+$AO2134+5,$AP2134+7)))))</f>
        <v>0</v>
      </c>
      <c r="AR2134" s="4">
        <f ca="1">COUNTIF(INDIRECT("H"&amp;(ROW()+12*(($AN2134-1)*3+$AO2134)-ROW())/12+5):INDIRECT("S"&amp;(ROW()+12*(($AN2134-1)*3+$AO2134)-ROW())/12+5),AQ2134)</f>
        <v>0</v>
      </c>
      <c r="AS2134" s="6">
        <f ca="1">IF($AP2134=1,IF(INDIRECT(ADDRESS(($AN2134-1)*3+$AO2134+5,$AP2134+20))="",0,INDIRECT(ADDRESS(($AN2134-1)*3+$AO2134+5,$AP2134+20))),IF(INDIRECT(ADDRESS(($AN2134-1)*3+$AO2134+5,$AP2134+20))="",0,IF(COUNTIF(INDIRECT(ADDRESS(($AN2134-1)*36+($AO2134-1)*12+6,COLUMN())):INDIRECT(ADDRESS(($AN2134-1)*36+($AO2134-1)*12+$AP2134+4,COLUMN())),INDIRECT(ADDRESS(($AN2134-1)*3+$AO2134+5,$AP2134+20)))&gt;=1,0,INDIRECT(ADDRESS(($AN2134-1)*3+$AO2134+5,$AP2134+20)))))</f>
        <v>0</v>
      </c>
      <c r="AT2134" s="4">
        <f ca="1">COUNTIF(INDIRECT("U"&amp;(ROW()+12*(($AN2134-1)*3+$AO2134)-ROW())/12+5):INDIRECT("AF"&amp;(ROW()+12*(($AN2134-1)*3+$AO2134)-ROW())/12+5),AS2134)</f>
        <v>0</v>
      </c>
      <c r="AU2134" s="4">
        <f ca="1">IF(AND(AQ2134+AS2134&gt;0,AR2134+AT2134&gt;0),COUNTIF(AU$6:AU2133,"&gt;0")+1,0)</f>
        <v>0</v>
      </c>
    </row>
    <row r="2135" spans="40:47">
      <c r="AN2135" s="4">
        <v>60</v>
      </c>
      <c r="AO2135" s="4">
        <v>1</v>
      </c>
      <c r="AP2135" s="4">
        <v>6</v>
      </c>
      <c r="AQ2135" s="6">
        <f ca="1">IF($AP2135=1,IF(INDIRECT(ADDRESS(($AN2135-1)*3+$AO2135+5,$AP2135+7))="",0,INDIRECT(ADDRESS(($AN2135-1)*3+$AO2135+5,$AP2135+7))),IF(INDIRECT(ADDRESS(($AN2135-1)*3+$AO2135+5,$AP2135+7))="",0,IF(COUNTIF(INDIRECT(ADDRESS(($AN2135-1)*36+($AO2135-1)*12+6,COLUMN())):INDIRECT(ADDRESS(($AN2135-1)*36+($AO2135-1)*12+$AP2135+4,COLUMN())),INDIRECT(ADDRESS(($AN2135-1)*3+$AO2135+5,$AP2135+7)))&gt;=1,0,INDIRECT(ADDRESS(($AN2135-1)*3+$AO2135+5,$AP2135+7)))))</f>
        <v>0</v>
      </c>
      <c r="AR2135" s="4">
        <f ca="1">COUNTIF(INDIRECT("H"&amp;(ROW()+12*(($AN2135-1)*3+$AO2135)-ROW())/12+5):INDIRECT("S"&amp;(ROW()+12*(($AN2135-1)*3+$AO2135)-ROW())/12+5),AQ2135)</f>
        <v>0</v>
      </c>
      <c r="AS2135" s="6">
        <f ca="1">IF($AP2135=1,IF(INDIRECT(ADDRESS(($AN2135-1)*3+$AO2135+5,$AP2135+20))="",0,INDIRECT(ADDRESS(($AN2135-1)*3+$AO2135+5,$AP2135+20))),IF(INDIRECT(ADDRESS(($AN2135-1)*3+$AO2135+5,$AP2135+20))="",0,IF(COUNTIF(INDIRECT(ADDRESS(($AN2135-1)*36+($AO2135-1)*12+6,COLUMN())):INDIRECT(ADDRESS(($AN2135-1)*36+($AO2135-1)*12+$AP2135+4,COLUMN())),INDIRECT(ADDRESS(($AN2135-1)*3+$AO2135+5,$AP2135+20)))&gt;=1,0,INDIRECT(ADDRESS(($AN2135-1)*3+$AO2135+5,$AP2135+20)))))</f>
        <v>0</v>
      </c>
      <c r="AT2135" s="4">
        <f ca="1">COUNTIF(INDIRECT("U"&amp;(ROW()+12*(($AN2135-1)*3+$AO2135)-ROW())/12+5):INDIRECT("AF"&amp;(ROW()+12*(($AN2135-1)*3+$AO2135)-ROW())/12+5),AS2135)</f>
        <v>0</v>
      </c>
      <c r="AU2135" s="4">
        <f ca="1">IF(AND(AQ2135+AS2135&gt;0,AR2135+AT2135&gt;0),COUNTIF(AU$6:AU2134,"&gt;0")+1,0)</f>
        <v>0</v>
      </c>
    </row>
    <row r="2136" spans="40:47">
      <c r="AN2136" s="4">
        <v>60</v>
      </c>
      <c r="AO2136" s="4">
        <v>1</v>
      </c>
      <c r="AP2136" s="4">
        <v>7</v>
      </c>
      <c r="AQ2136" s="6">
        <f ca="1">IF($AP2136=1,IF(INDIRECT(ADDRESS(($AN2136-1)*3+$AO2136+5,$AP2136+7))="",0,INDIRECT(ADDRESS(($AN2136-1)*3+$AO2136+5,$AP2136+7))),IF(INDIRECT(ADDRESS(($AN2136-1)*3+$AO2136+5,$AP2136+7))="",0,IF(COUNTIF(INDIRECT(ADDRESS(($AN2136-1)*36+($AO2136-1)*12+6,COLUMN())):INDIRECT(ADDRESS(($AN2136-1)*36+($AO2136-1)*12+$AP2136+4,COLUMN())),INDIRECT(ADDRESS(($AN2136-1)*3+$AO2136+5,$AP2136+7)))&gt;=1,0,INDIRECT(ADDRESS(($AN2136-1)*3+$AO2136+5,$AP2136+7)))))</f>
        <v>0</v>
      </c>
      <c r="AR2136" s="4">
        <f ca="1">COUNTIF(INDIRECT("H"&amp;(ROW()+12*(($AN2136-1)*3+$AO2136)-ROW())/12+5):INDIRECT("S"&amp;(ROW()+12*(($AN2136-1)*3+$AO2136)-ROW())/12+5),AQ2136)</f>
        <v>0</v>
      </c>
      <c r="AS2136" s="6">
        <f ca="1">IF($AP2136=1,IF(INDIRECT(ADDRESS(($AN2136-1)*3+$AO2136+5,$AP2136+20))="",0,INDIRECT(ADDRESS(($AN2136-1)*3+$AO2136+5,$AP2136+20))),IF(INDIRECT(ADDRESS(($AN2136-1)*3+$AO2136+5,$AP2136+20))="",0,IF(COUNTIF(INDIRECT(ADDRESS(($AN2136-1)*36+($AO2136-1)*12+6,COLUMN())):INDIRECT(ADDRESS(($AN2136-1)*36+($AO2136-1)*12+$AP2136+4,COLUMN())),INDIRECT(ADDRESS(($AN2136-1)*3+$AO2136+5,$AP2136+20)))&gt;=1,0,INDIRECT(ADDRESS(($AN2136-1)*3+$AO2136+5,$AP2136+20)))))</f>
        <v>0</v>
      </c>
      <c r="AT2136" s="4">
        <f ca="1">COUNTIF(INDIRECT("U"&amp;(ROW()+12*(($AN2136-1)*3+$AO2136)-ROW())/12+5):INDIRECT("AF"&amp;(ROW()+12*(($AN2136-1)*3+$AO2136)-ROW())/12+5),AS2136)</f>
        <v>0</v>
      </c>
      <c r="AU2136" s="4">
        <f ca="1">IF(AND(AQ2136+AS2136&gt;0,AR2136+AT2136&gt;0),COUNTIF(AU$6:AU2135,"&gt;0")+1,0)</f>
        <v>0</v>
      </c>
    </row>
    <row r="2137" spans="40:47">
      <c r="AN2137" s="4">
        <v>60</v>
      </c>
      <c r="AO2137" s="4">
        <v>1</v>
      </c>
      <c r="AP2137" s="4">
        <v>8</v>
      </c>
      <c r="AQ2137" s="6">
        <f ca="1">IF($AP2137=1,IF(INDIRECT(ADDRESS(($AN2137-1)*3+$AO2137+5,$AP2137+7))="",0,INDIRECT(ADDRESS(($AN2137-1)*3+$AO2137+5,$AP2137+7))),IF(INDIRECT(ADDRESS(($AN2137-1)*3+$AO2137+5,$AP2137+7))="",0,IF(COUNTIF(INDIRECT(ADDRESS(($AN2137-1)*36+($AO2137-1)*12+6,COLUMN())):INDIRECT(ADDRESS(($AN2137-1)*36+($AO2137-1)*12+$AP2137+4,COLUMN())),INDIRECT(ADDRESS(($AN2137-1)*3+$AO2137+5,$AP2137+7)))&gt;=1,0,INDIRECT(ADDRESS(($AN2137-1)*3+$AO2137+5,$AP2137+7)))))</f>
        <v>0</v>
      </c>
      <c r="AR2137" s="4">
        <f ca="1">COUNTIF(INDIRECT("H"&amp;(ROW()+12*(($AN2137-1)*3+$AO2137)-ROW())/12+5):INDIRECT("S"&amp;(ROW()+12*(($AN2137-1)*3+$AO2137)-ROW())/12+5),AQ2137)</f>
        <v>0</v>
      </c>
      <c r="AS2137" s="6">
        <f ca="1">IF($AP2137=1,IF(INDIRECT(ADDRESS(($AN2137-1)*3+$AO2137+5,$AP2137+20))="",0,INDIRECT(ADDRESS(($AN2137-1)*3+$AO2137+5,$AP2137+20))),IF(INDIRECT(ADDRESS(($AN2137-1)*3+$AO2137+5,$AP2137+20))="",0,IF(COUNTIF(INDIRECT(ADDRESS(($AN2137-1)*36+($AO2137-1)*12+6,COLUMN())):INDIRECT(ADDRESS(($AN2137-1)*36+($AO2137-1)*12+$AP2137+4,COLUMN())),INDIRECT(ADDRESS(($AN2137-1)*3+$AO2137+5,$AP2137+20)))&gt;=1,0,INDIRECT(ADDRESS(($AN2137-1)*3+$AO2137+5,$AP2137+20)))))</f>
        <v>0</v>
      </c>
      <c r="AT2137" s="4">
        <f ca="1">COUNTIF(INDIRECT("U"&amp;(ROW()+12*(($AN2137-1)*3+$AO2137)-ROW())/12+5):INDIRECT("AF"&amp;(ROW()+12*(($AN2137-1)*3+$AO2137)-ROW())/12+5),AS2137)</f>
        <v>0</v>
      </c>
      <c r="AU2137" s="4">
        <f ca="1">IF(AND(AQ2137+AS2137&gt;0,AR2137+AT2137&gt;0),COUNTIF(AU$6:AU2136,"&gt;0")+1,0)</f>
        <v>0</v>
      </c>
    </row>
    <row r="2138" spans="40:47">
      <c r="AN2138" s="4">
        <v>60</v>
      </c>
      <c r="AO2138" s="4">
        <v>1</v>
      </c>
      <c r="AP2138" s="4">
        <v>9</v>
      </c>
      <c r="AQ2138" s="6">
        <f ca="1">IF($AP2138=1,IF(INDIRECT(ADDRESS(($AN2138-1)*3+$AO2138+5,$AP2138+7))="",0,INDIRECT(ADDRESS(($AN2138-1)*3+$AO2138+5,$AP2138+7))),IF(INDIRECT(ADDRESS(($AN2138-1)*3+$AO2138+5,$AP2138+7))="",0,IF(COUNTIF(INDIRECT(ADDRESS(($AN2138-1)*36+($AO2138-1)*12+6,COLUMN())):INDIRECT(ADDRESS(($AN2138-1)*36+($AO2138-1)*12+$AP2138+4,COLUMN())),INDIRECT(ADDRESS(($AN2138-1)*3+$AO2138+5,$AP2138+7)))&gt;=1,0,INDIRECT(ADDRESS(($AN2138-1)*3+$AO2138+5,$AP2138+7)))))</f>
        <v>0</v>
      </c>
      <c r="AR2138" s="4">
        <f ca="1">COUNTIF(INDIRECT("H"&amp;(ROW()+12*(($AN2138-1)*3+$AO2138)-ROW())/12+5):INDIRECT("S"&amp;(ROW()+12*(($AN2138-1)*3+$AO2138)-ROW())/12+5),AQ2138)</f>
        <v>0</v>
      </c>
      <c r="AS2138" s="6">
        <f ca="1">IF($AP2138=1,IF(INDIRECT(ADDRESS(($AN2138-1)*3+$AO2138+5,$AP2138+20))="",0,INDIRECT(ADDRESS(($AN2138-1)*3+$AO2138+5,$AP2138+20))),IF(INDIRECT(ADDRESS(($AN2138-1)*3+$AO2138+5,$AP2138+20))="",0,IF(COUNTIF(INDIRECT(ADDRESS(($AN2138-1)*36+($AO2138-1)*12+6,COLUMN())):INDIRECT(ADDRESS(($AN2138-1)*36+($AO2138-1)*12+$AP2138+4,COLUMN())),INDIRECT(ADDRESS(($AN2138-1)*3+$AO2138+5,$AP2138+20)))&gt;=1,0,INDIRECT(ADDRESS(($AN2138-1)*3+$AO2138+5,$AP2138+20)))))</f>
        <v>0</v>
      </c>
      <c r="AT2138" s="4">
        <f ca="1">COUNTIF(INDIRECT("U"&amp;(ROW()+12*(($AN2138-1)*3+$AO2138)-ROW())/12+5):INDIRECT("AF"&amp;(ROW()+12*(($AN2138-1)*3+$AO2138)-ROW())/12+5),AS2138)</f>
        <v>0</v>
      </c>
      <c r="AU2138" s="4">
        <f ca="1">IF(AND(AQ2138+AS2138&gt;0,AR2138+AT2138&gt;0),COUNTIF(AU$6:AU2137,"&gt;0")+1,0)</f>
        <v>0</v>
      </c>
    </row>
    <row r="2139" spans="40:47">
      <c r="AN2139" s="4">
        <v>60</v>
      </c>
      <c r="AO2139" s="4">
        <v>1</v>
      </c>
      <c r="AP2139" s="4">
        <v>10</v>
      </c>
      <c r="AQ2139" s="6">
        <f ca="1">IF($AP2139=1,IF(INDIRECT(ADDRESS(($AN2139-1)*3+$AO2139+5,$AP2139+7))="",0,INDIRECT(ADDRESS(($AN2139-1)*3+$AO2139+5,$AP2139+7))),IF(INDIRECT(ADDRESS(($AN2139-1)*3+$AO2139+5,$AP2139+7))="",0,IF(COUNTIF(INDIRECT(ADDRESS(($AN2139-1)*36+($AO2139-1)*12+6,COLUMN())):INDIRECT(ADDRESS(($AN2139-1)*36+($AO2139-1)*12+$AP2139+4,COLUMN())),INDIRECT(ADDRESS(($AN2139-1)*3+$AO2139+5,$AP2139+7)))&gt;=1,0,INDIRECT(ADDRESS(($AN2139-1)*3+$AO2139+5,$AP2139+7)))))</f>
        <v>0</v>
      </c>
      <c r="AR2139" s="4">
        <f ca="1">COUNTIF(INDIRECT("H"&amp;(ROW()+12*(($AN2139-1)*3+$AO2139)-ROW())/12+5):INDIRECT("S"&amp;(ROW()+12*(($AN2139-1)*3+$AO2139)-ROW())/12+5),AQ2139)</f>
        <v>0</v>
      </c>
      <c r="AS2139" s="6">
        <f ca="1">IF($AP2139=1,IF(INDIRECT(ADDRESS(($AN2139-1)*3+$AO2139+5,$AP2139+20))="",0,INDIRECT(ADDRESS(($AN2139-1)*3+$AO2139+5,$AP2139+20))),IF(INDIRECT(ADDRESS(($AN2139-1)*3+$AO2139+5,$AP2139+20))="",0,IF(COUNTIF(INDIRECT(ADDRESS(($AN2139-1)*36+($AO2139-1)*12+6,COLUMN())):INDIRECT(ADDRESS(($AN2139-1)*36+($AO2139-1)*12+$AP2139+4,COLUMN())),INDIRECT(ADDRESS(($AN2139-1)*3+$AO2139+5,$AP2139+20)))&gt;=1,0,INDIRECT(ADDRESS(($AN2139-1)*3+$AO2139+5,$AP2139+20)))))</f>
        <v>0</v>
      </c>
      <c r="AT2139" s="4">
        <f ca="1">COUNTIF(INDIRECT("U"&amp;(ROW()+12*(($AN2139-1)*3+$AO2139)-ROW())/12+5):INDIRECT("AF"&amp;(ROW()+12*(($AN2139-1)*3+$AO2139)-ROW())/12+5),AS2139)</f>
        <v>0</v>
      </c>
      <c r="AU2139" s="4">
        <f ca="1">IF(AND(AQ2139+AS2139&gt;0,AR2139+AT2139&gt;0),COUNTIF(AU$6:AU2138,"&gt;0")+1,0)</f>
        <v>0</v>
      </c>
    </row>
    <row r="2140" spans="40:47">
      <c r="AN2140" s="4">
        <v>60</v>
      </c>
      <c r="AO2140" s="4">
        <v>1</v>
      </c>
      <c r="AP2140" s="4">
        <v>11</v>
      </c>
      <c r="AQ2140" s="6">
        <f ca="1">IF($AP2140=1,IF(INDIRECT(ADDRESS(($AN2140-1)*3+$AO2140+5,$AP2140+7))="",0,INDIRECT(ADDRESS(($AN2140-1)*3+$AO2140+5,$AP2140+7))),IF(INDIRECT(ADDRESS(($AN2140-1)*3+$AO2140+5,$AP2140+7))="",0,IF(COUNTIF(INDIRECT(ADDRESS(($AN2140-1)*36+($AO2140-1)*12+6,COLUMN())):INDIRECT(ADDRESS(($AN2140-1)*36+($AO2140-1)*12+$AP2140+4,COLUMN())),INDIRECT(ADDRESS(($AN2140-1)*3+$AO2140+5,$AP2140+7)))&gt;=1,0,INDIRECT(ADDRESS(($AN2140-1)*3+$AO2140+5,$AP2140+7)))))</f>
        <v>0</v>
      </c>
      <c r="AR2140" s="4">
        <f ca="1">COUNTIF(INDIRECT("H"&amp;(ROW()+12*(($AN2140-1)*3+$AO2140)-ROW())/12+5):INDIRECT("S"&amp;(ROW()+12*(($AN2140-1)*3+$AO2140)-ROW())/12+5),AQ2140)</f>
        <v>0</v>
      </c>
      <c r="AS2140" s="6">
        <f ca="1">IF($AP2140=1,IF(INDIRECT(ADDRESS(($AN2140-1)*3+$AO2140+5,$AP2140+20))="",0,INDIRECT(ADDRESS(($AN2140-1)*3+$AO2140+5,$AP2140+20))),IF(INDIRECT(ADDRESS(($AN2140-1)*3+$AO2140+5,$AP2140+20))="",0,IF(COUNTIF(INDIRECT(ADDRESS(($AN2140-1)*36+($AO2140-1)*12+6,COLUMN())):INDIRECT(ADDRESS(($AN2140-1)*36+($AO2140-1)*12+$AP2140+4,COLUMN())),INDIRECT(ADDRESS(($AN2140-1)*3+$AO2140+5,$AP2140+20)))&gt;=1,0,INDIRECT(ADDRESS(($AN2140-1)*3+$AO2140+5,$AP2140+20)))))</f>
        <v>0</v>
      </c>
      <c r="AT2140" s="4">
        <f ca="1">COUNTIF(INDIRECT("U"&amp;(ROW()+12*(($AN2140-1)*3+$AO2140)-ROW())/12+5):INDIRECT("AF"&amp;(ROW()+12*(($AN2140-1)*3+$AO2140)-ROW())/12+5),AS2140)</f>
        <v>0</v>
      </c>
      <c r="AU2140" s="4">
        <f ca="1">IF(AND(AQ2140+AS2140&gt;0,AR2140+AT2140&gt;0),COUNTIF(AU$6:AU2139,"&gt;0")+1,0)</f>
        <v>0</v>
      </c>
    </row>
    <row r="2141" spans="40:47">
      <c r="AN2141" s="4">
        <v>60</v>
      </c>
      <c r="AO2141" s="4">
        <v>1</v>
      </c>
      <c r="AP2141" s="4">
        <v>12</v>
      </c>
      <c r="AQ2141" s="6">
        <f ca="1">IF($AP2141=1,IF(INDIRECT(ADDRESS(($AN2141-1)*3+$AO2141+5,$AP2141+7))="",0,INDIRECT(ADDRESS(($AN2141-1)*3+$AO2141+5,$AP2141+7))),IF(INDIRECT(ADDRESS(($AN2141-1)*3+$AO2141+5,$AP2141+7))="",0,IF(COUNTIF(INDIRECT(ADDRESS(($AN2141-1)*36+($AO2141-1)*12+6,COLUMN())):INDIRECT(ADDRESS(($AN2141-1)*36+($AO2141-1)*12+$AP2141+4,COLUMN())),INDIRECT(ADDRESS(($AN2141-1)*3+$AO2141+5,$AP2141+7)))&gt;=1,0,INDIRECT(ADDRESS(($AN2141-1)*3+$AO2141+5,$AP2141+7)))))</f>
        <v>0</v>
      </c>
      <c r="AR2141" s="4">
        <f ca="1">COUNTIF(INDIRECT("H"&amp;(ROW()+12*(($AN2141-1)*3+$AO2141)-ROW())/12+5):INDIRECT("S"&amp;(ROW()+12*(($AN2141-1)*3+$AO2141)-ROW())/12+5),AQ2141)</f>
        <v>0</v>
      </c>
      <c r="AS2141" s="6">
        <f ca="1">IF($AP2141=1,IF(INDIRECT(ADDRESS(($AN2141-1)*3+$AO2141+5,$AP2141+20))="",0,INDIRECT(ADDRESS(($AN2141-1)*3+$AO2141+5,$AP2141+20))),IF(INDIRECT(ADDRESS(($AN2141-1)*3+$AO2141+5,$AP2141+20))="",0,IF(COUNTIF(INDIRECT(ADDRESS(($AN2141-1)*36+($AO2141-1)*12+6,COLUMN())):INDIRECT(ADDRESS(($AN2141-1)*36+($AO2141-1)*12+$AP2141+4,COLUMN())),INDIRECT(ADDRESS(($AN2141-1)*3+$AO2141+5,$AP2141+20)))&gt;=1,0,INDIRECT(ADDRESS(($AN2141-1)*3+$AO2141+5,$AP2141+20)))))</f>
        <v>0</v>
      </c>
      <c r="AT2141" s="4">
        <f ca="1">COUNTIF(INDIRECT("U"&amp;(ROW()+12*(($AN2141-1)*3+$AO2141)-ROW())/12+5):INDIRECT("AF"&amp;(ROW()+12*(($AN2141-1)*3+$AO2141)-ROW())/12+5),AS2141)</f>
        <v>0</v>
      </c>
      <c r="AU2141" s="4">
        <f ca="1">IF(AND(AQ2141+AS2141&gt;0,AR2141+AT2141&gt;0),COUNTIF(AU$6:AU2140,"&gt;0")+1,0)</f>
        <v>0</v>
      </c>
    </row>
    <row r="2142" spans="40:47">
      <c r="AN2142" s="4">
        <v>60</v>
      </c>
      <c r="AO2142" s="4">
        <v>2</v>
      </c>
      <c r="AP2142" s="4">
        <v>1</v>
      </c>
      <c r="AQ2142" s="6">
        <f ca="1">IF($AP2142=1,IF(INDIRECT(ADDRESS(($AN2142-1)*3+$AO2142+5,$AP2142+7))="",0,INDIRECT(ADDRESS(($AN2142-1)*3+$AO2142+5,$AP2142+7))),IF(INDIRECT(ADDRESS(($AN2142-1)*3+$AO2142+5,$AP2142+7))="",0,IF(COUNTIF(INDIRECT(ADDRESS(($AN2142-1)*36+($AO2142-1)*12+6,COLUMN())):INDIRECT(ADDRESS(($AN2142-1)*36+($AO2142-1)*12+$AP2142+4,COLUMN())),INDIRECT(ADDRESS(($AN2142-1)*3+$AO2142+5,$AP2142+7)))&gt;=1,0,INDIRECT(ADDRESS(($AN2142-1)*3+$AO2142+5,$AP2142+7)))))</f>
        <v>0</v>
      </c>
      <c r="AR2142" s="4">
        <f ca="1">COUNTIF(INDIRECT("H"&amp;(ROW()+12*(($AN2142-1)*3+$AO2142)-ROW())/12+5):INDIRECT("S"&amp;(ROW()+12*(($AN2142-1)*3+$AO2142)-ROW())/12+5),AQ2142)</f>
        <v>0</v>
      </c>
      <c r="AS2142" s="6">
        <f ca="1">IF($AP2142=1,IF(INDIRECT(ADDRESS(($AN2142-1)*3+$AO2142+5,$AP2142+20))="",0,INDIRECT(ADDRESS(($AN2142-1)*3+$AO2142+5,$AP2142+20))),IF(INDIRECT(ADDRESS(($AN2142-1)*3+$AO2142+5,$AP2142+20))="",0,IF(COUNTIF(INDIRECT(ADDRESS(($AN2142-1)*36+($AO2142-1)*12+6,COLUMN())):INDIRECT(ADDRESS(($AN2142-1)*36+($AO2142-1)*12+$AP2142+4,COLUMN())),INDIRECT(ADDRESS(($AN2142-1)*3+$AO2142+5,$AP2142+20)))&gt;=1,0,INDIRECT(ADDRESS(($AN2142-1)*3+$AO2142+5,$AP2142+20)))))</f>
        <v>0</v>
      </c>
      <c r="AT2142" s="4">
        <f ca="1">COUNTIF(INDIRECT("U"&amp;(ROW()+12*(($AN2142-1)*3+$AO2142)-ROW())/12+5):INDIRECT("AF"&amp;(ROW()+12*(($AN2142-1)*3+$AO2142)-ROW())/12+5),AS2142)</f>
        <v>0</v>
      </c>
      <c r="AU2142" s="4">
        <f ca="1">IF(AND(AQ2142+AS2142&gt;0,AR2142+AT2142&gt;0),COUNTIF(AU$6:AU2141,"&gt;0")+1,0)</f>
        <v>0</v>
      </c>
    </row>
    <row r="2143" spans="40:47">
      <c r="AN2143" s="4">
        <v>60</v>
      </c>
      <c r="AO2143" s="4">
        <v>2</v>
      </c>
      <c r="AP2143" s="4">
        <v>2</v>
      </c>
      <c r="AQ2143" s="6">
        <f ca="1">IF($AP2143=1,IF(INDIRECT(ADDRESS(($AN2143-1)*3+$AO2143+5,$AP2143+7))="",0,INDIRECT(ADDRESS(($AN2143-1)*3+$AO2143+5,$AP2143+7))),IF(INDIRECT(ADDRESS(($AN2143-1)*3+$AO2143+5,$AP2143+7))="",0,IF(COUNTIF(INDIRECT(ADDRESS(($AN2143-1)*36+($AO2143-1)*12+6,COLUMN())):INDIRECT(ADDRESS(($AN2143-1)*36+($AO2143-1)*12+$AP2143+4,COLUMN())),INDIRECT(ADDRESS(($AN2143-1)*3+$AO2143+5,$AP2143+7)))&gt;=1,0,INDIRECT(ADDRESS(($AN2143-1)*3+$AO2143+5,$AP2143+7)))))</f>
        <v>0</v>
      </c>
      <c r="AR2143" s="4">
        <f ca="1">COUNTIF(INDIRECT("H"&amp;(ROW()+12*(($AN2143-1)*3+$AO2143)-ROW())/12+5):INDIRECT("S"&amp;(ROW()+12*(($AN2143-1)*3+$AO2143)-ROW())/12+5),AQ2143)</f>
        <v>0</v>
      </c>
      <c r="AS2143" s="6">
        <f ca="1">IF($AP2143=1,IF(INDIRECT(ADDRESS(($AN2143-1)*3+$AO2143+5,$AP2143+20))="",0,INDIRECT(ADDRESS(($AN2143-1)*3+$AO2143+5,$AP2143+20))),IF(INDIRECT(ADDRESS(($AN2143-1)*3+$AO2143+5,$AP2143+20))="",0,IF(COUNTIF(INDIRECT(ADDRESS(($AN2143-1)*36+($AO2143-1)*12+6,COLUMN())):INDIRECT(ADDRESS(($AN2143-1)*36+($AO2143-1)*12+$AP2143+4,COLUMN())),INDIRECT(ADDRESS(($AN2143-1)*3+$AO2143+5,$AP2143+20)))&gt;=1,0,INDIRECT(ADDRESS(($AN2143-1)*3+$AO2143+5,$AP2143+20)))))</f>
        <v>0</v>
      </c>
      <c r="AT2143" s="4">
        <f ca="1">COUNTIF(INDIRECT("U"&amp;(ROW()+12*(($AN2143-1)*3+$AO2143)-ROW())/12+5):INDIRECT("AF"&amp;(ROW()+12*(($AN2143-1)*3+$AO2143)-ROW())/12+5),AS2143)</f>
        <v>0</v>
      </c>
      <c r="AU2143" s="4">
        <f ca="1">IF(AND(AQ2143+AS2143&gt;0,AR2143+AT2143&gt;0),COUNTIF(AU$6:AU2142,"&gt;0")+1,0)</f>
        <v>0</v>
      </c>
    </row>
    <row r="2144" spans="40:47">
      <c r="AN2144" s="4">
        <v>60</v>
      </c>
      <c r="AO2144" s="4">
        <v>2</v>
      </c>
      <c r="AP2144" s="4">
        <v>3</v>
      </c>
      <c r="AQ2144" s="6">
        <f ca="1">IF($AP2144=1,IF(INDIRECT(ADDRESS(($AN2144-1)*3+$AO2144+5,$AP2144+7))="",0,INDIRECT(ADDRESS(($AN2144-1)*3+$AO2144+5,$AP2144+7))),IF(INDIRECT(ADDRESS(($AN2144-1)*3+$AO2144+5,$AP2144+7))="",0,IF(COUNTIF(INDIRECT(ADDRESS(($AN2144-1)*36+($AO2144-1)*12+6,COLUMN())):INDIRECT(ADDRESS(($AN2144-1)*36+($AO2144-1)*12+$AP2144+4,COLUMN())),INDIRECT(ADDRESS(($AN2144-1)*3+$AO2144+5,$AP2144+7)))&gt;=1,0,INDIRECT(ADDRESS(($AN2144-1)*3+$AO2144+5,$AP2144+7)))))</f>
        <v>0</v>
      </c>
      <c r="AR2144" s="4">
        <f ca="1">COUNTIF(INDIRECT("H"&amp;(ROW()+12*(($AN2144-1)*3+$AO2144)-ROW())/12+5):INDIRECT("S"&amp;(ROW()+12*(($AN2144-1)*3+$AO2144)-ROW())/12+5),AQ2144)</f>
        <v>0</v>
      </c>
      <c r="AS2144" s="6">
        <f ca="1">IF($AP2144=1,IF(INDIRECT(ADDRESS(($AN2144-1)*3+$AO2144+5,$AP2144+20))="",0,INDIRECT(ADDRESS(($AN2144-1)*3+$AO2144+5,$AP2144+20))),IF(INDIRECT(ADDRESS(($AN2144-1)*3+$AO2144+5,$AP2144+20))="",0,IF(COUNTIF(INDIRECT(ADDRESS(($AN2144-1)*36+($AO2144-1)*12+6,COLUMN())):INDIRECT(ADDRESS(($AN2144-1)*36+($AO2144-1)*12+$AP2144+4,COLUMN())),INDIRECT(ADDRESS(($AN2144-1)*3+$AO2144+5,$AP2144+20)))&gt;=1,0,INDIRECT(ADDRESS(($AN2144-1)*3+$AO2144+5,$AP2144+20)))))</f>
        <v>0</v>
      </c>
      <c r="AT2144" s="4">
        <f ca="1">COUNTIF(INDIRECT("U"&amp;(ROW()+12*(($AN2144-1)*3+$AO2144)-ROW())/12+5):INDIRECT("AF"&amp;(ROW()+12*(($AN2144-1)*3+$AO2144)-ROW())/12+5),AS2144)</f>
        <v>0</v>
      </c>
      <c r="AU2144" s="4">
        <f ca="1">IF(AND(AQ2144+AS2144&gt;0,AR2144+AT2144&gt;0),COUNTIF(AU$6:AU2143,"&gt;0")+1,0)</f>
        <v>0</v>
      </c>
    </row>
    <row r="2145" spans="40:47">
      <c r="AN2145" s="4">
        <v>60</v>
      </c>
      <c r="AO2145" s="4">
        <v>2</v>
      </c>
      <c r="AP2145" s="4">
        <v>4</v>
      </c>
      <c r="AQ2145" s="6">
        <f ca="1">IF($AP2145=1,IF(INDIRECT(ADDRESS(($AN2145-1)*3+$AO2145+5,$AP2145+7))="",0,INDIRECT(ADDRESS(($AN2145-1)*3+$AO2145+5,$AP2145+7))),IF(INDIRECT(ADDRESS(($AN2145-1)*3+$AO2145+5,$AP2145+7))="",0,IF(COUNTIF(INDIRECT(ADDRESS(($AN2145-1)*36+($AO2145-1)*12+6,COLUMN())):INDIRECT(ADDRESS(($AN2145-1)*36+($AO2145-1)*12+$AP2145+4,COLUMN())),INDIRECT(ADDRESS(($AN2145-1)*3+$AO2145+5,$AP2145+7)))&gt;=1,0,INDIRECT(ADDRESS(($AN2145-1)*3+$AO2145+5,$AP2145+7)))))</f>
        <v>0</v>
      </c>
      <c r="AR2145" s="4">
        <f ca="1">COUNTIF(INDIRECT("H"&amp;(ROW()+12*(($AN2145-1)*3+$AO2145)-ROW())/12+5):INDIRECT("S"&amp;(ROW()+12*(($AN2145-1)*3+$AO2145)-ROW())/12+5),AQ2145)</f>
        <v>0</v>
      </c>
      <c r="AS2145" s="6">
        <f ca="1">IF($AP2145=1,IF(INDIRECT(ADDRESS(($AN2145-1)*3+$AO2145+5,$AP2145+20))="",0,INDIRECT(ADDRESS(($AN2145-1)*3+$AO2145+5,$AP2145+20))),IF(INDIRECT(ADDRESS(($AN2145-1)*3+$AO2145+5,$AP2145+20))="",0,IF(COUNTIF(INDIRECT(ADDRESS(($AN2145-1)*36+($AO2145-1)*12+6,COLUMN())):INDIRECT(ADDRESS(($AN2145-1)*36+($AO2145-1)*12+$AP2145+4,COLUMN())),INDIRECT(ADDRESS(($AN2145-1)*3+$AO2145+5,$AP2145+20)))&gt;=1,0,INDIRECT(ADDRESS(($AN2145-1)*3+$AO2145+5,$AP2145+20)))))</f>
        <v>0</v>
      </c>
      <c r="AT2145" s="4">
        <f ca="1">COUNTIF(INDIRECT("U"&amp;(ROW()+12*(($AN2145-1)*3+$AO2145)-ROW())/12+5):INDIRECT("AF"&amp;(ROW()+12*(($AN2145-1)*3+$AO2145)-ROW())/12+5),AS2145)</f>
        <v>0</v>
      </c>
      <c r="AU2145" s="4">
        <f ca="1">IF(AND(AQ2145+AS2145&gt;0,AR2145+AT2145&gt;0),COUNTIF(AU$6:AU2144,"&gt;0")+1,0)</f>
        <v>0</v>
      </c>
    </row>
    <row r="2146" spans="40:47">
      <c r="AN2146" s="4">
        <v>60</v>
      </c>
      <c r="AO2146" s="4">
        <v>2</v>
      </c>
      <c r="AP2146" s="4">
        <v>5</v>
      </c>
      <c r="AQ2146" s="6">
        <f ca="1">IF($AP2146=1,IF(INDIRECT(ADDRESS(($AN2146-1)*3+$AO2146+5,$AP2146+7))="",0,INDIRECT(ADDRESS(($AN2146-1)*3+$AO2146+5,$AP2146+7))),IF(INDIRECT(ADDRESS(($AN2146-1)*3+$AO2146+5,$AP2146+7))="",0,IF(COUNTIF(INDIRECT(ADDRESS(($AN2146-1)*36+($AO2146-1)*12+6,COLUMN())):INDIRECT(ADDRESS(($AN2146-1)*36+($AO2146-1)*12+$AP2146+4,COLUMN())),INDIRECT(ADDRESS(($AN2146-1)*3+$AO2146+5,$AP2146+7)))&gt;=1,0,INDIRECT(ADDRESS(($AN2146-1)*3+$AO2146+5,$AP2146+7)))))</f>
        <v>0</v>
      </c>
      <c r="AR2146" s="4">
        <f ca="1">COUNTIF(INDIRECT("H"&amp;(ROW()+12*(($AN2146-1)*3+$AO2146)-ROW())/12+5):INDIRECT("S"&amp;(ROW()+12*(($AN2146-1)*3+$AO2146)-ROW())/12+5),AQ2146)</f>
        <v>0</v>
      </c>
      <c r="AS2146" s="6">
        <f ca="1">IF($AP2146=1,IF(INDIRECT(ADDRESS(($AN2146-1)*3+$AO2146+5,$AP2146+20))="",0,INDIRECT(ADDRESS(($AN2146-1)*3+$AO2146+5,$AP2146+20))),IF(INDIRECT(ADDRESS(($AN2146-1)*3+$AO2146+5,$AP2146+20))="",0,IF(COUNTIF(INDIRECT(ADDRESS(($AN2146-1)*36+($AO2146-1)*12+6,COLUMN())):INDIRECT(ADDRESS(($AN2146-1)*36+($AO2146-1)*12+$AP2146+4,COLUMN())),INDIRECT(ADDRESS(($AN2146-1)*3+$AO2146+5,$AP2146+20)))&gt;=1,0,INDIRECT(ADDRESS(($AN2146-1)*3+$AO2146+5,$AP2146+20)))))</f>
        <v>0</v>
      </c>
      <c r="AT2146" s="4">
        <f ca="1">COUNTIF(INDIRECT("U"&amp;(ROW()+12*(($AN2146-1)*3+$AO2146)-ROW())/12+5):INDIRECT("AF"&amp;(ROW()+12*(($AN2146-1)*3+$AO2146)-ROW())/12+5),AS2146)</f>
        <v>0</v>
      </c>
      <c r="AU2146" s="4">
        <f ca="1">IF(AND(AQ2146+AS2146&gt;0,AR2146+AT2146&gt;0),COUNTIF(AU$6:AU2145,"&gt;0")+1,0)</f>
        <v>0</v>
      </c>
    </row>
    <row r="2147" spans="40:47">
      <c r="AN2147" s="4">
        <v>60</v>
      </c>
      <c r="AO2147" s="4">
        <v>2</v>
      </c>
      <c r="AP2147" s="4">
        <v>6</v>
      </c>
      <c r="AQ2147" s="6">
        <f ca="1">IF($AP2147=1,IF(INDIRECT(ADDRESS(($AN2147-1)*3+$AO2147+5,$AP2147+7))="",0,INDIRECT(ADDRESS(($AN2147-1)*3+$AO2147+5,$AP2147+7))),IF(INDIRECT(ADDRESS(($AN2147-1)*3+$AO2147+5,$AP2147+7))="",0,IF(COUNTIF(INDIRECT(ADDRESS(($AN2147-1)*36+($AO2147-1)*12+6,COLUMN())):INDIRECT(ADDRESS(($AN2147-1)*36+($AO2147-1)*12+$AP2147+4,COLUMN())),INDIRECT(ADDRESS(($AN2147-1)*3+$AO2147+5,$AP2147+7)))&gt;=1,0,INDIRECT(ADDRESS(($AN2147-1)*3+$AO2147+5,$AP2147+7)))))</f>
        <v>0</v>
      </c>
      <c r="AR2147" s="4">
        <f ca="1">COUNTIF(INDIRECT("H"&amp;(ROW()+12*(($AN2147-1)*3+$AO2147)-ROW())/12+5):INDIRECT("S"&amp;(ROW()+12*(($AN2147-1)*3+$AO2147)-ROW())/12+5),AQ2147)</f>
        <v>0</v>
      </c>
      <c r="AS2147" s="6">
        <f ca="1">IF($AP2147=1,IF(INDIRECT(ADDRESS(($AN2147-1)*3+$AO2147+5,$AP2147+20))="",0,INDIRECT(ADDRESS(($AN2147-1)*3+$AO2147+5,$AP2147+20))),IF(INDIRECT(ADDRESS(($AN2147-1)*3+$AO2147+5,$AP2147+20))="",0,IF(COUNTIF(INDIRECT(ADDRESS(($AN2147-1)*36+($AO2147-1)*12+6,COLUMN())):INDIRECT(ADDRESS(($AN2147-1)*36+($AO2147-1)*12+$AP2147+4,COLUMN())),INDIRECT(ADDRESS(($AN2147-1)*3+$AO2147+5,$AP2147+20)))&gt;=1,0,INDIRECT(ADDRESS(($AN2147-1)*3+$AO2147+5,$AP2147+20)))))</f>
        <v>0</v>
      </c>
      <c r="AT2147" s="4">
        <f ca="1">COUNTIF(INDIRECT("U"&amp;(ROW()+12*(($AN2147-1)*3+$AO2147)-ROW())/12+5):INDIRECT("AF"&amp;(ROW()+12*(($AN2147-1)*3+$AO2147)-ROW())/12+5),AS2147)</f>
        <v>0</v>
      </c>
      <c r="AU2147" s="4">
        <f ca="1">IF(AND(AQ2147+AS2147&gt;0,AR2147+AT2147&gt;0),COUNTIF(AU$6:AU2146,"&gt;0")+1,0)</f>
        <v>0</v>
      </c>
    </row>
    <row r="2148" spans="40:47">
      <c r="AN2148" s="4">
        <v>60</v>
      </c>
      <c r="AO2148" s="4">
        <v>2</v>
      </c>
      <c r="AP2148" s="4">
        <v>7</v>
      </c>
      <c r="AQ2148" s="6">
        <f ca="1">IF($AP2148=1,IF(INDIRECT(ADDRESS(($AN2148-1)*3+$AO2148+5,$AP2148+7))="",0,INDIRECT(ADDRESS(($AN2148-1)*3+$AO2148+5,$AP2148+7))),IF(INDIRECT(ADDRESS(($AN2148-1)*3+$AO2148+5,$AP2148+7))="",0,IF(COUNTIF(INDIRECT(ADDRESS(($AN2148-1)*36+($AO2148-1)*12+6,COLUMN())):INDIRECT(ADDRESS(($AN2148-1)*36+($AO2148-1)*12+$AP2148+4,COLUMN())),INDIRECT(ADDRESS(($AN2148-1)*3+$AO2148+5,$AP2148+7)))&gt;=1,0,INDIRECT(ADDRESS(($AN2148-1)*3+$AO2148+5,$AP2148+7)))))</f>
        <v>0</v>
      </c>
      <c r="AR2148" s="4">
        <f ca="1">COUNTIF(INDIRECT("H"&amp;(ROW()+12*(($AN2148-1)*3+$AO2148)-ROW())/12+5):INDIRECT("S"&amp;(ROW()+12*(($AN2148-1)*3+$AO2148)-ROW())/12+5),AQ2148)</f>
        <v>0</v>
      </c>
      <c r="AS2148" s="6">
        <f ca="1">IF($AP2148=1,IF(INDIRECT(ADDRESS(($AN2148-1)*3+$AO2148+5,$AP2148+20))="",0,INDIRECT(ADDRESS(($AN2148-1)*3+$AO2148+5,$AP2148+20))),IF(INDIRECT(ADDRESS(($AN2148-1)*3+$AO2148+5,$AP2148+20))="",0,IF(COUNTIF(INDIRECT(ADDRESS(($AN2148-1)*36+($AO2148-1)*12+6,COLUMN())):INDIRECT(ADDRESS(($AN2148-1)*36+($AO2148-1)*12+$AP2148+4,COLUMN())),INDIRECT(ADDRESS(($AN2148-1)*3+$AO2148+5,$AP2148+20)))&gt;=1,0,INDIRECT(ADDRESS(($AN2148-1)*3+$AO2148+5,$AP2148+20)))))</f>
        <v>0</v>
      </c>
      <c r="AT2148" s="4">
        <f ca="1">COUNTIF(INDIRECT("U"&amp;(ROW()+12*(($AN2148-1)*3+$AO2148)-ROW())/12+5):INDIRECT("AF"&amp;(ROW()+12*(($AN2148-1)*3+$AO2148)-ROW())/12+5),AS2148)</f>
        <v>0</v>
      </c>
      <c r="AU2148" s="4">
        <f ca="1">IF(AND(AQ2148+AS2148&gt;0,AR2148+AT2148&gt;0),COUNTIF(AU$6:AU2147,"&gt;0")+1,0)</f>
        <v>0</v>
      </c>
    </row>
    <row r="2149" spans="40:47">
      <c r="AN2149" s="4">
        <v>60</v>
      </c>
      <c r="AO2149" s="4">
        <v>2</v>
      </c>
      <c r="AP2149" s="4">
        <v>8</v>
      </c>
      <c r="AQ2149" s="6">
        <f ca="1">IF($AP2149=1,IF(INDIRECT(ADDRESS(($AN2149-1)*3+$AO2149+5,$AP2149+7))="",0,INDIRECT(ADDRESS(($AN2149-1)*3+$AO2149+5,$AP2149+7))),IF(INDIRECT(ADDRESS(($AN2149-1)*3+$AO2149+5,$AP2149+7))="",0,IF(COUNTIF(INDIRECT(ADDRESS(($AN2149-1)*36+($AO2149-1)*12+6,COLUMN())):INDIRECT(ADDRESS(($AN2149-1)*36+($AO2149-1)*12+$AP2149+4,COLUMN())),INDIRECT(ADDRESS(($AN2149-1)*3+$AO2149+5,$AP2149+7)))&gt;=1,0,INDIRECT(ADDRESS(($AN2149-1)*3+$AO2149+5,$AP2149+7)))))</f>
        <v>0</v>
      </c>
      <c r="AR2149" s="4">
        <f ca="1">COUNTIF(INDIRECT("H"&amp;(ROW()+12*(($AN2149-1)*3+$AO2149)-ROW())/12+5):INDIRECT("S"&amp;(ROW()+12*(($AN2149-1)*3+$AO2149)-ROW())/12+5),AQ2149)</f>
        <v>0</v>
      </c>
      <c r="AS2149" s="6">
        <f ca="1">IF($AP2149=1,IF(INDIRECT(ADDRESS(($AN2149-1)*3+$AO2149+5,$AP2149+20))="",0,INDIRECT(ADDRESS(($AN2149-1)*3+$AO2149+5,$AP2149+20))),IF(INDIRECT(ADDRESS(($AN2149-1)*3+$AO2149+5,$AP2149+20))="",0,IF(COUNTIF(INDIRECT(ADDRESS(($AN2149-1)*36+($AO2149-1)*12+6,COLUMN())):INDIRECT(ADDRESS(($AN2149-1)*36+($AO2149-1)*12+$AP2149+4,COLUMN())),INDIRECT(ADDRESS(($AN2149-1)*3+$AO2149+5,$AP2149+20)))&gt;=1,0,INDIRECT(ADDRESS(($AN2149-1)*3+$AO2149+5,$AP2149+20)))))</f>
        <v>0</v>
      </c>
      <c r="AT2149" s="4">
        <f ca="1">COUNTIF(INDIRECT("U"&amp;(ROW()+12*(($AN2149-1)*3+$AO2149)-ROW())/12+5):INDIRECT("AF"&amp;(ROW()+12*(($AN2149-1)*3+$AO2149)-ROW())/12+5),AS2149)</f>
        <v>0</v>
      </c>
      <c r="AU2149" s="4">
        <f ca="1">IF(AND(AQ2149+AS2149&gt;0,AR2149+AT2149&gt;0),COUNTIF(AU$6:AU2148,"&gt;0")+1,0)</f>
        <v>0</v>
      </c>
    </row>
    <row r="2150" spans="40:47">
      <c r="AN2150" s="4">
        <v>60</v>
      </c>
      <c r="AO2150" s="4">
        <v>2</v>
      </c>
      <c r="AP2150" s="4">
        <v>9</v>
      </c>
      <c r="AQ2150" s="6">
        <f ca="1">IF($AP2150=1,IF(INDIRECT(ADDRESS(($AN2150-1)*3+$AO2150+5,$AP2150+7))="",0,INDIRECT(ADDRESS(($AN2150-1)*3+$AO2150+5,$AP2150+7))),IF(INDIRECT(ADDRESS(($AN2150-1)*3+$AO2150+5,$AP2150+7))="",0,IF(COUNTIF(INDIRECT(ADDRESS(($AN2150-1)*36+($AO2150-1)*12+6,COLUMN())):INDIRECT(ADDRESS(($AN2150-1)*36+($AO2150-1)*12+$AP2150+4,COLUMN())),INDIRECT(ADDRESS(($AN2150-1)*3+$AO2150+5,$AP2150+7)))&gt;=1,0,INDIRECT(ADDRESS(($AN2150-1)*3+$AO2150+5,$AP2150+7)))))</f>
        <v>0</v>
      </c>
      <c r="AR2150" s="4">
        <f ca="1">COUNTIF(INDIRECT("H"&amp;(ROW()+12*(($AN2150-1)*3+$AO2150)-ROW())/12+5):INDIRECT("S"&amp;(ROW()+12*(($AN2150-1)*3+$AO2150)-ROW())/12+5),AQ2150)</f>
        <v>0</v>
      </c>
      <c r="AS2150" s="6">
        <f ca="1">IF($AP2150=1,IF(INDIRECT(ADDRESS(($AN2150-1)*3+$AO2150+5,$AP2150+20))="",0,INDIRECT(ADDRESS(($AN2150-1)*3+$AO2150+5,$AP2150+20))),IF(INDIRECT(ADDRESS(($AN2150-1)*3+$AO2150+5,$AP2150+20))="",0,IF(COUNTIF(INDIRECT(ADDRESS(($AN2150-1)*36+($AO2150-1)*12+6,COLUMN())):INDIRECT(ADDRESS(($AN2150-1)*36+($AO2150-1)*12+$AP2150+4,COLUMN())),INDIRECT(ADDRESS(($AN2150-1)*3+$AO2150+5,$AP2150+20)))&gt;=1,0,INDIRECT(ADDRESS(($AN2150-1)*3+$AO2150+5,$AP2150+20)))))</f>
        <v>0</v>
      </c>
      <c r="AT2150" s="4">
        <f ca="1">COUNTIF(INDIRECT("U"&amp;(ROW()+12*(($AN2150-1)*3+$AO2150)-ROW())/12+5):INDIRECT("AF"&amp;(ROW()+12*(($AN2150-1)*3+$AO2150)-ROW())/12+5),AS2150)</f>
        <v>0</v>
      </c>
      <c r="AU2150" s="4">
        <f ca="1">IF(AND(AQ2150+AS2150&gt;0,AR2150+AT2150&gt;0),COUNTIF(AU$6:AU2149,"&gt;0")+1,0)</f>
        <v>0</v>
      </c>
    </row>
    <row r="2151" spans="40:47">
      <c r="AN2151" s="4">
        <v>60</v>
      </c>
      <c r="AO2151" s="4">
        <v>2</v>
      </c>
      <c r="AP2151" s="4">
        <v>10</v>
      </c>
      <c r="AQ2151" s="6">
        <f ca="1">IF($AP2151=1,IF(INDIRECT(ADDRESS(($AN2151-1)*3+$AO2151+5,$AP2151+7))="",0,INDIRECT(ADDRESS(($AN2151-1)*3+$AO2151+5,$AP2151+7))),IF(INDIRECT(ADDRESS(($AN2151-1)*3+$AO2151+5,$AP2151+7))="",0,IF(COUNTIF(INDIRECT(ADDRESS(($AN2151-1)*36+($AO2151-1)*12+6,COLUMN())):INDIRECT(ADDRESS(($AN2151-1)*36+($AO2151-1)*12+$AP2151+4,COLUMN())),INDIRECT(ADDRESS(($AN2151-1)*3+$AO2151+5,$AP2151+7)))&gt;=1,0,INDIRECT(ADDRESS(($AN2151-1)*3+$AO2151+5,$AP2151+7)))))</f>
        <v>0</v>
      </c>
      <c r="AR2151" s="4">
        <f ca="1">COUNTIF(INDIRECT("H"&amp;(ROW()+12*(($AN2151-1)*3+$AO2151)-ROW())/12+5):INDIRECT("S"&amp;(ROW()+12*(($AN2151-1)*3+$AO2151)-ROW())/12+5),AQ2151)</f>
        <v>0</v>
      </c>
      <c r="AS2151" s="6">
        <f ca="1">IF($AP2151=1,IF(INDIRECT(ADDRESS(($AN2151-1)*3+$AO2151+5,$AP2151+20))="",0,INDIRECT(ADDRESS(($AN2151-1)*3+$AO2151+5,$AP2151+20))),IF(INDIRECT(ADDRESS(($AN2151-1)*3+$AO2151+5,$AP2151+20))="",0,IF(COUNTIF(INDIRECT(ADDRESS(($AN2151-1)*36+($AO2151-1)*12+6,COLUMN())):INDIRECT(ADDRESS(($AN2151-1)*36+($AO2151-1)*12+$AP2151+4,COLUMN())),INDIRECT(ADDRESS(($AN2151-1)*3+$AO2151+5,$AP2151+20)))&gt;=1,0,INDIRECT(ADDRESS(($AN2151-1)*3+$AO2151+5,$AP2151+20)))))</f>
        <v>0</v>
      </c>
      <c r="AT2151" s="4">
        <f ca="1">COUNTIF(INDIRECT("U"&amp;(ROW()+12*(($AN2151-1)*3+$AO2151)-ROW())/12+5):INDIRECT("AF"&amp;(ROW()+12*(($AN2151-1)*3+$AO2151)-ROW())/12+5),AS2151)</f>
        <v>0</v>
      </c>
      <c r="AU2151" s="4">
        <f ca="1">IF(AND(AQ2151+AS2151&gt;0,AR2151+AT2151&gt;0),COUNTIF(AU$6:AU2150,"&gt;0")+1,0)</f>
        <v>0</v>
      </c>
    </row>
    <row r="2152" spans="40:47">
      <c r="AN2152" s="4">
        <v>60</v>
      </c>
      <c r="AO2152" s="4">
        <v>2</v>
      </c>
      <c r="AP2152" s="4">
        <v>11</v>
      </c>
      <c r="AQ2152" s="6">
        <f ca="1">IF($AP2152=1,IF(INDIRECT(ADDRESS(($AN2152-1)*3+$AO2152+5,$AP2152+7))="",0,INDIRECT(ADDRESS(($AN2152-1)*3+$AO2152+5,$AP2152+7))),IF(INDIRECT(ADDRESS(($AN2152-1)*3+$AO2152+5,$AP2152+7))="",0,IF(COUNTIF(INDIRECT(ADDRESS(($AN2152-1)*36+($AO2152-1)*12+6,COLUMN())):INDIRECT(ADDRESS(($AN2152-1)*36+($AO2152-1)*12+$AP2152+4,COLUMN())),INDIRECT(ADDRESS(($AN2152-1)*3+$AO2152+5,$AP2152+7)))&gt;=1,0,INDIRECT(ADDRESS(($AN2152-1)*3+$AO2152+5,$AP2152+7)))))</f>
        <v>0</v>
      </c>
      <c r="AR2152" s="4">
        <f ca="1">COUNTIF(INDIRECT("H"&amp;(ROW()+12*(($AN2152-1)*3+$AO2152)-ROW())/12+5):INDIRECT("S"&amp;(ROW()+12*(($AN2152-1)*3+$AO2152)-ROW())/12+5),AQ2152)</f>
        <v>0</v>
      </c>
      <c r="AS2152" s="6">
        <f ca="1">IF($AP2152=1,IF(INDIRECT(ADDRESS(($AN2152-1)*3+$AO2152+5,$AP2152+20))="",0,INDIRECT(ADDRESS(($AN2152-1)*3+$AO2152+5,$AP2152+20))),IF(INDIRECT(ADDRESS(($AN2152-1)*3+$AO2152+5,$AP2152+20))="",0,IF(COUNTIF(INDIRECT(ADDRESS(($AN2152-1)*36+($AO2152-1)*12+6,COLUMN())):INDIRECT(ADDRESS(($AN2152-1)*36+($AO2152-1)*12+$AP2152+4,COLUMN())),INDIRECT(ADDRESS(($AN2152-1)*3+$AO2152+5,$AP2152+20)))&gt;=1,0,INDIRECT(ADDRESS(($AN2152-1)*3+$AO2152+5,$AP2152+20)))))</f>
        <v>0</v>
      </c>
      <c r="AT2152" s="4">
        <f ca="1">COUNTIF(INDIRECT("U"&amp;(ROW()+12*(($AN2152-1)*3+$AO2152)-ROW())/12+5):INDIRECT("AF"&amp;(ROW()+12*(($AN2152-1)*3+$AO2152)-ROW())/12+5),AS2152)</f>
        <v>0</v>
      </c>
      <c r="AU2152" s="4">
        <f ca="1">IF(AND(AQ2152+AS2152&gt;0,AR2152+AT2152&gt;0),COUNTIF(AU$6:AU2151,"&gt;0")+1,0)</f>
        <v>0</v>
      </c>
    </row>
    <row r="2153" spans="40:47">
      <c r="AN2153" s="4">
        <v>60</v>
      </c>
      <c r="AO2153" s="4">
        <v>2</v>
      </c>
      <c r="AP2153" s="4">
        <v>12</v>
      </c>
      <c r="AQ2153" s="6">
        <f ca="1">IF($AP2153=1,IF(INDIRECT(ADDRESS(($AN2153-1)*3+$AO2153+5,$AP2153+7))="",0,INDIRECT(ADDRESS(($AN2153-1)*3+$AO2153+5,$AP2153+7))),IF(INDIRECT(ADDRESS(($AN2153-1)*3+$AO2153+5,$AP2153+7))="",0,IF(COUNTIF(INDIRECT(ADDRESS(($AN2153-1)*36+($AO2153-1)*12+6,COLUMN())):INDIRECT(ADDRESS(($AN2153-1)*36+($AO2153-1)*12+$AP2153+4,COLUMN())),INDIRECT(ADDRESS(($AN2153-1)*3+$AO2153+5,$AP2153+7)))&gt;=1,0,INDIRECT(ADDRESS(($AN2153-1)*3+$AO2153+5,$AP2153+7)))))</f>
        <v>0</v>
      </c>
      <c r="AR2153" s="4">
        <f ca="1">COUNTIF(INDIRECT("H"&amp;(ROW()+12*(($AN2153-1)*3+$AO2153)-ROW())/12+5):INDIRECT("S"&amp;(ROW()+12*(($AN2153-1)*3+$AO2153)-ROW())/12+5),AQ2153)</f>
        <v>0</v>
      </c>
      <c r="AS2153" s="6">
        <f ca="1">IF($AP2153=1,IF(INDIRECT(ADDRESS(($AN2153-1)*3+$AO2153+5,$AP2153+20))="",0,INDIRECT(ADDRESS(($AN2153-1)*3+$AO2153+5,$AP2153+20))),IF(INDIRECT(ADDRESS(($AN2153-1)*3+$AO2153+5,$AP2153+20))="",0,IF(COUNTIF(INDIRECT(ADDRESS(($AN2153-1)*36+($AO2153-1)*12+6,COLUMN())):INDIRECT(ADDRESS(($AN2153-1)*36+($AO2153-1)*12+$AP2153+4,COLUMN())),INDIRECT(ADDRESS(($AN2153-1)*3+$AO2153+5,$AP2153+20)))&gt;=1,0,INDIRECT(ADDRESS(($AN2153-1)*3+$AO2153+5,$AP2153+20)))))</f>
        <v>0</v>
      </c>
      <c r="AT2153" s="4">
        <f ca="1">COUNTIF(INDIRECT("U"&amp;(ROW()+12*(($AN2153-1)*3+$AO2153)-ROW())/12+5):INDIRECT("AF"&amp;(ROW()+12*(($AN2153-1)*3+$AO2153)-ROW())/12+5),AS2153)</f>
        <v>0</v>
      </c>
      <c r="AU2153" s="4">
        <f ca="1">IF(AND(AQ2153+AS2153&gt;0,AR2153+AT2153&gt;0),COUNTIF(AU$6:AU2152,"&gt;0")+1,0)</f>
        <v>0</v>
      </c>
    </row>
    <row r="2154" spans="40:47">
      <c r="AN2154" s="4">
        <v>60</v>
      </c>
      <c r="AO2154" s="4">
        <v>3</v>
      </c>
      <c r="AP2154" s="4">
        <v>1</v>
      </c>
      <c r="AQ2154" s="6">
        <f ca="1">IF($AP2154=1,IF(INDIRECT(ADDRESS(($AN2154-1)*3+$AO2154+5,$AP2154+7))="",0,INDIRECT(ADDRESS(($AN2154-1)*3+$AO2154+5,$AP2154+7))),IF(INDIRECT(ADDRESS(($AN2154-1)*3+$AO2154+5,$AP2154+7))="",0,IF(COUNTIF(INDIRECT(ADDRESS(($AN2154-1)*36+($AO2154-1)*12+6,COLUMN())):INDIRECT(ADDRESS(($AN2154-1)*36+($AO2154-1)*12+$AP2154+4,COLUMN())),INDIRECT(ADDRESS(($AN2154-1)*3+$AO2154+5,$AP2154+7)))&gt;=1,0,INDIRECT(ADDRESS(($AN2154-1)*3+$AO2154+5,$AP2154+7)))))</f>
        <v>0</v>
      </c>
      <c r="AR2154" s="4">
        <f ca="1">COUNTIF(INDIRECT("H"&amp;(ROW()+12*(($AN2154-1)*3+$AO2154)-ROW())/12+5):INDIRECT("S"&amp;(ROW()+12*(($AN2154-1)*3+$AO2154)-ROW())/12+5),AQ2154)</f>
        <v>0</v>
      </c>
      <c r="AS2154" s="6">
        <f ca="1">IF($AP2154=1,IF(INDIRECT(ADDRESS(($AN2154-1)*3+$AO2154+5,$AP2154+20))="",0,INDIRECT(ADDRESS(($AN2154-1)*3+$AO2154+5,$AP2154+20))),IF(INDIRECT(ADDRESS(($AN2154-1)*3+$AO2154+5,$AP2154+20))="",0,IF(COUNTIF(INDIRECT(ADDRESS(($AN2154-1)*36+($AO2154-1)*12+6,COLUMN())):INDIRECT(ADDRESS(($AN2154-1)*36+($AO2154-1)*12+$AP2154+4,COLUMN())),INDIRECT(ADDRESS(($AN2154-1)*3+$AO2154+5,$AP2154+20)))&gt;=1,0,INDIRECT(ADDRESS(($AN2154-1)*3+$AO2154+5,$AP2154+20)))))</f>
        <v>0</v>
      </c>
      <c r="AT2154" s="4">
        <f ca="1">COUNTIF(INDIRECT("U"&amp;(ROW()+12*(($AN2154-1)*3+$AO2154)-ROW())/12+5):INDIRECT("AF"&amp;(ROW()+12*(($AN2154-1)*3+$AO2154)-ROW())/12+5),AS2154)</f>
        <v>0</v>
      </c>
      <c r="AU2154" s="4">
        <f ca="1">IF(AND(AQ2154+AS2154&gt;0,AR2154+AT2154&gt;0),COUNTIF(AU$6:AU2153,"&gt;0")+1,0)</f>
        <v>0</v>
      </c>
    </row>
    <row r="2155" spans="40:47">
      <c r="AN2155" s="4">
        <v>60</v>
      </c>
      <c r="AO2155" s="4">
        <v>3</v>
      </c>
      <c r="AP2155" s="4">
        <v>2</v>
      </c>
      <c r="AQ2155" s="6">
        <f ca="1">IF($AP2155=1,IF(INDIRECT(ADDRESS(($AN2155-1)*3+$AO2155+5,$AP2155+7))="",0,INDIRECT(ADDRESS(($AN2155-1)*3+$AO2155+5,$AP2155+7))),IF(INDIRECT(ADDRESS(($AN2155-1)*3+$AO2155+5,$AP2155+7))="",0,IF(COUNTIF(INDIRECT(ADDRESS(($AN2155-1)*36+($AO2155-1)*12+6,COLUMN())):INDIRECT(ADDRESS(($AN2155-1)*36+($AO2155-1)*12+$AP2155+4,COLUMN())),INDIRECT(ADDRESS(($AN2155-1)*3+$AO2155+5,$AP2155+7)))&gt;=1,0,INDIRECT(ADDRESS(($AN2155-1)*3+$AO2155+5,$AP2155+7)))))</f>
        <v>0</v>
      </c>
      <c r="AR2155" s="4">
        <f ca="1">COUNTIF(INDIRECT("H"&amp;(ROW()+12*(($AN2155-1)*3+$AO2155)-ROW())/12+5):INDIRECT("S"&amp;(ROW()+12*(($AN2155-1)*3+$AO2155)-ROW())/12+5),AQ2155)</f>
        <v>0</v>
      </c>
      <c r="AS2155" s="6">
        <f ca="1">IF($AP2155=1,IF(INDIRECT(ADDRESS(($AN2155-1)*3+$AO2155+5,$AP2155+20))="",0,INDIRECT(ADDRESS(($AN2155-1)*3+$AO2155+5,$AP2155+20))),IF(INDIRECT(ADDRESS(($AN2155-1)*3+$AO2155+5,$AP2155+20))="",0,IF(COUNTIF(INDIRECT(ADDRESS(($AN2155-1)*36+($AO2155-1)*12+6,COLUMN())):INDIRECT(ADDRESS(($AN2155-1)*36+($AO2155-1)*12+$AP2155+4,COLUMN())),INDIRECT(ADDRESS(($AN2155-1)*3+$AO2155+5,$AP2155+20)))&gt;=1,0,INDIRECT(ADDRESS(($AN2155-1)*3+$AO2155+5,$AP2155+20)))))</f>
        <v>0</v>
      </c>
      <c r="AT2155" s="4">
        <f ca="1">COUNTIF(INDIRECT("U"&amp;(ROW()+12*(($AN2155-1)*3+$AO2155)-ROW())/12+5):INDIRECT("AF"&amp;(ROW()+12*(($AN2155-1)*3+$AO2155)-ROW())/12+5),AS2155)</f>
        <v>0</v>
      </c>
      <c r="AU2155" s="4">
        <f ca="1">IF(AND(AQ2155+AS2155&gt;0,AR2155+AT2155&gt;0),COUNTIF(AU$6:AU2154,"&gt;0")+1,0)</f>
        <v>0</v>
      </c>
    </row>
    <row r="2156" spans="40:47">
      <c r="AN2156" s="4">
        <v>60</v>
      </c>
      <c r="AO2156" s="4">
        <v>3</v>
      </c>
      <c r="AP2156" s="4">
        <v>3</v>
      </c>
      <c r="AQ2156" s="6">
        <f ca="1">IF($AP2156=1,IF(INDIRECT(ADDRESS(($AN2156-1)*3+$AO2156+5,$AP2156+7))="",0,INDIRECT(ADDRESS(($AN2156-1)*3+$AO2156+5,$AP2156+7))),IF(INDIRECT(ADDRESS(($AN2156-1)*3+$AO2156+5,$AP2156+7))="",0,IF(COUNTIF(INDIRECT(ADDRESS(($AN2156-1)*36+($AO2156-1)*12+6,COLUMN())):INDIRECT(ADDRESS(($AN2156-1)*36+($AO2156-1)*12+$AP2156+4,COLUMN())),INDIRECT(ADDRESS(($AN2156-1)*3+$AO2156+5,$AP2156+7)))&gt;=1,0,INDIRECT(ADDRESS(($AN2156-1)*3+$AO2156+5,$AP2156+7)))))</f>
        <v>0</v>
      </c>
      <c r="AR2156" s="4">
        <f ca="1">COUNTIF(INDIRECT("H"&amp;(ROW()+12*(($AN2156-1)*3+$AO2156)-ROW())/12+5):INDIRECT("S"&amp;(ROW()+12*(($AN2156-1)*3+$AO2156)-ROW())/12+5),AQ2156)</f>
        <v>0</v>
      </c>
      <c r="AS2156" s="6">
        <f ca="1">IF($AP2156=1,IF(INDIRECT(ADDRESS(($AN2156-1)*3+$AO2156+5,$AP2156+20))="",0,INDIRECT(ADDRESS(($AN2156-1)*3+$AO2156+5,$AP2156+20))),IF(INDIRECT(ADDRESS(($AN2156-1)*3+$AO2156+5,$AP2156+20))="",0,IF(COUNTIF(INDIRECT(ADDRESS(($AN2156-1)*36+($AO2156-1)*12+6,COLUMN())):INDIRECT(ADDRESS(($AN2156-1)*36+($AO2156-1)*12+$AP2156+4,COLUMN())),INDIRECT(ADDRESS(($AN2156-1)*3+$AO2156+5,$AP2156+20)))&gt;=1,0,INDIRECT(ADDRESS(($AN2156-1)*3+$AO2156+5,$AP2156+20)))))</f>
        <v>0</v>
      </c>
      <c r="AT2156" s="4">
        <f ca="1">COUNTIF(INDIRECT("U"&amp;(ROW()+12*(($AN2156-1)*3+$AO2156)-ROW())/12+5):INDIRECT("AF"&amp;(ROW()+12*(($AN2156-1)*3+$AO2156)-ROW())/12+5),AS2156)</f>
        <v>0</v>
      </c>
      <c r="AU2156" s="4">
        <f ca="1">IF(AND(AQ2156+AS2156&gt;0,AR2156+AT2156&gt;0),COUNTIF(AU$6:AU2155,"&gt;0")+1,0)</f>
        <v>0</v>
      </c>
    </row>
    <row r="2157" spans="40:47">
      <c r="AN2157" s="4">
        <v>60</v>
      </c>
      <c r="AO2157" s="4">
        <v>3</v>
      </c>
      <c r="AP2157" s="4">
        <v>4</v>
      </c>
      <c r="AQ2157" s="6">
        <f ca="1">IF($AP2157=1,IF(INDIRECT(ADDRESS(($AN2157-1)*3+$AO2157+5,$AP2157+7))="",0,INDIRECT(ADDRESS(($AN2157-1)*3+$AO2157+5,$AP2157+7))),IF(INDIRECT(ADDRESS(($AN2157-1)*3+$AO2157+5,$AP2157+7))="",0,IF(COUNTIF(INDIRECT(ADDRESS(($AN2157-1)*36+($AO2157-1)*12+6,COLUMN())):INDIRECT(ADDRESS(($AN2157-1)*36+($AO2157-1)*12+$AP2157+4,COLUMN())),INDIRECT(ADDRESS(($AN2157-1)*3+$AO2157+5,$AP2157+7)))&gt;=1,0,INDIRECT(ADDRESS(($AN2157-1)*3+$AO2157+5,$AP2157+7)))))</f>
        <v>0</v>
      </c>
      <c r="AR2157" s="4">
        <f ca="1">COUNTIF(INDIRECT("H"&amp;(ROW()+12*(($AN2157-1)*3+$AO2157)-ROW())/12+5):INDIRECT("S"&amp;(ROW()+12*(($AN2157-1)*3+$AO2157)-ROW())/12+5),AQ2157)</f>
        <v>0</v>
      </c>
      <c r="AS2157" s="6">
        <f ca="1">IF($AP2157=1,IF(INDIRECT(ADDRESS(($AN2157-1)*3+$AO2157+5,$AP2157+20))="",0,INDIRECT(ADDRESS(($AN2157-1)*3+$AO2157+5,$AP2157+20))),IF(INDIRECT(ADDRESS(($AN2157-1)*3+$AO2157+5,$AP2157+20))="",0,IF(COUNTIF(INDIRECT(ADDRESS(($AN2157-1)*36+($AO2157-1)*12+6,COLUMN())):INDIRECT(ADDRESS(($AN2157-1)*36+($AO2157-1)*12+$AP2157+4,COLUMN())),INDIRECT(ADDRESS(($AN2157-1)*3+$AO2157+5,$AP2157+20)))&gt;=1,0,INDIRECT(ADDRESS(($AN2157-1)*3+$AO2157+5,$AP2157+20)))))</f>
        <v>0</v>
      </c>
      <c r="AT2157" s="4">
        <f ca="1">COUNTIF(INDIRECT("U"&amp;(ROW()+12*(($AN2157-1)*3+$AO2157)-ROW())/12+5):INDIRECT("AF"&amp;(ROW()+12*(($AN2157-1)*3+$AO2157)-ROW())/12+5),AS2157)</f>
        <v>0</v>
      </c>
      <c r="AU2157" s="4">
        <f ca="1">IF(AND(AQ2157+AS2157&gt;0,AR2157+AT2157&gt;0),COUNTIF(AU$6:AU2156,"&gt;0")+1,0)</f>
        <v>0</v>
      </c>
    </row>
    <row r="2158" spans="40:47">
      <c r="AN2158" s="4">
        <v>60</v>
      </c>
      <c r="AO2158" s="4">
        <v>3</v>
      </c>
      <c r="AP2158" s="4">
        <v>5</v>
      </c>
      <c r="AQ2158" s="6">
        <f ca="1">IF($AP2158=1,IF(INDIRECT(ADDRESS(($AN2158-1)*3+$AO2158+5,$AP2158+7))="",0,INDIRECT(ADDRESS(($AN2158-1)*3+$AO2158+5,$AP2158+7))),IF(INDIRECT(ADDRESS(($AN2158-1)*3+$AO2158+5,$AP2158+7))="",0,IF(COUNTIF(INDIRECT(ADDRESS(($AN2158-1)*36+($AO2158-1)*12+6,COLUMN())):INDIRECT(ADDRESS(($AN2158-1)*36+($AO2158-1)*12+$AP2158+4,COLUMN())),INDIRECT(ADDRESS(($AN2158-1)*3+$AO2158+5,$AP2158+7)))&gt;=1,0,INDIRECT(ADDRESS(($AN2158-1)*3+$AO2158+5,$AP2158+7)))))</f>
        <v>0</v>
      </c>
      <c r="AR2158" s="4">
        <f ca="1">COUNTIF(INDIRECT("H"&amp;(ROW()+12*(($AN2158-1)*3+$AO2158)-ROW())/12+5):INDIRECT("S"&amp;(ROW()+12*(($AN2158-1)*3+$AO2158)-ROW())/12+5),AQ2158)</f>
        <v>0</v>
      </c>
      <c r="AS2158" s="6">
        <f ca="1">IF($AP2158=1,IF(INDIRECT(ADDRESS(($AN2158-1)*3+$AO2158+5,$AP2158+20))="",0,INDIRECT(ADDRESS(($AN2158-1)*3+$AO2158+5,$AP2158+20))),IF(INDIRECT(ADDRESS(($AN2158-1)*3+$AO2158+5,$AP2158+20))="",0,IF(COUNTIF(INDIRECT(ADDRESS(($AN2158-1)*36+($AO2158-1)*12+6,COLUMN())):INDIRECT(ADDRESS(($AN2158-1)*36+($AO2158-1)*12+$AP2158+4,COLUMN())),INDIRECT(ADDRESS(($AN2158-1)*3+$AO2158+5,$AP2158+20)))&gt;=1,0,INDIRECT(ADDRESS(($AN2158-1)*3+$AO2158+5,$AP2158+20)))))</f>
        <v>0</v>
      </c>
      <c r="AT2158" s="4">
        <f ca="1">COUNTIF(INDIRECT("U"&amp;(ROW()+12*(($AN2158-1)*3+$AO2158)-ROW())/12+5):INDIRECT("AF"&amp;(ROW()+12*(($AN2158-1)*3+$AO2158)-ROW())/12+5),AS2158)</f>
        <v>0</v>
      </c>
      <c r="AU2158" s="4">
        <f ca="1">IF(AND(AQ2158+AS2158&gt;0,AR2158+AT2158&gt;0),COUNTIF(AU$6:AU2157,"&gt;0")+1,0)</f>
        <v>0</v>
      </c>
    </row>
    <row r="2159" spans="40:47">
      <c r="AN2159" s="4">
        <v>60</v>
      </c>
      <c r="AO2159" s="4">
        <v>3</v>
      </c>
      <c r="AP2159" s="4">
        <v>6</v>
      </c>
      <c r="AQ2159" s="6">
        <f ca="1">IF($AP2159=1,IF(INDIRECT(ADDRESS(($AN2159-1)*3+$AO2159+5,$AP2159+7))="",0,INDIRECT(ADDRESS(($AN2159-1)*3+$AO2159+5,$AP2159+7))),IF(INDIRECT(ADDRESS(($AN2159-1)*3+$AO2159+5,$AP2159+7))="",0,IF(COUNTIF(INDIRECT(ADDRESS(($AN2159-1)*36+($AO2159-1)*12+6,COLUMN())):INDIRECT(ADDRESS(($AN2159-1)*36+($AO2159-1)*12+$AP2159+4,COLUMN())),INDIRECT(ADDRESS(($AN2159-1)*3+$AO2159+5,$AP2159+7)))&gt;=1,0,INDIRECT(ADDRESS(($AN2159-1)*3+$AO2159+5,$AP2159+7)))))</f>
        <v>0</v>
      </c>
      <c r="AR2159" s="4">
        <f ca="1">COUNTIF(INDIRECT("H"&amp;(ROW()+12*(($AN2159-1)*3+$AO2159)-ROW())/12+5):INDIRECT("S"&amp;(ROW()+12*(($AN2159-1)*3+$AO2159)-ROW())/12+5),AQ2159)</f>
        <v>0</v>
      </c>
      <c r="AS2159" s="6">
        <f ca="1">IF($AP2159=1,IF(INDIRECT(ADDRESS(($AN2159-1)*3+$AO2159+5,$AP2159+20))="",0,INDIRECT(ADDRESS(($AN2159-1)*3+$AO2159+5,$AP2159+20))),IF(INDIRECT(ADDRESS(($AN2159-1)*3+$AO2159+5,$AP2159+20))="",0,IF(COUNTIF(INDIRECT(ADDRESS(($AN2159-1)*36+($AO2159-1)*12+6,COLUMN())):INDIRECT(ADDRESS(($AN2159-1)*36+($AO2159-1)*12+$AP2159+4,COLUMN())),INDIRECT(ADDRESS(($AN2159-1)*3+$AO2159+5,$AP2159+20)))&gt;=1,0,INDIRECT(ADDRESS(($AN2159-1)*3+$AO2159+5,$AP2159+20)))))</f>
        <v>0</v>
      </c>
      <c r="AT2159" s="4">
        <f ca="1">COUNTIF(INDIRECT("U"&amp;(ROW()+12*(($AN2159-1)*3+$AO2159)-ROW())/12+5):INDIRECT("AF"&amp;(ROW()+12*(($AN2159-1)*3+$AO2159)-ROW())/12+5),AS2159)</f>
        <v>0</v>
      </c>
      <c r="AU2159" s="4">
        <f ca="1">IF(AND(AQ2159+AS2159&gt;0,AR2159+AT2159&gt;0),COUNTIF(AU$6:AU2158,"&gt;0")+1,0)</f>
        <v>0</v>
      </c>
    </row>
    <row r="2160" spans="40:47">
      <c r="AN2160" s="4">
        <v>60</v>
      </c>
      <c r="AO2160" s="4">
        <v>3</v>
      </c>
      <c r="AP2160" s="4">
        <v>7</v>
      </c>
      <c r="AQ2160" s="6">
        <f ca="1">IF($AP2160=1,IF(INDIRECT(ADDRESS(($AN2160-1)*3+$AO2160+5,$AP2160+7))="",0,INDIRECT(ADDRESS(($AN2160-1)*3+$AO2160+5,$AP2160+7))),IF(INDIRECT(ADDRESS(($AN2160-1)*3+$AO2160+5,$AP2160+7))="",0,IF(COUNTIF(INDIRECT(ADDRESS(($AN2160-1)*36+($AO2160-1)*12+6,COLUMN())):INDIRECT(ADDRESS(($AN2160-1)*36+($AO2160-1)*12+$AP2160+4,COLUMN())),INDIRECT(ADDRESS(($AN2160-1)*3+$AO2160+5,$AP2160+7)))&gt;=1,0,INDIRECT(ADDRESS(($AN2160-1)*3+$AO2160+5,$AP2160+7)))))</f>
        <v>0</v>
      </c>
      <c r="AR2160" s="4">
        <f ca="1">COUNTIF(INDIRECT("H"&amp;(ROW()+12*(($AN2160-1)*3+$AO2160)-ROW())/12+5):INDIRECT("S"&amp;(ROW()+12*(($AN2160-1)*3+$AO2160)-ROW())/12+5),AQ2160)</f>
        <v>0</v>
      </c>
      <c r="AS2160" s="6">
        <f ca="1">IF($AP2160=1,IF(INDIRECT(ADDRESS(($AN2160-1)*3+$AO2160+5,$AP2160+20))="",0,INDIRECT(ADDRESS(($AN2160-1)*3+$AO2160+5,$AP2160+20))),IF(INDIRECT(ADDRESS(($AN2160-1)*3+$AO2160+5,$AP2160+20))="",0,IF(COUNTIF(INDIRECT(ADDRESS(($AN2160-1)*36+($AO2160-1)*12+6,COLUMN())):INDIRECT(ADDRESS(($AN2160-1)*36+($AO2160-1)*12+$AP2160+4,COLUMN())),INDIRECT(ADDRESS(($AN2160-1)*3+$AO2160+5,$AP2160+20)))&gt;=1,0,INDIRECT(ADDRESS(($AN2160-1)*3+$AO2160+5,$AP2160+20)))))</f>
        <v>0</v>
      </c>
      <c r="AT2160" s="4">
        <f ca="1">COUNTIF(INDIRECT("U"&amp;(ROW()+12*(($AN2160-1)*3+$AO2160)-ROW())/12+5):INDIRECT("AF"&amp;(ROW()+12*(($AN2160-1)*3+$AO2160)-ROW())/12+5),AS2160)</f>
        <v>0</v>
      </c>
      <c r="AU2160" s="4">
        <f ca="1">IF(AND(AQ2160+AS2160&gt;0,AR2160+AT2160&gt;0),COUNTIF(AU$6:AU2159,"&gt;0")+1,0)</f>
        <v>0</v>
      </c>
    </row>
    <row r="2161" spans="40:47">
      <c r="AN2161" s="4">
        <v>60</v>
      </c>
      <c r="AO2161" s="4">
        <v>3</v>
      </c>
      <c r="AP2161" s="4">
        <v>8</v>
      </c>
      <c r="AQ2161" s="6">
        <f ca="1">IF($AP2161=1,IF(INDIRECT(ADDRESS(($AN2161-1)*3+$AO2161+5,$AP2161+7))="",0,INDIRECT(ADDRESS(($AN2161-1)*3+$AO2161+5,$AP2161+7))),IF(INDIRECT(ADDRESS(($AN2161-1)*3+$AO2161+5,$AP2161+7))="",0,IF(COUNTIF(INDIRECT(ADDRESS(($AN2161-1)*36+($AO2161-1)*12+6,COLUMN())):INDIRECT(ADDRESS(($AN2161-1)*36+($AO2161-1)*12+$AP2161+4,COLUMN())),INDIRECT(ADDRESS(($AN2161-1)*3+$AO2161+5,$AP2161+7)))&gt;=1,0,INDIRECT(ADDRESS(($AN2161-1)*3+$AO2161+5,$AP2161+7)))))</f>
        <v>0</v>
      </c>
      <c r="AR2161" s="4">
        <f ca="1">COUNTIF(INDIRECT("H"&amp;(ROW()+12*(($AN2161-1)*3+$AO2161)-ROW())/12+5):INDIRECT("S"&amp;(ROW()+12*(($AN2161-1)*3+$AO2161)-ROW())/12+5),AQ2161)</f>
        <v>0</v>
      </c>
      <c r="AS2161" s="6">
        <f ca="1">IF($AP2161=1,IF(INDIRECT(ADDRESS(($AN2161-1)*3+$AO2161+5,$AP2161+20))="",0,INDIRECT(ADDRESS(($AN2161-1)*3+$AO2161+5,$AP2161+20))),IF(INDIRECT(ADDRESS(($AN2161-1)*3+$AO2161+5,$AP2161+20))="",0,IF(COUNTIF(INDIRECT(ADDRESS(($AN2161-1)*36+($AO2161-1)*12+6,COLUMN())):INDIRECT(ADDRESS(($AN2161-1)*36+($AO2161-1)*12+$AP2161+4,COLUMN())),INDIRECT(ADDRESS(($AN2161-1)*3+$AO2161+5,$AP2161+20)))&gt;=1,0,INDIRECT(ADDRESS(($AN2161-1)*3+$AO2161+5,$AP2161+20)))))</f>
        <v>0</v>
      </c>
      <c r="AT2161" s="4">
        <f ca="1">COUNTIF(INDIRECT("U"&amp;(ROW()+12*(($AN2161-1)*3+$AO2161)-ROW())/12+5):INDIRECT("AF"&amp;(ROW()+12*(($AN2161-1)*3+$AO2161)-ROW())/12+5),AS2161)</f>
        <v>0</v>
      </c>
      <c r="AU2161" s="4">
        <f ca="1">IF(AND(AQ2161+AS2161&gt;0,AR2161+AT2161&gt;0),COUNTIF(AU$6:AU2160,"&gt;0")+1,0)</f>
        <v>0</v>
      </c>
    </row>
    <row r="2162" spans="40:47">
      <c r="AN2162" s="4">
        <v>60</v>
      </c>
      <c r="AO2162" s="4">
        <v>3</v>
      </c>
      <c r="AP2162" s="4">
        <v>9</v>
      </c>
      <c r="AQ2162" s="6">
        <f ca="1">IF($AP2162=1,IF(INDIRECT(ADDRESS(($AN2162-1)*3+$AO2162+5,$AP2162+7))="",0,INDIRECT(ADDRESS(($AN2162-1)*3+$AO2162+5,$AP2162+7))),IF(INDIRECT(ADDRESS(($AN2162-1)*3+$AO2162+5,$AP2162+7))="",0,IF(COUNTIF(INDIRECT(ADDRESS(($AN2162-1)*36+($AO2162-1)*12+6,COLUMN())):INDIRECT(ADDRESS(($AN2162-1)*36+($AO2162-1)*12+$AP2162+4,COLUMN())),INDIRECT(ADDRESS(($AN2162-1)*3+$AO2162+5,$AP2162+7)))&gt;=1,0,INDIRECT(ADDRESS(($AN2162-1)*3+$AO2162+5,$AP2162+7)))))</f>
        <v>0</v>
      </c>
      <c r="AR2162" s="4">
        <f ca="1">COUNTIF(INDIRECT("H"&amp;(ROW()+12*(($AN2162-1)*3+$AO2162)-ROW())/12+5):INDIRECT("S"&amp;(ROW()+12*(($AN2162-1)*3+$AO2162)-ROW())/12+5),AQ2162)</f>
        <v>0</v>
      </c>
      <c r="AS2162" s="6">
        <f ca="1">IF($AP2162=1,IF(INDIRECT(ADDRESS(($AN2162-1)*3+$AO2162+5,$AP2162+20))="",0,INDIRECT(ADDRESS(($AN2162-1)*3+$AO2162+5,$AP2162+20))),IF(INDIRECT(ADDRESS(($AN2162-1)*3+$AO2162+5,$AP2162+20))="",0,IF(COUNTIF(INDIRECT(ADDRESS(($AN2162-1)*36+($AO2162-1)*12+6,COLUMN())):INDIRECT(ADDRESS(($AN2162-1)*36+($AO2162-1)*12+$AP2162+4,COLUMN())),INDIRECT(ADDRESS(($AN2162-1)*3+$AO2162+5,$AP2162+20)))&gt;=1,0,INDIRECT(ADDRESS(($AN2162-1)*3+$AO2162+5,$AP2162+20)))))</f>
        <v>0</v>
      </c>
      <c r="AT2162" s="4">
        <f ca="1">COUNTIF(INDIRECT("U"&amp;(ROW()+12*(($AN2162-1)*3+$AO2162)-ROW())/12+5):INDIRECT("AF"&amp;(ROW()+12*(($AN2162-1)*3+$AO2162)-ROW())/12+5),AS2162)</f>
        <v>0</v>
      </c>
      <c r="AU2162" s="4">
        <f ca="1">IF(AND(AQ2162+AS2162&gt;0,AR2162+AT2162&gt;0),COUNTIF(AU$6:AU2161,"&gt;0")+1,0)</f>
        <v>0</v>
      </c>
    </row>
    <row r="2163" spans="40:47">
      <c r="AN2163" s="4">
        <v>60</v>
      </c>
      <c r="AO2163" s="4">
        <v>3</v>
      </c>
      <c r="AP2163" s="4">
        <v>10</v>
      </c>
      <c r="AQ2163" s="6">
        <f ca="1">IF($AP2163=1,IF(INDIRECT(ADDRESS(($AN2163-1)*3+$AO2163+5,$AP2163+7))="",0,INDIRECT(ADDRESS(($AN2163-1)*3+$AO2163+5,$AP2163+7))),IF(INDIRECT(ADDRESS(($AN2163-1)*3+$AO2163+5,$AP2163+7))="",0,IF(COUNTIF(INDIRECT(ADDRESS(($AN2163-1)*36+($AO2163-1)*12+6,COLUMN())):INDIRECT(ADDRESS(($AN2163-1)*36+($AO2163-1)*12+$AP2163+4,COLUMN())),INDIRECT(ADDRESS(($AN2163-1)*3+$AO2163+5,$AP2163+7)))&gt;=1,0,INDIRECT(ADDRESS(($AN2163-1)*3+$AO2163+5,$AP2163+7)))))</f>
        <v>0</v>
      </c>
      <c r="AR2163" s="4">
        <f ca="1">COUNTIF(INDIRECT("H"&amp;(ROW()+12*(($AN2163-1)*3+$AO2163)-ROW())/12+5):INDIRECT("S"&amp;(ROW()+12*(($AN2163-1)*3+$AO2163)-ROW())/12+5),AQ2163)</f>
        <v>0</v>
      </c>
      <c r="AS2163" s="6">
        <f ca="1">IF($AP2163=1,IF(INDIRECT(ADDRESS(($AN2163-1)*3+$AO2163+5,$AP2163+20))="",0,INDIRECT(ADDRESS(($AN2163-1)*3+$AO2163+5,$AP2163+20))),IF(INDIRECT(ADDRESS(($AN2163-1)*3+$AO2163+5,$AP2163+20))="",0,IF(COUNTIF(INDIRECT(ADDRESS(($AN2163-1)*36+($AO2163-1)*12+6,COLUMN())):INDIRECT(ADDRESS(($AN2163-1)*36+($AO2163-1)*12+$AP2163+4,COLUMN())),INDIRECT(ADDRESS(($AN2163-1)*3+$AO2163+5,$AP2163+20)))&gt;=1,0,INDIRECT(ADDRESS(($AN2163-1)*3+$AO2163+5,$AP2163+20)))))</f>
        <v>0</v>
      </c>
      <c r="AT2163" s="4">
        <f ca="1">COUNTIF(INDIRECT("U"&amp;(ROW()+12*(($AN2163-1)*3+$AO2163)-ROW())/12+5):INDIRECT("AF"&amp;(ROW()+12*(($AN2163-1)*3+$AO2163)-ROW())/12+5),AS2163)</f>
        <v>0</v>
      </c>
      <c r="AU2163" s="4">
        <f ca="1">IF(AND(AQ2163+AS2163&gt;0,AR2163+AT2163&gt;0),COUNTIF(AU$6:AU2162,"&gt;0")+1,0)</f>
        <v>0</v>
      </c>
    </row>
    <row r="2164" spans="40:47">
      <c r="AN2164" s="4">
        <v>60</v>
      </c>
      <c r="AO2164" s="4">
        <v>3</v>
      </c>
      <c r="AP2164" s="4">
        <v>11</v>
      </c>
      <c r="AQ2164" s="6">
        <f ca="1">IF($AP2164=1,IF(INDIRECT(ADDRESS(($AN2164-1)*3+$AO2164+5,$AP2164+7))="",0,INDIRECT(ADDRESS(($AN2164-1)*3+$AO2164+5,$AP2164+7))),IF(INDIRECT(ADDRESS(($AN2164-1)*3+$AO2164+5,$AP2164+7))="",0,IF(COUNTIF(INDIRECT(ADDRESS(($AN2164-1)*36+($AO2164-1)*12+6,COLUMN())):INDIRECT(ADDRESS(($AN2164-1)*36+($AO2164-1)*12+$AP2164+4,COLUMN())),INDIRECT(ADDRESS(($AN2164-1)*3+$AO2164+5,$AP2164+7)))&gt;=1,0,INDIRECT(ADDRESS(($AN2164-1)*3+$AO2164+5,$AP2164+7)))))</f>
        <v>0</v>
      </c>
      <c r="AR2164" s="4">
        <f ca="1">COUNTIF(INDIRECT("H"&amp;(ROW()+12*(($AN2164-1)*3+$AO2164)-ROW())/12+5):INDIRECT("S"&amp;(ROW()+12*(($AN2164-1)*3+$AO2164)-ROW())/12+5),AQ2164)</f>
        <v>0</v>
      </c>
      <c r="AS2164" s="6">
        <f ca="1">IF($AP2164=1,IF(INDIRECT(ADDRESS(($AN2164-1)*3+$AO2164+5,$AP2164+20))="",0,INDIRECT(ADDRESS(($AN2164-1)*3+$AO2164+5,$AP2164+20))),IF(INDIRECT(ADDRESS(($AN2164-1)*3+$AO2164+5,$AP2164+20))="",0,IF(COUNTIF(INDIRECT(ADDRESS(($AN2164-1)*36+($AO2164-1)*12+6,COLUMN())):INDIRECT(ADDRESS(($AN2164-1)*36+($AO2164-1)*12+$AP2164+4,COLUMN())),INDIRECT(ADDRESS(($AN2164-1)*3+$AO2164+5,$AP2164+20)))&gt;=1,0,INDIRECT(ADDRESS(($AN2164-1)*3+$AO2164+5,$AP2164+20)))))</f>
        <v>0</v>
      </c>
      <c r="AT2164" s="4">
        <f ca="1">COUNTIF(INDIRECT("U"&amp;(ROW()+12*(($AN2164-1)*3+$AO2164)-ROW())/12+5):INDIRECT("AF"&amp;(ROW()+12*(($AN2164-1)*3+$AO2164)-ROW())/12+5),AS2164)</f>
        <v>0</v>
      </c>
      <c r="AU2164" s="4">
        <f ca="1">IF(AND(AQ2164+AS2164&gt;0,AR2164+AT2164&gt;0),COUNTIF(AU$6:AU2163,"&gt;0")+1,0)</f>
        <v>0</v>
      </c>
    </row>
    <row r="2165" spans="40:47">
      <c r="AN2165" s="77">
        <v>60</v>
      </c>
      <c r="AO2165" s="77">
        <v>3</v>
      </c>
      <c r="AP2165" s="77">
        <v>12</v>
      </c>
      <c r="AQ2165" s="78">
        <f ca="1">IF($AP2165=1,IF(INDIRECT(ADDRESS(($AN2165-1)*3+$AO2165+5,$AP2165+7))="",0,INDIRECT(ADDRESS(($AN2165-1)*3+$AO2165+5,$AP2165+7))),IF(INDIRECT(ADDRESS(($AN2165-1)*3+$AO2165+5,$AP2165+7))="",0,IF(COUNTIF(INDIRECT(ADDRESS(($AN2165-1)*36+($AO2165-1)*12+6,COLUMN())):INDIRECT(ADDRESS(($AN2165-1)*36+($AO2165-1)*12+$AP2165+4,COLUMN())),INDIRECT(ADDRESS(($AN2165-1)*3+$AO2165+5,$AP2165+7)))&gt;=1,0,INDIRECT(ADDRESS(($AN2165-1)*3+$AO2165+5,$AP2165+7)))))</f>
        <v>0</v>
      </c>
      <c r="AR2165" s="77">
        <f ca="1">COUNTIF(INDIRECT("H"&amp;(ROW()+12*(($AN2165-1)*3+$AO2165)-ROW())/12+5):INDIRECT("S"&amp;(ROW()+12*(($AN2165-1)*3+$AO2165)-ROW())/12+5),AQ2165)</f>
        <v>0</v>
      </c>
      <c r="AS2165" s="78">
        <f ca="1">IF($AP2165=1,IF(INDIRECT(ADDRESS(($AN2165-1)*3+$AO2165+5,$AP2165+20))="",0,INDIRECT(ADDRESS(($AN2165-1)*3+$AO2165+5,$AP2165+20))),IF(INDIRECT(ADDRESS(($AN2165-1)*3+$AO2165+5,$AP2165+20))="",0,IF(COUNTIF(INDIRECT(ADDRESS(($AN2165-1)*36+($AO2165-1)*12+6,COLUMN())):INDIRECT(ADDRESS(($AN2165-1)*36+($AO2165-1)*12+$AP2165+4,COLUMN())),INDIRECT(ADDRESS(($AN2165-1)*3+$AO2165+5,$AP2165+20)))&gt;=1,0,INDIRECT(ADDRESS(($AN2165-1)*3+$AO2165+5,$AP2165+20)))))</f>
        <v>0</v>
      </c>
      <c r="AT2165" s="77">
        <f ca="1">COUNTIF(INDIRECT("U"&amp;(ROW()+12*(($AN2165-1)*3+$AO2165)-ROW())/12+5):INDIRECT("AF"&amp;(ROW()+12*(($AN2165-1)*3+$AO2165)-ROW())/12+5),AS2165)</f>
        <v>0</v>
      </c>
      <c r="AU2165" s="4">
        <f ca="1">IF(AND(AQ2165+AS2165&gt;0,AR2165+AT2165&gt;0),COUNTIF(AU$6:AU2164,"&gt;0")+1,0)</f>
        <v>0</v>
      </c>
    </row>
    <row r="2166" spans="40:47">
      <c r="AN2166" s="4">
        <v>61</v>
      </c>
      <c r="AO2166" s="4">
        <v>1</v>
      </c>
      <c r="AP2166" s="4">
        <v>1</v>
      </c>
      <c r="AQ2166" s="6">
        <f ca="1">IF($AP2166=1,IF(INDIRECT(ADDRESS(($AN2166-1)*3+$AO2166+5,$AP2166+7))="",0,INDIRECT(ADDRESS(($AN2166-1)*3+$AO2166+5,$AP2166+7))),IF(INDIRECT(ADDRESS(($AN2166-1)*3+$AO2166+5,$AP2166+7))="",0,IF(COUNTIF(INDIRECT(ADDRESS(($AN2166-1)*36+($AO2166-1)*12+6,COLUMN())):INDIRECT(ADDRESS(($AN2166-1)*36+($AO2166-1)*12+$AP2166+4,COLUMN())),INDIRECT(ADDRESS(($AN2166-1)*3+$AO2166+5,$AP2166+7)))&gt;=1,0,INDIRECT(ADDRESS(($AN2166-1)*3+$AO2166+5,$AP2166+7)))))</f>
        <v>0</v>
      </c>
      <c r="AR2166" s="4">
        <f ca="1">COUNTIF(INDIRECT("H"&amp;(ROW()+12*(($AN2166-1)*3+$AO2166)-ROW())/12+5):INDIRECT("S"&amp;(ROW()+12*(($AN2166-1)*3+$AO2166)-ROW())/12+5),AQ2166)</f>
        <v>0</v>
      </c>
      <c r="AS2166" s="6">
        <f ca="1">IF($AP2166=1,IF(INDIRECT(ADDRESS(($AN2166-1)*3+$AO2166+5,$AP2166+20))="",0,INDIRECT(ADDRESS(($AN2166-1)*3+$AO2166+5,$AP2166+20))),IF(INDIRECT(ADDRESS(($AN2166-1)*3+$AO2166+5,$AP2166+20))="",0,IF(COUNTIF(INDIRECT(ADDRESS(($AN2166-1)*36+($AO2166-1)*12+6,COLUMN())):INDIRECT(ADDRESS(($AN2166-1)*36+($AO2166-1)*12+$AP2166+4,COLUMN())),INDIRECT(ADDRESS(($AN2166-1)*3+$AO2166+5,$AP2166+20)))&gt;=1,0,INDIRECT(ADDRESS(($AN2166-1)*3+$AO2166+5,$AP2166+20)))))</f>
        <v>0</v>
      </c>
      <c r="AT2166" s="4">
        <f ca="1">COUNTIF(INDIRECT("U"&amp;(ROW()+12*(($AN2166-1)*3+$AO2166)-ROW())/12+5):INDIRECT("AF"&amp;(ROW()+12*(($AN2166-1)*3+$AO2166)-ROW())/12+5),AS2166)</f>
        <v>0</v>
      </c>
      <c r="AU2166" s="4">
        <f ca="1">IF(AND(AQ2166+AS2166&gt;0,AR2166+AT2166&gt;0),COUNTIF(AU$6:AU2165,"&gt;0")+1,0)</f>
        <v>0</v>
      </c>
    </row>
    <row r="2167" spans="40:47">
      <c r="AN2167" s="4">
        <v>61</v>
      </c>
      <c r="AO2167" s="4">
        <v>1</v>
      </c>
      <c r="AP2167" s="4">
        <v>2</v>
      </c>
      <c r="AQ2167" s="6">
        <f ca="1">IF($AP2167=1,IF(INDIRECT(ADDRESS(($AN2167-1)*3+$AO2167+5,$AP2167+7))="",0,INDIRECT(ADDRESS(($AN2167-1)*3+$AO2167+5,$AP2167+7))),IF(INDIRECT(ADDRESS(($AN2167-1)*3+$AO2167+5,$AP2167+7))="",0,IF(COUNTIF(INDIRECT(ADDRESS(($AN2167-1)*36+($AO2167-1)*12+6,COLUMN())):INDIRECT(ADDRESS(($AN2167-1)*36+($AO2167-1)*12+$AP2167+4,COLUMN())),INDIRECT(ADDRESS(($AN2167-1)*3+$AO2167+5,$AP2167+7)))&gt;=1,0,INDIRECT(ADDRESS(($AN2167-1)*3+$AO2167+5,$AP2167+7)))))</f>
        <v>0</v>
      </c>
      <c r="AR2167" s="4">
        <f ca="1">COUNTIF(INDIRECT("H"&amp;(ROW()+12*(($AN2167-1)*3+$AO2167)-ROW())/12+5):INDIRECT("S"&amp;(ROW()+12*(($AN2167-1)*3+$AO2167)-ROW())/12+5),AQ2167)</f>
        <v>0</v>
      </c>
      <c r="AS2167" s="6">
        <f ca="1">IF($AP2167=1,IF(INDIRECT(ADDRESS(($AN2167-1)*3+$AO2167+5,$AP2167+20))="",0,INDIRECT(ADDRESS(($AN2167-1)*3+$AO2167+5,$AP2167+20))),IF(INDIRECT(ADDRESS(($AN2167-1)*3+$AO2167+5,$AP2167+20))="",0,IF(COUNTIF(INDIRECT(ADDRESS(($AN2167-1)*36+($AO2167-1)*12+6,COLUMN())):INDIRECT(ADDRESS(($AN2167-1)*36+($AO2167-1)*12+$AP2167+4,COLUMN())),INDIRECT(ADDRESS(($AN2167-1)*3+$AO2167+5,$AP2167+20)))&gt;=1,0,INDIRECT(ADDRESS(($AN2167-1)*3+$AO2167+5,$AP2167+20)))))</f>
        <v>0</v>
      </c>
      <c r="AT2167" s="4">
        <f ca="1">COUNTIF(INDIRECT("U"&amp;(ROW()+12*(($AN2167-1)*3+$AO2167)-ROW())/12+5):INDIRECT("AF"&amp;(ROW()+12*(($AN2167-1)*3+$AO2167)-ROW())/12+5),AS2167)</f>
        <v>0</v>
      </c>
      <c r="AU2167" s="4">
        <f ca="1">IF(AND(AQ2167+AS2167&gt;0,AR2167+AT2167&gt;0),COUNTIF(AU$6:AU2166,"&gt;0")+1,0)</f>
        <v>0</v>
      </c>
    </row>
    <row r="2168" spans="40:47">
      <c r="AN2168" s="4">
        <v>61</v>
      </c>
      <c r="AO2168" s="4">
        <v>1</v>
      </c>
      <c r="AP2168" s="4">
        <v>3</v>
      </c>
      <c r="AQ2168" s="6">
        <f ca="1">IF($AP2168=1,IF(INDIRECT(ADDRESS(($AN2168-1)*3+$AO2168+5,$AP2168+7))="",0,INDIRECT(ADDRESS(($AN2168-1)*3+$AO2168+5,$AP2168+7))),IF(INDIRECT(ADDRESS(($AN2168-1)*3+$AO2168+5,$AP2168+7))="",0,IF(COUNTIF(INDIRECT(ADDRESS(($AN2168-1)*36+($AO2168-1)*12+6,COLUMN())):INDIRECT(ADDRESS(($AN2168-1)*36+($AO2168-1)*12+$AP2168+4,COLUMN())),INDIRECT(ADDRESS(($AN2168-1)*3+$AO2168+5,$AP2168+7)))&gt;=1,0,INDIRECT(ADDRESS(($AN2168-1)*3+$AO2168+5,$AP2168+7)))))</f>
        <v>0</v>
      </c>
      <c r="AR2168" s="4">
        <f ca="1">COUNTIF(INDIRECT("H"&amp;(ROW()+12*(($AN2168-1)*3+$AO2168)-ROW())/12+5):INDIRECT("S"&amp;(ROW()+12*(($AN2168-1)*3+$AO2168)-ROW())/12+5),AQ2168)</f>
        <v>0</v>
      </c>
      <c r="AS2168" s="6">
        <f ca="1">IF($AP2168=1,IF(INDIRECT(ADDRESS(($AN2168-1)*3+$AO2168+5,$AP2168+20))="",0,INDIRECT(ADDRESS(($AN2168-1)*3+$AO2168+5,$AP2168+20))),IF(INDIRECT(ADDRESS(($AN2168-1)*3+$AO2168+5,$AP2168+20))="",0,IF(COUNTIF(INDIRECT(ADDRESS(($AN2168-1)*36+($AO2168-1)*12+6,COLUMN())):INDIRECT(ADDRESS(($AN2168-1)*36+($AO2168-1)*12+$AP2168+4,COLUMN())),INDIRECT(ADDRESS(($AN2168-1)*3+$AO2168+5,$AP2168+20)))&gt;=1,0,INDIRECT(ADDRESS(($AN2168-1)*3+$AO2168+5,$AP2168+20)))))</f>
        <v>0</v>
      </c>
      <c r="AT2168" s="4">
        <f ca="1">COUNTIF(INDIRECT("U"&amp;(ROW()+12*(($AN2168-1)*3+$AO2168)-ROW())/12+5):INDIRECT("AF"&amp;(ROW()+12*(($AN2168-1)*3+$AO2168)-ROW())/12+5),AS2168)</f>
        <v>0</v>
      </c>
      <c r="AU2168" s="4">
        <f ca="1">IF(AND(AQ2168+AS2168&gt;0,AR2168+AT2168&gt;0),COUNTIF(AU$6:AU2167,"&gt;0")+1,0)</f>
        <v>0</v>
      </c>
    </row>
    <row r="2169" spans="40:47">
      <c r="AN2169" s="4">
        <v>61</v>
      </c>
      <c r="AO2169" s="4">
        <v>1</v>
      </c>
      <c r="AP2169" s="4">
        <v>4</v>
      </c>
      <c r="AQ2169" s="6">
        <f ca="1">IF($AP2169=1,IF(INDIRECT(ADDRESS(($AN2169-1)*3+$AO2169+5,$AP2169+7))="",0,INDIRECT(ADDRESS(($AN2169-1)*3+$AO2169+5,$AP2169+7))),IF(INDIRECT(ADDRESS(($AN2169-1)*3+$AO2169+5,$AP2169+7))="",0,IF(COUNTIF(INDIRECT(ADDRESS(($AN2169-1)*36+($AO2169-1)*12+6,COLUMN())):INDIRECT(ADDRESS(($AN2169-1)*36+($AO2169-1)*12+$AP2169+4,COLUMN())),INDIRECT(ADDRESS(($AN2169-1)*3+$AO2169+5,$AP2169+7)))&gt;=1,0,INDIRECT(ADDRESS(($AN2169-1)*3+$AO2169+5,$AP2169+7)))))</f>
        <v>0</v>
      </c>
      <c r="AR2169" s="4">
        <f ca="1">COUNTIF(INDIRECT("H"&amp;(ROW()+12*(($AN2169-1)*3+$AO2169)-ROW())/12+5):INDIRECT("S"&amp;(ROW()+12*(($AN2169-1)*3+$AO2169)-ROW())/12+5),AQ2169)</f>
        <v>0</v>
      </c>
      <c r="AS2169" s="6">
        <f ca="1">IF($AP2169=1,IF(INDIRECT(ADDRESS(($AN2169-1)*3+$AO2169+5,$AP2169+20))="",0,INDIRECT(ADDRESS(($AN2169-1)*3+$AO2169+5,$AP2169+20))),IF(INDIRECT(ADDRESS(($AN2169-1)*3+$AO2169+5,$AP2169+20))="",0,IF(COUNTIF(INDIRECT(ADDRESS(($AN2169-1)*36+($AO2169-1)*12+6,COLUMN())):INDIRECT(ADDRESS(($AN2169-1)*36+($AO2169-1)*12+$AP2169+4,COLUMN())),INDIRECT(ADDRESS(($AN2169-1)*3+$AO2169+5,$AP2169+20)))&gt;=1,0,INDIRECT(ADDRESS(($AN2169-1)*3+$AO2169+5,$AP2169+20)))))</f>
        <v>0</v>
      </c>
      <c r="AT2169" s="4">
        <f ca="1">COUNTIF(INDIRECT("U"&amp;(ROW()+12*(($AN2169-1)*3+$AO2169)-ROW())/12+5):INDIRECT("AF"&amp;(ROW()+12*(($AN2169-1)*3+$AO2169)-ROW())/12+5),AS2169)</f>
        <v>0</v>
      </c>
      <c r="AU2169" s="4">
        <f ca="1">IF(AND(AQ2169+AS2169&gt;0,AR2169+AT2169&gt;0),COUNTIF(AU$6:AU2168,"&gt;0")+1,0)</f>
        <v>0</v>
      </c>
    </row>
    <row r="2170" spans="40:47">
      <c r="AN2170" s="4">
        <v>61</v>
      </c>
      <c r="AO2170" s="4">
        <v>1</v>
      </c>
      <c r="AP2170" s="4">
        <v>5</v>
      </c>
      <c r="AQ2170" s="6">
        <f ca="1">IF($AP2170=1,IF(INDIRECT(ADDRESS(($AN2170-1)*3+$AO2170+5,$AP2170+7))="",0,INDIRECT(ADDRESS(($AN2170-1)*3+$AO2170+5,$AP2170+7))),IF(INDIRECT(ADDRESS(($AN2170-1)*3+$AO2170+5,$AP2170+7))="",0,IF(COUNTIF(INDIRECT(ADDRESS(($AN2170-1)*36+($AO2170-1)*12+6,COLUMN())):INDIRECT(ADDRESS(($AN2170-1)*36+($AO2170-1)*12+$AP2170+4,COLUMN())),INDIRECT(ADDRESS(($AN2170-1)*3+$AO2170+5,$AP2170+7)))&gt;=1,0,INDIRECT(ADDRESS(($AN2170-1)*3+$AO2170+5,$AP2170+7)))))</f>
        <v>0</v>
      </c>
      <c r="AR2170" s="4">
        <f ca="1">COUNTIF(INDIRECT("H"&amp;(ROW()+12*(($AN2170-1)*3+$AO2170)-ROW())/12+5):INDIRECT("S"&amp;(ROW()+12*(($AN2170-1)*3+$AO2170)-ROW())/12+5),AQ2170)</f>
        <v>0</v>
      </c>
      <c r="AS2170" s="6">
        <f ca="1">IF($AP2170=1,IF(INDIRECT(ADDRESS(($AN2170-1)*3+$AO2170+5,$AP2170+20))="",0,INDIRECT(ADDRESS(($AN2170-1)*3+$AO2170+5,$AP2170+20))),IF(INDIRECT(ADDRESS(($AN2170-1)*3+$AO2170+5,$AP2170+20))="",0,IF(COUNTIF(INDIRECT(ADDRESS(($AN2170-1)*36+($AO2170-1)*12+6,COLUMN())):INDIRECT(ADDRESS(($AN2170-1)*36+($AO2170-1)*12+$AP2170+4,COLUMN())),INDIRECT(ADDRESS(($AN2170-1)*3+$AO2170+5,$AP2170+20)))&gt;=1,0,INDIRECT(ADDRESS(($AN2170-1)*3+$AO2170+5,$AP2170+20)))))</f>
        <v>0</v>
      </c>
      <c r="AT2170" s="4">
        <f ca="1">COUNTIF(INDIRECT("U"&amp;(ROW()+12*(($AN2170-1)*3+$AO2170)-ROW())/12+5):INDIRECT("AF"&amp;(ROW()+12*(($AN2170-1)*3+$AO2170)-ROW())/12+5),AS2170)</f>
        <v>0</v>
      </c>
      <c r="AU2170" s="4">
        <f ca="1">IF(AND(AQ2170+AS2170&gt;0,AR2170+AT2170&gt;0),COUNTIF(AU$6:AU2169,"&gt;0")+1,0)</f>
        <v>0</v>
      </c>
    </row>
    <row r="2171" spans="40:47">
      <c r="AN2171" s="4">
        <v>61</v>
      </c>
      <c r="AO2171" s="4">
        <v>1</v>
      </c>
      <c r="AP2171" s="4">
        <v>6</v>
      </c>
      <c r="AQ2171" s="6">
        <f ca="1">IF($AP2171=1,IF(INDIRECT(ADDRESS(($AN2171-1)*3+$AO2171+5,$AP2171+7))="",0,INDIRECT(ADDRESS(($AN2171-1)*3+$AO2171+5,$AP2171+7))),IF(INDIRECT(ADDRESS(($AN2171-1)*3+$AO2171+5,$AP2171+7))="",0,IF(COUNTIF(INDIRECT(ADDRESS(($AN2171-1)*36+($AO2171-1)*12+6,COLUMN())):INDIRECT(ADDRESS(($AN2171-1)*36+($AO2171-1)*12+$AP2171+4,COLUMN())),INDIRECT(ADDRESS(($AN2171-1)*3+$AO2171+5,$AP2171+7)))&gt;=1,0,INDIRECT(ADDRESS(($AN2171-1)*3+$AO2171+5,$AP2171+7)))))</f>
        <v>0</v>
      </c>
      <c r="AR2171" s="4">
        <f ca="1">COUNTIF(INDIRECT("H"&amp;(ROW()+12*(($AN2171-1)*3+$AO2171)-ROW())/12+5):INDIRECT("S"&amp;(ROW()+12*(($AN2171-1)*3+$AO2171)-ROW())/12+5),AQ2171)</f>
        <v>0</v>
      </c>
      <c r="AS2171" s="6">
        <f ca="1">IF($AP2171=1,IF(INDIRECT(ADDRESS(($AN2171-1)*3+$AO2171+5,$AP2171+20))="",0,INDIRECT(ADDRESS(($AN2171-1)*3+$AO2171+5,$AP2171+20))),IF(INDIRECT(ADDRESS(($AN2171-1)*3+$AO2171+5,$AP2171+20))="",0,IF(COUNTIF(INDIRECT(ADDRESS(($AN2171-1)*36+($AO2171-1)*12+6,COLUMN())):INDIRECT(ADDRESS(($AN2171-1)*36+($AO2171-1)*12+$AP2171+4,COLUMN())),INDIRECT(ADDRESS(($AN2171-1)*3+$AO2171+5,$AP2171+20)))&gt;=1,0,INDIRECT(ADDRESS(($AN2171-1)*3+$AO2171+5,$AP2171+20)))))</f>
        <v>0</v>
      </c>
      <c r="AT2171" s="4">
        <f ca="1">COUNTIF(INDIRECT("U"&amp;(ROW()+12*(($AN2171-1)*3+$AO2171)-ROW())/12+5):INDIRECT("AF"&amp;(ROW()+12*(($AN2171-1)*3+$AO2171)-ROW())/12+5),AS2171)</f>
        <v>0</v>
      </c>
      <c r="AU2171" s="4">
        <f ca="1">IF(AND(AQ2171+AS2171&gt;0,AR2171+AT2171&gt;0),COUNTIF(AU$6:AU2170,"&gt;0")+1,0)</f>
        <v>0</v>
      </c>
    </row>
    <row r="2172" spans="40:47">
      <c r="AN2172" s="4">
        <v>61</v>
      </c>
      <c r="AO2172" s="4">
        <v>1</v>
      </c>
      <c r="AP2172" s="4">
        <v>7</v>
      </c>
      <c r="AQ2172" s="6">
        <f ca="1">IF($AP2172=1,IF(INDIRECT(ADDRESS(($AN2172-1)*3+$AO2172+5,$AP2172+7))="",0,INDIRECT(ADDRESS(($AN2172-1)*3+$AO2172+5,$AP2172+7))),IF(INDIRECT(ADDRESS(($AN2172-1)*3+$AO2172+5,$AP2172+7))="",0,IF(COUNTIF(INDIRECT(ADDRESS(($AN2172-1)*36+($AO2172-1)*12+6,COLUMN())):INDIRECT(ADDRESS(($AN2172-1)*36+($AO2172-1)*12+$AP2172+4,COLUMN())),INDIRECT(ADDRESS(($AN2172-1)*3+$AO2172+5,$AP2172+7)))&gt;=1,0,INDIRECT(ADDRESS(($AN2172-1)*3+$AO2172+5,$AP2172+7)))))</f>
        <v>0</v>
      </c>
      <c r="AR2172" s="4">
        <f ca="1">COUNTIF(INDIRECT("H"&amp;(ROW()+12*(($AN2172-1)*3+$AO2172)-ROW())/12+5):INDIRECT("S"&amp;(ROW()+12*(($AN2172-1)*3+$AO2172)-ROW())/12+5),AQ2172)</f>
        <v>0</v>
      </c>
      <c r="AS2172" s="6">
        <f ca="1">IF($AP2172=1,IF(INDIRECT(ADDRESS(($AN2172-1)*3+$AO2172+5,$AP2172+20))="",0,INDIRECT(ADDRESS(($AN2172-1)*3+$AO2172+5,$AP2172+20))),IF(INDIRECT(ADDRESS(($AN2172-1)*3+$AO2172+5,$AP2172+20))="",0,IF(COUNTIF(INDIRECT(ADDRESS(($AN2172-1)*36+($AO2172-1)*12+6,COLUMN())):INDIRECT(ADDRESS(($AN2172-1)*36+($AO2172-1)*12+$AP2172+4,COLUMN())),INDIRECT(ADDRESS(($AN2172-1)*3+$AO2172+5,$AP2172+20)))&gt;=1,0,INDIRECT(ADDRESS(($AN2172-1)*3+$AO2172+5,$AP2172+20)))))</f>
        <v>0</v>
      </c>
      <c r="AT2172" s="4">
        <f ca="1">COUNTIF(INDIRECT("U"&amp;(ROW()+12*(($AN2172-1)*3+$AO2172)-ROW())/12+5):INDIRECT("AF"&amp;(ROW()+12*(($AN2172-1)*3+$AO2172)-ROW())/12+5),AS2172)</f>
        <v>0</v>
      </c>
      <c r="AU2172" s="4">
        <f ca="1">IF(AND(AQ2172+AS2172&gt;0,AR2172+AT2172&gt;0),COUNTIF(AU$6:AU2171,"&gt;0")+1,0)</f>
        <v>0</v>
      </c>
    </row>
    <row r="2173" spans="40:47">
      <c r="AN2173" s="4">
        <v>61</v>
      </c>
      <c r="AO2173" s="4">
        <v>1</v>
      </c>
      <c r="AP2173" s="4">
        <v>8</v>
      </c>
      <c r="AQ2173" s="6">
        <f ca="1">IF($AP2173=1,IF(INDIRECT(ADDRESS(($AN2173-1)*3+$AO2173+5,$AP2173+7))="",0,INDIRECT(ADDRESS(($AN2173-1)*3+$AO2173+5,$AP2173+7))),IF(INDIRECT(ADDRESS(($AN2173-1)*3+$AO2173+5,$AP2173+7))="",0,IF(COUNTIF(INDIRECT(ADDRESS(($AN2173-1)*36+($AO2173-1)*12+6,COLUMN())):INDIRECT(ADDRESS(($AN2173-1)*36+($AO2173-1)*12+$AP2173+4,COLUMN())),INDIRECT(ADDRESS(($AN2173-1)*3+$AO2173+5,$AP2173+7)))&gt;=1,0,INDIRECT(ADDRESS(($AN2173-1)*3+$AO2173+5,$AP2173+7)))))</f>
        <v>0</v>
      </c>
      <c r="AR2173" s="4">
        <f ca="1">COUNTIF(INDIRECT("H"&amp;(ROW()+12*(($AN2173-1)*3+$AO2173)-ROW())/12+5):INDIRECT("S"&amp;(ROW()+12*(($AN2173-1)*3+$AO2173)-ROW())/12+5),AQ2173)</f>
        <v>0</v>
      </c>
      <c r="AS2173" s="6">
        <f ca="1">IF($AP2173=1,IF(INDIRECT(ADDRESS(($AN2173-1)*3+$AO2173+5,$AP2173+20))="",0,INDIRECT(ADDRESS(($AN2173-1)*3+$AO2173+5,$AP2173+20))),IF(INDIRECT(ADDRESS(($AN2173-1)*3+$AO2173+5,$AP2173+20))="",0,IF(COUNTIF(INDIRECT(ADDRESS(($AN2173-1)*36+($AO2173-1)*12+6,COLUMN())):INDIRECT(ADDRESS(($AN2173-1)*36+($AO2173-1)*12+$AP2173+4,COLUMN())),INDIRECT(ADDRESS(($AN2173-1)*3+$AO2173+5,$AP2173+20)))&gt;=1,0,INDIRECT(ADDRESS(($AN2173-1)*3+$AO2173+5,$AP2173+20)))))</f>
        <v>0</v>
      </c>
      <c r="AT2173" s="4">
        <f ca="1">COUNTIF(INDIRECT("U"&amp;(ROW()+12*(($AN2173-1)*3+$AO2173)-ROW())/12+5):INDIRECT("AF"&amp;(ROW()+12*(($AN2173-1)*3+$AO2173)-ROW())/12+5),AS2173)</f>
        <v>0</v>
      </c>
      <c r="AU2173" s="4">
        <f ca="1">IF(AND(AQ2173+AS2173&gt;0,AR2173+AT2173&gt;0),COUNTIF(AU$6:AU2172,"&gt;0")+1,0)</f>
        <v>0</v>
      </c>
    </row>
    <row r="2174" spans="40:47">
      <c r="AN2174" s="4">
        <v>61</v>
      </c>
      <c r="AO2174" s="4">
        <v>1</v>
      </c>
      <c r="AP2174" s="4">
        <v>9</v>
      </c>
      <c r="AQ2174" s="6">
        <f ca="1">IF($AP2174=1,IF(INDIRECT(ADDRESS(($AN2174-1)*3+$AO2174+5,$AP2174+7))="",0,INDIRECT(ADDRESS(($AN2174-1)*3+$AO2174+5,$AP2174+7))),IF(INDIRECT(ADDRESS(($AN2174-1)*3+$AO2174+5,$AP2174+7))="",0,IF(COUNTIF(INDIRECT(ADDRESS(($AN2174-1)*36+($AO2174-1)*12+6,COLUMN())):INDIRECT(ADDRESS(($AN2174-1)*36+($AO2174-1)*12+$AP2174+4,COLUMN())),INDIRECT(ADDRESS(($AN2174-1)*3+$AO2174+5,$AP2174+7)))&gt;=1,0,INDIRECT(ADDRESS(($AN2174-1)*3+$AO2174+5,$AP2174+7)))))</f>
        <v>0</v>
      </c>
      <c r="AR2174" s="4">
        <f ca="1">COUNTIF(INDIRECT("H"&amp;(ROW()+12*(($AN2174-1)*3+$AO2174)-ROW())/12+5):INDIRECT("S"&amp;(ROW()+12*(($AN2174-1)*3+$AO2174)-ROW())/12+5),AQ2174)</f>
        <v>0</v>
      </c>
      <c r="AS2174" s="6">
        <f ca="1">IF($AP2174=1,IF(INDIRECT(ADDRESS(($AN2174-1)*3+$AO2174+5,$AP2174+20))="",0,INDIRECT(ADDRESS(($AN2174-1)*3+$AO2174+5,$AP2174+20))),IF(INDIRECT(ADDRESS(($AN2174-1)*3+$AO2174+5,$AP2174+20))="",0,IF(COUNTIF(INDIRECT(ADDRESS(($AN2174-1)*36+($AO2174-1)*12+6,COLUMN())):INDIRECT(ADDRESS(($AN2174-1)*36+($AO2174-1)*12+$AP2174+4,COLUMN())),INDIRECT(ADDRESS(($AN2174-1)*3+$AO2174+5,$AP2174+20)))&gt;=1,0,INDIRECT(ADDRESS(($AN2174-1)*3+$AO2174+5,$AP2174+20)))))</f>
        <v>0</v>
      </c>
      <c r="AT2174" s="4">
        <f ca="1">COUNTIF(INDIRECT("U"&amp;(ROW()+12*(($AN2174-1)*3+$AO2174)-ROW())/12+5):INDIRECT("AF"&amp;(ROW()+12*(($AN2174-1)*3+$AO2174)-ROW())/12+5),AS2174)</f>
        <v>0</v>
      </c>
      <c r="AU2174" s="4">
        <f ca="1">IF(AND(AQ2174+AS2174&gt;0,AR2174+AT2174&gt;0),COUNTIF(AU$6:AU2173,"&gt;0")+1,0)</f>
        <v>0</v>
      </c>
    </row>
    <row r="2175" spans="40:47">
      <c r="AN2175" s="4">
        <v>61</v>
      </c>
      <c r="AO2175" s="4">
        <v>1</v>
      </c>
      <c r="AP2175" s="4">
        <v>10</v>
      </c>
      <c r="AQ2175" s="6">
        <f ca="1">IF($AP2175=1,IF(INDIRECT(ADDRESS(($AN2175-1)*3+$AO2175+5,$AP2175+7))="",0,INDIRECT(ADDRESS(($AN2175-1)*3+$AO2175+5,$AP2175+7))),IF(INDIRECT(ADDRESS(($AN2175-1)*3+$AO2175+5,$AP2175+7))="",0,IF(COUNTIF(INDIRECT(ADDRESS(($AN2175-1)*36+($AO2175-1)*12+6,COLUMN())):INDIRECT(ADDRESS(($AN2175-1)*36+($AO2175-1)*12+$AP2175+4,COLUMN())),INDIRECT(ADDRESS(($AN2175-1)*3+$AO2175+5,$AP2175+7)))&gt;=1,0,INDIRECT(ADDRESS(($AN2175-1)*3+$AO2175+5,$AP2175+7)))))</f>
        <v>0</v>
      </c>
      <c r="AR2175" s="4">
        <f ca="1">COUNTIF(INDIRECT("H"&amp;(ROW()+12*(($AN2175-1)*3+$AO2175)-ROW())/12+5):INDIRECT("S"&amp;(ROW()+12*(($AN2175-1)*3+$AO2175)-ROW())/12+5),AQ2175)</f>
        <v>0</v>
      </c>
      <c r="AS2175" s="6">
        <f ca="1">IF($AP2175=1,IF(INDIRECT(ADDRESS(($AN2175-1)*3+$AO2175+5,$AP2175+20))="",0,INDIRECT(ADDRESS(($AN2175-1)*3+$AO2175+5,$AP2175+20))),IF(INDIRECT(ADDRESS(($AN2175-1)*3+$AO2175+5,$AP2175+20))="",0,IF(COUNTIF(INDIRECT(ADDRESS(($AN2175-1)*36+($AO2175-1)*12+6,COLUMN())):INDIRECT(ADDRESS(($AN2175-1)*36+($AO2175-1)*12+$AP2175+4,COLUMN())),INDIRECT(ADDRESS(($AN2175-1)*3+$AO2175+5,$AP2175+20)))&gt;=1,0,INDIRECT(ADDRESS(($AN2175-1)*3+$AO2175+5,$AP2175+20)))))</f>
        <v>0</v>
      </c>
      <c r="AT2175" s="4">
        <f ca="1">COUNTIF(INDIRECT("U"&amp;(ROW()+12*(($AN2175-1)*3+$AO2175)-ROW())/12+5):INDIRECT("AF"&amp;(ROW()+12*(($AN2175-1)*3+$AO2175)-ROW())/12+5),AS2175)</f>
        <v>0</v>
      </c>
      <c r="AU2175" s="4">
        <f ca="1">IF(AND(AQ2175+AS2175&gt;0,AR2175+AT2175&gt;0),COUNTIF(AU$6:AU2174,"&gt;0")+1,0)</f>
        <v>0</v>
      </c>
    </row>
    <row r="2176" spans="40:47">
      <c r="AN2176" s="4">
        <v>61</v>
      </c>
      <c r="AO2176" s="4">
        <v>1</v>
      </c>
      <c r="AP2176" s="4">
        <v>11</v>
      </c>
      <c r="AQ2176" s="6">
        <f ca="1">IF($AP2176=1,IF(INDIRECT(ADDRESS(($AN2176-1)*3+$AO2176+5,$AP2176+7))="",0,INDIRECT(ADDRESS(($AN2176-1)*3+$AO2176+5,$AP2176+7))),IF(INDIRECT(ADDRESS(($AN2176-1)*3+$AO2176+5,$AP2176+7))="",0,IF(COUNTIF(INDIRECT(ADDRESS(($AN2176-1)*36+($AO2176-1)*12+6,COLUMN())):INDIRECT(ADDRESS(($AN2176-1)*36+($AO2176-1)*12+$AP2176+4,COLUMN())),INDIRECT(ADDRESS(($AN2176-1)*3+$AO2176+5,$AP2176+7)))&gt;=1,0,INDIRECT(ADDRESS(($AN2176-1)*3+$AO2176+5,$AP2176+7)))))</f>
        <v>0</v>
      </c>
      <c r="AR2176" s="4">
        <f ca="1">COUNTIF(INDIRECT("H"&amp;(ROW()+12*(($AN2176-1)*3+$AO2176)-ROW())/12+5):INDIRECT("S"&amp;(ROW()+12*(($AN2176-1)*3+$AO2176)-ROW())/12+5),AQ2176)</f>
        <v>0</v>
      </c>
      <c r="AS2176" s="6">
        <f ca="1">IF($AP2176=1,IF(INDIRECT(ADDRESS(($AN2176-1)*3+$AO2176+5,$AP2176+20))="",0,INDIRECT(ADDRESS(($AN2176-1)*3+$AO2176+5,$AP2176+20))),IF(INDIRECT(ADDRESS(($AN2176-1)*3+$AO2176+5,$AP2176+20))="",0,IF(COUNTIF(INDIRECT(ADDRESS(($AN2176-1)*36+($AO2176-1)*12+6,COLUMN())):INDIRECT(ADDRESS(($AN2176-1)*36+($AO2176-1)*12+$AP2176+4,COLUMN())),INDIRECT(ADDRESS(($AN2176-1)*3+$AO2176+5,$AP2176+20)))&gt;=1,0,INDIRECT(ADDRESS(($AN2176-1)*3+$AO2176+5,$AP2176+20)))))</f>
        <v>0</v>
      </c>
      <c r="AT2176" s="4">
        <f ca="1">COUNTIF(INDIRECT("U"&amp;(ROW()+12*(($AN2176-1)*3+$AO2176)-ROW())/12+5):INDIRECT("AF"&amp;(ROW()+12*(($AN2176-1)*3+$AO2176)-ROW())/12+5),AS2176)</f>
        <v>0</v>
      </c>
      <c r="AU2176" s="4">
        <f ca="1">IF(AND(AQ2176+AS2176&gt;0,AR2176+AT2176&gt;0),COUNTIF(AU$6:AU2175,"&gt;0")+1,0)</f>
        <v>0</v>
      </c>
    </row>
    <row r="2177" spans="40:47">
      <c r="AN2177" s="4">
        <v>61</v>
      </c>
      <c r="AO2177" s="4">
        <v>1</v>
      </c>
      <c r="AP2177" s="4">
        <v>12</v>
      </c>
      <c r="AQ2177" s="6">
        <f ca="1">IF($AP2177=1,IF(INDIRECT(ADDRESS(($AN2177-1)*3+$AO2177+5,$AP2177+7))="",0,INDIRECT(ADDRESS(($AN2177-1)*3+$AO2177+5,$AP2177+7))),IF(INDIRECT(ADDRESS(($AN2177-1)*3+$AO2177+5,$AP2177+7))="",0,IF(COUNTIF(INDIRECT(ADDRESS(($AN2177-1)*36+($AO2177-1)*12+6,COLUMN())):INDIRECT(ADDRESS(($AN2177-1)*36+($AO2177-1)*12+$AP2177+4,COLUMN())),INDIRECT(ADDRESS(($AN2177-1)*3+$AO2177+5,$AP2177+7)))&gt;=1,0,INDIRECT(ADDRESS(($AN2177-1)*3+$AO2177+5,$AP2177+7)))))</f>
        <v>0</v>
      </c>
      <c r="AR2177" s="4">
        <f ca="1">COUNTIF(INDIRECT("H"&amp;(ROW()+12*(($AN2177-1)*3+$AO2177)-ROW())/12+5):INDIRECT("S"&amp;(ROW()+12*(($AN2177-1)*3+$AO2177)-ROW())/12+5),AQ2177)</f>
        <v>0</v>
      </c>
      <c r="AS2177" s="6">
        <f ca="1">IF($AP2177=1,IF(INDIRECT(ADDRESS(($AN2177-1)*3+$AO2177+5,$AP2177+20))="",0,INDIRECT(ADDRESS(($AN2177-1)*3+$AO2177+5,$AP2177+20))),IF(INDIRECT(ADDRESS(($AN2177-1)*3+$AO2177+5,$AP2177+20))="",0,IF(COUNTIF(INDIRECT(ADDRESS(($AN2177-1)*36+($AO2177-1)*12+6,COLUMN())):INDIRECT(ADDRESS(($AN2177-1)*36+($AO2177-1)*12+$AP2177+4,COLUMN())),INDIRECT(ADDRESS(($AN2177-1)*3+$AO2177+5,$AP2177+20)))&gt;=1,0,INDIRECT(ADDRESS(($AN2177-1)*3+$AO2177+5,$AP2177+20)))))</f>
        <v>0</v>
      </c>
      <c r="AT2177" s="4">
        <f ca="1">COUNTIF(INDIRECT("U"&amp;(ROW()+12*(($AN2177-1)*3+$AO2177)-ROW())/12+5):INDIRECT("AF"&amp;(ROW()+12*(($AN2177-1)*3+$AO2177)-ROW())/12+5),AS2177)</f>
        <v>0</v>
      </c>
      <c r="AU2177" s="4">
        <f ca="1">IF(AND(AQ2177+AS2177&gt;0,AR2177+AT2177&gt;0),COUNTIF(AU$6:AU2176,"&gt;0")+1,0)</f>
        <v>0</v>
      </c>
    </row>
    <row r="2178" spans="40:47">
      <c r="AN2178" s="4">
        <v>61</v>
      </c>
      <c r="AO2178" s="4">
        <v>2</v>
      </c>
      <c r="AP2178" s="4">
        <v>1</v>
      </c>
      <c r="AQ2178" s="6">
        <f ca="1">IF($AP2178=1,IF(INDIRECT(ADDRESS(($AN2178-1)*3+$AO2178+5,$AP2178+7))="",0,INDIRECT(ADDRESS(($AN2178-1)*3+$AO2178+5,$AP2178+7))),IF(INDIRECT(ADDRESS(($AN2178-1)*3+$AO2178+5,$AP2178+7))="",0,IF(COUNTIF(INDIRECT(ADDRESS(($AN2178-1)*36+($AO2178-1)*12+6,COLUMN())):INDIRECT(ADDRESS(($AN2178-1)*36+($AO2178-1)*12+$AP2178+4,COLUMN())),INDIRECT(ADDRESS(($AN2178-1)*3+$AO2178+5,$AP2178+7)))&gt;=1,0,INDIRECT(ADDRESS(($AN2178-1)*3+$AO2178+5,$AP2178+7)))))</f>
        <v>0</v>
      </c>
      <c r="AR2178" s="4">
        <f ca="1">COUNTIF(INDIRECT("H"&amp;(ROW()+12*(($AN2178-1)*3+$AO2178)-ROW())/12+5):INDIRECT("S"&amp;(ROW()+12*(($AN2178-1)*3+$AO2178)-ROW())/12+5),AQ2178)</f>
        <v>0</v>
      </c>
      <c r="AS2178" s="6">
        <f ca="1">IF($AP2178=1,IF(INDIRECT(ADDRESS(($AN2178-1)*3+$AO2178+5,$AP2178+20))="",0,INDIRECT(ADDRESS(($AN2178-1)*3+$AO2178+5,$AP2178+20))),IF(INDIRECT(ADDRESS(($AN2178-1)*3+$AO2178+5,$AP2178+20))="",0,IF(COUNTIF(INDIRECT(ADDRESS(($AN2178-1)*36+($AO2178-1)*12+6,COLUMN())):INDIRECT(ADDRESS(($AN2178-1)*36+($AO2178-1)*12+$AP2178+4,COLUMN())),INDIRECT(ADDRESS(($AN2178-1)*3+$AO2178+5,$AP2178+20)))&gt;=1,0,INDIRECT(ADDRESS(($AN2178-1)*3+$AO2178+5,$AP2178+20)))))</f>
        <v>0</v>
      </c>
      <c r="AT2178" s="4">
        <f ca="1">COUNTIF(INDIRECT("U"&amp;(ROW()+12*(($AN2178-1)*3+$AO2178)-ROW())/12+5):INDIRECT("AF"&amp;(ROW()+12*(($AN2178-1)*3+$AO2178)-ROW())/12+5),AS2178)</f>
        <v>0</v>
      </c>
      <c r="AU2178" s="4">
        <f ca="1">IF(AND(AQ2178+AS2178&gt;0,AR2178+AT2178&gt;0),COUNTIF(AU$6:AU2177,"&gt;0")+1,0)</f>
        <v>0</v>
      </c>
    </row>
    <row r="2179" spans="40:47">
      <c r="AN2179" s="4">
        <v>61</v>
      </c>
      <c r="AO2179" s="4">
        <v>2</v>
      </c>
      <c r="AP2179" s="4">
        <v>2</v>
      </c>
      <c r="AQ2179" s="6">
        <f ca="1">IF($AP2179=1,IF(INDIRECT(ADDRESS(($AN2179-1)*3+$AO2179+5,$AP2179+7))="",0,INDIRECT(ADDRESS(($AN2179-1)*3+$AO2179+5,$AP2179+7))),IF(INDIRECT(ADDRESS(($AN2179-1)*3+$AO2179+5,$AP2179+7))="",0,IF(COUNTIF(INDIRECT(ADDRESS(($AN2179-1)*36+($AO2179-1)*12+6,COLUMN())):INDIRECT(ADDRESS(($AN2179-1)*36+($AO2179-1)*12+$AP2179+4,COLUMN())),INDIRECT(ADDRESS(($AN2179-1)*3+$AO2179+5,$AP2179+7)))&gt;=1,0,INDIRECT(ADDRESS(($AN2179-1)*3+$AO2179+5,$AP2179+7)))))</f>
        <v>0</v>
      </c>
      <c r="AR2179" s="4">
        <f ca="1">COUNTIF(INDIRECT("H"&amp;(ROW()+12*(($AN2179-1)*3+$AO2179)-ROW())/12+5):INDIRECT("S"&amp;(ROW()+12*(($AN2179-1)*3+$AO2179)-ROW())/12+5),AQ2179)</f>
        <v>0</v>
      </c>
      <c r="AS2179" s="6">
        <f ca="1">IF($AP2179=1,IF(INDIRECT(ADDRESS(($AN2179-1)*3+$AO2179+5,$AP2179+20))="",0,INDIRECT(ADDRESS(($AN2179-1)*3+$AO2179+5,$AP2179+20))),IF(INDIRECT(ADDRESS(($AN2179-1)*3+$AO2179+5,$AP2179+20))="",0,IF(COUNTIF(INDIRECT(ADDRESS(($AN2179-1)*36+($AO2179-1)*12+6,COLUMN())):INDIRECT(ADDRESS(($AN2179-1)*36+($AO2179-1)*12+$AP2179+4,COLUMN())),INDIRECT(ADDRESS(($AN2179-1)*3+$AO2179+5,$AP2179+20)))&gt;=1,0,INDIRECT(ADDRESS(($AN2179-1)*3+$AO2179+5,$AP2179+20)))))</f>
        <v>0</v>
      </c>
      <c r="AT2179" s="4">
        <f ca="1">COUNTIF(INDIRECT("U"&amp;(ROW()+12*(($AN2179-1)*3+$AO2179)-ROW())/12+5):INDIRECT("AF"&amp;(ROW()+12*(($AN2179-1)*3+$AO2179)-ROW())/12+5),AS2179)</f>
        <v>0</v>
      </c>
      <c r="AU2179" s="4">
        <f ca="1">IF(AND(AQ2179+AS2179&gt;0,AR2179+AT2179&gt;0),COUNTIF(AU$6:AU2178,"&gt;0")+1,0)</f>
        <v>0</v>
      </c>
    </row>
    <row r="2180" spans="40:47">
      <c r="AN2180" s="4">
        <v>61</v>
      </c>
      <c r="AO2180" s="4">
        <v>2</v>
      </c>
      <c r="AP2180" s="4">
        <v>3</v>
      </c>
      <c r="AQ2180" s="6">
        <f ca="1">IF($AP2180=1,IF(INDIRECT(ADDRESS(($AN2180-1)*3+$AO2180+5,$AP2180+7))="",0,INDIRECT(ADDRESS(($AN2180-1)*3+$AO2180+5,$AP2180+7))),IF(INDIRECT(ADDRESS(($AN2180-1)*3+$AO2180+5,$AP2180+7))="",0,IF(COUNTIF(INDIRECT(ADDRESS(($AN2180-1)*36+($AO2180-1)*12+6,COLUMN())):INDIRECT(ADDRESS(($AN2180-1)*36+($AO2180-1)*12+$AP2180+4,COLUMN())),INDIRECT(ADDRESS(($AN2180-1)*3+$AO2180+5,$AP2180+7)))&gt;=1,0,INDIRECT(ADDRESS(($AN2180-1)*3+$AO2180+5,$AP2180+7)))))</f>
        <v>0</v>
      </c>
      <c r="AR2180" s="4">
        <f ca="1">COUNTIF(INDIRECT("H"&amp;(ROW()+12*(($AN2180-1)*3+$AO2180)-ROW())/12+5):INDIRECT("S"&amp;(ROW()+12*(($AN2180-1)*3+$AO2180)-ROW())/12+5),AQ2180)</f>
        <v>0</v>
      </c>
      <c r="AS2180" s="6">
        <f ca="1">IF($AP2180=1,IF(INDIRECT(ADDRESS(($AN2180-1)*3+$AO2180+5,$AP2180+20))="",0,INDIRECT(ADDRESS(($AN2180-1)*3+$AO2180+5,$AP2180+20))),IF(INDIRECT(ADDRESS(($AN2180-1)*3+$AO2180+5,$AP2180+20))="",0,IF(COUNTIF(INDIRECT(ADDRESS(($AN2180-1)*36+($AO2180-1)*12+6,COLUMN())):INDIRECT(ADDRESS(($AN2180-1)*36+($AO2180-1)*12+$AP2180+4,COLUMN())),INDIRECT(ADDRESS(($AN2180-1)*3+$AO2180+5,$AP2180+20)))&gt;=1,0,INDIRECT(ADDRESS(($AN2180-1)*3+$AO2180+5,$AP2180+20)))))</f>
        <v>0</v>
      </c>
      <c r="AT2180" s="4">
        <f ca="1">COUNTIF(INDIRECT("U"&amp;(ROW()+12*(($AN2180-1)*3+$AO2180)-ROW())/12+5):INDIRECT("AF"&amp;(ROW()+12*(($AN2180-1)*3+$AO2180)-ROW())/12+5),AS2180)</f>
        <v>0</v>
      </c>
      <c r="AU2180" s="4">
        <f ca="1">IF(AND(AQ2180+AS2180&gt;0,AR2180+AT2180&gt;0),COUNTIF(AU$6:AU2179,"&gt;0")+1,0)</f>
        <v>0</v>
      </c>
    </row>
    <row r="2181" spans="40:47">
      <c r="AN2181" s="4">
        <v>61</v>
      </c>
      <c r="AO2181" s="4">
        <v>2</v>
      </c>
      <c r="AP2181" s="4">
        <v>4</v>
      </c>
      <c r="AQ2181" s="6">
        <f ca="1">IF($AP2181=1,IF(INDIRECT(ADDRESS(($AN2181-1)*3+$AO2181+5,$AP2181+7))="",0,INDIRECT(ADDRESS(($AN2181-1)*3+$AO2181+5,$AP2181+7))),IF(INDIRECT(ADDRESS(($AN2181-1)*3+$AO2181+5,$AP2181+7))="",0,IF(COUNTIF(INDIRECT(ADDRESS(($AN2181-1)*36+($AO2181-1)*12+6,COLUMN())):INDIRECT(ADDRESS(($AN2181-1)*36+($AO2181-1)*12+$AP2181+4,COLUMN())),INDIRECT(ADDRESS(($AN2181-1)*3+$AO2181+5,$AP2181+7)))&gt;=1,0,INDIRECT(ADDRESS(($AN2181-1)*3+$AO2181+5,$AP2181+7)))))</f>
        <v>0</v>
      </c>
      <c r="AR2181" s="4">
        <f ca="1">COUNTIF(INDIRECT("H"&amp;(ROW()+12*(($AN2181-1)*3+$AO2181)-ROW())/12+5):INDIRECT("S"&amp;(ROW()+12*(($AN2181-1)*3+$AO2181)-ROW())/12+5),AQ2181)</f>
        <v>0</v>
      </c>
      <c r="AS2181" s="6">
        <f ca="1">IF($AP2181=1,IF(INDIRECT(ADDRESS(($AN2181-1)*3+$AO2181+5,$AP2181+20))="",0,INDIRECT(ADDRESS(($AN2181-1)*3+$AO2181+5,$AP2181+20))),IF(INDIRECT(ADDRESS(($AN2181-1)*3+$AO2181+5,$AP2181+20))="",0,IF(COUNTIF(INDIRECT(ADDRESS(($AN2181-1)*36+($AO2181-1)*12+6,COLUMN())):INDIRECT(ADDRESS(($AN2181-1)*36+($AO2181-1)*12+$AP2181+4,COLUMN())),INDIRECT(ADDRESS(($AN2181-1)*3+$AO2181+5,$AP2181+20)))&gt;=1,0,INDIRECT(ADDRESS(($AN2181-1)*3+$AO2181+5,$AP2181+20)))))</f>
        <v>0</v>
      </c>
      <c r="AT2181" s="4">
        <f ca="1">COUNTIF(INDIRECT("U"&amp;(ROW()+12*(($AN2181-1)*3+$AO2181)-ROW())/12+5):INDIRECT("AF"&amp;(ROW()+12*(($AN2181-1)*3+$AO2181)-ROW())/12+5),AS2181)</f>
        <v>0</v>
      </c>
      <c r="AU2181" s="4">
        <f ca="1">IF(AND(AQ2181+AS2181&gt;0,AR2181+AT2181&gt;0),COUNTIF(AU$6:AU2180,"&gt;0")+1,0)</f>
        <v>0</v>
      </c>
    </row>
    <row r="2182" spans="40:47">
      <c r="AN2182" s="4">
        <v>61</v>
      </c>
      <c r="AO2182" s="4">
        <v>2</v>
      </c>
      <c r="AP2182" s="4">
        <v>5</v>
      </c>
      <c r="AQ2182" s="6">
        <f ca="1">IF($AP2182=1,IF(INDIRECT(ADDRESS(($AN2182-1)*3+$AO2182+5,$AP2182+7))="",0,INDIRECT(ADDRESS(($AN2182-1)*3+$AO2182+5,$AP2182+7))),IF(INDIRECT(ADDRESS(($AN2182-1)*3+$AO2182+5,$AP2182+7))="",0,IF(COUNTIF(INDIRECT(ADDRESS(($AN2182-1)*36+($AO2182-1)*12+6,COLUMN())):INDIRECT(ADDRESS(($AN2182-1)*36+($AO2182-1)*12+$AP2182+4,COLUMN())),INDIRECT(ADDRESS(($AN2182-1)*3+$AO2182+5,$AP2182+7)))&gt;=1,0,INDIRECT(ADDRESS(($AN2182-1)*3+$AO2182+5,$AP2182+7)))))</f>
        <v>0</v>
      </c>
      <c r="AR2182" s="4">
        <f ca="1">COUNTIF(INDIRECT("H"&amp;(ROW()+12*(($AN2182-1)*3+$AO2182)-ROW())/12+5):INDIRECT("S"&amp;(ROW()+12*(($AN2182-1)*3+$AO2182)-ROW())/12+5),AQ2182)</f>
        <v>0</v>
      </c>
      <c r="AS2182" s="6">
        <f ca="1">IF($AP2182=1,IF(INDIRECT(ADDRESS(($AN2182-1)*3+$AO2182+5,$AP2182+20))="",0,INDIRECT(ADDRESS(($AN2182-1)*3+$AO2182+5,$AP2182+20))),IF(INDIRECT(ADDRESS(($AN2182-1)*3+$AO2182+5,$AP2182+20))="",0,IF(COUNTIF(INDIRECT(ADDRESS(($AN2182-1)*36+($AO2182-1)*12+6,COLUMN())):INDIRECT(ADDRESS(($AN2182-1)*36+($AO2182-1)*12+$AP2182+4,COLUMN())),INDIRECT(ADDRESS(($AN2182-1)*3+$AO2182+5,$AP2182+20)))&gt;=1,0,INDIRECT(ADDRESS(($AN2182-1)*3+$AO2182+5,$AP2182+20)))))</f>
        <v>0</v>
      </c>
      <c r="AT2182" s="4">
        <f ca="1">COUNTIF(INDIRECT("U"&amp;(ROW()+12*(($AN2182-1)*3+$AO2182)-ROW())/12+5):INDIRECT("AF"&amp;(ROW()+12*(($AN2182-1)*3+$AO2182)-ROW())/12+5),AS2182)</f>
        <v>0</v>
      </c>
      <c r="AU2182" s="4">
        <f ca="1">IF(AND(AQ2182+AS2182&gt;0,AR2182+AT2182&gt;0),COUNTIF(AU$6:AU2181,"&gt;0")+1,0)</f>
        <v>0</v>
      </c>
    </row>
    <row r="2183" spans="40:47">
      <c r="AN2183" s="4">
        <v>61</v>
      </c>
      <c r="AO2183" s="4">
        <v>2</v>
      </c>
      <c r="AP2183" s="4">
        <v>6</v>
      </c>
      <c r="AQ2183" s="6">
        <f ca="1">IF($AP2183=1,IF(INDIRECT(ADDRESS(($AN2183-1)*3+$AO2183+5,$AP2183+7))="",0,INDIRECT(ADDRESS(($AN2183-1)*3+$AO2183+5,$AP2183+7))),IF(INDIRECT(ADDRESS(($AN2183-1)*3+$AO2183+5,$AP2183+7))="",0,IF(COUNTIF(INDIRECT(ADDRESS(($AN2183-1)*36+($AO2183-1)*12+6,COLUMN())):INDIRECT(ADDRESS(($AN2183-1)*36+($AO2183-1)*12+$AP2183+4,COLUMN())),INDIRECT(ADDRESS(($AN2183-1)*3+$AO2183+5,$AP2183+7)))&gt;=1,0,INDIRECT(ADDRESS(($AN2183-1)*3+$AO2183+5,$AP2183+7)))))</f>
        <v>0</v>
      </c>
      <c r="AR2183" s="4">
        <f ca="1">COUNTIF(INDIRECT("H"&amp;(ROW()+12*(($AN2183-1)*3+$AO2183)-ROW())/12+5):INDIRECT("S"&amp;(ROW()+12*(($AN2183-1)*3+$AO2183)-ROW())/12+5),AQ2183)</f>
        <v>0</v>
      </c>
      <c r="AS2183" s="6">
        <f ca="1">IF($AP2183=1,IF(INDIRECT(ADDRESS(($AN2183-1)*3+$AO2183+5,$AP2183+20))="",0,INDIRECT(ADDRESS(($AN2183-1)*3+$AO2183+5,$AP2183+20))),IF(INDIRECT(ADDRESS(($AN2183-1)*3+$AO2183+5,$AP2183+20))="",0,IF(COUNTIF(INDIRECT(ADDRESS(($AN2183-1)*36+($AO2183-1)*12+6,COLUMN())):INDIRECT(ADDRESS(($AN2183-1)*36+($AO2183-1)*12+$AP2183+4,COLUMN())),INDIRECT(ADDRESS(($AN2183-1)*3+$AO2183+5,$AP2183+20)))&gt;=1,0,INDIRECT(ADDRESS(($AN2183-1)*3+$AO2183+5,$AP2183+20)))))</f>
        <v>0</v>
      </c>
      <c r="AT2183" s="4">
        <f ca="1">COUNTIF(INDIRECT("U"&amp;(ROW()+12*(($AN2183-1)*3+$AO2183)-ROW())/12+5):INDIRECT("AF"&amp;(ROW()+12*(($AN2183-1)*3+$AO2183)-ROW())/12+5),AS2183)</f>
        <v>0</v>
      </c>
      <c r="AU2183" s="4">
        <f ca="1">IF(AND(AQ2183+AS2183&gt;0,AR2183+AT2183&gt;0),COUNTIF(AU$6:AU2182,"&gt;0")+1,0)</f>
        <v>0</v>
      </c>
    </row>
    <row r="2184" spans="40:47">
      <c r="AN2184" s="4">
        <v>61</v>
      </c>
      <c r="AO2184" s="4">
        <v>2</v>
      </c>
      <c r="AP2184" s="4">
        <v>7</v>
      </c>
      <c r="AQ2184" s="6">
        <f ca="1">IF($AP2184=1,IF(INDIRECT(ADDRESS(($AN2184-1)*3+$AO2184+5,$AP2184+7))="",0,INDIRECT(ADDRESS(($AN2184-1)*3+$AO2184+5,$AP2184+7))),IF(INDIRECT(ADDRESS(($AN2184-1)*3+$AO2184+5,$AP2184+7))="",0,IF(COUNTIF(INDIRECT(ADDRESS(($AN2184-1)*36+($AO2184-1)*12+6,COLUMN())):INDIRECT(ADDRESS(($AN2184-1)*36+($AO2184-1)*12+$AP2184+4,COLUMN())),INDIRECT(ADDRESS(($AN2184-1)*3+$AO2184+5,$AP2184+7)))&gt;=1,0,INDIRECT(ADDRESS(($AN2184-1)*3+$AO2184+5,$AP2184+7)))))</f>
        <v>0</v>
      </c>
      <c r="AR2184" s="4">
        <f ca="1">COUNTIF(INDIRECT("H"&amp;(ROW()+12*(($AN2184-1)*3+$AO2184)-ROW())/12+5):INDIRECT("S"&amp;(ROW()+12*(($AN2184-1)*3+$AO2184)-ROW())/12+5),AQ2184)</f>
        <v>0</v>
      </c>
      <c r="AS2184" s="6">
        <f ca="1">IF($AP2184=1,IF(INDIRECT(ADDRESS(($AN2184-1)*3+$AO2184+5,$AP2184+20))="",0,INDIRECT(ADDRESS(($AN2184-1)*3+$AO2184+5,$AP2184+20))),IF(INDIRECT(ADDRESS(($AN2184-1)*3+$AO2184+5,$AP2184+20))="",0,IF(COUNTIF(INDIRECT(ADDRESS(($AN2184-1)*36+($AO2184-1)*12+6,COLUMN())):INDIRECT(ADDRESS(($AN2184-1)*36+($AO2184-1)*12+$AP2184+4,COLUMN())),INDIRECT(ADDRESS(($AN2184-1)*3+$AO2184+5,$AP2184+20)))&gt;=1,0,INDIRECT(ADDRESS(($AN2184-1)*3+$AO2184+5,$AP2184+20)))))</f>
        <v>0</v>
      </c>
      <c r="AT2184" s="4">
        <f ca="1">COUNTIF(INDIRECT("U"&amp;(ROW()+12*(($AN2184-1)*3+$AO2184)-ROW())/12+5):INDIRECT("AF"&amp;(ROW()+12*(($AN2184-1)*3+$AO2184)-ROW())/12+5),AS2184)</f>
        <v>0</v>
      </c>
      <c r="AU2184" s="4">
        <f ca="1">IF(AND(AQ2184+AS2184&gt;0,AR2184+AT2184&gt;0),COUNTIF(AU$6:AU2183,"&gt;0")+1,0)</f>
        <v>0</v>
      </c>
    </row>
    <row r="2185" spans="40:47">
      <c r="AN2185" s="4">
        <v>61</v>
      </c>
      <c r="AO2185" s="4">
        <v>2</v>
      </c>
      <c r="AP2185" s="4">
        <v>8</v>
      </c>
      <c r="AQ2185" s="6">
        <f ca="1">IF($AP2185=1,IF(INDIRECT(ADDRESS(($AN2185-1)*3+$AO2185+5,$AP2185+7))="",0,INDIRECT(ADDRESS(($AN2185-1)*3+$AO2185+5,$AP2185+7))),IF(INDIRECT(ADDRESS(($AN2185-1)*3+$AO2185+5,$AP2185+7))="",0,IF(COUNTIF(INDIRECT(ADDRESS(($AN2185-1)*36+($AO2185-1)*12+6,COLUMN())):INDIRECT(ADDRESS(($AN2185-1)*36+($AO2185-1)*12+$AP2185+4,COLUMN())),INDIRECT(ADDRESS(($AN2185-1)*3+$AO2185+5,$AP2185+7)))&gt;=1,0,INDIRECT(ADDRESS(($AN2185-1)*3+$AO2185+5,$AP2185+7)))))</f>
        <v>0</v>
      </c>
      <c r="AR2185" s="4">
        <f ca="1">COUNTIF(INDIRECT("H"&amp;(ROW()+12*(($AN2185-1)*3+$AO2185)-ROW())/12+5):INDIRECT("S"&amp;(ROW()+12*(($AN2185-1)*3+$AO2185)-ROW())/12+5),AQ2185)</f>
        <v>0</v>
      </c>
      <c r="AS2185" s="6">
        <f ca="1">IF($AP2185=1,IF(INDIRECT(ADDRESS(($AN2185-1)*3+$AO2185+5,$AP2185+20))="",0,INDIRECT(ADDRESS(($AN2185-1)*3+$AO2185+5,$AP2185+20))),IF(INDIRECT(ADDRESS(($AN2185-1)*3+$AO2185+5,$AP2185+20))="",0,IF(COUNTIF(INDIRECT(ADDRESS(($AN2185-1)*36+($AO2185-1)*12+6,COLUMN())):INDIRECT(ADDRESS(($AN2185-1)*36+($AO2185-1)*12+$AP2185+4,COLUMN())),INDIRECT(ADDRESS(($AN2185-1)*3+$AO2185+5,$AP2185+20)))&gt;=1,0,INDIRECT(ADDRESS(($AN2185-1)*3+$AO2185+5,$AP2185+20)))))</f>
        <v>0</v>
      </c>
      <c r="AT2185" s="4">
        <f ca="1">COUNTIF(INDIRECT("U"&amp;(ROW()+12*(($AN2185-1)*3+$AO2185)-ROW())/12+5):INDIRECT("AF"&amp;(ROW()+12*(($AN2185-1)*3+$AO2185)-ROW())/12+5),AS2185)</f>
        <v>0</v>
      </c>
      <c r="AU2185" s="4">
        <f ca="1">IF(AND(AQ2185+AS2185&gt;0,AR2185+AT2185&gt;0),COUNTIF(AU$6:AU2184,"&gt;0")+1,0)</f>
        <v>0</v>
      </c>
    </row>
    <row r="2186" spans="40:47">
      <c r="AN2186" s="4">
        <v>61</v>
      </c>
      <c r="AO2186" s="4">
        <v>2</v>
      </c>
      <c r="AP2186" s="4">
        <v>9</v>
      </c>
      <c r="AQ2186" s="6">
        <f ca="1">IF($AP2186=1,IF(INDIRECT(ADDRESS(($AN2186-1)*3+$AO2186+5,$AP2186+7))="",0,INDIRECT(ADDRESS(($AN2186-1)*3+$AO2186+5,$AP2186+7))),IF(INDIRECT(ADDRESS(($AN2186-1)*3+$AO2186+5,$AP2186+7))="",0,IF(COUNTIF(INDIRECT(ADDRESS(($AN2186-1)*36+($AO2186-1)*12+6,COLUMN())):INDIRECT(ADDRESS(($AN2186-1)*36+($AO2186-1)*12+$AP2186+4,COLUMN())),INDIRECT(ADDRESS(($AN2186-1)*3+$AO2186+5,$AP2186+7)))&gt;=1,0,INDIRECT(ADDRESS(($AN2186-1)*3+$AO2186+5,$AP2186+7)))))</f>
        <v>0</v>
      </c>
      <c r="AR2186" s="4">
        <f ca="1">COUNTIF(INDIRECT("H"&amp;(ROW()+12*(($AN2186-1)*3+$AO2186)-ROW())/12+5):INDIRECT("S"&amp;(ROW()+12*(($AN2186-1)*3+$AO2186)-ROW())/12+5),AQ2186)</f>
        <v>0</v>
      </c>
      <c r="AS2186" s="6">
        <f ca="1">IF($AP2186=1,IF(INDIRECT(ADDRESS(($AN2186-1)*3+$AO2186+5,$AP2186+20))="",0,INDIRECT(ADDRESS(($AN2186-1)*3+$AO2186+5,$AP2186+20))),IF(INDIRECT(ADDRESS(($AN2186-1)*3+$AO2186+5,$AP2186+20))="",0,IF(COUNTIF(INDIRECT(ADDRESS(($AN2186-1)*36+($AO2186-1)*12+6,COLUMN())):INDIRECT(ADDRESS(($AN2186-1)*36+($AO2186-1)*12+$AP2186+4,COLUMN())),INDIRECT(ADDRESS(($AN2186-1)*3+$AO2186+5,$AP2186+20)))&gt;=1,0,INDIRECT(ADDRESS(($AN2186-1)*3+$AO2186+5,$AP2186+20)))))</f>
        <v>0</v>
      </c>
      <c r="AT2186" s="4">
        <f ca="1">COUNTIF(INDIRECT("U"&amp;(ROW()+12*(($AN2186-1)*3+$AO2186)-ROW())/12+5):INDIRECT("AF"&amp;(ROW()+12*(($AN2186-1)*3+$AO2186)-ROW())/12+5),AS2186)</f>
        <v>0</v>
      </c>
      <c r="AU2186" s="4">
        <f ca="1">IF(AND(AQ2186+AS2186&gt;0,AR2186+AT2186&gt;0),COUNTIF(AU$6:AU2185,"&gt;0")+1,0)</f>
        <v>0</v>
      </c>
    </row>
    <row r="2187" spans="40:47">
      <c r="AN2187" s="4">
        <v>61</v>
      </c>
      <c r="AO2187" s="4">
        <v>2</v>
      </c>
      <c r="AP2187" s="4">
        <v>10</v>
      </c>
      <c r="AQ2187" s="6">
        <f ca="1">IF($AP2187=1,IF(INDIRECT(ADDRESS(($AN2187-1)*3+$AO2187+5,$AP2187+7))="",0,INDIRECT(ADDRESS(($AN2187-1)*3+$AO2187+5,$AP2187+7))),IF(INDIRECT(ADDRESS(($AN2187-1)*3+$AO2187+5,$AP2187+7))="",0,IF(COUNTIF(INDIRECT(ADDRESS(($AN2187-1)*36+($AO2187-1)*12+6,COLUMN())):INDIRECT(ADDRESS(($AN2187-1)*36+($AO2187-1)*12+$AP2187+4,COLUMN())),INDIRECT(ADDRESS(($AN2187-1)*3+$AO2187+5,$AP2187+7)))&gt;=1,0,INDIRECT(ADDRESS(($AN2187-1)*3+$AO2187+5,$AP2187+7)))))</f>
        <v>0</v>
      </c>
      <c r="AR2187" s="4">
        <f ca="1">COUNTIF(INDIRECT("H"&amp;(ROW()+12*(($AN2187-1)*3+$AO2187)-ROW())/12+5):INDIRECT("S"&amp;(ROW()+12*(($AN2187-1)*3+$AO2187)-ROW())/12+5),AQ2187)</f>
        <v>0</v>
      </c>
      <c r="AS2187" s="6">
        <f ca="1">IF($AP2187=1,IF(INDIRECT(ADDRESS(($AN2187-1)*3+$AO2187+5,$AP2187+20))="",0,INDIRECT(ADDRESS(($AN2187-1)*3+$AO2187+5,$AP2187+20))),IF(INDIRECT(ADDRESS(($AN2187-1)*3+$AO2187+5,$AP2187+20))="",0,IF(COUNTIF(INDIRECT(ADDRESS(($AN2187-1)*36+($AO2187-1)*12+6,COLUMN())):INDIRECT(ADDRESS(($AN2187-1)*36+($AO2187-1)*12+$AP2187+4,COLUMN())),INDIRECT(ADDRESS(($AN2187-1)*3+$AO2187+5,$AP2187+20)))&gt;=1,0,INDIRECT(ADDRESS(($AN2187-1)*3+$AO2187+5,$AP2187+20)))))</f>
        <v>0</v>
      </c>
      <c r="AT2187" s="4">
        <f ca="1">COUNTIF(INDIRECT("U"&amp;(ROW()+12*(($AN2187-1)*3+$AO2187)-ROW())/12+5):INDIRECT("AF"&amp;(ROW()+12*(($AN2187-1)*3+$AO2187)-ROW())/12+5),AS2187)</f>
        <v>0</v>
      </c>
      <c r="AU2187" s="4">
        <f ca="1">IF(AND(AQ2187+AS2187&gt;0,AR2187+AT2187&gt;0),COUNTIF(AU$6:AU2186,"&gt;0")+1,0)</f>
        <v>0</v>
      </c>
    </row>
    <row r="2188" spans="40:47">
      <c r="AN2188" s="4">
        <v>61</v>
      </c>
      <c r="AO2188" s="4">
        <v>2</v>
      </c>
      <c r="AP2188" s="4">
        <v>11</v>
      </c>
      <c r="AQ2188" s="6">
        <f ca="1">IF($AP2188=1,IF(INDIRECT(ADDRESS(($AN2188-1)*3+$AO2188+5,$AP2188+7))="",0,INDIRECT(ADDRESS(($AN2188-1)*3+$AO2188+5,$AP2188+7))),IF(INDIRECT(ADDRESS(($AN2188-1)*3+$AO2188+5,$AP2188+7))="",0,IF(COUNTIF(INDIRECT(ADDRESS(($AN2188-1)*36+($AO2188-1)*12+6,COLUMN())):INDIRECT(ADDRESS(($AN2188-1)*36+($AO2188-1)*12+$AP2188+4,COLUMN())),INDIRECT(ADDRESS(($AN2188-1)*3+$AO2188+5,$AP2188+7)))&gt;=1,0,INDIRECT(ADDRESS(($AN2188-1)*3+$AO2188+5,$AP2188+7)))))</f>
        <v>0</v>
      </c>
      <c r="AR2188" s="4">
        <f ca="1">COUNTIF(INDIRECT("H"&amp;(ROW()+12*(($AN2188-1)*3+$AO2188)-ROW())/12+5):INDIRECT("S"&amp;(ROW()+12*(($AN2188-1)*3+$AO2188)-ROW())/12+5),AQ2188)</f>
        <v>0</v>
      </c>
      <c r="AS2188" s="6">
        <f ca="1">IF($AP2188=1,IF(INDIRECT(ADDRESS(($AN2188-1)*3+$AO2188+5,$AP2188+20))="",0,INDIRECT(ADDRESS(($AN2188-1)*3+$AO2188+5,$AP2188+20))),IF(INDIRECT(ADDRESS(($AN2188-1)*3+$AO2188+5,$AP2188+20))="",0,IF(COUNTIF(INDIRECT(ADDRESS(($AN2188-1)*36+($AO2188-1)*12+6,COLUMN())):INDIRECT(ADDRESS(($AN2188-1)*36+($AO2188-1)*12+$AP2188+4,COLUMN())),INDIRECT(ADDRESS(($AN2188-1)*3+$AO2188+5,$AP2188+20)))&gt;=1,0,INDIRECT(ADDRESS(($AN2188-1)*3+$AO2188+5,$AP2188+20)))))</f>
        <v>0</v>
      </c>
      <c r="AT2188" s="4">
        <f ca="1">COUNTIF(INDIRECT("U"&amp;(ROW()+12*(($AN2188-1)*3+$AO2188)-ROW())/12+5):INDIRECT("AF"&amp;(ROW()+12*(($AN2188-1)*3+$AO2188)-ROW())/12+5),AS2188)</f>
        <v>0</v>
      </c>
      <c r="AU2188" s="4">
        <f ca="1">IF(AND(AQ2188+AS2188&gt;0,AR2188+AT2188&gt;0),COUNTIF(AU$6:AU2187,"&gt;0")+1,0)</f>
        <v>0</v>
      </c>
    </row>
    <row r="2189" spans="40:47">
      <c r="AN2189" s="4">
        <v>61</v>
      </c>
      <c r="AO2189" s="4">
        <v>2</v>
      </c>
      <c r="AP2189" s="4">
        <v>12</v>
      </c>
      <c r="AQ2189" s="6">
        <f ca="1">IF($AP2189=1,IF(INDIRECT(ADDRESS(($AN2189-1)*3+$AO2189+5,$AP2189+7))="",0,INDIRECT(ADDRESS(($AN2189-1)*3+$AO2189+5,$AP2189+7))),IF(INDIRECT(ADDRESS(($AN2189-1)*3+$AO2189+5,$AP2189+7))="",0,IF(COUNTIF(INDIRECT(ADDRESS(($AN2189-1)*36+($AO2189-1)*12+6,COLUMN())):INDIRECT(ADDRESS(($AN2189-1)*36+($AO2189-1)*12+$AP2189+4,COLUMN())),INDIRECT(ADDRESS(($AN2189-1)*3+$AO2189+5,$AP2189+7)))&gt;=1,0,INDIRECT(ADDRESS(($AN2189-1)*3+$AO2189+5,$AP2189+7)))))</f>
        <v>0</v>
      </c>
      <c r="AR2189" s="4">
        <f ca="1">COUNTIF(INDIRECT("H"&amp;(ROW()+12*(($AN2189-1)*3+$AO2189)-ROW())/12+5):INDIRECT("S"&amp;(ROW()+12*(($AN2189-1)*3+$AO2189)-ROW())/12+5),AQ2189)</f>
        <v>0</v>
      </c>
      <c r="AS2189" s="6">
        <f ca="1">IF($AP2189=1,IF(INDIRECT(ADDRESS(($AN2189-1)*3+$AO2189+5,$AP2189+20))="",0,INDIRECT(ADDRESS(($AN2189-1)*3+$AO2189+5,$AP2189+20))),IF(INDIRECT(ADDRESS(($AN2189-1)*3+$AO2189+5,$AP2189+20))="",0,IF(COUNTIF(INDIRECT(ADDRESS(($AN2189-1)*36+($AO2189-1)*12+6,COLUMN())):INDIRECT(ADDRESS(($AN2189-1)*36+($AO2189-1)*12+$AP2189+4,COLUMN())),INDIRECT(ADDRESS(($AN2189-1)*3+$AO2189+5,$AP2189+20)))&gt;=1,0,INDIRECT(ADDRESS(($AN2189-1)*3+$AO2189+5,$AP2189+20)))))</f>
        <v>0</v>
      </c>
      <c r="AT2189" s="4">
        <f ca="1">COUNTIF(INDIRECT("U"&amp;(ROW()+12*(($AN2189-1)*3+$AO2189)-ROW())/12+5):INDIRECT("AF"&amp;(ROW()+12*(($AN2189-1)*3+$AO2189)-ROW())/12+5),AS2189)</f>
        <v>0</v>
      </c>
      <c r="AU2189" s="4">
        <f ca="1">IF(AND(AQ2189+AS2189&gt;0,AR2189+AT2189&gt;0),COUNTIF(AU$6:AU2188,"&gt;0")+1,0)</f>
        <v>0</v>
      </c>
    </row>
    <row r="2190" spans="40:47">
      <c r="AN2190" s="4">
        <v>61</v>
      </c>
      <c r="AO2190" s="4">
        <v>3</v>
      </c>
      <c r="AP2190" s="4">
        <v>1</v>
      </c>
      <c r="AQ2190" s="6">
        <f ca="1">IF($AP2190=1,IF(INDIRECT(ADDRESS(($AN2190-1)*3+$AO2190+5,$AP2190+7))="",0,INDIRECT(ADDRESS(($AN2190-1)*3+$AO2190+5,$AP2190+7))),IF(INDIRECT(ADDRESS(($AN2190-1)*3+$AO2190+5,$AP2190+7))="",0,IF(COUNTIF(INDIRECT(ADDRESS(($AN2190-1)*36+($AO2190-1)*12+6,COLUMN())):INDIRECT(ADDRESS(($AN2190-1)*36+($AO2190-1)*12+$AP2190+4,COLUMN())),INDIRECT(ADDRESS(($AN2190-1)*3+$AO2190+5,$AP2190+7)))&gt;=1,0,INDIRECT(ADDRESS(($AN2190-1)*3+$AO2190+5,$AP2190+7)))))</f>
        <v>0</v>
      </c>
      <c r="AR2190" s="4">
        <f ca="1">COUNTIF(INDIRECT("H"&amp;(ROW()+12*(($AN2190-1)*3+$AO2190)-ROW())/12+5):INDIRECT("S"&amp;(ROW()+12*(($AN2190-1)*3+$AO2190)-ROW())/12+5),AQ2190)</f>
        <v>0</v>
      </c>
      <c r="AS2190" s="6">
        <f ca="1">IF($AP2190=1,IF(INDIRECT(ADDRESS(($AN2190-1)*3+$AO2190+5,$AP2190+20))="",0,INDIRECT(ADDRESS(($AN2190-1)*3+$AO2190+5,$AP2190+20))),IF(INDIRECT(ADDRESS(($AN2190-1)*3+$AO2190+5,$AP2190+20))="",0,IF(COUNTIF(INDIRECT(ADDRESS(($AN2190-1)*36+($AO2190-1)*12+6,COLUMN())):INDIRECT(ADDRESS(($AN2190-1)*36+($AO2190-1)*12+$AP2190+4,COLUMN())),INDIRECT(ADDRESS(($AN2190-1)*3+$AO2190+5,$AP2190+20)))&gt;=1,0,INDIRECT(ADDRESS(($AN2190-1)*3+$AO2190+5,$AP2190+20)))))</f>
        <v>0</v>
      </c>
      <c r="AT2190" s="4">
        <f ca="1">COUNTIF(INDIRECT("U"&amp;(ROW()+12*(($AN2190-1)*3+$AO2190)-ROW())/12+5):INDIRECT("AF"&amp;(ROW()+12*(($AN2190-1)*3+$AO2190)-ROW())/12+5),AS2190)</f>
        <v>0</v>
      </c>
      <c r="AU2190" s="4">
        <f ca="1">IF(AND(AQ2190+AS2190&gt;0,AR2190+AT2190&gt;0),COUNTIF(AU$6:AU2189,"&gt;0")+1,0)</f>
        <v>0</v>
      </c>
    </row>
    <row r="2191" spans="40:47">
      <c r="AN2191" s="4">
        <v>61</v>
      </c>
      <c r="AO2191" s="4">
        <v>3</v>
      </c>
      <c r="AP2191" s="4">
        <v>2</v>
      </c>
      <c r="AQ2191" s="6">
        <f ca="1">IF($AP2191=1,IF(INDIRECT(ADDRESS(($AN2191-1)*3+$AO2191+5,$AP2191+7))="",0,INDIRECT(ADDRESS(($AN2191-1)*3+$AO2191+5,$AP2191+7))),IF(INDIRECT(ADDRESS(($AN2191-1)*3+$AO2191+5,$AP2191+7))="",0,IF(COUNTIF(INDIRECT(ADDRESS(($AN2191-1)*36+($AO2191-1)*12+6,COLUMN())):INDIRECT(ADDRESS(($AN2191-1)*36+($AO2191-1)*12+$AP2191+4,COLUMN())),INDIRECT(ADDRESS(($AN2191-1)*3+$AO2191+5,$AP2191+7)))&gt;=1,0,INDIRECT(ADDRESS(($AN2191-1)*3+$AO2191+5,$AP2191+7)))))</f>
        <v>0</v>
      </c>
      <c r="AR2191" s="4">
        <f ca="1">COUNTIF(INDIRECT("H"&amp;(ROW()+12*(($AN2191-1)*3+$AO2191)-ROW())/12+5):INDIRECT("S"&amp;(ROW()+12*(($AN2191-1)*3+$AO2191)-ROW())/12+5),AQ2191)</f>
        <v>0</v>
      </c>
      <c r="AS2191" s="6">
        <f ca="1">IF($AP2191=1,IF(INDIRECT(ADDRESS(($AN2191-1)*3+$AO2191+5,$AP2191+20))="",0,INDIRECT(ADDRESS(($AN2191-1)*3+$AO2191+5,$AP2191+20))),IF(INDIRECT(ADDRESS(($AN2191-1)*3+$AO2191+5,$AP2191+20))="",0,IF(COUNTIF(INDIRECT(ADDRESS(($AN2191-1)*36+($AO2191-1)*12+6,COLUMN())):INDIRECT(ADDRESS(($AN2191-1)*36+($AO2191-1)*12+$AP2191+4,COLUMN())),INDIRECT(ADDRESS(($AN2191-1)*3+$AO2191+5,$AP2191+20)))&gt;=1,0,INDIRECT(ADDRESS(($AN2191-1)*3+$AO2191+5,$AP2191+20)))))</f>
        <v>0</v>
      </c>
      <c r="AT2191" s="4">
        <f ca="1">COUNTIF(INDIRECT("U"&amp;(ROW()+12*(($AN2191-1)*3+$AO2191)-ROW())/12+5):INDIRECT("AF"&amp;(ROW()+12*(($AN2191-1)*3+$AO2191)-ROW())/12+5),AS2191)</f>
        <v>0</v>
      </c>
      <c r="AU2191" s="4">
        <f ca="1">IF(AND(AQ2191+AS2191&gt;0,AR2191+AT2191&gt;0),COUNTIF(AU$6:AU2190,"&gt;0")+1,0)</f>
        <v>0</v>
      </c>
    </row>
    <row r="2192" spans="40:47">
      <c r="AN2192" s="4">
        <v>61</v>
      </c>
      <c r="AO2192" s="4">
        <v>3</v>
      </c>
      <c r="AP2192" s="4">
        <v>3</v>
      </c>
      <c r="AQ2192" s="6">
        <f ca="1">IF($AP2192=1,IF(INDIRECT(ADDRESS(($AN2192-1)*3+$AO2192+5,$AP2192+7))="",0,INDIRECT(ADDRESS(($AN2192-1)*3+$AO2192+5,$AP2192+7))),IF(INDIRECT(ADDRESS(($AN2192-1)*3+$AO2192+5,$AP2192+7))="",0,IF(COUNTIF(INDIRECT(ADDRESS(($AN2192-1)*36+($AO2192-1)*12+6,COLUMN())):INDIRECT(ADDRESS(($AN2192-1)*36+($AO2192-1)*12+$AP2192+4,COLUMN())),INDIRECT(ADDRESS(($AN2192-1)*3+$AO2192+5,$AP2192+7)))&gt;=1,0,INDIRECT(ADDRESS(($AN2192-1)*3+$AO2192+5,$AP2192+7)))))</f>
        <v>0</v>
      </c>
      <c r="AR2192" s="4">
        <f ca="1">COUNTIF(INDIRECT("H"&amp;(ROW()+12*(($AN2192-1)*3+$AO2192)-ROW())/12+5):INDIRECT("S"&amp;(ROW()+12*(($AN2192-1)*3+$AO2192)-ROW())/12+5),AQ2192)</f>
        <v>0</v>
      </c>
      <c r="AS2192" s="6">
        <f ca="1">IF($AP2192=1,IF(INDIRECT(ADDRESS(($AN2192-1)*3+$AO2192+5,$AP2192+20))="",0,INDIRECT(ADDRESS(($AN2192-1)*3+$AO2192+5,$AP2192+20))),IF(INDIRECT(ADDRESS(($AN2192-1)*3+$AO2192+5,$AP2192+20))="",0,IF(COUNTIF(INDIRECT(ADDRESS(($AN2192-1)*36+($AO2192-1)*12+6,COLUMN())):INDIRECT(ADDRESS(($AN2192-1)*36+($AO2192-1)*12+$AP2192+4,COLUMN())),INDIRECT(ADDRESS(($AN2192-1)*3+$AO2192+5,$AP2192+20)))&gt;=1,0,INDIRECT(ADDRESS(($AN2192-1)*3+$AO2192+5,$AP2192+20)))))</f>
        <v>0</v>
      </c>
      <c r="AT2192" s="4">
        <f ca="1">COUNTIF(INDIRECT("U"&amp;(ROW()+12*(($AN2192-1)*3+$AO2192)-ROW())/12+5):INDIRECT("AF"&amp;(ROW()+12*(($AN2192-1)*3+$AO2192)-ROW())/12+5),AS2192)</f>
        <v>0</v>
      </c>
      <c r="AU2192" s="4">
        <f ca="1">IF(AND(AQ2192+AS2192&gt;0,AR2192+AT2192&gt;0),COUNTIF(AU$6:AU2191,"&gt;0")+1,0)</f>
        <v>0</v>
      </c>
    </row>
    <row r="2193" spans="40:47">
      <c r="AN2193" s="4">
        <v>61</v>
      </c>
      <c r="AO2193" s="4">
        <v>3</v>
      </c>
      <c r="AP2193" s="4">
        <v>4</v>
      </c>
      <c r="AQ2193" s="6">
        <f ca="1">IF($AP2193=1,IF(INDIRECT(ADDRESS(($AN2193-1)*3+$AO2193+5,$AP2193+7))="",0,INDIRECT(ADDRESS(($AN2193-1)*3+$AO2193+5,$AP2193+7))),IF(INDIRECT(ADDRESS(($AN2193-1)*3+$AO2193+5,$AP2193+7))="",0,IF(COUNTIF(INDIRECT(ADDRESS(($AN2193-1)*36+($AO2193-1)*12+6,COLUMN())):INDIRECT(ADDRESS(($AN2193-1)*36+($AO2193-1)*12+$AP2193+4,COLUMN())),INDIRECT(ADDRESS(($AN2193-1)*3+$AO2193+5,$AP2193+7)))&gt;=1,0,INDIRECT(ADDRESS(($AN2193-1)*3+$AO2193+5,$AP2193+7)))))</f>
        <v>0</v>
      </c>
      <c r="AR2193" s="4">
        <f ca="1">COUNTIF(INDIRECT("H"&amp;(ROW()+12*(($AN2193-1)*3+$AO2193)-ROW())/12+5):INDIRECT("S"&amp;(ROW()+12*(($AN2193-1)*3+$AO2193)-ROW())/12+5),AQ2193)</f>
        <v>0</v>
      </c>
      <c r="AS2193" s="6">
        <f ca="1">IF($AP2193=1,IF(INDIRECT(ADDRESS(($AN2193-1)*3+$AO2193+5,$AP2193+20))="",0,INDIRECT(ADDRESS(($AN2193-1)*3+$AO2193+5,$AP2193+20))),IF(INDIRECT(ADDRESS(($AN2193-1)*3+$AO2193+5,$AP2193+20))="",0,IF(COUNTIF(INDIRECT(ADDRESS(($AN2193-1)*36+($AO2193-1)*12+6,COLUMN())):INDIRECT(ADDRESS(($AN2193-1)*36+($AO2193-1)*12+$AP2193+4,COLUMN())),INDIRECT(ADDRESS(($AN2193-1)*3+$AO2193+5,$AP2193+20)))&gt;=1,0,INDIRECT(ADDRESS(($AN2193-1)*3+$AO2193+5,$AP2193+20)))))</f>
        <v>0</v>
      </c>
      <c r="AT2193" s="4">
        <f ca="1">COUNTIF(INDIRECT("U"&amp;(ROW()+12*(($AN2193-1)*3+$AO2193)-ROW())/12+5):INDIRECT("AF"&amp;(ROW()+12*(($AN2193-1)*3+$AO2193)-ROW())/12+5),AS2193)</f>
        <v>0</v>
      </c>
      <c r="AU2193" s="4">
        <f ca="1">IF(AND(AQ2193+AS2193&gt;0,AR2193+AT2193&gt;0),COUNTIF(AU$6:AU2192,"&gt;0")+1,0)</f>
        <v>0</v>
      </c>
    </row>
    <row r="2194" spans="40:47">
      <c r="AN2194" s="4">
        <v>61</v>
      </c>
      <c r="AO2194" s="4">
        <v>3</v>
      </c>
      <c r="AP2194" s="4">
        <v>5</v>
      </c>
      <c r="AQ2194" s="6">
        <f ca="1">IF($AP2194=1,IF(INDIRECT(ADDRESS(($AN2194-1)*3+$AO2194+5,$AP2194+7))="",0,INDIRECT(ADDRESS(($AN2194-1)*3+$AO2194+5,$AP2194+7))),IF(INDIRECT(ADDRESS(($AN2194-1)*3+$AO2194+5,$AP2194+7))="",0,IF(COUNTIF(INDIRECT(ADDRESS(($AN2194-1)*36+($AO2194-1)*12+6,COLUMN())):INDIRECT(ADDRESS(($AN2194-1)*36+($AO2194-1)*12+$AP2194+4,COLUMN())),INDIRECT(ADDRESS(($AN2194-1)*3+$AO2194+5,$AP2194+7)))&gt;=1,0,INDIRECT(ADDRESS(($AN2194-1)*3+$AO2194+5,$AP2194+7)))))</f>
        <v>0</v>
      </c>
      <c r="AR2194" s="4">
        <f ca="1">COUNTIF(INDIRECT("H"&amp;(ROW()+12*(($AN2194-1)*3+$AO2194)-ROW())/12+5):INDIRECT("S"&amp;(ROW()+12*(($AN2194-1)*3+$AO2194)-ROW())/12+5),AQ2194)</f>
        <v>0</v>
      </c>
      <c r="AS2194" s="6">
        <f ca="1">IF($AP2194=1,IF(INDIRECT(ADDRESS(($AN2194-1)*3+$AO2194+5,$AP2194+20))="",0,INDIRECT(ADDRESS(($AN2194-1)*3+$AO2194+5,$AP2194+20))),IF(INDIRECT(ADDRESS(($AN2194-1)*3+$AO2194+5,$AP2194+20))="",0,IF(COUNTIF(INDIRECT(ADDRESS(($AN2194-1)*36+($AO2194-1)*12+6,COLUMN())):INDIRECT(ADDRESS(($AN2194-1)*36+($AO2194-1)*12+$AP2194+4,COLUMN())),INDIRECT(ADDRESS(($AN2194-1)*3+$AO2194+5,$AP2194+20)))&gt;=1,0,INDIRECT(ADDRESS(($AN2194-1)*3+$AO2194+5,$AP2194+20)))))</f>
        <v>0</v>
      </c>
      <c r="AT2194" s="4">
        <f ca="1">COUNTIF(INDIRECT("U"&amp;(ROW()+12*(($AN2194-1)*3+$AO2194)-ROW())/12+5):INDIRECT("AF"&amp;(ROW()+12*(($AN2194-1)*3+$AO2194)-ROW())/12+5),AS2194)</f>
        <v>0</v>
      </c>
      <c r="AU2194" s="4">
        <f ca="1">IF(AND(AQ2194+AS2194&gt;0,AR2194+AT2194&gt;0),COUNTIF(AU$6:AU2193,"&gt;0")+1,0)</f>
        <v>0</v>
      </c>
    </row>
    <row r="2195" spans="40:47">
      <c r="AN2195" s="4">
        <v>61</v>
      </c>
      <c r="AO2195" s="4">
        <v>3</v>
      </c>
      <c r="AP2195" s="4">
        <v>6</v>
      </c>
      <c r="AQ2195" s="6">
        <f ca="1">IF($AP2195=1,IF(INDIRECT(ADDRESS(($AN2195-1)*3+$AO2195+5,$AP2195+7))="",0,INDIRECT(ADDRESS(($AN2195-1)*3+$AO2195+5,$AP2195+7))),IF(INDIRECT(ADDRESS(($AN2195-1)*3+$AO2195+5,$AP2195+7))="",0,IF(COUNTIF(INDIRECT(ADDRESS(($AN2195-1)*36+($AO2195-1)*12+6,COLUMN())):INDIRECT(ADDRESS(($AN2195-1)*36+($AO2195-1)*12+$AP2195+4,COLUMN())),INDIRECT(ADDRESS(($AN2195-1)*3+$AO2195+5,$AP2195+7)))&gt;=1,0,INDIRECT(ADDRESS(($AN2195-1)*3+$AO2195+5,$AP2195+7)))))</f>
        <v>0</v>
      </c>
      <c r="AR2195" s="4">
        <f ca="1">COUNTIF(INDIRECT("H"&amp;(ROW()+12*(($AN2195-1)*3+$AO2195)-ROW())/12+5):INDIRECT("S"&amp;(ROW()+12*(($AN2195-1)*3+$AO2195)-ROW())/12+5),AQ2195)</f>
        <v>0</v>
      </c>
      <c r="AS2195" s="6">
        <f ca="1">IF($AP2195=1,IF(INDIRECT(ADDRESS(($AN2195-1)*3+$AO2195+5,$AP2195+20))="",0,INDIRECT(ADDRESS(($AN2195-1)*3+$AO2195+5,$AP2195+20))),IF(INDIRECT(ADDRESS(($AN2195-1)*3+$AO2195+5,$AP2195+20))="",0,IF(COUNTIF(INDIRECT(ADDRESS(($AN2195-1)*36+($AO2195-1)*12+6,COLUMN())):INDIRECT(ADDRESS(($AN2195-1)*36+($AO2195-1)*12+$AP2195+4,COLUMN())),INDIRECT(ADDRESS(($AN2195-1)*3+$AO2195+5,$AP2195+20)))&gt;=1,0,INDIRECT(ADDRESS(($AN2195-1)*3+$AO2195+5,$AP2195+20)))))</f>
        <v>0</v>
      </c>
      <c r="AT2195" s="4">
        <f ca="1">COUNTIF(INDIRECT("U"&amp;(ROW()+12*(($AN2195-1)*3+$AO2195)-ROW())/12+5):INDIRECT("AF"&amp;(ROW()+12*(($AN2195-1)*3+$AO2195)-ROW())/12+5),AS2195)</f>
        <v>0</v>
      </c>
      <c r="AU2195" s="4">
        <f ca="1">IF(AND(AQ2195+AS2195&gt;0,AR2195+AT2195&gt;0),COUNTIF(AU$6:AU2194,"&gt;0")+1,0)</f>
        <v>0</v>
      </c>
    </row>
    <row r="2196" spans="40:47">
      <c r="AN2196" s="4">
        <v>61</v>
      </c>
      <c r="AO2196" s="4">
        <v>3</v>
      </c>
      <c r="AP2196" s="4">
        <v>7</v>
      </c>
      <c r="AQ2196" s="6">
        <f ca="1">IF($AP2196=1,IF(INDIRECT(ADDRESS(($AN2196-1)*3+$AO2196+5,$AP2196+7))="",0,INDIRECT(ADDRESS(($AN2196-1)*3+$AO2196+5,$AP2196+7))),IF(INDIRECT(ADDRESS(($AN2196-1)*3+$AO2196+5,$AP2196+7))="",0,IF(COUNTIF(INDIRECT(ADDRESS(($AN2196-1)*36+($AO2196-1)*12+6,COLUMN())):INDIRECT(ADDRESS(($AN2196-1)*36+($AO2196-1)*12+$AP2196+4,COLUMN())),INDIRECT(ADDRESS(($AN2196-1)*3+$AO2196+5,$AP2196+7)))&gt;=1,0,INDIRECT(ADDRESS(($AN2196-1)*3+$AO2196+5,$AP2196+7)))))</f>
        <v>0</v>
      </c>
      <c r="AR2196" s="4">
        <f ca="1">COUNTIF(INDIRECT("H"&amp;(ROW()+12*(($AN2196-1)*3+$AO2196)-ROW())/12+5):INDIRECT("S"&amp;(ROW()+12*(($AN2196-1)*3+$AO2196)-ROW())/12+5),AQ2196)</f>
        <v>0</v>
      </c>
      <c r="AS2196" s="6">
        <f ca="1">IF($AP2196=1,IF(INDIRECT(ADDRESS(($AN2196-1)*3+$AO2196+5,$AP2196+20))="",0,INDIRECT(ADDRESS(($AN2196-1)*3+$AO2196+5,$AP2196+20))),IF(INDIRECT(ADDRESS(($AN2196-1)*3+$AO2196+5,$AP2196+20))="",0,IF(COUNTIF(INDIRECT(ADDRESS(($AN2196-1)*36+($AO2196-1)*12+6,COLUMN())):INDIRECT(ADDRESS(($AN2196-1)*36+($AO2196-1)*12+$AP2196+4,COLUMN())),INDIRECT(ADDRESS(($AN2196-1)*3+$AO2196+5,$AP2196+20)))&gt;=1,0,INDIRECT(ADDRESS(($AN2196-1)*3+$AO2196+5,$AP2196+20)))))</f>
        <v>0</v>
      </c>
      <c r="AT2196" s="4">
        <f ca="1">COUNTIF(INDIRECT("U"&amp;(ROW()+12*(($AN2196-1)*3+$AO2196)-ROW())/12+5):INDIRECT("AF"&amp;(ROW()+12*(($AN2196-1)*3+$AO2196)-ROW())/12+5),AS2196)</f>
        <v>0</v>
      </c>
      <c r="AU2196" s="4">
        <f ca="1">IF(AND(AQ2196+AS2196&gt;0,AR2196+AT2196&gt;0),COUNTIF(AU$6:AU2195,"&gt;0")+1,0)</f>
        <v>0</v>
      </c>
    </row>
    <row r="2197" spans="40:47">
      <c r="AN2197" s="4">
        <v>61</v>
      </c>
      <c r="AO2197" s="4">
        <v>3</v>
      </c>
      <c r="AP2197" s="4">
        <v>8</v>
      </c>
      <c r="AQ2197" s="6">
        <f ca="1">IF($AP2197=1,IF(INDIRECT(ADDRESS(($AN2197-1)*3+$AO2197+5,$AP2197+7))="",0,INDIRECT(ADDRESS(($AN2197-1)*3+$AO2197+5,$AP2197+7))),IF(INDIRECT(ADDRESS(($AN2197-1)*3+$AO2197+5,$AP2197+7))="",0,IF(COUNTIF(INDIRECT(ADDRESS(($AN2197-1)*36+($AO2197-1)*12+6,COLUMN())):INDIRECT(ADDRESS(($AN2197-1)*36+($AO2197-1)*12+$AP2197+4,COLUMN())),INDIRECT(ADDRESS(($AN2197-1)*3+$AO2197+5,$AP2197+7)))&gt;=1,0,INDIRECT(ADDRESS(($AN2197-1)*3+$AO2197+5,$AP2197+7)))))</f>
        <v>0</v>
      </c>
      <c r="AR2197" s="4">
        <f ca="1">COUNTIF(INDIRECT("H"&amp;(ROW()+12*(($AN2197-1)*3+$AO2197)-ROW())/12+5):INDIRECT("S"&amp;(ROW()+12*(($AN2197-1)*3+$AO2197)-ROW())/12+5),AQ2197)</f>
        <v>0</v>
      </c>
      <c r="AS2197" s="6">
        <f ca="1">IF($AP2197=1,IF(INDIRECT(ADDRESS(($AN2197-1)*3+$AO2197+5,$AP2197+20))="",0,INDIRECT(ADDRESS(($AN2197-1)*3+$AO2197+5,$AP2197+20))),IF(INDIRECT(ADDRESS(($AN2197-1)*3+$AO2197+5,$AP2197+20))="",0,IF(COUNTIF(INDIRECT(ADDRESS(($AN2197-1)*36+($AO2197-1)*12+6,COLUMN())):INDIRECT(ADDRESS(($AN2197-1)*36+($AO2197-1)*12+$AP2197+4,COLUMN())),INDIRECT(ADDRESS(($AN2197-1)*3+$AO2197+5,$AP2197+20)))&gt;=1,0,INDIRECT(ADDRESS(($AN2197-1)*3+$AO2197+5,$AP2197+20)))))</f>
        <v>0</v>
      </c>
      <c r="AT2197" s="4">
        <f ca="1">COUNTIF(INDIRECT("U"&amp;(ROW()+12*(($AN2197-1)*3+$AO2197)-ROW())/12+5):INDIRECT("AF"&amp;(ROW()+12*(($AN2197-1)*3+$AO2197)-ROW())/12+5),AS2197)</f>
        <v>0</v>
      </c>
      <c r="AU2197" s="4">
        <f ca="1">IF(AND(AQ2197+AS2197&gt;0,AR2197+AT2197&gt;0),COUNTIF(AU$6:AU2196,"&gt;0")+1,0)</f>
        <v>0</v>
      </c>
    </row>
    <row r="2198" spans="40:47">
      <c r="AN2198" s="4">
        <v>61</v>
      </c>
      <c r="AO2198" s="4">
        <v>3</v>
      </c>
      <c r="AP2198" s="4">
        <v>9</v>
      </c>
      <c r="AQ2198" s="6">
        <f ca="1">IF($AP2198=1,IF(INDIRECT(ADDRESS(($AN2198-1)*3+$AO2198+5,$AP2198+7))="",0,INDIRECT(ADDRESS(($AN2198-1)*3+$AO2198+5,$AP2198+7))),IF(INDIRECT(ADDRESS(($AN2198-1)*3+$AO2198+5,$AP2198+7))="",0,IF(COUNTIF(INDIRECT(ADDRESS(($AN2198-1)*36+($AO2198-1)*12+6,COLUMN())):INDIRECT(ADDRESS(($AN2198-1)*36+($AO2198-1)*12+$AP2198+4,COLUMN())),INDIRECT(ADDRESS(($AN2198-1)*3+$AO2198+5,$AP2198+7)))&gt;=1,0,INDIRECT(ADDRESS(($AN2198-1)*3+$AO2198+5,$AP2198+7)))))</f>
        <v>0</v>
      </c>
      <c r="AR2198" s="4">
        <f ca="1">COUNTIF(INDIRECT("H"&amp;(ROW()+12*(($AN2198-1)*3+$AO2198)-ROW())/12+5):INDIRECT("S"&amp;(ROW()+12*(($AN2198-1)*3+$AO2198)-ROW())/12+5),AQ2198)</f>
        <v>0</v>
      </c>
      <c r="AS2198" s="6">
        <f ca="1">IF($AP2198=1,IF(INDIRECT(ADDRESS(($AN2198-1)*3+$AO2198+5,$AP2198+20))="",0,INDIRECT(ADDRESS(($AN2198-1)*3+$AO2198+5,$AP2198+20))),IF(INDIRECT(ADDRESS(($AN2198-1)*3+$AO2198+5,$AP2198+20))="",0,IF(COUNTIF(INDIRECT(ADDRESS(($AN2198-1)*36+($AO2198-1)*12+6,COLUMN())):INDIRECT(ADDRESS(($AN2198-1)*36+($AO2198-1)*12+$AP2198+4,COLUMN())),INDIRECT(ADDRESS(($AN2198-1)*3+$AO2198+5,$AP2198+20)))&gt;=1,0,INDIRECT(ADDRESS(($AN2198-1)*3+$AO2198+5,$AP2198+20)))))</f>
        <v>0</v>
      </c>
      <c r="AT2198" s="4">
        <f ca="1">COUNTIF(INDIRECT("U"&amp;(ROW()+12*(($AN2198-1)*3+$AO2198)-ROW())/12+5):INDIRECT("AF"&amp;(ROW()+12*(($AN2198-1)*3+$AO2198)-ROW())/12+5),AS2198)</f>
        <v>0</v>
      </c>
      <c r="AU2198" s="4">
        <f ca="1">IF(AND(AQ2198+AS2198&gt;0,AR2198+AT2198&gt;0),COUNTIF(AU$6:AU2197,"&gt;0")+1,0)</f>
        <v>0</v>
      </c>
    </row>
    <row r="2199" spans="40:47">
      <c r="AN2199" s="4">
        <v>61</v>
      </c>
      <c r="AO2199" s="4">
        <v>3</v>
      </c>
      <c r="AP2199" s="4">
        <v>10</v>
      </c>
      <c r="AQ2199" s="6">
        <f ca="1">IF($AP2199=1,IF(INDIRECT(ADDRESS(($AN2199-1)*3+$AO2199+5,$AP2199+7))="",0,INDIRECT(ADDRESS(($AN2199-1)*3+$AO2199+5,$AP2199+7))),IF(INDIRECT(ADDRESS(($AN2199-1)*3+$AO2199+5,$AP2199+7))="",0,IF(COUNTIF(INDIRECT(ADDRESS(($AN2199-1)*36+($AO2199-1)*12+6,COLUMN())):INDIRECT(ADDRESS(($AN2199-1)*36+($AO2199-1)*12+$AP2199+4,COLUMN())),INDIRECT(ADDRESS(($AN2199-1)*3+$AO2199+5,$AP2199+7)))&gt;=1,0,INDIRECT(ADDRESS(($AN2199-1)*3+$AO2199+5,$AP2199+7)))))</f>
        <v>0</v>
      </c>
      <c r="AR2199" s="4">
        <f ca="1">COUNTIF(INDIRECT("H"&amp;(ROW()+12*(($AN2199-1)*3+$AO2199)-ROW())/12+5):INDIRECT("S"&amp;(ROW()+12*(($AN2199-1)*3+$AO2199)-ROW())/12+5),AQ2199)</f>
        <v>0</v>
      </c>
      <c r="AS2199" s="6">
        <f ca="1">IF($AP2199=1,IF(INDIRECT(ADDRESS(($AN2199-1)*3+$AO2199+5,$AP2199+20))="",0,INDIRECT(ADDRESS(($AN2199-1)*3+$AO2199+5,$AP2199+20))),IF(INDIRECT(ADDRESS(($AN2199-1)*3+$AO2199+5,$AP2199+20))="",0,IF(COUNTIF(INDIRECT(ADDRESS(($AN2199-1)*36+($AO2199-1)*12+6,COLUMN())):INDIRECT(ADDRESS(($AN2199-1)*36+($AO2199-1)*12+$AP2199+4,COLUMN())),INDIRECT(ADDRESS(($AN2199-1)*3+$AO2199+5,$AP2199+20)))&gt;=1,0,INDIRECT(ADDRESS(($AN2199-1)*3+$AO2199+5,$AP2199+20)))))</f>
        <v>0</v>
      </c>
      <c r="AT2199" s="4">
        <f ca="1">COUNTIF(INDIRECT("U"&amp;(ROW()+12*(($AN2199-1)*3+$AO2199)-ROW())/12+5):INDIRECT("AF"&amp;(ROW()+12*(($AN2199-1)*3+$AO2199)-ROW())/12+5),AS2199)</f>
        <v>0</v>
      </c>
      <c r="AU2199" s="4">
        <f ca="1">IF(AND(AQ2199+AS2199&gt;0,AR2199+AT2199&gt;0),COUNTIF(AU$6:AU2198,"&gt;0")+1,0)</f>
        <v>0</v>
      </c>
    </row>
    <row r="2200" spans="40:47">
      <c r="AN2200" s="4">
        <v>61</v>
      </c>
      <c r="AO2200" s="4">
        <v>3</v>
      </c>
      <c r="AP2200" s="4">
        <v>11</v>
      </c>
      <c r="AQ2200" s="6">
        <f ca="1">IF($AP2200=1,IF(INDIRECT(ADDRESS(($AN2200-1)*3+$AO2200+5,$AP2200+7))="",0,INDIRECT(ADDRESS(($AN2200-1)*3+$AO2200+5,$AP2200+7))),IF(INDIRECT(ADDRESS(($AN2200-1)*3+$AO2200+5,$AP2200+7))="",0,IF(COUNTIF(INDIRECT(ADDRESS(($AN2200-1)*36+($AO2200-1)*12+6,COLUMN())):INDIRECT(ADDRESS(($AN2200-1)*36+($AO2200-1)*12+$AP2200+4,COLUMN())),INDIRECT(ADDRESS(($AN2200-1)*3+$AO2200+5,$AP2200+7)))&gt;=1,0,INDIRECT(ADDRESS(($AN2200-1)*3+$AO2200+5,$AP2200+7)))))</f>
        <v>0</v>
      </c>
      <c r="AR2200" s="4">
        <f ca="1">COUNTIF(INDIRECT("H"&amp;(ROW()+12*(($AN2200-1)*3+$AO2200)-ROW())/12+5):INDIRECT("S"&amp;(ROW()+12*(($AN2200-1)*3+$AO2200)-ROW())/12+5),AQ2200)</f>
        <v>0</v>
      </c>
      <c r="AS2200" s="6">
        <f ca="1">IF($AP2200=1,IF(INDIRECT(ADDRESS(($AN2200-1)*3+$AO2200+5,$AP2200+20))="",0,INDIRECT(ADDRESS(($AN2200-1)*3+$AO2200+5,$AP2200+20))),IF(INDIRECT(ADDRESS(($AN2200-1)*3+$AO2200+5,$AP2200+20))="",0,IF(COUNTIF(INDIRECT(ADDRESS(($AN2200-1)*36+($AO2200-1)*12+6,COLUMN())):INDIRECT(ADDRESS(($AN2200-1)*36+($AO2200-1)*12+$AP2200+4,COLUMN())),INDIRECT(ADDRESS(($AN2200-1)*3+$AO2200+5,$AP2200+20)))&gt;=1,0,INDIRECT(ADDRESS(($AN2200-1)*3+$AO2200+5,$AP2200+20)))))</f>
        <v>0</v>
      </c>
      <c r="AT2200" s="4">
        <f ca="1">COUNTIF(INDIRECT("U"&amp;(ROW()+12*(($AN2200-1)*3+$AO2200)-ROW())/12+5):INDIRECT("AF"&amp;(ROW()+12*(($AN2200-1)*3+$AO2200)-ROW())/12+5),AS2200)</f>
        <v>0</v>
      </c>
      <c r="AU2200" s="4">
        <f ca="1">IF(AND(AQ2200+AS2200&gt;0,AR2200+AT2200&gt;0),COUNTIF(AU$6:AU2199,"&gt;0")+1,0)</f>
        <v>0</v>
      </c>
    </row>
    <row r="2201" spans="40:47">
      <c r="AN2201" s="77">
        <v>61</v>
      </c>
      <c r="AO2201" s="77">
        <v>3</v>
      </c>
      <c r="AP2201" s="77">
        <v>12</v>
      </c>
      <c r="AQ2201" s="78">
        <f ca="1">IF($AP2201=1,IF(INDIRECT(ADDRESS(($AN2201-1)*3+$AO2201+5,$AP2201+7))="",0,INDIRECT(ADDRESS(($AN2201-1)*3+$AO2201+5,$AP2201+7))),IF(INDIRECT(ADDRESS(($AN2201-1)*3+$AO2201+5,$AP2201+7))="",0,IF(COUNTIF(INDIRECT(ADDRESS(($AN2201-1)*36+($AO2201-1)*12+6,COLUMN())):INDIRECT(ADDRESS(($AN2201-1)*36+($AO2201-1)*12+$AP2201+4,COLUMN())),INDIRECT(ADDRESS(($AN2201-1)*3+$AO2201+5,$AP2201+7)))&gt;=1,0,INDIRECT(ADDRESS(($AN2201-1)*3+$AO2201+5,$AP2201+7)))))</f>
        <v>0</v>
      </c>
      <c r="AR2201" s="77">
        <f ca="1">COUNTIF(INDIRECT("H"&amp;(ROW()+12*(($AN2201-1)*3+$AO2201)-ROW())/12+5):INDIRECT("S"&amp;(ROW()+12*(($AN2201-1)*3+$AO2201)-ROW())/12+5),AQ2201)</f>
        <v>0</v>
      </c>
      <c r="AS2201" s="78">
        <f ca="1">IF($AP2201=1,IF(INDIRECT(ADDRESS(($AN2201-1)*3+$AO2201+5,$AP2201+20))="",0,INDIRECT(ADDRESS(($AN2201-1)*3+$AO2201+5,$AP2201+20))),IF(INDIRECT(ADDRESS(($AN2201-1)*3+$AO2201+5,$AP2201+20))="",0,IF(COUNTIF(INDIRECT(ADDRESS(($AN2201-1)*36+($AO2201-1)*12+6,COLUMN())):INDIRECT(ADDRESS(($AN2201-1)*36+($AO2201-1)*12+$AP2201+4,COLUMN())),INDIRECT(ADDRESS(($AN2201-1)*3+$AO2201+5,$AP2201+20)))&gt;=1,0,INDIRECT(ADDRESS(($AN2201-1)*3+$AO2201+5,$AP2201+20)))))</f>
        <v>0</v>
      </c>
      <c r="AT2201" s="77">
        <f ca="1">COUNTIF(INDIRECT("U"&amp;(ROW()+12*(($AN2201-1)*3+$AO2201)-ROW())/12+5):INDIRECT("AF"&amp;(ROW()+12*(($AN2201-1)*3+$AO2201)-ROW())/12+5),AS2201)</f>
        <v>0</v>
      </c>
      <c r="AU2201" s="4">
        <f ca="1">IF(AND(AQ2201+AS2201&gt;0,AR2201+AT2201&gt;0),COUNTIF(AU$6:AU2200,"&gt;0")+1,0)</f>
        <v>0</v>
      </c>
    </row>
    <row r="2202" spans="40:47">
      <c r="AN2202" s="4">
        <v>62</v>
      </c>
      <c r="AO2202" s="4">
        <v>1</v>
      </c>
      <c r="AP2202" s="4">
        <v>1</v>
      </c>
      <c r="AQ2202" s="6">
        <f ca="1">IF($AP2202=1,IF(INDIRECT(ADDRESS(($AN2202-1)*3+$AO2202+5,$AP2202+7))="",0,INDIRECT(ADDRESS(($AN2202-1)*3+$AO2202+5,$AP2202+7))),IF(INDIRECT(ADDRESS(($AN2202-1)*3+$AO2202+5,$AP2202+7))="",0,IF(COUNTIF(INDIRECT(ADDRESS(($AN2202-1)*36+($AO2202-1)*12+6,COLUMN())):INDIRECT(ADDRESS(($AN2202-1)*36+($AO2202-1)*12+$AP2202+4,COLUMN())),INDIRECT(ADDRESS(($AN2202-1)*3+$AO2202+5,$AP2202+7)))&gt;=1,0,INDIRECT(ADDRESS(($AN2202-1)*3+$AO2202+5,$AP2202+7)))))</f>
        <v>0</v>
      </c>
      <c r="AR2202" s="4">
        <f ca="1">COUNTIF(INDIRECT("H"&amp;(ROW()+12*(($AN2202-1)*3+$AO2202)-ROW())/12+5):INDIRECT("S"&amp;(ROW()+12*(($AN2202-1)*3+$AO2202)-ROW())/12+5),AQ2202)</f>
        <v>0</v>
      </c>
      <c r="AS2202" s="6">
        <f ca="1">IF($AP2202=1,IF(INDIRECT(ADDRESS(($AN2202-1)*3+$AO2202+5,$AP2202+20))="",0,INDIRECT(ADDRESS(($AN2202-1)*3+$AO2202+5,$AP2202+20))),IF(INDIRECT(ADDRESS(($AN2202-1)*3+$AO2202+5,$AP2202+20))="",0,IF(COUNTIF(INDIRECT(ADDRESS(($AN2202-1)*36+($AO2202-1)*12+6,COLUMN())):INDIRECT(ADDRESS(($AN2202-1)*36+($AO2202-1)*12+$AP2202+4,COLUMN())),INDIRECT(ADDRESS(($AN2202-1)*3+$AO2202+5,$AP2202+20)))&gt;=1,0,INDIRECT(ADDRESS(($AN2202-1)*3+$AO2202+5,$AP2202+20)))))</f>
        <v>0</v>
      </c>
      <c r="AT2202" s="4">
        <f ca="1">COUNTIF(INDIRECT("U"&amp;(ROW()+12*(($AN2202-1)*3+$AO2202)-ROW())/12+5):INDIRECT("AF"&amp;(ROW()+12*(($AN2202-1)*3+$AO2202)-ROW())/12+5),AS2202)</f>
        <v>0</v>
      </c>
      <c r="AU2202" s="4">
        <f ca="1">IF(AND(AQ2202+AS2202&gt;0,AR2202+AT2202&gt;0),COUNTIF(AU$6:AU2201,"&gt;0")+1,0)</f>
        <v>0</v>
      </c>
    </row>
    <row r="2203" spans="40:47">
      <c r="AN2203" s="4">
        <v>62</v>
      </c>
      <c r="AO2203" s="4">
        <v>1</v>
      </c>
      <c r="AP2203" s="4">
        <v>2</v>
      </c>
      <c r="AQ2203" s="6">
        <f ca="1">IF($AP2203=1,IF(INDIRECT(ADDRESS(($AN2203-1)*3+$AO2203+5,$AP2203+7))="",0,INDIRECT(ADDRESS(($AN2203-1)*3+$AO2203+5,$AP2203+7))),IF(INDIRECT(ADDRESS(($AN2203-1)*3+$AO2203+5,$AP2203+7))="",0,IF(COUNTIF(INDIRECT(ADDRESS(($AN2203-1)*36+($AO2203-1)*12+6,COLUMN())):INDIRECT(ADDRESS(($AN2203-1)*36+($AO2203-1)*12+$AP2203+4,COLUMN())),INDIRECT(ADDRESS(($AN2203-1)*3+$AO2203+5,$AP2203+7)))&gt;=1,0,INDIRECT(ADDRESS(($AN2203-1)*3+$AO2203+5,$AP2203+7)))))</f>
        <v>0</v>
      </c>
      <c r="AR2203" s="4">
        <f ca="1">COUNTIF(INDIRECT("H"&amp;(ROW()+12*(($AN2203-1)*3+$AO2203)-ROW())/12+5):INDIRECT("S"&amp;(ROW()+12*(($AN2203-1)*3+$AO2203)-ROW())/12+5),AQ2203)</f>
        <v>0</v>
      </c>
      <c r="AS2203" s="6">
        <f ca="1">IF($AP2203=1,IF(INDIRECT(ADDRESS(($AN2203-1)*3+$AO2203+5,$AP2203+20))="",0,INDIRECT(ADDRESS(($AN2203-1)*3+$AO2203+5,$AP2203+20))),IF(INDIRECT(ADDRESS(($AN2203-1)*3+$AO2203+5,$AP2203+20))="",0,IF(COUNTIF(INDIRECT(ADDRESS(($AN2203-1)*36+($AO2203-1)*12+6,COLUMN())):INDIRECT(ADDRESS(($AN2203-1)*36+($AO2203-1)*12+$AP2203+4,COLUMN())),INDIRECT(ADDRESS(($AN2203-1)*3+$AO2203+5,$AP2203+20)))&gt;=1,0,INDIRECT(ADDRESS(($AN2203-1)*3+$AO2203+5,$AP2203+20)))))</f>
        <v>0</v>
      </c>
      <c r="AT2203" s="4">
        <f ca="1">COUNTIF(INDIRECT("U"&amp;(ROW()+12*(($AN2203-1)*3+$AO2203)-ROW())/12+5):INDIRECT("AF"&amp;(ROW()+12*(($AN2203-1)*3+$AO2203)-ROW())/12+5),AS2203)</f>
        <v>0</v>
      </c>
      <c r="AU2203" s="4">
        <f ca="1">IF(AND(AQ2203+AS2203&gt;0,AR2203+AT2203&gt;0),COUNTIF(AU$6:AU2202,"&gt;0")+1,0)</f>
        <v>0</v>
      </c>
    </row>
    <row r="2204" spans="40:47">
      <c r="AN2204" s="4">
        <v>62</v>
      </c>
      <c r="AO2204" s="4">
        <v>1</v>
      </c>
      <c r="AP2204" s="4">
        <v>3</v>
      </c>
      <c r="AQ2204" s="6">
        <f ca="1">IF($AP2204=1,IF(INDIRECT(ADDRESS(($AN2204-1)*3+$AO2204+5,$AP2204+7))="",0,INDIRECT(ADDRESS(($AN2204-1)*3+$AO2204+5,$AP2204+7))),IF(INDIRECT(ADDRESS(($AN2204-1)*3+$AO2204+5,$AP2204+7))="",0,IF(COUNTIF(INDIRECT(ADDRESS(($AN2204-1)*36+($AO2204-1)*12+6,COLUMN())):INDIRECT(ADDRESS(($AN2204-1)*36+($AO2204-1)*12+$AP2204+4,COLUMN())),INDIRECT(ADDRESS(($AN2204-1)*3+$AO2204+5,$AP2204+7)))&gt;=1,0,INDIRECT(ADDRESS(($AN2204-1)*3+$AO2204+5,$AP2204+7)))))</f>
        <v>0</v>
      </c>
      <c r="AR2204" s="4">
        <f ca="1">COUNTIF(INDIRECT("H"&amp;(ROW()+12*(($AN2204-1)*3+$AO2204)-ROW())/12+5):INDIRECT("S"&amp;(ROW()+12*(($AN2204-1)*3+$AO2204)-ROW())/12+5),AQ2204)</f>
        <v>0</v>
      </c>
      <c r="AS2204" s="6">
        <f ca="1">IF($AP2204=1,IF(INDIRECT(ADDRESS(($AN2204-1)*3+$AO2204+5,$AP2204+20))="",0,INDIRECT(ADDRESS(($AN2204-1)*3+$AO2204+5,$AP2204+20))),IF(INDIRECT(ADDRESS(($AN2204-1)*3+$AO2204+5,$AP2204+20))="",0,IF(COUNTIF(INDIRECT(ADDRESS(($AN2204-1)*36+($AO2204-1)*12+6,COLUMN())):INDIRECT(ADDRESS(($AN2204-1)*36+($AO2204-1)*12+$AP2204+4,COLUMN())),INDIRECT(ADDRESS(($AN2204-1)*3+$AO2204+5,$AP2204+20)))&gt;=1,0,INDIRECT(ADDRESS(($AN2204-1)*3+$AO2204+5,$AP2204+20)))))</f>
        <v>0</v>
      </c>
      <c r="AT2204" s="4">
        <f ca="1">COUNTIF(INDIRECT("U"&amp;(ROW()+12*(($AN2204-1)*3+$AO2204)-ROW())/12+5):INDIRECT("AF"&amp;(ROW()+12*(($AN2204-1)*3+$AO2204)-ROW())/12+5),AS2204)</f>
        <v>0</v>
      </c>
      <c r="AU2204" s="4">
        <f ca="1">IF(AND(AQ2204+AS2204&gt;0,AR2204+AT2204&gt;0),COUNTIF(AU$6:AU2203,"&gt;0")+1,0)</f>
        <v>0</v>
      </c>
    </row>
    <row r="2205" spans="40:47">
      <c r="AN2205" s="4">
        <v>62</v>
      </c>
      <c r="AO2205" s="4">
        <v>1</v>
      </c>
      <c r="AP2205" s="4">
        <v>4</v>
      </c>
      <c r="AQ2205" s="6">
        <f ca="1">IF($AP2205=1,IF(INDIRECT(ADDRESS(($AN2205-1)*3+$AO2205+5,$AP2205+7))="",0,INDIRECT(ADDRESS(($AN2205-1)*3+$AO2205+5,$AP2205+7))),IF(INDIRECT(ADDRESS(($AN2205-1)*3+$AO2205+5,$AP2205+7))="",0,IF(COUNTIF(INDIRECT(ADDRESS(($AN2205-1)*36+($AO2205-1)*12+6,COLUMN())):INDIRECT(ADDRESS(($AN2205-1)*36+($AO2205-1)*12+$AP2205+4,COLUMN())),INDIRECT(ADDRESS(($AN2205-1)*3+$AO2205+5,$AP2205+7)))&gt;=1,0,INDIRECT(ADDRESS(($AN2205-1)*3+$AO2205+5,$AP2205+7)))))</f>
        <v>0</v>
      </c>
      <c r="AR2205" s="4">
        <f ca="1">COUNTIF(INDIRECT("H"&amp;(ROW()+12*(($AN2205-1)*3+$AO2205)-ROW())/12+5):INDIRECT("S"&amp;(ROW()+12*(($AN2205-1)*3+$AO2205)-ROW())/12+5),AQ2205)</f>
        <v>0</v>
      </c>
      <c r="AS2205" s="6">
        <f ca="1">IF($AP2205=1,IF(INDIRECT(ADDRESS(($AN2205-1)*3+$AO2205+5,$AP2205+20))="",0,INDIRECT(ADDRESS(($AN2205-1)*3+$AO2205+5,$AP2205+20))),IF(INDIRECT(ADDRESS(($AN2205-1)*3+$AO2205+5,$AP2205+20))="",0,IF(COUNTIF(INDIRECT(ADDRESS(($AN2205-1)*36+($AO2205-1)*12+6,COLUMN())):INDIRECT(ADDRESS(($AN2205-1)*36+($AO2205-1)*12+$AP2205+4,COLUMN())),INDIRECT(ADDRESS(($AN2205-1)*3+$AO2205+5,$AP2205+20)))&gt;=1,0,INDIRECT(ADDRESS(($AN2205-1)*3+$AO2205+5,$AP2205+20)))))</f>
        <v>0</v>
      </c>
      <c r="AT2205" s="4">
        <f ca="1">COUNTIF(INDIRECT("U"&amp;(ROW()+12*(($AN2205-1)*3+$AO2205)-ROW())/12+5):INDIRECT("AF"&amp;(ROW()+12*(($AN2205-1)*3+$AO2205)-ROW())/12+5),AS2205)</f>
        <v>0</v>
      </c>
      <c r="AU2205" s="4">
        <f ca="1">IF(AND(AQ2205+AS2205&gt;0,AR2205+AT2205&gt;0),COUNTIF(AU$6:AU2204,"&gt;0")+1,0)</f>
        <v>0</v>
      </c>
    </row>
    <row r="2206" spans="40:47">
      <c r="AN2206" s="4">
        <v>62</v>
      </c>
      <c r="AO2206" s="4">
        <v>1</v>
      </c>
      <c r="AP2206" s="4">
        <v>5</v>
      </c>
      <c r="AQ2206" s="6">
        <f ca="1">IF($AP2206=1,IF(INDIRECT(ADDRESS(($AN2206-1)*3+$AO2206+5,$AP2206+7))="",0,INDIRECT(ADDRESS(($AN2206-1)*3+$AO2206+5,$AP2206+7))),IF(INDIRECT(ADDRESS(($AN2206-1)*3+$AO2206+5,$AP2206+7))="",0,IF(COUNTIF(INDIRECT(ADDRESS(($AN2206-1)*36+($AO2206-1)*12+6,COLUMN())):INDIRECT(ADDRESS(($AN2206-1)*36+($AO2206-1)*12+$AP2206+4,COLUMN())),INDIRECT(ADDRESS(($AN2206-1)*3+$AO2206+5,$AP2206+7)))&gt;=1,0,INDIRECT(ADDRESS(($AN2206-1)*3+$AO2206+5,$AP2206+7)))))</f>
        <v>0</v>
      </c>
      <c r="AR2206" s="4">
        <f ca="1">COUNTIF(INDIRECT("H"&amp;(ROW()+12*(($AN2206-1)*3+$AO2206)-ROW())/12+5):INDIRECT("S"&amp;(ROW()+12*(($AN2206-1)*3+$AO2206)-ROW())/12+5),AQ2206)</f>
        <v>0</v>
      </c>
      <c r="AS2206" s="6">
        <f ca="1">IF($AP2206=1,IF(INDIRECT(ADDRESS(($AN2206-1)*3+$AO2206+5,$AP2206+20))="",0,INDIRECT(ADDRESS(($AN2206-1)*3+$AO2206+5,$AP2206+20))),IF(INDIRECT(ADDRESS(($AN2206-1)*3+$AO2206+5,$AP2206+20))="",0,IF(COUNTIF(INDIRECT(ADDRESS(($AN2206-1)*36+($AO2206-1)*12+6,COLUMN())):INDIRECT(ADDRESS(($AN2206-1)*36+($AO2206-1)*12+$AP2206+4,COLUMN())),INDIRECT(ADDRESS(($AN2206-1)*3+$AO2206+5,$AP2206+20)))&gt;=1,0,INDIRECT(ADDRESS(($AN2206-1)*3+$AO2206+5,$AP2206+20)))))</f>
        <v>0</v>
      </c>
      <c r="AT2206" s="4">
        <f ca="1">COUNTIF(INDIRECT("U"&amp;(ROW()+12*(($AN2206-1)*3+$AO2206)-ROW())/12+5):INDIRECT("AF"&amp;(ROW()+12*(($AN2206-1)*3+$AO2206)-ROW())/12+5),AS2206)</f>
        <v>0</v>
      </c>
      <c r="AU2206" s="4">
        <f ca="1">IF(AND(AQ2206+AS2206&gt;0,AR2206+AT2206&gt;0),COUNTIF(AU$6:AU2205,"&gt;0")+1,0)</f>
        <v>0</v>
      </c>
    </row>
    <row r="2207" spans="40:47">
      <c r="AN2207" s="4">
        <v>62</v>
      </c>
      <c r="AO2207" s="4">
        <v>1</v>
      </c>
      <c r="AP2207" s="4">
        <v>6</v>
      </c>
      <c r="AQ2207" s="6">
        <f ca="1">IF($AP2207=1,IF(INDIRECT(ADDRESS(($AN2207-1)*3+$AO2207+5,$AP2207+7))="",0,INDIRECT(ADDRESS(($AN2207-1)*3+$AO2207+5,$AP2207+7))),IF(INDIRECT(ADDRESS(($AN2207-1)*3+$AO2207+5,$AP2207+7))="",0,IF(COUNTIF(INDIRECT(ADDRESS(($AN2207-1)*36+($AO2207-1)*12+6,COLUMN())):INDIRECT(ADDRESS(($AN2207-1)*36+($AO2207-1)*12+$AP2207+4,COLUMN())),INDIRECT(ADDRESS(($AN2207-1)*3+$AO2207+5,$AP2207+7)))&gt;=1,0,INDIRECT(ADDRESS(($AN2207-1)*3+$AO2207+5,$AP2207+7)))))</f>
        <v>0</v>
      </c>
      <c r="AR2207" s="4">
        <f ca="1">COUNTIF(INDIRECT("H"&amp;(ROW()+12*(($AN2207-1)*3+$AO2207)-ROW())/12+5):INDIRECT("S"&amp;(ROW()+12*(($AN2207-1)*3+$AO2207)-ROW())/12+5),AQ2207)</f>
        <v>0</v>
      </c>
      <c r="AS2207" s="6">
        <f ca="1">IF($AP2207=1,IF(INDIRECT(ADDRESS(($AN2207-1)*3+$AO2207+5,$AP2207+20))="",0,INDIRECT(ADDRESS(($AN2207-1)*3+$AO2207+5,$AP2207+20))),IF(INDIRECT(ADDRESS(($AN2207-1)*3+$AO2207+5,$AP2207+20))="",0,IF(COUNTIF(INDIRECT(ADDRESS(($AN2207-1)*36+($AO2207-1)*12+6,COLUMN())):INDIRECT(ADDRESS(($AN2207-1)*36+($AO2207-1)*12+$AP2207+4,COLUMN())),INDIRECT(ADDRESS(($AN2207-1)*3+$AO2207+5,$AP2207+20)))&gt;=1,0,INDIRECT(ADDRESS(($AN2207-1)*3+$AO2207+5,$AP2207+20)))))</f>
        <v>0</v>
      </c>
      <c r="AT2207" s="4">
        <f ca="1">COUNTIF(INDIRECT("U"&amp;(ROW()+12*(($AN2207-1)*3+$AO2207)-ROW())/12+5):INDIRECT("AF"&amp;(ROW()+12*(($AN2207-1)*3+$AO2207)-ROW())/12+5),AS2207)</f>
        <v>0</v>
      </c>
      <c r="AU2207" s="4">
        <f ca="1">IF(AND(AQ2207+AS2207&gt;0,AR2207+AT2207&gt;0),COUNTIF(AU$6:AU2206,"&gt;0")+1,0)</f>
        <v>0</v>
      </c>
    </row>
    <row r="2208" spans="40:47">
      <c r="AN2208" s="4">
        <v>62</v>
      </c>
      <c r="AO2208" s="4">
        <v>1</v>
      </c>
      <c r="AP2208" s="4">
        <v>7</v>
      </c>
      <c r="AQ2208" s="6">
        <f ca="1">IF($AP2208=1,IF(INDIRECT(ADDRESS(($AN2208-1)*3+$AO2208+5,$AP2208+7))="",0,INDIRECT(ADDRESS(($AN2208-1)*3+$AO2208+5,$AP2208+7))),IF(INDIRECT(ADDRESS(($AN2208-1)*3+$AO2208+5,$AP2208+7))="",0,IF(COUNTIF(INDIRECT(ADDRESS(($AN2208-1)*36+($AO2208-1)*12+6,COLUMN())):INDIRECT(ADDRESS(($AN2208-1)*36+($AO2208-1)*12+$AP2208+4,COLUMN())),INDIRECT(ADDRESS(($AN2208-1)*3+$AO2208+5,$AP2208+7)))&gt;=1,0,INDIRECT(ADDRESS(($AN2208-1)*3+$AO2208+5,$AP2208+7)))))</f>
        <v>0</v>
      </c>
      <c r="AR2208" s="4">
        <f ca="1">COUNTIF(INDIRECT("H"&amp;(ROW()+12*(($AN2208-1)*3+$AO2208)-ROW())/12+5):INDIRECT("S"&amp;(ROW()+12*(($AN2208-1)*3+$AO2208)-ROW())/12+5),AQ2208)</f>
        <v>0</v>
      </c>
      <c r="AS2208" s="6">
        <f ca="1">IF($AP2208=1,IF(INDIRECT(ADDRESS(($AN2208-1)*3+$AO2208+5,$AP2208+20))="",0,INDIRECT(ADDRESS(($AN2208-1)*3+$AO2208+5,$AP2208+20))),IF(INDIRECT(ADDRESS(($AN2208-1)*3+$AO2208+5,$AP2208+20))="",0,IF(COUNTIF(INDIRECT(ADDRESS(($AN2208-1)*36+($AO2208-1)*12+6,COLUMN())):INDIRECT(ADDRESS(($AN2208-1)*36+($AO2208-1)*12+$AP2208+4,COLUMN())),INDIRECT(ADDRESS(($AN2208-1)*3+$AO2208+5,$AP2208+20)))&gt;=1,0,INDIRECT(ADDRESS(($AN2208-1)*3+$AO2208+5,$AP2208+20)))))</f>
        <v>0</v>
      </c>
      <c r="AT2208" s="4">
        <f ca="1">COUNTIF(INDIRECT("U"&amp;(ROW()+12*(($AN2208-1)*3+$AO2208)-ROW())/12+5):INDIRECT("AF"&amp;(ROW()+12*(($AN2208-1)*3+$AO2208)-ROW())/12+5),AS2208)</f>
        <v>0</v>
      </c>
      <c r="AU2208" s="4">
        <f ca="1">IF(AND(AQ2208+AS2208&gt;0,AR2208+AT2208&gt;0),COUNTIF(AU$6:AU2207,"&gt;0")+1,0)</f>
        <v>0</v>
      </c>
    </row>
    <row r="2209" spans="40:47">
      <c r="AN2209" s="4">
        <v>62</v>
      </c>
      <c r="AO2209" s="4">
        <v>1</v>
      </c>
      <c r="AP2209" s="4">
        <v>8</v>
      </c>
      <c r="AQ2209" s="6">
        <f ca="1">IF($AP2209=1,IF(INDIRECT(ADDRESS(($AN2209-1)*3+$AO2209+5,$AP2209+7))="",0,INDIRECT(ADDRESS(($AN2209-1)*3+$AO2209+5,$AP2209+7))),IF(INDIRECT(ADDRESS(($AN2209-1)*3+$AO2209+5,$AP2209+7))="",0,IF(COUNTIF(INDIRECT(ADDRESS(($AN2209-1)*36+($AO2209-1)*12+6,COLUMN())):INDIRECT(ADDRESS(($AN2209-1)*36+($AO2209-1)*12+$AP2209+4,COLUMN())),INDIRECT(ADDRESS(($AN2209-1)*3+$AO2209+5,$AP2209+7)))&gt;=1,0,INDIRECT(ADDRESS(($AN2209-1)*3+$AO2209+5,$AP2209+7)))))</f>
        <v>0</v>
      </c>
      <c r="AR2209" s="4">
        <f ca="1">COUNTIF(INDIRECT("H"&amp;(ROW()+12*(($AN2209-1)*3+$AO2209)-ROW())/12+5):INDIRECT("S"&amp;(ROW()+12*(($AN2209-1)*3+$AO2209)-ROW())/12+5),AQ2209)</f>
        <v>0</v>
      </c>
      <c r="AS2209" s="6">
        <f ca="1">IF($AP2209=1,IF(INDIRECT(ADDRESS(($AN2209-1)*3+$AO2209+5,$AP2209+20))="",0,INDIRECT(ADDRESS(($AN2209-1)*3+$AO2209+5,$AP2209+20))),IF(INDIRECT(ADDRESS(($AN2209-1)*3+$AO2209+5,$AP2209+20))="",0,IF(COUNTIF(INDIRECT(ADDRESS(($AN2209-1)*36+($AO2209-1)*12+6,COLUMN())):INDIRECT(ADDRESS(($AN2209-1)*36+($AO2209-1)*12+$AP2209+4,COLUMN())),INDIRECT(ADDRESS(($AN2209-1)*3+$AO2209+5,$AP2209+20)))&gt;=1,0,INDIRECT(ADDRESS(($AN2209-1)*3+$AO2209+5,$AP2209+20)))))</f>
        <v>0</v>
      </c>
      <c r="AT2209" s="4">
        <f ca="1">COUNTIF(INDIRECT("U"&amp;(ROW()+12*(($AN2209-1)*3+$AO2209)-ROW())/12+5):INDIRECT("AF"&amp;(ROW()+12*(($AN2209-1)*3+$AO2209)-ROW())/12+5),AS2209)</f>
        <v>0</v>
      </c>
      <c r="AU2209" s="4">
        <f ca="1">IF(AND(AQ2209+AS2209&gt;0,AR2209+AT2209&gt;0),COUNTIF(AU$6:AU2208,"&gt;0")+1,0)</f>
        <v>0</v>
      </c>
    </row>
    <row r="2210" spans="40:47">
      <c r="AN2210" s="4">
        <v>62</v>
      </c>
      <c r="AO2210" s="4">
        <v>1</v>
      </c>
      <c r="AP2210" s="4">
        <v>9</v>
      </c>
      <c r="AQ2210" s="6">
        <f ca="1">IF($AP2210=1,IF(INDIRECT(ADDRESS(($AN2210-1)*3+$AO2210+5,$AP2210+7))="",0,INDIRECT(ADDRESS(($AN2210-1)*3+$AO2210+5,$AP2210+7))),IF(INDIRECT(ADDRESS(($AN2210-1)*3+$AO2210+5,$AP2210+7))="",0,IF(COUNTIF(INDIRECT(ADDRESS(($AN2210-1)*36+($AO2210-1)*12+6,COLUMN())):INDIRECT(ADDRESS(($AN2210-1)*36+($AO2210-1)*12+$AP2210+4,COLUMN())),INDIRECT(ADDRESS(($AN2210-1)*3+$AO2210+5,$AP2210+7)))&gt;=1,0,INDIRECT(ADDRESS(($AN2210-1)*3+$AO2210+5,$AP2210+7)))))</f>
        <v>0</v>
      </c>
      <c r="AR2210" s="4">
        <f ca="1">COUNTIF(INDIRECT("H"&amp;(ROW()+12*(($AN2210-1)*3+$AO2210)-ROW())/12+5):INDIRECT("S"&amp;(ROW()+12*(($AN2210-1)*3+$AO2210)-ROW())/12+5),AQ2210)</f>
        <v>0</v>
      </c>
      <c r="AS2210" s="6">
        <f ca="1">IF($AP2210=1,IF(INDIRECT(ADDRESS(($AN2210-1)*3+$AO2210+5,$AP2210+20))="",0,INDIRECT(ADDRESS(($AN2210-1)*3+$AO2210+5,$AP2210+20))),IF(INDIRECT(ADDRESS(($AN2210-1)*3+$AO2210+5,$AP2210+20))="",0,IF(COUNTIF(INDIRECT(ADDRESS(($AN2210-1)*36+($AO2210-1)*12+6,COLUMN())):INDIRECT(ADDRESS(($AN2210-1)*36+($AO2210-1)*12+$AP2210+4,COLUMN())),INDIRECT(ADDRESS(($AN2210-1)*3+$AO2210+5,$AP2210+20)))&gt;=1,0,INDIRECT(ADDRESS(($AN2210-1)*3+$AO2210+5,$AP2210+20)))))</f>
        <v>0</v>
      </c>
      <c r="AT2210" s="4">
        <f ca="1">COUNTIF(INDIRECT("U"&amp;(ROW()+12*(($AN2210-1)*3+$AO2210)-ROW())/12+5):INDIRECT("AF"&amp;(ROW()+12*(($AN2210-1)*3+$AO2210)-ROW())/12+5),AS2210)</f>
        <v>0</v>
      </c>
      <c r="AU2210" s="4">
        <f ca="1">IF(AND(AQ2210+AS2210&gt;0,AR2210+AT2210&gt;0),COUNTIF(AU$6:AU2209,"&gt;0")+1,0)</f>
        <v>0</v>
      </c>
    </row>
    <row r="2211" spans="40:47">
      <c r="AN2211" s="4">
        <v>62</v>
      </c>
      <c r="AO2211" s="4">
        <v>1</v>
      </c>
      <c r="AP2211" s="4">
        <v>10</v>
      </c>
      <c r="AQ2211" s="6">
        <f ca="1">IF($AP2211=1,IF(INDIRECT(ADDRESS(($AN2211-1)*3+$AO2211+5,$AP2211+7))="",0,INDIRECT(ADDRESS(($AN2211-1)*3+$AO2211+5,$AP2211+7))),IF(INDIRECT(ADDRESS(($AN2211-1)*3+$AO2211+5,$AP2211+7))="",0,IF(COUNTIF(INDIRECT(ADDRESS(($AN2211-1)*36+($AO2211-1)*12+6,COLUMN())):INDIRECT(ADDRESS(($AN2211-1)*36+($AO2211-1)*12+$AP2211+4,COLUMN())),INDIRECT(ADDRESS(($AN2211-1)*3+$AO2211+5,$AP2211+7)))&gt;=1,0,INDIRECT(ADDRESS(($AN2211-1)*3+$AO2211+5,$AP2211+7)))))</f>
        <v>0</v>
      </c>
      <c r="AR2211" s="4">
        <f ca="1">COUNTIF(INDIRECT("H"&amp;(ROW()+12*(($AN2211-1)*3+$AO2211)-ROW())/12+5):INDIRECT("S"&amp;(ROW()+12*(($AN2211-1)*3+$AO2211)-ROW())/12+5),AQ2211)</f>
        <v>0</v>
      </c>
      <c r="AS2211" s="6">
        <f ca="1">IF($AP2211=1,IF(INDIRECT(ADDRESS(($AN2211-1)*3+$AO2211+5,$AP2211+20))="",0,INDIRECT(ADDRESS(($AN2211-1)*3+$AO2211+5,$AP2211+20))),IF(INDIRECT(ADDRESS(($AN2211-1)*3+$AO2211+5,$AP2211+20))="",0,IF(COUNTIF(INDIRECT(ADDRESS(($AN2211-1)*36+($AO2211-1)*12+6,COLUMN())):INDIRECT(ADDRESS(($AN2211-1)*36+($AO2211-1)*12+$AP2211+4,COLUMN())),INDIRECT(ADDRESS(($AN2211-1)*3+$AO2211+5,$AP2211+20)))&gt;=1,0,INDIRECT(ADDRESS(($AN2211-1)*3+$AO2211+5,$AP2211+20)))))</f>
        <v>0</v>
      </c>
      <c r="AT2211" s="4">
        <f ca="1">COUNTIF(INDIRECT("U"&amp;(ROW()+12*(($AN2211-1)*3+$AO2211)-ROW())/12+5):INDIRECT("AF"&amp;(ROW()+12*(($AN2211-1)*3+$AO2211)-ROW())/12+5),AS2211)</f>
        <v>0</v>
      </c>
      <c r="AU2211" s="4">
        <f ca="1">IF(AND(AQ2211+AS2211&gt;0,AR2211+AT2211&gt;0),COUNTIF(AU$6:AU2210,"&gt;0")+1,0)</f>
        <v>0</v>
      </c>
    </row>
    <row r="2212" spans="40:47">
      <c r="AN2212" s="4">
        <v>62</v>
      </c>
      <c r="AO2212" s="4">
        <v>1</v>
      </c>
      <c r="AP2212" s="4">
        <v>11</v>
      </c>
      <c r="AQ2212" s="6">
        <f ca="1">IF($AP2212=1,IF(INDIRECT(ADDRESS(($AN2212-1)*3+$AO2212+5,$AP2212+7))="",0,INDIRECT(ADDRESS(($AN2212-1)*3+$AO2212+5,$AP2212+7))),IF(INDIRECT(ADDRESS(($AN2212-1)*3+$AO2212+5,$AP2212+7))="",0,IF(COUNTIF(INDIRECT(ADDRESS(($AN2212-1)*36+($AO2212-1)*12+6,COLUMN())):INDIRECT(ADDRESS(($AN2212-1)*36+($AO2212-1)*12+$AP2212+4,COLUMN())),INDIRECT(ADDRESS(($AN2212-1)*3+$AO2212+5,$AP2212+7)))&gt;=1,0,INDIRECT(ADDRESS(($AN2212-1)*3+$AO2212+5,$AP2212+7)))))</f>
        <v>0</v>
      </c>
      <c r="AR2212" s="4">
        <f ca="1">COUNTIF(INDIRECT("H"&amp;(ROW()+12*(($AN2212-1)*3+$AO2212)-ROW())/12+5):INDIRECT("S"&amp;(ROW()+12*(($AN2212-1)*3+$AO2212)-ROW())/12+5),AQ2212)</f>
        <v>0</v>
      </c>
      <c r="AS2212" s="6">
        <f ca="1">IF($AP2212=1,IF(INDIRECT(ADDRESS(($AN2212-1)*3+$AO2212+5,$AP2212+20))="",0,INDIRECT(ADDRESS(($AN2212-1)*3+$AO2212+5,$AP2212+20))),IF(INDIRECT(ADDRESS(($AN2212-1)*3+$AO2212+5,$AP2212+20))="",0,IF(COUNTIF(INDIRECT(ADDRESS(($AN2212-1)*36+($AO2212-1)*12+6,COLUMN())):INDIRECT(ADDRESS(($AN2212-1)*36+($AO2212-1)*12+$AP2212+4,COLUMN())),INDIRECT(ADDRESS(($AN2212-1)*3+$AO2212+5,$AP2212+20)))&gt;=1,0,INDIRECT(ADDRESS(($AN2212-1)*3+$AO2212+5,$AP2212+20)))))</f>
        <v>0</v>
      </c>
      <c r="AT2212" s="4">
        <f ca="1">COUNTIF(INDIRECT("U"&amp;(ROW()+12*(($AN2212-1)*3+$AO2212)-ROW())/12+5):INDIRECT("AF"&amp;(ROW()+12*(($AN2212-1)*3+$AO2212)-ROW())/12+5),AS2212)</f>
        <v>0</v>
      </c>
      <c r="AU2212" s="4">
        <f ca="1">IF(AND(AQ2212+AS2212&gt;0,AR2212+AT2212&gt;0),COUNTIF(AU$6:AU2211,"&gt;0")+1,0)</f>
        <v>0</v>
      </c>
    </row>
    <row r="2213" spans="40:47">
      <c r="AN2213" s="4">
        <v>62</v>
      </c>
      <c r="AO2213" s="4">
        <v>1</v>
      </c>
      <c r="AP2213" s="4">
        <v>12</v>
      </c>
      <c r="AQ2213" s="6">
        <f ca="1">IF($AP2213=1,IF(INDIRECT(ADDRESS(($AN2213-1)*3+$AO2213+5,$AP2213+7))="",0,INDIRECT(ADDRESS(($AN2213-1)*3+$AO2213+5,$AP2213+7))),IF(INDIRECT(ADDRESS(($AN2213-1)*3+$AO2213+5,$AP2213+7))="",0,IF(COUNTIF(INDIRECT(ADDRESS(($AN2213-1)*36+($AO2213-1)*12+6,COLUMN())):INDIRECT(ADDRESS(($AN2213-1)*36+($AO2213-1)*12+$AP2213+4,COLUMN())),INDIRECT(ADDRESS(($AN2213-1)*3+$AO2213+5,$AP2213+7)))&gt;=1,0,INDIRECT(ADDRESS(($AN2213-1)*3+$AO2213+5,$AP2213+7)))))</f>
        <v>0</v>
      </c>
      <c r="AR2213" s="4">
        <f ca="1">COUNTIF(INDIRECT("H"&amp;(ROW()+12*(($AN2213-1)*3+$AO2213)-ROW())/12+5):INDIRECT("S"&amp;(ROW()+12*(($AN2213-1)*3+$AO2213)-ROW())/12+5),AQ2213)</f>
        <v>0</v>
      </c>
      <c r="AS2213" s="6">
        <f ca="1">IF($AP2213=1,IF(INDIRECT(ADDRESS(($AN2213-1)*3+$AO2213+5,$AP2213+20))="",0,INDIRECT(ADDRESS(($AN2213-1)*3+$AO2213+5,$AP2213+20))),IF(INDIRECT(ADDRESS(($AN2213-1)*3+$AO2213+5,$AP2213+20))="",0,IF(COUNTIF(INDIRECT(ADDRESS(($AN2213-1)*36+($AO2213-1)*12+6,COLUMN())):INDIRECT(ADDRESS(($AN2213-1)*36+($AO2213-1)*12+$AP2213+4,COLUMN())),INDIRECT(ADDRESS(($AN2213-1)*3+$AO2213+5,$AP2213+20)))&gt;=1,0,INDIRECT(ADDRESS(($AN2213-1)*3+$AO2213+5,$AP2213+20)))))</f>
        <v>0</v>
      </c>
      <c r="AT2213" s="4">
        <f ca="1">COUNTIF(INDIRECT("U"&amp;(ROW()+12*(($AN2213-1)*3+$AO2213)-ROW())/12+5):INDIRECT("AF"&amp;(ROW()+12*(($AN2213-1)*3+$AO2213)-ROW())/12+5),AS2213)</f>
        <v>0</v>
      </c>
      <c r="AU2213" s="4">
        <f ca="1">IF(AND(AQ2213+AS2213&gt;0,AR2213+AT2213&gt;0),COUNTIF(AU$6:AU2212,"&gt;0")+1,0)</f>
        <v>0</v>
      </c>
    </row>
    <row r="2214" spans="40:47">
      <c r="AN2214" s="4">
        <v>62</v>
      </c>
      <c r="AO2214" s="4">
        <v>2</v>
      </c>
      <c r="AP2214" s="4">
        <v>1</v>
      </c>
      <c r="AQ2214" s="6">
        <f ca="1">IF($AP2214=1,IF(INDIRECT(ADDRESS(($AN2214-1)*3+$AO2214+5,$AP2214+7))="",0,INDIRECT(ADDRESS(($AN2214-1)*3+$AO2214+5,$AP2214+7))),IF(INDIRECT(ADDRESS(($AN2214-1)*3+$AO2214+5,$AP2214+7))="",0,IF(COUNTIF(INDIRECT(ADDRESS(($AN2214-1)*36+($AO2214-1)*12+6,COLUMN())):INDIRECT(ADDRESS(($AN2214-1)*36+($AO2214-1)*12+$AP2214+4,COLUMN())),INDIRECT(ADDRESS(($AN2214-1)*3+$AO2214+5,$AP2214+7)))&gt;=1,0,INDIRECT(ADDRESS(($AN2214-1)*3+$AO2214+5,$AP2214+7)))))</f>
        <v>0</v>
      </c>
      <c r="AR2214" s="4">
        <f ca="1">COUNTIF(INDIRECT("H"&amp;(ROW()+12*(($AN2214-1)*3+$AO2214)-ROW())/12+5):INDIRECT("S"&amp;(ROW()+12*(($AN2214-1)*3+$AO2214)-ROW())/12+5),AQ2214)</f>
        <v>0</v>
      </c>
      <c r="AS2214" s="6">
        <f ca="1">IF($AP2214=1,IF(INDIRECT(ADDRESS(($AN2214-1)*3+$AO2214+5,$AP2214+20))="",0,INDIRECT(ADDRESS(($AN2214-1)*3+$AO2214+5,$AP2214+20))),IF(INDIRECT(ADDRESS(($AN2214-1)*3+$AO2214+5,$AP2214+20))="",0,IF(COUNTIF(INDIRECT(ADDRESS(($AN2214-1)*36+($AO2214-1)*12+6,COLUMN())):INDIRECT(ADDRESS(($AN2214-1)*36+($AO2214-1)*12+$AP2214+4,COLUMN())),INDIRECT(ADDRESS(($AN2214-1)*3+$AO2214+5,$AP2214+20)))&gt;=1,0,INDIRECT(ADDRESS(($AN2214-1)*3+$AO2214+5,$AP2214+20)))))</f>
        <v>0</v>
      </c>
      <c r="AT2214" s="4">
        <f ca="1">COUNTIF(INDIRECT("U"&amp;(ROW()+12*(($AN2214-1)*3+$AO2214)-ROW())/12+5):INDIRECT("AF"&amp;(ROW()+12*(($AN2214-1)*3+$AO2214)-ROW())/12+5),AS2214)</f>
        <v>0</v>
      </c>
      <c r="AU2214" s="4">
        <f ca="1">IF(AND(AQ2214+AS2214&gt;0,AR2214+AT2214&gt;0),COUNTIF(AU$6:AU2213,"&gt;0")+1,0)</f>
        <v>0</v>
      </c>
    </row>
    <row r="2215" spans="40:47">
      <c r="AN2215" s="4">
        <v>62</v>
      </c>
      <c r="AO2215" s="4">
        <v>2</v>
      </c>
      <c r="AP2215" s="4">
        <v>2</v>
      </c>
      <c r="AQ2215" s="6">
        <f ca="1">IF($AP2215=1,IF(INDIRECT(ADDRESS(($AN2215-1)*3+$AO2215+5,$AP2215+7))="",0,INDIRECT(ADDRESS(($AN2215-1)*3+$AO2215+5,$AP2215+7))),IF(INDIRECT(ADDRESS(($AN2215-1)*3+$AO2215+5,$AP2215+7))="",0,IF(COUNTIF(INDIRECT(ADDRESS(($AN2215-1)*36+($AO2215-1)*12+6,COLUMN())):INDIRECT(ADDRESS(($AN2215-1)*36+($AO2215-1)*12+$AP2215+4,COLUMN())),INDIRECT(ADDRESS(($AN2215-1)*3+$AO2215+5,$AP2215+7)))&gt;=1,0,INDIRECT(ADDRESS(($AN2215-1)*3+$AO2215+5,$AP2215+7)))))</f>
        <v>0</v>
      </c>
      <c r="AR2215" s="4">
        <f ca="1">COUNTIF(INDIRECT("H"&amp;(ROW()+12*(($AN2215-1)*3+$AO2215)-ROW())/12+5):INDIRECT("S"&amp;(ROW()+12*(($AN2215-1)*3+$AO2215)-ROW())/12+5),AQ2215)</f>
        <v>0</v>
      </c>
      <c r="AS2215" s="6">
        <f ca="1">IF($AP2215=1,IF(INDIRECT(ADDRESS(($AN2215-1)*3+$AO2215+5,$AP2215+20))="",0,INDIRECT(ADDRESS(($AN2215-1)*3+$AO2215+5,$AP2215+20))),IF(INDIRECT(ADDRESS(($AN2215-1)*3+$AO2215+5,$AP2215+20))="",0,IF(COUNTIF(INDIRECT(ADDRESS(($AN2215-1)*36+($AO2215-1)*12+6,COLUMN())):INDIRECT(ADDRESS(($AN2215-1)*36+($AO2215-1)*12+$AP2215+4,COLUMN())),INDIRECT(ADDRESS(($AN2215-1)*3+$AO2215+5,$AP2215+20)))&gt;=1,0,INDIRECT(ADDRESS(($AN2215-1)*3+$AO2215+5,$AP2215+20)))))</f>
        <v>0</v>
      </c>
      <c r="AT2215" s="4">
        <f ca="1">COUNTIF(INDIRECT("U"&amp;(ROW()+12*(($AN2215-1)*3+$AO2215)-ROW())/12+5):INDIRECT("AF"&amp;(ROW()+12*(($AN2215-1)*3+$AO2215)-ROW())/12+5),AS2215)</f>
        <v>0</v>
      </c>
      <c r="AU2215" s="4">
        <f ca="1">IF(AND(AQ2215+AS2215&gt;0,AR2215+AT2215&gt;0),COUNTIF(AU$6:AU2214,"&gt;0")+1,0)</f>
        <v>0</v>
      </c>
    </row>
    <row r="2216" spans="40:47">
      <c r="AN2216" s="4">
        <v>62</v>
      </c>
      <c r="AO2216" s="4">
        <v>2</v>
      </c>
      <c r="AP2216" s="4">
        <v>3</v>
      </c>
      <c r="AQ2216" s="6">
        <f ca="1">IF($AP2216=1,IF(INDIRECT(ADDRESS(($AN2216-1)*3+$AO2216+5,$AP2216+7))="",0,INDIRECT(ADDRESS(($AN2216-1)*3+$AO2216+5,$AP2216+7))),IF(INDIRECT(ADDRESS(($AN2216-1)*3+$AO2216+5,$AP2216+7))="",0,IF(COUNTIF(INDIRECT(ADDRESS(($AN2216-1)*36+($AO2216-1)*12+6,COLUMN())):INDIRECT(ADDRESS(($AN2216-1)*36+($AO2216-1)*12+$AP2216+4,COLUMN())),INDIRECT(ADDRESS(($AN2216-1)*3+$AO2216+5,$AP2216+7)))&gt;=1,0,INDIRECT(ADDRESS(($AN2216-1)*3+$AO2216+5,$AP2216+7)))))</f>
        <v>0</v>
      </c>
      <c r="AR2216" s="4">
        <f ca="1">COUNTIF(INDIRECT("H"&amp;(ROW()+12*(($AN2216-1)*3+$AO2216)-ROW())/12+5):INDIRECT("S"&amp;(ROW()+12*(($AN2216-1)*3+$AO2216)-ROW())/12+5),AQ2216)</f>
        <v>0</v>
      </c>
      <c r="AS2216" s="6">
        <f ca="1">IF($AP2216=1,IF(INDIRECT(ADDRESS(($AN2216-1)*3+$AO2216+5,$AP2216+20))="",0,INDIRECT(ADDRESS(($AN2216-1)*3+$AO2216+5,$AP2216+20))),IF(INDIRECT(ADDRESS(($AN2216-1)*3+$AO2216+5,$AP2216+20))="",0,IF(COUNTIF(INDIRECT(ADDRESS(($AN2216-1)*36+($AO2216-1)*12+6,COLUMN())):INDIRECT(ADDRESS(($AN2216-1)*36+($AO2216-1)*12+$AP2216+4,COLUMN())),INDIRECT(ADDRESS(($AN2216-1)*3+$AO2216+5,$AP2216+20)))&gt;=1,0,INDIRECT(ADDRESS(($AN2216-1)*3+$AO2216+5,$AP2216+20)))))</f>
        <v>0</v>
      </c>
      <c r="AT2216" s="4">
        <f ca="1">COUNTIF(INDIRECT("U"&amp;(ROW()+12*(($AN2216-1)*3+$AO2216)-ROW())/12+5):INDIRECT("AF"&amp;(ROW()+12*(($AN2216-1)*3+$AO2216)-ROW())/12+5),AS2216)</f>
        <v>0</v>
      </c>
      <c r="AU2216" s="4">
        <f ca="1">IF(AND(AQ2216+AS2216&gt;0,AR2216+AT2216&gt;0),COUNTIF(AU$6:AU2215,"&gt;0")+1,0)</f>
        <v>0</v>
      </c>
    </row>
    <row r="2217" spans="40:47">
      <c r="AN2217" s="4">
        <v>62</v>
      </c>
      <c r="AO2217" s="4">
        <v>2</v>
      </c>
      <c r="AP2217" s="4">
        <v>4</v>
      </c>
      <c r="AQ2217" s="6">
        <f ca="1">IF($AP2217=1,IF(INDIRECT(ADDRESS(($AN2217-1)*3+$AO2217+5,$AP2217+7))="",0,INDIRECT(ADDRESS(($AN2217-1)*3+$AO2217+5,$AP2217+7))),IF(INDIRECT(ADDRESS(($AN2217-1)*3+$AO2217+5,$AP2217+7))="",0,IF(COUNTIF(INDIRECT(ADDRESS(($AN2217-1)*36+($AO2217-1)*12+6,COLUMN())):INDIRECT(ADDRESS(($AN2217-1)*36+($AO2217-1)*12+$AP2217+4,COLUMN())),INDIRECT(ADDRESS(($AN2217-1)*3+$AO2217+5,$AP2217+7)))&gt;=1,0,INDIRECT(ADDRESS(($AN2217-1)*3+$AO2217+5,$AP2217+7)))))</f>
        <v>0</v>
      </c>
      <c r="AR2217" s="4">
        <f ca="1">COUNTIF(INDIRECT("H"&amp;(ROW()+12*(($AN2217-1)*3+$AO2217)-ROW())/12+5):INDIRECT("S"&amp;(ROW()+12*(($AN2217-1)*3+$AO2217)-ROW())/12+5),AQ2217)</f>
        <v>0</v>
      </c>
      <c r="AS2217" s="6">
        <f ca="1">IF($AP2217=1,IF(INDIRECT(ADDRESS(($AN2217-1)*3+$AO2217+5,$AP2217+20))="",0,INDIRECT(ADDRESS(($AN2217-1)*3+$AO2217+5,$AP2217+20))),IF(INDIRECT(ADDRESS(($AN2217-1)*3+$AO2217+5,$AP2217+20))="",0,IF(COUNTIF(INDIRECT(ADDRESS(($AN2217-1)*36+($AO2217-1)*12+6,COLUMN())):INDIRECT(ADDRESS(($AN2217-1)*36+($AO2217-1)*12+$AP2217+4,COLUMN())),INDIRECT(ADDRESS(($AN2217-1)*3+$AO2217+5,$AP2217+20)))&gt;=1,0,INDIRECT(ADDRESS(($AN2217-1)*3+$AO2217+5,$AP2217+20)))))</f>
        <v>0</v>
      </c>
      <c r="AT2217" s="4">
        <f ca="1">COUNTIF(INDIRECT("U"&amp;(ROW()+12*(($AN2217-1)*3+$AO2217)-ROW())/12+5):INDIRECT("AF"&amp;(ROW()+12*(($AN2217-1)*3+$AO2217)-ROW())/12+5),AS2217)</f>
        <v>0</v>
      </c>
      <c r="AU2217" s="4">
        <f ca="1">IF(AND(AQ2217+AS2217&gt;0,AR2217+AT2217&gt;0),COUNTIF(AU$6:AU2216,"&gt;0")+1,0)</f>
        <v>0</v>
      </c>
    </row>
    <row r="2218" spans="40:47">
      <c r="AN2218" s="4">
        <v>62</v>
      </c>
      <c r="AO2218" s="4">
        <v>2</v>
      </c>
      <c r="AP2218" s="4">
        <v>5</v>
      </c>
      <c r="AQ2218" s="6">
        <f ca="1">IF($AP2218=1,IF(INDIRECT(ADDRESS(($AN2218-1)*3+$AO2218+5,$AP2218+7))="",0,INDIRECT(ADDRESS(($AN2218-1)*3+$AO2218+5,$AP2218+7))),IF(INDIRECT(ADDRESS(($AN2218-1)*3+$AO2218+5,$AP2218+7))="",0,IF(COUNTIF(INDIRECT(ADDRESS(($AN2218-1)*36+($AO2218-1)*12+6,COLUMN())):INDIRECT(ADDRESS(($AN2218-1)*36+($AO2218-1)*12+$AP2218+4,COLUMN())),INDIRECT(ADDRESS(($AN2218-1)*3+$AO2218+5,$AP2218+7)))&gt;=1,0,INDIRECT(ADDRESS(($AN2218-1)*3+$AO2218+5,$AP2218+7)))))</f>
        <v>0</v>
      </c>
      <c r="AR2218" s="4">
        <f ca="1">COUNTIF(INDIRECT("H"&amp;(ROW()+12*(($AN2218-1)*3+$AO2218)-ROW())/12+5):INDIRECT("S"&amp;(ROW()+12*(($AN2218-1)*3+$AO2218)-ROW())/12+5),AQ2218)</f>
        <v>0</v>
      </c>
      <c r="AS2218" s="6">
        <f ca="1">IF($AP2218=1,IF(INDIRECT(ADDRESS(($AN2218-1)*3+$AO2218+5,$AP2218+20))="",0,INDIRECT(ADDRESS(($AN2218-1)*3+$AO2218+5,$AP2218+20))),IF(INDIRECT(ADDRESS(($AN2218-1)*3+$AO2218+5,$AP2218+20))="",0,IF(COUNTIF(INDIRECT(ADDRESS(($AN2218-1)*36+($AO2218-1)*12+6,COLUMN())):INDIRECT(ADDRESS(($AN2218-1)*36+($AO2218-1)*12+$AP2218+4,COLUMN())),INDIRECT(ADDRESS(($AN2218-1)*3+$AO2218+5,$AP2218+20)))&gt;=1,0,INDIRECT(ADDRESS(($AN2218-1)*3+$AO2218+5,$AP2218+20)))))</f>
        <v>0</v>
      </c>
      <c r="AT2218" s="4">
        <f ca="1">COUNTIF(INDIRECT("U"&amp;(ROW()+12*(($AN2218-1)*3+$AO2218)-ROW())/12+5):INDIRECT("AF"&amp;(ROW()+12*(($AN2218-1)*3+$AO2218)-ROW())/12+5),AS2218)</f>
        <v>0</v>
      </c>
      <c r="AU2218" s="4">
        <f ca="1">IF(AND(AQ2218+AS2218&gt;0,AR2218+AT2218&gt;0),COUNTIF(AU$6:AU2217,"&gt;0")+1,0)</f>
        <v>0</v>
      </c>
    </row>
    <row r="2219" spans="40:47">
      <c r="AN2219" s="4">
        <v>62</v>
      </c>
      <c r="AO2219" s="4">
        <v>2</v>
      </c>
      <c r="AP2219" s="4">
        <v>6</v>
      </c>
      <c r="AQ2219" s="6">
        <f ca="1">IF($AP2219=1,IF(INDIRECT(ADDRESS(($AN2219-1)*3+$AO2219+5,$AP2219+7))="",0,INDIRECT(ADDRESS(($AN2219-1)*3+$AO2219+5,$AP2219+7))),IF(INDIRECT(ADDRESS(($AN2219-1)*3+$AO2219+5,$AP2219+7))="",0,IF(COUNTIF(INDIRECT(ADDRESS(($AN2219-1)*36+($AO2219-1)*12+6,COLUMN())):INDIRECT(ADDRESS(($AN2219-1)*36+($AO2219-1)*12+$AP2219+4,COLUMN())),INDIRECT(ADDRESS(($AN2219-1)*3+$AO2219+5,$AP2219+7)))&gt;=1,0,INDIRECT(ADDRESS(($AN2219-1)*3+$AO2219+5,$AP2219+7)))))</f>
        <v>0</v>
      </c>
      <c r="AR2219" s="4">
        <f ca="1">COUNTIF(INDIRECT("H"&amp;(ROW()+12*(($AN2219-1)*3+$AO2219)-ROW())/12+5):INDIRECT("S"&amp;(ROW()+12*(($AN2219-1)*3+$AO2219)-ROW())/12+5),AQ2219)</f>
        <v>0</v>
      </c>
      <c r="AS2219" s="6">
        <f ca="1">IF($AP2219=1,IF(INDIRECT(ADDRESS(($AN2219-1)*3+$AO2219+5,$AP2219+20))="",0,INDIRECT(ADDRESS(($AN2219-1)*3+$AO2219+5,$AP2219+20))),IF(INDIRECT(ADDRESS(($AN2219-1)*3+$AO2219+5,$AP2219+20))="",0,IF(COUNTIF(INDIRECT(ADDRESS(($AN2219-1)*36+($AO2219-1)*12+6,COLUMN())):INDIRECT(ADDRESS(($AN2219-1)*36+($AO2219-1)*12+$AP2219+4,COLUMN())),INDIRECT(ADDRESS(($AN2219-1)*3+$AO2219+5,$AP2219+20)))&gt;=1,0,INDIRECT(ADDRESS(($AN2219-1)*3+$AO2219+5,$AP2219+20)))))</f>
        <v>0</v>
      </c>
      <c r="AT2219" s="4">
        <f ca="1">COUNTIF(INDIRECT("U"&amp;(ROW()+12*(($AN2219-1)*3+$AO2219)-ROW())/12+5):INDIRECT("AF"&amp;(ROW()+12*(($AN2219-1)*3+$AO2219)-ROW())/12+5),AS2219)</f>
        <v>0</v>
      </c>
      <c r="AU2219" s="4">
        <f ca="1">IF(AND(AQ2219+AS2219&gt;0,AR2219+AT2219&gt;0),COUNTIF(AU$6:AU2218,"&gt;0")+1,0)</f>
        <v>0</v>
      </c>
    </row>
    <row r="2220" spans="40:47">
      <c r="AN2220" s="4">
        <v>62</v>
      </c>
      <c r="AO2220" s="4">
        <v>2</v>
      </c>
      <c r="AP2220" s="4">
        <v>7</v>
      </c>
      <c r="AQ2220" s="6">
        <f ca="1">IF($AP2220=1,IF(INDIRECT(ADDRESS(($AN2220-1)*3+$AO2220+5,$AP2220+7))="",0,INDIRECT(ADDRESS(($AN2220-1)*3+$AO2220+5,$AP2220+7))),IF(INDIRECT(ADDRESS(($AN2220-1)*3+$AO2220+5,$AP2220+7))="",0,IF(COUNTIF(INDIRECT(ADDRESS(($AN2220-1)*36+($AO2220-1)*12+6,COLUMN())):INDIRECT(ADDRESS(($AN2220-1)*36+($AO2220-1)*12+$AP2220+4,COLUMN())),INDIRECT(ADDRESS(($AN2220-1)*3+$AO2220+5,$AP2220+7)))&gt;=1,0,INDIRECT(ADDRESS(($AN2220-1)*3+$AO2220+5,$AP2220+7)))))</f>
        <v>0</v>
      </c>
      <c r="AR2220" s="4">
        <f ca="1">COUNTIF(INDIRECT("H"&amp;(ROW()+12*(($AN2220-1)*3+$AO2220)-ROW())/12+5):INDIRECT("S"&amp;(ROW()+12*(($AN2220-1)*3+$AO2220)-ROW())/12+5),AQ2220)</f>
        <v>0</v>
      </c>
      <c r="AS2220" s="6">
        <f ca="1">IF($AP2220=1,IF(INDIRECT(ADDRESS(($AN2220-1)*3+$AO2220+5,$AP2220+20))="",0,INDIRECT(ADDRESS(($AN2220-1)*3+$AO2220+5,$AP2220+20))),IF(INDIRECT(ADDRESS(($AN2220-1)*3+$AO2220+5,$AP2220+20))="",0,IF(COUNTIF(INDIRECT(ADDRESS(($AN2220-1)*36+($AO2220-1)*12+6,COLUMN())):INDIRECT(ADDRESS(($AN2220-1)*36+($AO2220-1)*12+$AP2220+4,COLUMN())),INDIRECT(ADDRESS(($AN2220-1)*3+$AO2220+5,$AP2220+20)))&gt;=1,0,INDIRECT(ADDRESS(($AN2220-1)*3+$AO2220+5,$AP2220+20)))))</f>
        <v>0</v>
      </c>
      <c r="AT2220" s="4">
        <f ca="1">COUNTIF(INDIRECT("U"&amp;(ROW()+12*(($AN2220-1)*3+$AO2220)-ROW())/12+5):INDIRECT("AF"&amp;(ROW()+12*(($AN2220-1)*3+$AO2220)-ROW())/12+5),AS2220)</f>
        <v>0</v>
      </c>
      <c r="AU2220" s="4">
        <f ca="1">IF(AND(AQ2220+AS2220&gt;0,AR2220+AT2220&gt;0),COUNTIF(AU$6:AU2219,"&gt;0")+1,0)</f>
        <v>0</v>
      </c>
    </row>
    <row r="2221" spans="40:47">
      <c r="AN2221" s="4">
        <v>62</v>
      </c>
      <c r="AO2221" s="4">
        <v>2</v>
      </c>
      <c r="AP2221" s="4">
        <v>8</v>
      </c>
      <c r="AQ2221" s="6">
        <f ca="1">IF($AP2221=1,IF(INDIRECT(ADDRESS(($AN2221-1)*3+$AO2221+5,$AP2221+7))="",0,INDIRECT(ADDRESS(($AN2221-1)*3+$AO2221+5,$AP2221+7))),IF(INDIRECT(ADDRESS(($AN2221-1)*3+$AO2221+5,$AP2221+7))="",0,IF(COUNTIF(INDIRECT(ADDRESS(($AN2221-1)*36+($AO2221-1)*12+6,COLUMN())):INDIRECT(ADDRESS(($AN2221-1)*36+($AO2221-1)*12+$AP2221+4,COLUMN())),INDIRECT(ADDRESS(($AN2221-1)*3+$AO2221+5,$AP2221+7)))&gt;=1,0,INDIRECT(ADDRESS(($AN2221-1)*3+$AO2221+5,$AP2221+7)))))</f>
        <v>0</v>
      </c>
      <c r="AR2221" s="4">
        <f ca="1">COUNTIF(INDIRECT("H"&amp;(ROW()+12*(($AN2221-1)*3+$AO2221)-ROW())/12+5):INDIRECT("S"&amp;(ROW()+12*(($AN2221-1)*3+$AO2221)-ROW())/12+5),AQ2221)</f>
        <v>0</v>
      </c>
      <c r="AS2221" s="6">
        <f ca="1">IF($AP2221=1,IF(INDIRECT(ADDRESS(($AN2221-1)*3+$AO2221+5,$AP2221+20))="",0,INDIRECT(ADDRESS(($AN2221-1)*3+$AO2221+5,$AP2221+20))),IF(INDIRECT(ADDRESS(($AN2221-1)*3+$AO2221+5,$AP2221+20))="",0,IF(COUNTIF(INDIRECT(ADDRESS(($AN2221-1)*36+($AO2221-1)*12+6,COLUMN())):INDIRECT(ADDRESS(($AN2221-1)*36+($AO2221-1)*12+$AP2221+4,COLUMN())),INDIRECT(ADDRESS(($AN2221-1)*3+$AO2221+5,$AP2221+20)))&gt;=1,0,INDIRECT(ADDRESS(($AN2221-1)*3+$AO2221+5,$AP2221+20)))))</f>
        <v>0</v>
      </c>
      <c r="AT2221" s="4">
        <f ca="1">COUNTIF(INDIRECT("U"&amp;(ROW()+12*(($AN2221-1)*3+$AO2221)-ROW())/12+5):INDIRECT("AF"&amp;(ROW()+12*(($AN2221-1)*3+$AO2221)-ROW())/12+5),AS2221)</f>
        <v>0</v>
      </c>
      <c r="AU2221" s="4">
        <f ca="1">IF(AND(AQ2221+AS2221&gt;0,AR2221+AT2221&gt;0),COUNTIF(AU$6:AU2220,"&gt;0")+1,0)</f>
        <v>0</v>
      </c>
    </row>
    <row r="2222" spans="40:47">
      <c r="AN2222" s="4">
        <v>62</v>
      </c>
      <c r="AO2222" s="4">
        <v>2</v>
      </c>
      <c r="AP2222" s="4">
        <v>9</v>
      </c>
      <c r="AQ2222" s="6">
        <f ca="1">IF($AP2222=1,IF(INDIRECT(ADDRESS(($AN2222-1)*3+$AO2222+5,$AP2222+7))="",0,INDIRECT(ADDRESS(($AN2222-1)*3+$AO2222+5,$AP2222+7))),IF(INDIRECT(ADDRESS(($AN2222-1)*3+$AO2222+5,$AP2222+7))="",0,IF(COUNTIF(INDIRECT(ADDRESS(($AN2222-1)*36+($AO2222-1)*12+6,COLUMN())):INDIRECT(ADDRESS(($AN2222-1)*36+($AO2222-1)*12+$AP2222+4,COLUMN())),INDIRECT(ADDRESS(($AN2222-1)*3+$AO2222+5,$AP2222+7)))&gt;=1,0,INDIRECT(ADDRESS(($AN2222-1)*3+$AO2222+5,$AP2222+7)))))</f>
        <v>0</v>
      </c>
      <c r="AR2222" s="4">
        <f ca="1">COUNTIF(INDIRECT("H"&amp;(ROW()+12*(($AN2222-1)*3+$AO2222)-ROW())/12+5):INDIRECT("S"&amp;(ROW()+12*(($AN2222-1)*3+$AO2222)-ROW())/12+5),AQ2222)</f>
        <v>0</v>
      </c>
      <c r="AS2222" s="6">
        <f ca="1">IF($AP2222=1,IF(INDIRECT(ADDRESS(($AN2222-1)*3+$AO2222+5,$AP2222+20))="",0,INDIRECT(ADDRESS(($AN2222-1)*3+$AO2222+5,$AP2222+20))),IF(INDIRECT(ADDRESS(($AN2222-1)*3+$AO2222+5,$AP2222+20))="",0,IF(COUNTIF(INDIRECT(ADDRESS(($AN2222-1)*36+($AO2222-1)*12+6,COLUMN())):INDIRECT(ADDRESS(($AN2222-1)*36+($AO2222-1)*12+$AP2222+4,COLUMN())),INDIRECT(ADDRESS(($AN2222-1)*3+$AO2222+5,$AP2222+20)))&gt;=1,0,INDIRECT(ADDRESS(($AN2222-1)*3+$AO2222+5,$AP2222+20)))))</f>
        <v>0</v>
      </c>
      <c r="AT2222" s="4">
        <f ca="1">COUNTIF(INDIRECT("U"&amp;(ROW()+12*(($AN2222-1)*3+$AO2222)-ROW())/12+5):INDIRECT("AF"&amp;(ROW()+12*(($AN2222-1)*3+$AO2222)-ROW())/12+5),AS2222)</f>
        <v>0</v>
      </c>
      <c r="AU2222" s="4">
        <f ca="1">IF(AND(AQ2222+AS2222&gt;0,AR2222+AT2222&gt;0),COUNTIF(AU$6:AU2221,"&gt;0")+1,0)</f>
        <v>0</v>
      </c>
    </row>
    <row r="2223" spans="40:47">
      <c r="AN2223" s="4">
        <v>62</v>
      </c>
      <c r="AO2223" s="4">
        <v>2</v>
      </c>
      <c r="AP2223" s="4">
        <v>10</v>
      </c>
      <c r="AQ2223" s="6">
        <f ca="1">IF($AP2223=1,IF(INDIRECT(ADDRESS(($AN2223-1)*3+$AO2223+5,$AP2223+7))="",0,INDIRECT(ADDRESS(($AN2223-1)*3+$AO2223+5,$AP2223+7))),IF(INDIRECT(ADDRESS(($AN2223-1)*3+$AO2223+5,$AP2223+7))="",0,IF(COUNTIF(INDIRECT(ADDRESS(($AN2223-1)*36+($AO2223-1)*12+6,COLUMN())):INDIRECT(ADDRESS(($AN2223-1)*36+($AO2223-1)*12+$AP2223+4,COLUMN())),INDIRECT(ADDRESS(($AN2223-1)*3+$AO2223+5,$AP2223+7)))&gt;=1,0,INDIRECT(ADDRESS(($AN2223-1)*3+$AO2223+5,$AP2223+7)))))</f>
        <v>0</v>
      </c>
      <c r="AR2223" s="4">
        <f ca="1">COUNTIF(INDIRECT("H"&amp;(ROW()+12*(($AN2223-1)*3+$AO2223)-ROW())/12+5):INDIRECT("S"&amp;(ROW()+12*(($AN2223-1)*3+$AO2223)-ROW())/12+5),AQ2223)</f>
        <v>0</v>
      </c>
      <c r="AS2223" s="6">
        <f ca="1">IF($AP2223=1,IF(INDIRECT(ADDRESS(($AN2223-1)*3+$AO2223+5,$AP2223+20))="",0,INDIRECT(ADDRESS(($AN2223-1)*3+$AO2223+5,$AP2223+20))),IF(INDIRECT(ADDRESS(($AN2223-1)*3+$AO2223+5,$AP2223+20))="",0,IF(COUNTIF(INDIRECT(ADDRESS(($AN2223-1)*36+($AO2223-1)*12+6,COLUMN())):INDIRECT(ADDRESS(($AN2223-1)*36+($AO2223-1)*12+$AP2223+4,COLUMN())),INDIRECT(ADDRESS(($AN2223-1)*3+$AO2223+5,$AP2223+20)))&gt;=1,0,INDIRECT(ADDRESS(($AN2223-1)*3+$AO2223+5,$AP2223+20)))))</f>
        <v>0</v>
      </c>
      <c r="AT2223" s="4">
        <f ca="1">COUNTIF(INDIRECT("U"&amp;(ROW()+12*(($AN2223-1)*3+$AO2223)-ROW())/12+5):INDIRECT("AF"&amp;(ROW()+12*(($AN2223-1)*3+$AO2223)-ROW())/12+5),AS2223)</f>
        <v>0</v>
      </c>
      <c r="AU2223" s="4">
        <f ca="1">IF(AND(AQ2223+AS2223&gt;0,AR2223+AT2223&gt;0),COUNTIF(AU$6:AU2222,"&gt;0")+1,0)</f>
        <v>0</v>
      </c>
    </row>
    <row r="2224" spans="40:47">
      <c r="AN2224" s="4">
        <v>62</v>
      </c>
      <c r="AO2224" s="4">
        <v>2</v>
      </c>
      <c r="AP2224" s="4">
        <v>11</v>
      </c>
      <c r="AQ2224" s="6">
        <f ca="1">IF($AP2224=1,IF(INDIRECT(ADDRESS(($AN2224-1)*3+$AO2224+5,$AP2224+7))="",0,INDIRECT(ADDRESS(($AN2224-1)*3+$AO2224+5,$AP2224+7))),IF(INDIRECT(ADDRESS(($AN2224-1)*3+$AO2224+5,$AP2224+7))="",0,IF(COUNTIF(INDIRECT(ADDRESS(($AN2224-1)*36+($AO2224-1)*12+6,COLUMN())):INDIRECT(ADDRESS(($AN2224-1)*36+($AO2224-1)*12+$AP2224+4,COLUMN())),INDIRECT(ADDRESS(($AN2224-1)*3+$AO2224+5,$AP2224+7)))&gt;=1,0,INDIRECT(ADDRESS(($AN2224-1)*3+$AO2224+5,$AP2224+7)))))</f>
        <v>0</v>
      </c>
      <c r="AR2224" s="4">
        <f ca="1">COUNTIF(INDIRECT("H"&amp;(ROW()+12*(($AN2224-1)*3+$AO2224)-ROW())/12+5):INDIRECT("S"&amp;(ROW()+12*(($AN2224-1)*3+$AO2224)-ROW())/12+5),AQ2224)</f>
        <v>0</v>
      </c>
      <c r="AS2224" s="6">
        <f ca="1">IF($AP2224=1,IF(INDIRECT(ADDRESS(($AN2224-1)*3+$AO2224+5,$AP2224+20))="",0,INDIRECT(ADDRESS(($AN2224-1)*3+$AO2224+5,$AP2224+20))),IF(INDIRECT(ADDRESS(($AN2224-1)*3+$AO2224+5,$AP2224+20))="",0,IF(COUNTIF(INDIRECT(ADDRESS(($AN2224-1)*36+($AO2224-1)*12+6,COLUMN())):INDIRECT(ADDRESS(($AN2224-1)*36+($AO2224-1)*12+$AP2224+4,COLUMN())),INDIRECT(ADDRESS(($AN2224-1)*3+$AO2224+5,$AP2224+20)))&gt;=1,0,INDIRECT(ADDRESS(($AN2224-1)*3+$AO2224+5,$AP2224+20)))))</f>
        <v>0</v>
      </c>
      <c r="AT2224" s="4">
        <f ca="1">COUNTIF(INDIRECT("U"&amp;(ROW()+12*(($AN2224-1)*3+$AO2224)-ROW())/12+5):INDIRECT("AF"&amp;(ROW()+12*(($AN2224-1)*3+$AO2224)-ROW())/12+5),AS2224)</f>
        <v>0</v>
      </c>
      <c r="AU2224" s="4">
        <f ca="1">IF(AND(AQ2224+AS2224&gt;0,AR2224+AT2224&gt;0),COUNTIF(AU$6:AU2223,"&gt;0")+1,0)</f>
        <v>0</v>
      </c>
    </row>
    <row r="2225" spans="40:47">
      <c r="AN2225" s="4">
        <v>62</v>
      </c>
      <c r="AO2225" s="4">
        <v>2</v>
      </c>
      <c r="AP2225" s="4">
        <v>12</v>
      </c>
      <c r="AQ2225" s="6">
        <f ca="1">IF($AP2225=1,IF(INDIRECT(ADDRESS(($AN2225-1)*3+$AO2225+5,$AP2225+7))="",0,INDIRECT(ADDRESS(($AN2225-1)*3+$AO2225+5,$AP2225+7))),IF(INDIRECT(ADDRESS(($AN2225-1)*3+$AO2225+5,$AP2225+7))="",0,IF(COUNTIF(INDIRECT(ADDRESS(($AN2225-1)*36+($AO2225-1)*12+6,COLUMN())):INDIRECT(ADDRESS(($AN2225-1)*36+($AO2225-1)*12+$AP2225+4,COLUMN())),INDIRECT(ADDRESS(($AN2225-1)*3+$AO2225+5,$AP2225+7)))&gt;=1,0,INDIRECT(ADDRESS(($AN2225-1)*3+$AO2225+5,$AP2225+7)))))</f>
        <v>0</v>
      </c>
      <c r="AR2225" s="4">
        <f ca="1">COUNTIF(INDIRECT("H"&amp;(ROW()+12*(($AN2225-1)*3+$AO2225)-ROW())/12+5):INDIRECT("S"&amp;(ROW()+12*(($AN2225-1)*3+$AO2225)-ROW())/12+5),AQ2225)</f>
        <v>0</v>
      </c>
      <c r="AS2225" s="6">
        <f ca="1">IF($AP2225=1,IF(INDIRECT(ADDRESS(($AN2225-1)*3+$AO2225+5,$AP2225+20))="",0,INDIRECT(ADDRESS(($AN2225-1)*3+$AO2225+5,$AP2225+20))),IF(INDIRECT(ADDRESS(($AN2225-1)*3+$AO2225+5,$AP2225+20))="",0,IF(COUNTIF(INDIRECT(ADDRESS(($AN2225-1)*36+($AO2225-1)*12+6,COLUMN())):INDIRECT(ADDRESS(($AN2225-1)*36+($AO2225-1)*12+$AP2225+4,COLUMN())),INDIRECT(ADDRESS(($AN2225-1)*3+$AO2225+5,$AP2225+20)))&gt;=1,0,INDIRECT(ADDRESS(($AN2225-1)*3+$AO2225+5,$AP2225+20)))))</f>
        <v>0</v>
      </c>
      <c r="AT2225" s="4">
        <f ca="1">COUNTIF(INDIRECT("U"&amp;(ROW()+12*(($AN2225-1)*3+$AO2225)-ROW())/12+5):INDIRECT("AF"&amp;(ROW()+12*(($AN2225-1)*3+$AO2225)-ROW())/12+5),AS2225)</f>
        <v>0</v>
      </c>
      <c r="AU2225" s="4">
        <f ca="1">IF(AND(AQ2225+AS2225&gt;0,AR2225+AT2225&gt;0),COUNTIF(AU$6:AU2224,"&gt;0")+1,0)</f>
        <v>0</v>
      </c>
    </row>
    <row r="2226" spans="40:47">
      <c r="AN2226" s="4">
        <v>62</v>
      </c>
      <c r="AO2226" s="4">
        <v>3</v>
      </c>
      <c r="AP2226" s="4">
        <v>1</v>
      </c>
      <c r="AQ2226" s="6">
        <f ca="1">IF($AP2226=1,IF(INDIRECT(ADDRESS(($AN2226-1)*3+$AO2226+5,$AP2226+7))="",0,INDIRECT(ADDRESS(($AN2226-1)*3+$AO2226+5,$AP2226+7))),IF(INDIRECT(ADDRESS(($AN2226-1)*3+$AO2226+5,$AP2226+7))="",0,IF(COUNTIF(INDIRECT(ADDRESS(($AN2226-1)*36+($AO2226-1)*12+6,COLUMN())):INDIRECT(ADDRESS(($AN2226-1)*36+($AO2226-1)*12+$AP2226+4,COLUMN())),INDIRECT(ADDRESS(($AN2226-1)*3+$AO2226+5,$AP2226+7)))&gt;=1,0,INDIRECT(ADDRESS(($AN2226-1)*3+$AO2226+5,$AP2226+7)))))</f>
        <v>0</v>
      </c>
      <c r="AR2226" s="4">
        <f ca="1">COUNTIF(INDIRECT("H"&amp;(ROW()+12*(($AN2226-1)*3+$AO2226)-ROW())/12+5):INDIRECT("S"&amp;(ROW()+12*(($AN2226-1)*3+$AO2226)-ROW())/12+5),AQ2226)</f>
        <v>0</v>
      </c>
      <c r="AS2226" s="6">
        <f ca="1">IF($AP2226=1,IF(INDIRECT(ADDRESS(($AN2226-1)*3+$AO2226+5,$AP2226+20))="",0,INDIRECT(ADDRESS(($AN2226-1)*3+$AO2226+5,$AP2226+20))),IF(INDIRECT(ADDRESS(($AN2226-1)*3+$AO2226+5,$AP2226+20))="",0,IF(COUNTIF(INDIRECT(ADDRESS(($AN2226-1)*36+($AO2226-1)*12+6,COLUMN())):INDIRECT(ADDRESS(($AN2226-1)*36+($AO2226-1)*12+$AP2226+4,COLUMN())),INDIRECT(ADDRESS(($AN2226-1)*3+$AO2226+5,$AP2226+20)))&gt;=1,0,INDIRECT(ADDRESS(($AN2226-1)*3+$AO2226+5,$AP2226+20)))))</f>
        <v>0</v>
      </c>
      <c r="AT2226" s="4">
        <f ca="1">COUNTIF(INDIRECT("U"&amp;(ROW()+12*(($AN2226-1)*3+$AO2226)-ROW())/12+5):INDIRECT("AF"&amp;(ROW()+12*(($AN2226-1)*3+$AO2226)-ROW())/12+5),AS2226)</f>
        <v>0</v>
      </c>
      <c r="AU2226" s="4">
        <f ca="1">IF(AND(AQ2226+AS2226&gt;0,AR2226+AT2226&gt;0),COUNTIF(AU$6:AU2225,"&gt;0")+1,0)</f>
        <v>0</v>
      </c>
    </row>
    <row r="2227" spans="40:47">
      <c r="AN2227" s="4">
        <v>62</v>
      </c>
      <c r="AO2227" s="4">
        <v>3</v>
      </c>
      <c r="AP2227" s="4">
        <v>2</v>
      </c>
      <c r="AQ2227" s="6">
        <f ca="1">IF($AP2227=1,IF(INDIRECT(ADDRESS(($AN2227-1)*3+$AO2227+5,$AP2227+7))="",0,INDIRECT(ADDRESS(($AN2227-1)*3+$AO2227+5,$AP2227+7))),IF(INDIRECT(ADDRESS(($AN2227-1)*3+$AO2227+5,$AP2227+7))="",0,IF(COUNTIF(INDIRECT(ADDRESS(($AN2227-1)*36+($AO2227-1)*12+6,COLUMN())):INDIRECT(ADDRESS(($AN2227-1)*36+($AO2227-1)*12+$AP2227+4,COLUMN())),INDIRECT(ADDRESS(($AN2227-1)*3+$AO2227+5,$AP2227+7)))&gt;=1,0,INDIRECT(ADDRESS(($AN2227-1)*3+$AO2227+5,$AP2227+7)))))</f>
        <v>0</v>
      </c>
      <c r="AR2227" s="4">
        <f ca="1">COUNTIF(INDIRECT("H"&amp;(ROW()+12*(($AN2227-1)*3+$AO2227)-ROW())/12+5):INDIRECT("S"&amp;(ROW()+12*(($AN2227-1)*3+$AO2227)-ROW())/12+5),AQ2227)</f>
        <v>0</v>
      </c>
      <c r="AS2227" s="6">
        <f ca="1">IF($AP2227=1,IF(INDIRECT(ADDRESS(($AN2227-1)*3+$AO2227+5,$AP2227+20))="",0,INDIRECT(ADDRESS(($AN2227-1)*3+$AO2227+5,$AP2227+20))),IF(INDIRECT(ADDRESS(($AN2227-1)*3+$AO2227+5,$AP2227+20))="",0,IF(COUNTIF(INDIRECT(ADDRESS(($AN2227-1)*36+($AO2227-1)*12+6,COLUMN())):INDIRECT(ADDRESS(($AN2227-1)*36+($AO2227-1)*12+$AP2227+4,COLUMN())),INDIRECT(ADDRESS(($AN2227-1)*3+$AO2227+5,$AP2227+20)))&gt;=1,0,INDIRECT(ADDRESS(($AN2227-1)*3+$AO2227+5,$AP2227+20)))))</f>
        <v>0</v>
      </c>
      <c r="AT2227" s="4">
        <f ca="1">COUNTIF(INDIRECT("U"&amp;(ROW()+12*(($AN2227-1)*3+$AO2227)-ROW())/12+5):INDIRECT("AF"&amp;(ROW()+12*(($AN2227-1)*3+$AO2227)-ROW())/12+5),AS2227)</f>
        <v>0</v>
      </c>
      <c r="AU2227" s="4">
        <f ca="1">IF(AND(AQ2227+AS2227&gt;0,AR2227+AT2227&gt;0),COUNTIF(AU$6:AU2226,"&gt;0")+1,0)</f>
        <v>0</v>
      </c>
    </row>
    <row r="2228" spans="40:47">
      <c r="AN2228" s="4">
        <v>62</v>
      </c>
      <c r="AO2228" s="4">
        <v>3</v>
      </c>
      <c r="AP2228" s="4">
        <v>3</v>
      </c>
      <c r="AQ2228" s="6">
        <f ca="1">IF($AP2228=1,IF(INDIRECT(ADDRESS(($AN2228-1)*3+$AO2228+5,$AP2228+7))="",0,INDIRECT(ADDRESS(($AN2228-1)*3+$AO2228+5,$AP2228+7))),IF(INDIRECT(ADDRESS(($AN2228-1)*3+$AO2228+5,$AP2228+7))="",0,IF(COUNTIF(INDIRECT(ADDRESS(($AN2228-1)*36+($AO2228-1)*12+6,COLUMN())):INDIRECT(ADDRESS(($AN2228-1)*36+($AO2228-1)*12+$AP2228+4,COLUMN())),INDIRECT(ADDRESS(($AN2228-1)*3+$AO2228+5,$AP2228+7)))&gt;=1,0,INDIRECT(ADDRESS(($AN2228-1)*3+$AO2228+5,$AP2228+7)))))</f>
        <v>0</v>
      </c>
      <c r="AR2228" s="4">
        <f ca="1">COUNTIF(INDIRECT("H"&amp;(ROW()+12*(($AN2228-1)*3+$AO2228)-ROW())/12+5):INDIRECT("S"&amp;(ROW()+12*(($AN2228-1)*3+$AO2228)-ROW())/12+5),AQ2228)</f>
        <v>0</v>
      </c>
      <c r="AS2228" s="6">
        <f ca="1">IF($AP2228=1,IF(INDIRECT(ADDRESS(($AN2228-1)*3+$AO2228+5,$AP2228+20))="",0,INDIRECT(ADDRESS(($AN2228-1)*3+$AO2228+5,$AP2228+20))),IF(INDIRECT(ADDRESS(($AN2228-1)*3+$AO2228+5,$AP2228+20))="",0,IF(COUNTIF(INDIRECT(ADDRESS(($AN2228-1)*36+($AO2228-1)*12+6,COLUMN())):INDIRECT(ADDRESS(($AN2228-1)*36+($AO2228-1)*12+$AP2228+4,COLUMN())),INDIRECT(ADDRESS(($AN2228-1)*3+$AO2228+5,$AP2228+20)))&gt;=1,0,INDIRECT(ADDRESS(($AN2228-1)*3+$AO2228+5,$AP2228+20)))))</f>
        <v>0</v>
      </c>
      <c r="AT2228" s="4">
        <f ca="1">COUNTIF(INDIRECT("U"&amp;(ROW()+12*(($AN2228-1)*3+$AO2228)-ROW())/12+5):INDIRECT("AF"&amp;(ROW()+12*(($AN2228-1)*3+$AO2228)-ROW())/12+5),AS2228)</f>
        <v>0</v>
      </c>
      <c r="AU2228" s="4">
        <f ca="1">IF(AND(AQ2228+AS2228&gt;0,AR2228+AT2228&gt;0),COUNTIF(AU$6:AU2227,"&gt;0")+1,0)</f>
        <v>0</v>
      </c>
    </row>
    <row r="2229" spans="40:47">
      <c r="AN2229" s="4">
        <v>62</v>
      </c>
      <c r="AO2229" s="4">
        <v>3</v>
      </c>
      <c r="AP2229" s="4">
        <v>4</v>
      </c>
      <c r="AQ2229" s="6">
        <f ca="1">IF($AP2229=1,IF(INDIRECT(ADDRESS(($AN2229-1)*3+$AO2229+5,$AP2229+7))="",0,INDIRECT(ADDRESS(($AN2229-1)*3+$AO2229+5,$AP2229+7))),IF(INDIRECT(ADDRESS(($AN2229-1)*3+$AO2229+5,$AP2229+7))="",0,IF(COUNTIF(INDIRECT(ADDRESS(($AN2229-1)*36+($AO2229-1)*12+6,COLUMN())):INDIRECT(ADDRESS(($AN2229-1)*36+($AO2229-1)*12+$AP2229+4,COLUMN())),INDIRECT(ADDRESS(($AN2229-1)*3+$AO2229+5,$AP2229+7)))&gt;=1,0,INDIRECT(ADDRESS(($AN2229-1)*3+$AO2229+5,$AP2229+7)))))</f>
        <v>0</v>
      </c>
      <c r="AR2229" s="4">
        <f ca="1">COUNTIF(INDIRECT("H"&amp;(ROW()+12*(($AN2229-1)*3+$AO2229)-ROW())/12+5):INDIRECT("S"&amp;(ROW()+12*(($AN2229-1)*3+$AO2229)-ROW())/12+5),AQ2229)</f>
        <v>0</v>
      </c>
      <c r="AS2229" s="6">
        <f ca="1">IF($AP2229=1,IF(INDIRECT(ADDRESS(($AN2229-1)*3+$AO2229+5,$AP2229+20))="",0,INDIRECT(ADDRESS(($AN2229-1)*3+$AO2229+5,$AP2229+20))),IF(INDIRECT(ADDRESS(($AN2229-1)*3+$AO2229+5,$AP2229+20))="",0,IF(COUNTIF(INDIRECT(ADDRESS(($AN2229-1)*36+($AO2229-1)*12+6,COLUMN())):INDIRECT(ADDRESS(($AN2229-1)*36+($AO2229-1)*12+$AP2229+4,COLUMN())),INDIRECT(ADDRESS(($AN2229-1)*3+$AO2229+5,$AP2229+20)))&gt;=1,0,INDIRECT(ADDRESS(($AN2229-1)*3+$AO2229+5,$AP2229+20)))))</f>
        <v>0</v>
      </c>
      <c r="AT2229" s="4">
        <f ca="1">COUNTIF(INDIRECT("U"&amp;(ROW()+12*(($AN2229-1)*3+$AO2229)-ROW())/12+5):INDIRECT("AF"&amp;(ROW()+12*(($AN2229-1)*3+$AO2229)-ROW())/12+5),AS2229)</f>
        <v>0</v>
      </c>
      <c r="AU2229" s="4">
        <f ca="1">IF(AND(AQ2229+AS2229&gt;0,AR2229+AT2229&gt;0),COUNTIF(AU$6:AU2228,"&gt;0")+1,0)</f>
        <v>0</v>
      </c>
    </row>
    <row r="2230" spans="40:47">
      <c r="AN2230" s="4">
        <v>62</v>
      </c>
      <c r="AO2230" s="4">
        <v>3</v>
      </c>
      <c r="AP2230" s="4">
        <v>5</v>
      </c>
      <c r="AQ2230" s="6">
        <f ca="1">IF($AP2230=1,IF(INDIRECT(ADDRESS(($AN2230-1)*3+$AO2230+5,$AP2230+7))="",0,INDIRECT(ADDRESS(($AN2230-1)*3+$AO2230+5,$AP2230+7))),IF(INDIRECT(ADDRESS(($AN2230-1)*3+$AO2230+5,$AP2230+7))="",0,IF(COUNTIF(INDIRECT(ADDRESS(($AN2230-1)*36+($AO2230-1)*12+6,COLUMN())):INDIRECT(ADDRESS(($AN2230-1)*36+($AO2230-1)*12+$AP2230+4,COLUMN())),INDIRECT(ADDRESS(($AN2230-1)*3+$AO2230+5,$AP2230+7)))&gt;=1,0,INDIRECT(ADDRESS(($AN2230-1)*3+$AO2230+5,$AP2230+7)))))</f>
        <v>0</v>
      </c>
      <c r="AR2230" s="4">
        <f ca="1">COUNTIF(INDIRECT("H"&amp;(ROW()+12*(($AN2230-1)*3+$AO2230)-ROW())/12+5):INDIRECT("S"&amp;(ROW()+12*(($AN2230-1)*3+$AO2230)-ROW())/12+5),AQ2230)</f>
        <v>0</v>
      </c>
      <c r="AS2230" s="6">
        <f ca="1">IF($AP2230=1,IF(INDIRECT(ADDRESS(($AN2230-1)*3+$AO2230+5,$AP2230+20))="",0,INDIRECT(ADDRESS(($AN2230-1)*3+$AO2230+5,$AP2230+20))),IF(INDIRECT(ADDRESS(($AN2230-1)*3+$AO2230+5,$AP2230+20))="",0,IF(COUNTIF(INDIRECT(ADDRESS(($AN2230-1)*36+($AO2230-1)*12+6,COLUMN())):INDIRECT(ADDRESS(($AN2230-1)*36+($AO2230-1)*12+$AP2230+4,COLUMN())),INDIRECT(ADDRESS(($AN2230-1)*3+$AO2230+5,$AP2230+20)))&gt;=1,0,INDIRECT(ADDRESS(($AN2230-1)*3+$AO2230+5,$AP2230+20)))))</f>
        <v>0</v>
      </c>
      <c r="AT2230" s="4">
        <f ca="1">COUNTIF(INDIRECT("U"&amp;(ROW()+12*(($AN2230-1)*3+$AO2230)-ROW())/12+5):INDIRECT("AF"&amp;(ROW()+12*(($AN2230-1)*3+$AO2230)-ROW())/12+5),AS2230)</f>
        <v>0</v>
      </c>
      <c r="AU2230" s="4">
        <f ca="1">IF(AND(AQ2230+AS2230&gt;0,AR2230+AT2230&gt;0),COUNTIF(AU$6:AU2229,"&gt;0")+1,0)</f>
        <v>0</v>
      </c>
    </row>
    <row r="2231" spans="40:47">
      <c r="AN2231" s="4">
        <v>62</v>
      </c>
      <c r="AO2231" s="4">
        <v>3</v>
      </c>
      <c r="AP2231" s="4">
        <v>6</v>
      </c>
      <c r="AQ2231" s="6">
        <f ca="1">IF($AP2231=1,IF(INDIRECT(ADDRESS(($AN2231-1)*3+$AO2231+5,$AP2231+7))="",0,INDIRECT(ADDRESS(($AN2231-1)*3+$AO2231+5,$AP2231+7))),IF(INDIRECT(ADDRESS(($AN2231-1)*3+$AO2231+5,$AP2231+7))="",0,IF(COUNTIF(INDIRECT(ADDRESS(($AN2231-1)*36+($AO2231-1)*12+6,COLUMN())):INDIRECT(ADDRESS(($AN2231-1)*36+($AO2231-1)*12+$AP2231+4,COLUMN())),INDIRECT(ADDRESS(($AN2231-1)*3+$AO2231+5,$AP2231+7)))&gt;=1,0,INDIRECT(ADDRESS(($AN2231-1)*3+$AO2231+5,$AP2231+7)))))</f>
        <v>0</v>
      </c>
      <c r="AR2231" s="4">
        <f ca="1">COUNTIF(INDIRECT("H"&amp;(ROW()+12*(($AN2231-1)*3+$AO2231)-ROW())/12+5):INDIRECT("S"&amp;(ROW()+12*(($AN2231-1)*3+$AO2231)-ROW())/12+5),AQ2231)</f>
        <v>0</v>
      </c>
      <c r="AS2231" s="6">
        <f ca="1">IF($AP2231=1,IF(INDIRECT(ADDRESS(($AN2231-1)*3+$AO2231+5,$AP2231+20))="",0,INDIRECT(ADDRESS(($AN2231-1)*3+$AO2231+5,$AP2231+20))),IF(INDIRECT(ADDRESS(($AN2231-1)*3+$AO2231+5,$AP2231+20))="",0,IF(COUNTIF(INDIRECT(ADDRESS(($AN2231-1)*36+($AO2231-1)*12+6,COLUMN())):INDIRECT(ADDRESS(($AN2231-1)*36+($AO2231-1)*12+$AP2231+4,COLUMN())),INDIRECT(ADDRESS(($AN2231-1)*3+$AO2231+5,$AP2231+20)))&gt;=1,0,INDIRECT(ADDRESS(($AN2231-1)*3+$AO2231+5,$AP2231+20)))))</f>
        <v>0</v>
      </c>
      <c r="AT2231" s="4">
        <f ca="1">COUNTIF(INDIRECT("U"&amp;(ROW()+12*(($AN2231-1)*3+$AO2231)-ROW())/12+5):INDIRECT("AF"&amp;(ROW()+12*(($AN2231-1)*3+$AO2231)-ROW())/12+5),AS2231)</f>
        <v>0</v>
      </c>
      <c r="AU2231" s="4">
        <f ca="1">IF(AND(AQ2231+AS2231&gt;0,AR2231+AT2231&gt;0),COUNTIF(AU$6:AU2230,"&gt;0")+1,0)</f>
        <v>0</v>
      </c>
    </row>
    <row r="2232" spans="40:47">
      <c r="AN2232" s="4">
        <v>62</v>
      </c>
      <c r="AO2232" s="4">
        <v>3</v>
      </c>
      <c r="AP2232" s="4">
        <v>7</v>
      </c>
      <c r="AQ2232" s="6">
        <f ca="1">IF($AP2232=1,IF(INDIRECT(ADDRESS(($AN2232-1)*3+$AO2232+5,$AP2232+7))="",0,INDIRECT(ADDRESS(($AN2232-1)*3+$AO2232+5,$AP2232+7))),IF(INDIRECT(ADDRESS(($AN2232-1)*3+$AO2232+5,$AP2232+7))="",0,IF(COUNTIF(INDIRECT(ADDRESS(($AN2232-1)*36+($AO2232-1)*12+6,COLUMN())):INDIRECT(ADDRESS(($AN2232-1)*36+($AO2232-1)*12+$AP2232+4,COLUMN())),INDIRECT(ADDRESS(($AN2232-1)*3+$AO2232+5,$AP2232+7)))&gt;=1,0,INDIRECT(ADDRESS(($AN2232-1)*3+$AO2232+5,$AP2232+7)))))</f>
        <v>0</v>
      </c>
      <c r="AR2232" s="4">
        <f ca="1">COUNTIF(INDIRECT("H"&amp;(ROW()+12*(($AN2232-1)*3+$AO2232)-ROW())/12+5):INDIRECT("S"&amp;(ROW()+12*(($AN2232-1)*3+$AO2232)-ROW())/12+5),AQ2232)</f>
        <v>0</v>
      </c>
      <c r="AS2232" s="6">
        <f ca="1">IF($AP2232=1,IF(INDIRECT(ADDRESS(($AN2232-1)*3+$AO2232+5,$AP2232+20))="",0,INDIRECT(ADDRESS(($AN2232-1)*3+$AO2232+5,$AP2232+20))),IF(INDIRECT(ADDRESS(($AN2232-1)*3+$AO2232+5,$AP2232+20))="",0,IF(COUNTIF(INDIRECT(ADDRESS(($AN2232-1)*36+($AO2232-1)*12+6,COLUMN())):INDIRECT(ADDRESS(($AN2232-1)*36+($AO2232-1)*12+$AP2232+4,COLUMN())),INDIRECT(ADDRESS(($AN2232-1)*3+$AO2232+5,$AP2232+20)))&gt;=1,0,INDIRECT(ADDRESS(($AN2232-1)*3+$AO2232+5,$AP2232+20)))))</f>
        <v>0</v>
      </c>
      <c r="AT2232" s="4">
        <f ca="1">COUNTIF(INDIRECT("U"&amp;(ROW()+12*(($AN2232-1)*3+$AO2232)-ROW())/12+5):INDIRECT("AF"&amp;(ROW()+12*(($AN2232-1)*3+$AO2232)-ROW())/12+5),AS2232)</f>
        <v>0</v>
      </c>
      <c r="AU2232" s="4">
        <f ca="1">IF(AND(AQ2232+AS2232&gt;0,AR2232+AT2232&gt;0),COUNTIF(AU$6:AU2231,"&gt;0")+1,0)</f>
        <v>0</v>
      </c>
    </row>
    <row r="2233" spans="40:47">
      <c r="AN2233" s="4">
        <v>62</v>
      </c>
      <c r="AO2233" s="4">
        <v>3</v>
      </c>
      <c r="AP2233" s="4">
        <v>8</v>
      </c>
      <c r="AQ2233" s="6">
        <f ca="1">IF($AP2233=1,IF(INDIRECT(ADDRESS(($AN2233-1)*3+$AO2233+5,$AP2233+7))="",0,INDIRECT(ADDRESS(($AN2233-1)*3+$AO2233+5,$AP2233+7))),IF(INDIRECT(ADDRESS(($AN2233-1)*3+$AO2233+5,$AP2233+7))="",0,IF(COUNTIF(INDIRECT(ADDRESS(($AN2233-1)*36+($AO2233-1)*12+6,COLUMN())):INDIRECT(ADDRESS(($AN2233-1)*36+($AO2233-1)*12+$AP2233+4,COLUMN())),INDIRECT(ADDRESS(($AN2233-1)*3+$AO2233+5,$AP2233+7)))&gt;=1,0,INDIRECT(ADDRESS(($AN2233-1)*3+$AO2233+5,$AP2233+7)))))</f>
        <v>0</v>
      </c>
      <c r="AR2233" s="4">
        <f ca="1">COUNTIF(INDIRECT("H"&amp;(ROW()+12*(($AN2233-1)*3+$AO2233)-ROW())/12+5):INDIRECT("S"&amp;(ROW()+12*(($AN2233-1)*3+$AO2233)-ROW())/12+5),AQ2233)</f>
        <v>0</v>
      </c>
      <c r="AS2233" s="6">
        <f ca="1">IF($AP2233=1,IF(INDIRECT(ADDRESS(($AN2233-1)*3+$AO2233+5,$AP2233+20))="",0,INDIRECT(ADDRESS(($AN2233-1)*3+$AO2233+5,$AP2233+20))),IF(INDIRECT(ADDRESS(($AN2233-1)*3+$AO2233+5,$AP2233+20))="",0,IF(COUNTIF(INDIRECT(ADDRESS(($AN2233-1)*36+($AO2233-1)*12+6,COLUMN())):INDIRECT(ADDRESS(($AN2233-1)*36+($AO2233-1)*12+$AP2233+4,COLUMN())),INDIRECT(ADDRESS(($AN2233-1)*3+$AO2233+5,$AP2233+20)))&gt;=1,0,INDIRECT(ADDRESS(($AN2233-1)*3+$AO2233+5,$AP2233+20)))))</f>
        <v>0</v>
      </c>
      <c r="AT2233" s="4">
        <f ca="1">COUNTIF(INDIRECT("U"&amp;(ROW()+12*(($AN2233-1)*3+$AO2233)-ROW())/12+5):INDIRECT("AF"&amp;(ROW()+12*(($AN2233-1)*3+$AO2233)-ROW())/12+5),AS2233)</f>
        <v>0</v>
      </c>
      <c r="AU2233" s="4">
        <f ca="1">IF(AND(AQ2233+AS2233&gt;0,AR2233+AT2233&gt;0),COUNTIF(AU$6:AU2232,"&gt;0")+1,0)</f>
        <v>0</v>
      </c>
    </row>
    <row r="2234" spans="40:47">
      <c r="AN2234" s="4">
        <v>62</v>
      </c>
      <c r="AO2234" s="4">
        <v>3</v>
      </c>
      <c r="AP2234" s="4">
        <v>9</v>
      </c>
      <c r="AQ2234" s="6">
        <f ca="1">IF($AP2234=1,IF(INDIRECT(ADDRESS(($AN2234-1)*3+$AO2234+5,$AP2234+7))="",0,INDIRECT(ADDRESS(($AN2234-1)*3+$AO2234+5,$AP2234+7))),IF(INDIRECT(ADDRESS(($AN2234-1)*3+$AO2234+5,$AP2234+7))="",0,IF(COUNTIF(INDIRECT(ADDRESS(($AN2234-1)*36+($AO2234-1)*12+6,COLUMN())):INDIRECT(ADDRESS(($AN2234-1)*36+($AO2234-1)*12+$AP2234+4,COLUMN())),INDIRECT(ADDRESS(($AN2234-1)*3+$AO2234+5,$AP2234+7)))&gt;=1,0,INDIRECT(ADDRESS(($AN2234-1)*3+$AO2234+5,$AP2234+7)))))</f>
        <v>0</v>
      </c>
      <c r="AR2234" s="4">
        <f ca="1">COUNTIF(INDIRECT("H"&amp;(ROW()+12*(($AN2234-1)*3+$AO2234)-ROW())/12+5):INDIRECT("S"&amp;(ROW()+12*(($AN2234-1)*3+$AO2234)-ROW())/12+5),AQ2234)</f>
        <v>0</v>
      </c>
      <c r="AS2234" s="6">
        <f ca="1">IF($AP2234=1,IF(INDIRECT(ADDRESS(($AN2234-1)*3+$AO2234+5,$AP2234+20))="",0,INDIRECT(ADDRESS(($AN2234-1)*3+$AO2234+5,$AP2234+20))),IF(INDIRECT(ADDRESS(($AN2234-1)*3+$AO2234+5,$AP2234+20))="",0,IF(COUNTIF(INDIRECT(ADDRESS(($AN2234-1)*36+($AO2234-1)*12+6,COLUMN())):INDIRECT(ADDRESS(($AN2234-1)*36+($AO2234-1)*12+$AP2234+4,COLUMN())),INDIRECT(ADDRESS(($AN2234-1)*3+$AO2234+5,$AP2234+20)))&gt;=1,0,INDIRECT(ADDRESS(($AN2234-1)*3+$AO2234+5,$AP2234+20)))))</f>
        <v>0</v>
      </c>
      <c r="AT2234" s="4">
        <f ca="1">COUNTIF(INDIRECT("U"&amp;(ROW()+12*(($AN2234-1)*3+$AO2234)-ROW())/12+5):INDIRECT("AF"&amp;(ROW()+12*(($AN2234-1)*3+$AO2234)-ROW())/12+5),AS2234)</f>
        <v>0</v>
      </c>
      <c r="AU2234" s="4">
        <f ca="1">IF(AND(AQ2234+AS2234&gt;0,AR2234+AT2234&gt;0),COUNTIF(AU$6:AU2233,"&gt;0")+1,0)</f>
        <v>0</v>
      </c>
    </row>
    <row r="2235" spans="40:47">
      <c r="AN2235" s="4">
        <v>62</v>
      </c>
      <c r="AO2235" s="4">
        <v>3</v>
      </c>
      <c r="AP2235" s="4">
        <v>10</v>
      </c>
      <c r="AQ2235" s="6">
        <f ca="1">IF($AP2235=1,IF(INDIRECT(ADDRESS(($AN2235-1)*3+$AO2235+5,$AP2235+7))="",0,INDIRECT(ADDRESS(($AN2235-1)*3+$AO2235+5,$AP2235+7))),IF(INDIRECT(ADDRESS(($AN2235-1)*3+$AO2235+5,$AP2235+7))="",0,IF(COUNTIF(INDIRECT(ADDRESS(($AN2235-1)*36+($AO2235-1)*12+6,COLUMN())):INDIRECT(ADDRESS(($AN2235-1)*36+($AO2235-1)*12+$AP2235+4,COLUMN())),INDIRECT(ADDRESS(($AN2235-1)*3+$AO2235+5,$AP2235+7)))&gt;=1,0,INDIRECT(ADDRESS(($AN2235-1)*3+$AO2235+5,$AP2235+7)))))</f>
        <v>0</v>
      </c>
      <c r="AR2235" s="4">
        <f ca="1">COUNTIF(INDIRECT("H"&amp;(ROW()+12*(($AN2235-1)*3+$AO2235)-ROW())/12+5):INDIRECT("S"&amp;(ROW()+12*(($AN2235-1)*3+$AO2235)-ROW())/12+5),AQ2235)</f>
        <v>0</v>
      </c>
      <c r="AS2235" s="6">
        <f ca="1">IF($AP2235=1,IF(INDIRECT(ADDRESS(($AN2235-1)*3+$AO2235+5,$AP2235+20))="",0,INDIRECT(ADDRESS(($AN2235-1)*3+$AO2235+5,$AP2235+20))),IF(INDIRECT(ADDRESS(($AN2235-1)*3+$AO2235+5,$AP2235+20))="",0,IF(COUNTIF(INDIRECT(ADDRESS(($AN2235-1)*36+($AO2235-1)*12+6,COLUMN())):INDIRECT(ADDRESS(($AN2235-1)*36+($AO2235-1)*12+$AP2235+4,COLUMN())),INDIRECT(ADDRESS(($AN2235-1)*3+$AO2235+5,$AP2235+20)))&gt;=1,0,INDIRECT(ADDRESS(($AN2235-1)*3+$AO2235+5,$AP2235+20)))))</f>
        <v>0</v>
      </c>
      <c r="AT2235" s="4">
        <f ca="1">COUNTIF(INDIRECT("U"&amp;(ROW()+12*(($AN2235-1)*3+$AO2235)-ROW())/12+5):INDIRECT("AF"&amp;(ROW()+12*(($AN2235-1)*3+$AO2235)-ROW())/12+5),AS2235)</f>
        <v>0</v>
      </c>
      <c r="AU2235" s="4">
        <f ca="1">IF(AND(AQ2235+AS2235&gt;0,AR2235+AT2235&gt;0),COUNTIF(AU$6:AU2234,"&gt;0")+1,0)</f>
        <v>0</v>
      </c>
    </row>
    <row r="2236" spans="40:47">
      <c r="AN2236" s="4">
        <v>62</v>
      </c>
      <c r="AO2236" s="4">
        <v>3</v>
      </c>
      <c r="AP2236" s="4">
        <v>11</v>
      </c>
      <c r="AQ2236" s="6">
        <f ca="1">IF($AP2236=1,IF(INDIRECT(ADDRESS(($AN2236-1)*3+$AO2236+5,$AP2236+7))="",0,INDIRECT(ADDRESS(($AN2236-1)*3+$AO2236+5,$AP2236+7))),IF(INDIRECT(ADDRESS(($AN2236-1)*3+$AO2236+5,$AP2236+7))="",0,IF(COUNTIF(INDIRECT(ADDRESS(($AN2236-1)*36+($AO2236-1)*12+6,COLUMN())):INDIRECT(ADDRESS(($AN2236-1)*36+($AO2236-1)*12+$AP2236+4,COLUMN())),INDIRECT(ADDRESS(($AN2236-1)*3+$AO2236+5,$AP2236+7)))&gt;=1,0,INDIRECT(ADDRESS(($AN2236-1)*3+$AO2236+5,$AP2236+7)))))</f>
        <v>0</v>
      </c>
      <c r="AR2236" s="4">
        <f ca="1">COUNTIF(INDIRECT("H"&amp;(ROW()+12*(($AN2236-1)*3+$AO2236)-ROW())/12+5):INDIRECT("S"&amp;(ROW()+12*(($AN2236-1)*3+$AO2236)-ROW())/12+5),AQ2236)</f>
        <v>0</v>
      </c>
      <c r="AS2236" s="6">
        <f ca="1">IF($AP2236=1,IF(INDIRECT(ADDRESS(($AN2236-1)*3+$AO2236+5,$AP2236+20))="",0,INDIRECT(ADDRESS(($AN2236-1)*3+$AO2236+5,$AP2236+20))),IF(INDIRECT(ADDRESS(($AN2236-1)*3+$AO2236+5,$AP2236+20))="",0,IF(COUNTIF(INDIRECT(ADDRESS(($AN2236-1)*36+($AO2236-1)*12+6,COLUMN())):INDIRECT(ADDRESS(($AN2236-1)*36+($AO2236-1)*12+$AP2236+4,COLUMN())),INDIRECT(ADDRESS(($AN2236-1)*3+$AO2236+5,$AP2236+20)))&gt;=1,0,INDIRECT(ADDRESS(($AN2236-1)*3+$AO2236+5,$AP2236+20)))))</f>
        <v>0</v>
      </c>
      <c r="AT2236" s="4">
        <f ca="1">COUNTIF(INDIRECT("U"&amp;(ROW()+12*(($AN2236-1)*3+$AO2236)-ROW())/12+5):INDIRECT("AF"&amp;(ROW()+12*(($AN2236-1)*3+$AO2236)-ROW())/12+5),AS2236)</f>
        <v>0</v>
      </c>
      <c r="AU2236" s="4">
        <f ca="1">IF(AND(AQ2236+AS2236&gt;0,AR2236+AT2236&gt;0),COUNTIF(AU$6:AU2235,"&gt;0")+1,0)</f>
        <v>0</v>
      </c>
    </row>
    <row r="2237" spans="40:47">
      <c r="AN2237" s="77">
        <v>62</v>
      </c>
      <c r="AO2237" s="77">
        <v>3</v>
      </c>
      <c r="AP2237" s="77">
        <v>12</v>
      </c>
      <c r="AQ2237" s="78">
        <f ca="1">IF($AP2237=1,IF(INDIRECT(ADDRESS(($AN2237-1)*3+$AO2237+5,$AP2237+7))="",0,INDIRECT(ADDRESS(($AN2237-1)*3+$AO2237+5,$AP2237+7))),IF(INDIRECT(ADDRESS(($AN2237-1)*3+$AO2237+5,$AP2237+7))="",0,IF(COUNTIF(INDIRECT(ADDRESS(($AN2237-1)*36+($AO2237-1)*12+6,COLUMN())):INDIRECT(ADDRESS(($AN2237-1)*36+($AO2237-1)*12+$AP2237+4,COLUMN())),INDIRECT(ADDRESS(($AN2237-1)*3+$AO2237+5,$AP2237+7)))&gt;=1,0,INDIRECT(ADDRESS(($AN2237-1)*3+$AO2237+5,$AP2237+7)))))</f>
        <v>0</v>
      </c>
      <c r="AR2237" s="77">
        <f ca="1">COUNTIF(INDIRECT("H"&amp;(ROW()+12*(($AN2237-1)*3+$AO2237)-ROW())/12+5):INDIRECT("S"&amp;(ROW()+12*(($AN2237-1)*3+$AO2237)-ROW())/12+5),AQ2237)</f>
        <v>0</v>
      </c>
      <c r="AS2237" s="78">
        <f ca="1">IF($AP2237=1,IF(INDIRECT(ADDRESS(($AN2237-1)*3+$AO2237+5,$AP2237+20))="",0,INDIRECT(ADDRESS(($AN2237-1)*3+$AO2237+5,$AP2237+20))),IF(INDIRECT(ADDRESS(($AN2237-1)*3+$AO2237+5,$AP2237+20))="",0,IF(COUNTIF(INDIRECT(ADDRESS(($AN2237-1)*36+($AO2237-1)*12+6,COLUMN())):INDIRECT(ADDRESS(($AN2237-1)*36+($AO2237-1)*12+$AP2237+4,COLUMN())),INDIRECT(ADDRESS(($AN2237-1)*3+$AO2237+5,$AP2237+20)))&gt;=1,0,INDIRECT(ADDRESS(($AN2237-1)*3+$AO2237+5,$AP2237+20)))))</f>
        <v>0</v>
      </c>
      <c r="AT2237" s="77">
        <f ca="1">COUNTIF(INDIRECT("U"&amp;(ROW()+12*(($AN2237-1)*3+$AO2237)-ROW())/12+5):INDIRECT("AF"&amp;(ROW()+12*(($AN2237-1)*3+$AO2237)-ROW())/12+5),AS2237)</f>
        <v>0</v>
      </c>
      <c r="AU2237" s="4">
        <f ca="1">IF(AND(AQ2237+AS2237&gt;0,AR2237+AT2237&gt;0),COUNTIF(AU$6:AU2236,"&gt;0")+1,0)</f>
        <v>0</v>
      </c>
    </row>
    <row r="2238" spans="40:47">
      <c r="AN2238" s="4">
        <v>63</v>
      </c>
      <c r="AO2238" s="4">
        <v>1</v>
      </c>
      <c r="AP2238" s="4">
        <v>1</v>
      </c>
      <c r="AQ2238" s="6">
        <f ca="1">IF($AP2238=1,IF(INDIRECT(ADDRESS(($AN2238-1)*3+$AO2238+5,$AP2238+7))="",0,INDIRECT(ADDRESS(($AN2238-1)*3+$AO2238+5,$AP2238+7))),IF(INDIRECT(ADDRESS(($AN2238-1)*3+$AO2238+5,$AP2238+7))="",0,IF(COUNTIF(INDIRECT(ADDRESS(($AN2238-1)*36+($AO2238-1)*12+6,COLUMN())):INDIRECT(ADDRESS(($AN2238-1)*36+($AO2238-1)*12+$AP2238+4,COLUMN())),INDIRECT(ADDRESS(($AN2238-1)*3+$AO2238+5,$AP2238+7)))&gt;=1,0,INDIRECT(ADDRESS(($AN2238-1)*3+$AO2238+5,$AP2238+7)))))</f>
        <v>0</v>
      </c>
      <c r="AR2238" s="4">
        <f ca="1">COUNTIF(INDIRECT("H"&amp;(ROW()+12*(($AN2238-1)*3+$AO2238)-ROW())/12+5):INDIRECT("S"&amp;(ROW()+12*(($AN2238-1)*3+$AO2238)-ROW())/12+5),AQ2238)</f>
        <v>0</v>
      </c>
      <c r="AS2238" s="6">
        <f ca="1">IF($AP2238=1,IF(INDIRECT(ADDRESS(($AN2238-1)*3+$AO2238+5,$AP2238+20))="",0,INDIRECT(ADDRESS(($AN2238-1)*3+$AO2238+5,$AP2238+20))),IF(INDIRECT(ADDRESS(($AN2238-1)*3+$AO2238+5,$AP2238+20))="",0,IF(COUNTIF(INDIRECT(ADDRESS(($AN2238-1)*36+($AO2238-1)*12+6,COLUMN())):INDIRECT(ADDRESS(($AN2238-1)*36+($AO2238-1)*12+$AP2238+4,COLUMN())),INDIRECT(ADDRESS(($AN2238-1)*3+$AO2238+5,$AP2238+20)))&gt;=1,0,INDIRECT(ADDRESS(($AN2238-1)*3+$AO2238+5,$AP2238+20)))))</f>
        <v>0</v>
      </c>
      <c r="AT2238" s="4">
        <f ca="1">COUNTIF(INDIRECT("U"&amp;(ROW()+12*(($AN2238-1)*3+$AO2238)-ROW())/12+5):INDIRECT("AF"&amp;(ROW()+12*(($AN2238-1)*3+$AO2238)-ROW())/12+5),AS2238)</f>
        <v>0</v>
      </c>
      <c r="AU2238" s="4">
        <f ca="1">IF(AND(AQ2238+AS2238&gt;0,AR2238+AT2238&gt;0),COUNTIF(AU$6:AU2237,"&gt;0")+1,0)</f>
        <v>0</v>
      </c>
    </row>
    <row r="2239" spans="40:47">
      <c r="AN2239" s="4">
        <v>63</v>
      </c>
      <c r="AO2239" s="4">
        <v>1</v>
      </c>
      <c r="AP2239" s="4">
        <v>2</v>
      </c>
      <c r="AQ2239" s="6">
        <f ca="1">IF($AP2239=1,IF(INDIRECT(ADDRESS(($AN2239-1)*3+$AO2239+5,$AP2239+7))="",0,INDIRECT(ADDRESS(($AN2239-1)*3+$AO2239+5,$AP2239+7))),IF(INDIRECT(ADDRESS(($AN2239-1)*3+$AO2239+5,$AP2239+7))="",0,IF(COUNTIF(INDIRECT(ADDRESS(($AN2239-1)*36+($AO2239-1)*12+6,COLUMN())):INDIRECT(ADDRESS(($AN2239-1)*36+($AO2239-1)*12+$AP2239+4,COLUMN())),INDIRECT(ADDRESS(($AN2239-1)*3+$AO2239+5,$AP2239+7)))&gt;=1,0,INDIRECT(ADDRESS(($AN2239-1)*3+$AO2239+5,$AP2239+7)))))</f>
        <v>0</v>
      </c>
      <c r="AR2239" s="4">
        <f ca="1">COUNTIF(INDIRECT("H"&amp;(ROW()+12*(($AN2239-1)*3+$AO2239)-ROW())/12+5):INDIRECT("S"&amp;(ROW()+12*(($AN2239-1)*3+$AO2239)-ROW())/12+5),AQ2239)</f>
        <v>0</v>
      </c>
      <c r="AS2239" s="6">
        <f ca="1">IF($AP2239=1,IF(INDIRECT(ADDRESS(($AN2239-1)*3+$AO2239+5,$AP2239+20))="",0,INDIRECT(ADDRESS(($AN2239-1)*3+$AO2239+5,$AP2239+20))),IF(INDIRECT(ADDRESS(($AN2239-1)*3+$AO2239+5,$AP2239+20))="",0,IF(COUNTIF(INDIRECT(ADDRESS(($AN2239-1)*36+($AO2239-1)*12+6,COLUMN())):INDIRECT(ADDRESS(($AN2239-1)*36+($AO2239-1)*12+$AP2239+4,COLUMN())),INDIRECT(ADDRESS(($AN2239-1)*3+$AO2239+5,$AP2239+20)))&gt;=1,0,INDIRECT(ADDRESS(($AN2239-1)*3+$AO2239+5,$AP2239+20)))))</f>
        <v>0</v>
      </c>
      <c r="AT2239" s="4">
        <f ca="1">COUNTIF(INDIRECT("U"&amp;(ROW()+12*(($AN2239-1)*3+$AO2239)-ROW())/12+5):INDIRECT("AF"&amp;(ROW()+12*(($AN2239-1)*3+$AO2239)-ROW())/12+5),AS2239)</f>
        <v>0</v>
      </c>
      <c r="AU2239" s="4">
        <f ca="1">IF(AND(AQ2239+AS2239&gt;0,AR2239+AT2239&gt;0),COUNTIF(AU$6:AU2238,"&gt;0")+1,0)</f>
        <v>0</v>
      </c>
    </row>
    <row r="2240" spans="40:47">
      <c r="AN2240" s="4">
        <v>63</v>
      </c>
      <c r="AO2240" s="4">
        <v>1</v>
      </c>
      <c r="AP2240" s="4">
        <v>3</v>
      </c>
      <c r="AQ2240" s="6">
        <f ca="1">IF($AP2240=1,IF(INDIRECT(ADDRESS(($AN2240-1)*3+$AO2240+5,$AP2240+7))="",0,INDIRECT(ADDRESS(($AN2240-1)*3+$AO2240+5,$AP2240+7))),IF(INDIRECT(ADDRESS(($AN2240-1)*3+$AO2240+5,$AP2240+7))="",0,IF(COUNTIF(INDIRECT(ADDRESS(($AN2240-1)*36+($AO2240-1)*12+6,COLUMN())):INDIRECT(ADDRESS(($AN2240-1)*36+($AO2240-1)*12+$AP2240+4,COLUMN())),INDIRECT(ADDRESS(($AN2240-1)*3+$AO2240+5,$AP2240+7)))&gt;=1,0,INDIRECT(ADDRESS(($AN2240-1)*3+$AO2240+5,$AP2240+7)))))</f>
        <v>0</v>
      </c>
      <c r="AR2240" s="4">
        <f ca="1">COUNTIF(INDIRECT("H"&amp;(ROW()+12*(($AN2240-1)*3+$AO2240)-ROW())/12+5):INDIRECT("S"&amp;(ROW()+12*(($AN2240-1)*3+$AO2240)-ROW())/12+5),AQ2240)</f>
        <v>0</v>
      </c>
      <c r="AS2240" s="6">
        <f ca="1">IF($AP2240=1,IF(INDIRECT(ADDRESS(($AN2240-1)*3+$AO2240+5,$AP2240+20))="",0,INDIRECT(ADDRESS(($AN2240-1)*3+$AO2240+5,$AP2240+20))),IF(INDIRECT(ADDRESS(($AN2240-1)*3+$AO2240+5,$AP2240+20))="",0,IF(COUNTIF(INDIRECT(ADDRESS(($AN2240-1)*36+($AO2240-1)*12+6,COLUMN())):INDIRECT(ADDRESS(($AN2240-1)*36+($AO2240-1)*12+$AP2240+4,COLUMN())),INDIRECT(ADDRESS(($AN2240-1)*3+$AO2240+5,$AP2240+20)))&gt;=1,0,INDIRECT(ADDRESS(($AN2240-1)*3+$AO2240+5,$AP2240+20)))))</f>
        <v>0</v>
      </c>
      <c r="AT2240" s="4">
        <f ca="1">COUNTIF(INDIRECT("U"&amp;(ROW()+12*(($AN2240-1)*3+$AO2240)-ROW())/12+5):INDIRECT("AF"&amp;(ROW()+12*(($AN2240-1)*3+$AO2240)-ROW())/12+5),AS2240)</f>
        <v>0</v>
      </c>
      <c r="AU2240" s="4">
        <f ca="1">IF(AND(AQ2240+AS2240&gt;0,AR2240+AT2240&gt;0),COUNTIF(AU$6:AU2239,"&gt;0")+1,0)</f>
        <v>0</v>
      </c>
    </row>
    <row r="2241" spans="40:47">
      <c r="AN2241" s="4">
        <v>63</v>
      </c>
      <c r="AO2241" s="4">
        <v>1</v>
      </c>
      <c r="AP2241" s="4">
        <v>4</v>
      </c>
      <c r="AQ2241" s="6">
        <f ca="1">IF($AP2241=1,IF(INDIRECT(ADDRESS(($AN2241-1)*3+$AO2241+5,$AP2241+7))="",0,INDIRECT(ADDRESS(($AN2241-1)*3+$AO2241+5,$AP2241+7))),IF(INDIRECT(ADDRESS(($AN2241-1)*3+$AO2241+5,$AP2241+7))="",0,IF(COUNTIF(INDIRECT(ADDRESS(($AN2241-1)*36+($AO2241-1)*12+6,COLUMN())):INDIRECT(ADDRESS(($AN2241-1)*36+($AO2241-1)*12+$AP2241+4,COLUMN())),INDIRECT(ADDRESS(($AN2241-1)*3+$AO2241+5,$AP2241+7)))&gt;=1,0,INDIRECT(ADDRESS(($AN2241-1)*3+$AO2241+5,$AP2241+7)))))</f>
        <v>0</v>
      </c>
      <c r="AR2241" s="4">
        <f ca="1">COUNTIF(INDIRECT("H"&amp;(ROW()+12*(($AN2241-1)*3+$AO2241)-ROW())/12+5):INDIRECT("S"&amp;(ROW()+12*(($AN2241-1)*3+$AO2241)-ROW())/12+5),AQ2241)</f>
        <v>0</v>
      </c>
      <c r="AS2241" s="6">
        <f ca="1">IF($AP2241=1,IF(INDIRECT(ADDRESS(($AN2241-1)*3+$AO2241+5,$AP2241+20))="",0,INDIRECT(ADDRESS(($AN2241-1)*3+$AO2241+5,$AP2241+20))),IF(INDIRECT(ADDRESS(($AN2241-1)*3+$AO2241+5,$AP2241+20))="",0,IF(COUNTIF(INDIRECT(ADDRESS(($AN2241-1)*36+($AO2241-1)*12+6,COLUMN())):INDIRECT(ADDRESS(($AN2241-1)*36+($AO2241-1)*12+$AP2241+4,COLUMN())),INDIRECT(ADDRESS(($AN2241-1)*3+$AO2241+5,$AP2241+20)))&gt;=1,0,INDIRECT(ADDRESS(($AN2241-1)*3+$AO2241+5,$AP2241+20)))))</f>
        <v>0</v>
      </c>
      <c r="AT2241" s="4">
        <f ca="1">COUNTIF(INDIRECT("U"&amp;(ROW()+12*(($AN2241-1)*3+$AO2241)-ROW())/12+5):INDIRECT("AF"&amp;(ROW()+12*(($AN2241-1)*3+$AO2241)-ROW())/12+5),AS2241)</f>
        <v>0</v>
      </c>
      <c r="AU2241" s="4">
        <f ca="1">IF(AND(AQ2241+AS2241&gt;0,AR2241+AT2241&gt;0),COUNTIF(AU$6:AU2240,"&gt;0")+1,0)</f>
        <v>0</v>
      </c>
    </row>
    <row r="2242" spans="40:47">
      <c r="AN2242" s="4">
        <v>63</v>
      </c>
      <c r="AO2242" s="4">
        <v>1</v>
      </c>
      <c r="AP2242" s="4">
        <v>5</v>
      </c>
      <c r="AQ2242" s="6">
        <f ca="1">IF($AP2242=1,IF(INDIRECT(ADDRESS(($AN2242-1)*3+$AO2242+5,$AP2242+7))="",0,INDIRECT(ADDRESS(($AN2242-1)*3+$AO2242+5,$AP2242+7))),IF(INDIRECT(ADDRESS(($AN2242-1)*3+$AO2242+5,$AP2242+7))="",0,IF(COUNTIF(INDIRECT(ADDRESS(($AN2242-1)*36+($AO2242-1)*12+6,COLUMN())):INDIRECT(ADDRESS(($AN2242-1)*36+($AO2242-1)*12+$AP2242+4,COLUMN())),INDIRECT(ADDRESS(($AN2242-1)*3+$AO2242+5,$AP2242+7)))&gt;=1,0,INDIRECT(ADDRESS(($AN2242-1)*3+$AO2242+5,$AP2242+7)))))</f>
        <v>0</v>
      </c>
      <c r="AR2242" s="4">
        <f ca="1">COUNTIF(INDIRECT("H"&amp;(ROW()+12*(($AN2242-1)*3+$AO2242)-ROW())/12+5):INDIRECT("S"&amp;(ROW()+12*(($AN2242-1)*3+$AO2242)-ROW())/12+5),AQ2242)</f>
        <v>0</v>
      </c>
      <c r="AS2242" s="6">
        <f ca="1">IF($AP2242=1,IF(INDIRECT(ADDRESS(($AN2242-1)*3+$AO2242+5,$AP2242+20))="",0,INDIRECT(ADDRESS(($AN2242-1)*3+$AO2242+5,$AP2242+20))),IF(INDIRECT(ADDRESS(($AN2242-1)*3+$AO2242+5,$AP2242+20))="",0,IF(COUNTIF(INDIRECT(ADDRESS(($AN2242-1)*36+($AO2242-1)*12+6,COLUMN())):INDIRECT(ADDRESS(($AN2242-1)*36+($AO2242-1)*12+$AP2242+4,COLUMN())),INDIRECT(ADDRESS(($AN2242-1)*3+$AO2242+5,$AP2242+20)))&gt;=1,0,INDIRECT(ADDRESS(($AN2242-1)*3+$AO2242+5,$AP2242+20)))))</f>
        <v>0</v>
      </c>
      <c r="AT2242" s="4">
        <f ca="1">COUNTIF(INDIRECT("U"&amp;(ROW()+12*(($AN2242-1)*3+$AO2242)-ROW())/12+5):INDIRECT("AF"&amp;(ROW()+12*(($AN2242-1)*3+$AO2242)-ROW())/12+5),AS2242)</f>
        <v>0</v>
      </c>
      <c r="AU2242" s="4">
        <f ca="1">IF(AND(AQ2242+AS2242&gt;0,AR2242+AT2242&gt;0),COUNTIF(AU$6:AU2241,"&gt;0")+1,0)</f>
        <v>0</v>
      </c>
    </row>
    <row r="2243" spans="40:47">
      <c r="AN2243" s="4">
        <v>63</v>
      </c>
      <c r="AO2243" s="4">
        <v>1</v>
      </c>
      <c r="AP2243" s="4">
        <v>6</v>
      </c>
      <c r="AQ2243" s="6">
        <f ca="1">IF($AP2243=1,IF(INDIRECT(ADDRESS(($AN2243-1)*3+$AO2243+5,$AP2243+7))="",0,INDIRECT(ADDRESS(($AN2243-1)*3+$AO2243+5,$AP2243+7))),IF(INDIRECT(ADDRESS(($AN2243-1)*3+$AO2243+5,$AP2243+7))="",0,IF(COUNTIF(INDIRECT(ADDRESS(($AN2243-1)*36+($AO2243-1)*12+6,COLUMN())):INDIRECT(ADDRESS(($AN2243-1)*36+($AO2243-1)*12+$AP2243+4,COLUMN())),INDIRECT(ADDRESS(($AN2243-1)*3+$AO2243+5,$AP2243+7)))&gt;=1,0,INDIRECT(ADDRESS(($AN2243-1)*3+$AO2243+5,$AP2243+7)))))</f>
        <v>0</v>
      </c>
      <c r="AR2243" s="4">
        <f ca="1">COUNTIF(INDIRECT("H"&amp;(ROW()+12*(($AN2243-1)*3+$AO2243)-ROW())/12+5):INDIRECT("S"&amp;(ROW()+12*(($AN2243-1)*3+$AO2243)-ROW())/12+5),AQ2243)</f>
        <v>0</v>
      </c>
      <c r="AS2243" s="6">
        <f ca="1">IF($AP2243=1,IF(INDIRECT(ADDRESS(($AN2243-1)*3+$AO2243+5,$AP2243+20))="",0,INDIRECT(ADDRESS(($AN2243-1)*3+$AO2243+5,$AP2243+20))),IF(INDIRECT(ADDRESS(($AN2243-1)*3+$AO2243+5,$AP2243+20))="",0,IF(COUNTIF(INDIRECT(ADDRESS(($AN2243-1)*36+($AO2243-1)*12+6,COLUMN())):INDIRECT(ADDRESS(($AN2243-1)*36+($AO2243-1)*12+$AP2243+4,COLUMN())),INDIRECT(ADDRESS(($AN2243-1)*3+$AO2243+5,$AP2243+20)))&gt;=1,0,INDIRECT(ADDRESS(($AN2243-1)*3+$AO2243+5,$AP2243+20)))))</f>
        <v>0</v>
      </c>
      <c r="AT2243" s="4">
        <f ca="1">COUNTIF(INDIRECT("U"&amp;(ROW()+12*(($AN2243-1)*3+$AO2243)-ROW())/12+5):INDIRECT("AF"&amp;(ROW()+12*(($AN2243-1)*3+$AO2243)-ROW())/12+5),AS2243)</f>
        <v>0</v>
      </c>
      <c r="AU2243" s="4">
        <f ca="1">IF(AND(AQ2243+AS2243&gt;0,AR2243+AT2243&gt;0),COUNTIF(AU$6:AU2242,"&gt;0")+1,0)</f>
        <v>0</v>
      </c>
    </row>
    <row r="2244" spans="40:47">
      <c r="AN2244" s="4">
        <v>63</v>
      </c>
      <c r="AO2244" s="4">
        <v>1</v>
      </c>
      <c r="AP2244" s="4">
        <v>7</v>
      </c>
      <c r="AQ2244" s="6">
        <f ca="1">IF($AP2244=1,IF(INDIRECT(ADDRESS(($AN2244-1)*3+$AO2244+5,$AP2244+7))="",0,INDIRECT(ADDRESS(($AN2244-1)*3+$AO2244+5,$AP2244+7))),IF(INDIRECT(ADDRESS(($AN2244-1)*3+$AO2244+5,$AP2244+7))="",0,IF(COUNTIF(INDIRECT(ADDRESS(($AN2244-1)*36+($AO2244-1)*12+6,COLUMN())):INDIRECT(ADDRESS(($AN2244-1)*36+($AO2244-1)*12+$AP2244+4,COLUMN())),INDIRECT(ADDRESS(($AN2244-1)*3+$AO2244+5,$AP2244+7)))&gt;=1,0,INDIRECT(ADDRESS(($AN2244-1)*3+$AO2244+5,$AP2244+7)))))</f>
        <v>0</v>
      </c>
      <c r="AR2244" s="4">
        <f ca="1">COUNTIF(INDIRECT("H"&amp;(ROW()+12*(($AN2244-1)*3+$AO2244)-ROW())/12+5):INDIRECT("S"&amp;(ROW()+12*(($AN2244-1)*3+$AO2244)-ROW())/12+5),AQ2244)</f>
        <v>0</v>
      </c>
      <c r="AS2244" s="6">
        <f ca="1">IF($AP2244=1,IF(INDIRECT(ADDRESS(($AN2244-1)*3+$AO2244+5,$AP2244+20))="",0,INDIRECT(ADDRESS(($AN2244-1)*3+$AO2244+5,$AP2244+20))),IF(INDIRECT(ADDRESS(($AN2244-1)*3+$AO2244+5,$AP2244+20))="",0,IF(COUNTIF(INDIRECT(ADDRESS(($AN2244-1)*36+($AO2244-1)*12+6,COLUMN())):INDIRECT(ADDRESS(($AN2244-1)*36+($AO2244-1)*12+$AP2244+4,COLUMN())),INDIRECT(ADDRESS(($AN2244-1)*3+$AO2244+5,$AP2244+20)))&gt;=1,0,INDIRECT(ADDRESS(($AN2244-1)*3+$AO2244+5,$AP2244+20)))))</f>
        <v>0</v>
      </c>
      <c r="AT2244" s="4">
        <f ca="1">COUNTIF(INDIRECT("U"&amp;(ROW()+12*(($AN2244-1)*3+$AO2244)-ROW())/12+5):INDIRECT("AF"&amp;(ROW()+12*(($AN2244-1)*3+$AO2244)-ROW())/12+5),AS2244)</f>
        <v>0</v>
      </c>
      <c r="AU2244" s="4">
        <f ca="1">IF(AND(AQ2244+AS2244&gt;0,AR2244+AT2244&gt;0),COUNTIF(AU$6:AU2243,"&gt;0")+1,0)</f>
        <v>0</v>
      </c>
    </row>
    <row r="2245" spans="40:47">
      <c r="AN2245" s="4">
        <v>63</v>
      </c>
      <c r="AO2245" s="4">
        <v>1</v>
      </c>
      <c r="AP2245" s="4">
        <v>8</v>
      </c>
      <c r="AQ2245" s="6">
        <f ca="1">IF($AP2245=1,IF(INDIRECT(ADDRESS(($AN2245-1)*3+$AO2245+5,$AP2245+7))="",0,INDIRECT(ADDRESS(($AN2245-1)*3+$AO2245+5,$AP2245+7))),IF(INDIRECT(ADDRESS(($AN2245-1)*3+$AO2245+5,$AP2245+7))="",0,IF(COUNTIF(INDIRECT(ADDRESS(($AN2245-1)*36+($AO2245-1)*12+6,COLUMN())):INDIRECT(ADDRESS(($AN2245-1)*36+($AO2245-1)*12+$AP2245+4,COLUMN())),INDIRECT(ADDRESS(($AN2245-1)*3+$AO2245+5,$AP2245+7)))&gt;=1,0,INDIRECT(ADDRESS(($AN2245-1)*3+$AO2245+5,$AP2245+7)))))</f>
        <v>0</v>
      </c>
      <c r="AR2245" s="4">
        <f ca="1">COUNTIF(INDIRECT("H"&amp;(ROW()+12*(($AN2245-1)*3+$AO2245)-ROW())/12+5):INDIRECT("S"&amp;(ROW()+12*(($AN2245-1)*3+$AO2245)-ROW())/12+5),AQ2245)</f>
        <v>0</v>
      </c>
      <c r="AS2245" s="6">
        <f ca="1">IF($AP2245=1,IF(INDIRECT(ADDRESS(($AN2245-1)*3+$AO2245+5,$AP2245+20))="",0,INDIRECT(ADDRESS(($AN2245-1)*3+$AO2245+5,$AP2245+20))),IF(INDIRECT(ADDRESS(($AN2245-1)*3+$AO2245+5,$AP2245+20))="",0,IF(COUNTIF(INDIRECT(ADDRESS(($AN2245-1)*36+($AO2245-1)*12+6,COLUMN())):INDIRECT(ADDRESS(($AN2245-1)*36+($AO2245-1)*12+$AP2245+4,COLUMN())),INDIRECT(ADDRESS(($AN2245-1)*3+$AO2245+5,$AP2245+20)))&gt;=1,0,INDIRECT(ADDRESS(($AN2245-1)*3+$AO2245+5,$AP2245+20)))))</f>
        <v>0</v>
      </c>
      <c r="AT2245" s="4">
        <f ca="1">COUNTIF(INDIRECT("U"&amp;(ROW()+12*(($AN2245-1)*3+$AO2245)-ROW())/12+5):INDIRECT("AF"&amp;(ROW()+12*(($AN2245-1)*3+$AO2245)-ROW())/12+5),AS2245)</f>
        <v>0</v>
      </c>
      <c r="AU2245" s="4">
        <f ca="1">IF(AND(AQ2245+AS2245&gt;0,AR2245+AT2245&gt;0),COUNTIF(AU$6:AU2244,"&gt;0")+1,0)</f>
        <v>0</v>
      </c>
    </row>
    <row r="2246" spans="40:47">
      <c r="AN2246" s="4">
        <v>63</v>
      </c>
      <c r="AO2246" s="4">
        <v>1</v>
      </c>
      <c r="AP2246" s="4">
        <v>9</v>
      </c>
      <c r="AQ2246" s="6">
        <f ca="1">IF($AP2246=1,IF(INDIRECT(ADDRESS(($AN2246-1)*3+$AO2246+5,$AP2246+7))="",0,INDIRECT(ADDRESS(($AN2246-1)*3+$AO2246+5,$AP2246+7))),IF(INDIRECT(ADDRESS(($AN2246-1)*3+$AO2246+5,$AP2246+7))="",0,IF(COUNTIF(INDIRECT(ADDRESS(($AN2246-1)*36+($AO2246-1)*12+6,COLUMN())):INDIRECT(ADDRESS(($AN2246-1)*36+($AO2246-1)*12+$AP2246+4,COLUMN())),INDIRECT(ADDRESS(($AN2246-1)*3+$AO2246+5,$AP2246+7)))&gt;=1,0,INDIRECT(ADDRESS(($AN2246-1)*3+$AO2246+5,$AP2246+7)))))</f>
        <v>0</v>
      </c>
      <c r="AR2246" s="4">
        <f ca="1">COUNTIF(INDIRECT("H"&amp;(ROW()+12*(($AN2246-1)*3+$AO2246)-ROW())/12+5):INDIRECT("S"&amp;(ROW()+12*(($AN2246-1)*3+$AO2246)-ROW())/12+5),AQ2246)</f>
        <v>0</v>
      </c>
      <c r="AS2246" s="6">
        <f ca="1">IF($AP2246=1,IF(INDIRECT(ADDRESS(($AN2246-1)*3+$AO2246+5,$AP2246+20))="",0,INDIRECT(ADDRESS(($AN2246-1)*3+$AO2246+5,$AP2246+20))),IF(INDIRECT(ADDRESS(($AN2246-1)*3+$AO2246+5,$AP2246+20))="",0,IF(COUNTIF(INDIRECT(ADDRESS(($AN2246-1)*36+($AO2246-1)*12+6,COLUMN())):INDIRECT(ADDRESS(($AN2246-1)*36+($AO2246-1)*12+$AP2246+4,COLUMN())),INDIRECT(ADDRESS(($AN2246-1)*3+$AO2246+5,$AP2246+20)))&gt;=1,0,INDIRECT(ADDRESS(($AN2246-1)*3+$AO2246+5,$AP2246+20)))))</f>
        <v>0</v>
      </c>
      <c r="AT2246" s="4">
        <f ca="1">COUNTIF(INDIRECT("U"&amp;(ROW()+12*(($AN2246-1)*3+$AO2246)-ROW())/12+5):INDIRECT("AF"&amp;(ROW()+12*(($AN2246-1)*3+$AO2246)-ROW())/12+5),AS2246)</f>
        <v>0</v>
      </c>
      <c r="AU2246" s="4">
        <f ca="1">IF(AND(AQ2246+AS2246&gt;0,AR2246+AT2246&gt;0),COUNTIF(AU$6:AU2245,"&gt;0")+1,0)</f>
        <v>0</v>
      </c>
    </row>
    <row r="2247" spans="40:47">
      <c r="AN2247" s="4">
        <v>63</v>
      </c>
      <c r="AO2247" s="4">
        <v>1</v>
      </c>
      <c r="AP2247" s="4">
        <v>10</v>
      </c>
      <c r="AQ2247" s="6">
        <f ca="1">IF($AP2247=1,IF(INDIRECT(ADDRESS(($AN2247-1)*3+$AO2247+5,$AP2247+7))="",0,INDIRECT(ADDRESS(($AN2247-1)*3+$AO2247+5,$AP2247+7))),IF(INDIRECT(ADDRESS(($AN2247-1)*3+$AO2247+5,$AP2247+7))="",0,IF(COUNTIF(INDIRECT(ADDRESS(($AN2247-1)*36+($AO2247-1)*12+6,COLUMN())):INDIRECT(ADDRESS(($AN2247-1)*36+($AO2247-1)*12+$AP2247+4,COLUMN())),INDIRECT(ADDRESS(($AN2247-1)*3+$AO2247+5,$AP2247+7)))&gt;=1,0,INDIRECT(ADDRESS(($AN2247-1)*3+$AO2247+5,$AP2247+7)))))</f>
        <v>0</v>
      </c>
      <c r="AR2247" s="4">
        <f ca="1">COUNTIF(INDIRECT("H"&amp;(ROW()+12*(($AN2247-1)*3+$AO2247)-ROW())/12+5):INDIRECT("S"&amp;(ROW()+12*(($AN2247-1)*3+$AO2247)-ROW())/12+5),AQ2247)</f>
        <v>0</v>
      </c>
      <c r="AS2247" s="6">
        <f ca="1">IF($AP2247=1,IF(INDIRECT(ADDRESS(($AN2247-1)*3+$AO2247+5,$AP2247+20))="",0,INDIRECT(ADDRESS(($AN2247-1)*3+$AO2247+5,$AP2247+20))),IF(INDIRECT(ADDRESS(($AN2247-1)*3+$AO2247+5,$AP2247+20))="",0,IF(COUNTIF(INDIRECT(ADDRESS(($AN2247-1)*36+($AO2247-1)*12+6,COLUMN())):INDIRECT(ADDRESS(($AN2247-1)*36+($AO2247-1)*12+$AP2247+4,COLUMN())),INDIRECT(ADDRESS(($AN2247-1)*3+$AO2247+5,$AP2247+20)))&gt;=1,0,INDIRECT(ADDRESS(($AN2247-1)*3+$AO2247+5,$AP2247+20)))))</f>
        <v>0</v>
      </c>
      <c r="AT2247" s="4">
        <f ca="1">COUNTIF(INDIRECT("U"&amp;(ROW()+12*(($AN2247-1)*3+$AO2247)-ROW())/12+5):INDIRECT("AF"&amp;(ROW()+12*(($AN2247-1)*3+$AO2247)-ROW())/12+5),AS2247)</f>
        <v>0</v>
      </c>
      <c r="AU2247" s="4">
        <f ca="1">IF(AND(AQ2247+AS2247&gt;0,AR2247+AT2247&gt;0),COUNTIF(AU$6:AU2246,"&gt;0")+1,0)</f>
        <v>0</v>
      </c>
    </row>
    <row r="2248" spans="40:47">
      <c r="AN2248" s="4">
        <v>63</v>
      </c>
      <c r="AO2248" s="4">
        <v>1</v>
      </c>
      <c r="AP2248" s="4">
        <v>11</v>
      </c>
      <c r="AQ2248" s="6">
        <f ca="1">IF($AP2248=1,IF(INDIRECT(ADDRESS(($AN2248-1)*3+$AO2248+5,$AP2248+7))="",0,INDIRECT(ADDRESS(($AN2248-1)*3+$AO2248+5,$AP2248+7))),IF(INDIRECT(ADDRESS(($AN2248-1)*3+$AO2248+5,$AP2248+7))="",0,IF(COUNTIF(INDIRECT(ADDRESS(($AN2248-1)*36+($AO2248-1)*12+6,COLUMN())):INDIRECT(ADDRESS(($AN2248-1)*36+($AO2248-1)*12+$AP2248+4,COLUMN())),INDIRECT(ADDRESS(($AN2248-1)*3+$AO2248+5,$AP2248+7)))&gt;=1,0,INDIRECT(ADDRESS(($AN2248-1)*3+$AO2248+5,$AP2248+7)))))</f>
        <v>0</v>
      </c>
      <c r="AR2248" s="4">
        <f ca="1">COUNTIF(INDIRECT("H"&amp;(ROW()+12*(($AN2248-1)*3+$AO2248)-ROW())/12+5):INDIRECT("S"&amp;(ROW()+12*(($AN2248-1)*3+$AO2248)-ROW())/12+5),AQ2248)</f>
        <v>0</v>
      </c>
      <c r="AS2248" s="6">
        <f ca="1">IF($AP2248=1,IF(INDIRECT(ADDRESS(($AN2248-1)*3+$AO2248+5,$AP2248+20))="",0,INDIRECT(ADDRESS(($AN2248-1)*3+$AO2248+5,$AP2248+20))),IF(INDIRECT(ADDRESS(($AN2248-1)*3+$AO2248+5,$AP2248+20))="",0,IF(COUNTIF(INDIRECT(ADDRESS(($AN2248-1)*36+($AO2248-1)*12+6,COLUMN())):INDIRECT(ADDRESS(($AN2248-1)*36+($AO2248-1)*12+$AP2248+4,COLUMN())),INDIRECT(ADDRESS(($AN2248-1)*3+$AO2248+5,$AP2248+20)))&gt;=1,0,INDIRECT(ADDRESS(($AN2248-1)*3+$AO2248+5,$AP2248+20)))))</f>
        <v>0</v>
      </c>
      <c r="AT2248" s="4">
        <f ca="1">COUNTIF(INDIRECT("U"&amp;(ROW()+12*(($AN2248-1)*3+$AO2248)-ROW())/12+5):INDIRECT("AF"&amp;(ROW()+12*(($AN2248-1)*3+$AO2248)-ROW())/12+5),AS2248)</f>
        <v>0</v>
      </c>
      <c r="AU2248" s="4">
        <f ca="1">IF(AND(AQ2248+AS2248&gt;0,AR2248+AT2248&gt;0),COUNTIF(AU$6:AU2247,"&gt;0")+1,0)</f>
        <v>0</v>
      </c>
    </row>
    <row r="2249" spans="40:47">
      <c r="AN2249" s="4">
        <v>63</v>
      </c>
      <c r="AO2249" s="4">
        <v>1</v>
      </c>
      <c r="AP2249" s="4">
        <v>12</v>
      </c>
      <c r="AQ2249" s="6">
        <f ca="1">IF($AP2249=1,IF(INDIRECT(ADDRESS(($AN2249-1)*3+$AO2249+5,$AP2249+7))="",0,INDIRECT(ADDRESS(($AN2249-1)*3+$AO2249+5,$AP2249+7))),IF(INDIRECT(ADDRESS(($AN2249-1)*3+$AO2249+5,$AP2249+7))="",0,IF(COUNTIF(INDIRECT(ADDRESS(($AN2249-1)*36+($AO2249-1)*12+6,COLUMN())):INDIRECT(ADDRESS(($AN2249-1)*36+($AO2249-1)*12+$AP2249+4,COLUMN())),INDIRECT(ADDRESS(($AN2249-1)*3+$AO2249+5,$AP2249+7)))&gt;=1,0,INDIRECT(ADDRESS(($AN2249-1)*3+$AO2249+5,$AP2249+7)))))</f>
        <v>0</v>
      </c>
      <c r="AR2249" s="4">
        <f ca="1">COUNTIF(INDIRECT("H"&amp;(ROW()+12*(($AN2249-1)*3+$AO2249)-ROW())/12+5):INDIRECT("S"&amp;(ROW()+12*(($AN2249-1)*3+$AO2249)-ROW())/12+5),AQ2249)</f>
        <v>0</v>
      </c>
      <c r="AS2249" s="6">
        <f ca="1">IF($AP2249=1,IF(INDIRECT(ADDRESS(($AN2249-1)*3+$AO2249+5,$AP2249+20))="",0,INDIRECT(ADDRESS(($AN2249-1)*3+$AO2249+5,$AP2249+20))),IF(INDIRECT(ADDRESS(($AN2249-1)*3+$AO2249+5,$AP2249+20))="",0,IF(COUNTIF(INDIRECT(ADDRESS(($AN2249-1)*36+($AO2249-1)*12+6,COLUMN())):INDIRECT(ADDRESS(($AN2249-1)*36+($AO2249-1)*12+$AP2249+4,COLUMN())),INDIRECT(ADDRESS(($AN2249-1)*3+$AO2249+5,$AP2249+20)))&gt;=1,0,INDIRECT(ADDRESS(($AN2249-1)*3+$AO2249+5,$AP2249+20)))))</f>
        <v>0</v>
      </c>
      <c r="AT2249" s="4">
        <f ca="1">COUNTIF(INDIRECT("U"&amp;(ROW()+12*(($AN2249-1)*3+$AO2249)-ROW())/12+5):INDIRECT("AF"&amp;(ROW()+12*(($AN2249-1)*3+$AO2249)-ROW())/12+5),AS2249)</f>
        <v>0</v>
      </c>
      <c r="AU2249" s="4">
        <f ca="1">IF(AND(AQ2249+AS2249&gt;0,AR2249+AT2249&gt;0),COUNTIF(AU$6:AU2248,"&gt;0")+1,0)</f>
        <v>0</v>
      </c>
    </row>
    <row r="2250" spans="40:47">
      <c r="AN2250" s="4">
        <v>63</v>
      </c>
      <c r="AO2250" s="4">
        <v>2</v>
      </c>
      <c r="AP2250" s="4">
        <v>1</v>
      </c>
      <c r="AQ2250" s="6">
        <f ca="1">IF($AP2250=1,IF(INDIRECT(ADDRESS(($AN2250-1)*3+$AO2250+5,$AP2250+7))="",0,INDIRECT(ADDRESS(($AN2250-1)*3+$AO2250+5,$AP2250+7))),IF(INDIRECT(ADDRESS(($AN2250-1)*3+$AO2250+5,$AP2250+7))="",0,IF(COUNTIF(INDIRECT(ADDRESS(($AN2250-1)*36+($AO2250-1)*12+6,COLUMN())):INDIRECT(ADDRESS(($AN2250-1)*36+($AO2250-1)*12+$AP2250+4,COLUMN())),INDIRECT(ADDRESS(($AN2250-1)*3+$AO2250+5,$AP2250+7)))&gt;=1,0,INDIRECT(ADDRESS(($AN2250-1)*3+$AO2250+5,$AP2250+7)))))</f>
        <v>0</v>
      </c>
      <c r="AR2250" s="4">
        <f ca="1">COUNTIF(INDIRECT("H"&amp;(ROW()+12*(($AN2250-1)*3+$AO2250)-ROW())/12+5):INDIRECT("S"&amp;(ROW()+12*(($AN2250-1)*3+$AO2250)-ROW())/12+5),AQ2250)</f>
        <v>0</v>
      </c>
      <c r="AS2250" s="6">
        <f ca="1">IF($AP2250=1,IF(INDIRECT(ADDRESS(($AN2250-1)*3+$AO2250+5,$AP2250+20))="",0,INDIRECT(ADDRESS(($AN2250-1)*3+$AO2250+5,$AP2250+20))),IF(INDIRECT(ADDRESS(($AN2250-1)*3+$AO2250+5,$AP2250+20))="",0,IF(COUNTIF(INDIRECT(ADDRESS(($AN2250-1)*36+($AO2250-1)*12+6,COLUMN())):INDIRECT(ADDRESS(($AN2250-1)*36+($AO2250-1)*12+$AP2250+4,COLUMN())),INDIRECT(ADDRESS(($AN2250-1)*3+$AO2250+5,$AP2250+20)))&gt;=1,0,INDIRECT(ADDRESS(($AN2250-1)*3+$AO2250+5,$AP2250+20)))))</f>
        <v>0</v>
      </c>
      <c r="AT2250" s="4">
        <f ca="1">COUNTIF(INDIRECT("U"&amp;(ROW()+12*(($AN2250-1)*3+$AO2250)-ROW())/12+5):INDIRECT("AF"&amp;(ROW()+12*(($AN2250-1)*3+$AO2250)-ROW())/12+5),AS2250)</f>
        <v>0</v>
      </c>
      <c r="AU2250" s="4">
        <f ca="1">IF(AND(AQ2250+AS2250&gt;0,AR2250+AT2250&gt;0),COUNTIF(AU$6:AU2249,"&gt;0")+1,0)</f>
        <v>0</v>
      </c>
    </row>
    <row r="2251" spans="40:47">
      <c r="AN2251" s="4">
        <v>63</v>
      </c>
      <c r="AO2251" s="4">
        <v>2</v>
      </c>
      <c r="AP2251" s="4">
        <v>2</v>
      </c>
      <c r="AQ2251" s="6">
        <f ca="1">IF($AP2251=1,IF(INDIRECT(ADDRESS(($AN2251-1)*3+$AO2251+5,$AP2251+7))="",0,INDIRECT(ADDRESS(($AN2251-1)*3+$AO2251+5,$AP2251+7))),IF(INDIRECT(ADDRESS(($AN2251-1)*3+$AO2251+5,$AP2251+7))="",0,IF(COUNTIF(INDIRECT(ADDRESS(($AN2251-1)*36+($AO2251-1)*12+6,COLUMN())):INDIRECT(ADDRESS(($AN2251-1)*36+($AO2251-1)*12+$AP2251+4,COLUMN())),INDIRECT(ADDRESS(($AN2251-1)*3+$AO2251+5,$AP2251+7)))&gt;=1,0,INDIRECT(ADDRESS(($AN2251-1)*3+$AO2251+5,$AP2251+7)))))</f>
        <v>0</v>
      </c>
      <c r="AR2251" s="4">
        <f ca="1">COUNTIF(INDIRECT("H"&amp;(ROW()+12*(($AN2251-1)*3+$AO2251)-ROW())/12+5):INDIRECT("S"&amp;(ROW()+12*(($AN2251-1)*3+$AO2251)-ROW())/12+5),AQ2251)</f>
        <v>0</v>
      </c>
      <c r="AS2251" s="6">
        <f ca="1">IF($AP2251=1,IF(INDIRECT(ADDRESS(($AN2251-1)*3+$AO2251+5,$AP2251+20))="",0,INDIRECT(ADDRESS(($AN2251-1)*3+$AO2251+5,$AP2251+20))),IF(INDIRECT(ADDRESS(($AN2251-1)*3+$AO2251+5,$AP2251+20))="",0,IF(COUNTIF(INDIRECT(ADDRESS(($AN2251-1)*36+($AO2251-1)*12+6,COLUMN())):INDIRECT(ADDRESS(($AN2251-1)*36+($AO2251-1)*12+$AP2251+4,COLUMN())),INDIRECT(ADDRESS(($AN2251-1)*3+$AO2251+5,$AP2251+20)))&gt;=1,0,INDIRECT(ADDRESS(($AN2251-1)*3+$AO2251+5,$AP2251+20)))))</f>
        <v>0</v>
      </c>
      <c r="AT2251" s="4">
        <f ca="1">COUNTIF(INDIRECT("U"&amp;(ROW()+12*(($AN2251-1)*3+$AO2251)-ROW())/12+5):INDIRECT("AF"&amp;(ROW()+12*(($AN2251-1)*3+$AO2251)-ROW())/12+5),AS2251)</f>
        <v>0</v>
      </c>
      <c r="AU2251" s="4">
        <f ca="1">IF(AND(AQ2251+AS2251&gt;0,AR2251+AT2251&gt;0),COUNTIF(AU$6:AU2250,"&gt;0")+1,0)</f>
        <v>0</v>
      </c>
    </row>
    <row r="2252" spans="40:47">
      <c r="AN2252" s="4">
        <v>63</v>
      </c>
      <c r="AO2252" s="4">
        <v>2</v>
      </c>
      <c r="AP2252" s="4">
        <v>3</v>
      </c>
      <c r="AQ2252" s="6">
        <f ca="1">IF($AP2252=1,IF(INDIRECT(ADDRESS(($AN2252-1)*3+$AO2252+5,$AP2252+7))="",0,INDIRECT(ADDRESS(($AN2252-1)*3+$AO2252+5,$AP2252+7))),IF(INDIRECT(ADDRESS(($AN2252-1)*3+$AO2252+5,$AP2252+7))="",0,IF(COUNTIF(INDIRECT(ADDRESS(($AN2252-1)*36+($AO2252-1)*12+6,COLUMN())):INDIRECT(ADDRESS(($AN2252-1)*36+($AO2252-1)*12+$AP2252+4,COLUMN())),INDIRECT(ADDRESS(($AN2252-1)*3+$AO2252+5,$AP2252+7)))&gt;=1,0,INDIRECT(ADDRESS(($AN2252-1)*3+$AO2252+5,$AP2252+7)))))</f>
        <v>0</v>
      </c>
      <c r="AR2252" s="4">
        <f ca="1">COUNTIF(INDIRECT("H"&amp;(ROW()+12*(($AN2252-1)*3+$AO2252)-ROW())/12+5):INDIRECT("S"&amp;(ROW()+12*(($AN2252-1)*3+$AO2252)-ROW())/12+5),AQ2252)</f>
        <v>0</v>
      </c>
      <c r="AS2252" s="6">
        <f ca="1">IF($AP2252=1,IF(INDIRECT(ADDRESS(($AN2252-1)*3+$AO2252+5,$AP2252+20))="",0,INDIRECT(ADDRESS(($AN2252-1)*3+$AO2252+5,$AP2252+20))),IF(INDIRECT(ADDRESS(($AN2252-1)*3+$AO2252+5,$AP2252+20))="",0,IF(COUNTIF(INDIRECT(ADDRESS(($AN2252-1)*36+($AO2252-1)*12+6,COLUMN())):INDIRECT(ADDRESS(($AN2252-1)*36+($AO2252-1)*12+$AP2252+4,COLUMN())),INDIRECT(ADDRESS(($AN2252-1)*3+$AO2252+5,$AP2252+20)))&gt;=1,0,INDIRECT(ADDRESS(($AN2252-1)*3+$AO2252+5,$AP2252+20)))))</f>
        <v>0</v>
      </c>
      <c r="AT2252" s="4">
        <f ca="1">COUNTIF(INDIRECT("U"&amp;(ROW()+12*(($AN2252-1)*3+$AO2252)-ROW())/12+5):INDIRECT("AF"&amp;(ROW()+12*(($AN2252-1)*3+$AO2252)-ROW())/12+5),AS2252)</f>
        <v>0</v>
      </c>
      <c r="AU2252" s="4">
        <f ca="1">IF(AND(AQ2252+AS2252&gt;0,AR2252+AT2252&gt;0),COUNTIF(AU$6:AU2251,"&gt;0")+1,0)</f>
        <v>0</v>
      </c>
    </row>
    <row r="2253" spans="40:47">
      <c r="AN2253" s="4">
        <v>63</v>
      </c>
      <c r="AO2253" s="4">
        <v>2</v>
      </c>
      <c r="AP2253" s="4">
        <v>4</v>
      </c>
      <c r="AQ2253" s="6">
        <f ca="1">IF($AP2253=1,IF(INDIRECT(ADDRESS(($AN2253-1)*3+$AO2253+5,$AP2253+7))="",0,INDIRECT(ADDRESS(($AN2253-1)*3+$AO2253+5,$AP2253+7))),IF(INDIRECT(ADDRESS(($AN2253-1)*3+$AO2253+5,$AP2253+7))="",0,IF(COUNTIF(INDIRECT(ADDRESS(($AN2253-1)*36+($AO2253-1)*12+6,COLUMN())):INDIRECT(ADDRESS(($AN2253-1)*36+($AO2253-1)*12+$AP2253+4,COLUMN())),INDIRECT(ADDRESS(($AN2253-1)*3+$AO2253+5,$AP2253+7)))&gt;=1,0,INDIRECT(ADDRESS(($AN2253-1)*3+$AO2253+5,$AP2253+7)))))</f>
        <v>0</v>
      </c>
      <c r="AR2253" s="4">
        <f ca="1">COUNTIF(INDIRECT("H"&amp;(ROW()+12*(($AN2253-1)*3+$AO2253)-ROW())/12+5):INDIRECT("S"&amp;(ROW()+12*(($AN2253-1)*3+$AO2253)-ROW())/12+5),AQ2253)</f>
        <v>0</v>
      </c>
      <c r="AS2253" s="6">
        <f ca="1">IF($AP2253=1,IF(INDIRECT(ADDRESS(($AN2253-1)*3+$AO2253+5,$AP2253+20))="",0,INDIRECT(ADDRESS(($AN2253-1)*3+$AO2253+5,$AP2253+20))),IF(INDIRECT(ADDRESS(($AN2253-1)*3+$AO2253+5,$AP2253+20))="",0,IF(COUNTIF(INDIRECT(ADDRESS(($AN2253-1)*36+($AO2253-1)*12+6,COLUMN())):INDIRECT(ADDRESS(($AN2253-1)*36+($AO2253-1)*12+$AP2253+4,COLUMN())),INDIRECT(ADDRESS(($AN2253-1)*3+$AO2253+5,$AP2253+20)))&gt;=1,0,INDIRECT(ADDRESS(($AN2253-1)*3+$AO2253+5,$AP2253+20)))))</f>
        <v>0</v>
      </c>
      <c r="AT2253" s="4">
        <f ca="1">COUNTIF(INDIRECT("U"&amp;(ROW()+12*(($AN2253-1)*3+$AO2253)-ROW())/12+5):INDIRECT("AF"&amp;(ROW()+12*(($AN2253-1)*3+$AO2253)-ROW())/12+5),AS2253)</f>
        <v>0</v>
      </c>
      <c r="AU2253" s="4">
        <f ca="1">IF(AND(AQ2253+AS2253&gt;0,AR2253+AT2253&gt;0),COUNTIF(AU$6:AU2252,"&gt;0")+1,0)</f>
        <v>0</v>
      </c>
    </row>
    <row r="2254" spans="40:47">
      <c r="AN2254" s="4">
        <v>63</v>
      </c>
      <c r="AO2254" s="4">
        <v>2</v>
      </c>
      <c r="AP2254" s="4">
        <v>5</v>
      </c>
      <c r="AQ2254" s="6">
        <f ca="1">IF($AP2254=1,IF(INDIRECT(ADDRESS(($AN2254-1)*3+$AO2254+5,$AP2254+7))="",0,INDIRECT(ADDRESS(($AN2254-1)*3+$AO2254+5,$AP2254+7))),IF(INDIRECT(ADDRESS(($AN2254-1)*3+$AO2254+5,$AP2254+7))="",0,IF(COUNTIF(INDIRECT(ADDRESS(($AN2254-1)*36+($AO2254-1)*12+6,COLUMN())):INDIRECT(ADDRESS(($AN2254-1)*36+($AO2254-1)*12+$AP2254+4,COLUMN())),INDIRECT(ADDRESS(($AN2254-1)*3+$AO2254+5,$AP2254+7)))&gt;=1,0,INDIRECT(ADDRESS(($AN2254-1)*3+$AO2254+5,$AP2254+7)))))</f>
        <v>0</v>
      </c>
      <c r="AR2254" s="4">
        <f ca="1">COUNTIF(INDIRECT("H"&amp;(ROW()+12*(($AN2254-1)*3+$AO2254)-ROW())/12+5):INDIRECT("S"&amp;(ROW()+12*(($AN2254-1)*3+$AO2254)-ROW())/12+5),AQ2254)</f>
        <v>0</v>
      </c>
      <c r="AS2254" s="6">
        <f ca="1">IF($AP2254=1,IF(INDIRECT(ADDRESS(($AN2254-1)*3+$AO2254+5,$AP2254+20))="",0,INDIRECT(ADDRESS(($AN2254-1)*3+$AO2254+5,$AP2254+20))),IF(INDIRECT(ADDRESS(($AN2254-1)*3+$AO2254+5,$AP2254+20))="",0,IF(COUNTIF(INDIRECT(ADDRESS(($AN2254-1)*36+($AO2254-1)*12+6,COLUMN())):INDIRECT(ADDRESS(($AN2254-1)*36+($AO2254-1)*12+$AP2254+4,COLUMN())),INDIRECT(ADDRESS(($AN2254-1)*3+$AO2254+5,$AP2254+20)))&gt;=1,0,INDIRECT(ADDRESS(($AN2254-1)*3+$AO2254+5,$AP2254+20)))))</f>
        <v>0</v>
      </c>
      <c r="AT2254" s="4">
        <f ca="1">COUNTIF(INDIRECT("U"&amp;(ROW()+12*(($AN2254-1)*3+$AO2254)-ROW())/12+5):INDIRECT("AF"&amp;(ROW()+12*(($AN2254-1)*3+$AO2254)-ROW())/12+5),AS2254)</f>
        <v>0</v>
      </c>
      <c r="AU2254" s="4">
        <f ca="1">IF(AND(AQ2254+AS2254&gt;0,AR2254+AT2254&gt;0),COUNTIF(AU$6:AU2253,"&gt;0")+1,0)</f>
        <v>0</v>
      </c>
    </row>
    <row r="2255" spans="40:47">
      <c r="AN2255" s="4">
        <v>63</v>
      </c>
      <c r="AO2255" s="4">
        <v>2</v>
      </c>
      <c r="AP2255" s="4">
        <v>6</v>
      </c>
      <c r="AQ2255" s="6">
        <f ca="1">IF($AP2255=1,IF(INDIRECT(ADDRESS(($AN2255-1)*3+$AO2255+5,$AP2255+7))="",0,INDIRECT(ADDRESS(($AN2255-1)*3+$AO2255+5,$AP2255+7))),IF(INDIRECT(ADDRESS(($AN2255-1)*3+$AO2255+5,$AP2255+7))="",0,IF(COUNTIF(INDIRECT(ADDRESS(($AN2255-1)*36+($AO2255-1)*12+6,COLUMN())):INDIRECT(ADDRESS(($AN2255-1)*36+($AO2255-1)*12+$AP2255+4,COLUMN())),INDIRECT(ADDRESS(($AN2255-1)*3+$AO2255+5,$AP2255+7)))&gt;=1,0,INDIRECT(ADDRESS(($AN2255-1)*3+$AO2255+5,$AP2255+7)))))</f>
        <v>0</v>
      </c>
      <c r="AR2255" s="4">
        <f ca="1">COUNTIF(INDIRECT("H"&amp;(ROW()+12*(($AN2255-1)*3+$AO2255)-ROW())/12+5):INDIRECT("S"&amp;(ROW()+12*(($AN2255-1)*3+$AO2255)-ROW())/12+5),AQ2255)</f>
        <v>0</v>
      </c>
      <c r="AS2255" s="6">
        <f ca="1">IF($AP2255=1,IF(INDIRECT(ADDRESS(($AN2255-1)*3+$AO2255+5,$AP2255+20))="",0,INDIRECT(ADDRESS(($AN2255-1)*3+$AO2255+5,$AP2255+20))),IF(INDIRECT(ADDRESS(($AN2255-1)*3+$AO2255+5,$AP2255+20))="",0,IF(COUNTIF(INDIRECT(ADDRESS(($AN2255-1)*36+($AO2255-1)*12+6,COLUMN())):INDIRECT(ADDRESS(($AN2255-1)*36+($AO2255-1)*12+$AP2255+4,COLUMN())),INDIRECT(ADDRESS(($AN2255-1)*3+$AO2255+5,$AP2255+20)))&gt;=1,0,INDIRECT(ADDRESS(($AN2255-1)*3+$AO2255+5,$AP2255+20)))))</f>
        <v>0</v>
      </c>
      <c r="AT2255" s="4">
        <f ca="1">COUNTIF(INDIRECT("U"&amp;(ROW()+12*(($AN2255-1)*3+$AO2255)-ROW())/12+5):INDIRECT("AF"&amp;(ROW()+12*(($AN2255-1)*3+$AO2255)-ROW())/12+5),AS2255)</f>
        <v>0</v>
      </c>
      <c r="AU2255" s="4">
        <f ca="1">IF(AND(AQ2255+AS2255&gt;0,AR2255+AT2255&gt;0),COUNTIF(AU$6:AU2254,"&gt;0")+1,0)</f>
        <v>0</v>
      </c>
    </row>
    <row r="2256" spans="40:47">
      <c r="AN2256" s="4">
        <v>63</v>
      </c>
      <c r="AO2256" s="4">
        <v>2</v>
      </c>
      <c r="AP2256" s="4">
        <v>7</v>
      </c>
      <c r="AQ2256" s="6">
        <f ca="1">IF($AP2256=1,IF(INDIRECT(ADDRESS(($AN2256-1)*3+$AO2256+5,$AP2256+7))="",0,INDIRECT(ADDRESS(($AN2256-1)*3+$AO2256+5,$AP2256+7))),IF(INDIRECT(ADDRESS(($AN2256-1)*3+$AO2256+5,$AP2256+7))="",0,IF(COUNTIF(INDIRECT(ADDRESS(($AN2256-1)*36+($AO2256-1)*12+6,COLUMN())):INDIRECT(ADDRESS(($AN2256-1)*36+($AO2256-1)*12+$AP2256+4,COLUMN())),INDIRECT(ADDRESS(($AN2256-1)*3+$AO2256+5,$AP2256+7)))&gt;=1,0,INDIRECT(ADDRESS(($AN2256-1)*3+$AO2256+5,$AP2256+7)))))</f>
        <v>0</v>
      </c>
      <c r="AR2256" s="4">
        <f ca="1">COUNTIF(INDIRECT("H"&amp;(ROW()+12*(($AN2256-1)*3+$AO2256)-ROW())/12+5):INDIRECT("S"&amp;(ROW()+12*(($AN2256-1)*3+$AO2256)-ROW())/12+5),AQ2256)</f>
        <v>0</v>
      </c>
      <c r="AS2256" s="6">
        <f ca="1">IF($AP2256=1,IF(INDIRECT(ADDRESS(($AN2256-1)*3+$AO2256+5,$AP2256+20))="",0,INDIRECT(ADDRESS(($AN2256-1)*3+$AO2256+5,$AP2256+20))),IF(INDIRECT(ADDRESS(($AN2256-1)*3+$AO2256+5,$AP2256+20))="",0,IF(COUNTIF(INDIRECT(ADDRESS(($AN2256-1)*36+($AO2256-1)*12+6,COLUMN())):INDIRECT(ADDRESS(($AN2256-1)*36+($AO2256-1)*12+$AP2256+4,COLUMN())),INDIRECT(ADDRESS(($AN2256-1)*3+$AO2256+5,$AP2256+20)))&gt;=1,0,INDIRECT(ADDRESS(($AN2256-1)*3+$AO2256+5,$AP2256+20)))))</f>
        <v>0</v>
      </c>
      <c r="AT2256" s="4">
        <f ca="1">COUNTIF(INDIRECT("U"&amp;(ROW()+12*(($AN2256-1)*3+$AO2256)-ROW())/12+5):INDIRECT("AF"&amp;(ROW()+12*(($AN2256-1)*3+$AO2256)-ROW())/12+5),AS2256)</f>
        <v>0</v>
      </c>
      <c r="AU2256" s="4">
        <f ca="1">IF(AND(AQ2256+AS2256&gt;0,AR2256+AT2256&gt;0),COUNTIF(AU$6:AU2255,"&gt;0")+1,0)</f>
        <v>0</v>
      </c>
    </row>
    <row r="2257" spans="40:47">
      <c r="AN2257" s="4">
        <v>63</v>
      </c>
      <c r="AO2257" s="4">
        <v>2</v>
      </c>
      <c r="AP2257" s="4">
        <v>8</v>
      </c>
      <c r="AQ2257" s="6">
        <f ca="1">IF($AP2257=1,IF(INDIRECT(ADDRESS(($AN2257-1)*3+$AO2257+5,$AP2257+7))="",0,INDIRECT(ADDRESS(($AN2257-1)*3+$AO2257+5,$AP2257+7))),IF(INDIRECT(ADDRESS(($AN2257-1)*3+$AO2257+5,$AP2257+7))="",0,IF(COUNTIF(INDIRECT(ADDRESS(($AN2257-1)*36+($AO2257-1)*12+6,COLUMN())):INDIRECT(ADDRESS(($AN2257-1)*36+($AO2257-1)*12+$AP2257+4,COLUMN())),INDIRECT(ADDRESS(($AN2257-1)*3+$AO2257+5,$AP2257+7)))&gt;=1,0,INDIRECT(ADDRESS(($AN2257-1)*3+$AO2257+5,$AP2257+7)))))</f>
        <v>0</v>
      </c>
      <c r="AR2257" s="4">
        <f ca="1">COUNTIF(INDIRECT("H"&amp;(ROW()+12*(($AN2257-1)*3+$AO2257)-ROW())/12+5):INDIRECT("S"&amp;(ROW()+12*(($AN2257-1)*3+$AO2257)-ROW())/12+5),AQ2257)</f>
        <v>0</v>
      </c>
      <c r="AS2257" s="6">
        <f ca="1">IF($AP2257=1,IF(INDIRECT(ADDRESS(($AN2257-1)*3+$AO2257+5,$AP2257+20))="",0,INDIRECT(ADDRESS(($AN2257-1)*3+$AO2257+5,$AP2257+20))),IF(INDIRECT(ADDRESS(($AN2257-1)*3+$AO2257+5,$AP2257+20))="",0,IF(COUNTIF(INDIRECT(ADDRESS(($AN2257-1)*36+($AO2257-1)*12+6,COLUMN())):INDIRECT(ADDRESS(($AN2257-1)*36+($AO2257-1)*12+$AP2257+4,COLUMN())),INDIRECT(ADDRESS(($AN2257-1)*3+$AO2257+5,$AP2257+20)))&gt;=1,0,INDIRECT(ADDRESS(($AN2257-1)*3+$AO2257+5,$AP2257+20)))))</f>
        <v>0</v>
      </c>
      <c r="AT2257" s="4">
        <f ca="1">COUNTIF(INDIRECT("U"&amp;(ROW()+12*(($AN2257-1)*3+$AO2257)-ROW())/12+5):INDIRECT("AF"&amp;(ROW()+12*(($AN2257-1)*3+$AO2257)-ROW())/12+5),AS2257)</f>
        <v>0</v>
      </c>
      <c r="AU2257" s="4">
        <f ca="1">IF(AND(AQ2257+AS2257&gt;0,AR2257+AT2257&gt;0),COUNTIF(AU$6:AU2256,"&gt;0")+1,0)</f>
        <v>0</v>
      </c>
    </row>
    <row r="2258" spans="40:47">
      <c r="AN2258" s="4">
        <v>63</v>
      </c>
      <c r="AO2258" s="4">
        <v>2</v>
      </c>
      <c r="AP2258" s="4">
        <v>9</v>
      </c>
      <c r="AQ2258" s="6">
        <f ca="1">IF($AP2258=1,IF(INDIRECT(ADDRESS(($AN2258-1)*3+$AO2258+5,$AP2258+7))="",0,INDIRECT(ADDRESS(($AN2258-1)*3+$AO2258+5,$AP2258+7))),IF(INDIRECT(ADDRESS(($AN2258-1)*3+$AO2258+5,$AP2258+7))="",0,IF(COUNTIF(INDIRECT(ADDRESS(($AN2258-1)*36+($AO2258-1)*12+6,COLUMN())):INDIRECT(ADDRESS(($AN2258-1)*36+($AO2258-1)*12+$AP2258+4,COLUMN())),INDIRECT(ADDRESS(($AN2258-1)*3+$AO2258+5,$AP2258+7)))&gt;=1,0,INDIRECT(ADDRESS(($AN2258-1)*3+$AO2258+5,$AP2258+7)))))</f>
        <v>0</v>
      </c>
      <c r="AR2258" s="4">
        <f ca="1">COUNTIF(INDIRECT("H"&amp;(ROW()+12*(($AN2258-1)*3+$AO2258)-ROW())/12+5):INDIRECT("S"&amp;(ROW()+12*(($AN2258-1)*3+$AO2258)-ROW())/12+5),AQ2258)</f>
        <v>0</v>
      </c>
      <c r="AS2258" s="6">
        <f ca="1">IF($AP2258=1,IF(INDIRECT(ADDRESS(($AN2258-1)*3+$AO2258+5,$AP2258+20))="",0,INDIRECT(ADDRESS(($AN2258-1)*3+$AO2258+5,$AP2258+20))),IF(INDIRECT(ADDRESS(($AN2258-1)*3+$AO2258+5,$AP2258+20))="",0,IF(COUNTIF(INDIRECT(ADDRESS(($AN2258-1)*36+($AO2258-1)*12+6,COLUMN())):INDIRECT(ADDRESS(($AN2258-1)*36+($AO2258-1)*12+$AP2258+4,COLUMN())),INDIRECT(ADDRESS(($AN2258-1)*3+$AO2258+5,$AP2258+20)))&gt;=1,0,INDIRECT(ADDRESS(($AN2258-1)*3+$AO2258+5,$AP2258+20)))))</f>
        <v>0</v>
      </c>
      <c r="AT2258" s="4">
        <f ca="1">COUNTIF(INDIRECT("U"&amp;(ROW()+12*(($AN2258-1)*3+$AO2258)-ROW())/12+5):INDIRECT("AF"&amp;(ROW()+12*(($AN2258-1)*3+$AO2258)-ROW())/12+5),AS2258)</f>
        <v>0</v>
      </c>
      <c r="AU2258" s="4">
        <f ca="1">IF(AND(AQ2258+AS2258&gt;0,AR2258+AT2258&gt;0),COUNTIF(AU$6:AU2257,"&gt;0")+1,0)</f>
        <v>0</v>
      </c>
    </row>
    <row r="2259" spans="40:47">
      <c r="AN2259" s="4">
        <v>63</v>
      </c>
      <c r="AO2259" s="4">
        <v>2</v>
      </c>
      <c r="AP2259" s="4">
        <v>10</v>
      </c>
      <c r="AQ2259" s="6">
        <f ca="1">IF($AP2259=1,IF(INDIRECT(ADDRESS(($AN2259-1)*3+$AO2259+5,$AP2259+7))="",0,INDIRECT(ADDRESS(($AN2259-1)*3+$AO2259+5,$AP2259+7))),IF(INDIRECT(ADDRESS(($AN2259-1)*3+$AO2259+5,$AP2259+7))="",0,IF(COUNTIF(INDIRECT(ADDRESS(($AN2259-1)*36+($AO2259-1)*12+6,COLUMN())):INDIRECT(ADDRESS(($AN2259-1)*36+($AO2259-1)*12+$AP2259+4,COLUMN())),INDIRECT(ADDRESS(($AN2259-1)*3+$AO2259+5,$AP2259+7)))&gt;=1,0,INDIRECT(ADDRESS(($AN2259-1)*3+$AO2259+5,$AP2259+7)))))</f>
        <v>0</v>
      </c>
      <c r="AR2259" s="4">
        <f ca="1">COUNTIF(INDIRECT("H"&amp;(ROW()+12*(($AN2259-1)*3+$AO2259)-ROW())/12+5):INDIRECT("S"&amp;(ROW()+12*(($AN2259-1)*3+$AO2259)-ROW())/12+5),AQ2259)</f>
        <v>0</v>
      </c>
      <c r="AS2259" s="6">
        <f ca="1">IF($AP2259=1,IF(INDIRECT(ADDRESS(($AN2259-1)*3+$AO2259+5,$AP2259+20))="",0,INDIRECT(ADDRESS(($AN2259-1)*3+$AO2259+5,$AP2259+20))),IF(INDIRECT(ADDRESS(($AN2259-1)*3+$AO2259+5,$AP2259+20))="",0,IF(COUNTIF(INDIRECT(ADDRESS(($AN2259-1)*36+($AO2259-1)*12+6,COLUMN())):INDIRECT(ADDRESS(($AN2259-1)*36+($AO2259-1)*12+$AP2259+4,COLUMN())),INDIRECT(ADDRESS(($AN2259-1)*3+$AO2259+5,$AP2259+20)))&gt;=1,0,INDIRECT(ADDRESS(($AN2259-1)*3+$AO2259+5,$AP2259+20)))))</f>
        <v>0</v>
      </c>
      <c r="AT2259" s="4">
        <f ca="1">COUNTIF(INDIRECT("U"&amp;(ROW()+12*(($AN2259-1)*3+$AO2259)-ROW())/12+5):INDIRECT("AF"&amp;(ROW()+12*(($AN2259-1)*3+$AO2259)-ROW())/12+5),AS2259)</f>
        <v>0</v>
      </c>
      <c r="AU2259" s="4">
        <f ca="1">IF(AND(AQ2259+AS2259&gt;0,AR2259+AT2259&gt;0),COUNTIF(AU$6:AU2258,"&gt;0")+1,0)</f>
        <v>0</v>
      </c>
    </row>
    <row r="2260" spans="40:47">
      <c r="AN2260" s="4">
        <v>63</v>
      </c>
      <c r="AO2260" s="4">
        <v>2</v>
      </c>
      <c r="AP2260" s="4">
        <v>11</v>
      </c>
      <c r="AQ2260" s="6">
        <f ca="1">IF($AP2260=1,IF(INDIRECT(ADDRESS(($AN2260-1)*3+$AO2260+5,$AP2260+7))="",0,INDIRECT(ADDRESS(($AN2260-1)*3+$AO2260+5,$AP2260+7))),IF(INDIRECT(ADDRESS(($AN2260-1)*3+$AO2260+5,$AP2260+7))="",0,IF(COUNTIF(INDIRECT(ADDRESS(($AN2260-1)*36+($AO2260-1)*12+6,COLUMN())):INDIRECT(ADDRESS(($AN2260-1)*36+($AO2260-1)*12+$AP2260+4,COLUMN())),INDIRECT(ADDRESS(($AN2260-1)*3+$AO2260+5,$AP2260+7)))&gt;=1,0,INDIRECT(ADDRESS(($AN2260-1)*3+$AO2260+5,$AP2260+7)))))</f>
        <v>0</v>
      </c>
      <c r="AR2260" s="4">
        <f ca="1">COUNTIF(INDIRECT("H"&amp;(ROW()+12*(($AN2260-1)*3+$AO2260)-ROW())/12+5):INDIRECT("S"&amp;(ROW()+12*(($AN2260-1)*3+$AO2260)-ROW())/12+5),AQ2260)</f>
        <v>0</v>
      </c>
      <c r="AS2260" s="6">
        <f ca="1">IF($AP2260=1,IF(INDIRECT(ADDRESS(($AN2260-1)*3+$AO2260+5,$AP2260+20))="",0,INDIRECT(ADDRESS(($AN2260-1)*3+$AO2260+5,$AP2260+20))),IF(INDIRECT(ADDRESS(($AN2260-1)*3+$AO2260+5,$AP2260+20))="",0,IF(COUNTIF(INDIRECT(ADDRESS(($AN2260-1)*36+($AO2260-1)*12+6,COLUMN())):INDIRECT(ADDRESS(($AN2260-1)*36+($AO2260-1)*12+$AP2260+4,COLUMN())),INDIRECT(ADDRESS(($AN2260-1)*3+$AO2260+5,$AP2260+20)))&gt;=1,0,INDIRECT(ADDRESS(($AN2260-1)*3+$AO2260+5,$AP2260+20)))))</f>
        <v>0</v>
      </c>
      <c r="AT2260" s="4">
        <f ca="1">COUNTIF(INDIRECT("U"&amp;(ROW()+12*(($AN2260-1)*3+$AO2260)-ROW())/12+5):INDIRECT("AF"&amp;(ROW()+12*(($AN2260-1)*3+$AO2260)-ROW())/12+5),AS2260)</f>
        <v>0</v>
      </c>
      <c r="AU2260" s="4">
        <f ca="1">IF(AND(AQ2260+AS2260&gt;0,AR2260+AT2260&gt;0),COUNTIF(AU$6:AU2259,"&gt;0")+1,0)</f>
        <v>0</v>
      </c>
    </row>
    <row r="2261" spans="40:47">
      <c r="AN2261" s="4">
        <v>63</v>
      </c>
      <c r="AO2261" s="4">
        <v>2</v>
      </c>
      <c r="AP2261" s="4">
        <v>12</v>
      </c>
      <c r="AQ2261" s="6">
        <f ca="1">IF($AP2261=1,IF(INDIRECT(ADDRESS(($AN2261-1)*3+$AO2261+5,$AP2261+7))="",0,INDIRECT(ADDRESS(($AN2261-1)*3+$AO2261+5,$AP2261+7))),IF(INDIRECT(ADDRESS(($AN2261-1)*3+$AO2261+5,$AP2261+7))="",0,IF(COUNTIF(INDIRECT(ADDRESS(($AN2261-1)*36+($AO2261-1)*12+6,COLUMN())):INDIRECT(ADDRESS(($AN2261-1)*36+($AO2261-1)*12+$AP2261+4,COLUMN())),INDIRECT(ADDRESS(($AN2261-1)*3+$AO2261+5,$AP2261+7)))&gt;=1,0,INDIRECT(ADDRESS(($AN2261-1)*3+$AO2261+5,$AP2261+7)))))</f>
        <v>0</v>
      </c>
      <c r="AR2261" s="4">
        <f ca="1">COUNTIF(INDIRECT("H"&amp;(ROW()+12*(($AN2261-1)*3+$AO2261)-ROW())/12+5):INDIRECT("S"&amp;(ROW()+12*(($AN2261-1)*3+$AO2261)-ROW())/12+5),AQ2261)</f>
        <v>0</v>
      </c>
      <c r="AS2261" s="6">
        <f ca="1">IF($AP2261=1,IF(INDIRECT(ADDRESS(($AN2261-1)*3+$AO2261+5,$AP2261+20))="",0,INDIRECT(ADDRESS(($AN2261-1)*3+$AO2261+5,$AP2261+20))),IF(INDIRECT(ADDRESS(($AN2261-1)*3+$AO2261+5,$AP2261+20))="",0,IF(COUNTIF(INDIRECT(ADDRESS(($AN2261-1)*36+($AO2261-1)*12+6,COLUMN())):INDIRECT(ADDRESS(($AN2261-1)*36+($AO2261-1)*12+$AP2261+4,COLUMN())),INDIRECT(ADDRESS(($AN2261-1)*3+$AO2261+5,$AP2261+20)))&gt;=1,0,INDIRECT(ADDRESS(($AN2261-1)*3+$AO2261+5,$AP2261+20)))))</f>
        <v>0</v>
      </c>
      <c r="AT2261" s="4">
        <f ca="1">COUNTIF(INDIRECT("U"&amp;(ROW()+12*(($AN2261-1)*3+$AO2261)-ROW())/12+5):INDIRECT("AF"&amp;(ROW()+12*(($AN2261-1)*3+$AO2261)-ROW())/12+5),AS2261)</f>
        <v>0</v>
      </c>
      <c r="AU2261" s="4">
        <f ca="1">IF(AND(AQ2261+AS2261&gt;0,AR2261+AT2261&gt;0),COUNTIF(AU$6:AU2260,"&gt;0")+1,0)</f>
        <v>0</v>
      </c>
    </row>
    <row r="2262" spans="40:47">
      <c r="AN2262" s="4">
        <v>63</v>
      </c>
      <c r="AO2262" s="4">
        <v>3</v>
      </c>
      <c r="AP2262" s="4">
        <v>1</v>
      </c>
      <c r="AQ2262" s="6">
        <f ca="1">IF($AP2262=1,IF(INDIRECT(ADDRESS(($AN2262-1)*3+$AO2262+5,$AP2262+7))="",0,INDIRECT(ADDRESS(($AN2262-1)*3+$AO2262+5,$AP2262+7))),IF(INDIRECT(ADDRESS(($AN2262-1)*3+$AO2262+5,$AP2262+7))="",0,IF(COUNTIF(INDIRECT(ADDRESS(($AN2262-1)*36+($AO2262-1)*12+6,COLUMN())):INDIRECT(ADDRESS(($AN2262-1)*36+($AO2262-1)*12+$AP2262+4,COLUMN())),INDIRECT(ADDRESS(($AN2262-1)*3+$AO2262+5,$AP2262+7)))&gt;=1,0,INDIRECT(ADDRESS(($AN2262-1)*3+$AO2262+5,$AP2262+7)))))</f>
        <v>0</v>
      </c>
      <c r="AR2262" s="4">
        <f ca="1">COUNTIF(INDIRECT("H"&amp;(ROW()+12*(($AN2262-1)*3+$AO2262)-ROW())/12+5):INDIRECT("S"&amp;(ROW()+12*(($AN2262-1)*3+$AO2262)-ROW())/12+5),AQ2262)</f>
        <v>0</v>
      </c>
      <c r="AS2262" s="6">
        <f ca="1">IF($AP2262=1,IF(INDIRECT(ADDRESS(($AN2262-1)*3+$AO2262+5,$AP2262+20))="",0,INDIRECT(ADDRESS(($AN2262-1)*3+$AO2262+5,$AP2262+20))),IF(INDIRECT(ADDRESS(($AN2262-1)*3+$AO2262+5,$AP2262+20))="",0,IF(COUNTIF(INDIRECT(ADDRESS(($AN2262-1)*36+($AO2262-1)*12+6,COLUMN())):INDIRECT(ADDRESS(($AN2262-1)*36+($AO2262-1)*12+$AP2262+4,COLUMN())),INDIRECT(ADDRESS(($AN2262-1)*3+$AO2262+5,$AP2262+20)))&gt;=1,0,INDIRECT(ADDRESS(($AN2262-1)*3+$AO2262+5,$AP2262+20)))))</f>
        <v>0</v>
      </c>
      <c r="AT2262" s="4">
        <f ca="1">COUNTIF(INDIRECT("U"&amp;(ROW()+12*(($AN2262-1)*3+$AO2262)-ROW())/12+5):INDIRECT("AF"&amp;(ROW()+12*(($AN2262-1)*3+$AO2262)-ROW())/12+5),AS2262)</f>
        <v>0</v>
      </c>
      <c r="AU2262" s="4">
        <f ca="1">IF(AND(AQ2262+AS2262&gt;0,AR2262+AT2262&gt;0),COUNTIF(AU$6:AU2261,"&gt;0")+1,0)</f>
        <v>0</v>
      </c>
    </row>
    <row r="2263" spans="40:47">
      <c r="AN2263" s="4">
        <v>63</v>
      </c>
      <c r="AO2263" s="4">
        <v>3</v>
      </c>
      <c r="AP2263" s="4">
        <v>2</v>
      </c>
      <c r="AQ2263" s="6">
        <f ca="1">IF($AP2263=1,IF(INDIRECT(ADDRESS(($AN2263-1)*3+$AO2263+5,$AP2263+7))="",0,INDIRECT(ADDRESS(($AN2263-1)*3+$AO2263+5,$AP2263+7))),IF(INDIRECT(ADDRESS(($AN2263-1)*3+$AO2263+5,$AP2263+7))="",0,IF(COUNTIF(INDIRECT(ADDRESS(($AN2263-1)*36+($AO2263-1)*12+6,COLUMN())):INDIRECT(ADDRESS(($AN2263-1)*36+($AO2263-1)*12+$AP2263+4,COLUMN())),INDIRECT(ADDRESS(($AN2263-1)*3+$AO2263+5,$AP2263+7)))&gt;=1,0,INDIRECT(ADDRESS(($AN2263-1)*3+$AO2263+5,$AP2263+7)))))</f>
        <v>0</v>
      </c>
      <c r="AR2263" s="4">
        <f ca="1">COUNTIF(INDIRECT("H"&amp;(ROW()+12*(($AN2263-1)*3+$AO2263)-ROW())/12+5):INDIRECT("S"&amp;(ROW()+12*(($AN2263-1)*3+$AO2263)-ROW())/12+5),AQ2263)</f>
        <v>0</v>
      </c>
      <c r="AS2263" s="6">
        <f ca="1">IF($AP2263=1,IF(INDIRECT(ADDRESS(($AN2263-1)*3+$AO2263+5,$AP2263+20))="",0,INDIRECT(ADDRESS(($AN2263-1)*3+$AO2263+5,$AP2263+20))),IF(INDIRECT(ADDRESS(($AN2263-1)*3+$AO2263+5,$AP2263+20))="",0,IF(COUNTIF(INDIRECT(ADDRESS(($AN2263-1)*36+($AO2263-1)*12+6,COLUMN())):INDIRECT(ADDRESS(($AN2263-1)*36+($AO2263-1)*12+$AP2263+4,COLUMN())),INDIRECT(ADDRESS(($AN2263-1)*3+$AO2263+5,$AP2263+20)))&gt;=1,0,INDIRECT(ADDRESS(($AN2263-1)*3+$AO2263+5,$AP2263+20)))))</f>
        <v>0</v>
      </c>
      <c r="AT2263" s="4">
        <f ca="1">COUNTIF(INDIRECT("U"&amp;(ROW()+12*(($AN2263-1)*3+$AO2263)-ROW())/12+5):INDIRECT("AF"&amp;(ROW()+12*(($AN2263-1)*3+$AO2263)-ROW())/12+5),AS2263)</f>
        <v>0</v>
      </c>
      <c r="AU2263" s="4">
        <f ca="1">IF(AND(AQ2263+AS2263&gt;0,AR2263+AT2263&gt;0),COUNTIF(AU$6:AU2262,"&gt;0")+1,0)</f>
        <v>0</v>
      </c>
    </row>
    <row r="2264" spans="40:47">
      <c r="AN2264" s="4">
        <v>63</v>
      </c>
      <c r="AO2264" s="4">
        <v>3</v>
      </c>
      <c r="AP2264" s="4">
        <v>3</v>
      </c>
      <c r="AQ2264" s="6">
        <f ca="1">IF($AP2264=1,IF(INDIRECT(ADDRESS(($AN2264-1)*3+$AO2264+5,$AP2264+7))="",0,INDIRECT(ADDRESS(($AN2264-1)*3+$AO2264+5,$AP2264+7))),IF(INDIRECT(ADDRESS(($AN2264-1)*3+$AO2264+5,$AP2264+7))="",0,IF(COUNTIF(INDIRECT(ADDRESS(($AN2264-1)*36+($AO2264-1)*12+6,COLUMN())):INDIRECT(ADDRESS(($AN2264-1)*36+($AO2264-1)*12+$AP2264+4,COLUMN())),INDIRECT(ADDRESS(($AN2264-1)*3+$AO2264+5,$AP2264+7)))&gt;=1,0,INDIRECT(ADDRESS(($AN2264-1)*3+$AO2264+5,$AP2264+7)))))</f>
        <v>0</v>
      </c>
      <c r="AR2264" s="4">
        <f ca="1">COUNTIF(INDIRECT("H"&amp;(ROW()+12*(($AN2264-1)*3+$AO2264)-ROW())/12+5):INDIRECT("S"&amp;(ROW()+12*(($AN2264-1)*3+$AO2264)-ROW())/12+5),AQ2264)</f>
        <v>0</v>
      </c>
      <c r="AS2264" s="6">
        <f ca="1">IF($AP2264=1,IF(INDIRECT(ADDRESS(($AN2264-1)*3+$AO2264+5,$AP2264+20))="",0,INDIRECT(ADDRESS(($AN2264-1)*3+$AO2264+5,$AP2264+20))),IF(INDIRECT(ADDRESS(($AN2264-1)*3+$AO2264+5,$AP2264+20))="",0,IF(COUNTIF(INDIRECT(ADDRESS(($AN2264-1)*36+($AO2264-1)*12+6,COLUMN())):INDIRECT(ADDRESS(($AN2264-1)*36+($AO2264-1)*12+$AP2264+4,COLUMN())),INDIRECT(ADDRESS(($AN2264-1)*3+$AO2264+5,$AP2264+20)))&gt;=1,0,INDIRECT(ADDRESS(($AN2264-1)*3+$AO2264+5,$AP2264+20)))))</f>
        <v>0</v>
      </c>
      <c r="AT2264" s="4">
        <f ca="1">COUNTIF(INDIRECT("U"&amp;(ROW()+12*(($AN2264-1)*3+$AO2264)-ROW())/12+5):INDIRECT("AF"&amp;(ROW()+12*(($AN2264-1)*3+$AO2264)-ROW())/12+5),AS2264)</f>
        <v>0</v>
      </c>
      <c r="AU2264" s="4">
        <f ca="1">IF(AND(AQ2264+AS2264&gt;0,AR2264+AT2264&gt;0),COUNTIF(AU$6:AU2263,"&gt;0")+1,0)</f>
        <v>0</v>
      </c>
    </row>
    <row r="2265" spans="40:47">
      <c r="AN2265" s="4">
        <v>63</v>
      </c>
      <c r="AO2265" s="4">
        <v>3</v>
      </c>
      <c r="AP2265" s="4">
        <v>4</v>
      </c>
      <c r="AQ2265" s="6">
        <f ca="1">IF($AP2265=1,IF(INDIRECT(ADDRESS(($AN2265-1)*3+$AO2265+5,$AP2265+7))="",0,INDIRECT(ADDRESS(($AN2265-1)*3+$AO2265+5,$AP2265+7))),IF(INDIRECT(ADDRESS(($AN2265-1)*3+$AO2265+5,$AP2265+7))="",0,IF(COUNTIF(INDIRECT(ADDRESS(($AN2265-1)*36+($AO2265-1)*12+6,COLUMN())):INDIRECT(ADDRESS(($AN2265-1)*36+($AO2265-1)*12+$AP2265+4,COLUMN())),INDIRECT(ADDRESS(($AN2265-1)*3+$AO2265+5,$AP2265+7)))&gt;=1,0,INDIRECT(ADDRESS(($AN2265-1)*3+$AO2265+5,$AP2265+7)))))</f>
        <v>0</v>
      </c>
      <c r="AR2265" s="4">
        <f ca="1">COUNTIF(INDIRECT("H"&amp;(ROW()+12*(($AN2265-1)*3+$AO2265)-ROW())/12+5):INDIRECT("S"&amp;(ROW()+12*(($AN2265-1)*3+$AO2265)-ROW())/12+5),AQ2265)</f>
        <v>0</v>
      </c>
      <c r="AS2265" s="6">
        <f ca="1">IF($AP2265=1,IF(INDIRECT(ADDRESS(($AN2265-1)*3+$AO2265+5,$AP2265+20))="",0,INDIRECT(ADDRESS(($AN2265-1)*3+$AO2265+5,$AP2265+20))),IF(INDIRECT(ADDRESS(($AN2265-1)*3+$AO2265+5,$AP2265+20))="",0,IF(COUNTIF(INDIRECT(ADDRESS(($AN2265-1)*36+($AO2265-1)*12+6,COLUMN())):INDIRECT(ADDRESS(($AN2265-1)*36+($AO2265-1)*12+$AP2265+4,COLUMN())),INDIRECT(ADDRESS(($AN2265-1)*3+$AO2265+5,$AP2265+20)))&gt;=1,0,INDIRECT(ADDRESS(($AN2265-1)*3+$AO2265+5,$AP2265+20)))))</f>
        <v>0</v>
      </c>
      <c r="AT2265" s="4">
        <f ca="1">COUNTIF(INDIRECT("U"&amp;(ROW()+12*(($AN2265-1)*3+$AO2265)-ROW())/12+5):INDIRECT("AF"&amp;(ROW()+12*(($AN2265-1)*3+$AO2265)-ROW())/12+5),AS2265)</f>
        <v>0</v>
      </c>
      <c r="AU2265" s="4">
        <f ca="1">IF(AND(AQ2265+AS2265&gt;0,AR2265+AT2265&gt;0),COUNTIF(AU$6:AU2264,"&gt;0")+1,0)</f>
        <v>0</v>
      </c>
    </row>
    <row r="2266" spans="40:47">
      <c r="AN2266" s="4">
        <v>63</v>
      </c>
      <c r="AO2266" s="4">
        <v>3</v>
      </c>
      <c r="AP2266" s="4">
        <v>5</v>
      </c>
      <c r="AQ2266" s="6">
        <f ca="1">IF($AP2266=1,IF(INDIRECT(ADDRESS(($AN2266-1)*3+$AO2266+5,$AP2266+7))="",0,INDIRECT(ADDRESS(($AN2266-1)*3+$AO2266+5,$AP2266+7))),IF(INDIRECT(ADDRESS(($AN2266-1)*3+$AO2266+5,$AP2266+7))="",0,IF(COUNTIF(INDIRECT(ADDRESS(($AN2266-1)*36+($AO2266-1)*12+6,COLUMN())):INDIRECT(ADDRESS(($AN2266-1)*36+($AO2266-1)*12+$AP2266+4,COLUMN())),INDIRECT(ADDRESS(($AN2266-1)*3+$AO2266+5,$AP2266+7)))&gt;=1,0,INDIRECT(ADDRESS(($AN2266-1)*3+$AO2266+5,$AP2266+7)))))</f>
        <v>0</v>
      </c>
      <c r="AR2266" s="4">
        <f ca="1">COUNTIF(INDIRECT("H"&amp;(ROW()+12*(($AN2266-1)*3+$AO2266)-ROW())/12+5):INDIRECT("S"&amp;(ROW()+12*(($AN2266-1)*3+$AO2266)-ROW())/12+5),AQ2266)</f>
        <v>0</v>
      </c>
      <c r="AS2266" s="6">
        <f ca="1">IF($AP2266=1,IF(INDIRECT(ADDRESS(($AN2266-1)*3+$AO2266+5,$AP2266+20))="",0,INDIRECT(ADDRESS(($AN2266-1)*3+$AO2266+5,$AP2266+20))),IF(INDIRECT(ADDRESS(($AN2266-1)*3+$AO2266+5,$AP2266+20))="",0,IF(COUNTIF(INDIRECT(ADDRESS(($AN2266-1)*36+($AO2266-1)*12+6,COLUMN())):INDIRECT(ADDRESS(($AN2266-1)*36+($AO2266-1)*12+$AP2266+4,COLUMN())),INDIRECT(ADDRESS(($AN2266-1)*3+$AO2266+5,$AP2266+20)))&gt;=1,0,INDIRECT(ADDRESS(($AN2266-1)*3+$AO2266+5,$AP2266+20)))))</f>
        <v>0</v>
      </c>
      <c r="AT2266" s="4">
        <f ca="1">COUNTIF(INDIRECT("U"&amp;(ROW()+12*(($AN2266-1)*3+$AO2266)-ROW())/12+5):INDIRECT("AF"&amp;(ROW()+12*(($AN2266-1)*3+$AO2266)-ROW())/12+5),AS2266)</f>
        <v>0</v>
      </c>
      <c r="AU2266" s="4">
        <f ca="1">IF(AND(AQ2266+AS2266&gt;0,AR2266+AT2266&gt;0),COUNTIF(AU$6:AU2265,"&gt;0")+1,0)</f>
        <v>0</v>
      </c>
    </row>
    <row r="2267" spans="40:47">
      <c r="AN2267" s="4">
        <v>63</v>
      </c>
      <c r="AO2267" s="4">
        <v>3</v>
      </c>
      <c r="AP2267" s="4">
        <v>6</v>
      </c>
      <c r="AQ2267" s="6">
        <f ca="1">IF($AP2267=1,IF(INDIRECT(ADDRESS(($AN2267-1)*3+$AO2267+5,$AP2267+7))="",0,INDIRECT(ADDRESS(($AN2267-1)*3+$AO2267+5,$AP2267+7))),IF(INDIRECT(ADDRESS(($AN2267-1)*3+$AO2267+5,$AP2267+7))="",0,IF(COUNTIF(INDIRECT(ADDRESS(($AN2267-1)*36+($AO2267-1)*12+6,COLUMN())):INDIRECT(ADDRESS(($AN2267-1)*36+($AO2267-1)*12+$AP2267+4,COLUMN())),INDIRECT(ADDRESS(($AN2267-1)*3+$AO2267+5,$AP2267+7)))&gt;=1,0,INDIRECT(ADDRESS(($AN2267-1)*3+$AO2267+5,$AP2267+7)))))</f>
        <v>0</v>
      </c>
      <c r="AR2267" s="4">
        <f ca="1">COUNTIF(INDIRECT("H"&amp;(ROW()+12*(($AN2267-1)*3+$AO2267)-ROW())/12+5):INDIRECT("S"&amp;(ROW()+12*(($AN2267-1)*3+$AO2267)-ROW())/12+5),AQ2267)</f>
        <v>0</v>
      </c>
      <c r="AS2267" s="6">
        <f ca="1">IF($AP2267=1,IF(INDIRECT(ADDRESS(($AN2267-1)*3+$AO2267+5,$AP2267+20))="",0,INDIRECT(ADDRESS(($AN2267-1)*3+$AO2267+5,$AP2267+20))),IF(INDIRECT(ADDRESS(($AN2267-1)*3+$AO2267+5,$AP2267+20))="",0,IF(COUNTIF(INDIRECT(ADDRESS(($AN2267-1)*36+($AO2267-1)*12+6,COLUMN())):INDIRECT(ADDRESS(($AN2267-1)*36+($AO2267-1)*12+$AP2267+4,COLUMN())),INDIRECT(ADDRESS(($AN2267-1)*3+$AO2267+5,$AP2267+20)))&gt;=1,0,INDIRECT(ADDRESS(($AN2267-1)*3+$AO2267+5,$AP2267+20)))))</f>
        <v>0</v>
      </c>
      <c r="AT2267" s="4">
        <f ca="1">COUNTIF(INDIRECT("U"&amp;(ROW()+12*(($AN2267-1)*3+$AO2267)-ROW())/12+5):INDIRECT("AF"&amp;(ROW()+12*(($AN2267-1)*3+$AO2267)-ROW())/12+5),AS2267)</f>
        <v>0</v>
      </c>
      <c r="AU2267" s="4">
        <f ca="1">IF(AND(AQ2267+AS2267&gt;0,AR2267+AT2267&gt;0),COUNTIF(AU$6:AU2266,"&gt;0")+1,0)</f>
        <v>0</v>
      </c>
    </row>
    <row r="2268" spans="40:47">
      <c r="AN2268" s="4">
        <v>63</v>
      </c>
      <c r="AO2268" s="4">
        <v>3</v>
      </c>
      <c r="AP2268" s="4">
        <v>7</v>
      </c>
      <c r="AQ2268" s="6">
        <f ca="1">IF($AP2268=1,IF(INDIRECT(ADDRESS(($AN2268-1)*3+$AO2268+5,$AP2268+7))="",0,INDIRECT(ADDRESS(($AN2268-1)*3+$AO2268+5,$AP2268+7))),IF(INDIRECT(ADDRESS(($AN2268-1)*3+$AO2268+5,$AP2268+7))="",0,IF(COUNTIF(INDIRECT(ADDRESS(($AN2268-1)*36+($AO2268-1)*12+6,COLUMN())):INDIRECT(ADDRESS(($AN2268-1)*36+($AO2268-1)*12+$AP2268+4,COLUMN())),INDIRECT(ADDRESS(($AN2268-1)*3+$AO2268+5,$AP2268+7)))&gt;=1,0,INDIRECT(ADDRESS(($AN2268-1)*3+$AO2268+5,$AP2268+7)))))</f>
        <v>0</v>
      </c>
      <c r="AR2268" s="4">
        <f ca="1">COUNTIF(INDIRECT("H"&amp;(ROW()+12*(($AN2268-1)*3+$AO2268)-ROW())/12+5):INDIRECT("S"&amp;(ROW()+12*(($AN2268-1)*3+$AO2268)-ROW())/12+5),AQ2268)</f>
        <v>0</v>
      </c>
      <c r="AS2268" s="6">
        <f ca="1">IF($AP2268=1,IF(INDIRECT(ADDRESS(($AN2268-1)*3+$AO2268+5,$AP2268+20))="",0,INDIRECT(ADDRESS(($AN2268-1)*3+$AO2268+5,$AP2268+20))),IF(INDIRECT(ADDRESS(($AN2268-1)*3+$AO2268+5,$AP2268+20))="",0,IF(COUNTIF(INDIRECT(ADDRESS(($AN2268-1)*36+($AO2268-1)*12+6,COLUMN())):INDIRECT(ADDRESS(($AN2268-1)*36+($AO2268-1)*12+$AP2268+4,COLUMN())),INDIRECT(ADDRESS(($AN2268-1)*3+$AO2268+5,$AP2268+20)))&gt;=1,0,INDIRECT(ADDRESS(($AN2268-1)*3+$AO2268+5,$AP2268+20)))))</f>
        <v>0</v>
      </c>
      <c r="AT2268" s="4">
        <f ca="1">COUNTIF(INDIRECT("U"&amp;(ROW()+12*(($AN2268-1)*3+$AO2268)-ROW())/12+5):INDIRECT("AF"&amp;(ROW()+12*(($AN2268-1)*3+$AO2268)-ROW())/12+5),AS2268)</f>
        <v>0</v>
      </c>
      <c r="AU2268" s="4">
        <f ca="1">IF(AND(AQ2268+AS2268&gt;0,AR2268+AT2268&gt;0),COUNTIF(AU$6:AU2267,"&gt;0")+1,0)</f>
        <v>0</v>
      </c>
    </row>
    <row r="2269" spans="40:47">
      <c r="AN2269" s="4">
        <v>63</v>
      </c>
      <c r="AO2269" s="4">
        <v>3</v>
      </c>
      <c r="AP2269" s="4">
        <v>8</v>
      </c>
      <c r="AQ2269" s="6">
        <f ca="1">IF($AP2269=1,IF(INDIRECT(ADDRESS(($AN2269-1)*3+$AO2269+5,$AP2269+7))="",0,INDIRECT(ADDRESS(($AN2269-1)*3+$AO2269+5,$AP2269+7))),IF(INDIRECT(ADDRESS(($AN2269-1)*3+$AO2269+5,$AP2269+7))="",0,IF(COUNTIF(INDIRECT(ADDRESS(($AN2269-1)*36+($AO2269-1)*12+6,COLUMN())):INDIRECT(ADDRESS(($AN2269-1)*36+($AO2269-1)*12+$AP2269+4,COLUMN())),INDIRECT(ADDRESS(($AN2269-1)*3+$AO2269+5,$AP2269+7)))&gt;=1,0,INDIRECT(ADDRESS(($AN2269-1)*3+$AO2269+5,$AP2269+7)))))</f>
        <v>0</v>
      </c>
      <c r="AR2269" s="4">
        <f ca="1">COUNTIF(INDIRECT("H"&amp;(ROW()+12*(($AN2269-1)*3+$AO2269)-ROW())/12+5):INDIRECT("S"&amp;(ROW()+12*(($AN2269-1)*3+$AO2269)-ROW())/12+5),AQ2269)</f>
        <v>0</v>
      </c>
      <c r="AS2269" s="6">
        <f ca="1">IF($AP2269=1,IF(INDIRECT(ADDRESS(($AN2269-1)*3+$AO2269+5,$AP2269+20))="",0,INDIRECT(ADDRESS(($AN2269-1)*3+$AO2269+5,$AP2269+20))),IF(INDIRECT(ADDRESS(($AN2269-1)*3+$AO2269+5,$AP2269+20))="",0,IF(COUNTIF(INDIRECT(ADDRESS(($AN2269-1)*36+($AO2269-1)*12+6,COLUMN())):INDIRECT(ADDRESS(($AN2269-1)*36+($AO2269-1)*12+$AP2269+4,COLUMN())),INDIRECT(ADDRESS(($AN2269-1)*3+$AO2269+5,$AP2269+20)))&gt;=1,0,INDIRECT(ADDRESS(($AN2269-1)*3+$AO2269+5,$AP2269+20)))))</f>
        <v>0</v>
      </c>
      <c r="AT2269" s="4">
        <f ca="1">COUNTIF(INDIRECT("U"&amp;(ROW()+12*(($AN2269-1)*3+$AO2269)-ROW())/12+5):INDIRECT("AF"&amp;(ROW()+12*(($AN2269-1)*3+$AO2269)-ROW())/12+5),AS2269)</f>
        <v>0</v>
      </c>
      <c r="AU2269" s="4">
        <f ca="1">IF(AND(AQ2269+AS2269&gt;0,AR2269+AT2269&gt;0),COUNTIF(AU$6:AU2268,"&gt;0")+1,0)</f>
        <v>0</v>
      </c>
    </row>
    <row r="2270" spans="40:47">
      <c r="AN2270" s="4">
        <v>63</v>
      </c>
      <c r="AO2270" s="4">
        <v>3</v>
      </c>
      <c r="AP2270" s="4">
        <v>9</v>
      </c>
      <c r="AQ2270" s="6">
        <f ca="1">IF($AP2270=1,IF(INDIRECT(ADDRESS(($AN2270-1)*3+$AO2270+5,$AP2270+7))="",0,INDIRECT(ADDRESS(($AN2270-1)*3+$AO2270+5,$AP2270+7))),IF(INDIRECT(ADDRESS(($AN2270-1)*3+$AO2270+5,$AP2270+7))="",0,IF(COUNTIF(INDIRECT(ADDRESS(($AN2270-1)*36+($AO2270-1)*12+6,COLUMN())):INDIRECT(ADDRESS(($AN2270-1)*36+($AO2270-1)*12+$AP2270+4,COLUMN())),INDIRECT(ADDRESS(($AN2270-1)*3+$AO2270+5,$AP2270+7)))&gt;=1,0,INDIRECT(ADDRESS(($AN2270-1)*3+$AO2270+5,$AP2270+7)))))</f>
        <v>0</v>
      </c>
      <c r="AR2270" s="4">
        <f ca="1">COUNTIF(INDIRECT("H"&amp;(ROW()+12*(($AN2270-1)*3+$AO2270)-ROW())/12+5):INDIRECT("S"&amp;(ROW()+12*(($AN2270-1)*3+$AO2270)-ROW())/12+5),AQ2270)</f>
        <v>0</v>
      </c>
      <c r="AS2270" s="6">
        <f ca="1">IF($AP2270=1,IF(INDIRECT(ADDRESS(($AN2270-1)*3+$AO2270+5,$AP2270+20))="",0,INDIRECT(ADDRESS(($AN2270-1)*3+$AO2270+5,$AP2270+20))),IF(INDIRECT(ADDRESS(($AN2270-1)*3+$AO2270+5,$AP2270+20))="",0,IF(COUNTIF(INDIRECT(ADDRESS(($AN2270-1)*36+($AO2270-1)*12+6,COLUMN())):INDIRECT(ADDRESS(($AN2270-1)*36+($AO2270-1)*12+$AP2270+4,COLUMN())),INDIRECT(ADDRESS(($AN2270-1)*3+$AO2270+5,$AP2270+20)))&gt;=1,0,INDIRECT(ADDRESS(($AN2270-1)*3+$AO2270+5,$AP2270+20)))))</f>
        <v>0</v>
      </c>
      <c r="AT2270" s="4">
        <f ca="1">COUNTIF(INDIRECT("U"&amp;(ROW()+12*(($AN2270-1)*3+$AO2270)-ROW())/12+5):INDIRECT("AF"&amp;(ROW()+12*(($AN2270-1)*3+$AO2270)-ROW())/12+5),AS2270)</f>
        <v>0</v>
      </c>
      <c r="AU2270" s="4">
        <f ca="1">IF(AND(AQ2270+AS2270&gt;0,AR2270+AT2270&gt;0),COUNTIF(AU$6:AU2269,"&gt;0")+1,0)</f>
        <v>0</v>
      </c>
    </row>
    <row r="2271" spans="40:47">
      <c r="AN2271" s="4">
        <v>63</v>
      </c>
      <c r="AO2271" s="4">
        <v>3</v>
      </c>
      <c r="AP2271" s="4">
        <v>10</v>
      </c>
      <c r="AQ2271" s="6">
        <f ca="1">IF($AP2271=1,IF(INDIRECT(ADDRESS(($AN2271-1)*3+$AO2271+5,$AP2271+7))="",0,INDIRECT(ADDRESS(($AN2271-1)*3+$AO2271+5,$AP2271+7))),IF(INDIRECT(ADDRESS(($AN2271-1)*3+$AO2271+5,$AP2271+7))="",0,IF(COUNTIF(INDIRECT(ADDRESS(($AN2271-1)*36+($AO2271-1)*12+6,COLUMN())):INDIRECT(ADDRESS(($AN2271-1)*36+($AO2271-1)*12+$AP2271+4,COLUMN())),INDIRECT(ADDRESS(($AN2271-1)*3+$AO2271+5,$AP2271+7)))&gt;=1,0,INDIRECT(ADDRESS(($AN2271-1)*3+$AO2271+5,$AP2271+7)))))</f>
        <v>0</v>
      </c>
      <c r="AR2271" s="4">
        <f ca="1">COUNTIF(INDIRECT("H"&amp;(ROW()+12*(($AN2271-1)*3+$AO2271)-ROW())/12+5):INDIRECT("S"&amp;(ROW()+12*(($AN2271-1)*3+$AO2271)-ROW())/12+5),AQ2271)</f>
        <v>0</v>
      </c>
      <c r="AS2271" s="6">
        <f ca="1">IF($AP2271=1,IF(INDIRECT(ADDRESS(($AN2271-1)*3+$AO2271+5,$AP2271+20))="",0,INDIRECT(ADDRESS(($AN2271-1)*3+$AO2271+5,$AP2271+20))),IF(INDIRECT(ADDRESS(($AN2271-1)*3+$AO2271+5,$AP2271+20))="",0,IF(COUNTIF(INDIRECT(ADDRESS(($AN2271-1)*36+($AO2271-1)*12+6,COLUMN())):INDIRECT(ADDRESS(($AN2271-1)*36+($AO2271-1)*12+$AP2271+4,COLUMN())),INDIRECT(ADDRESS(($AN2271-1)*3+$AO2271+5,$AP2271+20)))&gt;=1,0,INDIRECT(ADDRESS(($AN2271-1)*3+$AO2271+5,$AP2271+20)))))</f>
        <v>0</v>
      </c>
      <c r="AT2271" s="4">
        <f ca="1">COUNTIF(INDIRECT("U"&amp;(ROW()+12*(($AN2271-1)*3+$AO2271)-ROW())/12+5):INDIRECT("AF"&amp;(ROW()+12*(($AN2271-1)*3+$AO2271)-ROW())/12+5),AS2271)</f>
        <v>0</v>
      </c>
      <c r="AU2271" s="4">
        <f ca="1">IF(AND(AQ2271+AS2271&gt;0,AR2271+AT2271&gt;0),COUNTIF(AU$6:AU2270,"&gt;0")+1,0)</f>
        <v>0</v>
      </c>
    </row>
    <row r="2272" spans="40:47">
      <c r="AN2272" s="4">
        <v>63</v>
      </c>
      <c r="AO2272" s="4">
        <v>3</v>
      </c>
      <c r="AP2272" s="4">
        <v>11</v>
      </c>
      <c r="AQ2272" s="6">
        <f ca="1">IF($AP2272=1,IF(INDIRECT(ADDRESS(($AN2272-1)*3+$AO2272+5,$AP2272+7))="",0,INDIRECT(ADDRESS(($AN2272-1)*3+$AO2272+5,$AP2272+7))),IF(INDIRECT(ADDRESS(($AN2272-1)*3+$AO2272+5,$AP2272+7))="",0,IF(COUNTIF(INDIRECT(ADDRESS(($AN2272-1)*36+($AO2272-1)*12+6,COLUMN())):INDIRECT(ADDRESS(($AN2272-1)*36+($AO2272-1)*12+$AP2272+4,COLUMN())),INDIRECT(ADDRESS(($AN2272-1)*3+$AO2272+5,$AP2272+7)))&gt;=1,0,INDIRECT(ADDRESS(($AN2272-1)*3+$AO2272+5,$AP2272+7)))))</f>
        <v>0</v>
      </c>
      <c r="AR2272" s="4">
        <f ca="1">COUNTIF(INDIRECT("H"&amp;(ROW()+12*(($AN2272-1)*3+$AO2272)-ROW())/12+5):INDIRECT("S"&amp;(ROW()+12*(($AN2272-1)*3+$AO2272)-ROW())/12+5),AQ2272)</f>
        <v>0</v>
      </c>
      <c r="AS2272" s="6">
        <f ca="1">IF($AP2272=1,IF(INDIRECT(ADDRESS(($AN2272-1)*3+$AO2272+5,$AP2272+20))="",0,INDIRECT(ADDRESS(($AN2272-1)*3+$AO2272+5,$AP2272+20))),IF(INDIRECT(ADDRESS(($AN2272-1)*3+$AO2272+5,$AP2272+20))="",0,IF(COUNTIF(INDIRECT(ADDRESS(($AN2272-1)*36+($AO2272-1)*12+6,COLUMN())):INDIRECT(ADDRESS(($AN2272-1)*36+($AO2272-1)*12+$AP2272+4,COLUMN())),INDIRECT(ADDRESS(($AN2272-1)*3+$AO2272+5,$AP2272+20)))&gt;=1,0,INDIRECT(ADDRESS(($AN2272-1)*3+$AO2272+5,$AP2272+20)))))</f>
        <v>0</v>
      </c>
      <c r="AT2272" s="4">
        <f ca="1">COUNTIF(INDIRECT("U"&amp;(ROW()+12*(($AN2272-1)*3+$AO2272)-ROW())/12+5):INDIRECT("AF"&amp;(ROW()+12*(($AN2272-1)*3+$AO2272)-ROW())/12+5),AS2272)</f>
        <v>0</v>
      </c>
      <c r="AU2272" s="4">
        <f ca="1">IF(AND(AQ2272+AS2272&gt;0,AR2272+AT2272&gt;0),COUNTIF(AU$6:AU2271,"&gt;0")+1,0)</f>
        <v>0</v>
      </c>
    </row>
    <row r="2273" spans="40:47">
      <c r="AN2273" s="77">
        <v>63</v>
      </c>
      <c r="AO2273" s="77">
        <v>3</v>
      </c>
      <c r="AP2273" s="77">
        <v>12</v>
      </c>
      <c r="AQ2273" s="78">
        <f ca="1">IF($AP2273=1,IF(INDIRECT(ADDRESS(($AN2273-1)*3+$AO2273+5,$AP2273+7))="",0,INDIRECT(ADDRESS(($AN2273-1)*3+$AO2273+5,$AP2273+7))),IF(INDIRECT(ADDRESS(($AN2273-1)*3+$AO2273+5,$AP2273+7))="",0,IF(COUNTIF(INDIRECT(ADDRESS(($AN2273-1)*36+($AO2273-1)*12+6,COLUMN())):INDIRECT(ADDRESS(($AN2273-1)*36+($AO2273-1)*12+$AP2273+4,COLUMN())),INDIRECT(ADDRESS(($AN2273-1)*3+$AO2273+5,$AP2273+7)))&gt;=1,0,INDIRECT(ADDRESS(($AN2273-1)*3+$AO2273+5,$AP2273+7)))))</f>
        <v>0</v>
      </c>
      <c r="AR2273" s="77">
        <f ca="1">COUNTIF(INDIRECT("H"&amp;(ROW()+12*(($AN2273-1)*3+$AO2273)-ROW())/12+5):INDIRECT("S"&amp;(ROW()+12*(($AN2273-1)*3+$AO2273)-ROW())/12+5),AQ2273)</f>
        <v>0</v>
      </c>
      <c r="AS2273" s="78">
        <f ca="1">IF($AP2273=1,IF(INDIRECT(ADDRESS(($AN2273-1)*3+$AO2273+5,$AP2273+20))="",0,INDIRECT(ADDRESS(($AN2273-1)*3+$AO2273+5,$AP2273+20))),IF(INDIRECT(ADDRESS(($AN2273-1)*3+$AO2273+5,$AP2273+20))="",0,IF(COUNTIF(INDIRECT(ADDRESS(($AN2273-1)*36+($AO2273-1)*12+6,COLUMN())):INDIRECT(ADDRESS(($AN2273-1)*36+($AO2273-1)*12+$AP2273+4,COLUMN())),INDIRECT(ADDRESS(($AN2273-1)*3+$AO2273+5,$AP2273+20)))&gt;=1,0,INDIRECT(ADDRESS(($AN2273-1)*3+$AO2273+5,$AP2273+20)))))</f>
        <v>0</v>
      </c>
      <c r="AT2273" s="77">
        <f ca="1">COUNTIF(INDIRECT("U"&amp;(ROW()+12*(($AN2273-1)*3+$AO2273)-ROW())/12+5):INDIRECT("AF"&amp;(ROW()+12*(($AN2273-1)*3+$AO2273)-ROW())/12+5),AS2273)</f>
        <v>0</v>
      </c>
      <c r="AU2273" s="4">
        <f ca="1">IF(AND(AQ2273+AS2273&gt;0,AR2273+AT2273&gt;0),COUNTIF(AU$6:AU2272,"&gt;0")+1,0)</f>
        <v>0</v>
      </c>
    </row>
    <row r="2274" spans="40:47">
      <c r="AN2274" s="4">
        <v>64</v>
      </c>
      <c r="AO2274" s="4">
        <v>1</v>
      </c>
      <c r="AP2274" s="4">
        <v>1</v>
      </c>
      <c r="AQ2274" s="6">
        <f ca="1">IF($AP2274=1,IF(INDIRECT(ADDRESS(($AN2274-1)*3+$AO2274+5,$AP2274+7))="",0,INDIRECT(ADDRESS(($AN2274-1)*3+$AO2274+5,$AP2274+7))),IF(INDIRECT(ADDRESS(($AN2274-1)*3+$AO2274+5,$AP2274+7))="",0,IF(COUNTIF(INDIRECT(ADDRESS(($AN2274-1)*36+($AO2274-1)*12+6,COLUMN())):INDIRECT(ADDRESS(($AN2274-1)*36+($AO2274-1)*12+$AP2274+4,COLUMN())),INDIRECT(ADDRESS(($AN2274-1)*3+$AO2274+5,$AP2274+7)))&gt;=1,0,INDIRECT(ADDRESS(($AN2274-1)*3+$AO2274+5,$AP2274+7)))))</f>
        <v>0</v>
      </c>
      <c r="AR2274" s="4">
        <f ca="1">COUNTIF(INDIRECT("H"&amp;(ROW()+12*(($AN2274-1)*3+$AO2274)-ROW())/12+5):INDIRECT("S"&amp;(ROW()+12*(($AN2274-1)*3+$AO2274)-ROW())/12+5),AQ2274)</f>
        <v>0</v>
      </c>
      <c r="AS2274" s="6">
        <f ca="1">IF($AP2274=1,IF(INDIRECT(ADDRESS(($AN2274-1)*3+$AO2274+5,$AP2274+20))="",0,INDIRECT(ADDRESS(($AN2274-1)*3+$AO2274+5,$AP2274+20))),IF(INDIRECT(ADDRESS(($AN2274-1)*3+$AO2274+5,$AP2274+20))="",0,IF(COUNTIF(INDIRECT(ADDRESS(($AN2274-1)*36+($AO2274-1)*12+6,COLUMN())):INDIRECT(ADDRESS(($AN2274-1)*36+($AO2274-1)*12+$AP2274+4,COLUMN())),INDIRECT(ADDRESS(($AN2274-1)*3+$AO2274+5,$AP2274+20)))&gt;=1,0,INDIRECT(ADDRESS(($AN2274-1)*3+$AO2274+5,$AP2274+20)))))</f>
        <v>0</v>
      </c>
      <c r="AT2274" s="4">
        <f ca="1">COUNTIF(INDIRECT("U"&amp;(ROW()+12*(($AN2274-1)*3+$AO2274)-ROW())/12+5):INDIRECT("AF"&amp;(ROW()+12*(($AN2274-1)*3+$AO2274)-ROW())/12+5),AS2274)</f>
        <v>0</v>
      </c>
      <c r="AU2274" s="4">
        <f ca="1">IF(AND(AQ2274+AS2274&gt;0,AR2274+AT2274&gt;0),COUNTIF(AU$6:AU2273,"&gt;0")+1,0)</f>
        <v>0</v>
      </c>
    </row>
    <row r="2275" spans="40:47">
      <c r="AN2275" s="4">
        <v>64</v>
      </c>
      <c r="AO2275" s="4">
        <v>1</v>
      </c>
      <c r="AP2275" s="4">
        <v>2</v>
      </c>
      <c r="AQ2275" s="6">
        <f ca="1">IF($AP2275=1,IF(INDIRECT(ADDRESS(($AN2275-1)*3+$AO2275+5,$AP2275+7))="",0,INDIRECT(ADDRESS(($AN2275-1)*3+$AO2275+5,$AP2275+7))),IF(INDIRECT(ADDRESS(($AN2275-1)*3+$AO2275+5,$AP2275+7))="",0,IF(COUNTIF(INDIRECT(ADDRESS(($AN2275-1)*36+($AO2275-1)*12+6,COLUMN())):INDIRECT(ADDRESS(($AN2275-1)*36+($AO2275-1)*12+$AP2275+4,COLUMN())),INDIRECT(ADDRESS(($AN2275-1)*3+$AO2275+5,$AP2275+7)))&gt;=1,0,INDIRECT(ADDRESS(($AN2275-1)*3+$AO2275+5,$AP2275+7)))))</f>
        <v>0</v>
      </c>
      <c r="AR2275" s="4">
        <f ca="1">COUNTIF(INDIRECT("H"&amp;(ROW()+12*(($AN2275-1)*3+$AO2275)-ROW())/12+5):INDIRECT("S"&amp;(ROW()+12*(($AN2275-1)*3+$AO2275)-ROW())/12+5),AQ2275)</f>
        <v>0</v>
      </c>
      <c r="AS2275" s="6">
        <f ca="1">IF($AP2275=1,IF(INDIRECT(ADDRESS(($AN2275-1)*3+$AO2275+5,$AP2275+20))="",0,INDIRECT(ADDRESS(($AN2275-1)*3+$AO2275+5,$AP2275+20))),IF(INDIRECT(ADDRESS(($AN2275-1)*3+$AO2275+5,$AP2275+20))="",0,IF(COUNTIF(INDIRECT(ADDRESS(($AN2275-1)*36+($AO2275-1)*12+6,COLUMN())):INDIRECT(ADDRESS(($AN2275-1)*36+($AO2275-1)*12+$AP2275+4,COLUMN())),INDIRECT(ADDRESS(($AN2275-1)*3+$AO2275+5,$AP2275+20)))&gt;=1,0,INDIRECT(ADDRESS(($AN2275-1)*3+$AO2275+5,$AP2275+20)))))</f>
        <v>0</v>
      </c>
      <c r="AT2275" s="4">
        <f ca="1">COUNTIF(INDIRECT("U"&amp;(ROW()+12*(($AN2275-1)*3+$AO2275)-ROW())/12+5):INDIRECT("AF"&amp;(ROW()+12*(($AN2275-1)*3+$AO2275)-ROW())/12+5),AS2275)</f>
        <v>0</v>
      </c>
      <c r="AU2275" s="4">
        <f ca="1">IF(AND(AQ2275+AS2275&gt;0,AR2275+AT2275&gt;0),COUNTIF(AU$6:AU2274,"&gt;0")+1,0)</f>
        <v>0</v>
      </c>
    </row>
    <row r="2276" spans="40:47">
      <c r="AN2276" s="4">
        <v>64</v>
      </c>
      <c r="AO2276" s="4">
        <v>1</v>
      </c>
      <c r="AP2276" s="4">
        <v>3</v>
      </c>
      <c r="AQ2276" s="6">
        <f ca="1">IF($AP2276=1,IF(INDIRECT(ADDRESS(($AN2276-1)*3+$AO2276+5,$AP2276+7))="",0,INDIRECT(ADDRESS(($AN2276-1)*3+$AO2276+5,$AP2276+7))),IF(INDIRECT(ADDRESS(($AN2276-1)*3+$AO2276+5,$AP2276+7))="",0,IF(COUNTIF(INDIRECT(ADDRESS(($AN2276-1)*36+($AO2276-1)*12+6,COLUMN())):INDIRECT(ADDRESS(($AN2276-1)*36+($AO2276-1)*12+$AP2276+4,COLUMN())),INDIRECT(ADDRESS(($AN2276-1)*3+$AO2276+5,$AP2276+7)))&gt;=1,0,INDIRECT(ADDRESS(($AN2276-1)*3+$AO2276+5,$AP2276+7)))))</f>
        <v>0</v>
      </c>
      <c r="AR2276" s="4">
        <f ca="1">COUNTIF(INDIRECT("H"&amp;(ROW()+12*(($AN2276-1)*3+$AO2276)-ROW())/12+5):INDIRECT("S"&amp;(ROW()+12*(($AN2276-1)*3+$AO2276)-ROW())/12+5),AQ2276)</f>
        <v>0</v>
      </c>
      <c r="AS2276" s="6">
        <f ca="1">IF($AP2276=1,IF(INDIRECT(ADDRESS(($AN2276-1)*3+$AO2276+5,$AP2276+20))="",0,INDIRECT(ADDRESS(($AN2276-1)*3+$AO2276+5,$AP2276+20))),IF(INDIRECT(ADDRESS(($AN2276-1)*3+$AO2276+5,$AP2276+20))="",0,IF(COUNTIF(INDIRECT(ADDRESS(($AN2276-1)*36+($AO2276-1)*12+6,COLUMN())):INDIRECT(ADDRESS(($AN2276-1)*36+($AO2276-1)*12+$AP2276+4,COLUMN())),INDIRECT(ADDRESS(($AN2276-1)*3+$AO2276+5,$AP2276+20)))&gt;=1,0,INDIRECT(ADDRESS(($AN2276-1)*3+$AO2276+5,$AP2276+20)))))</f>
        <v>0</v>
      </c>
      <c r="AT2276" s="4">
        <f ca="1">COUNTIF(INDIRECT("U"&amp;(ROW()+12*(($AN2276-1)*3+$AO2276)-ROW())/12+5):INDIRECT("AF"&amp;(ROW()+12*(($AN2276-1)*3+$AO2276)-ROW())/12+5),AS2276)</f>
        <v>0</v>
      </c>
      <c r="AU2276" s="4">
        <f ca="1">IF(AND(AQ2276+AS2276&gt;0,AR2276+AT2276&gt;0),COUNTIF(AU$6:AU2275,"&gt;0")+1,0)</f>
        <v>0</v>
      </c>
    </row>
    <row r="2277" spans="40:47">
      <c r="AN2277" s="4">
        <v>64</v>
      </c>
      <c r="AO2277" s="4">
        <v>1</v>
      </c>
      <c r="AP2277" s="4">
        <v>4</v>
      </c>
      <c r="AQ2277" s="6">
        <f ca="1">IF($AP2277=1,IF(INDIRECT(ADDRESS(($AN2277-1)*3+$AO2277+5,$AP2277+7))="",0,INDIRECT(ADDRESS(($AN2277-1)*3+$AO2277+5,$AP2277+7))),IF(INDIRECT(ADDRESS(($AN2277-1)*3+$AO2277+5,$AP2277+7))="",0,IF(COUNTIF(INDIRECT(ADDRESS(($AN2277-1)*36+($AO2277-1)*12+6,COLUMN())):INDIRECT(ADDRESS(($AN2277-1)*36+($AO2277-1)*12+$AP2277+4,COLUMN())),INDIRECT(ADDRESS(($AN2277-1)*3+$AO2277+5,$AP2277+7)))&gt;=1,0,INDIRECT(ADDRESS(($AN2277-1)*3+$AO2277+5,$AP2277+7)))))</f>
        <v>0</v>
      </c>
      <c r="AR2277" s="4">
        <f ca="1">COUNTIF(INDIRECT("H"&amp;(ROW()+12*(($AN2277-1)*3+$AO2277)-ROW())/12+5):INDIRECT("S"&amp;(ROW()+12*(($AN2277-1)*3+$AO2277)-ROW())/12+5),AQ2277)</f>
        <v>0</v>
      </c>
      <c r="AS2277" s="6">
        <f ca="1">IF($AP2277=1,IF(INDIRECT(ADDRESS(($AN2277-1)*3+$AO2277+5,$AP2277+20))="",0,INDIRECT(ADDRESS(($AN2277-1)*3+$AO2277+5,$AP2277+20))),IF(INDIRECT(ADDRESS(($AN2277-1)*3+$AO2277+5,$AP2277+20))="",0,IF(COUNTIF(INDIRECT(ADDRESS(($AN2277-1)*36+($AO2277-1)*12+6,COLUMN())):INDIRECT(ADDRESS(($AN2277-1)*36+($AO2277-1)*12+$AP2277+4,COLUMN())),INDIRECT(ADDRESS(($AN2277-1)*3+$AO2277+5,$AP2277+20)))&gt;=1,0,INDIRECT(ADDRESS(($AN2277-1)*3+$AO2277+5,$AP2277+20)))))</f>
        <v>0</v>
      </c>
      <c r="AT2277" s="4">
        <f ca="1">COUNTIF(INDIRECT("U"&amp;(ROW()+12*(($AN2277-1)*3+$AO2277)-ROW())/12+5):INDIRECT("AF"&amp;(ROW()+12*(($AN2277-1)*3+$AO2277)-ROW())/12+5),AS2277)</f>
        <v>0</v>
      </c>
      <c r="AU2277" s="4">
        <f ca="1">IF(AND(AQ2277+AS2277&gt;0,AR2277+AT2277&gt;0),COUNTIF(AU$6:AU2276,"&gt;0")+1,0)</f>
        <v>0</v>
      </c>
    </row>
    <row r="2278" spans="40:47">
      <c r="AN2278" s="4">
        <v>64</v>
      </c>
      <c r="AO2278" s="4">
        <v>1</v>
      </c>
      <c r="AP2278" s="4">
        <v>5</v>
      </c>
      <c r="AQ2278" s="6">
        <f ca="1">IF($AP2278=1,IF(INDIRECT(ADDRESS(($AN2278-1)*3+$AO2278+5,$AP2278+7))="",0,INDIRECT(ADDRESS(($AN2278-1)*3+$AO2278+5,$AP2278+7))),IF(INDIRECT(ADDRESS(($AN2278-1)*3+$AO2278+5,$AP2278+7))="",0,IF(COUNTIF(INDIRECT(ADDRESS(($AN2278-1)*36+($AO2278-1)*12+6,COLUMN())):INDIRECT(ADDRESS(($AN2278-1)*36+($AO2278-1)*12+$AP2278+4,COLUMN())),INDIRECT(ADDRESS(($AN2278-1)*3+$AO2278+5,$AP2278+7)))&gt;=1,0,INDIRECT(ADDRESS(($AN2278-1)*3+$AO2278+5,$AP2278+7)))))</f>
        <v>0</v>
      </c>
      <c r="AR2278" s="4">
        <f ca="1">COUNTIF(INDIRECT("H"&amp;(ROW()+12*(($AN2278-1)*3+$AO2278)-ROW())/12+5):INDIRECT("S"&amp;(ROW()+12*(($AN2278-1)*3+$AO2278)-ROW())/12+5),AQ2278)</f>
        <v>0</v>
      </c>
      <c r="AS2278" s="6">
        <f ca="1">IF($AP2278=1,IF(INDIRECT(ADDRESS(($AN2278-1)*3+$AO2278+5,$AP2278+20))="",0,INDIRECT(ADDRESS(($AN2278-1)*3+$AO2278+5,$AP2278+20))),IF(INDIRECT(ADDRESS(($AN2278-1)*3+$AO2278+5,$AP2278+20))="",0,IF(COUNTIF(INDIRECT(ADDRESS(($AN2278-1)*36+($AO2278-1)*12+6,COLUMN())):INDIRECT(ADDRESS(($AN2278-1)*36+($AO2278-1)*12+$AP2278+4,COLUMN())),INDIRECT(ADDRESS(($AN2278-1)*3+$AO2278+5,$AP2278+20)))&gt;=1,0,INDIRECT(ADDRESS(($AN2278-1)*3+$AO2278+5,$AP2278+20)))))</f>
        <v>0</v>
      </c>
      <c r="AT2278" s="4">
        <f ca="1">COUNTIF(INDIRECT("U"&amp;(ROW()+12*(($AN2278-1)*3+$AO2278)-ROW())/12+5):INDIRECT("AF"&amp;(ROW()+12*(($AN2278-1)*3+$AO2278)-ROW())/12+5),AS2278)</f>
        <v>0</v>
      </c>
      <c r="AU2278" s="4">
        <f ca="1">IF(AND(AQ2278+AS2278&gt;0,AR2278+AT2278&gt;0),COUNTIF(AU$6:AU2277,"&gt;0")+1,0)</f>
        <v>0</v>
      </c>
    </row>
    <row r="2279" spans="40:47">
      <c r="AN2279" s="4">
        <v>64</v>
      </c>
      <c r="AO2279" s="4">
        <v>1</v>
      </c>
      <c r="AP2279" s="4">
        <v>6</v>
      </c>
      <c r="AQ2279" s="6">
        <f ca="1">IF($AP2279=1,IF(INDIRECT(ADDRESS(($AN2279-1)*3+$AO2279+5,$AP2279+7))="",0,INDIRECT(ADDRESS(($AN2279-1)*3+$AO2279+5,$AP2279+7))),IF(INDIRECT(ADDRESS(($AN2279-1)*3+$AO2279+5,$AP2279+7))="",0,IF(COUNTIF(INDIRECT(ADDRESS(($AN2279-1)*36+($AO2279-1)*12+6,COLUMN())):INDIRECT(ADDRESS(($AN2279-1)*36+($AO2279-1)*12+$AP2279+4,COLUMN())),INDIRECT(ADDRESS(($AN2279-1)*3+$AO2279+5,$AP2279+7)))&gt;=1,0,INDIRECT(ADDRESS(($AN2279-1)*3+$AO2279+5,$AP2279+7)))))</f>
        <v>0</v>
      </c>
      <c r="AR2279" s="4">
        <f ca="1">COUNTIF(INDIRECT("H"&amp;(ROW()+12*(($AN2279-1)*3+$AO2279)-ROW())/12+5):INDIRECT("S"&amp;(ROW()+12*(($AN2279-1)*3+$AO2279)-ROW())/12+5),AQ2279)</f>
        <v>0</v>
      </c>
      <c r="AS2279" s="6">
        <f ca="1">IF($AP2279=1,IF(INDIRECT(ADDRESS(($AN2279-1)*3+$AO2279+5,$AP2279+20))="",0,INDIRECT(ADDRESS(($AN2279-1)*3+$AO2279+5,$AP2279+20))),IF(INDIRECT(ADDRESS(($AN2279-1)*3+$AO2279+5,$AP2279+20))="",0,IF(COUNTIF(INDIRECT(ADDRESS(($AN2279-1)*36+($AO2279-1)*12+6,COLUMN())):INDIRECT(ADDRESS(($AN2279-1)*36+($AO2279-1)*12+$AP2279+4,COLUMN())),INDIRECT(ADDRESS(($AN2279-1)*3+$AO2279+5,$AP2279+20)))&gt;=1,0,INDIRECT(ADDRESS(($AN2279-1)*3+$AO2279+5,$AP2279+20)))))</f>
        <v>0</v>
      </c>
      <c r="AT2279" s="4">
        <f ca="1">COUNTIF(INDIRECT("U"&amp;(ROW()+12*(($AN2279-1)*3+$AO2279)-ROW())/12+5):INDIRECT("AF"&amp;(ROW()+12*(($AN2279-1)*3+$AO2279)-ROW())/12+5),AS2279)</f>
        <v>0</v>
      </c>
      <c r="AU2279" s="4">
        <f ca="1">IF(AND(AQ2279+AS2279&gt;0,AR2279+AT2279&gt;0),COUNTIF(AU$6:AU2278,"&gt;0")+1,0)</f>
        <v>0</v>
      </c>
    </row>
    <row r="2280" spans="40:47">
      <c r="AN2280" s="4">
        <v>64</v>
      </c>
      <c r="AO2280" s="4">
        <v>1</v>
      </c>
      <c r="AP2280" s="4">
        <v>7</v>
      </c>
      <c r="AQ2280" s="6">
        <f ca="1">IF($AP2280=1,IF(INDIRECT(ADDRESS(($AN2280-1)*3+$AO2280+5,$AP2280+7))="",0,INDIRECT(ADDRESS(($AN2280-1)*3+$AO2280+5,$AP2280+7))),IF(INDIRECT(ADDRESS(($AN2280-1)*3+$AO2280+5,$AP2280+7))="",0,IF(COUNTIF(INDIRECT(ADDRESS(($AN2280-1)*36+($AO2280-1)*12+6,COLUMN())):INDIRECT(ADDRESS(($AN2280-1)*36+($AO2280-1)*12+$AP2280+4,COLUMN())),INDIRECT(ADDRESS(($AN2280-1)*3+$AO2280+5,$AP2280+7)))&gt;=1,0,INDIRECT(ADDRESS(($AN2280-1)*3+$AO2280+5,$AP2280+7)))))</f>
        <v>0</v>
      </c>
      <c r="AR2280" s="4">
        <f ca="1">COUNTIF(INDIRECT("H"&amp;(ROW()+12*(($AN2280-1)*3+$AO2280)-ROW())/12+5):INDIRECT("S"&amp;(ROW()+12*(($AN2280-1)*3+$AO2280)-ROW())/12+5),AQ2280)</f>
        <v>0</v>
      </c>
      <c r="AS2280" s="6">
        <f ca="1">IF($AP2280=1,IF(INDIRECT(ADDRESS(($AN2280-1)*3+$AO2280+5,$AP2280+20))="",0,INDIRECT(ADDRESS(($AN2280-1)*3+$AO2280+5,$AP2280+20))),IF(INDIRECT(ADDRESS(($AN2280-1)*3+$AO2280+5,$AP2280+20))="",0,IF(COUNTIF(INDIRECT(ADDRESS(($AN2280-1)*36+($AO2280-1)*12+6,COLUMN())):INDIRECT(ADDRESS(($AN2280-1)*36+($AO2280-1)*12+$AP2280+4,COLUMN())),INDIRECT(ADDRESS(($AN2280-1)*3+$AO2280+5,$AP2280+20)))&gt;=1,0,INDIRECT(ADDRESS(($AN2280-1)*3+$AO2280+5,$AP2280+20)))))</f>
        <v>0</v>
      </c>
      <c r="AT2280" s="4">
        <f ca="1">COUNTIF(INDIRECT("U"&amp;(ROW()+12*(($AN2280-1)*3+$AO2280)-ROW())/12+5):INDIRECT("AF"&amp;(ROW()+12*(($AN2280-1)*3+$AO2280)-ROW())/12+5),AS2280)</f>
        <v>0</v>
      </c>
      <c r="AU2280" s="4">
        <f ca="1">IF(AND(AQ2280+AS2280&gt;0,AR2280+AT2280&gt;0),COUNTIF(AU$6:AU2279,"&gt;0")+1,0)</f>
        <v>0</v>
      </c>
    </row>
    <row r="2281" spans="40:47">
      <c r="AN2281" s="4">
        <v>64</v>
      </c>
      <c r="AO2281" s="4">
        <v>1</v>
      </c>
      <c r="AP2281" s="4">
        <v>8</v>
      </c>
      <c r="AQ2281" s="6">
        <f ca="1">IF($AP2281=1,IF(INDIRECT(ADDRESS(($AN2281-1)*3+$AO2281+5,$AP2281+7))="",0,INDIRECT(ADDRESS(($AN2281-1)*3+$AO2281+5,$AP2281+7))),IF(INDIRECT(ADDRESS(($AN2281-1)*3+$AO2281+5,$AP2281+7))="",0,IF(COUNTIF(INDIRECT(ADDRESS(($AN2281-1)*36+($AO2281-1)*12+6,COLUMN())):INDIRECT(ADDRESS(($AN2281-1)*36+($AO2281-1)*12+$AP2281+4,COLUMN())),INDIRECT(ADDRESS(($AN2281-1)*3+$AO2281+5,$AP2281+7)))&gt;=1,0,INDIRECT(ADDRESS(($AN2281-1)*3+$AO2281+5,$AP2281+7)))))</f>
        <v>0</v>
      </c>
      <c r="AR2281" s="4">
        <f ca="1">COUNTIF(INDIRECT("H"&amp;(ROW()+12*(($AN2281-1)*3+$AO2281)-ROW())/12+5):INDIRECT("S"&amp;(ROW()+12*(($AN2281-1)*3+$AO2281)-ROW())/12+5),AQ2281)</f>
        <v>0</v>
      </c>
      <c r="AS2281" s="6">
        <f ca="1">IF($AP2281=1,IF(INDIRECT(ADDRESS(($AN2281-1)*3+$AO2281+5,$AP2281+20))="",0,INDIRECT(ADDRESS(($AN2281-1)*3+$AO2281+5,$AP2281+20))),IF(INDIRECT(ADDRESS(($AN2281-1)*3+$AO2281+5,$AP2281+20))="",0,IF(COUNTIF(INDIRECT(ADDRESS(($AN2281-1)*36+($AO2281-1)*12+6,COLUMN())):INDIRECT(ADDRESS(($AN2281-1)*36+($AO2281-1)*12+$AP2281+4,COLUMN())),INDIRECT(ADDRESS(($AN2281-1)*3+$AO2281+5,$AP2281+20)))&gt;=1,0,INDIRECT(ADDRESS(($AN2281-1)*3+$AO2281+5,$AP2281+20)))))</f>
        <v>0</v>
      </c>
      <c r="AT2281" s="4">
        <f ca="1">COUNTIF(INDIRECT("U"&amp;(ROW()+12*(($AN2281-1)*3+$AO2281)-ROW())/12+5):INDIRECT("AF"&amp;(ROW()+12*(($AN2281-1)*3+$AO2281)-ROW())/12+5),AS2281)</f>
        <v>0</v>
      </c>
      <c r="AU2281" s="4">
        <f ca="1">IF(AND(AQ2281+AS2281&gt;0,AR2281+AT2281&gt;0),COUNTIF(AU$6:AU2280,"&gt;0")+1,0)</f>
        <v>0</v>
      </c>
    </row>
    <row r="2282" spans="40:47">
      <c r="AN2282" s="4">
        <v>64</v>
      </c>
      <c r="AO2282" s="4">
        <v>1</v>
      </c>
      <c r="AP2282" s="4">
        <v>9</v>
      </c>
      <c r="AQ2282" s="6">
        <f ca="1">IF($AP2282=1,IF(INDIRECT(ADDRESS(($AN2282-1)*3+$AO2282+5,$AP2282+7))="",0,INDIRECT(ADDRESS(($AN2282-1)*3+$AO2282+5,$AP2282+7))),IF(INDIRECT(ADDRESS(($AN2282-1)*3+$AO2282+5,$AP2282+7))="",0,IF(COUNTIF(INDIRECT(ADDRESS(($AN2282-1)*36+($AO2282-1)*12+6,COLUMN())):INDIRECT(ADDRESS(($AN2282-1)*36+($AO2282-1)*12+$AP2282+4,COLUMN())),INDIRECT(ADDRESS(($AN2282-1)*3+$AO2282+5,$AP2282+7)))&gt;=1,0,INDIRECT(ADDRESS(($AN2282-1)*3+$AO2282+5,$AP2282+7)))))</f>
        <v>0</v>
      </c>
      <c r="AR2282" s="4">
        <f ca="1">COUNTIF(INDIRECT("H"&amp;(ROW()+12*(($AN2282-1)*3+$AO2282)-ROW())/12+5):INDIRECT("S"&amp;(ROW()+12*(($AN2282-1)*3+$AO2282)-ROW())/12+5),AQ2282)</f>
        <v>0</v>
      </c>
      <c r="AS2282" s="6">
        <f ca="1">IF($AP2282=1,IF(INDIRECT(ADDRESS(($AN2282-1)*3+$AO2282+5,$AP2282+20))="",0,INDIRECT(ADDRESS(($AN2282-1)*3+$AO2282+5,$AP2282+20))),IF(INDIRECT(ADDRESS(($AN2282-1)*3+$AO2282+5,$AP2282+20))="",0,IF(COUNTIF(INDIRECT(ADDRESS(($AN2282-1)*36+($AO2282-1)*12+6,COLUMN())):INDIRECT(ADDRESS(($AN2282-1)*36+($AO2282-1)*12+$AP2282+4,COLUMN())),INDIRECT(ADDRESS(($AN2282-1)*3+$AO2282+5,$AP2282+20)))&gt;=1,0,INDIRECT(ADDRESS(($AN2282-1)*3+$AO2282+5,$AP2282+20)))))</f>
        <v>0</v>
      </c>
      <c r="AT2282" s="4">
        <f ca="1">COUNTIF(INDIRECT("U"&amp;(ROW()+12*(($AN2282-1)*3+$AO2282)-ROW())/12+5):INDIRECT("AF"&amp;(ROW()+12*(($AN2282-1)*3+$AO2282)-ROW())/12+5),AS2282)</f>
        <v>0</v>
      </c>
      <c r="AU2282" s="4">
        <f ca="1">IF(AND(AQ2282+AS2282&gt;0,AR2282+AT2282&gt;0),COUNTIF(AU$6:AU2281,"&gt;0")+1,0)</f>
        <v>0</v>
      </c>
    </row>
    <row r="2283" spans="40:47">
      <c r="AN2283" s="4">
        <v>64</v>
      </c>
      <c r="AO2283" s="4">
        <v>1</v>
      </c>
      <c r="AP2283" s="4">
        <v>10</v>
      </c>
      <c r="AQ2283" s="6">
        <f ca="1">IF($AP2283=1,IF(INDIRECT(ADDRESS(($AN2283-1)*3+$AO2283+5,$AP2283+7))="",0,INDIRECT(ADDRESS(($AN2283-1)*3+$AO2283+5,$AP2283+7))),IF(INDIRECT(ADDRESS(($AN2283-1)*3+$AO2283+5,$AP2283+7))="",0,IF(COUNTIF(INDIRECT(ADDRESS(($AN2283-1)*36+($AO2283-1)*12+6,COLUMN())):INDIRECT(ADDRESS(($AN2283-1)*36+($AO2283-1)*12+$AP2283+4,COLUMN())),INDIRECT(ADDRESS(($AN2283-1)*3+$AO2283+5,$AP2283+7)))&gt;=1,0,INDIRECT(ADDRESS(($AN2283-1)*3+$AO2283+5,$AP2283+7)))))</f>
        <v>0</v>
      </c>
      <c r="AR2283" s="4">
        <f ca="1">COUNTIF(INDIRECT("H"&amp;(ROW()+12*(($AN2283-1)*3+$AO2283)-ROW())/12+5):INDIRECT("S"&amp;(ROW()+12*(($AN2283-1)*3+$AO2283)-ROW())/12+5),AQ2283)</f>
        <v>0</v>
      </c>
      <c r="AS2283" s="6">
        <f ca="1">IF($AP2283=1,IF(INDIRECT(ADDRESS(($AN2283-1)*3+$AO2283+5,$AP2283+20))="",0,INDIRECT(ADDRESS(($AN2283-1)*3+$AO2283+5,$AP2283+20))),IF(INDIRECT(ADDRESS(($AN2283-1)*3+$AO2283+5,$AP2283+20))="",0,IF(COUNTIF(INDIRECT(ADDRESS(($AN2283-1)*36+($AO2283-1)*12+6,COLUMN())):INDIRECT(ADDRESS(($AN2283-1)*36+($AO2283-1)*12+$AP2283+4,COLUMN())),INDIRECT(ADDRESS(($AN2283-1)*3+$AO2283+5,$AP2283+20)))&gt;=1,0,INDIRECT(ADDRESS(($AN2283-1)*3+$AO2283+5,$AP2283+20)))))</f>
        <v>0</v>
      </c>
      <c r="AT2283" s="4">
        <f ca="1">COUNTIF(INDIRECT("U"&amp;(ROW()+12*(($AN2283-1)*3+$AO2283)-ROW())/12+5):INDIRECT("AF"&amp;(ROW()+12*(($AN2283-1)*3+$AO2283)-ROW())/12+5),AS2283)</f>
        <v>0</v>
      </c>
      <c r="AU2283" s="4">
        <f ca="1">IF(AND(AQ2283+AS2283&gt;0,AR2283+AT2283&gt;0),COUNTIF(AU$6:AU2282,"&gt;0")+1,0)</f>
        <v>0</v>
      </c>
    </row>
    <row r="2284" spans="40:47">
      <c r="AN2284" s="4">
        <v>64</v>
      </c>
      <c r="AO2284" s="4">
        <v>1</v>
      </c>
      <c r="AP2284" s="4">
        <v>11</v>
      </c>
      <c r="AQ2284" s="6">
        <f ca="1">IF($AP2284=1,IF(INDIRECT(ADDRESS(($AN2284-1)*3+$AO2284+5,$AP2284+7))="",0,INDIRECT(ADDRESS(($AN2284-1)*3+$AO2284+5,$AP2284+7))),IF(INDIRECT(ADDRESS(($AN2284-1)*3+$AO2284+5,$AP2284+7))="",0,IF(COUNTIF(INDIRECT(ADDRESS(($AN2284-1)*36+($AO2284-1)*12+6,COLUMN())):INDIRECT(ADDRESS(($AN2284-1)*36+($AO2284-1)*12+$AP2284+4,COLUMN())),INDIRECT(ADDRESS(($AN2284-1)*3+$AO2284+5,$AP2284+7)))&gt;=1,0,INDIRECT(ADDRESS(($AN2284-1)*3+$AO2284+5,$AP2284+7)))))</f>
        <v>0</v>
      </c>
      <c r="AR2284" s="4">
        <f ca="1">COUNTIF(INDIRECT("H"&amp;(ROW()+12*(($AN2284-1)*3+$AO2284)-ROW())/12+5):INDIRECT("S"&amp;(ROW()+12*(($AN2284-1)*3+$AO2284)-ROW())/12+5),AQ2284)</f>
        <v>0</v>
      </c>
      <c r="AS2284" s="6">
        <f ca="1">IF($AP2284=1,IF(INDIRECT(ADDRESS(($AN2284-1)*3+$AO2284+5,$AP2284+20))="",0,INDIRECT(ADDRESS(($AN2284-1)*3+$AO2284+5,$AP2284+20))),IF(INDIRECT(ADDRESS(($AN2284-1)*3+$AO2284+5,$AP2284+20))="",0,IF(COUNTIF(INDIRECT(ADDRESS(($AN2284-1)*36+($AO2284-1)*12+6,COLUMN())):INDIRECT(ADDRESS(($AN2284-1)*36+($AO2284-1)*12+$AP2284+4,COLUMN())),INDIRECT(ADDRESS(($AN2284-1)*3+$AO2284+5,$AP2284+20)))&gt;=1,0,INDIRECT(ADDRESS(($AN2284-1)*3+$AO2284+5,$AP2284+20)))))</f>
        <v>0</v>
      </c>
      <c r="AT2284" s="4">
        <f ca="1">COUNTIF(INDIRECT("U"&amp;(ROW()+12*(($AN2284-1)*3+$AO2284)-ROW())/12+5):INDIRECT("AF"&amp;(ROW()+12*(($AN2284-1)*3+$AO2284)-ROW())/12+5),AS2284)</f>
        <v>0</v>
      </c>
      <c r="AU2284" s="4">
        <f ca="1">IF(AND(AQ2284+AS2284&gt;0,AR2284+AT2284&gt;0),COUNTIF(AU$6:AU2283,"&gt;0")+1,0)</f>
        <v>0</v>
      </c>
    </row>
    <row r="2285" spans="40:47">
      <c r="AN2285" s="4">
        <v>64</v>
      </c>
      <c r="AO2285" s="4">
        <v>1</v>
      </c>
      <c r="AP2285" s="4">
        <v>12</v>
      </c>
      <c r="AQ2285" s="6">
        <f ca="1">IF($AP2285=1,IF(INDIRECT(ADDRESS(($AN2285-1)*3+$AO2285+5,$AP2285+7))="",0,INDIRECT(ADDRESS(($AN2285-1)*3+$AO2285+5,$AP2285+7))),IF(INDIRECT(ADDRESS(($AN2285-1)*3+$AO2285+5,$AP2285+7))="",0,IF(COUNTIF(INDIRECT(ADDRESS(($AN2285-1)*36+($AO2285-1)*12+6,COLUMN())):INDIRECT(ADDRESS(($AN2285-1)*36+($AO2285-1)*12+$AP2285+4,COLUMN())),INDIRECT(ADDRESS(($AN2285-1)*3+$AO2285+5,$AP2285+7)))&gt;=1,0,INDIRECT(ADDRESS(($AN2285-1)*3+$AO2285+5,$AP2285+7)))))</f>
        <v>0</v>
      </c>
      <c r="AR2285" s="4">
        <f ca="1">COUNTIF(INDIRECT("H"&amp;(ROW()+12*(($AN2285-1)*3+$AO2285)-ROW())/12+5):INDIRECT("S"&amp;(ROW()+12*(($AN2285-1)*3+$AO2285)-ROW())/12+5),AQ2285)</f>
        <v>0</v>
      </c>
      <c r="AS2285" s="6">
        <f ca="1">IF($AP2285=1,IF(INDIRECT(ADDRESS(($AN2285-1)*3+$AO2285+5,$AP2285+20))="",0,INDIRECT(ADDRESS(($AN2285-1)*3+$AO2285+5,$AP2285+20))),IF(INDIRECT(ADDRESS(($AN2285-1)*3+$AO2285+5,$AP2285+20))="",0,IF(COUNTIF(INDIRECT(ADDRESS(($AN2285-1)*36+($AO2285-1)*12+6,COLUMN())):INDIRECT(ADDRESS(($AN2285-1)*36+($AO2285-1)*12+$AP2285+4,COLUMN())),INDIRECT(ADDRESS(($AN2285-1)*3+$AO2285+5,$AP2285+20)))&gt;=1,0,INDIRECT(ADDRESS(($AN2285-1)*3+$AO2285+5,$AP2285+20)))))</f>
        <v>0</v>
      </c>
      <c r="AT2285" s="4">
        <f ca="1">COUNTIF(INDIRECT("U"&amp;(ROW()+12*(($AN2285-1)*3+$AO2285)-ROW())/12+5):INDIRECT("AF"&amp;(ROW()+12*(($AN2285-1)*3+$AO2285)-ROW())/12+5),AS2285)</f>
        <v>0</v>
      </c>
      <c r="AU2285" s="4">
        <f ca="1">IF(AND(AQ2285+AS2285&gt;0,AR2285+AT2285&gt;0),COUNTIF(AU$6:AU2284,"&gt;0")+1,0)</f>
        <v>0</v>
      </c>
    </row>
    <row r="2286" spans="40:47">
      <c r="AN2286" s="4">
        <v>64</v>
      </c>
      <c r="AO2286" s="4">
        <v>2</v>
      </c>
      <c r="AP2286" s="4">
        <v>1</v>
      </c>
      <c r="AQ2286" s="6">
        <f ca="1">IF($AP2286=1,IF(INDIRECT(ADDRESS(($AN2286-1)*3+$AO2286+5,$AP2286+7))="",0,INDIRECT(ADDRESS(($AN2286-1)*3+$AO2286+5,$AP2286+7))),IF(INDIRECT(ADDRESS(($AN2286-1)*3+$AO2286+5,$AP2286+7))="",0,IF(COUNTIF(INDIRECT(ADDRESS(($AN2286-1)*36+($AO2286-1)*12+6,COLUMN())):INDIRECT(ADDRESS(($AN2286-1)*36+($AO2286-1)*12+$AP2286+4,COLUMN())),INDIRECT(ADDRESS(($AN2286-1)*3+$AO2286+5,$AP2286+7)))&gt;=1,0,INDIRECT(ADDRESS(($AN2286-1)*3+$AO2286+5,$AP2286+7)))))</f>
        <v>0</v>
      </c>
      <c r="AR2286" s="4">
        <f ca="1">COUNTIF(INDIRECT("H"&amp;(ROW()+12*(($AN2286-1)*3+$AO2286)-ROW())/12+5):INDIRECT("S"&amp;(ROW()+12*(($AN2286-1)*3+$AO2286)-ROW())/12+5),AQ2286)</f>
        <v>0</v>
      </c>
      <c r="AS2286" s="6">
        <f ca="1">IF($AP2286=1,IF(INDIRECT(ADDRESS(($AN2286-1)*3+$AO2286+5,$AP2286+20))="",0,INDIRECT(ADDRESS(($AN2286-1)*3+$AO2286+5,$AP2286+20))),IF(INDIRECT(ADDRESS(($AN2286-1)*3+$AO2286+5,$AP2286+20))="",0,IF(COUNTIF(INDIRECT(ADDRESS(($AN2286-1)*36+($AO2286-1)*12+6,COLUMN())):INDIRECT(ADDRESS(($AN2286-1)*36+($AO2286-1)*12+$AP2286+4,COLUMN())),INDIRECT(ADDRESS(($AN2286-1)*3+$AO2286+5,$AP2286+20)))&gt;=1,0,INDIRECT(ADDRESS(($AN2286-1)*3+$AO2286+5,$AP2286+20)))))</f>
        <v>0</v>
      </c>
      <c r="AT2286" s="4">
        <f ca="1">COUNTIF(INDIRECT("U"&amp;(ROW()+12*(($AN2286-1)*3+$AO2286)-ROW())/12+5):INDIRECT("AF"&amp;(ROW()+12*(($AN2286-1)*3+$AO2286)-ROW())/12+5),AS2286)</f>
        <v>0</v>
      </c>
      <c r="AU2286" s="4">
        <f ca="1">IF(AND(AQ2286+AS2286&gt;0,AR2286+AT2286&gt;0),COUNTIF(AU$6:AU2285,"&gt;0")+1,0)</f>
        <v>0</v>
      </c>
    </row>
    <row r="2287" spans="40:47">
      <c r="AN2287" s="4">
        <v>64</v>
      </c>
      <c r="AO2287" s="4">
        <v>2</v>
      </c>
      <c r="AP2287" s="4">
        <v>2</v>
      </c>
      <c r="AQ2287" s="6">
        <f ca="1">IF($AP2287=1,IF(INDIRECT(ADDRESS(($AN2287-1)*3+$AO2287+5,$AP2287+7))="",0,INDIRECT(ADDRESS(($AN2287-1)*3+$AO2287+5,$AP2287+7))),IF(INDIRECT(ADDRESS(($AN2287-1)*3+$AO2287+5,$AP2287+7))="",0,IF(COUNTIF(INDIRECT(ADDRESS(($AN2287-1)*36+($AO2287-1)*12+6,COLUMN())):INDIRECT(ADDRESS(($AN2287-1)*36+($AO2287-1)*12+$AP2287+4,COLUMN())),INDIRECT(ADDRESS(($AN2287-1)*3+$AO2287+5,$AP2287+7)))&gt;=1,0,INDIRECT(ADDRESS(($AN2287-1)*3+$AO2287+5,$AP2287+7)))))</f>
        <v>0</v>
      </c>
      <c r="AR2287" s="4">
        <f ca="1">COUNTIF(INDIRECT("H"&amp;(ROW()+12*(($AN2287-1)*3+$AO2287)-ROW())/12+5):INDIRECT("S"&amp;(ROW()+12*(($AN2287-1)*3+$AO2287)-ROW())/12+5),AQ2287)</f>
        <v>0</v>
      </c>
      <c r="AS2287" s="6">
        <f ca="1">IF($AP2287=1,IF(INDIRECT(ADDRESS(($AN2287-1)*3+$AO2287+5,$AP2287+20))="",0,INDIRECT(ADDRESS(($AN2287-1)*3+$AO2287+5,$AP2287+20))),IF(INDIRECT(ADDRESS(($AN2287-1)*3+$AO2287+5,$AP2287+20))="",0,IF(COUNTIF(INDIRECT(ADDRESS(($AN2287-1)*36+($AO2287-1)*12+6,COLUMN())):INDIRECT(ADDRESS(($AN2287-1)*36+($AO2287-1)*12+$AP2287+4,COLUMN())),INDIRECT(ADDRESS(($AN2287-1)*3+$AO2287+5,$AP2287+20)))&gt;=1,0,INDIRECT(ADDRESS(($AN2287-1)*3+$AO2287+5,$AP2287+20)))))</f>
        <v>0</v>
      </c>
      <c r="AT2287" s="4">
        <f ca="1">COUNTIF(INDIRECT("U"&amp;(ROW()+12*(($AN2287-1)*3+$AO2287)-ROW())/12+5):INDIRECT("AF"&amp;(ROW()+12*(($AN2287-1)*3+$AO2287)-ROW())/12+5),AS2287)</f>
        <v>0</v>
      </c>
      <c r="AU2287" s="4">
        <f ca="1">IF(AND(AQ2287+AS2287&gt;0,AR2287+AT2287&gt;0),COUNTIF(AU$6:AU2286,"&gt;0")+1,0)</f>
        <v>0</v>
      </c>
    </row>
    <row r="2288" spans="40:47">
      <c r="AN2288" s="4">
        <v>64</v>
      </c>
      <c r="AO2288" s="4">
        <v>2</v>
      </c>
      <c r="AP2288" s="4">
        <v>3</v>
      </c>
      <c r="AQ2288" s="6">
        <f ca="1">IF($AP2288=1,IF(INDIRECT(ADDRESS(($AN2288-1)*3+$AO2288+5,$AP2288+7))="",0,INDIRECT(ADDRESS(($AN2288-1)*3+$AO2288+5,$AP2288+7))),IF(INDIRECT(ADDRESS(($AN2288-1)*3+$AO2288+5,$AP2288+7))="",0,IF(COUNTIF(INDIRECT(ADDRESS(($AN2288-1)*36+($AO2288-1)*12+6,COLUMN())):INDIRECT(ADDRESS(($AN2288-1)*36+($AO2288-1)*12+$AP2288+4,COLUMN())),INDIRECT(ADDRESS(($AN2288-1)*3+$AO2288+5,$AP2288+7)))&gt;=1,0,INDIRECT(ADDRESS(($AN2288-1)*3+$AO2288+5,$AP2288+7)))))</f>
        <v>0</v>
      </c>
      <c r="AR2288" s="4">
        <f ca="1">COUNTIF(INDIRECT("H"&amp;(ROW()+12*(($AN2288-1)*3+$AO2288)-ROW())/12+5):INDIRECT("S"&amp;(ROW()+12*(($AN2288-1)*3+$AO2288)-ROW())/12+5),AQ2288)</f>
        <v>0</v>
      </c>
      <c r="AS2288" s="6">
        <f ca="1">IF($AP2288=1,IF(INDIRECT(ADDRESS(($AN2288-1)*3+$AO2288+5,$AP2288+20))="",0,INDIRECT(ADDRESS(($AN2288-1)*3+$AO2288+5,$AP2288+20))),IF(INDIRECT(ADDRESS(($AN2288-1)*3+$AO2288+5,$AP2288+20))="",0,IF(COUNTIF(INDIRECT(ADDRESS(($AN2288-1)*36+($AO2288-1)*12+6,COLUMN())):INDIRECT(ADDRESS(($AN2288-1)*36+($AO2288-1)*12+$AP2288+4,COLUMN())),INDIRECT(ADDRESS(($AN2288-1)*3+$AO2288+5,$AP2288+20)))&gt;=1,0,INDIRECT(ADDRESS(($AN2288-1)*3+$AO2288+5,$AP2288+20)))))</f>
        <v>0</v>
      </c>
      <c r="AT2288" s="4">
        <f ca="1">COUNTIF(INDIRECT("U"&amp;(ROW()+12*(($AN2288-1)*3+$AO2288)-ROW())/12+5):INDIRECT("AF"&amp;(ROW()+12*(($AN2288-1)*3+$AO2288)-ROW())/12+5),AS2288)</f>
        <v>0</v>
      </c>
      <c r="AU2288" s="4">
        <f ca="1">IF(AND(AQ2288+AS2288&gt;0,AR2288+AT2288&gt;0),COUNTIF(AU$6:AU2287,"&gt;0")+1,0)</f>
        <v>0</v>
      </c>
    </row>
    <row r="2289" spans="40:47">
      <c r="AN2289" s="4">
        <v>64</v>
      </c>
      <c r="AO2289" s="4">
        <v>2</v>
      </c>
      <c r="AP2289" s="4">
        <v>4</v>
      </c>
      <c r="AQ2289" s="6">
        <f ca="1">IF($AP2289=1,IF(INDIRECT(ADDRESS(($AN2289-1)*3+$AO2289+5,$AP2289+7))="",0,INDIRECT(ADDRESS(($AN2289-1)*3+$AO2289+5,$AP2289+7))),IF(INDIRECT(ADDRESS(($AN2289-1)*3+$AO2289+5,$AP2289+7))="",0,IF(COUNTIF(INDIRECT(ADDRESS(($AN2289-1)*36+($AO2289-1)*12+6,COLUMN())):INDIRECT(ADDRESS(($AN2289-1)*36+($AO2289-1)*12+$AP2289+4,COLUMN())),INDIRECT(ADDRESS(($AN2289-1)*3+$AO2289+5,$AP2289+7)))&gt;=1,0,INDIRECT(ADDRESS(($AN2289-1)*3+$AO2289+5,$AP2289+7)))))</f>
        <v>0</v>
      </c>
      <c r="AR2289" s="4">
        <f ca="1">COUNTIF(INDIRECT("H"&amp;(ROW()+12*(($AN2289-1)*3+$AO2289)-ROW())/12+5):INDIRECT("S"&amp;(ROW()+12*(($AN2289-1)*3+$AO2289)-ROW())/12+5),AQ2289)</f>
        <v>0</v>
      </c>
      <c r="AS2289" s="6">
        <f ca="1">IF($AP2289=1,IF(INDIRECT(ADDRESS(($AN2289-1)*3+$AO2289+5,$AP2289+20))="",0,INDIRECT(ADDRESS(($AN2289-1)*3+$AO2289+5,$AP2289+20))),IF(INDIRECT(ADDRESS(($AN2289-1)*3+$AO2289+5,$AP2289+20))="",0,IF(COUNTIF(INDIRECT(ADDRESS(($AN2289-1)*36+($AO2289-1)*12+6,COLUMN())):INDIRECT(ADDRESS(($AN2289-1)*36+($AO2289-1)*12+$AP2289+4,COLUMN())),INDIRECT(ADDRESS(($AN2289-1)*3+$AO2289+5,$AP2289+20)))&gt;=1,0,INDIRECT(ADDRESS(($AN2289-1)*3+$AO2289+5,$AP2289+20)))))</f>
        <v>0</v>
      </c>
      <c r="AT2289" s="4">
        <f ca="1">COUNTIF(INDIRECT("U"&amp;(ROW()+12*(($AN2289-1)*3+$AO2289)-ROW())/12+5):INDIRECT("AF"&amp;(ROW()+12*(($AN2289-1)*3+$AO2289)-ROW())/12+5),AS2289)</f>
        <v>0</v>
      </c>
      <c r="AU2289" s="4">
        <f ca="1">IF(AND(AQ2289+AS2289&gt;0,AR2289+AT2289&gt;0),COUNTIF(AU$6:AU2288,"&gt;0")+1,0)</f>
        <v>0</v>
      </c>
    </row>
    <row r="2290" spans="40:47">
      <c r="AN2290" s="4">
        <v>64</v>
      </c>
      <c r="AO2290" s="4">
        <v>2</v>
      </c>
      <c r="AP2290" s="4">
        <v>5</v>
      </c>
      <c r="AQ2290" s="6">
        <f ca="1">IF($AP2290=1,IF(INDIRECT(ADDRESS(($AN2290-1)*3+$AO2290+5,$AP2290+7))="",0,INDIRECT(ADDRESS(($AN2290-1)*3+$AO2290+5,$AP2290+7))),IF(INDIRECT(ADDRESS(($AN2290-1)*3+$AO2290+5,$AP2290+7))="",0,IF(COUNTIF(INDIRECT(ADDRESS(($AN2290-1)*36+($AO2290-1)*12+6,COLUMN())):INDIRECT(ADDRESS(($AN2290-1)*36+($AO2290-1)*12+$AP2290+4,COLUMN())),INDIRECT(ADDRESS(($AN2290-1)*3+$AO2290+5,$AP2290+7)))&gt;=1,0,INDIRECT(ADDRESS(($AN2290-1)*3+$AO2290+5,$AP2290+7)))))</f>
        <v>0</v>
      </c>
      <c r="AR2290" s="4">
        <f ca="1">COUNTIF(INDIRECT("H"&amp;(ROW()+12*(($AN2290-1)*3+$AO2290)-ROW())/12+5):INDIRECT("S"&amp;(ROW()+12*(($AN2290-1)*3+$AO2290)-ROW())/12+5),AQ2290)</f>
        <v>0</v>
      </c>
      <c r="AS2290" s="6">
        <f ca="1">IF($AP2290=1,IF(INDIRECT(ADDRESS(($AN2290-1)*3+$AO2290+5,$AP2290+20))="",0,INDIRECT(ADDRESS(($AN2290-1)*3+$AO2290+5,$AP2290+20))),IF(INDIRECT(ADDRESS(($AN2290-1)*3+$AO2290+5,$AP2290+20))="",0,IF(COUNTIF(INDIRECT(ADDRESS(($AN2290-1)*36+($AO2290-1)*12+6,COLUMN())):INDIRECT(ADDRESS(($AN2290-1)*36+($AO2290-1)*12+$AP2290+4,COLUMN())),INDIRECT(ADDRESS(($AN2290-1)*3+$AO2290+5,$AP2290+20)))&gt;=1,0,INDIRECT(ADDRESS(($AN2290-1)*3+$AO2290+5,$AP2290+20)))))</f>
        <v>0</v>
      </c>
      <c r="AT2290" s="4">
        <f ca="1">COUNTIF(INDIRECT("U"&amp;(ROW()+12*(($AN2290-1)*3+$AO2290)-ROW())/12+5):INDIRECT("AF"&amp;(ROW()+12*(($AN2290-1)*3+$AO2290)-ROW())/12+5),AS2290)</f>
        <v>0</v>
      </c>
      <c r="AU2290" s="4">
        <f ca="1">IF(AND(AQ2290+AS2290&gt;0,AR2290+AT2290&gt;0),COUNTIF(AU$6:AU2289,"&gt;0")+1,0)</f>
        <v>0</v>
      </c>
    </row>
    <row r="2291" spans="40:47">
      <c r="AN2291" s="4">
        <v>64</v>
      </c>
      <c r="AO2291" s="4">
        <v>2</v>
      </c>
      <c r="AP2291" s="4">
        <v>6</v>
      </c>
      <c r="AQ2291" s="6">
        <f ca="1">IF($AP2291=1,IF(INDIRECT(ADDRESS(($AN2291-1)*3+$AO2291+5,$AP2291+7))="",0,INDIRECT(ADDRESS(($AN2291-1)*3+$AO2291+5,$AP2291+7))),IF(INDIRECT(ADDRESS(($AN2291-1)*3+$AO2291+5,$AP2291+7))="",0,IF(COUNTIF(INDIRECT(ADDRESS(($AN2291-1)*36+($AO2291-1)*12+6,COLUMN())):INDIRECT(ADDRESS(($AN2291-1)*36+($AO2291-1)*12+$AP2291+4,COLUMN())),INDIRECT(ADDRESS(($AN2291-1)*3+$AO2291+5,$AP2291+7)))&gt;=1,0,INDIRECT(ADDRESS(($AN2291-1)*3+$AO2291+5,$AP2291+7)))))</f>
        <v>0</v>
      </c>
      <c r="AR2291" s="4">
        <f ca="1">COUNTIF(INDIRECT("H"&amp;(ROW()+12*(($AN2291-1)*3+$AO2291)-ROW())/12+5):INDIRECT("S"&amp;(ROW()+12*(($AN2291-1)*3+$AO2291)-ROW())/12+5),AQ2291)</f>
        <v>0</v>
      </c>
      <c r="AS2291" s="6">
        <f ca="1">IF($AP2291=1,IF(INDIRECT(ADDRESS(($AN2291-1)*3+$AO2291+5,$AP2291+20))="",0,INDIRECT(ADDRESS(($AN2291-1)*3+$AO2291+5,$AP2291+20))),IF(INDIRECT(ADDRESS(($AN2291-1)*3+$AO2291+5,$AP2291+20))="",0,IF(COUNTIF(INDIRECT(ADDRESS(($AN2291-1)*36+($AO2291-1)*12+6,COLUMN())):INDIRECT(ADDRESS(($AN2291-1)*36+($AO2291-1)*12+$AP2291+4,COLUMN())),INDIRECT(ADDRESS(($AN2291-1)*3+$AO2291+5,$AP2291+20)))&gt;=1,0,INDIRECT(ADDRESS(($AN2291-1)*3+$AO2291+5,$AP2291+20)))))</f>
        <v>0</v>
      </c>
      <c r="AT2291" s="4">
        <f ca="1">COUNTIF(INDIRECT("U"&amp;(ROW()+12*(($AN2291-1)*3+$AO2291)-ROW())/12+5):INDIRECT("AF"&amp;(ROW()+12*(($AN2291-1)*3+$AO2291)-ROW())/12+5),AS2291)</f>
        <v>0</v>
      </c>
      <c r="AU2291" s="4">
        <f ca="1">IF(AND(AQ2291+AS2291&gt;0,AR2291+AT2291&gt;0),COUNTIF(AU$6:AU2290,"&gt;0")+1,0)</f>
        <v>0</v>
      </c>
    </row>
    <row r="2292" spans="40:47">
      <c r="AN2292" s="4">
        <v>64</v>
      </c>
      <c r="AO2292" s="4">
        <v>2</v>
      </c>
      <c r="AP2292" s="4">
        <v>7</v>
      </c>
      <c r="AQ2292" s="6">
        <f ca="1">IF($AP2292=1,IF(INDIRECT(ADDRESS(($AN2292-1)*3+$AO2292+5,$AP2292+7))="",0,INDIRECT(ADDRESS(($AN2292-1)*3+$AO2292+5,$AP2292+7))),IF(INDIRECT(ADDRESS(($AN2292-1)*3+$AO2292+5,$AP2292+7))="",0,IF(COUNTIF(INDIRECT(ADDRESS(($AN2292-1)*36+($AO2292-1)*12+6,COLUMN())):INDIRECT(ADDRESS(($AN2292-1)*36+($AO2292-1)*12+$AP2292+4,COLUMN())),INDIRECT(ADDRESS(($AN2292-1)*3+$AO2292+5,$AP2292+7)))&gt;=1,0,INDIRECT(ADDRESS(($AN2292-1)*3+$AO2292+5,$AP2292+7)))))</f>
        <v>0</v>
      </c>
      <c r="AR2292" s="4">
        <f ca="1">COUNTIF(INDIRECT("H"&amp;(ROW()+12*(($AN2292-1)*3+$AO2292)-ROW())/12+5):INDIRECT("S"&amp;(ROW()+12*(($AN2292-1)*3+$AO2292)-ROW())/12+5),AQ2292)</f>
        <v>0</v>
      </c>
      <c r="AS2292" s="6">
        <f ca="1">IF($AP2292=1,IF(INDIRECT(ADDRESS(($AN2292-1)*3+$AO2292+5,$AP2292+20))="",0,INDIRECT(ADDRESS(($AN2292-1)*3+$AO2292+5,$AP2292+20))),IF(INDIRECT(ADDRESS(($AN2292-1)*3+$AO2292+5,$AP2292+20))="",0,IF(COUNTIF(INDIRECT(ADDRESS(($AN2292-1)*36+($AO2292-1)*12+6,COLUMN())):INDIRECT(ADDRESS(($AN2292-1)*36+($AO2292-1)*12+$AP2292+4,COLUMN())),INDIRECT(ADDRESS(($AN2292-1)*3+$AO2292+5,$AP2292+20)))&gt;=1,0,INDIRECT(ADDRESS(($AN2292-1)*3+$AO2292+5,$AP2292+20)))))</f>
        <v>0</v>
      </c>
      <c r="AT2292" s="4">
        <f ca="1">COUNTIF(INDIRECT("U"&amp;(ROW()+12*(($AN2292-1)*3+$AO2292)-ROW())/12+5):INDIRECT("AF"&amp;(ROW()+12*(($AN2292-1)*3+$AO2292)-ROW())/12+5),AS2292)</f>
        <v>0</v>
      </c>
      <c r="AU2292" s="4">
        <f ca="1">IF(AND(AQ2292+AS2292&gt;0,AR2292+AT2292&gt;0),COUNTIF(AU$6:AU2291,"&gt;0")+1,0)</f>
        <v>0</v>
      </c>
    </row>
    <row r="2293" spans="40:47">
      <c r="AN2293" s="4">
        <v>64</v>
      </c>
      <c r="AO2293" s="4">
        <v>2</v>
      </c>
      <c r="AP2293" s="4">
        <v>8</v>
      </c>
      <c r="AQ2293" s="6">
        <f ca="1">IF($AP2293=1,IF(INDIRECT(ADDRESS(($AN2293-1)*3+$AO2293+5,$AP2293+7))="",0,INDIRECT(ADDRESS(($AN2293-1)*3+$AO2293+5,$AP2293+7))),IF(INDIRECT(ADDRESS(($AN2293-1)*3+$AO2293+5,$AP2293+7))="",0,IF(COUNTIF(INDIRECT(ADDRESS(($AN2293-1)*36+($AO2293-1)*12+6,COLUMN())):INDIRECT(ADDRESS(($AN2293-1)*36+($AO2293-1)*12+$AP2293+4,COLUMN())),INDIRECT(ADDRESS(($AN2293-1)*3+$AO2293+5,$AP2293+7)))&gt;=1,0,INDIRECT(ADDRESS(($AN2293-1)*3+$AO2293+5,$AP2293+7)))))</f>
        <v>0</v>
      </c>
      <c r="AR2293" s="4">
        <f ca="1">COUNTIF(INDIRECT("H"&amp;(ROW()+12*(($AN2293-1)*3+$AO2293)-ROW())/12+5):INDIRECT("S"&amp;(ROW()+12*(($AN2293-1)*3+$AO2293)-ROW())/12+5),AQ2293)</f>
        <v>0</v>
      </c>
      <c r="AS2293" s="6">
        <f ca="1">IF($AP2293=1,IF(INDIRECT(ADDRESS(($AN2293-1)*3+$AO2293+5,$AP2293+20))="",0,INDIRECT(ADDRESS(($AN2293-1)*3+$AO2293+5,$AP2293+20))),IF(INDIRECT(ADDRESS(($AN2293-1)*3+$AO2293+5,$AP2293+20))="",0,IF(COUNTIF(INDIRECT(ADDRESS(($AN2293-1)*36+($AO2293-1)*12+6,COLUMN())):INDIRECT(ADDRESS(($AN2293-1)*36+($AO2293-1)*12+$AP2293+4,COLUMN())),INDIRECT(ADDRESS(($AN2293-1)*3+$AO2293+5,$AP2293+20)))&gt;=1,0,INDIRECT(ADDRESS(($AN2293-1)*3+$AO2293+5,$AP2293+20)))))</f>
        <v>0</v>
      </c>
      <c r="AT2293" s="4">
        <f ca="1">COUNTIF(INDIRECT("U"&amp;(ROW()+12*(($AN2293-1)*3+$AO2293)-ROW())/12+5):INDIRECT("AF"&amp;(ROW()+12*(($AN2293-1)*3+$AO2293)-ROW())/12+5),AS2293)</f>
        <v>0</v>
      </c>
      <c r="AU2293" s="4">
        <f ca="1">IF(AND(AQ2293+AS2293&gt;0,AR2293+AT2293&gt;0),COUNTIF(AU$6:AU2292,"&gt;0")+1,0)</f>
        <v>0</v>
      </c>
    </row>
    <row r="2294" spans="40:47">
      <c r="AN2294" s="4">
        <v>64</v>
      </c>
      <c r="AO2294" s="4">
        <v>2</v>
      </c>
      <c r="AP2294" s="4">
        <v>9</v>
      </c>
      <c r="AQ2294" s="6">
        <f ca="1">IF($AP2294=1,IF(INDIRECT(ADDRESS(($AN2294-1)*3+$AO2294+5,$AP2294+7))="",0,INDIRECT(ADDRESS(($AN2294-1)*3+$AO2294+5,$AP2294+7))),IF(INDIRECT(ADDRESS(($AN2294-1)*3+$AO2294+5,$AP2294+7))="",0,IF(COUNTIF(INDIRECT(ADDRESS(($AN2294-1)*36+($AO2294-1)*12+6,COLUMN())):INDIRECT(ADDRESS(($AN2294-1)*36+($AO2294-1)*12+$AP2294+4,COLUMN())),INDIRECT(ADDRESS(($AN2294-1)*3+$AO2294+5,$AP2294+7)))&gt;=1,0,INDIRECT(ADDRESS(($AN2294-1)*3+$AO2294+5,$AP2294+7)))))</f>
        <v>0</v>
      </c>
      <c r="AR2294" s="4">
        <f ca="1">COUNTIF(INDIRECT("H"&amp;(ROW()+12*(($AN2294-1)*3+$AO2294)-ROW())/12+5):INDIRECT("S"&amp;(ROW()+12*(($AN2294-1)*3+$AO2294)-ROW())/12+5),AQ2294)</f>
        <v>0</v>
      </c>
      <c r="AS2294" s="6">
        <f ca="1">IF($AP2294=1,IF(INDIRECT(ADDRESS(($AN2294-1)*3+$AO2294+5,$AP2294+20))="",0,INDIRECT(ADDRESS(($AN2294-1)*3+$AO2294+5,$AP2294+20))),IF(INDIRECT(ADDRESS(($AN2294-1)*3+$AO2294+5,$AP2294+20))="",0,IF(COUNTIF(INDIRECT(ADDRESS(($AN2294-1)*36+($AO2294-1)*12+6,COLUMN())):INDIRECT(ADDRESS(($AN2294-1)*36+($AO2294-1)*12+$AP2294+4,COLUMN())),INDIRECT(ADDRESS(($AN2294-1)*3+$AO2294+5,$AP2294+20)))&gt;=1,0,INDIRECT(ADDRESS(($AN2294-1)*3+$AO2294+5,$AP2294+20)))))</f>
        <v>0</v>
      </c>
      <c r="AT2294" s="4">
        <f ca="1">COUNTIF(INDIRECT("U"&amp;(ROW()+12*(($AN2294-1)*3+$AO2294)-ROW())/12+5):INDIRECT("AF"&amp;(ROW()+12*(($AN2294-1)*3+$AO2294)-ROW())/12+5),AS2294)</f>
        <v>0</v>
      </c>
      <c r="AU2294" s="4">
        <f ca="1">IF(AND(AQ2294+AS2294&gt;0,AR2294+AT2294&gt;0),COUNTIF(AU$6:AU2293,"&gt;0")+1,0)</f>
        <v>0</v>
      </c>
    </row>
    <row r="2295" spans="40:47">
      <c r="AN2295" s="4">
        <v>64</v>
      </c>
      <c r="AO2295" s="4">
        <v>2</v>
      </c>
      <c r="AP2295" s="4">
        <v>10</v>
      </c>
      <c r="AQ2295" s="6">
        <f ca="1">IF($AP2295=1,IF(INDIRECT(ADDRESS(($AN2295-1)*3+$AO2295+5,$AP2295+7))="",0,INDIRECT(ADDRESS(($AN2295-1)*3+$AO2295+5,$AP2295+7))),IF(INDIRECT(ADDRESS(($AN2295-1)*3+$AO2295+5,$AP2295+7))="",0,IF(COUNTIF(INDIRECT(ADDRESS(($AN2295-1)*36+($AO2295-1)*12+6,COLUMN())):INDIRECT(ADDRESS(($AN2295-1)*36+($AO2295-1)*12+$AP2295+4,COLUMN())),INDIRECT(ADDRESS(($AN2295-1)*3+$AO2295+5,$AP2295+7)))&gt;=1,0,INDIRECT(ADDRESS(($AN2295-1)*3+$AO2295+5,$AP2295+7)))))</f>
        <v>0</v>
      </c>
      <c r="AR2295" s="4">
        <f ca="1">COUNTIF(INDIRECT("H"&amp;(ROW()+12*(($AN2295-1)*3+$AO2295)-ROW())/12+5):INDIRECT("S"&amp;(ROW()+12*(($AN2295-1)*3+$AO2295)-ROW())/12+5),AQ2295)</f>
        <v>0</v>
      </c>
      <c r="AS2295" s="6">
        <f ca="1">IF($AP2295=1,IF(INDIRECT(ADDRESS(($AN2295-1)*3+$AO2295+5,$AP2295+20))="",0,INDIRECT(ADDRESS(($AN2295-1)*3+$AO2295+5,$AP2295+20))),IF(INDIRECT(ADDRESS(($AN2295-1)*3+$AO2295+5,$AP2295+20))="",0,IF(COUNTIF(INDIRECT(ADDRESS(($AN2295-1)*36+($AO2295-1)*12+6,COLUMN())):INDIRECT(ADDRESS(($AN2295-1)*36+($AO2295-1)*12+$AP2295+4,COLUMN())),INDIRECT(ADDRESS(($AN2295-1)*3+$AO2295+5,$AP2295+20)))&gt;=1,0,INDIRECT(ADDRESS(($AN2295-1)*3+$AO2295+5,$AP2295+20)))))</f>
        <v>0</v>
      </c>
      <c r="AT2295" s="4">
        <f ca="1">COUNTIF(INDIRECT("U"&amp;(ROW()+12*(($AN2295-1)*3+$AO2295)-ROW())/12+5):INDIRECT("AF"&amp;(ROW()+12*(($AN2295-1)*3+$AO2295)-ROW())/12+5),AS2295)</f>
        <v>0</v>
      </c>
      <c r="AU2295" s="4">
        <f ca="1">IF(AND(AQ2295+AS2295&gt;0,AR2295+AT2295&gt;0),COUNTIF(AU$6:AU2294,"&gt;0")+1,0)</f>
        <v>0</v>
      </c>
    </row>
    <row r="2296" spans="40:47">
      <c r="AN2296" s="4">
        <v>64</v>
      </c>
      <c r="AO2296" s="4">
        <v>2</v>
      </c>
      <c r="AP2296" s="4">
        <v>11</v>
      </c>
      <c r="AQ2296" s="6">
        <f ca="1">IF($AP2296=1,IF(INDIRECT(ADDRESS(($AN2296-1)*3+$AO2296+5,$AP2296+7))="",0,INDIRECT(ADDRESS(($AN2296-1)*3+$AO2296+5,$AP2296+7))),IF(INDIRECT(ADDRESS(($AN2296-1)*3+$AO2296+5,$AP2296+7))="",0,IF(COUNTIF(INDIRECT(ADDRESS(($AN2296-1)*36+($AO2296-1)*12+6,COLUMN())):INDIRECT(ADDRESS(($AN2296-1)*36+($AO2296-1)*12+$AP2296+4,COLUMN())),INDIRECT(ADDRESS(($AN2296-1)*3+$AO2296+5,$AP2296+7)))&gt;=1,0,INDIRECT(ADDRESS(($AN2296-1)*3+$AO2296+5,$AP2296+7)))))</f>
        <v>0</v>
      </c>
      <c r="AR2296" s="4">
        <f ca="1">COUNTIF(INDIRECT("H"&amp;(ROW()+12*(($AN2296-1)*3+$AO2296)-ROW())/12+5):INDIRECT("S"&amp;(ROW()+12*(($AN2296-1)*3+$AO2296)-ROW())/12+5),AQ2296)</f>
        <v>0</v>
      </c>
      <c r="AS2296" s="6">
        <f ca="1">IF($AP2296=1,IF(INDIRECT(ADDRESS(($AN2296-1)*3+$AO2296+5,$AP2296+20))="",0,INDIRECT(ADDRESS(($AN2296-1)*3+$AO2296+5,$AP2296+20))),IF(INDIRECT(ADDRESS(($AN2296-1)*3+$AO2296+5,$AP2296+20))="",0,IF(COUNTIF(INDIRECT(ADDRESS(($AN2296-1)*36+($AO2296-1)*12+6,COLUMN())):INDIRECT(ADDRESS(($AN2296-1)*36+($AO2296-1)*12+$AP2296+4,COLUMN())),INDIRECT(ADDRESS(($AN2296-1)*3+$AO2296+5,$AP2296+20)))&gt;=1,0,INDIRECT(ADDRESS(($AN2296-1)*3+$AO2296+5,$AP2296+20)))))</f>
        <v>0</v>
      </c>
      <c r="AT2296" s="4">
        <f ca="1">COUNTIF(INDIRECT("U"&amp;(ROW()+12*(($AN2296-1)*3+$AO2296)-ROW())/12+5):INDIRECT("AF"&amp;(ROW()+12*(($AN2296-1)*3+$AO2296)-ROW())/12+5),AS2296)</f>
        <v>0</v>
      </c>
      <c r="AU2296" s="4">
        <f ca="1">IF(AND(AQ2296+AS2296&gt;0,AR2296+AT2296&gt;0),COUNTIF(AU$6:AU2295,"&gt;0")+1,0)</f>
        <v>0</v>
      </c>
    </row>
    <row r="2297" spans="40:47">
      <c r="AN2297" s="4">
        <v>64</v>
      </c>
      <c r="AO2297" s="4">
        <v>2</v>
      </c>
      <c r="AP2297" s="4">
        <v>12</v>
      </c>
      <c r="AQ2297" s="6">
        <f ca="1">IF($AP2297=1,IF(INDIRECT(ADDRESS(($AN2297-1)*3+$AO2297+5,$AP2297+7))="",0,INDIRECT(ADDRESS(($AN2297-1)*3+$AO2297+5,$AP2297+7))),IF(INDIRECT(ADDRESS(($AN2297-1)*3+$AO2297+5,$AP2297+7))="",0,IF(COUNTIF(INDIRECT(ADDRESS(($AN2297-1)*36+($AO2297-1)*12+6,COLUMN())):INDIRECT(ADDRESS(($AN2297-1)*36+($AO2297-1)*12+$AP2297+4,COLUMN())),INDIRECT(ADDRESS(($AN2297-1)*3+$AO2297+5,$AP2297+7)))&gt;=1,0,INDIRECT(ADDRESS(($AN2297-1)*3+$AO2297+5,$AP2297+7)))))</f>
        <v>0</v>
      </c>
      <c r="AR2297" s="4">
        <f ca="1">COUNTIF(INDIRECT("H"&amp;(ROW()+12*(($AN2297-1)*3+$AO2297)-ROW())/12+5):INDIRECT("S"&amp;(ROW()+12*(($AN2297-1)*3+$AO2297)-ROW())/12+5),AQ2297)</f>
        <v>0</v>
      </c>
      <c r="AS2297" s="6">
        <f ca="1">IF($AP2297=1,IF(INDIRECT(ADDRESS(($AN2297-1)*3+$AO2297+5,$AP2297+20))="",0,INDIRECT(ADDRESS(($AN2297-1)*3+$AO2297+5,$AP2297+20))),IF(INDIRECT(ADDRESS(($AN2297-1)*3+$AO2297+5,$AP2297+20))="",0,IF(COUNTIF(INDIRECT(ADDRESS(($AN2297-1)*36+($AO2297-1)*12+6,COLUMN())):INDIRECT(ADDRESS(($AN2297-1)*36+($AO2297-1)*12+$AP2297+4,COLUMN())),INDIRECT(ADDRESS(($AN2297-1)*3+$AO2297+5,$AP2297+20)))&gt;=1,0,INDIRECT(ADDRESS(($AN2297-1)*3+$AO2297+5,$AP2297+20)))))</f>
        <v>0</v>
      </c>
      <c r="AT2297" s="4">
        <f ca="1">COUNTIF(INDIRECT("U"&amp;(ROW()+12*(($AN2297-1)*3+$AO2297)-ROW())/12+5):INDIRECT("AF"&amp;(ROW()+12*(($AN2297-1)*3+$AO2297)-ROW())/12+5),AS2297)</f>
        <v>0</v>
      </c>
      <c r="AU2297" s="4">
        <f ca="1">IF(AND(AQ2297+AS2297&gt;0,AR2297+AT2297&gt;0),COUNTIF(AU$6:AU2296,"&gt;0")+1,0)</f>
        <v>0</v>
      </c>
    </row>
    <row r="2298" spans="40:47">
      <c r="AN2298" s="4">
        <v>64</v>
      </c>
      <c r="AO2298" s="4">
        <v>3</v>
      </c>
      <c r="AP2298" s="4">
        <v>1</v>
      </c>
      <c r="AQ2298" s="6">
        <f ca="1">IF($AP2298=1,IF(INDIRECT(ADDRESS(($AN2298-1)*3+$AO2298+5,$AP2298+7))="",0,INDIRECT(ADDRESS(($AN2298-1)*3+$AO2298+5,$AP2298+7))),IF(INDIRECT(ADDRESS(($AN2298-1)*3+$AO2298+5,$AP2298+7))="",0,IF(COUNTIF(INDIRECT(ADDRESS(($AN2298-1)*36+($AO2298-1)*12+6,COLUMN())):INDIRECT(ADDRESS(($AN2298-1)*36+($AO2298-1)*12+$AP2298+4,COLUMN())),INDIRECT(ADDRESS(($AN2298-1)*3+$AO2298+5,$AP2298+7)))&gt;=1,0,INDIRECT(ADDRESS(($AN2298-1)*3+$AO2298+5,$AP2298+7)))))</f>
        <v>0</v>
      </c>
      <c r="AR2298" s="4">
        <f ca="1">COUNTIF(INDIRECT("H"&amp;(ROW()+12*(($AN2298-1)*3+$AO2298)-ROW())/12+5):INDIRECT("S"&amp;(ROW()+12*(($AN2298-1)*3+$AO2298)-ROW())/12+5),AQ2298)</f>
        <v>0</v>
      </c>
      <c r="AS2298" s="6">
        <f ca="1">IF($AP2298=1,IF(INDIRECT(ADDRESS(($AN2298-1)*3+$AO2298+5,$AP2298+20))="",0,INDIRECT(ADDRESS(($AN2298-1)*3+$AO2298+5,$AP2298+20))),IF(INDIRECT(ADDRESS(($AN2298-1)*3+$AO2298+5,$AP2298+20))="",0,IF(COUNTIF(INDIRECT(ADDRESS(($AN2298-1)*36+($AO2298-1)*12+6,COLUMN())):INDIRECT(ADDRESS(($AN2298-1)*36+($AO2298-1)*12+$AP2298+4,COLUMN())),INDIRECT(ADDRESS(($AN2298-1)*3+$AO2298+5,$AP2298+20)))&gt;=1,0,INDIRECT(ADDRESS(($AN2298-1)*3+$AO2298+5,$AP2298+20)))))</f>
        <v>0</v>
      </c>
      <c r="AT2298" s="4">
        <f ca="1">COUNTIF(INDIRECT("U"&amp;(ROW()+12*(($AN2298-1)*3+$AO2298)-ROW())/12+5):INDIRECT("AF"&amp;(ROW()+12*(($AN2298-1)*3+$AO2298)-ROW())/12+5),AS2298)</f>
        <v>0</v>
      </c>
      <c r="AU2298" s="4">
        <f ca="1">IF(AND(AQ2298+AS2298&gt;0,AR2298+AT2298&gt;0),COUNTIF(AU$6:AU2297,"&gt;0")+1,0)</f>
        <v>0</v>
      </c>
    </row>
    <row r="2299" spans="40:47">
      <c r="AN2299" s="4">
        <v>64</v>
      </c>
      <c r="AO2299" s="4">
        <v>3</v>
      </c>
      <c r="AP2299" s="4">
        <v>2</v>
      </c>
      <c r="AQ2299" s="6">
        <f ca="1">IF($AP2299=1,IF(INDIRECT(ADDRESS(($AN2299-1)*3+$AO2299+5,$AP2299+7))="",0,INDIRECT(ADDRESS(($AN2299-1)*3+$AO2299+5,$AP2299+7))),IF(INDIRECT(ADDRESS(($AN2299-1)*3+$AO2299+5,$AP2299+7))="",0,IF(COUNTIF(INDIRECT(ADDRESS(($AN2299-1)*36+($AO2299-1)*12+6,COLUMN())):INDIRECT(ADDRESS(($AN2299-1)*36+($AO2299-1)*12+$AP2299+4,COLUMN())),INDIRECT(ADDRESS(($AN2299-1)*3+$AO2299+5,$AP2299+7)))&gt;=1,0,INDIRECT(ADDRESS(($AN2299-1)*3+$AO2299+5,$AP2299+7)))))</f>
        <v>0</v>
      </c>
      <c r="AR2299" s="4">
        <f ca="1">COUNTIF(INDIRECT("H"&amp;(ROW()+12*(($AN2299-1)*3+$AO2299)-ROW())/12+5):INDIRECT("S"&amp;(ROW()+12*(($AN2299-1)*3+$AO2299)-ROW())/12+5),AQ2299)</f>
        <v>0</v>
      </c>
      <c r="AS2299" s="6">
        <f ca="1">IF($AP2299=1,IF(INDIRECT(ADDRESS(($AN2299-1)*3+$AO2299+5,$AP2299+20))="",0,INDIRECT(ADDRESS(($AN2299-1)*3+$AO2299+5,$AP2299+20))),IF(INDIRECT(ADDRESS(($AN2299-1)*3+$AO2299+5,$AP2299+20))="",0,IF(COUNTIF(INDIRECT(ADDRESS(($AN2299-1)*36+($AO2299-1)*12+6,COLUMN())):INDIRECT(ADDRESS(($AN2299-1)*36+($AO2299-1)*12+$AP2299+4,COLUMN())),INDIRECT(ADDRESS(($AN2299-1)*3+$AO2299+5,$AP2299+20)))&gt;=1,0,INDIRECT(ADDRESS(($AN2299-1)*3+$AO2299+5,$AP2299+20)))))</f>
        <v>0</v>
      </c>
      <c r="AT2299" s="4">
        <f ca="1">COUNTIF(INDIRECT("U"&amp;(ROW()+12*(($AN2299-1)*3+$AO2299)-ROW())/12+5):INDIRECT("AF"&amp;(ROW()+12*(($AN2299-1)*3+$AO2299)-ROW())/12+5),AS2299)</f>
        <v>0</v>
      </c>
      <c r="AU2299" s="4">
        <f ca="1">IF(AND(AQ2299+AS2299&gt;0,AR2299+AT2299&gt;0),COUNTIF(AU$6:AU2298,"&gt;0")+1,0)</f>
        <v>0</v>
      </c>
    </row>
    <row r="2300" spans="40:47">
      <c r="AN2300" s="4">
        <v>64</v>
      </c>
      <c r="AO2300" s="4">
        <v>3</v>
      </c>
      <c r="AP2300" s="4">
        <v>3</v>
      </c>
      <c r="AQ2300" s="6">
        <f ca="1">IF($AP2300=1,IF(INDIRECT(ADDRESS(($AN2300-1)*3+$AO2300+5,$AP2300+7))="",0,INDIRECT(ADDRESS(($AN2300-1)*3+$AO2300+5,$AP2300+7))),IF(INDIRECT(ADDRESS(($AN2300-1)*3+$AO2300+5,$AP2300+7))="",0,IF(COUNTIF(INDIRECT(ADDRESS(($AN2300-1)*36+($AO2300-1)*12+6,COLUMN())):INDIRECT(ADDRESS(($AN2300-1)*36+($AO2300-1)*12+$AP2300+4,COLUMN())),INDIRECT(ADDRESS(($AN2300-1)*3+$AO2300+5,$AP2300+7)))&gt;=1,0,INDIRECT(ADDRESS(($AN2300-1)*3+$AO2300+5,$AP2300+7)))))</f>
        <v>0</v>
      </c>
      <c r="AR2300" s="4">
        <f ca="1">COUNTIF(INDIRECT("H"&amp;(ROW()+12*(($AN2300-1)*3+$AO2300)-ROW())/12+5):INDIRECT("S"&amp;(ROW()+12*(($AN2300-1)*3+$AO2300)-ROW())/12+5),AQ2300)</f>
        <v>0</v>
      </c>
      <c r="AS2300" s="6">
        <f ca="1">IF($AP2300=1,IF(INDIRECT(ADDRESS(($AN2300-1)*3+$AO2300+5,$AP2300+20))="",0,INDIRECT(ADDRESS(($AN2300-1)*3+$AO2300+5,$AP2300+20))),IF(INDIRECT(ADDRESS(($AN2300-1)*3+$AO2300+5,$AP2300+20))="",0,IF(COUNTIF(INDIRECT(ADDRESS(($AN2300-1)*36+($AO2300-1)*12+6,COLUMN())):INDIRECT(ADDRESS(($AN2300-1)*36+($AO2300-1)*12+$AP2300+4,COLUMN())),INDIRECT(ADDRESS(($AN2300-1)*3+$AO2300+5,$AP2300+20)))&gt;=1,0,INDIRECT(ADDRESS(($AN2300-1)*3+$AO2300+5,$AP2300+20)))))</f>
        <v>0</v>
      </c>
      <c r="AT2300" s="4">
        <f ca="1">COUNTIF(INDIRECT("U"&amp;(ROW()+12*(($AN2300-1)*3+$AO2300)-ROW())/12+5):INDIRECT("AF"&amp;(ROW()+12*(($AN2300-1)*3+$AO2300)-ROW())/12+5),AS2300)</f>
        <v>0</v>
      </c>
      <c r="AU2300" s="4">
        <f ca="1">IF(AND(AQ2300+AS2300&gt;0,AR2300+AT2300&gt;0),COUNTIF(AU$6:AU2299,"&gt;0")+1,0)</f>
        <v>0</v>
      </c>
    </row>
    <row r="2301" spans="40:47">
      <c r="AN2301" s="4">
        <v>64</v>
      </c>
      <c r="AO2301" s="4">
        <v>3</v>
      </c>
      <c r="AP2301" s="4">
        <v>4</v>
      </c>
      <c r="AQ2301" s="6">
        <f ca="1">IF($AP2301=1,IF(INDIRECT(ADDRESS(($AN2301-1)*3+$AO2301+5,$AP2301+7))="",0,INDIRECT(ADDRESS(($AN2301-1)*3+$AO2301+5,$AP2301+7))),IF(INDIRECT(ADDRESS(($AN2301-1)*3+$AO2301+5,$AP2301+7))="",0,IF(COUNTIF(INDIRECT(ADDRESS(($AN2301-1)*36+($AO2301-1)*12+6,COLUMN())):INDIRECT(ADDRESS(($AN2301-1)*36+($AO2301-1)*12+$AP2301+4,COLUMN())),INDIRECT(ADDRESS(($AN2301-1)*3+$AO2301+5,$AP2301+7)))&gt;=1,0,INDIRECT(ADDRESS(($AN2301-1)*3+$AO2301+5,$AP2301+7)))))</f>
        <v>0</v>
      </c>
      <c r="AR2301" s="4">
        <f ca="1">COUNTIF(INDIRECT("H"&amp;(ROW()+12*(($AN2301-1)*3+$AO2301)-ROW())/12+5):INDIRECT("S"&amp;(ROW()+12*(($AN2301-1)*3+$AO2301)-ROW())/12+5),AQ2301)</f>
        <v>0</v>
      </c>
      <c r="AS2301" s="6">
        <f ca="1">IF($AP2301=1,IF(INDIRECT(ADDRESS(($AN2301-1)*3+$AO2301+5,$AP2301+20))="",0,INDIRECT(ADDRESS(($AN2301-1)*3+$AO2301+5,$AP2301+20))),IF(INDIRECT(ADDRESS(($AN2301-1)*3+$AO2301+5,$AP2301+20))="",0,IF(COUNTIF(INDIRECT(ADDRESS(($AN2301-1)*36+($AO2301-1)*12+6,COLUMN())):INDIRECT(ADDRESS(($AN2301-1)*36+($AO2301-1)*12+$AP2301+4,COLUMN())),INDIRECT(ADDRESS(($AN2301-1)*3+$AO2301+5,$AP2301+20)))&gt;=1,0,INDIRECT(ADDRESS(($AN2301-1)*3+$AO2301+5,$AP2301+20)))))</f>
        <v>0</v>
      </c>
      <c r="AT2301" s="4">
        <f ca="1">COUNTIF(INDIRECT("U"&amp;(ROW()+12*(($AN2301-1)*3+$AO2301)-ROW())/12+5):INDIRECT("AF"&amp;(ROW()+12*(($AN2301-1)*3+$AO2301)-ROW())/12+5),AS2301)</f>
        <v>0</v>
      </c>
      <c r="AU2301" s="4">
        <f ca="1">IF(AND(AQ2301+AS2301&gt;0,AR2301+AT2301&gt;0),COUNTIF(AU$6:AU2300,"&gt;0")+1,0)</f>
        <v>0</v>
      </c>
    </row>
    <row r="2302" spans="40:47">
      <c r="AN2302" s="4">
        <v>64</v>
      </c>
      <c r="AO2302" s="4">
        <v>3</v>
      </c>
      <c r="AP2302" s="4">
        <v>5</v>
      </c>
      <c r="AQ2302" s="6">
        <f ca="1">IF($AP2302=1,IF(INDIRECT(ADDRESS(($AN2302-1)*3+$AO2302+5,$AP2302+7))="",0,INDIRECT(ADDRESS(($AN2302-1)*3+$AO2302+5,$AP2302+7))),IF(INDIRECT(ADDRESS(($AN2302-1)*3+$AO2302+5,$AP2302+7))="",0,IF(COUNTIF(INDIRECT(ADDRESS(($AN2302-1)*36+($AO2302-1)*12+6,COLUMN())):INDIRECT(ADDRESS(($AN2302-1)*36+($AO2302-1)*12+$AP2302+4,COLUMN())),INDIRECT(ADDRESS(($AN2302-1)*3+$AO2302+5,$AP2302+7)))&gt;=1,0,INDIRECT(ADDRESS(($AN2302-1)*3+$AO2302+5,$AP2302+7)))))</f>
        <v>0</v>
      </c>
      <c r="AR2302" s="4">
        <f ca="1">COUNTIF(INDIRECT("H"&amp;(ROW()+12*(($AN2302-1)*3+$AO2302)-ROW())/12+5):INDIRECT("S"&amp;(ROW()+12*(($AN2302-1)*3+$AO2302)-ROW())/12+5),AQ2302)</f>
        <v>0</v>
      </c>
      <c r="AS2302" s="6">
        <f ca="1">IF($AP2302=1,IF(INDIRECT(ADDRESS(($AN2302-1)*3+$AO2302+5,$AP2302+20))="",0,INDIRECT(ADDRESS(($AN2302-1)*3+$AO2302+5,$AP2302+20))),IF(INDIRECT(ADDRESS(($AN2302-1)*3+$AO2302+5,$AP2302+20))="",0,IF(COUNTIF(INDIRECT(ADDRESS(($AN2302-1)*36+($AO2302-1)*12+6,COLUMN())):INDIRECT(ADDRESS(($AN2302-1)*36+($AO2302-1)*12+$AP2302+4,COLUMN())),INDIRECT(ADDRESS(($AN2302-1)*3+$AO2302+5,$AP2302+20)))&gt;=1,0,INDIRECT(ADDRESS(($AN2302-1)*3+$AO2302+5,$AP2302+20)))))</f>
        <v>0</v>
      </c>
      <c r="AT2302" s="4">
        <f ca="1">COUNTIF(INDIRECT("U"&amp;(ROW()+12*(($AN2302-1)*3+$AO2302)-ROW())/12+5):INDIRECT("AF"&amp;(ROW()+12*(($AN2302-1)*3+$AO2302)-ROW())/12+5),AS2302)</f>
        <v>0</v>
      </c>
      <c r="AU2302" s="4">
        <f ca="1">IF(AND(AQ2302+AS2302&gt;0,AR2302+AT2302&gt;0),COUNTIF(AU$6:AU2301,"&gt;0")+1,0)</f>
        <v>0</v>
      </c>
    </row>
    <row r="2303" spans="40:47">
      <c r="AN2303" s="4">
        <v>64</v>
      </c>
      <c r="AO2303" s="4">
        <v>3</v>
      </c>
      <c r="AP2303" s="4">
        <v>6</v>
      </c>
      <c r="AQ2303" s="6">
        <f ca="1">IF($AP2303=1,IF(INDIRECT(ADDRESS(($AN2303-1)*3+$AO2303+5,$AP2303+7))="",0,INDIRECT(ADDRESS(($AN2303-1)*3+$AO2303+5,$AP2303+7))),IF(INDIRECT(ADDRESS(($AN2303-1)*3+$AO2303+5,$AP2303+7))="",0,IF(COUNTIF(INDIRECT(ADDRESS(($AN2303-1)*36+($AO2303-1)*12+6,COLUMN())):INDIRECT(ADDRESS(($AN2303-1)*36+($AO2303-1)*12+$AP2303+4,COLUMN())),INDIRECT(ADDRESS(($AN2303-1)*3+$AO2303+5,$AP2303+7)))&gt;=1,0,INDIRECT(ADDRESS(($AN2303-1)*3+$AO2303+5,$AP2303+7)))))</f>
        <v>0</v>
      </c>
      <c r="AR2303" s="4">
        <f ca="1">COUNTIF(INDIRECT("H"&amp;(ROW()+12*(($AN2303-1)*3+$AO2303)-ROW())/12+5):INDIRECT("S"&amp;(ROW()+12*(($AN2303-1)*3+$AO2303)-ROW())/12+5),AQ2303)</f>
        <v>0</v>
      </c>
      <c r="AS2303" s="6">
        <f ca="1">IF($AP2303=1,IF(INDIRECT(ADDRESS(($AN2303-1)*3+$AO2303+5,$AP2303+20))="",0,INDIRECT(ADDRESS(($AN2303-1)*3+$AO2303+5,$AP2303+20))),IF(INDIRECT(ADDRESS(($AN2303-1)*3+$AO2303+5,$AP2303+20))="",0,IF(COUNTIF(INDIRECT(ADDRESS(($AN2303-1)*36+($AO2303-1)*12+6,COLUMN())):INDIRECT(ADDRESS(($AN2303-1)*36+($AO2303-1)*12+$AP2303+4,COLUMN())),INDIRECT(ADDRESS(($AN2303-1)*3+$AO2303+5,$AP2303+20)))&gt;=1,0,INDIRECT(ADDRESS(($AN2303-1)*3+$AO2303+5,$AP2303+20)))))</f>
        <v>0</v>
      </c>
      <c r="AT2303" s="4">
        <f ca="1">COUNTIF(INDIRECT("U"&amp;(ROW()+12*(($AN2303-1)*3+$AO2303)-ROW())/12+5):INDIRECT("AF"&amp;(ROW()+12*(($AN2303-1)*3+$AO2303)-ROW())/12+5),AS2303)</f>
        <v>0</v>
      </c>
      <c r="AU2303" s="4">
        <f ca="1">IF(AND(AQ2303+AS2303&gt;0,AR2303+AT2303&gt;0),COUNTIF(AU$6:AU2302,"&gt;0")+1,0)</f>
        <v>0</v>
      </c>
    </row>
    <row r="2304" spans="40:47">
      <c r="AN2304" s="4">
        <v>64</v>
      </c>
      <c r="AO2304" s="4">
        <v>3</v>
      </c>
      <c r="AP2304" s="4">
        <v>7</v>
      </c>
      <c r="AQ2304" s="6">
        <f ca="1">IF($AP2304=1,IF(INDIRECT(ADDRESS(($AN2304-1)*3+$AO2304+5,$AP2304+7))="",0,INDIRECT(ADDRESS(($AN2304-1)*3+$AO2304+5,$AP2304+7))),IF(INDIRECT(ADDRESS(($AN2304-1)*3+$AO2304+5,$AP2304+7))="",0,IF(COUNTIF(INDIRECT(ADDRESS(($AN2304-1)*36+($AO2304-1)*12+6,COLUMN())):INDIRECT(ADDRESS(($AN2304-1)*36+($AO2304-1)*12+$AP2304+4,COLUMN())),INDIRECT(ADDRESS(($AN2304-1)*3+$AO2304+5,$AP2304+7)))&gt;=1,0,INDIRECT(ADDRESS(($AN2304-1)*3+$AO2304+5,$AP2304+7)))))</f>
        <v>0</v>
      </c>
      <c r="AR2304" s="4">
        <f ca="1">COUNTIF(INDIRECT("H"&amp;(ROW()+12*(($AN2304-1)*3+$AO2304)-ROW())/12+5):INDIRECT("S"&amp;(ROW()+12*(($AN2304-1)*3+$AO2304)-ROW())/12+5),AQ2304)</f>
        <v>0</v>
      </c>
      <c r="AS2304" s="6">
        <f ca="1">IF($AP2304=1,IF(INDIRECT(ADDRESS(($AN2304-1)*3+$AO2304+5,$AP2304+20))="",0,INDIRECT(ADDRESS(($AN2304-1)*3+$AO2304+5,$AP2304+20))),IF(INDIRECT(ADDRESS(($AN2304-1)*3+$AO2304+5,$AP2304+20))="",0,IF(COUNTIF(INDIRECT(ADDRESS(($AN2304-1)*36+($AO2304-1)*12+6,COLUMN())):INDIRECT(ADDRESS(($AN2304-1)*36+($AO2304-1)*12+$AP2304+4,COLUMN())),INDIRECT(ADDRESS(($AN2304-1)*3+$AO2304+5,$AP2304+20)))&gt;=1,0,INDIRECT(ADDRESS(($AN2304-1)*3+$AO2304+5,$AP2304+20)))))</f>
        <v>0</v>
      </c>
      <c r="AT2304" s="4">
        <f ca="1">COUNTIF(INDIRECT("U"&amp;(ROW()+12*(($AN2304-1)*3+$AO2304)-ROW())/12+5):INDIRECT("AF"&amp;(ROW()+12*(($AN2304-1)*3+$AO2304)-ROW())/12+5),AS2304)</f>
        <v>0</v>
      </c>
      <c r="AU2304" s="4">
        <f ca="1">IF(AND(AQ2304+AS2304&gt;0,AR2304+AT2304&gt;0),COUNTIF(AU$6:AU2303,"&gt;0")+1,0)</f>
        <v>0</v>
      </c>
    </row>
    <row r="2305" spans="40:47">
      <c r="AN2305" s="4">
        <v>64</v>
      </c>
      <c r="AO2305" s="4">
        <v>3</v>
      </c>
      <c r="AP2305" s="4">
        <v>8</v>
      </c>
      <c r="AQ2305" s="6">
        <f ca="1">IF($AP2305=1,IF(INDIRECT(ADDRESS(($AN2305-1)*3+$AO2305+5,$AP2305+7))="",0,INDIRECT(ADDRESS(($AN2305-1)*3+$AO2305+5,$AP2305+7))),IF(INDIRECT(ADDRESS(($AN2305-1)*3+$AO2305+5,$AP2305+7))="",0,IF(COUNTIF(INDIRECT(ADDRESS(($AN2305-1)*36+($AO2305-1)*12+6,COLUMN())):INDIRECT(ADDRESS(($AN2305-1)*36+($AO2305-1)*12+$AP2305+4,COLUMN())),INDIRECT(ADDRESS(($AN2305-1)*3+$AO2305+5,$AP2305+7)))&gt;=1,0,INDIRECT(ADDRESS(($AN2305-1)*3+$AO2305+5,$AP2305+7)))))</f>
        <v>0</v>
      </c>
      <c r="AR2305" s="4">
        <f ca="1">COUNTIF(INDIRECT("H"&amp;(ROW()+12*(($AN2305-1)*3+$AO2305)-ROW())/12+5):INDIRECT("S"&amp;(ROW()+12*(($AN2305-1)*3+$AO2305)-ROW())/12+5),AQ2305)</f>
        <v>0</v>
      </c>
      <c r="AS2305" s="6">
        <f ca="1">IF($AP2305=1,IF(INDIRECT(ADDRESS(($AN2305-1)*3+$AO2305+5,$AP2305+20))="",0,INDIRECT(ADDRESS(($AN2305-1)*3+$AO2305+5,$AP2305+20))),IF(INDIRECT(ADDRESS(($AN2305-1)*3+$AO2305+5,$AP2305+20))="",0,IF(COUNTIF(INDIRECT(ADDRESS(($AN2305-1)*36+($AO2305-1)*12+6,COLUMN())):INDIRECT(ADDRESS(($AN2305-1)*36+($AO2305-1)*12+$AP2305+4,COLUMN())),INDIRECT(ADDRESS(($AN2305-1)*3+$AO2305+5,$AP2305+20)))&gt;=1,0,INDIRECT(ADDRESS(($AN2305-1)*3+$AO2305+5,$AP2305+20)))))</f>
        <v>0</v>
      </c>
      <c r="AT2305" s="4">
        <f ca="1">COUNTIF(INDIRECT("U"&amp;(ROW()+12*(($AN2305-1)*3+$AO2305)-ROW())/12+5):INDIRECT("AF"&amp;(ROW()+12*(($AN2305-1)*3+$AO2305)-ROW())/12+5),AS2305)</f>
        <v>0</v>
      </c>
      <c r="AU2305" s="4">
        <f ca="1">IF(AND(AQ2305+AS2305&gt;0,AR2305+AT2305&gt;0),COUNTIF(AU$6:AU2304,"&gt;0")+1,0)</f>
        <v>0</v>
      </c>
    </row>
    <row r="2306" spans="40:47">
      <c r="AN2306" s="4">
        <v>64</v>
      </c>
      <c r="AO2306" s="4">
        <v>3</v>
      </c>
      <c r="AP2306" s="4">
        <v>9</v>
      </c>
      <c r="AQ2306" s="6">
        <f ca="1">IF($AP2306=1,IF(INDIRECT(ADDRESS(($AN2306-1)*3+$AO2306+5,$AP2306+7))="",0,INDIRECT(ADDRESS(($AN2306-1)*3+$AO2306+5,$AP2306+7))),IF(INDIRECT(ADDRESS(($AN2306-1)*3+$AO2306+5,$AP2306+7))="",0,IF(COUNTIF(INDIRECT(ADDRESS(($AN2306-1)*36+($AO2306-1)*12+6,COLUMN())):INDIRECT(ADDRESS(($AN2306-1)*36+($AO2306-1)*12+$AP2306+4,COLUMN())),INDIRECT(ADDRESS(($AN2306-1)*3+$AO2306+5,$AP2306+7)))&gt;=1,0,INDIRECT(ADDRESS(($AN2306-1)*3+$AO2306+5,$AP2306+7)))))</f>
        <v>0</v>
      </c>
      <c r="AR2306" s="4">
        <f ca="1">COUNTIF(INDIRECT("H"&amp;(ROW()+12*(($AN2306-1)*3+$AO2306)-ROW())/12+5):INDIRECT("S"&amp;(ROW()+12*(($AN2306-1)*3+$AO2306)-ROW())/12+5),AQ2306)</f>
        <v>0</v>
      </c>
      <c r="AS2306" s="6">
        <f ca="1">IF($AP2306=1,IF(INDIRECT(ADDRESS(($AN2306-1)*3+$AO2306+5,$AP2306+20))="",0,INDIRECT(ADDRESS(($AN2306-1)*3+$AO2306+5,$AP2306+20))),IF(INDIRECT(ADDRESS(($AN2306-1)*3+$AO2306+5,$AP2306+20))="",0,IF(COUNTIF(INDIRECT(ADDRESS(($AN2306-1)*36+($AO2306-1)*12+6,COLUMN())):INDIRECT(ADDRESS(($AN2306-1)*36+($AO2306-1)*12+$AP2306+4,COLUMN())),INDIRECT(ADDRESS(($AN2306-1)*3+$AO2306+5,$AP2306+20)))&gt;=1,0,INDIRECT(ADDRESS(($AN2306-1)*3+$AO2306+5,$AP2306+20)))))</f>
        <v>0</v>
      </c>
      <c r="AT2306" s="4">
        <f ca="1">COUNTIF(INDIRECT("U"&amp;(ROW()+12*(($AN2306-1)*3+$AO2306)-ROW())/12+5):INDIRECT("AF"&amp;(ROW()+12*(($AN2306-1)*3+$AO2306)-ROW())/12+5),AS2306)</f>
        <v>0</v>
      </c>
      <c r="AU2306" s="4">
        <f ca="1">IF(AND(AQ2306+AS2306&gt;0,AR2306+AT2306&gt;0),COUNTIF(AU$6:AU2305,"&gt;0")+1,0)</f>
        <v>0</v>
      </c>
    </row>
    <row r="2307" spans="40:47">
      <c r="AN2307" s="4">
        <v>64</v>
      </c>
      <c r="AO2307" s="4">
        <v>3</v>
      </c>
      <c r="AP2307" s="4">
        <v>10</v>
      </c>
      <c r="AQ2307" s="6">
        <f ca="1">IF($AP2307=1,IF(INDIRECT(ADDRESS(($AN2307-1)*3+$AO2307+5,$AP2307+7))="",0,INDIRECT(ADDRESS(($AN2307-1)*3+$AO2307+5,$AP2307+7))),IF(INDIRECT(ADDRESS(($AN2307-1)*3+$AO2307+5,$AP2307+7))="",0,IF(COUNTIF(INDIRECT(ADDRESS(($AN2307-1)*36+($AO2307-1)*12+6,COLUMN())):INDIRECT(ADDRESS(($AN2307-1)*36+($AO2307-1)*12+$AP2307+4,COLUMN())),INDIRECT(ADDRESS(($AN2307-1)*3+$AO2307+5,$AP2307+7)))&gt;=1,0,INDIRECT(ADDRESS(($AN2307-1)*3+$AO2307+5,$AP2307+7)))))</f>
        <v>0</v>
      </c>
      <c r="AR2307" s="4">
        <f ca="1">COUNTIF(INDIRECT("H"&amp;(ROW()+12*(($AN2307-1)*3+$AO2307)-ROW())/12+5):INDIRECT("S"&amp;(ROW()+12*(($AN2307-1)*3+$AO2307)-ROW())/12+5),AQ2307)</f>
        <v>0</v>
      </c>
      <c r="AS2307" s="6">
        <f ca="1">IF($AP2307=1,IF(INDIRECT(ADDRESS(($AN2307-1)*3+$AO2307+5,$AP2307+20))="",0,INDIRECT(ADDRESS(($AN2307-1)*3+$AO2307+5,$AP2307+20))),IF(INDIRECT(ADDRESS(($AN2307-1)*3+$AO2307+5,$AP2307+20))="",0,IF(COUNTIF(INDIRECT(ADDRESS(($AN2307-1)*36+($AO2307-1)*12+6,COLUMN())):INDIRECT(ADDRESS(($AN2307-1)*36+($AO2307-1)*12+$AP2307+4,COLUMN())),INDIRECT(ADDRESS(($AN2307-1)*3+$AO2307+5,$AP2307+20)))&gt;=1,0,INDIRECT(ADDRESS(($AN2307-1)*3+$AO2307+5,$AP2307+20)))))</f>
        <v>0</v>
      </c>
      <c r="AT2307" s="4">
        <f ca="1">COUNTIF(INDIRECT("U"&amp;(ROW()+12*(($AN2307-1)*3+$AO2307)-ROW())/12+5):INDIRECT("AF"&amp;(ROW()+12*(($AN2307-1)*3+$AO2307)-ROW())/12+5),AS2307)</f>
        <v>0</v>
      </c>
      <c r="AU2307" s="4">
        <f ca="1">IF(AND(AQ2307+AS2307&gt;0,AR2307+AT2307&gt;0),COUNTIF(AU$6:AU2306,"&gt;0")+1,0)</f>
        <v>0</v>
      </c>
    </row>
    <row r="2308" spans="40:47">
      <c r="AN2308" s="4">
        <v>64</v>
      </c>
      <c r="AO2308" s="4">
        <v>3</v>
      </c>
      <c r="AP2308" s="4">
        <v>11</v>
      </c>
      <c r="AQ2308" s="6">
        <f ca="1">IF($AP2308=1,IF(INDIRECT(ADDRESS(($AN2308-1)*3+$AO2308+5,$AP2308+7))="",0,INDIRECT(ADDRESS(($AN2308-1)*3+$AO2308+5,$AP2308+7))),IF(INDIRECT(ADDRESS(($AN2308-1)*3+$AO2308+5,$AP2308+7))="",0,IF(COUNTIF(INDIRECT(ADDRESS(($AN2308-1)*36+($AO2308-1)*12+6,COLUMN())):INDIRECT(ADDRESS(($AN2308-1)*36+($AO2308-1)*12+$AP2308+4,COLUMN())),INDIRECT(ADDRESS(($AN2308-1)*3+$AO2308+5,$AP2308+7)))&gt;=1,0,INDIRECT(ADDRESS(($AN2308-1)*3+$AO2308+5,$AP2308+7)))))</f>
        <v>0</v>
      </c>
      <c r="AR2308" s="4">
        <f ca="1">COUNTIF(INDIRECT("H"&amp;(ROW()+12*(($AN2308-1)*3+$AO2308)-ROW())/12+5):INDIRECT("S"&amp;(ROW()+12*(($AN2308-1)*3+$AO2308)-ROW())/12+5),AQ2308)</f>
        <v>0</v>
      </c>
      <c r="AS2308" s="6">
        <f ca="1">IF($AP2308=1,IF(INDIRECT(ADDRESS(($AN2308-1)*3+$AO2308+5,$AP2308+20))="",0,INDIRECT(ADDRESS(($AN2308-1)*3+$AO2308+5,$AP2308+20))),IF(INDIRECT(ADDRESS(($AN2308-1)*3+$AO2308+5,$AP2308+20))="",0,IF(COUNTIF(INDIRECT(ADDRESS(($AN2308-1)*36+($AO2308-1)*12+6,COLUMN())):INDIRECT(ADDRESS(($AN2308-1)*36+($AO2308-1)*12+$AP2308+4,COLUMN())),INDIRECT(ADDRESS(($AN2308-1)*3+$AO2308+5,$AP2308+20)))&gt;=1,0,INDIRECT(ADDRESS(($AN2308-1)*3+$AO2308+5,$AP2308+20)))))</f>
        <v>0</v>
      </c>
      <c r="AT2308" s="4">
        <f ca="1">COUNTIF(INDIRECT("U"&amp;(ROW()+12*(($AN2308-1)*3+$AO2308)-ROW())/12+5):INDIRECT("AF"&amp;(ROW()+12*(($AN2308-1)*3+$AO2308)-ROW())/12+5),AS2308)</f>
        <v>0</v>
      </c>
      <c r="AU2308" s="4">
        <f ca="1">IF(AND(AQ2308+AS2308&gt;0,AR2308+AT2308&gt;0),COUNTIF(AU$6:AU2307,"&gt;0")+1,0)</f>
        <v>0</v>
      </c>
    </row>
    <row r="2309" spans="40:47">
      <c r="AN2309" s="77">
        <v>64</v>
      </c>
      <c r="AO2309" s="77">
        <v>3</v>
      </c>
      <c r="AP2309" s="77">
        <v>12</v>
      </c>
      <c r="AQ2309" s="78">
        <f ca="1">IF($AP2309=1,IF(INDIRECT(ADDRESS(($AN2309-1)*3+$AO2309+5,$AP2309+7))="",0,INDIRECT(ADDRESS(($AN2309-1)*3+$AO2309+5,$AP2309+7))),IF(INDIRECT(ADDRESS(($AN2309-1)*3+$AO2309+5,$AP2309+7))="",0,IF(COUNTIF(INDIRECT(ADDRESS(($AN2309-1)*36+($AO2309-1)*12+6,COLUMN())):INDIRECT(ADDRESS(($AN2309-1)*36+($AO2309-1)*12+$AP2309+4,COLUMN())),INDIRECT(ADDRESS(($AN2309-1)*3+$AO2309+5,$AP2309+7)))&gt;=1,0,INDIRECT(ADDRESS(($AN2309-1)*3+$AO2309+5,$AP2309+7)))))</f>
        <v>0</v>
      </c>
      <c r="AR2309" s="77">
        <f ca="1">COUNTIF(INDIRECT("H"&amp;(ROW()+12*(($AN2309-1)*3+$AO2309)-ROW())/12+5):INDIRECT("S"&amp;(ROW()+12*(($AN2309-1)*3+$AO2309)-ROW())/12+5),AQ2309)</f>
        <v>0</v>
      </c>
      <c r="AS2309" s="78">
        <f ca="1">IF($AP2309=1,IF(INDIRECT(ADDRESS(($AN2309-1)*3+$AO2309+5,$AP2309+20))="",0,INDIRECT(ADDRESS(($AN2309-1)*3+$AO2309+5,$AP2309+20))),IF(INDIRECT(ADDRESS(($AN2309-1)*3+$AO2309+5,$AP2309+20))="",0,IF(COUNTIF(INDIRECT(ADDRESS(($AN2309-1)*36+($AO2309-1)*12+6,COLUMN())):INDIRECT(ADDRESS(($AN2309-1)*36+($AO2309-1)*12+$AP2309+4,COLUMN())),INDIRECT(ADDRESS(($AN2309-1)*3+$AO2309+5,$AP2309+20)))&gt;=1,0,INDIRECT(ADDRESS(($AN2309-1)*3+$AO2309+5,$AP2309+20)))))</f>
        <v>0</v>
      </c>
      <c r="AT2309" s="77">
        <f ca="1">COUNTIF(INDIRECT("U"&amp;(ROW()+12*(($AN2309-1)*3+$AO2309)-ROW())/12+5):INDIRECT("AF"&amp;(ROW()+12*(($AN2309-1)*3+$AO2309)-ROW())/12+5),AS2309)</f>
        <v>0</v>
      </c>
      <c r="AU2309" s="4">
        <f ca="1">IF(AND(AQ2309+AS2309&gt;0,AR2309+AT2309&gt;0),COUNTIF(AU$6:AU2308,"&gt;0")+1,0)</f>
        <v>0</v>
      </c>
    </row>
    <row r="2310" spans="40:47">
      <c r="AN2310" s="4">
        <v>65</v>
      </c>
      <c r="AO2310" s="4">
        <v>1</v>
      </c>
      <c r="AP2310" s="4">
        <v>1</v>
      </c>
      <c r="AQ2310" s="6">
        <f ca="1">IF($AP2310=1,IF(INDIRECT(ADDRESS(($AN2310-1)*3+$AO2310+5,$AP2310+7))="",0,INDIRECT(ADDRESS(($AN2310-1)*3+$AO2310+5,$AP2310+7))),IF(INDIRECT(ADDRESS(($AN2310-1)*3+$AO2310+5,$AP2310+7))="",0,IF(COUNTIF(INDIRECT(ADDRESS(($AN2310-1)*36+($AO2310-1)*12+6,COLUMN())):INDIRECT(ADDRESS(($AN2310-1)*36+($AO2310-1)*12+$AP2310+4,COLUMN())),INDIRECT(ADDRESS(($AN2310-1)*3+$AO2310+5,$AP2310+7)))&gt;=1,0,INDIRECT(ADDRESS(($AN2310-1)*3+$AO2310+5,$AP2310+7)))))</f>
        <v>0</v>
      </c>
      <c r="AR2310" s="4">
        <f ca="1">COUNTIF(INDIRECT("H"&amp;(ROW()+12*(($AN2310-1)*3+$AO2310)-ROW())/12+5):INDIRECT("S"&amp;(ROW()+12*(($AN2310-1)*3+$AO2310)-ROW())/12+5),AQ2310)</f>
        <v>0</v>
      </c>
      <c r="AS2310" s="6">
        <f ca="1">IF($AP2310=1,IF(INDIRECT(ADDRESS(($AN2310-1)*3+$AO2310+5,$AP2310+20))="",0,INDIRECT(ADDRESS(($AN2310-1)*3+$AO2310+5,$AP2310+20))),IF(INDIRECT(ADDRESS(($AN2310-1)*3+$AO2310+5,$AP2310+20))="",0,IF(COUNTIF(INDIRECT(ADDRESS(($AN2310-1)*36+($AO2310-1)*12+6,COLUMN())):INDIRECT(ADDRESS(($AN2310-1)*36+($AO2310-1)*12+$AP2310+4,COLUMN())),INDIRECT(ADDRESS(($AN2310-1)*3+$AO2310+5,$AP2310+20)))&gt;=1,0,INDIRECT(ADDRESS(($AN2310-1)*3+$AO2310+5,$AP2310+20)))))</f>
        <v>0</v>
      </c>
      <c r="AT2310" s="4">
        <f ca="1">COUNTIF(INDIRECT("U"&amp;(ROW()+12*(($AN2310-1)*3+$AO2310)-ROW())/12+5):INDIRECT("AF"&amp;(ROW()+12*(($AN2310-1)*3+$AO2310)-ROW())/12+5),AS2310)</f>
        <v>0</v>
      </c>
      <c r="AU2310" s="4">
        <f ca="1">IF(AND(AQ2310+AS2310&gt;0,AR2310+AT2310&gt;0),COUNTIF(AU$6:AU2309,"&gt;0")+1,0)</f>
        <v>0</v>
      </c>
    </row>
    <row r="2311" spans="40:47">
      <c r="AN2311" s="4">
        <v>65</v>
      </c>
      <c r="AO2311" s="4">
        <v>1</v>
      </c>
      <c r="AP2311" s="4">
        <v>2</v>
      </c>
      <c r="AQ2311" s="6">
        <f ca="1">IF($AP2311=1,IF(INDIRECT(ADDRESS(($AN2311-1)*3+$AO2311+5,$AP2311+7))="",0,INDIRECT(ADDRESS(($AN2311-1)*3+$AO2311+5,$AP2311+7))),IF(INDIRECT(ADDRESS(($AN2311-1)*3+$AO2311+5,$AP2311+7))="",0,IF(COUNTIF(INDIRECT(ADDRESS(($AN2311-1)*36+($AO2311-1)*12+6,COLUMN())):INDIRECT(ADDRESS(($AN2311-1)*36+($AO2311-1)*12+$AP2311+4,COLUMN())),INDIRECT(ADDRESS(($AN2311-1)*3+$AO2311+5,$AP2311+7)))&gt;=1,0,INDIRECT(ADDRESS(($AN2311-1)*3+$AO2311+5,$AP2311+7)))))</f>
        <v>0</v>
      </c>
      <c r="AR2311" s="4">
        <f ca="1">COUNTIF(INDIRECT("H"&amp;(ROW()+12*(($AN2311-1)*3+$AO2311)-ROW())/12+5):INDIRECT("S"&amp;(ROW()+12*(($AN2311-1)*3+$AO2311)-ROW())/12+5),AQ2311)</f>
        <v>0</v>
      </c>
      <c r="AS2311" s="6">
        <f ca="1">IF($AP2311=1,IF(INDIRECT(ADDRESS(($AN2311-1)*3+$AO2311+5,$AP2311+20))="",0,INDIRECT(ADDRESS(($AN2311-1)*3+$AO2311+5,$AP2311+20))),IF(INDIRECT(ADDRESS(($AN2311-1)*3+$AO2311+5,$AP2311+20))="",0,IF(COUNTIF(INDIRECT(ADDRESS(($AN2311-1)*36+($AO2311-1)*12+6,COLUMN())):INDIRECT(ADDRESS(($AN2311-1)*36+($AO2311-1)*12+$AP2311+4,COLUMN())),INDIRECT(ADDRESS(($AN2311-1)*3+$AO2311+5,$AP2311+20)))&gt;=1,0,INDIRECT(ADDRESS(($AN2311-1)*3+$AO2311+5,$AP2311+20)))))</f>
        <v>0</v>
      </c>
      <c r="AT2311" s="4">
        <f ca="1">COUNTIF(INDIRECT("U"&amp;(ROW()+12*(($AN2311-1)*3+$AO2311)-ROW())/12+5):INDIRECT("AF"&amp;(ROW()+12*(($AN2311-1)*3+$AO2311)-ROW())/12+5),AS2311)</f>
        <v>0</v>
      </c>
      <c r="AU2311" s="4">
        <f ca="1">IF(AND(AQ2311+AS2311&gt;0,AR2311+AT2311&gt;0),COUNTIF(AU$6:AU2310,"&gt;0")+1,0)</f>
        <v>0</v>
      </c>
    </row>
    <row r="2312" spans="40:47">
      <c r="AN2312" s="4">
        <v>65</v>
      </c>
      <c r="AO2312" s="4">
        <v>1</v>
      </c>
      <c r="AP2312" s="4">
        <v>3</v>
      </c>
      <c r="AQ2312" s="6">
        <f ca="1">IF($AP2312=1,IF(INDIRECT(ADDRESS(($AN2312-1)*3+$AO2312+5,$AP2312+7))="",0,INDIRECT(ADDRESS(($AN2312-1)*3+$AO2312+5,$AP2312+7))),IF(INDIRECT(ADDRESS(($AN2312-1)*3+$AO2312+5,$AP2312+7))="",0,IF(COUNTIF(INDIRECT(ADDRESS(($AN2312-1)*36+($AO2312-1)*12+6,COLUMN())):INDIRECT(ADDRESS(($AN2312-1)*36+($AO2312-1)*12+$AP2312+4,COLUMN())),INDIRECT(ADDRESS(($AN2312-1)*3+$AO2312+5,$AP2312+7)))&gt;=1,0,INDIRECT(ADDRESS(($AN2312-1)*3+$AO2312+5,$AP2312+7)))))</f>
        <v>0</v>
      </c>
      <c r="AR2312" s="4">
        <f ca="1">COUNTIF(INDIRECT("H"&amp;(ROW()+12*(($AN2312-1)*3+$AO2312)-ROW())/12+5):INDIRECT("S"&amp;(ROW()+12*(($AN2312-1)*3+$AO2312)-ROW())/12+5),AQ2312)</f>
        <v>0</v>
      </c>
      <c r="AS2312" s="6">
        <f ca="1">IF($AP2312=1,IF(INDIRECT(ADDRESS(($AN2312-1)*3+$AO2312+5,$AP2312+20))="",0,INDIRECT(ADDRESS(($AN2312-1)*3+$AO2312+5,$AP2312+20))),IF(INDIRECT(ADDRESS(($AN2312-1)*3+$AO2312+5,$AP2312+20))="",0,IF(COUNTIF(INDIRECT(ADDRESS(($AN2312-1)*36+($AO2312-1)*12+6,COLUMN())):INDIRECT(ADDRESS(($AN2312-1)*36+($AO2312-1)*12+$AP2312+4,COLUMN())),INDIRECT(ADDRESS(($AN2312-1)*3+$AO2312+5,$AP2312+20)))&gt;=1,0,INDIRECT(ADDRESS(($AN2312-1)*3+$AO2312+5,$AP2312+20)))))</f>
        <v>0</v>
      </c>
      <c r="AT2312" s="4">
        <f ca="1">COUNTIF(INDIRECT("U"&amp;(ROW()+12*(($AN2312-1)*3+$AO2312)-ROW())/12+5):INDIRECT("AF"&amp;(ROW()+12*(($AN2312-1)*3+$AO2312)-ROW())/12+5),AS2312)</f>
        <v>0</v>
      </c>
      <c r="AU2312" s="4">
        <f ca="1">IF(AND(AQ2312+AS2312&gt;0,AR2312+AT2312&gt;0),COUNTIF(AU$6:AU2311,"&gt;0")+1,0)</f>
        <v>0</v>
      </c>
    </row>
    <row r="2313" spans="40:47">
      <c r="AN2313" s="4">
        <v>65</v>
      </c>
      <c r="AO2313" s="4">
        <v>1</v>
      </c>
      <c r="AP2313" s="4">
        <v>4</v>
      </c>
      <c r="AQ2313" s="6">
        <f ca="1">IF($AP2313=1,IF(INDIRECT(ADDRESS(($AN2313-1)*3+$AO2313+5,$AP2313+7))="",0,INDIRECT(ADDRESS(($AN2313-1)*3+$AO2313+5,$AP2313+7))),IF(INDIRECT(ADDRESS(($AN2313-1)*3+$AO2313+5,$AP2313+7))="",0,IF(COUNTIF(INDIRECT(ADDRESS(($AN2313-1)*36+($AO2313-1)*12+6,COLUMN())):INDIRECT(ADDRESS(($AN2313-1)*36+($AO2313-1)*12+$AP2313+4,COLUMN())),INDIRECT(ADDRESS(($AN2313-1)*3+$AO2313+5,$AP2313+7)))&gt;=1,0,INDIRECT(ADDRESS(($AN2313-1)*3+$AO2313+5,$AP2313+7)))))</f>
        <v>0</v>
      </c>
      <c r="AR2313" s="4">
        <f ca="1">COUNTIF(INDIRECT("H"&amp;(ROW()+12*(($AN2313-1)*3+$AO2313)-ROW())/12+5):INDIRECT("S"&amp;(ROW()+12*(($AN2313-1)*3+$AO2313)-ROW())/12+5),AQ2313)</f>
        <v>0</v>
      </c>
      <c r="AS2313" s="6">
        <f ca="1">IF($AP2313=1,IF(INDIRECT(ADDRESS(($AN2313-1)*3+$AO2313+5,$AP2313+20))="",0,INDIRECT(ADDRESS(($AN2313-1)*3+$AO2313+5,$AP2313+20))),IF(INDIRECT(ADDRESS(($AN2313-1)*3+$AO2313+5,$AP2313+20))="",0,IF(COUNTIF(INDIRECT(ADDRESS(($AN2313-1)*36+($AO2313-1)*12+6,COLUMN())):INDIRECT(ADDRESS(($AN2313-1)*36+($AO2313-1)*12+$AP2313+4,COLUMN())),INDIRECT(ADDRESS(($AN2313-1)*3+$AO2313+5,$AP2313+20)))&gt;=1,0,INDIRECT(ADDRESS(($AN2313-1)*3+$AO2313+5,$AP2313+20)))))</f>
        <v>0</v>
      </c>
      <c r="AT2313" s="4">
        <f ca="1">COUNTIF(INDIRECT("U"&amp;(ROW()+12*(($AN2313-1)*3+$AO2313)-ROW())/12+5):INDIRECT("AF"&amp;(ROW()+12*(($AN2313-1)*3+$AO2313)-ROW())/12+5),AS2313)</f>
        <v>0</v>
      </c>
      <c r="AU2313" s="4">
        <f ca="1">IF(AND(AQ2313+AS2313&gt;0,AR2313+AT2313&gt;0),COUNTIF(AU$6:AU2312,"&gt;0")+1,0)</f>
        <v>0</v>
      </c>
    </row>
    <row r="2314" spans="40:47">
      <c r="AN2314" s="4">
        <v>65</v>
      </c>
      <c r="AO2314" s="4">
        <v>1</v>
      </c>
      <c r="AP2314" s="4">
        <v>5</v>
      </c>
      <c r="AQ2314" s="6">
        <f ca="1">IF($AP2314=1,IF(INDIRECT(ADDRESS(($AN2314-1)*3+$AO2314+5,$AP2314+7))="",0,INDIRECT(ADDRESS(($AN2314-1)*3+$AO2314+5,$AP2314+7))),IF(INDIRECT(ADDRESS(($AN2314-1)*3+$AO2314+5,$AP2314+7))="",0,IF(COUNTIF(INDIRECT(ADDRESS(($AN2314-1)*36+($AO2314-1)*12+6,COLUMN())):INDIRECT(ADDRESS(($AN2314-1)*36+($AO2314-1)*12+$AP2314+4,COLUMN())),INDIRECT(ADDRESS(($AN2314-1)*3+$AO2314+5,$AP2314+7)))&gt;=1,0,INDIRECT(ADDRESS(($AN2314-1)*3+$AO2314+5,$AP2314+7)))))</f>
        <v>0</v>
      </c>
      <c r="AR2314" s="4">
        <f ca="1">COUNTIF(INDIRECT("H"&amp;(ROW()+12*(($AN2314-1)*3+$AO2314)-ROW())/12+5):INDIRECT("S"&amp;(ROW()+12*(($AN2314-1)*3+$AO2314)-ROW())/12+5),AQ2314)</f>
        <v>0</v>
      </c>
      <c r="AS2314" s="6">
        <f ca="1">IF($AP2314=1,IF(INDIRECT(ADDRESS(($AN2314-1)*3+$AO2314+5,$AP2314+20))="",0,INDIRECT(ADDRESS(($AN2314-1)*3+$AO2314+5,$AP2314+20))),IF(INDIRECT(ADDRESS(($AN2314-1)*3+$AO2314+5,$AP2314+20))="",0,IF(COUNTIF(INDIRECT(ADDRESS(($AN2314-1)*36+($AO2314-1)*12+6,COLUMN())):INDIRECT(ADDRESS(($AN2314-1)*36+($AO2314-1)*12+$AP2314+4,COLUMN())),INDIRECT(ADDRESS(($AN2314-1)*3+$AO2314+5,$AP2314+20)))&gt;=1,0,INDIRECT(ADDRESS(($AN2314-1)*3+$AO2314+5,$AP2314+20)))))</f>
        <v>0</v>
      </c>
      <c r="AT2314" s="4">
        <f ca="1">COUNTIF(INDIRECT("U"&amp;(ROW()+12*(($AN2314-1)*3+$AO2314)-ROW())/12+5):INDIRECT("AF"&amp;(ROW()+12*(($AN2314-1)*3+$AO2314)-ROW())/12+5),AS2314)</f>
        <v>0</v>
      </c>
      <c r="AU2314" s="4">
        <f ca="1">IF(AND(AQ2314+AS2314&gt;0,AR2314+AT2314&gt;0),COUNTIF(AU$6:AU2313,"&gt;0")+1,0)</f>
        <v>0</v>
      </c>
    </row>
    <row r="2315" spans="40:47">
      <c r="AN2315" s="4">
        <v>65</v>
      </c>
      <c r="AO2315" s="4">
        <v>1</v>
      </c>
      <c r="AP2315" s="4">
        <v>6</v>
      </c>
      <c r="AQ2315" s="6">
        <f ca="1">IF($AP2315=1,IF(INDIRECT(ADDRESS(($AN2315-1)*3+$AO2315+5,$AP2315+7))="",0,INDIRECT(ADDRESS(($AN2315-1)*3+$AO2315+5,$AP2315+7))),IF(INDIRECT(ADDRESS(($AN2315-1)*3+$AO2315+5,$AP2315+7))="",0,IF(COUNTIF(INDIRECT(ADDRESS(($AN2315-1)*36+($AO2315-1)*12+6,COLUMN())):INDIRECT(ADDRESS(($AN2315-1)*36+($AO2315-1)*12+$AP2315+4,COLUMN())),INDIRECT(ADDRESS(($AN2315-1)*3+$AO2315+5,$AP2315+7)))&gt;=1,0,INDIRECT(ADDRESS(($AN2315-1)*3+$AO2315+5,$AP2315+7)))))</f>
        <v>0</v>
      </c>
      <c r="AR2315" s="4">
        <f ca="1">COUNTIF(INDIRECT("H"&amp;(ROW()+12*(($AN2315-1)*3+$AO2315)-ROW())/12+5):INDIRECT("S"&amp;(ROW()+12*(($AN2315-1)*3+$AO2315)-ROW())/12+5),AQ2315)</f>
        <v>0</v>
      </c>
      <c r="AS2315" s="6">
        <f ca="1">IF($AP2315=1,IF(INDIRECT(ADDRESS(($AN2315-1)*3+$AO2315+5,$AP2315+20))="",0,INDIRECT(ADDRESS(($AN2315-1)*3+$AO2315+5,$AP2315+20))),IF(INDIRECT(ADDRESS(($AN2315-1)*3+$AO2315+5,$AP2315+20))="",0,IF(COUNTIF(INDIRECT(ADDRESS(($AN2315-1)*36+($AO2315-1)*12+6,COLUMN())):INDIRECT(ADDRESS(($AN2315-1)*36+($AO2315-1)*12+$AP2315+4,COLUMN())),INDIRECT(ADDRESS(($AN2315-1)*3+$AO2315+5,$AP2315+20)))&gt;=1,0,INDIRECT(ADDRESS(($AN2315-1)*3+$AO2315+5,$AP2315+20)))))</f>
        <v>0</v>
      </c>
      <c r="AT2315" s="4">
        <f ca="1">COUNTIF(INDIRECT("U"&amp;(ROW()+12*(($AN2315-1)*3+$AO2315)-ROW())/12+5):INDIRECT("AF"&amp;(ROW()+12*(($AN2315-1)*3+$AO2315)-ROW())/12+5),AS2315)</f>
        <v>0</v>
      </c>
      <c r="AU2315" s="4">
        <f ca="1">IF(AND(AQ2315+AS2315&gt;0,AR2315+AT2315&gt;0),COUNTIF(AU$6:AU2314,"&gt;0")+1,0)</f>
        <v>0</v>
      </c>
    </row>
    <row r="2316" spans="40:47">
      <c r="AN2316" s="4">
        <v>65</v>
      </c>
      <c r="AO2316" s="4">
        <v>1</v>
      </c>
      <c r="AP2316" s="4">
        <v>7</v>
      </c>
      <c r="AQ2316" s="6">
        <f ca="1">IF($AP2316=1,IF(INDIRECT(ADDRESS(($AN2316-1)*3+$AO2316+5,$AP2316+7))="",0,INDIRECT(ADDRESS(($AN2316-1)*3+$AO2316+5,$AP2316+7))),IF(INDIRECT(ADDRESS(($AN2316-1)*3+$AO2316+5,$AP2316+7))="",0,IF(COUNTIF(INDIRECT(ADDRESS(($AN2316-1)*36+($AO2316-1)*12+6,COLUMN())):INDIRECT(ADDRESS(($AN2316-1)*36+($AO2316-1)*12+$AP2316+4,COLUMN())),INDIRECT(ADDRESS(($AN2316-1)*3+$AO2316+5,$AP2316+7)))&gt;=1,0,INDIRECT(ADDRESS(($AN2316-1)*3+$AO2316+5,$AP2316+7)))))</f>
        <v>0</v>
      </c>
      <c r="AR2316" s="4">
        <f ca="1">COUNTIF(INDIRECT("H"&amp;(ROW()+12*(($AN2316-1)*3+$AO2316)-ROW())/12+5):INDIRECT("S"&amp;(ROW()+12*(($AN2316-1)*3+$AO2316)-ROW())/12+5),AQ2316)</f>
        <v>0</v>
      </c>
      <c r="AS2316" s="6">
        <f ca="1">IF($AP2316=1,IF(INDIRECT(ADDRESS(($AN2316-1)*3+$AO2316+5,$AP2316+20))="",0,INDIRECT(ADDRESS(($AN2316-1)*3+$AO2316+5,$AP2316+20))),IF(INDIRECT(ADDRESS(($AN2316-1)*3+$AO2316+5,$AP2316+20))="",0,IF(COUNTIF(INDIRECT(ADDRESS(($AN2316-1)*36+($AO2316-1)*12+6,COLUMN())):INDIRECT(ADDRESS(($AN2316-1)*36+($AO2316-1)*12+$AP2316+4,COLUMN())),INDIRECT(ADDRESS(($AN2316-1)*3+$AO2316+5,$AP2316+20)))&gt;=1,0,INDIRECT(ADDRESS(($AN2316-1)*3+$AO2316+5,$AP2316+20)))))</f>
        <v>0</v>
      </c>
      <c r="AT2316" s="4">
        <f ca="1">COUNTIF(INDIRECT("U"&amp;(ROW()+12*(($AN2316-1)*3+$AO2316)-ROW())/12+5):INDIRECT("AF"&amp;(ROW()+12*(($AN2316-1)*3+$AO2316)-ROW())/12+5),AS2316)</f>
        <v>0</v>
      </c>
      <c r="AU2316" s="4">
        <f ca="1">IF(AND(AQ2316+AS2316&gt;0,AR2316+AT2316&gt;0),COUNTIF(AU$6:AU2315,"&gt;0")+1,0)</f>
        <v>0</v>
      </c>
    </row>
    <row r="2317" spans="40:47">
      <c r="AN2317" s="4">
        <v>65</v>
      </c>
      <c r="AO2317" s="4">
        <v>1</v>
      </c>
      <c r="AP2317" s="4">
        <v>8</v>
      </c>
      <c r="AQ2317" s="6">
        <f ca="1">IF($AP2317=1,IF(INDIRECT(ADDRESS(($AN2317-1)*3+$AO2317+5,$AP2317+7))="",0,INDIRECT(ADDRESS(($AN2317-1)*3+$AO2317+5,$AP2317+7))),IF(INDIRECT(ADDRESS(($AN2317-1)*3+$AO2317+5,$AP2317+7))="",0,IF(COUNTIF(INDIRECT(ADDRESS(($AN2317-1)*36+($AO2317-1)*12+6,COLUMN())):INDIRECT(ADDRESS(($AN2317-1)*36+($AO2317-1)*12+$AP2317+4,COLUMN())),INDIRECT(ADDRESS(($AN2317-1)*3+$AO2317+5,$AP2317+7)))&gt;=1,0,INDIRECT(ADDRESS(($AN2317-1)*3+$AO2317+5,$AP2317+7)))))</f>
        <v>0</v>
      </c>
      <c r="AR2317" s="4">
        <f ca="1">COUNTIF(INDIRECT("H"&amp;(ROW()+12*(($AN2317-1)*3+$AO2317)-ROW())/12+5):INDIRECT("S"&amp;(ROW()+12*(($AN2317-1)*3+$AO2317)-ROW())/12+5),AQ2317)</f>
        <v>0</v>
      </c>
      <c r="AS2317" s="6">
        <f ca="1">IF($AP2317=1,IF(INDIRECT(ADDRESS(($AN2317-1)*3+$AO2317+5,$AP2317+20))="",0,INDIRECT(ADDRESS(($AN2317-1)*3+$AO2317+5,$AP2317+20))),IF(INDIRECT(ADDRESS(($AN2317-1)*3+$AO2317+5,$AP2317+20))="",0,IF(COUNTIF(INDIRECT(ADDRESS(($AN2317-1)*36+($AO2317-1)*12+6,COLUMN())):INDIRECT(ADDRESS(($AN2317-1)*36+($AO2317-1)*12+$AP2317+4,COLUMN())),INDIRECT(ADDRESS(($AN2317-1)*3+$AO2317+5,$AP2317+20)))&gt;=1,0,INDIRECT(ADDRESS(($AN2317-1)*3+$AO2317+5,$AP2317+20)))))</f>
        <v>0</v>
      </c>
      <c r="AT2317" s="4">
        <f ca="1">COUNTIF(INDIRECT("U"&amp;(ROW()+12*(($AN2317-1)*3+$AO2317)-ROW())/12+5):INDIRECT("AF"&amp;(ROW()+12*(($AN2317-1)*3+$AO2317)-ROW())/12+5),AS2317)</f>
        <v>0</v>
      </c>
      <c r="AU2317" s="4">
        <f ca="1">IF(AND(AQ2317+AS2317&gt;0,AR2317+AT2317&gt;0),COUNTIF(AU$6:AU2316,"&gt;0")+1,0)</f>
        <v>0</v>
      </c>
    </row>
    <row r="2318" spans="40:47">
      <c r="AN2318" s="4">
        <v>65</v>
      </c>
      <c r="AO2318" s="4">
        <v>1</v>
      </c>
      <c r="AP2318" s="4">
        <v>9</v>
      </c>
      <c r="AQ2318" s="6">
        <f ca="1">IF($AP2318=1,IF(INDIRECT(ADDRESS(($AN2318-1)*3+$AO2318+5,$AP2318+7))="",0,INDIRECT(ADDRESS(($AN2318-1)*3+$AO2318+5,$AP2318+7))),IF(INDIRECT(ADDRESS(($AN2318-1)*3+$AO2318+5,$AP2318+7))="",0,IF(COUNTIF(INDIRECT(ADDRESS(($AN2318-1)*36+($AO2318-1)*12+6,COLUMN())):INDIRECT(ADDRESS(($AN2318-1)*36+($AO2318-1)*12+$AP2318+4,COLUMN())),INDIRECT(ADDRESS(($AN2318-1)*3+$AO2318+5,$AP2318+7)))&gt;=1,0,INDIRECT(ADDRESS(($AN2318-1)*3+$AO2318+5,$AP2318+7)))))</f>
        <v>0</v>
      </c>
      <c r="AR2318" s="4">
        <f ca="1">COUNTIF(INDIRECT("H"&amp;(ROW()+12*(($AN2318-1)*3+$AO2318)-ROW())/12+5):INDIRECT("S"&amp;(ROW()+12*(($AN2318-1)*3+$AO2318)-ROW())/12+5),AQ2318)</f>
        <v>0</v>
      </c>
      <c r="AS2318" s="6">
        <f ca="1">IF($AP2318=1,IF(INDIRECT(ADDRESS(($AN2318-1)*3+$AO2318+5,$AP2318+20))="",0,INDIRECT(ADDRESS(($AN2318-1)*3+$AO2318+5,$AP2318+20))),IF(INDIRECT(ADDRESS(($AN2318-1)*3+$AO2318+5,$AP2318+20))="",0,IF(COUNTIF(INDIRECT(ADDRESS(($AN2318-1)*36+($AO2318-1)*12+6,COLUMN())):INDIRECT(ADDRESS(($AN2318-1)*36+($AO2318-1)*12+$AP2318+4,COLUMN())),INDIRECT(ADDRESS(($AN2318-1)*3+$AO2318+5,$AP2318+20)))&gt;=1,0,INDIRECT(ADDRESS(($AN2318-1)*3+$AO2318+5,$AP2318+20)))))</f>
        <v>0</v>
      </c>
      <c r="AT2318" s="4">
        <f ca="1">COUNTIF(INDIRECT("U"&amp;(ROW()+12*(($AN2318-1)*3+$AO2318)-ROW())/12+5):INDIRECT("AF"&amp;(ROW()+12*(($AN2318-1)*3+$AO2318)-ROW())/12+5),AS2318)</f>
        <v>0</v>
      </c>
      <c r="AU2318" s="4">
        <f ca="1">IF(AND(AQ2318+AS2318&gt;0,AR2318+AT2318&gt;0),COUNTIF(AU$6:AU2317,"&gt;0")+1,0)</f>
        <v>0</v>
      </c>
    </row>
    <row r="2319" spans="40:47">
      <c r="AN2319" s="4">
        <v>65</v>
      </c>
      <c r="AO2319" s="4">
        <v>1</v>
      </c>
      <c r="AP2319" s="4">
        <v>10</v>
      </c>
      <c r="AQ2319" s="6">
        <f ca="1">IF($AP2319=1,IF(INDIRECT(ADDRESS(($AN2319-1)*3+$AO2319+5,$AP2319+7))="",0,INDIRECT(ADDRESS(($AN2319-1)*3+$AO2319+5,$AP2319+7))),IF(INDIRECT(ADDRESS(($AN2319-1)*3+$AO2319+5,$AP2319+7))="",0,IF(COUNTIF(INDIRECT(ADDRESS(($AN2319-1)*36+($AO2319-1)*12+6,COLUMN())):INDIRECT(ADDRESS(($AN2319-1)*36+($AO2319-1)*12+$AP2319+4,COLUMN())),INDIRECT(ADDRESS(($AN2319-1)*3+$AO2319+5,$AP2319+7)))&gt;=1,0,INDIRECT(ADDRESS(($AN2319-1)*3+$AO2319+5,$AP2319+7)))))</f>
        <v>0</v>
      </c>
      <c r="AR2319" s="4">
        <f ca="1">COUNTIF(INDIRECT("H"&amp;(ROW()+12*(($AN2319-1)*3+$AO2319)-ROW())/12+5):INDIRECT("S"&amp;(ROW()+12*(($AN2319-1)*3+$AO2319)-ROW())/12+5),AQ2319)</f>
        <v>0</v>
      </c>
      <c r="AS2319" s="6">
        <f ca="1">IF($AP2319=1,IF(INDIRECT(ADDRESS(($AN2319-1)*3+$AO2319+5,$AP2319+20))="",0,INDIRECT(ADDRESS(($AN2319-1)*3+$AO2319+5,$AP2319+20))),IF(INDIRECT(ADDRESS(($AN2319-1)*3+$AO2319+5,$AP2319+20))="",0,IF(COUNTIF(INDIRECT(ADDRESS(($AN2319-1)*36+($AO2319-1)*12+6,COLUMN())):INDIRECT(ADDRESS(($AN2319-1)*36+($AO2319-1)*12+$AP2319+4,COLUMN())),INDIRECT(ADDRESS(($AN2319-1)*3+$AO2319+5,$AP2319+20)))&gt;=1,0,INDIRECT(ADDRESS(($AN2319-1)*3+$AO2319+5,$AP2319+20)))))</f>
        <v>0</v>
      </c>
      <c r="AT2319" s="4">
        <f ca="1">COUNTIF(INDIRECT("U"&amp;(ROW()+12*(($AN2319-1)*3+$AO2319)-ROW())/12+5):INDIRECT("AF"&amp;(ROW()+12*(($AN2319-1)*3+$AO2319)-ROW())/12+5),AS2319)</f>
        <v>0</v>
      </c>
      <c r="AU2319" s="4">
        <f ca="1">IF(AND(AQ2319+AS2319&gt;0,AR2319+AT2319&gt;0),COUNTIF(AU$6:AU2318,"&gt;0")+1,0)</f>
        <v>0</v>
      </c>
    </row>
    <row r="2320" spans="40:47">
      <c r="AN2320" s="4">
        <v>65</v>
      </c>
      <c r="AO2320" s="4">
        <v>1</v>
      </c>
      <c r="AP2320" s="4">
        <v>11</v>
      </c>
      <c r="AQ2320" s="6">
        <f ca="1">IF($AP2320=1,IF(INDIRECT(ADDRESS(($AN2320-1)*3+$AO2320+5,$AP2320+7))="",0,INDIRECT(ADDRESS(($AN2320-1)*3+$AO2320+5,$AP2320+7))),IF(INDIRECT(ADDRESS(($AN2320-1)*3+$AO2320+5,$AP2320+7))="",0,IF(COUNTIF(INDIRECT(ADDRESS(($AN2320-1)*36+($AO2320-1)*12+6,COLUMN())):INDIRECT(ADDRESS(($AN2320-1)*36+($AO2320-1)*12+$AP2320+4,COLUMN())),INDIRECT(ADDRESS(($AN2320-1)*3+$AO2320+5,$AP2320+7)))&gt;=1,0,INDIRECT(ADDRESS(($AN2320-1)*3+$AO2320+5,$AP2320+7)))))</f>
        <v>0</v>
      </c>
      <c r="AR2320" s="4">
        <f ca="1">COUNTIF(INDIRECT("H"&amp;(ROW()+12*(($AN2320-1)*3+$AO2320)-ROW())/12+5):INDIRECT("S"&amp;(ROW()+12*(($AN2320-1)*3+$AO2320)-ROW())/12+5),AQ2320)</f>
        <v>0</v>
      </c>
      <c r="AS2320" s="6">
        <f ca="1">IF($AP2320=1,IF(INDIRECT(ADDRESS(($AN2320-1)*3+$AO2320+5,$AP2320+20))="",0,INDIRECT(ADDRESS(($AN2320-1)*3+$AO2320+5,$AP2320+20))),IF(INDIRECT(ADDRESS(($AN2320-1)*3+$AO2320+5,$AP2320+20))="",0,IF(COUNTIF(INDIRECT(ADDRESS(($AN2320-1)*36+($AO2320-1)*12+6,COLUMN())):INDIRECT(ADDRESS(($AN2320-1)*36+($AO2320-1)*12+$AP2320+4,COLUMN())),INDIRECT(ADDRESS(($AN2320-1)*3+$AO2320+5,$AP2320+20)))&gt;=1,0,INDIRECT(ADDRESS(($AN2320-1)*3+$AO2320+5,$AP2320+20)))))</f>
        <v>0</v>
      </c>
      <c r="AT2320" s="4">
        <f ca="1">COUNTIF(INDIRECT("U"&amp;(ROW()+12*(($AN2320-1)*3+$AO2320)-ROW())/12+5):INDIRECT("AF"&amp;(ROW()+12*(($AN2320-1)*3+$AO2320)-ROW())/12+5),AS2320)</f>
        <v>0</v>
      </c>
      <c r="AU2320" s="4">
        <f ca="1">IF(AND(AQ2320+AS2320&gt;0,AR2320+AT2320&gt;0),COUNTIF(AU$6:AU2319,"&gt;0")+1,0)</f>
        <v>0</v>
      </c>
    </row>
    <row r="2321" spans="40:47">
      <c r="AN2321" s="4">
        <v>65</v>
      </c>
      <c r="AO2321" s="4">
        <v>1</v>
      </c>
      <c r="AP2321" s="4">
        <v>12</v>
      </c>
      <c r="AQ2321" s="6">
        <f ca="1">IF($AP2321=1,IF(INDIRECT(ADDRESS(($AN2321-1)*3+$AO2321+5,$AP2321+7))="",0,INDIRECT(ADDRESS(($AN2321-1)*3+$AO2321+5,$AP2321+7))),IF(INDIRECT(ADDRESS(($AN2321-1)*3+$AO2321+5,$AP2321+7))="",0,IF(COUNTIF(INDIRECT(ADDRESS(($AN2321-1)*36+($AO2321-1)*12+6,COLUMN())):INDIRECT(ADDRESS(($AN2321-1)*36+($AO2321-1)*12+$AP2321+4,COLUMN())),INDIRECT(ADDRESS(($AN2321-1)*3+$AO2321+5,$AP2321+7)))&gt;=1,0,INDIRECT(ADDRESS(($AN2321-1)*3+$AO2321+5,$AP2321+7)))))</f>
        <v>0</v>
      </c>
      <c r="AR2321" s="4">
        <f ca="1">COUNTIF(INDIRECT("H"&amp;(ROW()+12*(($AN2321-1)*3+$AO2321)-ROW())/12+5):INDIRECT("S"&amp;(ROW()+12*(($AN2321-1)*3+$AO2321)-ROW())/12+5),AQ2321)</f>
        <v>0</v>
      </c>
      <c r="AS2321" s="6">
        <f ca="1">IF($AP2321=1,IF(INDIRECT(ADDRESS(($AN2321-1)*3+$AO2321+5,$AP2321+20))="",0,INDIRECT(ADDRESS(($AN2321-1)*3+$AO2321+5,$AP2321+20))),IF(INDIRECT(ADDRESS(($AN2321-1)*3+$AO2321+5,$AP2321+20))="",0,IF(COUNTIF(INDIRECT(ADDRESS(($AN2321-1)*36+($AO2321-1)*12+6,COLUMN())):INDIRECT(ADDRESS(($AN2321-1)*36+($AO2321-1)*12+$AP2321+4,COLUMN())),INDIRECT(ADDRESS(($AN2321-1)*3+$AO2321+5,$AP2321+20)))&gt;=1,0,INDIRECT(ADDRESS(($AN2321-1)*3+$AO2321+5,$AP2321+20)))))</f>
        <v>0</v>
      </c>
      <c r="AT2321" s="4">
        <f ca="1">COUNTIF(INDIRECT("U"&amp;(ROW()+12*(($AN2321-1)*3+$AO2321)-ROW())/12+5):INDIRECT("AF"&amp;(ROW()+12*(($AN2321-1)*3+$AO2321)-ROW())/12+5),AS2321)</f>
        <v>0</v>
      </c>
      <c r="AU2321" s="4">
        <f ca="1">IF(AND(AQ2321+AS2321&gt;0,AR2321+AT2321&gt;0),COUNTIF(AU$6:AU2320,"&gt;0")+1,0)</f>
        <v>0</v>
      </c>
    </row>
    <row r="2322" spans="40:47">
      <c r="AN2322" s="4">
        <v>65</v>
      </c>
      <c r="AO2322" s="4">
        <v>2</v>
      </c>
      <c r="AP2322" s="4">
        <v>1</v>
      </c>
      <c r="AQ2322" s="6">
        <f ca="1">IF($AP2322=1,IF(INDIRECT(ADDRESS(($AN2322-1)*3+$AO2322+5,$AP2322+7))="",0,INDIRECT(ADDRESS(($AN2322-1)*3+$AO2322+5,$AP2322+7))),IF(INDIRECT(ADDRESS(($AN2322-1)*3+$AO2322+5,$AP2322+7))="",0,IF(COUNTIF(INDIRECT(ADDRESS(($AN2322-1)*36+($AO2322-1)*12+6,COLUMN())):INDIRECT(ADDRESS(($AN2322-1)*36+($AO2322-1)*12+$AP2322+4,COLUMN())),INDIRECT(ADDRESS(($AN2322-1)*3+$AO2322+5,$AP2322+7)))&gt;=1,0,INDIRECT(ADDRESS(($AN2322-1)*3+$AO2322+5,$AP2322+7)))))</f>
        <v>0</v>
      </c>
      <c r="AR2322" s="4">
        <f ca="1">COUNTIF(INDIRECT("H"&amp;(ROW()+12*(($AN2322-1)*3+$AO2322)-ROW())/12+5):INDIRECT("S"&amp;(ROW()+12*(($AN2322-1)*3+$AO2322)-ROW())/12+5),AQ2322)</f>
        <v>0</v>
      </c>
      <c r="AS2322" s="6">
        <f ca="1">IF($AP2322=1,IF(INDIRECT(ADDRESS(($AN2322-1)*3+$AO2322+5,$AP2322+20))="",0,INDIRECT(ADDRESS(($AN2322-1)*3+$AO2322+5,$AP2322+20))),IF(INDIRECT(ADDRESS(($AN2322-1)*3+$AO2322+5,$AP2322+20))="",0,IF(COUNTIF(INDIRECT(ADDRESS(($AN2322-1)*36+($AO2322-1)*12+6,COLUMN())):INDIRECT(ADDRESS(($AN2322-1)*36+($AO2322-1)*12+$AP2322+4,COLUMN())),INDIRECT(ADDRESS(($AN2322-1)*3+$AO2322+5,$AP2322+20)))&gt;=1,0,INDIRECT(ADDRESS(($AN2322-1)*3+$AO2322+5,$AP2322+20)))))</f>
        <v>0</v>
      </c>
      <c r="AT2322" s="4">
        <f ca="1">COUNTIF(INDIRECT("U"&amp;(ROW()+12*(($AN2322-1)*3+$AO2322)-ROW())/12+5):INDIRECT("AF"&amp;(ROW()+12*(($AN2322-1)*3+$AO2322)-ROW())/12+5),AS2322)</f>
        <v>0</v>
      </c>
      <c r="AU2322" s="4">
        <f ca="1">IF(AND(AQ2322+AS2322&gt;0,AR2322+AT2322&gt;0),COUNTIF(AU$6:AU2321,"&gt;0")+1,0)</f>
        <v>0</v>
      </c>
    </row>
    <row r="2323" spans="40:47">
      <c r="AN2323" s="4">
        <v>65</v>
      </c>
      <c r="AO2323" s="4">
        <v>2</v>
      </c>
      <c r="AP2323" s="4">
        <v>2</v>
      </c>
      <c r="AQ2323" s="6">
        <f ca="1">IF($AP2323=1,IF(INDIRECT(ADDRESS(($AN2323-1)*3+$AO2323+5,$AP2323+7))="",0,INDIRECT(ADDRESS(($AN2323-1)*3+$AO2323+5,$AP2323+7))),IF(INDIRECT(ADDRESS(($AN2323-1)*3+$AO2323+5,$AP2323+7))="",0,IF(COUNTIF(INDIRECT(ADDRESS(($AN2323-1)*36+($AO2323-1)*12+6,COLUMN())):INDIRECT(ADDRESS(($AN2323-1)*36+($AO2323-1)*12+$AP2323+4,COLUMN())),INDIRECT(ADDRESS(($AN2323-1)*3+$AO2323+5,$AP2323+7)))&gt;=1,0,INDIRECT(ADDRESS(($AN2323-1)*3+$AO2323+5,$AP2323+7)))))</f>
        <v>0</v>
      </c>
      <c r="AR2323" s="4">
        <f ca="1">COUNTIF(INDIRECT("H"&amp;(ROW()+12*(($AN2323-1)*3+$AO2323)-ROW())/12+5):INDIRECT("S"&amp;(ROW()+12*(($AN2323-1)*3+$AO2323)-ROW())/12+5),AQ2323)</f>
        <v>0</v>
      </c>
      <c r="AS2323" s="6">
        <f ca="1">IF($AP2323=1,IF(INDIRECT(ADDRESS(($AN2323-1)*3+$AO2323+5,$AP2323+20))="",0,INDIRECT(ADDRESS(($AN2323-1)*3+$AO2323+5,$AP2323+20))),IF(INDIRECT(ADDRESS(($AN2323-1)*3+$AO2323+5,$AP2323+20))="",0,IF(COUNTIF(INDIRECT(ADDRESS(($AN2323-1)*36+($AO2323-1)*12+6,COLUMN())):INDIRECT(ADDRESS(($AN2323-1)*36+($AO2323-1)*12+$AP2323+4,COLUMN())),INDIRECT(ADDRESS(($AN2323-1)*3+$AO2323+5,$AP2323+20)))&gt;=1,0,INDIRECT(ADDRESS(($AN2323-1)*3+$AO2323+5,$AP2323+20)))))</f>
        <v>0</v>
      </c>
      <c r="AT2323" s="4">
        <f ca="1">COUNTIF(INDIRECT("U"&amp;(ROW()+12*(($AN2323-1)*3+$AO2323)-ROW())/12+5):INDIRECT("AF"&amp;(ROW()+12*(($AN2323-1)*3+$AO2323)-ROW())/12+5),AS2323)</f>
        <v>0</v>
      </c>
      <c r="AU2323" s="4">
        <f ca="1">IF(AND(AQ2323+AS2323&gt;0,AR2323+AT2323&gt;0),COUNTIF(AU$6:AU2322,"&gt;0")+1,0)</f>
        <v>0</v>
      </c>
    </row>
    <row r="2324" spans="40:47">
      <c r="AN2324" s="4">
        <v>65</v>
      </c>
      <c r="AO2324" s="4">
        <v>2</v>
      </c>
      <c r="AP2324" s="4">
        <v>3</v>
      </c>
      <c r="AQ2324" s="6">
        <f ca="1">IF($AP2324=1,IF(INDIRECT(ADDRESS(($AN2324-1)*3+$AO2324+5,$AP2324+7))="",0,INDIRECT(ADDRESS(($AN2324-1)*3+$AO2324+5,$AP2324+7))),IF(INDIRECT(ADDRESS(($AN2324-1)*3+$AO2324+5,$AP2324+7))="",0,IF(COUNTIF(INDIRECT(ADDRESS(($AN2324-1)*36+($AO2324-1)*12+6,COLUMN())):INDIRECT(ADDRESS(($AN2324-1)*36+($AO2324-1)*12+$AP2324+4,COLUMN())),INDIRECT(ADDRESS(($AN2324-1)*3+$AO2324+5,$AP2324+7)))&gt;=1,0,INDIRECT(ADDRESS(($AN2324-1)*3+$AO2324+5,$AP2324+7)))))</f>
        <v>0</v>
      </c>
      <c r="AR2324" s="4">
        <f ca="1">COUNTIF(INDIRECT("H"&amp;(ROW()+12*(($AN2324-1)*3+$AO2324)-ROW())/12+5):INDIRECT("S"&amp;(ROW()+12*(($AN2324-1)*3+$AO2324)-ROW())/12+5),AQ2324)</f>
        <v>0</v>
      </c>
      <c r="AS2324" s="6">
        <f ca="1">IF($AP2324=1,IF(INDIRECT(ADDRESS(($AN2324-1)*3+$AO2324+5,$AP2324+20))="",0,INDIRECT(ADDRESS(($AN2324-1)*3+$AO2324+5,$AP2324+20))),IF(INDIRECT(ADDRESS(($AN2324-1)*3+$AO2324+5,$AP2324+20))="",0,IF(COUNTIF(INDIRECT(ADDRESS(($AN2324-1)*36+($AO2324-1)*12+6,COLUMN())):INDIRECT(ADDRESS(($AN2324-1)*36+($AO2324-1)*12+$AP2324+4,COLUMN())),INDIRECT(ADDRESS(($AN2324-1)*3+$AO2324+5,$AP2324+20)))&gt;=1,0,INDIRECT(ADDRESS(($AN2324-1)*3+$AO2324+5,$AP2324+20)))))</f>
        <v>0</v>
      </c>
      <c r="AT2324" s="4">
        <f ca="1">COUNTIF(INDIRECT("U"&amp;(ROW()+12*(($AN2324-1)*3+$AO2324)-ROW())/12+5):INDIRECT("AF"&amp;(ROW()+12*(($AN2324-1)*3+$AO2324)-ROW())/12+5),AS2324)</f>
        <v>0</v>
      </c>
      <c r="AU2324" s="4">
        <f ca="1">IF(AND(AQ2324+AS2324&gt;0,AR2324+AT2324&gt;0),COUNTIF(AU$6:AU2323,"&gt;0")+1,0)</f>
        <v>0</v>
      </c>
    </row>
    <row r="2325" spans="40:47">
      <c r="AN2325" s="4">
        <v>65</v>
      </c>
      <c r="AO2325" s="4">
        <v>2</v>
      </c>
      <c r="AP2325" s="4">
        <v>4</v>
      </c>
      <c r="AQ2325" s="6">
        <f ca="1">IF($AP2325=1,IF(INDIRECT(ADDRESS(($AN2325-1)*3+$AO2325+5,$AP2325+7))="",0,INDIRECT(ADDRESS(($AN2325-1)*3+$AO2325+5,$AP2325+7))),IF(INDIRECT(ADDRESS(($AN2325-1)*3+$AO2325+5,$AP2325+7))="",0,IF(COUNTIF(INDIRECT(ADDRESS(($AN2325-1)*36+($AO2325-1)*12+6,COLUMN())):INDIRECT(ADDRESS(($AN2325-1)*36+($AO2325-1)*12+$AP2325+4,COLUMN())),INDIRECT(ADDRESS(($AN2325-1)*3+$AO2325+5,$AP2325+7)))&gt;=1,0,INDIRECT(ADDRESS(($AN2325-1)*3+$AO2325+5,$AP2325+7)))))</f>
        <v>0</v>
      </c>
      <c r="AR2325" s="4">
        <f ca="1">COUNTIF(INDIRECT("H"&amp;(ROW()+12*(($AN2325-1)*3+$AO2325)-ROW())/12+5):INDIRECT("S"&amp;(ROW()+12*(($AN2325-1)*3+$AO2325)-ROW())/12+5),AQ2325)</f>
        <v>0</v>
      </c>
      <c r="AS2325" s="6">
        <f ca="1">IF($AP2325=1,IF(INDIRECT(ADDRESS(($AN2325-1)*3+$AO2325+5,$AP2325+20))="",0,INDIRECT(ADDRESS(($AN2325-1)*3+$AO2325+5,$AP2325+20))),IF(INDIRECT(ADDRESS(($AN2325-1)*3+$AO2325+5,$AP2325+20))="",0,IF(COUNTIF(INDIRECT(ADDRESS(($AN2325-1)*36+($AO2325-1)*12+6,COLUMN())):INDIRECT(ADDRESS(($AN2325-1)*36+($AO2325-1)*12+$AP2325+4,COLUMN())),INDIRECT(ADDRESS(($AN2325-1)*3+$AO2325+5,$AP2325+20)))&gt;=1,0,INDIRECT(ADDRESS(($AN2325-1)*3+$AO2325+5,$AP2325+20)))))</f>
        <v>0</v>
      </c>
      <c r="AT2325" s="4">
        <f ca="1">COUNTIF(INDIRECT("U"&amp;(ROW()+12*(($AN2325-1)*3+$AO2325)-ROW())/12+5):INDIRECT("AF"&amp;(ROW()+12*(($AN2325-1)*3+$AO2325)-ROW())/12+5),AS2325)</f>
        <v>0</v>
      </c>
      <c r="AU2325" s="4">
        <f ca="1">IF(AND(AQ2325+AS2325&gt;0,AR2325+AT2325&gt;0),COUNTIF(AU$6:AU2324,"&gt;0")+1,0)</f>
        <v>0</v>
      </c>
    </row>
    <row r="2326" spans="40:47">
      <c r="AN2326" s="4">
        <v>65</v>
      </c>
      <c r="AO2326" s="4">
        <v>2</v>
      </c>
      <c r="AP2326" s="4">
        <v>5</v>
      </c>
      <c r="AQ2326" s="6">
        <f ca="1">IF($AP2326=1,IF(INDIRECT(ADDRESS(($AN2326-1)*3+$AO2326+5,$AP2326+7))="",0,INDIRECT(ADDRESS(($AN2326-1)*3+$AO2326+5,$AP2326+7))),IF(INDIRECT(ADDRESS(($AN2326-1)*3+$AO2326+5,$AP2326+7))="",0,IF(COUNTIF(INDIRECT(ADDRESS(($AN2326-1)*36+($AO2326-1)*12+6,COLUMN())):INDIRECT(ADDRESS(($AN2326-1)*36+($AO2326-1)*12+$AP2326+4,COLUMN())),INDIRECT(ADDRESS(($AN2326-1)*3+$AO2326+5,$AP2326+7)))&gt;=1,0,INDIRECT(ADDRESS(($AN2326-1)*3+$AO2326+5,$AP2326+7)))))</f>
        <v>0</v>
      </c>
      <c r="AR2326" s="4">
        <f ca="1">COUNTIF(INDIRECT("H"&amp;(ROW()+12*(($AN2326-1)*3+$AO2326)-ROW())/12+5):INDIRECT("S"&amp;(ROW()+12*(($AN2326-1)*3+$AO2326)-ROW())/12+5),AQ2326)</f>
        <v>0</v>
      </c>
      <c r="AS2326" s="6">
        <f ca="1">IF($AP2326=1,IF(INDIRECT(ADDRESS(($AN2326-1)*3+$AO2326+5,$AP2326+20))="",0,INDIRECT(ADDRESS(($AN2326-1)*3+$AO2326+5,$AP2326+20))),IF(INDIRECT(ADDRESS(($AN2326-1)*3+$AO2326+5,$AP2326+20))="",0,IF(COUNTIF(INDIRECT(ADDRESS(($AN2326-1)*36+($AO2326-1)*12+6,COLUMN())):INDIRECT(ADDRESS(($AN2326-1)*36+($AO2326-1)*12+$AP2326+4,COLUMN())),INDIRECT(ADDRESS(($AN2326-1)*3+$AO2326+5,$AP2326+20)))&gt;=1,0,INDIRECT(ADDRESS(($AN2326-1)*3+$AO2326+5,$AP2326+20)))))</f>
        <v>0</v>
      </c>
      <c r="AT2326" s="4">
        <f ca="1">COUNTIF(INDIRECT("U"&amp;(ROW()+12*(($AN2326-1)*3+$AO2326)-ROW())/12+5):INDIRECT("AF"&amp;(ROW()+12*(($AN2326-1)*3+$AO2326)-ROW())/12+5),AS2326)</f>
        <v>0</v>
      </c>
      <c r="AU2326" s="4">
        <f ca="1">IF(AND(AQ2326+AS2326&gt;0,AR2326+AT2326&gt;0),COUNTIF(AU$6:AU2325,"&gt;0")+1,0)</f>
        <v>0</v>
      </c>
    </row>
    <row r="2327" spans="40:47">
      <c r="AN2327" s="4">
        <v>65</v>
      </c>
      <c r="AO2327" s="4">
        <v>2</v>
      </c>
      <c r="AP2327" s="4">
        <v>6</v>
      </c>
      <c r="AQ2327" s="6">
        <f ca="1">IF($AP2327=1,IF(INDIRECT(ADDRESS(($AN2327-1)*3+$AO2327+5,$AP2327+7))="",0,INDIRECT(ADDRESS(($AN2327-1)*3+$AO2327+5,$AP2327+7))),IF(INDIRECT(ADDRESS(($AN2327-1)*3+$AO2327+5,$AP2327+7))="",0,IF(COUNTIF(INDIRECT(ADDRESS(($AN2327-1)*36+($AO2327-1)*12+6,COLUMN())):INDIRECT(ADDRESS(($AN2327-1)*36+($AO2327-1)*12+$AP2327+4,COLUMN())),INDIRECT(ADDRESS(($AN2327-1)*3+$AO2327+5,$AP2327+7)))&gt;=1,0,INDIRECT(ADDRESS(($AN2327-1)*3+$AO2327+5,$AP2327+7)))))</f>
        <v>0</v>
      </c>
      <c r="AR2327" s="4">
        <f ca="1">COUNTIF(INDIRECT("H"&amp;(ROW()+12*(($AN2327-1)*3+$AO2327)-ROW())/12+5):INDIRECT("S"&amp;(ROW()+12*(($AN2327-1)*3+$AO2327)-ROW())/12+5),AQ2327)</f>
        <v>0</v>
      </c>
      <c r="AS2327" s="6">
        <f ca="1">IF($AP2327=1,IF(INDIRECT(ADDRESS(($AN2327-1)*3+$AO2327+5,$AP2327+20))="",0,INDIRECT(ADDRESS(($AN2327-1)*3+$AO2327+5,$AP2327+20))),IF(INDIRECT(ADDRESS(($AN2327-1)*3+$AO2327+5,$AP2327+20))="",0,IF(COUNTIF(INDIRECT(ADDRESS(($AN2327-1)*36+($AO2327-1)*12+6,COLUMN())):INDIRECT(ADDRESS(($AN2327-1)*36+($AO2327-1)*12+$AP2327+4,COLUMN())),INDIRECT(ADDRESS(($AN2327-1)*3+$AO2327+5,$AP2327+20)))&gt;=1,0,INDIRECT(ADDRESS(($AN2327-1)*3+$AO2327+5,$AP2327+20)))))</f>
        <v>0</v>
      </c>
      <c r="AT2327" s="4">
        <f ca="1">COUNTIF(INDIRECT("U"&amp;(ROW()+12*(($AN2327-1)*3+$AO2327)-ROW())/12+5):INDIRECT("AF"&amp;(ROW()+12*(($AN2327-1)*3+$AO2327)-ROW())/12+5),AS2327)</f>
        <v>0</v>
      </c>
      <c r="AU2327" s="4">
        <f ca="1">IF(AND(AQ2327+AS2327&gt;0,AR2327+AT2327&gt;0),COUNTIF(AU$6:AU2326,"&gt;0")+1,0)</f>
        <v>0</v>
      </c>
    </row>
    <row r="2328" spans="40:47">
      <c r="AN2328" s="4">
        <v>65</v>
      </c>
      <c r="AO2328" s="4">
        <v>2</v>
      </c>
      <c r="AP2328" s="4">
        <v>7</v>
      </c>
      <c r="AQ2328" s="6">
        <f ca="1">IF($AP2328=1,IF(INDIRECT(ADDRESS(($AN2328-1)*3+$AO2328+5,$AP2328+7))="",0,INDIRECT(ADDRESS(($AN2328-1)*3+$AO2328+5,$AP2328+7))),IF(INDIRECT(ADDRESS(($AN2328-1)*3+$AO2328+5,$AP2328+7))="",0,IF(COUNTIF(INDIRECT(ADDRESS(($AN2328-1)*36+($AO2328-1)*12+6,COLUMN())):INDIRECT(ADDRESS(($AN2328-1)*36+($AO2328-1)*12+$AP2328+4,COLUMN())),INDIRECT(ADDRESS(($AN2328-1)*3+$AO2328+5,$AP2328+7)))&gt;=1,0,INDIRECT(ADDRESS(($AN2328-1)*3+$AO2328+5,$AP2328+7)))))</f>
        <v>0</v>
      </c>
      <c r="AR2328" s="4">
        <f ca="1">COUNTIF(INDIRECT("H"&amp;(ROW()+12*(($AN2328-1)*3+$AO2328)-ROW())/12+5):INDIRECT("S"&amp;(ROW()+12*(($AN2328-1)*3+$AO2328)-ROW())/12+5),AQ2328)</f>
        <v>0</v>
      </c>
      <c r="AS2328" s="6">
        <f ca="1">IF($AP2328=1,IF(INDIRECT(ADDRESS(($AN2328-1)*3+$AO2328+5,$AP2328+20))="",0,INDIRECT(ADDRESS(($AN2328-1)*3+$AO2328+5,$AP2328+20))),IF(INDIRECT(ADDRESS(($AN2328-1)*3+$AO2328+5,$AP2328+20))="",0,IF(COUNTIF(INDIRECT(ADDRESS(($AN2328-1)*36+($AO2328-1)*12+6,COLUMN())):INDIRECT(ADDRESS(($AN2328-1)*36+($AO2328-1)*12+$AP2328+4,COLUMN())),INDIRECT(ADDRESS(($AN2328-1)*3+$AO2328+5,$AP2328+20)))&gt;=1,0,INDIRECT(ADDRESS(($AN2328-1)*3+$AO2328+5,$AP2328+20)))))</f>
        <v>0</v>
      </c>
      <c r="AT2328" s="4">
        <f ca="1">COUNTIF(INDIRECT("U"&amp;(ROW()+12*(($AN2328-1)*3+$AO2328)-ROW())/12+5):INDIRECT("AF"&amp;(ROW()+12*(($AN2328-1)*3+$AO2328)-ROW())/12+5),AS2328)</f>
        <v>0</v>
      </c>
      <c r="AU2328" s="4">
        <f ca="1">IF(AND(AQ2328+AS2328&gt;0,AR2328+AT2328&gt;0),COUNTIF(AU$6:AU2327,"&gt;0")+1,0)</f>
        <v>0</v>
      </c>
    </row>
    <row r="2329" spans="40:47">
      <c r="AN2329" s="4">
        <v>65</v>
      </c>
      <c r="AO2329" s="4">
        <v>2</v>
      </c>
      <c r="AP2329" s="4">
        <v>8</v>
      </c>
      <c r="AQ2329" s="6">
        <f ca="1">IF($AP2329=1,IF(INDIRECT(ADDRESS(($AN2329-1)*3+$AO2329+5,$AP2329+7))="",0,INDIRECT(ADDRESS(($AN2329-1)*3+$AO2329+5,$AP2329+7))),IF(INDIRECT(ADDRESS(($AN2329-1)*3+$AO2329+5,$AP2329+7))="",0,IF(COUNTIF(INDIRECT(ADDRESS(($AN2329-1)*36+($AO2329-1)*12+6,COLUMN())):INDIRECT(ADDRESS(($AN2329-1)*36+($AO2329-1)*12+$AP2329+4,COLUMN())),INDIRECT(ADDRESS(($AN2329-1)*3+$AO2329+5,$AP2329+7)))&gt;=1,0,INDIRECT(ADDRESS(($AN2329-1)*3+$AO2329+5,$AP2329+7)))))</f>
        <v>0</v>
      </c>
      <c r="AR2329" s="4">
        <f ca="1">COUNTIF(INDIRECT("H"&amp;(ROW()+12*(($AN2329-1)*3+$AO2329)-ROW())/12+5):INDIRECT("S"&amp;(ROW()+12*(($AN2329-1)*3+$AO2329)-ROW())/12+5),AQ2329)</f>
        <v>0</v>
      </c>
      <c r="AS2329" s="6">
        <f ca="1">IF($AP2329=1,IF(INDIRECT(ADDRESS(($AN2329-1)*3+$AO2329+5,$AP2329+20))="",0,INDIRECT(ADDRESS(($AN2329-1)*3+$AO2329+5,$AP2329+20))),IF(INDIRECT(ADDRESS(($AN2329-1)*3+$AO2329+5,$AP2329+20))="",0,IF(COUNTIF(INDIRECT(ADDRESS(($AN2329-1)*36+($AO2329-1)*12+6,COLUMN())):INDIRECT(ADDRESS(($AN2329-1)*36+($AO2329-1)*12+$AP2329+4,COLUMN())),INDIRECT(ADDRESS(($AN2329-1)*3+$AO2329+5,$AP2329+20)))&gt;=1,0,INDIRECT(ADDRESS(($AN2329-1)*3+$AO2329+5,$AP2329+20)))))</f>
        <v>0</v>
      </c>
      <c r="AT2329" s="4">
        <f ca="1">COUNTIF(INDIRECT("U"&amp;(ROW()+12*(($AN2329-1)*3+$AO2329)-ROW())/12+5):INDIRECT("AF"&amp;(ROW()+12*(($AN2329-1)*3+$AO2329)-ROW())/12+5),AS2329)</f>
        <v>0</v>
      </c>
      <c r="AU2329" s="4">
        <f ca="1">IF(AND(AQ2329+AS2329&gt;0,AR2329+AT2329&gt;0),COUNTIF(AU$6:AU2328,"&gt;0")+1,0)</f>
        <v>0</v>
      </c>
    </row>
    <row r="2330" spans="40:47">
      <c r="AN2330" s="4">
        <v>65</v>
      </c>
      <c r="AO2330" s="4">
        <v>2</v>
      </c>
      <c r="AP2330" s="4">
        <v>9</v>
      </c>
      <c r="AQ2330" s="6">
        <f ca="1">IF($AP2330=1,IF(INDIRECT(ADDRESS(($AN2330-1)*3+$AO2330+5,$AP2330+7))="",0,INDIRECT(ADDRESS(($AN2330-1)*3+$AO2330+5,$AP2330+7))),IF(INDIRECT(ADDRESS(($AN2330-1)*3+$AO2330+5,$AP2330+7))="",0,IF(COUNTIF(INDIRECT(ADDRESS(($AN2330-1)*36+($AO2330-1)*12+6,COLUMN())):INDIRECT(ADDRESS(($AN2330-1)*36+($AO2330-1)*12+$AP2330+4,COLUMN())),INDIRECT(ADDRESS(($AN2330-1)*3+$AO2330+5,$AP2330+7)))&gt;=1,0,INDIRECT(ADDRESS(($AN2330-1)*3+$AO2330+5,$AP2330+7)))))</f>
        <v>0</v>
      </c>
      <c r="AR2330" s="4">
        <f ca="1">COUNTIF(INDIRECT("H"&amp;(ROW()+12*(($AN2330-1)*3+$AO2330)-ROW())/12+5):INDIRECT("S"&amp;(ROW()+12*(($AN2330-1)*3+$AO2330)-ROW())/12+5),AQ2330)</f>
        <v>0</v>
      </c>
      <c r="AS2330" s="6">
        <f ca="1">IF($AP2330=1,IF(INDIRECT(ADDRESS(($AN2330-1)*3+$AO2330+5,$AP2330+20))="",0,INDIRECT(ADDRESS(($AN2330-1)*3+$AO2330+5,$AP2330+20))),IF(INDIRECT(ADDRESS(($AN2330-1)*3+$AO2330+5,$AP2330+20))="",0,IF(COUNTIF(INDIRECT(ADDRESS(($AN2330-1)*36+($AO2330-1)*12+6,COLUMN())):INDIRECT(ADDRESS(($AN2330-1)*36+($AO2330-1)*12+$AP2330+4,COLUMN())),INDIRECT(ADDRESS(($AN2330-1)*3+$AO2330+5,$AP2330+20)))&gt;=1,0,INDIRECT(ADDRESS(($AN2330-1)*3+$AO2330+5,$AP2330+20)))))</f>
        <v>0</v>
      </c>
      <c r="AT2330" s="4">
        <f ca="1">COUNTIF(INDIRECT("U"&amp;(ROW()+12*(($AN2330-1)*3+$AO2330)-ROW())/12+5):INDIRECT("AF"&amp;(ROW()+12*(($AN2330-1)*3+$AO2330)-ROW())/12+5),AS2330)</f>
        <v>0</v>
      </c>
      <c r="AU2330" s="4">
        <f ca="1">IF(AND(AQ2330+AS2330&gt;0,AR2330+AT2330&gt;0),COUNTIF(AU$6:AU2329,"&gt;0")+1,0)</f>
        <v>0</v>
      </c>
    </row>
    <row r="2331" spans="40:47">
      <c r="AN2331" s="4">
        <v>65</v>
      </c>
      <c r="AO2331" s="4">
        <v>2</v>
      </c>
      <c r="AP2331" s="4">
        <v>10</v>
      </c>
      <c r="AQ2331" s="6">
        <f ca="1">IF($AP2331=1,IF(INDIRECT(ADDRESS(($AN2331-1)*3+$AO2331+5,$AP2331+7))="",0,INDIRECT(ADDRESS(($AN2331-1)*3+$AO2331+5,$AP2331+7))),IF(INDIRECT(ADDRESS(($AN2331-1)*3+$AO2331+5,$AP2331+7))="",0,IF(COUNTIF(INDIRECT(ADDRESS(($AN2331-1)*36+($AO2331-1)*12+6,COLUMN())):INDIRECT(ADDRESS(($AN2331-1)*36+($AO2331-1)*12+$AP2331+4,COLUMN())),INDIRECT(ADDRESS(($AN2331-1)*3+$AO2331+5,$AP2331+7)))&gt;=1,0,INDIRECT(ADDRESS(($AN2331-1)*3+$AO2331+5,$AP2331+7)))))</f>
        <v>0</v>
      </c>
      <c r="AR2331" s="4">
        <f ca="1">COUNTIF(INDIRECT("H"&amp;(ROW()+12*(($AN2331-1)*3+$AO2331)-ROW())/12+5):INDIRECT("S"&amp;(ROW()+12*(($AN2331-1)*3+$AO2331)-ROW())/12+5),AQ2331)</f>
        <v>0</v>
      </c>
      <c r="AS2331" s="6">
        <f ca="1">IF($AP2331=1,IF(INDIRECT(ADDRESS(($AN2331-1)*3+$AO2331+5,$AP2331+20))="",0,INDIRECT(ADDRESS(($AN2331-1)*3+$AO2331+5,$AP2331+20))),IF(INDIRECT(ADDRESS(($AN2331-1)*3+$AO2331+5,$AP2331+20))="",0,IF(COUNTIF(INDIRECT(ADDRESS(($AN2331-1)*36+($AO2331-1)*12+6,COLUMN())):INDIRECT(ADDRESS(($AN2331-1)*36+($AO2331-1)*12+$AP2331+4,COLUMN())),INDIRECT(ADDRESS(($AN2331-1)*3+$AO2331+5,$AP2331+20)))&gt;=1,0,INDIRECT(ADDRESS(($AN2331-1)*3+$AO2331+5,$AP2331+20)))))</f>
        <v>0</v>
      </c>
      <c r="AT2331" s="4">
        <f ca="1">COUNTIF(INDIRECT("U"&amp;(ROW()+12*(($AN2331-1)*3+$AO2331)-ROW())/12+5):INDIRECT("AF"&amp;(ROW()+12*(($AN2331-1)*3+$AO2331)-ROW())/12+5),AS2331)</f>
        <v>0</v>
      </c>
      <c r="AU2331" s="4">
        <f ca="1">IF(AND(AQ2331+AS2331&gt;0,AR2331+AT2331&gt;0),COUNTIF(AU$6:AU2330,"&gt;0")+1,0)</f>
        <v>0</v>
      </c>
    </row>
    <row r="2332" spans="40:47">
      <c r="AN2332" s="4">
        <v>65</v>
      </c>
      <c r="AO2332" s="4">
        <v>2</v>
      </c>
      <c r="AP2332" s="4">
        <v>11</v>
      </c>
      <c r="AQ2332" s="6">
        <f ca="1">IF($AP2332=1,IF(INDIRECT(ADDRESS(($AN2332-1)*3+$AO2332+5,$AP2332+7))="",0,INDIRECT(ADDRESS(($AN2332-1)*3+$AO2332+5,$AP2332+7))),IF(INDIRECT(ADDRESS(($AN2332-1)*3+$AO2332+5,$AP2332+7))="",0,IF(COUNTIF(INDIRECT(ADDRESS(($AN2332-1)*36+($AO2332-1)*12+6,COLUMN())):INDIRECT(ADDRESS(($AN2332-1)*36+($AO2332-1)*12+$AP2332+4,COLUMN())),INDIRECT(ADDRESS(($AN2332-1)*3+$AO2332+5,$AP2332+7)))&gt;=1,0,INDIRECT(ADDRESS(($AN2332-1)*3+$AO2332+5,$AP2332+7)))))</f>
        <v>0</v>
      </c>
      <c r="AR2332" s="4">
        <f ca="1">COUNTIF(INDIRECT("H"&amp;(ROW()+12*(($AN2332-1)*3+$AO2332)-ROW())/12+5):INDIRECT("S"&amp;(ROW()+12*(($AN2332-1)*3+$AO2332)-ROW())/12+5),AQ2332)</f>
        <v>0</v>
      </c>
      <c r="AS2332" s="6">
        <f ca="1">IF($AP2332=1,IF(INDIRECT(ADDRESS(($AN2332-1)*3+$AO2332+5,$AP2332+20))="",0,INDIRECT(ADDRESS(($AN2332-1)*3+$AO2332+5,$AP2332+20))),IF(INDIRECT(ADDRESS(($AN2332-1)*3+$AO2332+5,$AP2332+20))="",0,IF(COUNTIF(INDIRECT(ADDRESS(($AN2332-1)*36+($AO2332-1)*12+6,COLUMN())):INDIRECT(ADDRESS(($AN2332-1)*36+($AO2332-1)*12+$AP2332+4,COLUMN())),INDIRECT(ADDRESS(($AN2332-1)*3+$AO2332+5,$AP2332+20)))&gt;=1,0,INDIRECT(ADDRESS(($AN2332-1)*3+$AO2332+5,$AP2332+20)))))</f>
        <v>0</v>
      </c>
      <c r="AT2332" s="4">
        <f ca="1">COUNTIF(INDIRECT("U"&amp;(ROW()+12*(($AN2332-1)*3+$AO2332)-ROW())/12+5):INDIRECT("AF"&amp;(ROW()+12*(($AN2332-1)*3+$AO2332)-ROW())/12+5),AS2332)</f>
        <v>0</v>
      </c>
      <c r="AU2332" s="4">
        <f ca="1">IF(AND(AQ2332+AS2332&gt;0,AR2332+AT2332&gt;0),COUNTIF(AU$6:AU2331,"&gt;0")+1,0)</f>
        <v>0</v>
      </c>
    </row>
    <row r="2333" spans="40:47">
      <c r="AN2333" s="4">
        <v>65</v>
      </c>
      <c r="AO2333" s="4">
        <v>2</v>
      </c>
      <c r="AP2333" s="4">
        <v>12</v>
      </c>
      <c r="AQ2333" s="6">
        <f ca="1">IF($AP2333=1,IF(INDIRECT(ADDRESS(($AN2333-1)*3+$AO2333+5,$AP2333+7))="",0,INDIRECT(ADDRESS(($AN2333-1)*3+$AO2333+5,$AP2333+7))),IF(INDIRECT(ADDRESS(($AN2333-1)*3+$AO2333+5,$AP2333+7))="",0,IF(COUNTIF(INDIRECT(ADDRESS(($AN2333-1)*36+($AO2333-1)*12+6,COLUMN())):INDIRECT(ADDRESS(($AN2333-1)*36+($AO2333-1)*12+$AP2333+4,COLUMN())),INDIRECT(ADDRESS(($AN2333-1)*3+$AO2333+5,$AP2333+7)))&gt;=1,0,INDIRECT(ADDRESS(($AN2333-1)*3+$AO2333+5,$AP2333+7)))))</f>
        <v>0</v>
      </c>
      <c r="AR2333" s="4">
        <f ca="1">COUNTIF(INDIRECT("H"&amp;(ROW()+12*(($AN2333-1)*3+$AO2333)-ROW())/12+5):INDIRECT("S"&amp;(ROW()+12*(($AN2333-1)*3+$AO2333)-ROW())/12+5),AQ2333)</f>
        <v>0</v>
      </c>
      <c r="AS2333" s="6">
        <f ca="1">IF($AP2333=1,IF(INDIRECT(ADDRESS(($AN2333-1)*3+$AO2333+5,$AP2333+20))="",0,INDIRECT(ADDRESS(($AN2333-1)*3+$AO2333+5,$AP2333+20))),IF(INDIRECT(ADDRESS(($AN2333-1)*3+$AO2333+5,$AP2333+20))="",0,IF(COUNTIF(INDIRECT(ADDRESS(($AN2333-1)*36+($AO2333-1)*12+6,COLUMN())):INDIRECT(ADDRESS(($AN2333-1)*36+($AO2333-1)*12+$AP2333+4,COLUMN())),INDIRECT(ADDRESS(($AN2333-1)*3+$AO2333+5,$AP2333+20)))&gt;=1,0,INDIRECT(ADDRESS(($AN2333-1)*3+$AO2333+5,$AP2333+20)))))</f>
        <v>0</v>
      </c>
      <c r="AT2333" s="4">
        <f ca="1">COUNTIF(INDIRECT("U"&amp;(ROW()+12*(($AN2333-1)*3+$AO2333)-ROW())/12+5):INDIRECT("AF"&amp;(ROW()+12*(($AN2333-1)*3+$AO2333)-ROW())/12+5),AS2333)</f>
        <v>0</v>
      </c>
      <c r="AU2333" s="4">
        <f ca="1">IF(AND(AQ2333+AS2333&gt;0,AR2333+AT2333&gt;0),COUNTIF(AU$6:AU2332,"&gt;0")+1,0)</f>
        <v>0</v>
      </c>
    </row>
    <row r="2334" spans="40:47">
      <c r="AN2334" s="4">
        <v>65</v>
      </c>
      <c r="AO2334" s="4">
        <v>3</v>
      </c>
      <c r="AP2334" s="4">
        <v>1</v>
      </c>
      <c r="AQ2334" s="6">
        <f ca="1">IF($AP2334=1,IF(INDIRECT(ADDRESS(($AN2334-1)*3+$AO2334+5,$AP2334+7))="",0,INDIRECT(ADDRESS(($AN2334-1)*3+$AO2334+5,$AP2334+7))),IF(INDIRECT(ADDRESS(($AN2334-1)*3+$AO2334+5,$AP2334+7))="",0,IF(COUNTIF(INDIRECT(ADDRESS(($AN2334-1)*36+($AO2334-1)*12+6,COLUMN())):INDIRECT(ADDRESS(($AN2334-1)*36+($AO2334-1)*12+$AP2334+4,COLUMN())),INDIRECT(ADDRESS(($AN2334-1)*3+$AO2334+5,$AP2334+7)))&gt;=1,0,INDIRECT(ADDRESS(($AN2334-1)*3+$AO2334+5,$AP2334+7)))))</f>
        <v>0</v>
      </c>
      <c r="AR2334" s="4">
        <f ca="1">COUNTIF(INDIRECT("H"&amp;(ROW()+12*(($AN2334-1)*3+$AO2334)-ROW())/12+5):INDIRECT("S"&amp;(ROW()+12*(($AN2334-1)*3+$AO2334)-ROW())/12+5),AQ2334)</f>
        <v>0</v>
      </c>
      <c r="AS2334" s="6">
        <f ca="1">IF($AP2334=1,IF(INDIRECT(ADDRESS(($AN2334-1)*3+$AO2334+5,$AP2334+20))="",0,INDIRECT(ADDRESS(($AN2334-1)*3+$AO2334+5,$AP2334+20))),IF(INDIRECT(ADDRESS(($AN2334-1)*3+$AO2334+5,$AP2334+20))="",0,IF(COUNTIF(INDIRECT(ADDRESS(($AN2334-1)*36+($AO2334-1)*12+6,COLUMN())):INDIRECT(ADDRESS(($AN2334-1)*36+($AO2334-1)*12+$AP2334+4,COLUMN())),INDIRECT(ADDRESS(($AN2334-1)*3+$AO2334+5,$AP2334+20)))&gt;=1,0,INDIRECT(ADDRESS(($AN2334-1)*3+$AO2334+5,$AP2334+20)))))</f>
        <v>0</v>
      </c>
      <c r="AT2334" s="4">
        <f ca="1">COUNTIF(INDIRECT("U"&amp;(ROW()+12*(($AN2334-1)*3+$AO2334)-ROW())/12+5):INDIRECT("AF"&amp;(ROW()+12*(($AN2334-1)*3+$AO2334)-ROW())/12+5),AS2334)</f>
        <v>0</v>
      </c>
      <c r="AU2334" s="4">
        <f ca="1">IF(AND(AQ2334+AS2334&gt;0,AR2334+AT2334&gt;0),COUNTIF(AU$6:AU2333,"&gt;0")+1,0)</f>
        <v>0</v>
      </c>
    </row>
    <row r="2335" spans="40:47">
      <c r="AN2335" s="4">
        <v>65</v>
      </c>
      <c r="AO2335" s="4">
        <v>3</v>
      </c>
      <c r="AP2335" s="4">
        <v>2</v>
      </c>
      <c r="AQ2335" s="6">
        <f ca="1">IF($AP2335=1,IF(INDIRECT(ADDRESS(($AN2335-1)*3+$AO2335+5,$AP2335+7))="",0,INDIRECT(ADDRESS(($AN2335-1)*3+$AO2335+5,$AP2335+7))),IF(INDIRECT(ADDRESS(($AN2335-1)*3+$AO2335+5,$AP2335+7))="",0,IF(COUNTIF(INDIRECT(ADDRESS(($AN2335-1)*36+($AO2335-1)*12+6,COLUMN())):INDIRECT(ADDRESS(($AN2335-1)*36+($AO2335-1)*12+$AP2335+4,COLUMN())),INDIRECT(ADDRESS(($AN2335-1)*3+$AO2335+5,$AP2335+7)))&gt;=1,0,INDIRECT(ADDRESS(($AN2335-1)*3+$AO2335+5,$AP2335+7)))))</f>
        <v>0</v>
      </c>
      <c r="AR2335" s="4">
        <f ca="1">COUNTIF(INDIRECT("H"&amp;(ROW()+12*(($AN2335-1)*3+$AO2335)-ROW())/12+5):INDIRECT("S"&amp;(ROW()+12*(($AN2335-1)*3+$AO2335)-ROW())/12+5),AQ2335)</f>
        <v>0</v>
      </c>
      <c r="AS2335" s="6">
        <f ca="1">IF($AP2335=1,IF(INDIRECT(ADDRESS(($AN2335-1)*3+$AO2335+5,$AP2335+20))="",0,INDIRECT(ADDRESS(($AN2335-1)*3+$AO2335+5,$AP2335+20))),IF(INDIRECT(ADDRESS(($AN2335-1)*3+$AO2335+5,$AP2335+20))="",0,IF(COUNTIF(INDIRECT(ADDRESS(($AN2335-1)*36+($AO2335-1)*12+6,COLUMN())):INDIRECT(ADDRESS(($AN2335-1)*36+($AO2335-1)*12+$AP2335+4,COLUMN())),INDIRECT(ADDRESS(($AN2335-1)*3+$AO2335+5,$AP2335+20)))&gt;=1,0,INDIRECT(ADDRESS(($AN2335-1)*3+$AO2335+5,$AP2335+20)))))</f>
        <v>0</v>
      </c>
      <c r="AT2335" s="4">
        <f ca="1">COUNTIF(INDIRECT("U"&amp;(ROW()+12*(($AN2335-1)*3+$AO2335)-ROW())/12+5):INDIRECT("AF"&amp;(ROW()+12*(($AN2335-1)*3+$AO2335)-ROW())/12+5),AS2335)</f>
        <v>0</v>
      </c>
      <c r="AU2335" s="4">
        <f ca="1">IF(AND(AQ2335+AS2335&gt;0,AR2335+AT2335&gt;0),COUNTIF(AU$6:AU2334,"&gt;0")+1,0)</f>
        <v>0</v>
      </c>
    </row>
    <row r="2336" spans="40:47">
      <c r="AN2336" s="4">
        <v>65</v>
      </c>
      <c r="AO2336" s="4">
        <v>3</v>
      </c>
      <c r="AP2336" s="4">
        <v>3</v>
      </c>
      <c r="AQ2336" s="6">
        <f ca="1">IF($AP2336=1,IF(INDIRECT(ADDRESS(($AN2336-1)*3+$AO2336+5,$AP2336+7))="",0,INDIRECT(ADDRESS(($AN2336-1)*3+$AO2336+5,$AP2336+7))),IF(INDIRECT(ADDRESS(($AN2336-1)*3+$AO2336+5,$AP2336+7))="",0,IF(COUNTIF(INDIRECT(ADDRESS(($AN2336-1)*36+($AO2336-1)*12+6,COLUMN())):INDIRECT(ADDRESS(($AN2336-1)*36+($AO2336-1)*12+$AP2336+4,COLUMN())),INDIRECT(ADDRESS(($AN2336-1)*3+$AO2336+5,$AP2336+7)))&gt;=1,0,INDIRECT(ADDRESS(($AN2336-1)*3+$AO2336+5,$AP2336+7)))))</f>
        <v>0</v>
      </c>
      <c r="AR2336" s="4">
        <f ca="1">COUNTIF(INDIRECT("H"&amp;(ROW()+12*(($AN2336-1)*3+$AO2336)-ROW())/12+5):INDIRECT("S"&amp;(ROW()+12*(($AN2336-1)*3+$AO2336)-ROW())/12+5),AQ2336)</f>
        <v>0</v>
      </c>
      <c r="AS2336" s="6">
        <f ca="1">IF($AP2336=1,IF(INDIRECT(ADDRESS(($AN2336-1)*3+$AO2336+5,$AP2336+20))="",0,INDIRECT(ADDRESS(($AN2336-1)*3+$AO2336+5,$AP2336+20))),IF(INDIRECT(ADDRESS(($AN2336-1)*3+$AO2336+5,$AP2336+20))="",0,IF(COUNTIF(INDIRECT(ADDRESS(($AN2336-1)*36+($AO2336-1)*12+6,COLUMN())):INDIRECT(ADDRESS(($AN2336-1)*36+($AO2336-1)*12+$AP2336+4,COLUMN())),INDIRECT(ADDRESS(($AN2336-1)*3+$AO2336+5,$AP2336+20)))&gt;=1,0,INDIRECT(ADDRESS(($AN2336-1)*3+$AO2336+5,$AP2336+20)))))</f>
        <v>0</v>
      </c>
      <c r="AT2336" s="4">
        <f ca="1">COUNTIF(INDIRECT("U"&amp;(ROW()+12*(($AN2336-1)*3+$AO2336)-ROW())/12+5):INDIRECT("AF"&amp;(ROW()+12*(($AN2336-1)*3+$AO2336)-ROW())/12+5),AS2336)</f>
        <v>0</v>
      </c>
      <c r="AU2336" s="4">
        <f ca="1">IF(AND(AQ2336+AS2336&gt;0,AR2336+AT2336&gt;0),COUNTIF(AU$6:AU2335,"&gt;0")+1,0)</f>
        <v>0</v>
      </c>
    </row>
    <row r="2337" spans="40:47">
      <c r="AN2337" s="4">
        <v>65</v>
      </c>
      <c r="AO2337" s="4">
        <v>3</v>
      </c>
      <c r="AP2337" s="4">
        <v>4</v>
      </c>
      <c r="AQ2337" s="6">
        <f ca="1">IF($AP2337=1,IF(INDIRECT(ADDRESS(($AN2337-1)*3+$AO2337+5,$AP2337+7))="",0,INDIRECT(ADDRESS(($AN2337-1)*3+$AO2337+5,$AP2337+7))),IF(INDIRECT(ADDRESS(($AN2337-1)*3+$AO2337+5,$AP2337+7))="",0,IF(COUNTIF(INDIRECT(ADDRESS(($AN2337-1)*36+($AO2337-1)*12+6,COLUMN())):INDIRECT(ADDRESS(($AN2337-1)*36+($AO2337-1)*12+$AP2337+4,COLUMN())),INDIRECT(ADDRESS(($AN2337-1)*3+$AO2337+5,$AP2337+7)))&gt;=1,0,INDIRECT(ADDRESS(($AN2337-1)*3+$AO2337+5,$AP2337+7)))))</f>
        <v>0</v>
      </c>
      <c r="AR2337" s="4">
        <f ca="1">COUNTIF(INDIRECT("H"&amp;(ROW()+12*(($AN2337-1)*3+$AO2337)-ROW())/12+5):INDIRECT("S"&amp;(ROW()+12*(($AN2337-1)*3+$AO2337)-ROW())/12+5),AQ2337)</f>
        <v>0</v>
      </c>
      <c r="AS2337" s="6">
        <f ca="1">IF($AP2337=1,IF(INDIRECT(ADDRESS(($AN2337-1)*3+$AO2337+5,$AP2337+20))="",0,INDIRECT(ADDRESS(($AN2337-1)*3+$AO2337+5,$AP2337+20))),IF(INDIRECT(ADDRESS(($AN2337-1)*3+$AO2337+5,$AP2337+20))="",0,IF(COUNTIF(INDIRECT(ADDRESS(($AN2337-1)*36+($AO2337-1)*12+6,COLUMN())):INDIRECT(ADDRESS(($AN2337-1)*36+($AO2337-1)*12+$AP2337+4,COLUMN())),INDIRECT(ADDRESS(($AN2337-1)*3+$AO2337+5,$AP2337+20)))&gt;=1,0,INDIRECT(ADDRESS(($AN2337-1)*3+$AO2337+5,$AP2337+20)))))</f>
        <v>0</v>
      </c>
      <c r="AT2337" s="4">
        <f ca="1">COUNTIF(INDIRECT("U"&amp;(ROW()+12*(($AN2337-1)*3+$AO2337)-ROW())/12+5):INDIRECT("AF"&amp;(ROW()+12*(($AN2337-1)*3+$AO2337)-ROW())/12+5),AS2337)</f>
        <v>0</v>
      </c>
      <c r="AU2337" s="4">
        <f ca="1">IF(AND(AQ2337+AS2337&gt;0,AR2337+AT2337&gt;0),COUNTIF(AU$6:AU2336,"&gt;0")+1,0)</f>
        <v>0</v>
      </c>
    </row>
    <row r="2338" spans="40:47">
      <c r="AN2338" s="4">
        <v>65</v>
      </c>
      <c r="AO2338" s="4">
        <v>3</v>
      </c>
      <c r="AP2338" s="4">
        <v>5</v>
      </c>
      <c r="AQ2338" s="6">
        <f ca="1">IF($AP2338=1,IF(INDIRECT(ADDRESS(($AN2338-1)*3+$AO2338+5,$AP2338+7))="",0,INDIRECT(ADDRESS(($AN2338-1)*3+$AO2338+5,$AP2338+7))),IF(INDIRECT(ADDRESS(($AN2338-1)*3+$AO2338+5,$AP2338+7))="",0,IF(COUNTIF(INDIRECT(ADDRESS(($AN2338-1)*36+($AO2338-1)*12+6,COLUMN())):INDIRECT(ADDRESS(($AN2338-1)*36+($AO2338-1)*12+$AP2338+4,COLUMN())),INDIRECT(ADDRESS(($AN2338-1)*3+$AO2338+5,$AP2338+7)))&gt;=1,0,INDIRECT(ADDRESS(($AN2338-1)*3+$AO2338+5,$AP2338+7)))))</f>
        <v>0</v>
      </c>
      <c r="AR2338" s="4">
        <f ca="1">COUNTIF(INDIRECT("H"&amp;(ROW()+12*(($AN2338-1)*3+$AO2338)-ROW())/12+5):INDIRECT("S"&amp;(ROW()+12*(($AN2338-1)*3+$AO2338)-ROW())/12+5),AQ2338)</f>
        <v>0</v>
      </c>
      <c r="AS2338" s="6">
        <f ca="1">IF($AP2338=1,IF(INDIRECT(ADDRESS(($AN2338-1)*3+$AO2338+5,$AP2338+20))="",0,INDIRECT(ADDRESS(($AN2338-1)*3+$AO2338+5,$AP2338+20))),IF(INDIRECT(ADDRESS(($AN2338-1)*3+$AO2338+5,$AP2338+20))="",0,IF(COUNTIF(INDIRECT(ADDRESS(($AN2338-1)*36+($AO2338-1)*12+6,COLUMN())):INDIRECT(ADDRESS(($AN2338-1)*36+($AO2338-1)*12+$AP2338+4,COLUMN())),INDIRECT(ADDRESS(($AN2338-1)*3+$AO2338+5,$AP2338+20)))&gt;=1,0,INDIRECT(ADDRESS(($AN2338-1)*3+$AO2338+5,$AP2338+20)))))</f>
        <v>0</v>
      </c>
      <c r="AT2338" s="4">
        <f ca="1">COUNTIF(INDIRECT("U"&amp;(ROW()+12*(($AN2338-1)*3+$AO2338)-ROW())/12+5):INDIRECT("AF"&amp;(ROW()+12*(($AN2338-1)*3+$AO2338)-ROW())/12+5),AS2338)</f>
        <v>0</v>
      </c>
      <c r="AU2338" s="4">
        <f ca="1">IF(AND(AQ2338+AS2338&gt;0,AR2338+AT2338&gt;0),COUNTIF(AU$6:AU2337,"&gt;0")+1,0)</f>
        <v>0</v>
      </c>
    </row>
    <row r="2339" spans="40:47">
      <c r="AN2339" s="4">
        <v>65</v>
      </c>
      <c r="AO2339" s="4">
        <v>3</v>
      </c>
      <c r="AP2339" s="4">
        <v>6</v>
      </c>
      <c r="AQ2339" s="6">
        <f ca="1">IF($AP2339=1,IF(INDIRECT(ADDRESS(($AN2339-1)*3+$AO2339+5,$AP2339+7))="",0,INDIRECT(ADDRESS(($AN2339-1)*3+$AO2339+5,$AP2339+7))),IF(INDIRECT(ADDRESS(($AN2339-1)*3+$AO2339+5,$AP2339+7))="",0,IF(COUNTIF(INDIRECT(ADDRESS(($AN2339-1)*36+($AO2339-1)*12+6,COLUMN())):INDIRECT(ADDRESS(($AN2339-1)*36+($AO2339-1)*12+$AP2339+4,COLUMN())),INDIRECT(ADDRESS(($AN2339-1)*3+$AO2339+5,$AP2339+7)))&gt;=1,0,INDIRECT(ADDRESS(($AN2339-1)*3+$AO2339+5,$AP2339+7)))))</f>
        <v>0</v>
      </c>
      <c r="AR2339" s="4">
        <f ca="1">COUNTIF(INDIRECT("H"&amp;(ROW()+12*(($AN2339-1)*3+$AO2339)-ROW())/12+5):INDIRECT("S"&amp;(ROW()+12*(($AN2339-1)*3+$AO2339)-ROW())/12+5),AQ2339)</f>
        <v>0</v>
      </c>
      <c r="AS2339" s="6">
        <f ca="1">IF($AP2339=1,IF(INDIRECT(ADDRESS(($AN2339-1)*3+$AO2339+5,$AP2339+20))="",0,INDIRECT(ADDRESS(($AN2339-1)*3+$AO2339+5,$AP2339+20))),IF(INDIRECT(ADDRESS(($AN2339-1)*3+$AO2339+5,$AP2339+20))="",0,IF(COUNTIF(INDIRECT(ADDRESS(($AN2339-1)*36+($AO2339-1)*12+6,COLUMN())):INDIRECT(ADDRESS(($AN2339-1)*36+($AO2339-1)*12+$AP2339+4,COLUMN())),INDIRECT(ADDRESS(($AN2339-1)*3+$AO2339+5,$AP2339+20)))&gt;=1,0,INDIRECT(ADDRESS(($AN2339-1)*3+$AO2339+5,$AP2339+20)))))</f>
        <v>0</v>
      </c>
      <c r="AT2339" s="4">
        <f ca="1">COUNTIF(INDIRECT("U"&amp;(ROW()+12*(($AN2339-1)*3+$AO2339)-ROW())/12+5):INDIRECT("AF"&amp;(ROW()+12*(($AN2339-1)*3+$AO2339)-ROW())/12+5),AS2339)</f>
        <v>0</v>
      </c>
      <c r="AU2339" s="4">
        <f ca="1">IF(AND(AQ2339+AS2339&gt;0,AR2339+AT2339&gt;0),COUNTIF(AU$6:AU2338,"&gt;0")+1,0)</f>
        <v>0</v>
      </c>
    </row>
    <row r="2340" spans="40:47">
      <c r="AN2340" s="4">
        <v>65</v>
      </c>
      <c r="AO2340" s="4">
        <v>3</v>
      </c>
      <c r="AP2340" s="4">
        <v>7</v>
      </c>
      <c r="AQ2340" s="6">
        <f ca="1">IF($AP2340=1,IF(INDIRECT(ADDRESS(($AN2340-1)*3+$AO2340+5,$AP2340+7))="",0,INDIRECT(ADDRESS(($AN2340-1)*3+$AO2340+5,$AP2340+7))),IF(INDIRECT(ADDRESS(($AN2340-1)*3+$AO2340+5,$AP2340+7))="",0,IF(COUNTIF(INDIRECT(ADDRESS(($AN2340-1)*36+($AO2340-1)*12+6,COLUMN())):INDIRECT(ADDRESS(($AN2340-1)*36+($AO2340-1)*12+$AP2340+4,COLUMN())),INDIRECT(ADDRESS(($AN2340-1)*3+$AO2340+5,$AP2340+7)))&gt;=1,0,INDIRECT(ADDRESS(($AN2340-1)*3+$AO2340+5,$AP2340+7)))))</f>
        <v>0</v>
      </c>
      <c r="AR2340" s="4">
        <f ca="1">COUNTIF(INDIRECT("H"&amp;(ROW()+12*(($AN2340-1)*3+$AO2340)-ROW())/12+5):INDIRECT("S"&amp;(ROW()+12*(($AN2340-1)*3+$AO2340)-ROW())/12+5),AQ2340)</f>
        <v>0</v>
      </c>
      <c r="AS2340" s="6">
        <f ca="1">IF($AP2340=1,IF(INDIRECT(ADDRESS(($AN2340-1)*3+$AO2340+5,$AP2340+20))="",0,INDIRECT(ADDRESS(($AN2340-1)*3+$AO2340+5,$AP2340+20))),IF(INDIRECT(ADDRESS(($AN2340-1)*3+$AO2340+5,$AP2340+20))="",0,IF(COUNTIF(INDIRECT(ADDRESS(($AN2340-1)*36+($AO2340-1)*12+6,COLUMN())):INDIRECT(ADDRESS(($AN2340-1)*36+($AO2340-1)*12+$AP2340+4,COLUMN())),INDIRECT(ADDRESS(($AN2340-1)*3+$AO2340+5,$AP2340+20)))&gt;=1,0,INDIRECT(ADDRESS(($AN2340-1)*3+$AO2340+5,$AP2340+20)))))</f>
        <v>0</v>
      </c>
      <c r="AT2340" s="4">
        <f ca="1">COUNTIF(INDIRECT("U"&amp;(ROW()+12*(($AN2340-1)*3+$AO2340)-ROW())/12+5):INDIRECT("AF"&amp;(ROW()+12*(($AN2340-1)*3+$AO2340)-ROW())/12+5),AS2340)</f>
        <v>0</v>
      </c>
      <c r="AU2340" s="4">
        <f ca="1">IF(AND(AQ2340+AS2340&gt;0,AR2340+AT2340&gt;0),COUNTIF(AU$6:AU2339,"&gt;0")+1,0)</f>
        <v>0</v>
      </c>
    </row>
    <row r="2341" spans="40:47">
      <c r="AN2341" s="4">
        <v>65</v>
      </c>
      <c r="AO2341" s="4">
        <v>3</v>
      </c>
      <c r="AP2341" s="4">
        <v>8</v>
      </c>
      <c r="AQ2341" s="6">
        <f ca="1">IF($AP2341=1,IF(INDIRECT(ADDRESS(($AN2341-1)*3+$AO2341+5,$AP2341+7))="",0,INDIRECT(ADDRESS(($AN2341-1)*3+$AO2341+5,$AP2341+7))),IF(INDIRECT(ADDRESS(($AN2341-1)*3+$AO2341+5,$AP2341+7))="",0,IF(COUNTIF(INDIRECT(ADDRESS(($AN2341-1)*36+($AO2341-1)*12+6,COLUMN())):INDIRECT(ADDRESS(($AN2341-1)*36+($AO2341-1)*12+$AP2341+4,COLUMN())),INDIRECT(ADDRESS(($AN2341-1)*3+$AO2341+5,$AP2341+7)))&gt;=1,0,INDIRECT(ADDRESS(($AN2341-1)*3+$AO2341+5,$AP2341+7)))))</f>
        <v>0</v>
      </c>
      <c r="AR2341" s="4">
        <f ca="1">COUNTIF(INDIRECT("H"&amp;(ROW()+12*(($AN2341-1)*3+$AO2341)-ROW())/12+5):INDIRECT("S"&amp;(ROW()+12*(($AN2341-1)*3+$AO2341)-ROW())/12+5),AQ2341)</f>
        <v>0</v>
      </c>
      <c r="AS2341" s="6">
        <f ca="1">IF($AP2341=1,IF(INDIRECT(ADDRESS(($AN2341-1)*3+$AO2341+5,$AP2341+20))="",0,INDIRECT(ADDRESS(($AN2341-1)*3+$AO2341+5,$AP2341+20))),IF(INDIRECT(ADDRESS(($AN2341-1)*3+$AO2341+5,$AP2341+20))="",0,IF(COUNTIF(INDIRECT(ADDRESS(($AN2341-1)*36+($AO2341-1)*12+6,COLUMN())):INDIRECT(ADDRESS(($AN2341-1)*36+($AO2341-1)*12+$AP2341+4,COLUMN())),INDIRECT(ADDRESS(($AN2341-1)*3+$AO2341+5,$AP2341+20)))&gt;=1,0,INDIRECT(ADDRESS(($AN2341-1)*3+$AO2341+5,$AP2341+20)))))</f>
        <v>0</v>
      </c>
      <c r="AT2341" s="4">
        <f ca="1">COUNTIF(INDIRECT("U"&amp;(ROW()+12*(($AN2341-1)*3+$AO2341)-ROW())/12+5):INDIRECT("AF"&amp;(ROW()+12*(($AN2341-1)*3+$AO2341)-ROW())/12+5),AS2341)</f>
        <v>0</v>
      </c>
      <c r="AU2341" s="4">
        <f ca="1">IF(AND(AQ2341+AS2341&gt;0,AR2341+AT2341&gt;0),COUNTIF(AU$6:AU2340,"&gt;0")+1,0)</f>
        <v>0</v>
      </c>
    </row>
    <row r="2342" spans="40:47">
      <c r="AN2342" s="4">
        <v>65</v>
      </c>
      <c r="AO2342" s="4">
        <v>3</v>
      </c>
      <c r="AP2342" s="4">
        <v>9</v>
      </c>
      <c r="AQ2342" s="6">
        <f ca="1">IF($AP2342=1,IF(INDIRECT(ADDRESS(($AN2342-1)*3+$AO2342+5,$AP2342+7))="",0,INDIRECT(ADDRESS(($AN2342-1)*3+$AO2342+5,$AP2342+7))),IF(INDIRECT(ADDRESS(($AN2342-1)*3+$AO2342+5,$AP2342+7))="",0,IF(COUNTIF(INDIRECT(ADDRESS(($AN2342-1)*36+($AO2342-1)*12+6,COLUMN())):INDIRECT(ADDRESS(($AN2342-1)*36+($AO2342-1)*12+$AP2342+4,COLUMN())),INDIRECT(ADDRESS(($AN2342-1)*3+$AO2342+5,$AP2342+7)))&gt;=1,0,INDIRECT(ADDRESS(($AN2342-1)*3+$AO2342+5,$AP2342+7)))))</f>
        <v>0</v>
      </c>
      <c r="AR2342" s="4">
        <f ca="1">COUNTIF(INDIRECT("H"&amp;(ROW()+12*(($AN2342-1)*3+$AO2342)-ROW())/12+5):INDIRECT("S"&amp;(ROW()+12*(($AN2342-1)*3+$AO2342)-ROW())/12+5),AQ2342)</f>
        <v>0</v>
      </c>
      <c r="AS2342" s="6">
        <f ca="1">IF($AP2342=1,IF(INDIRECT(ADDRESS(($AN2342-1)*3+$AO2342+5,$AP2342+20))="",0,INDIRECT(ADDRESS(($AN2342-1)*3+$AO2342+5,$AP2342+20))),IF(INDIRECT(ADDRESS(($AN2342-1)*3+$AO2342+5,$AP2342+20))="",0,IF(COUNTIF(INDIRECT(ADDRESS(($AN2342-1)*36+($AO2342-1)*12+6,COLUMN())):INDIRECT(ADDRESS(($AN2342-1)*36+($AO2342-1)*12+$AP2342+4,COLUMN())),INDIRECT(ADDRESS(($AN2342-1)*3+$AO2342+5,$AP2342+20)))&gt;=1,0,INDIRECT(ADDRESS(($AN2342-1)*3+$AO2342+5,$AP2342+20)))))</f>
        <v>0</v>
      </c>
      <c r="AT2342" s="4">
        <f ca="1">COUNTIF(INDIRECT("U"&amp;(ROW()+12*(($AN2342-1)*3+$AO2342)-ROW())/12+5):INDIRECT("AF"&amp;(ROW()+12*(($AN2342-1)*3+$AO2342)-ROW())/12+5),AS2342)</f>
        <v>0</v>
      </c>
      <c r="AU2342" s="4">
        <f ca="1">IF(AND(AQ2342+AS2342&gt;0,AR2342+AT2342&gt;0),COUNTIF(AU$6:AU2341,"&gt;0")+1,0)</f>
        <v>0</v>
      </c>
    </row>
    <row r="2343" spans="40:47">
      <c r="AN2343" s="4">
        <v>65</v>
      </c>
      <c r="AO2343" s="4">
        <v>3</v>
      </c>
      <c r="AP2343" s="4">
        <v>10</v>
      </c>
      <c r="AQ2343" s="6">
        <f ca="1">IF($AP2343=1,IF(INDIRECT(ADDRESS(($AN2343-1)*3+$AO2343+5,$AP2343+7))="",0,INDIRECT(ADDRESS(($AN2343-1)*3+$AO2343+5,$AP2343+7))),IF(INDIRECT(ADDRESS(($AN2343-1)*3+$AO2343+5,$AP2343+7))="",0,IF(COUNTIF(INDIRECT(ADDRESS(($AN2343-1)*36+($AO2343-1)*12+6,COLUMN())):INDIRECT(ADDRESS(($AN2343-1)*36+($AO2343-1)*12+$AP2343+4,COLUMN())),INDIRECT(ADDRESS(($AN2343-1)*3+$AO2343+5,$AP2343+7)))&gt;=1,0,INDIRECT(ADDRESS(($AN2343-1)*3+$AO2343+5,$AP2343+7)))))</f>
        <v>0</v>
      </c>
      <c r="AR2343" s="4">
        <f ca="1">COUNTIF(INDIRECT("H"&amp;(ROW()+12*(($AN2343-1)*3+$AO2343)-ROW())/12+5):INDIRECT("S"&amp;(ROW()+12*(($AN2343-1)*3+$AO2343)-ROW())/12+5),AQ2343)</f>
        <v>0</v>
      </c>
      <c r="AS2343" s="6">
        <f ca="1">IF($AP2343=1,IF(INDIRECT(ADDRESS(($AN2343-1)*3+$AO2343+5,$AP2343+20))="",0,INDIRECT(ADDRESS(($AN2343-1)*3+$AO2343+5,$AP2343+20))),IF(INDIRECT(ADDRESS(($AN2343-1)*3+$AO2343+5,$AP2343+20))="",0,IF(COUNTIF(INDIRECT(ADDRESS(($AN2343-1)*36+($AO2343-1)*12+6,COLUMN())):INDIRECT(ADDRESS(($AN2343-1)*36+($AO2343-1)*12+$AP2343+4,COLUMN())),INDIRECT(ADDRESS(($AN2343-1)*3+$AO2343+5,$AP2343+20)))&gt;=1,0,INDIRECT(ADDRESS(($AN2343-1)*3+$AO2343+5,$AP2343+20)))))</f>
        <v>0</v>
      </c>
      <c r="AT2343" s="4">
        <f ca="1">COUNTIF(INDIRECT("U"&amp;(ROW()+12*(($AN2343-1)*3+$AO2343)-ROW())/12+5):INDIRECT("AF"&amp;(ROW()+12*(($AN2343-1)*3+$AO2343)-ROW())/12+5),AS2343)</f>
        <v>0</v>
      </c>
      <c r="AU2343" s="4">
        <f ca="1">IF(AND(AQ2343+AS2343&gt;0,AR2343+AT2343&gt;0),COUNTIF(AU$6:AU2342,"&gt;0")+1,0)</f>
        <v>0</v>
      </c>
    </row>
    <row r="2344" spans="40:47">
      <c r="AN2344" s="4">
        <v>65</v>
      </c>
      <c r="AO2344" s="4">
        <v>3</v>
      </c>
      <c r="AP2344" s="4">
        <v>11</v>
      </c>
      <c r="AQ2344" s="6">
        <f ca="1">IF($AP2344=1,IF(INDIRECT(ADDRESS(($AN2344-1)*3+$AO2344+5,$AP2344+7))="",0,INDIRECT(ADDRESS(($AN2344-1)*3+$AO2344+5,$AP2344+7))),IF(INDIRECT(ADDRESS(($AN2344-1)*3+$AO2344+5,$AP2344+7))="",0,IF(COUNTIF(INDIRECT(ADDRESS(($AN2344-1)*36+($AO2344-1)*12+6,COLUMN())):INDIRECT(ADDRESS(($AN2344-1)*36+($AO2344-1)*12+$AP2344+4,COLUMN())),INDIRECT(ADDRESS(($AN2344-1)*3+$AO2344+5,$AP2344+7)))&gt;=1,0,INDIRECT(ADDRESS(($AN2344-1)*3+$AO2344+5,$AP2344+7)))))</f>
        <v>0</v>
      </c>
      <c r="AR2344" s="4">
        <f ca="1">COUNTIF(INDIRECT("H"&amp;(ROW()+12*(($AN2344-1)*3+$AO2344)-ROW())/12+5):INDIRECT("S"&amp;(ROW()+12*(($AN2344-1)*3+$AO2344)-ROW())/12+5),AQ2344)</f>
        <v>0</v>
      </c>
      <c r="AS2344" s="6">
        <f ca="1">IF($AP2344=1,IF(INDIRECT(ADDRESS(($AN2344-1)*3+$AO2344+5,$AP2344+20))="",0,INDIRECT(ADDRESS(($AN2344-1)*3+$AO2344+5,$AP2344+20))),IF(INDIRECT(ADDRESS(($AN2344-1)*3+$AO2344+5,$AP2344+20))="",0,IF(COUNTIF(INDIRECT(ADDRESS(($AN2344-1)*36+($AO2344-1)*12+6,COLUMN())):INDIRECT(ADDRESS(($AN2344-1)*36+($AO2344-1)*12+$AP2344+4,COLUMN())),INDIRECT(ADDRESS(($AN2344-1)*3+$AO2344+5,$AP2344+20)))&gt;=1,0,INDIRECT(ADDRESS(($AN2344-1)*3+$AO2344+5,$AP2344+20)))))</f>
        <v>0</v>
      </c>
      <c r="AT2344" s="4">
        <f ca="1">COUNTIF(INDIRECT("U"&amp;(ROW()+12*(($AN2344-1)*3+$AO2344)-ROW())/12+5):INDIRECT("AF"&amp;(ROW()+12*(($AN2344-1)*3+$AO2344)-ROW())/12+5),AS2344)</f>
        <v>0</v>
      </c>
      <c r="AU2344" s="4">
        <f ca="1">IF(AND(AQ2344+AS2344&gt;0,AR2344+AT2344&gt;0),COUNTIF(AU$6:AU2343,"&gt;0")+1,0)</f>
        <v>0</v>
      </c>
    </row>
    <row r="2345" spans="40:47">
      <c r="AN2345" s="77">
        <v>65</v>
      </c>
      <c r="AO2345" s="77">
        <v>3</v>
      </c>
      <c r="AP2345" s="77">
        <v>12</v>
      </c>
      <c r="AQ2345" s="78">
        <f ca="1">IF($AP2345=1,IF(INDIRECT(ADDRESS(($AN2345-1)*3+$AO2345+5,$AP2345+7))="",0,INDIRECT(ADDRESS(($AN2345-1)*3+$AO2345+5,$AP2345+7))),IF(INDIRECT(ADDRESS(($AN2345-1)*3+$AO2345+5,$AP2345+7))="",0,IF(COUNTIF(INDIRECT(ADDRESS(($AN2345-1)*36+($AO2345-1)*12+6,COLUMN())):INDIRECT(ADDRESS(($AN2345-1)*36+($AO2345-1)*12+$AP2345+4,COLUMN())),INDIRECT(ADDRESS(($AN2345-1)*3+$AO2345+5,$AP2345+7)))&gt;=1,0,INDIRECT(ADDRESS(($AN2345-1)*3+$AO2345+5,$AP2345+7)))))</f>
        <v>0</v>
      </c>
      <c r="AR2345" s="77">
        <f ca="1">COUNTIF(INDIRECT("H"&amp;(ROW()+12*(($AN2345-1)*3+$AO2345)-ROW())/12+5):INDIRECT("S"&amp;(ROW()+12*(($AN2345-1)*3+$AO2345)-ROW())/12+5),AQ2345)</f>
        <v>0</v>
      </c>
      <c r="AS2345" s="78">
        <f ca="1">IF($AP2345=1,IF(INDIRECT(ADDRESS(($AN2345-1)*3+$AO2345+5,$AP2345+20))="",0,INDIRECT(ADDRESS(($AN2345-1)*3+$AO2345+5,$AP2345+20))),IF(INDIRECT(ADDRESS(($AN2345-1)*3+$AO2345+5,$AP2345+20))="",0,IF(COUNTIF(INDIRECT(ADDRESS(($AN2345-1)*36+($AO2345-1)*12+6,COLUMN())):INDIRECT(ADDRESS(($AN2345-1)*36+($AO2345-1)*12+$AP2345+4,COLUMN())),INDIRECT(ADDRESS(($AN2345-1)*3+$AO2345+5,$AP2345+20)))&gt;=1,0,INDIRECT(ADDRESS(($AN2345-1)*3+$AO2345+5,$AP2345+20)))))</f>
        <v>0</v>
      </c>
      <c r="AT2345" s="77">
        <f ca="1">COUNTIF(INDIRECT("U"&amp;(ROW()+12*(($AN2345-1)*3+$AO2345)-ROW())/12+5):INDIRECT("AF"&amp;(ROW()+12*(($AN2345-1)*3+$AO2345)-ROW())/12+5),AS2345)</f>
        <v>0</v>
      </c>
      <c r="AU2345" s="4">
        <f ca="1">IF(AND(AQ2345+AS2345&gt;0,AR2345+AT2345&gt;0),COUNTIF(AU$6:AU2344,"&gt;0")+1,0)</f>
        <v>0</v>
      </c>
    </row>
    <row r="2346" spans="40:47">
      <c r="AN2346" s="4">
        <v>66</v>
      </c>
      <c r="AO2346" s="4">
        <v>1</v>
      </c>
      <c r="AP2346" s="4">
        <v>1</v>
      </c>
      <c r="AQ2346" s="6">
        <f ca="1">IF($AP2346=1,IF(INDIRECT(ADDRESS(($AN2346-1)*3+$AO2346+5,$AP2346+7))="",0,INDIRECT(ADDRESS(($AN2346-1)*3+$AO2346+5,$AP2346+7))),IF(INDIRECT(ADDRESS(($AN2346-1)*3+$AO2346+5,$AP2346+7))="",0,IF(COUNTIF(INDIRECT(ADDRESS(($AN2346-1)*36+($AO2346-1)*12+6,COLUMN())):INDIRECT(ADDRESS(($AN2346-1)*36+($AO2346-1)*12+$AP2346+4,COLUMN())),INDIRECT(ADDRESS(($AN2346-1)*3+$AO2346+5,$AP2346+7)))&gt;=1,0,INDIRECT(ADDRESS(($AN2346-1)*3+$AO2346+5,$AP2346+7)))))</f>
        <v>0</v>
      </c>
      <c r="AR2346" s="4">
        <f ca="1">COUNTIF(INDIRECT("H"&amp;(ROW()+12*(($AN2346-1)*3+$AO2346)-ROW())/12+5):INDIRECT("S"&amp;(ROW()+12*(($AN2346-1)*3+$AO2346)-ROW())/12+5),AQ2346)</f>
        <v>0</v>
      </c>
      <c r="AS2346" s="6">
        <f ca="1">IF($AP2346=1,IF(INDIRECT(ADDRESS(($AN2346-1)*3+$AO2346+5,$AP2346+20))="",0,INDIRECT(ADDRESS(($AN2346-1)*3+$AO2346+5,$AP2346+20))),IF(INDIRECT(ADDRESS(($AN2346-1)*3+$AO2346+5,$AP2346+20))="",0,IF(COUNTIF(INDIRECT(ADDRESS(($AN2346-1)*36+($AO2346-1)*12+6,COLUMN())):INDIRECT(ADDRESS(($AN2346-1)*36+($AO2346-1)*12+$AP2346+4,COLUMN())),INDIRECT(ADDRESS(($AN2346-1)*3+$AO2346+5,$AP2346+20)))&gt;=1,0,INDIRECT(ADDRESS(($AN2346-1)*3+$AO2346+5,$AP2346+20)))))</f>
        <v>0</v>
      </c>
      <c r="AT2346" s="4">
        <f ca="1">COUNTIF(INDIRECT("U"&amp;(ROW()+12*(($AN2346-1)*3+$AO2346)-ROW())/12+5):INDIRECT("AF"&amp;(ROW()+12*(($AN2346-1)*3+$AO2346)-ROW())/12+5),AS2346)</f>
        <v>0</v>
      </c>
      <c r="AU2346" s="4">
        <f ca="1">IF(AND(AQ2346+AS2346&gt;0,AR2346+AT2346&gt;0),COUNTIF(AU$6:AU2345,"&gt;0")+1,0)</f>
        <v>0</v>
      </c>
    </row>
    <row r="2347" spans="40:47">
      <c r="AN2347" s="4">
        <v>66</v>
      </c>
      <c r="AO2347" s="4">
        <v>1</v>
      </c>
      <c r="AP2347" s="4">
        <v>2</v>
      </c>
      <c r="AQ2347" s="6">
        <f ca="1">IF($AP2347=1,IF(INDIRECT(ADDRESS(($AN2347-1)*3+$AO2347+5,$AP2347+7))="",0,INDIRECT(ADDRESS(($AN2347-1)*3+$AO2347+5,$AP2347+7))),IF(INDIRECT(ADDRESS(($AN2347-1)*3+$AO2347+5,$AP2347+7))="",0,IF(COUNTIF(INDIRECT(ADDRESS(($AN2347-1)*36+($AO2347-1)*12+6,COLUMN())):INDIRECT(ADDRESS(($AN2347-1)*36+($AO2347-1)*12+$AP2347+4,COLUMN())),INDIRECT(ADDRESS(($AN2347-1)*3+$AO2347+5,$AP2347+7)))&gt;=1,0,INDIRECT(ADDRESS(($AN2347-1)*3+$AO2347+5,$AP2347+7)))))</f>
        <v>0</v>
      </c>
      <c r="AR2347" s="4">
        <f ca="1">COUNTIF(INDIRECT("H"&amp;(ROW()+12*(($AN2347-1)*3+$AO2347)-ROW())/12+5):INDIRECT("S"&amp;(ROW()+12*(($AN2347-1)*3+$AO2347)-ROW())/12+5),AQ2347)</f>
        <v>0</v>
      </c>
      <c r="AS2347" s="6">
        <f ca="1">IF($AP2347=1,IF(INDIRECT(ADDRESS(($AN2347-1)*3+$AO2347+5,$AP2347+20))="",0,INDIRECT(ADDRESS(($AN2347-1)*3+$AO2347+5,$AP2347+20))),IF(INDIRECT(ADDRESS(($AN2347-1)*3+$AO2347+5,$AP2347+20))="",0,IF(COUNTIF(INDIRECT(ADDRESS(($AN2347-1)*36+($AO2347-1)*12+6,COLUMN())):INDIRECT(ADDRESS(($AN2347-1)*36+($AO2347-1)*12+$AP2347+4,COLUMN())),INDIRECT(ADDRESS(($AN2347-1)*3+$AO2347+5,$AP2347+20)))&gt;=1,0,INDIRECT(ADDRESS(($AN2347-1)*3+$AO2347+5,$AP2347+20)))))</f>
        <v>0</v>
      </c>
      <c r="AT2347" s="4">
        <f ca="1">COUNTIF(INDIRECT("U"&amp;(ROW()+12*(($AN2347-1)*3+$AO2347)-ROW())/12+5):INDIRECT("AF"&amp;(ROW()+12*(($AN2347-1)*3+$AO2347)-ROW())/12+5),AS2347)</f>
        <v>0</v>
      </c>
      <c r="AU2347" s="4">
        <f ca="1">IF(AND(AQ2347+AS2347&gt;0,AR2347+AT2347&gt;0),COUNTIF(AU$6:AU2346,"&gt;0")+1,0)</f>
        <v>0</v>
      </c>
    </row>
    <row r="2348" spans="40:47">
      <c r="AN2348" s="4">
        <v>66</v>
      </c>
      <c r="AO2348" s="4">
        <v>1</v>
      </c>
      <c r="AP2348" s="4">
        <v>3</v>
      </c>
      <c r="AQ2348" s="6">
        <f ca="1">IF($AP2348=1,IF(INDIRECT(ADDRESS(($AN2348-1)*3+$AO2348+5,$AP2348+7))="",0,INDIRECT(ADDRESS(($AN2348-1)*3+$AO2348+5,$AP2348+7))),IF(INDIRECT(ADDRESS(($AN2348-1)*3+$AO2348+5,$AP2348+7))="",0,IF(COUNTIF(INDIRECT(ADDRESS(($AN2348-1)*36+($AO2348-1)*12+6,COLUMN())):INDIRECT(ADDRESS(($AN2348-1)*36+($AO2348-1)*12+$AP2348+4,COLUMN())),INDIRECT(ADDRESS(($AN2348-1)*3+$AO2348+5,$AP2348+7)))&gt;=1,0,INDIRECT(ADDRESS(($AN2348-1)*3+$AO2348+5,$AP2348+7)))))</f>
        <v>0</v>
      </c>
      <c r="AR2348" s="4">
        <f ca="1">COUNTIF(INDIRECT("H"&amp;(ROW()+12*(($AN2348-1)*3+$AO2348)-ROW())/12+5):INDIRECT("S"&amp;(ROW()+12*(($AN2348-1)*3+$AO2348)-ROW())/12+5),AQ2348)</f>
        <v>0</v>
      </c>
      <c r="AS2348" s="6">
        <f ca="1">IF($AP2348=1,IF(INDIRECT(ADDRESS(($AN2348-1)*3+$AO2348+5,$AP2348+20))="",0,INDIRECT(ADDRESS(($AN2348-1)*3+$AO2348+5,$AP2348+20))),IF(INDIRECT(ADDRESS(($AN2348-1)*3+$AO2348+5,$AP2348+20))="",0,IF(COUNTIF(INDIRECT(ADDRESS(($AN2348-1)*36+($AO2348-1)*12+6,COLUMN())):INDIRECT(ADDRESS(($AN2348-1)*36+($AO2348-1)*12+$AP2348+4,COLUMN())),INDIRECT(ADDRESS(($AN2348-1)*3+$AO2348+5,$AP2348+20)))&gt;=1,0,INDIRECT(ADDRESS(($AN2348-1)*3+$AO2348+5,$AP2348+20)))))</f>
        <v>0</v>
      </c>
      <c r="AT2348" s="4">
        <f ca="1">COUNTIF(INDIRECT("U"&amp;(ROW()+12*(($AN2348-1)*3+$AO2348)-ROW())/12+5):INDIRECT("AF"&amp;(ROW()+12*(($AN2348-1)*3+$AO2348)-ROW())/12+5),AS2348)</f>
        <v>0</v>
      </c>
      <c r="AU2348" s="4">
        <f ca="1">IF(AND(AQ2348+AS2348&gt;0,AR2348+AT2348&gt;0),COUNTIF(AU$6:AU2347,"&gt;0")+1,0)</f>
        <v>0</v>
      </c>
    </row>
    <row r="2349" spans="40:47">
      <c r="AN2349" s="4">
        <v>66</v>
      </c>
      <c r="AO2349" s="4">
        <v>1</v>
      </c>
      <c r="AP2349" s="4">
        <v>4</v>
      </c>
      <c r="AQ2349" s="6">
        <f ca="1">IF($AP2349=1,IF(INDIRECT(ADDRESS(($AN2349-1)*3+$AO2349+5,$AP2349+7))="",0,INDIRECT(ADDRESS(($AN2349-1)*3+$AO2349+5,$AP2349+7))),IF(INDIRECT(ADDRESS(($AN2349-1)*3+$AO2349+5,$AP2349+7))="",0,IF(COUNTIF(INDIRECT(ADDRESS(($AN2349-1)*36+($AO2349-1)*12+6,COLUMN())):INDIRECT(ADDRESS(($AN2349-1)*36+($AO2349-1)*12+$AP2349+4,COLUMN())),INDIRECT(ADDRESS(($AN2349-1)*3+$AO2349+5,$AP2349+7)))&gt;=1,0,INDIRECT(ADDRESS(($AN2349-1)*3+$AO2349+5,$AP2349+7)))))</f>
        <v>0</v>
      </c>
      <c r="AR2349" s="4">
        <f ca="1">COUNTIF(INDIRECT("H"&amp;(ROW()+12*(($AN2349-1)*3+$AO2349)-ROW())/12+5):INDIRECT("S"&amp;(ROW()+12*(($AN2349-1)*3+$AO2349)-ROW())/12+5),AQ2349)</f>
        <v>0</v>
      </c>
      <c r="AS2349" s="6">
        <f ca="1">IF($AP2349=1,IF(INDIRECT(ADDRESS(($AN2349-1)*3+$AO2349+5,$AP2349+20))="",0,INDIRECT(ADDRESS(($AN2349-1)*3+$AO2349+5,$AP2349+20))),IF(INDIRECT(ADDRESS(($AN2349-1)*3+$AO2349+5,$AP2349+20))="",0,IF(COUNTIF(INDIRECT(ADDRESS(($AN2349-1)*36+($AO2349-1)*12+6,COLUMN())):INDIRECT(ADDRESS(($AN2349-1)*36+($AO2349-1)*12+$AP2349+4,COLUMN())),INDIRECT(ADDRESS(($AN2349-1)*3+$AO2349+5,$AP2349+20)))&gt;=1,0,INDIRECT(ADDRESS(($AN2349-1)*3+$AO2349+5,$AP2349+20)))))</f>
        <v>0</v>
      </c>
      <c r="AT2349" s="4">
        <f ca="1">COUNTIF(INDIRECT("U"&amp;(ROW()+12*(($AN2349-1)*3+$AO2349)-ROW())/12+5):INDIRECT("AF"&amp;(ROW()+12*(($AN2349-1)*3+$AO2349)-ROW())/12+5),AS2349)</f>
        <v>0</v>
      </c>
      <c r="AU2349" s="4">
        <f ca="1">IF(AND(AQ2349+AS2349&gt;0,AR2349+AT2349&gt;0),COUNTIF(AU$6:AU2348,"&gt;0")+1,0)</f>
        <v>0</v>
      </c>
    </row>
    <row r="2350" spans="40:47">
      <c r="AN2350" s="4">
        <v>66</v>
      </c>
      <c r="AO2350" s="4">
        <v>1</v>
      </c>
      <c r="AP2350" s="4">
        <v>5</v>
      </c>
      <c r="AQ2350" s="6">
        <f ca="1">IF($AP2350=1,IF(INDIRECT(ADDRESS(($AN2350-1)*3+$AO2350+5,$AP2350+7))="",0,INDIRECT(ADDRESS(($AN2350-1)*3+$AO2350+5,$AP2350+7))),IF(INDIRECT(ADDRESS(($AN2350-1)*3+$AO2350+5,$AP2350+7))="",0,IF(COUNTIF(INDIRECT(ADDRESS(($AN2350-1)*36+($AO2350-1)*12+6,COLUMN())):INDIRECT(ADDRESS(($AN2350-1)*36+($AO2350-1)*12+$AP2350+4,COLUMN())),INDIRECT(ADDRESS(($AN2350-1)*3+$AO2350+5,$AP2350+7)))&gt;=1,0,INDIRECT(ADDRESS(($AN2350-1)*3+$AO2350+5,$AP2350+7)))))</f>
        <v>0</v>
      </c>
      <c r="AR2350" s="4">
        <f ca="1">COUNTIF(INDIRECT("H"&amp;(ROW()+12*(($AN2350-1)*3+$AO2350)-ROW())/12+5):INDIRECT("S"&amp;(ROW()+12*(($AN2350-1)*3+$AO2350)-ROW())/12+5),AQ2350)</f>
        <v>0</v>
      </c>
      <c r="AS2350" s="6">
        <f ca="1">IF($AP2350=1,IF(INDIRECT(ADDRESS(($AN2350-1)*3+$AO2350+5,$AP2350+20))="",0,INDIRECT(ADDRESS(($AN2350-1)*3+$AO2350+5,$AP2350+20))),IF(INDIRECT(ADDRESS(($AN2350-1)*3+$AO2350+5,$AP2350+20))="",0,IF(COUNTIF(INDIRECT(ADDRESS(($AN2350-1)*36+($AO2350-1)*12+6,COLUMN())):INDIRECT(ADDRESS(($AN2350-1)*36+($AO2350-1)*12+$AP2350+4,COLUMN())),INDIRECT(ADDRESS(($AN2350-1)*3+$AO2350+5,$AP2350+20)))&gt;=1,0,INDIRECT(ADDRESS(($AN2350-1)*3+$AO2350+5,$AP2350+20)))))</f>
        <v>0</v>
      </c>
      <c r="AT2350" s="4">
        <f ca="1">COUNTIF(INDIRECT("U"&amp;(ROW()+12*(($AN2350-1)*3+$AO2350)-ROW())/12+5):INDIRECT("AF"&amp;(ROW()+12*(($AN2350-1)*3+$AO2350)-ROW())/12+5),AS2350)</f>
        <v>0</v>
      </c>
      <c r="AU2350" s="4">
        <f ca="1">IF(AND(AQ2350+AS2350&gt;0,AR2350+AT2350&gt;0),COUNTIF(AU$6:AU2349,"&gt;0")+1,0)</f>
        <v>0</v>
      </c>
    </row>
    <row r="2351" spans="40:47">
      <c r="AN2351" s="4">
        <v>66</v>
      </c>
      <c r="AO2351" s="4">
        <v>1</v>
      </c>
      <c r="AP2351" s="4">
        <v>6</v>
      </c>
      <c r="AQ2351" s="6">
        <f ca="1">IF($AP2351=1,IF(INDIRECT(ADDRESS(($AN2351-1)*3+$AO2351+5,$AP2351+7))="",0,INDIRECT(ADDRESS(($AN2351-1)*3+$AO2351+5,$AP2351+7))),IF(INDIRECT(ADDRESS(($AN2351-1)*3+$AO2351+5,$AP2351+7))="",0,IF(COUNTIF(INDIRECT(ADDRESS(($AN2351-1)*36+($AO2351-1)*12+6,COLUMN())):INDIRECT(ADDRESS(($AN2351-1)*36+($AO2351-1)*12+$AP2351+4,COLUMN())),INDIRECT(ADDRESS(($AN2351-1)*3+$AO2351+5,$AP2351+7)))&gt;=1,0,INDIRECT(ADDRESS(($AN2351-1)*3+$AO2351+5,$AP2351+7)))))</f>
        <v>0</v>
      </c>
      <c r="AR2351" s="4">
        <f ca="1">COUNTIF(INDIRECT("H"&amp;(ROW()+12*(($AN2351-1)*3+$AO2351)-ROW())/12+5):INDIRECT("S"&amp;(ROW()+12*(($AN2351-1)*3+$AO2351)-ROW())/12+5),AQ2351)</f>
        <v>0</v>
      </c>
      <c r="AS2351" s="6">
        <f ca="1">IF($AP2351=1,IF(INDIRECT(ADDRESS(($AN2351-1)*3+$AO2351+5,$AP2351+20))="",0,INDIRECT(ADDRESS(($AN2351-1)*3+$AO2351+5,$AP2351+20))),IF(INDIRECT(ADDRESS(($AN2351-1)*3+$AO2351+5,$AP2351+20))="",0,IF(COUNTIF(INDIRECT(ADDRESS(($AN2351-1)*36+($AO2351-1)*12+6,COLUMN())):INDIRECT(ADDRESS(($AN2351-1)*36+($AO2351-1)*12+$AP2351+4,COLUMN())),INDIRECT(ADDRESS(($AN2351-1)*3+$AO2351+5,$AP2351+20)))&gt;=1,0,INDIRECT(ADDRESS(($AN2351-1)*3+$AO2351+5,$AP2351+20)))))</f>
        <v>0</v>
      </c>
      <c r="AT2351" s="4">
        <f ca="1">COUNTIF(INDIRECT("U"&amp;(ROW()+12*(($AN2351-1)*3+$AO2351)-ROW())/12+5):INDIRECT("AF"&amp;(ROW()+12*(($AN2351-1)*3+$AO2351)-ROW())/12+5),AS2351)</f>
        <v>0</v>
      </c>
      <c r="AU2351" s="4">
        <f ca="1">IF(AND(AQ2351+AS2351&gt;0,AR2351+AT2351&gt;0),COUNTIF(AU$6:AU2350,"&gt;0")+1,0)</f>
        <v>0</v>
      </c>
    </row>
    <row r="2352" spans="40:47">
      <c r="AN2352" s="4">
        <v>66</v>
      </c>
      <c r="AO2352" s="4">
        <v>1</v>
      </c>
      <c r="AP2352" s="4">
        <v>7</v>
      </c>
      <c r="AQ2352" s="6">
        <f ca="1">IF($AP2352=1,IF(INDIRECT(ADDRESS(($AN2352-1)*3+$AO2352+5,$AP2352+7))="",0,INDIRECT(ADDRESS(($AN2352-1)*3+$AO2352+5,$AP2352+7))),IF(INDIRECT(ADDRESS(($AN2352-1)*3+$AO2352+5,$AP2352+7))="",0,IF(COUNTIF(INDIRECT(ADDRESS(($AN2352-1)*36+($AO2352-1)*12+6,COLUMN())):INDIRECT(ADDRESS(($AN2352-1)*36+($AO2352-1)*12+$AP2352+4,COLUMN())),INDIRECT(ADDRESS(($AN2352-1)*3+$AO2352+5,$AP2352+7)))&gt;=1,0,INDIRECT(ADDRESS(($AN2352-1)*3+$AO2352+5,$AP2352+7)))))</f>
        <v>0</v>
      </c>
      <c r="AR2352" s="4">
        <f ca="1">COUNTIF(INDIRECT("H"&amp;(ROW()+12*(($AN2352-1)*3+$AO2352)-ROW())/12+5):INDIRECT("S"&amp;(ROW()+12*(($AN2352-1)*3+$AO2352)-ROW())/12+5),AQ2352)</f>
        <v>0</v>
      </c>
      <c r="AS2352" s="6">
        <f ca="1">IF($AP2352=1,IF(INDIRECT(ADDRESS(($AN2352-1)*3+$AO2352+5,$AP2352+20))="",0,INDIRECT(ADDRESS(($AN2352-1)*3+$AO2352+5,$AP2352+20))),IF(INDIRECT(ADDRESS(($AN2352-1)*3+$AO2352+5,$AP2352+20))="",0,IF(COUNTIF(INDIRECT(ADDRESS(($AN2352-1)*36+($AO2352-1)*12+6,COLUMN())):INDIRECT(ADDRESS(($AN2352-1)*36+($AO2352-1)*12+$AP2352+4,COLUMN())),INDIRECT(ADDRESS(($AN2352-1)*3+$AO2352+5,$AP2352+20)))&gt;=1,0,INDIRECT(ADDRESS(($AN2352-1)*3+$AO2352+5,$AP2352+20)))))</f>
        <v>0</v>
      </c>
      <c r="AT2352" s="4">
        <f ca="1">COUNTIF(INDIRECT("U"&amp;(ROW()+12*(($AN2352-1)*3+$AO2352)-ROW())/12+5):INDIRECT("AF"&amp;(ROW()+12*(($AN2352-1)*3+$AO2352)-ROW())/12+5),AS2352)</f>
        <v>0</v>
      </c>
      <c r="AU2352" s="4">
        <f ca="1">IF(AND(AQ2352+AS2352&gt;0,AR2352+AT2352&gt;0),COUNTIF(AU$6:AU2351,"&gt;0")+1,0)</f>
        <v>0</v>
      </c>
    </row>
    <row r="2353" spans="40:47">
      <c r="AN2353" s="4">
        <v>66</v>
      </c>
      <c r="AO2353" s="4">
        <v>1</v>
      </c>
      <c r="AP2353" s="4">
        <v>8</v>
      </c>
      <c r="AQ2353" s="6">
        <f ca="1">IF($AP2353=1,IF(INDIRECT(ADDRESS(($AN2353-1)*3+$AO2353+5,$AP2353+7))="",0,INDIRECT(ADDRESS(($AN2353-1)*3+$AO2353+5,$AP2353+7))),IF(INDIRECT(ADDRESS(($AN2353-1)*3+$AO2353+5,$AP2353+7))="",0,IF(COUNTIF(INDIRECT(ADDRESS(($AN2353-1)*36+($AO2353-1)*12+6,COLUMN())):INDIRECT(ADDRESS(($AN2353-1)*36+($AO2353-1)*12+$AP2353+4,COLUMN())),INDIRECT(ADDRESS(($AN2353-1)*3+$AO2353+5,$AP2353+7)))&gt;=1,0,INDIRECT(ADDRESS(($AN2353-1)*3+$AO2353+5,$AP2353+7)))))</f>
        <v>0</v>
      </c>
      <c r="AR2353" s="4">
        <f ca="1">COUNTIF(INDIRECT("H"&amp;(ROW()+12*(($AN2353-1)*3+$AO2353)-ROW())/12+5):INDIRECT("S"&amp;(ROW()+12*(($AN2353-1)*3+$AO2353)-ROW())/12+5),AQ2353)</f>
        <v>0</v>
      </c>
      <c r="AS2353" s="6">
        <f ca="1">IF($AP2353=1,IF(INDIRECT(ADDRESS(($AN2353-1)*3+$AO2353+5,$AP2353+20))="",0,INDIRECT(ADDRESS(($AN2353-1)*3+$AO2353+5,$AP2353+20))),IF(INDIRECT(ADDRESS(($AN2353-1)*3+$AO2353+5,$AP2353+20))="",0,IF(COUNTIF(INDIRECT(ADDRESS(($AN2353-1)*36+($AO2353-1)*12+6,COLUMN())):INDIRECT(ADDRESS(($AN2353-1)*36+($AO2353-1)*12+$AP2353+4,COLUMN())),INDIRECT(ADDRESS(($AN2353-1)*3+$AO2353+5,$AP2353+20)))&gt;=1,0,INDIRECT(ADDRESS(($AN2353-1)*3+$AO2353+5,$AP2353+20)))))</f>
        <v>0</v>
      </c>
      <c r="AT2353" s="4">
        <f ca="1">COUNTIF(INDIRECT("U"&amp;(ROW()+12*(($AN2353-1)*3+$AO2353)-ROW())/12+5):INDIRECT("AF"&amp;(ROW()+12*(($AN2353-1)*3+$AO2353)-ROW())/12+5),AS2353)</f>
        <v>0</v>
      </c>
      <c r="AU2353" s="4">
        <f ca="1">IF(AND(AQ2353+AS2353&gt;0,AR2353+AT2353&gt;0),COUNTIF(AU$6:AU2352,"&gt;0")+1,0)</f>
        <v>0</v>
      </c>
    </row>
    <row r="2354" spans="40:47">
      <c r="AN2354" s="4">
        <v>66</v>
      </c>
      <c r="AO2354" s="4">
        <v>1</v>
      </c>
      <c r="AP2354" s="4">
        <v>9</v>
      </c>
      <c r="AQ2354" s="6">
        <f ca="1">IF($AP2354=1,IF(INDIRECT(ADDRESS(($AN2354-1)*3+$AO2354+5,$AP2354+7))="",0,INDIRECT(ADDRESS(($AN2354-1)*3+$AO2354+5,$AP2354+7))),IF(INDIRECT(ADDRESS(($AN2354-1)*3+$AO2354+5,$AP2354+7))="",0,IF(COUNTIF(INDIRECT(ADDRESS(($AN2354-1)*36+($AO2354-1)*12+6,COLUMN())):INDIRECT(ADDRESS(($AN2354-1)*36+($AO2354-1)*12+$AP2354+4,COLUMN())),INDIRECT(ADDRESS(($AN2354-1)*3+$AO2354+5,$AP2354+7)))&gt;=1,0,INDIRECT(ADDRESS(($AN2354-1)*3+$AO2354+5,$AP2354+7)))))</f>
        <v>0</v>
      </c>
      <c r="AR2354" s="4">
        <f ca="1">COUNTIF(INDIRECT("H"&amp;(ROW()+12*(($AN2354-1)*3+$AO2354)-ROW())/12+5):INDIRECT("S"&amp;(ROW()+12*(($AN2354-1)*3+$AO2354)-ROW())/12+5),AQ2354)</f>
        <v>0</v>
      </c>
      <c r="AS2354" s="6">
        <f ca="1">IF($AP2354=1,IF(INDIRECT(ADDRESS(($AN2354-1)*3+$AO2354+5,$AP2354+20))="",0,INDIRECT(ADDRESS(($AN2354-1)*3+$AO2354+5,$AP2354+20))),IF(INDIRECT(ADDRESS(($AN2354-1)*3+$AO2354+5,$AP2354+20))="",0,IF(COUNTIF(INDIRECT(ADDRESS(($AN2354-1)*36+($AO2354-1)*12+6,COLUMN())):INDIRECT(ADDRESS(($AN2354-1)*36+($AO2354-1)*12+$AP2354+4,COLUMN())),INDIRECT(ADDRESS(($AN2354-1)*3+$AO2354+5,$AP2354+20)))&gt;=1,0,INDIRECT(ADDRESS(($AN2354-1)*3+$AO2354+5,$AP2354+20)))))</f>
        <v>0</v>
      </c>
      <c r="AT2354" s="4">
        <f ca="1">COUNTIF(INDIRECT("U"&amp;(ROW()+12*(($AN2354-1)*3+$AO2354)-ROW())/12+5):INDIRECT("AF"&amp;(ROW()+12*(($AN2354-1)*3+$AO2354)-ROW())/12+5),AS2354)</f>
        <v>0</v>
      </c>
      <c r="AU2354" s="4">
        <f ca="1">IF(AND(AQ2354+AS2354&gt;0,AR2354+AT2354&gt;0),COUNTIF(AU$6:AU2353,"&gt;0")+1,0)</f>
        <v>0</v>
      </c>
    </row>
    <row r="2355" spans="40:47">
      <c r="AN2355" s="4">
        <v>66</v>
      </c>
      <c r="AO2355" s="4">
        <v>1</v>
      </c>
      <c r="AP2355" s="4">
        <v>10</v>
      </c>
      <c r="AQ2355" s="6">
        <f ca="1">IF($AP2355=1,IF(INDIRECT(ADDRESS(($AN2355-1)*3+$AO2355+5,$AP2355+7))="",0,INDIRECT(ADDRESS(($AN2355-1)*3+$AO2355+5,$AP2355+7))),IF(INDIRECT(ADDRESS(($AN2355-1)*3+$AO2355+5,$AP2355+7))="",0,IF(COUNTIF(INDIRECT(ADDRESS(($AN2355-1)*36+($AO2355-1)*12+6,COLUMN())):INDIRECT(ADDRESS(($AN2355-1)*36+($AO2355-1)*12+$AP2355+4,COLUMN())),INDIRECT(ADDRESS(($AN2355-1)*3+$AO2355+5,$AP2355+7)))&gt;=1,0,INDIRECT(ADDRESS(($AN2355-1)*3+$AO2355+5,$AP2355+7)))))</f>
        <v>0</v>
      </c>
      <c r="AR2355" s="4">
        <f ca="1">COUNTIF(INDIRECT("H"&amp;(ROW()+12*(($AN2355-1)*3+$AO2355)-ROW())/12+5):INDIRECT("S"&amp;(ROW()+12*(($AN2355-1)*3+$AO2355)-ROW())/12+5),AQ2355)</f>
        <v>0</v>
      </c>
      <c r="AS2355" s="6">
        <f ca="1">IF($AP2355=1,IF(INDIRECT(ADDRESS(($AN2355-1)*3+$AO2355+5,$AP2355+20))="",0,INDIRECT(ADDRESS(($AN2355-1)*3+$AO2355+5,$AP2355+20))),IF(INDIRECT(ADDRESS(($AN2355-1)*3+$AO2355+5,$AP2355+20))="",0,IF(COUNTIF(INDIRECT(ADDRESS(($AN2355-1)*36+($AO2355-1)*12+6,COLUMN())):INDIRECT(ADDRESS(($AN2355-1)*36+($AO2355-1)*12+$AP2355+4,COLUMN())),INDIRECT(ADDRESS(($AN2355-1)*3+$AO2355+5,$AP2355+20)))&gt;=1,0,INDIRECT(ADDRESS(($AN2355-1)*3+$AO2355+5,$AP2355+20)))))</f>
        <v>0</v>
      </c>
      <c r="AT2355" s="4">
        <f ca="1">COUNTIF(INDIRECT("U"&amp;(ROW()+12*(($AN2355-1)*3+$AO2355)-ROW())/12+5):INDIRECT("AF"&amp;(ROW()+12*(($AN2355-1)*3+$AO2355)-ROW())/12+5),AS2355)</f>
        <v>0</v>
      </c>
      <c r="AU2355" s="4">
        <f ca="1">IF(AND(AQ2355+AS2355&gt;0,AR2355+AT2355&gt;0),COUNTIF(AU$6:AU2354,"&gt;0")+1,0)</f>
        <v>0</v>
      </c>
    </row>
    <row r="2356" spans="40:47">
      <c r="AN2356" s="4">
        <v>66</v>
      </c>
      <c r="AO2356" s="4">
        <v>1</v>
      </c>
      <c r="AP2356" s="4">
        <v>11</v>
      </c>
      <c r="AQ2356" s="6">
        <f ca="1">IF($AP2356=1,IF(INDIRECT(ADDRESS(($AN2356-1)*3+$AO2356+5,$AP2356+7))="",0,INDIRECT(ADDRESS(($AN2356-1)*3+$AO2356+5,$AP2356+7))),IF(INDIRECT(ADDRESS(($AN2356-1)*3+$AO2356+5,$AP2356+7))="",0,IF(COUNTIF(INDIRECT(ADDRESS(($AN2356-1)*36+($AO2356-1)*12+6,COLUMN())):INDIRECT(ADDRESS(($AN2356-1)*36+($AO2356-1)*12+$AP2356+4,COLUMN())),INDIRECT(ADDRESS(($AN2356-1)*3+$AO2356+5,$AP2356+7)))&gt;=1,0,INDIRECT(ADDRESS(($AN2356-1)*3+$AO2356+5,$AP2356+7)))))</f>
        <v>0</v>
      </c>
      <c r="AR2356" s="4">
        <f ca="1">COUNTIF(INDIRECT("H"&amp;(ROW()+12*(($AN2356-1)*3+$AO2356)-ROW())/12+5):INDIRECT("S"&amp;(ROW()+12*(($AN2356-1)*3+$AO2356)-ROW())/12+5),AQ2356)</f>
        <v>0</v>
      </c>
      <c r="AS2356" s="6">
        <f ca="1">IF($AP2356=1,IF(INDIRECT(ADDRESS(($AN2356-1)*3+$AO2356+5,$AP2356+20))="",0,INDIRECT(ADDRESS(($AN2356-1)*3+$AO2356+5,$AP2356+20))),IF(INDIRECT(ADDRESS(($AN2356-1)*3+$AO2356+5,$AP2356+20))="",0,IF(COUNTIF(INDIRECT(ADDRESS(($AN2356-1)*36+($AO2356-1)*12+6,COLUMN())):INDIRECT(ADDRESS(($AN2356-1)*36+($AO2356-1)*12+$AP2356+4,COLUMN())),INDIRECT(ADDRESS(($AN2356-1)*3+$AO2356+5,$AP2356+20)))&gt;=1,0,INDIRECT(ADDRESS(($AN2356-1)*3+$AO2356+5,$AP2356+20)))))</f>
        <v>0</v>
      </c>
      <c r="AT2356" s="4">
        <f ca="1">COUNTIF(INDIRECT("U"&amp;(ROW()+12*(($AN2356-1)*3+$AO2356)-ROW())/12+5):INDIRECT("AF"&amp;(ROW()+12*(($AN2356-1)*3+$AO2356)-ROW())/12+5),AS2356)</f>
        <v>0</v>
      </c>
      <c r="AU2356" s="4">
        <f ca="1">IF(AND(AQ2356+AS2356&gt;0,AR2356+AT2356&gt;0),COUNTIF(AU$6:AU2355,"&gt;0")+1,0)</f>
        <v>0</v>
      </c>
    </row>
    <row r="2357" spans="40:47">
      <c r="AN2357" s="4">
        <v>66</v>
      </c>
      <c r="AO2357" s="4">
        <v>1</v>
      </c>
      <c r="AP2357" s="4">
        <v>12</v>
      </c>
      <c r="AQ2357" s="6">
        <f ca="1">IF($AP2357=1,IF(INDIRECT(ADDRESS(($AN2357-1)*3+$AO2357+5,$AP2357+7))="",0,INDIRECT(ADDRESS(($AN2357-1)*3+$AO2357+5,$AP2357+7))),IF(INDIRECT(ADDRESS(($AN2357-1)*3+$AO2357+5,$AP2357+7))="",0,IF(COUNTIF(INDIRECT(ADDRESS(($AN2357-1)*36+($AO2357-1)*12+6,COLUMN())):INDIRECT(ADDRESS(($AN2357-1)*36+($AO2357-1)*12+$AP2357+4,COLUMN())),INDIRECT(ADDRESS(($AN2357-1)*3+$AO2357+5,$AP2357+7)))&gt;=1,0,INDIRECT(ADDRESS(($AN2357-1)*3+$AO2357+5,$AP2357+7)))))</f>
        <v>0</v>
      </c>
      <c r="AR2357" s="4">
        <f ca="1">COUNTIF(INDIRECT("H"&amp;(ROW()+12*(($AN2357-1)*3+$AO2357)-ROW())/12+5):INDIRECT("S"&amp;(ROW()+12*(($AN2357-1)*3+$AO2357)-ROW())/12+5),AQ2357)</f>
        <v>0</v>
      </c>
      <c r="AS2357" s="6">
        <f ca="1">IF($AP2357=1,IF(INDIRECT(ADDRESS(($AN2357-1)*3+$AO2357+5,$AP2357+20))="",0,INDIRECT(ADDRESS(($AN2357-1)*3+$AO2357+5,$AP2357+20))),IF(INDIRECT(ADDRESS(($AN2357-1)*3+$AO2357+5,$AP2357+20))="",0,IF(COUNTIF(INDIRECT(ADDRESS(($AN2357-1)*36+($AO2357-1)*12+6,COLUMN())):INDIRECT(ADDRESS(($AN2357-1)*36+($AO2357-1)*12+$AP2357+4,COLUMN())),INDIRECT(ADDRESS(($AN2357-1)*3+$AO2357+5,$AP2357+20)))&gt;=1,0,INDIRECT(ADDRESS(($AN2357-1)*3+$AO2357+5,$AP2357+20)))))</f>
        <v>0</v>
      </c>
      <c r="AT2357" s="4">
        <f ca="1">COUNTIF(INDIRECT("U"&amp;(ROW()+12*(($AN2357-1)*3+$AO2357)-ROW())/12+5):INDIRECT("AF"&amp;(ROW()+12*(($AN2357-1)*3+$AO2357)-ROW())/12+5),AS2357)</f>
        <v>0</v>
      </c>
      <c r="AU2357" s="4">
        <f ca="1">IF(AND(AQ2357+AS2357&gt;0,AR2357+AT2357&gt;0),COUNTIF(AU$6:AU2356,"&gt;0")+1,0)</f>
        <v>0</v>
      </c>
    </row>
    <row r="2358" spans="40:47">
      <c r="AN2358" s="4">
        <v>66</v>
      </c>
      <c r="AO2358" s="4">
        <v>2</v>
      </c>
      <c r="AP2358" s="4">
        <v>1</v>
      </c>
      <c r="AQ2358" s="6">
        <f ca="1">IF($AP2358=1,IF(INDIRECT(ADDRESS(($AN2358-1)*3+$AO2358+5,$AP2358+7))="",0,INDIRECT(ADDRESS(($AN2358-1)*3+$AO2358+5,$AP2358+7))),IF(INDIRECT(ADDRESS(($AN2358-1)*3+$AO2358+5,$AP2358+7))="",0,IF(COUNTIF(INDIRECT(ADDRESS(($AN2358-1)*36+($AO2358-1)*12+6,COLUMN())):INDIRECT(ADDRESS(($AN2358-1)*36+($AO2358-1)*12+$AP2358+4,COLUMN())),INDIRECT(ADDRESS(($AN2358-1)*3+$AO2358+5,$AP2358+7)))&gt;=1,0,INDIRECT(ADDRESS(($AN2358-1)*3+$AO2358+5,$AP2358+7)))))</f>
        <v>0</v>
      </c>
      <c r="AR2358" s="4">
        <f ca="1">COUNTIF(INDIRECT("H"&amp;(ROW()+12*(($AN2358-1)*3+$AO2358)-ROW())/12+5):INDIRECT("S"&amp;(ROW()+12*(($AN2358-1)*3+$AO2358)-ROW())/12+5),AQ2358)</f>
        <v>0</v>
      </c>
      <c r="AS2358" s="6">
        <f ca="1">IF($AP2358=1,IF(INDIRECT(ADDRESS(($AN2358-1)*3+$AO2358+5,$AP2358+20))="",0,INDIRECT(ADDRESS(($AN2358-1)*3+$AO2358+5,$AP2358+20))),IF(INDIRECT(ADDRESS(($AN2358-1)*3+$AO2358+5,$AP2358+20))="",0,IF(COUNTIF(INDIRECT(ADDRESS(($AN2358-1)*36+($AO2358-1)*12+6,COLUMN())):INDIRECT(ADDRESS(($AN2358-1)*36+($AO2358-1)*12+$AP2358+4,COLUMN())),INDIRECT(ADDRESS(($AN2358-1)*3+$AO2358+5,$AP2358+20)))&gt;=1,0,INDIRECT(ADDRESS(($AN2358-1)*3+$AO2358+5,$AP2358+20)))))</f>
        <v>0</v>
      </c>
      <c r="AT2358" s="4">
        <f ca="1">COUNTIF(INDIRECT("U"&amp;(ROW()+12*(($AN2358-1)*3+$AO2358)-ROW())/12+5):INDIRECT("AF"&amp;(ROW()+12*(($AN2358-1)*3+$AO2358)-ROW())/12+5),AS2358)</f>
        <v>0</v>
      </c>
      <c r="AU2358" s="4">
        <f ca="1">IF(AND(AQ2358+AS2358&gt;0,AR2358+AT2358&gt;0),COUNTIF(AU$6:AU2357,"&gt;0")+1,0)</f>
        <v>0</v>
      </c>
    </row>
    <row r="2359" spans="40:47">
      <c r="AN2359" s="4">
        <v>66</v>
      </c>
      <c r="AO2359" s="4">
        <v>2</v>
      </c>
      <c r="AP2359" s="4">
        <v>2</v>
      </c>
      <c r="AQ2359" s="6">
        <f ca="1">IF($AP2359=1,IF(INDIRECT(ADDRESS(($AN2359-1)*3+$AO2359+5,$AP2359+7))="",0,INDIRECT(ADDRESS(($AN2359-1)*3+$AO2359+5,$AP2359+7))),IF(INDIRECT(ADDRESS(($AN2359-1)*3+$AO2359+5,$AP2359+7))="",0,IF(COUNTIF(INDIRECT(ADDRESS(($AN2359-1)*36+($AO2359-1)*12+6,COLUMN())):INDIRECT(ADDRESS(($AN2359-1)*36+($AO2359-1)*12+$AP2359+4,COLUMN())),INDIRECT(ADDRESS(($AN2359-1)*3+$AO2359+5,$AP2359+7)))&gt;=1,0,INDIRECT(ADDRESS(($AN2359-1)*3+$AO2359+5,$AP2359+7)))))</f>
        <v>0</v>
      </c>
      <c r="AR2359" s="4">
        <f ca="1">COUNTIF(INDIRECT("H"&amp;(ROW()+12*(($AN2359-1)*3+$AO2359)-ROW())/12+5):INDIRECT("S"&amp;(ROW()+12*(($AN2359-1)*3+$AO2359)-ROW())/12+5),AQ2359)</f>
        <v>0</v>
      </c>
      <c r="AS2359" s="6">
        <f ca="1">IF($AP2359=1,IF(INDIRECT(ADDRESS(($AN2359-1)*3+$AO2359+5,$AP2359+20))="",0,INDIRECT(ADDRESS(($AN2359-1)*3+$AO2359+5,$AP2359+20))),IF(INDIRECT(ADDRESS(($AN2359-1)*3+$AO2359+5,$AP2359+20))="",0,IF(COUNTIF(INDIRECT(ADDRESS(($AN2359-1)*36+($AO2359-1)*12+6,COLUMN())):INDIRECT(ADDRESS(($AN2359-1)*36+($AO2359-1)*12+$AP2359+4,COLUMN())),INDIRECT(ADDRESS(($AN2359-1)*3+$AO2359+5,$AP2359+20)))&gt;=1,0,INDIRECT(ADDRESS(($AN2359-1)*3+$AO2359+5,$AP2359+20)))))</f>
        <v>0</v>
      </c>
      <c r="AT2359" s="4">
        <f ca="1">COUNTIF(INDIRECT("U"&amp;(ROW()+12*(($AN2359-1)*3+$AO2359)-ROW())/12+5):INDIRECT("AF"&amp;(ROW()+12*(($AN2359-1)*3+$AO2359)-ROW())/12+5),AS2359)</f>
        <v>0</v>
      </c>
      <c r="AU2359" s="4">
        <f ca="1">IF(AND(AQ2359+AS2359&gt;0,AR2359+AT2359&gt;0),COUNTIF(AU$6:AU2358,"&gt;0")+1,0)</f>
        <v>0</v>
      </c>
    </row>
    <row r="2360" spans="40:47">
      <c r="AN2360" s="4">
        <v>66</v>
      </c>
      <c r="AO2360" s="4">
        <v>2</v>
      </c>
      <c r="AP2360" s="4">
        <v>3</v>
      </c>
      <c r="AQ2360" s="6">
        <f ca="1">IF($AP2360=1,IF(INDIRECT(ADDRESS(($AN2360-1)*3+$AO2360+5,$AP2360+7))="",0,INDIRECT(ADDRESS(($AN2360-1)*3+$AO2360+5,$AP2360+7))),IF(INDIRECT(ADDRESS(($AN2360-1)*3+$AO2360+5,$AP2360+7))="",0,IF(COUNTIF(INDIRECT(ADDRESS(($AN2360-1)*36+($AO2360-1)*12+6,COLUMN())):INDIRECT(ADDRESS(($AN2360-1)*36+($AO2360-1)*12+$AP2360+4,COLUMN())),INDIRECT(ADDRESS(($AN2360-1)*3+$AO2360+5,$AP2360+7)))&gt;=1,0,INDIRECT(ADDRESS(($AN2360-1)*3+$AO2360+5,$AP2360+7)))))</f>
        <v>0</v>
      </c>
      <c r="AR2360" s="4">
        <f ca="1">COUNTIF(INDIRECT("H"&amp;(ROW()+12*(($AN2360-1)*3+$AO2360)-ROW())/12+5):INDIRECT("S"&amp;(ROW()+12*(($AN2360-1)*3+$AO2360)-ROW())/12+5),AQ2360)</f>
        <v>0</v>
      </c>
      <c r="AS2360" s="6">
        <f ca="1">IF($AP2360=1,IF(INDIRECT(ADDRESS(($AN2360-1)*3+$AO2360+5,$AP2360+20))="",0,INDIRECT(ADDRESS(($AN2360-1)*3+$AO2360+5,$AP2360+20))),IF(INDIRECT(ADDRESS(($AN2360-1)*3+$AO2360+5,$AP2360+20))="",0,IF(COUNTIF(INDIRECT(ADDRESS(($AN2360-1)*36+($AO2360-1)*12+6,COLUMN())):INDIRECT(ADDRESS(($AN2360-1)*36+($AO2360-1)*12+$AP2360+4,COLUMN())),INDIRECT(ADDRESS(($AN2360-1)*3+$AO2360+5,$AP2360+20)))&gt;=1,0,INDIRECT(ADDRESS(($AN2360-1)*3+$AO2360+5,$AP2360+20)))))</f>
        <v>0</v>
      </c>
      <c r="AT2360" s="4">
        <f ca="1">COUNTIF(INDIRECT("U"&amp;(ROW()+12*(($AN2360-1)*3+$AO2360)-ROW())/12+5):INDIRECT("AF"&amp;(ROW()+12*(($AN2360-1)*3+$AO2360)-ROW())/12+5),AS2360)</f>
        <v>0</v>
      </c>
      <c r="AU2360" s="4">
        <f ca="1">IF(AND(AQ2360+AS2360&gt;0,AR2360+AT2360&gt;0),COUNTIF(AU$6:AU2359,"&gt;0")+1,0)</f>
        <v>0</v>
      </c>
    </row>
    <row r="2361" spans="40:47">
      <c r="AN2361" s="4">
        <v>66</v>
      </c>
      <c r="AO2361" s="4">
        <v>2</v>
      </c>
      <c r="AP2361" s="4">
        <v>4</v>
      </c>
      <c r="AQ2361" s="6">
        <f ca="1">IF($AP2361=1,IF(INDIRECT(ADDRESS(($AN2361-1)*3+$AO2361+5,$AP2361+7))="",0,INDIRECT(ADDRESS(($AN2361-1)*3+$AO2361+5,$AP2361+7))),IF(INDIRECT(ADDRESS(($AN2361-1)*3+$AO2361+5,$AP2361+7))="",0,IF(COUNTIF(INDIRECT(ADDRESS(($AN2361-1)*36+($AO2361-1)*12+6,COLUMN())):INDIRECT(ADDRESS(($AN2361-1)*36+($AO2361-1)*12+$AP2361+4,COLUMN())),INDIRECT(ADDRESS(($AN2361-1)*3+$AO2361+5,$AP2361+7)))&gt;=1,0,INDIRECT(ADDRESS(($AN2361-1)*3+$AO2361+5,$AP2361+7)))))</f>
        <v>0</v>
      </c>
      <c r="AR2361" s="4">
        <f ca="1">COUNTIF(INDIRECT("H"&amp;(ROW()+12*(($AN2361-1)*3+$AO2361)-ROW())/12+5):INDIRECT("S"&amp;(ROW()+12*(($AN2361-1)*3+$AO2361)-ROW())/12+5),AQ2361)</f>
        <v>0</v>
      </c>
      <c r="AS2361" s="6">
        <f ca="1">IF($AP2361=1,IF(INDIRECT(ADDRESS(($AN2361-1)*3+$AO2361+5,$AP2361+20))="",0,INDIRECT(ADDRESS(($AN2361-1)*3+$AO2361+5,$AP2361+20))),IF(INDIRECT(ADDRESS(($AN2361-1)*3+$AO2361+5,$AP2361+20))="",0,IF(COUNTIF(INDIRECT(ADDRESS(($AN2361-1)*36+($AO2361-1)*12+6,COLUMN())):INDIRECT(ADDRESS(($AN2361-1)*36+($AO2361-1)*12+$AP2361+4,COLUMN())),INDIRECT(ADDRESS(($AN2361-1)*3+$AO2361+5,$AP2361+20)))&gt;=1,0,INDIRECT(ADDRESS(($AN2361-1)*3+$AO2361+5,$AP2361+20)))))</f>
        <v>0</v>
      </c>
      <c r="AT2361" s="4">
        <f ca="1">COUNTIF(INDIRECT("U"&amp;(ROW()+12*(($AN2361-1)*3+$AO2361)-ROW())/12+5):INDIRECT("AF"&amp;(ROW()+12*(($AN2361-1)*3+$AO2361)-ROW())/12+5),AS2361)</f>
        <v>0</v>
      </c>
      <c r="AU2361" s="4">
        <f ca="1">IF(AND(AQ2361+AS2361&gt;0,AR2361+AT2361&gt;0),COUNTIF(AU$6:AU2360,"&gt;0")+1,0)</f>
        <v>0</v>
      </c>
    </row>
    <row r="2362" spans="40:47">
      <c r="AN2362" s="4">
        <v>66</v>
      </c>
      <c r="AO2362" s="4">
        <v>2</v>
      </c>
      <c r="AP2362" s="4">
        <v>5</v>
      </c>
      <c r="AQ2362" s="6">
        <f ca="1">IF($AP2362=1,IF(INDIRECT(ADDRESS(($AN2362-1)*3+$AO2362+5,$AP2362+7))="",0,INDIRECT(ADDRESS(($AN2362-1)*3+$AO2362+5,$AP2362+7))),IF(INDIRECT(ADDRESS(($AN2362-1)*3+$AO2362+5,$AP2362+7))="",0,IF(COUNTIF(INDIRECT(ADDRESS(($AN2362-1)*36+($AO2362-1)*12+6,COLUMN())):INDIRECT(ADDRESS(($AN2362-1)*36+($AO2362-1)*12+$AP2362+4,COLUMN())),INDIRECT(ADDRESS(($AN2362-1)*3+$AO2362+5,$AP2362+7)))&gt;=1,0,INDIRECT(ADDRESS(($AN2362-1)*3+$AO2362+5,$AP2362+7)))))</f>
        <v>0</v>
      </c>
      <c r="AR2362" s="4">
        <f ca="1">COUNTIF(INDIRECT("H"&amp;(ROW()+12*(($AN2362-1)*3+$AO2362)-ROW())/12+5):INDIRECT("S"&amp;(ROW()+12*(($AN2362-1)*3+$AO2362)-ROW())/12+5),AQ2362)</f>
        <v>0</v>
      </c>
      <c r="AS2362" s="6">
        <f ca="1">IF($AP2362=1,IF(INDIRECT(ADDRESS(($AN2362-1)*3+$AO2362+5,$AP2362+20))="",0,INDIRECT(ADDRESS(($AN2362-1)*3+$AO2362+5,$AP2362+20))),IF(INDIRECT(ADDRESS(($AN2362-1)*3+$AO2362+5,$AP2362+20))="",0,IF(COUNTIF(INDIRECT(ADDRESS(($AN2362-1)*36+($AO2362-1)*12+6,COLUMN())):INDIRECT(ADDRESS(($AN2362-1)*36+($AO2362-1)*12+$AP2362+4,COLUMN())),INDIRECT(ADDRESS(($AN2362-1)*3+$AO2362+5,$AP2362+20)))&gt;=1,0,INDIRECT(ADDRESS(($AN2362-1)*3+$AO2362+5,$AP2362+20)))))</f>
        <v>0</v>
      </c>
      <c r="AT2362" s="4">
        <f ca="1">COUNTIF(INDIRECT("U"&amp;(ROW()+12*(($AN2362-1)*3+$AO2362)-ROW())/12+5):INDIRECT("AF"&amp;(ROW()+12*(($AN2362-1)*3+$AO2362)-ROW())/12+5),AS2362)</f>
        <v>0</v>
      </c>
      <c r="AU2362" s="4">
        <f ca="1">IF(AND(AQ2362+AS2362&gt;0,AR2362+AT2362&gt;0),COUNTIF(AU$6:AU2361,"&gt;0")+1,0)</f>
        <v>0</v>
      </c>
    </row>
    <row r="2363" spans="40:47">
      <c r="AN2363" s="4">
        <v>66</v>
      </c>
      <c r="AO2363" s="4">
        <v>2</v>
      </c>
      <c r="AP2363" s="4">
        <v>6</v>
      </c>
      <c r="AQ2363" s="6">
        <f ca="1">IF($AP2363=1,IF(INDIRECT(ADDRESS(($AN2363-1)*3+$AO2363+5,$AP2363+7))="",0,INDIRECT(ADDRESS(($AN2363-1)*3+$AO2363+5,$AP2363+7))),IF(INDIRECT(ADDRESS(($AN2363-1)*3+$AO2363+5,$AP2363+7))="",0,IF(COUNTIF(INDIRECT(ADDRESS(($AN2363-1)*36+($AO2363-1)*12+6,COLUMN())):INDIRECT(ADDRESS(($AN2363-1)*36+($AO2363-1)*12+$AP2363+4,COLUMN())),INDIRECT(ADDRESS(($AN2363-1)*3+$AO2363+5,$AP2363+7)))&gt;=1,0,INDIRECT(ADDRESS(($AN2363-1)*3+$AO2363+5,$AP2363+7)))))</f>
        <v>0</v>
      </c>
      <c r="AR2363" s="4">
        <f ca="1">COUNTIF(INDIRECT("H"&amp;(ROW()+12*(($AN2363-1)*3+$AO2363)-ROW())/12+5):INDIRECT("S"&amp;(ROW()+12*(($AN2363-1)*3+$AO2363)-ROW())/12+5),AQ2363)</f>
        <v>0</v>
      </c>
      <c r="AS2363" s="6">
        <f ca="1">IF($AP2363=1,IF(INDIRECT(ADDRESS(($AN2363-1)*3+$AO2363+5,$AP2363+20))="",0,INDIRECT(ADDRESS(($AN2363-1)*3+$AO2363+5,$AP2363+20))),IF(INDIRECT(ADDRESS(($AN2363-1)*3+$AO2363+5,$AP2363+20))="",0,IF(COUNTIF(INDIRECT(ADDRESS(($AN2363-1)*36+($AO2363-1)*12+6,COLUMN())):INDIRECT(ADDRESS(($AN2363-1)*36+($AO2363-1)*12+$AP2363+4,COLUMN())),INDIRECT(ADDRESS(($AN2363-1)*3+$AO2363+5,$AP2363+20)))&gt;=1,0,INDIRECT(ADDRESS(($AN2363-1)*3+$AO2363+5,$AP2363+20)))))</f>
        <v>0</v>
      </c>
      <c r="AT2363" s="4">
        <f ca="1">COUNTIF(INDIRECT("U"&amp;(ROW()+12*(($AN2363-1)*3+$AO2363)-ROW())/12+5):INDIRECT("AF"&amp;(ROW()+12*(($AN2363-1)*3+$AO2363)-ROW())/12+5),AS2363)</f>
        <v>0</v>
      </c>
      <c r="AU2363" s="4">
        <f ca="1">IF(AND(AQ2363+AS2363&gt;0,AR2363+AT2363&gt;0),COUNTIF(AU$6:AU2362,"&gt;0")+1,0)</f>
        <v>0</v>
      </c>
    </row>
    <row r="2364" spans="40:47">
      <c r="AN2364" s="4">
        <v>66</v>
      </c>
      <c r="AO2364" s="4">
        <v>2</v>
      </c>
      <c r="AP2364" s="4">
        <v>7</v>
      </c>
      <c r="AQ2364" s="6">
        <f ca="1">IF($AP2364=1,IF(INDIRECT(ADDRESS(($AN2364-1)*3+$AO2364+5,$AP2364+7))="",0,INDIRECT(ADDRESS(($AN2364-1)*3+$AO2364+5,$AP2364+7))),IF(INDIRECT(ADDRESS(($AN2364-1)*3+$AO2364+5,$AP2364+7))="",0,IF(COUNTIF(INDIRECT(ADDRESS(($AN2364-1)*36+($AO2364-1)*12+6,COLUMN())):INDIRECT(ADDRESS(($AN2364-1)*36+($AO2364-1)*12+$AP2364+4,COLUMN())),INDIRECT(ADDRESS(($AN2364-1)*3+$AO2364+5,$AP2364+7)))&gt;=1,0,INDIRECT(ADDRESS(($AN2364-1)*3+$AO2364+5,$AP2364+7)))))</f>
        <v>0</v>
      </c>
      <c r="AR2364" s="4">
        <f ca="1">COUNTIF(INDIRECT("H"&amp;(ROW()+12*(($AN2364-1)*3+$AO2364)-ROW())/12+5):INDIRECT("S"&amp;(ROW()+12*(($AN2364-1)*3+$AO2364)-ROW())/12+5),AQ2364)</f>
        <v>0</v>
      </c>
      <c r="AS2364" s="6">
        <f ca="1">IF($AP2364=1,IF(INDIRECT(ADDRESS(($AN2364-1)*3+$AO2364+5,$AP2364+20))="",0,INDIRECT(ADDRESS(($AN2364-1)*3+$AO2364+5,$AP2364+20))),IF(INDIRECT(ADDRESS(($AN2364-1)*3+$AO2364+5,$AP2364+20))="",0,IF(COUNTIF(INDIRECT(ADDRESS(($AN2364-1)*36+($AO2364-1)*12+6,COLUMN())):INDIRECT(ADDRESS(($AN2364-1)*36+($AO2364-1)*12+$AP2364+4,COLUMN())),INDIRECT(ADDRESS(($AN2364-1)*3+$AO2364+5,$AP2364+20)))&gt;=1,0,INDIRECT(ADDRESS(($AN2364-1)*3+$AO2364+5,$AP2364+20)))))</f>
        <v>0</v>
      </c>
      <c r="AT2364" s="4">
        <f ca="1">COUNTIF(INDIRECT("U"&amp;(ROW()+12*(($AN2364-1)*3+$AO2364)-ROW())/12+5):INDIRECT("AF"&amp;(ROW()+12*(($AN2364-1)*3+$AO2364)-ROW())/12+5),AS2364)</f>
        <v>0</v>
      </c>
      <c r="AU2364" s="4">
        <f ca="1">IF(AND(AQ2364+AS2364&gt;0,AR2364+AT2364&gt;0),COUNTIF(AU$6:AU2363,"&gt;0")+1,0)</f>
        <v>0</v>
      </c>
    </row>
    <row r="2365" spans="40:47">
      <c r="AN2365" s="4">
        <v>66</v>
      </c>
      <c r="AO2365" s="4">
        <v>2</v>
      </c>
      <c r="AP2365" s="4">
        <v>8</v>
      </c>
      <c r="AQ2365" s="6">
        <f ca="1">IF($AP2365=1,IF(INDIRECT(ADDRESS(($AN2365-1)*3+$AO2365+5,$AP2365+7))="",0,INDIRECT(ADDRESS(($AN2365-1)*3+$AO2365+5,$AP2365+7))),IF(INDIRECT(ADDRESS(($AN2365-1)*3+$AO2365+5,$AP2365+7))="",0,IF(COUNTIF(INDIRECT(ADDRESS(($AN2365-1)*36+($AO2365-1)*12+6,COLUMN())):INDIRECT(ADDRESS(($AN2365-1)*36+($AO2365-1)*12+$AP2365+4,COLUMN())),INDIRECT(ADDRESS(($AN2365-1)*3+$AO2365+5,$AP2365+7)))&gt;=1,0,INDIRECT(ADDRESS(($AN2365-1)*3+$AO2365+5,$AP2365+7)))))</f>
        <v>0</v>
      </c>
      <c r="AR2365" s="4">
        <f ca="1">COUNTIF(INDIRECT("H"&amp;(ROW()+12*(($AN2365-1)*3+$AO2365)-ROW())/12+5):INDIRECT("S"&amp;(ROW()+12*(($AN2365-1)*3+$AO2365)-ROW())/12+5),AQ2365)</f>
        <v>0</v>
      </c>
      <c r="AS2365" s="6">
        <f ca="1">IF($AP2365=1,IF(INDIRECT(ADDRESS(($AN2365-1)*3+$AO2365+5,$AP2365+20))="",0,INDIRECT(ADDRESS(($AN2365-1)*3+$AO2365+5,$AP2365+20))),IF(INDIRECT(ADDRESS(($AN2365-1)*3+$AO2365+5,$AP2365+20))="",0,IF(COUNTIF(INDIRECT(ADDRESS(($AN2365-1)*36+($AO2365-1)*12+6,COLUMN())):INDIRECT(ADDRESS(($AN2365-1)*36+($AO2365-1)*12+$AP2365+4,COLUMN())),INDIRECT(ADDRESS(($AN2365-1)*3+$AO2365+5,$AP2365+20)))&gt;=1,0,INDIRECT(ADDRESS(($AN2365-1)*3+$AO2365+5,$AP2365+20)))))</f>
        <v>0</v>
      </c>
      <c r="AT2365" s="4">
        <f ca="1">COUNTIF(INDIRECT("U"&amp;(ROW()+12*(($AN2365-1)*3+$AO2365)-ROW())/12+5):INDIRECT("AF"&amp;(ROW()+12*(($AN2365-1)*3+$AO2365)-ROW())/12+5),AS2365)</f>
        <v>0</v>
      </c>
      <c r="AU2365" s="4">
        <f ca="1">IF(AND(AQ2365+AS2365&gt;0,AR2365+AT2365&gt;0),COUNTIF(AU$6:AU2364,"&gt;0")+1,0)</f>
        <v>0</v>
      </c>
    </row>
    <row r="2366" spans="40:47">
      <c r="AN2366" s="4">
        <v>66</v>
      </c>
      <c r="AO2366" s="4">
        <v>2</v>
      </c>
      <c r="AP2366" s="4">
        <v>9</v>
      </c>
      <c r="AQ2366" s="6">
        <f ca="1">IF($AP2366=1,IF(INDIRECT(ADDRESS(($AN2366-1)*3+$AO2366+5,$AP2366+7))="",0,INDIRECT(ADDRESS(($AN2366-1)*3+$AO2366+5,$AP2366+7))),IF(INDIRECT(ADDRESS(($AN2366-1)*3+$AO2366+5,$AP2366+7))="",0,IF(COUNTIF(INDIRECT(ADDRESS(($AN2366-1)*36+($AO2366-1)*12+6,COLUMN())):INDIRECT(ADDRESS(($AN2366-1)*36+($AO2366-1)*12+$AP2366+4,COLUMN())),INDIRECT(ADDRESS(($AN2366-1)*3+$AO2366+5,$AP2366+7)))&gt;=1,0,INDIRECT(ADDRESS(($AN2366-1)*3+$AO2366+5,$AP2366+7)))))</f>
        <v>0</v>
      </c>
      <c r="AR2366" s="4">
        <f ca="1">COUNTIF(INDIRECT("H"&amp;(ROW()+12*(($AN2366-1)*3+$AO2366)-ROW())/12+5):INDIRECT("S"&amp;(ROW()+12*(($AN2366-1)*3+$AO2366)-ROW())/12+5),AQ2366)</f>
        <v>0</v>
      </c>
      <c r="AS2366" s="6">
        <f ca="1">IF($AP2366=1,IF(INDIRECT(ADDRESS(($AN2366-1)*3+$AO2366+5,$AP2366+20))="",0,INDIRECT(ADDRESS(($AN2366-1)*3+$AO2366+5,$AP2366+20))),IF(INDIRECT(ADDRESS(($AN2366-1)*3+$AO2366+5,$AP2366+20))="",0,IF(COUNTIF(INDIRECT(ADDRESS(($AN2366-1)*36+($AO2366-1)*12+6,COLUMN())):INDIRECT(ADDRESS(($AN2366-1)*36+($AO2366-1)*12+$AP2366+4,COLUMN())),INDIRECT(ADDRESS(($AN2366-1)*3+$AO2366+5,$AP2366+20)))&gt;=1,0,INDIRECT(ADDRESS(($AN2366-1)*3+$AO2366+5,$AP2366+20)))))</f>
        <v>0</v>
      </c>
      <c r="AT2366" s="4">
        <f ca="1">COUNTIF(INDIRECT("U"&amp;(ROW()+12*(($AN2366-1)*3+$AO2366)-ROW())/12+5):INDIRECT("AF"&amp;(ROW()+12*(($AN2366-1)*3+$AO2366)-ROW())/12+5),AS2366)</f>
        <v>0</v>
      </c>
      <c r="AU2366" s="4">
        <f ca="1">IF(AND(AQ2366+AS2366&gt;0,AR2366+AT2366&gt;0),COUNTIF(AU$6:AU2365,"&gt;0")+1,0)</f>
        <v>0</v>
      </c>
    </row>
    <row r="2367" spans="40:47">
      <c r="AN2367" s="4">
        <v>66</v>
      </c>
      <c r="AO2367" s="4">
        <v>2</v>
      </c>
      <c r="AP2367" s="4">
        <v>10</v>
      </c>
      <c r="AQ2367" s="6">
        <f ca="1">IF($AP2367=1,IF(INDIRECT(ADDRESS(($AN2367-1)*3+$AO2367+5,$AP2367+7))="",0,INDIRECT(ADDRESS(($AN2367-1)*3+$AO2367+5,$AP2367+7))),IF(INDIRECT(ADDRESS(($AN2367-1)*3+$AO2367+5,$AP2367+7))="",0,IF(COUNTIF(INDIRECT(ADDRESS(($AN2367-1)*36+($AO2367-1)*12+6,COLUMN())):INDIRECT(ADDRESS(($AN2367-1)*36+($AO2367-1)*12+$AP2367+4,COLUMN())),INDIRECT(ADDRESS(($AN2367-1)*3+$AO2367+5,$AP2367+7)))&gt;=1,0,INDIRECT(ADDRESS(($AN2367-1)*3+$AO2367+5,$AP2367+7)))))</f>
        <v>0</v>
      </c>
      <c r="AR2367" s="4">
        <f ca="1">COUNTIF(INDIRECT("H"&amp;(ROW()+12*(($AN2367-1)*3+$AO2367)-ROW())/12+5):INDIRECT("S"&amp;(ROW()+12*(($AN2367-1)*3+$AO2367)-ROW())/12+5),AQ2367)</f>
        <v>0</v>
      </c>
      <c r="AS2367" s="6">
        <f ca="1">IF($AP2367=1,IF(INDIRECT(ADDRESS(($AN2367-1)*3+$AO2367+5,$AP2367+20))="",0,INDIRECT(ADDRESS(($AN2367-1)*3+$AO2367+5,$AP2367+20))),IF(INDIRECT(ADDRESS(($AN2367-1)*3+$AO2367+5,$AP2367+20))="",0,IF(COUNTIF(INDIRECT(ADDRESS(($AN2367-1)*36+($AO2367-1)*12+6,COLUMN())):INDIRECT(ADDRESS(($AN2367-1)*36+($AO2367-1)*12+$AP2367+4,COLUMN())),INDIRECT(ADDRESS(($AN2367-1)*3+$AO2367+5,$AP2367+20)))&gt;=1,0,INDIRECT(ADDRESS(($AN2367-1)*3+$AO2367+5,$AP2367+20)))))</f>
        <v>0</v>
      </c>
      <c r="AT2367" s="4">
        <f ca="1">COUNTIF(INDIRECT("U"&amp;(ROW()+12*(($AN2367-1)*3+$AO2367)-ROW())/12+5):INDIRECT("AF"&amp;(ROW()+12*(($AN2367-1)*3+$AO2367)-ROW())/12+5),AS2367)</f>
        <v>0</v>
      </c>
      <c r="AU2367" s="4">
        <f ca="1">IF(AND(AQ2367+AS2367&gt;0,AR2367+AT2367&gt;0),COUNTIF(AU$6:AU2366,"&gt;0")+1,0)</f>
        <v>0</v>
      </c>
    </row>
    <row r="2368" spans="40:47">
      <c r="AN2368" s="4">
        <v>66</v>
      </c>
      <c r="AO2368" s="4">
        <v>2</v>
      </c>
      <c r="AP2368" s="4">
        <v>11</v>
      </c>
      <c r="AQ2368" s="6">
        <f ca="1">IF($AP2368=1,IF(INDIRECT(ADDRESS(($AN2368-1)*3+$AO2368+5,$AP2368+7))="",0,INDIRECT(ADDRESS(($AN2368-1)*3+$AO2368+5,$AP2368+7))),IF(INDIRECT(ADDRESS(($AN2368-1)*3+$AO2368+5,$AP2368+7))="",0,IF(COUNTIF(INDIRECT(ADDRESS(($AN2368-1)*36+($AO2368-1)*12+6,COLUMN())):INDIRECT(ADDRESS(($AN2368-1)*36+($AO2368-1)*12+$AP2368+4,COLUMN())),INDIRECT(ADDRESS(($AN2368-1)*3+$AO2368+5,$AP2368+7)))&gt;=1,0,INDIRECT(ADDRESS(($AN2368-1)*3+$AO2368+5,$AP2368+7)))))</f>
        <v>0</v>
      </c>
      <c r="AR2368" s="4">
        <f ca="1">COUNTIF(INDIRECT("H"&amp;(ROW()+12*(($AN2368-1)*3+$AO2368)-ROW())/12+5):INDIRECT("S"&amp;(ROW()+12*(($AN2368-1)*3+$AO2368)-ROW())/12+5),AQ2368)</f>
        <v>0</v>
      </c>
      <c r="AS2368" s="6">
        <f ca="1">IF($AP2368=1,IF(INDIRECT(ADDRESS(($AN2368-1)*3+$AO2368+5,$AP2368+20))="",0,INDIRECT(ADDRESS(($AN2368-1)*3+$AO2368+5,$AP2368+20))),IF(INDIRECT(ADDRESS(($AN2368-1)*3+$AO2368+5,$AP2368+20))="",0,IF(COUNTIF(INDIRECT(ADDRESS(($AN2368-1)*36+($AO2368-1)*12+6,COLUMN())):INDIRECT(ADDRESS(($AN2368-1)*36+($AO2368-1)*12+$AP2368+4,COLUMN())),INDIRECT(ADDRESS(($AN2368-1)*3+$AO2368+5,$AP2368+20)))&gt;=1,0,INDIRECT(ADDRESS(($AN2368-1)*3+$AO2368+5,$AP2368+20)))))</f>
        <v>0</v>
      </c>
      <c r="AT2368" s="4">
        <f ca="1">COUNTIF(INDIRECT("U"&amp;(ROW()+12*(($AN2368-1)*3+$AO2368)-ROW())/12+5):INDIRECT("AF"&amp;(ROW()+12*(($AN2368-1)*3+$AO2368)-ROW())/12+5),AS2368)</f>
        <v>0</v>
      </c>
      <c r="AU2368" s="4">
        <f ca="1">IF(AND(AQ2368+AS2368&gt;0,AR2368+AT2368&gt;0),COUNTIF(AU$6:AU2367,"&gt;0")+1,0)</f>
        <v>0</v>
      </c>
    </row>
    <row r="2369" spans="40:47">
      <c r="AN2369" s="4">
        <v>66</v>
      </c>
      <c r="AO2369" s="4">
        <v>2</v>
      </c>
      <c r="AP2369" s="4">
        <v>12</v>
      </c>
      <c r="AQ2369" s="6">
        <f ca="1">IF($AP2369=1,IF(INDIRECT(ADDRESS(($AN2369-1)*3+$AO2369+5,$AP2369+7))="",0,INDIRECT(ADDRESS(($AN2369-1)*3+$AO2369+5,$AP2369+7))),IF(INDIRECT(ADDRESS(($AN2369-1)*3+$AO2369+5,$AP2369+7))="",0,IF(COUNTIF(INDIRECT(ADDRESS(($AN2369-1)*36+($AO2369-1)*12+6,COLUMN())):INDIRECT(ADDRESS(($AN2369-1)*36+($AO2369-1)*12+$AP2369+4,COLUMN())),INDIRECT(ADDRESS(($AN2369-1)*3+$AO2369+5,$AP2369+7)))&gt;=1,0,INDIRECT(ADDRESS(($AN2369-1)*3+$AO2369+5,$AP2369+7)))))</f>
        <v>0</v>
      </c>
      <c r="AR2369" s="4">
        <f ca="1">COUNTIF(INDIRECT("H"&amp;(ROW()+12*(($AN2369-1)*3+$AO2369)-ROW())/12+5):INDIRECT("S"&amp;(ROW()+12*(($AN2369-1)*3+$AO2369)-ROW())/12+5),AQ2369)</f>
        <v>0</v>
      </c>
      <c r="AS2369" s="6">
        <f ca="1">IF($AP2369=1,IF(INDIRECT(ADDRESS(($AN2369-1)*3+$AO2369+5,$AP2369+20))="",0,INDIRECT(ADDRESS(($AN2369-1)*3+$AO2369+5,$AP2369+20))),IF(INDIRECT(ADDRESS(($AN2369-1)*3+$AO2369+5,$AP2369+20))="",0,IF(COUNTIF(INDIRECT(ADDRESS(($AN2369-1)*36+($AO2369-1)*12+6,COLUMN())):INDIRECT(ADDRESS(($AN2369-1)*36+($AO2369-1)*12+$AP2369+4,COLUMN())),INDIRECT(ADDRESS(($AN2369-1)*3+$AO2369+5,$AP2369+20)))&gt;=1,0,INDIRECT(ADDRESS(($AN2369-1)*3+$AO2369+5,$AP2369+20)))))</f>
        <v>0</v>
      </c>
      <c r="AT2369" s="4">
        <f ca="1">COUNTIF(INDIRECT("U"&amp;(ROW()+12*(($AN2369-1)*3+$AO2369)-ROW())/12+5):INDIRECT("AF"&amp;(ROW()+12*(($AN2369-1)*3+$AO2369)-ROW())/12+5),AS2369)</f>
        <v>0</v>
      </c>
      <c r="AU2369" s="4">
        <f ca="1">IF(AND(AQ2369+AS2369&gt;0,AR2369+AT2369&gt;0),COUNTIF(AU$6:AU2368,"&gt;0")+1,0)</f>
        <v>0</v>
      </c>
    </row>
    <row r="2370" spans="40:47">
      <c r="AN2370" s="4">
        <v>66</v>
      </c>
      <c r="AO2370" s="4">
        <v>3</v>
      </c>
      <c r="AP2370" s="4">
        <v>1</v>
      </c>
      <c r="AQ2370" s="6">
        <f ca="1">IF($AP2370=1,IF(INDIRECT(ADDRESS(($AN2370-1)*3+$AO2370+5,$AP2370+7))="",0,INDIRECT(ADDRESS(($AN2370-1)*3+$AO2370+5,$AP2370+7))),IF(INDIRECT(ADDRESS(($AN2370-1)*3+$AO2370+5,$AP2370+7))="",0,IF(COUNTIF(INDIRECT(ADDRESS(($AN2370-1)*36+($AO2370-1)*12+6,COLUMN())):INDIRECT(ADDRESS(($AN2370-1)*36+($AO2370-1)*12+$AP2370+4,COLUMN())),INDIRECT(ADDRESS(($AN2370-1)*3+$AO2370+5,$AP2370+7)))&gt;=1,0,INDIRECT(ADDRESS(($AN2370-1)*3+$AO2370+5,$AP2370+7)))))</f>
        <v>0</v>
      </c>
      <c r="AR2370" s="4">
        <f ca="1">COUNTIF(INDIRECT("H"&amp;(ROW()+12*(($AN2370-1)*3+$AO2370)-ROW())/12+5):INDIRECT("S"&amp;(ROW()+12*(($AN2370-1)*3+$AO2370)-ROW())/12+5),AQ2370)</f>
        <v>0</v>
      </c>
      <c r="AS2370" s="6">
        <f ca="1">IF($AP2370=1,IF(INDIRECT(ADDRESS(($AN2370-1)*3+$AO2370+5,$AP2370+20))="",0,INDIRECT(ADDRESS(($AN2370-1)*3+$AO2370+5,$AP2370+20))),IF(INDIRECT(ADDRESS(($AN2370-1)*3+$AO2370+5,$AP2370+20))="",0,IF(COUNTIF(INDIRECT(ADDRESS(($AN2370-1)*36+($AO2370-1)*12+6,COLUMN())):INDIRECT(ADDRESS(($AN2370-1)*36+($AO2370-1)*12+$AP2370+4,COLUMN())),INDIRECT(ADDRESS(($AN2370-1)*3+$AO2370+5,$AP2370+20)))&gt;=1,0,INDIRECT(ADDRESS(($AN2370-1)*3+$AO2370+5,$AP2370+20)))))</f>
        <v>0</v>
      </c>
      <c r="AT2370" s="4">
        <f ca="1">COUNTIF(INDIRECT("U"&amp;(ROW()+12*(($AN2370-1)*3+$AO2370)-ROW())/12+5):INDIRECT("AF"&amp;(ROW()+12*(($AN2370-1)*3+$AO2370)-ROW())/12+5),AS2370)</f>
        <v>0</v>
      </c>
      <c r="AU2370" s="4">
        <f ca="1">IF(AND(AQ2370+AS2370&gt;0,AR2370+AT2370&gt;0),COUNTIF(AU$6:AU2369,"&gt;0")+1,0)</f>
        <v>0</v>
      </c>
    </row>
    <row r="2371" spans="40:47">
      <c r="AN2371" s="4">
        <v>66</v>
      </c>
      <c r="AO2371" s="4">
        <v>3</v>
      </c>
      <c r="AP2371" s="4">
        <v>2</v>
      </c>
      <c r="AQ2371" s="6">
        <f ca="1">IF($AP2371=1,IF(INDIRECT(ADDRESS(($AN2371-1)*3+$AO2371+5,$AP2371+7))="",0,INDIRECT(ADDRESS(($AN2371-1)*3+$AO2371+5,$AP2371+7))),IF(INDIRECT(ADDRESS(($AN2371-1)*3+$AO2371+5,$AP2371+7))="",0,IF(COUNTIF(INDIRECT(ADDRESS(($AN2371-1)*36+($AO2371-1)*12+6,COLUMN())):INDIRECT(ADDRESS(($AN2371-1)*36+($AO2371-1)*12+$AP2371+4,COLUMN())),INDIRECT(ADDRESS(($AN2371-1)*3+$AO2371+5,$AP2371+7)))&gt;=1,0,INDIRECT(ADDRESS(($AN2371-1)*3+$AO2371+5,$AP2371+7)))))</f>
        <v>0</v>
      </c>
      <c r="AR2371" s="4">
        <f ca="1">COUNTIF(INDIRECT("H"&amp;(ROW()+12*(($AN2371-1)*3+$AO2371)-ROW())/12+5):INDIRECT("S"&amp;(ROW()+12*(($AN2371-1)*3+$AO2371)-ROW())/12+5),AQ2371)</f>
        <v>0</v>
      </c>
      <c r="AS2371" s="6">
        <f ca="1">IF($AP2371=1,IF(INDIRECT(ADDRESS(($AN2371-1)*3+$AO2371+5,$AP2371+20))="",0,INDIRECT(ADDRESS(($AN2371-1)*3+$AO2371+5,$AP2371+20))),IF(INDIRECT(ADDRESS(($AN2371-1)*3+$AO2371+5,$AP2371+20))="",0,IF(COUNTIF(INDIRECT(ADDRESS(($AN2371-1)*36+($AO2371-1)*12+6,COLUMN())):INDIRECT(ADDRESS(($AN2371-1)*36+($AO2371-1)*12+$AP2371+4,COLUMN())),INDIRECT(ADDRESS(($AN2371-1)*3+$AO2371+5,$AP2371+20)))&gt;=1,0,INDIRECT(ADDRESS(($AN2371-1)*3+$AO2371+5,$AP2371+20)))))</f>
        <v>0</v>
      </c>
      <c r="AT2371" s="4">
        <f ca="1">COUNTIF(INDIRECT("U"&amp;(ROW()+12*(($AN2371-1)*3+$AO2371)-ROW())/12+5):INDIRECT("AF"&amp;(ROW()+12*(($AN2371-1)*3+$AO2371)-ROW())/12+5),AS2371)</f>
        <v>0</v>
      </c>
      <c r="AU2371" s="4">
        <f ca="1">IF(AND(AQ2371+AS2371&gt;0,AR2371+AT2371&gt;0),COUNTIF(AU$6:AU2370,"&gt;0")+1,0)</f>
        <v>0</v>
      </c>
    </row>
    <row r="2372" spans="40:47">
      <c r="AN2372" s="4">
        <v>66</v>
      </c>
      <c r="AO2372" s="4">
        <v>3</v>
      </c>
      <c r="AP2372" s="4">
        <v>3</v>
      </c>
      <c r="AQ2372" s="6">
        <f ca="1">IF($AP2372=1,IF(INDIRECT(ADDRESS(($AN2372-1)*3+$AO2372+5,$AP2372+7))="",0,INDIRECT(ADDRESS(($AN2372-1)*3+$AO2372+5,$AP2372+7))),IF(INDIRECT(ADDRESS(($AN2372-1)*3+$AO2372+5,$AP2372+7))="",0,IF(COUNTIF(INDIRECT(ADDRESS(($AN2372-1)*36+($AO2372-1)*12+6,COLUMN())):INDIRECT(ADDRESS(($AN2372-1)*36+($AO2372-1)*12+$AP2372+4,COLUMN())),INDIRECT(ADDRESS(($AN2372-1)*3+$AO2372+5,$AP2372+7)))&gt;=1,0,INDIRECT(ADDRESS(($AN2372-1)*3+$AO2372+5,$AP2372+7)))))</f>
        <v>0</v>
      </c>
      <c r="AR2372" s="4">
        <f ca="1">COUNTIF(INDIRECT("H"&amp;(ROW()+12*(($AN2372-1)*3+$AO2372)-ROW())/12+5):INDIRECT("S"&amp;(ROW()+12*(($AN2372-1)*3+$AO2372)-ROW())/12+5),AQ2372)</f>
        <v>0</v>
      </c>
      <c r="AS2372" s="6">
        <f ca="1">IF($AP2372=1,IF(INDIRECT(ADDRESS(($AN2372-1)*3+$AO2372+5,$AP2372+20))="",0,INDIRECT(ADDRESS(($AN2372-1)*3+$AO2372+5,$AP2372+20))),IF(INDIRECT(ADDRESS(($AN2372-1)*3+$AO2372+5,$AP2372+20))="",0,IF(COUNTIF(INDIRECT(ADDRESS(($AN2372-1)*36+($AO2372-1)*12+6,COLUMN())):INDIRECT(ADDRESS(($AN2372-1)*36+($AO2372-1)*12+$AP2372+4,COLUMN())),INDIRECT(ADDRESS(($AN2372-1)*3+$AO2372+5,$AP2372+20)))&gt;=1,0,INDIRECT(ADDRESS(($AN2372-1)*3+$AO2372+5,$AP2372+20)))))</f>
        <v>0</v>
      </c>
      <c r="AT2372" s="4">
        <f ca="1">COUNTIF(INDIRECT("U"&amp;(ROW()+12*(($AN2372-1)*3+$AO2372)-ROW())/12+5):INDIRECT("AF"&amp;(ROW()+12*(($AN2372-1)*3+$AO2372)-ROW())/12+5),AS2372)</f>
        <v>0</v>
      </c>
      <c r="AU2372" s="4">
        <f ca="1">IF(AND(AQ2372+AS2372&gt;0,AR2372+AT2372&gt;0),COUNTIF(AU$6:AU2371,"&gt;0")+1,0)</f>
        <v>0</v>
      </c>
    </row>
    <row r="2373" spans="40:47">
      <c r="AN2373" s="4">
        <v>66</v>
      </c>
      <c r="AO2373" s="4">
        <v>3</v>
      </c>
      <c r="AP2373" s="4">
        <v>4</v>
      </c>
      <c r="AQ2373" s="6">
        <f ca="1">IF($AP2373=1,IF(INDIRECT(ADDRESS(($AN2373-1)*3+$AO2373+5,$AP2373+7))="",0,INDIRECT(ADDRESS(($AN2373-1)*3+$AO2373+5,$AP2373+7))),IF(INDIRECT(ADDRESS(($AN2373-1)*3+$AO2373+5,$AP2373+7))="",0,IF(COUNTIF(INDIRECT(ADDRESS(($AN2373-1)*36+($AO2373-1)*12+6,COLUMN())):INDIRECT(ADDRESS(($AN2373-1)*36+($AO2373-1)*12+$AP2373+4,COLUMN())),INDIRECT(ADDRESS(($AN2373-1)*3+$AO2373+5,$AP2373+7)))&gt;=1,0,INDIRECT(ADDRESS(($AN2373-1)*3+$AO2373+5,$AP2373+7)))))</f>
        <v>0</v>
      </c>
      <c r="AR2373" s="4">
        <f ca="1">COUNTIF(INDIRECT("H"&amp;(ROW()+12*(($AN2373-1)*3+$AO2373)-ROW())/12+5):INDIRECT("S"&amp;(ROW()+12*(($AN2373-1)*3+$AO2373)-ROW())/12+5),AQ2373)</f>
        <v>0</v>
      </c>
      <c r="AS2373" s="6">
        <f ca="1">IF($AP2373=1,IF(INDIRECT(ADDRESS(($AN2373-1)*3+$AO2373+5,$AP2373+20))="",0,INDIRECT(ADDRESS(($AN2373-1)*3+$AO2373+5,$AP2373+20))),IF(INDIRECT(ADDRESS(($AN2373-1)*3+$AO2373+5,$AP2373+20))="",0,IF(COUNTIF(INDIRECT(ADDRESS(($AN2373-1)*36+($AO2373-1)*12+6,COLUMN())):INDIRECT(ADDRESS(($AN2373-1)*36+($AO2373-1)*12+$AP2373+4,COLUMN())),INDIRECT(ADDRESS(($AN2373-1)*3+$AO2373+5,$AP2373+20)))&gt;=1,0,INDIRECT(ADDRESS(($AN2373-1)*3+$AO2373+5,$AP2373+20)))))</f>
        <v>0</v>
      </c>
      <c r="AT2373" s="4">
        <f ca="1">COUNTIF(INDIRECT("U"&amp;(ROW()+12*(($AN2373-1)*3+$AO2373)-ROW())/12+5):INDIRECT("AF"&amp;(ROW()+12*(($AN2373-1)*3+$AO2373)-ROW())/12+5),AS2373)</f>
        <v>0</v>
      </c>
      <c r="AU2373" s="4">
        <f ca="1">IF(AND(AQ2373+AS2373&gt;0,AR2373+AT2373&gt;0),COUNTIF(AU$6:AU2372,"&gt;0")+1,0)</f>
        <v>0</v>
      </c>
    </row>
    <row r="2374" spans="40:47">
      <c r="AN2374" s="4">
        <v>66</v>
      </c>
      <c r="AO2374" s="4">
        <v>3</v>
      </c>
      <c r="AP2374" s="4">
        <v>5</v>
      </c>
      <c r="AQ2374" s="6">
        <f ca="1">IF($AP2374=1,IF(INDIRECT(ADDRESS(($AN2374-1)*3+$AO2374+5,$AP2374+7))="",0,INDIRECT(ADDRESS(($AN2374-1)*3+$AO2374+5,$AP2374+7))),IF(INDIRECT(ADDRESS(($AN2374-1)*3+$AO2374+5,$AP2374+7))="",0,IF(COUNTIF(INDIRECT(ADDRESS(($AN2374-1)*36+($AO2374-1)*12+6,COLUMN())):INDIRECT(ADDRESS(($AN2374-1)*36+($AO2374-1)*12+$AP2374+4,COLUMN())),INDIRECT(ADDRESS(($AN2374-1)*3+$AO2374+5,$AP2374+7)))&gt;=1,0,INDIRECT(ADDRESS(($AN2374-1)*3+$AO2374+5,$AP2374+7)))))</f>
        <v>0</v>
      </c>
      <c r="AR2374" s="4">
        <f ca="1">COUNTIF(INDIRECT("H"&amp;(ROW()+12*(($AN2374-1)*3+$AO2374)-ROW())/12+5):INDIRECT("S"&amp;(ROW()+12*(($AN2374-1)*3+$AO2374)-ROW())/12+5),AQ2374)</f>
        <v>0</v>
      </c>
      <c r="AS2374" s="6">
        <f ca="1">IF($AP2374=1,IF(INDIRECT(ADDRESS(($AN2374-1)*3+$AO2374+5,$AP2374+20))="",0,INDIRECT(ADDRESS(($AN2374-1)*3+$AO2374+5,$AP2374+20))),IF(INDIRECT(ADDRESS(($AN2374-1)*3+$AO2374+5,$AP2374+20))="",0,IF(COUNTIF(INDIRECT(ADDRESS(($AN2374-1)*36+($AO2374-1)*12+6,COLUMN())):INDIRECT(ADDRESS(($AN2374-1)*36+($AO2374-1)*12+$AP2374+4,COLUMN())),INDIRECT(ADDRESS(($AN2374-1)*3+$AO2374+5,$AP2374+20)))&gt;=1,0,INDIRECT(ADDRESS(($AN2374-1)*3+$AO2374+5,$AP2374+20)))))</f>
        <v>0</v>
      </c>
      <c r="AT2374" s="4">
        <f ca="1">COUNTIF(INDIRECT("U"&amp;(ROW()+12*(($AN2374-1)*3+$AO2374)-ROW())/12+5):INDIRECT("AF"&amp;(ROW()+12*(($AN2374-1)*3+$AO2374)-ROW())/12+5),AS2374)</f>
        <v>0</v>
      </c>
      <c r="AU2374" s="4">
        <f ca="1">IF(AND(AQ2374+AS2374&gt;0,AR2374+AT2374&gt;0),COUNTIF(AU$6:AU2373,"&gt;0")+1,0)</f>
        <v>0</v>
      </c>
    </row>
    <row r="2375" spans="40:47">
      <c r="AN2375" s="4">
        <v>66</v>
      </c>
      <c r="AO2375" s="4">
        <v>3</v>
      </c>
      <c r="AP2375" s="4">
        <v>6</v>
      </c>
      <c r="AQ2375" s="6">
        <f ca="1">IF($AP2375=1,IF(INDIRECT(ADDRESS(($AN2375-1)*3+$AO2375+5,$AP2375+7))="",0,INDIRECT(ADDRESS(($AN2375-1)*3+$AO2375+5,$AP2375+7))),IF(INDIRECT(ADDRESS(($AN2375-1)*3+$AO2375+5,$AP2375+7))="",0,IF(COUNTIF(INDIRECT(ADDRESS(($AN2375-1)*36+($AO2375-1)*12+6,COLUMN())):INDIRECT(ADDRESS(($AN2375-1)*36+($AO2375-1)*12+$AP2375+4,COLUMN())),INDIRECT(ADDRESS(($AN2375-1)*3+$AO2375+5,$AP2375+7)))&gt;=1,0,INDIRECT(ADDRESS(($AN2375-1)*3+$AO2375+5,$AP2375+7)))))</f>
        <v>0</v>
      </c>
      <c r="AR2375" s="4">
        <f ca="1">COUNTIF(INDIRECT("H"&amp;(ROW()+12*(($AN2375-1)*3+$AO2375)-ROW())/12+5):INDIRECT("S"&amp;(ROW()+12*(($AN2375-1)*3+$AO2375)-ROW())/12+5),AQ2375)</f>
        <v>0</v>
      </c>
      <c r="AS2375" s="6">
        <f ca="1">IF($AP2375=1,IF(INDIRECT(ADDRESS(($AN2375-1)*3+$AO2375+5,$AP2375+20))="",0,INDIRECT(ADDRESS(($AN2375-1)*3+$AO2375+5,$AP2375+20))),IF(INDIRECT(ADDRESS(($AN2375-1)*3+$AO2375+5,$AP2375+20))="",0,IF(COUNTIF(INDIRECT(ADDRESS(($AN2375-1)*36+($AO2375-1)*12+6,COLUMN())):INDIRECT(ADDRESS(($AN2375-1)*36+($AO2375-1)*12+$AP2375+4,COLUMN())),INDIRECT(ADDRESS(($AN2375-1)*3+$AO2375+5,$AP2375+20)))&gt;=1,0,INDIRECT(ADDRESS(($AN2375-1)*3+$AO2375+5,$AP2375+20)))))</f>
        <v>0</v>
      </c>
      <c r="AT2375" s="4">
        <f ca="1">COUNTIF(INDIRECT("U"&amp;(ROW()+12*(($AN2375-1)*3+$AO2375)-ROW())/12+5):INDIRECT("AF"&amp;(ROW()+12*(($AN2375-1)*3+$AO2375)-ROW())/12+5),AS2375)</f>
        <v>0</v>
      </c>
      <c r="AU2375" s="4">
        <f ca="1">IF(AND(AQ2375+AS2375&gt;0,AR2375+AT2375&gt;0),COUNTIF(AU$6:AU2374,"&gt;0")+1,0)</f>
        <v>0</v>
      </c>
    </row>
    <row r="2376" spans="40:47">
      <c r="AN2376" s="4">
        <v>66</v>
      </c>
      <c r="AO2376" s="4">
        <v>3</v>
      </c>
      <c r="AP2376" s="4">
        <v>7</v>
      </c>
      <c r="AQ2376" s="6">
        <f ca="1">IF($AP2376=1,IF(INDIRECT(ADDRESS(($AN2376-1)*3+$AO2376+5,$AP2376+7))="",0,INDIRECT(ADDRESS(($AN2376-1)*3+$AO2376+5,$AP2376+7))),IF(INDIRECT(ADDRESS(($AN2376-1)*3+$AO2376+5,$AP2376+7))="",0,IF(COUNTIF(INDIRECT(ADDRESS(($AN2376-1)*36+($AO2376-1)*12+6,COLUMN())):INDIRECT(ADDRESS(($AN2376-1)*36+($AO2376-1)*12+$AP2376+4,COLUMN())),INDIRECT(ADDRESS(($AN2376-1)*3+$AO2376+5,$AP2376+7)))&gt;=1,0,INDIRECT(ADDRESS(($AN2376-1)*3+$AO2376+5,$AP2376+7)))))</f>
        <v>0</v>
      </c>
      <c r="AR2376" s="4">
        <f ca="1">COUNTIF(INDIRECT("H"&amp;(ROW()+12*(($AN2376-1)*3+$AO2376)-ROW())/12+5):INDIRECT("S"&amp;(ROW()+12*(($AN2376-1)*3+$AO2376)-ROW())/12+5),AQ2376)</f>
        <v>0</v>
      </c>
      <c r="AS2376" s="6">
        <f ca="1">IF($AP2376=1,IF(INDIRECT(ADDRESS(($AN2376-1)*3+$AO2376+5,$AP2376+20))="",0,INDIRECT(ADDRESS(($AN2376-1)*3+$AO2376+5,$AP2376+20))),IF(INDIRECT(ADDRESS(($AN2376-1)*3+$AO2376+5,$AP2376+20))="",0,IF(COUNTIF(INDIRECT(ADDRESS(($AN2376-1)*36+($AO2376-1)*12+6,COLUMN())):INDIRECT(ADDRESS(($AN2376-1)*36+($AO2376-1)*12+$AP2376+4,COLUMN())),INDIRECT(ADDRESS(($AN2376-1)*3+$AO2376+5,$AP2376+20)))&gt;=1,0,INDIRECT(ADDRESS(($AN2376-1)*3+$AO2376+5,$AP2376+20)))))</f>
        <v>0</v>
      </c>
      <c r="AT2376" s="4">
        <f ca="1">COUNTIF(INDIRECT("U"&amp;(ROW()+12*(($AN2376-1)*3+$AO2376)-ROW())/12+5):INDIRECT("AF"&amp;(ROW()+12*(($AN2376-1)*3+$AO2376)-ROW())/12+5),AS2376)</f>
        <v>0</v>
      </c>
      <c r="AU2376" s="4">
        <f ca="1">IF(AND(AQ2376+AS2376&gt;0,AR2376+AT2376&gt;0),COUNTIF(AU$6:AU2375,"&gt;0")+1,0)</f>
        <v>0</v>
      </c>
    </row>
    <row r="2377" spans="40:47">
      <c r="AN2377" s="4">
        <v>66</v>
      </c>
      <c r="AO2377" s="4">
        <v>3</v>
      </c>
      <c r="AP2377" s="4">
        <v>8</v>
      </c>
      <c r="AQ2377" s="6">
        <f ca="1">IF($AP2377=1,IF(INDIRECT(ADDRESS(($AN2377-1)*3+$AO2377+5,$AP2377+7))="",0,INDIRECT(ADDRESS(($AN2377-1)*3+$AO2377+5,$AP2377+7))),IF(INDIRECT(ADDRESS(($AN2377-1)*3+$AO2377+5,$AP2377+7))="",0,IF(COUNTIF(INDIRECT(ADDRESS(($AN2377-1)*36+($AO2377-1)*12+6,COLUMN())):INDIRECT(ADDRESS(($AN2377-1)*36+($AO2377-1)*12+$AP2377+4,COLUMN())),INDIRECT(ADDRESS(($AN2377-1)*3+$AO2377+5,$AP2377+7)))&gt;=1,0,INDIRECT(ADDRESS(($AN2377-1)*3+$AO2377+5,$AP2377+7)))))</f>
        <v>0</v>
      </c>
      <c r="AR2377" s="4">
        <f ca="1">COUNTIF(INDIRECT("H"&amp;(ROW()+12*(($AN2377-1)*3+$AO2377)-ROW())/12+5):INDIRECT("S"&amp;(ROW()+12*(($AN2377-1)*3+$AO2377)-ROW())/12+5),AQ2377)</f>
        <v>0</v>
      </c>
      <c r="AS2377" s="6">
        <f ca="1">IF($AP2377=1,IF(INDIRECT(ADDRESS(($AN2377-1)*3+$AO2377+5,$AP2377+20))="",0,INDIRECT(ADDRESS(($AN2377-1)*3+$AO2377+5,$AP2377+20))),IF(INDIRECT(ADDRESS(($AN2377-1)*3+$AO2377+5,$AP2377+20))="",0,IF(COUNTIF(INDIRECT(ADDRESS(($AN2377-1)*36+($AO2377-1)*12+6,COLUMN())):INDIRECT(ADDRESS(($AN2377-1)*36+($AO2377-1)*12+$AP2377+4,COLUMN())),INDIRECT(ADDRESS(($AN2377-1)*3+$AO2377+5,$AP2377+20)))&gt;=1,0,INDIRECT(ADDRESS(($AN2377-1)*3+$AO2377+5,$AP2377+20)))))</f>
        <v>0</v>
      </c>
      <c r="AT2377" s="4">
        <f ca="1">COUNTIF(INDIRECT("U"&amp;(ROW()+12*(($AN2377-1)*3+$AO2377)-ROW())/12+5):INDIRECT("AF"&amp;(ROW()+12*(($AN2377-1)*3+$AO2377)-ROW())/12+5),AS2377)</f>
        <v>0</v>
      </c>
      <c r="AU2377" s="4">
        <f ca="1">IF(AND(AQ2377+AS2377&gt;0,AR2377+AT2377&gt;0),COUNTIF(AU$6:AU2376,"&gt;0")+1,0)</f>
        <v>0</v>
      </c>
    </row>
    <row r="2378" spans="40:47">
      <c r="AN2378" s="4">
        <v>66</v>
      </c>
      <c r="AO2378" s="4">
        <v>3</v>
      </c>
      <c r="AP2378" s="4">
        <v>9</v>
      </c>
      <c r="AQ2378" s="6">
        <f ca="1">IF($AP2378=1,IF(INDIRECT(ADDRESS(($AN2378-1)*3+$AO2378+5,$AP2378+7))="",0,INDIRECT(ADDRESS(($AN2378-1)*3+$AO2378+5,$AP2378+7))),IF(INDIRECT(ADDRESS(($AN2378-1)*3+$AO2378+5,$AP2378+7))="",0,IF(COUNTIF(INDIRECT(ADDRESS(($AN2378-1)*36+($AO2378-1)*12+6,COLUMN())):INDIRECT(ADDRESS(($AN2378-1)*36+($AO2378-1)*12+$AP2378+4,COLUMN())),INDIRECT(ADDRESS(($AN2378-1)*3+$AO2378+5,$AP2378+7)))&gt;=1,0,INDIRECT(ADDRESS(($AN2378-1)*3+$AO2378+5,$AP2378+7)))))</f>
        <v>0</v>
      </c>
      <c r="AR2378" s="4">
        <f ca="1">COUNTIF(INDIRECT("H"&amp;(ROW()+12*(($AN2378-1)*3+$AO2378)-ROW())/12+5):INDIRECT("S"&amp;(ROW()+12*(($AN2378-1)*3+$AO2378)-ROW())/12+5),AQ2378)</f>
        <v>0</v>
      </c>
      <c r="AS2378" s="6">
        <f ca="1">IF($AP2378=1,IF(INDIRECT(ADDRESS(($AN2378-1)*3+$AO2378+5,$AP2378+20))="",0,INDIRECT(ADDRESS(($AN2378-1)*3+$AO2378+5,$AP2378+20))),IF(INDIRECT(ADDRESS(($AN2378-1)*3+$AO2378+5,$AP2378+20))="",0,IF(COUNTIF(INDIRECT(ADDRESS(($AN2378-1)*36+($AO2378-1)*12+6,COLUMN())):INDIRECT(ADDRESS(($AN2378-1)*36+($AO2378-1)*12+$AP2378+4,COLUMN())),INDIRECT(ADDRESS(($AN2378-1)*3+$AO2378+5,$AP2378+20)))&gt;=1,0,INDIRECT(ADDRESS(($AN2378-1)*3+$AO2378+5,$AP2378+20)))))</f>
        <v>0</v>
      </c>
      <c r="AT2378" s="4">
        <f ca="1">COUNTIF(INDIRECT("U"&amp;(ROW()+12*(($AN2378-1)*3+$AO2378)-ROW())/12+5):INDIRECT("AF"&amp;(ROW()+12*(($AN2378-1)*3+$AO2378)-ROW())/12+5),AS2378)</f>
        <v>0</v>
      </c>
      <c r="AU2378" s="4">
        <f ca="1">IF(AND(AQ2378+AS2378&gt;0,AR2378+AT2378&gt;0),COUNTIF(AU$6:AU2377,"&gt;0")+1,0)</f>
        <v>0</v>
      </c>
    </row>
    <row r="2379" spans="40:47">
      <c r="AN2379" s="4">
        <v>66</v>
      </c>
      <c r="AO2379" s="4">
        <v>3</v>
      </c>
      <c r="AP2379" s="4">
        <v>10</v>
      </c>
      <c r="AQ2379" s="6">
        <f ca="1">IF($AP2379=1,IF(INDIRECT(ADDRESS(($AN2379-1)*3+$AO2379+5,$AP2379+7))="",0,INDIRECT(ADDRESS(($AN2379-1)*3+$AO2379+5,$AP2379+7))),IF(INDIRECT(ADDRESS(($AN2379-1)*3+$AO2379+5,$AP2379+7))="",0,IF(COUNTIF(INDIRECT(ADDRESS(($AN2379-1)*36+($AO2379-1)*12+6,COLUMN())):INDIRECT(ADDRESS(($AN2379-1)*36+($AO2379-1)*12+$AP2379+4,COLUMN())),INDIRECT(ADDRESS(($AN2379-1)*3+$AO2379+5,$AP2379+7)))&gt;=1,0,INDIRECT(ADDRESS(($AN2379-1)*3+$AO2379+5,$AP2379+7)))))</f>
        <v>0</v>
      </c>
      <c r="AR2379" s="4">
        <f ca="1">COUNTIF(INDIRECT("H"&amp;(ROW()+12*(($AN2379-1)*3+$AO2379)-ROW())/12+5):INDIRECT("S"&amp;(ROW()+12*(($AN2379-1)*3+$AO2379)-ROW())/12+5),AQ2379)</f>
        <v>0</v>
      </c>
      <c r="AS2379" s="6">
        <f ca="1">IF($AP2379=1,IF(INDIRECT(ADDRESS(($AN2379-1)*3+$AO2379+5,$AP2379+20))="",0,INDIRECT(ADDRESS(($AN2379-1)*3+$AO2379+5,$AP2379+20))),IF(INDIRECT(ADDRESS(($AN2379-1)*3+$AO2379+5,$AP2379+20))="",0,IF(COUNTIF(INDIRECT(ADDRESS(($AN2379-1)*36+($AO2379-1)*12+6,COLUMN())):INDIRECT(ADDRESS(($AN2379-1)*36+($AO2379-1)*12+$AP2379+4,COLUMN())),INDIRECT(ADDRESS(($AN2379-1)*3+$AO2379+5,$AP2379+20)))&gt;=1,0,INDIRECT(ADDRESS(($AN2379-1)*3+$AO2379+5,$AP2379+20)))))</f>
        <v>0</v>
      </c>
      <c r="AT2379" s="4">
        <f ca="1">COUNTIF(INDIRECT("U"&amp;(ROW()+12*(($AN2379-1)*3+$AO2379)-ROW())/12+5):INDIRECT("AF"&amp;(ROW()+12*(($AN2379-1)*3+$AO2379)-ROW())/12+5),AS2379)</f>
        <v>0</v>
      </c>
      <c r="AU2379" s="4">
        <f ca="1">IF(AND(AQ2379+AS2379&gt;0,AR2379+AT2379&gt;0),COUNTIF(AU$6:AU2378,"&gt;0")+1,0)</f>
        <v>0</v>
      </c>
    </row>
    <row r="2380" spans="40:47">
      <c r="AN2380" s="4">
        <v>66</v>
      </c>
      <c r="AO2380" s="4">
        <v>3</v>
      </c>
      <c r="AP2380" s="4">
        <v>11</v>
      </c>
      <c r="AQ2380" s="6">
        <f ca="1">IF($AP2380=1,IF(INDIRECT(ADDRESS(($AN2380-1)*3+$AO2380+5,$AP2380+7))="",0,INDIRECT(ADDRESS(($AN2380-1)*3+$AO2380+5,$AP2380+7))),IF(INDIRECT(ADDRESS(($AN2380-1)*3+$AO2380+5,$AP2380+7))="",0,IF(COUNTIF(INDIRECT(ADDRESS(($AN2380-1)*36+($AO2380-1)*12+6,COLUMN())):INDIRECT(ADDRESS(($AN2380-1)*36+($AO2380-1)*12+$AP2380+4,COLUMN())),INDIRECT(ADDRESS(($AN2380-1)*3+$AO2380+5,$AP2380+7)))&gt;=1,0,INDIRECT(ADDRESS(($AN2380-1)*3+$AO2380+5,$AP2380+7)))))</f>
        <v>0</v>
      </c>
      <c r="AR2380" s="4">
        <f ca="1">COUNTIF(INDIRECT("H"&amp;(ROW()+12*(($AN2380-1)*3+$AO2380)-ROW())/12+5):INDIRECT("S"&amp;(ROW()+12*(($AN2380-1)*3+$AO2380)-ROW())/12+5),AQ2380)</f>
        <v>0</v>
      </c>
      <c r="AS2380" s="6">
        <f ca="1">IF($AP2380=1,IF(INDIRECT(ADDRESS(($AN2380-1)*3+$AO2380+5,$AP2380+20))="",0,INDIRECT(ADDRESS(($AN2380-1)*3+$AO2380+5,$AP2380+20))),IF(INDIRECT(ADDRESS(($AN2380-1)*3+$AO2380+5,$AP2380+20))="",0,IF(COUNTIF(INDIRECT(ADDRESS(($AN2380-1)*36+($AO2380-1)*12+6,COLUMN())):INDIRECT(ADDRESS(($AN2380-1)*36+($AO2380-1)*12+$AP2380+4,COLUMN())),INDIRECT(ADDRESS(($AN2380-1)*3+$AO2380+5,$AP2380+20)))&gt;=1,0,INDIRECT(ADDRESS(($AN2380-1)*3+$AO2380+5,$AP2380+20)))))</f>
        <v>0</v>
      </c>
      <c r="AT2380" s="4">
        <f ca="1">COUNTIF(INDIRECT("U"&amp;(ROW()+12*(($AN2380-1)*3+$AO2380)-ROW())/12+5):INDIRECT("AF"&amp;(ROW()+12*(($AN2380-1)*3+$AO2380)-ROW())/12+5),AS2380)</f>
        <v>0</v>
      </c>
      <c r="AU2380" s="4">
        <f ca="1">IF(AND(AQ2380+AS2380&gt;0,AR2380+AT2380&gt;0),COUNTIF(AU$6:AU2379,"&gt;0")+1,0)</f>
        <v>0</v>
      </c>
    </row>
    <row r="2381" spans="40:47">
      <c r="AN2381" s="77">
        <v>66</v>
      </c>
      <c r="AO2381" s="77">
        <v>3</v>
      </c>
      <c r="AP2381" s="77">
        <v>12</v>
      </c>
      <c r="AQ2381" s="78">
        <f ca="1">IF($AP2381=1,IF(INDIRECT(ADDRESS(($AN2381-1)*3+$AO2381+5,$AP2381+7))="",0,INDIRECT(ADDRESS(($AN2381-1)*3+$AO2381+5,$AP2381+7))),IF(INDIRECT(ADDRESS(($AN2381-1)*3+$AO2381+5,$AP2381+7))="",0,IF(COUNTIF(INDIRECT(ADDRESS(($AN2381-1)*36+($AO2381-1)*12+6,COLUMN())):INDIRECT(ADDRESS(($AN2381-1)*36+($AO2381-1)*12+$AP2381+4,COLUMN())),INDIRECT(ADDRESS(($AN2381-1)*3+$AO2381+5,$AP2381+7)))&gt;=1,0,INDIRECT(ADDRESS(($AN2381-1)*3+$AO2381+5,$AP2381+7)))))</f>
        <v>0</v>
      </c>
      <c r="AR2381" s="77">
        <f ca="1">COUNTIF(INDIRECT("H"&amp;(ROW()+12*(($AN2381-1)*3+$AO2381)-ROW())/12+5):INDIRECT("S"&amp;(ROW()+12*(($AN2381-1)*3+$AO2381)-ROW())/12+5),AQ2381)</f>
        <v>0</v>
      </c>
      <c r="AS2381" s="78">
        <f ca="1">IF($AP2381=1,IF(INDIRECT(ADDRESS(($AN2381-1)*3+$AO2381+5,$AP2381+20))="",0,INDIRECT(ADDRESS(($AN2381-1)*3+$AO2381+5,$AP2381+20))),IF(INDIRECT(ADDRESS(($AN2381-1)*3+$AO2381+5,$AP2381+20))="",0,IF(COUNTIF(INDIRECT(ADDRESS(($AN2381-1)*36+($AO2381-1)*12+6,COLUMN())):INDIRECT(ADDRESS(($AN2381-1)*36+($AO2381-1)*12+$AP2381+4,COLUMN())),INDIRECT(ADDRESS(($AN2381-1)*3+$AO2381+5,$AP2381+20)))&gt;=1,0,INDIRECT(ADDRESS(($AN2381-1)*3+$AO2381+5,$AP2381+20)))))</f>
        <v>0</v>
      </c>
      <c r="AT2381" s="77">
        <f ca="1">COUNTIF(INDIRECT("U"&amp;(ROW()+12*(($AN2381-1)*3+$AO2381)-ROW())/12+5):INDIRECT("AF"&amp;(ROW()+12*(($AN2381-1)*3+$AO2381)-ROW())/12+5),AS2381)</f>
        <v>0</v>
      </c>
      <c r="AU2381" s="4">
        <f ca="1">IF(AND(AQ2381+AS2381&gt;0,AR2381+AT2381&gt;0),COUNTIF(AU$6:AU2380,"&gt;0")+1,0)</f>
        <v>0</v>
      </c>
    </row>
    <row r="2382" spans="40:47">
      <c r="AN2382" s="4">
        <v>67</v>
      </c>
      <c r="AO2382" s="4">
        <v>1</v>
      </c>
      <c r="AP2382" s="4">
        <v>1</v>
      </c>
      <c r="AQ2382" s="6">
        <f ca="1">IF($AP2382=1,IF(INDIRECT(ADDRESS(($AN2382-1)*3+$AO2382+5,$AP2382+7))="",0,INDIRECT(ADDRESS(($AN2382-1)*3+$AO2382+5,$AP2382+7))),IF(INDIRECT(ADDRESS(($AN2382-1)*3+$AO2382+5,$AP2382+7))="",0,IF(COUNTIF(INDIRECT(ADDRESS(($AN2382-1)*36+($AO2382-1)*12+6,COLUMN())):INDIRECT(ADDRESS(($AN2382-1)*36+($AO2382-1)*12+$AP2382+4,COLUMN())),INDIRECT(ADDRESS(($AN2382-1)*3+$AO2382+5,$AP2382+7)))&gt;=1,0,INDIRECT(ADDRESS(($AN2382-1)*3+$AO2382+5,$AP2382+7)))))</f>
        <v>0</v>
      </c>
      <c r="AR2382" s="4">
        <f ca="1">COUNTIF(INDIRECT("H"&amp;(ROW()+12*(($AN2382-1)*3+$AO2382)-ROW())/12+5):INDIRECT("S"&amp;(ROW()+12*(($AN2382-1)*3+$AO2382)-ROW())/12+5),AQ2382)</f>
        <v>0</v>
      </c>
      <c r="AS2382" s="6">
        <f ca="1">IF($AP2382=1,IF(INDIRECT(ADDRESS(($AN2382-1)*3+$AO2382+5,$AP2382+20))="",0,INDIRECT(ADDRESS(($AN2382-1)*3+$AO2382+5,$AP2382+20))),IF(INDIRECT(ADDRESS(($AN2382-1)*3+$AO2382+5,$AP2382+20))="",0,IF(COUNTIF(INDIRECT(ADDRESS(($AN2382-1)*36+($AO2382-1)*12+6,COLUMN())):INDIRECT(ADDRESS(($AN2382-1)*36+($AO2382-1)*12+$AP2382+4,COLUMN())),INDIRECT(ADDRESS(($AN2382-1)*3+$AO2382+5,$AP2382+20)))&gt;=1,0,INDIRECT(ADDRESS(($AN2382-1)*3+$AO2382+5,$AP2382+20)))))</f>
        <v>0</v>
      </c>
      <c r="AT2382" s="4">
        <f ca="1">COUNTIF(INDIRECT("U"&amp;(ROW()+12*(($AN2382-1)*3+$AO2382)-ROW())/12+5):INDIRECT("AF"&amp;(ROW()+12*(($AN2382-1)*3+$AO2382)-ROW())/12+5),AS2382)</f>
        <v>0</v>
      </c>
      <c r="AU2382" s="4">
        <f ca="1">IF(AND(AQ2382+AS2382&gt;0,AR2382+AT2382&gt;0),COUNTIF(AU$6:AU2381,"&gt;0")+1,0)</f>
        <v>0</v>
      </c>
    </row>
    <row r="2383" spans="40:47">
      <c r="AN2383" s="4">
        <v>67</v>
      </c>
      <c r="AO2383" s="4">
        <v>1</v>
      </c>
      <c r="AP2383" s="4">
        <v>2</v>
      </c>
      <c r="AQ2383" s="6">
        <f ca="1">IF($AP2383=1,IF(INDIRECT(ADDRESS(($AN2383-1)*3+$AO2383+5,$AP2383+7))="",0,INDIRECT(ADDRESS(($AN2383-1)*3+$AO2383+5,$AP2383+7))),IF(INDIRECT(ADDRESS(($AN2383-1)*3+$AO2383+5,$AP2383+7))="",0,IF(COUNTIF(INDIRECT(ADDRESS(($AN2383-1)*36+($AO2383-1)*12+6,COLUMN())):INDIRECT(ADDRESS(($AN2383-1)*36+($AO2383-1)*12+$AP2383+4,COLUMN())),INDIRECT(ADDRESS(($AN2383-1)*3+$AO2383+5,$AP2383+7)))&gt;=1,0,INDIRECT(ADDRESS(($AN2383-1)*3+$AO2383+5,$AP2383+7)))))</f>
        <v>0</v>
      </c>
      <c r="AR2383" s="4">
        <f ca="1">COUNTIF(INDIRECT("H"&amp;(ROW()+12*(($AN2383-1)*3+$AO2383)-ROW())/12+5):INDIRECT("S"&amp;(ROW()+12*(($AN2383-1)*3+$AO2383)-ROW())/12+5),AQ2383)</f>
        <v>0</v>
      </c>
      <c r="AS2383" s="6">
        <f ca="1">IF($AP2383=1,IF(INDIRECT(ADDRESS(($AN2383-1)*3+$AO2383+5,$AP2383+20))="",0,INDIRECT(ADDRESS(($AN2383-1)*3+$AO2383+5,$AP2383+20))),IF(INDIRECT(ADDRESS(($AN2383-1)*3+$AO2383+5,$AP2383+20))="",0,IF(COUNTIF(INDIRECT(ADDRESS(($AN2383-1)*36+($AO2383-1)*12+6,COLUMN())):INDIRECT(ADDRESS(($AN2383-1)*36+($AO2383-1)*12+$AP2383+4,COLUMN())),INDIRECT(ADDRESS(($AN2383-1)*3+$AO2383+5,$AP2383+20)))&gt;=1,0,INDIRECT(ADDRESS(($AN2383-1)*3+$AO2383+5,$AP2383+20)))))</f>
        <v>0</v>
      </c>
      <c r="AT2383" s="4">
        <f ca="1">COUNTIF(INDIRECT("U"&amp;(ROW()+12*(($AN2383-1)*3+$AO2383)-ROW())/12+5):INDIRECT("AF"&amp;(ROW()+12*(($AN2383-1)*3+$AO2383)-ROW())/12+5),AS2383)</f>
        <v>0</v>
      </c>
      <c r="AU2383" s="4">
        <f ca="1">IF(AND(AQ2383+AS2383&gt;0,AR2383+AT2383&gt;0),COUNTIF(AU$6:AU2382,"&gt;0")+1,0)</f>
        <v>0</v>
      </c>
    </row>
    <row r="2384" spans="40:47">
      <c r="AN2384" s="4">
        <v>67</v>
      </c>
      <c r="AO2384" s="4">
        <v>1</v>
      </c>
      <c r="AP2384" s="4">
        <v>3</v>
      </c>
      <c r="AQ2384" s="6">
        <f ca="1">IF($AP2384=1,IF(INDIRECT(ADDRESS(($AN2384-1)*3+$AO2384+5,$AP2384+7))="",0,INDIRECT(ADDRESS(($AN2384-1)*3+$AO2384+5,$AP2384+7))),IF(INDIRECT(ADDRESS(($AN2384-1)*3+$AO2384+5,$AP2384+7))="",0,IF(COUNTIF(INDIRECT(ADDRESS(($AN2384-1)*36+($AO2384-1)*12+6,COLUMN())):INDIRECT(ADDRESS(($AN2384-1)*36+($AO2384-1)*12+$AP2384+4,COLUMN())),INDIRECT(ADDRESS(($AN2384-1)*3+$AO2384+5,$AP2384+7)))&gt;=1,0,INDIRECT(ADDRESS(($AN2384-1)*3+$AO2384+5,$AP2384+7)))))</f>
        <v>0</v>
      </c>
      <c r="AR2384" s="4">
        <f ca="1">COUNTIF(INDIRECT("H"&amp;(ROW()+12*(($AN2384-1)*3+$AO2384)-ROW())/12+5):INDIRECT("S"&amp;(ROW()+12*(($AN2384-1)*3+$AO2384)-ROW())/12+5),AQ2384)</f>
        <v>0</v>
      </c>
      <c r="AS2384" s="6">
        <f ca="1">IF($AP2384=1,IF(INDIRECT(ADDRESS(($AN2384-1)*3+$AO2384+5,$AP2384+20))="",0,INDIRECT(ADDRESS(($AN2384-1)*3+$AO2384+5,$AP2384+20))),IF(INDIRECT(ADDRESS(($AN2384-1)*3+$AO2384+5,$AP2384+20))="",0,IF(COUNTIF(INDIRECT(ADDRESS(($AN2384-1)*36+($AO2384-1)*12+6,COLUMN())):INDIRECT(ADDRESS(($AN2384-1)*36+($AO2384-1)*12+$AP2384+4,COLUMN())),INDIRECT(ADDRESS(($AN2384-1)*3+$AO2384+5,$AP2384+20)))&gt;=1,0,INDIRECT(ADDRESS(($AN2384-1)*3+$AO2384+5,$AP2384+20)))))</f>
        <v>0</v>
      </c>
      <c r="AT2384" s="4">
        <f ca="1">COUNTIF(INDIRECT("U"&amp;(ROW()+12*(($AN2384-1)*3+$AO2384)-ROW())/12+5):INDIRECT("AF"&amp;(ROW()+12*(($AN2384-1)*3+$AO2384)-ROW())/12+5),AS2384)</f>
        <v>0</v>
      </c>
      <c r="AU2384" s="4">
        <f ca="1">IF(AND(AQ2384+AS2384&gt;0,AR2384+AT2384&gt;0),COUNTIF(AU$6:AU2383,"&gt;0")+1,0)</f>
        <v>0</v>
      </c>
    </row>
    <row r="2385" spans="40:47">
      <c r="AN2385" s="4">
        <v>67</v>
      </c>
      <c r="AO2385" s="4">
        <v>1</v>
      </c>
      <c r="AP2385" s="4">
        <v>4</v>
      </c>
      <c r="AQ2385" s="6">
        <f ca="1">IF($AP2385=1,IF(INDIRECT(ADDRESS(($AN2385-1)*3+$AO2385+5,$AP2385+7))="",0,INDIRECT(ADDRESS(($AN2385-1)*3+$AO2385+5,$AP2385+7))),IF(INDIRECT(ADDRESS(($AN2385-1)*3+$AO2385+5,$AP2385+7))="",0,IF(COUNTIF(INDIRECT(ADDRESS(($AN2385-1)*36+($AO2385-1)*12+6,COLUMN())):INDIRECT(ADDRESS(($AN2385-1)*36+($AO2385-1)*12+$AP2385+4,COLUMN())),INDIRECT(ADDRESS(($AN2385-1)*3+$AO2385+5,$AP2385+7)))&gt;=1,0,INDIRECT(ADDRESS(($AN2385-1)*3+$AO2385+5,$AP2385+7)))))</f>
        <v>0</v>
      </c>
      <c r="AR2385" s="4">
        <f ca="1">COUNTIF(INDIRECT("H"&amp;(ROW()+12*(($AN2385-1)*3+$AO2385)-ROW())/12+5):INDIRECT("S"&amp;(ROW()+12*(($AN2385-1)*3+$AO2385)-ROW())/12+5),AQ2385)</f>
        <v>0</v>
      </c>
      <c r="AS2385" s="6">
        <f ca="1">IF($AP2385=1,IF(INDIRECT(ADDRESS(($AN2385-1)*3+$AO2385+5,$AP2385+20))="",0,INDIRECT(ADDRESS(($AN2385-1)*3+$AO2385+5,$AP2385+20))),IF(INDIRECT(ADDRESS(($AN2385-1)*3+$AO2385+5,$AP2385+20))="",0,IF(COUNTIF(INDIRECT(ADDRESS(($AN2385-1)*36+($AO2385-1)*12+6,COLUMN())):INDIRECT(ADDRESS(($AN2385-1)*36+($AO2385-1)*12+$AP2385+4,COLUMN())),INDIRECT(ADDRESS(($AN2385-1)*3+$AO2385+5,$AP2385+20)))&gt;=1,0,INDIRECT(ADDRESS(($AN2385-1)*3+$AO2385+5,$AP2385+20)))))</f>
        <v>0</v>
      </c>
      <c r="AT2385" s="4">
        <f ca="1">COUNTIF(INDIRECT("U"&amp;(ROW()+12*(($AN2385-1)*3+$AO2385)-ROW())/12+5):INDIRECT("AF"&amp;(ROW()+12*(($AN2385-1)*3+$AO2385)-ROW())/12+5),AS2385)</f>
        <v>0</v>
      </c>
      <c r="AU2385" s="4">
        <f ca="1">IF(AND(AQ2385+AS2385&gt;0,AR2385+AT2385&gt;0),COUNTIF(AU$6:AU2384,"&gt;0")+1,0)</f>
        <v>0</v>
      </c>
    </row>
    <row r="2386" spans="40:47">
      <c r="AN2386" s="4">
        <v>67</v>
      </c>
      <c r="AO2386" s="4">
        <v>1</v>
      </c>
      <c r="AP2386" s="4">
        <v>5</v>
      </c>
      <c r="AQ2386" s="6">
        <f ca="1">IF($AP2386=1,IF(INDIRECT(ADDRESS(($AN2386-1)*3+$AO2386+5,$AP2386+7))="",0,INDIRECT(ADDRESS(($AN2386-1)*3+$AO2386+5,$AP2386+7))),IF(INDIRECT(ADDRESS(($AN2386-1)*3+$AO2386+5,$AP2386+7))="",0,IF(COUNTIF(INDIRECT(ADDRESS(($AN2386-1)*36+($AO2386-1)*12+6,COLUMN())):INDIRECT(ADDRESS(($AN2386-1)*36+($AO2386-1)*12+$AP2386+4,COLUMN())),INDIRECT(ADDRESS(($AN2386-1)*3+$AO2386+5,$AP2386+7)))&gt;=1,0,INDIRECT(ADDRESS(($AN2386-1)*3+$AO2386+5,$AP2386+7)))))</f>
        <v>0</v>
      </c>
      <c r="AR2386" s="4">
        <f ca="1">COUNTIF(INDIRECT("H"&amp;(ROW()+12*(($AN2386-1)*3+$AO2386)-ROW())/12+5):INDIRECT("S"&amp;(ROW()+12*(($AN2386-1)*3+$AO2386)-ROW())/12+5),AQ2386)</f>
        <v>0</v>
      </c>
      <c r="AS2386" s="6">
        <f ca="1">IF($AP2386=1,IF(INDIRECT(ADDRESS(($AN2386-1)*3+$AO2386+5,$AP2386+20))="",0,INDIRECT(ADDRESS(($AN2386-1)*3+$AO2386+5,$AP2386+20))),IF(INDIRECT(ADDRESS(($AN2386-1)*3+$AO2386+5,$AP2386+20))="",0,IF(COUNTIF(INDIRECT(ADDRESS(($AN2386-1)*36+($AO2386-1)*12+6,COLUMN())):INDIRECT(ADDRESS(($AN2386-1)*36+($AO2386-1)*12+$AP2386+4,COLUMN())),INDIRECT(ADDRESS(($AN2386-1)*3+$AO2386+5,$AP2386+20)))&gt;=1,0,INDIRECT(ADDRESS(($AN2386-1)*3+$AO2386+5,$AP2386+20)))))</f>
        <v>0</v>
      </c>
      <c r="AT2386" s="4">
        <f ca="1">COUNTIF(INDIRECT("U"&amp;(ROW()+12*(($AN2386-1)*3+$AO2386)-ROW())/12+5):INDIRECT("AF"&amp;(ROW()+12*(($AN2386-1)*3+$AO2386)-ROW())/12+5),AS2386)</f>
        <v>0</v>
      </c>
      <c r="AU2386" s="4">
        <f ca="1">IF(AND(AQ2386+AS2386&gt;0,AR2386+AT2386&gt;0),COUNTIF(AU$6:AU2385,"&gt;0")+1,0)</f>
        <v>0</v>
      </c>
    </row>
    <row r="2387" spans="40:47">
      <c r="AN2387" s="4">
        <v>67</v>
      </c>
      <c r="AO2387" s="4">
        <v>1</v>
      </c>
      <c r="AP2387" s="4">
        <v>6</v>
      </c>
      <c r="AQ2387" s="6">
        <f ca="1">IF($AP2387=1,IF(INDIRECT(ADDRESS(($AN2387-1)*3+$AO2387+5,$AP2387+7))="",0,INDIRECT(ADDRESS(($AN2387-1)*3+$AO2387+5,$AP2387+7))),IF(INDIRECT(ADDRESS(($AN2387-1)*3+$AO2387+5,$AP2387+7))="",0,IF(COUNTIF(INDIRECT(ADDRESS(($AN2387-1)*36+($AO2387-1)*12+6,COLUMN())):INDIRECT(ADDRESS(($AN2387-1)*36+($AO2387-1)*12+$AP2387+4,COLUMN())),INDIRECT(ADDRESS(($AN2387-1)*3+$AO2387+5,$AP2387+7)))&gt;=1,0,INDIRECT(ADDRESS(($AN2387-1)*3+$AO2387+5,$AP2387+7)))))</f>
        <v>0</v>
      </c>
      <c r="AR2387" s="4">
        <f ca="1">COUNTIF(INDIRECT("H"&amp;(ROW()+12*(($AN2387-1)*3+$AO2387)-ROW())/12+5):INDIRECT("S"&amp;(ROW()+12*(($AN2387-1)*3+$AO2387)-ROW())/12+5),AQ2387)</f>
        <v>0</v>
      </c>
      <c r="AS2387" s="6">
        <f ca="1">IF($AP2387=1,IF(INDIRECT(ADDRESS(($AN2387-1)*3+$AO2387+5,$AP2387+20))="",0,INDIRECT(ADDRESS(($AN2387-1)*3+$AO2387+5,$AP2387+20))),IF(INDIRECT(ADDRESS(($AN2387-1)*3+$AO2387+5,$AP2387+20))="",0,IF(COUNTIF(INDIRECT(ADDRESS(($AN2387-1)*36+($AO2387-1)*12+6,COLUMN())):INDIRECT(ADDRESS(($AN2387-1)*36+($AO2387-1)*12+$AP2387+4,COLUMN())),INDIRECT(ADDRESS(($AN2387-1)*3+$AO2387+5,$AP2387+20)))&gt;=1,0,INDIRECT(ADDRESS(($AN2387-1)*3+$AO2387+5,$AP2387+20)))))</f>
        <v>0</v>
      </c>
      <c r="AT2387" s="4">
        <f ca="1">COUNTIF(INDIRECT("U"&amp;(ROW()+12*(($AN2387-1)*3+$AO2387)-ROW())/12+5):INDIRECT("AF"&amp;(ROW()+12*(($AN2387-1)*3+$AO2387)-ROW())/12+5),AS2387)</f>
        <v>0</v>
      </c>
      <c r="AU2387" s="4">
        <f ca="1">IF(AND(AQ2387+AS2387&gt;0,AR2387+AT2387&gt;0),COUNTIF(AU$6:AU2386,"&gt;0")+1,0)</f>
        <v>0</v>
      </c>
    </row>
    <row r="2388" spans="40:47">
      <c r="AN2388" s="4">
        <v>67</v>
      </c>
      <c r="AO2388" s="4">
        <v>1</v>
      </c>
      <c r="AP2388" s="4">
        <v>7</v>
      </c>
      <c r="AQ2388" s="6">
        <f ca="1">IF($AP2388=1,IF(INDIRECT(ADDRESS(($AN2388-1)*3+$AO2388+5,$AP2388+7))="",0,INDIRECT(ADDRESS(($AN2388-1)*3+$AO2388+5,$AP2388+7))),IF(INDIRECT(ADDRESS(($AN2388-1)*3+$AO2388+5,$AP2388+7))="",0,IF(COUNTIF(INDIRECT(ADDRESS(($AN2388-1)*36+($AO2388-1)*12+6,COLUMN())):INDIRECT(ADDRESS(($AN2388-1)*36+($AO2388-1)*12+$AP2388+4,COLUMN())),INDIRECT(ADDRESS(($AN2388-1)*3+$AO2388+5,$AP2388+7)))&gt;=1,0,INDIRECT(ADDRESS(($AN2388-1)*3+$AO2388+5,$AP2388+7)))))</f>
        <v>0</v>
      </c>
      <c r="AR2388" s="4">
        <f ca="1">COUNTIF(INDIRECT("H"&amp;(ROW()+12*(($AN2388-1)*3+$AO2388)-ROW())/12+5):INDIRECT("S"&amp;(ROW()+12*(($AN2388-1)*3+$AO2388)-ROW())/12+5),AQ2388)</f>
        <v>0</v>
      </c>
      <c r="AS2388" s="6">
        <f ca="1">IF($AP2388=1,IF(INDIRECT(ADDRESS(($AN2388-1)*3+$AO2388+5,$AP2388+20))="",0,INDIRECT(ADDRESS(($AN2388-1)*3+$AO2388+5,$AP2388+20))),IF(INDIRECT(ADDRESS(($AN2388-1)*3+$AO2388+5,$AP2388+20))="",0,IF(COUNTIF(INDIRECT(ADDRESS(($AN2388-1)*36+($AO2388-1)*12+6,COLUMN())):INDIRECT(ADDRESS(($AN2388-1)*36+($AO2388-1)*12+$AP2388+4,COLUMN())),INDIRECT(ADDRESS(($AN2388-1)*3+$AO2388+5,$AP2388+20)))&gt;=1,0,INDIRECT(ADDRESS(($AN2388-1)*3+$AO2388+5,$AP2388+20)))))</f>
        <v>0</v>
      </c>
      <c r="AT2388" s="4">
        <f ca="1">COUNTIF(INDIRECT("U"&amp;(ROW()+12*(($AN2388-1)*3+$AO2388)-ROW())/12+5):INDIRECT("AF"&amp;(ROW()+12*(($AN2388-1)*3+$AO2388)-ROW())/12+5),AS2388)</f>
        <v>0</v>
      </c>
      <c r="AU2388" s="4">
        <f ca="1">IF(AND(AQ2388+AS2388&gt;0,AR2388+AT2388&gt;0),COUNTIF(AU$6:AU2387,"&gt;0")+1,0)</f>
        <v>0</v>
      </c>
    </row>
    <row r="2389" spans="40:47">
      <c r="AN2389" s="4">
        <v>67</v>
      </c>
      <c r="AO2389" s="4">
        <v>1</v>
      </c>
      <c r="AP2389" s="4">
        <v>8</v>
      </c>
      <c r="AQ2389" s="6">
        <f ca="1">IF($AP2389=1,IF(INDIRECT(ADDRESS(($AN2389-1)*3+$AO2389+5,$AP2389+7))="",0,INDIRECT(ADDRESS(($AN2389-1)*3+$AO2389+5,$AP2389+7))),IF(INDIRECT(ADDRESS(($AN2389-1)*3+$AO2389+5,$AP2389+7))="",0,IF(COUNTIF(INDIRECT(ADDRESS(($AN2389-1)*36+($AO2389-1)*12+6,COLUMN())):INDIRECT(ADDRESS(($AN2389-1)*36+($AO2389-1)*12+$AP2389+4,COLUMN())),INDIRECT(ADDRESS(($AN2389-1)*3+$AO2389+5,$AP2389+7)))&gt;=1,0,INDIRECT(ADDRESS(($AN2389-1)*3+$AO2389+5,$AP2389+7)))))</f>
        <v>0</v>
      </c>
      <c r="AR2389" s="4">
        <f ca="1">COUNTIF(INDIRECT("H"&amp;(ROW()+12*(($AN2389-1)*3+$AO2389)-ROW())/12+5):INDIRECT("S"&amp;(ROW()+12*(($AN2389-1)*3+$AO2389)-ROW())/12+5),AQ2389)</f>
        <v>0</v>
      </c>
      <c r="AS2389" s="6">
        <f ca="1">IF($AP2389=1,IF(INDIRECT(ADDRESS(($AN2389-1)*3+$AO2389+5,$AP2389+20))="",0,INDIRECT(ADDRESS(($AN2389-1)*3+$AO2389+5,$AP2389+20))),IF(INDIRECT(ADDRESS(($AN2389-1)*3+$AO2389+5,$AP2389+20))="",0,IF(COUNTIF(INDIRECT(ADDRESS(($AN2389-1)*36+($AO2389-1)*12+6,COLUMN())):INDIRECT(ADDRESS(($AN2389-1)*36+($AO2389-1)*12+$AP2389+4,COLUMN())),INDIRECT(ADDRESS(($AN2389-1)*3+$AO2389+5,$AP2389+20)))&gt;=1,0,INDIRECT(ADDRESS(($AN2389-1)*3+$AO2389+5,$AP2389+20)))))</f>
        <v>0</v>
      </c>
      <c r="AT2389" s="4">
        <f ca="1">COUNTIF(INDIRECT("U"&amp;(ROW()+12*(($AN2389-1)*3+$AO2389)-ROW())/12+5):INDIRECT("AF"&amp;(ROW()+12*(($AN2389-1)*3+$AO2389)-ROW())/12+5),AS2389)</f>
        <v>0</v>
      </c>
      <c r="AU2389" s="4">
        <f ca="1">IF(AND(AQ2389+AS2389&gt;0,AR2389+AT2389&gt;0),COUNTIF(AU$6:AU2388,"&gt;0")+1,0)</f>
        <v>0</v>
      </c>
    </row>
    <row r="2390" spans="40:47">
      <c r="AN2390" s="4">
        <v>67</v>
      </c>
      <c r="AO2390" s="4">
        <v>1</v>
      </c>
      <c r="AP2390" s="4">
        <v>9</v>
      </c>
      <c r="AQ2390" s="6">
        <f ca="1">IF($AP2390=1,IF(INDIRECT(ADDRESS(($AN2390-1)*3+$AO2390+5,$AP2390+7))="",0,INDIRECT(ADDRESS(($AN2390-1)*3+$AO2390+5,$AP2390+7))),IF(INDIRECT(ADDRESS(($AN2390-1)*3+$AO2390+5,$AP2390+7))="",0,IF(COUNTIF(INDIRECT(ADDRESS(($AN2390-1)*36+($AO2390-1)*12+6,COLUMN())):INDIRECT(ADDRESS(($AN2390-1)*36+($AO2390-1)*12+$AP2390+4,COLUMN())),INDIRECT(ADDRESS(($AN2390-1)*3+$AO2390+5,$AP2390+7)))&gt;=1,0,INDIRECT(ADDRESS(($AN2390-1)*3+$AO2390+5,$AP2390+7)))))</f>
        <v>0</v>
      </c>
      <c r="AR2390" s="4">
        <f ca="1">COUNTIF(INDIRECT("H"&amp;(ROW()+12*(($AN2390-1)*3+$AO2390)-ROW())/12+5):INDIRECT("S"&amp;(ROW()+12*(($AN2390-1)*3+$AO2390)-ROW())/12+5),AQ2390)</f>
        <v>0</v>
      </c>
      <c r="AS2390" s="6">
        <f ca="1">IF($AP2390=1,IF(INDIRECT(ADDRESS(($AN2390-1)*3+$AO2390+5,$AP2390+20))="",0,INDIRECT(ADDRESS(($AN2390-1)*3+$AO2390+5,$AP2390+20))),IF(INDIRECT(ADDRESS(($AN2390-1)*3+$AO2390+5,$AP2390+20))="",0,IF(COUNTIF(INDIRECT(ADDRESS(($AN2390-1)*36+($AO2390-1)*12+6,COLUMN())):INDIRECT(ADDRESS(($AN2390-1)*36+($AO2390-1)*12+$AP2390+4,COLUMN())),INDIRECT(ADDRESS(($AN2390-1)*3+$AO2390+5,$AP2390+20)))&gt;=1,0,INDIRECT(ADDRESS(($AN2390-1)*3+$AO2390+5,$AP2390+20)))))</f>
        <v>0</v>
      </c>
      <c r="AT2390" s="4">
        <f ca="1">COUNTIF(INDIRECT("U"&amp;(ROW()+12*(($AN2390-1)*3+$AO2390)-ROW())/12+5):INDIRECT("AF"&amp;(ROW()+12*(($AN2390-1)*3+$AO2390)-ROW())/12+5),AS2390)</f>
        <v>0</v>
      </c>
      <c r="AU2390" s="4">
        <f ca="1">IF(AND(AQ2390+AS2390&gt;0,AR2390+AT2390&gt;0),COUNTIF(AU$6:AU2389,"&gt;0")+1,0)</f>
        <v>0</v>
      </c>
    </row>
    <row r="2391" spans="40:47">
      <c r="AN2391" s="4">
        <v>67</v>
      </c>
      <c r="AO2391" s="4">
        <v>1</v>
      </c>
      <c r="AP2391" s="4">
        <v>10</v>
      </c>
      <c r="AQ2391" s="6">
        <f ca="1">IF($AP2391=1,IF(INDIRECT(ADDRESS(($AN2391-1)*3+$AO2391+5,$AP2391+7))="",0,INDIRECT(ADDRESS(($AN2391-1)*3+$AO2391+5,$AP2391+7))),IF(INDIRECT(ADDRESS(($AN2391-1)*3+$AO2391+5,$AP2391+7))="",0,IF(COUNTIF(INDIRECT(ADDRESS(($AN2391-1)*36+($AO2391-1)*12+6,COLUMN())):INDIRECT(ADDRESS(($AN2391-1)*36+($AO2391-1)*12+$AP2391+4,COLUMN())),INDIRECT(ADDRESS(($AN2391-1)*3+$AO2391+5,$AP2391+7)))&gt;=1,0,INDIRECT(ADDRESS(($AN2391-1)*3+$AO2391+5,$AP2391+7)))))</f>
        <v>0</v>
      </c>
      <c r="AR2391" s="4">
        <f ca="1">COUNTIF(INDIRECT("H"&amp;(ROW()+12*(($AN2391-1)*3+$AO2391)-ROW())/12+5):INDIRECT("S"&amp;(ROW()+12*(($AN2391-1)*3+$AO2391)-ROW())/12+5),AQ2391)</f>
        <v>0</v>
      </c>
      <c r="AS2391" s="6">
        <f ca="1">IF($AP2391=1,IF(INDIRECT(ADDRESS(($AN2391-1)*3+$AO2391+5,$AP2391+20))="",0,INDIRECT(ADDRESS(($AN2391-1)*3+$AO2391+5,$AP2391+20))),IF(INDIRECT(ADDRESS(($AN2391-1)*3+$AO2391+5,$AP2391+20))="",0,IF(COUNTIF(INDIRECT(ADDRESS(($AN2391-1)*36+($AO2391-1)*12+6,COLUMN())):INDIRECT(ADDRESS(($AN2391-1)*36+($AO2391-1)*12+$AP2391+4,COLUMN())),INDIRECT(ADDRESS(($AN2391-1)*3+$AO2391+5,$AP2391+20)))&gt;=1,0,INDIRECT(ADDRESS(($AN2391-1)*3+$AO2391+5,$AP2391+20)))))</f>
        <v>0</v>
      </c>
      <c r="AT2391" s="4">
        <f ca="1">COUNTIF(INDIRECT("U"&amp;(ROW()+12*(($AN2391-1)*3+$AO2391)-ROW())/12+5):INDIRECT("AF"&amp;(ROW()+12*(($AN2391-1)*3+$AO2391)-ROW())/12+5),AS2391)</f>
        <v>0</v>
      </c>
      <c r="AU2391" s="4">
        <f ca="1">IF(AND(AQ2391+AS2391&gt;0,AR2391+AT2391&gt;0),COUNTIF(AU$6:AU2390,"&gt;0")+1,0)</f>
        <v>0</v>
      </c>
    </row>
    <row r="2392" spans="40:47">
      <c r="AN2392" s="4">
        <v>67</v>
      </c>
      <c r="AO2392" s="4">
        <v>1</v>
      </c>
      <c r="AP2392" s="4">
        <v>11</v>
      </c>
      <c r="AQ2392" s="6">
        <f ca="1">IF($AP2392=1,IF(INDIRECT(ADDRESS(($AN2392-1)*3+$AO2392+5,$AP2392+7))="",0,INDIRECT(ADDRESS(($AN2392-1)*3+$AO2392+5,$AP2392+7))),IF(INDIRECT(ADDRESS(($AN2392-1)*3+$AO2392+5,$AP2392+7))="",0,IF(COUNTIF(INDIRECT(ADDRESS(($AN2392-1)*36+($AO2392-1)*12+6,COLUMN())):INDIRECT(ADDRESS(($AN2392-1)*36+($AO2392-1)*12+$AP2392+4,COLUMN())),INDIRECT(ADDRESS(($AN2392-1)*3+$AO2392+5,$AP2392+7)))&gt;=1,0,INDIRECT(ADDRESS(($AN2392-1)*3+$AO2392+5,$AP2392+7)))))</f>
        <v>0</v>
      </c>
      <c r="AR2392" s="4">
        <f ca="1">COUNTIF(INDIRECT("H"&amp;(ROW()+12*(($AN2392-1)*3+$AO2392)-ROW())/12+5):INDIRECT("S"&amp;(ROW()+12*(($AN2392-1)*3+$AO2392)-ROW())/12+5),AQ2392)</f>
        <v>0</v>
      </c>
      <c r="AS2392" s="6">
        <f ca="1">IF($AP2392=1,IF(INDIRECT(ADDRESS(($AN2392-1)*3+$AO2392+5,$AP2392+20))="",0,INDIRECT(ADDRESS(($AN2392-1)*3+$AO2392+5,$AP2392+20))),IF(INDIRECT(ADDRESS(($AN2392-1)*3+$AO2392+5,$AP2392+20))="",0,IF(COUNTIF(INDIRECT(ADDRESS(($AN2392-1)*36+($AO2392-1)*12+6,COLUMN())):INDIRECT(ADDRESS(($AN2392-1)*36+($AO2392-1)*12+$AP2392+4,COLUMN())),INDIRECT(ADDRESS(($AN2392-1)*3+$AO2392+5,$AP2392+20)))&gt;=1,0,INDIRECT(ADDRESS(($AN2392-1)*3+$AO2392+5,$AP2392+20)))))</f>
        <v>0</v>
      </c>
      <c r="AT2392" s="4">
        <f ca="1">COUNTIF(INDIRECT("U"&amp;(ROW()+12*(($AN2392-1)*3+$AO2392)-ROW())/12+5):INDIRECT("AF"&amp;(ROW()+12*(($AN2392-1)*3+$AO2392)-ROW())/12+5),AS2392)</f>
        <v>0</v>
      </c>
      <c r="AU2392" s="4">
        <f ca="1">IF(AND(AQ2392+AS2392&gt;0,AR2392+AT2392&gt;0),COUNTIF(AU$6:AU2391,"&gt;0")+1,0)</f>
        <v>0</v>
      </c>
    </row>
    <row r="2393" spans="40:47">
      <c r="AN2393" s="4">
        <v>67</v>
      </c>
      <c r="AO2393" s="4">
        <v>1</v>
      </c>
      <c r="AP2393" s="4">
        <v>12</v>
      </c>
      <c r="AQ2393" s="6">
        <f ca="1">IF($AP2393=1,IF(INDIRECT(ADDRESS(($AN2393-1)*3+$AO2393+5,$AP2393+7))="",0,INDIRECT(ADDRESS(($AN2393-1)*3+$AO2393+5,$AP2393+7))),IF(INDIRECT(ADDRESS(($AN2393-1)*3+$AO2393+5,$AP2393+7))="",0,IF(COUNTIF(INDIRECT(ADDRESS(($AN2393-1)*36+($AO2393-1)*12+6,COLUMN())):INDIRECT(ADDRESS(($AN2393-1)*36+($AO2393-1)*12+$AP2393+4,COLUMN())),INDIRECT(ADDRESS(($AN2393-1)*3+$AO2393+5,$AP2393+7)))&gt;=1,0,INDIRECT(ADDRESS(($AN2393-1)*3+$AO2393+5,$AP2393+7)))))</f>
        <v>0</v>
      </c>
      <c r="AR2393" s="4">
        <f ca="1">COUNTIF(INDIRECT("H"&amp;(ROW()+12*(($AN2393-1)*3+$AO2393)-ROW())/12+5):INDIRECT("S"&amp;(ROW()+12*(($AN2393-1)*3+$AO2393)-ROW())/12+5),AQ2393)</f>
        <v>0</v>
      </c>
      <c r="AS2393" s="6">
        <f ca="1">IF($AP2393=1,IF(INDIRECT(ADDRESS(($AN2393-1)*3+$AO2393+5,$AP2393+20))="",0,INDIRECT(ADDRESS(($AN2393-1)*3+$AO2393+5,$AP2393+20))),IF(INDIRECT(ADDRESS(($AN2393-1)*3+$AO2393+5,$AP2393+20))="",0,IF(COUNTIF(INDIRECT(ADDRESS(($AN2393-1)*36+($AO2393-1)*12+6,COLUMN())):INDIRECT(ADDRESS(($AN2393-1)*36+($AO2393-1)*12+$AP2393+4,COLUMN())),INDIRECT(ADDRESS(($AN2393-1)*3+$AO2393+5,$AP2393+20)))&gt;=1,0,INDIRECT(ADDRESS(($AN2393-1)*3+$AO2393+5,$AP2393+20)))))</f>
        <v>0</v>
      </c>
      <c r="AT2393" s="4">
        <f ca="1">COUNTIF(INDIRECT("U"&amp;(ROW()+12*(($AN2393-1)*3+$AO2393)-ROW())/12+5):INDIRECT("AF"&amp;(ROW()+12*(($AN2393-1)*3+$AO2393)-ROW())/12+5),AS2393)</f>
        <v>0</v>
      </c>
      <c r="AU2393" s="4">
        <f ca="1">IF(AND(AQ2393+AS2393&gt;0,AR2393+AT2393&gt;0),COUNTIF(AU$6:AU2392,"&gt;0")+1,0)</f>
        <v>0</v>
      </c>
    </row>
    <row r="2394" spans="40:47">
      <c r="AN2394" s="4">
        <v>67</v>
      </c>
      <c r="AO2394" s="4">
        <v>2</v>
      </c>
      <c r="AP2394" s="4">
        <v>1</v>
      </c>
      <c r="AQ2394" s="6">
        <f ca="1">IF($AP2394=1,IF(INDIRECT(ADDRESS(($AN2394-1)*3+$AO2394+5,$AP2394+7))="",0,INDIRECT(ADDRESS(($AN2394-1)*3+$AO2394+5,$AP2394+7))),IF(INDIRECT(ADDRESS(($AN2394-1)*3+$AO2394+5,$AP2394+7))="",0,IF(COUNTIF(INDIRECT(ADDRESS(($AN2394-1)*36+($AO2394-1)*12+6,COLUMN())):INDIRECT(ADDRESS(($AN2394-1)*36+($AO2394-1)*12+$AP2394+4,COLUMN())),INDIRECT(ADDRESS(($AN2394-1)*3+$AO2394+5,$AP2394+7)))&gt;=1,0,INDIRECT(ADDRESS(($AN2394-1)*3+$AO2394+5,$AP2394+7)))))</f>
        <v>0</v>
      </c>
      <c r="AR2394" s="4">
        <f ca="1">COUNTIF(INDIRECT("H"&amp;(ROW()+12*(($AN2394-1)*3+$AO2394)-ROW())/12+5):INDIRECT("S"&amp;(ROW()+12*(($AN2394-1)*3+$AO2394)-ROW())/12+5),AQ2394)</f>
        <v>0</v>
      </c>
      <c r="AS2394" s="6">
        <f ca="1">IF($AP2394=1,IF(INDIRECT(ADDRESS(($AN2394-1)*3+$AO2394+5,$AP2394+20))="",0,INDIRECT(ADDRESS(($AN2394-1)*3+$AO2394+5,$AP2394+20))),IF(INDIRECT(ADDRESS(($AN2394-1)*3+$AO2394+5,$AP2394+20))="",0,IF(COUNTIF(INDIRECT(ADDRESS(($AN2394-1)*36+($AO2394-1)*12+6,COLUMN())):INDIRECT(ADDRESS(($AN2394-1)*36+($AO2394-1)*12+$AP2394+4,COLUMN())),INDIRECT(ADDRESS(($AN2394-1)*3+$AO2394+5,$AP2394+20)))&gt;=1,0,INDIRECT(ADDRESS(($AN2394-1)*3+$AO2394+5,$AP2394+20)))))</f>
        <v>0</v>
      </c>
      <c r="AT2394" s="4">
        <f ca="1">COUNTIF(INDIRECT("U"&amp;(ROW()+12*(($AN2394-1)*3+$AO2394)-ROW())/12+5):INDIRECT("AF"&amp;(ROW()+12*(($AN2394-1)*3+$AO2394)-ROW())/12+5),AS2394)</f>
        <v>0</v>
      </c>
      <c r="AU2394" s="4">
        <f ca="1">IF(AND(AQ2394+AS2394&gt;0,AR2394+AT2394&gt;0),COUNTIF(AU$6:AU2393,"&gt;0")+1,0)</f>
        <v>0</v>
      </c>
    </row>
    <row r="2395" spans="40:47">
      <c r="AN2395" s="4">
        <v>67</v>
      </c>
      <c r="AO2395" s="4">
        <v>2</v>
      </c>
      <c r="AP2395" s="4">
        <v>2</v>
      </c>
      <c r="AQ2395" s="6">
        <f ca="1">IF($AP2395=1,IF(INDIRECT(ADDRESS(($AN2395-1)*3+$AO2395+5,$AP2395+7))="",0,INDIRECT(ADDRESS(($AN2395-1)*3+$AO2395+5,$AP2395+7))),IF(INDIRECT(ADDRESS(($AN2395-1)*3+$AO2395+5,$AP2395+7))="",0,IF(COUNTIF(INDIRECT(ADDRESS(($AN2395-1)*36+($AO2395-1)*12+6,COLUMN())):INDIRECT(ADDRESS(($AN2395-1)*36+($AO2395-1)*12+$AP2395+4,COLUMN())),INDIRECT(ADDRESS(($AN2395-1)*3+$AO2395+5,$AP2395+7)))&gt;=1,0,INDIRECT(ADDRESS(($AN2395-1)*3+$AO2395+5,$AP2395+7)))))</f>
        <v>0</v>
      </c>
      <c r="AR2395" s="4">
        <f ca="1">COUNTIF(INDIRECT("H"&amp;(ROW()+12*(($AN2395-1)*3+$AO2395)-ROW())/12+5):INDIRECT("S"&amp;(ROW()+12*(($AN2395-1)*3+$AO2395)-ROW())/12+5),AQ2395)</f>
        <v>0</v>
      </c>
      <c r="AS2395" s="6">
        <f ca="1">IF($AP2395=1,IF(INDIRECT(ADDRESS(($AN2395-1)*3+$AO2395+5,$AP2395+20))="",0,INDIRECT(ADDRESS(($AN2395-1)*3+$AO2395+5,$AP2395+20))),IF(INDIRECT(ADDRESS(($AN2395-1)*3+$AO2395+5,$AP2395+20))="",0,IF(COUNTIF(INDIRECT(ADDRESS(($AN2395-1)*36+($AO2395-1)*12+6,COLUMN())):INDIRECT(ADDRESS(($AN2395-1)*36+($AO2395-1)*12+$AP2395+4,COLUMN())),INDIRECT(ADDRESS(($AN2395-1)*3+$AO2395+5,$AP2395+20)))&gt;=1,0,INDIRECT(ADDRESS(($AN2395-1)*3+$AO2395+5,$AP2395+20)))))</f>
        <v>0</v>
      </c>
      <c r="AT2395" s="4">
        <f ca="1">COUNTIF(INDIRECT("U"&amp;(ROW()+12*(($AN2395-1)*3+$AO2395)-ROW())/12+5):INDIRECT("AF"&amp;(ROW()+12*(($AN2395-1)*3+$AO2395)-ROW())/12+5),AS2395)</f>
        <v>0</v>
      </c>
      <c r="AU2395" s="4">
        <f ca="1">IF(AND(AQ2395+AS2395&gt;0,AR2395+AT2395&gt;0),COUNTIF(AU$6:AU2394,"&gt;0")+1,0)</f>
        <v>0</v>
      </c>
    </row>
    <row r="2396" spans="40:47">
      <c r="AN2396" s="4">
        <v>67</v>
      </c>
      <c r="AO2396" s="4">
        <v>2</v>
      </c>
      <c r="AP2396" s="4">
        <v>3</v>
      </c>
      <c r="AQ2396" s="6">
        <f ca="1">IF($AP2396=1,IF(INDIRECT(ADDRESS(($AN2396-1)*3+$AO2396+5,$AP2396+7))="",0,INDIRECT(ADDRESS(($AN2396-1)*3+$AO2396+5,$AP2396+7))),IF(INDIRECT(ADDRESS(($AN2396-1)*3+$AO2396+5,$AP2396+7))="",0,IF(COUNTIF(INDIRECT(ADDRESS(($AN2396-1)*36+($AO2396-1)*12+6,COLUMN())):INDIRECT(ADDRESS(($AN2396-1)*36+($AO2396-1)*12+$AP2396+4,COLUMN())),INDIRECT(ADDRESS(($AN2396-1)*3+$AO2396+5,$AP2396+7)))&gt;=1,0,INDIRECT(ADDRESS(($AN2396-1)*3+$AO2396+5,$AP2396+7)))))</f>
        <v>0</v>
      </c>
      <c r="AR2396" s="4">
        <f ca="1">COUNTIF(INDIRECT("H"&amp;(ROW()+12*(($AN2396-1)*3+$AO2396)-ROW())/12+5):INDIRECT("S"&amp;(ROW()+12*(($AN2396-1)*3+$AO2396)-ROW())/12+5),AQ2396)</f>
        <v>0</v>
      </c>
      <c r="AS2396" s="6">
        <f ca="1">IF($AP2396=1,IF(INDIRECT(ADDRESS(($AN2396-1)*3+$AO2396+5,$AP2396+20))="",0,INDIRECT(ADDRESS(($AN2396-1)*3+$AO2396+5,$AP2396+20))),IF(INDIRECT(ADDRESS(($AN2396-1)*3+$AO2396+5,$AP2396+20))="",0,IF(COUNTIF(INDIRECT(ADDRESS(($AN2396-1)*36+($AO2396-1)*12+6,COLUMN())):INDIRECT(ADDRESS(($AN2396-1)*36+($AO2396-1)*12+$AP2396+4,COLUMN())),INDIRECT(ADDRESS(($AN2396-1)*3+$AO2396+5,$AP2396+20)))&gt;=1,0,INDIRECT(ADDRESS(($AN2396-1)*3+$AO2396+5,$AP2396+20)))))</f>
        <v>0</v>
      </c>
      <c r="AT2396" s="4">
        <f ca="1">COUNTIF(INDIRECT("U"&amp;(ROW()+12*(($AN2396-1)*3+$AO2396)-ROW())/12+5):INDIRECT("AF"&amp;(ROW()+12*(($AN2396-1)*3+$AO2396)-ROW())/12+5),AS2396)</f>
        <v>0</v>
      </c>
      <c r="AU2396" s="4">
        <f ca="1">IF(AND(AQ2396+AS2396&gt;0,AR2396+AT2396&gt;0),COUNTIF(AU$6:AU2395,"&gt;0")+1,0)</f>
        <v>0</v>
      </c>
    </row>
    <row r="2397" spans="40:47">
      <c r="AN2397" s="4">
        <v>67</v>
      </c>
      <c r="AO2397" s="4">
        <v>2</v>
      </c>
      <c r="AP2397" s="4">
        <v>4</v>
      </c>
      <c r="AQ2397" s="6">
        <f ca="1">IF($AP2397=1,IF(INDIRECT(ADDRESS(($AN2397-1)*3+$AO2397+5,$AP2397+7))="",0,INDIRECT(ADDRESS(($AN2397-1)*3+$AO2397+5,$AP2397+7))),IF(INDIRECT(ADDRESS(($AN2397-1)*3+$AO2397+5,$AP2397+7))="",0,IF(COUNTIF(INDIRECT(ADDRESS(($AN2397-1)*36+($AO2397-1)*12+6,COLUMN())):INDIRECT(ADDRESS(($AN2397-1)*36+($AO2397-1)*12+$AP2397+4,COLUMN())),INDIRECT(ADDRESS(($AN2397-1)*3+$AO2397+5,$AP2397+7)))&gt;=1,0,INDIRECT(ADDRESS(($AN2397-1)*3+$AO2397+5,$AP2397+7)))))</f>
        <v>0</v>
      </c>
      <c r="AR2397" s="4">
        <f ca="1">COUNTIF(INDIRECT("H"&amp;(ROW()+12*(($AN2397-1)*3+$AO2397)-ROW())/12+5):INDIRECT("S"&amp;(ROW()+12*(($AN2397-1)*3+$AO2397)-ROW())/12+5),AQ2397)</f>
        <v>0</v>
      </c>
      <c r="AS2397" s="6">
        <f ca="1">IF($AP2397=1,IF(INDIRECT(ADDRESS(($AN2397-1)*3+$AO2397+5,$AP2397+20))="",0,INDIRECT(ADDRESS(($AN2397-1)*3+$AO2397+5,$AP2397+20))),IF(INDIRECT(ADDRESS(($AN2397-1)*3+$AO2397+5,$AP2397+20))="",0,IF(COUNTIF(INDIRECT(ADDRESS(($AN2397-1)*36+($AO2397-1)*12+6,COLUMN())):INDIRECT(ADDRESS(($AN2397-1)*36+($AO2397-1)*12+$AP2397+4,COLUMN())),INDIRECT(ADDRESS(($AN2397-1)*3+$AO2397+5,$AP2397+20)))&gt;=1,0,INDIRECT(ADDRESS(($AN2397-1)*3+$AO2397+5,$AP2397+20)))))</f>
        <v>0</v>
      </c>
      <c r="AT2397" s="4">
        <f ca="1">COUNTIF(INDIRECT("U"&amp;(ROW()+12*(($AN2397-1)*3+$AO2397)-ROW())/12+5):INDIRECT("AF"&amp;(ROW()+12*(($AN2397-1)*3+$AO2397)-ROW())/12+5),AS2397)</f>
        <v>0</v>
      </c>
      <c r="AU2397" s="4">
        <f ca="1">IF(AND(AQ2397+AS2397&gt;0,AR2397+AT2397&gt;0),COUNTIF(AU$6:AU2396,"&gt;0")+1,0)</f>
        <v>0</v>
      </c>
    </row>
    <row r="2398" spans="40:47">
      <c r="AN2398" s="4">
        <v>67</v>
      </c>
      <c r="AO2398" s="4">
        <v>2</v>
      </c>
      <c r="AP2398" s="4">
        <v>5</v>
      </c>
      <c r="AQ2398" s="6">
        <f ca="1">IF($AP2398=1,IF(INDIRECT(ADDRESS(($AN2398-1)*3+$AO2398+5,$AP2398+7))="",0,INDIRECT(ADDRESS(($AN2398-1)*3+$AO2398+5,$AP2398+7))),IF(INDIRECT(ADDRESS(($AN2398-1)*3+$AO2398+5,$AP2398+7))="",0,IF(COUNTIF(INDIRECT(ADDRESS(($AN2398-1)*36+($AO2398-1)*12+6,COLUMN())):INDIRECT(ADDRESS(($AN2398-1)*36+($AO2398-1)*12+$AP2398+4,COLUMN())),INDIRECT(ADDRESS(($AN2398-1)*3+$AO2398+5,$AP2398+7)))&gt;=1,0,INDIRECT(ADDRESS(($AN2398-1)*3+$AO2398+5,$AP2398+7)))))</f>
        <v>0</v>
      </c>
      <c r="AR2398" s="4">
        <f ca="1">COUNTIF(INDIRECT("H"&amp;(ROW()+12*(($AN2398-1)*3+$AO2398)-ROW())/12+5):INDIRECT("S"&amp;(ROW()+12*(($AN2398-1)*3+$AO2398)-ROW())/12+5),AQ2398)</f>
        <v>0</v>
      </c>
      <c r="AS2398" s="6">
        <f ca="1">IF($AP2398=1,IF(INDIRECT(ADDRESS(($AN2398-1)*3+$AO2398+5,$AP2398+20))="",0,INDIRECT(ADDRESS(($AN2398-1)*3+$AO2398+5,$AP2398+20))),IF(INDIRECT(ADDRESS(($AN2398-1)*3+$AO2398+5,$AP2398+20))="",0,IF(COUNTIF(INDIRECT(ADDRESS(($AN2398-1)*36+($AO2398-1)*12+6,COLUMN())):INDIRECT(ADDRESS(($AN2398-1)*36+($AO2398-1)*12+$AP2398+4,COLUMN())),INDIRECT(ADDRESS(($AN2398-1)*3+$AO2398+5,$AP2398+20)))&gt;=1,0,INDIRECT(ADDRESS(($AN2398-1)*3+$AO2398+5,$AP2398+20)))))</f>
        <v>0</v>
      </c>
      <c r="AT2398" s="4">
        <f ca="1">COUNTIF(INDIRECT("U"&amp;(ROW()+12*(($AN2398-1)*3+$AO2398)-ROW())/12+5):INDIRECT("AF"&amp;(ROW()+12*(($AN2398-1)*3+$AO2398)-ROW())/12+5),AS2398)</f>
        <v>0</v>
      </c>
      <c r="AU2398" s="4">
        <f ca="1">IF(AND(AQ2398+AS2398&gt;0,AR2398+AT2398&gt;0),COUNTIF(AU$6:AU2397,"&gt;0")+1,0)</f>
        <v>0</v>
      </c>
    </row>
    <row r="2399" spans="40:47">
      <c r="AN2399" s="4">
        <v>67</v>
      </c>
      <c r="AO2399" s="4">
        <v>2</v>
      </c>
      <c r="AP2399" s="4">
        <v>6</v>
      </c>
      <c r="AQ2399" s="6">
        <f ca="1">IF($AP2399=1,IF(INDIRECT(ADDRESS(($AN2399-1)*3+$AO2399+5,$AP2399+7))="",0,INDIRECT(ADDRESS(($AN2399-1)*3+$AO2399+5,$AP2399+7))),IF(INDIRECT(ADDRESS(($AN2399-1)*3+$AO2399+5,$AP2399+7))="",0,IF(COUNTIF(INDIRECT(ADDRESS(($AN2399-1)*36+($AO2399-1)*12+6,COLUMN())):INDIRECT(ADDRESS(($AN2399-1)*36+($AO2399-1)*12+$AP2399+4,COLUMN())),INDIRECT(ADDRESS(($AN2399-1)*3+$AO2399+5,$AP2399+7)))&gt;=1,0,INDIRECT(ADDRESS(($AN2399-1)*3+$AO2399+5,$AP2399+7)))))</f>
        <v>0</v>
      </c>
      <c r="AR2399" s="4">
        <f ca="1">COUNTIF(INDIRECT("H"&amp;(ROW()+12*(($AN2399-1)*3+$AO2399)-ROW())/12+5):INDIRECT("S"&amp;(ROW()+12*(($AN2399-1)*3+$AO2399)-ROW())/12+5),AQ2399)</f>
        <v>0</v>
      </c>
      <c r="AS2399" s="6">
        <f ca="1">IF($AP2399=1,IF(INDIRECT(ADDRESS(($AN2399-1)*3+$AO2399+5,$AP2399+20))="",0,INDIRECT(ADDRESS(($AN2399-1)*3+$AO2399+5,$AP2399+20))),IF(INDIRECT(ADDRESS(($AN2399-1)*3+$AO2399+5,$AP2399+20))="",0,IF(COUNTIF(INDIRECT(ADDRESS(($AN2399-1)*36+($AO2399-1)*12+6,COLUMN())):INDIRECT(ADDRESS(($AN2399-1)*36+($AO2399-1)*12+$AP2399+4,COLUMN())),INDIRECT(ADDRESS(($AN2399-1)*3+$AO2399+5,$AP2399+20)))&gt;=1,0,INDIRECT(ADDRESS(($AN2399-1)*3+$AO2399+5,$AP2399+20)))))</f>
        <v>0</v>
      </c>
      <c r="AT2399" s="4">
        <f ca="1">COUNTIF(INDIRECT("U"&amp;(ROW()+12*(($AN2399-1)*3+$AO2399)-ROW())/12+5):INDIRECT("AF"&amp;(ROW()+12*(($AN2399-1)*3+$AO2399)-ROW())/12+5),AS2399)</f>
        <v>0</v>
      </c>
      <c r="AU2399" s="4">
        <f ca="1">IF(AND(AQ2399+AS2399&gt;0,AR2399+AT2399&gt;0),COUNTIF(AU$6:AU2398,"&gt;0")+1,0)</f>
        <v>0</v>
      </c>
    </row>
    <row r="2400" spans="40:47">
      <c r="AN2400" s="4">
        <v>67</v>
      </c>
      <c r="AO2400" s="4">
        <v>2</v>
      </c>
      <c r="AP2400" s="4">
        <v>7</v>
      </c>
      <c r="AQ2400" s="6">
        <f ca="1">IF($AP2400=1,IF(INDIRECT(ADDRESS(($AN2400-1)*3+$AO2400+5,$AP2400+7))="",0,INDIRECT(ADDRESS(($AN2400-1)*3+$AO2400+5,$AP2400+7))),IF(INDIRECT(ADDRESS(($AN2400-1)*3+$AO2400+5,$AP2400+7))="",0,IF(COUNTIF(INDIRECT(ADDRESS(($AN2400-1)*36+($AO2400-1)*12+6,COLUMN())):INDIRECT(ADDRESS(($AN2400-1)*36+($AO2400-1)*12+$AP2400+4,COLUMN())),INDIRECT(ADDRESS(($AN2400-1)*3+$AO2400+5,$AP2400+7)))&gt;=1,0,INDIRECT(ADDRESS(($AN2400-1)*3+$AO2400+5,$AP2400+7)))))</f>
        <v>0</v>
      </c>
      <c r="AR2400" s="4">
        <f ca="1">COUNTIF(INDIRECT("H"&amp;(ROW()+12*(($AN2400-1)*3+$AO2400)-ROW())/12+5):INDIRECT("S"&amp;(ROW()+12*(($AN2400-1)*3+$AO2400)-ROW())/12+5),AQ2400)</f>
        <v>0</v>
      </c>
      <c r="AS2400" s="6">
        <f ca="1">IF($AP2400=1,IF(INDIRECT(ADDRESS(($AN2400-1)*3+$AO2400+5,$AP2400+20))="",0,INDIRECT(ADDRESS(($AN2400-1)*3+$AO2400+5,$AP2400+20))),IF(INDIRECT(ADDRESS(($AN2400-1)*3+$AO2400+5,$AP2400+20))="",0,IF(COUNTIF(INDIRECT(ADDRESS(($AN2400-1)*36+($AO2400-1)*12+6,COLUMN())):INDIRECT(ADDRESS(($AN2400-1)*36+($AO2400-1)*12+$AP2400+4,COLUMN())),INDIRECT(ADDRESS(($AN2400-1)*3+$AO2400+5,$AP2400+20)))&gt;=1,0,INDIRECT(ADDRESS(($AN2400-1)*3+$AO2400+5,$AP2400+20)))))</f>
        <v>0</v>
      </c>
      <c r="AT2400" s="4">
        <f ca="1">COUNTIF(INDIRECT("U"&amp;(ROW()+12*(($AN2400-1)*3+$AO2400)-ROW())/12+5):INDIRECT("AF"&amp;(ROW()+12*(($AN2400-1)*3+$AO2400)-ROW())/12+5),AS2400)</f>
        <v>0</v>
      </c>
      <c r="AU2400" s="4">
        <f ca="1">IF(AND(AQ2400+AS2400&gt;0,AR2400+AT2400&gt;0),COUNTIF(AU$6:AU2399,"&gt;0")+1,0)</f>
        <v>0</v>
      </c>
    </row>
    <row r="2401" spans="40:47">
      <c r="AN2401" s="4">
        <v>67</v>
      </c>
      <c r="AO2401" s="4">
        <v>2</v>
      </c>
      <c r="AP2401" s="4">
        <v>8</v>
      </c>
      <c r="AQ2401" s="6">
        <f ca="1">IF($AP2401=1,IF(INDIRECT(ADDRESS(($AN2401-1)*3+$AO2401+5,$AP2401+7))="",0,INDIRECT(ADDRESS(($AN2401-1)*3+$AO2401+5,$AP2401+7))),IF(INDIRECT(ADDRESS(($AN2401-1)*3+$AO2401+5,$AP2401+7))="",0,IF(COUNTIF(INDIRECT(ADDRESS(($AN2401-1)*36+($AO2401-1)*12+6,COLUMN())):INDIRECT(ADDRESS(($AN2401-1)*36+($AO2401-1)*12+$AP2401+4,COLUMN())),INDIRECT(ADDRESS(($AN2401-1)*3+$AO2401+5,$AP2401+7)))&gt;=1,0,INDIRECT(ADDRESS(($AN2401-1)*3+$AO2401+5,$AP2401+7)))))</f>
        <v>0</v>
      </c>
      <c r="AR2401" s="4">
        <f ca="1">COUNTIF(INDIRECT("H"&amp;(ROW()+12*(($AN2401-1)*3+$AO2401)-ROW())/12+5):INDIRECT("S"&amp;(ROW()+12*(($AN2401-1)*3+$AO2401)-ROW())/12+5),AQ2401)</f>
        <v>0</v>
      </c>
      <c r="AS2401" s="6">
        <f ca="1">IF($AP2401=1,IF(INDIRECT(ADDRESS(($AN2401-1)*3+$AO2401+5,$AP2401+20))="",0,INDIRECT(ADDRESS(($AN2401-1)*3+$AO2401+5,$AP2401+20))),IF(INDIRECT(ADDRESS(($AN2401-1)*3+$AO2401+5,$AP2401+20))="",0,IF(COUNTIF(INDIRECT(ADDRESS(($AN2401-1)*36+($AO2401-1)*12+6,COLUMN())):INDIRECT(ADDRESS(($AN2401-1)*36+($AO2401-1)*12+$AP2401+4,COLUMN())),INDIRECT(ADDRESS(($AN2401-1)*3+$AO2401+5,$AP2401+20)))&gt;=1,0,INDIRECT(ADDRESS(($AN2401-1)*3+$AO2401+5,$AP2401+20)))))</f>
        <v>0</v>
      </c>
      <c r="AT2401" s="4">
        <f ca="1">COUNTIF(INDIRECT("U"&amp;(ROW()+12*(($AN2401-1)*3+$AO2401)-ROW())/12+5):INDIRECT("AF"&amp;(ROW()+12*(($AN2401-1)*3+$AO2401)-ROW())/12+5),AS2401)</f>
        <v>0</v>
      </c>
      <c r="AU2401" s="4">
        <f ca="1">IF(AND(AQ2401+AS2401&gt;0,AR2401+AT2401&gt;0),COUNTIF(AU$6:AU2400,"&gt;0")+1,0)</f>
        <v>0</v>
      </c>
    </row>
    <row r="2402" spans="40:47">
      <c r="AN2402" s="4">
        <v>67</v>
      </c>
      <c r="AO2402" s="4">
        <v>2</v>
      </c>
      <c r="AP2402" s="4">
        <v>9</v>
      </c>
      <c r="AQ2402" s="6">
        <f ca="1">IF($AP2402=1,IF(INDIRECT(ADDRESS(($AN2402-1)*3+$AO2402+5,$AP2402+7))="",0,INDIRECT(ADDRESS(($AN2402-1)*3+$AO2402+5,$AP2402+7))),IF(INDIRECT(ADDRESS(($AN2402-1)*3+$AO2402+5,$AP2402+7))="",0,IF(COUNTIF(INDIRECT(ADDRESS(($AN2402-1)*36+($AO2402-1)*12+6,COLUMN())):INDIRECT(ADDRESS(($AN2402-1)*36+($AO2402-1)*12+$AP2402+4,COLUMN())),INDIRECT(ADDRESS(($AN2402-1)*3+$AO2402+5,$AP2402+7)))&gt;=1,0,INDIRECT(ADDRESS(($AN2402-1)*3+$AO2402+5,$AP2402+7)))))</f>
        <v>0</v>
      </c>
      <c r="AR2402" s="4">
        <f ca="1">COUNTIF(INDIRECT("H"&amp;(ROW()+12*(($AN2402-1)*3+$AO2402)-ROW())/12+5):INDIRECT("S"&amp;(ROW()+12*(($AN2402-1)*3+$AO2402)-ROW())/12+5),AQ2402)</f>
        <v>0</v>
      </c>
      <c r="AS2402" s="6">
        <f ca="1">IF($AP2402=1,IF(INDIRECT(ADDRESS(($AN2402-1)*3+$AO2402+5,$AP2402+20))="",0,INDIRECT(ADDRESS(($AN2402-1)*3+$AO2402+5,$AP2402+20))),IF(INDIRECT(ADDRESS(($AN2402-1)*3+$AO2402+5,$AP2402+20))="",0,IF(COUNTIF(INDIRECT(ADDRESS(($AN2402-1)*36+($AO2402-1)*12+6,COLUMN())):INDIRECT(ADDRESS(($AN2402-1)*36+($AO2402-1)*12+$AP2402+4,COLUMN())),INDIRECT(ADDRESS(($AN2402-1)*3+$AO2402+5,$AP2402+20)))&gt;=1,0,INDIRECT(ADDRESS(($AN2402-1)*3+$AO2402+5,$AP2402+20)))))</f>
        <v>0</v>
      </c>
      <c r="AT2402" s="4">
        <f ca="1">COUNTIF(INDIRECT("U"&amp;(ROW()+12*(($AN2402-1)*3+$AO2402)-ROW())/12+5):INDIRECT("AF"&amp;(ROW()+12*(($AN2402-1)*3+$AO2402)-ROW())/12+5),AS2402)</f>
        <v>0</v>
      </c>
      <c r="AU2402" s="4">
        <f ca="1">IF(AND(AQ2402+AS2402&gt;0,AR2402+AT2402&gt;0),COUNTIF(AU$6:AU2401,"&gt;0")+1,0)</f>
        <v>0</v>
      </c>
    </row>
    <row r="2403" spans="40:47">
      <c r="AN2403" s="4">
        <v>67</v>
      </c>
      <c r="AO2403" s="4">
        <v>2</v>
      </c>
      <c r="AP2403" s="4">
        <v>10</v>
      </c>
      <c r="AQ2403" s="6">
        <f ca="1">IF($AP2403=1,IF(INDIRECT(ADDRESS(($AN2403-1)*3+$AO2403+5,$AP2403+7))="",0,INDIRECT(ADDRESS(($AN2403-1)*3+$AO2403+5,$AP2403+7))),IF(INDIRECT(ADDRESS(($AN2403-1)*3+$AO2403+5,$AP2403+7))="",0,IF(COUNTIF(INDIRECT(ADDRESS(($AN2403-1)*36+($AO2403-1)*12+6,COLUMN())):INDIRECT(ADDRESS(($AN2403-1)*36+($AO2403-1)*12+$AP2403+4,COLUMN())),INDIRECT(ADDRESS(($AN2403-1)*3+$AO2403+5,$AP2403+7)))&gt;=1,0,INDIRECT(ADDRESS(($AN2403-1)*3+$AO2403+5,$AP2403+7)))))</f>
        <v>0</v>
      </c>
      <c r="AR2403" s="4">
        <f ca="1">COUNTIF(INDIRECT("H"&amp;(ROW()+12*(($AN2403-1)*3+$AO2403)-ROW())/12+5):INDIRECT("S"&amp;(ROW()+12*(($AN2403-1)*3+$AO2403)-ROW())/12+5),AQ2403)</f>
        <v>0</v>
      </c>
      <c r="AS2403" s="6">
        <f ca="1">IF($AP2403=1,IF(INDIRECT(ADDRESS(($AN2403-1)*3+$AO2403+5,$AP2403+20))="",0,INDIRECT(ADDRESS(($AN2403-1)*3+$AO2403+5,$AP2403+20))),IF(INDIRECT(ADDRESS(($AN2403-1)*3+$AO2403+5,$AP2403+20))="",0,IF(COUNTIF(INDIRECT(ADDRESS(($AN2403-1)*36+($AO2403-1)*12+6,COLUMN())):INDIRECT(ADDRESS(($AN2403-1)*36+($AO2403-1)*12+$AP2403+4,COLUMN())),INDIRECT(ADDRESS(($AN2403-1)*3+$AO2403+5,$AP2403+20)))&gt;=1,0,INDIRECT(ADDRESS(($AN2403-1)*3+$AO2403+5,$AP2403+20)))))</f>
        <v>0</v>
      </c>
      <c r="AT2403" s="4">
        <f ca="1">COUNTIF(INDIRECT("U"&amp;(ROW()+12*(($AN2403-1)*3+$AO2403)-ROW())/12+5):INDIRECT("AF"&amp;(ROW()+12*(($AN2403-1)*3+$AO2403)-ROW())/12+5),AS2403)</f>
        <v>0</v>
      </c>
      <c r="AU2403" s="4">
        <f ca="1">IF(AND(AQ2403+AS2403&gt;0,AR2403+AT2403&gt;0),COUNTIF(AU$6:AU2402,"&gt;0")+1,0)</f>
        <v>0</v>
      </c>
    </row>
    <row r="2404" spans="40:47">
      <c r="AN2404" s="4">
        <v>67</v>
      </c>
      <c r="AO2404" s="4">
        <v>2</v>
      </c>
      <c r="AP2404" s="4">
        <v>11</v>
      </c>
      <c r="AQ2404" s="6">
        <f ca="1">IF($AP2404=1,IF(INDIRECT(ADDRESS(($AN2404-1)*3+$AO2404+5,$AP2404+7))="",0,INDIRECT(ADDRESS(($AN2404-1)*3+$AO2404+5,$AP2404+7))),IF(INDIRECT(ADDRESS(($AN2404-1)*3+$AO2404+5,$AP2404+7))="",0,IF(COUNTIF(INDIRECT(ADDRESS(($AN2404-1)*36+($AO2404-1)*12+6,COLUMN())):INDIRECT(ADDRESS(($AN2404-1)*36+($AO2404-1)*12+$AP2404+4,COLUMN())),INDIRECT(ADDRESS(($AN2404-1)*3+$AO2404+5,$AP2404+7)))&gt;=1,0,INDIRECT(ADDRESS(($AN2404-1)*3+$AO2404+5,$AP2404+7)))))</f>
        <v>0</v>
      </c>
      <c r="AR2404" s="4">
        <f ca="1">COUNTIF(INDIRECT("H"&amp;(ROW()+12*(($AN2404-1)*3+$AO2404)-ROW())/12+5):INDIRECT("S"&amp;(ROW()+12*(($AN2404-1)*3+$AO2404)-ROW())/12+5),AQ2404)</f>
        <v>0</v>
      </c>
      <c r="AS2404" s="6">
        <f ca="1">IF($AP2404=1,IF(INDIRECT(ADDRESS(($AN2404-1)*3+$AO2404+5,$AP2404+20))="",0,INDIRECT(ADDRESS(($AN2404-1)*3+$AO2404+5,$AP2404+20))),IF(INDIRECT(ADDRESS(($AN2404-1)*3+$AO2404+5,$AP2404+20))="",0,IF(COUNTIF(INDIRECT(ADDRESS(($AN2404-1)*36+($AO2404-1)*12+6,COLUMN())):INDIRECT(ADDRESS(($AN2404-1)*36+($AO2404-1)*12+$AP2404+4,COLUMN())),INDIRECT(ADDRESS(($AN2404-1)*3+$AO2404+5,$AP2404+20)))&gt;=1,0,INDIRECT(ADDRESS(($AN2404-1)*3+$AO2404+5,$AP2404+20)))))</f>
        <v>0</v>
      </c>
      <c r="AT2404" s="4">
        <f ca="1">COUNTIF(INDIRECT("U"&amp;(ROW()+12*(($AN2404-1)*3+$AO2404)-ROW())/12+5):INDIRECT("AF"&amp;(ROW()+12*(($AN2404-1)*3+$AO2404)-ROW())/12+5),AS2404)</f>
        <v>0</v>
      </c>
      <c r="AU2404" s="4">
        <f ca="1">IF(AND(AQ2404+AS2404&gt;0,AR2404+AT2404&gt;0),COUNTIF(AU$6:AU2403,"&gt;0")+1,0)</f>
        <v>0</v>
      </c>
    </row>
    <row r="2405" spans="40:47">
      <c r="AN2405" s="4">
        <v>67</v>
      </c>
      <c r="AO2405" s="4">
        <v>2</v>
      </c>
      <c r="AP2405" s="4">
        <v>12</v>
      </c>
      <c r="AQ2405" s="6">
        <f ca="1">IF($AP2405=1,IF(INDIRECT(ADDRESS(($AN2405-1)*3+$AO2405+5,$AP2405+7))="",0,INDIRECT(ADDRESS(($AN2405-1)*3+$AO2405+5,$AP2405+7))),IF(INDIRECT(ADDRESS(($AN2405-1)*3+$AO2405+5,$AP2405+7))="",0,IF(COUNTIF(INDIRECT(ADDRESS(($AN2405-1)*36+($AO2405-1)*12+6,COLUMN())):INDIRECT(ADDRESS(($AN2405-1)*36+($AO2405-1)*12+$AP2405+4,COLUMN())),INDIRECT(ADDRESS(($AN2405-1)*3+$AO2405+5,$AP2405+7)))&gt;=1,0,INDIRECT(ADDRESS(($AN2405-1)*3+$AO2405+5,$AP2405+7)))))</f>
        <v>0</v>
      </c>
      <c r="AR2405" s="4">
        <f ca="1">COUNTIF(INDIRECT("H"&amp;(ROW()+12*(($AN2405-1)*3+$AO2405)-ROW())/12+5):INDIRECT("S"&amp;(ROW()+12*(($AN2405-1)*3+$AO2405)-ROW())/12+5),AQ2405)</f>
        <v>0</v>
      </c>
      <c r="AS2405" s="6">
        <f ca="1">IF($AP2405=1,IF(INDIRECT(ADDRESS(($AN2405-1)*3+$AO2405+5,$AP2405+20))="",0,INDIRECT(ADDRESS(($AN2405-1)*3+$AO2405+5,$AP2405+20))),IF(INDIRECT(ADDRESS(($AN2405-1)*3+$AO2405+5,$AP2405+20))="",0,IF(COUNTIF(INDIRECT(ADDRESS(($AN2405-1)*36+($AO2405-1)*12+6,COLUMN())):INDIRECT(ADDRESS(($AN2405-1)*36+($AO2405-1)*12+$AP2405+4,COLUMN())),INDIRECT(ADDRESS(($AN2405-1)*3+$AO2405+5,$AP2405+20)))&gt;=1,0,INDIRECT(ADDRESS(($AN2405-1)*3+$AO2405+5,$AP2405+20)))))</f>
        <v>0</v>
      </c>
      <c r="AT2405" s="4">
        <f ca="1">COUNTIF(INDIRECT("U"&amp;(ROW()+12*(($AN2405-1)*3+$AO2405)-ROW())/12+5):INDIRECT("AF"&amp;(ROW()+12*(($AN2405-1)*3+$AO2405)-ROW())/12+5),AS2405)</f>
        <v>0</v>
      </c>
      <c r="AU2405" s="4">
        <f ca="1">IF(AND(AQ2405+AS2405&gt;0,AR2405+AT2405&gt;0),COUNTIF(AU$6:AU2404,"&gt;0")+1,0)</f>
        <v>0</v>
      </c>
    </row>
    <row r="2406" spans="40:47">
      <c r="AN2406" s="4">
        <v>67</v>
      </c>
      <c r="AO2406" s="4">
        <v>3</v>
      </c>
      <c r="AP2406" s="4">
        <v>1</v>
      </c>
      <c r="AQ2406" s="6">
        <f ca="1">IF($AP2406=1,IF(INDIRECT(ADDRESS(($AN2406-1)*3+$AO2406+5,$AP2406+7))="",0,INDIRECT(ADDRESS(($AN2406-1)*3+$AO2406+5,$AP2406+7))),IF(INDIRECT(ADDRESS(($AN2406-1)*3+$AO2406+5,$AP2406+7))="",0,IF(COUNTIF(INDIRECT(ADDRESS(($AN2406-1)*36+($AO2406-1)*12+6,COLUMN())):INDIRECT(ADDRESS(($AN2406-1)*36+($AO2406-1)*12+$AP2406+4,COLUMN())),INDIRECT(ADDRESS(($AN2406-1)*3+$AO2406+5,$AP2406+7)))&gt;=1,0,INDIRECT(ADDRESS(($AN2406-1)*3+$AO2406+5,$AP2406+7)))))</f>
        <v>0</v>
      </c>
      <c r="AR2406" s="4">
        <f ca="1">COUNTIF(INDIRECT("H"&amp;(ROW()+12*(($AN2406-1)*3+$AO2406)-ROW())/12+5):INDIRECT("S"&amp;(ROW()+12*(($AN2406-1)*3+$AO2406)-ROW())/12+5),AQ2406)</f>
        <v>0</v>
      </c>
      <c r="AS2406" s="6">
        <f ca="1">IF($AP2406=1,IF(INDIRECT(ADDRESS(($AN2406-1)*3+$AO2406+5,$AP2406+20))="",0,INDIRECT(ADDRESS(($AN2406-1)*3+$AO2406+5,$AP2406+20))),IF(INDIRECT(ADDRESS(($AN2406-1)*3+$AO2406+5,$AP2406+20))="",0,IF(COUNTIF(INDIRECT(ADDRESS(($AN2406-1)*36+($AO2406-1)*12+6,COLUMN())):INDIRECT(ADDRESS(($AN2406-1)*36+($AO2406-1)*12+$AP2406+4,COLUMN())),INDIRECT(ADDRESS(($AN2406-1)*3+$AO2406+5,$AP2406+20)))&gt;=1,0,INDIRECT(ADDRESS(($AN2406-1)*3+$AO2406+5,$AP2406+20)))))</f>
        <v>0</v>
      </c>
      <c r="AT2406" s="4">
        <f ca="1">COUNTIF(INDIRECT("U"&amp;(ROW()+12*(($AN2406-1)*3+$AO2406)-ROW())/12+5):INDIRECT("AF"&amp;(ROW()+12*(($AN2406-1)*3+$AO2406)-ROW())/12+5),AS2406)</f>
        <v>0</v>
      </c>
      <c r="AU2406" s="4">
        <f ca="1">IF(AND(AQ2406+AS2406&gt;0,AR2406+AT2406&gt;0),COUNTIF(AU$6:AU2405,"&gt;0")+1,0)</f>
        <v>0</v>
      </c>
    </row>
    <row r="2407" spans="40:47">
      <c r="AN2407" s="4">
        <v>67</v>
      </c>
      <c r="AO2407" s="4">
        <v>3</v>
      </c>
      <c r="AP2407" s="4">
        <v>2</v>
      </c>
      <c r="AQ2407" s="6">
        <f ca="1">IF($AP2407=1,IF(INDIRECT(ADDRESS(($AN2407-1)*3+$AO2407+5,$AP2407+7))="",0,INDIRECT(ADDRESS(($AN2407-1)*3+$AO2407+5,$AP2407+7))),IF(INDIRECT(ADDRESS(($AN2407-1)*3+$AO2407+5,$AP2407+7))="",0,IF(COUNTIF(INDIRECT(ADDRESS(($AN2407-1)*36+($AO2407-1)*12+6,COLUMN())):INDIRECT(ADDRESS(($AN2407-1)*36+($AO2407-1)*12+$AP2407+4,COLUMN())),INDIRECT(ADDRESS(($AN2407-1)*3+$AO2407+5,$AP2407+7)))&gt;=1,0,INDIRECT(ADDRESS(($AN2407-1)*3+$AO2407+5,$AP2407+7)))))</f>
        <v>0</v>
      </c>
      <c r="AR2407" s="4">
        <f ca="1">COUNTIF(INDIRECT("H"&amp;(ROW()+12*(($AN2407-1)*3+$AO2407)-ROW())/12+5):INDIRECT("S"&amp;(ROW()+12*(($AN2407-1)*3+$AO2407)-ROW())/12+5),AQ2407)</f>
        <v>0</v>
      </c>
      <c r="AS2407" s="6">
        <f ca="1">IF($AP2407=1,IF(INDIRECT(ADDRESS(($AN2407-1)*3+$AO2407+5,$AP2407+20))="",0,INDIRECT(ADDRESS(($AN2407-1)*3+$AO2407+5,$AP2407+20))),IF(INDIRECT(ADDRESS(($AN2407-1)*3+$AO2407+5,$AP2407+20))="",0,IF(COUNTIF(INDIRECT(ADDRESS(($AN2407-1)*36+($AO2407-1)*12+6,COLUMN())):INDIRECT(ADDRESS(($AN2407-1)*36+($AO2407-1)*12+$AP2407+4,COLUMN())),INDIRECT(ADDRESS(($AN2407-1)*3+$AO2407+5,$AP2407+20)))&gt;=1,0,INDIRECT(ADDRESS(($AN2407-1)*3+$AO2407+5,$AP2407+20)))))</f>
        <v>0</v>
      </c>
      <c r="AT2407" s="4">
        <f ca="1">COUNTIF(INDIRECT("U"&amp;(ROW()+12*(($AN2407-1)*3+$AO2407)-ROW())/12+5):INDIRECT("AF"&amp;(ROW()+12*(($AN2407-1)*3+$AO2407)-ROW())/12+5),AS2407)</f>
        <v>0</v>
      </c>
      <c r="AU2407" s="4">
        <f ca="1">IF(AND(AQ2407+AS2407&gt;0,AR2407+AT2407&gt;0),COUNTIF(AU$6:AU2406,"&gt;0")+1,0)</f>
        <v>0</v>
      </c>
    </row>
    <row r="2408" spans="40:47">
      <c r="AN2408" s="4">
        <v>67</v>
      </c>
      <c r="AO2408" s="4">
        <v>3</v>
      </c>
      <c r="AP2408" s="4">
        <v>3</v>
      </c>
      <c r="AQ2408" s="6">
        <f ca="1">IF($AP2408=1,IF(INDIRECT(ADDRESS(($AN2408-1)*3+$AO2408+5,$AP2408+7))="",0,INDIRECT(ADDRESS(($AN2408-1)*3+$AO2408+5,$AP2408+7))),IF(INDIRECT(ADDRESS(($AN2408-1)*3+$AO2408+5,$AP2408+7))="",0,IF(COUNTIF(INDIRECT(ADDRESS(($AN2408-1)*36+($AO2408-1)*12+6,COLUMN())):INDIRECT(ADDRESS(($AN2408-1)*36+($AO2408-1)*12+$AP2408+4,COLUMN())),INDIRECT(ADDRESS(($AN2408-1)*3+$AO2408+5,$AP2408+7)))&gt;=1,0,INDIRECT(ADDRESS(($AN2408-1)*3+$AO2408+5,$AP2408+7)))))</f>
        <v>0</v>
      </c>
      <c r="AR2408" s="4">
        <f ca="1">COUNTIF(INDIRECT("H"&amp;(ROW()+12*(($AN2408-1)*3+$AO2408)-ROW())/12+5):INDIRECT("S"&amp;(ROW()+12*(($AN2408-1)*3+$AO2408)-ROW())/12+5),AQ2408)</f>
        <v>0</v>
      </c>
      <c r="AS2408" s="6">
        <f ca="1">IF($AP2408=1,IF(INDIRECT(ADDRESS(($AN2408-1)*3+$AO2408+5,$AP2408+20))="",0,INDIRECT(ADDRESS(($AN2408-1)*3+$AO2408+5,$AP2408+20))),IF(INDIRECT(ADDRESS(($AN2408-1)*3+$AO2408+5,$AP2408+20))="",0,IF(COUNTIF(INDIRECT(ADDRESS(($AN2408-1)*36+($AO2408-1)*12+6,COLUMN())):INDIRECT(ADDRESS(($AN2408-1)*36+($AO2408-1)*12+$AP2408+4,COLUMN())),INDIRECT(ADDRESS(($AN2408-1)*3+$AO2408+5,$AP2408+20)))&gt;=1,0,INDIRECT(ADDRESS(($AN2408-1)*3+$AO2408+5,$AP2408+20)))))</f>
        <v>0</v>
      </c>
      <c r="AT2408" s="4">
        <f ca="1">COUNTIF(INDIRECT("U"&amp;(ROW()+12*(($AN2408-1)*3+$AO2408)-ROW())/12+5):INDIRECT("AF"&amp;(ROW()+12*(($AN2408-1)*3+$AO2408)-ROW())/12+5),AS2408)</f>
        <v>0</v>
      </c>
      <c r="AU2408" s="4">
        <f ca="1">IF(AND(AQ2408+AS2408&gt;0,AR2408+AT2408&gt;0),COUNTIF(AU$6:AU2407,"&gt;0")+1,0)</f>
        <v>0</v>
      </c>
    </row>
    <row r="2409" spans="40:47">
      <c r="AN2409" s="4">
        <v>67</v>
      </c>
      <c r="AO2409" s="4">
        <v>3</v>
      </c>
      <c r="AP2409" s="4">
        <v>4</v>
      </c>
      <c r="AQ2409" s="6">
        <f ca="1">IF($AP2409=1,IF(INDIRECT(ADDRESS(($AN2409-1)*3+$AO2409+5,$AP2409+7))="",0,INDIRECT(ADDRESS(($AN2409-1)*3+$AO2409+5,$AP2409+7))),IF(INDIRECT(ADDRESS(($AN2409-1)*3+$AO2409+5,$AP2409+7))="",0,IF(COUNTIF(INDIRECT(ADDRESS(($AN2409-1)*36+($AO2409-1)*12+6,COLUMN())):INDIRECT(ADDRESS(($AN2409-1)*36+($AO2409-1)*12+$AP2409+4,COLUMN())),INDIRECT(ADDRESS(($AN2409-1)*3+$AO2409+5,$AP2409+7)))&gt;=1,0,INDIRECT(ADDRESS(($AN2409-1)*3+$AO2409+5,$AP2409+7)))))</f>
        <v>0</v>
      </c>
      <c r="AR2409" s="4">
        <f ca="1">COUNTIF(INDIRECT("H"&amp;(ROW()+12*(($AN2409-1)*3+$AO2409)-ROW())/12+5):INDIRECT("S"&amp;(ROW()+12*(($AN2409-1)*3+$AO2409)-ROW())/12+5),AQ2409)</f>
        <v>0</v>
      </c>
      <c r="AS2409" s="6">
        <f ca="1">IF($AP2409=1,IF(INDIRECT(ADDRESS(($AN2409-1)*3+$AO2409+5,$AP2409+20))="",0,INDIRECT(ADDRESS(($AN2409-1)*3+$AO2409+5,$AP2409+20))),IF(INDIRECT(ADDRESS(($AN2409-1)*3+$AO2409+5,$AP2409+20))="",0,IF(COUNTIF(INDIRECT(ADDRESS(($AN2409-1)*36+($AO2409-1)*12+6,COLUMN())):INDIRECT(ADDRESS(($AN2409-1)*36+($AO2409-1)*12+$AP2409+4,COLUMN())),INDIRECT(ADDRESS(($AN2409-1)*3+$AO2409+5,$AP2409+20)))&gt;=1,0,INDIRECT(ADDRESS(($AN2409-1)*3+$AO2409+5,$AP2409+20)))))</f>
        <v>0</v>
      </c>
      <c r="AT2409" s="4">
        <f ca="1">COUNTIF(INDIRECT("U"&amp;(ROW()+12*(($AN2409-1)*3+$AO2409)-ROW())/12+5):INDIRECT("AF"&amp;(ROW()+12*(($AN2409-1)*3+$AO2409)-ROW())/12+5),AS2409)</f>
        <v>0</v>
      </c>
      <c r="AU2409" s="4">
        <f ca="1">IF(AND(AQ2409+AS2409&gt;0,AR2409+AT2409&gt;0),COUNTIF(AU$6:AU2408,"&gt;0")+1,0)</f>
        <v>0</v>
      </c>
    </row>
    <row r="2410" spans="40:47">
      <c r="AN2410" s="4">
        <v>67</v>
      </c>
      <c r="AO2410" s="4">
        <v>3</v>
      </c>
      <c r="AP2410" s="4">
        <v>5</v>
      </c>
      <c r="AQ2410" s="6">
        <f ca="1">IF($AP2410=1,IF(INDIRECT(ADDRESS(($AN2410-1)*3+$AO2410+5,$AP2410+7))="",0,INDIRECT(ADDRESS(($AN2410-1)*3+$AO2410+5,$AP2410+7))),IF(INDIRECT(ADDRESS(($AN2410-1)*3+$AO2410+5,$AP2410+7))="",0,IF(COUNTIF(INDIRECT(ADDRESS(($AN2410-1)*36+($AO2410-1)*12+6,COLUMN())):INDIRECT(ADDRESS(($AN2410-1)*36+($AO2410-1)*12+$AP2410+4,COLUMN())),INDIRECT(ADDRESS(($AN2410-1)*3+$AO2410+5,$AP2410+7)))&gt;=1,0,INDIRECT(ADDRESS(($AN2410-1)*3+$AO2410+5,$AP2410+7)))))</f>
        <v>0</v>
      </c>
      <c r="AR2410" s="4">
        <f ca="1">COUNTIF(INDIRECT("H"&amp;(ROW()+12*(($AN2410-1)*3+$AO2410)-ROW())/12+5):INDIRECT("S"&amp;(ROW()+12*(($AN2410-1)*3+$AO2410)-ROW())/12+5),AQ2410)</f>
        <v>0</v>
      </c>
      <c r="AS2410" s="6">
        <f ca="1">IF($AP2410=1,IF(INDIRECT(ADDRESS(($AN2410-1)*3+$AO2410+5,$AP2410+20))="",0,INDIRECT(ADDRESS(($AN2410-1)*3+$AO2410+5,$AP2410+20))),IF(INDIRECT(ADDRESS(($AN2410-1)*3+$AO2410+5,$AP2410+20))="",0,IF(COUNTIF(INDIRECT(ADDRESS(($AN2410-1)*36+($AO2410-1)*12+6,COLUMN())):INDIRECT(ADDRESS(($AN2410-1)*36+($AO2410-1)*12+$AP2410+4,COLUMN())),INDIRECT(ADDRESS(($AN2410-1)*3+$AO2410+5,$AP2410+20)))&gt;=1,0,INDIRECT(ADDRESS(($AN2410-1)*3+$AO2410+5,$AP2410+20)))))</f>
        <v>0</v>
      </c>
      <c r="AT2410" s="4">
        <f ca="1">COUNTIF(INDIRECT("U"&amp;(ROW()+12*(($AN2410-1)*3+$AO2410)-ROW())/12+5):INDIRECT("AF"&amp;(ROW()+12*(($AN2410-1)*3+$AO2410)-ROW())/12+5),AS2410)</f>
        <v>0</v>
      </c>
      <c r="AU2410" s="4">
        <f ca="1">IF(AND(AQ2410+AS2410&gt;0,AR2410+AT2410&gt;0),COUNTIF(AU$6:AU2409,"&gt;0")+1,0)</f>
        <v>0</v>
      </c>
    </row>
    <row r="2411" spans="40:47">
      <c r="AN2411" s="4">
        <v>67</v>
      </c>
      <c r="AO2411" s="4">
        <v>3</v>
      </c>
      <c r="AP2411" s="4">
        <v>6</v>
      </c>
      <c r="AQ2411" s="6">
        <f ca="1">IF($AP2411=1,IF(INDIRECT(ADDRESS(($AN2411-1)*3+$AO2411+5,$AP2411+7))="",0,INDIRECT(ADDRESS(($AN2411-1)*3+$AO2411+5,$AP2411+7))),IF(INDIRECT(ADDRESS(($AN2411-1)*3+$AO2411+5,$AP2411+7))="",0,IF(COUNTIF(INDIRECT(ADDRESS(($AN2411-1)*36+($AO2411-1)*12+6,COLUMN())):INDIRECT(ADDRESS(($AN2411-1)*36+($AO2411-1)*12+$AP2411+4,COLUMN())),INDIRECT(ADDRESS(($AN2411-1)*3+$AO2411+5,$AP2411+7)))&gt;=1,0,INDIRECT(ADDRESS(($AN2411-1)*3+$AO2411+5,$AP2411+7)))))</f>
        <v>0</v>
      </c>
      <c r="AR2411" s="4">
        <f ca="1">COUNTIF(INDIRECT("H"&amp;(ROW()+12*(($AN2411-1)*3+$AO2411)-ROW())/12+5):INDIRECT("S"&amp;(ROW()+12*(($AN2411-1)*3+$AO2411)-ROW())/12+5),AQ2411)</f>
        <v>0</v>
      </c>
      <c r="AS2411" s="6">
        <f ca="1">IF($AP2411=1,IF(INDIRECT(ADDRESS(($AN2411-1)*3+$AO2411+5,$AP2411+20))="",0,INDIRECT(ADDRESS(($AN2411-1)*3+$AO2411+5,$AP2411+20))),IF(INDIRECT(ADDRESS(($AN2411-1)*3+$AO2411+5,$AP2411+20))="",0,IF(COUNTIF(INDIRECT(ADDRESS(($AN2411-1)*36+($AO2411-1)*12+6,COLUMN())):INDIRECT(ADDRESS(($AN2411-1)*36+($AO2411-1)*12+$AP2411+4,COLUMN())),INDIRECT(ADDRESS(($AN2411-1)*3+$AO2411+5,$AP2411+20)))&gt;=1,0,INDIRECT(ADDRESS(($AN2411-1)*3+$AO2411+5,$AP2411+20)))))</f>
        <v>0</v>
      </c>
      <c r="AT2411" s="4">
        <f ca="1">COUNTIF(INDIRECT("U"&amp;(ROW()+12*(($AN2411-1)*3+$AO2411)-ROW())/12+5):INDIRECT("AF"&amp;(ROW()+12*(($AN2411-1)*3+$AO2411)-ROW())/12+5),AS2411)</f>
        <v>0</v>
      </c>
      <c r="AU2411" s="4">
        <f ca="1">IF(AND(AQ2411+AS2411&gt;0,AR2411+AT2411&gt;0),COUNTIF(AU$6:AU2410,"&gt;0")+1,0)</f>
        <v>0</v>
      </c>
    </row>
    <row r="2412" spans="40:47">
      <c r="AN2412" s="4">
        <v>67</v>
      </c>
      <c r="AO2412" s="4">
        <v>3</v>
      </c>
      <c r="AP2412" s="4">
        <v>7</v>
      </c>
      <c r="AQ2412" s="6">
        <f ca="1">IF($AP2412=1,IF(INDIRECT(ADDRESS(($AN2412-1)*3+$AO2412+5,$AP2412+7))="",0,INDIRECT(ADDRESS(($AN2412-1)*3+$AO2412+5,$AP2412+7))),IF(INDIRECT(ADDRESS(($AN2412-1)*3+$AO2412+5,$AP2412+7))="",0,IF(COUNTIF(INDIRECT(ADDRESS(($AN2412-1)*36+($AO2412-1)*12+6,COLUMN())):INDIRECT(ADDRESS(($AN2412-1)*36+($AO2412-1)*12+$AP2412+4,COLUMN())),INDIRECT(ADDRESS(($AN2412-1)*3+$AO2412+5,$AP2412+7)))&gt;=1,0,INDIRECT(ADDRESS(($AN2412-1)*3+$AO2412+5,$AP2412+7)))))</f>
        <v>0</v>
      </c>
      <c r="AR2412" s="4">
        <f ca="1">COUNTIF(INDIRECT("H"&amp;(ROW()+12*(($AN2412-1)*3+$AO2412)-ROW())/12+5):INDIRECT("S"&amp;(ROW()+12*(($AN2412-1)*3+$AO2412)-ROW())/12+5),AQ2412)</f>
        <v>0</v>
      </c>
      <c r="AS2412" s="6">
        <f ca="1">IF($AP2412=1,IF(INDIRECT(ADDRESS(($AN2412-1)*3+$AO2412+5,$AP2412+20))="",0,INDIRECT(ADDRESS(($AN2412-1)*3+$AO2412+5,$AP2412+20))),IF(INDIRECT(ADDRESS(($AN2412-1)*3+$AO2412+5,$AP2412+20))="",0,IF(COUNTIF(INDIRECT(ADDRESS(($AN2412-1)*36+($AO2412-1)*12+6,COLUMN())):INDIRECT(ADDRESS(($AN2412-1)*36+($AO2412-1)*12+$AP2412+4,COLUMN())),INDIRECT(ADDRESS(($AN2412-1)*3+$AO2412+5,$AP2412+20)))&gt;=1,0,INDIRECT(ADDRESS(($AN2412-1)*3+$AO2412+5,$AP2412+20)))))</f>
        <v>0</v>
      </c>
      <c r="AT2412" s="4">
        <f ca="1">COUNTIF(INDIRECT("U"&amp;(ROW()+12*(($AN2412-1)*3+$AO2412)-ROW())/12+5):INDIRECT("AF"&amp;(ROW()+12*(($AN2412-1)*3+$AO2412)-ROW())/12+5),AS2412)</f>
        <v>0</v>
      </c>
      <c r="AU2412" s="4">
        <f ca="1">IF(AND(AQ2412+AS2412&gt;0,AR2412+AT2412&gt;0),COUNTIF(AU$6:AU2411,"&gt;0")+1,0)</f>
        <v>0</v>
      </c>
    </row>
    <row r="2413" spans="40:47">
      <c r="AN2413" s="4">
        <v>67</v>
      </c>
      <c r="AO2413" s="4">
        <v>3</v>
      </c>
      <c r="AP2413" s="4">
        <v>8</v>
      </c>
      <c r="AQ2413" s="6">
        <f ca="1">IF($AP2413=1,IF(INDIRECT(ADDRESS(($AN2413-1)*3+$AO2413+5,$AP2413+7))="",0,INDIRECT(ADDRESS(($AN2413-1)*3+$AO2413+5,$AP2413+7))),IF(INDIRECT(ADDRESS(($AN2413-1)*3+$AO2413+5,$AP2413+7))="",0,IF(COUNTIF(INDIRECT(ADDRESS(($AN2413-1)*36+($AO2413-1)*12+6,COLUMN())):INDIRECT(ADDRESS(($AN2413-1)*36+($AO2413-1)*12+$AP2413+4,COLUMN())),INDIRECT(ADDRESS(($AN2413-1)*3+$AO2413+5,$AP2413+7)))&gt;=1,0,INDIRECT(ADDRESS(($AN2413-1)*3+$AO2413+5,$AP2413+7)))))</f>
        <v>0</v>
      </c>
      <c r="AR2413" s="4">
        <f ca="1">COUNTIF(INDIRECT("H"&amp;(ROW()+12*(($AN2413-1)*3+$AO2413)-ROW())/12+5):INDIRECT("S"&amp;(ROW()+12*(($AN2413-1)*3+$AO2413)-ROW())/12+5),AQ2413)</f>
        <v>0</v>
      </c>
      <c r="AS2413" s="6">
        <f ca="1">IF($AP2413=1,IF(INDIRECT(ADDRESS(($AN2413-1)*3+$AO2413+5,$AP2413+20))="",0,INDIRECT(ADDRESS(($AN2413-1)*3+$AO2413+5,$AP2413+20))),IF(INDIRECT(ADDRESS(($AN2413-1)*3+$AO2413+5,$AP2413+20))="",0,IF(COUNTIF(INDIRECT(ADDRESS(($AN2413-1)*36+($AO2413-1)*12+6,COLUMN())):INDIRECT(ADDRESS(($AN2413-1)*36+($AO2413-1)*12+$AP2413+4,COLUMN())),INDIRECT(ADDRESS(($AN2413-1)*3+$AO2413+5,$AP2413+20)))&gt;=1,0,INDIRECT(ADDRESS(($AN2413-1)*3+$AO2413+5,$AP2413+20)))))</f>
        <v>0</v>
      </c>
      <c r="AT2413" s="4">
        <f ca="1">COUNTIF(INDIRECT("U"&amp;(ROW()+12*(($AN2413-1)*3+$AO2413)-ROW())/12+5):INDIRECT("AF"&amp;(ROW()+12*(($AN2413-1)*3+$AO2413)-ROW())/12+5),AS2413)</f>
        <v>0</v>
      </c>
      <c r="AU2413" s="4">
        <f ca="1">IF(AND(AQ2413+AS2413&gt;0,AR2413+AT2413&gt;0),COUNTIF(AU$6:AU2412,"&gt;0")+1,0)</f>
        <v>0</v>
      </c>
    </row>
    <row r="2414" spans="40:47">
      <c r="AN2414" s="4">
        <v>67</v>
      </c>
      <c r="AO2414" s="4">
        <v>3</v>
      </c>
      <c r="AP2414" s="4">
        <v>9</v>
      </c>
      <c r="AQ2414" s="6">
        <f ca="1">IF($AP2414=1,IF(INDIRECT(ADDRESS(($AN2414-1)*3+$AO2414+5,$AP2414+7))="",0,INDIRECT(ADDRESS(($AN2414-1)*3+$AO2414+5,$AP2414+7))),IF(INDIRECT(ADDRESS(($AN2414-1)*3+$AO2414+5,$AP2414+7))="",0,IF(COUNTIF(INDIRECT(ADDRESS(($AN2414-1)*36+($AO2414-1)*12+6,COLUMN())):INDIRECT(ADDRESS(($AN2414-1)*36+($AO2414-1)*12+$AP2414+4,COLUMN())),INDIRECT(ADDRESS(($AN2414-1)*3+$AO2414+5,$AP2414+7)))&gt;=1,0,INDIRECT(ADDRESS(($AN2414-1)*3+$AO2414+5,$AP2414+7)))))</f>
        <v>0</v>
      </c>
      <c r="AR2414" s="4">
        <f ca="1">COUNTIF(INDIRECT("H"&amp;(ROW()+12*(($AN2414-1)*3+$AO2414)-ROW())/12+5):INDIRECT("S"&amp;(ROW()+12*(($AN2414-1)*3+$AO2414)-ROW())/12+5),AQ2414)</f>
        <v>0</v>
      </c>
      <c r="AS2414" s="6">
        <f ca="1">IF($AP2414=1,IF(INDIRECT(ADDRESS(($AN2414-1)*3+$AO2414+5,$AP2414+20))="",0,INDIRECT(ADDRESS(($AN2414-1)*3+$AO2414+5,$AP2414+20))),IF(INDIRECT(ADDRESS(($AN2414-1)*3+$AO2414+5,$AP2414+20))="",0,IF(COUNTIF(INDIRECT(ADDRESS(($AN2414-1)*36+($AO2414-1)*12+6,COLUMN())):INDIRECT(ADDRESS(($AN2414-1)*36+($AO2414-1)*12+$AP2414+4,COLUMN())),INDIRECT(ADDRESS(($AN2414-1)*3+$AO2414+5,$AP2414+20)))&gt;=1,0,INDIRECT(ADDRESS(($AN2414-1)*3+$AO2414+5,$AP2414+20)))))</f>
        <v>0</v>
      </c>
      <c r="AT2414" s="4">
        <f ca="1">COUNTIF(INDIRECT("U"&amp;(ROW()+12*(($AN2414-1)*3+$AO2414)-ROW())/12+5):INDIRECT("AF"&amp;(ROW()+12*(($AN2414-1)*3+$AO2414)-ROW())/12+5),AS2414)</f>
        <v>0</v>
      </c>
      <c r="AU2414" s="4">
        <f ca="1">IF(AND(AQ2414+AS2414&gt;0,AR2414+AT2414&gt;0),COUNTIF(AU$6:AU2413,"&gt;0")+1,0)</f>
        <v>0</v>
      </c>
    </row>
    <row r="2415" spans="40:47">
      <c r="AN2415" s="4">
        <v>67</v>
      </c>
      <c r="AO2415" s="4">
        <v>3</v>
      </c>
      <c r="AP2415" s="4">
        <v>10</v>
      </c>
      <c r="AQ2415" s="6">
        <f ca="1">IF($AP2415=1,IF(INDIRECT(ADDRESS(($AN2415-1)*3+$AO2415+5,$AP2415+7))="",0,INDIRECT(ADDRESS(($AN2415-1)*3+$AO2415+5,$AP2415+7))),IF(INDIRECT(ADDRESS(($AN2415-1)*3+$AO2415+5,$AP2415+7))="",0,IF(COUNTIF(INDIRECT(ADDRESS(($AN2415-1)*36+($AO2415-1)*12+6,COLUMN())):INDIRECT(ADDRESS(($AN2415-1)*36+($AO2415-1)*12+$AP2415+4,COLUMN())),INDIRECT(ADDRESS(($AN2415-1)*3+$AO2415+5,$AP2415+7)))&gt;=1,0,INDIRECT(ADDRESS(($AN2415-1)*3+$AO2415+5,$AP2415+7)))))</f>
        <v>0</v>
      </c>
      <c r="AR2415" s="4">
        <f ca="1">COUNTIF(INDIRECT("H"&amp;(ROW()+12*(($AN2415-1)*3+$AO2415)-ROW())/12+5):INDIRECT("S"&amp;(ROW()+12*(($AN2415-1)*3+$AO2415)-ROW())/12+5),AQ2415)</f>
        <v>0</v>
      </c>
      <c r="AS2415" s="6">
        <f ca="1">IF($AP2415=1,IF(INDIRECT(ADDRESS(($AN2415-1)*3+$AO2415+5,$AP2415+20))="",0,INDIRECT(ADDRESS(($AN2415-1)*3+$AO2415+5,$AP2415+20))),IF(INDIRECT(ADDRESS(($AN2415-1)*3+$AO2415+5,$AP2415+20))="",0,IF(COUNTIF(INDIRECT(ADDRESS(($AN2415-1)*36+($AO2415-1)*12+6,COLUMN())):INDIRECT(ADDRESS(($AN2415-1)*36+($AO2415-1)*12+$AP2415+4,COLUMN())),INDIRECT(ADDRESS(($AN2415-1)*3+$AO2415+5,$AP2415+20)))&gt;=1,0,INDIRECT(ADDRESS(($AN2415-1)*3+$AO2415+5,$AP2415+20)))))</f>
        <v>0</v>
      </c>
      <c r="AT2415" s="4">
        <f ca="1">COUNTIF(INDIRECT("U"&amp;(ROW()+12*(($AN2415-1)*3+$AO2415)-ROW())/12+5):INDIRECT("AF"&amp;(ROW()+12*(($AN2415-1)*3+$AO2415)-ROW())/12+5),AS2415)</f>
        <v>0</v>
      </c>
      <c r="AU2415" s="4">
        <f ca="1">IF(AND(AQ2415+AS2415&gt;0,AR2415+AT2415&gt;0),COUNTIF(AU$6:AU2414,"&gt;0")+1,0)</f>
        <v>0</v>
      </c>
    </row>
    <row r="2416" spans="40:47">
      <c r="AN2416" s="4">
        <v>67</v>
      </c>
      <c r="AO2416" s="4">
        <v>3</v>
      </c>
      <c r="AP2416" s="4">
        <v>11</v>
      </c>
      <c r="AQ2416" s="6">
        <f ca="1">IF($AP2416=1,IF(INDIRECT(ADDRESS(($AN2416-1)*3+$AO2416+5,$AP2416+7))="",0,INDIRECT(ADDRESS(($AN2416-1)*3+$AO2416+5,$AP2416+7))),IF(INDIRECT(ADDRESS(($AN2416-1)*3+$AO2416+5,$AP2416+7))="",0,IF(COUNTIF(INDIRECT(ADDRESS(($AN2416-1)*36+($AO2416-1)*12+6,COLUMN())):INDIRECT(ADDRESS(($AN2416-1)*36+($AO2416-1)*12+$AP2416+4,COLUMN())),INDIRECT(ADDRESS(($AN2416-1)*3+$AO2416+5,$AP2416+7)))&gt;=1,0,INDIRECT(ADDRESS(($AN2416-1)*3+$AO2416+5,$AP2416+7)))))</f>
        <v>0</v>
      </c>
      <c r="AR2416" s="4">
        <f ca="1">COUNTIF(INDIRECT("H"&amp;(ROW()+12*(($AN2416-1)*3+$AO2416)-ROW())/12+5):INDIRECT("S"&amp;(ROW()+12*(($AN2416-1)*3+$AO2416)-ROW())/12+5),AQ2416)</f>
        <v>0</v>
      </c>
      <c r="AS2416" s="6">
        <f ca="1">IF($AP2416=1,IF(INDIRECT(ADDRESS(($AN2416-1)*3+$AO2416+5,$AP2416+20))="",0,INDIRECT(ADDRESS(($AN2416-1)*3+$AO2416+5,$AP2416+20))),IF(INDIRECT(ADDRESS(($AN2416-1)*3+$AO2416+5,$AP2416+20))="",0,IF(COUNTIF(INDIRECT(ADDRESS(($AN2416-1)*36+($AO2416-1)*12+6,COLUMN())):INDIRECT(ADDRESS(($AN2416-1)*36+($AO2416-1)*12+$AP2416+4,COLUMN())),INDIRECT(ADDRESS(($AN2416-1)*3+$AO2416+5,$AP2416+20)))&gt;=1,0,INDIRECT(ADDRESS(($AN2416-1)*3+$AO2416+5,$AP2416+20)))))</f>
        <v>0</v>
      </c>
      <c r="AT2416" s="4">
        <f ca="1">COUNTIF(INDIRECT("U"&amp;(ROW()+12*(($AN2416-1)*3+$AO2416)-ROW())/12+5):INDIRECT("AF"&amp;(ROW()+12*(($AN2416-1)*3+$AO2416)-ROW())/12+5),AS2416)</f>
        <v>0</v>
      </c>
      <c r="AU2416" s="4">
        <f ca="1">IF(AND(AQ2416+AS2416&gt;0,AR2416+AT2416&gt;0),COUNTIF(AU$6:AU2415,"&gt;0")+1,0)</f>
        <v>0</v>
      </c>
    </row>
    <row r="2417" spans="40:47">
      <c r="AN2417" s="77">
        <v>67</v>
      </c>
      <c r="AO2417" s="77">
        <v>3</v>
      </c>
      <c r="AP2417" s="77">
        <v>12</v>
      </c>
      <c r="AQ2417" s="78">
        <f ca="1">IF($AP2417=1,IF(INDIRECT(ADDRESS(($AN2417-1)*3+$AO2417+5,$AP2417+7))="",0,INDIRECT(ADDRESS(($AN2417-1)*3+$AO2417+5,$AP2417+7))),IF(INDIRECT(ADDRESS(($AN2417-1)*3+$AO2417+5,$AP2417+7))="",0,IF(COUNTIF(INDIRECT(ADDRESS(($AN2417-1)*36+($AO2417-1)*12+6,COLUMN())):INDIRECT(ADDRESS(($AN2417-1)*36+($AO2417-1)*12+$AP2417+4,COLUMN())),INDIRECT(ADDRESS(($AN2417-1)*3+$AO2417+5,$AP2417+7)))&gt;=1,0,INDIRECT(ADDRESS(($AN2417-1)*3+$AO2417+5,$AP2417+7)))))</f>
        <v>0</v>
      </c>
      <c r="AR2417" s="77">
        <f ca="1">COUNTIF(INDIRECT("H"&amp;(ROW()+12*(($AN2417-1)*3+$AO2417)-ROW())/12+5):INDIRECT("S"&amp;(ROW()+12*(($AN2417-1)*3+$AO2417)-ROW())/12+5),AQ2417)</f>
        <v>0</v>
      </c>
      <c r="AS2417" s="78">
        <f ca="1">IF($AP2417=1,IF(INDIRECT(ADDRESS(($AN2417-1)*3+$AO2417+5,$AP2417+20))="",0,INDIRECT(ADDRESS(($AN2417-1)*3+$AO2417+5,$AP2417+20))),IF(INDIRECT(ADDRESS(($AN2417-1)*3+$AO2417+5,$AP2417+20))="",0,IF(COUNTIF(INDIRECT(ADDRESS(($AN2417-1)*36+($AO2417-1)*12+6,COLUMN())):INDIRECT(ADDRESS(($AN2417-1)*36+($AO2417-1)*12+$AP2417+4,COLUMN())),INDIRECT(ADDRESS(($AN2417-1)*3+$AO2417+5,$AP2417+20)))&gt;=1,0,INDIRECT(ADDRESS(($AN2417-1)*3+$AO2417+5,$AP2417+20)))))</f>
        <v>0</v>
      </c>
      <c r="AT2417" s="77">
        <f ca="1">COUNTIF(INDIRECT("U"&amp;(ROW()+12*(($AN2417-1)*3+$AO2417)-ROW())/12+5):INDIRECT("AF"&amp;(ROW()+12*(($AN2417-1)*3+$AO2417)-ROW())/12+5),AS2417)</f>
        <v>0</v>
      </c>
      <c r="AU2417" s="4">
        <f ca="1">IF(AND(AQ2417+AS2417&gt;0,AR2417+AT2417&gt;0),COUNTIF(AU$6:AU2416,"&gt;0")+1,0)</f>
        <v>0</v>
      </c>
    </row>
    <row r="2418" spans="40:47">
      <c r="AN2418" s="4">
        <v>68</v>
      </c>
      <c r="AO2418" s="4">
        <v>1</v>
      </c>
      <c r="AP2418" s="4">
        <v>1</v>
      </c>
      <c r="AQ2418" s="6">
        <f ca="1">IF($AP2418=1,IF(INDIRECT(ADDRESS(($AN2418-1)*3+$AO2418+5,$AP2418+7))="",0,INDIRECT(ADDRESS(($AN2418-1)*3+$AO2418+5,$AP2418+7))),IF(INDIRECT(ADDRESS(($AN2418-1)*3+$AO2418+5,$AP2418+7))="",0,IF(COUNTIF(INDIRECT(ADDRESS(($AN2418-1)*36+($AO2418-1)*12+6,COLUMN())):INDIRECT(ADDRESS(($AN2418-1)*36+($AO2418-1)*12+$AP2418+4,COLUMN())),INDIRECT(ADDRESS(($AN2418-1)*3+$AO2418+5,$AP2418+7)))&gt;=1,0,INDIRECT(ADDRESS(($AN2418-1)*3+$AO2418+5,$AP2418+7)))))</f>
        <v>0</v>
      </c>
      <c r="AR2418" s="4">
        <f ca="1">COUNTIF(INDIRECT("H"&amp;(ROW()+12*(($AN2418-1)*3+$AO2418)-ROW())/12+5):INDIRECT("S"&amp;(ROW()+12*(($AN2418-1)*3+$AO2418)-ROW())/12+5),AQ2418)</f>
        <v>0</v>
      </c>
      <c r="AS2418" s="6">
        <f ca="1">IF($AP2418=1,IF(INDIRECT(ADDRESS(($AN2418-1)*3+$AO2418+5,$AP2418+20))="",0,INDIRECT(ADDRESS(($AN2418-1)*3+$AO2418+5,$AP2418+20))),IF(INDIRECT(ADDRESS(($AN2418-1)*3+$AO2418+5,$AP2418+20))="",0,IF(COUNTIF(INDIRECT(ADDRESS(($AN2418-1)*36+($AO2418-1)*12+6,COLUMN())):INDIRECT(ADDRESS(($AN2418-1)*36+($AO2418-1)*12+$AP2418+4,COLUMN())),INDIRECT(ADDRESS(($AN2418-1)*3+$AO2418+5,$AP2418+20)))&gt;=1,0,INDIRECT(ADDRESS(($AN2418-1)*3+$AO2418+5,$AP2418+20)))))</f>
        <v>0</v>
      </c>
      <c r="AT2418" s="4">
        <f ca="1">COUNTIF(INDIRECT("U"&amp;(ROW()+12*(($AN2418-1)*3+$AO2418)-ROW())/12+5):INDIRECT("AF"&amp;(ROW()+12*(($AN2418-1)*3+$AO2418)-ROW())/12+5),AS2418)</f>
        <v>0</v>
      </c>
      <c r="AU2418" s="4">
        <f ca="1">IF(AND(AQ2418+AS2418&gt;0,AR2418+AT2418&gt;0),COUNTIF(AU$6:AU2417,"&gt;0")+1,0)</f>
        <v>0</v>
      </c>
    </row>
    <row r="2419" spans="40:47">
      <c r="AN2419" s="4">
        <v>68</v>
      </c>
      <c r="AO2419" s="4">
        <v>1</v>
      </c>
      <c r="AP2419" s="4">
        <v>2</v>
      </c>
      <c r="AQ2419" s="6">
        <f ca="1">IF($AP2419=1,IF(INDIRECT(ADDRESS(($AN2419-1)*3+$AO2419+5,$AP2419+7))="",0,INDIRECT(ADDRESS(($AN2419-1)*3+$AO2419+5,$AP2419+7))),IF(INDIRECT(ADDRESS(($AN2419-1)*3+$AO2419+5,$AP2419+7))="",0,IF(COUNTIF(INDIRECT(ADDRESS(($AN2419-1)*36+($AO2419-1)*12+6,COLUMN())):INDIRECT(ADDRESS(($AN2419-1)*36+($AO2419-1)*12+$AP2419+4,COLUMN())),INDIRECT(ADDRESS(($AN2419-1)*3+$AO2419+5,$AP2419+7)))&gt;=1,0,INDIRECT(ADDRESS(($AN2419-1)*3+$AO2419+5,$AP2419+7)))))</f>
        <v>0</v>
      </c>
      <c r="AR2419" s="4">
        <f ca="1">COUNTIF(INDIRECT("H"&amp;(ROW()+12*(($AN2419-1)*3+$AO2419)-ROW())/12+5):INDIRECT("S"&amp;(ROW()+12*(($AN2419-1)*3+$AO2419)-ROW())/12+5),AQ2419)</f>
        <v>0</v>
      </c>
      <c r="AS2419" s="6">
        <f ca="1">IF($AP2419=1,IF(INDIRECT(ADDRESS(($AN2419-1)*3+$AO2419+5,$AP2419+20))="",0,INDIRECT(ADDRESS(($AN2419-1)*3+$AO2419+5,$AP2419+20))),IF(INDIRECT(ADDRESS(($AN2419-1)*3+$AO2419+5,$AP2419+20))="",0,IF(COUNTIF(INDIRECT(ADDRESS(($AN2419-1)*36+($AO2419-1)*12+6,COLUMN())):INDIRECT(ADDRESS(($AN2419-1)*36+($AO2419-1)*12+$AP2419+4,COLUMN())),INDIRECT(ADDRESS(($AN2419-1)*3+$AO2419+5,$AP2419+20)))&gt;=1,0,INDIRECT(ADDRESS(($AN2419-1)*3+$AO2419+5,$AP2419+20)))))</f>
        <v>0</v>
      </c>
      <c r="AT2419" s="4">
        <f ca="1">COUNTIF(INDIRECT("U"&amp;(ROW()+12*(($AN2419-1)*3+$AO2419)-ROW())/12+5):INDIRECT("AF"&amp;(ROW()+12*(($AN2419-1)*3+$AO2419)-ROW())/12+5),AS2419)</f>
        <v>0</v>
      </c>
      <c r="AU2419" s="4">
        <f ca="1">IF(AND(AQ2419+AS2419&gt;0,AR2419+AT2419&gt;0),COUNTIF(AU$6:AU2418,"&gt;0")+1,0)</f>
        <v>0</v>
      </c>
    </row>
    <row r="2420" spans="40:47">
      <c r="AN2420" s="4">
        <v>68</v>
      </c>
      <c r="AO2420" s="4">
        <v>1</v>
      </c>
      <c r="AP2420" s="4">
        <v>3</v>
      </c>
      <c r="AQ2420" s="6">
        <f ca="1">IF($AP2420=1,IF(INDIRECT(ADDRESS(($AN2420-1)*3+$AO2420+5,$AP2420+7))="",0,INDIRECT(ADDRESS(($AN2420-1)*3+$AO2420+5,$AP2420+7))),IF(INDIRECT(ADDRESS(($AN2420-1)*3+$AO2420+5,$AP2420+7))="",0,IF(COUNTIF(INDIRECT(ADDRESS(($AN2420-1)*36+($AO2420-1)*12+6,COLUMN())):INDIRECT(ADDRESS(($AN2420-1)*36+($AO2420-1)*12+$AP2420+4,COLUMN())),INDIRECT(ADDRESS(($AN2420-1)*3+$AO2420+5,$AP2420+7)))&gt;=1,0,INDIRECT(ADDRESS(($AN2420-1)*3+$AO2420+5,$AP2420+7)))))</f>
        <v>0</v>
      </c>
      <c r="AR2420" s="4">
        <f ca="1">COUNTIF(INDIRECT("H"&amp;(ROW()+12*(($AN2420-1)*3+$AO2420)-ROW())/12+5):INDIRECT("S"&amp;(ROW()+12*(($AN2420-1)*3+$AO2420)-ROW())/12+5),AQ2420)</f>
        <v>0</v>
      </c>
      <c r="AS2420" s="6">
        <f ca="1">IF($AP2420=1,IF(INDIRECT(ADDRESS(($AN2420-1)*3+$AO2420+5,$AP2420+20))="",0,INDIRECT(ADDRESS(($AN2420-1)*3+$AO2420+5,$AP2420+20))),IF(INDIRECT(ADDRESS(($AN2420-1)*3+$AO2420+5,$AP2420+20))="",0,IF(COUNTIF(INDIRECT(ADDRESS(($AN2420-1)*36+($AO2420-1)*12+6,COLUMN())):INDIRECT(ADDRESS(($AN2420-1)*36+($AO2420-1)*12+$AP2420+4,COLUMN())),INDIRECT(ADDRESS(($AN2420-1)*3+$AO2420+5,$AP2420+20)))&gt;=1,0,INDIRECT(ADDRESS(($AN2420-1)*3+$AO2420+5,$AP2420+20)))))</f>
        <v>0</v>
      </c>
      <c r="AT2420" s="4">
        <f ca="1">COUNTIF(INDIRECT("U"&amp;(ROW()+12*(($AN2420-1)*3+$AO2420)-ROW())/12+5):INDIRECT("AF"&amp;(ROW()+12*(($AN2420-1)*3+$AO2420)-ROW())/12+5),AS2420)</f>
        <v>0</v>
      </c>
      <c r="AU2420" s="4">
        <f ca="1">IF(AND(AQ2420+AS2420&gt;0,AR2420+AT2420&gt;0),COUNTIF(AU$6:AU2419,"&gt;0")+1,0)</f>
        <v>0</v>
      </c>
    </row>
    <row r="2421" spans="40:47">
      <c r="AN2421" s="4">
        <v>68</v>
      </c>
      <c r="AO2421" s="4">
        <v>1</v>
      </c>
      <c r="AP2421" s="4">
        <v>4</v>
      </c>
      <c r="AQ2421" s="6">
        <f ca="1">IF($AP2421=1,IF(INDIRECT(ADDRESS(($AN2421-1)*3+$AO2421+5,$AP2421+7))="",0,INDIRECT(ADDRESS(($AN2421-1)*3+$AO2421+5,$AP2421+7))),IF(INDIRECT(ADDRESS(($AN2421-1)*3+$AO2421+5,$AP2421+7))="",0,IF(COUNTIF(INDIRECT(ADDRESS(($AN2421-1)*36+($AO2421-1)*12+6,COLUMN())):INDIRECT(ADDRESS(($AN2421-1)*36+($AO2421-1)*12+$AP2421+4,COLUMN())),INDIRECT(ADDRESS(($AN2421-1)*3+$AO2421+5,$AP2421+7)))&gt;=1,0,INDIRECT(ADDRESS(($AN2421-1)*3+$AO2421+5,$AP2421+7)))))</f>
        <v>0</v>
      </c>
      <c r="AR2421" s="4">
        <f ca="1">COUNTIF(INDIRECT("H"&amp;(ROW()+12*(($AN2421-1)*3+$AO2421)-ROW())/12+5):INDIRECT("S"&amp;(ROW()+12*(($AN2421-1)*3+$AO2421)-ROW())/12+5),AQ2421)</f>
        <v>0</v>
      </c>
      <c r="AS2421" s="6">
        <f ca="1">IF($AP2421=1,IF(INDIRECT(ADDRESS(($AN2421-1)*3+$AO2421+5,$AP2421+20))="",0,INDIRECT(ADDRESS(($AN2421-1)*3+$AO2421+5,$AP2421+20))),IF(INDIRECT(ADDRESS(($AN2421-1)*3+$AO2421+5,$AP2421+20))="",0,IF(COUNTIF(INDIRECT(ADDRESS(($AN2421-1)*36+($AO2421-1)*12+6,COLUMN())):INDIRECT(ADDRESS(($AN2421-1)*36+($AO2421-1)*12+$AP2421+4,COLUMN())),INDIRECT(ADDRESS(($AN2421-1)*3+$AO2421+5,$AP2421+20)))&gt;=1,0,INDIRECT(ADDRESS(($AN2421-1)*3+$AO2421+5,$AP2421+20)))))</f>
        <v>0</v>
      </c>
      <c r="AT2421" s="4">
        <f ca="1">COUNTIF(INDIRECT("U"&amp;(ROW()+12*(($AN2421-1)*3+$AO2421)-ROW())/12+5):INDIRECT("AF"&amp;(ROW()+12*(($AN2421-1)*3+$AO2421)-ROW())/12+5),AS2421)</f>
        <v>0</v>
      </c>
      <c r="AU2421" s="4">
        <f ca="1">IF(AND(AQ2421+AS2421&gt;0,AR2421+AT2421&gt;0),COUNTIF(AU$6:AU2420,"&gt;0")+1,0)</f>
        <v>0</v>
      </c>
    </row>
    <row r="2422" spans="40:47">
      <c r="AN2422" s="4">
        <v>68</v>
      </c>
      <c r="AO2422" s="4">
        <v>1</v>
      </c>
      <c r="AP2422" s="4">
        <v>5</v>
      </c>
      <c r="AQ2422" s="6">
        <f ca="1">IF($AP2422=1,IF(INDIRECT(ADDRESS(($AN2422-1)*3+$AO2422+5,$AP2422+7))="",0,INDIRECT(ADDRESS(($AN2422-1)*3+$AO2422+5,$AP2422+7))),IF(INDIRECT(ADDRESS(($AN2422-1)*3+$AO2422+5,$AP2422+7))="",0,IF(COUNTIF(INDIRECT(ADDRESS(($AN2422-1)*36+($AO2422-1)*12+6,COLUMN())):INDIRECT(ADDRESS(($AN2422-1)*36+($AO2422-1)*12+$AP2422+4,COLUMN())),INDIRECT(ADDRESS(($AN2422-1)*3+$AO2422+5,$AP2422+7)))&gt;=1,0,INDIRECT(ADDRESS(($AN2422-1)*3+$AO2422+5,$AP2422+7)))))</f>
        <v>0</v>
      </c>
      <c r="AR2422" s="4">
        <f ca="1">COUNTIF(INDIRECT("H"&amp;(ROW()+12*(($AN2422-1)*3+$AO2422)-ROW())/12+5):INDIRECT("S"&amp;(ROW()+12*(($AN2422-1)*3+$AO2422)-ROW())/12+5),AQ2422)</f>
        <v>0</v>
      </c>
      <c r="AS2422" s="6">
        <f ca="1">IF($AP2422=1,IF(INDIRECT(ADDRESS(($AN2422-1)*3+$AO2422+5,$AP2422+20))="",0,INDIRECT(ADDRESS(($AN2422-1)*3+$AO2422+5,$AP2422+20))),IF(INDIRECT(ADDRESS(($AN2422-1)*3+$AO2422+5,$AP2422+20))="",0,IF(COUNTIF(INDIRECT(ADDRESS(($AN2422-1)*36+($AO2422-1)*12+6,COLUMN())):INDIRECT(ADDRESS(($AN2422-1)*36+($AO2422-1)*12+$AP2422+4,COLUMN())),INDIRECT(ADDRESS(($AN2422-1)*3+$AO2422+5,$AP2422+20)))&gt;=1,0,INDIRECT(ADDRESS(($AN2422-1)*3+$AO2422+5,$AP2422+20)))))</f>
        <v>0</v>
      </c>
      <c r="AT2422" s="4">
        <f ca="1">COUNTIF(INDIRECT("U"&amp;(ROW()+12*(($AN2422-1)*3+$AO2422)-ROW())/12+5):INDIRECT("AF"&amp;(ROW()+12*(($AN2422-1)*3+$AO2422)-ROW())/12+5),AS2422)</f>
        <v>0</v>
      </c>
      <c r="AU2422" s="4">
        <f ca="1">IF(AND(AQ2422+AS2422&gt;0,AR2422+AT2422&gt;0),COUNTIF(AU$6:AU2421,"&gt;0")+1,0)</f>
        <v>0</v>
      </c>
    </row>
    <row r="2423" spans="40:47">
      <c r="AN2423" s="4">
        <v>68</v>
      </c>
      <c r="AO2423" s="4">
        <v>1</v>
      </c>
      <c r="AP2423" s="4">
        <v>6</v>
      </c>
      <c r="AQ2423" s="6">
        <f ca="1">IF($AP2423=1,IF(INDIRECT(ADDRESS(($AN2423-1)*3+$AO2423+5,$AP2423+7))="",0,INDIRECT(ADDRESS(($AN2423-1)*3+$AO2423+5,$AP2423+7))),IF(INDIRECT(ADDRESS(($AN2423-1)*3+$AO2423+5,$AP2423+7))="",0,IF(COUNTIF(INDIRECT(ADDRESS(($AN2423-1)*36+($AO2423-1)*12+6,COLUMN())):INDIRECT(ADDRESS(($AN2423-1)*36+($AO2423-1)*12+$AP2423+4,COLUMN())),INDIRECT(ADDRESS(($AN2423-1)*3+$AO2423+5,$AP2423+7)))&gt;=1,0,INDIRECT(ADDRESS(($AN2423-1)*3+$AO2423+5,$AP2423+7)))))</f>
        <v>0</v>
      </c>
      <c r="AR2423" s="4">
        <f ca="1">COUNTIF(INDIRECT("H"&amp;(ROW()+12*(($AN2423-1)*3+$AO2423)-ROW())/12+5):INDIRECT("S"&amp;(ROW()+12*(($AN2423-1)*3+$AO2423)-ROW())/12+5),AQ2423)</f>
        <v>0</v>
      </c>
      <c r="AS2423" s="6">
        <f ca="1">IF($AP2423=1,IF(INDIRECT(ADDRESS(($AN2423-1)*3+$AO2423+5,$AP2423+20))="",0,INDIRECT(ADDRESS(($AN2423-1)*3+$AO2423+5,$AP2423+20))),IF(INDIRECT(ADDRESS(($AN2423-1)*3+$AO2423+5,$AP2423+20))="",0,IF(COUNTIF(INDIRECT(ADDRESS(($AN2423-1)*36+($AO2423-1)*12+6,COLUMN())):INDIRECT(ADDRESS(($AN2423-1)*36+($AO2423-1)*12+$AP2423+4,COLUMN())),INDIRECT(ADDRESS(($AN2423-1)*3+$AO2423+5,$AP2423+20)))&gt;=1,0,INDIRECT(ADDRESS(($AN2423-1)*3+$AO2423+5,$AP2423+20)))))</f>
        <v>0</v>
      </c>
      <c r="AT2423" s="4">
        <f ca="1">COUNTIF(INDIRECT("U"&amp;(ROW()+12*(($AN2423-1)*3+$AO2423)-ROW())/12+5):INDIRECT("AF"&amp;(ROW()+12*(($AN2423-1)*3+$AO2423)-ROW())/12+5),AS2423)</f>
        <v>0</v>
      </c>
      <c r="AU2423" s="4">
        <f ca="1">IF(AND(AQ2423+AS2423&gt;0,AR2423+AT2423&gt;0),COUNTIF(AU$6:AU2422,"&gt;0")+1,0)</f>
        <v>0</v>
      </c>
    </row>
    <row r="2424" spans="40:47">
      <c r="AN2424" s="4">
        <v>68</v>
      </c>
      <c r="AO2424" s="4">
        <v>1</v>
      </c>
      <c r="AP2424" s="4">
        <v>7</v>
      </c>
      <c r="AQ2424" s="6">
        <f ca="1">IF($AP2424=1,IF(INDIRECT(ADDRESS(($AN2424-1)*3+$AO2424+5,$AP2424+7))="",0,INDIRECT(ADDRESS(($AN2424-1)*3+$AO2424+5,$AP2424+7))),IF(INDIRECT(ADDRESS(($AN2424-1)*3+$AO2424+5,$AP2424+7))="",0,IF(COUNTIF(INDIRECT(ADDRESS(($AN2424-1)*36+($AO2424-1)*12+6,COLUMN())):INDIRECT(ADDRESS(($AN2424-1)*36+($AO2424-1)*12+$AP2424+4,COLUMN())),INDIRECT(ADDRESS(($AN2424-1)*3+$AO2424+5,$AP2424+7)))&gt;=1,0,INDIRECT(ADDRESS(($AN2424-1)*3+$AO2424+5,$AP2424+7)))))</f>
        <v>0</v>
      </c>
      <c r="AR2424" s="4">
        <f ca="1">COUNTIF(INDIRECT("H"&amp;(ROW()+12*(($AN2424-1)*3+$AO2424)-ROW())/12+5):INDIRECT("S"&amp;(ROW()+12*(($AN2424-1)*3+$AO2424)-ROW())/12+5),AQ2424)</f>
        <v>0</v>
      </c>
      <c r="AS2424" s="6">
        <f ca="1">IF($AP2424=1,IF(INDIRECT(ADDRESS(($AN2424-1)*3+$AO2424+5,$AP2424+20))="",0,INDIRECT(ADDRESS(($AN2424-1)*3+$AO2424+5,$AP2424+20))),IF(INDIRECT(ADDRESS(($AN2424-1)*3+$AO2424+5,$AP2424+20))="",0,IF(COUNTIF(INDIRECT(ADDRESS(($AN2424-1)*36+($AO2424-1)*12+6,COLUMN())):INDIRECT(ADDRESS(($AN2424-1)*36+($AO2424-1)*12+$AP2424+4,COLUMN())),INDIRECT(ADDRESS(($AN2424-1)*3+$AO2424+5,$AP2424+20)))&gt;=1,0,INDIRECT(ADDRESS(($AN2424-1)*3+$AO2424+5,$AP2424+20)))))</f>
        <v>0</v>
      </c>
      <c r="AT2424" s="4">
        <f ca="1">COUNTIF(INDIRECT("U"&amp;(ROW()+12*(($AN2424-1)*3+$AO2424)-ROW())/12+5):INDIRECT("AF"&amp;(ROW()+12*(($AN2424-1)*3+$AO2424)-ROW())/12+5),AS2424)</f>
        <v>0</v>
      </c>
      <c r="AU2424" s="4">
        <f ca="1">IF(AND(AQ2424+AS2424&gt;0,AR2424+AT2424&gt;0),COUNTIF(AU$6:AU2423,"&gt;0")+1,0)</f>
        <v>0</v>
      </c>
    </row>
    <row r="2425" spans="40:47">
      <c r="AN2425" s="4">
        <v>68</v>
      </c>
      <c r="AO2425" s="4">
        <v>1</v>
      </c>
      <c r="AP2425" s="4">
        <v>8</v>
      </c>
      <c r="AQ2425" s="6">
        <f ca="1">IF($AP2425=1,IF(INDIRECT(ADDRESS(($AN2425-1)*3+$AO2425+5,$AP2425+7))="",0,INDIRECT(ADDRESS(($AN2425-1)*3+$AO2425+5,$AP2425+7))),IF(INDIRECT(ADDRESS(($AN2425-1)*3+$AO2425+5,$AP2425+7))="",0,IF(COUNTIF(INDIRECT(ADDRESS(($AN2425-1)*36+($AO2425-1)*12+6,COLUMN())):INDIRECT(ADDRESS(($AN2425-1)*36+($AO2425-1)*12+$AP2425+4,COLUMN())),INDIRECT(ADDRESS(($AN2425-1)*3+$AO2425+5,$AP2425+7)))&gt;=1,0,INDIRECT(ADDRESS(($AN2425-1)*3+$AO2425+5,$AP2425+7)))))</f>
        <v>0</v>
      </c>
      <c r="AR2425" s="4">
        <f ca="1">COUNTIF(INDIRECT("H"&amp;(ROW()+12*(($AN2425-1)*3+$AO2425)-ROW())/12+5):INDIRECT("S"&amp;(ROW()+12*(($AN2425-1)*3+$AO2425)-ROW())/12+5),AQ2425)</f>
        <v>0</v>
      </c>
      <c r="AS2425" s="6">
        <f ca="1">IF($AP2425=1,IF(INDIRECT(ADDRESS(($AN2425-1)*3+$AO2425+5,$AP2425+20))="",0,INDIRECT(ADDRESS(($AN2425-1)*3+$AO2425+5,$AP2425+20))),IF(INDIRECT(ADDRESS(($AN2425-1)*3+$AO2425+5,$AP2425+20))="",0,IF(COUNTIF(INDIRECT(ADDRESS(($AN2425-1)*36+($AO2425-1)*12+6,COLUMN())):INDIRECT(ADDRESS(($AN2425-1)*36+($AO2425-1)*12+$AP2425+4,COLUMN())),INDIRECT(ADDRESS(($AN2425-1)*3+$AO2425+5,$AP2425+20)))&gt;=1,0,INDIRECT(ADDRESS(($AN2425-1)*3+$AO2425+5,$AP2425+20)))))</f>
        <v>0</v>
      </c>
      <c r="AT2425" s="4">
        <f ca="1">COUNTIF(INDIRECT("U"&amp;(ROW()+12*(($AN2425-1)*3+$AO2425)-ROW())/12+5):INDIRECT("AF"&amp;(ROW()+12*(($AN2425-1)*3+$AO2425)-ROW())/12+5),AS2425)</f>
        <v>0</v>
      </c>
      <c r="AU2425" s="4">
        <f ca="1">IF(AND(AQ2425+AS2425&gt;0,AR2425+AT2425&gt;0),COUNTIF(AU$6:AU2424,"&gt;0")+1,0)</f>
        <v>0</v>
      </c>
    </row>
    <row r="2426" spans="40:47">
      <c r="AN2426" s="4">
        <v>68</v>
      </c>
      <c r="AO2426" s="4">
        <v>1</v>
      </c>
      <c r="AP2426" s="4">
        <v>9</v>
      </c>
      <c r="AQ2426" s="6">
        <f ca="1">IF($AP2426=1,IF(INDIRECT(ADDRESS(($AN2426-1)*3+$AO2426+5,$AP2426+7))="",0,INDIRECT(ADDRESS(($AN2426-1)*3+$AO2426+5,$AP2426+7))),IF(INDIRECT(ADDRESS(($AN2426-1)*3+$AO2426+5,$AP2426+7))="",0,IF(COUNTIF(INDIRECT(ADDRESS(($AN2426-1)*36+($AO2426-1)*12+6,COLUMN())):INDIRECT(ADDRESS(($AN2426-1)*36+($AO2426-1)*12+$AP2426+4,COLUMN())),INDIRECT(ADDRESS(($AN2426-1)*3+$AO2426+5,$AP2426+7)))&gt;=1,0,INDIRECT(ADDRESS(($AN2426-1)*3+$AO2426+5,$AP2426+7)))))</f>
        <v>0</v>
      </c>
      <c r="AR2426" s="4">
        <f ca="1">COUNTIF(INDIRECT("H"&amp;(ROW()+12*(($AN2426-1)*3+$AO2426)-ROW())/12+5):INDIRECT("S"&amp;(ROW()+12*(($AN2426-1)*3+$AO2426)-ROW())/12+5),AQ2426)</f>
        <v>0</v>
      </c>
      <c r="AS2426" s="6">
        <f ca="1">IF($AP2426=1,IF(INDIRECT(ADDRESS(($AN2426-1)*3+$AO2426+5,$AP2426+20))="",0,INDIRECT(ADDRESS(($AN2426-1)*3+$AO2426+5,$AP2426+20))),IF(INDIRECT(ADDRESS(($AN2426-1)*3+$AO2426+5,$AP2426+20))="",0,IF(COUNTIF(INDIRECT(ADDRESS(($AN2426-1)*36+($AO2426-1)*12+6,COLUMN())):INDIRECT(ADDRESS(($AN2426-1)*36+($AO2426-1)*12+$AP2426+4,COLUMN())),INDIRECT(ADDRESS(($AN2426-1)*3+$AO2426+5,$AP2426+20)))&gt;=1,0,INDIRECT(ADDRESS(($AN2426-1)*3+$AO2426+5,$AP2426+20)))))</f>
        <v>0</v>
      </c>
      <c r="AT2426" s="4">
        <f ca="1">COUNTIF(INDIRECT("U"&amp;(ROW()+12*(($AN2426-1)*3+$AO2426)-ROW())/12+5):INDIRECT("AF"&amp;(ROW()+12*(($AN2426-1)*3+$AO2426)-ROW())/12+5),AS2426)</f>
        <v>0</v>
      </c>
      <c r="AU2426" s="4">
        <f ca="1">IF(AND(AQ2426+AS2426&gt;0,AR2426+AT2426&gt;0),COUNTIF(AU$6:AU2425,"&gt;0")+1,0)</f>
        <v>0</v>
      </c>
    </row>
    <row r="2427" spans="40:47">
      <c r="AN2427" s="4">
        <v>68</v>
      </c>
      <c r="AO2427" s="4">
        <v>1</v>
      </c>
      <c r="AP2427" s="4">
        <v>10</v>
      </c>
      <c r="AQ2427" s="6">
        <f ca="1">IF($AP2427=1,IF(INDIRECT(ADDRESS(($AN2427-1)*3+$AO2427+5,$AP2427+7))="",0,INDIRECT(ADDRESS(($AN2427-1)*3+$AO2427+5,$AP2427+7))),IF(INDIRECT(ADDRESS(($AN2427-1)*3+$AO2427+5,$AP2427+7))="",0,IF(COUNTIF(INDIRECT(ADDRESS(($AN2427-1)*36+($AO2427-1)*12+6,COLUMN())):INDIRECT(ADDRESS(($AN2427-1)*36+($AO2427-1)*12+$AP2427+4,COLUMN())),INDIRECT(ADDRESS(($AN2427-1)*3+$AO2427+5,$AP2427+7)))&gt;=1,0,INDIRECT(ADDRESS(($AN2427-1)*3+$AO2427+5,$AP2427+7)))))</f>
        <v>0</v>
      </c>
      <c r="AR2427" s="4">
        <f ca="1">COUNTIF(INDIRECT("H"&amp;(ROW()+12*(($AN2427-1)*3+$AO2427)-ROW())/12+5):INDIRECT("S"&amp;(ROW()+12*(($AN2427-1)*3+$AO2427)-ROW())/12+5),AQ2427)</f>
        <v>0</v>
      </c>
      <c r="AS2427" s="6">
        <f ca="1">IF($AP2427=1,IF(INDIRECT(ADDRESS(($AN2427-1)*3+$AO2427+5,$AP2427+20))="",0,INDIRECT(ADDRESS(($AN2427-1)*3+$AO2427+5,$AP2427+20))),IF(INDIRECT(ADDRESS(($AN2427-1)*3+$AO2427+5,$AP2427+20))="",0,IF(COUNTIF(INDIRECT(ADDRESS(($AN2427-1)*36+($AO2427-1)*12+6,COLUMN())):INDIRECT(ADDRESS(($AN2427-1)*36+($AO2427-1)*12+$AP2427+4,COLUMN())),INDIRECT(ADDRESS(($AN2427-1)*3+$AO2427+5,$AP2427+20)))&gt;=1,0,INDIRECT(ADDRESS(($AN2427-1)*3+$AO2427+5,$AP2427+20)))))</f>
        <v>0</v>
      </c>
      <c r="AT2427" s="4">
        <f ca="1">COUNTIF(INDIRECT("U"&amp;(ROW()+12*(($AN2427-1)*3+$AO2427)-ROW())/12+5):INDIRECT("AF"&amp;(ROW()+12*(($AN2427-1)*3+$AO2427)-ROW())/12+5),AS2427)</f>
        <v>0</v>
      </c>
      <c r="AU2427" s="4">
        <f ca="1">IF(AND(AQ2427+AS2427&gt;0,AR2427+AT2427&gt;0),COUNTIF(AU$6:AU2426,"&gt;0")+1,0)</f>
        <v>0</v>
      </c>
    </row>
    <row r="2428" spans="40:47">
      <c r="AN2428" s="4">
        <v>68</v>
      </c>
      <c r="AO2428" s="4">
        <v>1</v>
      </c>
      <c r="AP2428" s="4">
        <v>11</v>
      </c>
      <c r="AQ2428" s="6">
        <f ca="1">IF($AP2428=1,IF(INDIRECT(ADDRESS(($AN2428-1)*3+$AO2428+5,$AP2428+7))="",0,INDIRECT(ADDRESS(($AN2428-1)*3+$AO2428+5,$AP2428+7))),IF(INDIRECT(ADDRESS(($AN2428-1)*3+$AO2428+5,$AP2428+7))="",0,IF(COUNTIF(INDIRECT(ADDRESS(($AN2428-1)*36+($AO2428-1)*12+6,COLUMN())):INDIRECT(ADDRESS(($AN2428-1)*36+($AO2428-1)*12+$AP2428+4,COLUMN())),INDIRECT(ADDRESS(($AN2428-1)*3+$AO2428+5,$AP2428+7)))&gt;=1,0,INDIRECT(ADDRESS(($AN2428-1)*3+$AO2428+5,$AP2428+7)))))</f>
        <v>0</v>
      </c>
      <c r="AR2428" s="4">
        <f ca="1">COUNTIF(INDIRECT("H"&amp;(ROW()+12*(($AN2428-1)*3+$AO2428)-ROW())/12+5):INDIRECT("S"&amp;(ROW()+12*(($AN2428-1)*3+$AO2428)-ROW())/12+5),AQ2428)</f>
        <v>0</v>
      </c>
      <c r="AS2428" s="6">
        <f ca="1">IF($AP2428=1,IF(INDIRECT(ADDRESS(($AN2428-1)*3+$AO2428+5,$AP2428+20))="",0,INDIRECT(ADDRESS(($AN2428-1)*3+$AO2428+5,$AP2428+20))),IF(INDIRECT(ADDRESS(($AN2428-1)*3+$AO2428+5,$AP2428+20))="",0,IF(COUNTIF(INDIRECT(ADDRESS(($AN2428-1)*36+($AO2428-1)*12+6,COLUMN())):INDIRECT(ADDRESS(($AN2428-1)*36+($AO2428-1)*12+$AP2428+4,COLUMN())),INDIRECT(ADDRESS(($AN2428-1)*3+$AO2428+5,$AP2428+20)))&gt;=1,0,INDIRECT(ADDRESS(($AN2428-1)*3+$AO2428+5,$AP2428+20)))))</f>
        <v>0</v>
      </c>
      <c r="AT2428" s="4">
        <f ca="1">COUNTIF(INDIRECT("U"&amp;(ROW()+12*(($AN2428-1)*3+$AO2428)-ROW())/12+5):INDIRECT("AF"&amp;(ROW()+12*(($AN2428-1)*3+$AO2428)-ROW())/12+5),AS2428)</f>
        <v>0</v>
      </c>
      <c r="AU2428" s="4">
        <f ca="1">IF(AND(AQ2428+AS2428&gt;0,AR2428+AT2428&gt;0),COUNTIF(AU$6:AU2427,"&gt;0")+1,0)</f>
        <v>0</v>
      </c>
    </row>
    <row r="2429" spans="40:47">
      <c r="AN2429" s="4">
        <v>68</v>
      </c>
      <c r="AO2429" s="4">
        <v>1</v>
      </c>
      <c r="AP2429" s="4">
        <v>12</v>
      </c>
      <c r="AQ2429" s="6">
        <f ca="1">IF($AP2429=1,IF(INDIRECT(ADDRESS(($AN2429-1)*3+$AO2429+5,$AP2429+7))="",0,INDIRECT(ADDRESS(($AN2429-1)*3+$AO2429+5,$AP2429+7))),IF(INDIRECT(ADDRESS(($AN2429-1)*3+$AO2429+5,$AP2429+7))="",0,IF(COUNTIF(INDIRECT(ADDRESS(($AN2429-1)*36+($AO2429-1)*12+6,COLUMN())):INDIRECT(ADDRESS(($AN2429-1)*36+($AO2429-1)*12+$AP2429+4,COLUMN())),INDIRECT(ADDRESS(($AN2429-1)*3+$AO2429+5,$AP2429+7)))&gt;=1,0,INDIRECT(ADDRESS(($AN2429-1)*3+$AO2429+5,$AP2429+7)))))</f>
        <v>0</v>
      </c>
      <c r="AR2429" s="4">
        <f ca="1">COUNTIF(INDIRECT("H"&amp;(ROW()+12*(($AN2429-1)*3+$AO2429)-ROW())/12+5):INDIRECT("S"&amp;(ROW()+12*(($AN2429-1)*3+$AO2429)-ROW())/12+5),AQ2429)</f>
        <v>0</v>
      </c>
      <c r="AS2429" s="6">
        <f ca="1">IF($AP2429=1,IF(INDIRECT(ADDRESS(($AN2429-1)*3+$AO2429+5,$AP2429+20))="",0,INDIRECT(ADDRESS(($AN2429-1)*3+$AO2429+5,$AP2429+20))),IF(INDIRECT(ADDRESS(($AN2429-1)*3+$AO2429+5,$AP2429+20))="",0,IF(COUNTIF(INDIRECT(ADDRESS(($AN2429-1)*36+($AO2429-1)*12+6,COLUMN())):INDIRECT(ADDRESS(($AN2429-1)*36+($AO2429-1)*12+$AP2429+4,COLUMN())),INDIRECT(ADDRESS(($AN2429-1)*3+$AO2429+5,$AP2429+20)))&gt;=1,0,INDIRECT(ADDRESS(($AN2429-1)*3+$AO2429+5,$AP2429+20)))))</f>
        <v>0</v>
      </c>
      <c r="AT2429" s="4">
        <f ca="1">COUNTIF(INDIRECT("U"&amp;(ROW()+12*(($AN2429-1)*3+$AO2429)-ROW())/12+5):INDIRECT("AF"&amp;(ROW()+12*(($AN2429-1)*3+$AO2429)-ROW())/12+5),AS2429)</f>
        <v>0</v>
      </c>
      <c r="AU2429" s="4">
        <f ca="1">IF(AND(AQ2429+AS2429&gt;0,AR2429+AT2429&gt;0),COUNTIF(AU$6:AU2428,"&gt;0")+1,0)</f>
        <v>0</v>
      </c>
    </row>
    <row r="2430" spans="40:47">
      <c r="AN2430" s="4">
        <v>68</v>
      </c>
      <c r="AO2430" s="4">
        <v>2</v>
      </c>
      <c r="AP2430" s="4">
        <v>1</v>
      </c>
      <c r="AQ2430" s="6">
        <f ca="1">IF($AP2430=1,IF(INDIRECT(ADDRESS(($AN2430-1)*3+$AO2430+5,$AP2430+7))="",0,INDIRECT(ADDRESS(($AN2430-1)*3+$AO2430+5,$AP2430+7))),IF(INDIRECT(ADDRESS(($AN2430-1)*3+$AO2430+5,$AP2430+7))="",0,IF(COUNTIF(INDIRECT(ADDRESS(($AN2430-1)*36+($AO2430-1)*12+6,COLUMN())):INDIRECT(ADDRESS(($AN2430-1)*36+($AO2430-1)*12+$AP2430+4,COLUMN())),INDIRECT(ADDRESS(($AN2430-1)*3+$AO2430+5,$AP2430+7)))&gt;=1,0,INDIRECT(ADDRESS(($AN2430-1)*3+$AO2430+5,$AP2430+7)))))</f>
        <v>0</v>
      </c>
      <c r="AR2430" s="4">
        <f ca="1">COUNTIF(INDIRECT("H"&amp;(ROW()+12*(($AN2430-1)*3+$AO2430)-ROW())/12+5):INDIRECT("S"&amp;(ROW()+12*(($AN2430-1)*3+$AO2430)-ROW())/12+5),AQ2430)</f>
        <v>0</v>
      </c>
      <c r="AS2430" s="6">
        <f ca="1">IF($AP2430=1,IF(INDIRECT(ADDRESS(($AN2430-1)*3+$AO2430+5,$AP2430+20))="",0,INDIRECT(ADDRESS(($AN2430-1)*3+$AO2430+5,$AP2430+20))),IF(INDIRECT(ADDRESS(($AN2430-1)*3+$AO2430+5,$AP2430+20))="",0,IF(COUNTIF(INDIRECT(ADDRESS(($AN2430-1)*36+($AO2430-1)*12+6,COLUMN())):INDIRECT(ADDRESS(($AN2430-1)*36+($AO2430-1)*12+$AP2430+4,COLUMN())),INDIRECT(ADDRESS(($AN2430-1)*3+$AO2430+5,$AP2430+20)))&gt;=1,0,INDIRECT(ADDRESS(($AN2430-1)*3+$AO2430+5,$AP2430+20)))))</f>
        <v>0</v>
      </c>
      <c r="AT2430" s="4">
        <f ca="1">COUNTIF(INDIRECT("U"&amp;(ROW()+12*(($AN2430-1)*3+$AO2430)-ROW())/12+5):INDIRECT("AF"&amp;(ROW()+12*(($AN2430-1)*3+$AO2430)-ROW())/12+5),AS2430)</f>
        <v>0</v>
      </c>
      <c r="AU2430" s="4">
        <f ca="1">IF(AND(AQ2430+AS2430&gt;0,AR2430+AT2430&gt;0),COUNTIF(AU$6:AU2429,"&gt;0")+1,0)</f>
        <v>0</v>
      </c>
    </row>
    <row r="2431" spans="40:47">
      <c r="AN2431" s="4">
        <v>68</v>
      </c>
      <c r="AO2431" s="4">
        <v>2</v>
      </c>
      <c r="AP2431" s="4">
        <v>2</v>
      </c>
      <c r="AQ2431" s="6">
        <f ca="1">IF($AP2431=1,IF(INDIRECT(ADDRESS(($AN2431-1)*3+$AO2431+5,$AP2431+7))="",0,INDIRECT(ADDRESS(($AN2431-1)*3+$AO2431+5,$AP2431+7))),IF(INDIRECT(ADDRESS(($AN2431-1)*3+$AO2431+5,$AP2431+7))="",0,IF(COUNTIF(INDIRECT(ADDRESS(($AN2431-1)*36+($AO2431-1)*12+6,COLUMN())):INDIRECT(ADDRESS(($AN2431-1)*36+($AO2431-1)*12+$AP2431+4,COLUMN())),INDIRECT(ADDRESS(($AN2431-1)*3+$AO2431+5,$AP2431+7)))&gt;=1,0,INDIRECT(ADDRESS(($AN2431-1)*3+$AO2431+5,$AP2431+7)))))</f>
        <v>0</v>
      </c>
      <c r="AR2431" s="4">
        <f ca="1">COUNTIF(INDIRECT("H"&amp;(ROW()+12*(($AN2431-1)*3+$AO2431)-ROW())/12+5):INDIRECT("S"&amp;(ROW()+12*(($AN2431-1)*3+$AO2431)-ROW())/12+5),AQ2431)</f>
        <v>0</v>
      </c>
      <c r="AS2431" s="6">
        <f ca="1">IF($AP2431=1,IF(INDIRECT(ADDRESS(($AN2431-1)*3+$AO2431+5,$AP2431+20))="",0,INDIRECT(ADDRESS(($AN2431-1)*3+$AO2431+5,$AP2431+20))),IF(INDIRECT(ADDRESS(($AN2431-1)*3+$AO2431+5,$AP2431+20))="",0,IF(COUNTIF(INDIRECT(ADDRESS(($AN2431-1)*36+($AO2431-1)*12+6,COLUMN())):INDIRECT(ADDRESS(($AN2431-1)*36+($AO2431-1)*12+$AP2431+4,COLUMN())),INDIRECT(ADDRESS(($AN2431-1)*3+$AO2431+5,$AP2431+20)))&gt;=1,0,INDIRECT(ADDRESS(($AN2431-1)*3+$AO2431+5,$AP2431+20)))))</f>
        <v>0</v>
      </c>
      <c r="AT2431" s="4">
        <f ca="1">COUNTIF(INDIRECT("U"&amp;(ROW()+12*(($AN2431-1)*3+$AO2431)-ROW())/12+5):INDIRECT("AF"&amp;(ROW()+12*(($AN2431-1)*3+$AO2431)-ROW())/12+5),AS2431)</f>
        <v>0</v>
      </c>
      <c r="AU2431" s="4">
        <f ca="1">IF(AND(AQ2431+AS2431&gt;0,AR2431+AT2431&gt;0),COUNTIF(AU$6:AU2430,"&gt;0")+1,0)</f>
        <v>0</v>
      </c>
    </row>
    <row r="2432" spans="40:47">
      <c r="AN2432" s="4">
        <v>68</v>
      </c>
      <c r="AO2432" s="4">
        <v>2</v>
      </c>
      <c r="AP2432" s="4">
        <v>3</v>
      </c>
      <c r="AQ2432" s="6">
        <f ca="1">IF($AP2432=1,IF(INDIRECT(ADDRESS(($AN2432-1)*3+$AO2432+5,$AP2432+7))="",0,INDIRECT(ADDRESS(($AN2432-1)*3+$AO2432+5,$AP2432+7))),IF(INDIRECT(ADDRESS(($AN2432-1)*3+$AO2432+5,$AP2432+7))="",0,IF(COUNTIF(INDIRECT(ADDRESS(($AN2432-1)*36+($AO2432-1)*12+6,COLUMN())):INDIRECT(ADDRESS(($AN2432-1)*36+($AO2432-1)*12+$AP2432+4,COLUMN())),INDIRECT(ADDRESS(($AN2432-1)*3+$AO2432+5,$AP2432+7)))&gt;=1,0,INDIRECT(ADDRESS(($AN2432-1)*3+$AO2432+5,$AP2432+7)))))</f>
        <v>0</v>
      </c>
      <c r="AR2432" s="4">
        <f ca="1">COUNTIF(INDIRECT("H"&amp;(ROW()+12*(($AN2432-1)*3+$AO2432)-ROW())/12+5):INDIRECT("S"&amp;(ROW()+12*(($AN2432-1)*3+$AO2432)-ROW())/12+5),AQ2432)</f>
        <v>0</v>
      </c>
      <c r="AS2432" s="6">
        <f ca="1">IF($AP2432=1,IF(INDIRECT(ADDRESS(($AN2432-1)*3+$AO2432+5,$AP2432+20))="",0,INDIRECT(ADDRESS(($AN2432-1)*3+$AO2432+5,$AP2432+20))),IF(INDIRECT(ADDRESS(($AN2432-1)*3+$AO2432+5,$AP2432+20))="",0,IF(COUNTIF(INDIRECT(ADDRESS(($AN2432-1)*36+($AO2432-1)*12+6,COLUMN())):INDIRECT(ADDRESS(($AN2432-1)*36+($AO2432-1)*12+$AP2432+4,COLUMN())),INDIRECT(ADDRESS(($AN2432-1)*3+$AO2432+5,$AP2432+20)))&gt;=1,0,INDIRECT(ADDRESS(($AN2432-1)*3+$AO2432+5,$AP2432+20)))))</f>
        <v>0</v>
      </c>
      <c r="AT2432" s="4">
        <f ca="1">COUNTIF(INDIRECT("U"&amp;(ROW()+12*(($AN2432-1)*3+$AO2432)-ROW())/12+5):INDIRECT("AF"&amp;(ROW()+12*(($AN2432-1)*3+$AO2432)-ROW())/12+5),AS2432)</f>
        <v>0</v>
      </c>
      <c r="AU2432" s="4">
        <f ca="1">IF(AND(AQ2432+AS2432&gt;0,AR2432+AT2432&gt;0),COUNTIF(AU$6:AU2431,"&gt;0")+1,0)</f>
        <v>0</v>
      </c>
    </row>
    <row r="2433" spans="40:47">
      <c r="AN2433" s="4">
        <v>68</v>
      </c>
      <c r="AO2433" s="4">
        <v>2</v>
      </c>
      <c r="AP2433" s="4">
        <v>4</v>
      </c>
      <c r="AQ2433" s="6">
        <f ca="1">IF($AP2433=1,IF(INDIRECT(ADDRESS(($AN2433-1)*3+$AO2433+5,$AP2433+7))="",0,INDIRECT(ADDRESS(($AN2433-1)*3+$AO2433+5,$AP2433+7))),IF(INDIRECT(ADDRESS(($AN2433-1)*3+$AO2433+5,$AP2433+7))="",0,IF(COUNTIF(INDIRECT(ADDRESS(($AN2433-1)*36+($AO2433-1)*12+6,COLUMN())):INDIRECT(ADDRESS(($AN2433-1)*36+($AO2433-1)*12+$AP2433+4,COLUMN())),INDIRECT(ADDRESS(($AN2433-1)*3+$AO2433+5,$AP2433+7)))&gt;=1,0,INDIRECT(ADDRESS(($AN2433-1)*3+$AO2433+5,$AP2433+7)))))</f>
        <v>0</v>
      </c>
      <c r="AR2433" s="4">
        <f ca="1">COUNTIF(INDIRECT("H"&amp;(ROW()+12*(($AN2433-1)*3+$AO2433)-ROW())/12+5):INDIRECT("S"&amp;(ROW()+12*(($AN2433-1)*3+$AO2433)-ROW())/12+5),AQ2433)</f>
        <v>0</v>
      </c>
      <c r="AS2433" s="6">
        <f ca="1">IF($AP2433=1,IF(INDIRECT(ADDRESS(($AN2433-1)*3+$AO2433+5,$AP2433+20))="",0,INDIRECT(ADDRESS(($AN2433-1)*3+$AO2433+5,$AP2433+20))),IF(INDIRECT(ADDRESS(($AN2433-1)*3+$AO2433+5,$AP2433+20))="",0,IF(COUNTIF(INDIRECT(ADDRESS(($AN2433-1)*36+($AO2433-1)*12+6,COLUMN())):INDIRECT(ADDRESS(($AN2433-1)*36+($AO2433-1)*12+$AP2433+4,COLUMN())),INDIRECT(ADDRESS(($AN2433-1)*3+$AO2433+5,$AP2433+20)))&gt;=1,0,INDIRECT(ADDRESS(($AN2433-1)*3+$AO2433+5,$AP2433+20)))))</f>
        <v>0</v>
      </c>
      <c r="AT2433" s="4">
        <f ca="1">COUNTIF(INDIRECT("U"&amp;(ROW()+12*(($AN2433-1)*3+$AO2433)-ROW())/12+5):INDIRECT("AF"&amp;(ROW()+12*(($AN2433-1)*3+$AO2433)-ROW())/12+5),AS2433)</f>
        <v>0</v>
      </c>
      <c r="AU2433" s="4">
        <f ca="1">IF(AND(AQ2433+AS2433&gt;0,AR2433+AT2433&gt;0),COUNTIF(AU$6:AU2432,"&gt;0")+1,0)</f>
        <v>0</v>
      </c>
    </row>
    <row r="2434" spans="40:47">
      <c r="AN2434" s="4">
        <v>68</v>
      </c>
      <c r="AO2434" s="4">
        <v>2</v>
      </c>
      <c r="AP2434" s="4">
        <v>5</v>
      </c>
      <c r="AQ2434" s="6">
        <f ca="1">IF($AP2434=1,IF(INDIRECT(ADDRESS(($AN2434-1)*3+$AO2434+5,$AP2434+7))="",0,INDIRECT(ADDRESS(($AN2434-1)*3+$AO2434+5,$AP2434+7))),IF(INDIRECT(ADDRESS(($AN2434-1)*3+$AO2434+5,$AP2434+7))="",0,IF(COUNTIF(INDIRECT(ADDRESS(($AN2434-1)*36+($AO2434-1)*12+6,COLUMN())):INDIRECT(ADDRESS(($AN2434-1)*36+($AO2434-1)*12+$AP2434+4,COLUMN())),INDIRECT(ADDRESS(($AN2434-1)*3+$AO2434+5,$AP2434+7)))&gt;=1,0,INDIRECT(ADDRESS(($AN2434-1)*3+$AO2434+5,$AP2434+7)))))</f>
        <v>0</v>
      </c>
      <c r="AR2434" s="4">
        <f ca="1">COUNTIF(INDIRECT("H"&amp;(ROW()+12*(($AN2434-1)*3+$AO2434)-ROW())/12+5):INDIRECT("S"&amp;(ROW()+12*(($AN2434-1)*3+$AO2434)-ROW())/12+5),AQ2434)</f>
        <v>0</v>
      </c>
      <c r="AS2434" s="6">
        <f ca="1">IF($AP2434=1,IF(INDIRECT(ADDRESS(($AN2434-1)*3+$AO2434+5,$AP2434+20))="",0,INDIRECT(ADDRESS(($AN2434-1)*3+$AO2434+5,$AP2434+20))),IF(INDIRECT(ADDRESS(($AN2434-1)*3+$AO2434+5,$AP2434+20))="",0,IF(COUNTIF(INDIRECT(ADDRESS(($AN2434-1)*36+($AO2434-1)*12+6,COLUMN())):INDIRECT(ADDRESS(($AN2434-1)*36+($AO2434-1)*12+$AP2434+4,COLUMN())),INDIRECT(ADDRESS(($AN2434-1)*3+$AO2434+5,$AP2434+20)))&gt;=1,0,INDIRECT(ADDRESS(($AN2434-1)*3+$AO2434+5,$AP2434+20)))))</f>
        <v>0</v>
      </c>
      <c r="AT2434" s="4">
        <f ca="1">COUNTIF(INDIRECT("U"&amp;(ROW()+12*(($AN2434-1)*3+$AO2434)-ROW())/12+5):INDIRECT("AF"&amp;(ROW()+12*(($AN2434-1)*3+$AO2434)-ROW())/12+5),AS2434)</f>
        <v>0</v>
      </c>
      <c r="AU2434" s="4">
        <f ca="1">IF(AND(AQ2434+AS2434&gt;0,AR2434+AT2434&gt;0),COUNTIF(AU$6:AU2433,"&gt;0")+1,0)</f>
        <v>0</v>
      </c>
    </row>
    <row r="2435" spans="40:47">
      <c r="AN2435" s="4">
        <v>68</v>
      </c>
      <c r="AO2435" s="4">
        <v>2</v>
      </c>
      <c r="AP2435" s="4">
        <v>6</v>
      </c>
      <c r="AQ2435" s="6">
        <f ca="1">IF($AP2435=1,IF(INDIRECT(ADDRESS(($AN2435-1)*3+$AO2435+5,$AP2435+7))="",0,INDIRECT(ADDRESS(($AN2435-1)*3+$AO2435+5,$AP2435+7))),IF(INDIRECT(ADDRESS(($AN2435-1)*3+$AO2435+5,$AP2435+7))="",0,IF(COUNTIF(INDIRECT(ADDRESS(($AN2435-1)*36+($AO2435-1)*12+6,COLUMN())):INDIRECT(ADDRESS(($AN2435-1)*36+($AO2435-1)*12+$AP2435+4,COLUMN())),INDIRECT(ADDRESS(($AN2435-1)*3+$AO2435+5,$AP2435+7)))&gt;=1,0,INDIRECT(ADDRESS(($AN2435-1)*3+$AO2435+5,$AP2435+7)))))</f>
        <v>0</v>
      </c>
      <c r="AR2435" s="4">
        <f ca="1">COUNTIF(INDIRECT("H"&amp;(ROW()+12*(($AN2435-1)*3+$AO2435)-ROW())/12+5):INDIRECT("S"&amp;(ROW()+12*(($AN2435-1)*3+$AO2435)-ROW())/12+5),AQ2435)</f>
        <v>0</v>
      </c>
      <c r="AS2435" s="6">
        <f ca="1">IF($AP2435=1,IF(INDIRECT(ADDRESS(($AN2435-1)*3+$AO2435+5,$AP2435+20))="",0,INDIRECT(ADDRESS(($AN2435-1)*3+$AO2435+5,$AP2435+20))),IF(INDIRECT(ADDRESS(($AN2435-1)*3+$AO2435+5,$AP2435+20))="",0,IF(COUNTIF(INDIRECT(ADDRESS(($AN2435-1)*36+($AO2435-1)*12+6,COLUMN())):INDIRECT(ADDRESS(($AN2435-1)*36+($AO2435-1)*12+$AP2435+4,COLUMN())),INDIRECT(ADDRESS(($AN2435-1)*3+$AO2435+5,$AP2435+20)))&gt;=1,0,INDIRECT(ADDRESS(($AN2435-1)*3+$AO2435+5,$AP2435+20)))))</f>
        <v>0</v>
      </c>
      <c r="AT2435" s="4">
        <f ca="1">COUNTIF(INDIRECT("U"&amp;(ROW()+12*(($AN2435-1)*3+$AO2435)-ROW())/12+5):INDIRECT("AF"&amp;(ROW()+12*(($AN2435-1)*3+$AO2435)-ROW())/12+5),AS2435)</f>
        <v>0</v>
      </c>
      <c r="AU2435" s="4">
        <f ca="1">IF(AND(AQ2435+AS2435&gt;0,AR2435+AT2435&gt;0),COUNTIF(AU$6:AU2434,"&gt;0")+1,0)</f>
        <v>0</v>
      </c>
    </row>
    <row r="2436" spans="40:47">
      <c r="AN2436" s="4">
        <v>68</v>
      </c>
      <c r="AO2436" s="4">
        <v>2</v>
      </c>
      <c r="AP2436" s="4">
        <v>7</v>
      </c>
      <c r="AQ2436" s="6">
        <f ca="1">IF($AP2436=1,IF(INDIRECT(ADDRESS(($AN2436-1)*3+$AO2436+5,$AP2436+7))="",0,INDIRECT(ADDRESS(($AN2436-1)*3+$AO2436+5,$AP2436+7))),IF(INDIRECT(ADDRESS(($AN2436-1)*3+$AO2436+5,$AP2436+7))="",0,IF(COUNTIF(INDIRECT(ADDRESS(($AN2436-1)*36+($AO2436-1)*12+6,COLUMN())):INDIRECT(ADDRESS(($AN2436-1)*36+($AO2436-1)*12+$AP2436+4,COLUMN())),INDIRECT(ADDRESS(($AN2436-1)*3+$AO2436+5,$AP2436+7)))&gt;=1,0,INDIRECT(ADDRESS(($AN2436-1)*3+$AO2436+5,$AP2436+7)))))</f>
        <v>0</v>
      </c>
      <c r="AR2436" s="4">
        <f ca="1">COUNTIF(INDIRECT("H"&amp;(ROW()+12*(($AN2436-1)*3+$AO2436)-ROW())/12+5):INDIRECT("S"&amp;(ROW()+12*(($AN2436-1)*3+$AO2436)-ROW())/12+5),AQ2436)</f>
        <v>0</v>
      </c>
      <c r="AS2436" s="6">
        <f ca="1">IF($AP2436=1,IF(INDIRECT(ADDRESS(($AN2436-1)*3+$AO2436+5,$AP2436+20))="",0,INDIRECT(ADDRESS(($AN2436-1)*3+$AO2436+5,$AP2436+20))),IF(INDIRECT(ADDRESS(($AN2436-1)*3+$AO2436+5,$AP2436+20))="",0,IF(COUNTIF(INDIRECT(ADDRESS(($AN2436-1)*36+($AO2436-1)*12+6,COLUMN())):INDIRECT(ADDRESS(($AN2436-1)*36+($AO2436-1)*12+$AP2436+4,COLUMN())),INDIRECT(ADDRESS(($AN2436-1)*3+$AO2436+5,$AP2436+20)))&gt;=1,0,INDIRECT(ADDRESS(($AN2436-1)*3+$AO2436+5,$AP2436+20)))))</f>
        <v>0</v>
      </c>
      <c r="AT2436" s="4">
        <f ca="1">COUNTIF(INDIRECT("U"&amp;(ROW()+12*(($AN2436-1)*3+$AO2436)-ROW())/12+5):INDIRECT("AF"&amp;(ROW()+12*(($AN2436-1)*3+$AO2436)-ROW())/12+5),AS2436)</f>
        <v>0</v>
      </c>
      <c r="AU2436" s="4">
        <f ca="1">IF(AND(AQ2436+AS2436&gt;0,AR2436+AT2436&gt;0),COUNTIF(AU$6:AU2435,"&gt;0")+1,0)</f>
        <v>0</v>
      </c>
    </row>
    <row r="2437" spans="40:47">
      <c r="AN2437" s="4">
        <v>68</v>
      </c>
      <c r="AO2437" s="4">
        <v>2</v>
      </c>
      <c r="AP2437" s="4">
        <v>8</v>
      </c>
      <c r="AQ2437" s="6">
        <f ca="1">IF($AP2437=1,IF(INDIRECT(ADDRESS(($AN2437-1)*3+$AO2437+5,$AP2437+7))="",0,INDIRECT(ADDRESS(($AN2437-1)*3+$AO2437+5,$AP2437+7))),IF(INDIRECT(ADDRESS(($AN2437-1)*3+$AO2437+5,$AP2437+7))="",0,IF(COUNTIF(INDIRECT(ADDRESS(($AN2437-1)*36+($AO2437-1)*12+6,COLUMN())):INDIRECT(ADDRESS(($AN2437-1)*36+($AO2437-1)*12+$AP2437+4,COLUMN())),INDIRECT(ADDRESS(($AN2437-1)*3+$AO2437+5,$AP2437+7)))&gt;=1,0,INDIRECT(ADDRESS(($AN2437-1)*3+$AO2437+5,$AP2437+7)))))</f>
        <v>0</v>
      </c>
      <c r="AR2437" s="4">
        <f ca="1">COUNTIF(INDIRECT("H"&amp;(ROW()+12*(($AN2437-1)*3+$AO2437)-ROW())/12+5):INDIRECT("S"&amp;(ROW()+12*(($AN2437-1)*3+$AO2437)-ROW())/12+5),AQ2437)</f>
        <v>0</v>
      </c>
      <c r="AS2437" s="6">
        <f ca="1">IF($AP2437=1,IF(INDIRECT(ADDRESS(($AN2437-1)*3+$AO2437+5,$AP2437+20))="",0,INDIRECT(ADDRESS(($AN2437-1)*3+$AO2437+5,$AP2437+20))),IF(INDIRECT(ADDRESS(($AN2437-1)*3+$AO2437+5,$AP2437+20))="",0,IF(COUNTIF(INDIRECT(ADDRESS(($AN2437-1)*36+($AO2437-1)*12+6,COLUMN())):INDIRECT(ADDRESS(($AN2437-1)*36+($AO2437-1)*12+$AP2437+4,COLUMN())),INDIRECT(ADDRESS(($AN2437-1)*3+$AO2437+5,$AP2437+20)))&gt;=1,0,INDIRECT(ADDRESS(($AN2437-1)*3+$AO2437+5,$AP2437+20)))))</f>
        <v>0</v>
      </c>
      <c r="AT2437" s="4">
        <f ca="1">COUNTIF(INDIRECT("U"&amp;(ROW()+12*(($AN2437-1)*3+$AO2437)-ROW())/12+5):INDIRECT("AF"&amp;(ROW()+12*(($AN2437-1)*3+$AO2437)-ROW())/12+5),AS2437)</f>
        <v>0</v>
      </c>
      <c r="AU2437" s="4">
        <f ca="1">IF(AND(AQ2437+AS2437&gt;0,AR2437+AT2437&gt;0),COUNTIF(AU$6:AU2436,"&gt;0")+1,0)</f>
        <v>0</v>
      </c>
    </row>
    <row r="2438" spans="40:47">
      <c r="AN2438" s="4">
        <v>68</v>
      </c>
      <c r="AO2438" s="4">
        <v>2</v>
      </c>
      <c r="AP2438" s="4">
        <v>9</v>
      </c>
      <c r="AQ2438" s="6">
        <f ca="1">IF($AP2438=1,IF(INDIRECT(ADDRESS(($AN2438-1)*3+$AO2438+5,$AP2438+7))="",0,INDIRECT(ADDRESS(($AN2438-1)*3+$AO2438+5,$AP2438+7))),IF(INDIRECT(ADDRESS(($AN2438-1)*3+$AO2438+5,$AP2438+7))="",0,IF(COUNTIF(INDIRECT(ADDRESS(($AN2438-1)*36+($AO2438-1)*12+6,COLUMN())):INDIRECT(ADDRESS(($AN2438-1)*36+($AO2438-1)*12+$AP2438+4,COLUMN())),INDIRECT(ADDRESS(($AN2438-1)*3+$AO2438+5,$AP2438+7)))&gt;=1,0,INDIRECT(ADDRESS(($AN2438-1)*3+$AO2438+5,$AP2438+7)))))</f>
        <v>0</v>
      </c>
      <c r="AR2438" s="4">
        <f ca="1">COUNTIF(INDIRECT("H"&amp;(ROW()+12*(($AN2438-1)*3+$AO2438)-ROW())/12+5):INDIRECT("S"&amp;(ROW()+12*(($AN2438-1)*3+$AO2438)-ROW())/12+5),AQ2438)</f>
        <v>0</v>
      </c>
      <c r="AS2438" s="6">
        <f ca="1">IF($AP2438=1,IF(INDIRECT(ADDRESS(($AN2438-1)*3+$AO2438+5,$AP2438+20))="",0,INDIRECT(ADDRESS(($AN2438-1)*3+$AO2438+5,$AP2438+20))),IF(INDIRECT(ADDRESS(($AN2438-1)*3+$AO2438+5,$AP2438+20))="",0,IF(COUNTIF(INDIRECT(ADDRESS(($AN2438-1)*36+($AO2438-1)*12+6,COLUMN())):INDIRECT(ADDRESS(($AN2438-1)*36+($AO2438-1)*12+$AP2438+4,COLUMN())),INDIRECT(ADDRESS(($AN2438-1)*3+$AO2438+5,$AP2438+20)))&gt;=1,0,INDIRECT(ADDRESS(($AN2438-1)*3+$AO2438+5,$AP2438+20)))))</f>
        <v>0</v>
      </c>
      <c r="AT2438" s="4">
        <f ca="1">COUNTIF(INDIRECT("U"&amp;(ROW()+12*(($AN2438-1)*3+$AO2438)-ROW())/12+5):INDIRECT("AF"&amp;(ROW()+12*(($AN2438-1)*3+$AO2438)-ROW())/12+5),AS2438)</f>
        <v>0</v>
      </c>
      <c r="AU2438" s="4">
        <f ca="1">IF(AND(AQ2438+AS2438&gt;0,AR2438+AT2438&gt;0),COUNTIF(AU$6:AU2437,"&gt;0")+1,0)</f>
        <v>0</v>
      </c>
    </row>
    <row r="2439" spans="40:47">
      <c r="AN2439" s="4">
        <v>68</v>
      </c>
      <c r="AO2439" s="4">
        <v>2</v>
      </c>
      <c r="AP2439" s="4">
        <v>10</v>
      </c>
      <c r="AQ2439" s="6">
        <f ca="1">IF($AP2439=1,IF(INDIRECT(ADDRESS(($AN2439-1)*3+$AO2439+5,$AP2439+7))="",0,INDIRECT(ADDRESS(($AN2439-1)*3+$AO2439+5,$AP2439+7))),IF(INDIRECT(ADDRESS(($AN2439-1)*3+$AO2439+5,$AP2439+7))="",0,IF(COUNTIF(INDIRECT(ADDRESS(($AN2439-1)*36+($AO2439-1)*12+6,COLUMN())):INDIRECT(ADDRESS(($AN2439-1)*36+($AO2439-1)*12+$AP2439+4,COLUMN())),INDIRECT(ADDRESS(($AN2439-1)*3+$AO2439+5,$AP2439+7)))&gt;=1,0,INDIRECT(ADDRESS(($AN2439-1)*3+$AO2439+5,$AP2439+7)))))</f>
        <v>0</v>
      </c>
      <c r="AR2439" s="4">
        <f ca="1">COUNTIF(INDIRECT("H"&amp;(ROW()+12*(($AN2439-1)*3+$AO2439)-ROW())/12+5):INDIRECT("S"&amp;(ROW()+12*(($AN2439-1)*3+$AO2439)-ROW())/12+5),AQ2439)</f>
        <v>0</v>
      </c>
      <c r="AS2439" s="6">
        <f ca="1">IF($AP2439=1,IF(INDIRECT(ADDRESS(($AN2439-1)*3+$AO2439+5,$AP2439+20))="",0,INDIRECT(ADDRESS(($AN2439-1)*3+$AO2439+5,$AP2439+20))),IF(INDIRECT(ADDRESS(($AN2439-1)*3+$AO2439+5,$AP2439+20))="",0,IF(COUNTIF(INDIRECT(ADDRESS(($AN2439-1)*36+($AO2439-1)*12+6,COLUMN())):INDIRECT(ADDRESS(($AN2439-1)*36+($AO2439-1)*12+$AP2439+4,COLUMN())),INDIRECT(ADDRESS(($AN2439-1)*3+$AO2439+5,$AP2439+20)))&gt;=1,0,INDIRECT(ADDRESS(($AN2439-1)*3+$AO2439+5,$AP2439+20)))))</f>
        <v>0</v>
      </c>
      <c r="AT2439" s="4">
        <f ca="1">COUNTIF(INDIRECT("U"&amp;(ROW()+12*(($AN2439-1)*3+$AO2439)-ROW())/12+5):INDIRECT("AF"&amp;(ROW()+12*(($AN2439-1)*3+$AO2439)-ROW())/12+5),AS2439)</f>
        <v>0</v>
      </c>
      <c r="AU2439" s="4">
        <f ca="1">IF(AND(AQ2439+AS2439&gt;0,AR2439+AT2439&gt;0),COUNTIF(AU$6:AU2438,"&gt;0")+1,0)</f>
        <v>0</v>
      </c>
    </row>
    <row r="2440" spans="40:47">
      <c r="AN2440" s="4">
        <v>68</v>
      </c>
      <c r="AO2440" s="4">
        <v>2</v>
      </c>
      <c r="AP2440" s="4">
        <v>11</v>
      </c>
      <c r="AQ2440" s="6">
        <f ca="1">IF($AP2440=1,IF(INDIRECT(ADDRESS(($AN2440-1)*3+$AO2440+5,$AP2440+7))="",0,INDIRECT(ADDRESS(($AN2440-1)*3+$AO2440+5,$AP2440+7))),IF(INDIRECT(ADDRESS(($AN2440-1)*3+$AO2440+5,$AP2440+7))="",0,IF(COUNTIF(INDIRECT(ADDRESS(($AN2440-1)*36+($AO2440-1)*12+6,COLUMN())):INDIRECT(ADDRESS(($AN2440-1)*36+($AO2440-1)*12+$AP2440+4,COLUMN())),INDIRECT(ADDRESS(($AN2440-1)*3+$AO2440+5,$AP2440+7)))&gt;=1,0,INDIRECT(ADDRESS(($AN2440-1)*3+$AO2440+5,$AP2440+7)))))</f>
        <v>0</v>
      </c>
      <c r="AR2440" s="4">
        <f ca="1">COUNTIF(INDIRECT("H"&amp;(ROW()+12*(($AN2440-1)*3+$AO2440)-ROW())/12+5):INDIRECT("S"&amp;(ROW()+12*(($AN2440-1)*3+$AO2440)-ROW())/12+5),AQ2440)</f>
        <v>0</v>
      </c>
      <c r="AS2440" s="6">
        <f ca="1">IF($AP2440=1,IF(INDIRECT(ADDRESS(($AN2440-1)*3+$AO2440+5,$AP2440+20))="",0,INDIRECT(ADDRESS(($AN2440-1)*3+$AO2440+5,$AP2440+20))),IF(INDIRECT(ADDRESS(($AN2440-1)*3+$AO2440+5,$AP2440+20))="",0,IF(COUNTIF(INDIRECT(ADDRESS(($AN2440-1)*36+($AO2440-1)*12+6,COLUMN())):INDIRECT(ADDRESS(($AN2440-1)*36+($AO2440-1)*12+$AP2440+4,COLUMN())),INDIRECT(ADDRESS(($AN2440-1)*3+$AO2440+5,$AP2440+20)))&gt;=1,0,INDIRECT(ADDRESS(($AN2440-1)*3+$AO2440+5,$AP2440+20)))))</f>
        <v>0</v>
      </c>
      <c r="AT2440" s="4">
        <f ca="1">COUNTIF(INDIRECT("U"&amp;(ROW()+12*(($AN2440-1)*3+$AO2440)-ROW())/12+5):INDIRECT("AF"&amp;(ROW()+12*(($AN2440-1)*3+$AO2440)-ROW())/12+5),AS2440)</f>
        <v>0</v>
      </c>
      <c r="AU2440" s="4">
        <f ca="1">IF(AND(AQ2440+AS2440&gt;0,AR2440+AT2440&gt;0),COUNTIF(AU$6:AU2439,"&gt;0")+1,0)</f>
        <v>0</v>
      </c>
    </row>
    <row r="2441" spans="40:47">
      <c r="AN2441" s="4">
        <v>68</v>
      </c>
      <c r="AO2441" s="4">
        <v>2</v>
      </c>
      <c r="AP2441" s="4">
        <v>12</v>
      </c>
      <c r="AQ2441" s="6">
        <f ca="1">IF($AP2441=1,IF(INDIRECT(ADDRESS(($AN2441-1)*3+$AO2441+5,$AP2441+7))="",0,INDIRECT(ADDRESS(($AN2441-1)*3+$AO2441+5,$AP2441+7))),IF(INDIRECT(ADDRESS(($AN2441-1)*3+$AO2441+5,$AP2441+7))="",0,IF(COUNTIF(INDIRECT(ADDRESS(($AN2441-1)*36+($AO2441-1)*12+6,COLUMN())):INDIRECT(ADDRESS(($AN2441-1)*36+($AO2441-1)*12+$AP2441+4,COLUMN())),INDIRECT(ADDRESS(($AN2441-1)*3+$AO2441+5,$AP2441+7)))&gt;=1,0,INDIRECT(ADDRESS(($AN2441-1)*3+$AO2441+5,$AP2441+7)))))</f>
        <v>0</v>
      </c>
      <c r="AR2441" s="4">
        <f ca="1">COUNTIF(INDIRECT("H"&amp;(ROW()+12*(($AN2441-1)*3+$AO2441)-ROW())/12+5):INDIRECT("S"&amp;(ROW()+12*(($AN2441-1)*3+$AO2441)-ROW())/12+5),AQ2441)</f>
        <v>0</v>
      </c>
      <c r="AS2441" s="6">
        <f ca="1">IF($AP2441=1,IF(INDIRECT(ADDRESS(($AN2441-1)*3+$AO2441+5,$AP2441+20))="",0,INDIRECT(ADDRESS(($AN2441-1)*3+$AO2441+5,$AP2441+20))),IF(INDIRECT(ADDRESS(($AN2441-1)*3+$AO2441+5,$AP2441+20))="",0,IF(COUNTIF(INDIRECT(ADDRESS(($AN2441-1)*36+($AO2441-1)*12+6,COLUMN())):INDIRECT(ADDRESS(($AN2441-1)*36+($AO2441-1)*12+$AP2441+4,COLUMN())),INDIRECT(ADDRESS(($AN2441-1)*3+$AO2441+5,$AP2441+20)))&gt;=1,0,INDIRECT(ADDRESS(($AN2441-1)*3+$AO2441+5,$AP2441+20)))))</f>
        <v>0</v>
      </c>
      <c r="AT2441" s="4">
        <f ca="1">COUNTIF(INDIRECT("U"&amp;(ROW()+12*(($AN2441-1)*3+$AO2441)-ROW())/12+5):INDIRECT("AF"&amp;(ROW()+12*(($AN2441-1)*3+$AO2441)-ROW())/12+5),AS2441)</f>
        <v>0</v>
      </c>
      <c r="AU2441" s="4">
        <f ca="1">IF(AND(AQ2441+AS2441&gt;0,AR2441+AT2441&gt;0),COUNTIF(AU$6:AU2440,"&gt;0")+1,0)</f>
        <v>0</v>
      </c>
    </row>
    <row r="2442" spans="40:47">
      <c r="AN2442" s="4">
        <v>68</v>
      </c>
      <c r="AO2442" s="4">
        <v>3</v>
      </c>
      <c r="AP2442" s="4">
        <v>1</v>
      </c>
      <c r="AQ2442" s="6">
        <f ca="1">IF($AP2442=1,IF(INDIRECT(ADDRESS(($AN2442-1)*3+$AO2442+5,$AP2442+7))="",0,INDIRECT(ADDRESS(($AN2442-1)*3+$AO2442+5,$AP2442+7))),IF(INDIRECT(ADDRESS(($AN2442-1)*3+$AO2442+5,$AP2442+7))="",0,IF(COUNTIF(INDIRECT(ADDRESS(($AN2442-1)*36+($AO2442-1)*12+6,COLUMN())):INDIRECT(ADDRESS(($AN2442-1)*36+($AO2442-1)*12+$AP2442+4,COLUMN())),INDIRECT(ADDRESS(($AN2442-1)*3+$AO2442+5,$AP2442+7)))&gt;=1,0,INDIRECT(ADDRESS(($AN2442-1)*3+$AO2442+5,$AP2442+7)))))</f>
        <v>0</v>
      </c>
      <c r="AR2442" s="4">
        <f ca="1">COUNTIF(INDIRECT("H"&amp;(ROW()+12*(($AN2442-1)*3+$AO2442)-ROW())/12+5):INDIRECT("S"&amp;(ROW()+12*(($AN2442-1)*3+$AO2442)-ROW())/12+5),AQ2442)</f>
        <v>0</v>
      </c>
      <c r="AS2442" s="6">
        <f ca="1">IF($AP2442=1,IF(INDIRECT(ADDRESS(($AN2442-1)*3+$AO2442+5,$AP2442+20))="",0,INDIRECT(ADDRESS(($AN2442-1)*3+$AO2442+5,$AP2442+20))),IF(INDIRECT(ADDRESS(($AN2442-1)*3+$AO2442+5,$AP2442+20))="",0,IF(COUNTIF(INDIRECT(ADDRESS(($AN2442-1)*36+($AO2442-1)*12+6,COLUMN())):INDIRECT(ADDRESS(($AN2442-1)*36+($AO2442-1)*12+$AP2442+4,COLUMN())),INDIRECT(ADDRESS(($AN2442-1)*3+$AO2442+5,$AP2442+20)))&gt;=1,0,INDIRECT(ADDRESS(($AN2442-1)*3+$AO2442+5,$AP2442+20)))))</f>
        <v>0</v>
      </c>
      <c r="AT2442" s="4">
        <f ca="1">COUNTIF(INDIRECT("U"&amp;(ROW()+12*(($AN2442-1)*3+$AO2442)-ROW())/12+5):INDIRECT("AF"&amp;(ROW()+12*(($AN2442-1)*3+$AO2442)-ROW())/12+5),AS2442)</f>
        <v>0</v>
      </c>
      <c r="AU2442" s="4">
        <f ca="1">IF(AND(AQ2442+AS2442&gt;0,AR2442+AT2442&gt;0),COUNTIF(AU$6:AU2441,"&gt;0")+1,0)</f>
        <v>0</v>
      </c>
    </row>
    <row r="2443" spans="40:47">
      <c r="AN2443" s="4">
        <v>68</v>
      </c>
      <c r="AO2443" s="4">
        <v>3</v>
      </c>
      <c r="AP2443" s="4">
        <v>2</v>
      </c>
      <c r="AQ2443" s="6">
        <f ca="1">IF($AP2443=1,IF(INDIRECT(ADDRESS(($AN2443-1)*3+$AO2443+5,$AP2443+7))="",0,INDIRECT(ADDRESS(($AN2443-1)*3+$AO2443+5,$AP2443+7))),IF(INDIRECT(ADDRESS(($AN2443-1)*3+$AO2443+5,$AP2443+7))="",0,IF(COUNTIF(INDIRECT(ADDRESS(($AN2443-1)*36+($AO2443-1)*12+6,COLUMN())):INDIRECT(ADDRESS(($AN2443-1)*36+($AO2443-1)*12+$AP2443+4,COLUMN())),INDIRECT(ADDRESS(($AN2443-1)*3+$AO2443+5,$AP2443+7)))&gt;=1,0,INDIRECT(ADDRESS(($AN2443-1)*3+$AO2443+5,$AP2443+7)))))</f>
        <v>0</v>
      </c>
      <c r="AR2443" s="4">
        <f ca="1">COUNTIF(INDIRECT("H"&amp;(ROW()+12*(($AN2443-1)*3+$AO2443)-ROW())/12+5):INDIRECT("S"&amp;(ROW()+12*(($AN2443-1)*3+$AO2443)-ROW())/12+5),AQ2443)</f>
        <v>0</v>
      </c>
      <c r="AS2443" s="6">
        <f ca="1">IF($AP2443=1,IF(INDIRECT(ADDRESS(($AN2443-1)*3+$AO2443+5,$AP2443+20))="",0,INDIRECT(ADDRESS(($AN2443-1)*3+$AO2443+5,$AP2443+20))),IF(INDIRECT(ADDRESS(($AN2443-1)*3+$AO2443+5,$AP2443+20))="",0,IF(COUNTIF(INDIRECT(ADDRESS(($AN2443-1)*36+($AO2443-1)*12+6,COLUMN())):INDIRECT(ADDRESS(($AN2443-1)*36+($AO2443-1)*12+$AP2443+4,COLUMN())),INDIRECT(ADDRESS(($AN2443-1)*3+$AO2443+5,$AP2443+20)))&gt;=1,0,INDIRECT(ADDRESS(($AN2443-1)*3+$AO2443+5,$AP2443+20)))))</f>
        <v>0</v>
      </c>
      <c r="AT2443" s="4">
        <f ca="1">COUNTIF(INDIRECT("U"&amp;(ROW()+12*(($AN2443-1)*3+$AO2443)-ROW())/12+5):INDIRECT("AF"&amp;(ROW()+12*(($AN2443-1)*3+$AO2443)-ROW())/12+5),AS2443)</f>
        <v>0</v>
      </c>
      <c r="AU2443" s="4">
        <f ca="1">IF(AND(AQ2443+AS2443&gt;0,AR2443+AT2443&gt;0),COUNTIF(AU$6:AU2442,"&gt;0")+1,0)</f>
        <v>0</v>
      </c>
    </row>
    <row r="2444" spans="40:47">
      <c r="AN2444" s="4">
        <v>68</v>
      </c>
      <c r="AO2444" s="4">
        <v>3</v>
      </c>
      <c r="AP2444" s="4">
        <v>3</v>
      </c>
      <c r="AQ2444" s="6">
        <f ca="1">IF($AP2444=1,IF(INDIRECT(ADDRESS(($AN2444-1)*3+$AO2444+5,$AP2444+7))="",0,INDIRECT(ADDRESS(($AN2444-1)*3+$AO2444+5,$AP2444+7))),IF(INDIRECT(ADDRESS(($AN2444-1)*3+$AO2444+5,$AP2444+7))="",0,IF(COUNTIF(INDIRECT(ADDRESS(($AN2444-1)*36+($AO2444-1)*12+6,COLUMN())):INDIRECT(ADDRESS(($AN2444-1)*36+($AO2444-1)*12+$AP2444+4,COLUMN())),INDIRECT(ADDRESS(($AN2444-1)*3+$AO2444+5,$AP2444+7)))&gt;=1,0,INDIRECT(ADDRESS(($AN2444-1)*3+$AO2444+5,$AP2444+7)))))</f>
        <v>0</v>
      </c>
      <c r="AR2444" s="4">
        <f ca="1">COUNTIF(INDIRECT("H"&amp;(ROW()+12*(($AN2444-1)*3+$AO2444)-ROW())/12+5):INDIRECT("S"&amp;(ROW()+12*(($AN2444-1)*3+$AO2444)-ROW())/12+5),AQ2444)</f>
        <v>0</v>
      </c>
      <c r="AS2444" s="6">
        <f ca="1">IF($AP2444=1,IF(INDIRECT(ADDRESS(($AN2444-1)*3+$AO2444+5,$AP2444+20))="",0,INDIRECT(ADDRESS(($AN2444-1)*3+$AO2444+5,$AP2444+20))),IF(INDIRECT(ADDRESS(($AN2444-1)*3+$AO2444+5,$AP2444+20))="",0,IF(COUNTIF(INDIRECT(ADDRESS(($AN2444-1)*36+($AO2444-1)*12+6,COLUMN())):INDIRECT(ADDRESS(($AN2444-1)*36+($AO2444-1)*12+$AP2444+4,COLUMN())),INDIRECT(ADDRESS(($AN2444-1)*3+$AO2444+5,$AP2444+20)))&gt;=1,0,INDIRECT(ADDRESS(($AN2444-1)*3+$AO2444+5,$AP2444+20)))))</f>
        <v>0</v>
      </c>
      <c r="AT2444" s="4">
        <f ca="1">COUNTIF(INDIRECT("U"&amp;(ROW()+12*(($AN2444-1)*3+$AO2444)-ROW())/12+5):INDIRECT("AF"&amp;(ROW()+12*(($AN2444-1)*3+$AO2444)-ROW())/12+5),AS2444)</f>
        <v>0</v>
      </c>
      <c r="AU2444" s="4">
        <f ca="1">IF(AND(AQ2444+AS2444&gt;0,AR2444+AT2444&gt;0),COUNTIF(AU$6:AU2443,"&gt;0")+1,0)</f>
        <v>0</v>
      </c>
    </row>
    <row r="2445" spans="40:47">
      <c r="AN2445" s="4">
        <v>68</v>
      </c>
      <c r="AO2445" s="4">
        <v>3</v>
      </c>
      <c r="AP2445" s="4">
        <v>4</v>
      </c>
      <c r="AQ2445" s="6">
        <f ca="1">IF($AP2445=1,IF(INDIRECT(ADDRESS(($AN2445-1)*3+$AO2445+5,$AP2445+7))="",0,INDIRECT(ADDRESS(($AN2445-1)*3+$AO2445+5,$AP2445+7))),IF(INDIRECT(ADDRESS(($AN2445-1)*3+$AO2445+5,$AP2445+7))="",0,IF(COUNTIF(INDIRECT(ADDRESS(($AN2445-1)*36+($AO2445-1)*12+6,COLUMN())):INDIRECT(ADDRESS(($AN2445-1)*36+($AO2445-1)*12+$AP2445+4,COLUMN())),INDIRECT(ADDRESS(($AN2445-1)*3+$AO2445+5,$AP2445+7)))&gt;=1,0,INDIRECT(ADDRESS(($AN2445-1)*3+$AO2445+5,$AP2445+7)))))</f>
        <v>0</v>
      </c>
      <c r="AR2445" s="4">
        <f ca="1">COUNTIF(INDIRECT("H"&amp;(ROW()+12*(($AN2445-1)*3+$AO2445)-ROW())/12+5):INDIRECT("S"&amp;(ROW()+12*(($AN2445-1)*3+$AO2445)-ROW())/12+5),AQ2445)</f>
        <v>0</v>
      </c>
      <c r="AS2445" s="6">
        <f ca="1">IF($AP2445=1,IF(INDIRECT(ADDRESS(($AN2445-1)*3+$AO2445+5,$AP2445+20))="",0,INDIRECT(ADDRESS(($AN2445-1)*3+$AO2445+5,$AP2445+20))),IF(INDIRECT(ADDRESS(($AN2445-1)*3+$AO2445+5,$AP2445+20))="",0,IF(COUNTIF(INDIRECT(ADDRESS(($AN2445-1)*36+($AO2445-1)*12+6,COLUMN())):INDIRECT(ADDRESS(($AN2445-1)*36+($AO2445-1)*12+$AP2445+4,COLUMN())),INDIRECT(ADDRESS(($AN2445-1)*3+$AO2445+5,$AP2445+20)))&gt;=1,0,INDIRECT(ADDRESS(($AN2445-1)*3+$AO2445+5,$AP2445+20)))))</f>
        <v>0</v>
      </c>
      <c r="AT2445" s="4">
        <f ca="1">COUNTIF(INDIRECT("U"&amp;(ROW()+12*(($AN2445-1)*3+$AO2445)-ROW())/12+5):INDIRECT("AF"&amp;(ROW()+12*(($AN2445-1)*3+$AO2445)-ROW())/12+5),AS2445)</f>
        <v>0</v>
      </c>
      <c r="AU2445" s="4">
        <f ca="1">IF(AND(AQ2445+AS2445&gt;0,AR2445+AT2445&gt;0),COUNTIF(AU$6:AU2444,"&gt;0")+1,0)</f>
        <v>0</v>
      </c>
    </row>
    <row r="2446" spans="40:47">
      <c r="AN2446" s="4">
        <v>68</v>
      </c>
      <c r="AO2446" s="4">
        <v>3</v>
      </c>
      <c r="AP2446" s="4">
        <v>5</v>
      </c>
      <c r="AQ2446" s="6">
        <f ca="1">IF($AP2446=1,IF(INDIRECT(ADDRESS(($AN2446-1)*3+$AO2446+5,$AP2446+7))="",0,INDIRECT(ADDRESS(($AN2446-1)*3+$AO2446+5,$AP2446+7))),IF(INDIRECT(ADDRESS(($AN2446-1)*3+$AO2446+5,$AP2446+7))="",0,IF(COUNTIF(INDIRECT(ADDRESS(($AN2446-1)*36+($AO2446-1)*12+6,COLUMN())):INDIRECT(ADDRESS(($AN2446-1)*36+($AO2446-1)*12+$AP2446+4,COLUMN())),INDIRECT(ADDRESS(($AN2446-1)*3+$AO2446+5,$AP2446+7)))&gt;=1,0,INDIRECT(ADDRESS(($AN2446-1)*3+$AO2446+5,$AP2446+7)))))</f>
        <v>0</v>
      </c>
      <c r="AR2446" s="4">
        <f ca="1">COUNTIF(INDIRECT("H"&amp;(ROW()+12*(($AN2446-1)*3+$AO2446)-ROW())/12+5):INDIRECT("S"&amp;(ROW()+12*(($AN2446-1)*3+$AO2446)-ROW())/12+5),AQ2446)</f>
        <v>0</v>
      </c>
      <c r="AS2446" s="6">
        <f ca="1">IF($AP2446=1,IF(INDIRECT(ADDRESS(($AN2446-1)*3+$AO2446+5,$AP2446+20))="",0,INDIRECT(ADDRESS(($AN2446-1)*3+$AO2446+5,$AP2446+20))),IF(INDIRECT(ADDRESS(($AN2446-1)*3+$AO2446+5,$AP2446+20))="",0,IF(COUNTIF(INDIRECT(ADDRESS(($AN2446-1)*36+($AO2446-1)*12+6,COLUMN())):INDIRECT(ADDRESS(($AN2446-1)*36+($AO2446-1)*12+$AP2446+4,COLUMN())),INDIRECT(ADDRESS(($AN2446-1)*3+$AO2446+5,$AP2446+20)))&gt;=1,0,INDIRECT(ADDRESS(($AN2446-1)*3+$AO2446+5,$AP2446+20)))))</f>
        <v>0</v>
      </c>
      <c r="AT2446" s="4">
        <f ca="1">COUNTIF(INDIRECT("U"&amp;(ROW()+12*(($AN2446-1)*3+$AO2446)-ROW())/12+5):INDIRECT("AF"&amp;(ROW()+12*(($AN2446-1)*3+$AO2446)-ROW())/12+5),AS2446)</f>
        <v>0</v>
      </c>
      <c r="AU2446" s="4">
        <f ca="1">IF(AND(AQ2446+AS2446&gt;0,AR2446+AT2446&gt;0),COUNTIF(AU$6:AU2445,"&gt;0")+1,0)</f>
        <v>0</v>
      </c>
    </row>
    <row r="2447" spans="40:47">
      <c r="AN2447" s="4">
        <v>68</v>
      </c>
      <c r="AO2447" s="4">
        <v>3</v>
      </c>
      <c r="AP2447" s="4">
        <v>6</v>
      </c>
      <c r="AQ2447" s="6">
        <f ca="1">IF($AP2447=1,IF(INDIRECT(ADDRESS(($AN2447-1)*3+$AO2447+5,$AP2447+7))="",0,INDIRECT(ADDRESS(($AN2447-1)*3+$AO2447+5,$AP2447+7))),IF(INDIRECT(ADDRESS(($AN2447-1)*3+$AO2447+5,$AP2447+7))="",0,IF(COUNTIF(INDIRECT(ADDRESS(($AN2447-1)*36+($AO2447-1)*12+6,COLUMN())):INDIRECT(ADDRESS(($AN2447-1)*36+($AO2447-1)*12+$AP2447+4,COLUMN())),INDIRECT(ADDRESS(($AN2447-1)*3+$AO2447+5,$AP2447+7)))&gt;=1,0,INDIRECT(ADDRESS(($AN2447-1)*3+$AO2447+5,$AP2447+7)))))</f>
        <v>0</v>
      </c>
      <c r="AR2447" s="4">
        <f ca="1">COUNTIF(INDIRECT("H"&amp;(ROW()+12*(($AN2447-1)*3+$AO2447)-ROW())/12+5):INDIRECT("S"&amp;(ROW()+12*(($AN2447-1)*3+$AO2447)-ROW())/12+5),AQ2447)</f>
        <v>0</v>
      </c>
      <c r="AS2447" s="6">
        <f ca="1">IF($AP2447=1,IF(INDIRECT(ADDRESS(($AN2447-1)*3+$AO2447+5,$AP2447+20))="",0,INDIRECT(ADDRESS(($AN2447-1)*3+$AO2447+5,$AP2447+20))),IF(INDIRECT(ADDRESS(($AN2447-1)*3+$AO2447+5,$AP2447+20))="",0,IF(COUNTIF(INDIRECT(ADDRESS(($AN2447-1)*36+($AO2447-1)*12+6,COLUMN())):INDIRECT(ADDRESS(($AN2447-1)*36+($AO2447-1)*12+$AP2447+4,COLUMN())),INDIRECT(ADDRESS(($AN2447-1)*3+$AO2447+5,$AP2447+20)))&gt;=1,0,INDIRECT(ADDRESS(($AN2447-1)*3+$AO2447+5,$AP2447+20)))))</f>
        <v>0</v>
      </c>
      <c r="AT2447" s="4">
        <f ca="1">COUNTIF(INDIRECT("U"&amp;(ROW()+12*(($AN2447-1)*3+$AO2447)-ROW())/12+5):INDIRECT("AF"&amp;(ROW()+12*(($AN2447-1)*3+$AO2447)-ROW())/12+5),AS2447)</f>
        <v>0</v>
      </c>
      <c r="AU2447" s="4">
        <f ca="1">IF(AND(AQ2447+AS2447&gt;0,AR2447+AT2447&gt;0),COUNTIF(AU$6:AU2446,"&gt;0")+1,0)</f>
        <v>0</v>
      </c>
    </row>
    <row r="2448" spans="40:47">
      <c r="AN2448" s="4">
        <v>68</v>
      </c>
      <c r="AO2448" s="4">
        <v>3</v>
      </c>
      <c r="AP2448" s="4">
        <v>7</v>
      </c>
      <c r="AQ2448" s="6">
        <f ca="1">IF($AP2448=1,IF(INDIRECT(ADDRESS(($AN2448-1)*3+$AO2448+5,$AP2448+7))="",0,INDIRECT(ADDRESS(($AN2448-1)*3+$AO2448+5,$AP2448+7))),IF(INDIRECT(ADDRESS(($AN2448-1)*3+$AO2448+5,$AP2448+7))="",0,IF(COUNTIF(INDIRECT(ADDRESS(($AN2448-1)*36+($AO2448-1)*12+6,COLUMN())):INDIRECT(ADDRESS(($AN2448-1)*36+($AO2448-1)*12+$AP2448+4,COLUMN())),INDIRECT(ADDRESS(($AN2448-1)*3+$AO2448+5,$AP2448+7)))&gt;=1,0,INDIRECT(ADDRESS(($AN2448-1)*3+$AO2448+5,$AP2448+7)))))</f>
        <v>0</v>
      </c>
      <c r="AR2448" s="4">
        <f ca="1">COUNTIF(INDIRECT("H"&amp;(ROW()+12*(($AN2448-1)*3+$AO2448)-ROW())/12+5):INDIRECT("S"&amp;(ROW()+12*(($AN2448-1)*3+$AO2448)-ROW())/12+5),AQ2448)</f>
        <v>0</v>
      </c>
      <c r="AS2448" s="6">
        <f ca="1">IF($AP2448=1,IF(INDIRECT(ADDRESS(($AN2448-1)*3+$AO2448+5,$AP2448+20))="",0,INDIRECT(ADDRESS(($AN2448-1)*3+$AO2448+5,$AP2448+20))),IF(INDIRECT(ADDRESS(($AN2448-1)*3+$AO2448+5,$AP2448+20))="",0,IF(COUNTIF(INDIRECT(ADDRESS(($AN2448-1)*36+($AO2448-1)*12+6,COLUMN())):INDIRECT(ADDRESS(($AN2448-1)*36+($AO2448-1)*12+$AP2448+4,COLUMN())),INDIRECT(ADDRESS(($AN2448-1)*3+$AO2448+5,$AP2448+20)))&gt;=1,0,INDIRECT(ADDRESS(($AN2448-1)*3+$AO2448+5,$AP2448+20)))))</f>
        <v>0</v>
      </c>
      <c r="AT2448" s="4">
        <f ca="1">COUNTIF(INDIRECT("U"&amp;(ROW()+12*(($AN2448-1)*3+$AO2448)-ROW())/12+5):INDIRECT("AF"&amp;(ROW()+12*(($AN2448-1)*3+$AO2448)-ROW())/12+5),AS2448)</f>
        <v>0</v>
      </c>
      <c r="AU2448" s="4">
        <f ca="1">IF(AND(AQ2448+AS2448&gt;0,AR2448+AT2448&gt;0),COUNTIF(AU$6:AU2447,"&gt;0")+1,0)</f>
        <v>0</v>
      </c>
    </row>
    <row r="2449" spans="40:47">
      <c r="AN2449" s="4">
        <v>68</v>
      </c>
      <c r="AO2449" s="4">
        <v>3</v>
      </c>
      <c r="AP2449" s="4">
        <v>8</v>
      </c>
      <c r="AQ2449" s="6">
        <f ca="1">IF($AP2449=1,IF(INDIRECT(ADDRESS(($AN2449-1)*3+$AO2449+5,$AP2449+7))="",0,INDIRECT(ADDRESS(($AN2449-1)*3+$AO2449+5,$AP2449+7))),IF(INDIRECT(ADDRESS(($AN2449-1)*3+$AO2449+5,$AP2449+7))="",0,IF(COUNTIF(INDIRECT(ADDRESS(($AN2449-1)*36+($AO2449-1)*12+6,COLUMN())):INDIRECT(ADDRESS(($AN2449-1)*36+($AO2449-1)*12+$AP2449+4,COLUMN())),INDIRECT(ADDRESS(($AN2449-1)*3+$AO2449+5,$AP2449+7)))&gt;=1,0,INDIRECT(ADDRESS(($AN2449-1)*3+$AO2449+5,$AP2449+7)))))</f>
        <v>0</v>
      </c>
      <c r="AR2449" s="4">
        <f ca="1">COUNTIF(INDIRECT("H"&amp;(ROW()+12*(($AN2449-1)*3+$AO2449)-ROW())/12+5):INDIRECT("S"&amp;(ROW()+12*(($AN2449-1)*3+$AO2449)-ROW())/12+5),AQ2449)</f>
        <v>0</v>
      </c>
      <c r="AS2449" s="6">
        <f ca="1">IF($AP2449=1,IF(INDIRECT(ADDRESS(($AN2449-1)*3+$AO2449+5,$AP2449+20))="",0,INDIRECT(ADDRESS(($AN2449-1)*3+$AO2449+5,$AP2449+20))),IF(INDIRECT(ADDRESS(($AN2449-1)*3+$AO2449+5,$AP2449+20))="",0,IF(COUNTIF(INDIRECT(ADDRESS(($AN2449-1)*36+($AO2449-1)*12+6,COLUMN())):INDIRECT(ADDRESS(($AN2449-1)*36+($AO2449-1)*12+$AP2449+4,COLUMN())),INDIRECT(ADDRESS(($AN2449-1)*3+$AO2449+5,$AP2449+20)))&gt;=1,0,INDIRECT(ADDRESS(($AN2449-1)*3+$AO2449+5,$AP2449+20)))))</f>
        <v>0</v>
      </c>
      <c r="AT2449" s="4">
        <f ca="1">COUNTIF(INDIRECT("U"&amp;(ROW()+12*(($AN2449-1)*3+$AO2449)-ROW())/12+5):INDIRECT("AF"&amp;(ROW()+12*(($AN2449-1)*3+$AO2449)-ROW())/12+5),AS2449)</f>
        <v>0</v>
      </c>
      <c r="AU2449" s="4">
        <f ca="1">IF(AND(AQ2449+AS2449&gt;0,AR2449+AT2449&gt;0),COUNTIF(AU$6:AU2448,"&gt;0")+1,0)</f>
        <v>0</v>
      </c>
    </row>
    <row r="2450" spans="40:47">
      <c r="AN2450" s="4">
        <v>68</v>
      </c>
      <c r="AO2450" s="4">
        <v>3</v>
      </c>
      <c r="AP2450" s="4">
        <v>9</v>
      </c>
      <c r="AQ2450" s="6">
        <f ca="1">IF($AP2450=1,IF(INDIRECT(ADDRESS(($AN2450-1)*3+$AO2450+5,$AP2450+7))="",0,INDIRECT(ADDRESS(($AN2450-1)*3+$AO2450+5,$AP2450+7))),IF(INDIRECT(ADDRESS(($AN2450-1)*3+$AO2450+5,$AP2450+7))="",0,IF(COUNTIF(INDIRECT(ADDRESS(($AN2450-1)*36+($AO2450-1)*12+6,COLUMN())):INDIRECT(ADDRESS(($AN2450-1)*36+($AO2450-1)*12+$AP2450+4,COLUMN())),INDIRECT(ADDRESS(($AN2450-1)*3+$AO2450+5,$AP2450+7)))&gt;=1,0,INDIRECT(ADDRESS(($AN2450-1)*3+$AO2450+5,$AP2450+7)))))</f>
        <v>0</v>
      </c>
      <c r="AR2450" s="4">
        <f ca="1">COUNTIF(INDIRECT("H"&amp;(ROW()+12*(($AN2450-1)*3+$AO2450)-ROW())/12+5):INDIRECT("S"&amp;(ROW()+12*(($AN2450-1)*3+$AO2450)-ROW())/12+5),AQ2450)</f>
        <v>0</v>
      </c>
      <c r="AS2450" s="6">
        <f ca="1">IF($AP2450=1,IF(INDIRECT(ADDRESS(($AN2450-1)*3+$AO2450+5,$AP2450+20))="",0,INDIRECT(ADDRESS(($AN2450-1)*3+$AO2450+5,$AP2450+20))),IF(INDIRECT(ADDRESS(($AN2450-1)*3+$AO2450+5,$AP2450+20))="",0,IF(COUNTIF(INDIRECT(ADDRESS(($AN2450-1)*36+($AO2450-1)*12+6,COLUMN())):INDIRECT(ADDRESS(($AN2450-1)*36+($AO2450-1)*12+$AP2450+4,COLUMN())),INDIRECT(ADDRESS(($AN2450-1)*3+$AO2450+5,$AP2450+20)))&gt;=1,0,INDIRECT(ADDRESS(($AN2450-1)*3+$AO2450+5,$AP2450+20)))))</f>
        <v>0</v>
      </c>
      <c r="AT2450" s="4">
        <f ca="1">COUNTIF(INDIRECT("U"&amp;(ROW()+12*(($AN2450-1)*3+$AO2450)-ROW())/12+5):INDIRECT("AF"&amp;(ROW()+12*(($AN2450-1)*3+$AO2450)-ROW())/12+5),AS2450)</f>
        <v>0</v>
      </c>
      <c r="AU2450" s="4">
        <f ca="1">IF(AND(AQ2450+AS2450&gt;0,AR2450+AT2450&gt;0),COUNTIF(AU$6:AU2449,"&gt;0")+1,0)</f>
        <v>0</v>
      </c>
    </row>
    <row r="2451" spans="40:47">
      <c r="AN2451" s="4">
        <v>68</v>
      </c>
      <c r="AO2451" s="4">
        <v>3</v>
      </c>
      <c r="AP2451" s="4">
        <v>10</v>
      </c>
      <c r="AQ2451" s="6">
        <f ca="1">IF($AP2451=1,IF(INDIRECT(ADDRESS(($AN2451-1)*3+$AO2451+5,$AP2451+7))="",0,INDIRECT(ADDRESS(($AN2451-1)*3+$AO2451+5,$AP2451+7))),IF(INDIRECT(ADDRESS(($AN2451-1)*3+$AO2451+5,$AP2451+7))="",0,IF(COUNTIF(INDIRECT(ADDRESS(($AN2451-1)*36+($AO2451-1)*12+6,COLUMN())):INDIRECT(ADDRESS(($AN2451-1)*36+($AO2451-1)*12+$AP2451+4,COLUMN())),INDIRECT(ADDRESS(($AN2451-1)*3+$AO2451+5,$AP2451+7)))&gt;=1,0,INDIRECT(ADDRESS(($AN2451-1)*3+$AO2451+5,$AP2451+7)))))</f>
        <v>0</v>
      </c>
      <c r="AR2451" s="4">
        <f ca="1">COUNTIF(INDIRECT("H"&amp;(ROW()+12*(($AN2451-1)*3+$AO2451)-ROW())/12+5):INDIRECT("S"&amp;(ROW()+12*(($AN2451-1)*3+$AO2451)-ROW())/12+5),AQ2451)</f>
        <v>0</v>
      </c>
      <c r="AS2451" s="6">
        <f ca="1">IF($AP2451=1,IF(INDIRECT(ADDRESS(($AN2451-1)*3+$AO2451+5,$AP2451+20))="",0,INDIRECT(ADDRESS(($AN2451-1)*3+$AO2451+5,$AP2451+20))),IF(INDIRECT(ADDRESS(($AN2451-1)*3+$AO2451+5,$AP2451+20))="",0,IF(COUNTIF(INDIRECT(ADDRESS(($AN2451-1)*36+($AO2451-1)*12+6,COLUMN())):INDIRECT(ADDRESS(($AN2451-1)*36+($AO2451-1)*12+$AP2451+4,COLUMN())),INDIRECT(ADDRESS(($AN2451-1)*3+$AO2451+5,$AP2451+20)))&gt;=1,0,INDIRECT(ADDRESS(($AN2451-1)*3+$AO2451+5,$AP2451+20)))))</f>
        <v>0</v>
      </c>
      <c r="AT2451" s="4">
        <f ca="1">COUNTIF(INDIRECT("U"&amp;(ROW()+12*(($AN2451-1)*3+$AO2451)-ROW())/12+5):INDIRECT("AF"&amp;(ROW()+12*(($AN2451-1)*3+$AO2451)-ROW())/12+5),AS2451)</f>
        <v>0</v>
      </c>
      <c r="AU2451" s="4">
        <f ca="1">IF(AND(AQ2451+AS2451&gt;0,AR2451+AT2451&gt;0),COUNTIF(AU$6:AU2450,"&gt;0")+1,0)</f>
        <v>0</v>
      </c>
    </row>
    <row r="2452" spans="40:47">
      <c r="AN2452" s="4">
        <v>68</v>
      </c>
      <c r="AO2452" s="4">
        <v>3</v>
      </c>
      <c r="AP2452" s="4">
        <v>11</v>
      </c>
      <c r="AQ2452" s="6">
        <f ca="1">IF($AP2452=1,IF(INDIRECT(ADDRESS(($AN2452-1)*3+$AO2452+5,$AP2452+7))="",0,INDIRECT(ADDRESS(($AN2452-1)*3+$AO2452+5,$AP2452+7))),IF(INDIRECT(ADDRESS(($AN2452-1)*3+$AO2452+5,$AP2452+7))="",0,IF(COUNTIF(INDIRECT(ADDRESS(($AN2452-1)*36+($AO2452-1)*12+6,COLUMN())):INDIRECT(ADDRESS(($AN2452-1)*36+($AO2452-1)*12+$AP2452+4,COLUMN())),INDIRECT(ADDRESS(($AN2452-1)*3+$AO2452+5,$AP2452+7)))&gt;=1,0,INDIRECT(ADDRESS(($AN2452-1)*3+$AO2452+5,$AP2452+7)))))</f>
        <v>0</v>
      </c>
      <c r="AR2452" s="4">
        <f ca="1">COUNTIF(INDIRECT("H"&amp;(ROW()+12*(($AN2452-1)*3+$AO2452)-ROW())/12+5):INDIRECT("S"&amp;(ROW()+12*(($AN2452-1)*3+$AO2452)-ROW())/12+5),AQ2452)</f>
        <v>0</v>
      </c>
      <c r="AS2452" s="6">
        <f ca="1">IF($AP2452=1,IF(INDIRECT(ADDRESS(($AN2452-1)*3+$AO2452+5,$AP2452+20))="",0,INDIRECT(ADDRESS(($AN2452-1)*3+$AO2452+5,$AP2452+20))),IF(INDIRECT(ADDRESS(($AN2452-1)*3+$AO2452+5,$AP2452+20))="",0,IF(COUNTIF(INDIRECT(ADDRESS(($AN2452-1)*36+($AO2452-1)*12+6,COLUMN())):INDIRECT(ADDRESS(($AN2452-1)*36+($AO2452-1)*12+$AP2452+4,COLUMN())),INDIRECT(ADDRESS(($AN2452-1)*3+$AO2452+5,$AP2452+20)))&gt;=1,0,INDIRECT(ADDRESS(($AN2452-1)*3+$AO2452+5,$AP2452+20)))))</f>
        <v>0</v>
      </c>
      <c r="AT2452" s="4">
        <f ca="1">COUNTIF(INDIRECT("U"&amp;(ROW()+12*(($AN2452-1)*3+$AO2452)-ROW())/12+5):INDIRECT("AF"&amp;(ROW()+12*(($AN2452-1)*3+$AO2452)-ROW())/12+5),AS2452)</f>
        <v>0</v>
      </c>
      <c r="AU2452" s="4">
        <f ca="1">IF(AND(AQ2452+AS2452&gt;0,AR2452+AT2452&gt;0),COUNTIF(AU$6:AU2451,"&gt;0")+1,0)</f>
        <v>0</v>
      </c>
    </row>
    <row r="2453" spans="40:47">
      <c r="AN2453" s="77">
        <v>68</v>
      </c>
      <c r="AO2453" s="77">
        <v>3</v>
      </c>
      <c r="AP2453" s="77">
        <v>12</v>
      </c>
      <c r="AQ2453" s="78">
        <f ca="1">IF($AP2453=1,IF(INDIRECT(ADDRESS(($AN2453-1)*3+$AO2453+5,$AP2453+7))="",0,INDIRECT(ADDRESS(($AN2453-1)*3+$AO2453+5,$AP2453+7))),IF(INDIRECT(ADDRESS(($AN2453-1)*3+$AO2453+5,$AP2453+7))="",0,IF(COUNTIF(INDIRECT(ADDRESS(($AN2453-1)*36+($AO2453-1)*12+6,COLUMN())):INDIRECT(ADDRESS(($AN2453-1)*36+($AO2453-1)*12+$AP2453+4,COLUMN())),INDIRECT(ADDRESS(($AN2453-1)*3+$AO2453+5,$AP2453+7)))&gt;=1,0,INDIRECT(ADDRESS(($AN2453-1)*3+$AO2453+5,$AP2453+7)))))</f>
        <v>0</v>
      </c>
      <c r="AR2453" s="77">
        <f ca="1">COUNTIF(INDIRECT("H"&amp;(ROW()+12*(($AN2453-1)*3+$AO2453)-ROW())/12+5):INDIRECT("S"&amp;(ROW()+12*(($AN2453-1)*3+$AO2453)-ROW())/12+5),AQ2453)</f>
        <v>0</v>
      </c>
      <c r="AS2453" s="78">
        <f ca="1">IF($AP2453=1,IF(INDIRECT(ADDRESS(($AN2453-1)*3+$AO2453+5,$AP2453+20))="",0,INDIRECT(ADDRESS(($AN2453-1)*3+$AO2453+5,$AP2453+20))),IF(INDIRECT(ADDRESS(($AN2453-1)*3+$AO2453+5,$AP2453+20))="",0,IF(COUNTIF(INDIRECT(ADDRESS(($AN2453-1)*36+($AO2453-1)*12+6,COLUMN())):INDIRECT(ADDRESS(($AN2453-1)*36+($AO2453-1)*12+$AP2453+4,COLUMN())),INDIRECT(ADDRESS(($AN2453-1)*3+$AO2453+5,$AP2453+20)))&gt;=1,0,INDIRECT(ADDRESS(($AN2453-1)*3+$AO2453+5,$AP2453+20)))))</f>
        <v>0</v>
      </c>
      <c r="AT2453" s="77">
        <f ca="1">COUNTIF(INDIRECT("U"&amp;(ROW()+12*(($AN2453-1)*3+$AO2453)-ROW())/12+5):INDIRECT("AF"&amp;(ROW()+12*(($AN2453-1)*3+$AO2453)-ROW())/12+5),AS2453)</f>
        <v>0</v>
      </c>
      <c r="AU2453" s="4">
        <f ca="1">IF(AND(AQ2453+AS2453&gt;0,AR2453+AT2453&gt;0),COUNTIF(AU$6:AU2452,"&gt;0")+1,0)</f>
        <v>0</v>
      </c>
    </row>
    <row r="2454" spans="40:47">
      <c r="AN2454" s="4">
        <v>69</v>
      </c>
      <c r="AO2454" s="4">
        <v>1</v>
      </c>
      <c r="AP2454" s="4">
        <v>1</v>
      </c>
      <c r="AQ2454" s="6">
        <f ca="1">IF($AP2454=1,IF(INDIRECT(ADDRESS(($AN2454-1)*3+$AO2454+5,$AP2454+7))="",0,INDIRECT(ADDRESS(($AN2454-1)*3+$AO2454+5,$AP2454+7))),IF(INDIRECT(ADDRESS(($AN2454-1)*3+$AO2454+5,$AP2454+7))="",0,IF(COUNTIF(INDIRECT(ADDRESS(($AN2454-1)*36+($AO2454-1)*12+6,COLUMN())):INDIRECT(ADDRESS(($AN2454-1)*36+($AO2454-1)*12+$AP2454+4,COLUMN())),INDIRECT(ADDRESS(($AN2454-1)*3+$AO2454+5,$AP2454+7)))&gt;=1,0,INDIRECT(ADDRESS(($AN2454-1)*3+$AO2454+5,$AP2454+7)))))</f>
        <v>0</v>
      </c>
      <c r="AR2454" s="4">
        <f ca="1">COUNTIF(INDIRECT("H"&amp;(ROW()+12*(($AN2454-1)*3+$AO2454)-ROW())/12+5):INDIRECT("S"&amp;(ROW()+12*(($AN2454-1)*3+$AO2454)-ROW())/12+5),AQ2454)</f>
        <v>0</v>
      </c>
      <c r="AS2454" s="6">
        <f ca="1">IF($AP2454=1,IF(INDIRECT(ADDRESS(($AN2454-1)*3+$AO2454+5,$AP2454+20))="",0,INDIRECT(ADDRESS(($AN2454-1)*3+$AO2454+5,$AP2454+20))),IF(INDIRECT(ADDRESS(($AN2454-1)*3+$AO2454+5,$AP2454+20))="",0,IF(COUNTIF(INDIRECT(ADDRESS(($AN2454-1)*36+($AO2454-1)*12+6,COLUMN())):INDIRECT(ADDRESS(($AN2454-1)*36+($AO2454-1)*12+$AP2454+4,COLUMN())),INDIRECT(ADDRESS(($AN2454-1)*3+$AO2454+5,$AP2454+20)))&gt;=1,0,INDIRECT(ADDRESS(($AN2454-1)*3+$AO2454+5,$AP2454+20)))))</f>
        <v>0</v>
      </c>
      <c r="AT2454" s="4">
        <f ca="1">COUNTIF(INDIRECT("U"&amp;(ROW()+12*(($AN2454-1)*3+$AO2454)-ROW())/12+5):INDIRECT("AF"&amp;(ROW()+12*(($AN2454-1)*3+$AO2454)-ROW())/12+5),AS2454)</f>
        <v>0</v>
      </c>
      <c r="AU2454" s="4">
        <f ca="1">IF(AND(AQ2454+AS2454&gt;0,AR2454+AT2454&gt;0),COUNTIF(AU$6:AU2453,"&gt;0")+1,0)</f>
        <v>0</v>
      </c>
    </row>
    <row r="2455" spans="40:47">
      <c r="AN2455" s="4">
        <v>69</v>
      </c>
      <c r="AO2455" s="4">
        <v>1</v>
      </c>
      <c r="AP2455" s="4">
        <v>2</v>
      </c>
      <c r="AQ2455" s="6">
        <f ca="1">IF($AP2455=1,IF(INDIRECT(ADDRESS(($AN2455-1)*3+$AO2455+5,$AP2455+7))="",0,INDIRECT(ADDRESS(($AN2455-1)*3+$AO2455+5,$AP2455+7))),IF(INDIRECT(ADDRESS(($AN2455-1)*3+$AO2455+5,$AP2455+7))="",0,IF(COUNTIF(INDIRECT(ADDRESS(($AN2455-1)*36+($AO2455-1)*12+6,COLUMN())):INDIRECT(ADDRESS(($AN2455-1)*36+($AO2455-1)*12+$AP2455+4,COLUMN())),INDIRECT(ADDRESS(($AN2455-1)*3+$AO2455+5,$AP2455+7)))&gt;=1,0,INDIRECT(ADDRESS(($AN2455-1)*3+$AO2455+5,$AP2455+7)))))</f>
        <v>0</v>
      </c>
      <c r="AR2455" s="4">
        <f ca="1">COUNTIF(INDIRECT("H"&amp;(ROW()+12*(($AN2455-1)*3+$AO2455)-ROW())/12+5):INDIRECT("S"&amp;(ROW()+12*(($AN2455-1)*3+$AO2455)-ROW())/12+5),AQ2455)</f>
        <v>0</v>
      </c>
      <c r="AS2455" s="6">
        <f ca="1">IF($AP2455=1,IF(INDIRECT(ADDRESS(($AN2455-1)*3+$AO2455+5,$AP2455+20))="",0,INDIRECT(ADDRESS(($AN2455-1)*3+$AO2455+5,$AP2455+20))),IF(INDIRECT(ADDRESS(($AN2455-1)*3+$AO2455+5,$AP2455+20))="",0,IF(COUNTIF(INDIRECT(ADDRESS(($AN2455-1)*36+($AO2455-1)*12+6,COLUMN())):INDIRECT(ADDRESS(($AN2455-1)*36+($AO2455-1)*12+$AP2455+4,COLUMN())),INDIRECT(ADDRESS(($AN2455-1)*3+$AO2455+5,$AP2455+20)))&gt;=1,0,INDIRECT(ADDRESS(($AN2455-1)*3+$AO2455+5,$AP2455+20)))))</f>
        <v>0</v>
      </c>
      <c r="AT2455" s="4">
        <f ca="1">COUNTIF(INDIRECT("U"&amp;(ROW()+12*(($AN2455-1)*3+$AO2455)-ROW())/12+5):INDIRECT("AF"&amp;(ROW()+12*(($AN2455-1)*3+$AO2455)-ROW())/12+5),AS2455)</f>
        <v>0</v>
      </c>
      <c r="AU2455" s="4">
        <f ca="1">IF(AND(AQ2455+AS2455&gt;0,AR2455+AT2455&gt;0),COUNTIF(AU$6:AU2454,"&gt;0")+1,0)</f>
        <v>0</v>
      </c>
    </row>
    <row r="2456" spans="40:47">
      <c r="AN2456" s="4">
        <v>69</v>
      </c>
      <c r="AO2456" s="4">
        <v>1</v>
      </c>
      <c r="AP2456" s="4">
        <v>3</v>
      </c>
      <c r="AQ2456" s="6">
        <f ca="1">IF($AP2456=1,IF(INDIRECT(ADDRESS(($AN2456-1)*3+$AO2456+5,$AP2456+7))="",0,INDIRECT(ADDRESS(($AN2456-1)*3+$AO2456+5,$AP2456+7))),IF(INDIRECT(ADDRESS(($AN2456-1)*3+$AO2456+5,$AP2456+7))="",0,IF(COUNTIF(INDIRECT(ADDRESS(($AN2456-1)*36+($AO2456-1)*12+6,COLUMN())):INDIRECT(ADDRESS(($AN2456-1)*36+($AO2456-1)*12+$AP2456+4,COLUMN())),INDIRECT(ADDRESS(($AN2456-1)*3+$AO2456+5,$AP2456+7)))&gt;=1,0,INDIRECT(ADDRESS(($AN2456-1)*3+$AO2456+5,$AP2456+7)))))</f>
        <v>0</v>
      </c>
      <c r="AR2456" s="4">
        <f ca="1">COUNTIF(INDIRECT("H"&amp;(ROW()+12*(($AN2456-1)*3+$AO2456)-ROW())/12+5):INDIRECT("S"&amp;(ROW()+12*(($AN2456-1)*3+$AO2456)-ROW())/12+5),AQ2456)</f>
        <v>0</v>
      </c>
      <c r="AS2456" s="6">
        <f ca="1">IF($AP2456=1,IF(INDIRECT(ADDRESS(($AN2456-1)*3+$AO2456+5,$AP2456+20))="",0,INDIRECT(ADDRESS(($AN2456-1)*3+$AO2456+5,$AP2456+20))),IF(INDIRECT(ADDRESS(($AN2456-1)*3+$AO2456+5,$AP2456+20))="",0,IF(COUNTIF(INDIRECT(ADDRESS(($AN2456-1)*36+($AO2456-1)*12+6,COLUMN())):INDIRECT(ADDRESS(($AN2456-1)*36+($AO2456-1)*12+$AP2456+4,COLUMN())),INDIRECT(ADDRESS(($AN2456-1)*3+$AO2456+5,$AP2456+20)))&gt;=1,0,INDIRECT(ADDRESS(($AN2456-1)*3+$AO2456+5,$AP2456+20)))))</f>
        <v>0</v>
      </c>
      <c r="AT2456" s="4">
        <f ca="1">COUNTIF(INDIRECT("U"&amp;(ROW()+12*(($AN2456-1)*3+$AO2456)-ROW())/12+5):INDIRECT("AF"&amp;(ROW()+12*(($AN2456-1)*3+$AO2456)-ROW())/12+5),AS2456)</f>
        <v>0</v>
      </c>
      <c r="AU2456" s="4">
        <f ca="1">IF(AND(AQ2456+AS2456&gt;0,AR2456+AT2456&gt;0),COUNTIF(AU$6:AU2455,"&gt;0")+1,0)</f>
        <v>0</v>
      </c>
    </row>
    <row r="2457" spans="40:47">
      <c r="AN2457" s="4">
        <v>69</v>
      </c>
      <c r="AO2457" s="4">
        <v>1</v>
      </c>
      <c r="AP2457" s="4">
        <v>4</v>
      </c>
      <c r="AQ2457" s="6">
        <f ca="1">IF($AP2457=1,IF(INDIRECT(ADDRESS(($AN2457-1)*3+$AO2457+5,$AP2457+7))="",0,INDIRECT(ADDRESS(($AN2457-1)*3+$AO2457+5,$AP2457+7))),IF(INDIRECT(ADDRESS(($AN2457-1)*3+$AO2457+5,$AP2457+7))="",0,IF(COUNTIF(INDIRECT(ADDRESS(($AN2457-1)*36+($AO2457-1)*12+6,COLUMN())):INDIRECT(ADDRESS(($AN2457-1)*36+($AO2457-1)*12+$AP2457+4,COLUMN())),INDIRECT(ADDRESS(($AN2457-1)*3+$AO2457+5,$AP2457+7)))&gt;=1,0,INDIRECT(ADDRESS(($AN2457-1)*3+$AO2457+5,$AP2457+7)))))</f>
        <v>0</v>
      </c>
      <c r="AR2457" s="4">
        <f ca="1">COUNTIF(INDIRECT("H"&amp;(ROW()+12*(($AN2457-1)*3+$AO2457)-ROW())/12+5):INDIRECT("S"&amp;(ROW()+12*(($AN2457-1)*3+$AO2457)-ROW())/12+5),AQ2457)</f>
        <v>0</v>
      </c>
      <c r="AS2457" s="6">
        <f ca="1">IF($AP2457=1,IF(INDIRECT(ADDRESS(($AN2457-1)*3+$AO2457+5,$AP2457+20))="",0,INDIRECT(ADDRESS(($AN2457-1)*3+$AO2457+5,$AP2457+20))),IF(INDIRECT(ADDRESS(($AN2457-1)*3+$AO2457+5,$AP2457+20))="",0,IF(COUNTIF(INDIRECT(ADDRESS(($AN2457-1)*36+($AO2457-1)*12+6,COLUMN())):INDIRECT(ADDRESS(($AN2457-1)*36+($AO2457-1)*12+$AP2457+4,COLUMN())),INDIRECT(ADDRESS(($AN2457-1)*3+$AO2457+5,$AP2457+20)))&gt;=1,0,INDIRECT(ADDRESS(($AN2457-1)*3+$AO2457+5,$AP2457+20)))))</f>
        <v>0</v>
      </c>
      <c r="AT2457" s="4">
        <f ca="1">COUNTIF(INDIRECT("U"&amp;(ROW()+12*(($AN2457-1)*3+$AO2457)-ROW())/12+5):INDIRECT("AF"&amp;(ROW()+12*(($AN2457-1)*3+$AO2457)-ROW())/12+5),AS2457)</f>
        <v>0</v>
      </c>
      <c r="AU2457" s="4">
        <f ca="1">IF(AND(AQ2457+AS2457&gt;0,AR2457+AT2457&gt;0),COUNTIF(AU$6:AU2456,"&gt;0")+1,0)</f>
        <v>0</v>
      </c>
    </row>
    <row r="2458" spans="40:47">
      <c r="AN2458" s="4">
        <v>69</v>
      </c>
      <c r="AO2458" s="4">
        <v>1</v>
      </c>
      <c r="AP2458" s="4">
        <v>5</v>
      </c>
      <c r="AQ2458" s="6">
        <f ca="1">IF($AP2458=1,IF(INDIRECT(ADDRESS(($AN2458-1)*3+$AO2458+5,$AP2458+7))="",0,INDIRECT(ADDRESS(($AN2458-1)*3+$AO2458+5,$AP2458+7))),IF(INDIRECT(ADDRESS(($AN2458-1)*3+$AO2458+5,$AP2458+7))="",0,IF(COUNTIF(INDIRECT(ADDRESS(($AN2458-1)*36+($AO2458-1)*12+6,COLUMN())):INDIRECT(ADDRESS(($AN2458-1)*36+($AO2458-1)*12+$AP2458+4,COLUMN())),INDIRECT(ADDRESS(($AN2458-1)*3+$AO2458+5,$AP2458+7)))&gt;=1,0,INDIRECT(ADDRESS(($AN2458-1)*3+$AO2458+5,$AP2458+7)))))</f>
        <v>0</v>
      </c>
      <c r="AR2458" s="4">
        <f ca="1">COUNTIF(INDIRECT("H"&amp;(ROW()+12*(($AN2458-1)*3+$AO2458)-ROW())/12+5):INDIRECT("S"&amp;(ROW()+12*(($AN2458-1)*3+$AO2458)-ROW())/12+5),AQ2458)</f>
        <v>0</v>
      </c>
      <c r="AS2458" s="6">
        <f ca="1">IF($AP2458=1,IF(INDIRECT(ADDRESS(($AN2458-1)*3+$AO2458+5,$AP2458+20))="",0,INDIRECT(ADDRESS(($AN2458-1)*3+$AO2458+5,$AP2458+20))),IF(INDIRECT(ADDRESS(($AN2458-1)*3+$AO2458+5,$AP2458+20))="",0,IF(COUNTIF(INDIRECT(ADDRESS(($AN2458-1)*36+($AO2458-1)*12+6,COLUMN())):INDIRECT(ADDRESS(($AN2458-1)*36+($AO2458-1)*12+$AP2458+4,COLUMN())),INDIRECT(ADDRESS(($AN2458-1)*3+$AO2458+5,$AP2458+20)))&gt;=1,0,INDIRECT(ADDRESS(($AN2458-1)*3+$AO2458+5,$AP2458+20)))))</f>
        <v>0</v>
      </c>
      <c r="AT2458" s="4">
        <f ca="1">COUNTIF(INDIRECT("U"&amp;(ROW()+12*(($AN2458-1)*3+$AO2458)-ROW())/12+5):INDIRECT("AF"&amp;(ROW()+12*(($AN2458-1)*3+$AO2458)-ROW())/12+5),AS2458)</f>
        <v>0</v>
      </c>
      <c r="AU2458" s="4">
        <f ca="1">IF(AND(AQ2458+AS2458&gt;0,AR2458+AT2458&gt;0),COUNTIF(AU$6:AU2457,"&gt;0")+1,0)</f>
        <v>0</v>
      </c>
    </row>
    <row r="2459" spans="40:47">
      <c r="AN2459" s="4">
        <v>69</v>
      </c>
      <c r="AO2459" s="4">
        <v>1</v>
      </c>
      <c r="AP2459" s="4">
        <v>6</v>
      </c>
      <c r="AQ2459" s="6">
        <f ca="1">IF($AP2459=1,IF(INDIRECT(ADDRESS(($AN2459-1)*3+$AO2459+5,$AP2459+7))="",0,INDIRECT(ADDRESS(($AN2459-1)*3+$AO2459+5,$AP2459+7))),IF(INDIRECT(ADDRESS(($AN2459-1)*3+$AO2459+5,$AP2459+7))="",0,IF(COUNTIF(INDIRECT(ADDRESS(($AN2459-1)*36+($AO2459-1)*12+6,COLUMN())):INDIRECT(ADDRESS(($AN2459-1)*36+($AO2459-1)*12+$AP2459+4,COLUMN())),INDIRECT(ADDRESS(($AN2459-1)*3+$AO2459+5,$AP2459+7)))&gt;=1,0,INDIRECT(ADDRESS(($AN2459-1)*3+$AO2459+5,$AP2459+7)))))</f>
        <v>0</v>
      </c>
      <c r="AR2459" s="4">
        <f ca="1">COUNTIF(INDIRECT("H"&amp;(ROW()+12*(($AN2459-1)*3+$AO2459)-ROW())/12+5):INDIRECT("S"&amp;(ROW()+12*(($AN2459-1)*3+$AO2459)-ROW())/12+5),AQ2459)</f>
        <v>0</v>
      </c>
      <c r="AS2459" s="6">
        <f ca="1">IF($AP2459=1,IF(INDIRECT(ADDRESS(($AN2459-1)*3+$AO2459+5,$AP2459+20))="",0,INDIRECT(ADDRESS(($AN2459-1)*3+$AO2459+5,$AP2459+20))),IF(INDIRECT(ADDRESS(($AN2459-1)*3+$AO2459+5,$AP2459+20))="",0,IF(COUNTIF(INDIRECT(ADDRESS(($AN2459-1)*36+($AO2459-1)*12+6,COLUMN())):INDIRECT(ADDRESS(($AN2459-1)*36+($AO2459-1)*12+$AP2459+4,COLUMN())),INDIRECT(ADDRESS(($AN2459-1)*3+$AO2459+5,$AP2459+20)))&gt;=1,0,INDIRECT(ADDRESS(($AN2459-1)*3+$AO2459+5,$AP2459+20)))))</f>
        <v>0</v>
      </c>
      <c r="AT2459" s="4">
        <f ca="1">COUNTIF(INDIRECT("U"&amp;(ROW()+12*(($AN2459-1)*3+$AO2459)-ROW())/12+5):INDIRECT("AF"&amp;(ROW()+12*(($AN2459-1)*3+$AO2459)-ROW())/12+5),AS2459)</f>
        <v>0</v>
      </c>
      <c r="AU2459" s="4">
        <f ca="1">IF(AND(AQ2459+AS2459&gt;0,AR2459+AT2459&gt;0),COUNTIF(AU$6:AU2458,"&gt;0")+1,0)</f>
        <v>0</v>
      </c>
    </row>
    <row r="2460" spans="40:47">
      <c r="AN2460" s="4">
        <v>69</v>
      </c>
      <c r="AO2460" s="4">
        <v>1</v>
      </c>
      <c r="AP2460" s="4">
        <v>7</v>
      </c>
      <c r="AQ2460" s="6">
        <f ca="1">IF($AP2460=1,IF(INDIRECT(ADDRESS(($AN2460-1)*3+$AO2460+5,$AP2460+7))="",0,INDIRECT(ADDRESS(($AN2460-1)*3+$AO2460+5,$AP2460+7))),IF(INDIRECT(ADDRESS(($AN2460-1)*3+$AO2460+5,$AP2460+7))="",0,IF(COUNTIF(INDIRECT(ADDRESS(($AN2460-1)*36+($AO2460-1)*12+6,COLUMN())):INDIRECT(ADDRESS(($AN2460-1)*36+($AO2460-1)*12+$AP2460+4,COLUMN())),INDIRECT(ADDRESS(($AN2460-1)*3+$AO2460+5,$AP2460+7)))&gt;=1,0,INDIRECT(ADDRESS(($AN2460-1)*3+$AO2460+5,$AP2460+7)))))</f>
        <v>0</v>
      </c>
      <c r="AR2460" s="4">
        <f ca="1">COUNTIF(INDIRECT("H"&amp;(ROW()+12*(($AN2460-1)*3+$AO2460)-ROW())/12+5):INDIRECT("S"&amp;(ROW()+12*(($AN2460-1)*3+$AO2460)-ROW())/12+5),AQ2460)</f>
        <v>0</v>
      </c>
      <c r="AS2460" s="6">
        <f ca="1">IF($AP2460=1,IF(INDIRECT(ADDRESS(($AN2460-1)*3+$AO2460+5,$AP2460+20))="",0,INDIRECT(ADDRESS(($AN2460-1)*3+$AO2460+5,$AP2460+20))),IF(INDIRECT(ADDRESS(($AN2460-1)*3+$AO2460+5,$AP2460+20))="",0,IF(COUNTIF(INDIRECT(ADDRESS(($AN2460-1)*36+($AO2460-1)*12+6,COLUMN())):INDIRECT(ADDRESS(($AN2460-1)*36+($AO2460-1)*12+$AP2460+4,COLUMN())),INDIRECT(ADDRESS(($AN2460-1)*3+$AO2460+5,$AP2460+20)))&gt;=1,0,INDIRECT(ADDRESS(($AN2460-1)*3+$AO2460+5,$AP2460+20)))))</f>
        <v>0</v>
      </c>
      <c r="AT2460" s="4">
        <f ca="1">COUNTIF(INDIRECT("U"&amp;(ROW()+12*(($AN2460-1)*3+$AO2460)-ROW())/12+5):INDIRECT("AF"&amp;(ROW()+12*(($AN2460-1)*3+$AO2460)-ROW())/12+5),AS2460)</f>
        <v>0</v>
      </c>
      <c r="AU2460" s="4">
        <f ca="1">IF(AND(AQ2460+AS2460&gt;0,AR2460+AT2460&gt;0),COUNTIF(AU$6:AU2459,"&gt;0")+1,0)</f>
        <v>0</v>
      </c>
    </row>
    <row r="2461" spans="40:47">
      <c r="AN2461" s="4">
        <v>69</v>
      </c>
      <c r="AO2461" s="4">
        <v>1</v>
      </c>
      <c r="AP2461" s="4">
        <v>8</v>
      </c>
      <c r="AQ2461" s="6">
        <f ca="1">IF($AP2461=1,IF(INDIRECT(ADDRESS(($AN2461-1)*3+$AO2461+5,$AP2461+7))="",0,INDIRECT(ADDRESS(($AN2461-1)*3+$AO2461+5,$AP2461+7))),IF(INDIRECT(ADDRESS(($AN2461-1)*3+$AO2461+5,$AP2461+7))="",0,IF(COUNTIF(INDIRECT(ADDRESS(($AN2461-1)*36+($AO2461-1)*12+6,COLUMN())):INDIRECT(ADDRESS(($AN2461-1)*36+($AO2461-1)*12+$AP2461+4,COLUMN())),INDIRECT(ADDRESS(($AN2461-1)*3+$AO2461+5,$AP2461+7)))&gt;=1,0,INDIRECT(ADDRESS(($AN2461-1)*3+$AO2461+5,$AP2461+7)))))</f>
        <v>0</v>
      </c>
      <c r="AR2461" s="4">
        <f ca="1">COUNTIF(INDIRECT("H"&amp;(ROW()+12*(($AN2461-1)*3+$AO2461)-ROW())/12+5):INDIRECT("S"&amp;(ROW()+12*(($AN2461-1)*3+$AO2461)-ROW())/12+5),AQ2461)</f>
        <v>0</v>
      </c>
      <c r="AS2461" s="6">
        <f ca="1">IF($AP2461=1,IF(INDIRECT(ADDRESS(($AN2461-1)*3+$AO2461+5,$AP2461+20))="",0,INDIRECT(ADDRESS(($AN2461-1)*3+$AO2461+5,$AP2461+20))),IF(INDIRECT(ADDRESS(($AN2461-1)*3+$AO2461+5,$AP2461+20))="",0,IF(COUNTIF(INDIRECT(ADDRESS(($AN2461-1)*36+($AO2461-1)*12+6,COLUMN())):INDIRECT(ADDRESS(($AN2461-1)*36+($AO2461-1)*12+$AP2461+4,COLUMN())),INDIRECT(ADDRESS(($AN2461-1)*3+$AO2461+5,$AP2461+20)))&gt;=1,0,INDIRECT(ADDRESS(($AN2461-1)*3+$AO2461+5,$AP2461+20)))))</f>
        <v>0</v>
      </c>
      <c r="AT2461" s="4">
        <f ca="1">COUNTIF(INDIRECT("U"&amp;(ROW()+12*(($AN2461-1)*3+$AO2461)-ROW())/12+5):INDIRECT("AF"&amp;(ROW()+12*(($AN2461-1)*3+$AO2461)-ROW())/12+5),AS2461)</f>
        <v>0</v>
      </c>
      <c r="AU2461" s="4">
        <f ca="1">IF(AND(AQ2461+AS2461&gt;0,AR2461+AT2461&gt;0),COUNTIF(AU$6:AU2460,"&gt;0")+1,0)</f>
        <v>0</v>
      </c>
    </row>
    <row r="2462" spans="40:47">
      <c r="AN2462" s="4">
        <v>69</v>
      </c>
      <c r="AO2462" s="4">
        <v>1</v>
      </c>
      <c r="AP2462" s="4">
        <v>9</v>
      </c>
      <c r="AQ2462" s="6">
        <f ca="1">IF($AP2462=1,IF(INDIRECT(ADDRESS(($AN2462-1)*3+$AO2462+5,$AP2462+7))="",0,INDIRECT(ADDRESS(($AN2462-1)*3+$AO2462+5,$AP2462+7))),IF(INDIRECT(ADDRESS(($AN2462-1)*3+$AO2462+5,$AP2462+7))="",0,IF(COUNTIF(INDIRECT(ADDRESS(($AN2462-1)*36+($AO2462-1)*12+6,COLUMN())):INDIRECT(ADDRESS(($AN2462-1)*36+($AO2462-1)*12+$AP2462+4,COLUMN())),INDIRECT(ADDRESS(($AN2462-1)*3+$AO2462+5,$AP2462+7)))&gt;=1,0,INDIRECT(ADDRESS(($AN2462-1)*3+$AO2462+5,$AP2462+7)))))</f>
        <v>0</v>
      </c>
      <c r="AR2462" s="4">
        <f ca="1">COUNTIF(INDIRECT("H"&amp;(ROW()+12*(($AN2462-1)*3+$AO2462)-ROW())/12+5):INDIRECT("S"&amp;(ROW()+12*(($AN2462-1)*3+$AO2462)-ROW())/12+5),AQ2462)</f>
        <v>0</v>
      </c>
      <c r="AS2462" s="6">
        <f ca="1">IF($AP2462=1,IF(INDIRECT(ADDRESS(($AN2462-1)*3+$AO2462+5,$AP2462+20))="",0,INDIRECT(ADDRESS(($AN2462-1)*3+$AO2462+5,$AP2462+20))),IF(INDIRECT(ADDRESS(($AN2462-1)*3+$AO2462+5,$AP2462+20))="",0,IF(COUNTIF(INDIRECT(ADDRESS(($AN2462-1)*36+($AO2462-1)*12+6,COLUMN())):INDIRECT(ADDRESS(($AN2462-1)*36+($AO2462-1)*12+$AP2462+4,COLUMN())),INDIRECT(ADDRESS(($AN2462-1)*3+$AO2462+5,$AP2462+20)))&gt;=1,0,INDIRECT(ADDRESS(($AN2462-1)*3+$AO2462+5,$AP2462+20)))))</f>
        <v>0</v>
      </c>
      <c r="AT2462" s="4">
        <f ca="1">COUNTIF(INDIRECT("U"&amp;(ROW()+12*(($AN2462-1)*3+$AO2462)-ROW())/12+5):INDIRECT("AF"&amp;(ROW()+12*(($AN2462-1)*3+$AO2462)-ROW())/12+5),AS2462)</f>
        <v>0</v>
      </c>
      <c r="AU2462" s="4">
        <f ca="1">IF(AND(AQ2462+AS2462&gt;0,AR2462+AT2462&gt;0),COUNTIF(AU$6:AU2461,"&gt;0")+1,0)</f>
        <v>0</v>
      </c>
    </row>
    <row r="2463" spans="40:47">
      <c r="AN2463" s="4">
        <v>69</v>
      </c>
      <c r="AO2463" s="4">
        <v>1</v>
      </c>
      <c r="AP2463" s="4">
        <v>10</v>
      </c>
      <c r="AQ2463" s="6">
        <f ca="1">IF($AP2463=1,IF(INDIRECT(ADDRESS(($AN2463-1)*3+$AO2463+5,$AP2463+7))="",0,INDIRECT(ADDRESS(($AN2463-1)*3+$AO2463+5,$AP2463+7))),IF(INDIRECT(ADDRESS(($AN2463-1)*3+$AO2463+5,$AP2463+7))="",0,IF(COUNTIF(INDIRECT(ADDRESS(($AN2463-1)*36+($AO2463-1)*12+6,COLUMN())):INDIRECT(ADDRESS(($AN2463-1)*36+($AO2463-1)*12+$AP2463+4,COLUMN())),INDIRECT(ADDRESS(($AN2463-1)*3+$AO2463+5,$AP2463+7)))&gt;=1,0,INDIRECT(ADDRESS(($AN2463-1)*3+$AO2463+5,$AP2463+7)))))</f>
        <v>0</v>
      </c>
      <c r="AR2463" s="4">
        <f ca="1">COUNTIF(INDIRECT("H"&amp;(ROW()+12*(($AN2463-1)*3+$AO2463)-ROW())/12+5):INDIRECT("S"&amp;(ROW()+12*(($AN2463-1)*3+$AO2463)-ROW())/12+5),AQ2463)</f>
        <v>0</v>
      </c>
      <c r="AS2463" s="6">
        <f ca="1">IF($AP2463=1,IF(INDIRECT(ADDRESS(($AN2463-1)*3+$AO2463+5,$AP2463+20))="",0,INDIRECT(ADDRESS(($AN2463-1)*3+$AO2463+5,$AP2463+20))),IF(INDIRECT(ADDRESS(($AN2463-1)*3+$AO2463+5,$AP2463+20))="",0,IF(COUNTIF(INDIRECT(ADDRESS(($AN2463-1)*36+($AO2463-1)*12+6,COLUMN())):INDIRECT(ADDRESS(($AN2463-1)*36+($AO2463-1)*12+$AP2463+4,COLUMN())),INDIRECT(ADDRESS(($AN2463-1)*3+$AO2463+5,$AP2463+20)))&gt;=1,0,INDIRECT(ADDRESS(($AN2463-1)*3+$AO2463+5,$AP2463+20)))))</f>
        <v>0</v>
      </c>
      <c r="AT2463" s="4">
        <f ca="1">COUNTIF(INDIRECT("U"&amp;(ROW()+12*(($AN2463-1)*3+$AO2463)-ROW())/12+5):INDIRECT("AF"&amp;(ROW()+12*(($AN2463-1)*3+$AO2463)-ROW())/12+5),AS2463)</f>
        <v>0</v>
      </c>
      <c r="AU2463" s="4">
        <f ca="1">IF(AND(AQ2463+AS2463&gt;0,AR2463+AT2463&gt;0),COUNTIF(AU$6:AU2462,"&gt;0")+1,0)</f>
        <v>0</v>
      </c>
    </row>
    <row r="2464" spans="40:47">
      <c r="AN2464" s="4">
        <v>69</v>
      </c>
      <c r="AO2464" s="4">
        <v>1</v>
      </c>
      <c r="AP2464" s="4">
        <v>11</v>
      </c>
      <c r="AQ2464" s="6">
        <f ca="1">IF($AP2464=1,IF(INDIRECT(ADDRESS(($AN2464-1)*3+$AO2464+5,$AP2464+7))="",0,INDIRECT(ADDRESS(($AN2464-1)*3+$AO2464+5,$AP2464+7))),IF(INDIRECT(ADDRESS(($AN2464-1)*3+$AO2464+5,$AP2464+7))="",0,IF(COUNTIF(INDIRECT(ADDRESS(($AN2464-1)*36+($AO2464-1)*12+6,COLUMN())):INDIRECT(ADDRESS(($AN2464-1)*36+($AO2464-1)*12+$AP2464+4,COLUMN())),INDIRECT(ADDRESS(($AN2464-1)*3+$AO2464+5,$AP2464+7)))&gt;=1,0,INDIRECT(ADDRESS(($AN2464-1)*3+$AO2464+5,$AP2464+7)))))</f>
        <v>0</v>
      </c>
      <c r="AR2464" s="4">
        <f ca="1">COUNTIF(INDIRECT("H"&amp;(ROW()+12*(($AN2464-1)*3+$AO2464)-ROW())/12+5):INDIRECT("S"&amp;(ROW()+12*(($AN2464-1)*3+$AO2464)-ROW())/12+5),AQ2464)</f>
        <v>0</v>
      </c>
      <c r="AS2464" s="6">
        <f ca="1">IF($AP2464=1,IF(INDIRECT(ADDRESS(($AN2464-1)*3+$AO2464+5,$AP2464+20))="",0,INDIRECT(ADDRESS(($AN2464-1)*3+$AO2464+5,$AP2464+20))),IF(INDIRECT(ADDRESS(($AN2464-1)*3+$AO2464+5,$AP2464+20))="",0,IF(COUNTIF(INDIRECT(ADDRESS(($AN2464-1)*36+($AO2464-1)*12+6,COLUMN())):INDIRECT(ADDRESS(($AN2464-1)*36+($AO2464-1)*12+$AP2464+4,COLUMN())),INDIRECT(ADDRESS(($AN2464-1)*3+$AO2464+5,$AP2464+20)))&gt;=1,0,INDIRECT(ADDRESS(($AN2464-1)*3+$AO2464+5,$AP2464+20)))))</f>
        <v>0</v>
      </c>
      <c r="AT2464" s="4">
        <f ca="1">COUNTIF(INDIRECT("U"&amp;(ROW()+12*(($AN2464-1)*3+$AO2464)-ROW())/12+5):INDIRECT("AF"&amp;(ROW()+12*(($AN2464-1)*3+$AO2464)-ROW())/12+5),AS2464)</f>
        <v>0</v>
      </c>
      <c r="AU2464" s="4">
        <f ca="1">IF(AND(AQ2464+AS2464&gt;0,AR2464+AT2464&gt;0),COUNTIF(AU$6:AU2463,"&gt;0")+1,0)</f>
        <v>0</v>
      </c>
    </row>
    <row r="2465" spans="40:47">
      <c r="AN2465" s="4">
        <v>69</v>
      </c>
      <c r="AO2465" s="4">
        <v>1</v>
      </c>
      <c r="AP2465" s="4">
        <v>12</v>
      </c>
      <c r="AQ2465" s="6">
        <f ca="1">IF($AP2465=1,IF(INDIRECT(ADDRESS(($AN2465-1)*3+$AO2465+5,$AP2465+7))="",0,INDIRECT(ADDRESS(($AN2465-1)*3+$AO2465+5,$AP2465+7))),IF(INDIRECT(ADDRESS(($AN2465-1)*3+$AO2465+5,$AP2465+7))="",0,IF(COUNTIF(INDIRECT(ADDRESS(($AN2465-1)*36+($AO2465-1)*12+6,COLUMN())):INDIRECT(ADDRESS(($AN2465-1)*36+($AO2465-1)*12+$AP2465+4,COLUMN())),INDIRECT(ADDRESS(($AN2465-1)*3+$AO2465+5,$AP2465+7)))&gt;=1,0,INDIRECT(ADDRESS(($AN2465-1)*3+$AO2465+5,$AP2465+7)))))</f>
        <v>0</v>
      </c>
      <c r="AR2465" s="4">
        <f ca="1">COUNTIF(INDIRECT("H"&amp;(ROW()+12*(($AN2465-1)*3+$AO2465)-ROW())/12+5):INDIRECT("S"&amp;(ROW()+12*(($AN2465-1)*3+$AO2465)-ROW())/12+5),AQ2465)</f>
        <v>0</v>
      </c>
      <c r="AS2465" s="6">
        <f ca="1">IF($AP2465=1,IF(INDIRECT(ADDRESS(($AN2465-1)*3+$AO2465+5,$AP2465+20))="",0,INDIRECT(ADDRESS(($AN2465-1)*3+$AO2465+5,$AP2465+20))),IF(INDIRECT(ADDRESS(($AN2465-1)*3+$AO2465+5,$AP2465+20))="",0,IF(COUNTIF(INDIRECT(ADDRESS(($AN2465-1)*36+($AO2465-1)*12+6,COLUMN())):INDIRECT(ADDRESS(($AN2465-1)*36+($AO2465-1)*12+$AP2465+4,COLUMN())),INDIRECT(ADDRESS(($AN2465-1)*3+$AO2465+5,$AP2465+20)))&gt;=1,0,INDIRECT(ADDRESS(($AN2465-1)*3+$AO2465+5,$AP2465+20)))))</f>
        <v>0</v>
      </c>
      <c r="AT2465" s="4">
        <f ca="1">COUNTIF(INDIRECT("U"&amp;(ROW()+12*(($AN2465-1)*3+$AO2465)-ROW())/12+5):INDIRECT("AF"&amp;(ROW()+12*(($AN2465-1)*3+$AO2465)-ROW())/12+5),AS2465)</f>
        <v>0</v>
      </c>
      <c r="AU2465" s="4">
        <f ca="1">IF(AND(AQ2465+AS2465&gt;0,AR2465+AT2465&gt;0),COUNTIF(AU$6:AU2464,"&gt;0")+1,0)</f>
        <v>0</v>
      </c>
    </row>
    <row r="2466" spans="40:47">
      <c r="AN2466" s="4">
        <v>69</v>
      </c>
      <c r="AO2466" s="4">
        <v>2</v>
      </c>
      <c r="AP2466" s="4">
        <v>1</v>
      </c>
      <c r="AQ2466" s="6">
        <f ca="1">IF($AP2466=1,IF(INDIRECT(ADDRESS(($AN2466-1)*3+$AO2466+5,$AP2466+7))="",0,INDIRECT(ADDRESS(($AN2466-1)*3+$AO2466+5,$AP2466+7))),IF(INDIRECT(ADDRESS(($AN2466-1)*3+$AO2466+5,$AP2466+7))="",0,IF(COUNTIF(INDIRECT(ADDRESS(($AN2466-1)*36+($AO2466-1)*12+6,COLUMN())):INDIRECT(ADDRESS(($AN2466-1)*36+($AO2466-1)*12+$AP2466+4,COLUMN())),INDIRECT(ADDRESS(($AN2466-1)*3+$AO2466+5,$AP2466+7)))&gt;=1,0,INDIRECT(ADDRESS(($AN2466-1)*3+$AO2466+5,$AP2466+7)))))</f>
        <v>0</v>
      </c>
      <c r="AR2466" s="4">
        <f ca="1">COUNTIF(INDIRECT("H"&amp;(ROW()+12*(($AN2466-1)*3+$AO2466)-ROW())/12+5):INDIRECT("S"&amp;(ROW()+12*(($AN2466-1)*3+$AO2466)-ROW())/12+5),AQ2466)</f>
        <v>0</v>
      </c>
      <c r="AS2466" s="6">
        <f ca="1">IF($AP2466=1,IF(INDIRECT(ADDRESS(($AN2466-1)*3+$AO2466+5,$AP2466+20))="",0,INDIRECT(ADDRESS(($AN2466-1)*3+$AO2466+5,$AP2466+20))),IF(INDIRECT(ADDRESS(($AN2466-1)*3+$AO2466+5,$AP2466+20))="",0,IF(COUNTIF(INDIRECT(ADDRESS(($AN2466-1)*36+($AO2466-1)*12+6,COLUMN())):INDIRECT(ADDRESS(($AN2466-1)*36+($AO2466-1)*12+$AP2466+4,COLUMN())),INDIRECT(ADDRESS(($AN2466-1)*3+$AO2466+5,$AP2466+20)))&gt;=1,0,INDIRECT(ADDRESS(($AN2466-1)*3+$AO2466+5,$AP2466+20)))))</f>
        <v>0</v>
      </c>
      <c r="AT2466" s="4">
        <f ca="1">COUNTIF(INDIRECT("U"&amp;(ROW()+12*(($AN2466-1)*3+$AO2466)-ROW())/12+5):INDIRECT("AF"&amp;(ROW()+12*(($AN2466-1)*3+$AO2466)-ROW())/12+5),AS2466)</f>
        <v>0</v>
      </c>
      <c r="AU2466" s="4">
        <f ca="1">IF(AND(AQ2466+AS2466&gt;0,AR2466+AT2466&gt;0),COUNTIF(AU$6:AU2465,"&gt;0")+1,0)</f>
        <v>0</v>
      </c>
    </row>
    <row r="2467" spans="40:47">
      <c r="AN2467" s="4">
        <v>69</v>
      </c>
      <c r="AO2467" s="4">
        <v>2</v>
      </c>
      <c r="AP2467" s="4">
        <v>2</v>
      </c>
      <c r="AQ2467" s="6">
        <f ca="1">IF($AP2467=1,IF(INDIRECT(ADDRESS(($AN2467-1)*3+$AO2467+5,$AP2467+7))="",0,INDIRECT(ADDRESS(($AN2467-1)*3+$AO2467+5,$AP2467+7))),IF(INDIRECT(ADDRESS(($AN2467-1)*3+$AO2467+5,$AP2467+7))="",0,IF(COUNTIF(INDIRECT(ADDRESS(($AN2467-1)*36+($AO2467-1)*12+6,COLUMN())):INDIRECT(ADDRESS(($AN2467-1)*36+($AO2467-1)*12+$AP2467+4,COLUMN())),INDIRECT(ADDRESS(($AN2467-1)*3+$AO2467+5,$AP2467+7)))&gt;=1,0,INDIRECT(ADDRESS(($AN2467-1)*3+$AO2467+5,$AP2467+7)))))</f>
        <v>0</v>
      </c>
      <c r="AR2467" s="4">
        <f ca="1">COUNTIF(INDIRECT("H"&amp;(ROW()+12*(($AN2467-1)*3+$AO2467)-ROW())/12+5):INDIRECT("S"&amp;(ROW()+12*(($AN2467-1)*3+$AO2467)-ROW())/12+5),AQ2467)</f>
        <v>0</v>
      </c>
      <c r="AS2467" s="6">
        <f ca="1">IF($AP2467=1,IF(INDIRECT(ADDRESS(($AN2467-1)*3+$AO2467+5,$AP2467+20))="",0,INDIRECT(ADDRESS(($AN2467-1)*3+$AO2467+5,$AP2467+20))),IF(INDIRECT(ADDRESS(($AN2467-1)*3+$AO2467+5,$AP2467+20))="",0,IF(COUNTIF(INDIRECT(ADDRESS(($AN2467-1)*36+($AO2467-1)*12+6,COLUMN())):INDIRECT(ADDRESS(($AN2467-1)*36+($AO2467-1)*12+$AP2467+4,COLUMN())),INDIRECT(ADDRESS(($AN2467-1)*3+$AO2467+5,$AP2467+20)))&gt;=1,0,INDIRECT(ADDRESS(($AN2467-1)*3+$AO2467+5,$AP2467+20)))))</f>
        <v>0</v>
      </c>
      <c r="AT2467" s="4">
        <f ca="1">COUNTIF(INDIRECT("U"&amp;(ROW()+12*(($AN2467-1)*3+$AO2467)-ROW())/12+5):INDIRECT("AF"&amp;(ROW()+12*(($AN2467-1)*3+$AO2467)-ROW())/12+5),AS2467)</f>
        <v>0</v>
      </c>
      <c r="AU2467" s="4">
        <f ca="1">IF(AND(AQ2467+AS2467&gt;0,AR2467+AT2467&gt;0),COUNTIF(AU$6:AU2466,"&gt;0")+1,0)</f>
        <v>0</v>
      </c>
    </row>
    <row r="2468" spans="40:47">
      <c r="AN2468" s="4">
        <v>69</v>
      </c>
      <c r="AO2468" s="4">
        <v>2</v>
      </c>
      <c r="AP2468" s="4">
        <v>3</v>
      </c>
      <c r="AQ2468" s="6">
        <f ca="1">IF($AP2468=1,IF(INDIRECT(ADDRESS(($AN2468-1)*3+$AO2468+5,$AP2468+7))="",0,INDIRECT(ADDRESS(($AN2468-1)*3+$AO2468+5,$AP2468+7))),IF(INDIRECT(ADDRESS(($AN2468-1)*3+$AO2468+5,$AP2468+7))="",0,IF(COUNTIF(INDIRECT(ADDRESS(($AN2468-1)*36+($AO2468-1)*12+6,COLUMN())):INDIRECT(ADDRESS(($AN2468-1)*36+($AO2468-1)*12+$AP2468+4,COLUMN())),INDIRECT(ADDRESS(($AN2468-1)*3+$AO2468+5,$AP2468+7)))&gt;=1,0,INDIRECT(ADDRESS(($AN2468-1)*3+$AO2468+5,$AP2468+7)))))</f>
        <v>0</v>
      </c>
      <c r="AR2468" s="4">
        <f ca="1">COUNTIF(INDIRECT("H"&amp;(ROW()+12*(($AN2468-1)*3+$AO2468)-ROW())/12+5):INDIRECT("S"&amp;(ROW()+12*(($AN2468-1)*3+$AO2468)-ROW())/12+5),AQ2468)</f>
        <v>0</v>
      </c>
      <c r="AS2468" s="6">
        <f ca="1">IF($AP2468=1,IF(INDIRECT(ADDRESS(($AN2468-1)*3+$AO2468+5,$AP2468+20))="",0,INDIRECT(ADDRESS(($AN2468-1)*3+$AO2468+5,$AP2468+20))),IF(INDIRECT(ADDRESS(($AN2468-1)*3+$AO2468+5,$AP2468+20))="",0,IF(COUNTIF(INDIRECT(ADDRESS(($AN2468-1)*36+($AO2468-1)*12+6,COLUMN())):INDIRECT(ADDRESS(($AN2468-1)*36+($AO2468-1)*12+$AP2468+4,COLUMN())),INDIRECT(ADDRESS(($AN2468-1)*3+$AO2468+5,$AP2468+20)))&gt;=1,0,INDIRECT(ADDRESS(($AN2468-1)*3+$AO2468+5,$AP2468+20)))))</f>
        <v>0</v>
      </c>
      <c r="AT2468" s="4">
        <f ca="1">COUNTIF(INDIRECT("U"&amp;(ROW()+12*(($AN2468-1)*3+$AO2468)-ROW())/12+5):INDIRECT("AF"&amp;(ROW()+12*(($AN2468-1)*3+$AO2468)-ROW())/12+5),AS2468)</f>
        <v>0</v>
      </c>
      <c r="AU2468" s="4">
        <f ca="1">IF(AND(AQ2468+AS2468&gt;0,AR2468+AT2468&gt;0),COUNTIF(AU$6:AU2467,"&gt;0")+1,0)</f>
        <v>0</v>
      </c>
    </row>
    <row r="2469" spans="40:47">
      <c r="AN2469" s="4">
        <v>69</v>
      </c>
      <c r="AO2469" s="4">
        <v>2</v>
      </c>
      <c r="AP2469" s="4">
        <v>4</v>
      </c>
      <c r="AQ2469" s="6">
        <f ca="1">IF($AP2469=1,IF(INDIRECT(ADDRESS(($AN2469-1)*3+$AO2469+5,$AP2469+7))="",0,INDIRECT(ADDRESS(($AN2469-1)*3+$AO2469+5,$AP2469+7))),IF(INDIRECT(ADDRESS(($AN2469-1)*3+$AO2469+5,$AP2469+7))="",0,IF(COUNTIF(INDIRECT(ADDRESS(($AN2469-1)*36+($AO2469-1)*12+6,COLUMN())):INDIRECT(ADDRESS(($AN2469-1)*36+($AO2469-1)*12+$AP2469+4,COLUMN())),INDIRECT(ADDRESS(($AN2469-1)*3+$AO2469+5,$AP2469+7)))&gt;=1,0,INDIRECT(ADDRESS(($AN2469-1)*3+$AO2469+5,$AP2469+7)))))</f>
        <v>0</v>
      </c>
      <c r="AR2469" s="4">
        <f ca="1">COUNTIF(INDIRECT("H"&amp;(ROW()+12*(($AN2469-1)*3+$AO2469)-ROW())/12+5):INDIRECT("S"&amp;(ROW()+12*(($AN2469-1)*3+$AO2469)-ROW())/12+5),AQ2469)</f>
        <v>0</v>
      </c>
      <c r="AS2469" s="6">
        <f ca="1">IF($AP2469=1,IF(INDIRECT(ADDRESS(($AN2469-1)*3+$AO2469+5,$AP2469+20))="",0,INDIRECT(ADDRESS(($AN2469-1)*3+$AO2469+5,$AP2469+20))),IF(INDIRECT(ADDRESS(($AN2469-1)*3+$AO2469+5,$AP2469+20))="",0,IF(COUNTIF(INDIRECT(ADDRESS(($AN2469-1)*36+($AO2469-1)*12+6,COLUMN())):INDIRECT(ADDRESS(($AN2469-1)*36+($AO2469-1)*12+$AP2469+4,COLUMN())),INDIRECT(ADDRESS(($AN2469-1)*3+$AO2469+5,$AP2469+20)))&gt;=1,0,INDIRECT(ADDRESS(($AN2469-1)*3+$AO2469+5,$AP2469+20)))))</f>
        <v>0</v>
      </c>
      <c r="AT2469" s="4">
        <f ca="1">COUNTIF(INDIRECT("U"&amp;(ROW()+12*(($AN2469-1)*3+$AO2469)-ROW())/12+5):INDIRECT("AF"&amp;(ROW()+12*(($AN2469-1)*3+$AO2469)-ROW())/12+5),AS2469)</f>
        <v>0</v>
      </c>
      <c r="AU2469" s="4">
        <f ca="1">IF(AND(AQ2469+AS2469&gt;0,AR2469+AT2469&gt;0),COUNTIF(AU$6:AU2468,"&gt;0")+1,0)</f>
        <v>0</v>
      </c>
    </row>
    <row r="2470" spans="40:47">
      <c r="AN2470" s="4">
        <v>69</v>
      </c>
      <c r="AO2470" s="4">
        <v>2</v>
      </c>
      <c r="AP2470" s="4">
        <v>5</v>
      </c>
      <c r="AQ2470" s="6">
        <f ca="1">IF($AP2470=1,IF(INDIRECT(ADDRESS(($AN2470-1)*3+$AO2470+5,$AP2470+7))="",0,INDIRECT(ADDRESS(($AN2470-1)*3+$AO2470+5,$AP2470+7))),IF(INDIRECT(ADDRESS(($AN2470-1)*3+$AO2470+5,$AP2470+7))="",0,IF(COUNTIF(INDIRECT(ADDRESS(($AN2470-1)*36+($AO2470-1)*12+6,COLUMN())):INDIRECT(ADDRESS(($AN2470-1)*36+($AO2470-1)*12+$AP2470+4,COLUMN())),INDIRECT(ADDRESS(($AN2470-1)*3+$AO2470+5,$AP2470+7)))&gt;=1,0,INDIRECT(ADDRESS(($AN2470-1)*3+$AO2470+5,$AP2470+7)))))</f>
        <v>0</v>
      </c>
      <c r="AR2470" s="4">
        <f ca="1">COUNTIF(INDIRECT("H"&amp;(ROW()+12*(($AN2470-1)*3+$AO2470)-ROW())/12+5):INDIRECT("S"&amp;(ROW()+12*(($AN2470-1)*3+$AO2470)-ROW())/12+5),AQ2470)</f>
        <v>0</v>
      </c>
      <c r="AS2470" s="6">
        <f ca="1">IF($AP2470=1,IF(INDIRECT(ADDRESS(($AN2470-1)*3+$AO2470+5,$AP2470+20))="",0,INDIRECT(ADDRESS(($AN2470-1)*3+$AO2470+5,$AP2470+20))),IF(INDIRECT(ADDRESS(($AN2470-1)*3+$AO2470+5,$AP2470+20))="",0,IF(COUNTIF(INDIRECT(ADDRESS(($AN2470-1)*36+($AO2470-1)*12+6,COLUMN())):INDIRECT(ADDRESS(($AN2470-1)*36+($AO2470-1)*12+$AP2470+4,COLUMN())),INDIRECT(ADDRESS(($AN2470-1)*3+$AO2470+5,$AP2470+20)))&gt;=1,0,INDIRECT(ADDRESS(($AN2470-1)*3+$AO2470+5,$AP2470+20)))))</f>
        <v>0</v>
      </c>
      <c r="AT2470" s="4">
        <f ca="1">COUNTIF(INDIRECT("U"&amp;(ROW()+12*(($AN2470-1)*3+$AO2470)-ROW())/12+5):INDIRECT("AF"&amp;(ROW()+12*(($AN2470-1)*3+$AO2470)-ROW())/12+5),AS2470)</f>
        <v>0</v>
      </c>
      <c r="AU2470" s="4">
        <f ca="1">IF(AND(AQ2470+AS2470&gt;0,AR2470+AT2470&gt;0),COUNTIF(AU$6:AU2469,"&gt;0")+1,0)</f>
        <v>0</v>
      </c>
    </row>
    <row r="2471" spans="40:47">
      <c r="AN2471" s="4">
        <v>69</v>
      </c>
      <c r="AO2471" s="4">
        <v>2</v>
      </c>
      <c r="AP2471" s="4">
        <v>6</v>
      </c>
      <c r="AQ2471" s="6">
        <f ca="1">IF($AP2471=1,IF(INDIRECT(ADDRESS(($AN2471-1)*3+$AO2471+5,$AP2471+7))="",0,INDIRECT(ADDRESS(($AN2471-1)*3+$AO2471+5,$AP2471+7))),IF(INDIRECT(ADDRESS(($AN2471-1)*3+$AO2471+5,$AP2471+7))="",0,IF(COUNTIF(INDIRECT(ADDRESS(($AN2471-1)*36+($AO2471-1)*12+6,COLUMN())):INDIRECT(ADDRESS(($AN2471-1)*36+($AO2471-1)*12+$AP2471+4,COLUMN())),INDIRECT(ADDRESS(($AN2471-1)*3+$AO2471+5,$AP2471+7)))&gt;=1,0,INDIRECT(ADDRESS(($AN2471-1)*3+$AO2471+5,$AP2471+7)))))</f>
        <v>0</v>
      </c>
      <c r="AR2471" s="4">
        <f ca="1">COUNTIF(INDIRECT("H"&amp;(ROW()+12*(($AN2471-1)*3+$AO2471)-ROW())/12+5):INDIRECT("S"&amp;(ROW()+12*(($AN2471-1)*3+$AO2471)-ROW())/12+5),AQ2471)</f>
        <v>0</v>
      </c>
      <c r="AS2471" s="6">
        <f ca="1">IF($AP2471=1,IF(INDIRECT(ADDRESS(($AN2471-1)*3+$AO2471+5,$AP2471+20))="",0,INDIRECT(ADDRESS(($AN2471-1)*3+$AO2471+5,$AP2471+20))),IF(INDIRECT(ADDRESS(($AN2471-1)*3+$AO2471+5,$AP2471+20))="",0,IF(COUNTIF(INDIRECT(ADDRESS(($AN2471-1)*36+($AO2471-1)*12+6,COLUMN())):INDIRECT(ADDRESS(($AN2471-1)*36+($AO2471-1)*12+$AP2471+4,COLUMN())),INDIRECT(ADDRESS(($AN2471-1)*3+$AO2471+5,$AP2471+20)))&gt;=1,0,INDIRECT(ADDRESS(($AN2471-1)*3+$AO2471+5,$AP2471+20)))))</f>
        <v>0</v>
      </c>
      <c r="AT2471" s="4">
        <f ca="1">COUNTIF(INDIRECT("U"&amp;(ROW()+12*(($AN2471-1)*3+$AO2471)-ROW())/12+5):INDIRECT("AF"&amp;(ROW()+12*(($AN2471-1)*3+$AO2471)-ROW())/12+5),AS2471)</f>
        <v>0</v>
      </c>
      <c r="AU2471" s="4">
        <f ca="1">IF(AND(AQ2471+AS2471&gt;0,AR2471+AT2471&gt;0),COUNTIF(AU$6:AU2470,"&gt;0")+1,0)</f>
        <v>0</v>
      </c>
    </row>
    <row r="2472" spans="40:47">
      <c r="AN2472" s="4">
        <v>69</v>
      </c>
      <c r="AO2472" s="4">
        <v>2</v>
      </c>
      <c r="AP2472" s="4">
        <v>7</v>
      </c>
      <c r="AQ2472" s="6">
        <f ca="1">IF($AP2472=1,IF(INDIRECT(ADDRESS(($AN2472-1)*3+$AO2472+5,$AP2472+7))="",0,INDIRECT(ADDRESS(($AN2472-1)*3+$AO2472+5,$AP2472+7))),IF(INDIRECT(ADDRESS(($AN2472-1)*3+$AO2472+5,$AP2472+7))="",0,IF(COUNTIF(INDIRECT(ADDRESS(($AN2472-1)*36+($AO2472-1)*12+6,COLUMN())):INDIRECT(ADDRESS(($AN2472-1)*36+($AO2472-1)*12+$AP2472+4,COLUMN())),INDIRECT(ADDRESS(($AN2472-1)*3+$AO2472+5,$AP2472+7)))&gt;=1,0,INDIRECT(ADDRESS(($AN2472-1)*3+$AO2472+5,$AP2472+7)))))</f>
        <v>0</v>
      </c>
      <c r="AR2472" s="4">
        <f ca="1">COUNTIF(INDIRECT("H"&amp;(ROW()+12*(($AN2472-1)*3+$AO2472)-ROW())/12+5):INDIRECT("S"&amp;(ROW()+12*(($AN2472-1)*3+$AO2472)-ROW())/12+5),AQ2472)</f>
        <v>0</v>
      </c>
      <c r="AS2472" s="6">
        <f ca="1">IF($AP2472=1,IF(INDIRECT(ADDRESS(($AN2472-1)*3+$AO2472+5,$AP2472+20))="",0,INDIRECT(ADDRESS(($AN2472-1)*3+$AO2472+5,$AP2472+20))),IF(INDIRECT(ADDRESS(($AN2472-1)*3+$AO2472+5,$AP2472+20))="",0,IF(COUNTIF(INDIRECT(ADDRESS(($AN2472-1)*36+($AO2472-1)*12+6,COLUMN())):INDIRECT(ADDRESS(($AN2472-1)*36+($AO2472-1)*12+$AP2472+4,COLUMN())),INDIRECT(ADDRESS(($AN2472-1)*3+$AO2472+5,$AP2472+20)))&gt;=1,0,INDIRECT(ADDRESS(($AN2472-1)*3+$AO2472+5,$AP2472+20)))))</f>
        <v>0</v>
      </c>
      <c r="AT2472" s="4">
        <f ca="1">COUNTIF(INDIRECT("U"&amp;(ROW()+12*(($AN2472-1)*3+$AO2472)-ROW())/12+5):INDIRECT("AF"&amp;(ROW()+12*(($AN2472-1)*3+$AO2472)-ROW())/12+5),AS2472)</f>
        <v>0</v>
      </c>
      <c r="AU2472" s="4">
        <f ca="1">IF(AND(AQ2472+AS2472&gt;0,AR2472+AT2472&gt;0),COUNTIF(AU$6:AU2471,"&gt;0")+1,0)</f>
        <v>0</v>
      </c>
    </row>
    <row r="2473" spans="40:47">
      <c r="AN2473" s="4">
        <v>69</v>
      </c>
      <c r="AO2473" s="4">
        <v>2</v>
      </c>
      <c r="AP2473" s="4">
        <v>8</v>
      </c>
      <c r="AQ2473" s="6">
        <f ca="1">IF($AP2473=1,IF(INDIRECT(ADDRESS(($AN2473-1)*3+$AO2473+5,$AP2473+7))="",0,INDIRECT(ADDRESS(($AN2473-1)*3+$AO2473+5,$AP2473+7))),IF(INDIRECT(ADDRESS(($AN2473-1)*3+$AO2473+5,$AP2473+7))="",0,IF(COUNTIF(INDIRECT(ADDRESS(($AN2473-1)*36+($AO2473-1)*12+6,COLUMN())):INDIRECT(ADDRESS(($AN2473-1)*36+($AO2473-1)*12+$AP2473+4,COLUMN())),INDIRECT(ADDRESS(($AN2473-1)*3+$AO2473+5,$AP2473+7)))&gt;=1,0,INDIRECT(ADDRESS(($AN2473-1)*3+$AO2473+5,$AP2473+7)))))</f>
        <v>0</v>
      </c>
      <c r="AR2473" s="4">
        <f ca="1">COUNTIF(INDIRECT("H"&amp;(ROW()+12*(($AN2473-1)*3+$AO2473)-ROW())/12+5):INDIRECT("S"&amp;(ROW()+12*(($AN2473-1)*3+$AO2473)-ROW())/12+5),AQ2473)</f>
        <v>0</v>
      </c>
      <c r="AS2473" s="6">
        <f ca="1">IF($AP2473=1,IF(INDIRECT(ADDRESS(($AN2473-1)*3+$AO2473+5,$AP2473+20))="",0,INDIRECT(ADDRESS(($AN2473-1)*3+$AO2473+5,$AP2473+20))),IF(INDIRECT(ADDRESS(($AN2473-1)*3+$AO2473+5,$AP2473+20))="",0,IF(COUNTIF(INDIRECT(ADDRESS(($AN2473-1)*36+($AO2473-1)*12+6,COLUMN())):INDIRECT(ADDRESS(($AN2473-1)*36+($AO2473-1)*12+$AP2473+4,COLUMN())),INDIRECT(ADDRESS(($AN2473-1)*3+$AO2473+5,$AP2473+20)))&gt;=1,0,INDIRECT(ADDRESS(($AN2473-1)*3+$AO2473+5,$AP2473+20)))))</f>
        <v>0</v>
      </c>
      <c r="AT2473" s="4">
        <f ca="1">COUNTIF(INDIRECT("U"&amp;(ROW()+12*(($AN2473-1)*3+$AO2473)-ROW())/12+5):INDIRECT("AF"&amp;(ROW()+12*(($AN2473-1)*3+$AO2473)-ROW())/12+5),AS2473)</f>
        <v>0</v>
      </c>
      <c r="AU2473" s="4">
        <f ca="1">IF(AND(AQ2473+AS2473&gt;0,AR2473+AT2473&gt;0),COUNTIF(AU$6:AU2472,"&gt;0")+1,0)</f>
        <v>0</v>
      </c>
    </row>
    <row r="2474" spans="40:47">
      <c r="AN2474" s="4">
        <v>69</v>
      </c>
      <c r="AO2474" s="4">
        <v>2</v>
      </c>
      <c r="AP2474" s="4">
        <v>9</v>
      </c>
      <c r="AQ2474" s="6">
        <f ca="1">IF($AP2474=1,IF(INDIRECT(ADDRESS(($AN2474-1)*3+$AO2474+5,$AP2474+7))="",0,INDIRECT(ADDRESS(($AN2474-1)*3+$AO2474+5,$AP2474+7))),IF(INDIRECT(ADDRESS(($AN2474-1)*3+$AO2474+5,$AP2474+7))="",0,IF(COUNTIF(INDIRECT(ADDRESS(($AN2474-1)*36+($AO2474-1)*12+6,COLUMN())):INDIRECT(ADDRESS(($AN2474-1)*36+($AO2474-1)*12+$AP2474+4,COLUMN())),INDIRECT(ADDRESS(($AN2474-1)*3+$AO2474+5,$AP2474+7)))&gt;=1,0,INDIRECT(ADDRESS(($AN2474-1)*3+$AO2474+5,$AP2474+7)))))</f>
        <v>0</v>
      </c>
      <c r="AR2474" s="4">
        <f ca="1">COUNTIF(INDIRECT("H"&amp;(ROW()+12*(($AN2474-1)*3+$AO2474)-ROW())/12+5):INDIRECT("S"&amp;(ROW()+12*(($AN2474-1)*3+$AO2474)-ROW())/12+5),AQ2474)</f>
        <v>0</v>
      </c>
      <c r="AS2474" s="6">
        <f ca="1">IF($AP2474=1,IF(INDIRECT(ADDRESS(($AN2474-1)*3+$AO2474+5,$AP2474+20))="",0,INDIRECT(ADDRESS(($AN2474-1)*3+$AO2474+5,$AP2474+20))),IF(INDIRECT(ADDRESS(($AN2474-1)*3+$AO2474+5,$AP2474+20))="",0,IF(COUNTIF(INDIRECT(ADDRESS(($AN2474-1)*36+($AO2474-1)*12+6,COLUMN())):INDIRECT(ADDRESS(($AN2474-1)*36+($AO2474-1)*12+$AP2474+4,COLUMN())),INDIRECT(ADDRESS(($AN2474-1)*3+$AO2474+5,$AP2474+20)))&gt;=1,0,INDIRECT(ADDRESS(($AN2474-1)*3+$AO2474+5,$AP2474+20)))))</f>
        <v>0</v>
      </c>
      <c r="AT2474" s="4">
        <f ca="1">COUNTIF(INDIRECT("U"&amp;(ROW()+12*(($AN2474-1)*3+$AO2474)-ROW())/12+5):INDIRECT("AF"&amp;(ROW()+12*(($AN2474-1)*3+$AO2474)-ROW())/12+5),AS2474)</f>
        <v>0</v>
      </c>
      <c r="AU2474" s="4">
        <f ca="1">IF(AND(AQ2474+AS2474&gt;0,AR2474+AT2474&gt;0),COUNTIF(AU$6:AU2473,"&gt;0")+1,0)</f>
        <v>0</v>
      </c>
    </row>
    <row r="2475" spans="40:47">
      <c r="AN2475" s="4">
        <v>69</v>
      </c>
      <c r="AO2475" s="4">
        <v>2</v>
      </c>
      <c r="AP2475" s="4">
        <v>10</v>
      </c>
      <c r="AQ2475" s="6">
        <f ca="1">IF($AP2475=1,IF(INDIRECT(ADDRESS(($AN2475-1)*3+$AO2475+5,$AP2475+7))="",0,INDIRECT(ADDRESS(($AN2475-1)*3+$AO2475+5,$AP2475+7))),IF(INDIRECT(ADDRESS(($AN2475-1)*3+$AO2475+5,$AP2475+7))="",0,IF(COUNTIF(INDIRECT(ADDRESS(($AN2475-1)*36+($AO2475-1)*12+6,COLUMN())):INDIRECT(ADDRESS(($AN2475-1)*36+($AO2475-1)*12+$AP2475+4,COLUMN())),INDIRECT(ADDRESS(($AN2475-1)*3+$AO2475+5,$AP2475+7)))&gt;=1,0,INDIRECT(ADDRESS(($AN2475-1)*3+$AO2475+5,$AP2475+7)))))</f>
        <v>0</v>
      </c>
      <c r="AR2475" s="4">
        <f ca="1">COUNTIF(INDIRECT("H"&amp;(ROW()+12*(($AN2475-1)*3+$AO2475)-ROW())/12+5):INDIRECT("S"&amp;(ROW()+12*(($AN2475-1)*3+$AO2475)-ROW())/12+5),AQ2475)</f>
        <v>0</v>
      </c>
      <c r="AS2475" s="6">
        <f ca="1">IF($AP2475=1,IF(INDIRECT(ADDRESS(($AN2475-1)*3+$AO2475+5,$AP2475+20))="",0,INDIRECT(ADDRESS(($AN2475-1)*3+$AO2475+5,$AP2475+20))),IF(INDIRECT(ADDRESS(($AN2475-1)*3+$AO2475+5,$AP2475+20))="",0,IF(COUNTIF(INDIRECT(ADDRESS(($AN2475-1)*36+($AO2475-1)*12+6,COLUMN())):INDIRECT(ADDRESS(($AN2475-1)*36+($AO2475-1)*12+$AP2475+4,COLUMN())),INDIRECT(ADDRESS(($AN2475-1)*3+$AO2475+5,$AP2475+20)))&gt;=1,0,INDIRECT(ADDRESS(($AN2475-1)*3+$AO2475+5,$AP2475+20)))))</f>
        <v>0</v>
      </c>
      <c r="AT2475" s="4">
        <f ca="1">COUNTIF(INDIRECT("U"&amp;(ROW()+12*(($AN2475-1)*3+$AO2475)-ROW())/12+5):INDIRECT("AF"&amp;(ROW()+12*(($AN2475-1)*3+$AO2475)-ROW())/12+5),AS2475)</f>
        <v>0</v>
      </c>
      <c r="AU2475" s="4">
        <f ca="1">IF(AND(AQ2475+AS2475&gt;0,AR2475+AT2475&gt;0),COUNTIF(AU$6:AU2474,"&gt;0")+1,0)</f>
        <v>0</v>
      </c>
    </row>
    <row r="2476" spans="40:47">
      <c r="AN2476" s="4">
        <v>69</v>
      </c>
      <c r="AO2476" s="4">
        <v>2</v>
      </c>
      <c r="AP2476" s="4">
        <v>11</v>
      </c>
      <c r="AQ2476" s="6">
        <f ca="1">IF($AP2476=1,IF(INDIRECT(ADDRESS(($AN2476-1)*3+$AO2476+5,$AP2476+7))="",0,INDIRECT(ADDRESS(($AN2476-1)*3+$AO2476+5,$AP2476+7))),IF(INDIRECT(ADDRESS(($AN2476-1)*3+$AO2476+5,$AP2476+7))="",0,IF(COUNTIF(INDIRECT(ADDRESS(($AN2476-1)*36+($AO2476-1)*12+6,COLUMN())):INDIRECT(ADDRESS(($AN2476-1)*36+($AO2476-1)*12+$AP2476+4,COLUMN())),INDIRECT(ADDRESS(($AN2476-1)*3+$AO2476+5,$AP2476+7)))&gt;=1,0,INDIRECT(ADDRESS(($AN2476-1)*3+$AO2476+5,$AP2476+7)))))</f>
        <v>0</v>
      </c>
      <c r="AR2476" s="4">
        <f ca="1">COUNTIF(INDIRECT("H"&amp;(ROW()+12*(($AN2476-1)*3+$AO2476)-ROW())/12+5):INDIRECT("S"&amp;(ROW()+12*(($AN2476-1)*3+$AO2476)-ROW())/12+5),AQ2476)</f>
        <v>0</v>
      </c>
      <c r="AS2476" s="6">
        <f ca="1">IF($AP2476=1,IF(INDIRECT(ADDRESS(($AN2476-1)*3+$AO2476+5,$AP2476+20))="",0,INDIRECT(ADDRESS(($AN2476-1)*3+$AO2476+5,$AP2476+20))),IF(INDIRECT(ADDRESS(($AN2476-1)*3+$AO2476+5,$AP2476+20))="",0,IF(COUNTIF(INDIRECT(ADDRESS(($AN2476-1)*36+($AO2476-1)*12+6,COLUMN())):INDIRECT(ADDRESS(($AN2476-1)*36+($AO2476-1)*12+$AP2476+4,COLUMN())),INDIRECT(ADDRESS(($AN2476-1)*3+$AO2476+5,$AP2476+20)))&gt;=1,0,INDIRECT(ADDRESS(($AN2476-1)*3+$AO2476+5,$AP2476+20)))))</f>
        <v>0</v>
      </c>
      <c r="AT2476" s="4">
        <f ca="1">COUNTIF(INDIRECT("U"&amp;(ROW()+12*(($AN2476-1)*3+$AO2476)-ROW())/12+5):INDIRECT("AF"&amp;(ROW()+12*(($AN2476-1)*3+$AO2476)-ROW())/12+5),AS2476)</f>
        <v>0</v>
      </c>
      <c r="AU2476" s="4">
        <f ca="1">IF(AND(AQ2476+AS2476&gt;0,AR2476+AT2476&gt;0),COUNTIF(AU$6:AU2475,"&gt;0")+1,0)</f>
        <v>0</v>
      </c>
    </row>
    <row r="2477" spans="40:47">
      <c r="AN2477" s="4">
        <v>69</v>
      </c>
      <c r="AO2477" s="4">
        <v>2</v>
      </c>
      <c r="AP2477" s="4">
        <v>12</v>
      </c>
      <c r="AQ2477" s="6">
        <f ca="1">IF($AP2477=1,IF(INDIRECT(ADDRESS(($AN2477-1)*3+$AO2477+5,$AP2477+7))="",0,INDIRECT(ADDRESS(($AN2477-1)*3+$AO2477+5,$AP2477+7))),IF(INDIRECT(ADDRESS(($AN2477-1)*3+$AO2477+5,$AP2477+7))="",0,IF(COUNTIF(INDIRECT(ADDRESS(($AN2477-1)*36+($AO2477-1)*12+6,COLUMN())):INDIRECT(ADDRESS(($AN2477-1)*36+($AO2477-1)*12+$AP2477+4,COLUMN())),INDIRECT(ADDRESS(($AN2477-1)*3+$AO2477+5,$AP2477+7)))&gt;=1,0,INDIRECT(ADDRESS(($AN2477-1)*3+$AO2477+5,$AP2477+7)))))</f>
        <v>0</v>
      </c>
      <c r="AR2477" s="4">
        <f ca="1">COUNTIF(INDIRECT("H"&amp;(ROW()+12*(($AN2477-1)*3+$AO2477)-ROW())/12+5):INDIRECT("S"&amp;(ROW()+12*(($AN2477-1)*3+$AO2477)-ROW())/12+5),AQ2477)</f>
        <v>0</v>
      </c>
      <c r="AS2477" s="6">
        <f ca="1">IF($AP2477=1,IF(INDIRECT(ADDRESS(($AN2477-1)*3+$AO2477+5,$AP2477+20))="",0,INDIRECT(ADDRESS(($AN2477-1)*3+$AO2477+5,$AP2477+20))),IF(INDIRECT(ADDRESS(($AN2477-1)*3+$AO2477+5,$AP2477+20))="",0,IF(COUNTIF(INDIRECT(ADDRESS(($AN2477-1)*36+($AO2477-1)*12+6,COLUMN())):INDIRECT(ADDRESS(($AN2477-1)*36+($AO2477-1)*12+$AP2477+4,COLUMN())),INDIRECT(ADDRESS(($AN2477-1)*3+$AO2477+5,$AP2477+20)))&gt;=1,0,INDIRECT(ADDRESS(($AN2477-1)*3+$AO2477+5,$AP2477+20)))))</f>
        <v>0</v>
      </c>
      <c r="AT2477" s="4">
        <f ca="1">COUNTIF(INDIRECT("U"&amp;(ROW()+12*(($AN2477-1)*3+$AO2477)-ROW())/12+5):INDIRECT("AF"&amp;(ROW()+12*(($AN2477-1)*3+$AO2477)-ROW())/12+5),AS2477)</f>
        <v>0</v>
      </c>
      <c r="AU2477" s="4">
        <f ca="1">IF(AND(AQ2477+AS2477&gt;0,AR2477+AT2477&gt;0),COUNTIF(AU$6:AU2476,"&gt;0")+1,0)</f>
        <v>0</v>
      </c>
    </row>
    <row r="2478" spans="40:47">
      <c r="AN2478" s="4">
        <v>69</v>
      </c>
      <c r="AO2478" s="4">
        <v>3</v>
      </c>
      <c r="AP2478" s="4">
        <v>1</v>
      </c>
      <c r="AQ2478" s="6">
        <f ca="1">IF($AP2478=1,IF(INDIRECT(ADDRESS(($AN2478-1)*3+$AO2478+5,$AP2478+7))="",0,INDIRECT(ADDRESS(($AN2478-1)*3+$AO2478+5,$AP2478+7))),IF(INDIRECT(ADDRESS(($AN2478-1)*3+$AO2478+5,$AP2478+7))="",0,IF(COUNTIF(INDIRECT(ADDRESS(($AN2478-1)*36+($AO2478-1)*12+6,COLUMN())):INDIRECT(ADDRESS(($AN2478-1)*36+($AO2478-1)*12+$AP2478+4,COLUMN())),INDIRECT(ADDRESS(($AN2478-1)*3+$AO2478+5,$AP2478+7)))&gt;=1,0,INDIRECT(ADDRESS(($AN2478-1)*3+$AO2478+5,$AP2478+7)))))</f>
        <v>0</v>
      </c>
      <c r="AR2478" s="4">
        <f ca="1">COUNTIF(INDIRECT("H"&amp;(ROW()+12*(($AN2478-1)*3+$AO2478)-ROW())/12+5):INDIRECT("S"&amp;(ROW()+12*(($AN2478-1)*3+$AO2478)-ROW())/12+5),AQ2478)</f>
        <v>0</v>
      </c>
      <c r="AS2478" s="6">
        <f ca="1">IF($AP2478=1,IF(INDIRECT(ADDRESS(($AN2478-1)*3+$AO2478+5,$AP2478+20))="",0,INDIRECT(ADDRESS(($AN2478-1)*3+$AO2478+5,$AP2478+20))),IF(INDIRECT(ADDRESS(($AN2478-1)*3+$AO2478+5,$AP2478+20))="",0,IF(COUNTIF(INDIRECT(ADDRESS(($AN2478-1)*36+($AO2478-1)*12+6,COLUMN())):INDIRECT(ADDRESS(($AN2478-1)*36+($AO2478-1)*12+$AP2478+4,COLUMN())),INDIRECT(ADDRESS(($AN2478-1)*3+$AO2478+5,$AP2478+20)))&gt;=1,0,INDIRECT(ADDRESS(($AN2478-1)*3+$AO2478+5,$AP2478+20)))))</f>
        <v>0</v>
      </c>
      <c r="AT2478" s="4">
        <f ca="1">COUNTIF(INDIRECT("U"&amp;(ROW()+12*(($AN2478-1)*3+$AO2478)-ROW())/12+5):INDIRECT("AF"&amp;(ROW()+12*(($AN2478-1)*3+$AO2478)-ROW())/12+5),AS2478)</f>
        <v>0</v>
      </c>
      <c r="AU2478" s="4">
        <f ca="1">IF(AND(AQ2478+AS2478&gt;0,AR2478+AT2478&gt;0),COUNTIF(AU$6:AU2477,"&gt;0")+1,0)</f>
        <v>0</v>
      </c>
    </row>
    <row r="2479" spans="40:47">
      <c r="AN2479" s="4">
        <v>69</v>
      </c>
      <c r="AO2479" s="4">
        <v>3</v>
      </c>
      <c r="AP2479" s="4">
        <v>2</v>
      </c>
      <c r="AQ2479" s="6">
        <f ca="1">IF($AP2479=1,IF(INDIRECT(ADDRESS(($AN2479-1)*3+$AO2479+5,$AP2479+7))="",0,INDIRECT(ADDRESS(($AN2479-1)*3+$AO2479+5,$AP2479+7))),IF(INDIRECT(ADDRESS(($AN2479-1)*3+$AO2479+5,$AP2479+7))="",0,IF(COUNTIF(INDIRECT(ADDRESS(($AN2479-1)*36+($AO2479-1)*12+6,COLUMN())):INDIRECT(ADDRESS(($AN2479-1)*36+($AO2479-1)*12+$AP2479+4,COLUMN())),INDIRECT(ADDRESS(($AN2479-1)*3+$AO2479+5,$AP2479+7)))&gt;=1,0,INDIRECT(ADDRESS(($AN2479-1)*3+$AO2479+5,$AP2479+7)))))</f>
        <v>0</v>
      </c>
      <c r="AR2479" s="4">
        <f ca="1">COUNTIF(INDIRECT("H"&amp;(ROW()+12*(($AN2479-1)*3+$AO2479)-ROW())/12+5):INDIRECT("S"&amp;(ROW()+12*(($AN2479-1)*3+$AO2479)-ROW())/12+5),AQ2479)</f>
        <v>0</v>
      </c>
      <c r="AS2479" s="6">
        <f ca="1">IF($AP2479=1,IF(INDIRECT(ADDRESS(($AN2479-1)*3+$AO2479+5,$AP2479+20))="",0,INDIRECT(ADDRESS(($AN2479-1)*3+$AO2479+5,$AP2479+20))),IF(INDIRECT(ADDRESS(($AN2479-1)*3+$AO2479+5,$AP2479+20))="",0,IF(COUNTIF(INDIRECT(ADDRESS(($AN2479-1)*36+($AO2479-1)*12+6,COLUMN())):INDIRECT(ADDRESS(($AN2479-1)*36+($AO2479-1)*12+$AP2479+4,COLUMN())),INDIRECT(ADDRESS(($AN2479-1)*3+$AO2479+5,$AP2479+20)))&gt;=1,0,INDIRECT(ADDRESS(($AN2479-1)*3+$AO2479+5,$AP2479+20)))))</f>
        <v>0</v>
      </c>
      <c r="AT2479" s="4">
        <f ca="1">COUNTIF(INDIRECT("U"&amp;(ROW()+12*(($AN2479-1)*3+$AO2479)-ROW())/12+5):INDIRECT("AF"&amp;(ROW()+12*(($AN2479-1)*3+$AO2479)-ROW())/12+5),AS2479)</f>
        <v>0</v>
      </c>
      <c r="AU2479" s="4">
        <f ca="1">IF(AND(AQ2479+AS2479&gt;0,AR2479+AT2479&gt;0),COUNTIF(AU$6:AU2478,"&gt;0")+1,0)</f>
        <v>0</v>
      </c>
    </row>
    <row r="2480" spans="40:47">
      <c r="AN2480" s="4">
        <v>69</v>
      </c>
      <c r="AO2480" s="4">
        <v>3</v>
      </c>
      <c r="AP2480" s="4">
        <v>3</v>
      </c>
      <c r="AQ2480" s="6">
        <f ca="1">IF($AP2480=1,IF(INDIRECT(ADDRESS(($AN2480-1)*3+$AO2480+5,$AP2480+7))="",0,INDIRECT(ADDRESS(($AN2480-1)*3+$AO2480+5,$AP2480+7))),IF(INDIRECT(ADDRESS(($AN2480-1)*3+$AO2480+5,$AP2480+7))="",0,IF(COUNTIF(INDIRECT(ADDRESS(($AN2480-1)*36+($AO2480-1)*12+6,COLUMN())):INDIRECT(ADDRESS(($AN2480-1)*36+($AO2480-1)*12+$AP2480+4,COLUMN())),INDIRECT(ADDRESS(($AN2480-1)*3+$AO2480+5,$AP2480+7)))&gt;=1,0,INDIRECT(ADDRESS(($AN2480-1)*3+$AO2480+5,$AP2480+7)))))</f>
        <v>0</v>
      </c>
      <c r="AR2480" s="4">
        <f ca="1">COUNTIF(INDIRECT("H"&amp;(ROW()+12*(($AN2480-1)*3+$AO2480)-ROW())/12+5):INDIRECT("S"&amp;(ROW()+12*(($AN2480-1)*3+$AO2480)-ROW())/12+5),AQ2480)</f>
        <v>0</v>
      </c>
      <c r="AS2480" s="6">
        <f ca="1">IF($AP2480=1,IF(INDIRECT(ADDRESS(($AN2480-1)*3+$AO2480+5,$AP2480+20))="",0,INDIRECT(ADDRESS(($AN2480-1)*3+$AO2480+5,$AP2480+20))),IF(INDIRECT(ADDRESS(($AN2480-1)*3+$AO2480+5,$AP2480+20))="",0,IF(COUNTIF(INDIRECT(ADDRESS(($AN2480-1)*36+($AO2480-1)*12+6,COLUMN())):INDIRECT(ADDRESS(($AN2480-1)*36+($AO2480-1)*12+$AP2480+4,COLUMN())),INDIRECT(ADDRESS(($AN2480-1)*3+$AO2480+5,$AP2480+20)))&gt;=1,0,INDIRECT(ADDRESS(($AN2480-1)*3+$AO2480+5,$AP2480+20)))))</f>
        <v>0</v>
      </c>
      <c r="AT2480" s="4">
        <f ca="1">COUNTIF(INDIRECT("U"&amp;(ROW()+12*(($AN2480-1)*3+$AO2480)-ROW())/12+5):INDIRECT("AF"&amp;(ROW()+12*(($AN2480-1)*3+$AO2480)-ROW())/12+5),AS2480)</f>
        <v>0</v>
      </c>
      <c r="AU2480" s="4">
        <f ca="1">IF(AND(AQ2480+AS2480&gt;0,AR2480+AT2480&gt;0),COUNTIF(AU$6:AU2479,"&gt;0")+1,0)</f>
        <v>0</v>
      </c>
    </row>
    <row r="2481" spans="40:47">
      <c r="AN2481" s="4">
        <v>69</v>
      </c>
      <c r="AO2481" s="4">
        <v>3</v>
      </c>
      <c r="AP2481" s="4">
        <v>4</v>
      </c>
      <c r="AQ2481" s="6">
        <f ca="1">IF($AP2481=1,IF(INDIRECT(ADDRESS(($AN2481-1)*3+$AO2481+5,$AP2481+7))="",0,INDIRECT(ADDRESS(($AN2481-1)*3+$AO2481+5,$AP2481+7))),IF(INDIRECT(ADDRESS(($AN2481-1)*3+$AO2481+5,$AP2481+7))="",0,IF(COUNTIF(INDIRECT(ADDRESS(($AN2481-1)*36+($AO2481-1)*12+6,COLUMN())):INDIRECT(ADDRESS(($AN2481-1)*36+($AO2481-1)*12+$AP2481+4,COLUMN())),INDIRECT(ADDRESS(($AN2481-1)*3+$AO2481+5,$AP2481+7)))&gt;=1,0,INDIRECT(ADDRESS(($AN2481-1)*3+$AO2481+5,$AP2481+7)))))</f>
        <v>0</v>
      </c>
      <c r="AR2481" s="4">
        <f ca="1">COUNTIF(INDIRECT("H"&amp;(ROW()+12*(($AN2481-1)*3+$AO2481)-ROW())/12+5):INDIRECT("S"&amp;(ROW()+12*(($AN2481-1)*3+$AO2481)-ROW())/12+5),AQ2481)</f>
        <v>0</v>
      </c>
      <c r="AS2481" s="6">
        <f ca="1">IF($AP2481=1,IF(INDIRECT(ADDRESS(($AN2481-1)*3+$AO2481+5,$AP2481+20))="",0,INDIRECT(ADDRESS(($AN2481-1)*3+$AO2481+5,$AP2481+20))),IF(INDIRECT(ADDRESS(($AN2481-1)*3+$AO2481+5,$AP2481+20))="",0,IF(COUNTIF(INDIRECT(ADDRESS(($AN2481-1)*36+($AO2481-1)*12+6,COLUMN())):INDIRECT(ADDRESS(($AN2481-1)*36+($AO2481-1)*12+$AP2481+4,COLUMN())),INDIRECT(ADDRESS(($AN2481-1)*3+$AO2481+5,$AP2481+20)))&gt;=1,0,INDIRECT(ADDRESS(($AN2481-1)*3+$AO2481+5,$AP2481+20)))))</f>
        <v>0</v>
      </c>
      <c r="AT2481" s="4">
        <f ca="1">COUNTIF(INDIRECT("U"&amp;(ROW()+12*(($AN2481-1)*3+$AO2481)-ROW())/12+5):INDIRECT("AF"&amp;(ROW()+12*(($AN2481-1)*3+$AO2481)-ROW())/12+5),AS2481)</f>
        <v>0</v>
      </c>
      <c r="AU2481" s="4">
        <f ca="1">IF(AND(AQ2481+AS2481&gt;0,AR2481+AT2481&gt;0),COUNTIF(AU$6:AU2480,"&gt;0")+1,0)</f>
        <v>0</v>
      </c>
    </row>
    <row r="2482" spans="40:47">
      <c r="AN2482" s="4">
        <v>69</v>
      </c>
      <c r="AO2482" s="4">
        <v>3</v>
      </c>
      <c r="AP2482" s="4">
        <v>5</v>
      </c>
      <c r="AQ2482" s="6">
        <f ca="1">IF($AP2482=1,IF(INDIRECT(ADDRESS(($AN2482-1)*3+$AO2482+5,$AP2482+7))="",0,INDIRECT(ADDRESS(($AN2482-1)*3+$AO2482+5,$AP2482+7))),IF(INDIRECT(ADDRESS(($AN2482-1)*3+$AO2482+5,$AP2482+7))="",0,IF(COUNTIF(INDIRECT(ADDRESS(($AN2482-1)*36+($AO2482-1)*12+6,COLUMN())):INDIRECT(ADDRESS(($AN2482-1)*36+($AO2482-1)*12+$AP2482+4,COLUMN())),INDIRECT(ADDRESS(($AN2482-1)*3+$AO2482+5,$AP2482+7)))&gt;=1,0,INDIRECT(ADDRESS(($AN2482-1)*3+$AO2482+5,$AP2482+7)))))</f>
        <v>0</v>
      </c>
      <c r="AR2482" s="4">
        <f ca="1">COUNTIF(INDIRECT("H"&amp;(ROW()+12*(($AN2482-1)*3+$AO2482)-ROW())/12+5):INDIRECT("S"&amp;(ROW()+12*(($AN2482-1)*3+$AO2482)-ROW())/12+5),AQ2482)</f>
        <v>0</v>
      </c>
      <c r="AS2482" s="6">
        <f ca="1">IF($AP2482=1,IF(INDIRECT(ADDRESS(($AN2482-1)*3+$AO2482+5,$AP2482+20))="",0,INDIRECT(ADDRESS(($AN2482-1)*3+$AO2482+5,$AP2482+20))),IF(INDIRECT(ADDRESS(($AN2482-1)*3+$AO2482+5,$AP2482+20))="",0,IF(COUNTIF(INDIRECT(ADDRESS(($AN2482-1)*36+($AO2482-1)*12+6,COLUMN())):INDIRECT(ADDRESS(($AN2482-1)*36+($AO2482-1)*12+$AP2482+4,COLUMN())),INDIRECT(ADDRESS(($AN2482-1)*3+$AO2482+5,$AP2482+20)))&gt;=1,0,INDIRECT(ADDRESS(($AN2482-1)*3+$AO2482+5,$AP2482+20)))))</f>
        <v>0</v>
      </c>
      <c r="AT2482" s="4">
        <f ca="1">COUNTIF(INDIRECT("U"&amp;(ROW()+12*(($AN2482-1)*3+$AO2482)-ROW())/12+5):INDIRECT("AF"&amp;(ROW()+12*(($AN2482-1)*3+$AO2482)-ROW())/12+5),AS2482)</f>
        <v>0</v>
      </c>
      <c r="AU2482" s="4">
        <f ca="1">IF(AND(AQ2482+AS2482&gt;0,AR2482+AT2482&gt;0),COUNTIF(AU$6:AU2481,"&gt;0")+1,0)</f>
        <v>0</v>
      </c>
    </row>
    <row r="2483" spans="40:47">
      <c r="AN2483" s="4">
        <v>69</v>
      </c>
      <c r="AO2483" s="4">
        <v>3</v>
      </c>
      <c r="AP2483" s="4">
        <v>6</v>
      </c>
      <c r="AQ2483" s="6">
        <f ca="1">IF($AP2483=1,IF(INDIRECT(ADDRESS(($AN2483-1)*3+$AO2483+5,$AP2483+7))="",0,INDIRECT(ADDRESS(($AN2483-1)*3+$AO2483+5,$AP2483+7))),IF(INDIRECT(ADDRESS(($AN2483-1)*3+$AO2483+5,$AP2483+7))="",0,IF(COUNTIF(INDIRECT(ADDRESS(($AN2483-1)*36+($AO2483-1)*12+6,COLUMN())):INDIRECT(ADDRESS(($AN2483-1)*36+($AO2483-1)*12+$AP2483+4,COLUMN())),INDIRECT(ADDRESS(($AN2483-1)*3+$AO2483+5,$AP2483+7)))&gt;=1,0,INDIRECT(ADDRESS(($AN2483-1)*3+$AO2483+5,$AP2483+7)))))</f>
        <v>0</v>
      </c>
      <c r="AR2483" s="4">
        <f ca="1">COUNTIF(INDIRECT("H"&amp;(ROW()+12*(($AN2483-1)*3+$AO2483)-ROW())/12+5):INDIRECT("S"&amp;(ROW()+12*(($AN2483-1)*3+$AO2483)-ROW())/12+5),AQ2483)</f>
        <v>0</v>
      </c>
      <c r="AS2483" s="6">
        <f ca="1">IF($AP2483=1,IF(INDIRECT(ADDRESS(($AN2483-1)*3+$AO2483+5,$AP2483+20))="",0,INDIRECT(ADDRESS(($AN2483-1)*3+$AO2483+5,$AP2483+20))),IF(INDIRECT(ADDRESS(($AN2483-1)*3+$AO2483+5,$AP2483+20))="",0,IF(COUNTIF(INDIRECT(ADDRESS(($AN2483-1)*36+($AO2483-1)*12+6,COLUMN())):INDIRECT(ADDRESS(($AN2483-1)*36+($AO2483-1)*12+$AP2483+4,COLUMN())),INDIRECT(ADDRESS(($AN2483-1)*3+$AO2483+5,$AP2483+20)))&gt;=1,0,INDIRECT(ADDRESS(($AN2483-1)*3+$AO2483+5,$AP2483+20)))))</f>
        <v>0</v>
      </c>
      <c r="AT2483" s="4">
        <f ca="1">COUNTIF(INDIRECT("U"&amp;(ROW()+12*(($AN2483-1)*3+$AO2483)-ROW())/12+5):INDIRECT("AF"&amp;(ROW()+12*(($AN2483-1)*3+$AO2483)-ROW())/12+5),AS2483)</f>
        <v>0</v>
      </c>
      <c r="AU2483" s="4">
        <f ca="1">IF(AND(AQ2483+AS2483&gt;0,AR2483+AT2483&gt;0),COUNTIF(AU$6:AU2482,"&gt;0")+1,0)</f>
        <v>0</v>
      </c>
    </row>
    <row r="2484" spans="40:47">
      <c r="AN2484" s="4">
        <v>69</v>
      </c>
      <c r="AO2484" s="4">
        <v>3</v>
      </c>
      <c r="AP2484" s="4">
        <v>7</v>
      </c>
      <c r="AQ2484" s="6">
        <f ca="1">IF($AP2484=1,IF(INDIRECT(ADDRESS(($AN2484-1)*3+$AO2484+5,$AP2484+7))="",0,INDIRECT(ADDRESS(($AN2484-1)*3+$AO2484+5,$AP2484+7))),IF(INDIRECT(ADDRESS(($AN2484-1)*3+$AO2484+5,$AP2484+7))="",0,IF(COUNTIF(INDIRECT(ADDRESS(($AN2484-1)*36+($AO2484-1)*12+6,COLUMN())):INDIRECT(ADDRESS(($AN2484-1)*36+($AO2484-1)*12+$AP2484+4,COLUMN())),INDIRECT(ADDRESS(($AN2484-1)*3+$AO2484+5,$AP2484+7)))&gt;=1,0,INDIRECT(ADDRESS(($AN2484-1)*3+$AO2484+5,$AP2484+7)))))</f>
        <v>0</v>
      </c>
      <c r="AR2484" s="4">
        <f ca="1">COUNTIF(INDIRECT("H"&amp;(ROW()+12*(($AN2484-1)*3+$AO2484)-ROW())/12+5):INDIRECT("S"&amp;(ROW()+12*(($AN2484-1)*3+$AO2484)-ROW())/12+5),AQ2484)</f>
        <v>0</v>
      </c>
      <c r="AS2484" s="6">
        <f ca="1">IF($AP2484=1,IF(INDIRECT(ADDRESS(($AN2484-1)*3+$AO2484+5,$AP2484+20))="",0,INDIRECT(ADDRESS(($AN2484-1)*3+$AO2484+5,$AP2484+20))),IF(INDIRECT(ADDRESS(($AN2484-1)*3+$AO2484+5,$AP2484+20))="",0,IF(COUNTIF(INDIRECT(ADDRESS(($AN2484-1)*36+($AO2484-1)*12+6,COLUMN())):INDIRECT(ADDRESS(($AN2484-1)*36+($AO2484-1)*12+$AP2484+4,COLUMN())),INDIRECT(ADDRESS(($AN2484-1)*3+$AO2484+5,$AP2484+20)))&gt;=1,0,INDIRECT(ADDRESS(($AN2484-1)*3+$AO2484+5,$AP2484+20)))))</f>
        <v>0</v>
      </c>
      <c r="AT2484" s="4">
        <f ca="1">COUNTIF(INDIRECT("U"&amp;(ROW()+12*(($AN2484-1)*3+$AO2484)-ROW())/12+5):INDIRECT("AF"&amp;(ROW()+12*(($AN2484-1)*3+$AO2484)-ROW())/12+5),AS2484)</f>
        <v>0</v>
      </c>
      <c r="AU2484" s="4">
        <f ca="1">IF(AND(AQ2484+AS2484&gt;0,AR2484+AT2484&gt;0),COUNTIF(AU$6:AU2483,"&gt;0")+1,0)</f>
        <v>0</v>
      </c>
    </row>
    <row r="2485" spans="40:47">
      <c r="AN2485" s="4">
        <v>69</v>
      </c>
      <c r="AO2485" s="4">
        <v>3</v>
      </c>
      <c r="AP2485" s="4">
        <v>8</v>
      </c>
      <c r="AQ2485" s="6">
        <f ca="1">IF($AP2485=1,IF(INDIRECT(ADDRESS(($AN2485-1)*3+$AO2485+5,$AP2485+7))="",0,INDIRECT(ADDRESS(($AN2485-1)*3+$AO2485+5,$AP2485+7))),IF(INDIRECT(ADDRESS(($AN2485-1)*3+$AO2485+5,$AP2485+7))="",0,IF(COUNTIF(INDIRECT(ADDRESS(($AN2485-1)*36+($AO2485-1)*12+6,COLUMN())):INDIRECT(ADDRESS(($AN2485-1)*36+($AO2485-1)*12+$AP2485+4,COLUMN())),INDIRECT(ADDRESS(($AN2485-1)*3+$AO2485+5,$AP2485+7)))&gt;=1,0,INDIRECT(ADDRESS(($AN2485-1)*3+$AO2485+5,$AP2485+7)))))</f>
        <v>0</v>
      </c>
      <c r="AR2485" s="4">
        <f ca="1">COUNTIF(INDIRECT("H"&amp;(ROW()+12*(($AN2485-1)*3+$AO2485)-ROW())/12+5):INDIRECT("S"&amp;(ROW()+12*(($AN2485-1)*3+$AO2485)-ROW())/12+5),AQ2485)</f>
        <v>0</v>
      </c>
      <c r="AS2485" s="6">
        <f ca="1">IF($AP2485=1,IF(INDIRECT(ADDRESS(($AN2485-1)*3+$AO2485+5,$AP2485+20))="",0,INDIRECT(ADDRESS(($AN2485-1)*3+$AO2485+5,$AP2485+20))),IF(INDIRECT(ADDRESS(($AN2485-1)*3+$AO2485+5,$AP2485+20))="",0,IF(COUNTIF(INDIRECT(ADDRESS(($AN2485-1)*36+($AO2485-1)*12+6,COLUMN())):INDIRECT(ADDRESS(($AN2485-1)*36+($AO2485-1)*12+$AP2485+4,COLUMN())),INDIRECT(ADDRESS(($AN2485-1)*3+$AO2485+5,$AP2485+20)))&gt;=1,0,INDIRECT(ADDRESS(($AN2485-1)*3+$AO2485+5,$AP2485+20)))))</f>
        <v>0</v>
      </c>
      <c r="AT2485" s="4">
        <f ca="1">COUNTIF(INDIRECT("U"&amp;(ROW()+12*(($AN2485-1)*3+$AO2485)-ROW())/12+5):INDIRECT("AF"&amp;(ROW()+12*(($AN2485-1)*3+$AO2485)-ROW())/12+5),AS2485)</f>
        <v>0</v>
      </c>
      <c r="AU2485" s="4">
        <f ca="1">IF(AND(AQ2485+AS2485&gt;0,AR2485+AT2485&gt;0),COUNTIF(AU$6:AU2484,"&gt;0")+1,0)</f>
        <v>0</v>
      </c>
    </row>
    <row r="2486" spans="40:47">
      <c r="AN2486" s="4">
        <v>69</v>
      </c>
      <c r="AO2486" s="4">
        <v>3</v>
      </c>
      <c r="AP2486" s="4">
        <v>9</v>
      </c>
      <c r="AQ2486" s="6">
        <f ca="1">IF($AP2486=1,IF(INDIRECT(ADDRESS(($AN2486-1)*3+$AO2486+5,$AP2486+7))="",0,INDIRECT(ADDRESS(($AN2486-1)*3+$AO2486+5,$AP2486+7))),IF(INDIRECT(ADDRESS(($AN2486-1)*3+$AO2486+5,$AP2486+7))="",0,IF(COUNTIF(INDIRECT(ADDRESS(($AN2486-1)*36+($AO2486-1)*12+6,COLUMN())):INDIRECT(ADDRESS(($AN2486-1)*36+($AO2486-1)*12+$AP2486+4,COLUMN())),INDIRECT(ADDRESS(($AN2486-1)*3+$AO2486+5,$AP2486+7)))&gt;=1,0,INDIRECT(ADDRESS(($AN2486-1)*3+$AO2486+5,$AP2486+7)))))</f>
        <v>0</v>
      </c>
      <c r="AR2486" s="4">
        <f ca="1">COUNTIF(INDIRECT("H"&amp;(ROW()+12*(($AN2486-1)*3+$AO2486)-ROW())/12+5):INDIRECT("S"&amp;(ROW()+12*(($AN2486-1)*3+$AO2486)-ROW())/12+5),AQ2486)</f>
        <v>0</v>
      </c>
      <c r="AS2486" s="6">
        <f ca="1">IF($AP2486=1,IF(INDIRECT(ADDRESS(($AN2486-1)*3+$AO2486+5,$AP2486+20))="",0,INDIRECT(ADDRESS(($AN2486-1)*3+$AO2486+5,$AP2486+20))),IF(INDIRECT(ADDRESS(($AN2486-1)*3+$AO2486+5,$AP2486+20))="",0,IF(COUNTIF(INDIRECT(ADDRESS(($AN2486-1)*36+($AO2486-1)*12+6,COLUMN())):INDIRECT(ADDRESS(($AN2486-1)*36+($AO2486-1)*12+$AP2486+4,COLUMN())),INDIRECT(ADDRESS(($AN2486-1)*3+$AO2486+5,$AP2486+20)))&gt;=1,0,INDIRECT(ADDRESS(($AN2486-1)*3+$AO2486+5,$AP2486+20)))))</f>
        <v>0</v>
      </c>
      <c r="AT2486" s="4">
        <f ca="1">COUNTIF(INDIRECT("U"&amp;(ROW()+12*(($AN2486-1)*3+$AO2486)-ROW())/12+5):INDIRECT("AF"&amp;(ROW()+12*(($AN2486-1)*3+$AO2486)-ROW())/12+5),AS2486)</f>
        <v>0</v>
      </c>
      <c r="AU2486" s="4">
        <f ca="1">IF(AND(AQ2486+AS2486&gt;0,AR2486+AT2486&gt;0),COUNTIF(AU$6:AU2485,"&gt;0")+1,0)</f>
        <v>0</v>
      </c>
    </row>
    <row r="2487" spans="40:47">
      <c r="AN2487" s="4">
        <v>69</v>
      </c>
      <c r="AO2487" s="4">
        <v>3</v>
      </c>
      <c r="AP2487" s="4">
        <v>10</v>
      </c>
      <c r="AQ2487" s="6">
        <f ca="1">IF($AP2487=1,IF(INDIRECT(ADDRESS(($AN2487-1)*3+$AO2487+5,$AP2487+7))="",0,INDIRECT(ADDRESS(($AN2487-1)*3+$AO2487+5,$AP2487+7))),IF(INDIRECT(ADDRESS(($AN2487-1)*3+$AO2487+5,$AP2487+7))="",0,IF(COUNTIF(INDIRECT(ADDRESS(($AN2487-1)*36+($AO2487-1)*12+6,COLUMN())):INDIRECT(ADDRESS(($AN2487-1)*36+($AO2487-1)*12+$AP2487+4,COLUMN())),INDIRECT(ADDRESS(($AN2487-1)*3+$AO2487+5,$AP2487+7)))&gt;=1,0,INDIRECT(ADDRESS(($AN2487-1)*3+$AO2487+5,$AP2487+7)))))</f>
        <v>0</v>
      </c>
      <c r="AR2487" s="4">
        <f ca="1">COUNTIF(INDIRECT("H"&amp;(ROW()+12*(($AN2487-1)*3+$AO2487)-ROW())/12+5):INDIRECT("S"&amp;(ROW()+12*(($AN2487-1)*3+$AO2487)-ROW())/12+5),AQ2487)</f>
        <v>0</v>
      </c>
      <c r="AS2487" s="6">
        <f ca="1">IF($AP2487=1,IF(INDIRECT(ADDRESS(($AN2487-1)*3+$AO2487+5,$AP2487+20))="",0,INDIRECT(ADDRESS(($AN2487-1)*3+$AO2487+5,$AP2487+20))),IF(INDIRECT(ADDRESS(($AN2487-1)*3+$AO2487+5,$AP2487+20))="",0,IF(COUNTIF(INDIRECT(ADDRESS(($AN2487-1)*36+($AO2487-1)*12+6,COLUMN())):INDIRECT(ADDRESS(($AN2487-1)*36+($AO2487-1)*12+$AP2487+4,COLUMN())),INDIRECT(ADDRESS(($AN2487-1)*3+$AO2487+5,$AP2487+20)))&gt;=1,0,INDIRECT(ADDRESS(($AN2487-1)*3+$AO2487+5,$AP2487+20)))))</f>
        <v>0</v>
      </c>
      <c r="AT2487" s="4">
        <f ca="1">COUNTIF(INDIRECT("U"&amp;(ROW()+12*(($AN2487-1)*3+$AO2487)-ROW())/12+5):INDIRECT("AF"&amp;(ROW()+12*(($AN2487-1)*3+$AO2487)-ROW())/12+5),AS2487)</f>
        <v>0</v>
      </c>
      <c r="AU2487" s="4">
        <f ca="1">IF(AND(AQ2487+AS2487&gt;0,AR2487+AT2487&gt;0),COUNTIF(AU$6:AU2486,"&gt;0")+1,0)</f>
        <v>0</v>
      </c>
    </row>
    <row r="2488" spans="40:47">
      <c r="AN2488" s="4">
        <v>69</v>
      </c>
      <c r="AO2488" s="4">
        <v>3</v>
      </c>
      <c r="AP2488" s="4">
        <v>11</v>
      </c>
      <c r="AQ2488" s="6">
        <f ca="1">IF($AP2488=1,IF(INDIRECT(ADDRESS(($AN2488-1)*3+$AO2488+5,$AP2488+7))="",0,INDIRECT(ADDRESS(($AN2488-1)*3+$AO2488+5,$AP2488+7))),IF(INDIRECT(ADDRESS(($AN2488-1)*3+$AO2488+5,$AP2488+7))="",0,IF(COUNTIF(INDIRECT(ADDRESS(($AN2488-1)*36+($AO2488-1)*12+6,COLUMN())):INDIRECT(ADDRESS(($AN2488-1)*36+($AO2488-1)*12+$AP2488+4,COLUMN())),INDIRECT(ADDRESS(($AN2488-1)*3+$AO2488+5,$AP2488+7)))&gt;=1,0,INDIRECT(ADDRESS(($AN2488-1)*3+$AO2488+5,$AP2488+7)))))</f>
        <v>0</v>
      </c>
      <c r="AR2488" s="4">
        <f ca="1">COUNTIF(INDIRECT("H"&amp;(ROW()+12*(($AN2488-1)*3+$AO2488)-ROW())/12+5):INDIRECT("S"&amp;(ROW()+12*(($AN2488-1)*3+$AO2488)-ROW())/12+5),AQ2488)</f>
        <v>0</v>
      </c>
      <c r="AS2488" s="6">
        <f ca="1">IF($AP2488=1,IF(INDIRECT(ADDRESS(($AN2488-1)*3+$AO2488+5,$AP2488+20))="",0,INDIRECT(ADDRESS(($AN2488-1)*3+$AO2488+5,$AP2488+20))),IF(INDIRECT(ADDRESS(($AN2488-1)*3+$AO2488+5,$AP2488+20))="",0,IF(COUNTIF(INDIRECT(ADDRESS(($AN2488-1)*36+($AO2488-1)*12+6,COLUMN())):INDIRECT(ADDRESS(($AN2488-1)*36+($AO2488-1)*12+$AP2488+4,COLUMN())),INDIRECT(ADDRESS(($AN2488-1)*3+$AO2488+5,$AP2488+20)))&gt;=1,0,INDIRECT(ADDRESS(($AN2488-1)*3+$AO2488+5,$AP2488+20)))))</f>
        <v>0</v>
      </c>
      <c r="AT2488" s="4">
        <f ca="1">COUNTIF(INDIRECT("U"&amp;(ROW()+12*(($AN2488-1)*3+$AO2488)-ROW())/12+5):INDIRECT("AF"&amp;(ROW()+12*(($AN2488-1)*3+$AO2488)-ROW())/12+5),AS2488)</f>
        <v>0</v>
      </c>
      <c r="AU2488" s="4">
        <f ca="1">IF(AND(AQ2488+AS2488&gt;0,AR2488+AT2488&gt;0),COUNTIF(AU$6:AU2487,"&gt;0")+1,0)</f>
        <v>0</v>
      </c>
    </row>
    <row r="2489" spans="40:47">
      <c r="AN2489" s="77">
        <v>69</v>
      </c>
      <c r="AO2489" s="77">
        <v>3</v>
      </c>
      <c r="AP2489" s="77">
        <v>12</v>
      </c>
      <c r="AQ2489" s="78">
        <f ca="1">IF($AP2489=1,IF(INDIRECT(ADDRESS(($AN2489-1)*3+$AO2489+5,$AP2489+7))="",0,INDIRECT(ADDRESS(($AN2489-1)*3+$AO2489+5,$AP2489+7))),IF(INDIRECT(ADDRESS(($AN2489-1)*3+$AO2489+5,$AP2489+7))="",0,IF(COUNTIF(INDIRECT(ADDRESS(($AN2489-1)*36+($AO2489-1)*12+6,COLUMN())):INDIRECT(ADDRESS(($AN2489-1)*36+($AO2489-1)*12+$AP2489+4,COLUMN())),INDIRECT(ADDRESS(($AN2489-1)*3+$AO2489+5,$AP2489+7)))&gt;=1,0,INDIRECT(ADDRESS(($AN2489-1)*3+$AO2489+5,$AP2489+7)))))</f>
        <v>0</v>
      </c>
      <c r="AR2489" s="77">
        <f ca="1">COUNTIF(INDIRECT("H"&amp;(ROW()+12*(($AN2489-1)*3+$AO2489)-ROW())/12+5):INDIRECT("S"&amp;(ROW()+12*(($AN2489-1)*3+$AO2489)-ROW())/12+5),AQ2489)</f>
        <v>0</v>
      </c>
      <c r="AS2489" s="78">
        <f ca="1">IF($AP2489=1,IF(INDIRECT(ADDRESS(($AN2489-1)*3+$AO2489+5,$AP2489+20))="",0,INDIRECT(ADDRESS(($AN2489-1)*3+$AO2489+5,$AP2489+20))),IF(INDIRECT(ADDRESS(($AN2489-1)*3+$AO2489+5,$AP2489+20))="",0,IF(COUNTIF(INDIRECT(ADDRESS(($AN2489-1)*36+($AO2489-1)*12+6,COLUMN())):INDIRECT(ADDRESS(($AN2489-1)*36+($AO2489-1)*12+$AP2489+4,COLUMN())),INDIRECT(ADDRESS(($AN2489-1)*3+$AO2489+5,$AP2489+20)))&gt;=1,0,INDIRECT(ADDRESS(($AN2489-1)*3+$AO2489+5,$AP2489+20)))))</f>
        <v>0</v>
      </c>
      <c r="AT2489" s="77">
        <f ca="1">COUNTIF(INDIRECT("U"&amp;(ROW()+12*(($AN2489-1)*3+$AO2489)-ROW())/12+5):INDIRECT("AF"&amp;(ROW()+12*(($AN2489-1)*3+$AO2489)-ROW())/12+5),AS2489)</f>
        <v>0</v>
      </c>
      <c r="AU2489" s="4">
        <f ca="1">IF(AND(AQ2489+AS2489&gt;0,AR2489+AT2489&gt;0),COUNTIF(AU$6:AU2488,"&gt;0")+1,0)</f>
        <v>0</v>
      </c>
    </row>
    <row r="2490" spans="40:47">
      <c r="AN2490" s="4">
        <v>70</v>
      </c>
      <c r="AO2490" s="4">
        <v>1</v>
      </c>
      <c r="AP2490" s="4">
        <v>1</v>
      </c>
      <c r="AQ2490" s="6">
        <f ca="1">IF($AP2490=1,IF(INDIRECT(ADDRESS(($AN2490-1)*3+$AO2490+5,$AP2490+7))="",0,INDIRECT(ADDRESS(($AN2490-1)*3+$AO2490+5,$AP2490+7))),IF(INDIRECT(ADDRESS(($AN2490-1)*3+$AO2490+5,$AP2490+7))="",0,IF(COUNTIF(INDIRECT(ADDRESS(($AN2490-1)*36+($AO2490-1)*12+6,COLUMN())):INDIRECT(ADDRESS(($AN2490-1)*36+($AO2490-1)*12+$AP2490+4,COLUMN())),INDIRECT(ADDRESS(($AN2490-1)*3+$AO2490+5,$AP2490+7)))&gt;=1,0,INDIRECT(ADDRESS(($AN2490-1)*3+$AO2490+5,$AP2490+7)))))</f>
        <v>0</v>
      </c>
      <c r="AR2490" s="4">
        <f ca="1">COUNTIF(INDIRECT("H"&amp;(ROW()+12*(($AN2490-1)*3+$AO2490)-ROW())/12+5):INDIRECT("S"&amp;(ROW()+12*(($AN2490-1)*3+$AO2490)-ROW())/12+5),AQ2490)</f>
        <v>0</v>
      </c>
      <c r="AS2490" s="6">
        <f ca="1">IF($AP2490=1,IF(INDIRECT(ADDRESS(($AN2490-1)*3+$AO2490+5,$AP2490+20))="",0,INDIRECT(ADDRESS(($AN2490-1)*3+$AO2490+5,$AP2490+20))),IF(INDIRECT(ADDRESS(($AN2490-1)*3+$AO2490+5,$AP2490+20))="",0,IF(COUNTIF(INDIRECT(ADDRESS(($AN2490-1)*36+($AO2490-1)*12+6,COLUMN())):INDIRECT(ADDRESS(($AN2490-1)*36+($AO2490-1)*12+$AP2490+4,COLUMN())),INDIRECT(ADDRESS(($AN2490-1)*3+$AO2490+5,$AP2490+20)))&gt;=1,0,INDIRECT(ADDRESS(($AN2490-1)*3+$AO2490+5,$AP2490+20)))))</f>
        <v>0</v>
      </c>
      <c r="AT2490" s="4">
        <f ca="1">COUNTIF(INDIRECT("U"&amp;(ROW()+12*(($AN2490-1)*3+$AO2490)-ROW())/12+5):INDIRECT("AF"&amp;(ROW()+12*(($AN2490-1)*3+$AO2490)-ROW())/12+5),AS2490)</f>
        <v>0</v>
      </c>
      <c r="AU2490" s="4">
        <f ca="1">IF(AND(AQ2490+AS2490&gt;0,AR2490+AT2490&gt;0),COUNTIF(AU$6:AU2489,"&gt;0")+1,0)</f>
        <v>0</v>
      </c>
    </row>
    <row r="2491" spans="40:47">
      <c r="AN2491" s="4">
        <v>70</v>
      </c>
      <c r="AO2491" s="4">
        <v>1</v>
      </c>
      <c r="AP2491" s="4">
        <v>2</v>
      </c>
      <c r="AQ2491" s="6">
        <f ca="1">IF($AP2491=1,IF(INDIRECT(ADDRESS(($AN2491-1)*3+$AO2491+5,$AP2491+7))="",0,INDIRECT(ADDRESS(($AN2491-1)*3+$AO2491+5,$AP2491+7))),IF(INDIRECT(ADDRESS(($AN2491-1)*3+$AO2491+5,$AP2491+7))="",0,IF(COUNTIF(INDIRECT(ADDRESS(($AN2491-1)*36+($AO2491-1)*12+6,COLUMN())):INDIRECT(ADDRESS(($AN2491-1)*36+($AO2491-1)*12+$AP2491+4,COLUMN())),INDIRECT(ADDRESS(($AN2491-1)*3+$AO2491+5,$AP2491+7)))&gt;=1,0,INDIRECT(ADDRESS(($AN2491-1)*3+$AO2491+5,$AP2491+7)))))</f>
        <v>0</v>
      </c>
      <c r="AR2491" s="4">
        <f ca="1">COUNTIF(INDIRECT("H"&amp;(ROW()+12*(($AN2491-1)*3+$AO2491)-ROW())/12+5):INDIRECT("S"&amp;(ROW()+12*(($AN2491-1)*3+$AO2491)-ROW())/12+5),AQ2491)</f>
        <v>0</v>
      </c>
      <c r="AS2491" s="6">
        <f ca="1">IF($AP2491=1,IF(INDIRECT(ADDRESS(($AN2491-1)*3+$AO2491+5,$AP2491+20))="",0,INDIRECT(ADDRESS(($AN2491-1)*3+$AO2491+5,$AP2491+20))),IF(INDIRECT(ADDRESS(($AN2491-1)*3+$AO2491+5,$AP2491+20))="",0,IF(COUNTIF(INDIRECT(ADDRESS(($AN2491-1)*36+($AO2491-1)*12+6,COLUMN())):INDIRECT(ADDRESS(($AN2491-1)*36+($AO2491-1)*12+$AP2491+4,COLUMN())),INDIRECT(ADDRESS(($AN2491-1)*3+$AO2491+5,$AP2491+20)))&gt;=1,0,INDIRECT(ADDRESS(($AN2491-1)*3+$AO2491+5,$AP2491+20)))))</f>
        <v>0</v>
      </c>
      <c r="AT2491" s="4">
        <f ca="1">COUNTIF(INDIRECT("U"&amp;(ROW()+12*(($AN2491-1)*3+$AO2491)-ROW())/12+5):INDIRECT("AF"&amp;(ROW()+12*(($AN2491-1)*3+$AO2491)-ROW())/12+5),AS2491)</f>
        <v>0</v>
      </c>
      <c r="AU2491" s="4">
        <f ca="1">IF(AND(AQ2491+AS2491&gt;0,AR2491+AT2491&gt;0),COUNTIF(AU$6:AU2490,"&gt;0")+1,0)</f>
        <v>0</v>
      </c>
    </row>
    <row r="2492" spans="40:47">
      <c r="AN2492" s="4">
        <v>70</v>
      </c>
      <c r="AO2492" s="4">
        <v>1</v>
      </c>
      <c r="AP2492" s="4">
        <v>3</v>
      </c>
      <c r="AQ2492" s="6">
        <f ca="1">IF($AP2492=1,IF(INDIRECT(ADDRESS(($AN2492-1)*3+$AO2492+5,$AP2492+7))="",0,INDIRECT(ADDRESS(($AN2492-1)*3+$AO2492+5,$AP2492+7))),IF(INDIRECT(ADDRESS(($AN2492-1)*3+$AO2492+5,$AP2492+7))="",0,IF(COUNTIF(INDIRECT(ADDRESS(($AN2492-1)*36+($AO2492-1)*12+6,COLUMN())):INDIRECT(ADDRESS(($AN2492-1)*36+($AO2492-1)*12+$AP2492+4,COLUMN())),INDIRECT(ADDRESS(($AN2492-1)*3+$AO2492+5,$AP2492+7)))&gt;=1,0,INDIRECT(ADDRESS(($AN2492-1)*3+$AO2492+5,$AP2492+7)))))</f>
        <v>0</v>
      </c>
      <c r="AR2492" s="4">
        <f ca="1">COUNTIF(INDIRECT("H"&amp;(ROW()+12*(($AN2492-1)*3+$AO2492)-ROW())/12+5):INDIRECT("S"&amp;(ROW()+12*(($AN2492-1)*3+$AO2492)-ROW())/12+5),AQ2492)</f>
        <v>0</v>
      </c>
      <c r="AS2492" s="6">
        <f ca="1">IF($AP2492=1,IF(INDIRECT(ADDRESS(($AN2492-1)*3+$AO2492+5,$AP2492+20))="",0,INDIRECT(ADDRESS(($AN2492-1)*3+$AO2492+5,$AP2492+20))),IF(INDIRECT(ADDRESS(($AN2492-1)*3+$AO2492+5,$AP2492+20))="",0,IF(COUNTIF(INDIRECT(ADDRESS(($AN2492-1)*36+($AO2492-1)*12+6,COLUMN())):INDIRECT(ADDRESS(($AN2492-1)*36+($AO2492-1)*12+$AP2492+4,COLUMN())),INDIRECT(ADDRESS(($AN2492-1)*3+$AO2492+5,$AP2492+20)))&gt;=1,0,INDIRECT(ADDRESS(($AN2492-1)*3+$AO2492+5,$AP2492+20)))))</f>
        <v>0</v>
      </c>
      <c r="AT2492" s="4">
        <f ca="1">COUNTIF(INDIRECT("U"&amp;(ROW()+12*(($AN2492-1)*3+$AO2492)-ROW())/12+5):INDIRECT("AF"&amp;(ROW()+12*(($AN2492-1)*3+$AO2492)-ROW())/12+5),AS2492)</f>
        <v>0</v>
      </c>
      <c r="AU2492" s="4">
        <f ca="1">IF(AND(AQ2492+AS2492&gt;0,AR2492+AT2492&gt;0),COUNTIF(AU$6:AU2491,"&gt;0")+1,0)</f>
        <v>0</v>
      </c>
    </row>
    <row r="2493" spans="40:47">
      <c r="AN2493" s="4">
        <v>70</v>
      </c>
      <c r="AO2493" s="4">
        <v>1</v>
      </c>
      <c r="AP2493" s="4">
        <v>4</v>
      </c>
      <c r="AQ2493" s="6">
        <f ca="1">IF($AP2493=1,IF(INDIRECT(ADDRESS(($AN2493-1)*3+$AO2493+5,$AP2493+7))="",0,INDIRECT(ADDRESS(($AN2493-1)*3+$AO2493+5,$AP2493+7))),IF(INDIRECT(ADDRESS(($AN2493-1)*3+$AO2493+5,$AP2493+7))="",0,IF(COUNTIF(INDIRECT(ADDRESS(($AN2493-1)*36+($AO2493-1)*12+6,COLUMN())):INDIRECT(ADDRESS(($AN2493-1)*36+($AO2493-1)*12+$AP2493+4,COLUMN())),INDIRECT(ADDRESS(($AN2493-1)*3+$AO2493+5,$AP2493+7)))&gt;=1,0,INDIRECT(ADDRESS(($AN2493-1)*3+$AO2493+5,$AP2493+7)))))</f>
        <v>0</v>
      </c>
      <c r="AR2493" s="4">
        <f ca="1">COUNTIF(INDIRECT("H"&amp;(ROW()+12*(($AN2493-1)*3+$AO2493)-ROW())/12+5):INDIRECT("S"&amp;(ROW()+12*(($AN2493-1)*3+$AO2493)-ROW())/12+5),AQ2493)</f>
        <v>0</v>
      </c>
      <c r="AS2493" s="6">
        <f ca="1">IF($AP2493=1,IF(INDIRECT(ADDRESS(($AN2493-1)*3+$AO2493+5,$AP2493+20))="",0,INDIRECT(ADDRESS(($AN2493-1)*3+$AO2493+5,$AP2493+20))),IF(INDIRECT(ADDRESS(($AN2493-1)*3+$AO2493+5,$AP2493+20))="",0,IF(COUNTIF(INDIRECT(ADDRESS(($AN2493-1)*36+($AO2493-1)*12+6,COLUMN())):INDIRECT(ADDRESS(($AN2493-1)*36+($AO2493-1)*12+$AP2493+4,COLUMN())),INDIRECT(ADDRESS(($AN2493-1)*3+$AO2493+5,$AP2493+20)))&gt;=1,0,INDIRECT(ADDRESS(($AN2493-1)*3+$AO2493+5,$AP2493+20)))))</f>
        <v>0</v>
      </c>
      <c r="AT2493" s="4">
        <f ca="1">COUNTIF(INDIRECT("U"&amp;(ROW()+12*(($AN2493-1)*3+$AO2493)-ROW())/12+5):INDIRECT("AF"&amp;(ROW()+12*(($AN2493-1)*3+$AO2493)-ROW())/12+5),AS2493)</f>
        <v>0</v>
      </c>
      <c r="AU2493" s="4">
        <f ca="1">IF(AND(AQ2493+AS2493&gt;0,AR2493+AT2493&gt;0),COUNTIF(AU$6:AU2492,"&gt;0")+1,0)</f>
        <v>0</v>
      </c>
    </row>
    <row r="2494" spans="40:47">
      <c r="AN2494" s="4">
        <v>70</v>
      </c>
      <c r="AO2494" s="4">
        <v>1</v>
      </c>
      <c r="AP2494" s="4">
        <v>5</v>
      </c>
      <c r="AQ2494" s="6">
        <f ca="1">IF($AP2494=1,IF(INDIRECT(ADDRESS(($AN2494-1)*3+$AO2494+5,$AP2494+7))="",0,INDIRECT(ADDRESS(($AN2494-1)*3+$AO2494+5,$AP2494+7))),IF(INDIRECT(ADDRESS(($AN2494-1)*3+$AO2494+5,$AP2494+7))="",0,IF(COUNTIF(INDIRECT(ADDRESS(($AN2494-1)*36+($AO2494-1)*12+6,COLUMN())):INDIRECT(ADDRESS(($AN2494-1)*36+($AO2494-1)*12+$AP2494+4,COLUMN())),INDIRECT(ADDRESS(($AN2494-1)*3+$AO2494+5,$AP2494+7)))&gt;=1,0,INDIRECT(ADDRESS(($AN2494-1)*3+$AO2494+5,$AP2494+7)))))</f>
        <v>0</v>
      </c>
      <c r="AR2494" s="4">
        <f ca="1">COUNTIF(INDIRECT("H"&amp;(ROW()+12*(($AN2494-1)*3+$AO2494)-ROW())/12+5):INDIRECT("S"&amp;(ROW()+12*(($AN2494-1)*3+$AO2494)-ROW())/12+5),AQ2494)</f>
        <v>0</v>
      </c>
      <c r="AS2494" s="6">
        <f ca="1">IF($AP2494=1,IF(INDIRECT(ADDRESS(($AN2494-1)*3+$AO2494+5,$AP2494+20))="",0,INDIRECT(ADDRESS(($AN2494-1)*3+$AO2494+5,$AP2494+20))),IF(INDIRECT(ADDRESS(($AN2494-1)*3+$AO2494+5,$AP2494+20))="",0,IF(COUNTIF(INDIRECT(ADDRESS(($AN2494-1)*36+($AO2494-1)*12+6,COLUMN())):INDIRECT(ADDRESS(($AN2494-1)*36+($AO2494-1)*12+$AP2494+4,COLUMN())),INDIRECT(ADDRESS(($AN2494-1)*3+$AO2494+5,$AP2494+20)))&gt;=1,0,INDIRECT(ADDRESS(($AN2494-1)*3+$AO2494+5,$AP2494+20)))))</f>
        <v>0</v>
      </c>
      <c r="AT2494" s="4">
        <f ca="1">COUNTIF(INDIRECT("U"&amp;(ROW()+12*(($AN2494-1)*3+$AO2494)-ROW())/12+5):INDIRECT("AF"&amp;(ROW()+12*(($AN2494-1)*3+$AO2494)-ROW())/12+5),AS2494)</f>
        <v>0</v>
      </c>
      <c r="AU2494" s="4">
        <f ca="1">IF(AND(AQ2494+AS2494&gt;0,AR2494+AT2494&gt;0),COUNTIF(AU$6:AU2493,"&gt;0")+1,0)</f>
        <v>0</v>
      </c>
    </row>
    <row r="2495" spans="40:47">
      <c r="AN2495" s="4">
        <v>70</v>
      </c>
      <c r="AO2495" s="4">
        <v>1</v>
      </c>
      <c r="AP2495" s="4">
        <v>6</v>
      </c>
      <c r="AQ2495" s="6">
        <f ca="1">IF($AP2495=1,IF(INDIRECT(ADDRESS(($AN2495-1)*3+$AO2495+5,$AP2495+7))="",0,INDIRECT(ADDRESS(($AN2495-1)*3+$AO2495+5,$AP2495+7))),IF(INDIRECT(ADDRESS(($AN2495-1)*3+$AO2495+5,$AP2495+7))="",0,IF(COUNTIF(INDIRECT(ADDRESS(($AN2495-1)*36+($AO2495-1)*12+6,COLUMN())):INDIRECT(ADDRESS(($AN2495-1)*36+($AO2495-1)*12+$AP2495+4,COLUMN())),INDIRECT(ADDRESS(($AN2495-1)*3+$AO2495+5,$AP2495+7)))&gt;=1,0,INDIRECT(ADDRESS(($AN2495-1)*3+$AO2495+5,$AP2495+7)))))</f>
        <v>0</v>
      </c>
      <c r="AR2495" s="4">
        <f ca="1">COUNTIF(INDIRECT("H"&amp;(ROW()+12*(($AN2495-1)*3+$AO2495)-ROW())/12+5):INDIRECT("S"&amp;(ROW()+12*(($AN2495-1)*3+$AO2495)-ROW())/12+5),AQ2495)</f>
        <v>0</v>
      </c>
      <c r="AS2495" s="6">
        <f ca="1">IF($AP2495=1,IF(INDIRECT(ADDRESS(($AN2495-1)*3+$AO2495+5,$AP2495+20))="",0,INDIRECT(ADDRESS(($AN2495-1)*3+$AO2495+5,$AP2495+20))),IF(INDIRECT(ADDRESS(($AN2495-1)*3+$AO2495+5,$AP2495+20))="",0,IF(COUNTIF(INDIRECT(ADDRESS(($AN2495-1)*36+($AO2495-1)*12+6,COLUMN())):INDIRECT(ADDRESS(($AN2495-1)*36+($AO2495-1)*12+$AP2495+4,COLUMN())),INDIRECT(ADDRESS(($AN2495-1)*3+$AO2495+5,$AP2495+20)))&gt;=1,0,INDIRECT(ADDRESS(($AN2495-1)*3+$AO2495+5,$AP2495+20)))))</f>
        <v>0</v>
      </c>
      <c r="AT2495" s="4">
        <f ca="1">COUNTIF(INDIRECT("U"&amp;(ROW()+12*(($AN2495-1)*3+$AO2495)-ROW())/12+5):INDIRECT("AF"&amp;(ROW()+12*(($AN2495-1)*3+$AO2495)-ROW())/12+5),AS2495)</f>
        <v>0</v>
      </c>
      <c r="AU2495" s="4">
        <f ca="1">IF(AND(AQ2495+AS2495&gt;0,AR2495+AT2495&gt;0),COUNTIF(AU$6:AU2494,"&gt;0")+1,0)</f>
        <v>0</v>
      </c>
    </row>
    <row r="2496" spans="40:47">
      <c r="AN2496" s="4">
        <v>70</v>
      </c>
      <c r="AO2496" s="4">
        <v>1</v>
      </c>
      <c r="AP2496" s="4">
        <v>7</v>
      </c>
      <c r="AQ2496" s="6">
        <f ca="1">IF($AP2496=1,IF(INDIRECT(ADDRESS(($AN2496-1)*3+$AO2496+5,$AP2496+7))="",0,INDIRECT(ADDRESS(($AN2496-1)*3+$AO2496+5,$AP2496+7))),IF(INDIRECT(ADDRESS(($AN2496-1)*3+$AO2496+5,$AP2496+7))="",0,IF(COUNTIF(INDIRECT(ADDRESS(($AN2496-1)*36+($AO2496-1)*12+6,COLUMN())):INDIRECT(ADDRESS(($AN2496-1)*36+($AO2496-1)*12+$AP2496+4,COLUMN())),INDIRECT(ADDRESS(($AN2496-1)*3+$AO2496+5,$AP2496+7)))&gt;=1,0,INDIRECT(ADDRESS(($AN2496-1)*3+$AO2496+5,$AP2496+7)))))</f>
        <v>0</v>
      </c>
      <c r="AR2496" s="4">
        <f ca="1">COUNTIF(INDIRECT("H"&amp;(ROW()+12*(($AN2496-1)*3+$AO2496)-ROW())/12+5):INDIRECT("S"&amp;(ROW()+12*(($AN2496-1)*3+$AO2496)-ROW())/12+5),AQ2496)</f>
        <v>0</v>
      </c>
      <c r="AS2496" s="6">
        <f ca="1">IF($AP2496=1,IF(INDIRECT(ADDRESS(($AN2496-1)*3+$AO2496+5,$AP2496+20))="",0,INDIRECT(ADDRESS(($AN2496-1)*3+$AO2496+5,$AP2496+20))),IF(INDIRECT(ADDRESS(($AN2496-1)*3+$AO2496+5,$AP2496+20))="",0,IF(COUNTIF(INDIRECT(ADDRESS(($AN2496-1)*36+($AO2496-1)*12+6,COLUMN())):INDIRECT(ADDRESS(($AN2496-1)*36+($AO2496-1)*12+$AP2496+4,COLUMN())),INDIRECT(ADDRESS(($AN2496-1)*3+$AO2496+5,$AP2496+20)))&gt;=1,0,INDIRECT(ADDRESS(($AN2496-1)*3+$AO2496+5,$AP2496+20)))))</f>
        <v>0</v>
      </c>
      <c r="AT2496" s="4">
        <f ca="1">COUNTIF(INDIRECT("U"&amp;(ROW()+12*(($AN2496-1)*3+$AO2496)-ROW())/12+5):INDIRECT("AF"&amp;(ROW()+12*(($AN2496-1)*3+$AO2496)-ROW())/12+5),AS2496)</f>
        <v>0</v>
      </c>
      <c r="AU2496" s="4">
        <f ca="1">IF(AND(AQ2496+AS2496&gt;0,AR2496+AT2496&gt;0),COUNTIF(AU$6:AU2495,"&gt;0")+1,0)</f>
        <v>0</v>
      </c>
    </row>
    <row r="2497" spans="40:47">
      <c r="AN2497" s="4">
        <v>70</v>
      </c>
      <c r="AO2497" s="4">
        <v>1</v>
      </c>
      <c r="AP2497" s="4">
        <v>8</v>
      </c>
      <c r="AQ2497" s="6">
        <f ca="1">IF($AP2497=1,IF(INDIRECT(ADDRESS(($AN2497-1)*3+$AO2497+5,$AP2497+7))="",0,INDIRECT(ADDRESS(($AN2497-1)*3+$AO2497+5,$AP2497+7))),IF(INDIRECT(ADDRESS(($AN2497-1)*3+$AO2497+5,$AP2497+7))="",0,IF(COUNTIF(INDIRECT(ADDRESS(($AN2497-1)*36+($AO2497-1)*12+6,COLUMN())):INDIRECT(ADDRESS(($AN2497-1)*36+($AO2497-1)*12+$AP2497+4,COLUMN())),INDIRECT(ADDRESS(($AN2497-1)*3+$AO2497+5,$AP2497+7)))&gt;=1,0,INDIRECT(ADDRESS(($AN2497-1)*3+$AO2497+5,$AP2497+7)))))</f>
        <v>0</v>
      </c>
      <c r="AR2497" s="4">
        <f ca="1">COUNTIF(INDIRECT("H"&amp;(ROW()+12*(($AN2497-1)*3+$AO2497)-ROW())/12+5):INDIRECT("S"&amp;(ROW()+12*(($AN2497-1)*3+$AO2497)-ROW())/12+5),AQ2497)</f>
        <v>0</v>
      </c>
      <c r="AS2497" s="6">
        <f ca="1">IF($AP2497=1,IF(INDIRECT(ADDRESS(($AN2497-1)*3+$AO2497+5,$AP2497+20))="",0,INDIRECT(ADDRESS(($AN2497-1)*3+$AO2497+5,$AP2497+20))),IF(INDIRECT(ADDRESS(($AN2497-1)*3+$AO2497+5,$AP2497+20))="",0,IF(COUNTIF(INDIRECT(ADDRESS(($AN2497-1)*36+($AO2497-1)*12+6,COLUMN())):INDIRECT(ADDRESS(($AN2497-1)*36+($AO2497-1)*12+$AP2497+4,COLUMN())),INDIRECT(ADDRESS(($AN2497-1)*3+$AO2497+5,$AP2497+20)))&gt;=1,0,INDIRECT(ADDRESS(($AN2497-1)*3+$AO2497+5,$AP2497+20)))))</f>
        <v>0</v>
      </c>
      <c r="AT2497" s="4">
        <f ca="1">COUNTIF(INDIRECT("U"&amp;(ROW()+12*(($AN2497-1)*3+$AO2497)-ROW())/12+5):INDIRECT("AF"&amp;(ROW()+12*(($AN2497-1)*3+$AO2497)-ROW())/12+5),AS2497)</f>
        <v>0</v>
      </c>
      <c r="AU2497" s="4">
        <f ca="1">IF(AND(AQ2497+AS2497&gt;0,AR2497+AT2497&gt;0),COUNTIF(AU$6:AU2496,"&gt;0")+1,0)</f>
        <v>0</v>
      </c>
    </row>
    <row r="2498" spans="40:47">
      <c r="AN2498" s="4">
        <v>70</v>
      </c>
      <c r="AO2498" s="4">
        <v>1</v>
      </c>
      <c r="AP2498" s="4">
        <v>9</v>
      </c>
      <c r="AQ2498" s="6">
        <f ca="1">IF($AP2498=1,IF(INDIRECT(ADDRESS(($AN2498-1)*3+$AO2498+5,$AP2498+7))="",0,INDIRECT(ADDRESS(($AN2498-1)*3+$AO2498+5,$AP2498+7))),IF(INDIRECT(ADDRESS(($AN2498-1)*3+$AO2498+5,$AP2498+7))="",0,IF(COUNTIF(INDIRECT(ADDRESS(($AN2498-1)*36+($AO2498-1)*12+6,COLUMN())):INDIRECT(ADDRESS(($AN2498-1)*36+($AO2498-1)*12+$AP2498+4,COLUMN())),INDIRECT(ADDRESS(($AN2498-1)*3+$AO2498+5,$AP2498+7)))&gt;=1,0,INDIRECT(ADDRESS(($AN2498-1)*3+$AO2498+5,$AP2498+7)))))</f>
        <v>0</v>
      </c>
      <c r="AR2498" s="4">
        <f ca="1">COUNTIF(INDIRECT("H"&amp;(ROW()+12*(($AN2498-1)*3+$AO2498)-ROW())/12+5):INDIRECT("S"&amp;(ROW()+12*(($AN2498-1)*3+$AO2498)-ROW())/12+5),AQ2498)</f>
        <v>0</v>
      </c>
      <c r="AS2498" s="6">
        <f ca="1">IF($AP2498=1,IF(INDIRECT(ADDRESS(($AN2498-1)*3+$AO2498+5,$AP2498+20))="",0,INDIRECT(ADDRESS(($AN2498-1)*3+$AO2498+5,$AP2498+20))),IF(INDIRECT(ADDRESS(($AN2498-1)*3+$AO2498+5,$AP2498+20))="",0,IF(COUNTIF(INDIRECT(ADDRESS(($AN2498-1)*36+($AO2498-1)*12+6,COLUMN())):INDIRECT(ADDRESS(($AN2498-1)*36+($AO2498-1)*12+$AP2498+4,COLUMN())),INDIRECT(ADDRESS(($AN2498-1)*3+$AO2498+5,$AP2498+20)))&gt;=1,0,INDIRECT(ADDRESS(($AN2498-1)*3+$AO2498+5,$AP2498+20)))))</f>
        <v>0</v>
      </c>
      <c r="AT2498" s="4">
        <f ca="1">COUNTIF(INDIRECT("U"&amp;(ROW()+12*(($AN2498-1)*3+$AO2498)-ROW())/12+5):INDIRECT("AF"&amp;(ROW()+12*(($AN2498-1)*3+$AO2498)-ROW())/12+5),AS2498)</f>
        <v>0</v>
      </c>
      <c r="AU2498" s="4">
        <f ca="1">IF(AND(AQ2498+AS2498&gt;0,AR2498+AT2498&gt;0),COUNTIF(AU$6:AU2497,"&gt;0")+1,0)</f>
        <v>0</v>
      </c>
    </row>
    <row r="2499" spans="40:47">
      <c r="AN2499" s="4">
        <v>70</v>
      </c>
      <c r="AO2499" s="4">
        <v>1</v>
      </c>
      <c r="AP2499" s="4">
        <v>10</v>
      </c>
      <c r="AQ2499" s="6">
        <f ca="1">IF($AP2499=1,IF(INDIRECT(ADDRESS(($AN2499-1)*3+$AO2499+5,$AP2499+7))="",0,INDIRECT(ADDRESS(($AN2499-1)*3+$AO2499+5,$AP2499+7))),IF(INDIRECT(ADDRESS(($AN2499-1)*3+$AO2499+5,$AP2499+7))="",0,IF(COUNTIF(INDIRECT(ADDRESS(($AN2499-1)*36+($AO2499-1)*12+6,COLUMN())):INDIRECT(ADDRESS(($AN2499-1)*36+($AO2499-1)*12+$AP2499+4,COLUMN())),INDIRECT(ADDRESS(($AN2499-1)*3+$AO2499+5,$AP2499+7)))&gt;=1,0,INDIRECT(ADDRESS(($AN2499-1)*3+$AO2499+5,$AP2499+7)))))</f>
        <v>0</v>
      </c>
      <c r="AR2499" s="4">
        <f ca="1">COUNTIF(INDIRECT("H"&amp;(ROW()+12*(($AN2499-1)*3+$AO2499)-ROW())/12+5):INDIRECT("S"&amp;(ROW()+12*(($AN2499-1)*3+$AO2499)-ROW())/12+5),AQ2499)</f>
        <v>0</v>
      </c>
      <c r="AS2499" s="6">
        <f ca="1">IF($AP2499=1,IF(INDIRECT(ADDRESS(($AN2499-1)*3+$AO2499+5,$AP2499+20))="",0,INDIRECT(ADDRESS(($AN2499-1)*3+$AO2499+5,$AP2499+20))),IF(INDIRECT(ADDRESS(($AN2499-1)*3+$AO2499+5,$AP2499+20))="",0,IF(COUNTIF(INDIRECT(ADDRESS(($AN2499-1)*36+($AO2499-1)*12+6,COLUMN())):INDIRECT(ADDRESS(($AN2499-1)*36+($AO2499-1)*12+$AP2499+4,COLUMN())),INDIRECT(ADDRESS(($AN2499-1)*3+$AO2499+5,$AP2499+20)))&gt;=1,0,INDIRECT(ADDRESS(($AN2499-1)*3+$AO2499+5,$AP2499+20)))))</f>
        <v>0</v>
      </c>
      <c r="AT2499" s="4">
        <f ca="1">COUNTIF(INDIRECT("U"&amp;(ROW()+12*(($AN2499-1)*3+$AO2499)-ROW())/12+5):INDIRECT("AF"&amp;(ROW()+12*(($AN2499-1)*3+$AO2499)-ROW())/12+5),AS2499)</f>
        <v>0</v>
      </c>
      <c r="AU2499" s="4">
        <f ca="1">IF(AND(AQ2499+AS2499&gt;0,AR2499+AT2499&gt;0),COUNTIF(AU$6:AU2498,"&gt;0")+1,0)</f>
        <v>0</v>
      </c>
    </row>
    <row r="2500" spans="40:47">
      <c r="AN2500" s="4">
        <v>70</v>
      </c>
      <c r="AO2500" s="4">
        <v>1</v>
      </c>
      <c r="AP2500" s="4">
        <v>11</v>
      </c>
      <c r="AQ2500" s="6">
        <f ca="1">IF($AP2500=1,IF(INDIRECT(ADDRESS(($AN2500-1)*3+$AO2500+5,$AP2500+7))="",0,INDIRECT(ADDRESS(($AN2500-1)*3+$AO2500+5,$AP2500+7))),IF(INDIRECT(ADDRESS(($AN2500-1)*3+$AO2500+5,$AP2500+7))="",0,IF(COUNTIF(INDIRECT(ADDRESS(($AN2500-1)*36+($AO2500-1)*12+6,COLUMN())):INDIRECT(ADDRESS(($AN2500-1)*36+($AO2500-1)*12+$AP2500+4,COLUMN())),INDIRECT(ADDRESS(($AN2500-1)*3+$AO2500+5,$AP2500+7)))&gt;=1,0,INDIRECT(ADDRESS(($AN2500-1)*3+$AO2500+5,$AP2500+7)))))</f>
        <v>0</v>
      </c>
      <c r="AR2500" s="4">
        <f ca="1">COUNTIF(INDIRECT("H"&amp;(ROW()+12*(($AN2500-1)*3+$AO2500)-ROW())/12+5):INDIRECT("S"&amp;(ROW()+12*(($AN2500-1)*3+$AO2500)-ROW())/12+5),AQ2500)</f>
        <v>0</v>
      </c>
      <c r="AS2500" s="6">
        <f ca="1">IF($AP2500=1,IF(INDIRECT(ADDRESS(($AN2500-1)*3+$AO2500+5,$AP2500+20))="",0,INDIRECT(ADDRESS(($AN2500-1)*3+$AO2500+5,$AP2500+20))),IF(INDIRECT(ADDRESS(($AN2500-1)*3+$AO2500+5,$AP2500+20))="",0,IF(COUNTIF(INDIRECT(ADDRESS(($AN2500-1)*36+($AO2500-1)*12+6,COLUMN())):INDIRECT(ADDRESS(($AN2500-1)*36+($AO2500-1)*12+$AP2500+4,COLUMN())),INDIRECT(ADDRESS(($AN2500-1)*3+$AO2500+5,$AP2500+20)))&gt;=1,0,INDIRECT(ADDRESS(($AN2500-1)*3+$AO2500+5,$AP2500+20)))))</f>
        <v>0</v>
      </c>
      <c r="AT2500" s="4">
        <f ca="1">COUNTIF(INDIRECT("U"&amp;(ROW()+12*(($AN2500-1)*3+$AO2500)-ROW())/12+5):INDIRECT("AF"&amp;(ROW()+12*(($AN2500-1)*3+$AO2500)-ROW())/12+5),AS2500)</f>
        <v>0</v>
      </c>
      <c r="AU2500" s="4">
        <f ca="1">IF(AND(AQ2500+AS2500&gt;0,AR2500+AT2500&gt;0),COUNTIF(AU$6:AU2499,"&gt;0")+1,0)</f>
        <v>0</v>
      </c>
    </row>
    <row r="2501" spans="40:47">
      <c r="AN2501" s="4">
        <v>70</v>
      </c>
      <c r="AO2501" s="4">
        <v>1</v>
      </c>
      <c r="AP2501" s="4">
        <v>12</v>
      </c>
      <c r="AQ2501" s="6">
        <f ca="1">IF($AP2501=1,IF(INDIRECT(ADDRESS(($AN2501-1)*3+$AO2501+5,$AP2501+7))="",0,INDIRECT(ADDRESS(($AN2501-1)*3+$AO2501+5,$AP2501+7))),IF(INDIRECT(ADDRESS(($AN2501-1)*3+$AO2501+5,$AP2501+7))="",0,IF(COUNTIF(INDIRECT(ADDRESS(($AN2501-1)*36+($AO2501-1)*12+6,COLUMN())):INDIRECT(ADDRESS(($AN2501-1)*36+($AO2501-1)*12+$AP2501+4,COLUMN())),INDIRECT(ADDRESS(($AN2501-1)*3+$AO2501+5,$AP2501+7)))&gt;=1,0,INDIRECT(ADDRESS(($AN2501-1)*3+$AO2501+5,$AP2501+7)))))</f>
        <v>0</v>
      </c>
      <c r="AR2501" s="4">
        <f ca="1">COUNTIF(INDIRECT("H"&amp;(ROW()+12*(($AN2501-1)*3+$AO2501)-ROW())/12+5):INDIRECT("S"&amp;(ROW()+12*(($AN2501-1)*3+$AO2501)-ROW())/12+5),AQ2501)</f>
        <v>0</v>
      </c>
      <c r="AS2501" s="6">
        <f ca="1">IF($AP2501=1,IF(INDIRECT(ADDRESS(($AN2501-1)*3+$AO2501+5,$AP2501+20))="",0,INDIRECT(ADDRESS(($AN2501-1)*3+$AO2501+5,$AP2501+20))),IF(INDIRECT(ADDRESS(($AN2501-1)*3+$AO2501+5,$AP2501+20))="",0,IF(COUNTIF(INDIRECT(ADDRESS(($AN2501-1)*36+($AO2501-1)*12+6,COLUMN())):INDIRECT(ADDRESS(($AN2501-1)*36+($AO2501-1)*12+$AP2501+4,COLUMN())),INDIRECT(ADDRESS(($AN2501-1)*3+$AO2501+5,$AP2501+20)))&gt;=1,0,INDIRECT(ADDRESS(($AN2501-1)*3+$AO2501+5,$AP2501+20)))))</f>
        <v>0</v>
      </c>
      <c r="AT2501" s="4">
        <f ca="1">COUNTIF(INDIRECT("U"&amp;(ROW()+12*(($AN2501-1)*3+$AO2501)-ROW())/12+5):INDIRECT("AF"&amp;(ROW()+12*(($AN2501-1)*3+$AO2501)-ROW())/12+5),AS2501)</f>
        <v>0</v>
      </c>
      <c r="AU2501" s="4">
        <f ca="1">IF(AND(AQ2501+AS2501&gt;0,AR2501+AT2501&gt;0),COUNTIF(AU$6:AU2500,"&gt;0")+1,0)</f>
        <v>0</v>
      </c>
    </row>
    <row r="2502" spans="40:47">
      <c r="AN2502" s="4">
        <v>70</v>
      </c>
      <c r="AO2502" s="4">
        <v>2</v>
      </c>
      <c r="AP2502" s="4">
        <v>1</v>
      </c>
      <c r="AQ2502" s="6">
        <f ca="1">IF($AP2502=1,IF(INDIRECT(ADDRESS(($AN2502-1)*3+$AO2502+5,$AP2502+7))="",0,INDIRECT(ADDRESS(($AN2502-1)*3+$AO2502+5,$AP2502+7))),IF(INDIRECT(ADDRESS(($AN2502-1)*3+$AO2502+5,$AP2502+7))="",0,IF(COUNTIF(INDIRECT(ADDRESS(($AN2502-1)*36+($AO2502-1)*12+6,COLUMN())):INDIRECT(ADDRESS(($AN2502-1)*36+($AO2502-1)*12+$AP2502+4,COLUMN())),INDIRECT(ADDRESS(($AN2502-1)*3+$AO2502+5,$AP2502+7)))&gt;=1,0,INDIRECT(ADDRESS(($AN2502-1)*3+$AO2502+5,$AP2502+7)))))</f>
        <v>0</v>
      </c>
      <c r="AR2502" s="4">
        <f ca="1">COUNTIF(INDIRECT("H"&amp;(ROW()+12*(($AN2502-1)*3+$AO2502)-ROW())/12+5):INDIRECT("S"&amp;(ROW()+12*(($AN2502-1)*3+$AO2502)-ROW())/12+5),AQ2502)</f>
        <v>0</v>
      </c>
      <c r="AS2502" s="6">
        <f ca="1">IF($AP2502=1,IF(INDIRECT(ADDRESS(($AN2502-1)*3+$AO2502+5,$AP2502+20))="",0,INDIRECT(ADDRESS(($AN2502-1)*3+$AO2502+5,$AP2502+20))),IF(INDIRECT(ADDRESS(($AN2502-1)*3+$AO2502+5,$AP2502+20))="",0,IF(COUNTIF(INDIRECT(ADDRESS(($AN2502-1)*36+($AO2502-1)*12+6,COLUMN())):INDIRECT(ADDRESS(($AN2502-1)*36+($AO2502-1)*12+$AP2502+4,COLUMN())),INDIRECT(ADDRESS(($AN2502-1)*3+$AO2502+5,$AP2502+20)))&gt;=1,0,INDIRECT(ADDRESS(($AN2502-1)*3+$AO2502+5,$AP2502+20)))))</f>
        <v>0</v>
      </c>
      <c r="AT2502" s="4">
        <f ca="1">COUNTIF(INDIRECT("U"&amp;(ROW()+12*(($AN2502-1)*3+$AO2502)-ROW())/12+5):INDIRECT("AF"&amp;(ROW()+12*(($AN2502-1)*3+$AO2502)-ROW())/12+5),AS2502)</f>
        <v>0</v>
      </c>
      <c r="AU2502" s="4">
        <f ca="1">IF(AND(AQ2502+AS2502&gt;0,AR2502+AT2502&gt;0),COUNTIF(AU$6:AU2501,"&gt;0")+1,0)</f>
        <v>0</v>
      </c>
    </row>
    <row r="2503" spans="40:47">
      <c r="AN2503" s="4">
        <v>70</v>
      </c>
      <c r="AO2503" s="4">
        <v>2</v>
      </c>
      <c r="AP2503" s="4">
        <v>2</v>
      </c>
      <c r="AQ2503" s="6">
        <f ca="1">IF($AP2503=1,IF(INDIRECT(ADDRESS(($AN2503-1)*3+$AO2503+5,$AP2503+7))="",0,INDIRECT(ADDRESS(($AN2503-1)*3+$AO2503+5,$AP2503+7))),IF(INDIRECT(ADDRESS(($AN2503-1)*3+$AO2503+5,$AP2503+7))="",0,IF(COUNTIF(INDIRECT(ADDRESS(($AN2503-1)*36+($AO2503-1)*12+6,COLUMN())):INDIRECT(ADDRESS(($AN2503-1)*36+($AO2503-1)*12+$AP2503+4,COLUMN())),INDIRECT(ADDRESS(($AN2503-1)*3+$AO2503+5,$AP2503+7)))&gt;=1,0,INDIRECT(ADDRESS(($AN2503-1)*3+$AO2503+5,$AP2503+7)))))</f>
        <v>0</v>
      </c>
      <c r="AR2503" s="4">
        <f ca="1">COUNTIF(INDIRECT("H"&amp;(ROW()+12*(($AN2503-1)*3+$AO2503)-ROW())/12+5):INDIRECT("S"&amp;(ROW()+12*(($AN2503-1)*3+$AO2503)-ROW())/12+5),AQ2503)</f>
        <v>0</v>
      </c>
      <c r="AS2503" s="6">
        <f ca="1">IF($AP2503=1,IF(INDIRECT(ADDRESS(($AN2503-1)*3+$AO2503+5,$AP2503+20))="",0,INDIRECT(ADDRESS(($AN2503-1)*3+$AO2503+5,$AP2503+20))),IF(INDIRECT(ADDRESS(($AN2503-1)*3+$AO2503+5,$AP2503+20))="",0,IF(COUNTIF(INDIRECT(ADDRESS(($AN2503-1)*36+($AO2503-1)*12+6,COLUMN())):INDIRECT(ADDRESS(($AN2503-1)*36+($AO2503-1)*12+$AP2503+4,COLUMN())),INDIRECT(ADDRESS(($AN2503-1)*3+$AO2503+5,$AP2503+20)))&gt;=1,0,INDIRECT(ADDRESS(($AN2503-1)*3+$AO2503+5,$AP2503+20)))))</f>
        <v>0</v>
      </c>
      <c r="AT2503" s="4">
        <f ca="1">COUNTIF(INDIRECT("U"&amp;(ROW()+12*(($AN2503-1)*3+$AO2503)-ROW())/12+5):INDIRECT("AF"&amp;(ROW()+12*(($AN2503-1)*3+$AO2503)-ROW())/12+5),AS2503)</f>
        <v>0</v>
      </c>
      <c r="AU2503" s="4">
        <f ca="1">IF(AND(AQ2503+AS2503&gt;0,AR2503+AT2503&gt;0),COUNTIF(AU$6:AU2502,"&gt;0")+1,0)</f>
        <v>0</v>
      </c>
    </row>
    <row r="2504" spans="40:47">
      <c r="AN2504" s="4">
        <v>70</v>
      </c>
      <c r="AO2504" s="4">
        <v>2</v>
      </c>
      <c r="AP2504" s="4">
        <v>3</v>
      </c>
      <c r="AQ2504" s="6">
        <f ca="1">IF($AP2504=1,IF(INDIRECT(ADDRESS(($AN2504-1)*3+$AO2504+5,$AP2504+7))="",0,INDIRECT(ADDRESS(($AN2504-1)*3+$AO2504+5,$AP2504+7))),IF(INDIRECT(ADDRESS(($AN2504-1)*3+$AO2504+5,$AP2504+7))="",0,IF(COUNTIF(INDIRECT(ADDRESS(($AN2504-1)*36+($AO2504-1)*12+6,COLUMN())):INDIRECT(ADDRESS(($AN2504-1)*36+($AO2504-1)*12+$AP2504+4,COLUMN())),INDIRECT(ADDRESS(($AN2504-1)*3+$AO2504+5,$AP2504+7)))&gt;=1,0,INDIRECT(ADDRESS(($AN2504-1)*3+$AO2504+5,$AP2504+7)))))</f>
        <v>0</v>
      </c>
      <c r="AR2504" s="4">
        <f ca="1">COUNTIF(INDIRECT("H"&amp;(ROW()+12*(($AN2504-1)*3+$AO2504)-ROW())/12+5):INDIRECT("S"&amp;(ROW()+12*(($AN2504-1)*3+$AO2504)-ROW())/12+5),AQ2504)</f>
        <v>0</v>
      </c>
      <c r="AS2504" s="6">
        <f ca="1">IF($AP2504=1,IF(INDIRECT(ADDRESS(($AN2504-1)*3+$AO2504+5,$AP2504+20))="",0,INDIRECT(ADDRESS(($AN2504-1)*3+$AO2504+5,$AP2504+20))),IF(INDIRECT(ADDRESS(($AN2504-1)*3+$AO2504+5,$AP2504+20))="",0,IF(COUNTIF(INDIRECT(ADDRESS(($AN2504-1)*36+($AO2504-1)*12+6,COLUMN())):INDIRECT(ADDRESS(($AN2504-1)*36+($AO2504-1)*12+$AP2504+4,COLUMN())),INDIRECT(ADDRESS(($AN2504-1)*3+$AO2504+5,$AP2504+20)))&gt;=1,0,INDIRECT(ADDRESS(($AN2504-1)*3+$AO2504+5,$AP2504+20)))))</f>
        <v>0</v>
      </c>
      <c r="AT2504" s="4">
        <f ca="1">COUNTIF(INDIRECT("U"&amp;(ROW()+12*(($AN2504-1)*3+$AO2504)-ROW())/12+5):INDIRECT("AF"&amp;(ROW()+12*(($AN2504-1)*3+$AO2504)-ROW())/12+5),AS2504)</f>
        <v>0</v>
      </c>
      <c r="AU2504" s="4">
        <f ca="1">IF(AND(AQ2504+AS2504&gt;0,AR2504+AT2504&gt;0),COUNTIF(AU$6:AU2503,"&gt;0")+1,0)</f>
        <v>0</v>
      </c>
    </row>
    <row r="2505" spans="40:47">
      <c r="AN2505" s="4">
        <v>70</v>
      </c>
      <c r="AO2505" s="4">
        <v>2</v>
      </c>
      <c r="AP2505" s="4">
        <v>4</v>
      </c>
      <c r="AQ2505" s="6">
        <f ca="1">IF($AP2505=1,IF(INDIRECT(ADDRESS(($AN2505-1)*3+$AO2505+5,$AP2505+7))="",0,INDIRECT(ADDRESS(($AN2505-1)*3+$AO2505+5,$AP2505+7))),IF(INDIRECT(ADDRESS(($AN2505-1)*3+$AO2505+5,$AP2505+7))="",0,IF(COUNTIF(INDIRECT(ADDRESS(($AN2505-1)*36+($AO2505-1)*12+6,COLUMN())):INDIRECT(ADDRESS(($AN2505-1)*36+($AO2505-1)*12+$AP2505+4,COLUMN())),INDIRECT(ADDRESS(($AN2505-1)*3+$AO2505+5,$AP2505+7)))&gt;=1,0,INDIRECT(ADDRESS(($AN2505-1)*3+$AO2505+5,$AP2505+7)))))</f>
        <v>0</v>
      </c>
      <c r="AR2505" s="4">
        <f ca="1">COUNTIF(INDIRECT("H"&amp;(ROW()+12*(($AN2505-1)*3+$AO2505)-ROW())/12+5):INDIRECT("S"&amp;(ROW()+12*(($AN2505-1)*3+$AO2505)-ROW())/12+5),AQ2505)</f>
        <v>0</v>
      </c>
      <c r="AS2505" s="6">
        <f ca="1">IF($AP2505=1,IF(INDIRECT(ADDRESS(($AN2505-1)*3+$AO2505+5,$AP2505+20))="",0,INDIRECT(ADDRESS(($AN2505-1)*3+$AO2505+5,$AP2505+20))),IF(INDIRECT(ADDRESS(($AN2505-1)*3+$AO2505+5,$AP2505+20))="",0,IF(COUNTIF(INDIRECT(ADDRESS(($AN2505-1)*36+($AO2505-1)*12+6,COLUMN())):INDIRECT(ADDRESS(($AN2505-1)*36+($AO2505-1)*12+$AP2505+4,COLUMN())),INDIRECT(ADDRESS(($AN2505-1)*3+$AO2505+5,$AP2505+20)))&gt;=1,0,INDIRECT(ADDRESS(($AN2505-1)*3+$AO2505+5,$AP2505+20)))))</f>
        <v>0</v>
      </c>
      <c r="AT2505" s="4">
        <f ca="1">COUNTIF(INDIRECT("U"&amp;(ROW()+12*(($AN2505-1)*3+$AO2505)-ROW())/12+5):INDIRECT("AF"&amp;(ROW()+12*(($AN2505-1)*3+$AO2505)-ROW())/12+5),AS2505)</f>
        <v>0</v>
      </c>
      <c r="AU2505" s="4">
        <f ca="1">IF(AND(AQ2505+AS2505&gt;0,AR2505+AT2505&gt;0),COUNTIF(AU$6:AU2504,"&gt;0")+1,0)</f>
        <v>0</v>
      </c>
    </row>
    <row r="2506" spans="40:47">
      <c r="AN2506" s="4">
        <v>70</v>
      </c>
      <c r="AO2506" s="4">
        <v>2</v>
      </c>
      <c r="AP2506" s="4">
        <v>5</v>
      </c>
      <c r="AQ2506" s="6">
        <f ca="1">IF($AP2506=1,IF(INDIRECT(ADDRESS(($AN2506-1)*3+$AO2506+5,$AP2506+7))="",0,INDIRECT(ADDRESS(($AN2506-1)*3+$AO2506+5,$AP2506+7))),IF(INDIRECT(ADDRESS(($AN2506-1)*3+$AO2506+5,$AP2506+7))="",0,IF(COUNTIF(INDIRECT(ADDRESS(($AN2506-1)*36+($AO2506-1)*12+6,COLUMN())):INDIRECT(ADDRESS(($AN2506-1)*36+($AO2506-1)*12+$AP2506+4,COLUMN())),INDIRECT(ADDRESS(($AN2506-1)*3+$AO2506+5,$AP2506+7)))&gt;=1,0,INDIRECT(ADDRESS(($AN2506-1)*3+$AO2506+5,$AP2506+7)))))</f>
        <v>0</v>
      </c>
      <c r="AR2506" s="4">
        <f ca="1">COUNTIF(INDIRECT("H"&amp;(ROW()+12*(($AN2506-1)*3+$AO2506)-ROW())/12+5):INDIRECT("S"&amp;(ROW()+12*(($AN2506-1)*3+$AO2506)-ROW())/12+5),AQ2506)</f>
        <v>0</v>
      </c>
      <c r="AS2506" s="6">
        <f ca="1">IF($AP2506=1,IF(INDIRECT(ADDRESS(($AN2506-1)*3+$AO2506+5,$AP2506+20))="",0,INDIRECT(ADDRESS(($AN2506-1)*3+$AO2506+5,$AP2506+20))),IF(INDIRECT(ADDRESS(($AN2506-1)*3+$AO2506+5,$AP2506+20))="",0,IF(COUNTIF(INDIRECT(ADDRESS(($AN2506-1)*36+($AO2506-1)*12+6,COLUMN())):INDIRECT(ADDRESS(($AN2506-1)*36+($AO2506-1)*12+$AP2506+4,COLUMN())),INDIRECT(ADDRESS(($AN2506-1)*3+$AO2506+5,$AP2506+20)))&gt;=1,0,INDIRECT(ADDRESS(($AN2506-1)*3+$AO2506+5,$AP2506+20)))))</f>
        <v>0</v>
      </c>
      <c r="AT2506" s="4">
        <f ca="1">COUNTIF(INDIRECT("U"&amp;(ROW()+12*(($AN2506-1)*3+$AO2506)-ROW())/12+5):INDIRECT("AF"&amp;(ROW()+12*(($AN2506-1)*3+$AO2506)-ROW())/12+5),AS2506)</f>
        <v>0</v>
      </c>
      <c r="AU2506" s="4">
        <f ca="1">IF(AND(AQ2506+AS2506&gt;0,AR2506+AT2506&gt;0),COUNTIF(AU$6:AU2505,"&gt;0")+1,0)</f>
        <v>0</v>
      </c>
    </row>
    <row r="2507" spans="40:47">
      <c r="AN2507" s="4">
        <v>70</v>
      </c>
      <c r="AO2507" s="4">
        <v>2</v>
      </c>
      <c r="AP2507" s="4">
        <v>6</v>
      </c>
      <c r="AQ2507" s="6">
        <f ca="1">IF($AP2507=1,IF(INDIRECT(ADDRESS(($AN2507-1)*3+$AO2507+5,$AP2507+7))="",0,INDIRECT(ADDRESS(($AN2507-1)*3+$AO2507+5,$AP2507+7))),IF(INDIRECT(ADDRESS(($AN2507-1)*3+$AO2507+5,$AP2507+7))="",0,IF(COUNTIF(INDIRECT(ADDRESS(($AN2507-1)*36+($AO2507-1)*12+6,COLUMN())):INDIRECT(ADDRESS(($AN2507-1)*36+($AO2507-1)*12+$AP2507+4,COLUMN())),INDIRECT(ADDRESS(($AN2507-1)*3+$AO2507+5,$AP2507+7)))&gt;=1,0,INDIRECT(ADDRESS(($AN2507-1)*3+$AO2507+5,$AP2507+7)))))</f>
        <v>0</v>
      </c>
      <c r="AR2507" s="4">
        <f ca="1">COUNTIF(INDIRECT("H"&amp;(ROW()+12*(($AN2507-1)*3+$AO2507)-ROW())/12+5):INDIRECT("S"&amp;(ROW()+12*(($AN2507-1)*3+$AO2507)-ROW())/12+5),AQ2507)</f>
        <v>0</v>
      </c>
      <c r="AS2507" s="6">
        <f ca="1">IF($AP2507=1,IF(INDIRECT(ADDRESS(($AN2507-1)*3+$AO2507+5,$AP2507+20))="",0,INDIRECT(ADDRESS(($AN2507-1)*3+$AO2507+5,$AP2507+20))),IF(INDIRECT(ADDRESS(($AN2507-1)*3+$AO2507+5,$AP2507+20))="",0,IF(COUNTIF(INDIRECT(ADDRESS(($AN2507-1)*36+($AO2507-1)*12+6,COLUMN())):INDIRECT(ADDRESS(($AN2507-1)*36+($AO2507-1)*12+$AP2507+4,COLUMN())),INDIRECT(ADDRESS(($AN2507-1)*3+$AO2507+5,$AP2507+20)))&gt;=1,0,INDIRECT(ADDRESS(($AN2507-1)*3+$AO2507+5,$AP2507+20)))))</f>
        <v>0</v>
      </c>
      <c r="AT2507" s="4">
        <f ca="1">COUNTIF(INDIRECT("U"&amp;(ROW()+12*(($AN2507-1)*3+$AO2507)-ROW())/12+5):INDIRECT("AF"&amp;(ROW()+12*(($AN2507-1)*3+$AO2507)-ROW())/12+5),AS2507)</f>
        <v>0</v>
      </c>
      <c r="AU2507" s="4">
        <f ca="1">IF(AND(AQ2507+AS2507&gt;0,AR2507+AT2507&gt;0),COUNTIF(AU$6:AU2506,"&gt;0")+1,0)</f>
        <v>0</v>
      </c>
    </row>
    <row r="2508" spans="40:47">
      <c r="AN2508" s="4">
        <v>70</v>
      </c>
      <c r="AO2508" s="4">
        <v>2</v>
      </c>
      <c r="AP2508" s="4">
        <v>7</v>
      </c>
      <c r="AQ2508" s="6">
        <f ca="1">IF($AP2508=1,IF(INDIRECT(ADDRESS(($AN2508-1)*3+$AO2508+5,$AP2508+7))="",0,INDIRECT(ADDRESS(($AN2508-1)*3+$AO2508+5,$AP2508+7))),IF(INDIRECT(ADDRESS(($AN2508-1)*3+$AO2508+5,$AP2508+7))="",0,IF(COUNTIF(INDIRECT(ADDRESS(($AN2508-1)*36+($AO2508-1)*12+6,COLUMN())):INDIRECT(ADDRESS(($AN2508-1)*36+($AO2508-1)*12+$AP2508+4,COLUMN())),INDIRECT(ADDRESS(($AN2508-1)*3+$AO2508+5,$AP2508+7)))&gt;=1,0,INDIRECT(ADDRESS(($AN2508-1)*3+$AO2508+5,$AP2508+7)))))</f>
        <v>0</v>
      </c>
      <c r="AR2508" s="4">
        <f ca="1">COUNTIF(INDIRECT("H"&amp;(ROW()+12*(($AN2508-1)*3+$AO2508)-ROW())/12+5):INDIRECT("S"&amp;(ROW()+12*(($AN2508-1)*3+$AO2508)-ROW())/12+5),AQ2508)</f>
        <v>0</v>
      </c>
      <c r="AS2508" s="6">
        <f ca="1">IF($AP2508=1,IF(INDIRECT(ADDRESS(($AN2508-1)*3+$AO2508+5,$AP2508+20))="",0,INDIRECT(ADDRESS(($AN2508-1)*3+$AO2508+5,$AP2508+20))),IF(INDIRECT(ADDRESS(($AN2508-1)*3+$AO2508+5,$AP2508+20))="",0,IF(COUNTIF(INDIRECT(ADDRESS(($AN2508-1)*36+($AO2508-1)*12+6,COLUMN())):INDIRECT(ADDRESS(($AN2508-1)*36+($AO2508-1)*12+$AP2508+4,COLUMN())),INDIRECT(ADDRESS(($AN2508-1)*3+$AO2508+5,$AP2508+20)))&gt;=1,0,INDIRECT(ADDRESS(($AN2508-1)*3+$AO2508+5,$AP2508+20)))))</f>
        <v>0</v>
      </c>
      <c r="AT2508" s="4">
        <f ca="1">COUNTIF(INDIRECT("U"&amp;(ROW()+12*(($AN2508-1)*3+$AO2508)-ROW())/12+5):INDIRECT("AF"&amp;(ROW()+12*(($AN2508-1)*3+$AO2508)-ROW())/12+5),AS2508)</f>
        <v>0</v>
      </c>
      <c r="AU2508" s="4">
        <f ca="1">IF(AND(AQ2508+AS2508&gt;0,AR2508+AT2508&gt;0),COUNTIF(AU$6:AU2507,"&gt;0")+1,0)</f>
        <v>0</v>
      </c>
    </row>
    <row r="2509" spans="40:47">
      <c r="AN2509" s="4">
        <v>70</v>
      </c>
      <c r="AO2509" s="4">
        <v>2</v>
      </c>
      <c r="AP2509" s="4">
        <v>8</v>
      </c>
      <c r="AQ2509" s="6">
        <f ca="1">IF($AP2509=1,IF(INDIRECT(ADDRESS(($AN2509-1)*3+$AO2509+5,$AP2509+7))="",0,INDIRECT(ADDRESS(($AN2509-1)*3+$AO2509+5,$AP2509+7))),IF(INDIRECT(ADDRESS(($AN2509-1)*3+$AO2509+5,$AP2509+7))="",0,IF(COUNTIF(INDIRECT(ADDRESS(($AN2509-1)*36+($AO2509-1)*12+6,COLUMN())):INDIRECT(ADDRESS(($AN2509-1)*36+($AO2509-1)*12+$AP2509+4,COLUMN())),INDIRECT(ADDRESS(($AN2509-1)*3+$AO2509+5,$AP2509+7)))&gt;=1,0,INDIRECT(ADDRESS(($AN2509-1)*3+$AO2509+5,$AP2509+7)))))</f>
        <v>0</v>
      </c>
      <c r="AR2509" s="4">
        <f ca="1">COUNTIF(INDIRECT("H"&amp;(ROW()+12*(($AN2509-1)*3+$AO2509)-ROW())/12+5):INDIRECT("S"&amp;(ROW()+12*(($AN2509-1)*3+$AO2509)-ROW())/12+5),AQ2509)</f>
        <v>0</v>
      </c>
      <c r="AS2509" s="6">
        <f ca="1">IF($AP2509=1,IF(INDIRECT(ADDRESS(($AN2509-1)*3+$AO2509+5,$AP2509+20))="",0,INDIRECT(ADDRESS(($AN2509-1)*3+$AO2509+5,$AP2509+20))),IF(INDIRECT(ADDRESS(($AN2509-1)*3+$AO2509+5,$AP2509+20))="",0,IF(COUNTIF(INDIRECT(ADDRESS(($AN2509-1)*36+($AO2509-1)*12+6,COLUMN())):INDIRECT(ADDRESS(($AN2509-1)*36+($AO2509-1)*12+$AP2509+4,COLUMN())),INDIRECT(ADDRESS(($AN2509-1)*3+$AO2509+5,$AP2509+20)))&gt;=1,0,INDIRECT(ADDRESS(($AN2509-1)*3+$AO2509+5,$AP2509+20)))))</f>
        <v>0</v>
      </c>
      <c r="AT2509" s="4">
        <f ca="1">COUNTIF(INDIRECT("U"&amp;(ROW()+12*(($AN2509-1)*3+$AO2509)-ROW())/12+5):INDIRECT("AF"&amp;(ROW()+12*(($AN2509-1)*3+$AO2509)-ROW())/12+5),AS2509)</f>
        <v>0</v>
      </c>
      <c r="AU2509" s="4">
        <f ca="1">IF(AND(AQ2509+AS2509&gt;0,AR2509+AT2509&gt;0),COUNTIF(AU$6:AU2508,"&gt;0")+1,0)</f>
        <v>0</v>
      </c>
    </row>
    <row r="2510" spans="40:47">
      <c r="AN2510" s="4">
        <v>70</v>
      </c>
      <c r="AO2510" s="4">
        <v>2</v>
      </c>
      <c r="AP2510" s="4">
        <v>9</v>
      </c>
      <c r="AQ2510" s="6">
        <f ca="1">IF($AP2510=1,IF(INDIRECT(ADDRESS(($AN2510-1)*3+$AO2510+5,$AP2510+7))="",0,INDIRECT(ADDRESS(($AN2510-1)*3+$AO2510+5,$AP2510+7))),IF(INDIRECT(ADDRESS(($AN2510-1)*3+$AO2510+5,$AP2510+7))="",0,IF(COUNTIF(INDIRECT(ADDRESS(($AN2510-1)*36+($AO2510-1)*12+6,COLUMN())):INDIRECT(ADDRESS(($AN2510-1)*36+($AO2510-1)*12+$AP2510+4,COLUMN())),INDIRECT(ADDRESS(($AN2510-1)*3+$AO2510+5,$AP2510+7)))&gt;=1,0,INDIRECT(ADDRESS(($AN2510-1)*3+$AO2510+5,$AP2510+7)))))</f>
        <v>0</v>
      </c>
      <c r="AR2510" s="4">
        <f ca="1">COUNTIF(INDIRECT("H"&amp;(ROW()+12*(($AN2510-1)*3+$AO2510)-ROW())/12+5):INDIRECT("S"&amp;(ROW()+12*(($AN2510-1)*3+$AO2510)-ROW())/12+5),AQ2510)</f>
        <v>0</v>
      </c>
      <c r="AS2510" s="6">
        <f ca="1">IF($AP2510=1,IF(INDIRECT(ADDRESS(($AN2510-1)*3+$AO2510+5,$AP2510+20))="",0,INDIRECT(ADDRESS(($AN2510-1)*3+$AO2510+5,$AP2510+20))),IF(INDIRECT(ADDRESS(($AN2510-1)*3+$AO2510+5,$AP2510+20))="",0,IF(COUNTIF(INDIRECT(ADDRESS(($AN2510-1)*36+($AO2510-1)*12+6,COLUMN())):INDIRECT(ADDRESS(($AN2510-1)*36+($AO2510-1)*12+$AP2510+4,COLUMN())),INDIRECT(ADDRESS(($AN2510-1)*3+$AO2510+5,$AP2510+20)))&gt;=1,0,INDIRECT(ADDRESS(($AN2510-1)*3+$AO2510+5,$AP2510+20)))))</f>
        <v>0</v>
      </c>
      <c r="AT2510" s="4">
        <f ca="1">COUNTIF(INDIRECT("U"&amp;(ROW()+12*(($AN2510-1)*3+$AO2510)-ROW())/12+5):INDIRECT("AF"&amp;(ROW()+12*(($AN2510-1)*3+$AO2510)-ROW())/12+5),AS2510)</f>
        <v>0</v>
      </c>
      <c r="AU2510" s="4">
        <f ca="1">IF(AND(AQ2510+AS2510&gt;0,AR2510+AT2510&gt;0),COUNTIF(AU$6:AU2509,"&gt;0")+1,0)</f>
        <v>0</v>
      </c>
    </row>
    <row r="2511" spans="40:47">
      <c r="AN2511" s="4">
        <v>70</v>
      </c>
      <c r="AO2511" s="4">
        <v>2</v>
      </c>
      <c r="AP2511" s="4">
        <v>10</v>
      </c>
      <c r="AQ2511" s="6">
        <f ca="1">IF($AP2511=1,IF(INDIRECT(ADDRESS(($AN2511-1)*3+$AO2511+5,$AP2511+7))="",0,INDIRECT(ADDRESS(($AN2511-1)*3+$AO2511+5,$AP2511+7))),IF(INDIRECT(ADDRESS(($AN2511-1)*3+$AO2511+5,$AP2511+7))="",0,IF(COUNTIF(INDIRECT(ADDRESS(($AN2511-1)*36+($AO2511-1)*12+6,COLUMN())):INDIRECT(ADDRESS(($AN2511-1)*36+($AO2511-1)*12+$AP2511+4,COLUMN())),INDIRECT(ADDRESS(($AN2511-1)*3+$AO2511+5,$AP2511+7)))&gt;=1,0,INDIRECT(ADDRESS(($AN2511-1)*3+$AO2511+5,$AP2511+7)))))</f>
        <v>0</v>
      </c>
      <c r="AR2511" s="4">
        <f ca="1">COUNTIF(INDIRECT("H"&amp;(ROW()+12*(($AN2511-1)*3+$AO2511)-ROW())/12+5):INDIRECT("S"&amp;(ROW()+12*(($AN2511-1)*3+$AO2511)-ROW())/12+5),AQ2511)</f>
        <v>0</v>
      </c>
      <c r="AS2511" s="6">
        <f ca="1">IF($AP2511=1,IF(INDIRECT(ADDRESS(($AN2511-1)*3+$AO2511+5,$AP2511+20))="",0,INDIRECT(ADDRESS(($AN2511-1)*3+$AO2511+5,$AP2511+20))),IF(INDIRECT(ADDRESS(($AN2511-1)*3+$AO2511+5,$AP2511+20))="",0,IF(COUNTIF(INDIRECT(ADDRESS(($AN2511-1)*36+($AO2511-1)*12+6,COLUMN())):INDIRECT(ADDRESS(($AN2511-1)*36+($AO2511-1)*12+$AP2511+4,COLUMN())),INDIRECT(ADDRESS(($AN2511-1)*3+$AO2511+5,$AP2511+20)))&gt;=1,0,INDIRECT(ADDRESS(($AN2511-1)*3+$AO2511+5,$AP2511+20)))))</f>
        <v>0</v>
      </c>
      <c r="AT2511" s="4">
        <f ca="1">COUNTIF(INDIRECT("U"&amp;(ROW()+12*(($AN2511-1)*3+$AO2511)-ROW())/12+5):INDIRECT("AF"&amp;(ROW()+12*(($AN2511-1)*3+$AO2511)-ROW())/12+5),AS2511)</f>
        <v>0</v>
      </c>
      <c r="AU2511" s="4">
        <f ca="1">IF(AND(AQ2511+AS2511&gt;0,AR2511+AT2511&gt;0),COUNTIF(AU$6:AU2510,"&gt;0")+1,0)</f>
        <v>0</v>
      </c>
    </row>
    <row r="2512" spans="40:47">
      <c r="AN2512" s="4">
        <v>70</v>
      </c>
      <c r="AO2512" s="4">
        <v>2</v>
      </c>
      <c r="AP2512" s="4">
        <v>11</v>
      </c>
      <c r="AQ2512" s="6">
        <f ca="1">IF($AP2512=1,IF(INDIRECT(ADDRESS(($AN2512-1)*3+$AO2512+5,$AP2512+7))="",0,INDIRECT(ADDRESS(($AN2512-1)*3+$AO2512+5,$AP2512+7))),IF(INDIRECT(ADDRESS(($AN2512-1)*3+$AO2512+5,$AP2512+7))="",0,IF(COUNTIF(INDIRECT(ADDRESS(($AN2512-1)*36+($AO2512-1)*12+6,COLUMN())):INDIRECT(ADDRESS(($AN2512-1)*36+($AO2512-1)*12+$AP2512+4,COLUMN())),INDIRECT(ADDRESS(($AN2512-1)*3+$AO2512+5,$AP2512+7)))&gt;=1,0,INDIRECT(ADDRESS(($AN2512-1)*3+$AO2512+5,$AP2512+7)))))</f>
        <v>0</v>
      </c>
      <c r="AR2512" s="4">
        <f ca="1">COUNTIF(INDIRECT("H"&amp;(ROW()+12*(($AN2512-1)*3+$AO2512)-ROW())/12+5):INDIRECT("S"&amp;(ROW()+12*(($AN2512-1)*3+$AO2512)-ROW())/12+5),AQ2512)</f>
        <v>0</v>
      </c>
      <c r="AS2512" s="6">
        <f ca="1">IF($AP2512=1,IF(INDIRECT(ADDRESS(($AN2512-1)*3+$AO2512+5,$AP2512+20))="",0,INDIRECT(ADDRESS(($AN2512-1)*3+$AO2512+5,$AP2512+20))),IF(INDIRECT(ADDRESS(($AN2512-1)*3+$AO2512+5,$AP2512+20))="",0,IF(COUNTIF(INDIRECT(ADDRESS(($AN2512-1)*36+($AO2512-1)*12+6,COLUMN())):INDIRECT(ADDRESS(($AN2512-1)*36+($AO2512-1)*12+$AP2512+4,COLUMN())),INDIRECT(ADDRESS(($AN2512-1)*3+$AO2512+5,$AP2512+20)))&gt;=1,0,INDIRECT(ADDRESS(($AN2512-1)*3+$AO2512+5,$AP2512+20)))))</f>
        <v>0</v>
      </c>
      <c r="AT2512" s="4">
        <f ca="1">COUNTIF(INDIRECT("U"&amp;(ROW()+12*(($AN2512-1)*3+$AO2512)-ROW())/12+5):INDIRECT("AF"&amp;(ROW()+12*(($AN2512-1)*3+$AO2512)-ROW())/12+5),AS2512)</f>
        <v>0</v>
      </c>
      <c r="AU2512" s="4">
        <f ca="1">IF(AND(AQ2512+AS2512&gt;0,AR2512+AT2512&gt;0),COUNTIF(AU$6:AU2511,"&gt;0")+1,0)</f>
        <v>0</v>
      </c>
    </row>
    <row r="2513" spans="40:47">
      <c r="AN2513" s="4">
        <v>70</v>
      </c>
      <c r="AO2513" s="4">
        <v>2</v>
      </c>
      <c r="AP2513" s="4">
        <v>12</v>
      </c>
      <c r="AQ2513" s="6">
        <f ca="1">IF($AP2513=1,IF(INDIRECT(ADDRESS(($AN2513-1)*3+$AO2513+5,$AP2513+7))="",0,INDIRECT(ADDRESS(($AN2513-1)*3+$AO2513+5,$AP2513+7))),IF(INDIRECT(ADDRESS(($AN2513-1)*3+$AO2513+5,$AP2513+7))="",0,IF(COUNTIF(INDIRECT(ADDRESS(($AN2513-1)*36+($AO2513-1)*12+6,COLUMN())):INDIRECT(ADDRESS(($AN2513-1)*36+($AO2513-1)*12+$AP2513+4,COLUMN())),INDIRECT(ADDRESS(($AN2513-1)*3+$AO2513+5,$AP2513+7)))&gt;=1,0,INDIRECT(ADDRESS(($AN2513-1)*3+$AO2513+5,$AP2513+7)))))</f>
        <v>0</v>
      </c>
      <c r="AR2513" s="4">
        <f ca="1">COUNTIF(INDIRECT("H"&amp;(ROW()+12*(($AN2513-1)*3+$AO2513)-ROW())/12+5):INDIRECT("S"&amp;(ROW()+12*(($AN2513-1)*3+$AO2513)-ROW())/12+5),AQ2513)</f>
        <v>0</v>
      </c>
      <c r="AS2513" s="6">
        <f ca="1">IF($AP2513=1,IF(INDIRECT(ADDRESS(($AN2513-1)*3+$AO2513+5,$AP2513+20))="",0,INDIRECT(ADDRESS(($AN2513-1)*3+$AO2513+5,$AP2513+20))),IF(INDIRECT(ADDRESS(($AN2513-1)*3+$AO2513+5,$AP2513+20))="",0,IF(COUNTIF(INDIRECT(ADDRESS(($AN2513-1)*36+($AO2513-1)*12+6,COLUMN())):INDIRECT(ADDRESS(($AN2513-1)*36+($AO2513-1)*12+$AP2513+4,COLUMN())),INDIRECT(ADDRESS(($AN2513-1)*3+$AO2513+5,$AP2513+20)))&gt;=1,0,INDIRECT(ADDRESS(($AN2513-1)*3+$AO2513+5,$AP2513+20)))))</f>
        <v>0</v>
      </c>
      <c r="AT2513" s="4">
        <f ca="1">COUNTIF(INDIRECT("U"&amp;(ROW()+12*(($AN2513-1)*3+$AO2513)-ROW())/12+5):INDIRECT("AF"&amp;(ROW()+12*(($AN2513-1)*3+$AO2513)-ROW())/12+5),AS2513)</f>
        <v>0</v>
      </c>
      <c r="AU2513" s="4">
        <f ca="1">IF(AND(AQ2513+AS2513&gt;0,AR2513+AT2513&gt;0),COUNTIF(AU$6:AU2512,"&gt;0")+1,0)</f>
        <v>0</v>
      </c>
    </row>
    <row r="2514" spans="40:47">
      <c r="AN2514" s="4">
        <v>70</v>
      </c>
      <c r="AO2514" s="4">
        <v>3</v>
      </c>
      <c r="AP2514" s="4">
        <v>1</v>
      </c>
      <c r="AQ2514" s="6">
        <f ca="1">IF($AP2514=1,IF(INDIRECT(ADDRESS(($AN2514-1)*3+$AO2514+5,$AP2514+7))="",0,INDIRECT(ADDRESS(($AN2514-1)*3+$AO2514+5,$AP2514+7))),IF(INDIRECT(ADDRESS(($AN2514-1)*3+$AO2514+5,$AP2514+7))="",0,IF(COUNTIF(INDIRECT(ADDRESS(($AN2514-1)*36+($AO2514-1)*12+6,COLUMN())):INDIRECT(ADDRESS(($AN2514-1)*36+($AO2514-1)*12+$AP2514+4,COLUMN())),INDIRECT(ADDRESS(($AN2514-1)*3+$AO2514+5,$AP2514+7)))&gt;=1,0,INDIRECT(ADDRESS(($AN2514-1)*3+$AO2514+5,$AP2514+7)))))</f>
        <v>0</v>
      </c>
      <c r="AR2514" s="4">
        <f ca="1">COUNTIF(INDIRECT("H"&amp;(ROW()+12*(($AN2514-1)*3+$AO2514)-ROW())/12+5):INDIRECT("S"&amp;(ROW()+12*(($AN2514-1)*3+$AO2514)-ROW())/12+5),AQ2514)</f>
        <v>0</v>
      </c>
      <c r="AS2514" s="6">
        <f ca="1">IF($AP2514=1,IF(INDIRECT(ADDRESS(($AN2514-1)*3+$AO2514+5,$AP2514+20))="",0,INDIRECT(ADDRESS(($AN2514-1)*3+$AO2514+5,$AP2514+20))),IF(INDIRECT(ADDRESS(($AN2514-1)*3+$AO2514+5,$AP2514+20))="",0,IF(COUNTIF(INDIRECT(ADDRESS(($AN2514-1)*36+($AO2514-1)*12+6,COLUMN())):INDIRECT(ADDRESS(($AN2514-1)*36+($AO2514-1)*12+$AP2514+4,COLUMN())),INDIRECT(ADDRESS(($AN2514-1)*3+$AO2514+5,$AP2514+20)))&gt;=1,0,INDIRECT(ADDRESS(($AN2514-1)*3+$AO2514+5,$AP2514+20)))))</f>
        <v>0</v>
      </c>
      <c r="AT2514" s="4">
        <f ca="1">COUNTIF(INDIRECT("U"&amp;(ROW()+12*(($AN2514-1)*3+$AO2514)-ROW())/12+5):INDIRECT("AF"&amp;(ROW()+12*(($AN2514-1)*3+$AO2514)-ROW())/12+5),AS2514)</f>
        <v>0</v>
      </c>
      <c r="AU2514" s="4">
        <f ca="1">IF(AND(AQ2514+AS2514&gt;0,AR2514+AT2514&gt;0),COUNTIF(AU$6:AU2513,"&gt;0")+1,0)</f>
        <v>0</v>
      </c>
    </row>
    <row r="2515" spans="40:47">
      <c r="AN2515" s="4">
        <v>70</v>
      </c>
      <c r="AO2515" s="4">
        <v>3</v>
      </c>
      <c r="AP2515" s="4">
        <v>2</v>
      </c>
      <c r="AQ2515" s="6">
        <f ca="1">IF($AP2515=1,IF(INDIRECT(ADDRESS(($AN2515-1)*3+$AO2515+5,$AP2515+7))="",0,INDIRECT(ADDRESS(($AN2515-1)*3+$AO2515+5,$AP2515+7))),IF(INDIRECT(ADDRESS(($AN2515-1)*3+$AO2515+5,$AP2515+7))="",0,IF(COUNTIF(INDIRECT(ADDRESS(($AN2515-1)*36+($AO2515-1)*12+6,COLUMN())):INDIRECT(ADDRESS(($AN2515-1)*36+($AO2515-1)*12+$AP2515+4,COLUMN())),INDIRECT(ADDRESS(($AN2515-1)*3+$AO2515+5,$AP2515+7)))&gt;=1,0,INDIRECT(ADDRESS(($AN2515-1)*3+$AO2515+5,$AP2515+7)))))</f>
        <v>0</v>
      </c>
      <c r="AR2515" s="4">
        <f ca="1">COUNTIF(INDIRECT("H"&amp;(ROW()+12*(($AN2515-1)*3+$AO2515)-ROW())/12+5):INDIRECT("S"&amp;(ROW()+12*(($AN2515-1)*3+$AO2515)-ROW())/12+5),AQ2515)</f>
        <v>0</v>
      </c>
      <c r="AS2515" s="6">
        <f ca="1">IF($AP2515=1,IF(INDIRECT(ADDRESS(($AN2515-1)*3+$AO2515+5,$AP2515+20))="",0,INDIRECT(ADDRESS(($AN2515-1)*3+$AO2515+5,$AP2515+20))),IF(INDIRECT(ADDRESS(($AN2515-1)*3+$AO2515+5,$AP2515+20))="",0,IF(COUNTIF(INDIRECT(ADDRESS(($AN2515-1)*36+($AO2515-1)*12+6,COLUMN())):INDIRECT(ADDRESS(($AN2515-1)*36+($AO2515-1)*12+$AP2515+4,COLUMN())),INDIRECT(ADDRESS(($AN2515-1)*3+$AO2515+5,$AP2515+20)))&gt;=1,0,INDIRECT(ADDRESS(($AN2515-1)*3+$AO2515+5,$AP2515+20)))))</f>
        <v>0</v>
      </c>
      <c r="AT2515" s="4">
        <f ca="1">COUNTIF(INDIRECT("U"&amp;(ROW()+12*(($AN2515-1)*3+$AO2515)-ROW())/12+5):INDIRECT("AF"&amp;(ROW()+12*(($AN2515-1)*3+$AO2515)-ROW())/12+5),AS2515)</f>
        <v>0</v>
      </c>
      <c r="AU2515" s="4">
        <f ca="1">IF(AND(AQ2515+AS2515&gt;0,AR2515+AT2515&gt;0),COUNTIF(AU$6:AU2514,"&gt;0")+1,0)</f>
        <v>0</v>
      </c>
    </row>
    <row r="2516" spans="40:47">
      <c r="AN2516" s="4">
        <v>70</v>
      </c>
      <c r="AO2516" s="4">
        <v>3</v>
      </c>
      <c r="AP2516" s="4">
        <v>3</v>
      </c>
      <c r="AQ2516" s="6">
        <f ca="1">IF($AP2516=1,IF(INDIRECT(ADDRESS(($AN2516-1)*3+$AO2516+5,$AP2516+7))="",0,INDIRECT(ADDRESS(($AN2516-1)*3+$AO2516+5,$AP2516+7))),IF(INDIRECT(ADDRESS(($AN2516-1)*3+$AO2516+5,$AP2516+7))="",0,IF(COUNTIF(INDIRECT(ADDRESS(($AN2516-1)*36+($AO2516-1)*12+6,COLUMN())):INDIRECT(ADDRESS(($AN2516-1)*36+($AO2516-1)*12+$AP2516+4,COLUMN())),INDIRECT(ADDRESS(($AN2516-1)*3+$AO2516+5,$AP2516+7)))&gt;=1,0,INDIRECT(ADDRESS(($AN2516-1)*3+$AO2516+5,$AP2516+7)))))</f>
        <v>0</v>
      </c>
      <c r="AR2516" s="4">
        <f ca="1">COUNTIF(INDIRECT("H"&amp;(ROW()+12*(($AN2516-1)*3+$AO2516)-ROW())/12+5):INDIRECT("S"&amp;(ROW()+12*(($AN2516-1)*3+$AO2516)-ROW())/12+5),AQ2516)</f>
        <v>0</v>
      </c>
      <c r="AS2516" s="6">
        <f ca="1">IF($AP2516=1,IF(INDIRECT(ADDRESS(($AN2516-1)*3+$AO2516+5,$AP2516+20))="",0,INDIRECT(ADDRESS(($AN2516-1)*3+$AO2516+5,$AP2516+20))),IF(INDIRECT(ADDRESS(($AN2516-1)*3+$AO2516+5,$AP2516+20))="",0,IF(COUNTIF(INDIRECT(ADDRESS(($AN2516-1)*36+($AO2516-1)*12+6,COLUMN())):INDIRECT(ADDRESS(($AN2516-1)*36+($AO2516-1)*12+$AP2516+4,COLUMN())),INDIRECT(ADDRESS(($AN2516-1)*3+$AO2516+5,$AP2516+20)))&gt;=1,0,INDIRECT(ADDRESS(($AN2516-1)*3+$AO2516+5,$AP2516+20)))))</f>
        <v>0</v>
      </c>
      <c r="AT2516" s="4">
        <f ca="1">COUNTIF(INDIRECT("U"&amp;(ROW()+12*(($AN2516-1)*3+$AO2516)-ROW())/12+5):INDIRECT("AF"&amp;(ROW()+12*(($AN2516-1)*3+$AO2516)-ROW())/12+5),AS2516)</f>
        <v>0</v>
      </c>
      <c r="AU2516" s="4">
        <f ca="1">IF(AND(AQ2516+AS2516&gt;0,AR2516+AT2516&gt;0),COUNTIF(AU$6:AU2515,"&gt;0")+1,0)</f>
        <v>0</v>
      </c>
    </row>
    <row r="2517" spans="40:47">
      <c r="AN2517" s="4">
        <v>70</v>
      </c>
      <c r="AO2517" s="4">
        <v>3</v>
      </c>
      <c r="AP2517" s="4">
        <v>4</v>
      </c>
      <c r="AQ2517" s="6">
        <f ca="1">IF($AP2517=1,IF(INDIRECT(ADDRESS(($AN2517-1)*3+$AO2517+5,$AP2517+7))="",0,INDIRECT(ADDRESS(($AN2517-1)*3+$AO2517+5,$AP2517+7))),IF(INDIRECT(ADDRESS(($AN2517-1)*3+$AO2517+5,$AP2517+7))="",0,IF(COUNTIF(INDIRECT(ADDRESS(($AN2517-1)*36+($AO2517-1)*12+6,COLUMN())):INDIRECT(ADDRESS(($AN2517-1)*36+($AO2517-1)*12+$AP2517+4,COLUMN())),INDIRECT(ADDRESS(($AN2517-1)*3+$AO2517+5,$AP2517+7)))&gt;=1,0,INDIRECT(ADDRESS(($AN2517-1)*3+$AO2517+5,$AP2517+7)))))</f>
        <v>0</v>
      </c>
      <c r="AR2517" s="4">
        <f ca="1">COUNTIF(INDIRECT("H"&amp;(ROW()+12*(($AN2517-1)*3+$AO2517)-ROW())/12+5):INDIRECT("S"&amp;(ROW()+12*(($AN2517-1)*3+$AO2517)-ROW())/12+5),AQ2517)</f>
        <v>0</v>
      </c>
      <c r="AS2517" s="6">
        <f ca="1">IF($AP2517=1,IF(INDIRECT(ADDRESS(($AN2517-1)*3+$AO2517+5,$AP2517+20))="",0,INDIRECT(ADDRESS(($AN2517-1)*3+$AO2517+5,$AP2517+20))),IF(INDIRECT(ADDRESS(($AN2517-1)*3+$AO2517+5,$AP2517+20))="",0,IF(COUNTIF(INDIRECT(ADDRESS(($AN2517-1)*36+($AO2517-1)*12+6,COLUMN())):INDIRECT(ADDRESS(($AN2517-1)*36+($AO2517-1)*12+$AP2517+4,COLUMN())),INDIRECT(ADDRESS(($AN2517-1)*3+$AO2517+5,$AP2517+20)))&gt;=1,0,INDIRECT(ADDRESS(($AN2517-1)*3+$AO2517+5,$AP2517+20)))))</f>
        <v>0</v>
      </c>
      <c r="AT2517" s="4">
        <f ca="1">COUNTIF(INDIRECT("U"&amp;(ROW()+12*(($AN2517-1)*3+$AO2517)-ROW())/12+5):INDIRECT("AF"&amp;(ROW()+12*(($AN2517-1)*3+$AO2517)-ROW())/12+5),AS2517)</f>
        <v>0</v>
      </c>
      <c r="AU2517" s="4">
        <f ca="1">IF(AND(AQ2517+AS2517&gt;0,AR2517+AT2517&gt;0),COUNTIF(AU$6:AU2516,"&gt;0")+1,0)</f>
        <v>0</v>
      </c>
    </row>
    <row r="2518" spans="40:47">
      <c r="AN2518" s="4">
        <v>70</v>
      </c>
      <c r="AO2518" s="4">
        <v>3</v>
      </c>
      <c r="AP2518" s="4">
        <v>5</v>
      </c>
      <c r="AQ2518" s="6">
        <f ca="1">IF($AP2518=1,IF(INDIRECT(ADDRESS(($AN2518-1)*3+$AO2518+5,$AP2518+7))="",0,INDIRECT(ADDRESS(($AN2518-1)*3+$AO2518+5,$AP2518+7))),IF(INDIRECT(ADDRESS(($AN2518-1)*3+$AO2518+5,$AP2518+7))="",0,IF(COUNTIF(INDIRECT(ADDRESS(($AN2518-1)*36+($AO2518-1)*12+6,COLUMN())):INDIRECT(ADDRESS(($AN2518-1)*36+($AO2518-1)*12+$AP2518+4,COLUMN())),INDIRECT(ADDRESS(($AN2518-1)*3+$AO2518+5,$AP2518+7)))&gt;=1,0,INDIRECT(ADDRESS(($AN2518-1)*3+$AO2518+5,$AP2518+7)))))</f>
        <v>0</v>
      </c>
      <c r="AR2518" s="4">
        <f ca="1">COUNTIF(INDIRECT("H"&amp;(ROW()+12*(($AN2518-1)*3+$AO2518)-ROW())/12+5):INDIRECT("S"&amp;(ROW()+12*(($AN2518-1)*3+$AO2518)-ROW())/12+5),AQ2518)</f>
        <v>0</v>
      </c>
      <c r="AS2518" s="6">
        <f ca="1">IF($AP2518=1,IF(INDIRECT(ADDRESS(($AN2518-1)*3+$AO2518+5,$AP2518+20))="",0,INDIRECT(ADDRESS(($AN2518-1)*3+$AO2518+5,$AP2518+20))),IF(INDIRECT(ADDRESS(($AN2518-1)*3+$AO2518+5,$AP2518+20))="",0,IF(COUNTIF(INDIRECT(ADDRESS(($AN2518-1)*36+($AO2518-1)*12+6,COLUMN())):INDIRECT(ADDRESS(($AN2518-1)*36+($AO2518-1)*12+$AP2518+4,COLUMN())),INDIRECT(ADDRESS(($AN2518-1)*3+$AO2518+5,$AP2518+20)))&gt;=1,0,INDIRECT(ADDRESS(($AN2518-1)*3+$AO2518+5,$AP2518+20)))))</f>
        <v>0</v>
      </c>
      <c r="AT2518" s="4">
        <f ca="1">COUNTIF(INDIRECT("U"&amp;(ROW()+12*(($AN2518-1)*3+$AO2518)-ROW())/12+5):INDIRECT("AF"&amp;(ROW()+12*(($AN2518-1)*3+$AO2518)-ROW())/12+5),AS2518)</f>
        <v>0</v>
      </c>
      <c r="AU2518" s="4">
        <f ca="1">IF(AND(AQ2518+AS2518&gt;0,AR2518+AT2518&gt;0),COUNTIF(AU$6:AU2517,"&gt;0")+1,0)</f>
        <v>0</v>
      </c>
    </row>
    <row r="2519" spans="40:47">
      <c r="AN2519" s="4">
        <v>70</v>
      </c>
      <c r="AO2519" s="4">
        <v>3</v>
      </c>
      <c r="AP2519" s="4">
        <v>6</v>
      </c>
      <c r="AQ2519" s="6">
        <f ca="1">IF($AP2519=1,IF(INDIRECT(ADDRESS(($AN2519-1)*3+$AO2519+5,$AP2519+7))="",0,INDIRECT(ADDRESS(($AN2519-1)*3+$AO2519+5,$AP2519+7))),IF(INDIRECT(ADDRESS(($AN2519-1)*3+$AO2519+5,$AP2519+7))="",0,IF(COUNTIF(INDIRECT(ADDRESS(($AN2519-1)*36+($AO2519-1)*12+6,COLUMN())):INDIRECT(ADDRESS(($AN2519-1)*36+($AO2519-1)*12+$AP2519+4,COLUMN())),INDIRECT(ADDRESS(($AN2519-1)*3+$AO2519+5,$AP2519+7)))&gt;=1,0,INDIRECT(ADDRESS(($AN2519-1)*3+$AO2519+5,$AP2519+7)))))</f>
        <v>0</v>
      </c>
      <c r="AR2519" s="4">
        <f ca="1">COUNTIF(INDIRECT("H"&amp;(ROW()+12*(($AN2519-1)*3+$AO2519)-ROW())/12+5):INDIRECT("S"&amp;(ROW()+12*(($AN2519-1)*3+$AO2519)-ROW())/12+5),AQ2519)</f>
        <v>0</v>
      </c>
      <c r="AS2519" s="6">
        <f ca="1">IF($AP2519=1,IF(INDIRECT(ADDRESS(($AN2519-1)*3+$AO2519+5,$AP2519+20))="",0,INDIRECT(ADDRESS(($AN2519-1)*3+$AO2519+5,$AP2519+20))),IF(INDIRECT(ADDRESS(($AN2519-1)*3+$AO2519+5,$AP2519+20))="",0,IF(COUNTIF(INDIRECT(ADDRESS(($AN2519-1)*36+($AO2519-1)*12+6,COLUMN())):INDIRECT(ADDRESS(($AN2519-1)*36+($AO2519-1)*12+$AP2519+4,COLUMN())),INDIRECT(ADDRESS(($AN2519-1)*3+$AO2519+5,$AP2519+20)))&gt;=1,0,INDIRECT(ADDRESS(($AN2519-1)*3+$AO2519+5,$AP2519+20)))))</f>
        <v>0</v>
      </c>
      <c r="AT2519" s="4">
        <f ca="1">COUNTIF(INDIRECT("U"&amp;(ROW()+12*(($AN2519-1)*3+$AO2519)-ROW())/12+5):INDIRECT("AF"&amp;(ROW()+12*(($AN2519-1)*3+$AO2519)-ROW())/12+5),AS2519)</f>
        <v>0</v>
      </c>
      <c r="AU2519" s="4">
        <f ca="1">IF(AND(AQ2519+AS2519&gt;0,AR2519+AT2519&gt;0),COUNTIF(AU$6:AU2518,"&gt;0")+1,0)</f>
        <v>0</v>
      </c>
    </row>
    <row r="2520" spans="40:47">
      <c r="AN2520" s="4">
        <v>70</v>
      </c>
      <c r="AO2520" s="4">
        <v>3</v>
      </c>
      <c r="AP2520" s="4">
        <v>7</v>
      </c>
      <c r="AQ2520" s="6">
        <f ca="1">IF($AP2520=1,IF(INDIRECT(ADDRESS(($AN2520-1)*3+$AO2520+5,$AP2520+7))="",0,INDIRECT(ADDRESS(($AN2520-1)*3+$AO2520+5,$AP2520+7))),IF(INDIRECT(ADDRESS(($AN2520-1)*3+$AO2520+5,$AP2520+7))="",0,IF(COUNTIF(INDIRECT(ADDRESS(($AN2520-1)*36+($AO2520-1)*12+6,COLUMN())):INDIRECT(ADDRESS(($AN2520-1)*36+($AO2520-1)*12+$AP2520+4,COLUMN())),INDIRECT(ADDRESS(($AN2520-1)*3+$AO2520+5,$AP2520+7)))&gt;=1,0,INDIRECT(ADDRESS(($AN2520-1)*3+$AO2520+5,$AP2520+7)))))</f>
        <v>0</v>
      </c>
      <c r="AR2520" s="4">
        <f ca="1">COUNTIF(INDIRECT("H"&amp;(ROW()+12*(($AN2520-1)*3+$AO2520)-ROW())/12+5):INDIRECT("S"&amp;(ROW()+12*(($AN2520-1)*3+$AO2520)-ROW())/12+5),AQ2520)</f>
        <v>0</v>
      </c>
      <c r="AS2520" s="6">
        <f ca="1">IF($AP2520=1,IF(INDIRECT(ADDRESS(($AN2520-1)*3+$AO2520+5,$AP2520+20))="",0,INDIRECT(ADDRESS(($AN2520-1)*3+$AO2520+5,$AP2520+20))),IF(INDIRECT(ADDRESS(($AN2520-1)*3+$AO2520+5,$AP2520+20))="",0,IF(COUNTIF(INDIRECT(ADDRESS(($AN2520-1)*36+($AO2520-1)*12+6,COLUMN())):INDIRECT(ADDRESS(($AN2520-1)*36+($AO2520-1)*12+$AP2520+4,COLUMN())),INDIRECT(ADDRESS(($AN2520-1)*3+$AO2520+5,$AP2520+20)))&gt;=1,0,INDIRECT(ADDRESS(($AN2520-1)*3+$AO2520+5,$AP2520+20)))))</f>
        <v>0</v>
      </c>
      <c r="AT2520" s="4">
        <f ca="1">COUNTIF(INDIRECT("U"&amp;(ROW()+12*(($AN2520-1)*3+$AO2520)-ROW())/12+5):INDIRECT("AF"&amp;(ROW()+12*(($AN2520-1)*3+$AO2520)-ROW())/12+5),AS2520)</f>
        <v>0</v>
      </c>
      <c r="AU2520" s="4">
        <f ca="1">IF(AND(AQ2520+AS2520&gt;0,AR2520+AT2520&gt;0),COUNTIF(AU$6:AU2519,"&gt;0")+1,0)</f>
        <v>0</v>
      </c>
    </row>
    <row r="2521" spans="40:47">
      <c r="AN2521" s="4">
        <v>70</v>
      </c>
      <c r="AO2521" s="4">
        <v>3</v>
      </c>
      <c r="AP2521" s="4">
        <v>8</v>
      </c>
      <c r="AQ2521" s="6">
        <f ca="1">IF($AP2521=1,IF(INDIRECT(ADDRESS(($AN2521-1)*3+$AO2521+5,$AP2521+7))="",0,INDIRECT(ADDRESS(($AN2521-1)*3+$AO2521+5,$AP2521+7))),IF(INDIRECT(ADDRESS(($AN2521-1)*3+$AO2521+5,$AP2521+7))="",0,IF(COUNTIF(INDIRECT(ADDRESS(($AN2521-1)*36+($AO2521-1)*12+6,COLUMN())):INDIRECT(ADDRESS(($AN2521-1)*36+($AO2521-1)*12+$AP2521+4,COLUMN())),INDIRECT(ADDRESS(($AN2521-1)*3+$AO2521+5,$AP2521+7)))&gt;=1,0,INDIRECT(ADDRESS(($AN2521-1)*3+$AO2521+5,$AP2521+7)))))</f>
        <v>0</v>
      </c>
      <c r="AR2521" s="4">
        <f ca="1">COUNTIF(INDIRECT("H"&amp;(ROW()+12*(($AN2521-1)*3+$AO2521)-ROW())/12+5):INDIRECT("S"&amp;(ROW()+12*(($AN2521-1)*3+$AO2521)-ROW())/12+5),AQ2521)</f>
        <v>0</v>
      </c>
      <c r="AS2521" s="6">
        <f ca="1">IF($AP2521=1,IF(INDIRECT(ADDRESS(($AN2521-1)*3+$AO2521+5,$AP2521+20))="",0,INDIRECT(ADDRESS(($AN2521-1)*3+$AO2521+5,$AP2521+20))),IF(INDIRECT(ADDRESS(($AN2521-1)*3+$AO2521+5,$AP2521+20))="",0,IF(COUNTIF(INDIRECT(ADDRESS(($AN2521-1)*36+($AO2521-1)*12+6,COLUMN())):INDIRECT(ADDRESS(($AN2521-1)*36+($AO2521-1)*12+$AP2521+4,COLUMN())),INDIRECT(ADDRESS(($AN2521-1)*3+$AO2521+5,$AP2521+20)))&gt;=1,0,INDIRECT(ADDRESS(($AN2521-1)*3+$AO2521+5,$AP2521+20)))))</f>
        <v>0</v>
      </c>
      <c r="AT2521" s="4">
        <f ca="1">COUNTIF(INDIRECT("U"&amp;(ROW()+12*(($AN2521-1)*3+$AO2521)-ROW())/12+5):INDIRECT("AF"&amp;(ROW()+12*(($AN2521-1)*3+$AO2521)-ROW())/12+5),AS2521)</f>
        <v>0</v>
      </c>
      <c r="AU2521" s="4">
        <f ca="1">IF(AND(AQ2521+AS2521&gt;0,AR2521+AT2521&gt;0),COUNTIF(AU$6:AU2520,"&gt;0")+1,0)</f>
        <v>0</v>
      </c>
    </row>
    <row r="2522" spans="40:47">
      <c r="AN2522" s="4">
        <v>70</v>
      </c>
      <c r="AO2522" s="4">
        <v>3</v>
      </c>
      <c r="AP2522" s="4">
        <v>9</v>
      </c>
      <c r="AQ2522" s="6">
        <f ca="1">IF($AP2522=1,IF(INDIRECT(ADDRESS(($AN2522-1)*3+$AO2522+5,$AP2522+7))="",0,INDIRECT(ADDRESS(($AN2522-1)*3+$AO2522+5,$AP2522+7))),IF(INDIRECT(ADDRESS(($AN2522-1)*3+$AO2522+5,$AP2522+7))="",0,IF(COUNTIF(INDIRECT(ADDRESS(($AN2522-1)*36+($AO2522-1)*12+6,COLUMN())):INDIRECT(ADDRESS(($AN2522-1)*36+($AO2522-1)*12+$AP2522+4,COLUMN())),INDIRECT(ADDRESS(($AN2522-1)*3+$AO2522+5,$AP2522+7)))&gt;=1,0,INDIRECT(ADDRESS(($AN2522-1)*3+$AO2522+5,$AP2522+7)))))</f>
        <v>0</v>
      </c>
      <c r="AR2522" s="4">
        <f ca="1">COUNTIF(INDIRECT("H"&amp;(ROW()+12*(($AN2522-1)*3+$AO2522)-ROW())/12+5):INDIRECT("S"&amp;(ROW()+12*(($AN2522-1)*3+$AO2522)-ROW())/12+5),AQ2522)</f>
        <v>0</v>
      </c>
      <c r="AS2522" s="6">
        <f ca="1">IF($AP2522=1,IF(INDIRECT(ADDRESS(($AN2522-1)*3+$AO2522+5,$AP2522+20))="",0,INDIRECT(ADDRESS(($AN2522-1)*3+$AO2522+5,$AP2522+20))),IF(INDIRECT(ADDRESS(($AN2522-1)*3+$AO2522+5,$AP2522+20))="",0,IF(COUNTIF(INDIRECT(ADDRESS(($AN2522-1)*36+($AO2522-1)*12+6,COLUMN())):INDIRECT(ADDRESS(($AN2522-1)*36+($AO2522-1)*12+$AP2522+4,COLUMN())),INDIRECT(ADDRESS(($AN2522-1)*3+$AO2522+5,$AP2522+20)))&gt;=1,0,INDIRECT(ADDRESS(($AN2522-1)*3+$AO2522+5,$AP2522+20)))))</f>
        <v>0</v>
      </c>
      <c r="AT2522" s="4">
        <f ca="1">COUNTIF(INDIRECT("U"&amp;(ROW()+12*(($AN2522-1)*3+$AO2522)-ROW())/12+5):INDIRECT("AF"&amp;(ROW()+12*(($AN2522-1)*3+$AO2522)-ROW())/12+5),AS2522)</f>
        <v>0</v>
      </c>
      <c r="AU2522" s="4">
        <f ca="1">IF(AND(AQ2522+AS2522&gt;0,AR2522+AT2522&gt;0),COUNTIF(AU$6:AU2521,"&gt;0")+1,0)</f>
        <v>0</v>
      </c>
    </row>
    <row r="2523" spans="40:47">
      <c r="AN2523" s="4">
        <v>70</v>
      </c>
      <c r="AO2523" s="4">
        <v>3</v>
      </c>
      <c r="AP2523" s="4">
        <v>10</v>
      </c>
      <c r="AQ2523" s="6">
        <f ca="1">IF($AP2523=1,IF(INDIRECT(ADDRESS(($AN2523-1)*3+$AO2523+5,$AP2523+7))="",0,INDIRECT(ADDRESS(($AN2523-1)*3+$AO2523+5,$AP2523+7))),IF(INDIRECT(ADDRESS(($AN2523-1)*3+$AO2523+5,$AP2523+7))="",0,IF(COUNTIF(INDIRECT(ADDRESS(($AN2523-1)*36+($AO2523-1)*12+6,COLUMN())):INDIRECT(ADDRESS(($AN2523-1)*36+($AO2523-1)*12+$AP2523+4,COLUMN())),INDIRECT(ADDRESS(($AN2523-1)*3+$AO2523+5,$AP2523+7)))&gt;=1,0,INDIRECT(ADDRESS(($AN2523-1)*3+$AO2523+5,$AP2523+7)))))</f>
        <v>0</v>
      </c>
      <c r="AR2523" s="4">
        <f ca="1">COUNTIF(INDIRECT("H"&amp;(ROW()+12*(($AN2523-1)*3+$AO2523)-ROW())/12+5):INDIRECT("S"&amp;(ROW()+12*(($AN2523-1)*3+$AO2523)-ROW())/12+5),AQ2523)</f>
        <v>0</v>
      </c>
      <c r="AS2523" s="6">
        <f ca="1">IF($AP2523=1,IF(INDIRECT(ADDRESS(($AN2523-1)*3+$AO2523+5,$AP2523+20))="",0,INDIRECT(ADDRESS(($AN2523-1)*3+$AO2523+5,$AP2523+20))),IF(INDIRECT(ADDRESS(($AN2523-1)*3+$AO2523+5,$AP2523+20))="",0,IF(COUNTIF(INDIRECT(ADDRESS(($AN2523-1)*36+($AO2523-1)*12+6,COLUMN())):INDIRECT(ADDRESS(($AN2523-1)*36+($AO2523-1)*12+$AP2523+4,COLUMN())),INDIRECT(ADDRESS(($AN2523-1)*3+$AO2523+5,$AP2523+20)))&gt;=1,0,INDIRECT(ADDRESS(($AN2523-1)*3+$AO2523+5,$AP2523+20)))))</f>
        <v>0</v>
      </c>
      <c r="AT2523" s="4">
        <f ca="1">COUNTIF(INDIRECT("U"&amp;(ROW()+12*(($AN2523-1)*3+$AO2523)-ROW())/12+5):INDIRECT("AF"&amp;(ROW()+12*(($AN2523-1)*3+$AO2523)-ROW())/12+5),AS2523)</f>
        <v>0</v>
      </c>
      <c r="AU2523" s="4">
        <f ca="1">IF(AND(AQ2523+AS2523&gt;0,AR2523+AT2523&gt;0),COUNTIF(AU$6:AU2522,"&gt;0")+1,0)</f>
        <v>0</v>
      </c>
    </row>
    <row r="2524" spans="40:47">
      <c r="AN2524" s="4">
        <v>70</v>
      </c>
      <c r="AO2524" s="4">
        <v>3</v>
      </c>
      <c r="AP2524" s="4">
        <v>11</v>
      </c>
      <c r="AQ2524" s="6">
        <f ca="1">IF($AP2524=1,IF(INDIRECT(ADDRESS(($AN2524-1)*3+$AO2524+5,$AP2524+7))="",0,INDIRECT(ADDRESS(($AN2524-1)*3+$AO2524+5,$AP2524+7))),IF(INDIRECT(ADDRESS(($AN2524-1)*3+$AO2524+5,$AP2524+7))="",0,IF(COUNTIF(INDIRECT(ADDRESS(($AN2524-1)*36+($AO2524-1)*12+6,COLUMN())):INDIRECT(ADDRESS(($AN2524-1)*36+($AO2524-1)*12+$AP2524+4,COLUMN())),INDIRECT(ADDRESS(($AN2524-1)*3+$AO2524+5,$AP2524+7)))&gt;=1,0,INDIRECT(ADDRESS(($AN2524-1)*3+$AO2524+5,$AP2524+7)))))</f>
        <v>0</v>
      </c>
      <c r="AR2524" s="4">
        <f ca="1">COUNTIF(INDIRECT("H"&amp;(ROW()+12*(($AN2524-1)*3+$AO2524)-ROW())/12+5):INDIRECT("S"&amp;(ROW()+12*(($AN2524-1)*3+$AO2524)-ROW())/12+5),AQ2524)</f>
        <v>0</v>
      </c>
      <c r="AS2524" s="6">
        <f ca="1">IF($AP2524=1,IF(INDIRECT(ADDRESS(($AN2524-1)*3+$AO2524+5,$AP2524+20))="",0,INDIRECT(ADDRESS(($AN2524-1)*3+$AO2524+5,$AP2524+20))),IF(INDIRECT(ADDRESS(($AN2524-1)*3+$AO2524+5,$AP2524+20))="",0,IF(COUNTIF(INDIRECT(ADDRESS(($AN2524-1)*36+($AO2524-1)*12+6,COLUMN())):INDIRECT(ADDRESS(($AN2524-1)*36+($AO2524-1)*12+$AP2524+4,COLUMN())),INDIRECT(ADDRESS(($AN2524-1)*3+$AO2524+5,$AP2524+20)))&gt;=1,0,INDIRECT(ADDRESS(($AN2524-1)*3+$AO2524+5,$AP2524+20)))))</f>
        <v>0</v>
      </c>
      <c r="AT2524" s="4">
        <f ca="1">COUNTIF(INDIRECT("U"&amp;(ROW()+12*(($AN2524-1)*3+$AO2524)-ROW())/12+5):INDIRECT("AF"&amp;(ROW()+12*(($AN2524-1)*3+$AO2524)-ROW())/12+5),AS2524)</f>
        <v>0</v>
      </c>
      <c r="AU2524" s="4">
        <f ca="1">IF(AND(AQ2524+AS2524&gt;0,AR2524+AT2524&gt;0),COUNTIF(AU$6:AU2523,"&gt;0")+1,0)</f>
        <v>0</v>
      </c>
    </row>
    <row r="2525" spans="40:47">
      <c r="AN2525" s="77">
        <v>70</v>
      </c>
      <c r="AO2525" s="77">
        <v>3</v>
      </c>
      <c r="AP2525" s="77">
        <v>12</v>
      </c>
      <c r="AQ2525" s="78">
        <f ca="1">IF($AP2525=1,IF(INDIRECT(ADDRESS(($AN2525-1)*3+$AO2525+5,$AP2525+7))="",0,INDIRECT(ADDRESS(($AN2525-1)*3+$AO2525+5,$AP2525+7))),IF(INDIRECT(ADDRESS(($AN2525-1)*3+$AO2525+5,$AP2525+7))="",0,IF(COUNTIF(INDIRECT(ADDRESS(($AN2525-1)*36+($AO2525-1)*12+6,COLUMN())):INDIRECT(ADDRESS(($AN2525-1)*36+($AO2525-1)*12+$AP2525+4,COLUMN())),INDIRECT(ADDRESS(($AN2525-1)*3+$AO2525+5,$AP2525+7)))&gt;=1,0,INDIRECT(ADDRESS(($AN2525-1)*3+$AO2525+5,$AP2525+7)))))</f>
        <v>0</v>
      </c>
      <c r="AR2525" s="77">
        <f ca="1">COUNTIF(INDIRECT("H"&amp;(ROW()+12*(($AN2525-1)*3+$AO2525)-ROW())/12+5):INDIRECT("S"&amp;(ROW()+12*(($AN2525-1)*3+$AO2525)-ROW())/12+5),AQ2525)</f>
        <v>0</v>
      </c>
      <c r="AS2525" s="78">
        <f ca="1">IF($AP2525=1,IF(INDIRECT(ADDRESS(($AN2525-1)*3+$AO2525+5,$AP2525+20))="",0,INDIRECT(ADDRESS(($AN2525-1)*3+$AO2525+5,$AP2525+20))),IF(INDIRECT(ADDRESS(($AN2525-1)*3+$AO2525+5,$AP2525+20))="",0,IF(COUNTIF(INDIRECT(ADDRESS(($AN2525-1)*36+($AO2525-1)*12+6,COLUMN())):INDIRECT(ADDRESS(($AN2525-1)*36+($AO2525-1)*12+$AP2525+4,COLUMN())),INDIRECT(ADDRESS(($AN2525-1)*3+$AO2525+5,$AP2525+20)))&gt;=1,0,INDIRECT(ADDRESS(($AN2525-1)*3+$AO2525+5,$AP2525+20)))))</f>
        <v>0</v>
      </c>
      <c r="AT2525" s="77">
        <f ca="1">COUNTIF(INDIRECT("U"&amp;(ROW()+12*(($AN2525-1)*3+$AO2525)-ROW())/12+5):INDIRECT("AF"&amp;(ROW()+12*(($AN2525-1)*3+$AO2525)-ROW())/12+5),AS2525)</f>
        <v>0</v>
      </c>
      <c r="AU2525" s="4">
        <f ca="1">IF(AND(AQ2525+AS2525&gt;0,AR2525+AT2525&gt;0),COUNTIF(AU$6:AU2524,"&gt;0")+1,0)</f>
        <v>0</v>
      </c>
    </row>
    <row r="2526" spans="40:47">
      <c r="AN2526" s="4">
        <v>71</v>
      </c>
      <c r="AO2526" s="4">
        <v>1</v>
      </c>
      <c r="AP2526" s="4">
        <v>1</v>
      </c>
      <c r="AQ2526" s="6">
        <f ca="1">IF($AP2526=1,IF(INDIRECT(ADDRESS(($AN2526-1)*3+$AO2526+5,$AP2526+7))="",0,INDIRECT(ADDRESS(($AN2526-1)*3+$AO2526+5,$AP2526+7))),IF(INDIRECT(ADDRESS(($AN2526-1)*3+$AO2526+5,$AP2526+7))="",0,IF(COUNTIF(INDIRECT(ADDRESS(($AN2526-1)*36+($AO2526-1)*12+6,COLUMN())):INDIRECT(ADDRESS(($AN2526-1)*36+($AO2526-1)*12+$AP2526+4,COLUMN())),INDIRECT(ADDRESS(($AN2526-1)*3+$AO2526+5,$AP2526+7)))&gt;=1,0,INDIRECT(ADDRESS(($AN2526-1)*3+$AO2526+5,$AP2526+7)))))</f>
        <v>0</v>
      </c>
      <c r="AR2526" s="4">
        <f ca="1">COUNTIF(INDIRECT("H"&amp;(ROW()+12*(($AN2526-1)*3+$AO2526)-ROW())/12+5):INDIRECT("S"&amp;(ROW()+12*(($AN2526-1)*3+$AO2526)-ROW())/12+5),AQ2526)</f>
        <v>0</v>
      </c>
      <c r="AS2526" s="6">
        <f ca="1">IF($AP2526=1,IF(INDIRECT(ADDRESS(($AN2526-1)*3+$AO2526+5,$AP2526+20))="",0,INDIRECT(ADDRESS(($AN2526-1)*3+$AO2526+5,$AP2526+20))),IF(INDIRECT(ADDRESS(($AN2526-1)*3+$AO2526+5,$AP2526+20))="",0,IF(COUNTIF(INDIRECT(ADDRESS(($AN2526-1)*36+($AO2526-1)*12+6,COLUMN())):INDIRECT(ADDRESS(($AN2526-1)*36+($AO2526-1)*12+$AP2526+4,COLUMN())),INDIRECT(ADDRESS(($AN2526-1)*3+$AO2526+5,$AP2526+20)))&gt;=1,0,INDIRECT(ADDRESS(($AN2526-1)*3+$AO2526+5,$AP2526+20)))))</f>
        <v>0</v>
      </c>
      <c r="AT2526" s="4">
        <f ca="1">COUNTIF(INDIRECT("U"&amp;(ROW()+12*(($AN2526-1)*3+$AO2526)-ROW())/12+5):INDIRECT("AF"&amp;(ROW()+12*(($AN2526-1)*3+$AO2526)-ROW())/12+5),AS2526)</f>
        <v>0</v>
      </c>
      <c r="AU2526" s="4">
        <f ca="1">IF(AND(AQ2526+AS2526&gt;0,AR2526+AT2526&gt;0),COUNTIF(AU$6:AU2525,"&gt;0")+1,0)</f>
        <v>0</v>
      </c>
    </row>
    <row r="2527" spans="40:47">
      <c r="AN2527" s="4">
        <v>71</v>
      </c>
      <c r="AO2527" s="4">
        <v>1</v>
      </c>
      <c r="AP2527" s="4">
        <v>2</v>
      </c>
      <c r="AQ2527" s="6">
        <f ca="1">IF($AP2527=1,IF(INDIRECT(ADDRESS(($AN2527-1)*3+$AO2527+5,$AP2527+7))="",0,INDIRECT(ADDRESS(($AN2527-1)*3+$AO2527+5,$AP2527+7))),IF(INDIRECT(ADDRESS(($AN2527-1)*3+$AO2527+5,$AP2527+7))="",0,IF(COUNTIF(INDIRECT(ADDRESS(($AN2527-1)*36+($AO2527-1)*12+6,COLUMN())):INDIRECT(ADDRESS(($AN2527-1)*36+($AO2527-1)*12+$AP2527+4,COLUMN())),INDIRECT(ADDRESS(($AN2527-1)*3+$AO2527+5,$AP2527+7)))&gt;=1,0,INDIRECT(ADDRESS(($AN2527-1)*3+$AO2527+5,$AP2527+7)))))</f>
        <v>0</v>
      </c>
      <c r="AR2527" s="4">
        <f ca="1">COUNTIF(INDIRECT("H"&amp;(ROW()+12*(($AN2527-1)*3+$AO2527)-ROW())/12+5):INDIRECT("S"&amp;(ROW()+12*(($AN2527-1)*3+$AO2527)-ROW())/12+5),AQ2527)</f>
        <v>0</v>
      </c>
      <c r="AS2527" s="6">
        <f ca="1">IF($AP2527=1,IF(INDIRECT(ADDRESS(($AN2527-1)*3+$AO2527+5,$AP2527+20))="",0,INDIRECT(ADDRESS(($AN2527-1)*3+$AO2527+5,$AP2527+20))),IF(INDIRECT(ADDRESS(($AN2527-1)*3+$AO2527+5,$AP2527+20))="",0,IF(COUNTIF(INDIRECT(ADDRESS(($AN2527-1)*36+($AO2527-1)*12+6,COLUMN())):INDIRECT(ADDRESS(($AN2527-1)*36+($AO2527-1)*12+$AP2527+4,COLUMN())),INDIRECT(ADDRESS(($AN2527-1)*3+$AO2527+5,$AP2527+20)))&gt;=1,0,INDIRECT(ADDRESS(($AN2527-1)*3+$AO2527+5,$AP2527+20)))))</f>
        <v>0</v>
      </c>
      <c r="AT2527" s="4">
        <f ca="1">COUNTIF(INDIRECT("U"&amp;(ROW()+12*(($AN2527-1)*3+$AO2527)-ROW())/12+5):INDIRECT("AF"&amp;(ROW()+12*(($AN2527-1)*3+$AO2527)-ROW())/12+5),AS2527)</f>
        <v>0</v>
      </c>
      <c r="AU2527" s="4">
        <f ca="1">IF(AND(AQ2527+AS2527&gt;0,AR2527+AT2527&gt;0),COUNTIF(AU$6:AU2526,"&gt;0")+1,0)</f>
        <v>0</v>
      </c>
    </row>
    <row r="2528" spans="40:47">
      <c r="AN2528" s="4">
        <v>71</v>
      </c>
      <c r="AO2528" s="4">
        <v>1</v>
      </c>
      <c r="AP2528" s="4">
        <v>3</v>
      </c>
      <c r="AQ2528" s="6">
        <f ca="1">IF($AP2528=1,IF(INDIRECT(ADDRESS(($AN2528-1)*3+$AO2528+5,$AP2528+7))="",0,INDIRECT(ADDRESS(($AN2528-1)*3+$AO2528+5,$AP2528+7))),IF(INDIRECT(ADDRESS(($AN2528-1)*3+$AO2528+5,$AP2528+7))="",0,IF(COUNTIF(INDIRECT(ADDRESS(($AN2528-1)*36+($AO2528-1)*12+6,COLUMN())):INDIRECT(ADDRESS(($AN2528-1)*36+($AO2528-1)*12+$AP2528+4,COLUMN())),INDIRECT(ADDRESS(($AN2528-1)*3+$AO2528+5,$AP2528+7)))&gt;=1,0,INDIRECT(ADDRESS(($AN2528-1)*3+$AO2528+5,$AP2528+7)))))</f>
        <v>0</v>
      </c>
      <c r="AR2528" s="4">
        <f ca="1">COUNTIF(INDIRECT("H"&amp;(ROW()+12*(($AN2528-1)*3+$AO2528)-ROW())/12+5):INDIRECT("S"&amp;(ROW()+12*(($AN2528-1)*3+$AO2528)-ROW())/12+5),AQ2528)</f>
        <v>0</v>
      </c>
      <c r="AS2528" s="6">
        <f ca="1">IF($AP2528=1,IF(INDIRECT(ADDRESS(($AN2528-1)*3+$AO2528+5,$AP2528+20))="",0,INDIRECT(ADDRESS(($AN2528-1)*3+$AO2528+5,$AP2528+20))),IF(INDIRECT(ADDRESS(($AN2528-1)*3+$AO2528+5,$AP2528+20))="",0,IF(COUNTIF(INDIRECT(ADDRESS(($AN2528-1)*36+($AO2528-1)*12+6,COLUMN())):INDIRECT(ADDRESS(($AN2528-1)*36+($AO2528-1)*12+$AP2528+4,COLUMN())),INDIRECT(ADDRESS(($AN2528-1)*3+$AO2528+5,$AP2528+20)))&gt;=1,0,INDIRECT(ADDRESS(($AN2528-1)*3+$AO2528+5,$AP2528+20)))))</f>
        <v>0</v>
      </c>
      <c r="AT2528" s="4">
        <f ca="1">COUNTIF(INDIRECT("U"&amp;(ROW()+12*(($AN2528-1)*3+$AO2528)-ROW())/12+5):INDIRECT("AF"&amp;(ROW()+12*(($AN2528-1)*3+$AO2528)-ROW())/12+5),AS2528)</f>
        <v>0</v>
      </c>
      <c r="AU2528" s="4">
        <f ca="1">IF(AND(AQ2528+AS2528&gt;0,AR2528+AT2528&gt;0),COUNTIF(AU$6:AU2527,"&gt;0")+1,0)</f>
        <v>0</v>
      </c>
    </row>
    <row r="2529" spans="40:47">
      <c r="AN2529" s="4">
        <v>71</v>
      </c>
      <c r="AO2529" s="4">
        <v>1</v>
      </c>
      <c r="AP2529" s="4">
        <v>4</v>
      </c>
      <c r="AQ2529" s="6">
        <f ca="1">IF($AP2529=1,IF(INDIRECT(ADDRESS(($AN2529-1)*3+$AO2529+5,$AP2529+7))="",0,INDIRECT(ADDRESS(($AN2529-1)*3+$AO2529+5,$AP2529+7))),IF(INDIRECT(ADDRESS(($AN2529-1)*3+$AO2529+5,$AP2529+7))="",0,IF(COUNTIF(INDIRECT(ADDRESS(($AN2529-1)*36+($AO2529-1)*12+6,COLUMN())):INDIRECT(ADDRESS(($AN2529-1)*36+($AO2529-1)*12+$AP2529+4,COLUMN())),INDIRECT(ADDRESS(($AN2529-1)*3+$AO2529+5,$AP2529+7)))&gt;=1,0,INDIRECT(ADDRESS(($AN2529-1)*3+$AO2529+5,$AP2529+7)))))</f>
        <v>0</v>
      </c>
      <c r="AR2529" s="4">
        <f ca="1">COUNTIF(INDIRECT("H"&amp;(ROW()+12*(($AN2529-1)*3+$AO2529)-ROW())/12+5):INDIRECT("S"&amp;(ROW()+12*(($AN2529-1)*3+$AO2529)-ROW())/12+5),AQ2529)</f>
        <v>0</v>
      </c>
      <c r="AS2529" s="6">
        <f ca="1">IF($AP2529=1,IF(INDIRECT(ADDRESS(($AN2529-1)*3+$AO2529+5,$AP2529+20))="",0,INDIRECT(ADDRESS(($AN2529-1)*3+$AO2529+5,$AP2529+20))),IF(INDIRECT(ADDRESS(($AN2529-1)*3+$AO2529+5,$AP2529+20))="",0,IF(COUNTIF(INDIRECT(ADDRESS(($AN2529-1)*36+($AO2529-1)*12+6,COLUMN())):INDIRECT(ADDRESS(($AN2529-1)*36+($AO2529-1)*12+$AP2529+4,COLUMN())),INDIRECT(ADDRESS(($AN2529-1)*3+$AO2529+5,$AP2529+20)))&gt;=1,0,INDIRECT(ADDRESS(($AN2529-1)*3+$AO2529+5,$AP2529+20)))))</f>
        <v>0</v>
      </c>
      <c r="AT2529" s="4">
        <f ca="1">COUNTIF(INDIRECT("U"&amp;(ROW()+12*(($AN2529-1)*3+$AO2529)-ROW())/12+5):INDIRECT("AF"&amp;(ROW()+12*(($AN2529-1)*3+$AO2529)-ROW())/12+5),AS2529)</f>
        <v>0</v>
      </c>
      <c r="AU2529" s="4">
        <f ca="1">IF(AND(AQ2529+AS2529&gt;0,AR2529+AT2529&gt;0),COUNTIF(AU$6:AU2528,"&gt;0")+1,0)</f>
        <v>0</v>
      </c>
    </row>
    <row r="2530" spans="40:47">
      <c r="AN2530" s="4">
        <v>71</v>
      </c>
      <c r="AO2530" s="4">
        <v>1</v>
      </c>
      <c r="AP2530" s="4">
        <v>5</v>
      </c>
      <c r="AQ2530" s="6">
        <f ca="1">IF($AP2530=1,IF(INDIRECT(ADDRESS(($AN2530-1)*3+$AO2530+5,$AP2530+7))="",0,INDIRECT(ADDRESS(($AN2530-1)*3+$AO2530+5,$AP2530+7))),IF(INDIRECT(ADDRESS(($AN2530-1)*3+$AO2530+5,$AP2530+7))="",0,IF(COUNTIF(INDIRECT(ADDRESS(($AN2530-1)*36+($AO2530-1)*12+6,COLUMN())):INDIRECT(ADDRESS(($AN2530-1)*36+($AO2530-1)*12+$AP2530+4,COLUMN())),INDIRECT(ADDRESS(($AN2530-1)*3+$AO2530+5,$AP2530+7)))&gt;=1,0,INDIRECT(ADDRESS(($AN2530-1)*3+$AO2530+5,$AP2530+7)))))</f>
        <v>0</v>
      </c>
      <c r="AR2530" s="4">
        <f ca="1">COUNTIF(INDIRECT("H"&amp;(ROW()+12*(($AN2530-1)*3+$AO2530)-ROW())/12+5):INDIRECT("S"&amp;(ROW()+12*(($AN2530-1)*3+$AO2530)-ROW())/12+5),AQ2530)</f>
        <v>0</v>
      </c>
      <c r="AS2530" s="6">
        <f ca="1">IF($AP2530=1,IF(INDIRECT(ADDRESS(($AN2530-1)*3+$AO2530+5,$AP2530+20))="",0,INDIRECT(ADDRESS(($AN2530-1)*3+$AO2530+5,$AP2530+20))),IF(INDIRECT(ADDRESS(($AN2530-1)*3+$AO2530+5,$AP2530+20))="",0,IF(COUNTIF(INDIRECT(ADDRESS(($AN2530-1)*36+($AO2530-1)*12+6,COLUMN())):INDIRECT(ADDRESS(($AN2530-1)*36+($AO2530-1)*12+$AP2530+4,COLUMN())),INDIRECT(ADDRESS(($AN2530-1)*3+$AO2530+5,$AP2530+20)))&gt;=1,0,INDIRECT(ADDRESS(($AN2530-1)*3+$AO2530+5,$AP2530+20)))))</f>
        <v>0</v>
      </c>
      <c r="AT2530" s="4">
        <f ca="1">COUNTIF(INDIRECT("U"&amp;(ROW()+12*(($AN2530-1)*3+$AO2530)-ROW())/12+5):INDIRECT("AF"&amp;(ROW()+12*(($AN2530-1)*3+$AO2530)-ROW())/12+5),AS2530)</f>
        <v>0</v>
      </c>
      <c r="AU2530" s="4">
        <f ca="1">IF(AND(AQ2530+AS2530&gt;0,AR2530+AT2530&gt;0),COUNTIF(AU$6:AU2529,"&gt;0")+1,0)</f>
        <v>0</v>
      </c>
    </row>
    <row r="2531" spans="40:47">
      <c r="AN2531" s="4">
        <v>71</v>
      </c>
      <c r="AO2531" s="4">
        <v>1</v>
      </c>
      <c r="AP2531" s="4">
        <v>6</v>
      </c>
      <c r="AQ2531" s="6">
        <f ca="1">IF($AP2531=1,IF(INDIRECT(ADDRESS(($AN2531-1)*3+$AO2531+5,$AP2531+7))="",0,INDIRECT(ADDRESS(($AN2531-1)*3+$AO2531+5,$AP2531+7))),IF(INDIRECT(ADDRESS(($AN2531-1)*3+$AO2531+5,$AP2531+7))="",0,IF(COUNTIF(INDIRECT(ADDRESS(($AN2531-1)*36+($AO2531-1)*12+6,COLUMN())):INDIRECT(ADDRESS(($AN2531-1)*36+($AO2531-1)*12+$AP2531+4,COLUMN())),INDIRECT(ADDRESS(($AN2531-1)*3+$AO2531+5,$AP2531+7)))&gt;=1,0,INDIRECT(ADDRESS(($AN2531-1)*3+$AO2531+5,$AP2531+7)))))</f>
        <v>0</v>
      </c>
      <c r="AR2531" s="4">
        <f ca="1">COUNTIF(INDIRECT("H"&amp;(ROW()+12*(($AN2531-1)*3+$AO2531)-ROW())/12+5):INDIRECT("S"&amp;(ROW()+12*(($AN2531-1)*3+$AO2531)-ROW())/12+5),AQ2531)</f>
        <v>0</v>
      </c>
      <c r="AS2531" s="6">
        <f ca="1">IF($AP2531=1,IF(INDIRECT(ADDRESS(($AN2531-1)*3+$AO2531+5,$AP2531+20))="",0,INDIRECT(ADDRESS(($AN2531-1)*3+$AO2531+5,$AP2531+20))),IF(INDIRECT(ADDRESS(($AN2531-1)*3+$AO2531+5,$AP2531+20))="",0,IF(COUNTIF(INDIRECT(ADDRESS(($AN2531-1)*36+($AO2531-1)*12+6,COLUMN())):INDIRECT(ADDRESS(($AN2531-1)*36+($AO2531-1)*12+$AP2531+4,COLUMN())),INDIRECT(ADDRESS(($AN2531-1)*3+$AO2531+5,$AP2531+20)))&gt;=1,0,INDIRECT(ADDRESS(($AN2531-1)*3+$AO2531+5,$AP2531+20)))))</f>
        <v>0</v>
      </c>
      <c r="AT2531" s="4">
        <f ca="1">COUNTIF(INDIRECT("U"&amp;(ROW()+12*(($AN2531-1)*3+$AO2531)-ROW())/12+5):INDIRECT("AF"&amp;(ROW()+12*(($AN2531-1)*3+$AO2531)-ROW())/12+5),AS2531)</f>
        <v>0</v>
      </c>
      <c r="AU2531" s="4">
        <f ca="1">IF(AND(AQ2531+AS2531&gt;0,AR2531+AT2531&gt;0),COUNTIF(AU$6:AU2530,"&gt;0")+1,0)</f>
        <v>0</v>
      </c>
    </row>
    <row r="2532" spans="40:47">
      <c r="AN2532" s="4">
        <v>71</v>
      </c>
      <c r="AO2532" s="4">
        <v>1</v>
      </c>
      <c r="AP2532" s="4">
        <v>7</v>
      </c>
      <c r="AQ2532" s="6">
        <f ca="1">IF($AP2532=1,IF(INDIRECT(ADDRESS(($AN2532-1)*3+$AO2532+5,$AP2532+7))="",0,INDIRECT(ADDRESS(($AN2532-1)*3+$AO2532+5,$AP2532+7))),IF(INDIRECT(ADDRESS(($AN2532-1)*3+$AO2532+5,$AP2532+7))="",0,IF(COUNTIF(INDIRECT(ADDRESS(($AN2532-1)*36+($AO2532-1)*12+6,COLUMN())):INDIRECT(ADDRESS(($AN2532-1)*36+($AO2532-1)*12+$AP2532+4,COLUMN())),INDIRECT(ADDRESS(($AN2532-1)*3+$AO2532+5,$AP2532+7)))&gt;=1,0,INDIRECT(ADDRESS(($AN2532-1)*3+$AO2532+5,$AP2532+7)))))</f>
        <v>0</v>
      </c>
      <c r="AR2532" s="4">
        <f ca="1">COUNTIF(INDIRECT("H"&amp;(ROW()+12*(($AN2532-1)*3+$AO2532)-ROW())/12+5):INDIRECT("S"&amp;(ROW()+12*(($AN2532-1)*3+$AO2532)-ROW())/12+5),AQ2532)</f>
        <v>0</v>
      </c>
      <c r="AS2532" s="6">
        <f ca="1">IF($AP2532=1,IF(INDIRECT(ADDRESS(($AN2532-1)*3+$AO2532+5,$AP2532+20))="",0,INDIRECT(ADDRESS(($AN2532-1)*3+$AO2532+5,$AP2532+20))),IF(INDIRECT(ADDRESS(($AN2532-1)*3+$AO2532+5,$AP2532+20))="",0,IF(COUNTIF(INDIRECT(ADDRESS(($AN2532-1)*36+($AO2532-1)*12+6,COLUMN())):INDIRECT(ADDRESS(($AN2532-1)*36+($AO2532-1)*12+$AP2532+4,COLUMN())),INDIRECT(ADDRESS(($AN2532-1)*3+$AO2532+5,$AP2532+20)))&gt;=1,0,INDIRECT(ADDRESS(($AN2532-1)*3+$AO2532+5,$AP2532+20)))))</f>
        <v>0</v>
      </c>
      <c r="AT2532" s="4">
        <f ca="1">COUNTIF(INDIRECT("U"&amp;(ROW()+12*(($AN2532-1)*3+$AO2532)-ROW())/12+5):INDIRECT("AF"&amp;(ROW()+12*(($AN2532-1)*3+$AO2532)-ROW())/12+5),AS2532)</f>
        <v>0</v>
      </c>
      <c r="AU2532" s="4">
        <f ca="1">IF(AND(AQ2532+AS2532&gt;0,AR2532+AT2532&gt;0),COUNTIF(AU$6:AU2531,"&gt;0")+1,0)</f>
        <v>0</v>
      </c>
    </row>
    <row r="2533" spans="40:47">
      <c r="AN2533" s="4">
        <v>71</v>
      </c>
      <c r="AO2533" s="4">
        <v>1</v>
      </c>
      <c r="AP2533" s="4">
        <v>8</v>
      </c>
      <c r="AQ2533" s="6">
        <f ca="1">IF($AP2533=1,IF(INDIRECT(ADDRESS(($AN2533-1)*3+$AO2533+5,$AP2533+7))="",0,INDIRECT(ADDRESS(($AN2533-1)*3+$AO2533+5,$AP2533+7))),IF(INDIRECT(ADDRESS(($AN2533-1)*3+$AO2533+5,$AP2533+7))="",0,IF(COUNTIF(INDIRECT(ADDRESS(($AN2533-1)*36+($AO2533-1)*12+6,COLUMN())):INDIRECT(ADDRESS(($AN2533-1)*36+($AO2533-1)*12+$AP2533+4,COLUMN())),INDIRECT(ADDRESS(($AN2533-1)*3+$AO2533+5,$AP2533+7)))&gt;=1,0,INDIRECT(ADDRESS(($AN2533-1)*3+$AO2533+5,$AP2533+7)))))</f>
        <v>0</v>
      </c>
      <c r="AR2533" s="4">
        <f ca="1">COUNTIF(INDIRECT("H"&amp;(ROW()+12*(($AN2533-1)*3+$AO2533)-ROW())/12+5):INDIRECT("S"&amp;(ROW()+12*(($AN2533-1)*3+$AO2533)-ROW())/12+5),AQ2533)</f>
        <v>0</v>
      </c>
      <c r="AS2533" s="6">
        <f ca="1">IF($AP2533=1,IF(INDIRECT(ADDRESS(($AN2533-1)*3+$AO2533+5,$AP2533+20))="",0,INDIRECT(ADDRESS(($AN2533-1)*3+$AO2533+5,$AP2533+20))),IF(INDIRECT(ADDRESS(($AN2533-1)*3+$AO2533+5,$AP2533+20))="",0,IF(COUNTIF(INDIRECT(ADDRESS(($AN2533-1)*36+($AO2533-1)*12+6,COLUMN())):INDIRECT(ADDRESS(($AN2533-1)*36+($AO2533-1)*12+$AP2533+4,COLUMN())),INDIRECT(ADDRESS(($AN2533-1)*3+$AO2533+5,$AP2533+20)))&gt;=1,0,INDIRECT(ADDRESS(($AN2533-1)*3+$AO2533+5,$AP2533+20)))))</f>
        <v>0</v>
      </c>
      <c r="AT2533" s="4">
        <f ca="1">COUNTIF(INDIRECT("U"&amp;(ROW()+12*(($AN2533-1)*3+$AO2533)-ROW())/12+5):INDIRECT("AF"&amp;(ROW()+12*(($AN2533-1)*3+$AO2533)-ROW())/12+5),AS2533)</f>
        <v>0</v>
      </c>
      <c r="AU2533" s="4">
        <f ca="1">IF(AND(AQ2533+AS2533&gt;0,AR2533+AT2533&gt;0),COUNTIF(AU$6:AU2532,"&gt;0")+1,0)</f>
        <v>0</v>
      </c>
    </row>
    <row r="2534" spans="40:47">
      <c r="AN2534" s="4">
        <v>71</v>
      </c>
      <c r="AO2534" s="4">
        <v>1</v>
      </c>
      <c r="AP2534" s="4">
        <v>9</v>
      </c>
      <c r="AQ2534" s="6">
        <f ca="1">IF($AP2534=1,IF(INDIRECT(ADDRESS(($AN2534-1)*3+$AO2534+5,$AP2534+7))="",0,INDIRECT(ADDRESS(($AN2534-1)*3+$AO2534+5,$AP2534+7))),IF(INDIRECT(ADDRESS(($AN2534-1)*3+$AO2534+5,$AP2534+7))="",0,IF(COUNTIF(INDIRECT(ADDRESS(($AN2534-1)*36+($AO2534-1)*12+6,COLUMN())):INDIRECT(ADDRESS(($AN2534-1)*36+($AO2534-1)*12+$AP2534+4,COLUMN())),INDIRECT(ADDRESS(($AN2534-1)*3+$AO2534+5,$AP2534+7)))&gt;=1,0,INDIRECT(ADDRESS(($AN2534-1)*3+$AO2534+5,$AP2534+7)))))</f>
        <v>0</v>
      </c>
      <c r="AR2534" s="4">
        <f ca="1">COUNTIF(INDIRECT("H"&amp;(ROW()+12*(($AN2534-1)*3+$AO2534)-ROW())/12+5):INDIRECT("S"&amp;(ROW()+12*(($AN2534-1)*3+$AO2534)-ROW())/12+5),AQ2534)</f>
        <v>0</v>
      </c>
      <c r="AS2534" s="6">
        <f ca="1">IF($AP2534=1,IF(INDIRECT(ADDRESS(($AN2534-1)*3+$AO2534+5,$AP2534+20))="",0,INDIRECT(ADDRESS(($AN2534-1)*3+$AO2534+5,$AP2534+20))),IF(INDIRECT(ADDRESS(($AN2534-1)*3+$AO2534+5,$AP2534+20))="",0,IF(COUNTIF(INDIRECT(ADDRESS(($AN2534-1)*36+($AO2534-1)*12+6,COLUMN())):INDIRECT(ADDRESS(($AN2534-1)*36+($AO2534-1)*12+$AP2534+4,COLUMN())),INDIRECT(ADDRESS(($AN2534-1)*3+$AO2534+5,$AP2534+20)))&gt;=1,0,INDIRECT(ADDRESS(($AN2534-1)*3+$AO2534+5,$AP2534+20)))))</f>
        <v>0</v>
      </c>
      <c r="AT2534" s="4">
        <f ca="1">COUNTIF(INDIRECT("U"&amp;(ROW()+12*(($AN2534-1)*3+$AO2534)-ROW())/12+5):INDIRECT("AF"&amp;(ROW()+12*(($AN2534-1)*3+$AO2534)-ROW())/12+5),AS2534)</f>
        <v>0</v>
      </c>
      <c r="AU2534" s="4">
        <f ca="1">IF(AND(AQ2534+AS2534&gt;0,AR2534+AT2534&gt;0),COUNTIF(AU$6:AU2533,"&gt;0")+1,0)</f>
        <v>0</v>
      </c>
    </row>
    <row r="2535" spans="40:47">
      <c r="AN2535" s="4">
        <v>71</v>
      </c>
      <c r="AO2535" s="4">
        <v>1</v>
      </c>
      <c r="AP2535" s="4">
        <v>10</v>
      </c>
      <c r="AQ2535" s="6">
        <f ca="1">IF($AP2535=1,IF(INDIRECT(ADDRESS(($AN2535-1)*3+$AO2535+5,$AP2535+7))="",0,INDIRECT(ADDRESS(($AN2535-1)*3+$AO2535+5,$AP2535+7))),IF(INDIRECT(ADDRESS(($AN2535-1)*3+$AO2535+5,$AP2535+7))="",0,IF(COUNTIF(INDIRECT(ADDRESS(($AN2535-1)*36+($AO2535-1)*12+6,COLUMN())):INDIRECT(ADDRESS(($AN2535-1)*36+($AO2535-1)*12+$AP2535+4,COLUMN())),INDIRECT(ADDRESS(($AN2535-1)*3+$AO2535+5,$AP2535+7)))&gt;=1,0,INDIRECT(ADDRESS(($AN2535-1)*3+$AO2535+5,$AP2535+7)))))</f>
        <v>0</v>
      </c>
      <c r="AR2535" s="4">
        <f ca="1">COUNTIF(INDIRECT("H"&amp;(ROW()+12*(($AN2535-1)*3+$AO2535)-ROW())/12+5):INDIRECT("S"&amp;(ROW()+12*(($AN2535-1)*3+$AO2535)-ROW())/12+5),AQ2535)</f>
        <v>0</v>
      </c>
      <c r="AS2535" s="6">
        <f ca="1">IF($AP2535=1,IF(INDIRECT(ADDRESS(($AN2535-1)*3+$AO2535+5,$AP2535+20))="",0,INDIRECT(ADDRESS(($AN2535-1)*3+$AO2535+5,$AP2535+20))),IF(INDIRECT(ADDRESS(($AN2535-1)*3+$AO2535+5,$AP2535+20))="",0,IF(COUNTIF(INDIRECT(ADDRESS(($AN2535-1)*36+($AO2535-1)*12+6,COLUMN())):INDIRECT(ADDRESS(($AN2535-1)*36+($AO2535-1)*12+$AP2535+4,COLUMN())),INDIRECT(ADDRESS(($AN2535-1)*3+$AO2535+5,$AP2535+20)))&gt;=1,0,INDIRECT(ADDRESS(($AN2535-1)*3+$AO2535+5,$AP2535+20)))))</f>
        <v>0</v>
      </c>
      <c r="AT2535" s="4">
        <f ca="1">COUNTIF(INDIRECT("U"&amp;(ROW()+12*(($AN2535-1)*3+$AO2535)-ROW())/12+5):INDIRECT("AF"&amp;(ROW()+12*(($AN2535-1)*3+$AO2535)-ROW())/12+5),AS2535)</f>
        <v>0</v>
      </c>
      <c r="AU2535" s="4">
        <f ca="1">IF(AND(AQ2535+AS2535&gt;0,AR2535+AT2535&gt;0),COUNTIF(AU$6:AU2534,"&gt;0")+1,0)</f>
        <v>0</v>
      </c>
    </row>
    <row r="2536" spans="40:47">
      <c r="AN2536" s="4">
        <v>71</v>
      </c>
      <c r="AO2536" s="4">
        <v>1</v>
      </c>
      <c r="AP2536" s="4">
        <v>11</v>
      </c>
      <c r="AQ2536" s="6">
        <f ca="1">IF($AP2536=1,IF(INDIRECT(ADDRESS(($AN2536-1)*3+$AO2536+5,$AP2536+7))="",0,INDIRECT(ADDRESS(($AN2536-1)*3+$AO2536+5,$AP2536+7))),IF(INDIRECT(ADDRESS(($AN2536-1)*3+$AO2536+5,$AP2536+7))="",0,IF(COUNTIF(INDIRECT(ADDRESS(($AN2536-1)*36+($AO2536-1)*12+6,COLUMN())):INDIRECT(ADDRESS(($AN2536-1)*36+($AO2536-1)*12+$AP2536+4,COLUMN())),INDIRECT(ADDRESS(($AN2536-1)*3+$AO2536+5,$AP2536+7)))&gt;=1,0,INDIRECT(ADDRESS(($AN2536-1)*3+$AO2536+5,$AP2536+7)))))</f>
        <v>0</v>
      </c>
      <c r="AR2536" s="4">
        <f ca="1">COUNTIF(INDIRECT("H"&amp;(ROW()+12*(($AN2536-1)*3+$AO2536)-ROW())/12+5):INDIRECT("S"&amp;(ROW()+12*(($AN2536-1)*3+$AO2536)-ROW())/12+5),AQ2536)</f>
        <v>0</v>
      </c>
      <c r="AS2536" s="6">
        <f ca="1">IF($AP2536=1,IF(INDIRECT(ADDRESS(($AN2536-1)*3+$AO2536+5,$AP2536+20))="",0,INDIRECT(ADDRESS(($AN2536-1)*3+$AO2536+5,$AP2536+20))),IF(INDIRECT(ADDRESS(($AN2536-1)*3+$AO2536+5,$AP2536+20))="",0,IF(COUNTIF(INDIRECT(ADDRESS(($AN2536-1)*36+($AO2536-1)*12+6,COLUMN())):INDIRECT(ADDRESS(($AN2536-1)*36+($AO2536-1)*12+$AP2536+4,COLUMN())),INDIRECT(ADDRESS(($AN2536-1)*3+$AO2536+5,$AP2536+20)))&gt;=1,0,INDIRECT(ADDRESS(($AN2536-1)*3+$AO2536+5,$AP2536+20)))))</f>
        <v>0</v>
      </c>
      <c r="AT2536" s="4">
        <f ca="1">COUNTIF(INDIRECT("U"&amp;(ROW()+12*(($AN2536-1)*3+$AO2536)-ROW())/12+5):INDIRECT("AF"&amp;(ROW()+12*(($AN2536-1)*3+$AO2536)-ROW())/12+5),AS2536)</f>
        <v>0</v>
      </c>
      <c r="AU2536" s="4">
        <f ca="1">IF(AND(AQ2536+AS2536&gt;0,AR2536+AT2536&gt;0),COUNTIF(AU$6:AU2535,"&gt;0")+1,0)</f>
        <v>0</v>
      </c>
    </row>
    <row r="2537" spans="40:47">
      <c r="AN2537" s="4">
        <v>71</v>
      </c>
      <c r="AO2537" s="4">
        <v>1</v>
      </c>
      <c r="AP2537" s="4">
        <v>12</v>
      </c>
      <c r="AQ2537" s="6">
        <f ca="1">IF($AP2537=1,IF(INDIRECT(ADDRESS(($AN2537-1)*3+$AO2537+5,$AP2537+7))="",0,INDIRECT(ADDRESS(($AN2537-1)*3+$AO2537+5,$AP2537+7))),IF(INDIRECT(ADDRESS(($AN2537-1)*3+$AO2537+5,$AP2537+7))="",0,IF(COUNTIF(INDIRECT(ADDRESS(($AN2537-1)*36+($AO2537-1)*12+6,COLUMN())):INDIRECT(ADDRESS(($AN2537-1)*36+($AO2537-1)*12+$AP2537+4,COLUMN())),INDIRECT(ADDRESS(($AN2537-1)*3+$AO2537+5,$AP2537+7)))&gt;=1,0,INDIRECT(ADDRESS(($AN2537-1)*3+$AO2537+5,$AP2537+7)))))</f>
        <v>0</v>
      </c>
      <c r="AR2537" s="4">
        <f ca="1">COUNTIF(INDIRECT("H"&amp;(ROW()+12*(($AN2537-1)*3+$AO2537)-ROW())/12+5):INDIRECT("S"&amp;(ROW()+12*(($AN2537-1)*3+$AO2537)-ROW())/12+5),AQ2537)</f>
        <v>0</v>
      </c>
      <c r="AS2537" s="6">
        <f ca="1">IF($AP2537=1,IF(INDIRECT(ADDRESS(($AN2537-1)*3+$AO2537+5,$AP2537+20))="",0,INDIRECT(ADDRESS(($AN2537-1)*3+$AO2537+5,$AP2537+20))),IF(INDIRECT(ADDRESS(($AN2537-1)*3+$AO2537+5,$AP2537+20))="",0,IF(COUNTIF(INDIRECT(ADDRESS(($AN2537-1)*36+($AO2537-1)*12+6,COLUMN())):INDIRECT(ADDRESS(($AN2537-1)*36+($AO2537-1)*12+$AP2537+4,COLUMN())),INDIRECT(ADDRESS(($AN2537-1)*3+$AO2537+5,$AP2537+20)))&gt;=1,0,INDIRECT(ADDRESS(($AN2537-1)*3+$AO2537+5,$AP2537+20)))))</f>
        <v>0</v>
      </c>
      <c r="AT2537" s="4">
        <f ca="1">COUNTIF(INDIRECT("U"&amp;(ROW()+12*(($AN2537-1)*3+$AO2537)-ROW())/12+5):INDIRECT("AF"&amp;(ROW()+12*(($AN2537-1)*3+$AO2537)-ROW())/12+5),AS2537)</f>
        <v>0</v>
      </c>
      <c r="AU2537" s="4">
        <f ca="1">IF(AND(AQ2537+AS2537&gt;0,AR2537+AT2537&gt;0),COUNTIF(AU$6:AU2536,"&gt;0")+1,0)</f>
        <v>0</v>
      </c>
    </row>
    <row r="2538" spans="40:47">
      <c r="AN2538" s="4">
        <v>71</v>
      </c>
      <c r="AO2538" s="4">
        <v>2</v>
      </c>
      <c r="AP2538" s="4">
        <v>1</v>
      </c>
      <c r="AQ2538" s="6">
        <f ca="1">IF($AP2538=1,IF(INDIRECT(ADDRESS(($AN2538-1)*3+$AO2538+5,$AP2538+7))="",0,INDIRECT(ADDRESS(($AN2538-1)*3+$AO2538+5,$AP2538+7))),IF(INDIRECT(ADDRESS(($AN2538-1)*3+$AO2538+5,$AP2538+7))="",0,IF(COUNTIF(INDIRECT(ADDRESS(($AN2538-1)*36+($AO2538-1)*12+6,COLUMN())):INDIRECT(ADDRESS(($AN2538-1)*36+($AO2538-1)*12+$AP2538+4,COLUMN())),INDIRECT(ADDRESS(($AN2538-1)*3+$AO2538+5,$AP2538+7)))&gt;=1,0,INDIRECT(ADDRESS(($AN2538-1)*3+$AO2538+5,$AP2538+7)))))</f>
        <v>0</v>
      </c>
      <c r="AR2538" s="4">
        <f ca="1">COUNTIF(INDIRECT("H"&amp;(ROW()+12*(($AN2538-1)*3+$AO2538)-ROW())/12+5):INDIRECT("S"&amp;(ROW()+12*(($AN2538-1)*3+$AO2538)-ROW())/12+5),AQ2538)</f>
        <v>0</v>
      </c>
      <c r="AS2538" s="6">
        <f ca="1">IF($AP2538=1,IF(INDIRECT(ADDRESS(($AN2538-1)*3+$AO2538+5,$AP2538+20))="",0,INDIRECT(ADDRESS(($AN2538-1)*3+$AO2538+5,$AP2538+20))),IF(INDIRECT(ADDRESS(($AN2538-1)*3+$AO2538+5,$AP2538+20))="",0,IF(COUNTIF(INDIRECT(ADDRESS(($AN2538-1)*36+($AO2538-1)*12+6,COLUMN())):INDIRECT(ADDRESS(($AN2538-1)*36+($AO2538-1)*12+$AP2538+4,COLUMN())),INDIRECT(ADDRESS(($AN2538-1)*3+$AO2538+5,$AP2538+20)))&gt;=1,0,INDIRECT(ADDRESS(($AN2538-1)*3+$AO2538+5,$AP2538+20)))))</f>
        <v>0</v>
      </c>
      <c r="AT2538" s="4">
        <f ca="1">COUNTIF(INDIRECT("U"&amp;(ROW()+12*(($AN2538-1)*3+$AO2538)-ROW())/12+5):INDIRECT("AF"&amp;(ROW()+12*(($AN2538-1)*3+$AO2538)-ROW())/12+5),AS2538)</f>
        <v>0</v>
      </c>
      <c r="AU2538" s="4">
        <f ca="1">IF(AND(AQ2538+AS2538&gt;0,AR2538+AT2538&gt;0),COUNTIF(AU$6:AU2537,"&gt;0")+1,0)</f>
        <v>0</v>
      </c>
    </row>
    <row r="2539" spans="40:47">
      <c r="AN2539" s="4">
        <v>71</v>
      </c>
      <c r="AO2539" s="4">
        <v>2</v>
      </c>
      <c r="AP2539" s="4">
        <v>2</v>
      </c>
      <c r="AQ2539" s="6">
        <f ca="1">IF($AP2539=1,IF(INDIRECT(ADDRESS(($AN2539-1)*3+$AO2539+5,$AP2539+7))="",0,INDIRECT(ADDRESS(($AN2539-1)*3+$AO2539+5,$AP2539+7))),IF(INDIRECT(ADDRESS(($AN2539-1)*3+$AO2539+5,$AP2539+7))="",0,IF(COUNTIF(INDIRECT(ADDRESS(($AN2539-1)*36+($AO2539-1)*12+6,COLUMN())):INDIRECT(ADDRESS(($AN2539-1)*36+($AO2539-1)*12+$AP2539+4,COLUMN())),INDIRECT(ADDRESS(($AN2539-1)*3+$AO2539+5,$AP2539+7)))&gt;=1,0,INDIRECT(ADDRESS(($AN2539-1)*3+$AO2539+5,$AP2539+7)))))</f>
        <v>0</v>
      </c>
      <c r="AR2539" s="4">
        <f ca="1">COUNTIF(INDIRECT("H"&amp;(ROW()+12*(($AN2539-1)*3+$AO2539)-ROW())/12+5):INDIRECT("S"&amp;(ROW()+12*(($AN2539-1)*3+$AO2539)-ROW())/12+5),AQ2539)</f>
        <v>0</v>
      </c>
      <c r="AS2539" s="6">
        <f ca="1">IF($AP2539=1,IF(INDIRECT(ADDRESS(($AN2539-1)*3+$AO2539+5,$AP2539+20))="",0,INDIRECT(ADDRESS(($AN2539-1)*3+$AO2539+5,$AP2539+20))),IF(INDIRECT(ADDRESS(($AN2539-1)*3+$AO2539+5,$AP2539+20))="",0,IF(COUNTIF(INDIRECT(ADDRESS(($AN2539-1)*36+($AO2539-1)*12+6,COLUMN())):INDIRECT(ADDRESS(($AN2539-1)*36+($AO2539-1)*12+$AP2539+4,COLUMN())),INDIRECT(ADDRESS(($AN2539-1)*3+$AO2539+5,$AP2539+20)))&gt;=1,0,INDIRECT(ADDRESS(($AN2539-1)*3+$AO2539+5,$AP2539+20)))))</f>
        <v>0</v>
      </c>
      <c r="AT2539" s="4">
        <f ca="1">COUNTIF(INDIRECT("U"&amp;(ROW()+12*(($AN2539-1)*3+$AO2539)-ROW())/12+5):INDIRECT("AF"&amp;(ROW()+12*(($AN2539-1)*3+$AO2539)-ROW())/12+5),AS2539)</f>
        <v>0</v>
      </c>
      <c r="AU2539" s="4">
        <f ca="1">IF(AND(AQ2539+AS2539&gt;0,AR2539+AT2539&gt;0),COUNTIF(AU$6:AU2538,"&gt;0")+1,0)</f>
        <v>0</v>
      </c>
    </row>
    <row r="2540" spans="40:47">
      <c r="AN2540" s="4">
        <v>71</v>
      </c>
      <c r="AO2540" s="4">
        <v>2</v>
      </c>
      <c r="AP2540" s="4">
        <v>3</v>
      </c>
      <c r="AQ2540" s="6">
        <f ca="1">IF($AP2540=1,IF(INDIRECT(ADDRESS(($AN2540-1)*3+$AO2540+5,$AP2540+7))="",0,INDIRECT(ADDRESS(($AN2540-1)*3+$AO2540+5,$AP2540+7))),IF(INDIRECT(ADDRESS(($AN2540-1)*3+$AO2540+5,$AP2540+7))="",0,IF(COUNTIF(INDIRECT(ADDRESS(($AN2540-1)*36+($AO2540-1)*12+6,COLUMN())):INDIRECT(ADDRESS(($AN2540-1)*36+($AO2540-1)*12+$AP2540+4,COLUMN())),INDIRECT(ADDRESS(($AN2540-1)*3+$AO2540+5,$AP2540+7)))&gt;=1,0,INDIRECT(ADDRESS(($AN2540-1)*3+$AO2540+5,$AP2540+7)))))</f>
        <v>0</v>
      </c>
      <c r="AR2540" s="4">
        <f ca="1">COUNTIF(INDIRECT("H"&amp;(ROW()+12*(($AN2540-1)*3+$AO2540)-ROW())/12+5):INDIRECT("S"&amp;(ROW()+12*(($AN2540-1)*3+$AO2540)-ROW())/12+5),AQ2540)</f>
        <v>0</v>
      </c>
      <c r="AS2540" s="6">
        <f ca="1">IF($AP2540=1,IF(INDIRECT(ADDRESS(($AN2540-1)*3+$AO2540+5,$AP2540+20))="",0,INDIRECT(ADDRESS(($AN2540-1)*3+$AO2540+5,$AP2540+20))),IF(INDIRECT(ADDRESS(($AN2540-1)*3+$AO2540+5,$AP2540+20))="",0,IF(COUNTIF(INDIRECT(ADDRESS(($AN2540-1)*36+($AO2540-1)*12+6,COLUMN())):INDIRECT(ADDRESS(($AN2540-1)*36+($AO2540-1)*12+$AP2540+4,COLUMN())),INDIRECT(ADDRESS(($AN2540-1)*3+$AO2540+5,$AP2540+20)))&gt;=1,0,INDIRECT(ADDRESS(($AN2540-1)*3+$AO2540+5,$AP2540+20)))))</f>
        <v>0</v>
      </c>
      <c r="AT2540" s="4">
        <f ca="1">COUNTIF(INDIRECT("U"&amp;(ROW()+12*(($AN2540-1)*3+$AO2540)-ROW())/12+5):INDIRECT("AF"&amp;(ROW()+12*(($AN2540-1)*3+$AO2540)-ROW())/12+5),AS2540)</f>
        <v>0</v>
      </c>
      <c r="AU2540" s="4">
        <f ca="1">IF(AND(AQ2540+AS2540&gt;0,AR2540+AT2540&gt;0),COUNTIF(AU$6:AU2539,"&gt;0")+1,0)</f>
        <v>0</v>
      </c>
    </row>
    <row r="2541" spans="40:47">
      <c r="AN2541" s="4">
        <v>71</v>
      </c>
      <c r="AO2541" s="4">
        <v>2</v>
      </c>
      <c r="AP2541" s="4">
        <v>4</v>
      </c>
      <c r="AQ2541" s="6">
        <f ca="1">IF($AP2541=1,IF(INDIRECT(ADDRESS(($AN2541-1)*3+$AO2541+5,$AP2541+7))="",0,INDIRECT(ADDRESS(($AN2541-1)*3+$AO2541+5,$AP2541+7))),IF(INDIRECT(ADDRESS(($AN2541-1)*3+$AO2541+5,$AP2541+7))="",0,IF(COUNTIF(INDIRECT(ADDRESS(($AN2541-1)*36+($AO2541-1)*12+6,COLUMN())):INDIRECT(ADDRESS(($AN2541-1)*36+($AO2541-1)*12+$AP2541+4,COLUMN())),INDIRECT(ADDRESS(($AN2541-1)*3+$AO2541+5,$AP2541+7)))&gt;=1,0,INDIRECT(ADDRESS(($AN2541-1)*3+$AO2541+5,$AP2541+7)))))</f>
        <v>0</v>
      </c>
      <c r="AR2541" s="4">
        <f ca="1">COUNTIF(INDIRECT("H"&amp;(ROW()+12*(($AN2541-1)*3+$AO2541)-ROW())/12+5):INDIRECT("S"&amp;(ROW()+12*(($AN2541-1)*3+$AO2541)-ROW())/12+5),AQ2541)</f>
        <v>0</v>
      </c>
      <c r="AS2541" s="6">
        <f ca="1">IF($AP2541=1,IF(INDIRECT(ADDRESS(($AN2541-1)*3+$AO2541+5,$AP2541+20))="",0,INDIRECT(ADDRESS(($AN2541-1)*3+$AO2541+5,$AP2541+20))),IF(INDIRECT(ADDRESS(($AN2541-1)*3+$AO2541+5,$AP2541+20))="",0,IF(COUNTIF(INDIRECT(ADDRESS(($AN2541-1)*36+($AO2541-1)*12+6,COLUMN())):INDIRECT(ADDRESS(($AN2541-1)*36+($AO2541-1)*12+$AP2541+4,COLUMN())),INDIRECT(ADDRESS(($AN2541-1)*3+$AO2541+5,$AP2541+20)))&gt;=1,0,INDIRECT(ADDRESS(($AN2541-1)*3+$AO2541+5,$AP2541+20)))))</f>
        <v>0</v>
      </c>
      <c r="AT2541" s="4">
        <f ca="1">COUNTIF(INDIRECT("U"&amp;(ROW()+12*(($AN2541-1)*3+$AO2541)-ROW())/12+5):INDIRECT("AF"&amp;(ROW()+12*(($AN2541-1)*3+$AO2541)-ROW())/12+5),AS2541)</f>
        <v>0</v>
      </c>
      <c r="AU2541" s="4">
        <f ca="1">IF(AND(AQ2541+AS2541&gt;0,AR2541+AT2541&gt;0),COUNTIF(AU$6:AU2540,"&gt;0")+1,0)</f>
        <v>0</v>
      </c>
    </row>
    <row r="2542" spans="40:47">
      <c r="AN2542" s="4">
        <v>71</v>
      </c>
      <c r="AO2542" s="4">
        <v>2</v>
      </c>
      <c r="AP2542" s="4">
        <v>5</v>
      </c>
      <c r="AQ2542" s="6">
        <f ca="1">IF($AP2542=1,IF(INDIRECT(ADDRESS(($AN2542-1)*3+$AO2542+5,$AP2542+7))="",0,INDIRECT(ADDRESS(($AN2542-1)*3+$AO2542+5,$AP2542+7))),IF(INDIRECT(ADDRESS(($AN2542-1)*3+$AO2542+5,$AP2542+7))="",0,IF(COUNTIF(INDIRECT(ADDRESS(($AN2542-1)*36+($AO2542-1)*12+6,COLUMN())):INDIRECT(ADDRESS(($AN2542-1)*36+($AO2542-1)*12+$AP2542+4,COLUMN())),INDIRECT(ADDRESS(($AN2542-1)*3+$AO2542+5,$AP2542+7)))&gt;=1,0,INDIRECT(ADDRESS(($AN2542-1)*3+$AO2542+5,$AP2542+7)))))</f>
        <v>0</v>
      </c>
      <c r="AR2542" s="4">
        <f ca="1">COUNTIF(INDIRECT("H"&amp;(ROW()+12*(($AN2542-1)*3+$AO2542)-ROW())/12+5):INDIRECT("S"&amp;(ROW()+12*(($AN2542-1)*3+$AO2542)-ROW())/12+5),AQ2542)</f>
        <v>0</v>
      </c>
      <c r="AS2542" s="6">
        <f ca="1">IF($AP2542=1,IF(INDIRECT(ADDRESS(($AN2542-1)*3+$AO2542+5,$AP2542+20))="",0,INDIRECT(ADDRESS(($AN2542-1)*3+$AO2542+5,$AP2542+20))),IF(INDIRECT(ADDRESS(($AN2542-1)*3+$AO2542+5,$AP2542+20))="",0,IF(COUNTIF(INDIRECT(ADDRESS(($AN2542-1)*36+($AO2542-1)*12+6,COLUMN())):INDIRECT(ADDRESS(($AN2542-1)*36+($AO2542-1)*12+$AP2542+4,COLUMN())),INDIRECT(ADDRESS(($AN2542-1)*3+$AO2542+5,$AP2542+20)))&gt;=1,0,INDIRECT(ADDRESS(($AN2542-1)*3+$AO2542+5,$AP2542+20)))))</f>
        <v>0</v>
      </c>
      <c r="AT2542" s="4">
        <f ca="1">COUNTIF(INDIRECT("U"&amp;(ROW()+12*(($AN2542-1)*3+$AO2542)-ROW())/12+5):INDIRECT("AF"&amp;(ROW()+12*(($AN2542-1)*3+$AO2542)-ROW())/12+5),AS2542)</f>
        <v>0</v>
      </c>
      <c r="AU2542" s="4">
        <f ca="1">IF(AND(AQ2542+AS2542&gt;0,AR2542+AT2542&gt;0),COUNTIF(AU$6:AU2541,"&gt;0")+1,0)</f>
        <v>0</v>
      </c>
    </row>
    <row r="2543" spans="40:47">
      <c r="AN2543" s="4">
        <v>71</v>
      </c>
      <c r="AO2543" s="4">
        <v>2</v>
      </c>
      <c r="AP2543" s="4">
        <v>6</v>
      </c>
      <c r="AQ2543" s="6">
        <f ca="1">IF($AP2543=1,IF(INDIRECT(ADDRESS(($AN2543-1)*3+$AO2543+5,$AP2543+7))="",0,INDIRECT(ADDRESS(($AN2543-1)*3+$AO2543+5,$AP2543+7))),IF(INDIRECT(ADDRESS(($AN2543-1)*3+$AO2543+5,$AP2543+7))="",0,IF(COUNTIF(INDIRECT(ADDRESS(($AN2543-1)*36+($AO2543-1)*12+6,COLUMN())):INDIRECT(ADDRESS(($AN2543-1)*36+($AO2543-1)*12+$AP2543+4,COLUMN())),INDIRECT(ADDRESS(($AN2543-1)*3+$AO2543+5,$AP2543+7)))&gt;=1,0,INDIRECT(ADDRESS(($AN2543-1)*3+$AO2543+5,$AP2543+7)))))</f>
        <v>0</v>
      </c>
      <c r="AR2543" s="4">
        <f ca="1">COUNTIF(INDIRECT("H"&amp;(ROW()+12*(($AN2543-1)*3+$AO2543)-ROW())/12+5):INDIRECT("S"&amp;(ROW()+12*(($AN2543-1)*3+$AO2543)-ROW())/12+5),AQ2543)</f>
        <v>0</v>
      </c>
      <c r="AS2543" s="6">
        <f ca="1">IF($AP2543=1,IF(INDIRECT(ADDRESS(($AN2543-1)*3+$AO2543+5,$AP2543+20))="",0,INDIRECT(ADDRESS(($AN2543-1)*3+$AO2543+5,$AP2543+20))),IF(INDIRECT(ADDRESS(($AN2543-1)*3+$AO2543+5,$AP2543+20))="",0,IF(COUNTIF(INDIRECT(ADDRESS(($AN2543-1)*36+($AO2543-1)*12+6,COLUMN())):INDIRECT(ADDRESS(($AN2543-1)*36+($AO2543-1)*12+$AP2543+4,COLUMN())),INDIRECT(ADDRESS(($AN2543-1)*3+$AO2543+5,$AP2543+20)))&gt;=1,0,INDIRECT(ADDRESS(($AN2543-1)*3+$AO2543+5,$AP2543+20)))))</f>
        <v>0</v>
      </c>
      <c r="AT2543" s="4">
        <f ca="1">COUNTIF(INDIRECT("U"&amp;(ROW()+12*(($AN2543-1)*3+$AO2543)-ROW())/12+5):INDIRECT("AF"&amp;(ROW()+12*(($AN2543-1)*3+$AO2543)-ROW())/12+5),AS2543)</f>
        <v>0</v>
      </c>
      <c r="AU2543" s="4">
        <f ca="1">IF(AND(AQ2543+AS2543&gt;0,AR2543+AT2543&gt;0),COUNTIF(AU$6:AU2542,"&gt;0")+1,0)</f>
        <v>0</v>
      </c>
    </row>
    <row r="2544" spans="40:47">
      <c r="AN2544" s="4">
        <v>71</v>
      </c>
      <c r="AO2544" s="4">
        <v>2</v>
      </c>
      <c r="AP2544" s="4">
        <v>7</v>
      </c>
      <c r="AQ2544" s="6">
        <f ca="1">IF($AP2544=1,IF(INDIRECT(ADDRESS(($AN2544-1)*3+$AO2544+5,$AP2544+7))="",0,INDIRECT(ADDRESS(($AN2544-1)*3+$AO2544+5,$AP2544+7))),IF(INDIRECT(ADDRESS(($AN2544-1)*3+$AO2544+5,$AP2544+7))="",0,IF(COUNTIF(INDIRECT(ADDRESS(($AN2544-1)*36+($AO2544-1)*12+6,COLUMN())):INDIRECT(ADDRESS(($AN2544-1)*36+($AO2544-1)*12+$AP2544+4,COLUMN())),INDIRECT(ADDRESS(($AN2544-1)*3+$AO2544+5,$AP2544+7)))&gt;=1,0,INDIRECT(ADDRESS(($AN2544-1)*3+$AO2544+5,$AP2544+7)))))</f>
        <v>0</v>
      </c>
      <c r="AR2544" s="4">
        <f ca="1">COUNTIF(INDIRECT("H"&amp;(ROW()+12*(($AN2544-1)*3+$AO2544)-ROW())/12+5):INDIRECT("S"&amp;(ROW()+12*(($AN2544-1)*3+$AO2544)-ROW())/12+5),AQ2544)</f>
        <v>0</v>
      </c>
      <c r="AS2544" s="6">
        <f ca="1">IF($AP2544=1,IF(INDIRECT(ADDRESS(($AN2544-1)*3+$AO2544+5,$AP2544+20))="",0,INDIRECT(ADDRESS(($AN2544-1)*3+$AO2544+5,$AP2544+20))),IF(INDIRECT(ADDRESS(($AN2544-1)*3+$AO2544+5,$AP2544+20))="",0,IF(COUNTIF(INDIRECT(ADDRESS(($AN2544-1)*36+($AO2544-1)*12+6,COLUMN())):INDIRECT(ADDRESS(($AN2544-1)*36+($AO2544-1)*12+$AP2544+4,COLUMN())),INDIRECT(ADDRESS(($AN2544-1)*3+$AO2544+5,$AP2544+20)))&gt;=1,0,INDIRECT(ADDRESS(($AN2544-1)*3+$AO2544+5,$AP2544+20)))))</f>
        <v>0</v>
      </c>
      <c r="AT2544" s="4">
        <f ca="1">COUNTIF(INDIRECT("U"&amp;(ROW()+12*(($AN2544-1)*3+$AO2544)-ROW())/12+5):INDIRECT("AF"&amp;(ROW()+12*(($AN2544-1)*3+$AO2544)-ROW())/12+5),AS2544)</f>
        <v>0</v>
      </c>
      <c r="AU2544" s="4">
        <f ca="1">IF(AND(AQ2544+AS2544&gt;0,AR2544+AT2544&gt;0),COUNTIF(AU$6:AU2543,"&gt;0")+1,0)</f>
        <v>0</v>
      </c>
    </row>
    <row r="2545" spans="40:47">
      <c r="AN2545" s="4">
        <v>71</v>
      </c>
      <c r="AO2545" s="4">
        <v>2</v>
      </c>
      <c r="AP2545" s="4">
        <v>8</v>
      </c>
      <c r="AQ2545" s="6">
        <f ca="1">IF($AP2545=1,IF(INDIRECT(ADDRESS(($AN2545-1)*3+$AO2545+5,$AP2545+7))="",0,INDIRECT(ADDRESS(($AN2545-1)*3+$AO2545+5,$AP2545+7))),IF(INDIRECT(ADDRESS(($AN2545-1)*3+$AO2545+5,$AP2545+7))="",0,IF(COUNTIF(INDIRECT(ADDRESS(($AN2545-1)*36+($AO2545-1)*12+6,COLUMN())):INDIRECT(ADDRESS(($AN2545-1)*36+($AO2545-1)*12+$AP2545+4,COLUMN())),INDIRECT(ADDRESS(($AN2545-1)*3+$AO2545+5,$AP2545+7)))&gt;=1,0,INDIRECT(ADDRESS(($AN2545-1)*3+$AO2545+5,$AP2545+7)))))</f>
        <v>0</v>
      </c>
      <c r="AR2545" s="4">
        <f ca="1">COUNTIF(INDIRECT("H"&amp;(ROW()+12*(($AN2545-1)*3+$AO2545)-ROW())/12+5):INDIRECT("S"&amp;(ROW()+12*(($AN2545-1)*3+$AO2545)-ROW())/12+5),AQ2545)</f>
        <v>0</v>
      </c>
      <c r="AS2545" s="6">
        <f ca="1">IF($AP2545=1,IF(INDIRECT(ADDRESS(($AN2545-1)*3+$AO2545+5,$AP2545+20))="",0,INDIRECT(ADDRESS(($AN2545-1)*3+$AO2545+5,$AP2545+20))),IF(INDIRECT(ADDRESS(($AN2545-1)*3+$AO2545+5,$AP2545+20))="",0,IF(COUNTIF(INDIRECT(ADDRESS(($AN2545-1)*36+($AO2545-1)*12+6,COLUMN())):INDIRECT(ADDRESS(($AN2545-1)*36+($AO2545-1)*12+$AP2545+4,COLUMN())),INDIRECT(ADDRESS(($AN2545-1)*3+$AO2545+5,$AP2545+20)))&gt;=1,0,INDIRECT(ADDRESS(($AN2545-1)*3+$AO2545+5,$AP2545+20)))))</f>
        <v>0</v>
      </c>
      <c r="AT2545" s="4">
        <f ca="1">COUNTIF(INDIRECT("U"&amp;(ROW()+12*(($AN2545-1)*3+$AO2545)-ROW())/12+5):INDIRECT("AF"&amp;(ROW()+12*(($AN2545-1)*3+$AO2545)-ROW())/12+5),AS2545)</f>
        <v>0</v>
      </c>
      <c r="AU2545" s="4">
        <f ca="1">IF(AND(AQ2545+AS2545&gt;0,AR2545+AT2545&gt;0),COUNTIF(AU$6:AU2544,"&gt;0")+1,0)</f>
        <v>0</v>
      </c>
    </row>
    <row r="2546" spans="40:47">
      <c r="AN2546" s="4">
        <v>71</v>
      </c>
      <c r="AO2546" s="4">
        <v>2</v>
      </c>
      <c r="AP2546" s="4">
        <v>9</v>
      </c>
      <c r="AQ2546" s="6">
        <f ca="1">IF($AP2546=1,IF(INDIRECT(ADDRESS(($AN2546-1)*3+$AO2546+5,$AP2546+7))="",0,INDIRECT(ADDRESS(($AN2546-1)*3+$AO2546+5,$AP2546+7))),IF(INDIRECT(ADDRESS(($AN2546-1)*3+$AO2546+5,$AP2546+7))="",0,IF(COUNTIF(INDIRECT(ADDRESS(($AN2546-1)*36+($AO2546-1)*12+6,COLUMN())):INDIRECT(ADDRESS(($AN2546-1)*36+($AO2546-1)*12+$AP2546+4,COLUMN())),INDIRECT(ADDRESS(($AN2546-1)*3+$AO2546+5,$AP2546+7)))&gt;=1,0,INDIRECT(ADDRESS(($AN2546-1)*3+$AO2546+5,$AP2546+7)))))</f>
        <v>0</v>
      </c>
      <c r="AR2546" s="4">
        <f ca="1">COUNTIF(INDIRECT("H"&amp;(ROW()+12*(($AN2546-1)*3+$AO2546)-ROW())/12+5):INDIRECT("S"&amp;(ROW()+12*(($AN2546-1)*3+$AO2546)-ROW())/12+5),AQ2546)</f>
        <v>0</v>
      </c>
      <c r="AS2546" s="6">
        <f ca="1">IF($AP2546=1,IF(INDIRECT(ADDRESS(($AN2546-1)*3+$AO2546+5,$AP2546+20))="",0,INDIRECT(ADDRESS(($AN2546-1)*3+$AO2546+5,$AP2546+20))),IF(INDIRECT(ADDRESS(($AN2546-1)*3+$AO2546+5,$AP2546+20))="",0,IF(COUNTIF(INDIRECT(ADDRESS(($AN2546-1)*36+($AO2546-1)*12+6,COLUMN())):INDIRECT(ADDRESS(($AN2546-1)*36+($AO2546-1)*12+$AP2546+4,COLUMN())),INDIRECT(ADDRESS(($AN2546-1)*3+$AO2546+5,$AP2546+20)))&gt;=1,0,INDIRECT(ADDRESS(($AN2546-1)*3+$AO2546+5,$AP2546+20)))))</f>
        <v>0</v>
      </c>
      <c r="AT2546" s="4">
        <f ca="1">COUNTIF(INDIRECT("U"&amp;(ROW()+12*(($AN2546-1)*3+$AO2546)-ROW())/12+5):INDIRECT("AF"&amp;(ROW()+12*(($AN2546-1)*3+$AO2546)-ROW())/12+5),AS2546)</f>
        <v>0</v>
      </c>
      <c r="AU2546" s="4">
        <f ca="1">IF(AND(AQ2546+AS2546&gt;0,AR2546+AT2546&gt;0),COUNTIF(AU$6:AU2545,"&gt;0")+1,0)</f>
        <v>0</v>
      </c>
    </row>
    <row r="2547" spans="40:47">
      <c r="AN2547" s="4">
        <v>71</v>
      </c>
      <c r="AO2547" s="4">
        <v>2</v>
      </c>
      <c r="AP2547" s="4">
        <v>10</v>
      </c>
      <c r="AQ2547" s="6">
        <f ca="1">IF($AP2547=1,IF(INDIRECT(ADDRESS(($AN2547-1)*3+$AO2547+5,$AP2547+7))="",0,INDIRECT(ADDRESS(($AN2547-1)*3+$AO2547+5,$AP2547+7))),IF(INDIRECT(ADDRESS(($AN2547-1)*3+$AO2547+5,$AP2547+7))="",0,IF(COUNTIF(INDIRECT(ADDRESS(($AN2547-1)*36+($AO2547-1)*12+6,COLUMN())):INDIRECT(ADDRESS(($AN2547-1)*36+($AO2547-1)*12+$AP2547+4,COLUMN())),INDIRECT(ADDRESS(($AN2547-1)*3+$AO2547+5,$AP2547+7)))&gt;=1,0,INDIRECT(ADDRESS(($AN2547-1)*3+$AO2547+5,$AP2547+7)))))</f>
        <v>0</v>
      </c>
      <c r="AR2547" s="4">
        <f ca="1">COUNTIF(INDIRECT("H"&amp;(ROW()+12*(($AN2547-1)*3+$AO2547)-ROW())/12+5):INDIRECT("S"&amp;(ROW()+12*(($AN2547-1)*3+$AO2547)-ROW())/12+5),AQ2547)</f>
        <v>0</v>
      </c>
      <c r="AS2547" s="6">
        <f ca="1">IF($AP2547=1,IF(INDIRECT(ADDRESS(($AN2547-1)*3+$AO2547+5,$AP2547+20))="",0,INDIRECT(ADDRESS(($AN2547-1)*3+$AO2547+5,$AP2547+20))),IF(INDIRECT(ADDRESS(($AN2547-1)*3+$AO2547+5,$AP2547+20))="",0,IF(COUNTIF(INDIRECT(ADDRESS(($AN2547-1)*36+($AO2547-1)*12+6,COLUMN())):INDIRECT(ADDRESS(($AN2547-1)*36+($AO2547-1)*12+$AP2547+4,COLUMN())),INDIRECT(ADDRESS(($AN2547-1)*3+$AO2547+5,$AP2547+20)))&gt;=1,0,INDIRECT(ADDRESS(($AN2547-1)*3+$AO2547+5,$AP2547+20)))))</f>
        <v>0</v>
      </c>
      <c r="AT2547" s="4">
        <f ca="1">COUNTIF(INDIRECT("U"&amp;(ROW()+12*(($AN2547-1)*3+$AO2547)-ROW())/12+5):INDIRECT("AF"&amp;(ROW()+12*(($AN2547-1)*3+$AO2547)-ROW())/12+5),AS2547)</f>
        <v>0</v>
      </c>
      <c r="AU2547" s="4">
        <f ca="1">IF(AND(AQ2547+AS2547&gt;0,AR2547+AT2547&gt;0),COUNTIF(AU$6:AU2546,"&gt;0")+1,0)</f>
        <v>0</v>
      </c>
    </row>
    <row r="2548" spans="40:47">
      <c r="AN2548" s="4">
        <v>71</v>
      </c>
      <c r="AO2548" s="4">
        <v>2</v>
      </c>
      <c r="AP2548" s="4">
        <v>11</v>
      </c>
      <c r="AQ2548" s="6">
        <f ca="1">IF($AP2548=1,IF(INDIRECT(ADDRESS(($AN2548-1)*3+$AO2548+5,$AP2548+7))="",0,INDIRECT(ADDRESS(($AN2548-1)*3+$AO2548+5,$AP2548+7))),IF(INDIRECT(ADDRESS(($AN2548-1)*3+$AO2548+5,$AP2548+7))="",0,IF(COUNTIF(INDIRECT(ADDRESS(($AN2548-1)*36+($AO2548-1)*12+6,COLUMN())):INDIRECT(ADDRESS(($AN2548-1)*36+($AO2548-1)*12+$AP2548+4,COLUMN())),INDIRECT(ADDRESS(($AN2548-1)*3+$AO2548+5,$AP2548+7)))&gt;=1,0,INDIRECT(ADDRESS(($AN2548-1)*3+$AO2548+5,$AP2548+7)))))</f>
        <v>0</v>
      </c>
      <c r="AR2548" s="4">
        <f ca="1">COUNTIF(INDIRECT("H"&amp;(ROW()+12*(($AN2548-1)*3+$AO2548)-ROW())/12+5):INDIRECT("S"&amp;(ROW()+12*(($AN2548-1)*3+$AO2548)-ROW())/12+5),AQ2548)</f>
        <v>0</v>
      </c>
      <c r="AS2548" s="6">
        <f ca="1">IF($AP2548=1,IF(INDIRECT(ADDRESS(($AN2548-1)*3+$AO2548+5,$AP2548+20))="",0,INDIRECT(ADDRESS(($AN2548-1)*3+$AO2548+5,$AP2548+20))),IF(INDIRECT(ADDRESS(($AN2548-1)*3+$AO2548+5,$AP2548+20))="",0,IF(COUNTIF(INDIRECT(ADDRESS(($AN2548-1)*36+($AO2548-1)*12+6,COLUMN())):INDIRECT(ADDRESS(($AN2548-1)*36+($AO2548-1)*12+$AP2548+4,COLUMN())),INDIRECT(ADDRESS(($AN2548-1)*3+$AO2548+5,$AP2548+20)))&gt;=1,0,INDIRECT(ADDRESS(($AN2548-1)*3+$AO2548+5,$AP2548+20)))))</f>
        <v>0</v>
      </c>
      <c r="AT2548" s="4">
        <f ca="1">COUNTIF(INDIRECT("U"&amp;(ROW()+12*(($AN2548-1)*3+$AO2548)-ROW())/12+5):INDIRECT("AF"&amp;(ROW()+12*(($AN2548-1)*3+$AO2548)-ROW())/12+5),AS2548)</f>
        <v>0</v>
      </c>
      <c r="AU2548" s="4">
        <f ca="1">IF(AND(AQ2548+AS2548&gt;0,AR2548+AT2548&gt;0),COUNTIF(AU$6:AU2547,"&gt;0")+1,0)</f>
        <v>0</v>
      </c>
    </row>
    <row r="2549" spans="40:47">
      <c r="AN2549" s="4">
        <v>71</v>
      </c>
      <c r="AO2549" s="4">
        <v>2</v>
      </c>
      <c r="AP2549" s="4">
        <v>12</v>
      </c>
      <c r="AQ2549" s="6">
        <f ca="1">IF($AP2549=1,IF(INDIRECT(ADDRESS(($AN2549-1)*3+$AO2549+5,$AP2549+7))="",0,INDIRECT(ADDRESS(($AN2549-1)*3+$AO2549+5,$AP2549+7))),IF(INDIRECT(ADDRESS(($AN2549-1)*3+$AO2549+5,$AP2549+7))="",0,IF(COUNTIF(INDIRECT(ADDRESS(($AN2549-1)*36+($AO2549-1)*12+6,COLUMN())):INDIRECT(ADDRESS(($AN2549-1)*36+($AO2549-1)*12+$AP2549+4,COLUMN())),INDIRECT(ADDRESS(($AN2549-1)*3+$AO2549+5,$AP2549+7)))&gt;=1,0,INDIRECT(ADDRESS(($AN2549-1)*3+$AO2549+5,$AP2549+7)))))</f>
        <v>0</v>
      </c>
      <c r="AR2549" s="4">
        <f ca="1">COUNTIF(INDIRECT("H"&amp;(ROW()+12*(($AN2549-1)*3+$AO2549)-ROW())/12+5):INDIRECT("S"&amp;(ROW()+12*(($AN2549-1)*3+$AO2549)-ROW())/12+5),AQ2549)</f>
        <v>0</v>
      </c>
      <c r="AS2549" s="6">
        <f ca="1">IF($AP2549=1,IF(INDIRECT(ADDRESS(($AN2549-1)*3+$AO2549+5,$AP2549+20))="",0,INDIRECT(ADDRESS(($AN2549-1)*3+$AO2549+5,$AP2549+20))),IF(INDIRECT(ADDRESS(($AN2549-1)*3+$AO2549+5,$AP2549+20))="",0,IF(COUNTIF(INDIRECT(ADDRESS(($AN2549-1)*36+($AO2549-1)*12+6,COLUMN())):INDIRECT(ADDRESS(($AN2549-1)*36+($AO2549-1)*12+$AP2549+4,COLUMN())),INDIRECT(ADDRESS(($AN2549-1)*3+$AO2549+5,$AP2549+20)))&gt;=1,0,INDIRECT(ADDRESS(($AN2549-1)*3+$AO2549+5,$AP2549+20)))))</f>
        <v>0</v>
      </c>
      <c r="AT2549" s="4">
        <f ca="1">COUNTIF(INDIRECT("U"&amp;(ROW()+12*(($AN2549-1)*3+$AO2549)-ROW())/12+5):INDIRECT("AF"&amp;(ROW()+12*(($AN2549-1)*3+$AO2549)-ROW())/12+5),AS2549)</f>
        <v>0</v>
      </c>
      <c r="AU2549" s="4">
        <f ca="1">IF(AND(AQ2549+AS2549&gt;0,AR2549+AT2549&gt;0),COUNTIF(AU$6:AU2548,"&gt;0")+1,0)</f>
        <v>0</v>
      </c>
    </row>
    <row r="2550" spans="40:47">
      <c r="AN2550" s="4">
        <v>71</v>
      </c>
      <c r="AO2550" s="4">
        <v>3</v>
      </c>
      <c r="AP2550" s="4">
        <v>1</v>
      </c>
      <c r="AQ2550" s="6">
        <f ca="1">IF($AP2550=1,IF(INDIRECT(ADDRESS(($AN2550-1)*3+$AO2550+5,$AP2550+7))="",0,INDIRECT(ADDRESS(($AN2550-1)*3+$AO2550+5,$AP2550+7))),IF(INDIRECT(ADDRESS(($AN2550-1)*3+$AO2550+5,$AP2550+7))="",0,IF(COUNTIF(INDIRECT(ADDRESS(($AN2550-1)*36+($AO2550-1)*12+6,COLUMN())):INDIRECT(ADDRESS(($AN2550-1)*36+($AO2550-1)*12+$AP2550+4,COLUMN())),INDIRECT(ADDRESS(($AN2550-1)*3+$AO2550+5,$AP2550+7)))&gt;=1,0,INDIRECT(ADDRESS(($AN2550-1)*3+$AO2550+5,$AP2550+7)))))</f>
        <v>0</v>
      </c>
      <c r="AR2550" s="4">
        <f ca="1">COUNTIF(INDIRECT("H"&amp;(ROW()+12*(($AN2550-1)*3+$AO2550)-ROW())/12+5):INDIRECT("S"&amp;(ROW()+12*(($AN2550-1)*3+$AO2550)-ROW())/12+5),AQ2550)</f>
        <v>0</v>
      </c>
      <c r="AS2550" s="6">
        <f ca="1">IF($AP2550=1,IF(INDIRECT(ADDRESS(($AN2550-1)*3+$AO2550+5,$AP2550+20))="",0,INDIRECT(ADDRESS(($AN2550-1)*3+$AO2550+5,$AP2550+20))),IF(INDIRECT(ADDRESS(($AN2550-1)*3+$AO2550+5,$AP2550+20))="",0,IF(COUNTIF(INDIRECT(ADDRESS(($AN2550-1)*36+($AO2550-1)*12+6,COLUMN())):INDIRECT(ADDRESS(($AN2550-1)*36+($AO2550-1)*12+$AP2550+4,COLUMN())),INDIRECT(ADDRESS(($AN2550-1)*3+$AO2550+5,$AP2550+20)))&gt;=1,0,INDIRECT(ADDRESS(($AN2550-1)*3+$AO2550+5,$AP2550+20)))))</f>
        <v>0</v>
      </c>
      <c r="AT2550" s="4">
        <f ca="1">COUNTIF(INDIRECT("U"&amp;(ROW()+12*(($AN2550-1)*3+$AO2550)-ROW())/12+5):INDIRECT("AF"&amp;(ROW()+12*(($AN2550-1)*3+$AO2550)-ROW())/12+5),AS2550)</f>
        <v>0</v>
      </c>
      <c r="AU2550" s="4">
        <f ca="1">IF(AND(AQ2550+AS2550&gt;0,AR2550+AT2550&gt;0),COUNTIF(AU$6:AU2549,"&gt;0")+1,0)</f>
        <v>0</v>
      </c>
    </row>
    <row r="2551" spans="40:47">
      <c r="AN2551" s="4">
        <v>71</v>
      </c>
      <c r="AO2551" s="4">
        <v>3</v>
      </c>
      <c r="AP2551" s="4">
        <v>2</v>
      </c>
      <c r="AQ2551" s="6">
        <f ca="1">IF($AP2551=1,IF(INDIRECT(ADDRESS(($AN2551-1)*3+$AO2551+5,$AP2551+7))="",0,INDIRECT(ADDRESS(($AN2551-1)*3+$AO2551+5,$AP2551+7))),IF(INDIRECT(ADDRESS(($AN2551-1)*3+$AO2551+5,$AP2551+7))="",0,IF(COUNTIF(INDIRECT(ADDRESS(($AN2551-1)*36+($AO2551-1)*12+6,COLUMN())):INDIRECT(ADDRESS(($AN2551-1)*36+($AO2551-1)*12+$AP2551+4,COLUMN())),INDIRECT(ADDRESS(($AN2551-1)*3+$AO2551+5,$AP2551+7)))&gt;=1,0,INDIRECT(ADDRESS(($AN2551-1)*3+$AO2551+5,$AP2551+7)))))</f>
        <v>0</v>
      </c>
      <c r="AR2551" s="4">
        <f ca="1">COUNTIF(INDIRECT("H"&amp;(ROW()+12*(($AN2551-1)*3+$AO2551)-ROW())/12+5):INDIRECT("S"&amp;(ROW()+12*(($AN2551-1)*3+$AO2551)-ROW())/12+5),AQ2551)</f>
        <v>0</v>
      </c>
      <c r="AS2551" s="6">
        <f ca="1">IF($AP2551=1,IF(INDIRECT(ADDRESS(($AN2551-1)*3+$AO2551+5,$AP2551+20))="",0,INDIRECT(ADDRESS(($AN2551-1)*3+$AO2551+5,$AP2551+20))),IF(INDIRECT(ADDRESS(($AN2551-1)*3+$AO2551+5,$AP2551+20))="",0,IF(COUNTIF(INDIRECT(ADDRESS(($AN2551-1)*36+($AO2551-1)*12+6,COLUMN())):INDIRECT(ADDRESS(($AN2551-1)*36+($AO2551-1)*12+$AP2551+4,COLUMN())),INDIRECT(ADDRESS(($AN2551-1)*3+$AO2551+5,$AP2551+20)))&gt;=1,0,INDIRECT(ADDRESS(($AN2551-1)*3+$AO2551+5,$AP2551+20)))))</f>
        <v>0</v>
      </c>
      <c r="AT2551" s="4">
        <f ca="1">COUNTIF(INDIRECT("U"&amp;(ROW()+12*(($AN2551-1)*3+$AO2551)-ROW())/12+5):INDIRECT("AF"&amp;(ROW()+12*(($AN2551-1)*3+$AO2551)-ROW())/12+5),AS2551)</f>
        <v>0</v>
      </c>
      <c r="AU2551" s="4">
        <f ca="1">IF(AND(AQ2551+AS2551&gt;0,AR2551+AT2551&gt;0),COUNTIF(AU$6:AU2550,"&gt;0")+1,0)</f>
        <v>0</v>
      </c>
    </row>
    <row r="2552" spans="40:47">
      <c r="AN2552" s="4">
        <v>71</v>
      </c>
      <c r="AO2552" s="4">
        <v>3</v>
      </c>
      <c r="AP2552" s="4">
        <v>3</v>
      </c>
      <c r="AQ2552" s="6">
        <f ca="1">IF($AP2552=1,IF(INDIRECT(ADDRESS(($AN2552-1)*3+$AO2552+5,$AP2552+7))="",0,INDIRECT(ADDRESS(($AN2552-1)*3+$AO2552+5,$AP2552+7))),IF(INDIRECT(ADDRESS(($AN2552-1)*3+$AO2552+5,$AP2552+7))="",0,IF(COUNTIF(INDIRECT(ADDRESS(($AN2552-1)*36+($AO2552-1)*12+6,COLUMN())):INDIRECT(ADDRESS(($AN2552-1)*36+($AO2552-1)*12+$AP2552+4,COLUMN())),INDIRECT(ADDRESS(($AN2552-1)*3+$AO2552+5,$AP2552+7)))&gt;=1,0,INDIRECT(ADDRESS(($AN2552-1)*3+$AO2552+5,$AP2552+7)))))</f>
        <v>0</v>
      </c>
      <c r="AR2552" s="4">
        <f ca="1">COUNTIF(INDIRECT("H"&amp;(ROW()+12*(($AN2552-1)*3+$AO2552)-ROW())/12+5):INDIRECT("S"&amp;(ROW()+12*(($AN2552-1)*3+$AO2552)-ROW())/12+5),AQ2552)</f>
        <v>0</v>
      </c>
      <c r="AS2552" s="6">
        <f ca="1">IF($AP2552=1,IF(INDIRECT(ADDRESS(($AN2552-1)*3+$AO2552+5,$AP2552+20))="",0,INDIRECT(ADDRESS(($AN2552-1)*3+$AO2552+5,$AP2552+20))),IF(INDIRECT(ADDRESS(($AN2552-1)*3+$AO2552+5,$AP2552+20))="",0,IF(COUNTIF(INDIRECT(ADDRESS(($AN2552-1)*36+($AO2552-1)*12+6,COLUMN())):INDIRECT(ADDRESS(($AN2552-1)*36+($AO2552-1)*12+$AP2552+4,COLUMN())),INDIRECT(ADDRESS(($AN2552-1)*3+$AO2552+5,$AP2552+20)))&gt;=1,0,INDIRECT(ADDRESS(($AN2552-1)*3+$AO2552+5,$AP2552+20)))))</f>
        <v>0</v>
      </c>
      <c r="AT2552" s="4">
        <f ca="1">COUNTIF(INDIRECT("U"&amp;(ROW()+12*(($AN2552-1)*3+$AO2552)-ROW())/12+5):INDIRECT("AF"&amp;(ROW()+12*(($AN2552-1)*3+$AO2552)-ROW())/12+5),AS2552)</f>
        <v>0</v>
      </c>
      <c r="AU2552" s="4">
        <f ca="1">IF(AND(AQ2552+AS2552&gt;0,AR2552+AT2552&gt;0),COUNTIF(AU$6:AU2551,"&gt;0")+1,0)</f>
        <v>0</v>
      </c>
    </row>
    <row r="2553" spans="40:47">
      <c r="AN2553" s="4">
        <v>71</v>
      </c>
      <c r="AO2553" s="4">
        <v>3</v>
      </c>
      <c r="AP2553" s="4">
        <v>4</v>
      </c>
      <c r="AQ2553" s="6">
        <f ca="1">IF($AP2553=1,IF(INDIRECT(ADDRESS(($AN2553-1)*3+$AO2553+5,$AP2553+7))="",0,INDIRECT(ADDRESS(($AN2553-1)*3+$AO2553+5,$AP2553+7))),IF(INDIRECT(ADDRESS(($AN2553-1)*3+$AO2553+5,$AP2553+7))="",0,IF(COUNTIF(INDIRECT(ADDRESS(($AN2553-1)*36+($AO2553-1)*12+6,COLUMN())):INDIRECT(ADDRESS(($AN2553-1)*36+($AO2553-1)*12+$AP2553+4,COLUMN())),INDIRECT(ADDRESS(($AN2553-1)*3+$AO2553+5,$AP2553+7)))&gt;=1,0,INDIRECT(ADDRESS(($AN2553-1)*3+$AO2553+5,$AP2553+7)))))</f>
        <v>0</v>
      </c>
      <c r="AR2553" s="4">
        <f ca="1">COUNTIF(INDIRECT("H"&amp;(ROW()+12*(($AN2553-1)*3+$AO2553)-ROW())/12+5):INDIRECT("S"&amp;(ROW()+12*(($AN2553-1)*3+$AO2553)-ROW())/12+5),AQ2553)</f>
        <v>0</v>
      </c>
      <c r="AS2553" s="6">
        <f ca="1">IF($AP2553=1,IF(INDIRECT(ADDRESS(($AN2553-1)*3+$AO2553+5,$AP2553+20))="",0,INDIRECT(ADDRESS(($AN2553-1)*3+$AO2553+5,$AP2553+20))),IF(INDIRECT(ADDRESS(($AN2553-1)*3+$AO2553+5,$AP2553+20))="",0,IF(COUNTIF(INDIRECT(ADDRESS(($AN2553-1)*36+($AO2553-1)*12+6,COLUMN())):INDIRECT(ADDRESS(($AN2553-1)*36+($AO2553-1)*12+$AP2553+4,COLUMN())),INDIRECT(ADDRESS(($AN2553-1)*3+$AO2553+5,$AP2553+20)))&gt;=1,0,INDIRECT(ADDRESS(($AN2553-1)*3+$AO2553+5,$AP2553+20)))))</f>
        <v>0</v>
      </c>
      <c r="AT2553" s="4">
        <f ca="1">COUNTIF(INDIRECT("U"&amp;(ROW()+12*(($AN2553-1)*3+$AO2553)-ROW())/12+5):INDIRECT("AF"&amp;(ROW()+12*(($AN2553-1)*3+$AO2553)-ROW())/12+5),AS2553)</f>
        <v>0</v>
      </c>
      <c r="AU2553" s="4">
        <f ca="1">IF(AND(AQ2553+AS2553&gt;0,AR2553+AT2553&gt;0),COUNTIF(AU$6:AU2552,"&gt;0")+1,0)</f>
        <v>0</v>
      </c>
    </row>
    <row r="2554" spans="40:47">
      <c r="AN2554" s="4">
        <v>71</v>
      </c>
      <c r="AO2554" s="4">
        <v>3</v>
      </c>
      <c r="AP2554" s="4">
        <v>5</v>
      </c>
      <c r="AQ2554" s="6">
        <f ca="1">IF($AP2554=1,IF(INDIRECT(ADDRESS(($AN2554-1)*3+$AO2554+5,$AP2554+7))="",0,INDIRECT(ADDRESS(($AN2554-1)*3+$AO2554+5,$AP2554+7))),IF(INDIRECT(ADDRESS(($AN2554-1)*3+$AO2554+5,$AP2554+7))="",0,IF(COUNTIF(INDIRECT(ADDRESS(($AN2554-1)*36+($AO2554-1)*12+6,COLUMN())):INDIRECT(ADDRESS(($AN2554-1)*36+($AO2554-1)*12+$AP2554+4,COLUMN())),INDIRECT(ADDRESS(($AN2554-1)*3+$AO2554+5,$AP2554+7)))&gt;=1,0,INDIRECT(ADDRESS(($AN2554-1)*3+$AO2554+5,$AP2554+7)))))</f>
        <v>0</v>
      </c>
      <c r="AR2554" s="4">
        <f ca="1">COUNTIF(INDIRECT("H"&amp;(ROW()+12*(($AN2554-1)*3+$AO2554)-ROW())/12+5):INDIRECT("S"&amp;(ROW()+12*(($AN2554-1)*3+$AO2554)-ROW())/12+5),AQ2554)</f>
        <v>0</v>
      </c>
      <c r="AS2554" s="6">
        <f ca="1">IF($AP2554=1,IF(INDIRECT(ADDRESS(($AN2554-1)*3+$AO2554+5,$AP2554+20))="",0,INDIRECT(ADDRESS(($AN2554-1)*3+$AO2554+5,$AP2554+20))),IF(INDIRECT(ADDRESS(($AN2554-1)*3+$AO2554+5,$AP2554+20))="",0,IF(COUNTIF(INDIRECT(ADDRESS(($AN2554-1)*36+($AO2554-1)*12+6,COLUMN())):INDIRECT(ADDRESS(($AN2554-1)*36+($AO2554-1)*12+$AP2554+4,COLUMN())),INDIRECT(ADDRESS(($AN2554-1)*3+$AO2554+5,$AP2554+20)))&gt;=1,0,INDIRECT(ADDRESS(($AN2554-1)*3+$AO2554+5,$AP2554+20)))))</f>
        <v>0</v>
      </c>
      <c r="AT2554" s="4">
        <f ca="1">COUNTIF(INDIRECT("U"&amp;(ROW()+12*(($AN2554-1)*3+$AO2554)-ROW())/12+5):INDIRECT("AF"&amp;(ROW()+12*(($AN2554-1)*3+$AO2554)-ROW())/12+5),AS2554)</f>
        <v>0</v>
      </c>
      <c r="AU2554" s="4">
        <f ca="1">IF(AND(AQ2554+AS2554&gt;0,AR2554+AT2554&gt;0),COUNTIF(AU$6:AU2553,"&gt;0")+1,0)</f>
        <v>0</v>
      </c>
    </row>
    <row r="2555" spans="40:47">
      <c r="AN2555" s="4">
        <v>71</v>
      </c>
      <c r="AO2555" s="4">
        <v>3</v>
      </c>
      <c r="AP2555" s="4">
        <v>6</v>
      </c>
      <c r="AQ2555" s="6">
        <f ca="1">IF($AP2555=1,IF(INDIRECT(ADDRESS(($AN2555-1)*3+$AO2555+5,$AP2555+7))="",0,INDIRECT(ADDRESS(($AN2555-1)*3+$AO2555+5,$AP2555+7))),IF(INDIRECT(ADDRESS(($AN2555-1)*3+$AO2555+5,$AP2555+7))="",0,IF(COUNTIF(INDIRECT(ADDRESS(($AN2555-1)*36+($AO2555-1)*12+6,COLUMN())):INDIRECT(ADDRESS(($AN2555-1)*36+($AO2555-1)*12+$AP2555+4,COLUMN())),INDIRECT(ADDRESS(($AN2555-1)*3+$AO2555+5,$AP2555+7)))&gt;=1,0,INDIRECT(ADDRESS(($AN2555-1)*3+$AO2555+5,$AP2555+7)))))</f>
        <v>0</v>
      </c>
      <c r="AR2555" s="4">
        <f ca="1">COUNTIF(INDIRECT("H"&amp;(ROW()+12*(($AN2555-1)*3+$AO2555)-ROW())/12+5):INDIRECT("S"&amp;(ROW()+12*(($AN2555-1)*3+$AO2555)-ROW())/12+5),AQ2555)</f>
        <v>0</v>
      </c>
      <c r="AS2555" s="6">
        <f ca="1">IF($AP2555=1,IF(INDIRECT(ADDRESS(($AN2555-1)*3+$AO2555+5,$AP2555+20))="",0,INDIRECT(ADDRESS(($AN2555-1)*3+$AO2555+5,$AP2555+20))),IF(INDIRECT(ADDRESS(($AN2555-1)*3+$AO2555+5,$AP2555+20))="",0,IF(COUNTIF(INDIRECT(ADDRESS(($AN2555-1)*36+($AO2555-1)*12+6,COLUMN())):INDIRECT(ADDRESS(($AN2555-1)*36+($AO2555-1)*12+$AP2555+4,COLUMN())),INDIRECT(ADDRESS(($AN2555-1)*3+$AO2555+5,$AP2555+20)))&gt;=1,0,INDIRECT(ADDRESS(($AN2555-1)*3+$AO2555+5,$AP2555+20)))))</f>
        <v>0</v>
      </c>
      <c r="AT2555" s="4">
        <f ca="1">COUNTIF(INDIRECT("U"&amp;(ROW()+12*(($AN2555-1)*3+$AO2555)-ROW())/12+5):INDIRECT("AF"&amp;(ROW()+12*(($AN2555-1)*3+$AO2555)-ROW())/12+5),AS2555)</f>
        <v>0</v>
      </c>
      <c r="AU2555" s="4">
        <f ca="1">IF(AND(AQ2555+AS2555&gt;0,AR2555+AT2555&gt;0),COUNTIF(AU$6:AU2554,"&gt;0")+1,0)</f>
        <v>0</v>
      </c>
    </row>
    <row r="2556" spans="40:47">
      <c r="AN2556" s="4">
        <v>71</v>
      </c>
      <c r="AO2556" s="4">
        <v>3</v>
      </c>
      <c r="AP2556" s="4">
        <v>7</v>
      </c>
      <c r="AQ2556" s="6">
        <f ca="1">IF($AP2556=1,IF(INDIRECT(ADDRESS(($AN2556-1)*3+$AO2556+5,$AP2556+7))="",0,INDIRECT(ADDRESS(($AN2556-1)*3+$AO2556+5,$AP2556+7))),IF(INDIRECT(ADDRESS(($AN2556-1)*3+$AO2556+5,$AP2556+7))="",0,IF(COUNTIF(INDIRECT(ADDRESS(($AN2556-1)*36+($AO2556-1)*12+6,COLUMN())):INDIRECT(ADDRESS(($AN2556-1)*36+($AO2556-1)*12+$AP2556+4,COLUMN())),INDIRECT(ADDRESS(($AN2556-1)*3+$AO2556+5,$AP2556+7)))&gt;=1,0,INDIRECT(ADDRESS(($AN2556-1)*3+$AO2556+5,$AP2556+7)))))</f>
        <v>0</v>
      </c>
      <c r="AR2556" s="4">
        <f ca="1">COUNTIF(INDIRECT("H"&amp;(ROW()+12*(($AN2556-1)*3+$AO2556)-ROW())/12+5):INDIRECT("S"&amp;(ROW()+12*(($AN2556-1)*3+$AO2556)-ROW())/12+5),AQ2556)</f>
        <v>0</v>
      </c>
      <c r="AS2556" s="6">
        <f ca="1">IF($AP2556=1,IF(INDIRECT(ADDRESS(($AN2556-1)*3+$AO2556+5,$AP2556+20))="",0,INDIRECT(ADDRESS(($AN2556-1)*3+$AO2556+5,$AP2556+20))),IF(INDIRECT(ADDRESS(($AN2556-1)*3+$AO2556+5,$AP2556+20))="",0,IF(COUNTIF(INDIRECT(ADDRESS(($AN2556-1)*36+($AO2556-1)*12+6,COLUMN())):INDIRECT(ADDRESS(($AN2556-1)*36+($AO2556-1)*12+$AP2556+4,COLUMN())),INDIRECT(ADDRESS(($AN2556-1)*3+$AO2556+5,$AP2556+20)))&gt;=1,0,INDIRECT(ADDRESS(($AN2556-1)*3+$AO2556+5,$AP2556+20)))))</f>
        <v>0</v>
      </c>
      <c r="AT2556" s="4">
        <f ca="1">COUNTIF(INDIRECT("U"&amp;(ROW()+12*(($AN2556-1)*3+$AO2556)-ROW())/12+5):INDIRECT("AF"&amp;(ROW()+12*(($AN2556-1)*3+$AO2556)-ROW())/12+5),AS2556)</f>
        <v>0</v>
      </c>
      <c r="AU2556" s="4">
        <f ca="1">IF(AND(AQ2556+AS2556&gt;0,AR2556+AT2556&gt;0),COUNTIF(AU$6:AU2555,"&gt;0")+1,0)</f>
        <v>0</v>
      </c>
    </row>
    <row r="2557" spans="40:47">
      <c r="AN2557" s="4">
        <v>71</v>
      </c>
      <c r="AO2557" s="4">
        <v>3</v>
      </c>
      <c r="AP2557" s="4">
        <v>8</v>
      </c>
      <c r="AQ2557" s="6">
        <f ca="1">IF($AP2557=1,IF(INDIRECT(ADDRESS(($AN2557-1)*3+$AO2557+5,$AP2557+7))="",0,INDIRECT(ADDRESS(($AN2557-1)*3+$AO2557+5,$AP2557+7))),IF(INDIRECT(ADDRESS(($AN2557-1)*3+$AO2557+5,$AP2557+7))="",0,IF(COUNTIF(INDIRECT(ADDRESS(($AN2557-1)*36+($AO2557-1)*12+6,COLUMN())):INDIRECT(ADDRESS(($AN2557-1)*36+($AO2557-1)*12+$AP2557+4,COLUMN())),INDIRECT(ADDRESS(($AN2557-1)*3+$AO2557+5,$AP2557+7)))&gt;=1,0,INDIRECT(ADDRESS(($AN2557-1)*3+$AO2557+5,$AP2557+7)))))</f>
        <v>0</v>
      </c>
      <c r="AR2557" s="4">
        <f ca="1">COUNTIF(INDIRECT("H"&amp;(ROW()+12*(($AN2557-1)*3+$AO2557)-ROW())/12+5):INDIRECT("S"&amp;(ROW()+12*(($AN2557-1)*3+$AO2557)-ROW())/12+5),AQ2557)</f>
        <v>0</v>
      </c>
      <c r="AS2557" s="6">
        <f ca="1">IF($AP2557=1,IF(INDIRECT(ADDRESS(($AN2557-1)*3+$AO2557+5,$AP2557+20))="",0,INDIRECT(ADDRESS(($AN2557-1)*3+$AO2557+5,$AP2557+20))),IF(INDIRECT(ADDRESS(($AN2557-1)*3+$AO2557+5,$AP2557+20))="",0,IF(COUNTIF(INDIRECT(ADDRESS(($AN2557-1)*36+($AO2557-1)*12+6,COLUMN())):INDIRECT(ADDRESS(($AN2557-1)*36+($AO2557-1)*12+$AP2557+4,COLUMN())),INDIRECT(ADDRESS(($AN2557-1)*3+$AO2557+5,$AP2557+20)))&gt;=1,0,INDIRECT(ADDRESS(($AN2557-1)*3+$AO2557+5,$AP2557+20)))))</f>
        <v>0</v>
      </c>
      <c r="AT2557" s="4">
        <f ca="1">COUNTIF(INDIRECT("U"&amp;(ROW()+12*(($AN2557-1)*3+$AO2557)-ROW())/12+5):INDIRECT("AF"&amp;(ROW()+12*(($AN2557-1)*3+$AO2557)-ROW())/12+5),AS2557)</f>
        <v>0</v>
      </c>
      <c r="AU2557" s="4">
        <f ca="1">IF(AND(AQ2557+AS2557&gt;0,AR2557+AT2557&gt;0),COUNTIF(AU$6:AU2556,"&gt;0")+1,0)</f>
        <v>0</v>
      </c>
    </row>
    <row r="2558" spans="40:47">
      <c r="AN2558" s="4">
        <v>71</v>
      </c>
      <c r="AO2558" s="4">
        <v>3</v>
      </c>
      <c r="AP2558" s="4">
        <v>9</v>
      </c>
      <c r="AQ2558" s="6">
        <f ca="1">IF($AP2558=1,IF(INDIRECT(ADDRESS(($AN2558-1)*3+$AO2558+5,$AP2558+7))="",0,INDIRECT(ADDRESS(($AN2558-1)*3+$AO2558+5,$AP2558+7))),IF(INDIRECT(ADDRESS(($AN2558-1)*3+$AO2558+5,$AP2558+7))="",0,IF(COUNTIF(INDIRECT(ADDRESS(($AN2558-1)*36+($AO2558-1)*12+6,COLUMN())):INDIRECT(ADDRESS(($AN2558-1)*36+($AO2558-1)*12+$AP2558+4,COLUMN())),INDIRECT(ADDRESS(($AN2558-1)*3+$AO2558+5,$AP2558+7)))&gt;=1,0,INDIRECT(ADDRESS(($AN2558-1)*3+$AO2558+5,$AP2558+7)))))</f>
        <v>0</v>
      </c>
      <c r="AR2558" s="4">
        <f ca="1">COUNTIF(INDIRECT("H"&amp;(ROW()+12*(($AN2558-1)*3+$AO2558)-ROW())/12+5):INDIRECT("S"&amp;(ROW()+12*(($AN2558-1)*3+$AO2558)-ROW())/12+5),AQ2558)</f>
        <v>0</v>
      </c>
      <c r="AS2558" s="6">
        <f ca="1">IF($AP2558=1,IF(INDIRECT(ADDRESS(($AN2558-1)*3+$AO2558+5,$AP2558+20))="",0,INDIRECT(ADDRESS(($AN2558-1)*3+$AO2558+5,$AP2558+20))),IF(INDIRECT(ADDRESS(($AN2558-1)*3+$AO2558+5,$AP2558+20))="",0,IF(COUNTIF(INDIRECT(ADDRESS(($AN2558-1)*36+($AO2558-1)*12+6,COLUMN())):INDIRECT(ADDRESS(($AN2558-1)*36+($AO2558-1)*12+$AP2558+4,COLUMN())),INDIRECT(ADDRESS(($AN2558-1)*3+$AO2558+5,$AP2558+20)))&gt;=1,0,INDIRECT(ADDRESS(($AN2558-1)*3+$AO2558+5,$AP2558+20)))))</f>
        <v>0</v>
      </c>
      <c r="AT2558" s="4">
        <f ca="1">COUNTIF(INDIRECT("U"&amp;(ROW()+12*(($AN2558-1)*3+$AO2558)-ROW())/12+5):INDIRECT("AF"&amp;(ROW()+12*(($AN2558-1)*3+$AO2558)-ROW())/12+5),AS2558)</f>
        <v>0</v>
      </c>
      <c r="AU2558" s="4">
        <f ca="1">IF(AND(AQ2558+AS2558&gt;0,AR2558+AT2558&gt;0),COUNTIF(AU$6:AU2557,"&gt;0")+1,0)</f>
        <v>0</v>
      </c>
    </row>
    <row r="2559" spans="40:47">
      <c r="AN2559" s="4">
        <v>71</v>
      </c>
      <c r="AO2559" s="4">
        <v>3</v>
      </c>
      <c r="AP2559" s="4">
        <v>10</v>
      </c>
      <c r="AQ2559" s="6">
        <f ca="1">IF($AP2559=1,IF(INDIRECT(ADDRESS(($AN2559-1)*3+$AO2559+5,$AP2559+7))="",0,INDIRECT(ADDRESS(($AN2559-1)*3+$AO2559+5,$AP2559+7))),IF(INDIRECT(ADDRESS(($AN2559-1)*3+$AO2559+5,$AP2559+7))="",0,IF(COUNTIF(INDIRECT(ADDRESS(($AN2559-1)*36+($AO2559-1)*12+6,COLUMN())):INDIRECT(ADDRESS(($AN2559-1)*36+($AO2559-1)*12+$AP2559+4,COLUMN())),INDIRECT(ADDRESS(($AN2559-1)*3+$AO2559+5,$AP2559+7)))&gt;=1,0,INDIRECT(ADDRESS(($AN2559-1)*3+$AO2559+5,$AP2559+7)))))</f>
        <v>0</v>
      </c>
      <c r="AR2559" s="4">
        <f ca="1">COUNTIF(INDIRECT("H"&amp;(ROW()+12*(($AN2559-1)*3+$AO2559)-ROW())/12+5):INDIRECT("S"&amp;(ROW()+12*(($AN2559-1)*3+$AO2559)-ROW())/12+5),AQ2559)</f>
        <v>0</v>
      </c>
      <c r="AS2559" s="6">
        <f ca="1">IF($AP2559=1,IF(INDIRECT(ADDRESS(($AN2559-1)*3+$AO2559+5,$AP2559+20))="",0,INDIRECT(ADDRESS(($AN2559-1)*3+$AO2559+5,$AP2559+20))),IF(INDIRECT(ADDRESS(($AN2559-1)*3+$AO2559+5,$AP2559+20))="",0,IF(COUNTIF(INDIRECT(ADDRESS(($AN2559-1)*36+($AO2559-1)*12+6,COLUMN())):INDIRECT(ADDRESS(($AN2559-1)*36+($AO2559-1)*12+$AP2559+4,COLUMN())),INDIRECT(ADDRESS(($AN2559-1)*3+$AO2559+5,$AP2559+20)))&gt;=1,0,INDIRECT(ADDRESS(($AN2559-1)*3+$AO2559+5,$AP2559+20)))))</f>
        <v>0</v>
      </c>
      <c r="AT2559" s="4">
        <f ca="1">COUNTIF(INDIRECT("U"&amp;(ROW()+12*(($AN2559-1)*3+$AO2559)-ROW())/12+5):INDIRECT("AF"&amp;(ROW()+12*(($AN2559-1)*3+$AO2559)-ROW())/12+5),AS2559)</f>
        <v>0</v>
      </c>
      <c r="AU2559" s="4">
        <f ca="1">IF(AND(AQ2559+AS2559&gt;0,AR2559+AT2559&gt;0),COUNTIF(AU$6:AU2558,"&gt;0")+1,0)</f>
        <v>0</v>
      </c>
    </row>
    <row r="2560" spans="40:47">
      <c r="AN2560" s="4">
        <v>71</v>
      </c>
      <c r="AO2560" s="4">
        <v>3</v>
      </c>
      <c r="AP2560" s="4">
        <v>11</v>
      </c>
      <c r="AQ2560" s="6">
        <f ca="1">IF($AP2560=1,IF(INDIRECT(ADDRESS(($AN2560-1)*3+$AO2560+5,$AP2560+7))="",0,INDIRECT(ADDRESS(($AN2560-1)*3+$AO2560+5,$AP2560+7))),IF(INDIRECT(ADDRESS(($AN2560-1)*3+$AO2560+5,$AP2560+7))="",0,IF(COUNTIF(INDIRECT(ADDRESS(($AN2560-1)*36+($AO2560-1)*12+6,COLUMN())):INDIRECT(ADDRESS(($AN2560-1)*36+($AO2560-1)*12+$AP2560+4,COLUMN())),INDIRECT(ADDRESS(($AN2560-1)*3+$AO2560+5,$AP2560+7)))&gt;=1,0,INDIRECT(ADDRESS(($AN2560-1)*3+$AO2560+5,$AP2560+7)))))</f>
        <v>0</v>
      </c>
      <c r="AR2560" s="4">
        <f ca="1">COUNTIF(INDIRECT("H"&amp;(ROW()+12*(($AN2560-1)*3+$AO2560)-ROW())/12+5):INDIRECT("S"&amp;(ROW()+12*(($AN2560-1)*3+$AO2560)-ROW())/12+5),AQ2560)</f>
        <v>0</v>
      </c>
      <c r="AS2560" s="6">
        <f ca="1">IF($AP2560=1,IF(INDIRECT(ADDRESS(($AN2560-1)*3+$AO2560+5,$AP2560+20))="",0,INDIRECT(ADDRESS(($AN2560-1)*3+$AO2560+5,$AP2560+20))),IF(INDIRECT(ADDRESS(($AN2560-1)*3+$AO2560+5,$AP2560+20))="",0,IF(COUNTIF(INDIRECT(ADDRESS(($AN2560-1)*36+($AO2560-1)*12+6,COLUMN())):INDIRECT(ADDRESS(($AN2560-1)*36+($AO2560-1)*12+$AP2560+4,COLUMN())),INDIRECT(ADDRESS(($AN2560-1)*3+$AO2560+5,$AP2560+20)))&gt;=1,0,INDIRECT(ADDRESS(($AN2560-1)*3+$AO2560+5,$AP2560+20)))))</f>
        <v>0</v>
      </c>
      <c r="AT2560" s="4">
        <f ca="1">COUNTIF(INDIRECT("U"&amp;(ROW()+12*(($AN2560-1)*3+$AO2560)-ROW())/12+5):INDIRECT("AF"&amp;(ROW()+12*(($AN2560-1)*3+$AO2560)-ROW())/12+5),AS2560)</f>
        <v>0</v>
      </c>
      <c r="AU2560" s="4">
        <f ca="1">IF(AND(AQ2560+AS2560&gt;0,AR2560+AT2560&gt;0),COUNTIF(AU$6:AU2559,"&gt;0")+1,0)</f>
        <v>0</v>
      </c>
    </row>
    <row r="2561" spans="40:47">
      <c r="AN2561" s="77">
        <v>71</v>
      </c>
      <c r="AO2561" s="77">
        <v>3</v>
      </c>
      <c r="AP2561" s="77">
        <v>12</v>
      </c>
      <c r="AQ2561" s="78">
        <f ca="1">IF($AP2561=1,IF(INDIRECT(ADDRESS(($AN2561-1)*3+$AO2561+5,$AP2561+7))="",0,INDIRECT(ADDRESS(($AN2561-1)*3+$AO2561+5,$AP2561+7))),IF(INDIRECT(ADDRESS(($AN2561-1)*3+$AO2561+5,$AP2561+7))="",0,IF(COUNTIF(INDIRECT(ADDRESS(($AN2561-1)*36+($AO2561-1)*12+6,COLUMN())):INDIRECT(ADDRESS(($AN2561-1)*36+($AO2561-1)*12+$AP2561+4,COLUMN())),INDIRECT(ADDRESS(($AN2561-1)*3+$AO2561+5,$AP2561+7)))&gt;=1,0,INDIRECT(ADDRESS(($AN2561-1)*3+$AO2561+5,$AP2561+7)))))</f>
        <v>0</v>
      </c>
      <c r="AR2561" s="77">
        <f ca="1">COUNTIF(INDIRECT("H"&amp;(ROW()+12*(($AN2561-1)*3+$AO2561)-ROW())/12+5):INDIRECT("S"&amp;(ROW()+12*(($AN2561-1)*3+$AO2561)-ROW())/12+5),AQ2561)</f>
        <v>0</v>
      </c>
      <c r="AS2561" s="78">
        <f ca="1">IF($AP2561=1,IF(INDIRECT(ADDRESS(($AN2561-1)*3+$AO2561+5,$AP2561+20))="",0,INDIRECT(ADDRESS(($AN2561-1)*3+$AO2561+5,$AP2561+20))),IF(INDIRECT(ADDRESS(($AN2561-1)*3+$AO2561+5,$AP2561+20))="",0,IF(COUNTIF(INDIRECT(ADDRESS(($AN2561-1)*36+($AO2561-1)*12+6,COLUMN())):INDIRECT(ADDRESS(($AN2561-1)*36+($AO2561-1)*12+$AP2561+4,COLUMN())),INDIRECT(ADDRESS(($AN2561-1)*3+$AO2561+5,$AP2561+20)))&gt;=1,0,INDIRECT(ADDRESS(($AN2561-1)*3+$AO2561+5,$AP2561+20)))))</f>
        <v>0</v>
      </c>
      <c r="AT2561" s="77">
        <f ca="1">COUNTIF(INDIRECT("U"&amp;(ROW()+12*(($AN2561-1)*3+$AO2561)-ROW())/12+5):INDIRECT("AF"&amp;(ROW()+12*(($AN2561-1)*3+$AO2561)-ROW())/12+5),AS2561)</f>
        <v>0</v>
      </c>
      <c r="AU2561" s="4">
        <f ca="1">IF(AND(AQ2561+AS2561&gt;0,AR2561+AT2561&gt;0),COUNTIF(AU$6:AU2560,"&gt;0")+1,0)</f>
        <v>0</v>
      </c>
    </row>
    <row r="2562" spans="40:47">
      <c r="AN2562" s="4">
        <v>72</v>
      </c>
      <c r="AO2562" s="4">
        <v>1</v>
      </c>
      <c r="AP2562" s="4">
        <v>1</v>
      </c>
      <c r="AQ2562" s="6">
        <f ca="1">IF($AP2562=1,IF(INDIRECT(ADDRESS(($AN2562-1)*3+$AO2562+5,$AP2562+7))="",0,INDIRECT(ADDRESS(($AN2562-1)*3+$AO2562+5,$AP2562+7))),IF(INDIRECT(ADDRESS(($AN2562-1)*3+$AO2562+5,$AP2562+7))="",0,IF(COUNTIF(INDIRECT(ADDRESS(($AN2562-1)*36+($AO2562-1)*12+6,COLUMN())):INDIRECT(ADDRESS(($AN2562-1)*36+($AO2562-1)*12+$AP2562+4,COLUMN())),INDIRECT(ADDRESS(($AN2562-1)*3+$AO2562+5,$AP2562+7)))&gt;=1,0,INDIRECT(ADDRESS(($AN2562-1)*3+$AO2562+5,$AP2562+7)))))</f>
        <v>0</v>
      </c>
      <c r="AR2562" s="4">
        <f ca="1">COUNTIF(INDIRECT("H"&amp;(ROW()+12*(($AN2562-1)*3+$AO2562)-ROW())/12+5):INDIRECT("S"&amp;(ROW()+12*(($AN2562-1)*3+$AO2562)-ROW())/12+5),AQ2562)</f>
        <v>0</v>
      </c>
      <c r="AS2562" s="6">
        <f ca="1">IF($AP2562=1,IF(INDIRECT(ADDRESS(($AN2562-1)*3+$AO2562+5,$AP2562+20))="",0,INDIRECT(ADDRESS(($AN2562-1)*3+$AO2562+5,$AP2562+20))),IF(INDIRECT(ADDRESS(($AN2562-1)*3+$AO2562+5,$AP2562+20))="",0,IF(COUNTIF(INDIRECT(ADDRESS(($AN2562-1)*36+($AO2562-1)*12+6,COLUMN())):INDIRECT(ADDRESS(($AN2562-1)*36+($AO2562-1)*12+$AP2562+4,COLUMN())),INDIRECT(ADDRESS(($AN2562-1)*3+$AO2562+5,$AP2562+20)))&gt;=1,0,INDIRECT(ADDRESS(($AN2562-1)*3+$AO2562+5,$AP2562+20)))))</f>
        <v>0</v>
      </c>
      <c r="AT2562" s="4">
        <f ca="1">COUNTIF(INDIRECT("U"&amp;(ROW()+12*(($AN2562-1)*3+$AO2562)-ROW())/12+5):INDIRECT("AF"&amp;(ROW()+12*(($AN2562-1)*3+$AO2562)-ROW())/12+5),AS2562)</f>
        <v>0</v>
      </c>
      <c r="AU2562" s="4">
        <f ca="1">IF(AND(AQ2562+AS2562&gt;0,AR2562+AT2562&gt;0),COUNTIF(AU$6:AU2561,"&gt;0")+1,0)</f>
        <v>0</v>
      </c>
    </row>
    <row r="2563" spans="40:47">
      <c r="AN2563" s="4">
        <v>72</v>
      </c>
      <c r="AO2563" s="4">
        <v>1</v>
      </c>
      <c r="AP2563" s="4">
        <v>2</v>
      </c>
      <c r="AQ2563" s="6">
        <f ca="1">IF($AP2563=1,IF(INDIRECT(ADDRESS(($AN2563-1)*3+$AO2563+5,$AP2563+7))="",0,INDIRECT(ADDRESS(($AN2563-1)*3+$AO2563+5,$AP2563+7))),IF(INDIRECT(ADDRESS(($AN2563-1)*3+$AO2563+5,$AP2563+7))="",0,IF(COUNTIF(INDIRECT(ADDRESS(($AN2563-1)*36+($AO2563-1)*12+6,COLUMN())):INDIRECT(ADDRESS(($AN2563-1)*36+($AO2563-1)*12+$AP2563+4,COLUMN())),INDIRECT(ADDRESS(($AN2563-1)*3+$AO2563+5,$AP2563+7)))&gt;=1,0,INDIRECT(ADDRESS(($AN2563-1)*3+$AO2563+5,$AP2563+7)))))</f>
        <v>0</v>
      </c>
      <c r="AR2563" s="4">
        <f ca="1">COUNTIF(INDIRECT("H"&amp;(ROW()+12*(($AN2563-1)*3+$AO2563)-ROW())/12+5):INDIRECT("S"&amp;(ROW()+12*(($AN2563-1)*3+$AO2563)-ROW())/12+5),AQ2563)</f>
        <v>0</v>
      </c>
      <c r="AS2563" s="6">
        <f ca="1">IF($AP2563=1,IF(INDIRECT(ADDRESS(($AN2563-1)*3+$AO2563+5,$AP2563+20))="",0,INDIRECT(ADDRESS(($AN2563-1)*3+$AO2563+5,$AP2563+20))),IF(INDIRECT(ADDRESS(($AN2563-1)*3+$AO2563+5,$AP2563+20))="",0,IF(COUNTIF(INDIRECT(ADDRESS(($AN2563-1)*36+($AO2563-1)*12+6,COLUMN())):INDIRECT(ADDRESS(($AN2563-1)*36+($AO2563-1)*12+$AP2563+4,COLUMN())),INDIRECT(ADDRESS(($AN2563-1)*3+$AO2563+5,$AP2563+20)))&gt;=1,0,INDIRECT(ADDRESS(($AN2563-1)*3+$AO2563+5,$AP2563+20)))))</f>
        <v>0</v>
      </c>
      <c r="AT2563" s="4">
        <f ca="1">COUNTIF(INDIRECT("U"&amp;(ROW()+12*(($AN2563-1)*3+$AO2563)-ROW())/12+5):INDIRECT("AF"&amp;(ROW()+12*(($AN2563-1)*3+$AO2563)-ROW())/12+5),AS2563)</f>
        <v>0</v>
      </c>
      <c r="AU2563" s="4">
        <f ca="1">IF(AND(AQ2563+AS2563&gt;0,AR2563+AT2563&gt;0),COUNTIF(AU$6:AU2562,"&gt;0")+1,0)</f>
        <v>0</v>
      </c>
    </row>
    <row r="2564" spans="40:47">
      <c r="AN2564" s="4">
        <v>72</v>
      </c>
      <c r="AO2564" s="4">
        <v>1</v>
      </c>
      <c r="AP2564" s="4">
        <v>3</v>
      </c>
      <c r="AQ2564" s="6">
        <f ca="1">IF($AP2564=1,IF(INDIRECT(ADDRESS(($AN2564-1)*3+$AO2564+5,$AP2564+7))="",0,INDIRECT(ADDRESS(($AN2564-1)*3+$AO2564+5,$AP2564+7))),IF(INDIRECT(ADDRESS(($AN2564-1)*3+$AO2564+5,$AP2564+7))="",0,IF(COUNTIF(INDIRECT(ADDRESS(($AN2564-1)*36+($AO2564-1)*12+6,COLUMN())):INDIRECT(ADDRESS(($AN2564-1)*36+($AO2564-1)*12+$AP2564+4,COLUMN())),INDIRECT(ADDRESS(($AN2564-1)*3+$AO2564+5,$AP2564+7)))&gt;=1,0,INDIRECT(ADDRESS(($AN2564-1)*3+$AO2564+5,$AP2564+7)))))</f>
        <v>0</v>
      </c>
      <c r="AR2564" s="4">
        <f ca="1">COUNTIF(INDIRECT("H"&amp;(ROW()+12*(($AN2564-1)*3+$AO2564)-ROW())/12+5):INDIRECT("S"&amp;(ROW()+12*(($AN2564-1)*3+$AO2564)-ROW())/12+5),AQ2564)</f>
        <v>0</v>
      </c>
      <c r="AS2564" s="6">
        <f ca="1">IF($AP2564=1,IF(INDIRECT(ADDRESS(($AN2564-1)*3+$AO2564+5,$AP2564+20))="",0,INDIRECT(ADDRESS(($AN2564-1)*3+$AO2564+5,$AP2564+20))),IF(INDIRECT(ADDRESS(($AN2564-1)*3+$AO2564+5,$AP2564+20))="",0,IF(COUNTIF(INDIRECT(ADDRESS(($AN2564-1)*36+($AO2564-1)*12+6,COLUMN())):INDIRECT(ADDRESS(($AN2564-1)*36+($AO2564-1)*12+$AP2564+4,COLUMN())),INDIRECT(ADDRESS(($AN2564-1)*3+$AO2564+5,$AP2564+20)))&gt;=1,0,INDIRECT(ADDRESS(($AN2564-1)*3+$AO2564+5,$AP2564+20)))))</f>
        <v>0</v>
      </c>
      <c r="AT2564" s="4">
        <f ca="1">COUNTIF(INDIRECT("U"&amp;(ROW()+12*(($AN2564-1)*3+$AO2564)-ROW())/12+5):INDIRECT("AF"&amp;(ROW()+12*(($AN2564-1)*3+$AO2564)-ROW())/12+5),AS2564)</f>
        <v>0</v>
      </c>
      <c r="AU2564" s="4">
        <f ca="1">IF(AND(AQ2564+AS2564&gt;0,AR2564+AT2564&gt;0),COUNTIF(AU$6:AU2563,"&gt;0")+1,0)</f>
        <v>0</v>
      </c>
    </row>
    <row r="2565" spans="40:47">
      <c r="AN2565" s="4">
        <v>72</v>
      </c>
      <c r="AO2565" s="4">
        <v>1</v>
      </c>
      <c r="AP2565" s="4">
        <v>4</v>
      </c>
      <c r="AQ2565" s="6">
        <f ca="1">IF($AP2565=1,IF(INDIRECT(ADDRESS(($AN2565-1)*3+$AO2565+5,$AP2565+7))="",0,INDIRECT(ADDRESS(($AN2565-1)*3+$AO2565+5,$AP2565+7))),IF(INDIRECT(ADDRESS(($AN2565-1)*3+$AO2565+5,$AP2565+7))="",0,IF(COUNTIF(INDIRECT(ADDRESS(($AN2565-1)*36+($AO2565-1)*12+6,COLUMN())):INDIRECT(ADDRESS(($AN2565-1)*36+($AO2565-1)*12+$AP2565+4,COLUMN())),INDIRECT(ADDRESS(($AN2565-1)*3+$AO2565+5,$AP2565+7)))&gt;=1,0,INDIRECT(ADDRESS(($AN2565-1)*3+$AO2565+5,$AP2565+7)))))</f>
        <v>0</v>
      </c>
      <c r="AR2565" s="4">
        <f ca="1">COUNTIF(INDIRECT("H"&amp;(ROW()+12*(($AN2565-1)*3+$AO2565)-ROW())/12+5):INDIRECT("S"&amp;(ROW()+12*(($AN2565-1)*3+$AO2565)-ROW())/12+5),AQ2565)</f>
        <v>0</v>
      </c>
      <c r="AS2565" s="6">
        <f ca="1">IF($AP2565=1,IF(INDIRECT(ADDRESS(($AN2565-1)*3+$AO2565+5,$AP2565+20))="",0,INDIRECT(ADDRESS(($AN2565-1)*3+$AO2565+5,$AP2565+20))),IF(INDIRECT(ADDRESS(($AN2565-1)*3+$AO2565+5,$AP2565+20))="",0,IF(COUNTIF(INDIRECT(ADDRESS(($AN2565-1)*36+($AO2565-1)*12+6,COLUMN())):INDIRECT(ADDRESS(($AN2565-1)*36+($AO2565-1)*12+$AP2565+4,COLUMN())),INDIRECT(ADDRESS(($AN2565-1)*3+$AO2565+5,$AP2565+20)))&gt;=1,0,INDIRECT(ADDRESS(($AN2565-1)*3+$AO2565+5,$AP2565+20)))))</f>
        <v>0</v>
      </c>
      <c r="AT2565" s="4">
        <f ca="1">COUNTIF(INDIRECT("U"&amp;(ROW()+12*(($AN2565-1)*3+$AO2565)-ROW())/12+5):INDIRECT("AF"&amp;(ROW()+12*(($AN2565-1)*3+$AO2565)-ROW())/12+5),AS2565)</f>
        <v>0</v>
      </c>
      <c r="AU2565" s="4">
        <f ca="1">IF(AND(AQ2565+AS2565&gt;0,AR2565+AT2565&gt;0),COUNTIF(AU$6:AU2564,"&gt;0")+1,0)</f>
        <v>0</v>
      </c>
    </row>
    <row r="2566" spans="40:47">
      <c r="AN2566" s="4">
        <v>72</v>
      </c>
      <c r="AO2566" s="4">
        <v>1</v>
      </c>
      <c r="AP2566" s="4">
        <v>5</v>
      </c>
      <c r="AQ2566" s="6">
        <f ca="1">IF($AP2566=1,IF(INDIRECT(ADDRESS(($AN2566-1)*3+$AO2566+5,$AP2566+7))="",0,INDIRECT(ADDRESS(($AN2566-1)*3+$AO2566+5,$AP2566+7))),IF(INDIRECT(ADDRESS(($AN2566-1)*3+$AO2566+5,$AP2566+7))="",0,IF(COUNTIF(INDIRECT(ADDRESS(($AN2566-1)*36+($AO2566-1)*12+6,COLUMN())):INDIRECT(ADDRESS(($AN2566-1)*36+($AO2566-1)*12+$AP2566+4,COLUMN())),INDIRECT(ADDRESS(($AN2566-1)*3+$AO2566+5,$AP2566+7)))&gt;=1,0,INDIRECT(ADDRESS(($AN2566-1)*3+$AO2566+5,$AP2566+7)))))</f>
        <v>0</v>
      </c>
      <c r="AR2566" s="4">
        <f ca="1">COUNTIF(INDIRECT("H"&amp;(ROW()+12*(($AN2566-1)*3+$AO2566)-ROW())/12+5):INDIRECT("S"&amp;(ROW()+12*(($AN2566-1)*3+$AO2566)-ROW())/12+5),AQ2566)</f>
        <v>0</v>
      </c>
      <c r="AS2566" s="6">
        <f ca="1">IF($AP2566=1,IF(INDIRECT(ADDRESS(($AN2566-1)*3+$AO2566+5,$AP2566+20))="",0,INDIRECT(ADDRESS(($AN2566-1)*3+$AO2566+5,$AP2566+20))),IF(INDIRECT(ADDRESS(($AN2566-1)*3+$AO2566+5,$AP2566+20))="",0,IF(COUNTIF(INDIRECT(ADDRESS(($AN2566-1)*36+($AO2566-1)*12+6,COLUMN())):INDIRECT(ADDRESS(($AN2566-1)*36+($AO2566-1)*12+$AP2566+4,COLUMN())),INDIRECT(ADDRESS(($AN2566-1)*3+$AO2566+5,$AP2566+20)))&gt;=1,0,INDIRECT(ADDRESS(($AN2566-1)*3+$AO2566+5,$AP2566+20)))))</f>
        <v>0</v>
      </c>
      <c r="AT2566" s="4">
        <f ca="1">COUNTIF(INDIRECT("U"&amp;(ROW()+12*(($AN2566-1)*3+$AO2566)-ROW())/12+5):INDIRECT("AF"&amp;(ROW()+12*(($AN2566-1)*3+$AO2566)-ROW())/12+5),AS2566)</f>
        <v>0</v>
      </c>
      <c r="AU2566" s="4">
        <f ca="1">IF(AND(AQ2566+AS2566&gt;0,AR2566+AT2566&gt;0),COUNTIF(AU$6:AU2565,"&gt;0")+1,0)</f>
        <v>0</v>
      </c>
    </row>
    <row r="2567" spans="40:47">
      <c r="AN2567" s="4">
        <v>72</v>
      </c>
      <c r="AO2567" s="4">
        <v>1</v>
      </c>
      <c r="AP2567" s="4">
        <v>6</v>
      </c>
      <c r="AQ2567" s="6">
        <f ca="1">IF($AP2567=1,IF(INDIRECT(ADDRESS(($AN2567-1)*3+$AO2567+5,$AP2567+7))="",0,INDIRECT(ADDRESS(($AN2567-1)*3+$AO2567+5,$AP2567+7))),IF(INDIRECT(ADDRESS(($AN2567-1)*3+$AO2567+5,$AP2567+7))="",0,IF(COUNTIF(INDIRECT(ADDRESS(($AN2567-1)*36+($AO2567-1)*12+6,COLUMN())):INDIRECT(ADDRESS(($AN2567-1)*36+($AO2567-1)*12+$AP2567+4,COLUMN())),INDIRECT(ADDRESS(($AN2567-1)*3+$AO2567+5,$AP2567+7)))&gt;=1,0,INDIRECT(ADDRESS(($AN2567-1)*3+$AO2567+5,$AP2567+7)))))</f>
        <v>0</v>
      </c>
      <c r="AR2567" s="4">
        <f ca="1">COUNTIF(INDIRECT("H"&amp;(ROW()+12*(($AN2567-1)*3+$AO2567)-ROW())/12+5):INDIRECT("S"&amp;(ROW()+12*(($AN2567-1)*3+$AO2567)-ROW())/12+5),AQ2567)</f>
        <v>0</v>
      </c>
      <c r="AS2567" s="6">
        <f ca="1">IF($AP2567=1,IF(INDIRECT(ADDRESS(($AN2567-1)*3+$AO2567+5,$AP2567+20))="",0,INDIRECT(ADDRESS(($AN2567-1)*3+$AO2567+5,$AP2567+20))),IF(INDIRECT(ADDRESS(($AN2567-1)*3+$AO2567+5,$AP2567+20))="",0,IF(COUNTIF(INDIRECT(ADDRESS(($AN2567-1)*36+($AO2567-1)*12+6,COLUMN())):INDIRECT(ADDRESS(($AN2567-1)*36+($AO2567-1)*12+$AP2567+4,COLUMN())),INDIRECT(ADDRESS(($AN2567-1)*3+$AO2567+5,$AP2567+20)))&gt;=1,0,INDIRECT(ADDRESS(($AN2567-1)*3+$AO2567+5,$AP2567+20)))))</f>
        <v>0</v>
      </c>
      <c r="AT2567" s="4">
        <f ca="1">COUNTIF(INDIRECT("U"&amp;(ROW()+12*(($AN2567-1)*3+$AO2567)-ROW())/12+5):INDIRECT("AF"&amp;(ROW()+12*(($AN2567-1)*3+$AO2567)-ROW())/12+5),AS2567)</f>
        <v>0</v>
      </c>
      <c r="AU2567" s="4">
        <f ca="1">IF(AND(AQ2567+AS2567&gt;0,AR2567+AT2567&gt;0),COUNTIF(AU$6:AU2566,"&gt;0")+1,0)</f>
        <v>0</v>
      </c>
    </row>
    <row r="2568" spans="40:47">
      <c r="AN2568" s="4">
        <v>72</v>
      </c>
      <c r="AO2568" s="4">
        <v>1</v>
      </c>
      <c r="AP2568" s="4">
        <v>7</v>
      </c>
      <c r="AQ2568" s="6">
        <f ca="1">IF($AP2568=1,IF(INDIRECT(ADDRESS(($AN2568-1)*3+$AO2568+5,$AP2568+7))="",0,INDIRECT(ADDRESS(($AN2568-1)*3+$AO2568+5,$AP2568+7))),IF(INDIRECT(ADDRESS(($AN2568-1)*3+$AO2568+5,$AP2568+7))="",0,IF(COUNTIF(INDIRECT(ADDRESS(($AN2568-1)*36+($AO2568-1)*12+6,COLUMN())):INDIRECT(ADDRESS(($AN2568-1)*36+($AO2568-1)*12+$AP2568+4,COLUMN())),INDIRECT(ADDRESS(($AN2568-1)*3+$AO2568+5,$AP2568+7)))&gt;=1,0,INDIRECT(ADDRESS(($AN2568-1)*3+$AO2568+5,$AP2568+7)))))</f>
        <v>0</v>
      </c>
      <c r="AR2568" s="4">
        <f ca="1">COUNTIF(INDIRECT("H"&amp;(ROW()+12*(($AN2568-1)*3+$AO2568)-ROW())/12+5):INDIRECT("S"&amp;(ROW()+12*(($AN2568-1)*3+$AO2568)-ROW())/12+5),AQ2568)</f>
        <v>0</v>
      </c>
      <c r="AS2568" s="6">
        <f ca="1">IF($AP2568=1,IF(INDIRECT(ADDRESS(($AN2568-1)*3+$AO2568+5,$AP2568+20))="",0,INDIRECT(ADDRESS(($AN2568-1)*3+$AO2568+5,$AP2568+20))),IF(INDIRECT(ADDRESS(($AN2568-1)*3+$AO2568+5,$AP2568+20))="",0,IF(COUNTIF(INDIRECT(ADDRESS(($AN2568-1)*36+($AO2568-1)*12+6,COLUMN())):INDIRECT(ADDRESS(($AN2568-1)*36+($AO2568-1)*12+$AP2568+4,COLUMN())),INDIRECT(ADDRESS(($AN2568-1)*3+$AO2568+5,$AP2568+20)))&gt;=1,0,INDIRECT(ADDRESS(($AN2568-1)*3+$AO2568+5,$AP2568+20)))))</f>
        <v>0</v>
      </c>
      <c r="AT2568" s="4">
        <f ca="1">COUNTIF(INDIRECT("U"&amp;(ROW()+12*(($AN2568-1)*3+$AO2568)-ROW())/12+5):INDIRECT("AF"&amp;(ROW()+12*(($AN2568-1)*3+$AO2568)-ROW())/12+5),AS2568)</f>
        <v>0</v>
      </c>
      <c r="AU2568" s="4">
        <f ca="1">IF(AND(AQ2568+AS2568&gt;0,AR2568+AT2568&gt;0),COUNTIF(AU$6:AU2567,"&gt;0")+1,0)</f>
        <v>0</v>
      </c>
    </row>
    <row r="2569" spans="40:47">
      <c r="AN2569" s="4">
        <v>72</v>
      </c>
      <c r="AO2569" s="4">
        <v>1</v>
      </c>
      <c r="AP2569" s="4">
        <v>8</v>
      </c>
      <c r="AQ2569" s="6">
        <f ca="1">IF($AP2569=1,IF(INDIRECT(ADDRESS(($AN2569-1)*3+$AO2569+5,$AP2569+7))="",0,INDIRECT(ADDRESS(($AN2569-1)*3+$AO2569+5,$AP2569+7))),IF(INDIRECT(ADDRESS(($AN2569-1)*3+$AO2569+5,$AP2569+7))="",0,IF(COUNTIF(INDIRECT(ADDRESS(($AN2569-1)*36+($AO2569-1)*12+6,COLUMN())):INDIRECT(ADDRESS(($AN2569-1)*36+($AO2569-1)*12+$AP2569+4,COLUMN())),INDIRECT(ADDRESS(($AN2569-1)*3+$AO2569+5,$AP2569+7)))&gt;=1,0,INDIRECT(ADDRESS(($AN2569-1)*3+$AO2569+5,$AP2569+7)))))</f>
        <v>0</v>
      </c>
      <c r="AR2569" s="4">
        <f ca="1">COUNTIF(INDIRECT("H"&amp;(ROW()+12*(($AN2569-1)*3+$AO2569)-ROW())/12+5):INDIRECT("S"&amp;(ROW()+12*(($AN2569-1)*3+$AO2569)-ROW())/12+5),AQ2569)</f>
        <v>0</v>
      </c>
      <c r="AS2569" s="6">
        <f ca="1">IF($AP2569=1,IF(INDIRECT(ADDRESS(($AN2569-1)*3+$AO2569+5,$AP2569+20))="",0,INDIRECT(ADDRESS(($AN2569-1)*3+$AO2569+5,$AP2569+20))),IF(INDIRECT(ADDRESS(($AN2569-1)*3+$AO2569+5,$AP2569+20))="",0,IF(COUNTIF(INDIRECT(ADDRESS(($AN2569-1)*36+($AO2569-1)*12+6,COLUMN())):INDIRECT(ADDRESS(($AN2569-1)*36+($AO2569-1)*12+$AP2569+4,COLUMN())),INDIRECT(ADDRESS(($AN2569-1)*3+$AO2569+5,$AP2569+20)))&gt;=1,0,INDIRECT(ADDRESS(($AN2569-1)*3+$AO2569+5,$AP2569+20)))))</f>
        <v>0</v>
      </c>
      <c r="AT2569" s="4">
        <f ca="1">COUNTIF(INDIRECT("U"&amp;(ROW()+12*(($AN2569-1)*3+$AO2569)-ROW())/12+5):INDIRECT("AF"&amp;(ROW()+12*(($AN2569-1)*3+$AO2569)-ROW())/12+5),AS2569)</f>
        <v>0</v>
      </c>
      <c r="AU2569" s="4">
        <f ca="1">IF(AND(AQ2569+AS2569&gt;0,AR2569+AT2569&gt;0),COUNTIF(AU$6:AU2568,"&gt;0")+1,0)</f>
        <v>0</v>
      </c>
    </row>
    <row r="2570" spans="40:47">
      <c r="AN2570" s="4">
        <v>72</v>
      </c>
      <c r="AO2570" s="4">
        <v>1</v>
      </c>
      <c r="AP2570" s="4">
        <v>9</v>
      </c>
      <c r="AQ2570" s="6">
        <f ca="1">IF($AP2570=1,IF(INDIRECT(ADDRESS(($AN2570-1)*3+$AO2570+5,$AP2570+7))="",0,INDIRECT(ADDRESS(($AN2570-1)*3+$AO2570+5,$AP2570+7))),IF(INDIRECT(ADDRESS(($AN2570-1)*3+$AO2570+5,$AP2570+7))="",0,IF(COUNTIF(INDIRECT(ADDRESS(($AN2570-1)*36+($AO2570-1)*12+6,COLUMN())):INDIRECT(ADDRESS(($AN2570-1)*36+($AO2570-1)*12+$AP2570+4,COLUMN())),INDIRECT(ADDRESS(($AN2570-1)*3+$AO2570+5,$AP2570+7)))&gt;=1,0,INDIRECT(ADDRESS(($AN2570-1)*3+$AO2570+5,$AP2570+7)))))</f>
        <v>0</v>
      </c>
      <c r="AR2570" s="4">
        <f ca="1">COUNTIF(INDIRECT("H"&amp;(ROW()+12*(($AN2570-1)*3+$AO2570)-ROW())/12+5):INDIRECT("S"&amp;(ROW()+12*(($AN2570-1)*3+$AO2570)-ROW())/12+5),AQ2570)</f>
        <v>0</v>
      </c>
      <c r="AS2570" s="6">
        <f ca="1">IF($AP2570=1,IF(INDIRECT(ADDRESS(($AN2570-1)*3+$AO2570+5,$AP2570+20))="",0,INDIRECT(ADDRESS(($AN2570-1)*3+$AO2570+5,$AP2570+20))),IF(INDIRECT(ADDRESS(($AN2570-1)*3+$AO2570+5,$AP2570+20))="",0,IF(COUNTIF(INDIRECT(ADDRESS(($AN2570-1)*36+($AO2570-1)*12+6,COLUMN())):INDIRECT(ADDRESS(($AN2570-1)*36+($AO2570-1)*12+$AP2570+4,COLUMN())),INDIRECT(ADDRESS(($AN2570-1)*3+$AO2570+5,$AP2570+20)))&gt;=1,0,INDIRECT(ADDRESS(($AN2570-1)*3+$AO2570+5,$AP2570+20)))))</f>
        <v>0</v>
      </c>
      <c r="AT2570" s="4">
        <f ca="1">COUNTIF(INDIRECT("U"&amp;(ROW()+12*(($AN2570-1)*3+$AO2570)-ROW())/12+5):INDIRECT("AF"&amp;(ROW()+12*(($AN2570-1)*3+$AO2570)-ROW())/12+5),AS2570)</f>
        <v>0</v>
      </c>
      <c r="AU2570" s="4">
        <f ca="1">IF(AND(AQ2570+AS2570&gt;0,AR2570+AT2570&gt;0),COUNTIF(AU$6:AU2569,"&gt;0")+1,0)</f>
        <v>0</v>
      </c>
    </row>
    <row r="2571" spans="40:47">
      <c r="AN2571" s="4">
        <v>72</v>
      </c>
      <c r="AO2571" s="4">
        <v>1</v>
      </c>
      <c r="AP2571" s="4">
        <v>10</v>
      </c>
      <c r="AQ2571" s="6">
        <f ca="1">IF($AP2571=1,IF(INDIRECT(ADDRESS(($AN2571-1)*3+$AO2571+5,$AP2571+7))="",0,INDIRECT(ADDRESS(($AN2571-1)*3+$AO2571+5,$AP2571+7))),IF(INDIRECT(ADDRESS(($AN2571-1)*3+$AO2571+5,$AP2571+7))="",0,IF(COUNTIF(INDIRECT(ADDRESS(($AN2571-1)*36+($AO2571-1)*12+6,COLUMN())):INDIRECT(ADDRESS(($AN2571-1)*36+($AO2571-1)*12+$AP2571+4,COLUMN())),INDIRECT(ADDRESS(($AN2571-1)*3+$AO2571+5,$AP2571+7)))&gt;=1,0,INDIRECT(ADDRESS(($AN2571-1)*3+$AO2571+5,$AP2571+7)))))</f>
        <v>0</v>
      </c>
      <c r="AR2571" s="4">
        <f ca="1">COUNTIF(INDIRECT("H"&amp;(ROW()+12*(($AN2571-1)*3+$AO2571)-ROW())/12+5):INDIRECT("S"&amp;(ROW()+12*(($AN2571-1)*3+$AO2571)-ROW())/12+5),AQ2571)</f>
        <v>0</v>
      </c>
      <c r="AS2571" s="6">
        <f ca="1">IF($AP2571=1,IF(INDIRECT(ADDRESS(($AN2571-1)*3+$AO2571+5,$AP2571+20))="",0,INDIRECT(ADDRESS(($AN2571-1)*3+$AO2571+5,$AP2571+20))),IF(INDIRECT(ADDRESS(($AN2571-1)*3+$AO2571+5,$AP2571+20))="",0,IF(COUNTIF(INDIRECT(ADDRESS(($AN2571-1)*36+($AO2571-1)*12+6,COLUMN())):INDIRECT(ADDRESS(($AN2571-1)*36+($AO2571-1)*12+$AP2571+4,COLUMN())),INDIRECT(ADDRESS(($AN2571-1)*3+$AO2571+5,$AP2571+20)))&gt;=1,0,INDIRECT(ADDRESS(($AN2571-1)*3+$AO2571+5,$AP2571+20)))))</f>
        <v>0</v>
      </c>
      <c r="AT2571" s="4">
        <f ca="1">COUNTIF(INDIRECT("U"&amp;(ROW()+12*(($AN2571-1)*3+$AO2571)-ROW())/12+5):INDIRECT("AF"&amp;(ROW()+12*(($AN2571-1)*3+$AO2571)-ROW())/12+5),AS2571)</f>
        <v>0</v>
      </c>
      <c r="AU2571" s="4">
        <f ca="1">IF(AND(AQ2571+AS2571&gt;0,AR2571+AT2571&gt;0),COUNTIF(AU$6:AU2570,"&gt;0")+1,0)</f>
        <v>0</v>
      </c>
    </row>
    <row r="2572" spans="40:47">
      <c r="AN2572" s="4">
        <v>72</v>
      </c>
      <c r="AO2572" s="4">
        <v>1</v>
      </c>
      <c r="AP2572" s="4">
        <v>11</v>
      </c>
      <c r="AQ2572" s="6">
        <f ca="1">IF($AP2572=1,IF(INDIRECT(ADDRESS(($AN2572-1)*3+$AO2572+5,$AP2572+7))="",0,INDIRECT(ADDRESS(($AN2572-1)*3+$AO2572+5,$AP2572+7))),IF(INDIRECT(ADDRESS(($AN2572-1)*3+$AO2572+5,$AP2572+7))="",0,IF(COUNTIF(INDIRECT(ADDRESS(($AN2572-1)*36+($AO2572-1)*12+6,COLUMN())):INDIRECT(ADDRESS(($AN2572-1)*36+($AO2572-1)*12+$AP2572+4,COLUMN())),INDIRECT(ADDRESS(($AN2572-1)*3+$AO2572+5,$AP2572+7)))&gt;=1,0,INDIRECT(ADDRESS(($AN2572-1)*3+$AO2572+5,$AP2572+7)))))</f>
        <v>0</v>
      </c>
      <c r="AR2572" s="4">
        <f ca="1">COUNTIF(INDIRECT("H"&amp;(ROW()+12*(($AN2572-1)*3+$AO2572)-ROW())/12+5):INDIRECT("S"&amp;(ROW()+12*(($AN2572-1)*3+$AO2572)-ROW())/12+5),AQ2572)</f>
        <v>0</v>
      </c>
      <c r="AS2572" s="6">
        <f ca="1">IF($AP2572=1,IF(INDIRECT(ADDRESS(($AN2572-1)*3+$AO2572+5,$AP2572+20))="",0,INDIRECT(ADDRESS(($AN2572-1)*3+$AO2572+5,$AP2572+20))),IF(INDIRECT(ADDRESS(($AN2572-1)*3+$AO2572+5,$AP2572+20))="",0,IF(COUNTIF(INDIRECT(ADDRESS(($AN2572-1)*36+($AO2572-1)*12+6,COLUMN())):INDIRECT(ADDRESS(($AN2572-1)*36+($AO2572-1)*12+$AP2572+4,COLUMN())),INDIRECT(ADDRESS(($AN2572-1)*3+$AO2572+5,$AP2572+20)))&gt;=1,0,INDIRECT(ADDRESS(($AN2572-1)*3+$AO2572+5,$AP2572+20)))))</f>
        <v>0</v>
      </c>
      <c r="AT2572" s="4">
        <f ca="1">COUNTIF(INDIRECT("U"&amp;(ROW()+12*(($AN2572-1)*3+$AO2572)-ROW())/12+5):INDIRECT("AF"&amp;(ROW()+12*(($AN2572-1)*3+$AO2572)-ROW())/12+5),AS2572)</f>
        <v>0</v>
      </c>
      <c r="AU2572" s="4">
        <f ca="1">IF(AND(AQ2572+AS2572&gt;0,AR2572+AT2572&gt;0),COUNTIF(AU$6:AU2571,"&gt;0")+1,0)</f>
        <v>0</v>
      </c>
    </row>
    <row r="2573" spans="40:47">
      <c r="AN2573" s="4">
        <v>72</v>
      </c>
      <c r="AO2573" s="4">
        <v>1</v>
      </c>
      <c r="AP2573" s="4">
        <v>12</v>
      </c>
      <c r="AQ2573" s="6">
        <f ca="1">IF($AP2573=1,IF(INDIRECT(ADDRESS(($AN2573-1)*3+$AO2573+5,$AP2573+7))="",0,INDIRECT(ADDRESS(($AN2573-1)*3+$AO2573+5,$AP2573+7))),IF(INDIRECT(ADDRESS(($AN2573-1)*3+$AO2573+5,$AP2573+7))="",0,IF(COUNTIF(INDIRECT(ADDRESS(($AN2573-1)*36+($AO2573-1)*12+6,COLUMN())):INDIRECT(ADDRESS(($AN2573-1)*36+($AO2573-1)*12+$AP2573+4,COLUMN())),INDIRECT(ADDRESS(($AN2573-1)*3+$AO2573+5,$AP2573+7)))&gt;=1,0,INDIRECT(ADDRESS(($AN2573-1)*3+$AO2573+5,$AP2573+7)))))</f>
        <v>0</v>
      </c>
      <c r="AR2573" s="4">
        <f ca="1">COUNTIF(INDIRECT("H"&amp;(ROW()+12*(($AN2573-1)*3+$AO2573)-ROW())/12+5):INDIRECT("S"&amp;(ROW()+12*(($AN2573-1)*3+$AO2573)-ROW())/12+5),AQ2573)</f>
        <v>0</v>
      </c>
      <c r="AS2573" s="6">
        <f ca="1">IF($AP2573=1,IF(INDIRECT(ADDRESS(($AN2573-1)*3+$AO2573+5,$AP2573+20))="",0,INDIRECT(ADDRESS(($AN2573-1)*3+$AO2573+5,$AP2573+20))),IF(INDIRECT(ADDRESS(($AN2573-1)*3+$AO2573+5,$AP2573+20))="",0,IF(COUNTIF(INDIRECT(ADDRESS(($AN2573-1)*36+($AO2573-1)*12+6,COLUMN())):INDIRECT(ADDRESS(($AN2573-1)*36+($AO2573-1)*12+$AP2573+4,COLUMN())),INDIRECT(ADDRESS(($AN2573-1)*3+$AO2573+5,$AP2573+20)))&gt;=1,0,INDIRECT(ADDRESS(($AN2573-1)*3+$AO2573+5,$AP2573+20)))))</f>
        <v>0</v>
      </c>
      <c r="AT2573" s="4">
        <f ca="1">COUNTIF(INDIRECT("U"&amp;(ROW()+12*(($AN2573-1)*3+$AO2573)-ROW())/12+5):INDIRECT("AF"&amp;(ROW()+12*(($AN2573-1)*3+$AO2573)-ROW())/12+5),AS2573)</f>
        <v>0</v>
      </c>
      <c r="AU2573" s="4">
        <f ca="1">IF(AND(AQ2573+AS2573&gt;0,AR2573+AT2573&gt;0),COUNTIF(AU$6:AU2572,"&gt;0")+1,0)</f>
        <v>0</v>
      </c>
    </row>
    <row r="2574" spans="40:47">
      <c r="AN2574" s="4">
        <v>72</v>
      </c>
      <c r="AO2574" s="4">
        <v>2</v>
      </c>
      <c r="AP2574" s="4">
        <v>1</v>
      </c>
      <c r="AQ2574" s="6">
        <f ca="1">IF($AP2574=1,IF(INDIRECT(ADDRESS(($AN2574-1)*3+$AO2574+5,$AP2574+7))="",0,INDIRECT(ADDRESS(($AN2574-1)*3+$AO2574+5,$AP2574+7))),IF(INDIRECT(ADDRESS(($AN2574-1)*3+$AO2574+5,$AP2574+7))="",0,IF(COUNTIF(INDIRECT(ADDRESS(($AN2574-1)*36+($AO2574-1)*12+6,COLUMN())):INDIRECT(ADDRESS(($AN2574-1)*36+($AO2574-1)*12+$AP2574+4,COLUMN())),INDIRECT(ADDRESS(($AN2574-1)*3+$AO2574+5,$AP2574+7)))&gt;=1,0,INDIRECT(ADDRESS(($AN2574-1)*3+$AO2574+5,$AP2574+7)))))</f>
        <v>0</v>
      </c>
      <c r="AR2574" s="4">
        <f ca="1">COUNTIF(INDIRECT("H"&amp;(ROW()+12*(($AN2574-1)*3+$AO2574)-ROW())/12+5):INDIRECT("S"&amp;(ROW()+12*(($AN2574-1)*3+$AO2574)-ROW())/12+5),AQ2574)</f>
        <v>0</v>
      </c>
      <c r="AS2574" s="6">
        <f ca="1">IF($AP2574=1,IF(INDIRECT(ADDRESS(($AN2574-1)*3+$AO2574+5,$AP2574+20))="",0,INDIRECT(ADDRESS(($AN2574-1)*3+$AO2574+5,$AP2574+20))),IF(INDIRECT(ADDRESS(($AN2574-1)*3+$AO2574+5,$AP2574+20))="",0,IF(COUNTIF(INDIRECT(ADDRESS(($AN2574-1)*36+($AO2574-1)*12+6,COLUMN())):INDIRECT(ADDRESS(($AN2574-1)*36+($AO2574-1)*12+$AP2574+4,COLUMN())),INDIRECT(ADDRESS(($AN2574-1)*3+$AO2574+5,$AP2574+20)))&gt;=1,0,INDIRECT(ADDRESS(($AN2574-1)*3+$AO2574+5,$AP2574+20)))))</f>
        <v>0</v>
      </c>
      <c r="AT2574" s="4">
        <f ca="1">COUNTIF(INDIRECT("U"&amp;(ROW()+12*(($AN2574-1)*3+$AO2574)-ROW())/12+5):INDIRECT("AF"&amp;(ROW()+12*(($AN2574-1)*3+$AO2574)-ROW())/12+5),AS2574)</f>
        <v>0</v>
      </c>
      <c r="AU2574" s="4">
        <f ca="1">IF(AND(AQ2574+AS2574&gt;0,AR2574+AT2574&gt;0),COUNTIF(AU$6:AU2573,"&gt;0")+1,0)</f>
        <v>0</v>
      </c>
    </row>
    <row r="2575" spans="40:47">
      <c r="AN2575" s="4">
        <v>72</v>
      </c>
      <c r="AO2575" s="4">
        <v>2</v>
      </c>
      <c r="AP2575" s="4">
        <v>2</v>
      </c>
      <c r="AQ2575" s="6">
        <f ca="1">IF($AP2575=1,IF(INDIRECT(ADDRESS(($AN2575-1)*3+$AO2575+5,$AP2575+7))="",0,INDIRECT(ADDRESS(($AN2575-1)*3+$AO2575+5,$AP2575+7))),IF(INDIRECT(ADDRESS(($AN2575-1)*3+$AO2575+5,$AP2575+7))="",0,IF(COUNTIF(INDIRECT(ADDRESS(($AN2575-1)*36+($AO2575-1)*12+6,COLUMN())):INDIRECT(ADDRESS(($AN2575-1)*36+($AO2575-1)*12+$AP2575+4,COLUMN())),INDIRECT(ADDRESS(($AN2575-1)*3+$AO2575+5,$AP2575+7)))&gt;=1,0,INDIRECT(ADDRESS(($AN2575-1)*3+$AO2575+5,$AP2575+7)))))</f>
        <v>0</v>
      </c>
      <c r="AR2575" s="4">
        <f ca="1">COUNTIF(INDIRECT("H"&amp;(ROW()+12*(($AN2575-1)*3+$AO2575)-ROW())/12+5):INDIRECT("S"&amp;(ROW()+12*(($AN2575-1)*3+$AO2575)-ROW())/12+5),AQ2575)</f>
        <v>0</v>
      </c>
      <c r="AS2575" s="6">
        <f ca="1">IF($AP2575=1,IF(INDIRECT(ADDRESS(($AN2575-1)*3+$AO2575+5,$AP2575+20))="",0,INDIRECT(ADDRESS(($AN2575-1)*3+$AO2575+5,$AP2575+20))),IF(INDIRECT(ADDRESS(($AN2575-1)*3+$AO2575+5,$AP2575+20))="",0,IF(COUNTIF(INDIRECT(ADDRESS(($AN2575-1)*36+($AO2575-1)*12+6,COLUMN())):INDIRECT(ADDRESS(($AN2575-1)*36+($AO2575-1)*12+$AP2575+4,COLUMN())),INDIRECT(ADDRESS(($AN2575-1)*3+$AO2575+5,$AP2575+20)))&gt;=1,0,INDIRECT(ADDRESS(($AN2575-1)*3+$AO2575+5,$AP2575+20)))))</f>
        <v>0</v>
      </c>
      <c r="AT2575" s="4">
        <f ca="1">COUNTIF(INDIRECT("U"&amp;(ROW()+12*(($AN2575-1)*3+$AO2575)-ROW())/12+5):INDIRECT("AF"&amp;(ROW()+12*(($AN2575-1)*3+$AO2575)-ROW())/12+5),AS2575)</f>
        <v>0</v>
      </c>
      <c r="AU2575" s="4">
        <f ca="1">IF(AND(AQ2575+AS2575&gt;0,AR2575+AT2575&gt;0),COUNTIF(AU$6:AU2574,"&gt;0")+1,0)</f>
        <v>0</v>
      </c>
    </row>
    <row r="2576" spans="40:47">
      <c r="AN2576" s="4">
        <v>72</v>
      </c>
      <c r="AO2576" s="4">
        <v>2</v>
      </c>
      <c r="AP2576" s="4">
        <v>3</v>
      </c>
      <c r="AQ2576" s="6">
        <f ca="1">IF($AP2576=1,IF(INDIRECT(ADDRESS(($AN2576-1)*3+$AO2576+5,$AP2576+7))="",0,INDIRECT(ADDRESS(($AN2576-1)*3+$AO2576+5,$AP2576+7))),IF(INDIRECT(ADDRESS(($AN2576-1)*3+$AO2576+5,$AP2576+7))="",0,IF(COUNTIF(INDIRECT(ADDRESS(($AN2576-1)*36+($AO2576-1)*12+6,COLUMN())):INDIRECT(ADDRESS(($AN2576-1)*36+($AO2576-1)*12+$AP2576+4,COLUMN())),INDIRECT(ADDRESS(($AN2576-1)*3+$AO2576+5,$AP2576+7)))&gt;=1,0,INDIRECT(ADDRESS(($AN2576-1)*3+$AO2576+5,$AP2576+7)))))</f>
        <v>0</v>
      </c>
      <c r="AR2576" s="4">
        <f ca="1">COUNTIF(INDIRECT("H"&amp;(ROW()+12*(($AN2576-1)*3+$AO2576)-ROW())/12+5):INDIRECT("S"&amp;(ROW()+12*(($AN2576-1)*3+$AO2576)-ROW())/12+5),AQ2576)</f>
        <v>0</v>
      </c>
      <c r="AS2576" s="6">
        <f ca="1">IF($AP2576=1,IF(INDIRECT(ADDRESS(($AN2576-1)*3+$AO2576+5,$AP2576+20))="",0,INDIRECT(ADDRESS(($AN2576-1)*3+$AO2576+5,$AP2576+20))),IF(INDIRECT(ADDRESS(($AN2576-1)*3+$AO2576+5,$AP2576+20))="",0,IF(COUNTIF(INDIRECT(ADDRESS(($AN2576-1)*36+($AO2576-1)*12+6,COLUMN())):INDIRECT(ADDRESS(($AN2576-1)*36+($AO2576-1)*12+$AP2576+4,COLUMN())),INDIRECT(ADDRESS(($AN2576-1)*3+$AO2576+5,$AP2576+20)))&gt;=1,0,INDIRECT(ADDRESS(($AN2576-1)*3+$AO2576+5,$AP2576+20)))))</f>
        <v>0</v>
      </c>
      <c r="AT2576" s="4">
        <f ca="1">COUNTIF(INDIRECT("U"&amp;(ROW()+12*(($AN2576-1)*3+$AO2576)-ROW())/12+5):INDIRECT("AF"&amp;(ROW()+12*(($AN2576-1)*3+$AO2576)-ROW())/12+5),AS2576)</f>
        <v>0</v>
      </c>
      <c r="AU2576" s="4">
        <f ca="1">IF(AND(AQ2576+AS2576&gt;0,AR2576+AT2576&gt;0),COUNTIF(AU$6:AU2575,"&gt;0")+1,0)</f>
        <v>0</v>
      </c>
    </row>
    <row r="2577" spans="40:47">
      <c r="AN2577" s="4">
        <v>72</v>
      </c>
      <c r="AO2577" s="4">
        <v>2</v>
      </c>
      <c r="AP2577" s="4">
        <v>4</v>
      </c>
      <c r="AQ2577" s="6">
        <f ca="1">IF($AP2577=1,IF(INDIRECT(ADDRESS(($AN2577-1)*3+$AO2577+5,$AP2577+7))="",0,INDIRECT(ADDRESS(($AN2577-1)*3+$AO2577+5,$AP2577+7))),IF(INDIRECT(ADDRESS(($AN2577-1)*3+$AO2577+5,$AP2577+7))="",0,IF(COUNTIF(INDIRECT(ADDRESS(($AN2577-1)*36+($AO2577-1)*12+6,COLUMN())):INDIRECT(ADDRESS(($AN2577-1)*36+($AO2577-1)*12+$AP2577+4,COLUMN())),INDIRECT(ADDRESS(($AN2577-1)*3+$AO2577+5,$AP2577+7)))&gt;=1,0,INDIRECT(ADDRESS(($AN2577-1)*3+$AO2577+5,$AP2577+7)))))</f>
        <v>0</v>
      </c>
      <c r="AR2577" s="4">
        <f ca="1">COUNTIF(INDIRECT("H"&amp;(ROW()+12*(($AN2577-1)*3+$AO2577)-ROW())/12+5):INDIRECT("S"&amp;(ROW()+12*(($AN2577-1)*3+$AO2577)-ROW())/12+5),AQ2577)</f>
        <v>0</v>
      </c>
      <c r="AS2577" s="6">
        <f ca="1">IF($AP2577=1,IF(INDIRECT(ADDRESS(($AN2577-1)*3+$AO2577+5,$AP2577+20))="",0,INDIRECT(ADDRESS(($AN2577-1)*3+$AO2577+5,$AP2577+20))),IF(INDIRECT(ADDRESS(($AN2577-1)*3+$AO2577+5,$AP2577+20))="",0,IF(COUNTIF(INDIRECT(ADDRESS(($AN2577-1)*36+($AO2577-1)*12+6,COLUMN())):INDIRECT(ADDRESS(($AN2577-1)*36+($AO2577-1)*12+$AP2577+4,COLUMN())),INDIRECT(ADDRESS(($AN2577-1)*3+$AO2577+5,$AP2577+20)))&gt;=1,0,INDIRECT(ADDRESS(($AN2577-1)*3+$AO2577+5,$AP2577+20)))))</f>
        <v>0</v>
      </c>
      <c r="AT2577" s="4">
        <f ca="1">COUNTIF(INDIRECT("U"&amp;(ROW()+12*(($AN2577-1)*3+$AO2577)-ROW())/12+5):INDIRECT("AF"&amp;(ROW()+12*(($AN2577-1)*3+$AO2577)-ROW())/12+5),AS2577)</f>
        <v>0</v>
      </c>
      <c r="AU2577" s="4">
        <f ca="1">IF(AND(AQ2577+AS2577&gt;0,AR2577+AT2577&gt;0),COUNTIF(AU$6:AU2576,"&gt;0")+1,0)</f>
        <v>0</v>
      </c>
    </row>
    <row r="2578" spans="40:47">
      <c r="AN2578" s="4">
        <v>72</v>
      </c>
      <c r="AO2578" s="4">
        <v>2</v>
      </c>
      <c r="AP2578" s="4">
        <v>5</v>
      </c>
      <c r="AQ2578" s="6">
        <f ca="1">IF($AP2578=1,IF(INDIRECT(ADDRESS(($AN2578-1)*3+$AO2578+5,$AP2578+7))="",0,INDIRECT(ADDRESS(($AN2578-1)*3+$AO2578+5,$AP2578+7))),IF(INDIRECT(ADDRESS(($AN2578-1)*3+$AO2578+5,$AP2578+7))="",0,IF(COUNTIF(INDIRECT(ADDRESS(($AN2578-1)*36+($AO2578-1)*12+6,COLUMN())):INDIRECT(ADDRESS(($AN2578-1)*36+($AO2578-1)*12+$AP2578+4,COLUMN())),INDIRECT(ADDRESS(($AN2578-1)*3+$AO2578+5,$AP2578+7)))&gt;=1,0,INDIRECT(ADDRESS(($AN2578-1)*3+$AO2578+5,$AP2578+7)))))</f>
        <v>0</v>
      </c>
      <c r="AR2578" s="4">
        <f ca="1">COUNTIF(INDIRECT("H"&amp;(ROW()+12*(($AN2578-1)*3+$AO2578)-ROW())/12+5):INDIRECT("S"&amp;(ROW()+12*(($AN2578-1)*3+$AO2578)-ROW())/12+5),AQ2578)</f>
        <v>0</v>
      </c>
      <c r="AS2578" s="6">
        <f ca="1">IF($AP2578=1,IF(INDIRECT(ADDRESS(($AN2578-1)*3+$AO2578+5,$AP2578+20))="",0,INDIRECT(ADDRESS(($AN2578-1)*3+$AO2578+5,$AP2578+20))),IF(INDIRECT(ADDRESS(($AN2578-1)*3+$AO2578+5,$AP2578+20))="",0,IF(COUNTIF(INDIRECT(ADDRESS(($AN2578-1)*36+($AO2578-1)*12+6,COLUMN())):INDIRECT(ADDRESS(($AN2578-1)*36+($AO2578-1)*12+$AP2578+4,COLUMN())),INDIRECT(ADDRESS(($AN2578-1)*3+$AO2578+5,$AP2578+20)))&gt;=1,0,INDIRECT(ADDRESS(($AN2578-1)*3+$AO2578+5,$AP2578+20)))))</f>
        <v>0</v>
      </c>
      <c r="AT2578" s="4">
        <f ca="1">COUNTIF(INDIRECT("U"&amp;(ROW()+12*(($AN2578-1)*3+$AO2578)-ROW())/12+5):INDIRECT("AF"&amp;(ROW()+12*(($AN2578-1)*3+$AO2578)-ROW())/12+5),AS2578)</f>
        <v>0</v>
      </c>
      <c r="AU2578" s="4">
        <f ca="1">IF(AND(AQ2578+AS2578&gt;0,AR2578+AT2578&gt;0),COUNTIF(AU$6:AU2577,"&gt;0")+1,0)</f>
        <v>0</v>
      </c>
    </row>
    <row r="2579" spans="40:47">
      <c r="AN2579" s="4">
        <v>72</v>
      </c>
      <c r="AO2579" s="4">
        <v>2</v>
      </c>
      <c r="AP2579" s="4">
        <v>6</v>
      </c>
      <c r="AQ2579" s="6">
        <f ca="1">IF($AP2579=1,IF(INDIRECT(ADDRESS(($AN2579-1)*3+$AO2579+5,$AP2579+7))="",0,INDIRECT(ADDRESS(($AN2579-1)*3+$AO2579+5,$AP2579+7))),IF(INDIRECT(ADDRESS(($AN2579-1)*3+$AO2579+5,$AP2579+7))="",0,IF(COUNTIF(INDIRECT(ADDRESS(($AN2579-1)*36+($AO2579-1)*12+6,COLUMN())):INDIRECT(ADDRESS(($AN2579-1)*36+($AO2579-1)*12+$AP2579+4,COLUMN())),INDIRECT(ADDRESS(($AN2579-1)*3+$AO2579+5,$AP2579+7)))&gt;=1,0,INDIRECT(ADDRESS(($AN2579-1)*3+$AO2579+5,$AP2579+7)))))</f>
        <v>0</v>
      </c>
      <c r="AR2579" s="4">
        <f ca="1">COUNTIF(INDIRECT("H"&amp;(ROW()+12*(($AN2579-1)*3+$AO2579)-ROW())/12+5):INDIRECT("S"&amp;(ROW()+12*(($AN2579-1)*3+$AO2579)-ROW())/12+5),AQ2579)</f>
        <v>0</v>
      </c>
      <c r="AS2579" s="6">
        <f ca="1">IF($AP2579=1,IF(INDIRECT(ADDRESS(($AN2579-1)*3+$AO2579+5,$AP2579+20))="",0,INDIRECT(ADDRESS(($AN2579-1)*3+$AO2579+5,$AP2579+20))),IF(INDIRECT(ADDRESS(($AN2579-1)*3+$AO2579+5,$AP2579+20))="",0,IF(COUNTIF(INDIRECT(ADDRESS(($AN2579-1)*36+($AO2579-1)*12+6,COLUMN())):INDIRECT(ADDRESS(($AN2579-1)*36+($AO2579-1)*12+$AP2579+4,COLUMN())),INDIRECT(ADDRESS(($AN2579-1)*3+$AO2579+5,$AP2579+20)))&gt;=1,0,INDIRECT(ADDRESS(($AN2579-1)*3+$AO2579+5,$AP2579+20)))))</f>
        <v>0</v>
      </c>
      <c r="AT2579" s="4">
        <f ca="1">COUNTIF(INDIRECT("U"&amp;(ROW()+12*(($AN2579-1)*3+$AO2579)-ROW())/12+5):INDIRECT("AF"&amp;(ROW()+12*(($AN2579-1)*3+$AO2579)-ROW())/12+5),AS2579)</f>
        <v>0</v>
      </c>
      <c r="AU2579" s="4">
        <f ca="1">IF(AND(AQ2579+AS2579&gt;0,AR2579+AT2579&gt;0),COUNTIF(AU$6:AU2578,"&gt;0")+1,0)</f>
        <v>0</v>
      </c>
    </row>
    <row r="2580" spans="40:47">
      <c r="AN2580" s="4">
        <v>72</v>
      </c>
      <c r="AO2580" s="4">
        <v>2</v>
      </c>
      <c r="AP2580" s="4">
        <v>7</v>
      </c>
      <c r="AQ2580" s="6">
        <f ca="1">IF($AP2580=1,IF(INDIRECT(ADDRESS(($AN2580-1)*3+$AO2580+5,$AP2580+7))="",0,INDIRECT(ADDRESS(($AN2580-1)*3+$AO2580+5,$AP2580+7))),IF(INDIRECT(ADDRESS(($AN2580-1)*3+$AO2580+5,$AP2580+7))="",0,IF(COUNTIF(INDIRECT(ADDRESS(($AN2580-1)*36+($AO2580-1)*12+6,COLUMN())):INDIRECT(ADDRESS(($AN2580-1)*36+($AO2580-1)*12+$AP2580+4,COLUMN())),INDIRECT(ADDRESS(($AN2580-1)*3+$AO2580+5,$AP2580+7)))&gt;=1,0,INDIRECT(ADDRESS(($AN2580-1)*3+$AO2580+5,$AP2580+7)))))</f>
        <v>0</v>
      </c>
      <c r="AR2580" s="4">
        <f ca="1">COUNTIF(INDIRECT("H"&amp;(ROW()+12*(($AN2580-1)*3+$AO2580)-ROW())/12+5):INDIRECT("S"&amp;(ROW()+12*(($AN2580-1)*3+$AO2580)-ROW())/12+5),AQ2580)</f>
        <v>0</v>
      </c>
      <c r="AS2580" s="6">
        <f ca="1">IF($AP2580=1,IF(INDIRECT(ADDRESS(($AN2580-1)*3+$AO2580+5,$AP2580+20))="",0,INDIRECT(ADDRESS(($AN2580-1)*3+$AO2580+5,$AP2580+20))),IF(INDIRECT(ADDRESS(($AN2580-1)*3+$AO2580+5,$AP2580+20))="",0,IF(COUNTIF(INDIRECT(ADDRESS(($AN2580-1)*36+($AO2580-1)*12+6,COLUMN())):INDIRECT(ADDRESS(($AN2580-1)*36+($AO2580-1)*12+$AP2580+4,COLUMN())),INDIRECT(ADDRESS(($AN2580-1)*3+$AO2580+5,$AP2580+20)))&gt;=1,0,INDIRECT(ADDRESS(($AN2580-1)*3+$AO2580+5,$AP2580+20)))))</f>
        <v>0</v>
      </c>
      <c r="AT2580" s="4">
        <f ca="1">COUNTIF(INDIRECT("U"&amp;(ROW()+12*(($AN2580-1)*3+$AO2580)-ROW())/12+5):INDIRECT("AF"&amp;(ROW()+12*(($AN2580-1)*3+$AO2580)-ROW())/12+5),AS2580)</f>
        <v>0</v>
      </c>
      <c r="AU2580" s="4">
        <f ca="1">IF(AND(AQ2580+AS2580&gt;0,AR2580+AT2580&gt;0),COUNTIF(AU$6:AU2579,"&gt;0")+1,0)</f>
        <v>0</v>
      </c>
    </row>
    <row r="2581" spans="40:47">
      <c r="AN2581" s="4">
        <v>72</v>
      </c>
      <c r="AO2581" s="4">
        <v>2</v>
      </c>
      <c r="AP2581" s="4">
        <v>8</v>
      </c>
      <c r="AQ2581" s="6">
        <f ca="1">IF($AP2581=1,IF(INDIRECT(ADDRESS(($AN2581-1)*3+$AO2581+5,$AP2581+7))="",0,INDIRECT(ADDRESS(($AN2581-1)*3+$AO2581+5,$AP2581+7))),IF(INDIRECT(ADDRESS(($AN2581-1)*3+$AO2581+5,$AP2581+7))="",0,IF(COUNTIF(INDIRECT(ADDRESS(($AN2581-1)*36+($AO2581-1)*12+6,COLUMN())):INDIRECT(ADDRESS(($AN2581-1)*36+($AO2581-1)*12+$AP2581+4,COLUMN())),INDIRECT(ADDRESS(($AN2581-1)*3+$AO2581+5,$AP2581+7)))&gt;=1,0,INDIRECT(ADDRESS(($AN2581-1)*3+$AO2581+5,$AP2581+7)))))</f>
        <v>0</v>
      </c>
      <c r="AR2581" s="4">
        <f ca="1">COUNTIF(INDIRECT("H"&amp;(ROW()+12*(($AN2581-1)*3+$AO2581)-ROW())/12+5):INDIRECT("S"&amp;(ROW()+12*(($AN2581-1)*3+$AO2581)-ROW())/12+5),AQ2581)</f>
        <v>0</v>
      </c>
      <c r="AS2581" s="6">
        <f ca="1">IF($AP2581=1,IF(INDIRECT(ADDRESS(($AN2581-1)*3+$AO2581+5,$AP2581+20))="",0,INDIRECT(ADDRESS(($AN2581-1)*3+$AO2581+5,$AP2581+20))),IF(INDIRECT(ADDRESS(($AN2581-1)*3+$AO2581+5,$AP2581+20))="",0,IF(COUNTIF(INDIRECT(ADDRESS(($AN2581-1)*36+($AO2581-1)*12+6,COLUMN())):INDIRECT(ADDRESS(($AN2581-1)*36+($AO2581-1)*12+$AP2581+4,COLUMN())),INDIRECT(ADDRESS(($AN2581-1)*3+$AO2581+5,$AP2581+20)))&gt;=1,0,INDIRECT(ADDRESS(($AN2581-1)*3+$AO2581+5,$AP2581+20)))))</f>
        <v>0</v>
      </c>
      <c r="AT2581" s="4">
        <f ca="1">COUNTIF(INDIRECT("U"&amp;(ROW()+12*(($AN2581-1)*3+$AO2581)-ROW())/12+5):INDIRECT("AF"&amp;(ROW()+12*(($AN2581-1)*3+$AO2581)-ROW())/12+5),AS2581)</f>
        <v>0</v>
      </c>
      <c r="AU2581" s="4">
        <f ca="1">IF(AND(AQ2581+AS2581&gt;0,AR2581+AT2581&gt;0),COUNTIF(AU$6:AU2580,"&gt;0")+1,0)</f>
        <v>0</v>
      </c>
    </row>
    <row r="2582" spans="40:47">
      <c r="AN2582" s="4">
        <v>72</v>
      </c>
      <c r="AO2582" s="4">
        <v>2</v>
      </c>
      <c r="AP2582" s="4">
        <v>9</v>
      </c>
      <c r="AQ2582" s="6">
        <f ca="1">IF($AP2582=1,IF(INDIRECT(ADDRESS(($AN2582-1)*3+$AO2582+5,$AP2582+7))="",0,INDIRECT(ADDRESS(($AN2582-1)*3+$AO2582+5,$AP2582+7))),IF(INDIRECT(ADDRESS(($AN2582-1)*3+$AO2582+5,$AP2582+7))="",0,IF(COUNTIF(INDIRECT(ADDRESS(($AN2582-1)*36+($AO2582-1)*12+6,COLUMN())):INDIRECT(ADDRESS(($AN2582-1)*36+($AO2582-1)*12+$AP2582+4,COLUMN())),INDIRECT(ADDRESS(($AN2582-1)*3+$AO2582+5,$AP2582+7)))&gt;=1,0,INDIRECT(ADDRESS(($AN2582-1)*3+$AO2582+5,$AP2582+7)))))</f>
        <v>0</v>
      </c>
      <c r="AR2582" s="4">
        <f ca="1">COUNTIF(INDIRECT("H"&amp;(ROW()+12*(($AN2582-1)*3+$AO2582)-ROW())/12+5):INDIRECT("S"&amp;(ROW()+12*(($AN2582-1)*3+$AO2582)-ROW())/12+5),AQ2582)</f>
        <v>0</v>
      </c>
      <c r="AS2582" s="6">
        <f ca="1">IF($AP2582=1,IF(INDIRECT(ADDRESS(($AN2582-1)*3+$AO2582+5,$AP2582+20))="",0,INDIRECT(ADDRESS(($AN2582-1)*3+$AO2582+5,$AP2582+20))),IF(INDIRECT(ADDRESS(($AN2582-1)*3+$AO2582+5,$AP2582+20))="",0,IF(COUNTIF(INDIRECT(ADDRESS(($AN2582-1)*36+($AO2582-1)*12+6,COLUMN())):INDIRECT(ADDRESS(($AN2582-1)*36+($AO2582-1)*12+$AP2582+4,COLUMN())),INDIRECT(ADDRESS(($AN2582-1)*3+$AO2582+5,$AP2582+20)))&gt;=1,0,INDIRECT(ADDRESS(($AN2582-1)*3+$AO2582+5,$AP2582+20)))))</f>
        <v>0</v>
      </c>
      <c r="AT2582" s="4">
        <f ca="1">COUNTIF(INDIRECT("U"&amp;(ROW()+12*(($AN2582-1)*3+$AO2582)-ROW())/12+5):INDIRECT("AF"&amp;(ROW()+12*(($AN2582-1)*3+$AO2582)-ROW())/12+5),AS2582)</f>
        <v>0</v>
      </c>
      <c r="AU2582" s="4">
        <f ca="1">IF(AND(AQ2582+AS2582&gt;0,AR2582+AT2582&gt;0),COUNTIF(AU$6:AU2581,"&gt;0")+1,0)</f>
        <v>0</v>
      </c>
    </row>
    <row r="2583" spans="40:47">
      <c r="AN2583" s="4">
        <v>72</v>
      </c>
      <c r="AO2583" s="4">
        <v>2</v>
      </c>
      <c r="AP2583" s="4">
        <v>10</v>
      </c>
      <c r="AQ2583" s="6">
        <f ca="1">IF($AP2583=1,IF(INDIRECT(ADDRESS(($AN2583-1)*3+$AO2583+5,$AP2583+7))="",0,INDIRECT(ADDRESS(($AN2583-1)*3+$AO2583+5,$AP2583+7))),IF(INDIRECT(ADDRESS(($AN2583-1)*3+$AO2583+5,$AP2583+7))="",0,IF(COUNTIF(INDIRECT(ADDRESS(($AN2583-1)*36+($AO2583-1)*12+6,COLUMN())):INDIRECT(ADDRESS(($AN2583-1)*36+($AO2583-1)*12+$AP2583+4,COLUMN())),INDIRECT(ADDRESS(($AN2583-1)*3+$AO2583+5,$AP2583+7)))&gt;=1,0,INDIRECT(ADDRESS(($AN2583-1)*3+$AO2583+5,$AP2583+7)))))</f>
        <v>0</v>
      </c>
      <c r="AR2583" s="4">
        <f ca="1">COUNTIF(INDIRECT("H"&amp;(ROW()+12*(($AN2583-1)*3+$AO2583)-ROW())/12+5):INDIRECT("S"&amp;(ROW()+12*(($AN2583-1)*3+$AO2583)-ROW())/12+5),AQ2583)</f>
        <v>0</v>
      </c>
      <c r="AS2583" s="6">
        <f ca="1">IF($AP2583=1,IF(INDIRECT(ADDRESS(($AN2583-1)*3+$AO2583+5,$AP2583+20))="",0,INDIRECT(ADDRESS(($AN2583-1)*3+$AO2583+5,$AP2583+20))),IF(INDIRECT(ADDRESS(($AN2583-1)*3+$AO2583+5,$AP2583+20))="",0,IF(COUNTIF(INDIRECT(ADDRESS(($AN2583-1)*36+($AO2583-1)*12+6,COLUMN())):INDIRECT(ADDRESS(($AN2583-1)*36+($AO2583-1)*12+$AP2583+4,COLUMN())),INDIRECT(ADDRESS(($AN2583-1)*3+$AO2583+5,$AP2583+20)))&gt;=1,0,INDIRECT(ADDRESS(($AN2583-1)*3+$AO2583+5,$AP2583+20)))))</f>
        <v>0</v>
      </c>
      <c r="AT2583" s="4">
        <f ca="1">COUNTIF(INDIRECT("U"&amp;(ROW()+12*(($AN2583-1)*3+$AO2583)-ROW())/12+5):INDIRECT("AF"&amp;(ROW()+12*(($AN2583-1)*3+$AO2583)-ROW())/12+5),AS2583)</f>
        <v>0</v>
      </c>
      <c r="AU2583" s="4">
        <f ca="1">IF(AND(AQ2583+AS2583&gt;0,AR2583+AT2583&gt;0),COUNTIF(AU$6:AU2582,"&gt;0")+1,0)</f>
        <v>0</v>
      </c>
    </row>
    <row r="2584" spans="40:47">
      <c r="AN2584" s="4">
        <v>72</v>
      </c>
      <c r="AO2584" s="4">
        <v>2</v>
      </c>
      <c r="AP2584" s="4">
        <v>11</v>
      </c>
      <c r="AQ2584" s="6">
        <f ca="1">IF($AP2584=1,IF(INDIRECT(ADDRESS(($AN2584-1)*3+$AO2584+5,$AP2584+7))="",0,INDIRECT(ADDRESS(($AN2584-1)*3+$AO2584+5,$AP2584+7))),IF(INDIRECT(ADDRESS(($AN2584-1)*3+$AO2584+5,$AP2584+7))="",0,IF(COUNTIF(INDIRECT(ADDRESS(($AN2584-1)*36+($AO2584-1)*12+6,COLUMN())):INDIRECT(ADDRESS(($AN2584-1)*36+($AO2584-1)*12+$AP2584+4,COLUMN())),INDIRECT(ADDRESS(($AN2584-1)*3+$AO2584+5,$AP2584+7)))&gt;=1,0,INDIRECT(ADDRESS(($AN2584-1)*3+$AO2584+5,$AP2584+7)))))</f>
        <v>0</v>
      </c>
      <c r="AR2584" s="4">
        <f ca="1">COUNTIF(INDIRECT("H"&amp;(ROW()+12*(($AN2584-1)*3+$AO2584)-ROW())/12+5):INDIRECT("S"&amp;(ROW()+12*(($AN2584-1)*3+$AO2584)-ROW())/12+5),AQ2584)</f>
        <v>0</v>
      </c>
      <c r="AS2584" s="6">
        <f ca="1">IF($AP2584=1,IF(INDIRECT(ADDRESS(($AN2584-1)*3+$AO2584+5,$AP2584+20))="",0,INDIRECT(ADDRESS(($AN2584-1)*3+$AO2584+5,$AP2584+20))),IF(INDIRECT(ADDRESS(($AN2584-1)*3+$AO2584+5,$AP2584+20))="",0,IF(COUNTIF(INDIRECT(ADDRESS(($AN2584-1)*36+($AO2584-1)*12+6,COLUMN())):INDIRECT(ADDRESS(($AN2584-1)*36+($AO2584-1)*12+$AP2584+4,COLUMN())),INDIRECT(ADDRESS(($AN2584-1)*3+$AO2584+5,$AP2584+20)))&gt;=1,0,INDIRECT(ADDRESS(($AN2584-1)*3+$AO2584+5,$AP2584+20)))))</f>
        <v>0</v>
      </c>
      <c r="AT2584" s="4">
        <f ca="1">COUNTIF(INDIRECT("U"&amp;(ROW()+12*(($AN2584-1)*3+$AO2584)-ROW())/12+5):INDIRECT("AF"&amp;(ROW()+12*(($AN2584-1)*3+$AO2584)-ROW())/12+5),AS2584)</f>
        <v>0</v>
      </c>
      <c r="AU2584" s="4">
        <f ca="1">IF(AND(AQ2584+AS2584&gt;0,AR2584+AT2584&gt;0),COUNTIF(AU$6:AU2583,"&gt;0")+1,0)</f>
        <v>0</v>
      </c>
    </row>
    <row r="2585" spans="40:47">
      <c r="AN2585" s="4">
        <v>72</v>
      </c>
      <c r="AO2585" s="4">
        <v>2</v>
      </c>
      <c r="AP2585" s="4">
        <v>12</v>
      </c>
      <c r="AQ2585" s="6">
        <f ca="1">IF($AP2585=1,IF(INDIRECT(ADDRESS(($AN2585-1)*3+$AO2585+5,$AP2585+7))="",0,INDIRECT(ADDRESS(($AN2585-1)*3+$AO2585+5,$AP2585+7))),IF(INDIRECT(ADDRESS(($AN2585-1)*3+$AO2585+5,$AP2585+7))="",0,IF(COUNTIF(INDIRECT(ADDRESS(($AN2585-1)*36+($AO2585-1)*12+6,COLUMN())):INDIRECT(ADDRESS(($AN2585-1)*36+($AO2585-1)*12+$AP2585+4,COLUMN())),INDIRECT(ADDRESS(($AN2585-1)*3+$AO2585+5,$AP2585+7)))&gt;=1,0,INDIRECT(ADDRESS(($AN2585-1)*3+$AO2585+5,$AP2585+7)))))</f>
        <v>0</v>
      </c>
      <c r="AR2585" s="4">
        <f ca="1">COUNTIF(INDIRECT("H"&amp;(ROW()+12*(($AN2585-1)*3+$AO2585)-ROW())/12+5):INDIRECT("S"&amp;(ROW()+12*(($AN2585-1)*3+$AO2585)-ROW())/12+5),AQ2585)</f>
        <v>0</v>
      </c>
      <c r="AS2585" s="6">
        <f ca="1">IF($AP2585=1,IF(INDIRECT(ADDRESS(($AN2585-1)*3+$AO2585+5,$AP2585+20))="",0,INDIRECT(ADDRESS(($AN2585-1)*3+$AO2585+5,$AP2585+20))),IF(INDIRECT(ADDRESS(($AN2585-1)*3+$AO2585+5,$AP2585+20))="",0,IF(COUNTIF(INDIRECT(ADDRESS(($AN2585-1)*36+($AO2585-1)*12+6,COLUMN())):INDIRECT(ADDRESS(($AN2585-1)*36+($AO2585-1)*12+$AP2585+4,COLUMN())),INDIRECT(ADDRESS(($AN2585-1)*3+$AO2585+5,$AP2585+20)))&gt;=1,0,INDIRECT(ADDRESS(($AN2585-1)*3+$AO2585+5,$AP2585+20)))))</f>
        <v>0</v>
      </c>
      <c r="AT2585" s="4">
        <f ca="1">COUNTIF(INDIRECT("U"&amp;(ROW()+12*(($AN2585-1)*3+$AO2585)-ROW())/12+5):INDIRECT("AF"&amp;(ROW()+12*(($AN2585-1)*3+$AO2585)-ROW())/12+5),AS2585)</f>
        <v>0</v>
      </c>
      <c r="AU2585" s="4">
        <f ca="1">IF(AND(AQ2585+AS2585&gt;0,AR2585+AT2585&gt;0),COUNTIF(AU$6:AU2584,"&gt;0")+1,0)</f>
        <v>0</v>
      </c>
    </row>
    <row r="2586" spans="40:47">
      <c r="AN2586" s="4">
        <v>72</v>
      </c>
      <c r="AO2586" s="4">
        <v>3</v>
      </c>
      <c r="AP2586" s="4">
        <v>1</v>
      </c>
      <c r="AQ2586" s="6">
        <f ca="1">IF($AP2586=1,IF(INDIRECT(ADDRESS(($AN2586-1)*3+$AO2586+5,$AP2586+7))="",0,INDIRECT(ADDRESS(($AN2586-1)*3+$AO2586+5,$AP2586+7))),IF(INDIRECT(ADDRESS(($AN2586-1)*3+$AO2586+5,$AP2586+7))="",0,IF(COUNTIF(INDIRECT(ADDRESS(($AN2586-1)*36+($AO2586-1)*12+6,COLUMN())):INDIRECT(ADDRESS(($AN2586-1)*36+($AO2586-1)*12+$AP2586+4,COLUMN())),INDIRECT(ADDRESS(($AN2586-1)*3+$AO2586+5,$AP2586+7)))&gt;=1,0,INDIRECT(ADDRESS(($AN2586-1)*3+$AO2586+5,$AP2586+7)))))</f>
        <v>0</v>
      </c>
      <c r="AR2586" s="4">
        <f ca="1">COUNTIF(INDIRECT("H"&amp;(ROW()+12*(($AN2586-1)*3+$AO2586)-ROW())/12+5):INDIRECT("S"&amp;(ROW()+12*(($AN2586-1)*3+$AO2586)-ROW())/12+5),AQ2586)</f>
        <v>0</v>
      </c>
      <c r="AS2586" s="6">
        <f ca="1">IF($AP2586=1,IF(INDIRECT(ADDRESS(($AN2586-1)*3+$AO2586+5,$AP2586+20))="",0,INDIRECT(ADDRESS(($AN2586-1)*3+$AO2586+5,$AP2586+20))),IF(INDIRECT(ADDRESS(($AN2586-1)*3+$AO2586+5,$AP2586+20))="",0,IF(COUNTIF(INDIRECT(ADDRESS(($AN2586-1)*36+($AO2586-1)*12+6,COLUMN())):INDIRECT(ADDRESS(($AN2586-1)*36+($AO2586-1)*12+$AP2586+4,COLUMN())),INDIRECT(ADDRESS(($AN2586-1)*3+$AO2586+5,$AP2586+20)))&gt;=1,0,INDIRECT(ADDRESS(($AN2586-1)*3+$AO2586+5,$AP2586+20)))))</f>
        <v>0</v>
      </c>
      <c r="AT2586" s="4">
        <f ca="1">COUNTIF(INDIRECT("U"&amp;(ROW()+12*(($AN2586-1)*3+$AO2586)-ROW())/12+5):INDIRECT("AF"&amp;(ROW()+12*(($AN2586-1)*3+$AO2586)-ROW())/12+5),AS2586)</f>
        <v>0</v>
      </c>
      <c r="AU2586" s="4">
        <f ca="1">IF(AND(AQ2586+AS2586&gt;0,AR2586+AT2586&gt;0),COUNTIF(AU$6:AU2585,"&gt;0")+1,0)</f>
        <v>0</v>
      </c>
    </row>
    <row r="2587" spans="40:47">
      <c r="AN2587" s="4">
        <v>72</v>
      </c>
      <c r="AO2587" s="4">
        <v>3</v>
      </c>
      <c r="AP2587" s="4">
        <v>2</v>
      </c>
      <c r="AQ2587" s="6">
        <f ca="1">IF($AP2587=1,IF(INDIRECT(ADDRESS(($AN2587-1)*3+$AO2587+5,$AP2587+7))="",0,INDIRECT(ADDRESS(($AN2587-1)*3+$AO2587+5,$AP2587+7))),IF(INDIRECT(ADDRESS(($AN2587-1)*3+$AO2587+5,$AP2587+7))="",0,IF(COUNTIF(INDIRECT(ADDRESS(($AN2587-1)*36+($AO2587-1)*12+6,COLUMN())):INDIRECT(ADDRESS(($AN2587-1)*36+($AO2587-1)*12+$AP2587+4,COLUMN())),INDIRECT(ADDRESS(($AN2587-1)*3+$AO2587+5,$AP2587+7)))&gt;=1,0,INDIRECT(ADDRESS(($AN2587-1)*3+$AO2587+5,$AP2587+7)))))</f>
        <v>0</v>
      </c>
      <c r="AR2587" s="4">
        <f ca="1">COUNTIF(INDIRECT("H"&amp;(ROW()+12*(($AN2587-1)*3+$AO2587)-ROW())/12+5):INDIRECT("S"&amp;(ROW()+12*(($AN2587-1)*3+$AO2587)-ROW())/12+5),AQ2587)</f>
        <v>0</v>
      </c>
      <c r="AS2587" s="6">
        <f ca="1">IF($AP2587=1,IF(INDIRECT(ADDRESS(($AN2587-1)*3+$AO2587+5,$AP2587+20))="",0,INDIRECT(ADDRESS(($AN2587-1)*3+$AO2587+5,$AP2587+20))),IF(INDIRECT(ADDRESS(($AN2587-1)*3+$AO2587+5,$AP2587+20))="",0,IF(COUNTIF(INDIRECT(ADDRESS(($AN2587-1)*36+($AO2587-1)*12+6,COLUMN())):INDIRECT(ADDRESS(($AN2587-1)*36+($AO2587-1)*12+$AP2587+4,COLUMN())),INDIRECT(ADDRESS(($AN2587-1)*3+$AO2587+5,$AP2587+20)))&gt;=1,0,INDIRECT(ADDRESS(($AN2587-1)*3+$AO2587+5,$AP2587+20)))))</f>
        <v>0</v>
      </c>
      <c r="AT2587" s="4">
        <f ca="1">COUNTIF(INDIRECT("U"&amp;(ROW()+12*(($AN2587-1)*3+$AO2587)-ROW())/12+5):INDIRECT("AF"&amp;(ROW()+12*(($AN2587-1)*3+$AO2587)-ROW())/12+5),AS2587)</f>
        <v>0</v>
      </c>
      <c r="AU2587" s="4">
        <f ca="1">IF(AND(AQ2587+AS2587&gt;0,AR2587+AT2587&gt;0),COUNTIF(AU$6:AU2586,"&gt;0")+1,0)</f>
        <v>0</v>
      </c>
    </row>
    <row r="2588" spans="40:47">
      <c r="AN2588" s="4">
        <v>72</v>
      </c>
      <c r="AO2588" s="4">
        <v>3</v>
      </c>
      <c r="AP2588" s="4">
        <v>3</v>
      </c>
      <c r="AQ2588" s="6">
        <f ca="1">IF($AP2588=1,IF(INDIRECT(ADDRESS(($AN2588-1)*3+$AO2588+5,$AP2588+7))="",0,INDIRECT(ADDRESS(($AN2588-1)*3+$AO2588+5,$AP2588+7))),IF(INDIRECT(ADDRESS(($AN2588-1)*3+$AO2588+5,$AP2588+7))="",0,IF(COUNTIF(INDIRECT(ADDRESS(($AN2588-1)*36+($AO2588-1)*12+6,COLUMN())):INDIRECT(ADDRESS(($AN2588-1)*36+($AO2588-1)*12+$AP2588+4,COLUMN())),INDIRECT(ADDRESS(($AN2588-1)*3+$AO2588+5,$AP2588+7)))&gt;=1,0,INDIRECT(ADDRESS(($AN2588-1)*3+$AO2588+5,$AP2588+7)))))</f>
        <v>0</v>
      </c>
      <c r="AR2588" s="4">
        <f ca="1">COUNTIF(INDIRECT("H"&amp;(ROW()+12*(($AN2588-1)*3+$AO2588)-ROW())/12+5):INDIRECT("S"&amp;(ROW()+12*(($AN2588-1)*3+$AO2588)-ROW())/12+5),AQ2588)</f>
        <v>0</v>
      </c>
      <c r="AS2588" s="6">
        <f ca="1">IF($AP2588=1,IF(INDIRECT(ADDRESS(($AN2588-1)*3+$AO2588+5,$AP2588+20))="",0,INDIRECT(ADDRESS(($AN2588-1)*3+$AO2588+5,$AP2588+20))),IF(INDIRECT(ADDRESS(($AN2588-1)*3+$AO2588+5,$AP2588+20))="",0,IF(COUNTIF(INDIRECT(ADDRESS(($AN2588-1)*36+($AO2588-1)*12+6,COLUMN())):INDIRECT(ADDRESS(($AN2588-1)*36+($AO2588-1)*12+$AP2588+4,COLUMN())),INDIRECT(ADDRESS(($AN2588-1)*3+$AO2588+5,$AP2588+20)))&gt;=1,0,INDIRECT(ADDRESS(($AN2588-1)*3+$AO2588+5,$AP2588+20)))))</f>
        <v>0</v>
      </c>
      <c r="AT2588" s="4">
        <f ca="1">COUNTIF(INDIRECT("U"&amp;(ROW()+12*(($AN2588-1)*3+$AO2588)-ROW())/12+5):INDIRECT("AF"&amp;(ROW()+12*(($AN2588-1)*3+$AO2588)-ROW())/12+5),AS2588)</f>
        <v>0</v>
      </c>
      <c r="AU2588" s="4">
        <f ca="1">IF(AND(AQ2588+AS2588&gt;0,AR2588+AT2588&gt;0),COUNTIF(AU$6:AU2587,"&gt;0")+1,0)</f>
        <v>0</v>
      </c>
    </row>
    <row r="2589" spans="40:47">
      <c r="AN2589" s="4">
        <v>72</v>
      </c>
      <c r="AO2589" s="4">
        <v>3</v>
      </c>
      <c r="AP2589" s="4">
        <v>4</v>
      </c>
      <c r="AQ2589" s="6">
        <f ca="1">IF($AP2589=1,IF(INDIRECT(ADDRESS(($AN2589-1)*3+$AO2589+5,$AP2589+7))="",0,INDIRECT(ADDRESS(($AN2589-1)*3+$AO2589+5,$AP2589+7))),IF(INDIRECT(ADDRESS(($AN2589-1)*3+$AO2589+5,$AP2589+7))="",0,IF(COUNTIF(INDIRECT(ADDRESS(($AN2589-1)*36+($AO2589-1)*12+6,COLUMN())):INDIRECT(ADDRESS(($AN2589-1)*36+($AO2589-1)*12+$AP2589+4,COLUMN())),INDIRECT(ADDRESS(($AN2589-1)*3+$AO2589+5,$AP2589+7)))&gt;=1,0,INDIRECT(ADDRESS(($AN2589-1)*3+$AO2589+5,$AP2589+7)))))</f>
        <v>0</v>
      </c>
      <c r="AR2589" s="4">
        <f ca="1">COUNTIF(INDIRECT("H"&amp;(ROW()+12*(($AN2589-1)*3+$AO2589)-ROW())/12+5):INDIRECT("S"&amp;(ROW()+12*(($AN2589-1)*3+$AO2589)-ROW())/12+5),AQ2589)</f>
        <v>0</v>
      </c>
      <c r="AS2589" s="6">
        <f ca="1">IF($AP2589=1,IF(INDIRECT(ADDRESS(($AN2589-1)*3+$AO2589+5,$AP2589+20))="",0,INDIRECT(ADDRESS(($AN2589-1)*3+$AO2589+5,$AP2589+20))),IF(INDIRECT(ADDRESS(($AN2589-1)*3+$AO2589+5,$AP2589+20))="",0,IF(COUNTIF(INDIRECT(ADDRESS(($AN2589-1)*36+($AO2589-1)*12+6,COLUMN())):INDIRECT(ADDRESS(($AN2589-1)*36+($AO2589-1)*12+$AP2589+4,COLUMN())),INDIRECT(ADDRESS(($AN2589-1)*3+$AO2589+5,$AP2589+20)))&gt;=1,0,INDIRECT(ADDRESS(($AN2589-1)*3+$AO2589+5,$AP2589+20)))))</f>
        <v>0</v>
      </c>
      <c r="AT2589" s="4">
        <f ca="1">COUNTIF(INDIRECT("U"&amp;(ROW()+12*(($AN2589-1)*3+$AO2589)-ROW())/12+5):INDIRECT("AF"&amp;(ROW()+12*(($AN2589-1)*3+$AO2589)-ROW())/12+5),AS2589)</f>
        <v>0</v>
      </c>
      <c r="AU2589" s="4">
        <f ca="1">IF(AND(AQ2589+AS2589&gt;0,AR2589+AT2589&gt;0),COUNTIF(AU$6:AU2588,"&gt;0")+1,0)</f>
        <v>0</v>
      </c>
    </row>
    <row r="2590" spans="40:47">
      <c r="AN2590" s="4">
        <v>72</v>
      </c>
      <c r="AO2590" s="4">
        <v>3</v>
      </c>
      <c r="AP2590" s="4">
        <v>5</v>
      </c>
      <c r="AQ2590" s="6">
        <f ca="1">IF($AP2590=1,IF(INDIRECT(ADDRESS(($AN2590-1)*3+$AO2590+5,$AP2590+7))="",0,INDIRECT(ADDRESS(($AN2590-1)*3+$AO2590+5,$AP2590+7))),IF(INDIRECT(ADDRESS(($AN2590-1)*3+$AO2590+5,$AP2590+7))="",0,IF(COUNTIF(INDIRECT(ADDRESS(($AN2590-1)*36+($AO2590-1)*12+6,COLUMN())):INDIRECT(ADDRESS(($AN2590-1)*36+($AO2590-1)*12+$AP2590+4,COLUMN())),INDIRECT(ADDRESS(($AN2590-1)*3+$AO2590+5,$AP2590+7)))&gt;=1,0,INDIRECT(ADDRESS(($AN2590-1)*3+$AO2590+5,$AP2590+7)))))</f>
        <v>0</v>
      </c>
      <c r="AR2590" s="4">
        <f ca="1">COUNTIF(INDIRECT("H"&amp;(ROW()+12*(($AN2590-1)*3+$AO2590)-ROW())/12+5):INDIRECT("S"&amp;(ROW()+12*(($AN2590-1)*3+$AO2590)-ROW())/12+5),AQ2590)</f>
        <v>0</v>
      </c>
      <c r="AS2590" s="6">
        <f ca="1">IF($AP2590=1,IF(INDIRECT(ADDRESS(($AN2590-1)*3+$AO2590+5,$AP2590+20))="",0,INDIRECT(ADDRESS(($AN2590-1)*3+$AO2590+5,$AP2590+20))),IF(INDIRECT(ADDRESS(($AN2590-1)*3+$AO2590+5,$AP2590+20))="",0,IF(COUNTIF(INDIRECT(ADDRESS(($AN2590-1)*36+($AO2590-1)*12+6,COLUMN())):INDIRECT(ADDRESS(($AN2590-1)*36+($AO2590-1)*12+$AP2590+4,COLUMN())),INDIRECT(ADDRESS(($AN2590-1)*3+$AO2590+5,$AP2590+20)))&gt;=1,0,INDIRECT(ADDRESS(($AN2590-1)*3+$AO2590+5,$AP2590+20)))))</f>
        <v>0</v>
      </c>
      <c r="AT2590" s="4">
        <f ca="1">COUNTIF(INDIRECT("U"&amp;(ROW()+12*(($AN2590-1)*3+$AO2590)-ROW())/12+5):INDIRECT("AF"&amp;(ROW()+12*(($AN2590-1)*3+$AO2590)-ROW())/12+5),AS2590)</f>
        <v>0</v>
      </c>
      <c r="AU2590" s="4">
        <f ca="1">IF(AND(AQ2590+AS2590&gt;0,AR2590+AT2590&gt;0),COUNTIF(AU$6:AU2589,"&gt;0")+1,0)</f>
        <v>0</v>
      </c>
    </row>
    <row r="2591" spans="40:47">
      <c r="AN2591" s="4">
        <v>72</v>
      </c>
      <c r="AO2591" s="4">
        <v>3</v>
      </c>
      <c r="AP2591" s="4">
        <v>6</v>
      </c>
      <c r="AQ2591" s="6">
        <f ca="1">IF($AP2591=1,IF(INDIRECT(ADDRESS(($AN2591-1)*3+$AO2591+5,$AP2591+7))="",0,INDIRECT(ADDRESS(($AN2591-1)*3+$AO2591+5,$AP2591+7))),IF(INDIRECT(ADDRESS(($AN2591-1)*3+$AO2591+5,$AP2591+7))="",0,IF(COUNTIF(INDIRECT(ADDRESS(($AN2591-1)*36+($AO2591-1)*12+6,COLUMN())):INDIRECT(ADDRESS(($AN2591-1)*36+($AO2591-1)*12+$AP2591+4,COLUMN())),INDIRECT(ADDRESS(($AN2591-1)*3+$AO2591+5,$AP2591+7)))&gt;=1,0,INDIRECT(ADDRESS(($AN2591-1)*3+$AO2591+5,$AP2591+7)))))</f>
        <v>0</v>
      </c>
      <c r="AR2591" s="4">
        <f ca="1">COUNTIF(INDIRECT("H"&amp;(ROW()+12*(($AN2591-1)*3+$AO2591)-ROW())/12+5):INDIRECT("S"&amp;(ROW()+12*(($AN2591-1)*3+$AO2591)-ROW())/12+5),AQ2591)</f>
        <v>0</v>
      </c>
      <c r="AS2591" s="6">
        <f ca="1">IF($AP2591=1,IF(INDIRECT(ADDRESS(($AN2591-1)*3+$AO2591+5,$AP2591+20))="",0,INDIRECT(ADDRESS(($AN2591-1)*3+$AO2591+5,$AP2591+20))),IF(INDIRECT(ADDRESS(($AN2591-1)*3+$AO2591+5,$AP2591+20))="",0,IF(COUNTIF(INDIRECT(ADDRESS(($AN2591-1)*36+($AO2591-1)*12+6,COLUMN())):INDIRECT(ADDRESS(($AN2591-1)*36+($AO2591-1)*12+$AP2591+4,COLUMN())),INDIRECT(ADDRESS(($AN2591-1)*3+$AO2591+5,$AP2591+20)))&gt;=1,0,INDIRECT(ADDRESS(($AN2591-1)*3+$AO2591+5,$AP2591+20)))))</f>
        <v>0</v>
      </c>
      <c r="AT2591" s="4">
        <f ca="1">COUNTIF(INDIRECT("U"&amp;(ROW()+12*(($AN2591-1)*3+$AO2591)-ROW())/12+5):INDIRECT("AF"&amp;(ROW()+12*(($AN2591-1)*3+$AO2591)-ROW())/12+5),AS2591)</f>
        <v>0</v>
      </c>
      <c r="AU2591" s="4">
        <f ca="1">IF(AND(AQ2591+AS2591&gt;0,AR2591+AT2591&gt;0),COUNTIF(AU$6:AU2590,"&gt;0")+1,0)</f>
        <v>0</v>
      </c>
    </row>
    <row r="2592" spans="40:47">
      <c r="AN2592" s="4">
        <v>72</v>
      </c>
      <c r="AO2592" s="4">
        <v>3</v>
      </c>
      <c r="AP2592" s="4">
        <v>7</v>
      </c>
      <c r="AQ2592" s="6">
        <f ca="1">IF($AP2592=1,IF(INDIRECT(ADDRESS(($AN2592-1)*3+$AO2592+5,$AP2592+7))="",0,INDIRECT(ADDRESS(($AN2592-1)*3+$AO2592+5,$AP2592+7))),IF(INDIRECT(ADDRESS(($AN2592-1)*3+$AO2592+5,$AP2592+7))="",0,IF(COUNTIF(INDIRECT(ADDRESS(($AN2592-1)*36+($AO2592-1)*12+6,COLUMN())):INDIRECT(ADDRESS(($AN2592-1)*36+($AO2592-1)*12+$AP2592+4,COLUMN())),INDIRECT(ADDRESS(($AN2592-1)*3+$AO2592+5,$AP2592+7)))&gt;=1,0,INDIRECT(ADDRESS(($AN2592-1)*3+$AO2592+5,$AP2592+7)))))</f>
        <v>0</v>
      </c>
      <c r="AR2592" s="4">
        <f ca="1">COUNTIF(INDIRECT("H"&amp;(ROW()+12*(($AN2592-1)*3+$AO2592)-ROW())/12+5):INDIRECT("S"&amp;(ROW()+12*(($AN2592-1)*3+$AO2592)-ROW())/12+5),AQ2592)</f>
        <v>0</v>
      </c>
      <c r="AS2592" s="6">
        <f ca="1">IF($AP2592=1,IF(INDIRECT(ADDRESS(($AN2592-1)*3+$AO2592+5,$AP2592+20))="",0,INDIRECT(ADDRESS(($AN2592-1)*3+$AO2592+5,$AP2592+20))),IF(INDIRECT(ADDRESS(($AN2592-1)*3+$AO2592+5,$AP2592+20))="",0,IF(COUNTIF(INDIRECT(ADDRESS(($AN2592-1)*36+($AO2592-1)*12+6,COLUMN())):INDIRECT(ADDRESS(($AN2592-1)*36+($AO2592-1)*12+$AP2592+4,COLUMN())),INDIRECT(ADDRESS(($AN2592-1)*3+$AO2592+5,$AP2592+20)))&gt;=1,0,INDIRECT(ADDRESS(($AN2592-1)*3+$AO2592+5,$AP2592+20)))))</f>
        <v>0</v>
      </c>
      <c r="AT2592" s="4">
        <f ca="1">COUNTIF(INDIRECT("U"&amp;(ROW()+12*(($AN2592-1)*3+$AO2592)-ROW())/12+5):INDIRECT("AF"&amp;(ROW()+12*(($AN2592-1)*3+$AO2592)-ROW())/12+5),AS2592)</f>
        <v>0</v>
      </c>
      <c r="AU2592" s="4">
        <f ca="1">IF(AND(AQ2592+AS2592&gt;0,AR2592+AT2592&gt;0),COUNTIF(AU$6:AU2591,"&gt;0")+1,0)</f>
        <v>0</v>
      </c>
    </row>
    <row r="2593" spans="40:47">
      <c r="AN2593" s="4">
        <v>72</v>
      </c>
      <c r="AO2593" s="4">
        <v>3</v>
      </c>
      <c r="AP2593" s="4">
        <v>8</v>
      </c>
      <c r="AQ2593" s="6">
        <f ca="1">IF($AP2593=1,IF(INDIRECT(ADDRESS(($AN2593-1)*3+$AO2593+5,$AP2593+7))="",0,INDIRECT(ADDRESS(($AN2593-1)*3+$AO2593+5,$AP2593+7))),IF(INDIRECT(ADDRESS(($AN2593-1)*3+$AO2593+5,$AP2593+7))="",0,IF(COUNTIF(INDIRECT(ADDRESS(($AN2593-1)*36+($AO2593-1)*12+6,COLUMN())):INDIRECT(ADDRESS(($AN2593-1)*36+($AO2593-1)*12+$AP2593+4,COLUMN())),INDIRECT(ADDRESS(($AN2593-1)*3+$AO2593+5,$AP2593+7)))&gt;=1,0,INDIRECT(ADDRESS(($AN2593-1)*3+$AO2593+5,$AP2593+7)))))</f>
        <v>0</v>
      </c>
      <c r="AR2593" s="4">
        <f ca="1">COUNTIF(INDIRECT("H"&amp;(ROW()+12*(($AN2593-1)*3+$AO2593)-ROW())/12+5):INDIRECT("S"&amp;(ROW()+12*(($AN2593-1)*3+$AO2593)-ROW())/12+5),AQ2593)</f>
        <v>0</v>
      </c>
      <c r="AS2593" s="6">
        <f ca="1">IF($AP2593=1,IF(INDIRECT(ADDRESS(($AN2593-1)*3+$AO2593+5,$AP2593+20))="",0,INDIRECT(ADDRESS(($AN2593-1)*3+$AO2593+5,$AP2593+20))),IF(INDIRECT(ADDRESS(($AN2593-1)*3+$AO2593+5,$AP2593+20))="",0,IF(COUNTIF(INDIRECT(ADDRESS(($AN2593-1)*36+($AO2593-1)*12+6,COLUMN())):INDIRECT(ADDRESS(($AN2593-1)*36+($AO2593-1)*12+$AP2593+4,COLUMN())),INDIRECT(ADDRESS(($AN2593-1)*3+$AO2593+5,$AP2593+20)))&gt;=1,0,INDIRECT(ADDRESS(($AN2593-1)*3+$AO2593+5,$AP2593+20)))))</f>
        <v>0</v>
      </c>
      <c r="AT2593" s="4">
        <f ca="1">COUNTIF(INDIRECT("U"&amp;(ROW()+12*(($AN2593-1)*3+$AO2593)-ROW())/12+5):INDIRECT("AF"&amp;(ROW()+12*(($AN2593-1)*3+$AO2593)-ROW())/12+5),AS2593)</f>
        <v>0</v>
      </c>
      <c r="AU2593" s="4">
        <f ca="1">IF(AND(AQ2593+AS2593&gt;0,AR2593+AT2593&gt;0),COUNTIF(AU$6:AU2592,"&gt;0")+1,0)</f>
        <v>0</v>
      </c>
    </row>
    <row r="2594" spans="40:47">
      <c r="AN2594" s="4">
        <v>72</v>
      </c>
      <c r="AO2594" s="4">
        <v>3</v>
      </c>
      <c r="AP2594" s="4">
        <v>9</v>
      </c>
      <c r="AQ2594" s="6">
        <f ca="1">IF($AP2594=1,IF(INDIRECT(ADDRESS(($AN2594-1)*3+$AO2594+5,$AP2594+7))="",0,INDIRECT(ADDRESS(($AN2594-1)*3+$AO2594+5,$AP2594+7))),IF(INDIRECT(ADDRESS(($AN2594-1)*3+$AO2594+5,$AP2594+7))="",0,IF(COUNTIF(INDIRECT(ADDRESS(($AN2594-1)*36+($AO2594-1)*12+6,COLUMN())):INDIRECT(ADDRESS(($AN2594-1)*36+($AO2594-1)*12+$AP2594+4,COLUMN())),INDIRECT(ADDRESS(($AN2594-1)*3+$AO2594+5,$AP2594+7)))&gt;=1,0,INDIRECT(ADDRESS(($AN2594-1)*3+$AO2594+5,$AP2594+7)))))</f>
        <v>0</v>
      </c>
      <c r="AR2594" s="4">
        <f ca="1">COUNTIF(INDIRECT("H"&amp;(ROW()+12*(($AN2594-1)*3+$AO2594)-ROW())/12+5):INDIRECT("S"&amp;(ROW()+12*(($AN2594-1)*3+$AO2594)-ROW())/12+5),AQ2594)</f>
        <v>0</v>
      </c>
      <c r="AS2594" s="6">
        <f ca="1">IF($AP2594=1,IF(INDIRECT(ADDRESS(($AN2594-1)*3+$AO2594+5,$AP2594+20))="",0,INDIRECT(ADDRESS(($AN2594-1)*3+$AO2594+5,$AP2594+20))),IF(INDIRECT(ADDRESS(($AN2594-1)*3+$AO2594+5,$AP2594+20))="",0,IF(COUNTIF(INDIRECT(ADDRESS(($AN2594-1)*36+($AO2594-1)*12+6,COLUMN())):INDIRECT(ADDRESS(($AN2594-1)*36+($AO2594-1)*12+$AP2594+4,COLUMN())),INDIRECT(ADDRESS(($AN2594-1)*3+$AO2594+5,$AP2594+20)))&gt;=1,0,INDIRECT(ADDRESS(($AN2594-1)*3+$AO2594+5,$AP2594+20)))))</f>
        <v>0</v>
      </c>
      <c r="AT2594" s="4">
        <f ca="1">COUNTIF(INDIRECT("U"&amp;(ROW()+12*(($AN2594-1)*3+$AO2594)-ROW())/12+5):INDIRECT("AF"&amp;(ROW()+12*(($AN2594-1)*3+$AO2594)-ROW())/12+5),AS2594)</f>
        <v>0</v>
      </c>
      <c r="AU2594" s="4">
        <f ca="1">IF(AND(AQ2594+AS2594&gt;0,AR2594+AT2594&gt;0),COUNTIF(AU$6:AU2593,"&gt;0")+1,0)</f>
        <v>0</v>
      </c>
    </row>
    <row r="2595" spans="40:47">
      <c r="AN2595" s="4">
        <v>72</v>
      </c>
      <c r="AO2595" s="4">
        <v>3</v>
      </c>
      <c r="AP2595" s="4">
        <v>10</v>
      </c>
      <c r="AQ2595" s="6">
        <f ca="1">IF($AP2595=1,IF(INDIRECT(ADDRESS(($AN2595-1)*3+$AO2595+5,$AP2595+7))="",0,INDIRECT(ADDRESS(($AN2595-1)*3+$AO2595+5,$AP2595+7))),IF(INDIRECT(ADDRESS(($AN2595-1)*3+$AO2595+5,$AP2595+7))="",0,IF(COUNTIF(INDIRECT(ADDRESS(($AN2595-1)*36+($AO2595-1)*12+6,COLUMN())):INDIRECT(ADDRESS(($AN2595-1)*36+($AO2595-1)*12+$AP2595+4,COLUMN())),INDIRECT(ADDRESS(($AN2595-1)*3+$AO2595+5,$AP2595+7)))&gt;=1,0,INDIRECT(ADDRESS(($AN2595-1)*3+$AO2595+5,$AP2595+7)))))</f>
        <v>0</v>
      </c>
      <c r="AR2595" s="4">
        <f ca="1">COUNTIF(INDIRECT("H"&amp;(ROW()+12*(($AN2595-1)*3+$AO2595)-ROW())/12+5):INDIRECT("S"&amp;(ROW()+12*(($AN2595-1)*3+$AO2595)-ROW())/12+5),AQ2595)</f>
        <v>0</v>
      </c>
      <c r="AS2595" s="6">
        <f ca="1">IF($AP2595=1,IF(INDIRECT(ADDRESS(($AN2595-1)*3+$AO2595+5,$AP2595+20))="",0,INDIRECT(ADDRESS(($AN2595-1)*3+$AO2595+5,$AP2595+20))),IF(INDIRECT(ADDRESS(($AN2595-1)*3+$AO2595+5,$AP2595+20))="",0,IF(COUNTIF(INDIRECT(ADDRESS(($AN2595-1)*36+($AO2595-1)*12+6,COLUMN())):INDIRECT(ADDRESS(($AN2595-1)*36+($AO2595-1)*12+$AP2595+4,COLUMN())),INDIRECT(ADDRESS(($AN2595-1)*3+$AO2595+5,$AP2595+20)))&gt;=1,0,INDIRECT(ADDRESS(($AN2595-1)*3+$AO2595+5,$AP2595+20)))))</f>
        <v>0</v>
      </c>
      <c r="AT2595" s="4">
        <f ca="1">COUNTIF(INDIRECT("U"&amp;(ROW()+12*(($AN2595-1)*3+$AO2595)-ROW())/12+5):INDIRECT("AF"&amp;(ROW()+12*(($AN2595-1)*3+$AO2595)-ROW())/12+5),AS2595)</f>
        <v>0</v>
      </c>
      <c r="AU2595" s="4">
        <f ca="1">IF(AND(AQ2595+AS2595&gt;0,AR2595+AT2595&gt;0),COUNTIF(AU$6:AU2594,"&gt;0")+1,0)</f>
        <v>0</v>
      </c>
    </row>
    <row r="2596" spans="40:47">
      <c r="AN2596" s="4">
        <v>72</v>
      </c>
      <c r="AO2596" s="4">
        <v>3</v>
      </c>
      <c r="AP2596" s="4">
        <v>11</v>
      </c>
      <c r="AQ2596" s="6">
        <f ca="1">IF($AP2596=1,IF(INDIRECT(ADDRESS(($AN2596-1)*3+$AO2596+5,$AP2596+7))="",0,INDIRECT(ADDRESS(($AN2596-1)*3+$AO2596+5,$AP2596+7))),IF(INDIRECT(ADDRESS(($AN2596-1)*3+$AO2596+5,$AP2596+7))="",0,IF(COUNTIF(INDIRECT(ADDRESS(($AN2596-1)*36+($AO2596-1)*12+6,COLUMN())):INDIRECT(ADDRESS(($AN2596-1)*36+($AO2596-1)*12+$AP2596+4,COLUMN())),INDIRECT(ADDRESS(($AN2596-1)*3+$AO2596+5,$AP2596+7)))&gt;=1,0,INDIRECT(ADDRESS(($AN2596-1)*3+$AO2596+5,$AP2596+7)))))</f>
        <v>0</v>
      </c>
      <c r="AR2596" s="4">
        <f ca="1">COUNTIF(INDIRECT("H"&amp;(ROW()+12*(($AN2596-1)*3+$AO2596)-ROW())/12+5):INDIRECT("S"&amp;(ROW()+12*(($AN2596-1)*3+$AO2596)-ROW())/12+5),AQ2596)</f>
        <v>0</v>
      </c>
      <c r="AS2596" s="6">
        <f ca="1">IF($AP2596=1,IF(INDIRECT(ADDRESS(($AN2596-1)*3+$AO2596+5,$AP2596+20))="",0,INDIRECT(ADDRESS(($AN2596-1)*3+$AO2596+5,$AP2596+20))),IF(INDIRECT(ADDRESS(($AN2596-1)*3+$AO2596+5,$AP2596+20))="",0,IF(COUNTIF(INDIRECT(ADDRESS(($AN2596-1)*36+($AO2596-1)*12+6,COLUMN())):INDIRECT(ADDRESS(($AN2596-1)*36+($AO2596-1)*12+$AP2596+4,COLUMN())),INDIRECT(ADDRESS(($AN2596-1)*3+$AO2596+5,$AP2596+20)))&gt;=1,0,INDIRECT(ADDRESS(($AN2596-1)*3+$AO2596+5,$AP2596+20)))))</f>
        <v>0</v>
      </c>
      <c r="AT2596" s="4">
        <f ca="1">COUNTIF(INDIRECT("U"&amp;(ROW()+12*(($AN2596-1)*3+$AO2596)-ROW())/12+5):INDIRECT("AF"&amp;(ROW()+12*(($AN2596-1)*3+$AO2596)-ROW())/12+5),AS2596)</f>
        <v>0</v>
      </c>
      <c r="AU2596" s="4">
        <f ca="1">IF(AND(AQ2596+AS2596&gt;0,AR2596+AT2596&gt;0),COUNTIF(AU$6:AU2595,"&gt;0")+1,0)</f>
        <v>0</v>
      </c>
    </row>
    <row r="2597" spans="40:47">
      <c r="AN2597" s="77">
        <v>72</v>
      </c>
      <c r="AO2597" s="77">
        <v>3</v>
      </c>
      <c r="AP2597" s="77">
        <v>12</v>
      </c>
      <c r="AQ2597" s="78">
        <f ca="1">IF($AP2597=1,IF(INDIRECT(ADDRESS(($AN2597-1)*3+$AO2597+5,$AP2597+7))="",0,INDIRECT(ADDRESS(($AN2597-1)*3+$AO2597+5,$AP2597+7))),IF(INDIRECT(ADDRESS(($AN2597-1)*3+$AO2597+5,$AP2597+7))="",0,IF(COUNTIF(INDIRECT(ADDRESS(($AN2597-1)*36+($AO2597-1)*12+6,COLUMN())):INDIRECT(ADDRESS(($AN2597-1)*36+($AO2597-1)*12+$AP2597+4,COLUMN())),INDIRECT(ADDRESS(($AN2597-1)*3+$AO2597+5,$AP2597+7)))&gt;=1,0,INDIRECT(ADDRESS(($AN2597-1)*3+$AO2597+5,$AP2597+7)))))</f>
        <v>0</v>
      </c>
      <c r="AR2597" s="77">
        <f ca="1">COUNTIF(INDIRECT("H"&amp;(ROW()+12*(($AN2597-1)*3+$AO2597)-ROW())/12+5):INDIRECT("S"&amp;(ROW()+12*(($AN2597-1)*3+$AO2597)-ROW())/12+5),AQ2597)</f>
        <v>0</v>
      </c>
      <c r="AS2597" s="78">
        <f ca="1">IF($AP2597=1,IF(INDIRECT(ADDRESS(($AN2597-1)*3+$AO2597+5,$AP2597+20))="",0,INDIRECT(ADDRESS(($AN2597-1)*3+$AO2597+5,$AP2597+20))),IF(INDIRECT(ADDRESS(($AN2597-1)*3+$AO2597+5,$AP2597+20))="",0,IF(COUNTIF(INDIRECT(ADDRESS(($AN2597-1)*36+($AO2597-1)*12+6,COLUMN())):INDIRECT(ADDRESS(($AN2597-1)*36+($AO2597-1)*12+$AP2597+4,COLUMN())),INDIRECT(ADDRESS(($AN2597-1)*3+$AO2597+5,$AP2597+20)))&gt;=1,0,INDIRECT(ADDRESS(($AN2597-1)*3+$AO2597+5,$AP2597+20)))))</f>
        <v>0</v>
      </c>
      <c r="AT2597" s="77">
        <f ca="1">COUNTIF(INDIRECT("U"&amp;(ROW()+12*(($AN2597-1)*3+$AO2597)-ROW())/12+5):INDIRECT("AF"&amp;(ROW()+12*(($AN2597-1)*3+$AO2597)-ROW())/12+5),AS2597)</f>
        <v>0</v>
      </c>
      <c r="AU2597" s="4">
        <f ca="1">IF(AND(AQ2597+AS2597&gt;0,AR2597+AT2597&gt;0),COUNTIF(AU$6:AU2596,"&gt;0")+1,0)</f>
        <v>0</v>
      </c>
    </row>
    <row r="2598" spans="40:47">
      <c r="AN2598" s="4">
        <v>73</v>
      </c>
      <c r="AO2598" s="4">
        <v>1</v>
      </c>
      <c r="AP2598" s="4">
        <v>1</v>
      </c>
      <c r="AQ2598" s="6">
        <f ca="1">IF($AP2598=1,IF(INDIRECT(ADDRESS(($AN2598-1)*3+$AO2598+5,$AP2598+7))="",0,INDIRECT(ADDRESS(($AN2598-1)*3+$AO2598+5,$AP2598+7))),IF(INDIRECT(ADDRESS(($AN2598-1)*3+$AO2598+5,$AP2598+7))="",0,IF(COUNTIF(INDIRECT(ADDRESS(($AN2598-1)*36+($AO2598-1)*12+6,COLUMN())):INDIRECT(ADDRESS(($AN2598-1)*36+($AO2598-1)*12+$AP2598+4,COLUMN())),INDIRECT(ADDRESS(($AN2598-1)*3+$AO2598+5,$AP2598+7)))&gt;=1,0,INDIRECT(ADDRESS(($AN2598-1)*3+$AO2598+5,$AP2598+7)))))</f>
        <v>0</v>
      </c>
      <c r="AR2598" s="4">
        <f ca="1">COUNTIF(INDIRECT("H"&amp;(ROW()+12*(($AN2598-1)*3+$AO2598)-ROW())/12+5):INDIRECT("S"&amp;(ROW()+12*(($AN2598-1)*3+$AO2598)-ROW())/12+5),AQ2598)</f>
        <v>0</v>
      </c>
      <c r="AS2598" s="6">
        <f ca="1">IF($AP2598=1,IF(INDIRECT(ADDRESS(($AN2598-1)*3+$AO2598+5,$AP2598+20))="",0,INDIRECT(ADDRESS(($AN2598-1)*3+$AO2598+5,$AP2598+20))),IF(INDIRECT(ADDRESS(($AN2598-1)*3+$AO2598+5,$AP2598+20))="",0,IF(COUNTIF(INDIRECT(ADDRESS(($AN2598-1)*36+($AO2598-1)*12+6,COLUMN())):INDIRECT(ADDRESS(($AN2598-1)*36+($AO2598-1)*12+$AP2598+4,COLUMN())),INDIRECT(ADDRESS(($AN2598-1)*3+$AO2598+5,$AP2598+20)))&gt;=1,0,INDIRECT(ADDRESS(($AN2598-1)*3+$AO2598+5,$AP2598+20)))))</f>
        <v>0</v>
      </c>
      <c r="AT2598" s="4">
        <f ca="1">COUNTIF(INDIRECT("U"&amp;(ROW()+12*(($AN2598-1)*3+$AO2598)-ROW())/12+5):INDIRECT("AF"&amp;(ROW()+12*(($AN2598-1)*3+$AO2598)-ROW())/12+5),AS2598)</f>
        <v>0</v>
      </c>
      <c r="AU2598" s="4">
        <f ca="1">IF(AND(AQ2598+AS2598&gt;0,AR2598+AT2598&gt;0),COUNTIF(AU$6:AU2597,"&gt;0")+1,0)</f>
        <v>0</v>
      </c>
    </row>
    <row r="2599" spans="40:47">
      <c r="AN2599" s="4">
        <v>73</v>
      </c>
      <c r="AO2599" s="4">
        <v>1</v>
      </c>
      <c r="AP2599" s="4">
        <v>2</v>
      </c>
      <c r="AQ2599" s="6">
        <f ca="1">IF($AP2599=1,IF(INDIRECT(ADDRESS(($AN2599-1)*3+$AO2599+5,$AP2599+7))="",0,INDIRECT(ADDRESS(($AN2599-1)*3+$AO2599+5,$AP2599+7))),IF(INDIRECT(ADDRESS(($AN2599-1)*3+$AO2599+5,$AP2599+7))="",0,IF(COUNTIF(INDIRECT(ADDRESS(($AN2599-1)*36+($AO2599-1)*12+6,COLUMN())):INDIRECT(ADDRESS(($AN2599-1)*36+($AO2599-1)*12+$AP2599+4,COLUMN())),INDIRECT(ADDRESS(($AN2599-1)*3+$AO2599+5,$AP2599+7)))&gt;=1,0,INDIRECT(ADDRESS(($AN2599-1)*3+$AO2599+5,$AP2599+7)))))</f>
        <v>0</v>
      </c>
      <c r="AR2599" s="4">
        <f ca="1">COUNTIF(INDIRECT("H"&amp;(ROW()+12*(($AN2599-1)*3+$AO2599)-ROW())/12+5):INDIRECT("S"&amp;(ROW()+12*(($AN2599-1)*3+$AO2599)-ROW())/12+5),AQ2599)</f>
        <v>0</v>
      </c>
      <c r="AS2599" s="6">
        <f ca="1">IF($AP2599=1,IF(INDIRECT(ADDRESS(($AN2599-1)*3+$AO2599+5,$AP2599+20))="",0,INDIRECT(ADDRESS(($AN2599-1)*3+$AO2599+5,$AP2599+20))),IF(INDIRECT(ADDRESS(($AN2599-1)*3+$AO2599+5,$AP2599+20))="",0,IF(COUNTIF(INDIRECT(ADDRESS(($AN2599-1)*36+($AO2599-1)*12+6,COLUMN())):INDIRECT(ADDRESS(($AN2599-1)*36+($AO2599-1)*12+$AP2599+4,COLUMN())),INDIRECT(ADDRESS(($AN2599-1)*3+$AO2599+5,$AP2599+20)))&gt;=1,0,INDIRECT(ADDRESS(($AN2599-1)*3+$AO2599+5,$AP2599+20)))))</f>
        <v>0</v>
      </c>
      <c r="AT2599" s="4">
        <f ca="1">COUNTIF(INDIRECT("U"&amp;(ROW()+12*(($AN2599-1)*3+$AO2599)-ROW())/12+5):INDIRECT("AF"&amp;(ROW()+12*(($AN2599-1)*3+$AO2599)-ROW())/12+5),AS2599)</f>
        <v>0</v>
      </c>
      <c r="AU2599" s="4">
        <f ca="1">IF(AND(AQ2599+AS2599&gt;0,AR2599+AT2599&gt;0),COUNTIF(AU$6:AU2598,"&gt;0")+1,0)</f>
        <v>0</v>
      </c>
    </row>
    <row r="2600" spans="40:47">
      <c r="AN2600" s="4">
        <v>73</v>
      </c>
      <c r="AO2600" s="4">
        <v>1</v>
      </c>
      <c r="AP2600" s="4">
        <v>3</v>
      </c>
      <c r="AQ2600" s="6">
        <f ca="1">IF($AP2600=1,IF(INDIRECT(ADDRESS(($AN2600-1)*3+$AO2600+5,$AP2600+7))="",0,INDIRECT(ADDRESS(($AN2600-1)*3+$AO2600+5,$AP2600+7))),IF(INDIRECT(ADDRESS(($AN2600-1)*3+$AO2600+5,$AP2600+7))="",0,IF(COUNTIF(INDIRECT(ADDRESS(($AN2600-1)*36+($AO2600-1)*12+6,COLUMN())):INDIRECT(ADDRESS(($AN2600-1)*36+($AO2600-1)*12+$AP2600+4,COLUMN())),INDIRECT(ADDRESS(($AN2600-1)*3+$AO2600+5,$AP2600+7)))&gt;=1,0,INDIRECT(ADDRESS(($AN2600-1)*3+$AO2600+5,$AP2600+7)))))</f>
        <v>0</v>
      </c>
      <c r="AR2600" s="4">
        <f ca="1">COUNTIF(INDIRECT("H"&amp;(ROW()+12*(($AN2600-1)*3+$AO2600)-ROW())/12+5):INDIRECT("S"&amp;(ROW()+12*(($AN2600-1)*3+$AO2600)-ROW())/12+5),AQ2600)</f>
        <v>0</v>
      </c>
      <c r="AS2600" s="6">
        <f ca="1">IF($AP2600=1,IF(INDIRECT(ADDRESS(($AN2600-1)*3+$AO2600+5,$AP2600+20))="",0,INDIRECT(ADDRESS(($AN2600-1)*3+$AO2600+5,$AP2600+20))),IF(INDIRECT(ADDRESS(($AN2600-1)*3+$AO2600+5,$AP2600+20))="",0,IF(COUNTIF(INDIRECT(ADDRESS(($AN2600-1)*36+($AO2600-1)*12+6,COLUMN())):INDIRECT(ADDRESS(($AN2600-1)*36+($AO2600-1)*12+$AP2600+4,COLUMN())),INDIRECT(ADDRESS(($AN2600-1)*3+$AO2600+5,$AP2600+20)))&gt;=1,0,INDIRECT(ADDRESS(($AN2600-1)*3+$AO2600+5,$AP2600+20)))))</f>
        <v>0</v>
      </c>
      <c r="AT2600" s="4">
        <f ca="1">COUNTIF(INDIRECT("U"&amp;(ROW()+12*(($AN2600-1)*3+$AO2600)-ROW())/12+5):INDIRECT("AF"&amp;(ROW()+12*(($AN2600-1)*3+$AO2600)-ROW())/12+5),AS2600)</f>
        <v>0</v>
      </c>
      <c r="AU2600" s="4">
        <f ca="1">IF(AND(AQ2600+AS2600&gt;0,AR2600+AT2600&gt;0),COUNTIF(AU$6:AU2599,"&gt;0")+1,0)</f>
        <v>0</v>
      </c>
    </row>
    <row r="2601" spans="40:47">
      <c r="AN2601" s="4">
        <v>73</v>
      </c>
      <c r="AO2601" s="4">
        <v>1</v>
      </c>
      <c r="AP2601" s="4">
        <v>4</v>
      </c>
      <c r="AQ2601" s="6">
        <f ca="1">IF($AP2601=1,IF(INDIRECT(ADDRESS(($AN2601-1)*3+$AO2601+5,$AP2601+7))="",0,INDIRECT(ADDRESS(($AN2601-1)*3+$AO2601+5,$AP2601+7))),IF(INDIRECT(ADDRESS(($AN2601-1)*3+$AO2601+5,$AP2601+7))="",0,IF(COUNTIF(INDIRECT(ADDRESS(($AN2601-1)*36+($AO2601-1)*12+6,COLUMN())):INDIRECT(ADDRESS(($AN2601-1)*36+($AO2601-1)*12+$AP2601+4,COLUMN())),INDIRECT(ADDRESS(($AN2601-1)*3+$AO2601+5,$AP2601+7)))&gt;=1,0,INDIRECT(ADDRESS(($AN2601-1)*3+$AO2601+5,$AP2601+7)))))</f>
        <v>0</v>
      </c>
      <c r="AR2601" s="4">
        <f ca="1">COUNTIF(INDIRECT("H"&amp;(ROW()+12*(($AN2601-1)*3+$AO2601)-ROW())/12+5):INDIRECT("S"&amp;(ROW()+12*(($AN2601-1)*3+$AO2601)-ROW())/12+5),AQ2601)</f>
        <v>0</v>
      </c>
      <c r="AS2601" s="6">
        <f ca="1">IF($AP2601=1,IF(INDIRECT(ADDRESS(($AN2601-1)*3+$AO2601+5,$AP2601+20))="",0,INDIRECT(ADDRESS(($AN2601-1)*3+$AO2601+5,$AP2601+20))),IF(INDIRECT(ADDRESS(($AN2601-1)*3+$AO2601+5,$AP2601+20))="",0,IF(COUNTIF(INDIRECT(ADDRESS(($AN2601-1)*36+($AO2601-1)*12+6,COLUMN())):INDIRECT(ADDRESS(($AN2601-1)*36+($AO2601-1)*12+$AP2601+4,COLUMN())),INDIRECT(ADDRESS(($AN2601-1)*3+$AO2601+5,$AP2601+20)))&gt;=1,0,INDIRECT(ADDRESS(($AN2601-1)*3+$AO2601+5,$AP2601+20)))))</f>
        <v>0</v>
      </c>
      <c r="AT2601" s="4">
        <f ca="1">COUNTIF(INDIRECT("U"&amp;(ROW()+12*(($AN2601-1)*3+$AO2601)-ROW())/12+5):INDIRECT("AF"&amp;(ROW()+12*(($AN2601-1)*3+$AO2601)-ROW())/12+5),AS2601)</f>
        <v>0</v>
      </c>
      <c r="AU2601" s="4">
        <f ca="1">IF(AND(AQ2601+AS2601&gt;0,AR2601+AT2601&gt;0),COUNTIF(AU$6:AU2600,"&gt;0")+1,0)</f>
        <v>0</v>
      </c>
    </row>
    <row r="2602" spans="40:47">
      <c r="AN2602" s="4">
        <v>73</v>
      </c>
      <c r="AO2602" s="4">
        <v>1</v>
      </c>
      <c r="AP2602" s="4">
        <v>5</v>
      </c>
      <c r="AQ2602" s="6">
        <f ca="1">IF($AP2602=1,IF(INDIRECT(ADDRESS(($AN2602-1)*3+$AO2602+5,$AP2602+7))="",0,INDIRECT(ADDRESS(($AN2602-1)*3+$AO2602+5,$AP2602+7))),IF(INDIRECT(ADDRESS(($AN2602-1)*3+$AO2602+5,$AP2602+7))="",0,IF(COUNTIF(INDIRECT(ADDRESS(($AN2602-1)*36+($AO2602-1)*12+6,COLUMN())):INDIRECT(ADDRESS(($AN2602-1)*36+($AO2602-1)*12+$AP2602+4,COLUMN())),INDIRECT(ADDRESS(($AN2602-1)*3+$AO2602+5,$AP2602+7)))&gt;=1,0,INDIRECT(ADDRESS(($AN2602-1)*3+$AO2602+5,$AP2602+7)))))</f>
        <v>0</v>
      </c>
      <c r="AR2602" s="4">
        <f ca="1">COUNTIF(INDIRECT("H"&amp;(ROW()+12*(($AN2602-1)*3+$AO2602)-ROW())/12+5):INDIRECT("S"&amp;(ROW()+12*(($AN2602-1)*3+$AO2602)-ROW())/12+5),AQ2602)</f>
        <v>0</v>
      </c>
      <c r="AS2602" s="6">
        <f ca="1">IF($AP2602=1,IF(INDIRECT(ADDRESS(($AN2602-1)*3+$AO2602+5,$AP2602+20))="",0,INDIRECT(ADDRESS(($AN2602-1)*3+$AO2602+5,$AP2602+20))),IF(INDIRECT(ADDRESS(($AN2602-1)*3+$AO2602+5,$AP2602+20))="",0,IF(COUNTIF(INDIRECT(ADDRESS(($AN2602-1)*36+($AO2602-1)*12+6,COLUMN())):INDIRECT(ADDRESS(($AN2602-1)*36+($AO2602-1)*12+$AP2602+4,COLUMN())),INDIRECT(ADDRESS(($AN2602-1)*3+$AO2602+5,$AP2602+20)))&gt;=1,0,INDIRECT(ADDRESS(($AN2602-1)*3+$AO2602+5,$AP2602+20)))))</f>
        <v>0</v>
      </c>
      <c r="AT2602" s="4">
        <f ca="1">COUNTIF(INDIRECT("U"&amp;(ROW()+12*(($AN2602-1)*3+$AO2602)-ROW())/12+5):INDIRECT("AF"&amp;(ROW()+12*(($AN2602-1)*3+$AO2602)-ROW())/12+5),AS2602)</f>
        <v>0</v>
      </c>
      <c r="AU2602" s="4">
        <f ca="1">IF(AND(AQ2602+AS2602&gt;0,AR2602+AT2602&gt;0),COUNTIF(AU$6:AU2601,"&gt;0")+1,0)</f>
        <v>0</v>
      </c>
    </row>
    <row r="2603" spans="40:47">
      <c r="AN2603" s="4">
        <v>73</v>
      </c>
      <c r="AO2603" s="4">
        <v>1</v>
      </c>
      <c r="AP2603" s="4">
        <v>6</v>
      </c>
      <c r="AQ2603" s="6">
        <f ca="1">IF($AP2603=1,IF(INDIRECT(ADDRESS(($AN2603-1)*3+$AO2603+5,$AP2603+7))="",0,INDIRECT(ADDRESS(($AN2603-1)*3+$AO2603+5,$AP2603+7))),IF(INDIRECT(ADDRESS(($AN2603-1)*3+$AO2603+5,$AP2603+7))="",0,IF(COUNTIF(INDIRECT(ADDRESS(($AN2603-1)*36+($AO2603-1)*12+6,COLUMN())):INDIRECT(ADDRESS(($AN2603-1)*36+($AO2603-1)*12+$AP2603+4,COLUMN())),INDIRECT(ADDRESS(($AN2603-1)*3+$AO2603+5,$AP2603+7)))&gt;=1,0,INDIRECT(ADDRESS(($AN2603-1)*3+$AO2603+5,$AP2603+7)))))</f>
        <v>0</v>
      </c>
      <c r="AR2603" s="4">
        <f ca="1">COUNTIF(INDIRECT("H"&amp;(ROW()+12*(($AN2603-1)*3+$AO2603)-ROW())/12+5):INDIRECT("S"&amp;(ROW()+12*(($AN2603-1)*3+$AO2603)-ROW())/12+5),AQ2603)</f>
        <v>0</v>
      </c>
      <c r="AS2603" s="6">
        <f ca="1">IF($AP2603=1,IF(INDIRECT(ADDRESS(($AN2603-1)*3+$AO2603+5,$AP2603+20))="",0,INDIRECT(ADDRESS(($AN2603-1)*3+$AO2603+5,$AP2603+20))),IF(INDIRECT(ADDRESS(($AN2603-1)*3+$AO2603+5,$AP2603+20))="",0,IF(COUNTIF(INDIRECT(ADDRESS(($AN2603-1)*36+($AO2603-1)*12+6,COLUMN())):INDIRECT(ADDRESS(($AN2603-1)*36+($AO2603-1)*12+$AP2603+4,COLUMN())),INDIRECT(ADDRESS(($AN2603-1)*3+$AO2603+5,$AP2603+20)))&gt;=1,0,INDIRECT(ADDRESS(($AN2603-1)*3+$AO2603+5,$AP2603+20)))))</f>
        <v>0</v>
      </c>
      <c r="AT2603" s="4">
        <f ca="1">COUNTIF(INDIRECT("U"&amp;(ROW()+12*(($AN2603-1)*3+$AO2603)-ROW())/12+5):INDIRECT("AF"&amp;(ROW()+12*(($AN2603-1)*3+$AO2603)-ROW())/12+5),AS2603)</f>
        <v>0</v>
      </c>
      <c r="AU2603" s="4">
        <f ca="1">IF(AND(AQ2603+AS2603&gt;0,AR2603+AT2603&gt;0),COUNTIF(AU$6:AU2602,"&gt;0")+1,0)</f>
        <v>0</v>
      </c>
    </row>
    <row r="2604" spans="40:47">
      <c r="AN2604" s="4">
        <v>73</v>
      </c>
      <c r="AO2604" s="4">
        <v>1</v>
      </c>
      <c r="AP2604" s="4">
        <v>7</v>
      </c>
      <c r="AQ2604" s="6">
        <f ca="1">IF($AP2604=1,IF(INDIRECT(ADDRESS(($AN2604-1)*3+$AO2604+5,$AP2604+7))="",0,INDIRECT(ADDRESS(($AN2604-1)*3+$AO2604+5,$AP2604+7))),IF(INDIRECT(ADDRESS(($AN2604-1)*3+$AO2604+5,$AP2604+7))="",0,IF(COUNTIF(INDIRECT(ADDRESS(($AN2604-1)*36+($AO2604-1)*12+6,COLUMN())):INDIRECT(ADDRESS(($AN2604-1)*36+($AO2604-1)*12+$AP2604+4,COLUMN())),INDIRECT(ADDRESS(($AN2604-1)*3+$AO2604+5,$AP2604+7)))&gt;=1,0,INDIRECT(ADDRESS(($AN2604-1)*3+$AO2604+5,$AP2604+7)))))</f>
        <v>0</v>
      </c>
      <c r="AR2604" s="4">
        <f ca="1">COUNTIF(INDIRECT("H"&amp;(ROW()+12*(($AN2604-1)*3+$AO2604)-ROW())/12+5):INDIRECT("S"&amp;(ROW()+12*(($AN2604-1)*3+$AO2604)-ROW())/12+5),AQ2604)</f>
        <v>0</v>
      </c>
      <c r="AS2604" s="6">
        <f ca="1">IF($AP2604=1,IF(INDIRECT(ADDRESS(($AN2604-1)*3+$AO2604+5,$AP2604+20))="",0,INDIRECT(ADDRESS(($AN2604-1)*3+$AO2604+5,$AP2604+20))),IF(INDIRECT(ADDRESS(($AN2604-1)*3+$AO2604+5,$AP2604+20))="",0,IF(COUNTIF(INDIRECT(ADDRESS(($AN2604-1)*36+($AO2604-1)*12+6,COLUMN())):INDIRECT(ADDRESS(($AN2604-1)*36+($AO2604-1)*12+$AP2604+4,COLUMN())),INDIRECT(ADDRESS(($AN2604-1)*3+$AO2604+5,$AP2604+20)))&gt;=1,0,INDIRECT(ADDRESS(($AN2604-1)*3+$AO2604+5,$AP2604+20)))))</f>
        <v>0</v>
      </c>
      <c r="AT2604" s="4">
        <f ca="1">COUNTIF(INDIRECT("U"&amp;(ROW()+12*(($AN2604-1)*3+$AO2604)-ROW())/12+5):INDIRECT("AF"&amp;(ROW()+12*(($AN2604-1)*3+$AO2604)-ROW())/12+5),AS2604)</f>
        <v>0</v>
      </c>
      <c r="AU2604" s="4">
        <f ca="1">IF(AND(AQ2604+AS2604&gt;0,AR2604+AT2604&gt;0),COUNTIF(AU$6:AU2603,"&gt;0")+1,0)</f>
        <v>0</v>
      </c>
    </row>
    <row r="2605" spans="40:47">
      <c r="AN2605" s="4">
        <v>73</v>
      </c>
      <c r="AO2605" s="4">
        <v>1</v>
      </c>
      <c r="AP2605" s="4">
        <v>8</v>
      </c>
      <c r="AQ2605" s="6">
        <f ca="1">IF($AP2605=1,IF(INDIRECT(ADDRESS(($AN2605-1)*3+$AO2605+5,$AP2605+7))="",0,INDIRECT(ADDRESS(($AN2605-1)*3+$AO2605+5,$AP2605+7))),IF(INDIRECT(ADDRESS(($AN2605-1)*3+$AO2605+5,$AP2605+7))="",0,IF(COUNTIF(INDIRECT(ADDRESS(($AN2605-1)*36+($AO2605-1)*12+6,COLUMN())):INDIRECT(ADDRESS(($AN2605-1)*36+($AO2605-1)*12+$AP2605+4,COLUMN())),INDIRECT(ADDRESS(($AN2605-1)*3+$AO2605+5,$AP2605+7)))&gt;=1,0,INDIRECT(ADDRESS(($AN2605-1)*3+$AO2605+5,$AP2605+7)))))</f>
        <v>0</v>
      </c>
      <c r="AR2605" s="4">
        <f ca="1">COUNTIF(INDIRECT("H"&amp;(ROW()+12*(($AN2605-1)*3+$AO2605)-ROW())/12+5):INDIRECT("S"&amp;(ROW()+12*(($AN2605-1)*3+$AO2605)-ROW())/12+5),AQ2605)</f>
        <v>0</v>
      </c>
      <c r="AS2605" s="6">
        <f ca="1">IF($AP2605=1,IF(INDIRECT(ADDRESS(($AN2605-1)*3+$AO2605+5,$AP2605+20))="",0,INDIRECT(ADDRESS(($AN2605-1)*3+$AO2605+5,$AP2605+20))),IF(INDIRECT(ADDRESS(($AN2605-1)*3+$AO2605+5,$AP2605+20))="",0,IF(COUNTIF(INDIRECT(ADDRESS(($AN2605-1)*36+($AO2605-1)*12+6,COLUMN())):INDIRECT(ADDRESS(($AN2605-1)*36+($AO2605-1)*12+$AP2605+4,COLUMN())),INDIRECT(ADDRESS(($AN2605-1)*3+$AO2605+5,$AP2605+20)))&gt;=1,0,INDIRECT(ADDRESS(($AN2605-1)*3+$AO2605+5,$AP2605+20)))))</f>
        <v>0</v>
      </c>
      <c r="AT2605" s="4">
        <f ca="1">COUNTIF(INDIRECT("U"&amp;(ROW()+12*(($AN2605-1)*3+$AO2605)-ROW())/12+5):INDIRECT("AF"&amp;(ROW()+12*(($AN2605-1)*3+$AO2605)-ROW())/12+5),AS2605)</f>
        <v>0</v>
      </c>
      <c r="AU2605" s="4">
        <f ca="1">IF(AND(AQ2605+AS2605&gt;0,AR2605+AT2605&gt;0),COUNTIF(AU$6:AU2604,"&gt;0")+1,0)</f>
        <v>0</v>
      </c>
    </row>
    <row r="2606" spans="40:47">
      <c r="AN2606" s="4">
        <v>73</v>
      </c>
      <c r="AO2606" s="4">
        <v>1</v>
      </c>
      <c r="AP2606" s="4">
        <v>9</v>
      </c>
      <c r="AQ2606" s="6">
        <f ca="1">IF($AP2606=1,IF(INDIRECT(ADDRESS(($AN2606-1)*3+$AO2606+5,$AP2606+7))="",0,INDIRECT(ADDRESS(($AN2606-1)*3+$AO2606+5,$AP2606+7))),IF(INDIRECT(ADDRESS(($AN2606-1)*3+$AO2606+5,$AP2606+7))="",0,IF(COUNTIF(INDIRECT(ADDRESS(($AN2606-1)*36+($AO2606-1)*12+6,COLUMN())):INDIRECT(ADDRESS(($AN2606-1)*36+($AO2606-1)*12+$AP2606+4,COLUMN())),INDIRECT(ADDRESS(($AN2606-1)*3+$AO2606+5,$AP2606+7)))&gt;=1,0,INDIRECT(ADDRESS(($AN2606-1)*3+$AO2606+5,$AP2606+7)))))</f>
        <v>0</v>
      </c>
      <c r="AR2606" s="4">
        <f ca="1">COUNTIF(INDIRECT("H"&amp;(ROW()+12*(($AN2606-1)*3+$AO2606)-ROW())/12+5):INDIRECT("S"&amp;(ROW()+12*(($AN2606-1)*3+$AO2606)-ROW())/12+5),AQ2606)</f>
        <v>0</v>
      </c>
      <c r="AS2606" s="6">
        <f ca="1">IF($AP2606=1,IF(INDIRECT(ADDRESS(($AN2606-1)*3+$AO2606+5,$AP2606+20))="",0,INDIRECT(ADDRESS(($AN2606-1)*3+$AO2606+5,$AP2606+20))),IF(INDIRECT(ADDRESS(($AN2606-1)*3+$AO2606+5,$AP2606+20))="",0,IF(COUNTIF(INDIRECT(ADDRESS(($AN2606-1)*36+($AO2606-1)*12+6,COLUMN())):INDIRECT(ADDRESS(($AN2606-1)*36+($AO2606-1)*12+$AP2606+4,COLUMN())),INDIRECT(ADDRESS(($AN2606-1)*3+$AO2606+5,$AP2606+20)))&gt;=1,0,INDIRECT(ADDRESS(($AN2606-1)*3+$AO2606+5,$AP2606+20)))))</f>
        <v>0</v>
      </c>
      <c r="AT2606" s="4">
        <f ca="1">COUNTIF(INDIRECT("U"&amp;(ROW()+12*(($AN2606-1)*3+$AO2606)-ROW())/12+5):INDIRECT("AF"&amp;(ROW()+12*(($AN2606-1)*3+$AO2606)-ROW())/12+5),AS2606)</f>
        <v>0</v>
      </c>
      <c r="AU2606" s="4">
        <f ca="1">IF(AND(AQ2606+AS2606&gt;0,AR2606+AT2606&gt;0),COUNTIF(AU$6:AU2605,"&gt;0")+1,0)</f>
        <v>0</v>
      </c>
    </row>
    <row r="2607" spans="40:47">
      <c r="AN2607" s="4">
        <v>73</v>
      </c>
      <c r="AO2607" s="4">
        <v>1</v>
      </c>
      <c r="AP2607" s="4">
        <v>10</v>
      </c>
      <c r="AQ2607" s="6">
        <f ca="1">IF($AP2607=1,IF(INDIRECT(ADDRESS(($AN2607-1)*3+$AO2607+5,$AP2607+7))="",0,INDIRECT(ADDRESS(($AN2607-1)*3+$AO2607+5,$AP2607+7))),IF(INDIRECT(ADDRESS(($AN2607-1)*3+$AO2607+5,$AP2607+7))="",0,IF(COUNTIF(INDIRECT(ADDRESS(($AN2607-1)*36+($AO2607-1)*12+6,COLUMN())):INDIRECT(ADDRESS(($AN2607-1)*36+($AO2607-1)*12+$AP2607+4,COLUMN())),INDIRECT(ADDRESS(($AN2607-1)*3+$AO2607+5,$AP2607+7)))&gt;=1,0,INDIRECT(ADDRESS(($AN2607-1)*3+$AO2607+5,$AP2607+7)))))</f>
        <v>0</v>
      </c>
      <c r="AR2607" s="4">
        <f ca="1">COUNTIF(INDIRECT("H"&amp;(ROW()+12*(($AN2607-1)*3+$AO2607)-ROW())/12+5):INDIRECT("S"&amp;(ROW()+12*(($AN2607-1)*3+$AO2607)-ROW())/12+5),AQ2607)</f>
        <v>0</v>
      </c>
      <c r="AS2607" s="6">
        <f ca="1">IF($AP2607=1,IF(INDIRECT(ADDRESS(($AN2607-1)*3+$AO2607+5,$AP2607+20))="",0,INDIRECT(ADDRESS(($AN2607-1)*3+$AO2607+5,$AP2607+20))),IF(INDIRECT(ADDRESS(($AN2607-1)*3+$AO2607+5,$AP2607+20))="",0,IF(COUNTIF(INDIRECT(ADDRESS(($AN2607-1)*36+($AO2607-1)*12+6,COLUMN())):INDIRECT(ADDRESS(($AN2607-1)*36+($AO2607-1)*12+$AP2607+4,COLUMN())),INDIRECT(ADDRESS(($AN2607-1)*3+$AO2607+5,$AP2607+20)))&gt;=1,0,INDIRECT(ADDRESS(($AN2607-1)*3+$AO2607+5,$AP2607+20)))))</f>
        <v>0</v>
      </c>
      <c r="AT2607" s="4">
        <f ca="1">COUNTIF(INDIRECT("U"&amp;(ROW()+12*(($AN2607-1)*3+$AO2607)-ROW())/12+5):INDIRECT("AF"&amp;(ROW()+12*(($AN2607-1)*3+$AO2607)-ROW())/12+5),AS2607)</f>
        <v>0</v>
      </c>
      <c r="AU2607" s="4">
        <f ca="1">IF(AND(AQ2607+AS2607&gt;0,AR2607+AT2607&gt;0),COUNTIF(AU$6:AU2606,"&gt;0")+1,0)</f>
        <v>0</v>
      </c>
    </row>
    <row r="2608" spans="40:47">
      <c r="AN2608" s="4">
        <v>73</v>
      </c>
      <c r="AO2608" s="4">
        <v>1</v>
      </c>
      <c r="AP2608" s="4">
        <v>11</v>
      </c>
      <c r="AQ2608" s="6">
        <f ca="1">IF($AP2608=1,IF(INDIRECT(ADDRESS(($AN2608-1)*3+$AO2608+5,$AP2608+7))="",0,INDIRECT(ADDRESS(($AN2608-1)*3+$AO2608+5,$AP2608+7))),IF(INDIRECT(ADDRESS(($AN2608-1)*3+$AO2608+5,$AP2608+7))="",0,IF(COUNTIF(INDIRECT(ADDRESS(($AN2608-1)*36+($AO2608-1)*12+6,COLUMN())):INDIRECT(ADDRESS(($AN2608-1)*36+($AO2608-1)*12+$AP2608+4,COLUMN())),INDIRECT(ADDRESS(($AN2608-1)*3+$AO2608+5,$AP2608+7)))&gt;=1,0,INDIRECT(ADDRESS(($AN2608-1)*3+$AO2608+5,$AP2608+7)))))</f>
        <v>0</v>
      </c>
      <c r="AR2608" s="4">
        <f ca="1">COUNTIF(INDIRECT("H"&amp;(ROW()+12*(($AN2608-1)*3+$AO2608)-ROW())/12+5):INDIRECT("S"&amp;(ROW()+12*(($AN2608-1)*3+$AO2608)-ROW())/12+5),AQ2608)</f>
        <v>0</v>
      </c>
      <c r="AS2608" s="6">
        <f ca="1">IF($AP2608=1,IF(INDIRECT(ADDRESS(($AN2608-1)*3+$AO2608+5,$AP2608+20))="",0,INDIRECT(ADDRESS(($AN2608-1)*3+$AO2608+5,$AP2608+20))),IF(INDIRECT(ADDRESS(($AN2608-1)*3+$AO2608+5,$AP2608+20))="",0,IF(COUNTIF(INDIRECT(ADDRESS(($AN2608-1)*36+($AO2608-1)*12+6,COLUMN())):INDIRECT(ADDRESS(($AN2608-1)*36+($AO2608-1)*12+$AP2608+4,COLUMN())),INDIRECT(ADDRESS(($AN2608-1)*3+$AO2608+5,$AP2608+20)))&gt;=1,0,INDIRECT(ADDRESS(($AN2608-1)*3+$AO2608+5,$AP2608+20)))))</f>
        <v>0</v>
      </c>
      <c r="AT2608" s="4">
        <f ca="1">COUNTIF(INDIRECT("U"&amp;(ROW()+12*(($AN2608-1)*3+$AO2608)-ROW())/12+5):INDIRECT("AF"&amp;(ROW()+12*(($AN2608-1)*3+$AO2608)-ROW())/12+5),AS2608)</f>
        <v>0</v>
      </c>
      <c r="AU2608" s="4">
        <f ca="1">IF(AND(AQ2608+AS2608&gt;0,AR2608+AT2608&gt;0),COUNTIF(AU$6:AU2607,"&gt;0")+1,0)</f>
        <v>0</v>
      </c>
    </row>
    <row r="2609" spans="40:47">
      <c r="AN2609" s="4">
        <v>73</v>
      </c>
      <c r="AO2609" s="4">
        <v>1</v>
      </c>
      <c r="AP2609" s="4">
        <v>12</v>
      </c>
      <c r="AQ2609" s="6">
        <f ca="1">IF($AP2609=1,IF(INDIRECT(ADDRESS(($AN2609-1)*3+$AO2609+5,$AP2609+7))="",0,INDIRECT(ADDRESS(($AN2609-1)*3+$AO2609+5,$AP2609+7))),IF(INDIRECT(ADDRESS(($AN2609-1)*3+$AO2609+5,$AP2609+7))="",0,IF(COUNTIF(INDIRECT(ADDRESS(($AN2609-1)*36+($AO2609-1)*12+6,COLUMN())):INDIRECT(ADDRESS(($AN2609-1)*36+($AO2609-1)*12+$AP2609+4,COLUMN())),INDIRECT(ADDRESS(($AN2609-1)*3+$AO2609+5,$AP2609+7)))&gt;=1,0,INDIRECT(ADDRESS(($AN2609-1)*3+$AO2609+5,$AP2609+7)))))</f>
        <v>0</v>
      </c>
      <c r="AR2609" s="4">
        <f ca="1">COUNTIF(INDIRECT("H"&amp;(ROW()+12*(($AN2609-1)*3+$AO2609)-ROW())/12+5):INDIRECT("S"&amp;(ROW()+12*(($AN2609-1)*3+$AO2609)-ROW())/12+5),AQ2609)</f>
        <v>0</v>
      </c>
      <c r="AS2609" s="6">
        <f ca="1">IF($AP2609=1,IF(INDIRECT(ADDRESS(($AN2609-1)*3+$AO2609+5,$AP2609+20))="",0,INDIRECT(ADDRESS(($AN2609-1)*3+$AO2609+5,$AP2609+20))),IF(INDIRECT(ADDRESS(($AN2609-1)*3+$AO2609+5,$AP2609+20))="",0,IF(COUNTIF(INDIRECT(ADDRESS(($AN2609-1)*36+($AO2609-1)*12+6,COLUMN())):INDIRECT(ADDRESS(($AN2609-1)*36+($AO2609-1)*12+$AP2609+4,COLUMN())),INDIRECT(ADDRESS(($AN2609-1)*3+$AO2609+5,$AP2609+20)))&gt;=1,0,INDIRECT(ADDRESS(($AN2609-1)*3+$AO2609+5,$AP2609+20)))))</f>
        <v>0</v>
      </c>
      <c r="AT2609" s="4">
        <f ca="1">COUNTIF(INDIRECT("U"&amp;(ROW()+12*(($AN2609-1)*3+$AO2609)-ROW())/12+5):INDIRECT("AF"&amp;(ROW()+12*(($AN2609-1)*3+$AO2609)-ROW())/12+5),AS2609)</f>
        <v>0</v>
      </c>
      <c r="AU2609" s="4">
        <f ca="1">IF(AND(AQ2609+AS2609&gt;0,AR2609+AT2609&gt;0),COUNTIF(AU$6:AU2608,"&gt;0")+1,0)</f>
        <v>0</v>
      </c>
    </row>
    <row r="2610" spans="40:47">
      <c r="AN2610" s="4">
        <v>73</v>
      </c>
      <c r="AO2610" s="4">
        <v>2</v>
      </c>
      <c r="AP2610" s="4">
        <v>1</v>
      </c>
      <c r="AQ2610" s="6">
        <f ca="1">IF($AP2610=1,IF(INDIRECT(ADDRESS(($AN2610-1)*3+$AO2610+5,$AP2610+7))="",0,INDIRECT(ADDRESS(($AN2610-1)*3+$AO2610+5,$AP2610+7))),IF(INDIRECT(ADDRESS(($AN2610-1)*3+$AO2610+5,$AP2610+7))="",0,IF(COUNTIF(INDIRECT(ADDRESS(($AN2610-1)*36+($AO2610-1)*12+6,COLUMN())):INDIRECT(ADDRESS(($AN2610-1)*36+($AO2610-1)*12+$AP2610+4,COLUMN())),INDIRECT(ADDRESS(($AN2610-1)*3+$AO2610+5,$AP2610+7)))&gt;=1,0,INDIRECT(ADDRESS(($AN2610-1)*3+$AO2610+5,$AP2610+7)))))</f>
        <v>0</v>
      </c>
      <c r="AR2610" s="4">
        <f ca="1">COUNTIF(INDIRECT("H"&amp;(ROW()+12*(($AN2610-1)*3+$AO2610)-ROW())/12+5):INDIRECT("S"&amp;(ROW()+12*(($AN2610-1)*3+$AO2610)-ROW())/12+5),AQ2610)</f>
        <v>0</v>
      </c>
      <c r="AS2610" s="6">
        <f ca="1">IF($AP2610=1,IF(INDIRECT(ADDRESS(($AN2610-1)*3+$AO2610+5,$AP2610+20))="",0,INDIRECT(ADDRESS(($AN2610-1)*3+$AO2610+5,$AP2610+20))),IF(INDIRECT(ADDRESS(($AN2610-1)*3+$AO2610+5,$AP2610+20))="",0,IF(COUNTIF(INDIRECT(ADDRESS(($AN2610-1)*36+($AO2610-1)*12+6,COLUMN())):INDIRECT(ADDRESS(($AN2610-1)*36+($AO2610-1)*12+$AP2610+4,COLUMN())),INDIRECT(ADDRESS(($AN2610-1)*3+$AO2610+5,$AP2610+20)))&gt;=1,0,INDIRECT(ADDRESS(($AN2610-1)*3+$AO2610+5,$AP2610+20)))))</f>
        <v>0</v>
      </c>
      <c r="AT2610" s="4">
        <f ca="1">COUNTIF(INDIRECT("U"&amp;(ROW()+12*(($AN2610-1)*3+$AO2610)-ROW())/12+5):INDIRECT("AF"&amp;(ROW()+12*(($AN2610-1)*3+$AO2610)-ROW())/12+5),AS2610)</f>
        <v>0</v>
      </c>
      <c r="AU2610" s="4">
        <f ca="1">IF(AND(AQ2610+AS2610&gt;0,AR2610+AT2610&gt;0),COUNTIF(AU$6:AU2609,"&gt;0")+1,0)</f>
        <v>0</v>
      </c>
    </row>
    <row r="2611" spans="40:47">
      <c r="AN2611" s="4">
        <v>73</v>
      </c>
      <c r="AO2611" s="4">
        <v>2</v>
      </c>
      <c r="AP2611" s="4">
        <v>2</v>
      </c>
      <c r="AQ2611" s="6">
        <f ca="1">IF($AP2611=1,IF(INDIRECT(ADDRESS(($AN2611-1)*3+$AO2611+5,$AP2611+7))="",0,INDIRECT(ADDRESS(($AN2611-1)*3+$AO2611+5,$AP2611+7))),IF(INDIRECT(ADDRESS(($AN2611-1)*3+$AO2611+5,$AP2611+7))="",0,IF(COUNTIF(INDIRECT(ADDRESS(($AN2611-1)*36+($AO2611-1)*12+6,COLUMN())):INDIRECT(ADDRESS(($AN2611-1)*36+($AO2611-1)*12+$AP2611+4,COLUMN())),INDIRECT(ADDRESS(($AN2611-1)*3+$AO2611+5,$AP2611+7)))&gt;=1,0,INDIRECT(ADDRESS(($AN2611-1)*3+$AO2611+5,$AP2611+7)))))</f>
        <v>0</v>
      </c>
      <c r="AR2611" s="4">
        <f ca="1">COUNTIF(INDIRECT("H"&amp;(ROW()+12*(($AN2611-1)*3+$AO2611)-ROW())/12+5):INDIRECT("S"&amp;(ROW()+12*(($AN2611-1)*3+$AO2611)-ROW())/12+5),AQ2611)</f>
        <v>0</v>
      </c>
      <c r="AS2611" s="6">
        <f ca="1">IF($AP2611=1,IF(INDIRECT(ADDRESS(($AN2611-1)*3+$AO2611+5,$AP2611+20))="",0,INDIRECT(ADDRESS(($AN2611-1)*3+$AO2611+5,$AP2611+20))),IF(INDIRECT(ADDRESS(($AN2611-1)*3+$AO2611+5,$AP2611+20))="",0,IF(COUNTIF(INDIRECT(ADDRESS(($AN2611-1)*36+($AO2611-1)*12+6,COLUMN())):INDIRECT(ADDRESS(($AN2611-1)*36+($AO2611-1)*12+$AP2611+4,COLUMN())),INDIRECT(ADDRESS(($AN2611-1)*3+$AO2611+5,$AP2611+20)))&gt;=1,0,INDIRECT(ADDRESS(($AN2611-1)*3+$AO2611+5,$AP2611+20)))))</f>
        <v>0</v>
      </c>
      <c r="AT2611" s="4">
        <f ca="1">COUNTIF(INDIRECT("U"&amp;(ROW()+12*(($AN2611-1)*3+$AO2611)-ROW())/12+5):INDIRECT("AF"&amp;(ROW()+12*(($AN2611-1)*3+$AO2611)-ROW())/12+5),AS2611)</f>
        <v>0</v>
      </c>
      <c r="AU2611" s="4">
        <f ca="1">IF(AND(AQ2611+AS2611&gt;0,AR2611+AT2611&gt;0),COUNTIF(AU$6:AU2610,"&gt;0")+1,0)</f>
        <v>0</v>
      </c>
    </row>
    <row r="2612" spans="40:47">
      <c r="AN2612" s="4">
        <v>73</v>
      </c>
      <c r="AO2612" s="4">
        <v>2</v>
      </c>
      <c r="AP2612" s="4">
        <v>3</v>
      </c>
      <c r="AQ2612" s="6">
        <f ca="1">IF($AP2612=1,IF(INDIRECT(ADDRESS(($AN2612-1)*3+$AO2612+5,$AP2612+7))="",0,INDIRECT(ADDRESS(($AN2612-1)*3+$AO2612+5,$AP2612+7))),IF(INDIRECT(ADDRESS(($AN2612-1)*3+$AO2612+5,$AP2612+7))="",0,IF(COUNTIF(INDIRECT(ADDRESS(($AN2612-1)*36+($AO2612-1)*12+6,COLUMN())):INDIRECT(ADDRESS(($AN2612-1)*36+($AO2612-1)*12+$AP2612+4,COLUMN())),INDIRECT(ADDRESS(($AN2612-1)*3+$AO2612+5,$AP2612+7)))&gt;=1,0,INDIRECT(ADDRESS(($AN2612-1)*3+$AO2612+5,$AP2612+7)))))</f>
        <v>0</v>
      </c>
      <c r="AR2612" s="4">
        <f ca="1">COUNTIF(INDIRECT("H"&amp;(ROW()+12*(($AN2612-1)*3+$AO2612)-ROW())/12+5):INDIRECT("S"&amp;(ROW()+12*(($AN2612-1)*3+$AO2612)-ROW())/12+5),AQ2612)</f>
        <v>0</v>
      </c>
      <c r="AS2612" s="6">
        <f ca="1">IF($AP2612=1,IF(INDIRECT(ADDRESS(($AN2612-1)*3+$AO2612+5,$AP2612+20))="",0,INDIRECT(ADDRESS(($AN2612-1)*3+$AO2612+5,$AP2612+20))),IF(INDIRECT(ADDRESS(($AN2612-1)*3+$AO2612+5,$AP2612+20))="",0,IF(COUNTIF(INDIRECT(ADDRESS(($AN2612-1)*36+($AO2612-1)*12+6,COLUMN())):INDIRECT(ADDRESS(($AN2612-1)*36+($AO2612-1)*12+$AP2612+4,COLUMN())),INDIRECT(ADDRESS(($AN2612-1)*3+$AO2612+5,$AP2612+20)))&gt;=1,0,INDIRECT(ADDRESS(($AN2612-1)*3+$AO2612+5,$AP2612+20)))))</f>
        <v>0</v>
      </c>
      <c r="AT2612" s="4">
        <f ca="1">COUNTIF(INDIRECT("U"&amp;(ROW()+12*(($AN2612-1)*3+$AO2612)-ROW())/12+5):INDIRECT("AF"&amp;(ROW()+12*(($AN2612-1)*3+$AO2612)-ROW())/12+5),AS2612)</f>
        <v>0</v>
      </c>
      <c r="AU2612" s="4">
        <f ca="1">IF(AND(AQ2612+AS2612&gt;0,AR2612+AT2612&gt;0),COUNTIF(AU$6:AU2611,"&gt;0")+1,0)</f>
        <v>0</v>
      </c>
    </row>
    <row r="2613" spans="40:47">
      <c r="AN2613" s="4">
        <v>73</v>
      </c>
      <c r="AO2613" s="4">
        <v>2</v>
      </c>
      <c r="AP2613" s="4">
        <v>4</v>
      </c>
      <c r="AQ2613" s="6">
        <f ca="1">IF($AP2613=1,IF(INDIRECT(ADDRESS(($AN2613-1)*3+$AO2613+5,$AP2613+7))="",0,INDIRECT(ADDRESS(($AN2613-1)*3+$AO2613+5,$AP2613+7))),IF(INDIRECT(ADDRESS(($AN2613-1)*3+$AO2613+5,$AP2613+7))="",0,IF(COUNTIF(INDIRECT(ADDRESS(($AN2613-1)*36+($AO2613-1)*12+6,COLUMN())):INDIRECT(ADDRESS(($AN2613-1)*36+($AO2613-1)*12+$AP2613+4,COLUMN())),INDIRECT(ADDRESS(($AN2613-1)*3+$AO2613+5,$AP2613+7)))&gt;=1,0,INDIRECT(ADDRESS(($AN2613-1)*3+$AO2613+5,$AP2613+7)))))</f>
        <v>0</v>
      </c>
      <c r="AR2613" s="4">
        <f ca="1">COUNTIF(INDIRECT("H"&amp;(ROW()+12*(($AN2613-1)*3+$AO2613)-ROW())/12+5):INDIRECT("S"&amp;(ROW()+12*(($AN2613-1)*3+$AO2613)-ROW())/12+5),AQ2613)</f>
        <v>0</v>
      </c>
      <c r="AS2613" s="6">
        <f ca="1">IF($AP2613=1,IF(INDIRECT(ADDRESS(($AN2613-1)*3+$AO2613+5,$AP2613+20))="",0,INDIRECT(ADDRESS(($AN2613-1)*3+$AO2613+5,$AP2613+20))),IF(INDIRECT(ADDRESS(($AN2613-1)*3+$AO2613+5,$AP2613+20))="",0,IF(COUNTIF(INDIRECT(ADDRESS(($AN2613-1)*36+($AO2613-1)*12+6,COLUMN())):INDIRECT(ADDRESS(($AN2613-1)*36+($AO2613-1)*12+$AP2613+4,COLUMN())),INDIRECT(ADDRESS(($AN2613-1)*3+$AO2613+5,$AP2613+20)))&gt;=1,0,INDIRECT(ADDRESS(($AN2613-1)*3+$AO2613+5,$AP2613+20)))))</f>
        <v>0</v>
      </c>
      <c r="AT2613" s="4">
        <f ca="1">COUNTIF(INDIRECT("U"&amp;(ROW()+12*(($AN2613-1)*3+$AO2613)-ROW())/12+5):INDIRECT("AF"&amp;(ROW()+12*(($AN2613-1)*3+$AO2613)-ROW())/12+5),AS2613)</f>
        <v>0</v>
      </c>
      <c r="AU2613" s="4">
        <f ca="1">IF(AND(AQ2613+AS2613&gt;0,AR2613+AT2613&gt;0),COUNTIF(AU$6:AU2612,"&gt;0")+1,0)</f>
        <v>0</v>
      </c>
    </row>
    <row r="2614" spans="40:47">
      <c r="AN2614" s="4">
        <v>73</v>
      </c>
      <c r="AO2614" s="4">
        <v>2</v>
      </c>
      <c r="AP2614" s="4">
        <v>5</v>
      </c>
      <c r="AQ2614" s="6">
        <f ca="1">IF($AP2614=1,IF(INDIRECT(ADDRESS(($AN2614-1)*3+$AO2614+5,$AP2614+7))="",0,INDIRECT(ADDRESS(($AN2614-1)*3+$AO2614+5,$AP2614+7))),IF(INDIRECT(ADDRESS(($AN2614-1)*3+$AO2614+5,$AP2614+7))="",0,IF(COUNTIF(INDIRECT(ADDRESS(($AN2614-1)*36+($AO2614-1)*12+6,COLUMN())):INDIRECT(ADDRESS(($AN2614-1)*36+($AO2614-1)*12+$AP2614+4,COLUMN())),INDIRECT(ADDRESS(($AN2614-1)*3+$AO2614+5,$AP2614+7)))&gt;=1,0,INDIRECT(ADDRESS(($AN2614-1)*3+$AO2614+5,$AP2614+7)))))</f>
        <v>0</v>
      </c>
      <c r="AR2614" s="4">
        <f ca="1">COUNTIF(INDIRECT("H"&amp;(ROW()+12*(($AN2614-1)*3+$AO2614)-ROW())/12+5):INDIRECT("S"&amp;(ROW()+12*(($AN2614-1)*3+$AO2614)-ROW())/12+5),AQ2614)</f>
        <v>0</v>
      </c>
      <c r="AS2614" s="6">
        <f ca="1">IF($AP2614=1,IF(INDIRECT(ADDRESS(($AN2614-1)*3+$AO2614+5,$AP2614+20))="",0,INDIRECT(ADDRESS(($AN2614-1)*3+$AO2614+5,$AP2614+20))),IF(INDIRECT(ADDRESS(($AN2614-1)*3+$AO2614+5,$AP2614+20))="",0,IF(COUNTIF(INDIRECT(ADDRESS(($AN2614-1)*36+($AO2614-1)*12+6,COLUMN())):INDIRECT(ADDRESS(($AN2614-1)*36+($AO2614-1)*12+$AP2614+4,COLUMN())),INDIRECT(ADDRESS(($AN2614-1)*3+$AO2614+5,$AP2614+20)))&gt;=1,0,INDIRECT(ADDRESS(($AN2614-1)*3+$AO2614+5,$AP2614+20)))))</f>
        <v>0</v>
      </c>
      <c r="AT2614" s="4">
        <f ca="1">COUNTIF(INDIRECT("U"&amp;(ROW()+12*(($AN2614-1)*3+$AO2614)-ROW())/12+5):INDIRECT("AF"&amp;(ROW()+12*(($AN2614-1)*3+$AO2614)-ROW())/12+5),AS2614)</f>
        <v>0</v>
      </c>
      <c r="AU2614" s="4">
        <f ca="1">IF(AND(AQ2614+AS2614&gt;0,AR2614+AT2614&gt;0),COUNTIF(AU$6:AU2613,"&gt;0")+1,0)</f>
        <v>0</v>
      </c>
    </row>
    <row r="2615" spans="40:47">
      <c r="AN2615" s="4">
        <v>73</v>
      </c>
      <c r="AO2615" s="4">
        <v>2</v>
      </c>
      <c r="AP2615" s="4">
        <v>6</v>
      </c>
      <c r="AQ2615" s="6">
        <f ca="1">IF($AP2615=1,IF(INDIRECT(ADDRESS(($AN2615-1)*3+$AO2615+5,$AP2615+7))="",0,INDIRECT(ADDRESS(($AN2615-1)*3+$AO2615+5,$AP2615+7))),IF(INDIRECT(ADDRESS(($AN2615-1)*3+$AO2615+5,$AP2615+7))="",0,IF(COUNTIF(INDIRECT(ADDRESS(($AN2615-1)*36+($AO2615-1)*12+6,COLUMN())):INDIRECT(ADDRESS(($AN2615-1)*36+($AO2615-1)*12+$AP2615+4,COLUMN())),INDIRECT(ADDRESS(($AN2615-1)*3+$AO2615+5,$AP2615+7)))&gt;=1,0,INDIRECT(ADDRESS(($AN2615-1)*3+$AO2615+5,$AP2615+7)))))</f>
        <v>0</v>
      </c>
      <c r="AR2615" s="4">
        <f ca="1">COUNTIF(INDIRECT("H"&amp;(ROW()+12*(($AN2615-1)*3+$AO2615)-ROW())/12+5):INDIRECT("S"&amp;(ROW()+12*(($AN2615-1)*3+$AO2615)-ROW())/12+5),AQ2615)</f>
        <v>0</v>
      </c>
      <c r="AS2615" s="6">
        <f ca="1">IF($AP2615=1,IF(INDIRECT(ADDRESS(($AN2615-1)*3+$AO2615+5,$AP2615+20))="",0,INDIRECT(ADDRESS(($AN2615-1)*3+$AO2615+5,$AP2615+20))),IF(INDIRECT(ADDRESS(($AN2615-1)*3+$AO2615+5,$AP2615+20))="",0,IF(COUNTIF(INDIRECT(ADDRESS(($AN2615-1)*36+($AO2615-1)*12+6,COLUMN())):INDIRECT(ADDRESS(($AN2615-1)*36+($AO2615-1)*12+$AP2615+4,COLUMN())),INDIRECT(ADDRESS(($AN2615-1)*3+$AO2615+5,$AP2615+20)))&gt;=1,0,INDIRECT(ADDRESS(($AN2615-1)*3+$AO2615+5,$AP2615+20)))))</f>
        <v>0</v>
      </c>
      <c r="AT2615" s="4">
        <f ca="1">COUNTIF(INDIRECT("U"&amp;(ROW()+12*(($AN2615-1)*3+$AO2615)-ROW())/12+5):INDIRECT("AF"&amp;(ROW()+12*(($AN2615-1)*3+$AO2615)-ROW())/12+5),AS2615)</f>
        <v>0</v>
      </c>
      <c r="AU2615" s="4">
        <f ca="1">IF(AND(AQ2615+AS2615&gt;0,AR2615+AT2615&gt;0),COUNTIF(AU$6:AU2614,"&gt;0")+1,0)</f>
        <v>0</v>
      </c>
    </row>
    <row r="2616" spans="40:47">
      <c r="AN2616" s="4">
        <v>73</v>
      </c>
      <c r="AO2616" s="4">
        <v>2</v>
      </c>
      <c r="AP2616" s="4">
        <v>7</v>
      </c>
      <c r="AQ2616" s="6">
        <f ca="1">IF($AP2616=1,IF(INDIRECT(ADDRESS(($AN2616-1)*3+$AO2616+5,$AP2616+7))="",0,INDIRECT(ADDRESS(($AN2616-1)*3+$AO2616+5,$AP2616+7))),IF(INDIRECT(ADDRESS(($AN2616-1)*3+$AO2616+5,$AP2616+7))="",0,IF(COUNTIF(INDIRECT(ADDRESS(($AN2616-1)*36+($AO2616-1)*12+6,COLUMN())):INDIRECT(ADDRESS(($AN2616-1)*36+($AO2616-1)*12+$AP2616+4,COLUMN())),INDIRECT(ADDRESS(($AN2616-1)*3+$AO2616+5,$AP2616+7)))&gt;=1,0,INDIRECT(ADDRESS(($AN2616-1)*3+$AO2616+5,$AP2616+7)))))</f>
        <v>0</v>
      </c>
      <c r="AR2616" s="4">
        <f ca="1">COUNTIF(INDIRECT("H"&amp;(ROW()+12*(($AN2616-1)*3+$AO2616)-ROW())/12+5):INDIRECT("S"&amp;(ROW()+12*(($AN2616-1)*3+$AO2616)-ROW())/12+5),AQ2616)</f>
        <v>0</v>
      </c>
      <c r="AS2616" s="6">
        <f ca="1">IF($AP2616=1,IF(INDIRECT(ADDRESS(($AN2616-1)*3+$AO2616+5,$AP2616+20))="",0,INDIRECT(ADDRESS(($AN2616-1)*3+$AO2616+5,$AP2616+20))),IF(INDIRECT(ADDRESS(($AN2616-1)*3+$AO2616+5,$AP2616+20))="",0,IF(COUNTIF(INDIRECT(ADDRESS(($AN2616-1)*36+($AO2616-1)*12+6,COLUMN())):INDIRECT(ADDRESS(($AN2616-1)*36+($AO2616-1)*12+$AP2616+4,COLUMN())),INDIRECT(ADDRESS(($AN2616-1)*3+$AO2616+5,$AP2616+20)))&gt;=1,0,INDIRECT(ADDRESS(($AN2616-1)*3+$AO2616+5,$AP2616+20)))))</f>
        <v>0</v>
      </c>
      <c r="AT2616" s="4">
        <f ca="1">COUNTIF(INDIRECT("U"&amp;(ROW()+12*(($AN2616-1)*3+$AO2616)-ROW())/12+5):INDIRECT("AF"&amp;(ROW()+12*(($AN2616-1)*3+$AO2616)-ROW())/12+5),AS2616)</f>
        <v>0</v>
      </c>
      <c r="AU2616" s="4">
        <f ca="1">IF(AND(AQ2616+AS2616&gt;0,AR2616+AT2616&gt;0),COUNTIF(AU$6:AU2615,"&gt;0")+1,0)</f>
        <v>0</v>
      </c>
    </row>
    <row r="2617" spans="40:47">
      <c r="AN2617" s="4">
        <v>73</v>
      </c>
      <c r="AO2617" s="4">
        <v>2</v>
      </c>
      <c r="AP2617" s="4">
        <v>8</v>
      </c>
      <c r="AQ2617" s="6">
        <f ca="1">IF($AP2617=1,IF(INDIRECT(ADDRESS(($AN2617-1)*3+$AO2617+5,$AP2617+7))="",0,INDIRECT(ADDRESS(($AN2617-1)*3+$AO2617+5,$AP2617+7))),IF(INDIRECT(ADDRESS(($AN2617-1)*3+$AO2617+5,$AP2617+7))="",0,IF(COUNTIF(INDIRECT(ADDRESS(($AN2617-1)*36+($AO2617-1)*12+6,COLUMN())):INDIRECT(ADDRESS(($AN2617-1)*36+($AO2617-1)*12+$AP2617+4,COLUMN())),INDIRECT(ADDRESS(($AN2617-1)*3+$AO2617+5,$AP2617+7)))&gt;=1,0,INDIRECT(ADDRESS(($AN2617-1)*3+$AO2617+5,$AP2617+7)))))</f>
        <v>0</v>
      </c>
      <c r="AR2617" s="4">
        <f ca="1">COUNTIF(INDIRECT("H"&amp;(ROW()+12*(($AN2617-1)*3+$AO2617)-ROW())/12+5):INDIRECT("S"&amp;(ROW()+12*(($AN2617-1)*3+$AO2617)-ROW())/12+5),AQ2617)</f>
        <v>0</v>
      </c>
      <c r="AS2617" s="6">
        <f ca="1">IF($AP2617=1,IF(INDIRECT(ADDRESS(($AN2617-1)*3+$AO2617+5,$AP2617+20))="",0,INDIRECT(ADDRESS(($AN2617-1)*3+$AO2617+5,$AP2617+20))),IF(INDIRECT(ADDRESS(($AN2617-1)*3+$AO2617+5,$AP2617+20))="",0,IF(COUNTIF(INDIRECT(ADDRESS(($AN2617-1)*36+($AO2617-1)*12+6,COLUMN())):INDIRECT(ADDRESS(($AN2617-1)*36+($AO2617-1)*12+$AP2617+4,COLUMN())),INDIRECT(ADDRESS(($AN2617-1)*3+$AO2617+5,$AP2617+20)))&gt;=1,0,INDIRECT(ADDRESS(($AN2617-1)*3+$AO2617+5,$AP2617+20)))))</f>
        <v>0</v>
      </c>
      <c r="AT2617" s="4">
        <f ca="1">COUNTIF(INDIRECT("U"&amp;(ROW()+12*(($AN2617-1)*3+$AO2617)-ROW())/12+5):INDIRECT("AF"&amp;(ROW()+12*(($AN2617-1)*3+$AO2617)-ROW())/12+5),AS2617)</f>
        <v>0</v>
      </c>
      <c r="AU2617" s="4">
        <f ca="1">IF(AND(AQ2617+AS2617&gt;0,AR2617+AT2617&gt;0),COUNTIF(AU$6:AU2616,"&gt;0")+1,0)</f>
        <v>0</v>
      </c>
    </row>
    <row r="2618" spans="40:47">
      <c r="AN2618" s="4">
        <v>73</v>
      </c>
      <c r="AO2618" s="4">
        <v>2</v>
      </c>
      <c r="AP2618" s="4">
        <v>9</v>
      </c>
      <c r="AQ2618" s="6">
        <f ca="1">IF($AP2618=1,IF(INDIRECT(ADDRESS(($AN2618-1)*3+$AO2618+5,$AP2618+7))="",0,INDIRECT(ADDRESS(($AN2618-1)*3+$AO2618+5,$AP2618+7))),IF(INDIRECT(ADDRESS(($AN2618-1)*3+$AO2618+5,$AP2618+7))="",0,IF(COUNTIF(INDIRECT(ADDRESS(($AN2618-1)*36+($AO2618-1)*12+6,COLUMN())):INDIRECT(ADDRESS(($AN2618-1)*36+($AO2618-1)*12+$AP2618+4,COLUMN())),INDIRECT(ADDRESS(($AN2618-1)*3+$AO2618+5,$AP2618+7)))&gt;=1,0,INDIRECT(ADDRESS(($AN2618-1)*3+$AO2618+5,$AP2618+7)))))</f>
        <v>0</v>
      </c>
      <c r="AR2618" s="4">
        <f ca="1">COUNTIF(INDIRECT("H"&amp;(ROW()+12*(($AN2618-1)*3+$AO2618)-ROW())/12+5):INDIRECT("S"&amp;(ROW()+12*(($AN2618-1)*3+$AO2618)-ROW())/12+5),AQ2618)</f>
        <v>0</v>
      </c>
      <c r="AS2618" s="6">
        <f ca="1">IF($AP2618=1,IF(INDIRECT(ADDRESS(($AN2618-1)*3+$AO2618+5,$AP2618+20))="",0,INDIRECT(ADDRESS(($AN2618-1)*3+$AO2618+5,$AP2618+20))),IF(INDIRECT(ADDRESS(($AN2618-1)*3+$AO2618+5,$AP2618+20))="",0,IF(COUNTIF(INDIRECT(ADDRESS(($AN2618-1)*36+($AO2618-1)*12+6,COLUMN())):INDIRECT(ADDRESS(($AN2618-1)*36+($AO2618-1)*12+$AP2618+4,COLUMN())),INDIRECT(ADDRESS(($AN2618-1)*3+$AO2618+5,$AP2618+20)))&gt;=1,0,INDIRECT(ADDRESS(($AN2618-1)*3+$AO2618+5,$AP2618+20)))))</f>
        <v>0</v>
      </c>
      <c r="AT2618" s="4">
        <f ca="1">COUNTIF(INDIRECT("U"&amp;(ROW()+12*(($AN2618-1)*3+$AO2618)-ROW())/12+5):INDIRECT("AF"&amp;(ROW()+12*(($AN2618-1)*3+$AO2618)-ROW())/12+5),AS2618)</f>
        <v>0</v>
      </c>
      <c r="AU2618" s="4">
        <f ca="1">IF(AND(AQ2618+AS2618&gt;0,AR2618+AT2618&gt;0),COUNTIF(AU$6:AU2617,"&gt;0")+1,0)</f>
        <v>0</v>
      </c>
    </row>
    <row r="2619" spans="40:47">
      <c r="AN2619" s="4">
        <v>73</v>
      </c>
      <c r="AO2619" s="4">
        <v>2</v>
      </c>
      <c r="AP2619" s="4">
        <v>10</v>
      </c>
      <c r="AQ2619" s="6">
        <f ca="1">IF($AP2619=1,IF(INDIRECT(ADDRESS(($AN2619-1)*3+$AO2619+5,$AP2619+7))="",0,INDIRECT(ADDRESS(($AN2619-1)*3+$AO2619+5,$AP2619+7))),IF(INDIRECT(ADDRESS(($AN2619-1)*3+$AO2619+5,$AP2619+7))="",0,IF(COUNTIF(INDIRECT(ADDRESS(($AN2619-1)*36+($AO2619-1)*12+6,COLUMN())):INDIRECT(ADDRESS(($AN2619-1)*36+($AO2619-1)*12+$AP2619+4,COLUMN())),INDIRECT(ADDRESS(($AN2619-1)*3+$AO2619+5,$AP2619+7)))&gt;=1,0,INDIRECT(ADDRESS(($AN2619-1)*3+$AO2619+5,$AP2619+7)))))</f>
        <v>0</v>
      </c>
      <c r="AR2619" s="4">
        <f ca="1">COUNTIF(INDIRECT("H"&amp;(ROW()+12*(($AN2619-1)*3+$AO2619)-ROW())/12+5):INDIRECT("S"&amp;(ROW()+12*(($AN2619-1)*3+$AO2619)-ROW())/12+5),AQ2619)</f>
        <v>0</v>
      </c>
      <c r="AS2619" s="6">
        <f ca="1">IF($AP2619=1,IF(INDIRECT(ADDRESS(($AN2619-1)*3+$AO2619+5,$AP2619+20))="",0,INDIRECT(ADDRESS(($AN2619-1)*3+$AO2619+5,$AP2619+20))),IF(INDIRECT(ADDRESS(($AN2619-1)*3+$AO2619+5,$AP2619+20))="",0,IF(COUNTIF(INDIRECT(ADDRESS(($AN2619-1)*36+($AO2619-1)*12+6,COLUMN())):INDIRECT(ADDRESS(($AN2619-1)*36+($AO2619-1)*12+$AP2619+4,COLUMN())),INDIRECT(ADDRESS(($AN2619-1)*3+$AO2619+5,$AP2619+20)))&gt;=1,0,INDIRECT(ADDRESS(($AN2619-1)*3+$AO2619+5,$AP2619+20)))))</f>
        <v>0</v>
      </c>
      <c r="AT2619" s="4">
        <f ca="1">COUNTIF(INDIRECT("U"&amp;(ROW()+12*(($AN2619-1)*3+$AO2619)-ROW())/12+5):INDIRECT("AF"&amp;(ROW()+12*(($AN2619-1)*3+$AO2619)-ROW())/12+5),AS2619)</f>
        <v>0</v>
      </c>
      <c r="AU2619" s="4">
        <f ca="1">IF(AND(AQ2619+AS2619&gt;0,AR2619+AT2619&gt;0),COUNTIF(AU$6:AU2618,"&gt;0")+1,0)</f>
        <v>0</v>
      </c>
    </row>
    <row r="2620" spans="40:47">
      <c r="AN2620" s="4">
        <v>73</v>
      </c>
      <c r="AO2620" s="4">
        <v>2</v>
      </c>
      <c r="AP2620" s="4">
        <v>11</v>
      </c>
      <c r="AQ2620" s="6">
        <f ca="1">IF($AP2620=1,IF(INDIRECT(ADDRESS(($AN2620-1)*3+$AO2620+5,$AP2620+7))="",0,INDIRECT(ADDRESS(($AN2620-1)*3+$AO2620+5,$AP2620+7))),IF(INDIRECT(ADDRESS(($AN2620-1)*3+$AO2620+5,$AP2620+7))="",0,IF(COUNTIF(INDIRECT(ADDRESS(($AN2620-1)*36+($AO2620-1)*12+6,COLUMN())):INDIRECT(ADDRESS(($AN2620-1)*36+($AO2620-1)*12+$AP2620+4,COLUMN())),INDIRECT(ADDRESS(($AN2620-1)*3+$AO2620+5,$AP2620+7)))&gt;=1,0,INDIRECT(ADDRESS(($AN2620-1)*3+$AO2620+5,$AP2620+7)))))</f>
        <v>0</v>
      </c>
      <c r="AR2620" s="4">
        <f ca="1">COUNTIF(INDIRECT("H"&amp;(ROW()+12*(($AN2620-1)*3+$AO2620)-ROW())/12+5):INDIRECT("S"&amp;(ROW()+12*(($AN2620-1)*3+$AO2620)-ROW())/12+5),AQ2620)</f>
        <v>0</v>
      </c>
      <c r="AS2620" s="6">
        <f ca="1">IF($AP2620=1,IF(INDIRECT(ADDRESS(($AN2620-1)*3+$AO2620+5,$AP2620+20))="",0,INDIRECT(ADDRESS(($AN2620-1)*3+$AO2620+5,$AP2620+20))),IF(INDIRECT(ADDRESS(($AN2620-1)*3+$AO2620+5,$AP2620+20))="",0,IF(COUNTIF(INDIRECT(ADDRESS(($AN2620-1)*36+($AO2620-1)*12+6,COLUMN())):INDIRECT(ADDRESS(($AN2620-1)*36+($AO2620-1)*12+$AP2620+4,COLUMN())),INDIRECT(ADDRESS(($AN2620-1)*3+$AO2620+5,$AP2620+20)))&gt;=1,0,INDIRECT(ADDRESS(($AN2620-1)*3+$AO2620+5,$AP2620+20)))))</f>
        <v>0</v>
      </c>
      <c r="AT2620" s="4">
        <f ca="1">COUNTIF(INDIRECT("U"&amp;(ROW()+12*(($AN2620-1)*3+$AO2620)-ROW())/12+5):INDIRECT("AF"&amp;(ROW()+12*(($AN2620-1)*3+$AO2620)-ROW())/12+5),AS2620)</f>
        <v>0</v>
      </c>
      <c r="AU2620" s="4">
        <f ca="1">IF(AND(AQ2620+AS2620&gt;0,AR2620+AT2620&gt;0),COUNTIF(AU$6:AU2619,"&gt;0")+1,0)</f>
        <v>0</v>
      </c>
    </row>
    <row r="2621" spans="40:47">
      <c r="AN2621" s="4">
        <v>73</v>
      </c>
      <c r="AO2621" s="4">
        <v>2</v>
      </c>
      <c r="AP2621" s="4">
        <v>12</v>
      </c>
      <c r="AQ2621" s="6">
        <f ca="1">IF($AP2621=1,IF(INDIRECT(ADDRESS(($AN2621-1)*3+$AO2621+5,$AP2621+7))="",0,INDIRECT(ADDRESS(($AN2621-1)*3+$AO2621+5,$AP2621+7))),IF(INDIRECT(ADDRESS(($AN2621-1)*3+$AO2621+5,$AP2621+7))="",0,IF(COUNTIF(INDIRECT(ADDRESS(($AN2621-1)*36+($AO2621-1)*12+6,COLUMN())):INDIRECT(ADDRESS(($AN2621-1)*36+($AO2621-1)*12+$AP2621+4,COLUMN())),INDIRECT(ADDRESS(($AN2621-1)*3+$AO2621+5,$AP2621+7)))&gt;=1,0,INDIRECT(ADDRESS(($AN2621-1)*3+$AO2621+5,$AP2621+7)))))</f>
        <v>0</v>
      </c>
      <c r="AR2621" s="4">
        <f ca="1">COUNTIF(INDIRECT("H"&amp;(ROW()+12*(($AN2621-1)*3+$AO2621)-ROW())/12+5):INDIRECT("S"&amp;(ROW()+12*(($AN2621-1)*3+$AO2621)-ROW())/12+5),AQ2621)</f>
        <v>0</v>
      </c>
      <c r="AS2621" s="6">
        <f ca="1">IF($AP2621=1,IF(INDIRECT(ADDRESS(($AN2621-1)*3+$AO2621+5,$AP2621+20))="",0,INDIRECT(ADDRESS(($AN2621-1)*3+$AO2621+5,$AP2621+20))),IF(INDIRECT(ADDRESS(($AN2621-1)*3+$AO2621+5,$AP2621+20))="",0,IF(COUNTIF(INDIRECT(ADDRESS(($AN2621-1)*36+($AO2621-1)*12+6,COLUMN())):INDIRECT(ADDRESS(($AN2621-1)*36+($AO2621-1)*12+$AP2621+4,COLUMN())),INDIRECT(ADDRESS(($AN2621-1)*3+$AO2621+5,$AP2621+20)))&gt;=1,0,INDIRECT(ADDRESS(($AN2621-1)*3+$AO2621+5,$AP2621+20)))))</f>
        <v>0</v>
      </c>
      <c r="AT2621" s="4">
        <f ca="1">COUNTIF(INDIRECT("U"&amp;(ROW()+12*(($AN2621-1)*3+$AO2621)-ROW())/12+5):INDIRECT("AF"&amp;(ROW()+12*(($AN2621-1)*3+$AO2621)-ROW())/12+5),AS2621)</f>
        <v>0</v>
      </c>
      <c r="AU2621" s="4">
        <f ca="1">IF(AND(AQ2621+AS2621&gt;0,AR2621+AT2621&gt;0),COUNTIF(AU$6:AU2620,"&gt;0")+1,0)</f>
        <v>0</v>
      </c>
    </row>
    <row r="2622" spans="40:47">
      <c r="AN2622" s="4">
        <v>73</v>
      </c>
      <c r="AO2622" s="4">
        <v>3</v>
      </c>
      <c r="AP2622" s="4">
        <v>1</v>
      </c>
      <c r="AQ2622" s="6">
        <f ca="1">IF($AP2622=1,IF(INDIRECT(ADDRESS(($AN2622-1)*3+$AO2622+5,$AP2622+7))="",0,INDIRECT(ADDRESS(($AN2622-1)*3+$AO2622+5,$AP2622+7))),IF(INDIRECT(ADDRESS(($AN2622-1)*3+$AO2622+5,$AP2622+7))="",0,IF(COUNTIF(INDIRECT(ADDRESS(($AN2622-1)*36+($AO2622-1)*12+6,COLUMN())):INDIRECT(ADDRESS(($AN2622-1)*36+($AO2622-1)*12+$AP2622+4,COLUMN())),INDIRECT(ADDRESS(($AN2622-1)*3+$AO2622+5,$AP2622+7)))&gt;=1,0,INDIRECT(ADDRESS(($AN2622-1)*3+$AO2622+5,$AP2622+7)))))</f>
        <v>0</v>
      </c>
      <c r="AR2622" s="4">
        <f ca="1">COUNTIF(INDIRECT("H"&amp;(ROW()+12*(($AN2622-1)*3+$AO2622)-ROW())/12+5):INDIRECT("S"&amp;(ROW()+12*(($AN2622-1)*3+$AO2622)-ROW())/12+5),AQ2622)</f>
        <v>0</v>
      </c>
      <c r="AS2622" s="6">
        <f ca="1">IF($AP2622=1,IF(INDIRECT(ADDRESS(($AN2622-1)*3+$AO2622+5,$AP2622+20))="",0,INDIRECT(ADDRESS(($AN2622-1)*3+$AO2622+5,$AP2622+20))),IF(INDIRECT(ADDRESS(($AN2622-1)*3+$AO2622+5,$AP2622+20))="",0,IF(COUNTIF(INDIRECT(ADDRESS(($AN2622-1)*36+($AO2622-1)*12+6,COLUMN())):INDIRECT(ADDRESS(($AN2622-1)*36+($AO2622-1)*12+$AP2622+4,COLUMN())),INDIRECT(ADDRESS(($AN2622-1)*3+$AO2622+5,$AP2622+20)))&gt;=1,0,INDIRECT(ADDRESS(($AN2622-1)*3+$AO2622+5,$AP2622+20)))))</f>
        <v>0</v>
      </c>
      <c r="AT2622" s="4">
        <f ca="1">COUNTIF(INDIRECT("U"&amp;(ROW()+12*(($AN2622-1)*3+$AO2622)-ROW())/12+5):INDIRECT("AF"&amp;(ROW()+12*(($AN2622-1)*3+$AO2622)-ROW())/12+5),AS2622)</f>
        <v>0</v>
      </c>
      <c r="AU2622" s="4">
        <f ca="1">IF(AND(AQ2622+AS2622&gt;0,AR2622+AT2622&gt;0),COUNTIF(AU$6:AU2621,"&gt;0")+1,0)</f>
        <v>0</v>
      </c>
    </row>
    <row r="2623" spans="40:47">
      <c r="AN2623" s="4">
        <v>73</v>
      </c>
      <c r="AO2623" s="4">
        <v>3</v>
      </c>
      <c r="AP2623" s="4">
        <v>2</v>
      </c>
      <c r="AQ2623" s="6">
        <f ca="1">IF($AP2623=1,IF(INDIRECT(ADDRESS(($AN2623-1)*3+$AO2623+5,$AP2623+7))="",0,INDIRECT(ADDRESS(($AN2623-1)*3+$AO2623+5,$AP2623+7))),IF(INDIRECT(ADDRESS(($AN2623-1)*3+$AO2623+5,$AP2623+7))="",0,IF(COUNTIF(INDIRECT(ADDRESS(($AN2623-1)*36+($AO2623-1)*12+6,COLUMN())):INDIRECT(ADDRESS(($AN2623-1)*36+($AO2623-1)*12+$AP2623+4,COLUMN())),INDIRECT(ADDRESS(($AN2623-1)*3+$AO2623+5,$AP2623+7)))&gt;=1,0,INDIRECT(ADDRESS(($AN2623-1)*3+$AO2623+5,$AP2623+7)))))</f>
        <v>0</v>
      </c>
      <c r="AR2623" s="4">
        <f ca="1">COUNTIF(INDIRECT("H"&amp;(ROW()+12*(($AN2623-1)*3+$AO2623)-ROW())/12+5):INDIRECT("S"&amp;(ROW()+12*(($AN2623-1)*3+$AO2623)-ROW())/12+5),AQ2623)</f>
        <v>0</v>
      </c>
      <c r="AS2623" s="6">
        <f ca="1">IF($AP2623=1,IF(INDIRECT(ADDRESS(($AN2623-1)*3+$AO2623+5,$AP2623+20))="",0,INDIRECT(ADDRESS(($AN2623-1)*3+$AO2623+5,$AP2623+20))),IF(INDIRECT(ADDRESS(($AN2623-1)*3+$AO2623+5,$AP2623+20))="",0,IF(COUNTIF(INDIRECT(ADDRESS(($AN2623-1)*36+($AO2623-1)*12+6,COLUMN())):INDIRECT(ADDRESS(($AN2623-1)*36+($AO2623-1)*12+$AP2623+4,COLUMN())),INDIRECT(ADDRESS(($AN2623-1)*3+$AO2623+5,$AP2623+20)))&gt;=1,0,INDIRECT(ADDRESS(($AN2623-1)*3+$AO2623+5,$AP2623+20)))))</f>
        <v>0</v>
      </c>
      <c r="AT2623" s="4">
        <f ca="1">COUNTIF(INDIRECT("U"&amp;(ROW()+12*(($AN2623-1)*3+$AO2623)-ROW())/12+5):INDIRECT("AF"&amp;(ROW()+12*(($AN2623-1)*3+$AO2623)-ROW())/12+5),AS2623)</f>
        <v>0</v>
      </c>
      <c r="AU2623" s="4">
        <f ca="1">IF(AND(AQ2623+AS2623&gt;0,AR2623+AT2623&gt;0),COUNTIF(AU$6:AU2622,"&gt;0")+1,0)</f>
        <v>0</v>
      </c>
    </row>
    <row r="2624" spans="40:47">
      <c r="AN2624" s="4">
        <v>73</v>
      </c>
      <c r="AO2624" s="4">
        <v>3</v>
      </c>
      <c r="AP2624" s="4">
        <v>3</v>
      </c>
      <c r="AQ2624" s="6">
        <f ca="1">IF($AP2624=1,IF(INDIRECT(ADDRESS(($AN2624-1)*3+$AO2624+5,$AP2624+7))="",0,INDIRECT(ADDRESS(($AN2624-1)*3+$AO2624+5,$AP2624+7))),IF(INDIRECT(ADDRESS(($AN2624-1)*3+$AO2624+5,$AP2624+7))="",0,IF(COUNTIF(INDIRECT(ADDRESS(($AN2624-1)*36+($AO2624-1)*12+6,COLUMN())):INDIRECT(ADDRESS(($AN2624-1)*36+($AO2624-1)*12+$AP2624+4,COLUMN())),INDIRECT(ADDRESS(($AN2624-1)*3+$AO2624+5,$AP2624+7)))&gt;=1,0,INDIRECT(ADDRESS(($AN2624-1)*3+$AO2624+5,$AP2624+7)))))</f>
        <v>0</v>
      </c>
      <c r="AR2624" s="4">
        <f ca="1">COUNTIF(INDIRECT("H"&amp;(ROW()+12*(($AN2624-1)*3+$AO2624)-ROW())/12+5):INDIRECT("S"&amp;(ROW()+12*(($AN2624-1)*3+$AO2624)-ROW())/12+5),AQ2624)</f>
        <v>0</v>
      </c>
      <c r="AS2624" s="6">
        <f ca="1">IF($AP2624=1,IF(INDIRECT(ADDRESS(($AN2624-1)*3+$AO2624+5,$AP2624+20))="",0,INDIRECT(ADDRESS(($AN2624-1)*3+$AO2624+5,$AP2624+20))),IF(INDIRECT(ADDRESS(($AN2624-1)*3+$AO2624+5,$AP2624+20))="",0,IF(COUNTIF(INDIRECT(ADDRESS(($AN2624-1)*36+($AO2624-1)*12+6,COLUMN())):INDIRECT(ADDRESS(($AN2624-1)*36+($AO2624-1)*12+$AP2624+4,COLUMN())),INDIRECT(ADDRESS(($AN2624-1)*3+$AO2624+5,$AP2624+20)))&gt;=1,0,INDIRECT(ADDRESS(($AN2624-1)*3+$AO2624+5,$AP2624+20)))))</f>
        <v>0</v>
      </c>
      <c r="AT2624" s="4">
        <f ca="1">COUNTIF(INDIRECT("U"&amp;(ROW()+12*(($AN2624-1)*3+$AO2624)-ROW())/12+5):INDIRECT("AF"&amp;(ROW()+12*(($AN2624-1)*3+$AO2624)-ROW())/12+5),AS2624)</f>
        <v>0</v>
      </c>
      <c r="AU2624" s="4">
        <f ca="1">IF(AND(AQ2624+AS2624&gt;0,AR2624+AT2624&gt;0),COUNTIF(AU$6:AU2623,"&gt;0")+1,0)</f>
        <v>0</v>
      </c>
    </row>
    <row r="2625" spans="40:47">
      <c r="AN2625" s="4">
        <v>73</v>
      </c>
      <c r="AO2625" s="4">
        <v>3</v>
      </c>
      <c r="AP2625" s="4">
        <v>4</v>
      </c>
      <c r="AQ2625" s="6">
        <f ca="1">IF($AP2625=1,IF(INDIRECT(ADDRESS(($AN2625-1)*3+$AO2625+5,$AP2625+7))="",0,INDIRECT(ADDRESS(($AN2625-1)*3+$AO2625+5,$AP2625+7))),IF(INDIRECT(ADDRESS(($AN2625-1)*3+$AO2625+5,$AP2625+7))="",0,IF(COUNTIF(INDIRECT(ADDRESS(($AN2625-1)*36+($AO2625-1)*12+6,COLUMN())):INDIRECT(ADDRESS(($AN2625-1)*36+($AO2625-1)*12+$AP2625+4,COLUMN())),INDIRECT(ADDRESS(($AN2625-1)*3+$AO2625+5,$AP2625+7)))&gt;=1,0,INDIRECT(ADDRESS(($AN2625-1)*3+$AO2625+5,$AP2625+7)))))</f>
        <v>0</v>
      </c>
      <c r="AR2625" s="4">
        <f ca="1">COUNTIF(INDIRECT("H"&amp;(ROW()+12*(($AN2625-1)*3+$AO2625)-ROW())/12+5):INDIRECT("S"&amp;(ROW()+12*(($AN2625-1)*3+$AO2625)-ROW())/12+5),AQ2625)</f>
        <v>0</v>
      </c>
      <c r="AS2625" s="6">
        <f ca="1">IF($AP2625=1,IF(INDIRECT(ADDRESS(($AN2625-1)*3+$AO2625+5,$AP2625+20))="",0,INDIRECT(ADDRESS(($AN2625-1)*3+$AO2625+5,$AP2625+20))),IF(INDIRECT(ADDRESS(($AN2625-1)*3+$AO2625+5,$AP2625+20))="",0,IF(COUNTIF(INDIRECT(ADDRESS(($AN2625-1)*36+($AO2625-1)*12+6,COLUMN())):INDIRECT(ADDRESS(($AN2625-1)*36+($AO2625-1)*12+$AP2625+4,COLUMN())),INDIRECT(ADDRESS(($AN2625-1)*3+$AO2625+5,$AP2625+20)))&gt;=1,0,INDIRECT(ADDRESS(($AN2625-1)*3+$AO2625+5,$AP2625+20)))))</f>
        <v>0</v>
      </c>
      <c r="AT2625" s="4">
        <f ca="1">COUNTIF(INDIRECT("U"&amp;(ROW()+12*(($AN2625-1)*3+$AO2625)-ROW())/12+5):INDIRECT("AF"&amp;(ROW()+12*(($AN2625-1)*3+$AO2625)-ROW())/12+5),AS2625)</f>
        <v>0</v>
      </c>
      <c r="AU2625" s="4">
        <f ca="1">IF(AND(AQ2625+AS2625&gt;0,AR2625+AT2625&gt;0),COUNTIF(AU$6:AU2624,"&gt;0")+1,0)</f>
        <v>0</v>
      </c>
    </row>
    <row r="2626" spans="40:47">
      <c r="AN2626" s="4">
        <v>73</v>
      </c>
      <c r="AO2626" s="4">
        <v>3</v>
      </c>
      <c r="AP2626" s="4">
        <v>5</v>
      </c>
      <c r="AQ2626" s="6">
        <f ca="1">IF($AP2626=1,IF(INDIRECT(ADDRESS(($AN2626-1)*3+$AO2626+5,$AP2626+7))="",0,INDIRECT(ADDRESS(($AN2626-1)*3+$AO2626+5,$AP2626+7))),IF(INDIRECT(ADDRESS(($AN2626-1)*3+$AO2626+5,$AP2626+7))="",0,IF(COUNTIF(INDIRECT(ADDRESS(($AN2626-1)*36+($AO2626-1)*12+6,COLUMN())):INDIRECT(ADDRESS(($AN2626-1)*36+($AO2626-1)*12+$AP2626+4,COLUMN())),INDIRECT(ADDRESS(($AN2626-1)*3+$AO2626+5,$AP2626+7)))&gt;=1,0,INDIRECT(ADDRESS(($AN2626-1)*3+$AO2626+5,$AP2626+7)))))</f>
        <v>0</v>
      </c>
      <c r="AR2626" s="4">
        <f ca="1">COUNTIF(INDIRECT("H"&amp;(ROW()+12*(($AN2626-1)*3+$AO2626)-ROW())/12+5):INDIRECT("S"&amp;(ROW()+12*(($AN2626-1)*3+$AO2626)-ROW())/12+5),AQ2626)</f>
        <v>0</v>
      </c>
      <c r="AS2626" s="6">
        <f ca="1">IF($AP2626=1,IF(INDIRECT(ADDRESS(($AN2626-1)*3+$AO2626+5,$AP2626+20))="",0,INDIRECT(ADDRESS(($AN2626-1)*3+$AO2626+5,$AP2626+20))),IF(INDIRECT(ADDRESS(($AN2626-1)*3+$AO2626+5,$AP2626+20))="",0,IF(COUNTIF(INDIRECT(ADDRESS(($AN2626-1)*36+($AO2626-1)*12+6,COLUMN())):INDIRECT(ADDRESS(($AN2626-1)*36+($AO2626-1)*12+$AP2626+4,COLUMN())),INDIRECT(ADDRESS(($AN2626-1)*3+$AO2626+5,$AP2626+20)))&gt;=1,0,INDIRECT(ADDRESS(($AN2626-1)*3+$AO2626+5,$AP2626+20)))))</f>
        <v>0</v>
      </c>
      <c r="AT2626" s="4">
        <f ca="1">COUNTIF(INDIRECT("U"&amp;(ROW()+12*(($AN2626-1)*3+$AO2626)-ROW())/12+5):INDIRECT("AF"&amp;(ROW()+12*(($AN2626-1)*3+$AO2626)-ROW())/12+5),AS2626)</f>
        <v>0</v>
      </c>
      <c r="AU2626" s="4">
        <f ca="1">IF(AND(AQ2626+AS2626&gt;0,AR2626+AT2626&gt;0),COUNTIF(AU$6:AU2625,"&gt;0")+1,0)</f>
        <v>0</v>
      </c>
    </row>
    <row r="2627" spans="40:47">
      <c r="AN2627" s="4">
        <v>73</v>
      </c>
      <c r="AO2627" s="4">
        <v>3</v>
      </c>
      <c r="AP2627" s="4">
        <v>6</v>
      </c>
      <c r="AQ2627" s="6">
        <f ca="1">IF($AP2627=1,IF(INDIRECT(ADDRESS(($AN2627-1)*3+$AO2627+5,$AP2627+7))="",0,INDIRECT(ADDRESS(($AN2627-1)*3+$AO2627+5,$AP2627+7))),IF(INDIRECT(ADDRESS(($AN2627-1)*3+$AO2627+5,$AP2627+7))="",0,IF(COUNTIF(INDIRECT(ADDRESS(($AN2627-1)*36+($AO2627-1)*12+6,COLUMN())):INDIRECT(ADDRESS(($AN2627-1)*36+($AO2627-1)*12+$AP2627+4,COLUMN())),INDIRECT(ADDRESS(($AN2627-1)*3+$AO2627+5,$AP2627+7)))&gt;=1,0,INDIRECT(ADDRESS(($AN2627-1)*3+$AO2627+5,$AP2627+7)))))</f>
        <v>0</v>
      </c>
      <c r="AR2627" s="4">
        <f ca="1">COUNTIF(INDIRECT("H"&amp;(ROW()+12*(($AN2627-1)*3+$AO2627)-ROW())/12+5):INDIRECT("S"&amp;(ROW()+12*(($AN2627-1)*3+$AO2627)-ROW())/12+5),AQ2627)</f>
        <v>0</v>
      </c>
      <c r="AS2627" s="6">
        <f ca="1">IF($AP2627=1,IF(INDIRECT(ADDRESS(($AN2627-1)*3+$AO2627+5,$AP2627+20))="",0,INDIRECT(ADDRESS(($AN2627-1)*3+$AO2627+5,$AP2627+20))),IF(INDIRECT(ADDRESS(($AN2627-1)*3+$AO2627+5,$AP2627+20))="",0,IF(COUNTIF(INDIRECT(ADDRESS(($AN2627-1)*36+($AO2627-1)*12+6,COLUMN())):INDIRECT(ADDRESS(($AN2627-1)*36+($AO2627-1)*12+$AP2627+4,COLUMN())),INDIRECT(ADDRESS(($AN2627-1)*3+$AO2627+5,$AP2627+20)))&gt;=1,0,INDIRECT(ADDRESS(($AN2627-1)*3+$AO2627+5,$AP2627+20)))))</f>
        <v>0</v>
      </c>
      <c r="AT2627" s="4">
        <f ca="1">COUNTIF(INDIRECT("U"&amp;(ROW()+12*(($AN2627-1)*3+$AO2627)-ROW())/12+5):INDIRECT("AF"&amp;(ROW()+12*(($AN2627-1)*3+$AO2627)-ROW())/12+5),AS2627)</f>
        <v>0</v>
      </c>
      <c r="AU2627" s="4">
        <f ca="1">IF(AND(AQ2627+AS2627&gt;0,AR2627+AT2627&gt;0),COUNTIF(AU$6:AU2626,"&gt;0")+1,0)</f>
        <v>0</v>
      </c>
    </row>
    <row r="2628" spans="40:47">
      <c r="AN2628" s="4">
        <v>73</v>
      </c>
      <c r="AO2628" s="4">
        <v>3</v>
      </c>
      <c r="AP2628" s="4">
        <v>7</v>
      </c>
      <c r="AQ2628" s="6">
        <f ca="1">IF($AP2628=1,IF(INDIRECT(ADDRESS(($AN2628-1)*3+$AO2628+5,$AP2628+7))="",0,INDIRECT(ADDRESS(($AN2628-1)*3+$AO2628+5,$AP2628+7))),IF(INDIRECT(ADDRESS(($AN2628-1)*3+$AO2628+5,$AP2628+7))="",0,IF(COUNTIF(INDIRECT(ADDRESS(($AN2628-1)*36+($AO2628-1)*12+6,COLUMN())):INDIRECT(ADDRESS(($AN2628-1)*36+($AO2628-1)*12+$AP2628+4,COLUMN())),INDIRECT(ADDRESS(($AN2628-1)*3+$AO2628+5,$AP2628+7)))&gt;=1,0,INDIRECT(ADDRESS(($AN2628-1)*3+$AO2628+5,$AP2628+7)))))</f>
        <v>0</v>
      </c>
      <c r="AR2628" s="4">
        <f ca="1">COUNTIF(INDIRECT("H"&amp;(ROW()+12*(($AN2628-1)*3+$AO2628)-ROW())/12+5):INDIRECT("S"&amp;(ROW()+12*(($AN2628-1)*3+$AO2628)-ROW())/12+5),AQ2628)</f>
        <v>0</v>
      </c>
      <c r="AS2628" s="6">
        <f ca="1">IF($AP2628=1,IF(INDIRECT(ADDRESS(($AN2628-1)*3+$AO2628+5,$AP2628+20))="",0,INDIRECT(ADDRESS(($AN2628-1)*3+$AO2628+5,$AP2628+20))),IF(INDIRECT(ADDRESS(($AN2628-1)*3+$AO2628+5,$AP2628+20))="",0,IF(COUNTIF(INDIRECT(ADDRESS(($AN2628-1)*36+($AO2628-1)*12+6,COLUMN())):INDIRECT(ADDRESS(($AN2628-1)*36+($AO2628-1)*12+$AP2628+4,COLUMN())),INDIRECT(ADDRESS(($AN2628-1)*3+$AO2628+5,$AP2628+20)))&gt;=1,0,INDIRECT(ADDRESS(($AN2628-1)*3+$AO2628+5,$AP2628+20)))))</f>
        <v>0</v>
      </c>
      <c r="AT2628" s="4">
        <f ca="1">COUNTIF(INDIRECT("U"&amp;(ROW()+12*(($AN2628-1)*3+$AO2628)-ROW())/12+5):INDIRECT("AF"&amp;(ROW()+12*(($AN2628-1)*3+$AO2628)-ROW())/12+5),AS2628)</f>
        <v>0</v>
      </c>
      <c r="AU2628" s="4">
        <f ca="1">IF(AND(AQ2628+AS2628&gt;0,AR2628+AT2628&gt;0),COUNTIF(AU$6:AU2627,"&gt;0")+1,0)</f>
        <v>0</v>
      </c>
    </row>
    <row r="2629" spans="40:47">
      <c r="AN2629" s="4">
        <v>73</v>
      </c>
      <c r="AO2629" s="4">
        <v>3</v>
      </c>
      <c r="AP2629" s="4">
        <v>8</v>
      </c>
      <c r="AQ2629" s="6">
        <f ca="1">IF($AP2629=1,IF(INDIRECT(ADDRESS(($AN2629-1)*3+$AO2629+5,$AP2629+7))="",0,INDIRECT(ADDRESS(($AN2629-1)*3+$AO2629+5,$AP2629+7))),IF(INDIRECT(ADDRESS(($AN2629-1)*3+$AO2629+5,$AP2629+7))="",0,IF(COUNTIF(INDIRECT(ADDRESS(($AN2629-1)*36+($AO2629-1)*12+6,COLUMN())):INDIRECT(ADDRESS(($AN2629-1)*36+($AO2629-1)*12+$AP2629+4,COLUMN())),INDIRECT(ADDRESS(($AN2629-1)*3+$AO2629+5,$AP2629+7)))&gt;=1,0,INDIRECT(ADDRESS(($AN2629-1)*3+$AO2629+5,$AP2629+7)))))</f>
        <v>0</v>
      </c>
      <c r="AR2629" s="4">
        <f ca="1">COUNTIF(INDIRECT("H"&amp;(ROW()+12*(($AN2629-1)*3+$AO2629)-ROW())/12+5):INDIRECT("S"&amp;(ROW()+12*(($AN2629-1)*3+$AO2629)-ROW())/12+5),AQ2629)</f>
        <v>0</v>
      </c>
      <c r="AS2629" s="6">
        <f ca="1">IF($AP2629=1,IF(INDIRECT(ADDRESS(($AN2629-1)*3+$AO2629+5,$AP2629+20))="",0,INDIRECT(ADDRESS(($AN2629-1)*3+$AO2629+5,$AP2629+20))),IF(INDIRECT(ADDRESS(($AN2629-1)*3+$AO2629+5,$AP2629+20))="",0,IF(COUNTIF(INDIRECT(ADDRESS(($AN2629-1)*36+($AO2629-1)*12+6,COLUMN())):INDIRECT(ADDRESS(($AN2629-1)*36+($AO2629-1)*12+$AP2629+4,COLUMN())),INDIRECT(ADDRESS(($AN2629-1)*3+$AO2629+5,$AP2629+20)))&gt;=1,0,INDIRECT(ADDRESS(($AN2629-1)*3+$AO2629+5,$AP2629+20)))))</f>
        <v>0</v>
      </c>
      <c r="AT2629" s="4">
        <f ca="1">COUNTIF(INDIRECT("U"&amp;(ROW()+12*(($AN2629-1)*3+$AO2629)-ROW())/12+5):INDIRECT("AF"&amp;(ROW()+12*(($AN2629-1)*3+$AO2629)-ROW())/12+5),AS2629)</f>
        <v>0</v>
      </c>
      <c r="AU2629" s="4">
        <f ca="1">IF(AND(AQ2629+AS2629&gt;0,AR2629+AT2629&gt;0),COUNTIF(AU$6:AU2628,"&gt;0")+1,0)</f>
        <v>0</v>
      </c>
    </row>
    <row r="2630" spans="40:47">
      <c r="AN2630" s="4">
        <v>73</v>
      </c>
      <c r="AO2630" s="4">
        <v>3</v>
      </c>
      <c r="AP2630" s="4">
        <v>9</v>
      </c>
      <c r="AQ2630" s="6">
        <f ca="1">IF($AP2630=1,IF(INDIRECT(ADDRESS(($AN2630-1)*3+$AO2630+5,$AP2630+7))="",0,INDIRECT(ADDRESS(($AN2630-1)*3+$AO2630+5,$AP2630+7))),IF(INDIRECT(ADDRESS(($AN2630-1)*3+$AO2630+5,$AP2630+7))="",0,IF(COUNTIF(INDIRECT(ADDRESS(($AN2630-1)*36+($AO2630-1)*12+6,COLUMN())):INDIRECT(ADDRESS(($AN2630-1)*36+($AO2630-1)*12+$AP2630+4,COLUMN())),INDIRECT(ADDRESS(($AN2630-1)*3+$AO2630+5,$AP2630+7)))&gt;=1,0,INDIRECT(ADDRESS(($AN2630-1)*3+$AO2630+5,$AP2630+7)))))</f>
        <v>0</v>
      </c>
      <c r="AR2630" s="4">
        <f ca="1">COUNTIF(INDIRECT("H"&amp;(ROW()+12*(($AN2630-1)*3+$AO2630)-ROW())/12+5):INDIRECT("S"&amp;(ROW()+12*(($AN2630-1)*3+$AO2630)-ROW())/12+5),AQ2630)</f>
        <v>0</v>
      </c>
      <c r="AS2630" s="6">
        <f ca="1">IF($AP2630=1,IF(INDIRECT(ADDRESS(($AN2630-1)*3+$AO2630+5,$AP2630+20))="",0,INDIRECT(ADDRESS(($AN2630-1)*3+$AO2630+5,$AP2630+20))),IF(INDIRECT(ADDRESS(($AN2630-1)*3+$AO2630+5,$AP2630+20))="",0,IF(COUNTIF(INDIRECT(ADDRESS(($AN2630-1)*36+($AO2630-1)*12+6,COLUMN())):INDIRECT(ADDRESS(($AN2630-1)*36+($AO2630-1)*12+$AP2630+4,COLUMN())),INDIRECT(ADDRESS(($AN2630-1)*3+$AO2630+5,$AP2630+20)))&gt;=1,0,INDIRECT(ADDRESS(($AN2630-1)*3+$AO2630+5,$AP2630+20)))))</f>
        <v>0</v>
      </c>
      <c r="AT2630" s="4">
        <f ca="1">COUNTIF(INDIRECT("U"&amp;(ROW()+12*(($AN2630-1)*3+$AO2630)-ROW())/12+5):INDIRECT("AF"&amp;(ROW()+12*(($AN2630-1)*3+$AO2630)-ROW())/12+5),AS2630)</f>
        <v>0</v>
      </c>
      <c r="AU2630" s="4">
        <f ca="1">IF(AND(AQ2630+AS2630&gt;0,AR2630+AT2630&gt;0),COUNTIF(AU$6:AU2629,"&gt;0")+1,0)</f>
        <v>0</v>
      </c>
    </row>
    <row r="2631" spans="40:47">
      <c r="AN2631" s="4">
        <v>73</v>
      </c>
      <c r="AO2631" s="4">
        <v>3</v>
      </c>
      <c r="AP2631" s="4">
        <v>10</v>
      </c>
      <c r="AQ2631" s="6">
        <f ca="1">IF($AP2631=1,IF(INDIRECT(ADDRESS(($AN2631-1)*3+$AO2631+5,$AP2631+7))="",0,INDIRECT(ADDRESS(($AN2631-1)*3+$AO2631+5,$AP2631+7))),IF(INDIRECT(ADDRESS(($AN2631-1)*3+$AO2631+5,$AP2631+7))="",0,IF(COUNTIF(INDIRECT(ADDRESS(($AN2631-1)*36+($AO2631-1)*12+6,COLUMN())):INDIRECT(ADDRESS(($AN2631-1)*36+($AO2631-1)*12+$AP2631+4,COLUMN())),INDIRECT(ADDRESS(($AN2631-1)*3+$AO2631+5,$AP2631+7)))&gt;=1,0,INDIRECT(ADDRESS(($AN2631-1)*3+$AO2631+5,$AP2631+7)))))</f>
        <v>0</v>
      </c>
      <c r="AR2631" s="4">
        <f ca="1">COUNTIF(INDIRECT("H"&amp;(ROW()+12*(($AN2631-1)*3+$AO2631)-ROW())/12+5):INDIRECT("S"&amp;(ROW()+12*(($AN2631-1)*3+$AO2631)-ROW())/12+5),AQ2631)</f>
        <v>0</v>
      </c>
      <c r="AS2631" s="6">
        <f ca="1">IF($AP2631=1,IF(INDIRECT(ADDRESS(($AN2631-1)*3+$AO2631+5,$AP2631+20))="",0,INDIRECT(ADDRESS(($AN2631-1)*3+$AO2631+5,$AP2631+20))),IF(INDIRECT(ADDRESS(($AN2631-1)*3+$AO2631+5,$AP2631+20))="",0,IF(COUNTIF(INDIRECT(ADDRESS(($AN2631-1)*36+($AO2631-1)*12+6,COLUMN())):INDIRECT(ADDRESS(($AN2631-1)*36+($AO2631-1)*12+$AP2631+4,COLUMN())),INDIRECT(ADDRESS(($AN2631-1)*3+$AO2631+5,$AP2631+20)))&gt;=1,0,INDIRECT(ADDRESS(($AN2631-1)*3+$AO2631+5,$AP2631+20)))))</f>
        <v>0</v>
      </c>
      <c r="AT2631" s="4">
        <f ca="1">COUNTIF(INDIRECT("U"&amp;(ROW()+12*(($AN2631-1)*3+$AO2631)-ROW())/12+5):INDIRECT("AF"&amp;(ROW()+12*(($AN2631-1)*3+$AO2631)-ROW())/12+5),AS2631)</f>
        <v>0</v>
      </c>
      <c r="AU2631" s="4">
        <f ca="1">IF(AND(AQ2631+AS2631&gt;0,AR2631+AT2631&gt;0),COUNTIF(AU$6:AU2630,"&gt;0")+1,0)</f>
        <v>0</v>
      </c>
    </row>
    <row r="2632" spans="40:47">
      <c r="AN2632" s="4">
        <v>73</v>
      </c>
      <c r="AO2632" s="4">
        <v>3</v>
      </c>
      <c r="AP2632" s="4">
        <v>11</v>
      </c>
      <c r="AQ2632" s="6">
        <f ca="1">IF($AP2632=1,IF(INDIRECT(ADDRESS(($AN2632-1)*3+$AO2632+5,$AP2632+7))="",0,INDIRECT(ADDRESS(($AN2632-1)*3+$AO2632+5,$AP2632+7))),IF(INDIRECT(ADDRESS(($AN2632-1)*3+$AO2632+5,$AP2632+7))="",0,IF(COUNTIF(INDIRECT(ADDRESS(($AN2632-1)*36+($AO2632-1)*12+6,COLUMN())):INDIRECT(ADDRESS(($AN2632-1)*36+($AO2632-1)*12+$AP2632+4,COLUMN())),INDIRECT(ADDRESS(($AN2632-1)*3+$AO2632+5,$AP2632+7)))&gt;=1,0,INDIRECT(ADDRESS(($AN2632-1)*3+$AO2632+5,$AP2632+7)))))</f>
        <v>0</v>
      </c>
      <c r="AR2632" s="4">
        <f ca="1">COUNTIF(INDIRECT("H"&amp;(ROW()+12*(($AN2632-1)*3+$AO2632)-ROW())/12+5):INDIRECT("S"&amp;(ROW()+12*(($AN2632-1)*3+$AO2632)-ROW())/12+5),AQ2632)</f>
        <v>0</v>
      </c>
      <c r="AS2632" s="6">
        <f ca="1">IF($AP2632=1,IF(INDIRECT(ADDRESS(($AN2632-1)*3+$AO2632+5,$AP2632+20))="",0,INDIRECT(ADDRESS(($AN2632-1)*3+$AO2632+5,$AP2632+20))),IF(INDIRECT(ADDRESS(($AN2632-1)*3+$AO2632+5,$AP2632+20))="",0,IF(COUNTIF(INDIRECT(ADDRESS(($AN2632-1)*36+($AO2632-1)*12+6,COLUMN())):INDIRECT(ADDRESS(($AN2632-1)*36+($AO2632-1)*12+$AP2632+4,COLUMN())),INDIRECT(ADDRESS(($AN2632-1)*3+$AO2632+5,$AP2632+20)))&gt;=1,0,INDIRECT(ADDRESS(($AN2632-1)*3+$AO2632+5,$AP2632+20)))))</f>
        <v>0</v>
      </c>
      <c r="AT2632" s="4">
        <f ca="1">COUNTIF(INDIRECT("U"&amp;(ROW()+12*(($AN2632-1)*3+$AO2632)-ROW())/12+5):INDIRECT("AF"&amp;(ROW()+12*(($AN2632-1)*3+$AO2632)-ROW())/12+5),AS2632)</f>
        <v>0</v>
      </c>
      <c r="AU2632" s="4">
        <f ca="1">IF(AND(AQ2632+AS2632&gt;0,AR2632+AT2632&gt;0),COUNTIF(AU$6:AU2631,"&gt;0")+1,0)</f>
        <v>0</v>
      </c>
    </row>
    <row r="2633" spans="40:47">
      <c r="AN2633" s="77">
        <v>73</v>
      </c>
      <c r="AO2633" s="77">
        <v>3</v>
      </c>
      <c r="AP2633" s="77">
        <v>12</v>
      </c>
      <c r="AQ2633" s="78">
        <f ca="1">IF($AP2633=1,IF(INDIRECT(ADDRESS(($AN2633-1)*3+$AO2633+5,$AP2633+7))="",0,INDIRECT(ADDRESS(($AN2633-1)*3+$AO2633+5,$AP2633+7))),IF(INDIRECT(ADDRESS(($AN2633-1)*3+$AO2633+5,$AP2633+7))="",0,IF(COUNTIF(INDIRECT(ADDRESS(($AN2633-1)*36+($AO2633-1)*12+6,COLUMN())):INDIRECT(ADDRESS(($AN2633-1)*36+($AO2633-1)*12+$AP2633+4,COLUMN())),INDIRECT(ADDRESS(($AN2633-1)*3+$AO2633+5,$AP2633+7)))&gt;=1,0,INDIRECT(ADDRESS(($AN2633-1)*3+$AO2633+5,$AP2633+7)))))</f>
        <v>0</v>
      </c>
      <c r="AR2633" s="77">
        <f ca="1">COUNTIF(INDIRECT("H"&amp;(ROW()+12*(($AN2633-1)*3+$AO2633)-ROW())/12+5):INDIRECT("S"&amp;(ROW()+12*(($AN2633-1)*3+$AO2633)-ROW())/12+5),AQ2633)</f>
        <v>0</v>
      </c>
      <c r="AS2633" s="78">
        <f ca="1">IF($AP2633=1,IF(INDIRECT(ADDRESS(($AN2633-1)*3+$AO2633+5,$AP2633+20))="",0,INDIRECT(ADDRESS(($AN2633-1)*3+$AO2633+5,$AP2633+20))),IF(INDIRECT(ADDRESS(($AN2633-1)*3+$AO2633+5,$AP2633+20))="",0,IF(COUNTIF(INDIRECT(ADDRESS(($AN2633-1)*36+($AO2633-1)*12+6,COLUMN())):INDIRECT(ADDRESS(($AN2633-1)*36+($AO2633-1)*12+$AP2633+4,COLUMN())),INDIRECT(ADDRESS(($AN2633-1)*3+$AO2633+5,$AP2633+20)))&gt;=1,0,INDIRECT(ADDRESS(($AN2633-1)*3+$AO2633+5,$AP2633+20)))))</f>
        <v>0</v>
      </c>
      <c r="AT2633" s="77">
        <f ca="1">COUNTIF(INDIRECT("U"&amp;(ROW()+12*(($AN2633-1)*3+$AO2633)-ROW())/12+5):INDIRECT("AF"&amp;(ROW()+12*(($AN2633-1)*3+$AO2633)-ROW())/12+5),AS2633)</f>
        <v>0</v>
      </c>
      <c r="AU2633" s="4">
        <f ca="1">IF(AND(AQ2633+AS2633&gt;0,AR2633+AT2633&gt;0),COUNTIF(AU$6:AU2632,"&gt;0")+1,0)</f>
        <v>0</v>
      </c>
    </row>
    <row r="2634" spans="40:47">
      <c r="AN2634" s="4">
        <v>74</v>
      </c>
      <c r="AO2634" s="4">
        <v>1</v>
      </c>
      <c r="AP2634" s="4">
        <v>1</v>
      </c>
      <c r="AQ2634" s="6">
        <f ca="1">IF($AP2634=1,IF(INDIRECT(ADDRESS(($AN2634-1)*3+$AO2634+5,$AP2634+7))="",0,INDIRECT(ADDRESS(($AN2634-1)*3+$AO2634+5,$AP2634+7))),IF(INDIRECT(ADDRESS(($AN2634-1)*3+$AO2634+5,$AP2634+7))="",0,IF(COUNTIF(INDIRECT(ADDRESS(($AN2634-1)*36+($AO2634-1)*12+6,COLUMN())):INDIRECT(ADDRESS(($AN2634-1)*36+($AO2634-1)*12+$AP2634+4,COLUMN())),INDIRECT(ADDRESS(($AN2634-1)*3+$AO2634+5,$AP2634+7)))&gt;=1,0,INDIRECT(ADDRESS(($AN2634-1)*3+$AO2634+5,$AP2634+7)))))</f>
        <v>0</v>
      </c>
      <c r="AR2634" s="4">
        <f ca="1">COUNTIF(INDIRECT("H"&amp;(ROW()+12*(($AN2634-1)*3+$AO2634)-ROW())/12+5):INDIRECT("S"&amp;(ROW()+12*(($AN2634-1)*3+$AO2634)-ROW())/12+5),AQ2634)</f>
        <v>0</v>
      </c>
      <c r="AS2634" s="6">
        <f ca="1">IF($AP2634=1,IF(INDIRECT(ADDRESS(($AN2634-1)*3+$AO2634+5,$AP2634+20))="",0,INDIRECT(ADDRESS(($AN2634-1)*3+$AO2634+5,$AP2634+20))),IF(INDIRECT(ADDRESS(($AN2634-1)*3+$AO2634+5,$AP2634+20))="",0,IF(COUNTIF(INDIRECT(ADDRESS(($AN2634-1)*36+($AO2634-1)*12+6,COLUMN())):INDIRECT(ADDRESS(($AN2634-1)*36+($AO2634-1)*12+$AP2634+4,COLUMN())),INDIRECT(ADDRESS(($AN2634-1)*3+$AO2634+5,$AP2634+20)))&gt;=1,0,INDIRECT(ADDRESS(($AN2634-1)*3+$AO2634+5,$AP2634+20)))))</f>
        <v>0</v>
      </c>
      <c r="AT2634" s="4">
        <f ca="1">COUNTIF(INDIRECT("U"&amp;(ROW()+12*(($AN2634-1)*3+$AO2634)-ROW())/12+5):INDIRECT("AF"&amp;(ROW()+12*(($AN2634-1)*3+$AO2634)-ROW())/12+5),AS2634)</f>
        <v>0</v>
      </c>
      <c r="AU2634" s="4">
        <f ca="1">IF(AND(AQ2634+AS2634&gt;0,AR2634+AT2634&gt;0),COUNTIF(AU$6:AU2633,"&gt;0")+1,0)</f>
        <v>0</v>
      </c>
    </row>
    <row r="2635" spans="40:47">
      <c r="AN2635" s="4">
        <v>74</v>
      </c>
      <c r="AO2635" s="4">
        <v>1</v>
      </c>
      <c r="AP2635" s="4">
        <v>2</v>
      </c>
      <c r="AQ2635" s="6">
        <f ca="1">IF($AP2635=1,IF(INDIRECT(ADDRESS(($AN2635-1)*3+$AO2635+5,$AP2635+7))="",0,INDIRECT(ADDRESS(($AN2635-1)*3+$AO2635+5,$AP2635+7))),IF(INDIRECT(ADDRESS(($AN2635-1)*3+$AO2635+5,$AP2635+7))="",0,IF(COUNTIF(INDIRECT(ADDRESS(($AN2635-1)*36+($AO2635-1)*12+6,COLUMN())):INDIRECT(ADDRESS(($AN2635-1)*36+($AO2635-1)*12+$AP2635+4,COLUMN())),INDIRECT(ADDRESS(($AN2635-1)*3+$AO2635+5,$AP2635+7)))&gt;=1,0,INDIRECT(ADDRESS(($AN2635-1)*3+$AO2635+5,$AP2635+7)))))</f>
        <v>0</v>
      </c>
      <c r="AR2635" s="4">
        <f ca="1">COUNTIF(INDIRECT("H"&amp;(ROW()+12*(($AN2635-1)*3+$AO2635)-ROW())/12+5):INDIRECT("S"&amp;(ROW()+12*(($AN2635-1)*3+$AO2635)-ROW())/12+5),AQ2635)</f>
        <v>0</v>
      </c>
      <c r="AS2635" s="6">
        <f ca="1">IF($AP2635=1,IF(INDIRECT(ADDRESS(($AN2635-1)*3+$AO2635+5,$AP2635+20))="",0,INDIRECT(ADDRESS(($AN2635-1)*3+$AO2635+5,$AP2635+20))),IF(INDIRECT(ADDRESS(($AN2635-1)*3+$AO2635+5,$AP2635+20))="",0,IF(COUNTIF(INDIRECT(ADDRESS(($AN2635-1)*36+($AO2635-1)*12+6,COLUMN())):INDIRECT(ADDRESS(($AN2635-1)*36+($AO2635-1)*12+$AP2635+4,COLUMN())),INDIRECT(ADDRESS(($AN2635-1)*3+$AO2635+5,$AP2635+20)))&gt;=1,0,INDIRECT(ADDRESS(($AN2635-1)*3+$AO2635+5,$AP2635+20)))))</f>
        <v>0</v>
      </c>
      <c r="AT2635" s="4">
        <f ca="1">COUNTIF(INDIRECT("U"&amp;(ROW()+12*(($AN2635-1)*3+$AO2635)-ROW())/12+5):INDIRECT("AF"&amp;(ROW()+12*(($AN2635-1)*3+$AO2635)-ROW())/12+5),AS2635)</f>
        <v>0</v>
      </c>
      <c r="AU2635" s="4">
        <f ca="1">IF(AND(AQ2635+AS2635&gt;0,AR2635+AT2635&gt;0),COUNTIF(AU$6:AU2634,"&gt;0")+1,0)</f>
        <v>0</v>
      </c>
    </row>
    <row r="2636" spans="40:47">
      <c r="AN2636" s="4">
        <v>74</v>
      </c>
      <c r="AO2636" s="4">
        <v>1</v>
      </c>
      <c r="AP2636" s="4">
        <v>3</v>
      </c>
      <c r="AQ2636" s="6">
        <f ca="1">IF($AP2636=1,IF(INDIRECT(ADDRESS(($AN2636-1)*3+$AO2636+5,$AP2636+7))="",0,INDIRECT(ADDRESS(($AN2636-1)*3+$AO2636+5,$AP2636+7))),IF(INDIRECT(ADDRESS(($AN2636-1)*3+$AO2636+5,$AP2636+7))="",0,IF(COUNTIF(INDIRECT(ADDRESS(($AN2636-1)*36+($AO2636-1)*12+6,COLUMN())):INDIRECT(ADDRESS(($AN2636-1)*36+($AO2636-1)*12+$AP2636+4,COLUMN())),INDIRECT(ADDRESS(($AN2636-1)*3+$AO2636+5,$AP2636+7)))&gt;=1,0,INDIRECT(ADDRESS(($AN2636-1)*3+$AO2636+5,$AP2636+7)))))</f>
        <v>0</v>
      </c>
      <c r="AR2636" s="4">
        <f ca="1">COUNTIF(INDIRECT("H"&amp;(ROW()+12*(($AN2636-1)*3+$AO2636)-ROW())/12+5):INDIRECT("S"&amp;(ROW()+12*(($AN2636-1)*3+$AO2636)-ROW())/12+5),AQ2636)</f>
        <v>0</v>
      </c>
      <c r="AS2636" s="6">
        <f ca="1">IF($AP2636=1,IF(INDIRECT(ADDRESS(($AN2636-1)*3+$AO2636+5,$AP2636+20))="",0,INDIRECT(ADDRESS(($AN2636-1)*3+$AO2636+5,$AP2636+20))),IF(INDIRECT(ADDRESS(($AN2636-1)*3+$AO2636+5,$AP2636+20))="",0,IF(COUNTIF(INDIRECT(ADDRESS(($AN2636-1)*36+($AO2636-1)*12+6,COLUMN())):INDIRECT(ADDRESS(($AN2636-1)*36+($AO2636-1)*12+$AP2636+4,COLUMN())),INDIRECT(ADDRESS(($AN2636-1)*3+$AO2636+5,$AP2636+20)))&gt;=1,0,INDIRECT(ADDRESS(($AN2636-1)*3+$AO2636+5,$AP2636+20)))))</f>
        <v>0</v>
      </c>
      <c r="AT2636" s="4">
        <f ca="1">COUNTIF(INDIRECT("U"&amp;(ROW()+12*(($AN2636-1)*3+$AO2636)-ROW())/12+5):INDIRECT("AF"&amp;(ROW()+12*(($AN2636-1)*3+$AO2636)-ROW())/12+5),AS2636)</f>
        <v>0</v>
      </c>
      <c r="AU2636" s="4">
        <f ca="1">IF(AND(AQ2636+AS2636&gt;0,AR2636+AT2636&gt;0),COUNTIF(AU$6:AU2635,"&gt;0")+1,0)</f>
        <v>0</v>
      </c>
    </row>
    <row r="2637" spans="40:47">
      <c r="AN2637" s="4">
        <v>74</v>
      </c>
      <c r="AO2637" s="4">
        <v>1</v>
      </c>
      <c r="AP2637" s="4">
        <v>4</v>
      </c>
      <c r="AQ2637" s="6">
        <f ca="1">IF($AP2637=1,IF(INDIRECT(ADDRESS(($AN2637-1)*3+$AO2637+5,$AP2637+7))="",0,INDIRECT(ADDRESS(($AN2637-1)*3+$AO2637+5,$AP2637+7))),IF(INDIRECT(ADDRESS(($AN2637-1)*3+$AO2637+5,$AP2637+7))="",0,IF(COUNTIF(INDIRECT(ADDRESS(($AN2637-1)*36+($AO2637-1)*12+6,COLUMN())):INDIRECT(ADDRESS(($AN2637-1)*36+($AO2637-1)*12+$AP2637+4,COLUMN())),INDIRECT(ADDRESS(($AN2637-1)*3+$AO2637+5,$AP2637+7)))&gt;=1,0,INDIRECT(ADDRESS(($AN2637-1)*3+$AO2637+5,$AP2637+7)))))</f>
        <v>0</v>
      </c>
      <c r="AR2637" s="4">
        <f ca="1">COUNTIF(INDIRECT("H"&amp;(ROW()+12*(($AN2637-1)*3+$AO2637)-ROW())/12+5):INDIRECT("S"&amp;(ROW()+12*(($AN2637-1)*3+$AO2637)-ROW())/12+5),AQ2637)</f>
        <v>0</v>
      </c>
      <c r="AS2637" s="6">
        <f ca="1">IF($AP2637=1,IF(INDIRECT(ADDRESS(($AN2637-1)*3+$AO2637+5,$AP2637+20))="",0,INDIRECT(ADDRESS(($AN2637-1)*3+$AO2637+5,$AP2637+20))),IF(INDIRECT(ADDRESS(($AN2637-1)*3+$AO2637+5,$AP2637+20))="",0,IF(COUNTIF(INDIRECT(ADDRESS(($AN2637-1)*36+($AO2637-1)*12+6,COLUMN())):INDIRECT(ADDRESS(($AN2637-1)*36+($AO2637-1)*12+$AP2637+4,COLUMN())),INDIRECT(ADDRESS(($AN2637-1)*3+$AO2637+5,$AP2637+20)))&gt;=1,0,INDIRECT(ADDRESS(($AN2637-1)*3+$AO2637+5,$AP2637+20)))))</f>
        <v>0</v>
      </c>
      <c r="AT2637" s="4">
        <f ca="1">COUNTIF(INDIRECT("U"&amp;(ROW()+12*(($AN2637-1)*3+$AO2637)-ROW())/12+5):INDIRECT("AF"&amp;(ROW()+12*(($AN2637-1)*3+$AO2637)-ROW())/12+5),AS2637)</f>
        <v>0</v>
      </c>
      <c r="AU2637" s="4">
        <f ca="1">IF(AND(AQ2637+AS2637&gt;0,AR2637+AT2637&gt;0),COUNTIF(AU$6:AU2636,"&gt;0")+1,0)</f>
        <v>0</v>
      </c>
    </row>
    <row r="2638" spans="40:47">
      <c r="AN2638" s="4">
        <v>74</v>
      </c>
      <c r="AO2638" s="4">
        <v>1</v>
      </c>
      <c r="AP2638" s="4">
        <v>5</v>
      </c>
      <c r="AQ2638" s="6">
        <f ca="1">IF($AP2638=1,IF(INDIRECT(ADDRESS(($AN2638-1)*3+$AO2638+5,$AP2638+7))="",0,INDIRECT(ADDRESS(($AN2638-1)*3+$AO2638+5,$AP2638+7))),IF(INDIRECT(ADDRESS(($AN2638-1)*3+$AO2638+5,$AP2638+7))="",0,IF(COUNTIF(INDIRECT(ADDRESS(($AN2638-1)*36+($AO2638-1)*12+6,COLUMN())):INDIRECT(ADDRESS(($AN2638-1)*36+($AO2638-1)*12+$AP2638+4,COLUMN())),INDIRECT(ADDRESS(($AN2638-1)*3+$AO2638+5,$AP2638+7)))&gt;=1,0,INDIRECT(ADDRESS(($AN2638-1)*3+$AO2638+5,$AP2638+7)))))</f>
        <v>0</v>
      </c>
      <c r="AR2638" s="4">
        <f ca="1">COUNTIF(INDIRECT("H"&amp;(ROW()+12*(($AN2638-1)*3+$AO2638)-ROW())/12+5):INDIRECT("S"&amp;(ROW()+12*(($AN2638-1)*3+$AO2638)-ROW())/12+5),AQ2638)</f>
        <v>0</v>
      </c>
      <c r="AS2638" s="6">
        <f ca="1">IF($AP2638=1,IF(INDIRECT(ADDRESS(($AN2638-1)*3+$AO2638+5,$AP2638+20))="",0,INDIRECT(ADDRESS(($AN2638-1)*3+$AO2638+5,$AP2638+20))),IF(INDIRECT(ADDRESS(($AN2638-1)*3+$AO2638+5,$AP2638+20))="",0,IF(COUNTIF(INDIRECT(ADDRESS(($AN2638-1)*36+($AO2638-1)*12+6,COLUMN())):INDIRECT(ADDRESS(($AN2638-1)*36+($AO2638-1)*12+$AP2638+4,COLUMN())),INDIRECT(ADDRESS(($AN2638-1)*3+$AO2638+5,$AP2638+20)))&gt;=1,0,INDIRECT(ADDRESS(($AN2638-1)*3+$AO2638+5,$AP2638+20)))))</f>
        <v>0</v>
      </c>
      <c r="AT2638" s="4">
        <f ca="1">COUNTIF(INDIRECT("U"&amp;(ROW()+12*(($AN2638-1)*3+$AO2638)-ROW())/12+5):INDIRECT("AF"&amp;(ROW()+12*(($AN2638-1)*3+$AO2638)-ROW())/12+5),AS2638)</f>
        <v>0</v>
      </c>
      <c r="AU2638" s="4">
        <f ca="1">IF(AND(AQ2638+AS2638&gt;0,AR2638+AT2638&gt;0),COUNTIF(AU$6:AU2637,"&gt;0")+1,0)</f>
        <v>0</v>
      </c>
    </row>
    <row r="2639" spans="40:47">
      <c r="AN2639" s="4">
        <v>74</v>
      </c>
      <c r="AO2639" s="4">
        <v>1</v>
      </c>
      <c r="AP2639" s="4">
        <v>6</v>
      </c>
      <c r="AQ2639" s="6">
        <f ca="1">IF($AP2639=1,IF(INDIRECT(ADDRESS(($AN2639-1)*3+$AO2639+5,$AP2639+7))="",0,INDIRECT(ADDRESS(($AN2639-1)*3+$AO2639+5,$AP2639+7))),IF(INDIRECT(ADDRESS(($AN2639-1)*3+$AO2639+5,$AP2639+7))="",0,IF(COUNTIF(INDIRECT(ADDRESS(($AN2639-1)*36+($AO2639-1)*12+6,COLUMN())):INDIRECT(ADDRESS(($AN2639-1)*36+($AO2639-1)*12+$AP2639+4,COLUMN())),INDIRECT(ADDRESS(($AN2639-1)*3+$AO2639+5,$AP2639+7)))&gt;=1,0,INDIRECT(ADDRESS(($AN2639-1)*3+$AO2639+5,$AP2639+7)))))</f>
        <v>0</v>
      </c>
      <c r="AR2639" s="4">
        <f ca="1">COUNTIF(INDIRECT("H"&amp;(ROW()+12*(($AN2639-1)*3+$AO2639)-ROW())/12+5):INDIRECT("S"&amp;(ROW()+12*(($AN2639-1)*3+$AO2639)-ROW())/12+5),AQ2639)</f>
        <v>0</v>
      </c>
      <c r="AS2639" s="6">
        <f ca="1">IF($AP2639=1,IF(INDIRECT(ADDRESS(($AN2639-1)*3+$AO2639+5,$AP2639+20))="",0,INDIRECT(ADDRESS(($AN2639-1)*3+$AO2639+5,$AP2639+20))),IF(INDIRECT(ADDRESS(($AN2639-1)*3+$AO2639+5,$AP2639+20))="",0,IF(COUNTIF(INDIRECT(ADDRESS(($AN2639-1)*36+($AO2639-1)*12+6,COLUMN())):INDIRECT(ADDRESS(($AN2639-1)*36+($AO2639-1)*12+$AP2639+4,COLUMN())),INDIRECT(ADDRESS(($AN2639-1)*3+$AO2639+5,$AP2639+20)))&gt;=1,0,INDIRECT(ADDRESS(($AN2639-1)*3+$AO2639+5,$AP2639+20)))))</f>
        <v>0</v>
      </c>
      <c r="AT2639" s="4">
        <f ca="1">COUNTIF(INDIRECT("U"&amp;(ROW()+12*(($AN2639-1)*3+$AO2639)-ROW())/12+5):INDIRECT("AF"&amp;(ROW()+12*(($AN2639-1)*3+$AO2639)-ROW())/12+5),AS2639)</f>
        <v>0</v>
      </c>
      <c r="AU2639" s="4">
        <f ca="1">IF(AND(AQ2639+AS2639&gt;0,AR2639+AT2639&gt;0),COUNTIF(AU$6:AU2638,"&gt;0")+1,0)</f>
        <v>0</v>
      </c>
    </row>
    <row r="2640" spans="40:47">
      <c r="AN2640" s="4">
        <v>74</v>
      </c>
      <c r="AO2640" s="4">
        <v>1</v>
      </c>
      <c r="AP2640" s="4">
        <v>7</v>
      </c>
      <c r="AQ2640" s="6">
        <f ca="1">IF($AP2640=1,IF(INDIRECT(ADDRESS(($AN2640-1)*3+$AO2640+5,$AP2640+7))="",0,INDIRECT(ADDRESS(($AN2640-1)*3+$AO2640+5,$AP2640+7))),IF(INDIRECT(ADDRESS(($AN2640-1)*3+$AO2640+5,$AP2640+7))="",0,IF(COUNTIF(INDIRECT(ADDRESS(($AN2640-1)*36+($AO2640-1)*12+6,COLUMN())):INDIRECT(ADDRESS(($AN2640-1)*36+($AO2640-1)*12+$AP2640+4,COLUMN())),INDIRECT(ADDRESS(($AN2640-1)*3+$AO2640+5,$AP2640+7)))&gt;=1,0,INDIRECT(ADDRESS(($AN2640-1)*3+$AO2640+5,$AP2640+7)))))</f>
        <v>0</v>
      </c>
      <c r="AR2640" s="4">
        <f ca="1">COUNTIF(INDIRECT("H"&amp;(ROW()+12*(($AN2640-1)*3+$AO2640)-ROW())/12+5):INDIRECT("S"&amp;(ROW()+12*(($AN2640-1)*3+$AO2640)-ROW())/12+5),AQ2640)</f>
        <v>0</v>
      </c>
      <c r="AS2640" s="6">
        <f ca="1">IF($AP2640=1,IF(INDIRECT(ADDRESS(($AN2640-1)*3+$AO2640+5,$AP2640+20))="",0,INDIRECT(ADDRESS(($AN2640-1)*3+$AO2640+5,$AP2640+20))),IF(INDIRECT(ADDRESS(($AN2640-1)*3+$AO2640+5,$AP2640+20))="",0,IF(COUNTIF(INDIRECT(ADDRESS(($AN2640-1)*36+($AO2640-1)*12+6,COLUMN())):INDIRECT(ADDRESS(($AN2640-1)*36+($AO2640-1)*12+$AP2640+4,COLUMN())),INDIRECT(ADDRESS(($AN2640-1)*3+$AO2640+5,$AP2640+20)))&gt;=1,0,INDIRECT(ADDRESS(($AN2640-1)*3+$AO2640+5,$AP2640+20)))))</f>
        <v>0</v>
      </c>
      <c r="AT2640" s="4">
        <f ca="1">COUNTIF(INDIRECT("U"&amp;(ROW()+12*(($AN2640-1)*3+$AO2640)-ROW())/12+5):INDIRECT("AF"&amp;(ROW()+12*(($AN2640-1)*3+$AO2640)-ROW())/12+5),AS2640)</f>
        <v>0</v>
      </c>
      <c r="AU2640" s="4">
        <f ca="1">IF(AND(AQ2640+AS2640&gt;0,AR2640+AT2640&gt;0),COUNTIF(AU$6:AU2639,"&gt;0")+1,0)</f>
        <v>0</v>
      </c>
    </row>
    <row r="2641" spans="40:47">
      <c r="AN2641" s="4">
        <v>74</v>
      </c>
      <c r="AO2641" s="4">
        <v>1</v>
      </c>
      <c r="AP2641" s="4">
        <v>8</v>
      </c>
      <c r="AQ2641" s="6">
        <f ca="1">IF($AP2641=1,IF(INDIRECT(ADDRESS(($AN2641-1)*3+$AO2641+5,$AP2641+7))="",0,INDIRECT(ADDRESS(($AN2641-1)*3+$AO2641+5,$AP2641+7))),IF(INDIRECT(ADDRESS(($AN2641-1)*3+$AO2641+5,$AP2641+7))="",0,IF(COUNTIF(INDIRECT(ADDRESS(($AN2641-1)*36+($AO2641-1)*12+6,COLUMN())):INDIRECT(ADDRESS(($AN2641-1)*36+($AO2641-1)*12+$AP2641+4,COLUMN())),INDIRECT(ADDRESS(($AN2641-1)*3+$AO2641+5,$AP2641+7)))&gt;=1,0,INDIRECT(ADDRESS(($AN2641-1)*3+$AO2641+5,$AP2641+7)))))</f>
        <v>0</v>
      </c>
      <c r="AR2641" s="4">
        <f ca="1">COUNTIF(INDIRECT("H"&amp;(ROW()+12*(($AN2641-1)*3+$AO2641)-ROW())/12+5):INDIRECT("S"&amp;(ROW()+12*(($AN2641-1)*3+$AO2641)-ROW())/12+5),AQ2641)</f>
        <v>0</v>
      </c>
      <c r="AS2641" s="6">
        <f ca="1">IF($AP2641=1,IF(INDIRECT(ADDRESS(($AN2641-1)*3+$AO2641+5,$AP2641+20))="",0,INDIRECT(ADDRESS(($AN2641-1)*3+$AO2641+5,$AP2641+20))),IF(INDIRECT(ADDRESS(($AN2641-1)*3+$AO2641+5,$AP2641+20))="",0,IF(COUNTIF(INDIRECT(ADDRESS(($AN2641-1)*36+($AO2641-1)*12+6,COLUMN())):INDIRECT(ADDRESS(($AN2641-1)*36+($AO2641-1)*12+$AP2641+4,COLUMN())),INDIRECT(ADDRESS(($AN2641-1)*3+$AO2641+5,$AP2641+20)))&gt;=1,0,INDIRECT(ADDRESS(($AN2641-1)*3+$AO2641+5,$AP2641+20)))))</f>
        <v>0</v>
      </c>
      <c r="AT2641" s="4">
        <f ca="1">COUNTIF(INDIRECT("U"&amp;(ROW()+12*(($AN2641-1)*3+$AO2641)-ROW())/12+5):INDIRECT("AF"&amp;(ROW()+12*(($AN2641-1)*3+$AO2641)-ROW())/12+5),AS2641)</f>
        <v>0</v>
      </c>
      <c r="AU2641" s="4">
        <f ca="1">IF(AND(AQ2641+AS2641&gt;0,AR2641+AT2641&gt;0),COUNTIF(AU$6:AU2640,"&gt;0")+1,0)</f>
        <v>0</v>
      </c>
    </row>
    <row r="2642" spans="40:47">
      <c r="AN2642" s="4">
        <v>74</v>
      </c>
      <c r="AO2642" s="4">
        <v>1</v>
      </c>
      <c r="AP2642" s="4">
        <v>9</v>
      </c>
      <c r="AQ2642" s="6">
        <f ca="1">IF($AP2642=1,IF(INDIRECT(ADDRESS(($AN2642-1)*3+$AO2642+5,$AP2642+7))="",0,INDIRECT(ADDRESS(($AN2642-1)*3+$AO2642+5,$AP2642+7))),IF(INDIRECT(ADDRESS(($AN2642-1)*3+$AO2642+5,$AP2642+7))="",0,IF(COUNTIF(INDIRECT(ADDRESS(($AN2642-1)*36+($AO2642-1)*12+6,COLUMN())):INDIRECT(ADDRESS(($AN2642-1)*36+($AO2642-1)*12+$AP2642+4,COLUMN())),INDIRECT(ADDRESS(($AN2642-1)*3+$AO2642+5,$AP2642+7)))&gt;=1,0,INDIRECT(ADDRESS(($AN2642-1)*3+$AO2642+5,$AP2642+7)))))</f>
        <v>0</v>
      </c>
      <c r="AR2642" s="4">
        <f ca="1">COUNTIF(INDIRECT("H"&amp;(ROW()+12*(($AN2642-1)*3+$AO2642)-ROW())/12+5):INDIRECT("S"&amp;(ROW()+12*(($AN2642-1)*3+$AO2642)-ROW())/12+5),AQ2642)</f>
        <v>0</v>
      </c>
      <c r="AS2642" s="6">
        <f ca="1">IF($AP2642=1,IF(INDIRECT(ADDRESS(($AN2642-1)*3+$AO2642+5,$AP2642+20))="",0,INDIRECT(ADDRESS(($AN2642-1)*3+$AO2642+5,$AP2642+20))),IF(INDIRECT(ADDRESS(($AN2642-1)*3+$AO2642+5,$AP2642+20))="",0,IF(COUNTIF(INDIRECT(ADDRESS(($AN2642-1)*36+($AO2642-1)*12+6,COLUMN())):INDIRECT(ADDRESS(($AN2642-1)*36+($AO2642-1)*12+$AP2642+4,COLUMN())),INDIRECT(ADDRESS(($AN2642-1)*3+$AO2642+5,$AP2642+20)))&gt;=1,0,INDIRECT(ADDRESS(($AN2642-1)*3+$AO2642+5,$AP2642+20)))))</f>
        <v>0</v>
      </c>
      <c r="AT2642" s="4">
        <f ca="1">COUNTIF(INDIRECT("U"&amp;(ROW()+12*(($AN2642-1)*3+$AO2642)-ROW())/12+5):INDIRECT("AF"&amp;(ROW()+12*(($AN2642-1)*3+$AO2642)-ROW())/12+5),AS2642)</f>
        <v>0</v>
      </c>
      <c r="AU2642" s="4">
        <f ca="1">IF(AND(AQ2642+AS2642&gt;0,AR2642+AT2642&gt;0),COUNTIF(AU$6:AU2641,"&gt;0")+1,0)</f>
        <v>0</v>
      </c>
    </row>
    <row r="2643" spans="40:47">
      <c r="AN2643" s="4">
        <v>74</v>
      </c>
      <c r="AO2643" s="4">
        <v>1</v>
      </c>
      <c r="AP2643" s="4">
        <v>10</v>
      </c>
      <c r="AQ2643" s="6">
        <f ca="1">IF($AP2643=1,IF(INDIRECT(ADDRESS(($AN2643-1)*3+$AO2643+5,$AP2643+7))="",0,INDIRECT(ADDRESS(($AN2643-1)*3+$AO2643+5,$AP2643+7))),IF(INDIRECT(ADDRESS(($AN2643-1)*3+$AO2643+5,$AP2643+7))="",0,IF(COUNTIF(INDIRECT(ADDRESS(($AN2643-1)*36+($AO2643-1)*12+6,COLUMN())):INDIRECT(ADDRESS(($AN2643-1)*36+($AO2643-1)*12+$AP2643+4,COLUMN())),INDIRECT(ADDRESS(($AN2643-1)*3+$AO2643+5,$AP2643+7)))&gt;=1,0,INDIRECT(ADDRESS(($AN2643-1)*3+$AO2643+5,$AP2643+7)))))</f>
        <v>0</v>
      </c>
      <c r="AR2643" s="4">
        <f ca="1">COUNTIF(INDIRECT("H"&amp;(ROW()+12*(($AN2643-1)*3+$AO2643)-ROW())/12+5):INDIRECT("S"&amp;(ROW()+12*(($AN2643-1)*3+$AO2643)-ROW())/12+5),AQ2643)</f>
        <v>0</v>
      </c>
      <c r="AS2643" s="6">
        <f ca="1">IF($AP2643=1,IF(INDIRECT(ADDRESS(($AN2643-1)*3+$AO2643+5,$AP2643+20))="",0,INDIRECT(ADDRESS(($AN2643-1)*3+$AO2643+5,$AP2643+20))),IF(INDIRECT(ADDRESS(($AN2643-1)*3+$AO2643+5,$AP2643+20))="",0,IF(COUNTIF(INDIRECT(ADDRESS(($AN2643-1)*36+($AO2643-1)*12+6,COLUMN())):INDIRECT(ADDRESS(($AN2643-1)*36+($AO2643-1)*12+$AP2643+4,COLUMN())),INDIRECT(ADDRESS(($AN2643-1)*3+$AO2643+5,$AP2643+20)))&gt;=1,0,INDIRECT(ADDRESS(($AN2643-1)*3+$AO2643+5,$AP2643+20)))))</f>
        <v>0</v>
      </c>
      <c r="AT2643" s="4">
        <f ca="1">COUNTIF(INDIRECT("U"&amp;(ROW()+12*(($AN2643-1)*3+$AO2643)-ROW())/12+5):INDIRECT("AF"&amp;(ROW()+12*(($AN2643-1)*3+$AO2643)-ROW())/12+5),AS2643)</f>
        <v>0</v>
      </c>
      <c r="AU2643" s="4">
        <f ca="1">IF(AND(AQ2643+AS2643&gt;0,AR2643+AT2643&gt;0),COUNTIF(AU$6:AU2642,"&gt;0")+1,0)</f>
        <v>0</v>
      </c>
    </row>
    <row r="2644" spans="40:47">
      <c r="AN2644" s="4">
        <v>74</v>
      </c>
      <c r="AO2644" s="4">
        <v>1</v>
      </c>
      <c r="AP2644" s="4">
        <v>11</v>
      </c>
      <c r="AQ2644" s="6">
        <f ca="1">IF($AP2644=1,IF(INDIRECT(ADDRESS(($AN2644-1)*3+$AO2644+5,$AP2644+7))="",0,INDIRECT(ADDRESS(($AN2644-1)*3+$AO2644+5,$AP2644+7))),IF(INDIRECT(ADDRESS(($AN2644-1)*3+$AO2644+5,$AP2644+7))="",0,IF(COUNTIF(INDIRECT(ADDRESS(($AN2644-1)*36+($AO2644-1)*12+6,COLUMN())):INDIRECT(ADDRESS(($AN2644-1)*36+($AO2644-1)*12+$AP2644+4,COLUMN())),INDIRECT(ADDRESS(($AN2644-1)*3+$AO2644+5,$AP2644+7)))&gt;=1,0,INDIRECT(ADDRESS(($AN2644-1)*3+$AO2644+5,$AP2644+7)))))</f>
        <v>0</v>
      </c>
      <c r="AR2644" s="4">
        <f ca="1">COUNTIF(INDIRECT("H"&amp;(ROW()+12*(($AN2644-1)*3+$AO2644)-ROW())/12+5):INDIRECT("S"&amp;(ROW()+12*(($AN2644-1)*3+$AO2644)-ROW())/12+5),AQ2644)</f>
        <v>0</v>
      </c>
      <c r="AS2644" s="6">
        <f ca="1">IF($AP2644=1,IF(INDIRECT(ADDRESS(($AN2644-1)*3+$AO2644+5,$AP2644+20))="",0,INDIRECT(ADDRESS(($AN2644-1)*3+$AO2644+5,$AP2644+20))),IF(INDIRECT(ADDRESS(($AN2644-1)*3+$AO2644+5,$AP2644+20))="",0,IF(COUNTIF(INDIRECT(ADDRESS(($AN2644-1)*36+($AO2644-1)*12+6,COLUMN())):INDIRECT(ADDRESS(($AN2644-1)*36+($AO2644-1)*12+$AP2644+4,COLUMN())),INDIRECT(ADDRESS(($AN2644-1)*3+$AO2644+5,$AP2644+20)))&gt;=1,0,INDIRECT(ADDRESS(($AN2644-1)*3+$AO2644+5,$AP2644+20)))))</f>
        <v>0</v>
      </c>
      <c r="AT2644" s="4">
        <f ca="1">COUNTIF(INDIRECT("U"&amp;(ROW()+12*(($AN2644-1)*3+$AO2644)-ROW())/12+5):INDIRECT("AF"&amp;(ROW()+12*(($AN2644-1)*3+$AO2644)-ROW())/12+5),AS2644)</f>
        <v>0</v>
      </c>
      <c r="AU2644" s="4">
        <f ca="1">IF(AND(AQ2644+AS2644&gt;0,AR2644+AT2644&gt;0),COUNTIF(AU$6:AU2643,"&gt;0")+1,0)</f>
        <v>0</v>
      </c>
    </row>
    <row r="2645" spans="40:47">
      <c r="AN2645" s="4">
        <v>74</v>
      </c>
      <c r="AO2645" s="4">
        <v>1</v>
      </c>
      <c r="AP2645" s="4">
        <v>12</v>
      </c>
      <c r="AQ2645" s="6">
        <f ca="1">IF($AP2645=1,IF(INDIRECT(ADDRESS(($AN2645-1)*3+$AO2645+5,$AP2645+7))="",0,INDIRECT(ADDRESS(($AN2645-1)*3+$AO2645+5,$AP2645+7))),IF(INDIRECT(ADDRESS(($AN2645-1)*3+$AO2645+5,$AP2645+7))="",0,IF(COUNTIF(INDIRECT(ADDRESS(($AN2645-1)*36+($AO2645-1)*12+6,COLUMN())):INDIRECT(ADDRESS(($AN2645-1)*36+($AO2645-1)*12+$AP2645+4,COLUMN())),INDIRECT(ADDRESS(($AN2645-1)*3+$AO2645+5,$AP2645+7)))&gt;=1,0,INDIRECT(ADDRESS(($AN2645-1)*3+$AO2645+5,$AP2645+7)))))</f>
        <v>0</v>
      </c>
      <c r="AR2645" s="4">
        <f ca="1">COUNTIF(INDIRECT("H"&amp;(ROW()+12*(($AN2645-1)*3+$AO2645)-ROW())/12+5):INDIRECT("S"&amp;(ROW()+12*(($AN2645-1)*3+$AO2645)-ROW())/12+5),AQ2645)</f>
        <v>0</v>
      </c>
      <c r="AS2645" s="6">
        <f ca="1">IF($AP2645=1,IF(INDIRECT(ADDRESS(($AN2645-1)*3+$AO2645+5,$AP2645+20))="",0,INDIRECT(ADDRESS(($AN2645-1)*3+$AO2645+5,$AP2645+20))),IF(INDIRECT(ADDRESS(($AN2645-1)*3+$AO2645+5,$AP2645+20))="",0,IF(COUNTIF(INDIRECT(ADDRESS(($AN2645-1)*36+($AO2645-1)*12+6,COLUMN())):INDIRECT(ADDRESS(($AN2645-1)*36+($AO2645-1)*12+$AP2645+4,COLUMN())),INDIRECT(ADDRESS(($AN2645-1)*3+$AO2645+5,$AP2645+20)))&gt;=1,0,INDIRECT(ADDRESS(($AN2645-1)*3+$AO2645+5,$AP2645+20)))))</f>
        <v>0</v>
      </c>
      <c r="AT2645" s="4">
        <f ca="1">COUNTIF(INDIRECT("U"&amp;(ROW()+12*(($AN2645-1)*3+$AO2645)-ROW())/12+5):INDIRECT("AF"&amp;(ROW()+12*(($AN2645-1)*3+$AO2645)-ROW())/12+5),AS2645)</f>
        <v>0</v>
      </c>
      <c r="AU2645" s="4">
        <f ca="1">IF(AND(AQ2645+AS2645&gt;0,AR2645+AT2645&gt;0),COUNTIF(AU$6:AU2644,"&gt;0")+1,0)</f>
        <v>0</v>
      </c>
    </row>
    <row r="2646" spans="40:47">
      <c r="AN2646" s="4">
        <v>74</v>
      </c>
      <c r="AO2646" s="4">
        <v>2</v>
      </c>
      <c r="AP2646" s="4">
        <v>1</v>
      </c>
      <c r="AQ2646" s="6">
        <f ca="1">IF($AP2646=1,IF(INDIRECT(ADDRESS(($AN2646-1)*3+$AO2646+5,$AP2646+7))="",0,INDIRECT(ADDRESS(($AN2646-1)*3+$AO2646+5,$AP2646+7))),IF(INDIRECT(ADDRESS(($AN2646-1)*3+$AO2646+5,$AP2646+7))="",0,IF(COUNTIF(INDIRECT(ADDRESS(($AN2646-1)*36+($AO2646-1)*12+6,COLUMN())):INDIRECT(ADDRESS(($AN2646-1)*36+($AO2646-1)*12+$AP2646+4,COLUMN())),INDIRECT(ADDRESS(($AN2646-1)*3+$AO2646+5,$AP2646+7)))&gt;=1,0,INDIRECT(ADDRESS(($AN2646-1)*3+$AO2646+5,$AP2646+7)))))</f>
        <v>0</v>
      </c>
      <c r="AR2646" s="4">
        <f ca="1">COUNTIF(INDIRECT("H"&amp;(ROW()+12*(($AN2646-1)*3+$AO2646)-ROW())/12+5):INDIRECT("S"&amp;(ROW()+12*(($AN2646-1)*3+$AO2646)-ROW())/12+5),AQ2646)</f>
        <v>0</v>
      </c>
      <c r="AS2646" s="6">
        <f ca="1">IF($AP2646=1,IF(INDIRECT(ADDRESS(($AN2646-1)*3+$AO2646+5,$AP2646+20))="",0,INDIRECT(ADDRESS(($AN2646-1)*3+$AO2646+5,$AP2646+20))),IF(INDIRECT(ADDRESS(($AN2646-1)*3+$AO2646+5,$AP2646+20))="",0,IF(COUNTIF(INDIRECT(ADDRESS(($AN2646-1)*36+($AO2646-1)*12+6,COLUMN())):INDIRECT(ADDRESS(($AN2646-1)*36+($AO2646-1)*12+$AP2646+4,COLUMN())),INDIRECT(ADDRESS(($AN2646-1)*3+$AO2646+5,$AP2646+20)))&gt;=1,0,INDIRECT(ADDRESS(($AN2646-1)*3+$AO2646+5,$AP2646+20)))))</f>
        <v>0</v>
      </c>
      <c r="AT2646" s="4">
        <f ca="1">COUNTIF(INDIRECT("U"&amp;(ROW()+12*(($AN2646-1)*3+$AO2646)-ROW())/12+5):INDIRECT("AF"&amp;(ROW()+12*(($AN2646-1)*3+$AO2646)-ROW())/12+5),AS2646)</f>
        <v>0</v>
      </c>
      <c r="AU2646" s="4">
        <f ca="1">IF(AND(AQ2646+AS2646&gt;0,AR2646+AT2646&gt;0),COUNTIF(AU$6:AU2645,"&gt;0")+1,0)</f>
        <v>0</v>
      </c>
    </row>
    <row r="2647" spans="40:47">
      <c r="AN2647" s="4">
        <v>74</v>
      </c>
      <c r="AO2647" s="4">
        <v>2</v>
      </c>
      <c r="AP2647" s="4">
        <v>2</v>
      </c>
      <c r="AQ2647" s="6">
        <f ca="1">IF($AP2647=1,IF(INDIRECT(ADDRESS(($AN2647-1)*3+$AO2647+5,$AP2647+7))="",0,INDIRECT(ADDRESS(($AN2647-1)*3+$AO2647+5,$AP2647+7))),IF(INDIRECT(ADDRESS(($AN2647-1)*3+$AO2647+5,$AP2647+7))="",0,IF(COUNTIF(INDIRECT(ADDRESS(($AN2647-1)*36+($AO2647-1)*12+6,COLUMN())):INDIRECT(ADDRESS(($AN2647-1)*36+($AO2647-1)*12+$AP2647+4,COLUMN())),INDIRECT(ADDRESS(($AN2647-1)*3+$AO2647+5,$AP2647+7)))&gt;=1,0,INDIRECT(ADDRESS(($AN2647-1)*3+$AO2647+5,$AP2647+7)))))</f>
        <v>0</v>
      </c>
      <c r="AR2647" s="4">
        <f ca="1">COUNTIF(INDIRECT("H"&amp;(ROW()+12*(($AN2647-1)*3+$AO2647)-ROW())/12+5):INDIRECT("S"&amp;(ROW()+12*(($AN2647-1)*3+$AO2647)-ROW())/12+5),AQ2647)</f>
        <v>0</v>
      </c>
      <c r="AS2647" s="6">
        <f ca="1">IF($AP2647=1,IF(INDIRECT(ADDRESS(($AN2647-1)*3+$AO2647+5,$AP2647+20))="",0,INDIRECT(ADDRESS(($AN2647-1)*3+$AO2647+5,$AP2647+20))),IF(INDIRECT(ADDRESS(($AN2647-1)*3+$AO2647+5,$AP2647+20))="",0,IF(COUNTIF(INDIRECT(ADDRESS(($AN2647-1)*36+($AO2647-1)*12+6,COLUMN())):INDIRECT(ADDRESS(($AN2647-1)*36+($AO2647-1)*12+$AP2647+4,COLUMN())),INDIRECT(ADDRESS(($AN2647-1)*3+$AO2647+5,$AP2647+20)))&gt;=1,0,INDIRECT(ADDRESS(($AN2647-1)*3+$AO2647+5,$AP2647+20)))))</f>
        <v>0</v>
      </c>
      <c r="AT2647" s="4">
        <f ca="1">COUNTIF(INDIRECT("U"&amp;(ROW()+12*(($AN2647-1)*3+$AO2647)-ROW())/12+5):INDIRECT("AF"&amp;(ROW()+12*(($AN2647-1)*3+$AO2647)-ROW())/12+5),AS2647)</f>
        <v>0</v>
      </c>
      <c r="AU2647" s="4">
        <f ca="1">IF(AND(AQ2647+AS2647&gt;0,AR2647+AT2647&gt;0),COUNTIF(AU$6:AU2646,"&gt;0")+1,0)</f>
        <v>0</v>
      </c>
    </row>
    <row r="2648" spans="40:47">
      <c r="AN2648" s="4">
        <v>74</v>
      </c>
      <c r="AO2648" s="4">
        <v>2</v>
      </c>
      <c r="AP2648" s="4">
        <v>3</v>
      </c>
      <c r="AQ2648" s="6">
        <f ca="1">IF($AP2648=1,IF(INDIRECT(ADDRESS(($AN2648-1)*3+$AO2648+5,$AP2648+7))="",0,INDIRECT(ADDRESS(($AN2648-1)*3+$AO2648+5,$AP2648+7))),IF(INDIRECT(ADDRESS(($AN2648-1)*3+$AO2648+5,$AP2648+7))="",0,IF(COUNTIF(INDIRECT(ADDRESS(($AN2648-1)*36+($AO2648-1)*12+6,COLUMN())):INDIRECT(ADDRESS(($AN2648-1)*36+($AO2648-1)*12+$AP2648+4,COLUMN())),INDIRECT(ADDRESS(($AN2648-1)*3+$AO2648+5,$AP2648+7)))&gt;=1,0,INDIRECT(ADDRESS(($AN2648-1)*3+$AO2648+5,$AP2648+7)))))</f>
        <v>0</v>
      </c>
      <c r="AR2648" s="4">
        <f ca="1">COUNTIF(INDIRECT("H"&amp;(ROW()+12*(($AN2648-1)*3+$AO2648)-ROW())/12+5):INDIRECT("S"&amp;(ROW()+12*(($AN2648-1)*3+$AO2648)-ROW())/12+5),AQ2648)</f>
        <v>0</v>
      </c>
      <c r="AS2648" s="6">
        <f ca="1">IF($AP2648=1,IF(INDIRECT(ADDRESS(($AN2648-1)*3+$AO2648+5,$AP2648+20))="",0,INDIRECT(ADDRESS(($AN2648-1)*3+$AO2648+5,$AP2648+20))),IF(INDIRECT(ADDRESS(($AN2648-1)*3+$AO2648+5,$AP2648+20))="",0,IF(COUNTIF(INDIRECT(ADDRESS(($AN2648-1)*36+($AO2648-1)*12+6,COLUMN())):INDIRECT(ADDRESS(($AN2648-1)*36+($AO2648-1)*12+$AP2648+4,COLUMN())),INDIRECT(ADDRESS(($AN2648-1)*3+$AO2648+5,$AP2648+20)))&gt;=1,0,INDIRECT(ADDRESS(($AN2648-1)*3+$AO2648+5,$AP2648+20)))))</f>
        <v>0</v>
      </c>
      <c r="AT2648" s="4">
        <f ca="1">COUNTIF(INDIRECT("U"&amp;(ROW()+12*(($AN2648-1)*3+$AO2648)-ROW())/12+5):INDIRECT("AF"&amp;(ROW()+12*(($AN2648-1)*3+$AO2648)-ROW())/12+5),AS2648)</f>
        <v>0</v>
      </c>
      <c r="AU2648" s="4">
        <f ca="1">IF(AND(AQ2648+AS2648&gt;0,AR2648+AT2648&gt;0),COUNTIF(AU$6:AU2647,"&gt;0")+1,0)</f>
        <v>0</v>
      </c>
    </row>
    <row r="2649" spans="40:47">
      <c r="AN2649" s="4">
        <v>74</v>
      </c>
      <c r="AO2649" s="4">
        <v>2</v>
      </c>
      <c r="AP2649" s="4">
        <v>4</v>
      </c>
      <c r="AQ2649" s="6">
        <f ca="1">IF($AP2649=1,IF(INDIRECT(ADDRESS(($AN2649-1)*3+$AO2649+5,$AP2649+7))="",0,INDIRECT(ADDRESS(($AN2649-1)*3+$AO2649+5,$AP2649+7))),IF(INDIRECT(ADDRESS(($AN2649-1)*3+$AO2649+5,$AP2649+7))="",0,IF(COUNTIF(INDIRECT(ADDRESS(($AN2649-1)*36+($AO2649-1)*12+6,COLUMN())):INDIRECT(ADDRESS(($AN2649-1)*36+($AO2649-1)*12+$AP2649+4,COLUMN())),INDIRECT(ADDRESS(($AN2649-1)*3+$AO2649+5,$AP2649+7)))&gt;=1,0,INDIRECT(ADDRESS(($AN2649-1)*3+$AO2649+5,$AP2649+7)))))</f>
        <v>0</v>
      </c>
      <c r="AR2649" s="4">
        <f ca="1">COUNTIF(INDIRECT("H"&amp;(ROW()+12*(($AN2649-1)*3+$AO2649)-ROW())/12+5):INDIRECT("S"&amp;(ROW()+12*(($AN2649-1)*3+$AO2649)-ROW())/12+5),AQ2649)</f>
        <v>0</v>
      </c>
      <c r="AS2649" s="6">
        <f ca="1">IF($AP2649=1,IF(INDIRECT(ADDRESS(($AN2649-1)*3+$AO2649+5,$AP2649+20))="",0,INDIRECT(ADDRESS(($AN2649-1)*3+$AO2649+5,$AP2649+20))),IF(INDIRECT(ADDRESS(($AN2649-1)*3+$AO2649+5,$AP2649+20))="",0,IF(COUNTIF(INDIRECT(ADDRESS(($AN2649-1)*36+($AO2649-1)*12+6,COLUMN())):INDIRECT(ADDRESS(($AN2649-1)*36+($AO2649-1)*12+$AP2649+4,COLUMN())),INDIRECT(ADDRESS(($AN2649-1)*3+$AO2649+5,$AP2649+20)))&gt;=1,0,INDIRECT(ADDRESS(($AN2649-1)*3+$AO2649+5,$AP2649+20)))))</f>
        <v>0</v>
      </c>
      <c r="AT2649" s="4">
        <f ca="1">COUNTIF(INDIRECT("U"&amp;(ROW()+12*(($AN2649-1)*3+$AO2649)-ROW())/12+5):INDIRECT("AF"&amp;(ROW()+12*(($AN2649-1)*3+$AO2649)-ROW())/12+5),AS2649)</f>
        <v>0</v>
      </c>
      <c r="AU2649" s="4">
        <f ca="1">IF(AND(AQ2649+AS2649&gt;0,AR2649+AT2649&gt;0),COUNTIF(AU$6:AU2648,"&gt;0")+1,0)</f>
        <v>0</v>
      </c>
    </row>
    <row r="2650" spans="40:47">
      <c r="AN2650" s="4">
        <v>74</v>
      </c>
      <c r="AO2650" s="4">
        <v>2</v>
      </c>
      <c r="AP2650" s="4">
        <v>5</v>
      </c>
      <c r="AQ2650" s="6">
        <f ca="1">IF($AP2650=1,IF(INDIRECT(ADDRESS(($AN2650-1)*3+$AO2650+5,$AP2650+7))="",0,INDIRECT(ADDRESS(($AN2650-1)*3+$AO2650+5,$AP2650+7))),IF(INDIRECT(ADDRESS(($AN2650-1)*3+$AO2650+5,$AP2650+7))="",0,IF(COUNTIF(INDIRECT(ADDRESS(($AN2650-1)*36+($AO2650-1)*12+6,COLUMN())):INDIRECT(ADDRESS(($AN2650-1)*36+($AO2650-1)*12+$AP2650+4,COLUMN())),INDIRECT(ADDRESS(($AN2650-1)*3+$AO2650+5,$AP2650+7)))&gt;=1,0,INDIRECT(ADDRESS(($AN2650-1)*3+$AO2650+5,$AP2650+7)))))</f>
        <v>0</v>
      </c>
      <c r="AR2650" s="4">
        <f ca="1">COUNTIF(INDIRECT("H"&amp;(ROW()+12*(($AN2650-1)*3+$AO2650)-ROW())/12+5):INDIRECT("S"&amp;(ROW()+12*(($AN2650-1)*3+$AO2650)-ROW())/12+5),AQ2650)</f>
        <v>0</v>
      </c>
      <c r="AS2650" s="6">
        <f ca="1">IF($AP2650=1,IF(INDIRECT(ADDRESS(($AN2650-1)*3+$AO2650+5,$AP2650+20))="",0,INDIRECT(ADDRESS(($AN2650-1)*3+$AO2650+5,$AP2650+20))),IF(INDIRECT(ADDRESS(($AN2650-1)*3+$AO2650+5,$AP2650+20))="",0,IF(COUNTIF(INDIRECT(ADDRESS(($AN2650-1)*36+($AO2650-1)*12+6,COLUMN())):INDIRECT(ADDRESS(($AN2650-1)*36+($AO2650-1)*12+$AP2650+4,COLUMN())),INDIRECT(ADDRESS(($AN2650-1)*3+$AO2650+5,$AP2650+20)))&gt;=1,0,INDIRECT(ADDRESS(($AN2650-1)*3+$AO2650+5,$AP2650+20)))))</f>
        <v>0</v>
      </c>
      <c r="AT2650" s="4">
        <f ca="1">COUNTIF(INDIRECT("U"&amp;(ROW()+12*(($AN2650-1)*3+$AO2650)-ROW())/12+5):INDIRECT("AF"&amp;(ROW()+12*(($AN2650-1)*3+$AO2650)-ROW())/12+5),AS2650)</f>
        <v>0</v>
      </c>
      <c r="AU2650" s="4">
        <f ca="1">IF(AND(AQ2650+AS2650&gt;0,AR2650+AT2650&gt;0),COUNTIF(AU$6:AU2649,"&gt;0")+1,0)</f>
        <v>0</v>
      </c>
    </row>
    <row r="2651" spans="40:47">
      <c r="AN2651" s="4">
        <v>74</v>
      </c>
      <c r="AO2651" s="4">
        <v>2</v>
      </c>
      <c r="AP2651" s="4">
        <v>6</v>
      </c>
      <c r="AQ2651" s="6">
        <f ca="1">IF($AP2651=1,IF(INDIRECT(ADDRESS(($AN2651-1)*3+$AO2651+5,$AP2651+7))="",0,INDIRECT(ADDRESS(($AN2651-1)*3+$AO2651+5,$AP2651+7))),IF(INDIRECT(ADDRESS(($AN2651-1)*3+$AO2651+5,$AP2651+7))="",0,IF(COUNTIF(INDIRECT(ADDRESS(($AN2651-1)*36+($AO2651-1)*12+6,COLUMN())):INDIRECT(ADDRESS(($AN2651-1)*36+($AO2651-1)*12+$AP2651+4,COLUMN())),INDIRECT(ADDRESS(($AN2651-1)*3+$AO2651+5,$AP2651+7)))&gt;=1,0,INDIRECT(ADDRESS(($AN2651-1)*3+$AO2651+5,$AP2651+7)))))</f>
        <v>0</v>
      </c>
      <c r="AR2651" s="4">
        <f ca="1">COUNTIF(INDIRECT("H"&amp;(ROW()+12*(($AN2651-1)*3+$AO2651)-ROW())/12+5):INDIRECT("S"&amp;(ROW()+12*(($AN2651-1)*3+$AO2651)-ROW())/12+5),AQ2651)</f>
        <v>0</v>
      </c>
      <c r="AS2651" s="6">
        <f ca="1">IF($AP2651=1,IF(INDIRECT(ADDRESS(($AN2651-1)*3+$AO2651+5,$AP2651+20))="",0,INDIRECT(ADDRESS(($AN2651-1)*3+$AO2651+5,$AP2651+20))),IF(INDIRECT(ADDRESS(($AN2651-1)*3+$AO2651+5,$AP2651+20))="",0,IF(COUNTIF(INDIRECT(ADDRESS(($AN2651-1)*36+($AO2651-1)*12+6,COLUMN())):INDIRECT(ADDRESS(($AN2651-1)*36+($AO2651-1)*12+$AP2651+4,COLUMN())),INDIRECT(ADDRESS(($AN2651-1)*3+$AO2651+5,$AP2651+20)))&gt;=1,0,INDIRECT(ADDRESS(($AN2651-1)*3+$AO2651+5,$AP2651+20)))))</f>
        <v>0</v>
      </c>
      <c r="AT2651" s="4">
        <f ca="1">COUNTIF(INDIRECT("U"&amp;(ROW()+12*(($AN2651-1)*3+$AO2651)-ROW())/12+5):INDIRECT("AF"&amp;(ROW()+12*(($AN2651-1)*3+$AO2651)-ROW())/12+5),AS2651)</f>
        <v>0</v>
      </c>
      <c r="AU2651" s="4">
        <f ca="1">IF(AND(AQ2651+AS2651&gt;0,AR2651+AT2651&gt;0),COUNTIF(AU$6:AU2650,"&gt;0")+1,0)</f>
        <v>0</v>
      </c>
    </row>
    <row r="2652" spans="40:47">
      <c r="AN2652" s="4">
        <v>74</v>
      </c>
      <c r="AO2652" s="4">
        <v>2</v>
      </c>
      <c r="AP2652" s="4">
        <v>7</v>
      </c>
      <c r="AQ2652" s="6">
        <f ca="1">IF($AP2652=1,IF(INDIRECT(ADDRESS(($AN2652-1)*3+$AO2652+5,$AP2652+7))="",0,INDIRECT(ADDRESS(($AN2652-1)*3+$AO2652+5,$AP2652+7))),IF(INDIRECT(ADDRESS(($AN2652-1)*3+$AO2652+5,$AP2652+7))="",0,IF(COUNTIF(INDIRECT(ADDRESS(($AN2652-1)*36+($AO2652-1)*12+6,COLUMN())):INDIRECT(ADDRESS(($AN2652-1)*36+($AO2652-1)*12+$AP2652+4,COLUMN())),INDIRECT(ADDRESS(($AN2652-1)*3+$AO2652+5,$AP2652+7)))&gt;=1,0,INDIRECT(ADDRESS(($AN2652-1)*3+$AO2652+5,$AP2652+7)))))</f>
        <v>0</v>
      </c>
      <c r="AR2652" s="4">
        <f ca="1">COUNTIF(INDIRECT("H"&amp;(ROW()+12*(($AN2652-1)*3+$AO2652)-ROW())/12+5):INDIRECT("S"&amp;(ROW()+12*(($AN2652-1)*3+$AO2652)-ROW())/12+5),AQ2652)</f>
        <v>0</v>
      </c>
      <c r="AS2652" s="6">
        <f ca="1">IF($AP2652=1,IF(INDIRECT(ADDRESS(($AN2652-1)*3+$AO2652+5,$AP2652+20))="",0,INDIRECT(ADDRESS(($AN2652-1)*3+$AO2652+5,$AP2652+20))),IF(INDIRECT(ADDRESS(($AN2652-1)*3+$AO2652+5,$AP2652+20))="",0,IF(COUNTIF(INDIRECT(ADDRESS(($AN2652-1)*36+($AO2652-1)*12+6,COLUMN())):INDIRECT(ADDRESS(($AN2652-1)*36+($AO2652-1)*12+$AP2652+4,COLUMN())),INDIRECT(ADDRESS(($AN2652-1)*3+$AO2652+5,$AP2652+20)))&gt;=1,0,INDIRECT(ADDRESS(($AN2652-1)*3+$AO2652+5,$AP2652+20)))))</f>
        <v>0</v>
      </c>
      <c r="AT2652" s="4">
        <f ca="1">COUNTIF(INDIRECT("U"&amp;(ROW()+12*(($AN2652-1)*3+$AO2652)-ROW())/12+5):INDIRECT("AF"&amp;(ROW()+12*(($AN2652-1)*3+$AO2652)-ROW())/12+5),AS2652)</f>
        <v>0</v>
      </c>
      <c r="AU2652" s="4">
        <f ca="1">IF(AND(AQ2652+AS2652&gt;0,AR2652+AT2652&gt;0),COUNTIF(AU$6:AU2651,"&gt;0")+1,0)</f>
        <v>0</v>
      </c>
    </row>
    <row r="2653" spans="40:47">
      <c r="AN2653" s="4">
        <v>74</v>
      </c>
      <c r="AO2653" s="4">
        <v>2</v>
      </c>
      <c r="AP2653" s="4">
        <v>8</v>
      </c>
      <c r="AQ2653" s="6">
        <f ca="1">IF($AP2653=1,IF(INDIRECT(ADDRESS(($AN2653-1)*3+$AO2653+5,$AP2653+7))="",0,INDIRECT(ADDRESS(($AN2653-1)*3+$AO2653+5,$AP2653+7))),IF(INDIRECT(ADDRESS(($AN2653-1)*3+$AO2653+5,$AP2653+7))="",0,IF(COUNTIF(INDIRECT(ADDRESS(($AN2653-1)*36+($AO2653-1)*12+6,COLUMN())):INDIRECT(ADDRESS(($AN2653-1)*36+($AO2653-1)*12+$AP2653+4,COLUMN())),INDIRECT(ADDRESS(($AN2653-1)*3+$AO2653+5,$AP2653+7)))&gt;=1,0,INDIRECT(ADDRESS(($AN2653-1)*3+$AO2653+5,$AP2653+7)))))</f>
        <v>0</v>
      </c>
      <c r="AR2653" s="4">
        <f ca="1">COUNTIF(INDIRECT("H"&amp;(ROW()+12*(($AN2653-1)*3+$AO2653)-ROW())/12+5):INDIRECT("S"&amp;(ROW()+12*(($AN2653-1)*3+$AO2653)-ROW())/12+5),AQ2653)</f>
        <v>0</v>
      </c>
      <c r="AS2653" s="6">
        <f ca="1">IF($AP2653=1,IF(INDIRECT(ADDRESS(($AN2653-1)*3+$AO2653+5,$AP2653+20))="",0,INDIRECT(ADDRESS(($AN2653-1)*3+$AO2653+5,$AP2653+20))),IF(INDIRECT(ADDRESS(($AN2653-1)*3+$AO2653+5,$AP2653+20))="",0,IF(COUNTIF(INDIRECT(ADDRESS(($AN2653-1)*36+($AO2653-1)*12+6,COLUMN())):INDIRECT(ADDRESS(($AN2653-1)*36+($AO2653-1)*12+$AP2653+4,COLUMN())),INDIRECT(ADDRESS(($AN2653-1)*3+$AO2653+5,$AP2653+20)))&gt;=1,0,INDIRECT(ADDRESS(($AN2653-1)*3+$AO2653+5,$AP2653+20)))))</f>
        <v>0</v>
      </c>
      <c r="AT2653" s="4">
        <f ca="1">COUNTIF(INDIRECT("U"&amp;(ROW()+12*(($AN2653-1)*3+$AO2653)-ROW())/12+5):INDIRECT("AF"&amp;(ROW()+12*(($AN2653-1)*3+$AO2653)-ROW())/12+5),AS2653)</f>
        <v>0</v>
      </c>
      <c r="AU2653" s="4">
        <f ca="1">IF(AND(AQ2653+AS2653&gt;0,AR2653+AT2653&gt;0),COUNTIF(AU$6:AU2652,"&gt;0")+1,0)</f>
        <v>0</v>
      </c>
    </row>
    <row r="2654" spans="40:47">
      <c r="AN2654" s="4">
        <v>74</v>
      </c>
      <c r="AO2654" s="4">
        <v>2</v>
      </c>
      <c r="AP2654" s="4">
        <v>9</v>
      </c>
      <c r="AQ2654" s="6">
        <f ca="1">IF($AP2654=1,IF(INDIRECT(ADDRESS(($AN2654-1)*3+$AO2654+5,$AP2654+7))="",0,INDIRECT(ADDRESS(($AN2654-1)*3+$AO2654+5,$AP2654+7))),IF(INDIRECT(ADDRESS(($AN2654-1)*3+$AO2654+5,$AP2654+7))="",0,IF(COUNTIF(INDIRECT(ADDRESS(($AN2654-1)*36+($AO2654-1)*12+6,COLUMN())):INDIRECT(ADDRESS(($AN2654-1)*36+($AO2654-1)*12+$AP2654+4,COLUMN())),INDIRECT(ADDRESS(($AN2654-1)*3+$AO2654+5,$AP2654+7)))&gt;=1,0,INDIRECT(ADDRESS(($AN2654-1)*3+$AO2654+5,$AP2654+7)))))</f>
        <v>0</v>
      </c>
      <c r="AR2654" s="4">
        <f ca="1">COUNTIF(INDIRECT("H"&amp;(ROW()+12*(($AN2654-1)*3+$AO2654)-ROW())/12+5):INDIRECT("S"&amp;(ROW()+12*(($AN2654-1)*3+$AO2654)-ROW())/12+5),AQ2654)</f>
        <v>0</v>
      </c>
      <c r="AS2654" s="6">
        <f ca="1">IF($AP2654=1,IF(INDIRECT(ADDRESS(($AN2654-1)*3+$AO2654+5,$AP2654+20))="",0,INDIRECT(ADDRESS(($AN2654-1)*3+$AO2654+5,$AP2654+20))),IF(INDIRECT(ADDRESS(($AN2654-1)*3+$AO2654+5,$AP2654+20))="",0,IF(COUNTIF(INDIRECT(ADDRESS(($AN2654-1)*36+($AO2654-1)*12+6,COLUMN())):INDIRECT(ADDRESS(($AN2654-1)*36+($AO2654-1)*12+$AP2654+4,COLUMN())),INDIRECT(ADDRESS(($AN2654-1)*3+$AO2654+5,$AP2654+20)))&gt;=1,0,INDIRECT(ADDRESS(($AN2654-1)*3+$AO2654+5,$AP2654+20)))))</f>
        <v>0</v>
      </c>
      <c r="AT2654" s="4">
        <f ca="1">COUNTIF(INDIRECT("U"&amp;(ROW()+12*(($AN2654-1)*3+$AO2654)-ROW())/12+5):INDIRECT("AF"&amp;(ROW()+12*(($AN2654-1)*3+$AO2654)-ROW())/12+5),AS2654)</f>
        <v>0</v>
      </c>
      <c r="AU2654" s="4">
        <f ca="1">IF(AND(AQ2654+AS2654&gt;0,AR2654+AT2654&gt;0),COUNTIF(AU$6:AU2653,"&gt;0")+1,0)</f>
        <v>0</v>
      </c>
    </row>
    <row r="2655" spans="40:47">
      <c r="AN2655" s="4">
        <v>74</v>
      </c>
      <c r="AO2655" s="4">
        <v>2</v>
      </c>
      <c r="AP2655" s="4">
        <v>10</v>
      </c>
      <c r="AQ2655" s="6">
        <f ca="1">IF($AP2655=1,IF(INDIRECT(ADDRESS(($AN2655-1)*3+$AO2655+5,$AP2655+7))="",0,INDIRECT(ADDRESS(($AN2655-1)*3+$AO2655+5,$AP2655+7))),IF(INDIRECT(ADDRESS(($AN2655-1)*3+$AO2655+5,$AP2655+7))="",0,IF(COUNTIF(INDIRECT(ADDRESS(($AN2655-1)*36+($AO2655-1)*12+6,COLUMN())):INDIRECT(ADDRESS(($AN2655-1)*36+($AO2655-1)*12+$AP2655+4,COLUMN())),INDIRECT(ADDRESS(($AN2655-1)*3+$AO2655+5,$AP2655+7)))&gt;=1,0,INDIRECT(ADDRESS(($AN2655-1)*3+$AO2655+5,$AP2655+7)))))</f>
        <v>0</v>
      </c>
      <c r="AR2655" s="4">
        <f ca="1">COUNTIF(INDIRECT("H"&amp;(ROW()+12*(($AN2655-1)*3+$AO2655)-ROW())/12+5):INDIRECT("S"&amp;(ROW()+12*(($AN2655-1)*3+$AO2655)-ROW())/12+5),AQ2655)</f>
        <v>0</v>
      </c>
      <c r="AS2655" s="6">
        <f ca="1">IF($AP2655=1,IF(INDIRECT(ADDRESS(($AN2655-1)*3+$AO2655+5,$AP2655+20))="",0,INDIRECT(ADDRESS(($AN2655-1)*3+$AO2655+5,$AP2655+20))),IF(INDIRECT(ADDRESS(($AN2655-1)*3+$AO2655+5,$AP2655+20))="",0,IF(COUNTIF(INDIRECT(ADDRESS(($AN2655-1)*36+($AO2655-1)*12+6,COLUMN())):INDIRECT(ADDRESS(($AN2655-1)*36+($AO2655-1)*12+$AP2655+4,COLUMN())),INDIRECT(ADDRESS(($AN2655-1)*3+$AO2655+5,$AP2655+20)))&gt;=1,0,INDIRECT(ADDRESS(($AN2655-1)*3+$AO2655+5,$AP2655+20)))))</f>
        <v>0</v>
      </c>
      <c r="AT2655" s="4">
        <f ca="1">COUNTIF(INDIRECT("U"&amp;(ROW()+12*(($AN2655-1)*3+$AO2655)-ROW())/12+5):INDIRECT("AF"&amp;(ROW()+12*(($AN2655-1)*3+$AO2655)-ROW())/12+5),AS2655)</f>
        <v>0</v>
      </c>
      <c r="AU2655" s="4">
        <f ca="1">IF(AND(AQ2655+AS2655&gt;0,AR2655+AT2655&gt;0),COUNTIF(AU$6:AU2654,"&gt;0")+1,0)</f>
        <v>0</v>
      </c>
    </row>
    <row r="2656" spans="40:47">
      <c r="AN2656" s="4">
        <v>74</v>
      </c>
      <c r="AO2656" s="4">
        <v>2</v>
      </c>
      <c r="AP2656" s="4">
        <v>11</v>
      </c>
      <c r="AQ2656" s="6">
        <f ca="1">IF($AP2656=1,IF(INDIRECT(ADDRESS(($AN2656-1)*3+$AO2656+5,$AP2656+7))="",0,INDIRECT(ADDRESS(($AN2656-1)*3+$AO2656+5,$AP2656+7))),IF(INDIRECT(ADDRESS(($AN2656-1)*3+$AO2656+5,$AP2656+7))="",0,IF(COUNTIF(INDIRECT(ADDRESS(($AN2656-1)*36+($AO2656-1)*12+6,COLUMN())):INDIRECT(ADDRESS(($AN2656-1)*36+($AO2656-1)*12+$AP2656+4,COLUMN())),INDIRECT(ADDRESS(($AN2656-1)*3+$AO2656+5,$AP2656+7)))&gt;=1,0,INDIRECT(ADDRESS(($AN2656-1)*3+$AO2656+5,$AP2656+7)))))</f>
        <v>0</v>
      </c>
      <c r="AR2656" s="4">
        <f ca="1">COUNTIF(INDIRECT("H"&amp;(ROW()+12*(($AN2656-1)*3+$AO2656)-ROW())/12+5):INDIRECT("S"&amp;(ROW()+12*(($AN2656-1)*3+$AO2656)-ROW())/12+5),AQ2656)</f>
        <v>0</v>
      </c>
      <c r="AS2656" s="6">
        <f ca="1">IF($AP2656=1,IF(INDIRECT(ADDRESS(($AN2656-1)*3+$AO2656+5,$AP2656+20))="",0,INDIRECT(ADDRESS(($AN2656-1)*3+$AO2656+5,$AP2656+20))),IF(INDIRECT(ADDRESS(($AN2656-1)*3+$AO2656+5,$AP2656+20))="",0,IF(COUNTIF(INDIRECT(ADDRESS(($AN2656-1)*36+($AO2656-1)*12+6,COLUMN())):INDIRECT(ADDRESS(($AN2656-1)*36+($AO2656-1)*12+$AP2656+4,COLUMN())),INDIRECT(ADDRESS(($AN2656-1)*3+$AO2656+5,$AP2656+20)))&gt;=1,0,INDIRECT(ADDRESS(($AN2656-1)*3+$AO2656+5,$AP2656+20)))))</f>
        <v>0</v>
      </c>
      <c r="AT2656" s="4">
        <f ca="1">COUNTIF(INDIRECT("U"&amp;(ROW()+12*(($AN2656-1)*3+$AO2656)-ROW())/12+5):INDIRECT("AF"&amp;(ROW()+12*(($AN2656-1)*3+$AO2656)-ROW())/12+5),AS2656)</f>
        <v>0</v>
      </c>
      <c r="AU2656" s="4">
        <f ca="1">IF(AND(AQ2656+AS2656&gt;0,AR2656+AT2656&gt;0),COUNTIF(AU$6:AU2655,"&gt;0")+1,0)</f>
        <v>0</v>
      </c>
    </row>
    <row r="2657" spans="40:47">
      <c r="AN2657" s="4">
        <v>74</v>
      </c>
      <c r="AO2657" s="4">
        <v>2</v>
      </c>
      <c r="AP2657" s="4">
        <v>12</v>
      </c>
      <c r="AQ2657" s="6">
        <f ca="1">IF($AP2657=1,IF(INDIRECT(ADDRESS(($AN2657-1)*3+$AO2657+5,$AP2657+7))="",0,INDIRECT(ADDRESS(($AN2657-1)*3+$AO2657+5,$AP2657+7))),IF(INDIRECT(ADDRESS(($AN2657-1)*3+$AO2657+5,$AP2657+7))="",0,IF(COUNTIF(INDIRECT(ADDRESS(($AN2657-1)*36+($AO2657-1)*12+6,COLUMN())):INDIRECT(ADDRESS(($AN2657-1)*36+($AO2657-1)*12+$AP2657+4,COLUMN())),INDIRECT(ADDRESS(($AN2657-1)*3+$AO2657+5,$AP2657+7)))&gt;=1,0,INDIRECT(ADDRESS(($AN2657-1)*3+$AO2657+5,$AP2657+7)))))</f>
        <v>0</v>
      </c>
      <c r="AR2657" s="4">
        <f ca="1">COUNTIF(INDIRECT("H"&amp;(ROW()+12*(($AN2657-1)*3+$AO2657)-ROW())/12+5):INDIRECT("S"&amp;(ROW()+12*(($AN2657-1)*3+$AO2657)-ROW())/12+5),AQ2657)</f>
        <v>0</v>
      </c>
      <c r="AS2657" s="6">
        <f ca="1">IF($AP2657=1,IF(INDIRECT(ADDRESS(($AN2657-1)*3+$AO2657+5,$AP2657+20))="",0,INDIRECT(ADDRESS(($AN2657-1)*3+$AO2657+5,$AP2657+20))),IF(INDIRECT(ADDRESS(($AN2657-1)*3+$AO2657+5,$AP2657+20))="",0,IF(COUNTIF(INDIRECT(ADDRESS(($AN2657-1)*36+($AO2657-1)*12+6,COLUMN())):INDIRECT(ADDRESS(($AN2657-1)*36+($AO2657-1)*12+$AP2657+4,COLUMN())),INDIRECT(ADDRESS(($AN2657-1)*3+$AO2657+5,$AP2657+20)))&gt;=1,0,INDIRECT(ADDRESS(($AN2657-1)*3+$AO2657+5,$AP2657+20)))))</f>
        <v>0</v>
      </c>
      <c r="AT2657" s="4">
        <f ca="1">COUNTIF(INDIRECT("U"&amp;(ROW()+12*(($AN2657-1)*3+$AO2657)-ROW())/12+5):INDIRECT("AF"&amp;(ROW()+12*(($AN2657-1)*3+$AO2657)-ROW())/12+5),AS2657)</f>
        <v>0</v>
      </c>
      <c r="AU2657" s="4">
        <f ca="1">IF(AND(AQ2657+AS2657&gt;0,AR2657+AT2657&gt;0),COUNTIF(AU$6:AU2656,"&gt;0")+1,0)</f>
        <v>0</v>
      </c>
    </row>
    <row r="2658" spans="40:47">
      <c r="AN2658" s="4">
        <v>74</v>
      </c>
      <c r="AO2658" s="4">
        <v>3</v>
      </c>
      <c r="AP2658" s="4">
        <v>1</v>
      </c>
      <c r="AQ2658" s="6">
        <f ca="1">IF($AP2658=1,IF(INDIRECT(ADDRESS(($AN2658-1)*3+$AO2658+5,$AP2658+7))="",0,INDIRECT(ADDRESS(($AN2658-1)*3+$AO2658+5,$AP2658+7))),IF(INDIRECT(ADDRESS(($AN2658-1)*3+$AO2658+5,$AP2658+7))="",0,IF(COUNTIF(INDIRECT(ADDRESS(($AN2658-1)*36+($AO2658-1)*12+6,COLUMN())):INDIRECT(ADDRESS(($AN2658-1)*36+($AO2658-1)*12+$AP2658+4,COLUMN())),INDIRECT(ADDRESS(($AN2658-1)*3+$AO2658+5,$AP2658+7)))&gt;=1,0,INDIRECT(ADDRESS(($AN2658-1)*3+$AO2658+5,$AP2658+7)))))</f>
        <v>0</v>
      </c>
      <c r="AR2658" s="4">
        <f ca="1">COUNTIF(INDIRECT("H"&amp;(ROW()+12*(($AN2658-1)*3+$AO2658)-ROW())/12+5):INDIRECT("S"&amp;(ROW()+12*(($AN2658-1)*3+$AO2658)-ROW())/12+5),AQ2658)</f>
        <v>0</v>
      </c>
      <c r="AS2658" s="6">
        <f ca="1">IF($AP2658=1,IF(INDIRECT(ADDRESS(($AN2658-1)*3+$AO2658+5,$AP2658+20))="",0,INDIRECT(ADDRESS(($AN2658-1)*3+$AO2658+5,$AP2658+20))),IF(INDIRECT(ADDRESS(($AN2658-1)*3+$AO2658+5,$AP2658+20))="",0,IF(COUNTIF(INDIRECT(ADDRESS(($AN2658-1)*36+($AO2658-1)*12+6,COLUMN())):INDIRECT(ADDRESS(($AN2658-1)*36+($AO2658-1)*12+$AP2658+4,COLUMN())),INDIRECT(ADDRESS(($AN2658-1)*3+$AO2658+5,$AP2658+20)))&gt;=1,0,INDIRECT(ADDRESS(($AN2658-1)*3+$AO2658+5,$AP2658+20)))))</f>
        <v>0</v>
      </c>
      <c r="AT2658" s="4">
        <f ca="1">COUNTIF(INDIRECT("U"&amp;(ROW()+12*(($AN2658-1)*3+$AO2658)-ROW())/12+5):INDIRECT("AF"&amp;(ROW()+12*(($AN2658-1)*3+$AO2658)-ROW())/12+5),AS2658)</f>
        <v>0</v>
      </c>
      <c r="AU2658" s="4">
        <f ca="1">IF(AND(AQ2658+AS2658&gt;0,AR2658+AT2658&gt;0),COUNTIF(AU$6:AU2657,"&gt;0")+1,0)</f>
        <v>0</v>
      </c>
    </row>
    <row r="2659" spans="40:47">
      <c r="AN2659" s="4">
        <v>74</v>
      </c>
      <c r="AO2659" s="4">
        <v>3</v>
      </c>
      <c r="AP2659" s="4">
        <v>2</v>
      </c>
      <c r="AQ2659" s="6">
        <f ca="1">IF($AP2659=1,IF(INDIRECT(ADDRESS(($AN2659-1)*3+$AO2659+5,$AP2659+7))="",0,INDIRECT(ADDRESS(($AN2659-1)*3+$AO2659+5,$AP2659+7))),IF(INDIRECT(ADDRESS(($AN2659-1)*3+$AO2659+5,$AP2659+7))="",0,IF(COUNTIF(INDIRECT(ADDRESS(($AN2659-1)*36+($AO2659-1)*12+6,COLUMN())):INDIRECT(ADDRESS(($AN2659-1)*36+($AO2659-1)*12+$AP2659+4,COLUMN())),INDIRECT(ADDRESS(($AN2659-1)*3+$AO2659+5,$AP2659+7)))&gt;=1,0,INDIRECT(ADDRESS(($AN2659-1)*3+$AO2659+5,$AP2659+7)))))</f>
        <v>0</v>
      </c>
      <c r="AR2659" s="4">
        <f ca="1">COUNTIF(INDIRECT("H"&amp;(ROW()+12*(($AN2659-1)*3+$AO2659)-ROW())/12+5):INDIRECT("S"&amp;(ROW()+12*(($AN2659-1)*3+$AO2659)-ROW())/12+5),AQ2659)</f>
        <v>0</v>
      </c>
      <c r="AS2659" s="6">
        <f ca="1">IF($AP2659=1,IF(INDIRECT(ADDRESS(($AN2659-1)*3+$AO2659+5,$AP2659+20))="",0,INDIRECT(ADDRESS(($AN2659-1)*3+$AO2659+5,$AP2659+20))),IF(INDIRECT(ADDRESS(($AN2659-1)*3+$AO2659+5,$AP2659+20))="",0,IF(COUNTIF(INDIRECT(ADDRESS(($AN2659-1)*36+($AO2659-1)*12+6,COLUMN())):INDIRECT(ADDRESS(($AN2659-1)*36+($AO2659-1)*12+$AP2659+4,COLUMN())),INDIRECT(ADDRESS(($AN2659-1)*3+$AO2659+5,$AP2659+20)))&gt;=1,0,INDIRECT(ADDRESS(($AN2659-1)*3+$AO2659+5,$AP2659+20)))))</f>
        <v>0</v>
      </c>
      <c r="AT2659" s="4">
        <f ca="1">COUNTIF(INDIRECT("U"&amp;(ROW()+12*(($AN2659-1)*3+$AO2659)-ROW())/12+5):INDIRECT("AF"&amp;(ROW()+12*(($AN2659-1)*3+$AO2659)-ROW())/12+5),AS2659)</f>
        <v>0</v>
      </c>
      <c r="AU2659" s="4">
        <f ca="1">IF(AND(AQ2659+AS2659&gt;0,AR2659+AT2659&gt;0),COUNTIF(AU$6:AU2658,"&gt;0")+1,0)</f>
        <v>0</v>
      </c>
    </row>
    <row r="2660" spans="40:47">
      <c r="AN2660" s="4">
        <v>74</v>
      </c>
      <c r="AO2660" s="4">
        <v>3</v>
      </c>
      <c r="AP2660" s="4">
        <v>3</v>
      </c>
      <c r="AQ2660" s="6">
        <f ca="1">IF($AP2660=1,IF(INDIRECT(ADDRESS(($AN2660-1)*3+$AO2660+5,$AP2660+7))="",0,INDIRECT(ADDRESS(($AN2660-1)*3+$AO2660+5,$AP2660+7))),IF(INDIRECT(ADDRESS(($AN2660-1)*3+$AO2660+5,$AP2660+7))="",0,IF(COUNTIF(INDIRECT(ADDRESS(($AN2660-1)*36+($AO2660-1)*12+6,COLUMN())):INDIRECT(ADDRESS(($AN2660-1)*36+($AO2660-1)*12+$AP2660+4,COLUMN())),INDIRECT(ADDRESS(($AN2660-1)*3+$AO2660+5,$AP2660+7)))&gt;=1,0,INDIRECT(ADDRESS(($AN2660-1)*3+$AO2660+5,$AP2660+7)))))</f>
        <v>0</v>
      </c>
      <c r="AR2660" s="4">
        <f ca="1">COUNTIF(INDIRECT("H"&amp;(ROW()+12*(($AN2660-1)*3+$AO2660)-ROW())/12+5):INDIRECT("S"&amp;(ROW()+12*(($AN2660-1)*3+$AO2660)-ROW())/12+5),AQ2660)</f>
        <v>0</v>
      </c>
      <c r="AS2660" s="6">
        <f ca="1">IF($AP2660=1,IF(INDIRECT(ADDRESS(($AN2660-1)*3+$AO2660+5,$AP2660+20))="",0,INDIRECT(ADDRESS(($AN2660-1)*3+$AO2660+5,$AP2660+20))),IF(INDIRECT(ADDRESS(($AN2660-1)*3+$AO2660+5,$AP2660+20))="",0,IF(COUNTIF(INDIRECT(ADDRESS(($AN2660-1)*36+($AO2660-1)*12+6,COLUMN())):INDIRECT(ADDRESS(($AN2660-1)*36+($AO2660-1)*12+$AP2660+4,COLUMN())),INDIRECT(ADDRESS(($AN2660-1)*3+$AO2660+5,$AP2660+20)))&gt;=1,0,INDIRECT(ADDRESS(($AN2660-1)*3+$AO2660+5,$AP2660+20)))))</f>
        <v>0</v>
      </c>
      <c r="AT2660" s="4">
        <f ca="1">COUNTIF(INDIRECT("U"&amp;(ROW()+12*(($AN2660-1)*3+$AO2660)-ROW())/12+5):INDIRECT("AF"&amp;(ROW()+12*(($AN2660-1)*3+$AO2660)-ROW())/12+5),AS2660)</f>
        <v>0</v>
      </c>
      <c r="AU2660" s="4">
        <f ca="1">IF(AND(AQ2660+AS2660&gt;0,AR2660+AT2660&gt;0),COUNTIF(AU$6:AU2659,"&gt;0")+1,0)</f>
        <v>0</v>
      </c>
    </row>
    <row r="2661" spans="40:47">
      <c r="AN2661" s="4">
        <v>74</v>
      </c>
      <c r="AO2661" s="4">
        <v>3</v>
      </c>
      <c r="AP2661" s="4">
        <v>4</v>
      </c>
      <c r="AQ2661" s="6">
        <f ca="1">IF($AP2661=1,IF(INDIRECT(ADDRESS(($AN2661-1)*3+$AO2661+5,$AP2661+7))="",0,INDIRECT(ADDRESS(($AN2661-1)*3+$AO2661+5,$AP2661+7))),IF(INDIRECT(ADDRESS(($AN2661-1)*3+$AO2661+5,$AP2661+7))="",0,IF(COUNTIF(INDIRECT(ADDRESS(($AN2661-1)*36+($AO2661-1)*12+6,COLUMN())):INDIRECT(ADDRESS(($AN2661-1)*36+($AO2661-1)*12+$AP2661+4,COLUMN())),INDIRECT(ADDRESS(($AN2661-1)*3+$AO2661+5,$AP2661+7)))&gt;=1,0,INDIRECT(ADDRESS(($AN2661-1)*3+$AO2661+5,$AP2661+7)))))</f>
        <v>0</v>
      </c>
      <c r="AR2661" s="4">
        <f ca="1">COUNTIF(INDIRECT("H"&amp;(ROW()+12*(($AN2661-1)*3+$AO2661)-ROW())/12+5):INDIRECT("S"&amp;(ROW()+12*(($AN2661-1)*3+$AO2661)-ROW())/12+5),AQ2661)</f>
        <v>0</v>
      </c>
      <c r="AS2661" s="6">
        <f ca="1">IF($AP2661=1,IF(INDIRECT(ADDRESS(($AN2661-1)*3+$AO2661+5,$AP2661+20))="",0,INDIRECT(ADDRESS(($AN2661-1)*3+$AO2661+5,$AP2661+20))),IF(INDIRECT(ADDRESS(($AN2661-1)*3+$AO2661+5,$AP2661+20))="",0,IF(COUNTIF(INDIRECT(ADDRESS(($AN2661-1)*36+($AO2661-1)*12+6,COLUMN())):INDIRECT(ADDRESS(($AN2661-1)*36+($AO2661-1)*12+$AP2661+4,COLUMN())),INDIRECT(ADDRESS(($AN2661-1)*3+$AO2661+5,$AP2661+20)))&gt;=1,0,INDIRECT(ADDRESS(($AN2661-1)*3+$AO2661+5,$AP2661+20)))))</f>
        <v>0</v>
      </c>
      <c r="AT2661" s="4">
        <f ca="1">COUNTIF(INDIRECT("U"&amp;(ROW()+12*(($AN2661-1)*3+$AO2661)-ROW())/12+5):INDIRECT("AF"&amp;(ROW()+12*(($AN2661-1)*3+$AO2661)-ROW())/12+5),AS2661)</f>
        <v>0</v>
      </c>
      <c r="AU2661" s="4">
        <f ca="1">IF(AND(AQ2661+AS2661&gt;0,AR2661+AT2661&gt;0),COUNTIF(AU$6:AU2660,"&gt;0")+1,0)</f>
        <v>0</v>
      </c>
    </row>
    <row r="2662" spans="40:47">
      <c r="AN2662" s="4">
        <v>74</v>
      </c>
      <c r="AO2662" s="4">
        <v>3</v>
      </c>
      <c r="AP2662" s="4">
        <v>5</v>
      </c>
      <c r="AQ2662" s="6">
        <f ca="1">IF($AP2662=1,IF(INDIRECT(ADDRESS(($AN2662-1)*3+$AO2662+5,$AP2662+7))="",0,INDIRECT(ADDRESS(($AN2662-1)*3+$AO2662+5,$AP2662+7))),IF(INDIRECT(ADDRESS(($AN2662-1)*3+$AO2662+5,$AP2662+7))="",0,IF(COUNTIF(INDIRECT(ADDRESS(($AN2662-1)*36+($AO2662-1)*12+6,COLUMN())):INDIRECT(ADDRESS(($AN2662-1)*36+($AO2662-1)*12+$AP2662+4,COLUMN())),INDIRECT(ADDRESS(($AN2662-1)*3+$AO2662+5,$AP2662+7)))&gt;=1,0,INDIRECT(ADDRESS(($AN2662-1)*3+$AO2662+5,$AP2662+7)))))</f>
        <v>0</v>
      </c>
      <c r="AR2662" s="4">
        <f ca="1">COUNTIF(INDIRECT("H"&amp;(ROW()+12*(($AN2662-1)*3+$AO2662)-ROW())/12+5):INDIRECT("S"&amp;(ROW()+12*(($AN2662-1)*3+$AO2662)-ROW())/12+5),AQ2662)</f>
        <v>0</v>
      </c>
      <c r="AS2662" s="6">
        <f ca="1">IF($AP2662=1,IF(INDIRECT(ADDRESS(($AN2662-1)*3+$AO2662+5,$AP2662+20))="",0,INDIRECT(ADDRESS(($AN2662-1)*3+$AO2662+5,$AP2662+20))),IF(INDIRECT(ADDRESS(($AN2662-1)*3+$AO2662+5,$AP2662+20))="",0,IF(COUNTIF(INDIRECT(ADDRESS(($AN2662-1)*36+($AO2662-1)*12+6,COLUMN())):INDIRECT(ADDRESS(($AN2662-1)*36+($AO2662-1)*12+$AP2662+4,COLUMN())),INDIRECT(ADDRESS(($AN2662-1)*3+$AO2662+5,$AP2662+20)))&gt;=1,0,INDIRECT(ADDRESS(($AN2662-1)*3+$AO2662+5,$AP2662+20)))))</f>
        <v>0</v>
      </c>
      <c r="AT2662" s="4">
        <f ca="1">COUNTIF(INDIRECT("U"&amp;(ROW()+12*(($AN2662-1)*3+$AO2662)-ROW())/12+5):INDIRECT("AF"&amp;(ROW()+12*(($AN2662-1)*3+$AO2662)-ROW())/12+5),AS2662)</f>
        <v>0</v>
      </c>
      <c r="AU2662" s="4">
        <f ca="1">IF(AND(AQ2662+AS2662&gt;0,AR2662+AT2662&gt;0),COUNTIF(AU$6:AU2661,"&gt;0")+1,0)</f>
        <v>0</v>
      </c>
    </row>
    <row r="2663" spans="40:47">
      <c r="AN2663" s="4">
        <v>74</v>
      </c>
      <c r="AO2663" s="4">
        <v>3</v>
      </c>
      <c r="AP2663" s="4">
        <v>6</v>
      </c>
      <c r="AQ2663" s="6">
        <f ca="1">IF($AP2663=1,IF(INDIRECT(ADDRESS(($AN2663-1)*3+$AO2663+5,$AP2663+7))="",0,INDIRECT(ADDRESS(($AN2663-1)*3+$AO2663+5,$AP2663+7))),IF(INDIRECT(ADDRESS(($AN2663-1)*3+$AO2663+5,$AP2663+7))="",0,IF(COUNTIF(INDIRECT(ADDRESS(($AN2663-1)*36+($AO2663-1)*12+6,COLUMN())):INDIRECT(ADDRESS(($AN2663-1)*36+($AO2663-1)*12+$AP2663+4,COLUMN())),INDIRECT(ADDRESS(($AN2663-1)*3+$AO2663+5,$AP2663+7)))&gt;=1,0,INDIRECT(ADDRESS(($AN2663-1)*3+$AO2663+5,$AP2663+7)))))</f>
        <v>0</v>
      </c>
      <c r="AR2663" s="4">
        <f ca="1">COUNTIF(INDIRECT("H"&amp;(ROW()+12*(($AN2663-1)*3+$AO2663)-ROW())/12+5):INDIRECT("S"&amp;(ROW()+12*(($AN2663-1)*3+$AO2663)-ROW())/12+5),AQ2663)</f>
        <v>0</v>
      </c>
      <c r="AS2663" s="6">
        <f ca="1">IF($AP2663=1,IF(INDIRECT(ADDRESS(($AN2663-1)*3+$AO2663+5,$AP2663+20))="",0,INDIRECT(ADDRESS(($AN2663-1)*3+$AO2663+5,$AP2663+20))),IF(INDIRECT(ADDRESS(($AN2663-1)*3+$AO2663+5,$AP2663+20))="",0,IF(COUNTIF(INDIRECT(ADDRESS(($AN2663-1)*36+($AO2663-1)*12+6,COLUMN())):INDIRECT(ADDRESS(($AN2663-1)*36+($AO2663-1)*12+$AP2663+4,COLUMN())),INDIRECT(ADDRESS(($AN2663-1)*3+$AO2663+5,$AP2663+20)))&gt;=1,0,INDIRECT(ADDRESS(($AN2663-1)*3+$AO2663+5,$AP2663+20)))))</f>
        <v>0</v>
      </c>
      <c r="AT2663" s="4">
        <f ca="1">COUNTIF(INDIRECT("U"&amp;(ROW()+12*(($AN2663-1)*3+$AO2663)-ROW())/12+5):INDIRECT("AF"&amp;(ROW()+12*(($AN2663-1)*3+$AO2663)-ROW())/12+5),AS2663)</f>
        <v>0</v>
      </c>
      <c r="AU2663" s="4">
        <f ca="1">IF(AND(AQ2663+AS2663&gt;0,AR2663+AT2663&gt;0),COUNTIF(AU$6:AU2662,"&gt;0")+1,0)</f>
        <v>0</v>
      </c>
    </row>
    <row r="2664" spans="40:47">
      <c r="AN2664" s="4">
        <v>74</v>
      </c>
      <c r="AO2664" s="4">
        <v>3</v>
      </c>
      <c r="AP2664" s="4">
        <v>7</v>
      </c>
      <c r="AQ2664" s="6">
        <f ca="1">IF($AP2664=1,IF(INDIRECT(ADDRESS(($AN2664-1)*3+$AO2664+5,$AP2664+7))="",0,INDIRECT(ADDRESS(($AN2664-1)*3+$AO2664+5,$AP2664+7))),IF(INDIRECT(ADDRESS(($AN2664-1)*3+$AO2664+5,$AP2664+7))="",0,IF(COUNTIF(INDIRECT(ADDRESS(($AN2664-1)*36+($AO2664-1)*12+6,COLUMN())):INDIRECT(ADDRESS(($AN2664-1)*36+($AO2664-1)*12+$AP2664+4,COLUMN())),INDIRECT(ADDRESS(($AN2664-1)*3+$AO2664+5,$AP2664+7)))&gt;=1,0,INDIRECT(ADDRESS(($AN2664-1)*3+$AO2664+5,$AP2664+7)))))</f>
        <v>0</v>
      </c>
      <c r="AR2664" s="4">
        <f ca="1">COUNTIF(INDIRECT("H"&amp;(ROW()+12*(($AN2664-1)*3+$AO2664)-ROW())/12+5):INDIRECT("S"&amp;(ROW()+12*(($AN2664-1)*3+$AO2664)-ROW())/12+5),AQ2664)</f>
        <v>0</v>
      </c>
      <c r="AS2664" s="6">
        <f ca="1">IF($AP2664=1,IF(INDIRECT(ADDRESS(($AN2664-1)*3+$AO2664+5,$AP2664+20))="",0,INDIRECT(ADDRESS(($AN2664-1)*3+$AO2664+5,$AP2664+20))),IF(INDIRECT(ADDRESS(($AN2664-1)*3+$AO2664+5,$AP2664+20))="",0,IF(COUNTIF(INDIRECT(ADDRESS(($AN2664-1)*36+($AO2664-1)*12+6,COLUMN())):INDIRECT(ADDRESS(($AN2664-1)*36+($AO2664-1)*12+$AP2664+4,COLUMN())),INDIRECT(ADDRESS(($AN2664-1)*3+$AO2664+5,$AP2664+20)))&gt;=1,0,INDIRECT(ADDRESS(($AN2664-1)*3+$AO2664+5,$AP2664+20)))))</f>
        <v>0</v>
      </c>
      <c r="AT2664" s="4">
        <f ca="1">COUNTIF(INDIRECT("U"&amp;(ROW()+12*(($AN2664-1)*3+$AO2664)-ROW())/12+5):INDIRECT("AF"&amp;(ROW()+12*(($AN2664-1)*3+$AO2664)-ROW())/12+5),AS2664)</f>
        <v>0</v>
      </c>
      <c r="AU2664" s="4">
        <f ca="1">IF(AND(AQ2664+AS2664&gt;0,AR2664+AT2664&gt;0),COUNTIF(AU$6:AU2663,"&gt;0")+1,0)</f>
        <v>0</v>
      </c>
    </row>
    <row r="2665" spans="40:47">
      <c r="AN2665" s="4">
        <v>74</v>
      </c>
      <c r="AO2665" s="4">
        <v>3</v>
      </c>
      <c r="AP2665" s="4">
        <v>8</v>
      </c>
      <c r="AQ2665" s="6">
        <f ca="1">IF($AP2665=1,IF(INDIRECT(ADDRESS(($AN2665-1)*3+$AO2665+5,$AP2665+7))="",0,INDIRECT(ADDRESS(($AN2665-1)*3+$AO2665+5,$AP2665+7))),IF(INDIRECT(ADDRESS(($AN2665-1)*3+$AO2665+5,$AP2665+7))="",0,IF(COUNTIF(INDIRECT(ADDRESS(($AN2665-1)*36+($AO2665-1)*12+6,COLUMN())):INDIRECT(ADDRESS(($AN2665-1)*36+($AO2665-1)*12+$AP2665+4,COLUMN())),INDIRECT(ADDRESS(($AN2665-1)*3+$AO2665+5,$AP2665+7)))&gt;=1,0,INDIRECT(ADDRESS(($AN2665-1)*3+$AO2665+5,$AP2665+7)))))</f>
        <v>0</v>
      </c>
      <c r="AR2665" s="4">
        <f ca="1">COUNTIF(INDIRECT("H"&amp;(ROW()+12*(($AN2665-1)*3+$AO2665)-ROW())/12+5):INDIRECT("S"&amp;(ROW()+12*(($AN2665-1)*3+$AO2665)-ROW())/12+5),AQ2665)</f>
        <v>0</v>
      </c>
      <c r="AS2665" s="6">
        <f ca="1">IF($AP2665=1,IF(INDIRECT(ADDRESS(($AN2665-1)*3+$AO2665+5,$AP2665+20))="",0,INDIRECT(ADDRESS(($AN2665-1)*3+$AO2665+5,$AP2665+20))),IF(INDIRECT(ADDRESS(($AN2665-1)*3+$AO2665+5,$AP2665+20))="",0,IF(COUNTIF(INDIRECT(ADDRESS(($AN2665-1)*36+($AO2665-1)*12+6,COLUMN())):INDIRECT(ADDRESS(($AN2665-1)*36+($AO2665-1)*12+$AP2665+4,COLUMN())),INDIRECT(ADDRESS(($AN2665-1)*3+$AO2665+5,$AP2665+20)))&gt;=1,0,INDIRECT(ADDRESS(($AN2665-1)*3+$AO2665+5,$AP2665+20)))))</f>
        <v>0</v>
      </c>
      <c r="AT2665" s="4">
        <f ca="1">COUNTIF(INDIRECT("U"&amp;(ROW()+12*(($AN2665-1)*3+$AO2665)-ROW())/12+5):INDIRECT("AF"&amp;(ROW()+12*(($AN2665-1)*3+$AO2665)-ROW())/12+5),AS2665)</f>
        <v>0</v>
      </c>
      <c r="AU2665" s="4">
        <f ca="1">IF(AND(AQ2665+AS2665&gt;0,AR2665+AT2665&gt;0),COUNTIF(AU$6:AU2664,"&gt;0")+1,0)</f>
        <v>0</v>
      </c>
    </row>
    <row r="2666" spans="40:47">
      <c r="AN2666" s="4">
        <v>74</v>
      </c>
      <c r="AO2666" s="4">
        <v>3</v>
      </c>
      <c r="AP2666" s="4">
        <v>9</v>
      </c>
      <c r="AQ2666" s="6">
        <f ca="1">IF($AP2666=1,IF(INDIRECT(ADDRESS(($AN2666-1)*3+$AO2666+5,$AP2666+7))="",0,INDIRECT(ADDRESS(($AN2666-1)*3+$AO2666+5,$AP2666+7))),IF(INDIRECT(ADDRESS(($AN2666-1)*3+$AO2666+5,$AP2666+7))="",0,IF(COUNTIF(INDIRECT(ADDRESS(($AN2666-1)*36+($AO2666-1)*12+6,COLUMN())):INDIRECT(ADDRESS(($AN2666-1)*36+($AO2666-1)*12+$AP2666+4,COLUMN())),INDIRECT(ADDRESS(($AN2666-1)*3+$AO2666+5,$AP2666+7)))&gt;=1,0,INDIRECT(ADDRESS(($AN2666-1)*3+$AO2666+5,$AP2666+7)))))</f>
        <v>0</v>
      </c>
      <c r="AR2666" s="4">
        <f ca="1">COUNTIF(INDIRECT("H"&amp;(ROW()+12*(($AN2666-1)*3+$AO2666)-ROW())/12+5):INDIRECT("S"&amp;(ROW()+12*(($AN2666-1)*3+$AO2666)-ROW())/12+5),AQ2666)</f>
        <v>0</v>
      </c>
      <c r="AS2666" s="6">
        <f ca="1">IF($AP2666=1,IF(INDIRECT(ADDRESS(($AN2666-1)*3+$AO2666+5,$AP2666+20))="",0,INDIRECT(ADDRESS(($AN2666-1)*3+$AO2666+5,$AP2666+20))),IF(INDIRECT(ADDRESS(($AN2666-1)*3+$AO2666+5,$AP2666+20))="",0,IF(COUNTIF(INDIRECT(ADDRESS(($AN2666-1)*36+($AO2666-1)*12+6,COLUMN())):INDIRECT(ADDRESS(($AN2666-1)*36+($AO2666-1)*12+$AP2666+4,COLUMN())),INDIRECT(ADDRESS(($AN2666-1)*3+$AO2666+5,$AP2666+20)))&gt;=1,0,INDIRECT(ADDRESS(($AN2666-1)*3+$AO2666+5,$AP2666+20)))))</f>
        <v>0</v>
      </c>
      <c r="AT2666" s="4">
        <f ca="1">COUNTIF(INDIRECT("U"&amp;(ROW()+12*(($AN2666-1)*3+$AO2666)-ROW())/12+5):INDIRECT("AF"&amp;(ROW()+12*(($AN2666-1)*3+$AO2666)-ROW())/12+5),AS2666)</f>
        <v>0</v>
      </c>
      <c r="AU2666" s="4">
        <f ca="1">IF(AND(AQ2666+AS2666&gt;0,AR2666+AT2666&gt;0),COUNTIF(AU$6:AU2665,"&gt;0")+1,0)</f>
        <v>0</v>
      </c>
    </row>
    <row r="2667" spans="40:47">
      <c r="AN2667" s="4">
        <v>74</v>
      </c>
      <c r="AO2667" s="4">
        <v>3</v>
      </c>
      <c r="AP2667" s="4">
        <v>10</v>
      </c>
      <c r="AQ2667" s="6">
        <f ca="1">IF($AP2667=1,IF(INDIRECT(ADDRESS(($AN2667-1)*3+$AO2667+5,$AP2667+7))="",0,INDIRECT(ADDRESS(($AN2667-1)*3+$AO2667+5,$AP2667+7))),IF(INDIRECT(ADDRESS(($AN2667-1)*3+$AO2667+5,$AP2667+7))="",0,IF(COUNTIF(INDIRECT(ADDRESS(($AN2667-1)*36+($AO2667-1)*12+6,COLUMN())):INDIRECT(ADDRESS(($AN2667-1)*36+($AO2667-1)*12+$AP2667+4,COLUMN())),INDIRECT(ADDRESS(($AN2667-1)*3+$AO2667+5,$AP2667+7)))&gt;=1,0,INDIRECT(ADDRESS(($AN2667-1)*3+$AO2667+5,$AP2667+7)))))</f>
        <v>0</v>
      </c>
      <c r="AR2667" s="4">
        <f ca="1">COUNTIF(INDIRECT("H"&amp;(ROW()+12*(($AN2667-1)*3+$AO2667)-ROW())/12+5):INDIRECT("S"&amp;(ROW()+12*(($AN2667-1)*3+$AO2667)-ROW())/12+5),AQ2667)</f>
        <v>0</v>
      </c>
      <c r="AS2667" s="6">
        <f ca="1">IF($AP2667=1,IF(INDIRECT(ADDRESS(($AN2667-1)*3+$AO2667+5,$AP2667+20))="",0,INDIRECT(ADDRESS(($AN2667-1)*3+$AO2667+5,$AP2667+20))),IF(INDIRECT(ADDRESS(($AN2667-1)*3+$AO2667+5,$AP2667+20))="",0,IF(COUNTIF(INDIRECT(ADDRESS(($AN2667-1)*36+($AO2667-1)*12+6,COLUMN())):INDIRECT(ADDRESS(($AN2667-1)*36+($AO2667-1)*12+$AP2667+4,COLUMN())),INDIRECT(ADDRESS(($AN2667-1)*3+$AO2667+5,$AP2667+20)))&gt;=1,0,INDIRECT(ADDRESS(($AN2667-1)*3+$AO2667+5,$AP2667+20)))))</f>
        <v>0</v>
      </c>
      <c r="AT2667" s="4">
        <f ca="1">COUNTIF(INDIRECT("U"&amp;(ROW()+12*(($AN2667-1)*3+$AO2667)-ROW())/12+5):INDIRECT("AF"&amp;(ROW()+12*(($AN2667-1)*3+$AO2667)-ROW())/12+5),AS2667)</f>
        <v>0</v>
      </c>
      <c r="AU2667" s="4">
        <f ca="1">IF(AND(AQ2667+AS2667&gt;0,AR2667+AT2667&gt;0),COUNTIF(AU$6:AU2666,"&gt;0")+1,0)</f>
        <v>0</v>
      </c>
    </row>
    <row r="2668" spans="40:47">
      <c r="AN2668" s="4">
        <v>74</v>
      </c>
      <c r="AO2668" s="4">
        <v>3</v>
      </c>
      <c r="AP2668" s="4">
        <v>11</v>
      </c>
      <c r="AQ2668" s="6">
        <f ca="1">IF($AP2668=1,IF(INDIRECT(ADDRESS(($AN2668-1)*3+$AO2668+5,$AP2668+7))="",0,INDIRECT(ADDRESS(($AN2668-1)*3+$AO2668+5,$AP2668+7))),IF(INDIRECT(ADDRESS(($AN2668-1)*3+$AO2668+5,$AP2668+7))="",0,IF(COUNTIF(INDIRECT(ADDRESS(($AN2668-1)*36+($AO2668-1)*12+6,COLUMN())):INDIRECT(ADDRESS(($AN2668-1)*36+($AO2668-1)*12+$AP2668+4,COLUMN())),INDIRECT(ADDRESS(($AN2668-1)*3+$AO2668+5,$AP2668+7)))&gt;=1,0,INDIRECT(ADDRESS(($AN2668-1)*3+$AO2668+5,$AP2668+7)))))</f>
        <v>0</v>
      </c>
      <c r="AR2668" s="4">
        <f ca="1">COUNTIF(INDIRECT("H"&amp;(ROW()+12*(($AN2668-1)*3+$AO2668)-ROW())/12+5):INDIRECT("S"&amp;(ROW()+12*(($AN2668-1)*3+$AO2668)-ROW())/12+5),AQ2668)</f>
        <v>0</v>
      </c>
      <c r="AS2668" s="6">
        <f ca="1">IF($AP2668=1,IF(INDIRECT(ADDRESS(($AN2668-1)*3+$AO2668+5,$AP2668+20))="",0,INDIRECT(ADDRESS(($AN2668-1)*3+$AO2668+5,$AP2668+20))),IF(INDIRECT(ADDRESS(($AN2668-1)*3+$AO2668+5,$AP2668+20))="",0,IF(COUNTIF(INDIRECT(ADDRESS(($AN2668-1)*36+($AO2668-1)*12+6,COLUMN())):INDIRECT(ADDRESS(($AN2668-1)*36+($AO2668-1)*12+$AP2668+4,COLUMN())),INDIRECT(ADDRESS(($AN2668-1)*3+$AO2668+5,$AP2668+20)))&gt;=1,0,INDIRECT(ADDRESS(($AN2668-1)*3+$AO2668+5,$AP2668+20)))))</f>
        <v>0</v>
      </c>
      <c r="AT2668" s="4">
        <f ca="1">COUNTIF(INDIRECT("U"&amp;(ROW()+12*(($AN2668-1)*3+$AO2668)-ROW())/12+5):INDIRECT("AF"&amp;(ROW()+12*(($AN2668-1)*3+$AO2668)-ROW())/12+5),AS2668)</f>
        <v>0</v>
      </c>
      <c r="AU2668" s="4">
        <f ca="1">IF(AND(AQ2668+AS2668&gt;0,AR2668+AT2668&gt;0),COUNTIF(AU$6:AU2667,"&gt;0")+1,0)</f>
        <v>0</v>
      </c>
    </row>
    <row r="2669" spans="40:47">
      <c r="AN2669" s="77">
        <v>74</v>
      </c>
      <c r="AO2669" s="77">
        <v>3</v>
      </c>
      <c r="AP2669" s="77">
        <v>12</v>
      </c>
      <c r="AQ2669" s="78">
        <f ca="1">IF($AP2669=1,IF(INDIRECT(ADDRESS(($AN2669-1)*3+$AO2669+5,$AP2669+7))="",0,INDIRECT(ADDRESS(($AN2669-1)*3+$AO2669+5,$AP2669+7))),IF(INDIRECT(ADDRESS(($AN2669-1)*3+$AO2669+5,$AP2669+7))="",0,IF(COUNTIF(INDIRECT(ADDRESS(($AN2669-1)*36+($AO2669-1)*12+6,COLUMN())):INDIRECT(ADDRESS(($AN2669-1)*36+($AO2669-1)*12+$AP2669+4,COLUMN())),INDIRECT(ADDRESS(($AN2669-1)*3+$AO2669+5,$AP2669+7)))&gt;=1,0,INDIRECT(ADDRESS(($AN2669-1)*3+$AO2669+5,$AP2669+7)))))</f>
        <v>0</v>
      </c>
      <c r="AR2669" s="77">
        <f ca="1">COUNTIF(INDIRECT("H"&amp;(ROW()+12*(($AN2669-1)*3+$AO2669)-ROW())/12+5):INDIRECT("S"&amp;(ROW()+12*(($AN2669-1)*3+$AO2669)-ROW())/12+5),AQ2669)</f>
        <v>0</v>
      </c>
      <c r="AS2669" s="78">
        <f ca="1">IF($AP2669=1,IF(INDIRECT(ADDRESS(($AN2669-1)*3+$AO2669+5,$AP2669+20))="",0,INDIRECT(ADDRESS(($AN2669-1)*3+$AO2669+5,$AP2669+20))),IF(INDIRECT(ADDRESS(($AN2669-1)*3+$AO2669+5,$AP2669+20))="",0,IF(COUNTIF(INDIRECT(ADDRESS(($AN2669-1)*36+($AO2669-1)*12+6,COLUMN())):INDIRECT(ADDRESS(($AN2669-1)*36+($AO2669-1)*12+$AP2669+4,COLUMN())),INDIRECT(ADDRESS(($AN2669-1)*3+$AO2669+5,$AP2669+20)))&gt;=1,0,INDIRECT(ADDRESS(($AN2669-1)*3+$AO2669+5,$AP2669+20)))))</f>
        <v>0</v>
      </c>
      <c r="AT2669" s="77">
        <f ca="1">COUNTIF(INDIRECT("U"&amp;(ROW()+12*(($AN2669-1)*3+$AO2669)-ROW())/12+5):INDIRECT("AF"&amp;(ROW()+12*(($AN2669-1)*3+$AO2669)-ROW())/12+5),AS2669)</f>
        <v>0</v>
      </c>
      <c r="AU2669" s="4">
        <f ca="1">IF(AND(AQ2669+AS2669&gt;0,AR2669+AT2669&gt;0),COUNTIF(AU$6:AU2668,"&gt;0")+1,0)</f>
        <v>0</v>
      </c>
    </row>
    <row r="2670" spans="40:47">
      <c r="AN2670" s="4">
        <v>75</v>
      </c>
      <c r="AO2670" s="4">
        <v>1</v>
      </c>
      <c r="AP2670" s="4">
        <v>1</v>
      </c>
      <c r="AQ2670" s="6">
        <f ca="1">IF($AP2670=1,IF(INDIRECT(ADDRESS(($AN2670-1)*3+$AO2670+5,$AP2670+7))="",0,INDIRECT(ADDRESS(($AN2670-1)*3+$AO2670+5,$AP2670+7))),IF(INDIRECT(ADDRESS(($AN2670-1)*3+$AO2670+5,$AP2670+7))="",0,IF(COUNTIF(INDIRECT(ADDRESS(($AN2670-1)*36+($AO2670-1)*12+6,COLUMN())):INDIRECT(ADDRESS(($AN2670-1)*36+($AO2670-1)*12+$AP2670+4,COLUMN())),INDIRECT(ADDRESS(($AN2670-1)*3+$AO2670+5,$AP2670+7)))&gt;=1,0,INDIRECT(ADDRESS(($AN2670-1)*3+$AO2670+5,$AP2670+7)))))</f>
        <v>0</v>
      </c>
      <c r="AR2670" s="4">
        <f ca="1">COUNTIF(INDIRECT("H"&amp;(ROW()+12*(($AN2670-1)*3+$AO2670)-ROW())/12+5):INDIRECT("S"&amp;(ROW()+12*(($AN2670-1)*3+$AO2670)-ROW())/12+5),AQ2670)</f>
        <v>0</v>
      </c>
      <c r="AS2670" s="6">
        <f ca="1">IF($AP2670=1,IF(INDIRECT(ADDRESS(($AN2670-1)*3+$AO2670+5,$AP2670+20))="",0,INDIRECT(ADDRESS(($AN2670-1)*3+$AO2670+5,$AP2670+20))),IF(INDIRECT(ADDRESS(($AN2670-1)*3+$AO2670+5,$AP2670+20))="",0,IF(COUNTIF(INDIRECT(ADDRESS(($AN2670-1)*36+($AO2670-1)*12+6,COLUMN())):INDIRECT(ADDRESS(($AN2670-1)*36+($AO2670-1)*12+$AP2670+4,COLUMN())),INDIRECT(ADDRESS(($AN2670-1)*3+$AO2670+5,$AP2670+20)))&gt;=1,0,INDIRECT(ADDRESS(($AN2670-1)*3+$AO2670+5,$AP2670+20)))))</f>
        <v>0</v>
      </c>
      <c r="AT2670" s="4">
        <f ca="1">COUNTIF(INDIRECT("U"&amp;(ROW()+12*(($AN2670-1)*3+$AO2670)-ROW())/12+5):INDIRECT("AF"&amp;(ROW()+12*(($AN2670-1)*3+$AO2670)-ROW())/12+5),AS2670)</f>
        <v>0</v>
      </c>
      <c r="AU2670" s="4">
        <f ca="1">IF(AND(AQ2670+AS2670&gt;0,AR2670+AT2670&gt;0),COUNTIF(AU$6:AU2669,"&gt;0")+1,0)</f>
        <v>0</v>
      </c>
    </row>
    <row r="2671" spans="40:47">
      <c r="AN2671" s="4">
        <v>75</v>
      </c>
      <c r="AO2671" s="4">
        <v>1</v>
      </c>
      <c r="AP2671" s="4">
        <v>2</v>
      </c>
      <c r="AQ2671" s="6">
        <f ca="1">IF($AP2671=1,IF(INDIRECT(ADDRESS(($AN2671-1)*3+$AO2671+5,$AP2671+7))="",0,INDIRECT(ADDRESS(($AN2671-1)*3+$AO2671+5,$AP2671+7))),IF(INDIRECT(ADDRESS(($AN2671-1)*3+$AO2671+5,$AP2671+7))="",0,IF(COUNTIF(INDIRECT(ADDRESS(($AN2671-1)*36+($AO2671-1)*12+6,COLUMN())):INDIRECT(ADDRESS(($AN2671-1)*36+($AO2671-1)*12+$AP2671+4,COLUMN())),INDIRECT(ADDRESS(($AN2671-1)*3+$AO2671+5,$AP2671+7)))&gt;=1,0,INDIRECT(ADDRESS(($AN2671-1)*3+$AO2671+5,$AP2671+7)))))</f>
        <v>0</v>
      </c>
      <c r="AR2671" s="4">
        <f ca="1">COUNTIF(INDIRECT("H"&amp;(ROW()+12*(($AN2671-1)*3+$AO2671)-ROW())/12+5):INDIRECT("S"&amp;(ROW()+12*(($AN2671-1)*3+$AO2671)-ROW())/12+5),AQ2671)</f>
        <v>0</v>
      </c>
      <c r="AS2671" s="6">
        <f ca="1">IF($AP2671=1,IF(INDIRECT(ADDRESS(($AN2671-1)*3+$AO2671+5,$AP2671+20))="",0,INDIRECT(ADDRESS(($AN2671-1)*3+$AO2671+5,$AP2671+20))),IF(INDIRECT(ADDRESS(($AN2671-1)*3+$AO2671+5,$AP2671+20))="",0,IF(COUNTIF(INDIRECT(ADDRESS(($AN2671-1)*36+($AO2671-1)*12+6,COLUMN())):INDIRECT(ADDRESS(($AN2671-1)*36+($AO2671-1)*12+$AP2671+4,COLUMN())),INDIRECT(ADDRESS(($AN2671-1)*3+$AO2671+5,$AP2671+20)))&gt;=1,0,INDIRECT(ADDRESS(($AN2671-1)*3+$AO2671+5,$AP2671+20)))))</f>
        <v>0</v>
      </c>
      <c r="AT2671" s="4">
        <f ca="1">COUNTIF(INDIRECT("U"&amp;(ROW()+12*(($AN2671-1)*3+$AO2671)-ROW())/12+5):INDIRECT("AF"&amp;(ROW()+12*(($AN2671-1)*3+$AO2671)-ROW())/12+5),AS2671)</f>
        <v>0</v>
      </c>
      <c r="AU2671" s="4">
        <f ca="1">IF(AND(AQ2671+AS2671&gt;0,AR2671+AT2671&gt;0),COUNTIF(AU$6:AU2670,"&gt;0")+1,0)</f>
        <v>0</v>
      </c>
    </row>
    <row r="2672" spans="40:47">
      <c r="AN2672" s="4">
        <v>75</v>
      </c>
      <c r="AO2672" s="4">
        <v>1</v>
      </c>
      <c r="AP2672" s="4">
        <v>3</v>
      </c>
      <c r="AQ2672" s="6">
        <f ca="1">IF($AP2672=1,IF(INDIRECT(ADDRESS(($AN2672-1)*3+$AO2672+5,$AP2672+7))="",0,INDIRECT(ADDRESS(($AN2672-1)*3+$AO2672+5,$AP2672+7))),IF(INDIRECT(ADDRESS(($AN2672-1)*3+$AO2672+5,$AP2672+7))="",0,IF(COUNTIF(INDIRECT(ADDRESS(($AN2672-1)*36+($AO2672-1)*12+6,COLUMN())):INDIRECT(ADDRESS(($AN2672-1)*36+($AO2672-1)*12+$AP2672+4,COLUMN())),INDIRECT(ADDRESS(($AN2672-1)*3+$AO2672+5,$AP2672+7)))&gt;=1,0,INDIRECT(ADDRESS(($AN2672-1)*3+$AO2672+5,$AP2672+7)))))</f>
        <v>0</v>
      </c>
      <c r="AR2672" s="4">
        <f ca="1">COUNTIF(INDIRECT("H"&amp;(ROW()+12*(($AN2672-1)*3+$AO2672)-ROW())/12+5):INDIRECT("S"&amp;(ROW()+12*(($AN2672-1)*3+$AO2672)-ROW())/12+5),AQ2672)</f>
        <v>0</v>
      </c>
      <c r="AS2672" s="6">
        <f ca="1">IF($AP2672=1,IF(INDIRECT(ADDRESS(($AN2672-1)*3+$AO2672+5,$AP2672+20))="",0,INDIRECT(ADDRESS(($AN2672-1)*3+$AO2672+5,$AP2672+20))),IF(INDIRECT(ADDRESS(($AN2672-1)*3+$AO2672+5,$AP2672+20))="",0,IF(COUNTIF(INDIRECT(ADDRESS(($AN2672-1)*36+($AO2672-1)*12+6,COLUMN())):INDIRECT(ADDRESS(($AN2672-1)*36+($AO2672-1)*12+$AP2672+4,COLUMN())),INDIRECT(ADDRESS(($AN2672-1)*3+$AO2672+5,$AP2672+20)))&gt;=1,0,INDIRECT(ADDRESS(($AN2672-1)*3+$AO2672+5,$AP2672+20)))))</f>
        <v>0</v>
      </c>
      <c r="AT2672" s="4">
        <f ca="1">COUNTIF(INDIRECT("U"&amp;(ROW()+12*(($AN2672-1)*3+$AO2672)-ROW())/12+5):INDIRECT("AF"&amp;(ROW()+12*(($AN2672-1)*3+$AO2672)-ROW())/12+5),AS2672)</f>
        <v>0</v>
      </c>
      <c r="AU2672" s="4">
        <f ca="1">IF(AND(AQ2672+AS2672&gt;0,AR2672+AT2672&gt;0),COUNTIF(AU$6:AU2671,"&gt;0")+1,0)</f>
        <v>0</v>
      </c>
    </row>
    <row r="2673" spans="40:47">
      <c r="AN2673" s="4">
        <v>75</v>
      </c>
      <c r="AO2673" s="4">
        <v>1</v>
      </c>
      <c r="AP2673" s="4">
        <v>4</v>
      </c>
      <c r="AQ2673" s="6">
        <f ca="1">IF($AP2673=1,IF(INDIRECT(ADDRESS(($AN2673-1)*3+$AO2673+5,$AP2673+7))="",0,INDIRECT(ADDRESS(($AN2673-1)*3+$AO2673+5,$AP2673+7))),IF(INDIRECT(ADDRESS(($AN2673-1)*3+$AO2673+5,$AP2673+7))="",0,IF(COUNTIF(INDIRECT(ADDRESS(($AN2673-1)*36+($AO2673-1)*12+6,COLUMN())):INDIRECT(ADDRESS(($AN2673-1)*36+($AO2673-1)*12+$AP2673+4,COLUMN())),INDIRECT(ADDRESS(($AN2673-1)*3+$AO2673+5,$AP2673+7)))&gt;=1,0,INDIRECT(ADDRESS(($AN2673-1)*3+$AO2673+5,$AP2673+7)))))</f>
        <v>0</v>
      </c>
      <c r="AR2673" s="4">
        <f ca="1">COUNTIF(INDIRECT("H"&amp;(ROW()+12*(($AN2673-1)*3+$AO2673)-ROW())/12+5):INDIRECT("S"&amp;(ROW()+12*(($AN2673-1)*3+$AO2673)-ROW())/12+5),AQ2673)</f>
        <v>0</v>
      </c>
      <c r="AS2673" s="6">
        <f ca="1">IF($AP2673=1,IF(INDIRECT(ADDRESS(($AN2673-1)*3+$AO2673+5,$AP2673+20))="",0,INDIRECT(ADDRESS(($AN2673-1)*3+$AO2673+5,$AP2673+20))),IF(INDIRECT(ADDRESS(($AN2673-1)*3+$AO2673+5,$AP2673+20))="",0,IF(COUNTIF(INDIRECT(ADDRESS(($AN2673-1)*36+($AO2673-1)*12+6,COLUMN())):INDIRECT(ADDRESS(($AN2673-1)*36+($AO2673-1)*12+$AP2673+4,COLUMN())),INDIRECT(ADDRESS(($AN2673-1)*3+$AO2673+5,$AP2673+20)))&gt;=1,0,INDIRECT(ADDRESS(($AN2673-1)*3+$AO2673+5,$AP2673+20)))))</f>
        <v>0</v>
      </c>
      <c r="AT2673" s="4">
        <f ca="1">COUNTIF(INDIRECT("U"&amp;(ROW()+12*(($AN2673-1)*3+$AO2673)-ROW())/12+5):INDIRECT("AF"&amp;(ROW()+12*(($AN2673-1)*3+$AO2673)-ROW())/12+5),AS2673)</f>
        <v>0</v>
      </c>
      <c r="AU2673" s="4">
        <f ca="1">IF(AND(AQ2673+AS2673&gt;0,AR2673+AT2673&gt;0),COUNTIF(AU$6:AU2672,"&gt;0")+1,0)</f>
        <v>0</v>
      </c>
    </row>
    <row r="2674" spans="40:47">
      <c r="AN2674" s="4">
        <v>75</v>
      </c>
      <c r="AO2674" s="4">
        <v>1</v>
      </c>
      <c r="AP2674" s="4">
        <v>5</v>
      </c>
      <c r="AQ2674" s="6">
        <f ca="1">IF($AP2674=1,IF(INDIRECT(ADDRESS(($AN2674-1)*3+$AO2674+5,$AP2674+7))="",0,INDIRECT(ADDRESS(($AN2674-1)*3+$AO2674+5,$AP2674+7))),IF(INDIRECT(ADDRESS(($AN2674-1)*3+$AO2674+5,$AP2674+7))="",0,IF(COUNTIF(INDIRECT(ADDRESS(($AN2674-1)*36+($AO2674-1)*12+6,COLUMN())):INDIRECT(ADDRESS(($AN2674-1)*36+($AO2674-1)*12+$AP2674+4,COLUMN())),INDIRECT(ADDRESS(($AN2674-1)*3+$AO2674+5,$AP2674+7)))&gt;=1,0,INDIRECT(ADDRESS(($AN2674-1)*3+$AO2674+5,$AP2674+7)))))</f>
        <v>0</v>
      </c>
      <c r="AR2674" s="4">
        <f ca="1">COUNTIF(INDIRECT("H"&amp;(ROW()+12*(($AN2674-1)*3+$AO2674)-ROW())/12+5):INDIRECT("S"&amp;(ROW()+12*(($AN2674-1)*3+$AO2674)-ROW())/12+5),AQ2674)</f>
        <v>0</v>
      </c>
      <c r="AS2674" s="6">
        <f ca="1">IF($AP2674=1,IF(INDIRECT(ADDRESS(($AN2674-1)*3+$AO2674+5,$AP2674+20))="",0,INDIRECT(ADDRESS(($AN2674-1)*3+$AO2674+5,$AP2674+20))),IF(INDIRECT(ADDRESS(($AN2674-1)*3+$AO2674+5,$AP2674+20))="",0,IF(COUNTIF(INDIRECT(ADDRESS(($AN2674-1)*36+($AO2674-1)*12+6,COLUMN())):INDIRECT(ADDRESS(($AN2674-1)*36+($AO2674-1)*12+$AP2674+4,COLUMN())),INDIRECT(ADDRESS(($AN2674-1)*3+$AO2674+5,$AP2674+20)))&gt;=1,0,INDIRECT(ADDRESS(($AN2674-1)*3+$AO2674+5,$AP2674+20)))))</f>
        <v>0</v>
      </c>
      <c r="AT2674" s="4">
        <f ca="1">COUNTIF(INDIRECT("U"&amp;(ROW()+12*(($AN2674-1)*3+$AO2674)-ROW())/12+5):INDIRECT("AF"&amp;(ROW()+12*(($AN2674-1)*3+$AO2674)-ROW())/12+5),AS2674)</f>
        <v>0</v>
      </c>
      <c r="AU2674" s="4">
        <f ca="1">IF(AND(AQ2674+AS2674&gt;0,AR2674+AT2674&gt;0),COUNTIF(AU$6:AU2673,"&gt;0")+1,0)</f>
        <v>0</v>
      </c>
    </row>
    <row r="2675" spans="40:47">
      <c r="AN2675" s="4">
        <v>75</v>
      </c>
      <c r="AO2675" s="4">
        <v>1</v>
      </c>
      <c r="AP2675" s="4">
        <v>6</v>
      </c>
      <c r="AQ2675" s="6">
        <f ca="1">IF($AP2675=1,IF(INDIRECT(ADDRESS(($AN2675-1)*3+$AO2675+5,$AP2675+7))="",0,INDIRECT(ADDRESS(($AN2675-1)*3+$AO2675+5,$AP2675+7))),IF(INDIRECT(ADDRESS(($AN2675-1)*3+$AO2675+5,$AP2675+7))="",0,IF(COUNTIF(INDIRECT(ADDRESS(($AN2675-1)*36+($AO2675-1)*12+6,COLUMN())):INDIRECT(ADDRESS(($AN2675-1)*36+($AO2675-1)*12+$AP2675+4,COLUMN())),INDIRECT(ADDRESS(($AN2675-1)*3+$AO2675+5,$AP2675+7)))&gt;=1,0,INDIRECT(ADDRESS(($AN2675-1)*3+$AO2675+5,$AP2675+7)))))</f>
        <v>0</v>
      </c>
      <c r="AR2675" s="4">
        <f ca="1">COUNTIF(INDIRECT("H"&amp;(ROW()+12*(($AN2675-1)*3+$AO2675)-ROW())/12+5):INDIRECT("S"&amp;(ROW()+12*(($AN2675-1)*3+$AO2675)-ROW())/12+5),AQ2675)</f>
        <v>0</v>
      </c>
      <c r="AS2675" s="6">
        <f ca="1">IF($AP2675=1,IF(INDIRECT(ADDRESS(($AN2675-1)*3+$AO2675+5,$AP2675+20))="",0,INDIRECT(ADDRESS(($AN2675-1)*3+$AO2675+5,$AP2675+20))),IF(INDIRECT(ADDRESS(($AN2675-1)*3+$AO2675+5,$AP2675+20))="",0,IF(COUNTIF(INDIRECT(ADDRESS(($AN2675-1)*36+($AO2675-1)*12+6,COLUMN())):INDIRECT(ADDRESS(($AN2675-1)*36+($AO2675-1)*12+$AP2675+4,COLUMN())),INDIRECT(ADDRESS(($AN2675-1)*3+$AO2675+5,$AP2675+20)))&gt;=1,0,INDIRECT(ADDRESS(($AN2675-1)*3+$AO2675+5,$AP2675+20)))))</f>
        <v>0</v>
      </c>
      <c r="AT2675" s="4">
        <f ca="1">COUNTIF(INDIRECT("U"&amp;(ROW()+12*(($AN2675-1)*3+$AO2675)-ROW())/12+5):INDIRECT("AF"&amp;(ROW()+12*(($AN2675-1)*3+$AO2675)-ROW())/12+5),AS2675)</f>
        <v>0</v>
      </c>
      <c r="AU2675" s="4">
        <f ca="1">IF(AND(AQ2675+AS2675&gt;0,AR2675+AT2675&gt;0),COUNTIF(AU$6:AU2674,"&gt;0")+1,0)</f>
        <v>0</v>
      </c>
    </row>
    <row r="2676" spans="40:47">
      <c r="AN2676" s="4">
        <v>75</v>
      </c>
      <c r="AO2676" s="4">
        <v>1</v>
      </c>
      <c r="AP2676" s="4">
        <v>7</v>
      </c>
      <c r="AQ2676" s="6">
        <f ca="1">IF($AP2676=1,IF(INDIRECT(ADDRESS(($AN2676-1)*3+$AO2676+5,$AP2676+7))="",0,INDIRECT(ADDRESS(($AN2676-1)*3+$AO2676+5,$AP2676+7))),IF(INDIRECT(ADDRESS(($AN2676-1)*3+$AO2676+5,$AP2676+7))="",0,IF(COUNTIF(INDIRECT(ADDRESS(($AN2676-1)*36+($AO2676-1)*12+6,COLUMN())):INDIRECT(ADDRESS(($AN2676-1)*36+($AO2676-1)*12+$AP2676+4,COLUMN())),INDIRECT(ADDRESS(($AN2676-1)*3+$AO2676+5,$AP2676+7)))&gt;=1,0,INDIRECT(ADDRESS(($AN2676-1)*3+$AO2676+5,$AP2676+7)))))</f>
        <v>0</v>
      </c>
      <c r="AR2676" s="4">
        <f ca="1">COUNTIF(INDIRECT("H"&amp;(ROW()+12*(($AN2676-1)*3+$AO2676)-ROW())/12+5):INDIRECT("S"&amp;(ROW()+12*(($AN2676-1)*3+$AO2676)-ROW())/12+5),AQ2676)</f>
        <v>0</v>
      </c>
      <c r="AS2676" s="6">
        <f ca="1">IF($AP2676=1,IF(INDIRECT(ADDRESS(($AN2676-1)*3+$AO2676+5,$AP2676+20))="",0,INDIRECT(ADDRESS(($AN2676-1)*3+$AO2676+5,$AP2676+20))),IF(INDIRECT(ADDRESS(($AN2676-1)*3+$AO2676+5,$AP2676+20))="",0,IF(COUNTIF(INDIRECT(ADDRESS(($AN2676-1)*36+($AO2676-1)*12+6,COLUMN())):INDIRECT(ADDRESS(($AN2676-1)*36+($AO2676-1)*12+$AP2676+4,COLUMN())),INDIRECT(ADDRESS(($AN2676-1)*3+$AO2676+5,$AP2676+20)))&gt;=1,0,INDIRECT(ADDRESS(($AN2676-1)*3+$AO2676+5,$AP2676+20)))))</f>
        <v>0</v>
      </c>
      <c r="AT2676" s="4">
        <f ca="1">COUNTIF(INDIRECT("U"&amp;(ROW()+12*(($AN2676-1)*3+$AO2676)-ROW())/12+5):INDIRECT("AF"&amp;(ROW()+12*(($AN2676-1)*3+$AO2676)-ROW())/12+5),AS2676)</f>
        <v>0</v>
      </c>
      <c r="AU2676" s="4">
        <f ca="1">IF(AND(AQ2676+AS2676&gt;0,AR2676+AT2676&gt;0),COUNTIF(AU$6:AU2675,"&gt;0")+1,0)</f>
        <v>0</v>
      </c>
    </row>
    <row r="2677" spans="40:47">
      <c r="AN2677" s="4">
        <v>75</v>
      </c>
      <c r="AO2677" s="4">
        <v>1</v>
      </c>
      <c r="AP2677" s="4">
        <v>8</v>
      </c>
      <c r="AQ2677" s="6">
        <f ca="1">IF($AP2677=1,IF(INDIRECT(ADDRESS(($AN2677-1)*3+$AO2677+5,$AP2677+7))="",0,INDIRECT(ADDRESS(($AN2677-1)*3+$AO2677+5,$AP2677+7))),IF(INDIRECT(ADDRESS(($AN2677-1)*3+$AO2677+5,$AP2677+7))="",0,IF(COUNTIF(INDIRECT(ADDRESS(($AN2677-1)*36+($AO2677-1)*12+6,COLUMN())):INDIRECT(ADDRESS(($AN2677-1)*36+($AO2677-1)*12+$AP2677+4,COLUMN())),INDIRECT(ADDRESS(($AN2677-1)*3+$AO2677+5,$AP2677+7)))&gt;=1,0,INDIRECT(ADDRESS(($AN2677-1)*3+$AO2677+5,$AP2677+7)))))</f>
        <v>0</v>
      </c>
      <c r="AR2677" s="4">
        <f ca="1">COUNTIF(INDIRECT("H"&amp;(ROW()+12*(($AN2677-1)*3+$AO2677)-ROW())/12+5):INDIRECT("S"&amp;(ROW()+12*(($AN2677-1)*3+$AO2677)-ROW())/12+5),AQ2677)</f>
        <v>0</v>
      </c>
      <c r="AS2677" s="6">
        <f ca="1">IF($AP2677=1,IF(INDIRECT(ADDRESS(($AN2677-1)*3+$AO2677+5,$AP2677+20))="",0,INDIRECT(ADDRESS(($AN2677-1)*3+$AO2677+5,$AP2677+20))),IF(INDIRECT(ADDRESS(($AN2677-1)*3+$AO2677+5,$AP2677+20))="",0,IF(COUNTIF(INDIRECT(ADDRESS(($AN2677-1)*36+($AO2677-1)*12+6,COLUMN())):INDIRECT(ADDRESS(($AN2677-1)*36+($AO2677-1)*12+$AP2677+4,COLUMN())),INDIRECT(ADDRESS(($AN2677-1)*3+$AO2677+5,$AP2677+20)))&gt;=1,0,INDIRECT(ADDRESS(($AN2677-1)*3+$AO2677+5,$AP2677+20)))))</f>
        <v>0</v>
      </c>
      <c r="AT2677" s="4">
        <f ca="1">COUNTIF(INDIRECT("U"&amp;(ROW()+12*(($AN2677-1)*3+$AO2677)-ROW())/12+5):INDIRECT("AF"&amp;(ROW()+12*(($AN2677-1)*3+$AO2677)-ROW())/12+5),AS2677)</f>
        <v>0</v>
      </c>
      <c r="AU2677" s="4">
        <f ca="1">IF(AND(AQ2677+AS2677&gt;0,AR2677+AT2677&gt;0),COUNTIF(AU$6:AU2676,"&gt;0")+1,0)</f>
        <v>0</v>
      </c>
    </row>
    <row r="2678" spans="40:47">
      <c r="AN2678" s="4">
        <v>75</v>
      </c>
      <c r="AO2678" s="4">
        <v>1</v>
      </c>
      <c r="AP2678" s="4">
        <v>9</v>
      </c>
      <c r="AQ2678" s="6">
        <f ca="1">IF($AP2678=1,IF(INDIRECT(ADDRESS(($AN2678-1)*3+$AO2678+5,$AP2678+7))="",0,INDIRECT(ADDRESS(($AN2678-1)*3+$AO2678+5,$AP2678+7))),IF(INDIRECT(ADDRESS(($AN2678-1)*3+$AO2678+5,$AP2678+7))="",0,IF(COUNTIF(INDIRECT(ADDRESS(($AN2678-1)*36+($AO2678-1)*12+6,COLUMN())):INDIRECT(ADDRESS(($AN2678-1)*36+($AO2678-1)*12+$AP2678+4,COLUMN())),INDIRECT(ADDRESS(($AN2678-1)*3+$AO2678+5,$AP2678+7)))&gt;=1,0,INDIRECT(ADDRESS(($AN2678-1)*3+$AO2678+5,$AP2678+7)))))</f>
        <v>0</v>
      </c>
      <c r="AR2678" s="4">
        <f ca="1">COUNTIF(INDIRECT("H"&amp;(ROW()+12*(($AN2678-1)*3+$AO2678)-ROW())/12+5):INDIRECT("S"&amp;(ROW()+12*(($AN2678-1)*3+$AO2678)-ROW())/12+5),AQ2678)</f>
        <v>0</v>
      </c>
      <c r="AS2678" s="6">
        <f ca="1">IF($AP2678=1,IF(INDIRECT(ADDRESS(($AN2678-1)*3+$AO2678+5,$AP2678+20))="",0,INDIRECT(ADDRESS(($AN2678-1)*3+$AO2678+5,$AP2678+20))),IF(INDIRECT(ADDRESS(($AN2678-1)*3+$AO2678+5,$AP2678+20))="",0,IF(COUNTIF(INDIRECT(ADDRESS(($AN2678-1)*36+($AO2678-1)*12+6,COLUMN())):INDIRECT(ADDRESS(($AN2678-1)*36+($AO2678-1)*12+$AP2678+4,COLUMN())),INDIRECT(ADDRESS(($AN2678-1)*3+$AO2678+5,$AP2678+20)))&gt;=1,0,INDIRECT(ADDRESS(($AN2678-1)*3+$AO2678+5,$AP2678+20)))))</f>
        <v>0</v>
      </c>
      <c r="AT2678" s="4">
        <f ca="1">COUNTIF(INDIRECT("U"&amp;(ROW()+12*(($AN2678-1)*3+$AO2678)-ROW())/12+5):INDIRECT("AF"&amp;(ROW()+12*(($AN2678-1)*3+$AO2678)-ROW())/12+5),AS2678)</f>
        <v>0</v>
      </c>
      <c r="AU2678" s="4">
        <f ca="1">IF(AND(AQ2678+AS2678&gt;0,AR2678+AT2678&gt;0),COUNTIF(AU$6:AU2677,"&gt;0")+1,0)</f>
        <v>0</v>
      </c>
    </row>
    <row r="2679" spans="40:47">
      <c r="AN2679" s="4">
        <v>75</v>
      </c>
      <c r="AO2679" s="4">
        <v>1</v>
      </c>
      <c r="AP2679" s="4">
        <v>10</v>
      </c>
      <c r="AQ2679" s="6">
        <f ca="1">IF($AP2679=1,IF(INDIRECT(ADDRESS(($AN2679-1)*3+$AO2679+5,$AP2679+7))="",0,INDIRECT(ADDRESS(($AN2679-1)*3+$AO2679+5,$AP2679+7))),IF(INDIRECT(ADDRESS(($AN2679-1)*3+$AO2679+5,$AP2679+7))="",0,IF(COUNTIF(INDIRECT(ADDRESS(($AN2679-1)*36+($AO2679-1)*12+6,COLUMN())):INDIRECT(ADDRESS(($AN2679-1)*36+($AO2679-1)*12+$AP2679+4,COLUMN())),INDIRECT(ADDRESS(($AN2679-1)*3+$AO2679+5,$AP2679+7)))&gt;=1,0,INDIRECT(ADDRESS(($AN2679-1)*3+$AO2679+5,$AP2679+7)))))</f>
        <v>0</v>
      </c>
      <c r="AR2679" s="4">
        <f ca="1">COUNTIF(INDIRECT("H"&amp;(ROW()+12*(($AN2679-1)*3+$AO2679)-ROW())/12+5):INDIRECT("S"&amp;(ROW()+12*(($AN2679-1)*3+$AO2679)-ROW())/12+5),AQ2679)</f>
        <v>0</v>
      </c>
      <c r="AS2679" s="6">
        <f ca="1">IF($AP2679=1,IF(INDIRECT(ADDRESS(($AN2679-1)*3+$AO2679+5,$AP2679+20))="",0,INDIRECT(ADDRESS(($AN2679-1)*3+$AO2679+5,$AP2679+20))),IF(INDIRECT(ADDRESS(($AN2679-1)*3+$AO2679+5,$AP2679+20))="",0,IF(COUNTIF(INDIRECT(ADDRESS(($AN2679-1)*36+($AO2679-1)*12+6,COLUMN())):INDIRECT(ADDRESS(($AN2679-1)*36+($AO2679-1)*12+$AP2679+4,COLUMN())),INDIRECT(ADDRESS(($AN2679-1)*3+$AO2679+5,$AP2679+20)))&gt;=1,0,INDIRECT(ADDRESS(($AN2679-1)*3+$AO2679+5,$AP2679+20)))))</f>
        <v>0</v>
      </c>
      <c r="AT2679" s="4">
        <f ca="1">COUNTIF(INDIRECT("U"&amp;(ROW()+12*(($AN2679-1)*3+$AO2679)-ROW())/12+5):INDIRECT("AF"&amp;(ROW()+12*(($AN2679-1)*3+$AO2679)-ROW())/12+5),AS2679)</f>
        <v>0</v>
      </c>
      <c r="AU2679" s="4">
        <f ca="1">IF(AND(AQ2679+AS2679&gt;0,AR2679+AT2679&gt;0),COUNTIF(AU$6:AU2678,"&gt;0")+1,0)</f>
        <v>0</v>
      </c>
    </row>
    <row r="2680" spans="40:47">
      <c r="AN2680" s="4">
        <v>75</v>
      </c>
      <c r="AO2680" s="4">
        <v>1</v>
      </c>
      <c r="AP2680" s="4">
        <v>11</v>
      </c>
      <c r="AQ2680" s="6">
        <f ca="1">IF($AP2680=1,IF(INDIRECT(ADDRESS(($AN2680-1)*3+$AO2680+5,$AP2680+7))="",0,INDIRECT(ADDRESS(($AN2680-1)*3+$AO2680+5,$AP2680+7))),IF(INDIRECT(ADDRESS(($AN2680-1)*3+$AO2680+5,$AP2680+7))="",0,IF(COUNTIF(INDIRECT(ADDRESS(($AN2680-1)*36+($AO2680-1)*12+6,COLUMN())):INDIRECT(ADDRESS(($AN2680-1)*36+($AO2680-1)*12+$AP2680+4,COLUMN())),INDIRECT(ADDRESS(($AN2680-1)*3+$AO2680+5,$AP2680+7)))&gt;=1,0,INDIRECT(ADDRESS(($AN2680-1)*3+$AO2680+5,$AP2680+7)))))</f>
        <v>0</v>
      </c>
      <c r="AR2680" s="4">
        <f ca="1">COUNTIF(INDIRECT("H"&amp;(ROW()+12*(($AN2680-1)*3+$AO2680)-ROW())/12+5):INDIRECT("S"&amp;(ROW()+12*(($AN2680-1)*3+$AO2680)-ROW())/12+5),AQ2680)</f>
        <v>0</v>
      </c>
      <c r="AS2680" s="6">
        <f ca="1">IF($AP2680=1,IF(INDIRECT(ADDRESS(($AN2680-1)*3+$AO2680+5,$AP2680+20))="",0,INDIRECT(ADDRESS(($AN2680-1)*3+$AO2680+5,$AP2680+20))),IF(INDIRECT(ADDRESS(($AN2680-1)*3+$AO2680+5,$AP2680+20))="",0,IF(COUNTIF(INDIRECT(ADDRESS(($AN2680-1)*36+($AO2680-1)*12+6,COLUMN())):INDIRECT(ADDRESS(($AN2680-1)*36+($AO2680-1)*12+$AP2680+4,COLUMN())),INDIRECT(ADDRESS(($AN2680-1)*3+$AO2680+5,$AP2680+20)))&gt;=1,0,INDIRECT(ADDRESS(($AN2680-1)*3+$AO2680+5,$AP2680+20)))))</f>
        <v>0</v>
      </c>
      <c r="AT2680" s="4">
        <f ca="1">COUNTIF(INDIRECT("U"&amp;(ROW()+12*(($AN2680-1)*3+$AO2680)-ROW())/12+5):INDIRECT("AF"&amp;(ROW()+12*(($AN2680-1)*3+$AO2680)-ROW())/12+5),AS2680)</f>
        <v>0</v>
      </c>
      <c r="AU2680" s="4">
        <f ca="1">IF(AND(AQ2680+AS2680&gt;0,AR2680+AT2680&gt;0),COUNTIF(AU$6:AU2679,"&gt;0")+1,0)</f>
        <v>0</v>
      </c>
    </row>
    <row r="2681" spans="40:47">
      <c r="AN2681" s="4">
        <v>75</v>
      </c>
      <c r="AO2681" s="4">
        <v>1</v>
      </c>
      <c r="AP2681" s="4">
        <v>12</v>
      </c>
      <c r="AQ2681" s="6">
        <f ca="1">IF($AP2681=1,IF(INDIRECT(ADDRESS(($AN2681-1)*3+$AO2681+5,$AP2681+7))="",0,INDIRECT(ADDRESS(($AN2681-1)*3+$AO2681+5,$AP2681+7))),IF(INDIRECT(ADDRESS(($AN2681-1)*3+$AO2681+5,$AP2681+7))="",0,IF(COUNTIF(INDIRECT(ADDRESS(($AN2681-1)*36+($AO2681-1)*12+6,COLUMN())):INDIRECT(ADDRESS(($AN2681-1)*36+($AO2681-1)*12+$AP2681+4,COLUMN())),INDIRECT(ADDRESS(($AN2681-1)*3+$AO2681+5,$AP2681+7)))&gt;=1,0,INDIRECT(ADDRESS(($AN2681-1)*3+$AO2681+5,$AP2681+7)))))</f>
        <v>0</v>
      </c>
      <c r="AR2681" s="4">
        <f ca="1">COUNTIF(INDIRECT("H"&amp;(ROW()+12*(($AN2681-1)*3+$AO2681)-ROW())/12+5):INDIRECT("S"&amp;(ROW()+12*(($AN2681-1)*3+$AO2681)-ROW())/12+5),AQ2681)</f>
        <v>0</v>
      </c>
      <c r="AS2681" s="6">
        <f ca="1">IF($AP2681=1,IF(INDIRECT(ADDRESS(($AN2681-1)*3+$AO2681+5,$AP2681+20))="",0,INDIRECT(ADDRESS(($AN2681-1)*3+$AO2681+5,$AP2681+20))),IF(INDIRECT(ADDRESS(($AN2681-1)*3+$AO2681+5,$AP2681+20))="",0,IF(COUNTIF(INDIRECT(ADDRESS(($AN2681-1)*36+($AO2681-1)*12+6,COLUMN())):INDIRECT(ADDRESS(($AN2681-1)*36+($AO2681-1)*12+$AP2681+4,COLUMN())),INDIRECT(ADDRESS(($AN2681-1)*3+$AO2681+5,$AP2681+20)))&gt;=1,0,INDIRECT(ADDRESS(($AN2681-1)*3+$AO2681+5,$AP2681+20)))))</f>
        <v>0</v>
      </c>
      <c r="AT2681" s="4">
        <f ca="1">COUNTIF(INDIRECT("U"&amp;(ROW()+12*(($AN2681-1)*3+$AO2681)-ROW())/12+5):INDIRECT("AF"&amp;(ROW()+12*(($AN2681-1)*3+$AO2681)-ROW())/12+5),AS2681)</f>
        <v>0</v>
      </c>
      <c r="AU2681" s="4">
        <f ca="1">IF(AND(AQ2681+AS2681&gt;0,AR2681+AT2681&gt;0),COUNTIF(AU$6:AU2680,"&gt;0")+1,0)</f>
        <v>0</v>
      </c>
    </row>
    <row r="2682" spans="40:47">
      <c r="AN2682" s="4">
        <v>75</v>
      </c>
      <c r="AO2682" s="4">
        <v>2</v>
      </c>
      <c r="AP2682" s="4">
        <v>1</v>
      </c>
      <c r="AQ2682" s="6">
        <f ca="1">IF($AP2682=1,IF(INDIRECT(ADDRESS(($AN2682-1)*3+$AO2682+5,$AP2682+7))="",0,INDIRECT(ADDRESS(($AN2682-1)*3+$AO2682+5,$AP2682+7))),IF(INDIRECT(ADDRESS(($AN2682-1)*3+$AO2682+5,$AP2682+7))="",0,IF(COUNTIF(INDIRECT(ADDRESS(($AN2682-1)*36+($AO2682-1)*12+6,COLUMN())):INDIRECT(ADDRESS(($AN2682-1)*36+($AO2682-1)*12+$AP2682+4,COLUMN())),INDIRECT(ADDRESS(($AN2682-1)*3+$AO2682+5,$AP2682+7)))&gt;=1,0,INDIRECT(ADDRESS(($AN2682-1)*3+$AO2682+5,$AP2682+7)))))</f>
        <v>0</v>
      </c>
      <c r="AR2682" s="4">
        <f ca="1">COUNTIF(INDIRECT("H"&amp;(ROW()+12*(($AN2682-1)*3+$AO2682)-ROW())/12+5):INDIRECT("S"&amp;(ROW()+12*(($AN2682-1)*3+$AO2682)-ROW())/12+5),AQ2682)</f>
        <v>0</v>
      </c>
      <c r="AS2682" s="6">
        <f ca="1">IF($AP2682=1,IF(INDIRECT(ADDRESS(($AN2682-1)*3+$AO2682+5,$AP2682+20))="",0,INDIRECT(ADDRESS(($AN2682-1)*3+$AO2682+5,$AP2682+20))),IF(INDIRECT(ADDRESS(($AN2682-1)*3+$AO2682+5,$AP2682+20))="",0,IF(COUNTIF(INDIRECT(ADDRESS(($AN2682-1)*36+($AO2682-1)*12+6,COLUMN())):INDIRECT(ADDRESS(($AN2682-1)*36+($AO2682-1)*12+$AP2682+4,COLUMN())),INDIRECT(ADDRESS(($AN2682-1)*3+$AO2682+5,$AP2682+20)))&gt;=1,0,INDIRECT(ADDRESS(($AN2682-1)*3+$AO2682+5,$AP2682+20)))))</f>
        <v>0</v>
      </c>
      <c r="AT2682" s="4">
        <f ca="1">COUNTIF(INDIRECT("U"&amp;(ROW()+12*(($AN2682-1)*3+$AO2682)-ROW())/12+5):INDIRECT("AF"&amp;(ROW()+12*(($AN2682-1)*3+$AO2682)-ROW())/12+5),AS2682)</f>
        <v>0</v>
      </c>
      <c r="AU2682" s="4">
        <f ca="1">IF(AND(AQ2682+AS2682&gt;0,AR2682+AT2682&gt;0),COUNTIF(AU$6:AU2681,"&gt;0")+1,0)</f>
        <v>0</v>
      </c>
    </row>
    <row r="2683" spans="40:47">
      <c r="AN2683" s="4">
        <v>75</v>
      </c>
      <c r="AO2683" s="4">
        <v>2</v>
      </c>
      <c r="AP2683" s="4">
        <v>2</v>
      </c>
      <c r="AQ2683" s="6">
        <f ca="1">IF($AP2683=1,IF(INDIRECT(ADDRESS(($AN2683-1)*3+$AO2683+5,$AP2683+7))="",0,INDIRECT(ADDRESS(($AN2683-1)*3+$AO2683+5,$AP2683+7))),IF(INDIRECT(ADDRESS(($AN2683-1)*3+$AO2683+5,$AP2683+7))="",0,IF(COUNTIF(INDIRECT(ADDRESS(($AN2683-1)*36+($AO2683-1)*12+6,COLUMN())):INDIRECT(ADDRESS(($AN2683-1)*36+($AO2683-1)*12+$AP2683+4,COLUMN())),INDIRECT(ADDRESS(($AN2683-1)*3+$AO2683+5,$AP2683+7)))&gt;=1,0,INDIRECT(ADDRESS(($AN2683-1)*3+$AO2683+5,$AP2683+7)))))</f>
        <v>0</v>
      </c>
      <c r="AR2683" s="4">
        <f ca="1">COUNTIF(INDIRECT("H"&amp;(ROW()+12*(($AN2683-1)*3+$AO2683)-ROW())/12+5):INDIRECT("S"&amp;(ROW()+12*(($AN2683-1)*3+$AO2683)-ROW())/12+5),AQ2683)</f>
        <v>0</v>
      </c>
      <c r="AS2683" s="6">
        <f ca="1">IF($AP2683=1,IF(INDIRECT(ADDRESS(($AN2683-1)*3+$AO2683+5,$AP2683+20))="",0,INDIRECT(ADDRESS(($AN2683-1)*3+$AO2683+5,$AP2683+20))),IF(INDIRECT(ADDRESS(($AN2683-1)*3+$AO2683+5,$AP2683+20))="",0,IF(COUNTIF(INDIRECT(ADDRESS(($AN2683-1)*36+($AO2683-1)*12+6,COLUMN())):INDIRECT(ADDRESS(($AN2683-1)*36+($AO2683-1)*12+$AP2683+4,COLUMN())),INDIRECT(ADDRESS(($AN2683-1)*3+$AO2683+5,$AP2683+20)))&gt;=1,0,INDIRECT(ADDRESS(($AN2683-1)*3+$AO2683+5,$AP2683+20)))))</f>
        <v>0</v>
      </c>
      <c r="AT2683" s="4">
        <f ca="1">COUNTIF(INDIRECT("U"&amp;(ROW()+12*(($AN2683-1)*3+$AO2683)-ROW())/12+5):INDIRECT("AF"&amp;(ROW()+12*(($AN2683-1)*3+$AO2683)-ROW())/12+5),AS2683)</f>
        <v>0</v>
      </c>
      <c r="AU2683" s="4">
        <f ca="1">IF(AND(AQ2683+AS2683&gt;0,AR2683+AT2683&gt;0),COUNTIF(AU$6:AU2682,"&gt;0")+1,0)</f>
        <v>0</v>
      </c>
    </row>
    <row r="2684" spans="40:47">
      <c r="AN2684" s="4">
        <v>75</v>
      </c>
      <c r="AO2684" s="4">
        <v>2</v>
      </c>
      <c r="AP2684" s="4">
        <v>3</v>
      </c>
      <c r="AQ2684" s="6">
        <f ca="1">IF($AP2684=1,IF(INDIRECT(ADDRESS(($AN2684-1)*3+$AO2684+5,$AP2684+7))="",0,INDIRECT(ADDRESS(($AN2684-1)*3+$AO2684+5,$AP2684+7))),IF(INDIRECT(ADDRESS(($AN2684-1)*3+$AO2684+5,$AP2684+7))="",0,IF(COUNTIF(INDIRECT(ADDRESS(($AN2684-1)*36+($AO2684-1)*12+6,COLUMN())):INDIRECT(ADDRESS(($AN2684-1)*36+($AO2684-1)*12+$AP2684+4,COLUMN())),INDIRECT(ADDRESS(($AN2684-1)*3+$AO2684+5,$AP2684+7)))&gt;=1,0,INDIRECT(ADDRESS(($AN2684-1)*3+$AO2684+5,$AP2684+7)))))</f>
        <v>0</v>
      </c>
      <c r="AR2684" s="4">
        <f ca="1">COUNTIF(INDIRECT("H"&amp;(ROW()+12*(($AN2684-1)*3+$AO2684)-ROW())/12+5):INDIRECT("S"&amp;(ROW()+12*(($AN2684-1)*3+$AO2684)-ROW())/12+5),AQ2684)</f>
        <v>0</v>
      </c>
      <c r="AS2684" s="6">
        <f ca="1">IF($AP2684=1,IF(INDIRECT(ADDRESS(($AN2684-1)*3+$AO2684+5,$AP2684+20))="",0,INDIRECT(ADDRESS(($AN2684-1)*3+$AO2684+5,$AP2684+20))),IF(INDIRECT(ADDRESS(($AN2684-1)*3+$AO2684+5,$AP2684+20))="",0,IF(COUNTIF(INDIRECT(ADDRESS(($AN2684-1)*36+($AO2684-1)*12+6,COLUMN())):INDIRECT(ADDRESS(($AN2684-1)*36+($AO2684-1)*12+$AP2684+4,COLUMN())),INDIRECT(ADDRESS(($AN2684-1)*3+$AO2684+5,$AP2684+20)))&gt;=1,0,INDIRECT(ADDRESS(($AN2684-1)*3+$AO2684+5,$AP2684+20)))))</f>
        <v>0</v>
      </c>
      <c r="AT2684" s="4">
        <f ca="1">COUNTIF(INDIRECT("U"&amp;(ROW()+12*(($AN2684-1)*3+$AO2684)-ROW())/12+5):INDIRECT("AF"&amp;(ROW()+12*(($AN2684-1)*3+$AO2684)-ROW())/12+5),AS2684)</f>
        <v>0</v>
      </c>
      <c r="AU2684" s="4">
        <f ca="1">IF(AND(AQ2684+AS2684&gt;0,AR2684+AT2684&gt;0),COUNTIF(AU$6:AU2683,"&gt;0")+1,0)</f>
        <v>0</v>
      </c>
    </row>
    <row r="2685" spans="40:47">
      <c r="AN2685" s="4">
        <v>75</v>
      </c>
      <c r="AO2685" s="4">
        <v>2</v>
      </c>
      <c r="AP2685" s="4">
        <v>4</v>
      </c>
      <c r="AQ2685" s="6">
        <f ca="1">IF($AP2685=1,IF(INDIRECT(ADDRESS(($AN2685-1)*3+$AO2685+5,$AP2685+7))="",0,INDIRECT(ADDRESS(($AN2685-1)*3+$AO2685+5,$AP2685+7))),IF(INDIRECT(ADDRESS(($AN2685-1)*3+$AO2685+5,$AP2685+7))="",0,IF(COUNTIF(INDIRECT(ADDRESS(($AN2685-1)*36+($AO2685-1)*12+6,COLUMN())):INDIRECT(ADDRESS(($AN2685-1)*36+($AO2685-1)*12+$AP2685+4,COLUMN())),INDIRECT(ADDRESS(($AN2685-1)*3+$AO2685+5,$AP2685+7)))&gt;=1,0,INDIRECT(ADDRESS(($AN2685-1)*3+$AO2685+5,$AP2685+7)))))</f>
        <v>0</v>
      </c>
      <c r="AR2685" s="4">
        <f ca="1">COUNTIF(INDIRECT("H"&amp;(ROW()+12*(($AN2685-1)*3+$AO2685)-ROW())/12+5):INDIRECT("S"&amp;(ROW()+12*(($AN2685-1)*3+$AO2685)-ROW())/12+5),AQ2685)</f>
        <v>0</v>
      </c>
      <c r="AS2685" s="6">
        <f ca="1">IF($AP2685=1,IF(INDIRECT(ADDRESS(($AN2685-1)*3+$AO2685+5,$AP2685+20))="",0,INDIRECT(ADDRESS(($AN2685-1)*3+$AO2685+5,$AP2685+20))),IF(INDIRECT(ADDRESS(($AN2685-1)*3+$AO2685+5,$AP2685+20))="",0,IF(COUNTIF(INDIRECT(ADDRESS(($AN2685-1)*36+($AO2685-1)*12+6,COLUMN())):INDIRECT(ADDRESS(($AN2685-1)*36+($AO2685-1)*12+$AP2685+4,COLUMN())),INDIRECT(ADDRESS(($AN2685-1)*3+$AO2685+5,$AP2685+20)))&gt;=1,0,INDIRECT(ADDRESS(($AN2685-1)*3+$AO2685+5,$AP2685+20)))))</f>
        <v>0</v>
      </c>
      <c r="AT2685" s="4">
        <f ca="1">COUNTIF(INDIRECT("U"&amp;(ROW()+12*(($AN2685-1)*3+$AO2685)-ROW())/12+5):INDIRECT("AF"&amp;(ROW()+12*(($AN2685-1)*3+$AO2685)-ROW())/12+5),AS2685)</f>
        <v>0</v>
      </c>
      <c r="AU2685" s="4">
        <f ca="1">IF(AND(AQ2685+AS2685&gt;0,AR2685+AT2685&gt;0),COUNTIF(AU$6:AU2684,"&gt;0")+1,0)</f>
        <v>0</v>
      </c>
    </row>
    <row r="2686" spans="40:47">
      <c r="AN2686" s="4">
        <v>75</v>
      </c>
      <c r="AO2686" s="4">
        <v>2</v>
      </c>
      <c r="AP2686" s="4">
        <v>5</v>
      </c>
      <c r="AQ2686" s="6">
        <f ca="1">IF($AP2686=1,IF(INDIRECT(ADDRESS(($AN2686-1)*3+$AO2686+5,$AP2686+7))="",0,INDIRECT(ADDRESS(($AN2686-1)*3+$AO2686+5,$AP2686+7))),IF(INDIRECT(ADDRESS(($AN2686-1)*3+$AO2686+5,$AP2686+7))="",0,IF(COUNTIF(INDIRECT(ADDRESS(($AN2686-1)*36+($AO2686-1)*12+6,COLUMN())):INDIRECT(ADDRESS(($AN2686-1)*36+($AO2686-1)*12+$AP2686+4,COLUMN())),INDIRECT(ADDRESS(($AN2686-1)*3+$AO2686+5,$AP2686+7)))&gt;=1,0,INDIRECT(ADDRESS(($AN2686-1)*3+$AO2686+5,$AP2686+7)))))</f>
        <v>0</v>
      </c>
      <c r="AR2686" s="4">
        <f ca="1">COUNTIF(INDIRECT("H"&amp;(ROW()+12*(($AN2686-1)*3+$AO2686)-ROW())/12+5):INDIRECT("S"&amp;(ROW()+12*(($AN2686-1)*3+$AO2686)-ROW())/12+5),AQ2686)</f>
        <v>0</v>
      </c>
      <c r="AS2686" s="6">
        <f ca="1">IF($AP2686=1,IF(INDIRECT(ADDRESS(($AN2686-1)*3+$AO2686+5,$AP2686+20))="",0,INDIRECT(ADDRESS(($AN2686-1)*3+$AO2686+5,$AP2686+20))),IF(INDIRECT(ADDRESS(($AN2686-1)*3+$AO2686+5,$AP2686+20))="",0,IF(COUNTIF(INDIRECT(ADDRESS(($AN2686-1)*36+($AO2686-1)*12+6,COLUMN())):INDIRECT(ADDRESS(($AN2686-1)*36+($AO2686-1)*12+$AP2686+4,COLUMN())),INDIRECT(ADDRESS(($AN2686-1)*3+$AO2686+5,$AP2686+20)))&gt;=1,0,INDIRECT(ADDRESS(($AN2686-1)*3+$AO2686+5,$AP2686+20)))))</f>
        <v>0</v>
      </c>
      <c r="AT2686" s="4">
        <f ca="1">COUNTIF(INDIRECT("U"&amp;(ROW()+12*(($AN2686-1)*3+$AO2686)-ROW())/12+5):INDIRECT("AF"&amp;(ROW()+12*(($AN2686-1)*3+$AO2686)-ROW())/12+5),AS2686)</f>
        <v>0</v>
      </c>
      <c r="AU2686" s="4">
        <f ca="1">IF(AND(AQ2686+AS2686&gt;0,AR2686+AT2686&gt;0),COUNTIF(AU$6:AU2685,"&gt;0")+1,0)</f>
        <v>0</v>
      </c>
    </row>
    <row r="2687" spans="40:47">
      <c r="AN2687" s="4">
        <v>75</v>
      </c>
      <c r="AO2687" s="4">
        <v>2</v>
      </c>
      <c r="AP2687" s="4">
        <v>6</v>
      </c>
      <c r="AQ2687" s="6">
        <f ca="1">IF($AP2687=1,IF(INDIRECT(ADDRESS(($AN2687-1)*3+$AO2687+5,$AP2687+7))="",0,INDIRECT(ADDRESS(($AN2687-1)*3+$AO2687+5,$AP2687+7))),IF(INDIRECT(ADDRESS(($AN2687-1)*3+$AO2687+5,$AP2687+7))="",0,IF(COUNTIF(INDIRECT(ADDRESS(($AN2687-1)*36+($AO2687-1)*12+6,COLUMN())):INDIRECT(ADDRESS(($AN2687-1)*36+($AO2687-1)*12+$AP2687+4,COLUMN())),INDIRECT(ADDRESS(($AN2687-1)*3+$AO2687+5,$AP2687+7)))&gt;=1,0,INDIRECT(ADDRESS(($AN2687-1)*3+$AO2687+5,$AP2687+7)))))</f>
        <v>0</v>
      </c>
      <c r="AR2687" s="4">
        <f ca="1">COUNTIF(INDIRECT("H"&amp;(ROW()+12*(($AN2687-1)*3+$AO2687)-ROW())/12+5):INDIRECT("S"&amp;(ROW()+12*(($AN2687-1)*3+$AO2687)-ROW())/12+5),AQ2687)</f>
        <v>0</v>
      </c>
      <c r="AS2687" s="6">
        <f ca="1">IF($AP2687=1,IF(INDIRECT(ADDRESS(($AN2687-1)*3+$AO2687+5,$AP2687+20))="",0,INDIRECT(ADDRESS(($AN2687-1)*3+$AO2687+5,$AP2687+20))),IF(INDIRECT(ADDRESS(($AN2687-1)*3+$AO2687+5,$AP2687+20))="",0,IF(COUNTIF(INDIRECT(ADDRESS(($AN2687-1)*36+($AO2687-1)*12+6,COLUMN())):INDIRECT(ADDRESS(($AN2687-1)*36+($AO2687-1)*12+$AP2687+4,COLUMN())),INDIRECT(ADDRESS(($AN2687-1)*3+$AO2687+5,$AP2687+20)))&gt;=1,0,INDIRECT(ADDRESS(($AN2687-1)*3+$AO2687+5,$AP2687+20)))))</f>
        <v>0</v>
      </c>
      <c r="AT2687" s="4">
        <f ca="1">COUNTIF(INDIRECT("U"&amp;(ROW()+12*(($AN2687-1)*3+$AO2687)-ROW())/12+5):INDIRECT("AF"&amp;(ROW()+12*(($AN2687-1)*3+$AO2687)-ROW())/12+5),AS2687)</f>
        <v>0</v>
      </c>
      <c r="AU2687" s="4">
        <f ca="1">IF(AND(AQ2687+AS2687&gt;0,AR2687+AT2687&gt;0),COUNTIF(AU$6:AU2686,"&gt;0")+1,0)</f>
        <v>0</v>
      </c>
    </row>
    <row r="2688" spans="40:47">
      <c r="AN2688" s="4">
        <v>75</v>
      </c>
      <c r="AO2688" s="4">
        <v>2</v>
      </c>
      <c r="AP2688" s="4">
        <v>7</v>
      </c>
      <c r="AQ2688" s="6">
        <f ca="1">IF($AP2688=1,IF(INDIRECT(ADDRESS(($AN2688-1)*3+$AO2688+5,$AP2688+7))="",0,INDIRECT(ADDRESS(($AN2688-1)*3+$AO2688+5,$AP2688+7))),IF(INDIRECT(ADDRESS(($AN2688-1)*3+$AO2688+5,$AP2688+7))="",0,IF(COUNTIF(INDIRECT(ADDRESS(($AN2688-1)*36+($AO2688-1)*12+6,COLUMN())):INDIRECT(ADDRESS(($AN2688-1)*36+($AO2688-1)*12+$AP2688+4,COLUMN())),INDIRECT(ADDRESS(($AN2688-1)*3+$AO2688+5,$AP2688+7)))&gt;=1,0,INDIRECT(ADDRESS(($AN2688-1)*3+$AO2688+5,$AP2688+7)))))</f>
        <v>0</v>
      </c>
      <c r="AR2688" s="4">
        <f ca="1">COUNTIF(INDIRECT("H"&amp;(ROW()+12*(($AN2688-1)*3+$AO2688)-ROW())/12+5):INDIRECT("S"&amp;(ROW()+12*(($AN2688-1)*3+$AO2688)-ROW())/12+5),AQ2688)</f>
        <v>0</v>
      </c>
      <c r="AS2688" s="6">
        <f ca="1">IF($AP2688=1,IF(INDIRECT(ADDRESS(($AN2688-1)*3+$AO2688+5,$AP2688+20))="",0,INDIRECT(ADDRESS(($AN2688-1)*3+$AO2688+5,$AP2688+20))),IF(INDIRECT(ADDRESS(($AN2688-1)*3+$AO2688+5,$AP2688+20))="",0,IF(COUNTIF(INDIRECT(ADDRESS(($AN2688-1)*36+($AO2688-1)*12+6,COLUMN())):INDIRECT(ADDRESS(($AN2688-1)*36+($AO2688-1)*12+$AP2688+4,COLUMN())),INDIRECT(ADDRESS(($AN2688-1)*3+$AO2688+5,$AP2688+20)))&gt;=1,0,INDIRECT(ADDRESS(($AN2688-1)*3+$AO2688+5,$AP2688+20)))))</f>
        <v>0</v>
      </c>
      <c r="AT2688" s="4">
        <f ca="1">COUNTIF(INDIRECT("U"&amp;(ROW()+12*(($AN2688-1)*3+$AO2688)-ROW())/12+5):INDIRECT("AF"&amp;(ROW()+12*(($AN2688-1)*3+$AO2688)-ROW())/12+5),AS2688)</f>
        <v>0</v>
      </c>
      <c r="AU2688" s="4">
        <f ca="1">IF(AND(AQ2688+AS2688&gt;0,AR2688+AT2688&gt;0),COUNTIF(AU$6:AU2687,"&gt;0")+1,0)</f>
        <v>0</v>
      </c>
    </row>
    <row r="2689" spans="40:47">
      <c r="AN2689" s="4">
        <v>75</v>
      </c>
      <c r="AO2689" s="4">
        <v>2</v>
      </c>
      <c r="AP2689" s="4">
        <v>8</v>
      </c>
      <c r="AQ2689" s="6">
        <f ca="1">IF($AP2689=1,IF(INDIRECT(ADDRESS(($AN2689-1)*3+$AO2689+5,$AP2689+7))="",0,INDIRECT(ADDRESS(($AN2689-1)*3+$AO2689+5,$AP2689+7))),IF(INDIRECT(ADDRESS(($AN2689-1)*3+$AO2689+5,$AP2689+7))="",0,IF(COUNTIF(INDIRECT(ADDRESS(($AN2689-1)*36+($AO2689-1)*12+6,COLUMN())):INDIRECT(ADDRESS(($AN2689-1)*36+($AO2689-1)*12+$AP2689+4,COLUMN())),INDIRECT(ADDRESS(($AN2689-1)*3+$AO2689+5,$AP2689+7)))&gt;=1,0,INDIRECT(ADDRESS(($AN2689-1)*3+$AO2689+5,$AP2689+7)))))</f>
        <v>0</v>
      </c>
      <c r="AR2689" s="4">
        <f ca="1">COUNTIF(INDIRECT("H"&amp;(ROW()+12*(($AN2689-1)*3+$AO2689)-ROW())/12+5):INDIRECT("S"&amp;(ROW()+12*(($AN2689-1)*3+$AO2689)-ROW())/12+5),AQ2689)</f>
        <v>0</v>
      </c>
      <c r="AS2689" s="6">
        <f ca="1">IF($AP2689=1,IF(INDIRECT(ADDRESS(($AN2689-1)*3+$AO2689+5,$AP2689+20))="",0,INDIRECT(ADDRESS(($AN2689-1)*3+$AO2689+5,$AP2689+20))),IF(INDIRECT(ADDRESS(($AN2689-1)*3+$AO2689+5,$AP2689+20))="",0,IF(COUNTIF(INDIRECT(ADDRESS(($AN2689-1)*36+($AO2689-1)*12+6,COLUMN())):INDIRECT(ADDRESS(($AN2689-1)*36+($AO2689-1)*12+$AP2689+4,COLUMN())),INDIRECT(ADDRESS(($AN2689-1)*3+$AO2689+5,$AP2689+20)))&gt;=1,0,INDIRECT(ADDRESS(($AN2689-1)*3+$AO2689+5,$AP2689+20)))))</f>
        <v>0</v>
      </c>
      <c r="AT2689" s="4">
        <f ca="1">COUNTIF(INDIRECT("U"&amp;(ROW()+12*(($AN2689-1)*3+$AO2689)-ROW())/12+5):INDIRECT("AF"&amp;(ROW()+12*(($AN2689-1)*3+$AO2689)-ROW())/12+5),AS2689)</f>
        <v>0</v>
      </c>
      <c r="AU2689" s="4">
        <f ca="1">IF(AND(AQ2689+AS2689&gt;0,AR2689+AT2689&gt;0),COUNTIF(AU$6:AU2688,"&gt;0")+1,0)</f>
        <v>0</v>
      </c>
    </row>
    <row r="2690" spans="40:47">
      <c r="AN2690" s="4">
        <v>75</v>
      </c>
      <c r="AO2690" s="4">
        <v>2</v>
      </c>
      <c r="AP2690" s="4">
        <v>9</v>
      </c>
      <c r="AQ2690" s="6">
        <f ca="1">IF($AP2690=1,IF(INDIRECT(ADDRESS(($AN2690-1)*3+$AO2690+5,$AP2690+7))="",0,INDIRECT(ADDRESS(($AN2690-1)*3+$AO2690+5,$AP2690+7))),IF(INDIRECT(ADDRESS(($AN2690-1)*3+$AO2690+5,$AP2690+7))="",0,IF(COUNTIF(INDIRECT(ADDRESS(($AN2690-1)*36+($AO2690-1)*12+6,COLUMN())):INDIRECT(ADDRESS(($AN2690-1)*36+($AO2690-1)*12+$AP2690+4,COLUMN())),INDIRECT(ADDRESS(($AN2690-1)*3+$AO2690+5,$AP2690+7)))&gt;=1,0,INDIRECT(ADDRESS(($AN2690-1)*3+$AO2690+5,$AP2690+7)))))</f>
        <v>0</v>
      </c>
      <c r="AR2690" s="4">
        <f ca="1">COUNTIF(INDIRECT("H"&amp;(ROW()+12*(($AN2690-1)*3+$AO2690)-ROW())/12+5):INDIRECT("S"&amp;(ROW()+12*(($AN2690-1)*3+$AO2690)-ROW())/12+5),AQ2690)</f>
        <v>0</v>
      </c>
      <c r="AS2690" s="6">
        <f ca="1">IF($AP2690=1,IF(INDIRECT(ADDRESS(($AN2690-1)*3+$AO2690+5,$AP2690+20))="",0,INDIRECT(ADDRESS(($AN2690-1)*3+$AO2690+5,$AP2690+20))),IF(INDIRECT(ADDRESS(($AN2690-1)*3+$AO2690+5,$AP2690+20))="",0,IF(COUNTIF(INDIRECT(ADDRESS(($AN2690-1)*36+($AO2690-1)*12+6,COLUMN())):INDIRECT(ADDRESS(($AN2690-1)*36+($AO2690-1)*12+$AP2690+4,COLUMN())),INDIRECT(ADDRESS(($AN2690-1)*3+$AO2690+5,$AP2690+20)))&gt;=1,0,INDIRECT(ADDRESS(($AN2690-1)*3+$AO2690+5,$AP2690+20)))))</f>
        <v>0</v>
      </c>
      <c r="AT2690" s="4">
        <f ca="1">COUNTIF(INDIRECT("U"&amp;(ROW()+12*(($AN2690-1)*3+$AO2690)-ROW())/12+5):INDIRECT("AF"&amp;(ROW()+12*(($AN2690-1)*3+$AO2690)-ROW())/12+5),AS2690)</f>
        <v>0</v>
      </c>
      <c r="AU2690" s="4">
        <f ca="1">IF(AND(AQ2690+AS2690&gt;0,AR2690+AT2690&gt;0),COUNTIF(AU$6:AU2689,"&gt;0")+1,0)</f>
        <v>0</v>
      </c>
    </row>
    <row r="2691" spans="40:47">
      <c r="AN2691" s="4">
        <v>75</v>
      </c>
      <c r="AO2691" s="4">
        <v>2</v>
      </c>
      <c r="AP2691" s="4">
        <v>10</v>
      </c>
      <c r="AQ2691" s="6">
        <f ca="1">IF($AP2691=1,IF(INDIRECT(ADDRESS(($AN2691-1)*3+$AO2691+5,$AP2691+7))="",0,INDIRECT(ADDRESS(($AN2691-1)*3+$AO2691+5,$AP2691+7))),IF(INDIRECT(ADDRESS(($AN2691-1)*3+$AO2691+5,$AP2691+7))="",0,IF(COUNTIF(INDIRECT(ADDRESS(($AN2691-1)*36+($AO2691-1)*12+6,COLUMN())):INDIRECT(ADDRESS(($AN2691-1)*36+($AO2691-1)*12+$AP2691+4,COLUMN())),INDIRECT(ADDRESS(($AN2691-1)*3+$AO2691+5,$AP2691+7)))&gt;=1,0,INDIRECT(ADDRESS(($AN2691-1)*3+$AO2691+5,$AP2691+7)))))</f>
        <v>0</v>
      </c>
      <c r="AR2691" s="4">
        <f ca="1">COUNTIF(INDIRECT("H"&amp;(ROW()+12*(($AN2691-1)*3+$AO2691)-ROW())/12+5):INDIRECT("S"&amp;(ROW()+12*(($AN2691-1)*3+$AO2691)-ROW())/12+5),AQ2691)</f>
        <v>0</v>
      </c>
      <c r="AS2691" s="6">
        <f ca="1">IF($AP2691=1,IF(INDIRECT(ADDRESS(($AN2691-1)*3+$AO2691+5,$AP2691+20))="",0,INDIRECT(ADDRESS(($AN2691-1)*3+$AO2691+5,$AP2691+20))),IF(INDIRECT(ADDRESS(($AN2691-1)*3+$AO2691+5,$AP2691+20))="",0,IF(COUNTIF(INDIRECT(ADDRESS(($AN2691-1)*36+($AO2691-1)*12+6,COLUMN())):INDIRECT(ADDRESS(($AN2691-1)*36+($AO2691-1)*12+$AP2691+4,COLUMN())),INDIRECT(ADDRESS(($AN2691-1)*3+$AO2691+5,$AP2691+20)))&gt;=1,0,INDIRECT(ADDRESS(($AN2691-1)*3+$AO2691+5,$AP2691+20)))))</f>
        <v>0</v>
      </c>
      <c r="AT2691" s="4">
        <f ca="1">COUNTIF(INDIRECT("U"&amp;(ROW()+12*(($AN2691-1)*3+$AO2691)-ROW())/12+5):INDIRECT("AF"&amp;(ROW()+12*(($AN2691-1)*3+$AO2691)-ROW())/12+5),AS2691)</f>
        <v>0</v>
      </c>
      <c r="AU2691" s="4">
        <f ca="1">IF(AND(AQ2691+AS2691&gt;0,AR2691+AT2691&gt;0),COUNTIF(AU$6:AU2690,"&gt;0")+1,0)</f>
        <v>0</v>
      </c>
    </row>
    <row r="2692" spans="40:47">
      <c r="AN2692" s="4">
        <v>75</v>
      </c>
      <c r="AO2692" s="4">
        <v>2</v>
      </c>
      <c r="AP2692" s="4">
        <v>11</v>
      </c>
      <c r="AQ2692" s="6">
        <f ca="1">IF($AP2692=1,IF(INDIRECT(ADDRESS(($AN2692-1)*3+$AO2692+5,$AP2692+7))="",0,INDIRECT(ADDRESS(($AN2692-1)*3+$AO2692+5,$AP2692+7))),IF(INDIRECT(ADDRESS(($AN2692-1)*3+$AO2692+5,$AP2692+7))="",0,IF(COUNTIF(INDIRECT(ADDRESS(($AN2692-1)*36+($AO2692-1)*12+6,COLUMN())):INDIRECT(ADDRESS(($AN2692-1)*36+($AO2692-1)*12+$AP2692+4,COLUMN())),INDIRECT(ADDRESS(($AN2692-1)*3+$AO2692+5,$AP2692+7)))&gt;=1,0,INDIRECT(ADDRESS(($AN2692-1)*3+$AO2692+5,$AP2692+7)))))</f>
        <v>0</v>
      </c>
      <c r="AR2692" s="4">
        <f ca="1">COUNTIF(INDIRECT("H"&amp;(ROW()+12*(($AN2692-1)*3+$AO2692)-ROW())/12+5):INDIRECT("S"&amp;(ROW()+12*(($AN2692-1)*3+$AO2692)-ROW())/12+5),AQ2692)</f>
        <v>0</v>
      </c>
      <c r="AS2692" s="6">
        <f ca="1">IF($AP2692=1,IF(INDIRECT(ADDRESS(($AN2692-1)*3+$AO2692+5,$AP2692+20))="",0,INDIRECT(ADDRESS(($AN2692-1)*3+$AO2692+5,$AP2692+20))),IF(INDIRECT(ADDRESS(($AN2692-1)*3+$AO2692+5,$AP2692+20))="",0,IF(COUNTIF(INDIRECT(ADDRESS(($AN2692-1)*36+($AO2692-1)*12+6,COLUMN())):INDIRECT(ADDRESS(($AN2692-1)*36+($AO2692-1)*12+$AP2692+4,COLUMN())),INDIRECT(ADDRESS(($AN2692-1)*3+$AO2692+5,$AP2692+20)))&gt;=1,0,INDIRECT(ADDRESS(($AN2692-1)*3+$AO2692+5,$AP2692+20)))))</f>
        <v>0</v>
      </c>
      <c r="AT2692" s="4">
        <f ca="1">COUNTIF(INDIRECT("U"&amp;(ROW()+12*(($AN2692-1)*3+$AO2692)-ROW())/12+5):INDIRECT("AF"&amp;(ROW()+12*(($AN2692-1)*3+$AO2692)-ROW())/12+5),AS2692)</f>
        <v>0</v>
      </c>
      <c r="AU2692" s="4">
        <f ca="1">IF(AND(AQ2692+AS2692&gt;0,AR2692+AT2692&gt;0),COUNTIF(AU$6:AU2691,"&gt;0")+1,0)</f>
        <v>0</v>
      </c>
    </row>
    <row r="2693" spans="40:47">
      <c r="AN2693" s="4">
        <v>75</v>
      </c>
      <c r="AO2693" s="4">
        <v>2</v>
      </c>
      <c r="AP2693" s="4">
        <v>12</v>
      </c>
      <c r="AQ2693" s="6">
        <f ca="1">IF($AP2693=1,IF(INDIRECT(ADDRESS(($AN2693-1)*3+$AO2693+5,$AP2693+7))="",0,INDIRECT(ADDRESS(($AN2693-1)*3+$AO2693+5,$AP2693+7))),IF(INDIRECT(ADDRESS(($AN2693-1)*3+$AO2693+5,$AP2693+7))="",0,IF(COUNTIF(INDIRECT(ADDRESS(($AN2693-1)*36+($AO2693-1)*12+6,COLUMN())):INDIRECT(ADDRESS(($AN2693-1)*36+($AO2693-1)*12+$AP2693+4,COLUMN())),INDIRECT(ADDRESS(($AN2693-1)*3+$AO2693+5,$AP2693+7)))&gt;=1,0,INDIRECT(ADDRESS(($AN2693-1)*3+$AO2693+5,$AP2693+7)))))</f>
        <v>0</v>
      </c>
      <c r="AR2693" s="4">
        <f ca="1">COUNTIF(INDIRECT("H"&amp;(ROW()+12*(($AN2693-1)*3+$AO2693)-ROW())/12+5):INDIRECT("S"&amp;(ROW()+12*(($AN2693-1)*3+$AO2693)-ROW())/12+5),AQ2693)</f>
        <v>0</v>
      </c>
      <c r="AS2693" s="6">
        <f ca="1">IF($AP2693=1,IF(INDIRECT(ADDRESS(($AN2693-1)*3+$AO2693+5,$AP2693+20))="",0,INDIRECT(ADDRESS(($AN2693-1)*3+$AO2693+5,$AP2693+20))),IF(INDIRECT(ADDRESS(($AN2693-1)*3+$AO2693+5,$AP2693+20))="",0,IF(COUNTIF(INDIRECT(ADDRESS(($AN2693-1)*36+($AO2693-1)*12+6,COLUMN())):INDIRECT(ADDRESS(($AN2693-1)*36+($AO2693-1)*12+$AP2693+4,COLUMN())),INDIRECT(ADDRESS(($AN2693-1)*3+$AO2693+5,$AP2693+20)))&gt;=1,0,INDIRECT(ADDRESS(($AN2693-1)*3+$AO2693+5,$AP2693+20)))))</f>
        <v>0</v>
      </c>
      <c r="AT2693" s="4">
        <f ca="1">COUNTIF(INDIRECT("U"&amp;(ROW()+12*(($AN2693-1)*3+$AO2693)-ROW())/12+5):INDIRECT("AF"&amp;(ROW()+12*(($AN2693-1)*3+$AO2693)-ROW())/12+5),AS2693)</f>
        <v>0</v>
      </c>
      <c r="AU2693" s="4">
        <f ca="1">IF(AND(AQ2693+AS2693&gt;0,AR2693+AT2693&gt;0),COUNTIF(AU$6:AU2692,"&gt;0")+1,0)</f>
        <v>0</v>
      </c>
    </row>
    <row r="2694" spans="40:47">
      <c r="AN2694" s="4">
        <v>75</v>
      </c>
      <c r="AO2694" s="4">
        <v>3</v>
      </c>
      <c r="AP2694" s="4">
        <v>1</v>
      </c>
      <c r="AQ2694" s="6">
        <f ca="1">IF($AP2694=1,IF(INDIRECT(ADDRESS(($AN2694-1)*3+$AO2694+5,$AP2694+7))="",0,INDIRECT(ADDRESS(($AN2694-1)*3+$AO2694+5,$AP2694+7))),IF(INDIRECT(ADDRESS(($AN2694-1)*3+$AO2694+5,$AP2694+7))="",0,IF(COUNTIF(INDIRECT(ADDRESS(($AN2694-1)*36+($AO2694-1)*12+6,COLUMN())):INDIRECT(ADDRESS(($AN2694-1)*36+($AO2694-1)*12+$AP2694+4,COLUMN())),INDIRECT(ADDRESS(($AN2694-1)*3+$AO2694+5,$AP2694+7)))&gt;=1,0,INDIRECT(ADDRESS(($AN2694-1)*3+$AO2694+5,$AP2694+7)))))</f>
        <v>0</v>
      </c>
      <c r="AR2694" s="4">
        <f ca="1">COUNTIF(INDIRECT("H"&amp;(ROW()+12*(($AN2694-1)*3+$AO2694)-ROW())/12+5):INDIRECT("S"&amp;(ROW()+12*(($AN2694-1)*3+$AO2694)-ROW())/12+5),AQ2694)</f>
        <v>0</v>
      </c>
      <c r="AS2694" s="6">
        <f ca="1">IF($AP2694=1,IF(INDIRECT(ADDRESS(($AN2694-1)*3+$AO2694+5,$AP2694+20))="",0,INDIRECT(ADDRESS(($AN2694-1)*3+$AO2694+5,$AP2694+20))),IF(INDIRECT(ADDRESS(($AN2694-1)*3+$AO2694+5,$AP2694+20))="",0,IF(COUNTIF(INDIRECT(ADDRESS(($AN2694-1)*36+($AO2694-1)*12+6,COLUMN())):INDIRECT(ADDRESS(($AN2694-1)*36+($AO2694-1)*12+$AP2694+4,COLUMN())),INDIRECT(ADDRESS(($AN2694-1)*3+$AO2694+5,$AP2694+20)))&gt;=1,0,INDIRECT(ADDRESS(($AN2694-1)*3+$AO2694+5,$AP2694+20)))))</f>
        <v>0</v>
      </c>
      <c r="AT2694" s="4">
        <f ca="1">COUNTIF(INDIRECT("U"&amp;(ROW()+12*(($AN2694-1)*3+$AO2694)-ROW())/12+5):INDIRECT("AF"&amp;(ROW()+12*(($AN2694-1)*3+$AO2694)-ROW())/12+5),AS2694)</f>
        <v>0</v>
      </c>
      <c r="AU2694" s="4">
        <f ca="1">IF(AND(AQ2694+AS2694&gt;0,AR2694+AT2694&gt;0),COUNTIF(AU$6:AU2693,"&gt;0")+1,0)</f>
        <v>0</v>
      </c>
    </row>
    <row r="2695" spans="40:47">
      <c r="AN2695" s="4">
        <v>75</v>
      </c>
      <c r="AO2695" s="4">
        <v>3</v>
      </c>
      <c r="AP2695" s="4">
        <v>2</v>
      </c>
      <c r="AQ2695" s="6">
        <f ca="1">IF($AP2695=1,IF(INDIRECT(ADDRESS(($AN2695-1)*3+$AO2695+5,$AP2695+7))="",0,INDIRECT(ADDRESS(($AN2695-1)*3+$AO2695+5,$AP2695+7))),IF(INDIRECT(ADDRESS(($AN2695-1)*3+$AO2695+5,$AP2695+7))="",0,IF(COUNTIF(INDIRECT(ADDRESS(($AN2695-1)*36+($AO2695-1)*12+6,COLUMN())):INDIRECT(ADDRESS(($AN2695-1)*36+($AO2695-1)*12+$AP2695+4,COLUMN())),INDIRECT(ADDRESS(($AN2695-1)*3+$AO2695+5,$AP2695+7)))&gt;=1,0,INDIRECT(ADDRESS(($AN2695-1)*3+$AO2695+5,$AP2695+7)))))</f>
        <v>0</v>
      </c>
      <c r="AR2695" s="4">
        <f ca="1">COUNTIF(INDIRECT("H"&amp;(ROW()+12*(($AN2695-1)*3+$AO2695)-ROW())/12+5):INDIRECT("S"&amp;(ROW()+12*(($AN2695-1)*3+$AO2695)-ROW())/12+5),AQ2695)</f>
        <v>0</v>
      </c>
      <c r="AS2695" s="6">
        <f ca="1">IF($AP2695=1,IF(INDIRECT(ADDRESS(($AN2695-1)*3+$AO2695+5,$AP2695+20))="",0,INDIRECT(ADDRESS(($AN2695-1)*3+$AO2695+5,$AP2695+20))),IF(INDIRECT(ADDRESS(($AN2695-1)*3+$AO2695+5,$AP2695+20))="",0,IF(COUNTIF(INDIRECT(ADDRESS(($AN2695-1)*36+($AO2695-1)*12+6,COLUMN())):INDIRECT(ADDRESS(($AN2695-1)*36+($AO2695-1)*12+$AP2695+4,COLUMN())),INDIRECT(ADDRESS(($AN2695-1)*3+$AO2695+5,$AP2695+20)))&gt;=1,0,INDIRECT(ADDRESS(($AN2695-1)*3+$AO2695+5,$AP2695+20)))))</f>
        <v>0</v>
      </c>
      <c r="AT2695" s="4">
        <f ca="1">COUNTIF(INDIRECT("U"&amp;(ROW()+12*(($AN2695-1)*3+$AO2695)-ROW())/12+5):INDIRECT("AF"&amp;(ROW()+12*(($AN2695-1)*3+$AO2695)-ROW())/12+5),AS2695)</f>
        <v>0</v>
      </c>
      <c r="AU2695" s="4">
        <f ca="1">IF(AND(AQ2695+AS2695&gt;0,AR2695+AT2695&gt;0),COUNTIF(AU$6:AU2694,"&gt;0")+1,0)</f>
        <v>0</v>
      </c>
    </row>
    <row r="2696" spans="40:47">
      <c r="AN2696" s="4">
        <v>75</v>
      </c>
      <c r="AO2696" s="4">
        <v>3</v>
      </c>
      <c r="AP2696" s="4">
        <v>3</v>
      </c>
      <c r="AQ2696" s="6">
        <f ca="1">IF($AP2696=1,IF(INDIRECT(ADDRESS(($AN2696-1)*3+$AO2696+5,$AP2696+7))="",0,INDIRECT(ADDRESS(($AN2696-1)*3+$AO2696+5,$AP2696+7))),IF(INDIRECT(ADDRESS(($AN2696-1)*3+$AO2696+5,$AP2696+7))="",0,IF(COUNTIF(INDIRECT(ADDRESS(($AN2696-1)*36+($AO2696-1)*12+6,COLUMN())):INDIRECT(ADDRESS(($AN2696-1)*36+($AO2696-1)*12+$AP2696+4,COLUMN())),INDIRECT(ADDRESS(($AN2696-1)*3+$AO2696+5,$AP2696+7)))&gt;=1,0,INDIRECT(ADDRESS(($AN2696-1)*3+$AO2696+5,$AP2696+7)))))</f>
        <v>0</v>
      </c>
      <c r="AR2696" s="4">
        <f ca="1">COUNTIF(INDIRECT("H"&amp;(ROW()+12*(($AN2696-1)*3+$AO2696)-ROW())/12+5):INDIRECT("S"&amp;(ROW()+12*(($AN2696-1)*3+$AO2696)-ROW())/12+5),AQ2696)</f>
        <v>0</v>
      </c>
      <c r="AS2696" s="6">
        <f ca="1">IF($AP2696=1,IF(INDIRECT(ADDRESS(($AN2696-1)*3+$AO2696+5,$AP2696+20))="",0,INDIRECT(ADDRESS(($AN2696-1)*3+$AO2696+5,$AP2696+20))),IF(INDIRECT(ADDRESS(($AN2696-1)*3+$AO2696+5,$AP2696+20))="",0,IF(COUNTIF(INDIRECT(ADDRESS(($AN2696-1)*36+($AO2696-1)*12+6,COLUMN())):INDIRECT(ADDRESS(($AN2696-1)*36+($AO2696-1)*12+$AP2696+4,COLUMN())),INDIRECT(ADDRESS(($AN2696-1)*3+$AO2696+5,$AP2696+20)))&gt;=1,0,INDIRECT(ADDRESS(($AN2696-1)*3+$AO2696+5,$AP2696+20)))))</f>
        <v>0</v>
      </c>
      <c r="AT2696" s="4">
        <f ca="1">COUNTIF(INDIRECT("U"&amp;(ROW()+12*(($AN2696-1)*3+$AO2696)-ROW())/12+5):INDIRECT("AF"&amp;(ROW()+12*(($AN2696-1)*3+$AO2696)-ROW())/12+5),AS2696)</f>
        <v>0</v>
      </c>
      <c r="AU2696" s="4">
        <f ca="1">IF(AND(AQ2696+AS2696&gt;0,AR2696+AT2696&gt;0),COUNTIF(AU$6:AU2695,"&gt;0")+1,0)</f>
        <v>0</v>
      </c>
    </row>
    <row r="2697" spans="40:47">
      <c r="AN2697" s="4">
        <v>75</v>
      </c>
      <c r="AO2697" s="4">
        <v>3</v>
      </c>
      <c r="AP2697" s="4">
        <v>4</v>
      </c>
      <c r="AQ2697" s="6">
        <f ca="1">IF($AP2697=1,IF(INDIRECT(ADDRESS(($AN2697-1)*3+$AO2697+5,$AP2697+7))="",0,INDIRECT(ADDRESS(($AN2697-1)*3+$AO2697+5,$AP2697+7))),IF(INDIRECT(ADDRESS(($AN2697-1)*3+$AO2697+5,$AP2697+7))="",0,IF(COUNTIF(INDIRECT(ADDRESS(($AN2697-1)*36+($AO2697-1)*12+6,COLUMN())):INDIRECT(ADDRESS(($AN2697-1)*36+($AO2697-1)*12+$AP2697+4,COLUMN())),INDIRECT(ADDRESS(($AN2697-1)*3+$AO2697+5,$AP2697+7)))&gt;=1,0,INDIRECT(ADDRESS(($AN2697-1)*3+$AO2697+5,$AP2697+7)))))</f>
        <v>0</v>
      </c>
      <c r="AR2697" s="4">
        <f ca="1">COUNTIF(INDIRECT("H"&amp;(ROW()+12*(($AN2697-1)*3+$AO2697)-ROW())/12+5):INDIRECT("S"&amp;(ROW()+12*(($AN2697-1)*3+$AO2697)-ROW())/12+5),AQ2697)</f>
        <v>0</v>
      </c>
      <c r="AS2697" s="6">
        <f ca="1">IF($AP2697=1,IF(INDIRECT(ADDRESS(($AN2697-1)*3+$AO2697+5,$AP2697+20))="",0,INDIRECT(ADDRESS(($AN2697-1)*3+$AO2697+5,$AP2697+20))),IF(INDIRECT(ADDRESS(($AN2697-1)*3+$AO2697+5,$AP2697+20))="",0,IF(COUNTIF(INDIRECT(ADDRESS(($AN2697-1)*36+($AO2697-1)*12+6,COLUMN())):INDIRECT(ADDRESS(($AN2697-1)*36+($AO2697-1)*12+$AP2697+4,COLUMN())),INDIRECT(ADDRESS(($AN2697-1)*3+$AO2697+5,$AP2697+20)))&gt;=1,0,INDIRECT(ADDRESS(($AN2697-1)*3+$AO2697+5,$AP2697+20)))))</f>
        <v>0</v>
      </c>
      <c r="AT2697" s="4">
        <f ca="1">COUNTIF(INDIRECT("U"&amp;(ROW()+12*(($AN2697-1)*3+$AO2697)-ROW())/12+5):INDIRECT("AF"&amp;(ROW()+12*(($AN2697-1)*3+$AO2697)-ROW())/12+5),AS2697)</f>
        <v>0</v>
      </c>
      <c r="AU2697" s="4">
        <f ca="1">IF(AND(AQ2697+AS2697&gt;0,AR2697+AT2697&gt;0),COUNTIF(AU$6:AU2696,"&gt;0")+1,0)</f>
        <v>0</v>
      </c>
    </row>
    <row r="2698" spans="40:47">
      <c r="AN2698" s="4">
        <v>75</v>
      </c>
      <c r="AO2698" s="4">
        <v>3</v>
      </c>
      <c r="AP2698" s="4">
        <v>5</v>
      </c>
      <c r="AQ2698" s="6">
        <f ca="1">IF($AP2698=1,IF(INDIRECT(ADDRESS(($AN2698-1)*3+$AO2698+5,$AP2698+7))="",0,INDIRECT(ADDRESS(($AN2698-1)*3+$AO2698+5,$AP2698+7))),IF(INDIRECT(ADDRESS(($AN2698-1)*3+$AO2698+5,$AP2698+7))="",0,IF(COUNTIF(INDIRECT(ADDRESS(($AN2698-1)*36+($AO2698-1)*12+6,COLUMN())):INDIRECT(ADDRESS(($AN2698-1)*36+($AO2698-1)*12+$AP2698+4,COLUMN())),INDIRECT(ADDRESS(($AN2698-1)*3+$AO2698+5,$AP2698+7)))&gt;=1,0,INDIRECT(ADDRESS(($AN2698-1)*3+$AO2698+5,$AP2698+7)))))</f>
        <v>0</v>
      </c>
      <c r="AR2698" s="4">
        <f ca="1">COUNTIF(INDIRECT("H"&amp;(ROW()+12*(($AN2698-1)*3+$AO2698)-ROW())/12+5):INDIRECT("S"&amp;(ROW()+12*(($AN2698-1)*3+$AO2698)-ROW())/12+5),AQ2698)</f>
        <v>0</v>
      </c>
      <c r="AS2698" s="6">
        <f ca="1">IF($AP2698=1,IF(INDIRECT(ADDRESS(($AN2698-1)*3+$AO2698+5,$AP2698+20))="",0,INDIRECT(ADDRESS(($AN2698-1)*3+$AO2698+5,$AP2698+20))),IF(INDIRECT(ADDRESS(($AN2698-1)*3+$AO2698+5,$AP2698+20))="",0,IF(COUNTIF(INDIRECT(ADDRESS(($AN2698-1)*36+($AO2698-1)*12+6,COLUMN())):INDIRECT(ADDRESS(($AN2698-1)*36+($AO2698-1)*12+$AP2698+4,COLUMN())),INDIRECT(ADDRESS(($AN2698-1)*3+$AO2698+5,$AP2698+20)))&gt;=1,0,INDIRECT(ADDRESS(($AN2698-1)*3+$AO2698+5,$AP2698+20)))))</f>
        <v>0</v>
      </c>
      <c r="AT2698" s="4">
        <f ca="1">COUNTIF(INDIRECT("U"&amp;(ROW()+12*(($AN2698-1)*3+$AO2698)-ROW())/12+5):INDIRECT("AF"&amp;(ROW()+12*(($AN2698-1)*3+$AO2698)-ROW())/12+5),AS2698)</f>
        <v>0</v>
      </c>
      <c r="AU2698" s="4">
        <f ca="1">IF(AND(AQ2698+AS2698&gt;0,AR2698+AT2698&gt;0),COUNTIF(AU$6:AU2697,"&gt;0")+1,0)</f>
        <v>0</v>
      </c>
    </row>
    <row r="2699" spans="40:47">
      <c r="AN2699" s="4">
        <v>75</v>
      </c>
      <c r="AO2699" s="4">
        <v>3</v>
      </c>
      <c r="AP2699" s="4">
        <v>6</v>
      </c>
      <c r="AQ2699" s="6">
        <f ca="1">IF($AP2699=1,IF(INDIRECT(ADDRESS(($AN2699-1)*3+$AO2699+5,$AP2699+7))="",0,INDIRECT(ADDRESS(($AN2699-1)*3+$AO2699+5,$AP2699+7))),IF(INDIRECT(ADDRESS(($AN2699-1)*3+$AO2699+5,$AP2699+7))="",0,IF(COUNTIF(INDIRECT(ADDRESS(($AN2699-1)*36+($AO2699-1)*12+6,COLUMN())):INDIRECT(ADDRESS(($AN2699-1)*36+($AO2699-1)*12+$AP2699+4,COLUMN())),INDIRECT(ADDRESS(($AN2699-1)*3+$AO2699+5,$AP2699+7)))&gt;=1,0,INDIRECT(ADDRESS(($AN2699-1)*3+$AO2699+5,$AP2699+7)))))</f>
        <v>0</v>
      </c>
      <c r="AR2699" s="4">
        <f ca="1">COUNTIF(INDIRECT("H"&amp;(ROW()+12*(($AN2699-1)*3+$AO2699)-ROW())/12+5):INDIRECT("S"&amp;(ROW()+12*(($AN2699-1)*3+$AO2699)-ROW())/12+5),AQ2699)</f>
        <v>0</v>
      </c>
      <c r="AS2699" s="6">
        <f ca="1">IF($AP2699=1,IF(INDIRECT(ADDRESS(($AN2699-1)*3+$AO2699+5,$AP2699+20))="",0,INDIRECT(ADDRESS(($AN2699-1)*3+$AO2699+5,$AP2699+20))),IF(INDIRECT(ADDRESS(($AN2699-1)*3+$AO2699+5,$AP2699+20))="",0,IF(COUNTIF(INDIRECT(ADDRESS(($AN2699-1)*36+($AO2699-1)*12+6,COLUMN())):INDIRECT(ADDRESS(($AN2699-1)*36+($AO2699-1)*12+$AP2699+4,COLUMN())),INDIRECT(ADDRESS(($AN2699-1)*3+$AO2699+5,$AP2699+20)))&gt;=1,0,INDIRECT(ADDRESS(($AN2699-1)*3+$AO2699+5,$AP2699+20)))))</f>
        <v>0</v>
      </c>
      <c r="AT2699" s="4">
        <f ca="1">COUNTIF(INDIRECT("U"&amp;(ROW()+12*(($AN2699-1)*3+$AO2699)-ROW())/12+5):INDIRECT("AF"&amp;(ROW()+12*(($AN2699-1)*3+$AO2699)-ROW())/12+5),AS2699)</f>
        <v>0</v>
      </c>
      <c r="AU2699" s="4">
        <f ca="1">IF(AND(AQ2699+AS2699&gt;0,AR2699+AT2699&gt;0),COUNTIF(AU$6:AU2698,"&gt;0")+1,0)</f>
        <v>0</v>
      </c>
    </row>
    <row r="2700" spans="40:47">
      <c r="AN2700" s="4">
        <v>75</v>
      </c>
      <c r="AO2700" s="4">
        <v>3</v>
      </c>
      <c r="AP2700" s="4">
        <v>7</v>
      </c>
      <c r="AQ2700" s="6">
        <f ca="1">IF($AP2700=1,IF(INDIRECT(ADDRESS(($AN2700-1)*3+$AO2700+5,$AP2700+7))="",0,INDIRECT(ADDRESS(($AN2700-1)*3+$AO2700+5,$AP2700+7))),IF(INDIRECT(ADDRESS(($AN2700-1)*3+$AO2700+5,$AP2700+7))="",0,IF(COUNTIF(INDIRECT(ADDRESS(($AN2700-1)*36+($AO2700-1)*12+6,COLUMN())):INDIRECT(ADDRESS(($AN2700-1)*36+($AO2700-1)*12+$AP2700+4,COLUMN())),INDIRECT(ADDRESS(($AN2700-1)*3+$AO2700+5,$AP2700+7)))&gt;=1,0,INDIRECT(ADDRESS(($AN2700-1)*3+$AO2700+5,$AP2700+7)))))</f>
        <v>0</v>
      </c>
      <c r="AR2700" s="4">
        <f ca="1">COUNTIF(INDIRECT("H"&amp;(ROW()+12*(($AN2700-1)*3+$AO2700)-ROW())/12+5):INDIRECT("S"&amp;(ROW()+12*(($AN2700-1)*3+$AO2700)-ROW())/12+5),AQ2700)</f>
        <v>0</v>
      </c>
      <c r="AS2700" s="6">
        <f ca="1">IF($AP2700=1,IF(INDIRECT(ADDRESS(($AN2700-1)*3+$AO2700+5,$AP2700+20))="",0,INDIRECT(ADDRESS(($AN2700-1)*3+$AO2700+5,$AP2700+20))),IF(INDIRECT(ADDRESS(($AN2700-1)*3+$AO2700+5,$AP2700+20))="",0,IF(COUNTIF(INDIRECT(ADDRESS(($AN2700-1)*36+($AO2700-1)*12+6,COLUMN())):INDIRECT(ADDRESS(($AN2700-1)*36+($AO2700-1)*12+$AP2700+4,COLUMN())),INDIRECT(ADDRESS(($AN2700-1)*3+$AO2700+5,$AP2700+20)))&gt;=1,0,INDIRECT(ADDRESS(($AN2700-1)*3+$AO2700+5,$AP2700+20)))))</f>
        <v>0</v>
      </c>
      <c r="AT2700" s="4">
        <f ca="1">COUNTIF(INDIRECT("U"&amp;(ROW()+12*(($AN2700-1)*3+$AO2700)-ROW())/12+5):INDIRECT("AF"&amp;(ROW()+12*(($AN2700-1)*3+$AO2700)-ROW())/12+5),AS2700)</f>
        <v>0</v>
      </c>
      <c r="AU2700" s="4">
        <f ca="1">IF(AND(AQ2700+AS2700&gt;0,AR2700+AT2700&gt;0),COUNTIF(AU$6:AU2699,"&gt;0")+1,0)</f>
        <v>0</v>
      </c>
    </row>
    <row r="2701" spans="40:47">
      <c r="AN2701" s="4">
        <v>75</v>
      </c>
      <c r="AO2701" s="4">
        <v>3</v>
      </c>
      <c r="AP2701" s="4">
        <v>8</v>
      </c>
      <c r="AQ2701" s="6">
        <f ca="1">IF($AP2701=1,IF(INDIRECT(ADDRESS(($AN2701-1)*3+$AO2701+5,$AP2701+7))="",0,INDIRECT(ADDRESS(($AN2701-1)*3+$AO2701+5,$AP2701+7))),IF(INDIRECT(ADDRESS(($AN2701-1)*3+$AO2701+5,$AP2701+7))="",0,IF(COUNTIF(INDIRECT(ADDRESS(($AN2701-1)*36+($AO2701-1)*12+6,COLUMN())):INDIRECT(ADDRESS(($AN2701-1)*36+($AO2701-1)*12+$AP2701+4,COLUMN())),INDIRECT(ADDRESS(($AN2701-1)*3+$AO2701+5,$AP2701+7)))&gt;=1,0,INDIRECT(ADDRESS(($AN2701-1)*3+$AO2701+5,$AP2701+7)))))</f>
        <v>0</v>
      </c>
      <c r="AR2701" s="4">
        <f ca="1">COUNTIF(INDIRECT("H"&amp;(ROW()+12*(($AN2701-1)*3+$AO2701)-ROW())/12+5):INDIRECT("S"&amp;(ROW()+12*(($AN2701-1)*3+$AO2701)-ROW())/12+5),AQ2701)</f>
        <v>0</v>
      </c>
      <c r="AS2701" s="6">
        <f ca="1">IF($AP2701=1,IF(INDIRECT(ADDRESS(($AN2701-1)*3+$AO2701+5,$AP2701+20))="",0,INDIRECT(ADDRESS(($AN2701-1)*3+$AO2701+5,$AP2701+20))),IF(INDIRECT(ADDRESS(($AN2701-1)*3+$AO2701+5,$AP2701+20))="",0,IF(COUNTIF(INDIRECT(ADDRESS(($AN2701-1)*36+($AO2701-1)*12+6,COLUMN())):INDIRECT(ADDRESS(($AN2701-1)*36+($AO2701-1)*12+$AP2701+4,COLUMN())),INDIRECT(ADDRESS(($AN2701-1)*3+$AO2701+5,$AP2701+20)))&gt;=1,0,INDIRECT(ADDRESS(($AN2701-1)*3+$AO2701+5,$AP2701+20)))))</f>
        <v>0</v>
      </c>
      <c r="AT2701" s="4">
        <f ca="1">COUNTIF(INDIRECT("U"&amp;(ROW()+12*(($AN2701-1)*3+$AO2701)-ROW())/12+5):INDIRECT("AF"&amp;(ROW()+12*(($AN2701-1)*3+$AO2701)-ROW())/12+5),AS2701)</f>
        <v>0</v>
      </c>
      <c r="AU2701" s="4">
        <f ca="1">IF(AND(AQ2701+AS2701&gt;0,AR2701+AT2701&gt;0),COUNTIF(AU$6:AU2700,"&gt;0")+1,0)</f>
        <v>0</v>
      </c>
    </row>
    <row r="2702" spans="40:47">
      <c r="AN2702" s="4">
        <v>75</v>
      </c>
      <c r="AO2702" s="4">
        <v>3</v>
      </c>
      <c r="AP2702" s="4">
        <v>9</v>
      </c>
      <c r="AQ2702" s="6">
        <f ca="1">IF($AP2702=1,IF(INDIRECT(ADDRESS(($AN2702-1)*3+$AO2702+5,$AP2702+7))="",0,INDIRECT(ADDRESS(($AN2702-1)*3+$AO2702+5,$AP2702+7))),IF(INDIRECT(ADDRESS(($AN2702-1)*3+$AO2702+5,$AP2702+7))="",0,IF(COUNTIF(INDIRECT(ADDRESS(($AN2702-1)*36+($AO2702-1)*12+6,COLUMN())):INDIRECT(ADDRESS(($AN2702-1)*36+($AO2702-1)*12+$AP2702+4,COLUMN())),INDIRECT(ADDRESS(($AN2702-1)*3+$AO2702+5,$AP2702+7)))&gt;=1,0,INDIRECT(ADDRESS(($AN2702-1)*3+$AO2702+5,$AP2702+7)))))</f>
        <v>0</v>
      </c>
      <c r="AR2702" s="4">
        <f ca="1">COUNTIF(INDIRECT("H"&amp;(ROW()+12*(($AN2702-1)*3+$AO2702)-ROW())/12+5):INDIRECT("S"&amp;(ROW()+12*(($AN2702-1)*3+$AO2702)-ROW())/12+5),AQ2702)</f>
        <v>0</v>
      </c>
      <c r="AS2702" s="6">
        <f ca="1">IF($AP2702=1,IF(INDIRECT(ADDRESS(($AN2702-1)*3+$AO2702+5,$AP2702+20))="",0,INDIRECT(ADDRESS(($AN2702-1)*3+$AO2702+5,$AP2702+20))),IF(INDIRECT(ADDRESS(($AN2702-1)*3+$AO2702+5,$AP2702+20))="",0,IF(COUNTIF(INDIRECT(ADDRESS(($AN2702-1)*36+($AO2702-1)*12+6,COLUMN())):INDIRECT(ADDRESS(($AN2702-1)*36+($AO2702-1)*12+$AP2702+4,COLUMN())),INDIRECT(ADDRESS(($AN2702-1)*3+$AO2702+5,$AP2702+20)))&gt;=1,0,INDIRECT(ADDRESS(($AN2702-1)*3+$AO2702+5,$AP2702+20)))))</f>
        <v>0</v>
      </c>
      <c r="AT2702" s="4">
        <f ca="1">COUNTIF(INDIRECT("U"&amp;(ROW()+12*(($AN2702-1)*3+$AO2702)-ROW())/12+5):INDIRECT("AF"&amp;(ROW()+12*(($AN2702-1)*3+$AO2702)-ROW())/12+5),AS2702)</f>
        <v>0</v>
      </c>
      <c r="AU2702" s="4">
        <f ca="1">IF(AND(AQ2702+AS2702&gt;0,AR2702+AT2702&gt;0),COUNTIF(AU$6:AU2701,"&gt;0")+1,0)</f>
        <v>0</v>
      </c>
    </row>
    <row r="2703" spans="40:47">
      <c r="AN2703" s="4">
        <v>75</v>
      </c>
      <c r="AO2703" s="4">
        <v>3</v>
      </c>
      <c r="AP2703" s="4">
        <v>10</v>
      </c>
      <c r="AQ2703" s="6">
        <f ca="1">IF($AP2703=1,IF(INDIRECT(ADDRESS(($AN2703-1)*3+$AO2703+5,$AP2703+7))="",0,INDIRECT(ADDRESS(($AN2703-1)*3+$AO2703+5,$AP2703+7))),IF(INDIRECT(ADDRESS(($AN2703-1)*3+$AO2703+5,$AP2703+7))="",0,IF(COUNTIF(INDIRECT(ADDRESS(($AN2703-1)*36+($AO2703-1)*12+6,COLUMN())):INDIRECT(ADDRESS(($AN2703-1)*36+($AO2703-1)*12+$AP2703+4,COLUMN())),INDIRECT(ADDRESS(($AN2703-1)*3+$AO2703+5,$AP2703+7)))&gt;=1,0,INDIRECT(ADDRESS(($AN2703-1)*3+$AO2703+5,$AP2703+7)))))</f>
        <v>0</v>
      </c>
      <c r="AR2703" s="4">
        <f ca="1">COUNTIF(INDIRECT("H"&amp;(ROW()+12*(($AN2703-1)*3+$AO2703)-ROW())/12+5):INDIRECT("S"&amp;(ROW()+12*(($AN2703-1)*3+$AO2703)-ROW())/12+5),AQ2703)</f>
        <v>0</v>
      </c>
      <c r="AS2703" s="6">
        <f ca="1">IF($AP2703=1,IF(INDIRECT(ADDRESS(($AN2703-1)*3+$AO2703+5,$AP2703+20))="",0,INDIRECT(ADDRESS(($AN2703-1)*3+$AO2703+5,$AP2703+20))),IF(INDIRECT(ADDRESS(($AN2703-1)*3+$AO2703+5,$AP2703+20))="",0,IF(COUNTIF(INDIRECT(ADDRESS(($AN2703-1)*36+($AO2703-1)*12+6,COLUMN())):INDIRECT(ADDRESS(($AN2703-1)*36+($AO2703-1)*12+$AP2703+4,COLUMN())),INDIRECT(ADDRESS(($AN2703-1)*3+$AO2703+5,$AP2703+20)))&gt;=1,0,INDIRECT(ADDRESS(($AN2703-1)*3+$AO2703+5,$AP2703+20)))))</f>
        <v>0</v>
      </c>
      <c r="AT2703" s="4">
        <f ca="1">COUNTIF(INDIRECT("U"&amp;(ROW()+12*(($AN2703-1)*3+$AO2703)-ROW())/12+5):INDIRECT("AF"&amp;(ROW()+12*(($AN2703-1)*3+$AO2703)-ROW())/12+5),AS2703)</f>
        <v>0</v>
      </c>
      <c r="AU2703" s="4">
        <f ca="1">IF(AND(AQ2703+AS2703&gt;0,AR2703+AT2703&gt;0),COUNTIF(AU$6:AU2702,"&gt;0")+1,0)</f>
        <v>0</v>
      </c>
    </row>
    <row r="2704" spans="40:47">
      <c r="AN2704" s="4">
        <v>75</v>
      </c>
      <c r="AO2704" s="4">
        <v>3</v>
      </c>
      <c r="AP2704" s="4">
        <v>11</v>
      </c>
      <c r="AQ2704" s="6">
        <f ca="1">IF($AP2704=1,IF(INDIRECT(ADDRESS(($AN2704-1)*3+$AO2704+5,$AP2704+7))="",0,INDIRECT(ADDRESS(($AN2704-1)*3+$AO2704+5,$AP2704+7))),IF(INDIRECT(ADDRESS(($AN2704-1)*3+$AO2704+5,$AP2704+7))="",0,IF(COUNTIF(INDIRECT(ADDRESS(($AN2704-1)*36+($AO2704-1)*12+6,COLUMN())):INDIRECT(ADDRESS(($AN2704-1)*36+($AO2704-1)*12+$AP2704+4,COLUMN())),INDIRECT(ADDRESS(($AN2704-1)*3+$AO2704+5,$AP2704+7)))&gt;=1,0,INDIRECT(ADDRESS(($AN2704-1)*3+$AO2704+5,$AP2704+7)))))</f>
        <v>0</v>
      </c>
      <c r="AR2704" s="4">
        <f ca="1">COUNTIF(INDIRECT("H"&amp;(ROW()+12*(($AN2704-1)*3+$AO2704)-ROW())/12+5):INDIRECT("S"&amp;(ROW()+12*(($AN2704-1)*3+$AO2704)-ROW())/12+5),AQ2704)</f>
        <v>0</v>
      </c>
      <c r="AS2704" s="6">
        <f ca="1">IF($AP2704=1,IF(INDIRECT(ADDRESS(($AN2704-1)*3+$AO2704+5,$AP2704+20))="",0,INDIRECT(ADDRESS(($AN2704-1)*3+$AO2704+5,$AP2704+20))),IF(INDIRECT(ADDRESS(($AN2704-1)*3+$AO2704+5,$AP2704+20))="",0,IF(COUNTIF(INDIRECT(ADDRESS(($AN2704-1)*36+($AO2704-1)*12+6,COLUMN())):INDIRECT(ADDRESS(($AN2704-1)*36+($AO2704-1)*12+$AP2704+4,COLUMN())),INDIRECT(ADDRESS(($AN2704-1)*3+$AO2704+5,$AP2704+20)))&gt;=1,0,INDIRECT(ADDRESS(($AN2704-1)*3+$AO2704+5,$AP2704+20)))))</f>
        <v>0</v>
      </c>
      <c r="AT2704" s="4">
        <f ca="1">COUNTIF(INDIRECT("U"&amp;(ROW()+12*(($AN2704-1)*3+$AO2704)-ROW())/12+5):INDIRECT("AF"&amp;(ROW()+12*(($AN2704-1)*3+$AO2704)-ROW())/12+5),AS2704)</f>
        <v>0</v>
      </c>
      <c r="AU2704" s="4">
        <f ca="1">IF(AND(AQ2704+AS2704&gt;0,AR2704+AT2704&gt;0),COUNTIF(AU$6:AU2703,"&gt;0")+1,0)</f>
        <v>0</v>
      </c>
    </row>
    <row r="2705" spans="40:47">
      <c r="AN2705" s="77">
        <v>75</v>
      </c>
      <c r="AO2705" s="77">
        <v>3</v>
      </c>
      <c r="AP2705" s="77">
        <v>12</v>
      </c>
      <c r="AQ2705" s="78">
        <f ca="1">IF($AP2705=1,IF(INDIRECT(ADDRESS(($AN2705-1)*3+$AO2705+5,$AP2705+7))="",0,INDIRECT(ADDRESS(($AN2705-1)*3+$AO2705+5,$AP2705+7))),IF(INDIRECT(ADDRESS(($AN2705-1)*3+$AO2705+5,$AP2705+7))="",0,IF(COUNTIF(INDIRECT(ADDRESS(($AN2705-1)*36+($AO2705-1)*12+6,COLUMN())):INDIRECT(ADDRESS(($AN2705-1)*36+($AO2705-1)*12+$AP2705+4,COLUMN())),INDIRECT(ADDRESS(($AN2705-1)*3+$AO2705+5,$AP2705+7)))&gt;=1,0,INDIRECT(ADDRESS(($AN2705-1)*3+$AO2705+5,$AP2705+7)))))</f>
        <v>0</v>
      </c>
      <c r="AR2705" s="77">
        <f ca="1">COUNTIF(INDIRECT("H"&amp;(ROW()+12*(($AN2705-1)*3+$AO2705)-ROW())/12+5):INDIRECT("S"&amp;(ROW()+12*(($AN2705-1)*3+$AO2705)-ROW())/12+5),AQ2705)</f>
        <v>0</v>
      </c>
      <c r="AS2705" s="78">
        <f ca="1">IF($AP2705=1,IF(INDIRECT(ADDRESS(($AN2705-1)*3+$AO2705+5,$AP2705+20))="",0,INDIRECT(ADDRESS(($AN2705-1)*3+$AO2705+5,$AP2705+20))),IF(INDIRECT(ADDRESS(($AN2705-1)*3+$AO2705+5,$AP2705+20))="",0,IF(COUNTIF(INDIRECT(ADDRESS(($AN2705-1)*36+($AO2705-1)*12+6,COLUMN())):INDIRECT(ADDRESS(($AN2705-1)*36+($AO2705-1)*12+$AP2705+4,COLUMN())),INDIRECT(ADDRESS(($AN2705-1)*3+$AO2705+5,$AP2705+20)))&gt;=1,0,INDIRECT(ADDRESS(($AN2705-1)*3+$AO2705+5,$AP2705+20)))))</f>
        <v>0</v>
      </c>
      <c r="AT2705" s="77">
        <f ca="1">COUNTIF(INDIRECT("U"&amp;(ROW()+12*(($AN2705-1)*3+$AO2705)-ROW())/12+5):INDIRECT("AF"&amp;(ROW()+12*(($AN2705-1)*3+$AO2705)-ROW())/12+5),AS2705)</f>
        <v>0</v>
      </c>
      <c r="AU2705" s="4">
        <f ca="1">IF(AND(AQ2705+AS2705&gt;0,AR2705+AT2705&gt;0),COUNTIF(AU$6:AU2704,"&gt;0")+1,0)</f>
        <v>0</v>
      </c>
    </row>
    <row r="2706" spans="40:47">
      <c r="AN2706" s="4">
        <v>76</v>
      </c>
      <c r="AO2706" s="4">
        <v>1</v>
      </c>
      <c r="AP2706" s="4">
        <v>1</v>
      </c>
      <c r="AQ2706" s="6">
        <f ca="1">IF($AP2706=1,IF(INDIRECT(ADDRESS(($AN2706-1)*3+$AO2706+5,$AP2706+7))="",0,INDIRECT(ADDRESS(($AN2706-1)*3+$AO2706+5,$AP2706+7))),IF(INDIRECT(ADDRESS(($AN2706-1)*3+$AO2706+5,$AP2706+7))="",0,IF(COUNTIF(INDIRECT(ADDRESS(($AN2706-1)*36+($AO2706-1)*12+6,COLUMN())):INDIRECT(ADDRESS(($AN2706-1)*36+($AO2706-1)*12+$AP2706+4,COLUMN())),INDIRECT(ADDRESS(($AN2706-1)*3+$AO2706+5,$AP2706+7)))&gt;=1,0,INDIRECT(ADDRESS(($AN2706-1)*3+$AO2706+5,$AP2706+7)))))</f>
        <v>0</v>
      </c>
      <c r="AR2706" s="4">
        <f ca="1">COUNTIF(INDIRECT("H"&amp;(ROW()+12*(($AN2706-1)*3+$AO2706)-ROW())/12+5):INDIRECT("S"&amp;(ROW()+12*(($AN2706-1)*3+$AO2706)-ROW())/12+5),AQ2706)</f>
        <v>0</v>
      </c>
      <c r="AS2706" s="6">
        <f ca="1">IF($AP2706=1,IF(INDIRECT(ADDRESS(($AN2706-1)*3+$AO2706+5,$AP2706+20))="",0,INDIRECT(ADDRESS(($AN2706-1)*3+$AO2706+5,$AP2706+20))),IF(INDIRECT(ADDRESS(($AN2706-1)*3+$AO2706+5,$AP2706+20))="",0,IF(COUNTIF(INDIRECT(ADDRESS(($AN2706-1)*36+($AO2706-1)*12+6,COLUMN())):INDIRECT(ADDRESS(($AN2706-1)*36+($AO2706-1)*12+$AP2706+4,COLUMN())),INDIRECT(ADDRESS(($AN2706-1)*3+$AO2706+5,$AP2706+20)))&gt;=1,0,INDIRECT(ADDRESS(($AN2706-1)*3+$AO2706+5,$AP2706+20)))))</f>
        <v>0</v>
      </c>
      <c r="AT2706" s="4">
        <f ca="1">COUNTIF(INDIRECT("U"&amp;(ROW()+12*(($AN2706-1)*3+$AO2706)-ROW())/12+5):INDIRECT("AF"&amp;(ROW()+12*(($AN2706-1)*3+$AO2706)-ROW())/12+5),AS2706)</f>
        <v>0</v>
      </c>
      <c r="AU2706" s="4">
        <f ca="1">IF(AND(AQ2706+AS2706&gt;0,AR2706+AT2706&gt;0),COUNTIF(AU$6:AU2705,"&gt;0")+1,0)</f>
        <v>0</v>
      </c>
    </row>
    <row r="2707" spans="40:47">
      <c r="AN2707" s="4">
        <v>76</v>
      </c>
      <c r="AO2707" s="4">
        <v>1</v>
      </c>
      <c r="AP2707" s="4">
        <v>2</v>
      </c>
      <c r="AQ2707" s="6">
        <f ca="1">IF($AP2707=1,IF(INDIRECT(ADDRESS(($AN2707-1)*3+$AO2707+5,$AP2707+7))="",0,INDIRECT(ADDRESS(($AN2707-1)*3+$AO2707+5,$AP2707+7))),IF(INDIRECT(ADDRESS(($AN2707-1)*3+$AO2707+5,$AP2707+7))="",0,IF(COUNTIF(INDIRECT(ADDRESS(($AN2707-1)*36+($AO2707-1)*12+6,COLUMN())):INDIRECT(ADDRESS(($AN2707-1)*36+($AO2707-1)*12+$AP2707+4,COLUMN())),INDIRECT(ADDRESS(($AN2707-1)*3+$AO2707+5,$AP2707+7)))&gt;=1,0,INDIRECT(ADDRESS(($AN2707-1)*3+$AO2707+5,$AP2707+7)))))</f>
        <v>0</v>
      </c>
      <c r="AR2707" s="4">
        <f ca="1">COUNTIF(INDIRECT("H"&amp;(ROW()+12*(($AN2707-1)*3+$AO2707)-ROW())/12+5):INDIRECT("S"&amp;(ROW()+12*(($AN2707-1)*3+$AO2707)-ROW())/12+5),AQ2707)</f>
        <v>0</v>
      </c>
      <c r="AS2707" s="6">
        <f ca="1">IF($AP2707=1,IF(INDIRECT(ADDRESS(($AN2707-1)*3+$AO2707+5,$AP2707+20))="",0,INDIRECT(ADDRESS(($AN2707-1)*3+$AO2707+5,$AP2707+20))),IF(INDIRECT(ADDRESS(($AN2707-1)*3+$AO2707+5,$AP2707+20))="",0,IF(COUNTIF(INDIRECT(ADDRESS(($AN2707-1)*36+($AO2707-1)*12+6,COLUMN())):INDIRECT(ADDRESS(($AN2707-1)*36+($AO2707-1)*12+$AP2707+4,COLUMN())),INDIRECT(ADDRESS(($AN2707-1)*3+$AO2707+5,$AP2707+20)))&gt;=1,0,INDIRECT(ADDRESS(($AN2707-1)*3+$AO2707+5,$AP2707+20)))))</f>
        <v>0</v>
      </c>
      <c r="AT2707" s="4">
        <f ca="1">COUNTIF(INDIRECT("U"&amp;(ROW()+12*(($AN2707-1)*3+$AO2707)-ROW())/12+5):INDIRECT("AF"&amp;(ROW()+12*(($AN2707-1)*3+$AO2707)-ROW())/12+5),AS2707)</f>
        <v>0</v>
      </c>
      <c r="AU2707" s="4">
        <f ca="1">IF(AND(AQ2707+AS2707&gt;0,AR2707+AT2707&gt;0),COUNTIF(AU$6:AU2706,"&gt;0")+1,0)</f>
        <v>0</v>
      </c>
    </row>
    <row r="2708" spans="40:47">
      <c r="AN2708" s="4">
        <v>76</v>
      </c>
      <c r="AO2708" s="4">
        <v>1</v>
      </c>
      <c r="AP2708" s="4">
        <v>3</v>
      </c>
      <c r="AQ2708" s="6">
        <f ca="1">IF($AP2708=1,IF(INDIRECT(ADDRESS(($AN2708-1)*3+$AO2708+5,$AP2708+7))="",0,INDIRECT(ADDRESS(($AN2708-1)*3+$AO2708+5,$AP2708+7))),IF(INDIRECT(ADDRESS(($AN2708-1)*3+$AO2708+5,$AP2708+7))="",0,IF(COUNTIF(INDIRECT(ADDRESS(($AN2708-1)*36+($AO2708-1)*12+6,COLUMN())):INDIRECT(ADDRESS(($AN2708-1)*36+($AO2708-1)*12+$AP2708+4,COLUMN())),INDIRECT(ADDRESS(($AN2708-1)*3+$AO2708+5,$AP2708+7)))&gt;=1,0,INDIRECT(ADDRESS(($AN2708-1)*3+$AO2708+5,$AP2708+7)))))</f>
        <v>0</v>
      </c>
      <c r="AR2708" s="4">
        <f ca="1">COUNTIF(INDIRECT("H"&amp;(ROW()+12*(($AN2708-1)*3+$AO2708)-ROW())/12+5):INDIRECT("S"&amp;(ROW()+12*(($AN2708-1)*3+$AO2708)-ROW())/12+5),AQ2708)</f>
        <v>0</v>
      </c>
      <c r="AS2708" s="6">
        <f ca="1">IF($AP2708=1,IF(INDIRECT(ADDRESS(($AN2708-1)*3+$AO2708+5,$AP2708+20))="",0,INDIRECT(ADDRESS(($AN2708-1)*3+$AO2708+5,$AP2708+20))),IF(INDIRECT(ADDRESS(($AN2708-1)*3+$AO2708+5,$AP2708+20))="",0,IF(COUNTIF(INDIRECT(ADDRESS(($AN2708-1)*36+($AO2708-1)*12+6,COLUMN())):INDIRECT(ADDRESS(($AN2708-1)*36+($AO2708-1)*12+$AP2708+4,COLUMN())),INDIRECT(ADDRESS(($AN2708-1)*3+$AO2708+5,$AP2708+20)))&gt;=1,0,INDIRECT(ADDRESS(($AN2708-1)*3+$AO2708+5,$AP2708+20)))))</f>
        <v>0</v>
      </c>
      <c r="AT2708" s="4">
        <f ca="1">COUNTIF(INDIRECT("U"&amp;(ROW()+12*(($AN2708-1)*3+$AO2708)-ROW())/12+5):INDIRECT("AF"&amp;(ROW()+12*(($AN2708-1)*3+$AO2708)-ROW())/12+5),AS2708)</f>
        <v>0</v>
      </c>
      <c r="AU2708" s="4">
        <f ca="1">IF(AND(AQ2708+AS2708&gt;0,AR2708+AT2708&gt;0),COUNTIF(AU$6:AU2707,"&gt;0")+1,0)</f>
        <v>0</v>
      </c>
    </row>
    <row r="2709" spans="40:47">
      <c r="AN2709" s="4">
        <v>76</v>
      </c>
      <c r="AO2709" s="4">
        <v>1</v>
      </c>
      <c r="AP2709" s="4">
        <v>4</v>
      </c>
      <c r="AQ2709" s="6">
        <f ca="1">IF($AP2709=1,IF(INDIRECT(ADDRESS(($AN2709-1)*3+$AO2709+5,$AP2709+7))="",0,INDIRECT(ADDRESS(($AN2709-1)*3+$AO2709+5,$AP2709+7))),IF(INDIRECT(ADDRESS(($AN2709-1)*3+$AO2709+5,$AP2709+7))="",0,IF(COUNTIF(INDIRECT(ADDRESS(($AN2709-1)*36+($AO2709-1)*12+6,COLUMN())):INDIRECT(ADDRESS(($AN2709-1)*36+($AO2709-1)*12+$AP2709+4,COLUMN())),INDIRECT(ADDRESS(($AN2709-1)*3+$AO2709+5,$AP2709+7)))&gt;=1,0,INDIRECT(ADDRESS(($AN2709-1)*3+$AO2709+5,$AP2709+7)))))</f>
        <v>0</v>
      </c>
      <c r="AR2709" s="4">
        <f ca="1">COUNTIF(INDIRECT("H"&amp;(ROW()+12*(($AN2709-1)*3+$AO2709)-ROW())/12+5):INDIRECT("S"&amp;(ROW()+12*(($AN2709-1)*3+$AO2709)-ROW())/12+5),AQ2709)</f>
        <v>0</v>
      </c>
      <c r="AS2709" s="6">
        <f ca="1">IF($AP2709=1,IF(INDIRECT(ADDRESS(($AN2709-1)*3+$AO2709+5,$AP2709+20))="",0,INDIRECT(ADDRESS(($AN2709-1)*3+$AO2709+5,$AP2709+20))),IF(INDIRECT(ADDRESS(($AN2709-1)*3+$AO2709+5,$AP2709+20))="",0,IF(COUNTIF(INDIRECT(ADDRESS(($AN2709-1)*36+($AO2709-1)*12+6,COLUMN())):INDIRECT(ADDRESS(($AN2709-1)*36+($AO2709-1)*12+$AP2709+4,COLUMN())),INDIRECT(ADDRESS(($AN2709-1)*3+$AO2709+5,$AP2709+20)))&gt;=1,0,INDIRECT(ADDRESS(($AN2709-1)*3+$AO2709+5,$AP2709+20)))))</f>
        <v>0</v>
      </c>
      <c r="AT2709" s="4">
        <f ca="1">COUNTIF(INDIRECT("U"&amp;(ROW()+12*(($AN2709-1)*3+$AO2709)-ROW())/12+5):INDIRECT("AF"&amp;(ROW()+12*(($AN2709-1)*3+$AO2709)-ROW())/12+5),AS2709)</f>
        <v>0</v>
      </c>
      <c r="AU2709" s="4">
        <f ca="1">IF(AND(AQ2709+AS2709&gt;0,AR2709+AT2709&gt;0),COUNTIF(AU$6:AU2708,"&gt;0")+1,0)</f>
        <v>0</v>
      </c>
    </row>
    <row r="2710" spans="40:47">
      <c r="AN2710" s="4">
        <v>76</v>
      </c>
      <c r="AO2710" s="4">
        <v>1</v>
      </c>
      <c r="AP2710" s="4">
        <v>5</v>
      </c>
      <c r="AQ2710" s="6">
        <f ca="1">IF($AP2710=1,IF(INDIRECT(ADDRESS(($AN2710-1)*3+$AO2710+5,$AP2710+7))="",0,INDIRECT(ADDRESS(($AN2710-1)*3+$AO2710+5,$AP2710+7))),IF(INDIRECT(ADDRESS(($AN2710-1)*3+$AO2710+5,$AP2710+7))="",0,IF(COUNTIF(INDIRECT(ADDRESS(($AN2710-1)*36+($AO2710-1)*12+6,COLUMN())):INDIRECT(ADDRESS(($AN2710-1)*36+($AO2710-1)*12+$AP2710+4,COLUMN())),INDIRECT(ADDRESS(($AN2710-1)*3+$AO2710+5,$AP2710+7)))&gt;=1,0,INDIRECT(ADDRESS(($AN2710-1)*3+$AO2710+5,$AP2710+7)))))</f>
        <v>0</v>
      </c>
      <c r="AR2710" s="4">
        <f ca="1">COUNTIF(INDIRECT("H"&amp;(ROW()+12*(($AN2710-1)*3+$AO2710)-ROW())/12+5):INDIRECT("S"&amp;(ROW()+12*(($AN2710-1)*3+$AO2710)-ROW())/12+5),AQ2710)</f>
        <v>0</v>
      </c>
      <c r="AS2710" s="6">
        <f ca="1">IF($AP2710=1,IF(INDIRECT(ADDRESS(($AN2710-1)*3+$AO2710+5,$AP2710+20))="",0,INDIRECT(ADDRESS(($AN2710-1)*3+$AO2710+5,$AP2710+20))),IF(INDIRECT(ADDRESS(($AN2710-1)*3+$AO2710+5,$AP2710+20))="",0,IF(COUNTIF(INDIRECT(ADDRESS(($AN2710-1)*36+($AO2710-1)*12+6,COLUMN())):INDIRECT(ADDRESS(($AN2710-1)*36+($AO2710-1)*12+$AP2710+4,COLUMN())),INDIRECT(ADDRESS(($AN2710-1)*3+$AO2710+5,$AP2710+20)))&gt;=1,0,INDIRECT(ADDRESS(($AN2710-1)*3+$AO2710+5,$AP2710+20)))))</f>
        <v>0</v>
      </c>
      <c r="AT2710" s="4">
        <f ca="1">COUNTIF(INDIRECT("U"&amp;(ROW()+12*(($AN2710-1)*3+$AO2710)-ROW())/12+5):INDIRECT("AF"&amp;(ROW()+12*(($AN2710-1)*3+$AO2710)-ROW())/12+5),AS2710)</f>
        <v>0</v>
      </c>
      <c r="AU2710" s="4">
        <f ca="1">IF(AND(AQ2710+AS2710&gt;0,AR2710+AT2710&gt;0),COUNTIF(AU$6:AU2709,"&gt;0")+1,0)</f>
        <v>0</v>
      </c>
    </row>
    <row r="2711" spans="40:47">
      <c r="AN2711" s="4">
        <v>76</v>
      </c>
      <c r="AO2711" s="4">
        <v>1</v>
      </c>
      <c r="AP2711" s="4">
        <v>6</v>
      </c>
      <c r="AQ2711" s="6">
        <f ca="1">IF($AP2711=1,IF(INDIRECT(ADDRESS(($AN2711-1)*3+$AO2711+5,$AP2711+7))="",0,INDIRECT(ADDRESS(($AN2711-1)*3+$AO2711+5,$AP2711+7))),IF(INDIRECT(ADDRESS(($AN2711-1)*3+$AO2711+5,$AP2711+7))="",0,IF(COUNTIF(INDIRECT(ADDRESS(($AN2711-1)*36+($AO2711-1)*12+6,COLUMN())):INDIRECT(ADDRESS(($AN2711-1)*36+($AO2711-1)*12+$AP2711+4,COLUMN())),INDIRECT(ADDRESS(($AN2711-1)*3+$AO2711+5,$AP2711+7)))&gt;=1,0,INDIRECT(ADDRESS(($AN2711-1)*3+$AO2711+5,$AP2711+7)))))</f>
        <v>0</v>
      </c>
      <c r="AR2711" s="4">
        <f ca="1">COUNTIF(INDIRECT("H"&amp;(ROW()+12*(($AN2711-1)*3+$AO2711)-ROW())/12+5):INDIRECT("S"&amp;(ROW()+12*(($AN2711-1)*3+$AO2711)-ROW())/12+5),AQ2711)</f>
        <v>0</v>
      </c>
      <c r="AS2711" s="6">
        <f ca="1">IF($AP2711=1,IF(INDIRECT(ADDRESS(($AN2711-1)*3+$AO2711+5,$AP2711+20))="",0,INDIRECT(ADDRESS(($AN2711-1)*3+$AO2711+5,$AP2711+20))),IF(INDIRECT(ADDRESS(($AN2711-1)*3+$AO2711+5,$AP2711+20))="",0,IF(COUNTIF(INDIRECT(ADDRESS(($AN2711-1)*36+($AO2711-1)*12+6,COLUMN())):INDIRECT(ADDRESS(($AN2711-1)*36+($AO2711-1)*12+$AP2711+4,COLUMN())),INDIRECT(ADDRESS(($AN2711-1)*3+$AO2711+5,$AP2711+20)))&gt;=1,0,INDIRECT(ADDRESS(($AN2711-1)*3+$AO2711+5,$AP2711+20)))))</f>
        <v>0</v>
      </c>
      <c r="AT2711" s="4">
        <f ca="1">COUNTIF(INDIRECT("U"&amp;(ROW()+12*(($AN2711-1)*3+$AO2711)-ROW())/12+5):INDIRECT("AF"&amp;(ROW()+12*(($AN2711-1)*3+$AO2711)-ROW())/12+5),AS2711)</f>
        <v>0</v>
      </c>
      <c r="AU2711" s="4">
        <f ca="1">IF(AND(AQ2711+AS2711&gt;0,AR2711+AT2711&gt;0),COUNTIF(AU$6:AU2710,"&gt;0")+1,0)</f>
        <v>0</v>
      </c>
    </row>
    <row r="2712" spans="40:47">
      <c r="AN2712" s="4">
        <v>76</v>
      </c>
      <c r="AO2712" s="4">
        <v>1</v>
      </c>
      <c r="AP2712" s="4">
        <v>7</v>
      </c>
      <c r="AQ2712" s="6">
        <f ca="1">IF($AP2712=1,IF(INDIRECT(ADDRESS(($AN2712-1)*3+$AO2712+5,$AP2712+7))="",0,INDIRECT(ADDRESS(($AN2712-1)*3+$AO2712+5,$AP2712+7))),IF(INDIRECT(ADDRESS(($AN2712-1)*3+$AO2712+5,$AP2712+7))="",0,IF(COUNTIF(INDIRECT(ADDRESS(($AN2712-1)*36+($AO2712-1)*12+6,COLUMN())):INDIRECT(ADDRESS(($AN2712-1)*36+($AO2712-1)*12+$AP2712+4,COLUMN())),INDIRECT(ADDRESS(($AN2712-1)*3+$AO2712+5,$AP2712+7)))&gt;=1,0,INDIRECT(ADDRESS(($AN2712-1)*3+$AO2712+5,$AP2712+7)))))</f>
        <v>0</v>
      </c>
      <c r="AR2712" s="4">
        <f ca="1">COUNTIF(INDIRECT("H"&amp;(ROW()+12*(($AN2712-1)*3+$AO2712)-ROW())/12+5):INDIRECT("S"&amp;(ROW()+12*(($AN2712-1)*3+$AO2712)-ROW())/12+5),AQ2712)</f>
        <v>0</v>
      </c>
      <c r="AS2712" s="6">
        <f ca="1">IF($AP2712=1,IF(INDIRECT(ADDRESS(($AN2712-1)*3+$AO2712+5,$AP2712+20))="",0,INDIRECT(ADDRESS(($AN2712-1)*3+$AO2712+5,$AP2712+20))),IF(INDIRECT(ADDRESS(($AN2712-1)*3+$AO2712+5,$AP2712+20))="",0,IF(COUNTIF(INDIRECT(ADDRESS(($AN2712-1)*36+($AO2712-1)*12+6,COLUMN())):INDIRECT(ADDRESS(($AN2712-1)*36+($AO2712-1)*12+$AP2712+4,COLUMN())),INDIRECT(ADDRESS(($AN2712-1)*3+$AO2712+5,$AP2712+20)))&gt;=1,0,INDIRECT(ADDRESS(($AN2712-1)*3+$AO2712+5,$AP2712+20)))))</f>
        <v>0</v>
      </c>
      <c r="AT2712" s="4">
        <f ca="1">COUNTIF(INDIRECT("U"&amp;(ROW()+12*(($AN2712-1)*3+$AO2712)-ROW())/12+5):INDIRECT("AF"&amp;(ROW()+12*(($AN2712-1)*3+$AO2712)-ROW())/12+5),AS2712)</f>
        <v>0</v>
      </c>
      <c r="AU2712" s="4">
        <f ca="1">IF(AND(AQ2712+AS2712&gt;0,AR2712+AT2712&gt;0),COUNTIF(AU$6:AU2711,"&gt;0")+1,0)</f>
        <v>0</v>
      </c>
    </row>
    <row r="2713" spans="40:47">
      <c r="AN2713" s="4">
        <v>76</v>
      </c>
      <c r="AO2713" s="4">
        <v>1</v>
      </c>
      <c r="AP2713" s="4">
        <v>8</v>
      </c>
      <c r="AQ2713" s="6">
        <f ca="1">IF($AP2713=1,IF(INDIRECT(ADDRESS(($AN2713-1)*3+$AO2713+5,$AP2713+7))="",0,INDIRECT(ADDRESS(($AN2713-1)*3+$AO2713+5,$AP2713+7))),IF(INDIRECT(ADDRESS(($AN2713-1)*3+$AO2713+5,$AP2713+7))="",0,IF(COUNTIF(INDIRECT(ADDRESS(($AN2713-1)*36+($AO2713-1)*12+6,COLUMN())):INDIRECT(ADDRESS(($AN2713-1)*36+($AO2713-1)*12+$AP2713+4,COLUMN())),INDIRECT(ADDRESS(($AN2713-1)*3+$AO2713+5,$AP2713+7)))&gt;=1,0,INDIRECT(ADDRESS(($AN2713-1)*3+$AO2713+5,$AP2713+7)))))</f>
        <v>0</v>
      </c>
      <c r="AR2713" s="4">
        <f ca="1">COUNTIF(INDIRECT("H"&amp;(ROW()+12*(($AN2713-1)*3+$AO2713)-ROW())/12+5):INDIRECT("S"&amp;(ROW()+12*(($AN2713-1)*3+$AO2713)-ROW())/12+5),AQ2713)</f>
        <v>0</v>
      </c>
      <c r="AS2713" s="6">
        <f ca="1">IF($AP2713=1,IF(INDIRECT(ADDRESS(($AN2713-1)*3+$AO2713+5,$AP2713+20))="",0,INDIRECT(ADDRESS(($AN2713-1)*3+$AO2713+5,$AP2713+20))),IF(INDIRECT(ADDRESS(($AN2713-1)*3+$AO2713+5,$AP2713+20))="",0,IF(COUNTIF(INDIRECT(ADDRESS(($AN2713-1)*36+($AO2713-1)*12+6,COLUMN())):INDIRECT(ADDRESS(($AN2713-1)*36+($AO2713-1)*12+$AP2713+4,COLUMN())),INDIRECT(ADDRESS(($AN2713-1)*3+$AO2713+5,$AP2713+20)))&gt;=1,0,INDIRECT(ADDRESS(($AN2713-1)*3+$AO2713+5,$AP2713+20)))))</f>
        <v>0</v>
      </c>
      <c r="AT2713" s="4">
        <f ca="1">COUNTIF(INDIRECT("U"&amp;(ROW()+12*(($AN2713-1)*3+$AO2713)-ROW())/12+5):INDIRECT("AF"&amp;(ROW()+12*(($AN2713-1)*3+$AO2713)-ROW())/12+5),AS2713)</f>
        <v>0</v>
      </c>
      <c r="AU2713" s="4">
        <f ca="1">IF(AND(AQ2713+AS2713&gt;0,AR2713+AT2713&gt;0),COUNTIF(AU$6:AU2712,"&gt;0")+1,0)</f>
        <v>0</v>
      </c>
    </row>
    <row r="2714" spans="40:47">
      <c r="AN2714" s="4">
        <v>76</v>
      </c>
      <c r="AO2714" s="4">
        <v>1</v>
      </c>
      <c r="AP2714" s="4">
        <v>9</v>
      </c>
      <c r="AQ2714" s="6">
        <f ca="1">IF($AP2714=1,IF(INDIRECT(ADDRESS(($AN2714-1)*3+$AO2714+5,$AP2714+7))="",0,INDIRECT(ADDRESS(($AN2714-1)*3+$AO2714+5,$AP2714+7))),IF(INDIRECT(ADDRESS(($AN2714-1)*3+$AO2714+5,$AP2714+7))="",0,IF(COUNTIF(INDIRECT(ADDRESS(($AN2714-1)*36+($AO2714-1)*12+6,COLUMN())):INDIRECT(ADDRESS(($AN2714-1)*36+($AO2714-1)*12+$AP2714+4,COLUMN())),INDIRECT(ADDRESS(($AN2714-1)*3+$AO2714+5,$AP2714+7)))&gt;=1,0,INDIRECT(ADDRESS(($AN2714-1)*3+$AO2714+5,$AP2714+7)))))</f>
        <v>0</v>
      </c>
      <c r="AR2714" s="4">
        <f ca="1">COUNTIF(INDIRECT("H"&amp;(ROW()+12*(($AN2714-1)*3+$AO2714)-ROW())/12+5):INDIRECT("S"&amp;(ROW()+12*(($AN2714-1)*3+$AO2714)-ROW())/12+5),AQ2714)</f>
        <v>0</v>
      </c>
      <c r="AS2714" s="6">
        <f ca="1">IF($AP2714=1,IF(INDIRECT(ADDRESS(($AN2714-1)*3+$AO2714+5,$AP2714+20))="",0,INDIRECT(ADDRESS(($AN2714-1)*3+$AO2714+5,$AP2714+20))),IF(INDIRECT(ADDRESS(($AN2714-1)*3+$AO2714+5,$AP2714+20))="",0,IF(COUNTIF(INDIRECT(ADDRESS(($AN2714-1)*36+($AO2714-1)*12+6,COLUMN())):INDIRECT(ADDRESS(($AN2714-1)*36+($AO2714-1)*12+$AP2714+4,COLUMN())),INDIRECT(ADDRESS(($AN2714-1)*3+$AO2714+5,$AP2714+20)))&gt;=1,0,INDIRECT(ADDRESS(($AN2714-1)*3+$AO2714+5,$AP2714+20)))))</f>
        <v>0</v>
      </c>
      <c r="AT2714" s="4">
        <f ca="1">COUNTIF(INDIRECT("U"&amp;(ROW()+12*(($AN2714-1)*3+$AO2714)-ROW())/12+5):INDIRECT("AF"&amp;(ROW()+12*(($AN2714-1)*3+$AO2714)-ROW())/12+5),AS2714)</f>
        <v>0</v>
      </c>
      <c r="AU2714" s="4">
        <f ca="1">IF(AND(AQ2714+AS2714&gt;0,AR2714+AT2714&gt;0),COUNTIF(AU$6:AU2713,"&gt;0")+1,0)</f>
        <v>0</v>
      </c>
    </row>
    <row r="2715" spans="40:47">
      <c r="AN2715" s="4">
        <v>76</v>
      </c>
      <c r="AO2715" s="4">
        <v>1</v>
      </c>
      <c r="AP2715" s="4">
        <v>10</v>
      </c>
      <c r="AQ2715" s="6">
        <f ca="1">IF($AP2715=1,IF(INDIRECT(ADDRESS(($AN2715-1)*3+$AO2715+5,$AP2715+7))="",0,INDIRECT(ADDRESS(($AN2715-1)*3+$AO2715+5,$AP2715+7))),IF(INDIRECT(ADDRESS(($AN2715-1)*3+$AO2715+5,$AP2715+7))="",0,IF(COUNTIF(INDIRECT(ADDRESS(($AN2715-1)*36+($AO2715-1)*12+6,COLUMN())):INDIRECT(ADDRESS(($AN2715-1)*36+($AO2715-1)*12+$AP2715+4,COLUMN())),INDIRECT(ADDRESS(($AN2715-1)*3+$AO2715+5,$AP2715+7)))&gt;=1,0,INDIRECT(ADDRESS(($AN2715-1)*3+$AO2715+5,$AP2715+7)))))</f>
        <v>0</v>
      </c>
      <c r="AR2715" s="4">
        <f ca="1">COUNTIF(INDIRECT("H"&amp;(ROW()+12*(($AN2715-1)*3+$AO2715)-ROW())/12+5):INDIRECT("S"&amp;(ROW()+12*(($AN2715-1)*3+$AO2715)-ROW())/12+5),AQ2715)</f>
        <v>0</v>
      </c>
      <c r="AS2715" s="6">
        <f ca="1">IF($AP2715=1,IF(INDIRECT(ADDRESS(($AN2715-1)*3+$AO2715+5,$AP2715+20))="",0,INDIRECT(ADDRESS(($AN2715-1)*3+$AO2715+5,$AP2715+20))),IF(INDIRECT(ADDRESS(($AN2715-1)*3+$AO2715+5,$AP2715+20))="",0,IF(COUNTIF(INDIRECT(ADDRESS(($AN2715-1)*36+($AO2715-1)*12+6,COLUMN())):INDIRECT(ADDRESS(($AN2715-1)*36+($AO2715-1)*12+$AP2715+4,COLUMN())),INDIRECT(ADDRESS(($AN2715-1)*3+$AO2715+5,$AP2715+20)))&gt;=1,0,INDIRECT(ADDRESS(($AN2715-1)*3+$AO2715+5,$AP2715+20)))))</f>
        <v>0</v>
      </c>
      <c r="AT2715" s="4">
        <f ca="1">COUNTIF(INDIRECT("U"&amp;(ROW()+12*(($AN2715-1)*3+$AO2715)-ROW())/12+5):INDIRECT("AF"&amp;(ROW()+12*(($AN2715-1)*3+$AO2715)-ROW())/12+5),AS2715)</f>
        <v>0</v>
      </c>
      <c r="AU2715" s="4">
        <f ca="1">IF(AND(AQ2715+AS2715&gt;0,AR2715+AT2715&gt;0),COUNTIF(AU$6:AU2714,"&gt;0")+1,0)</f>
        <v>0</v>
      </c>
    </row>
    <row r="2716" spans="40:47">
      <c r="AN2716" s="4">
        <v>76</v>
      </c>
      <c r="AO2716" s="4">
        <v>1</v>
      </c>
      <c r="AP2716" s="4">
        <v>11</v>
      </c>
      <c r="AQ2716" s="6">
        <f ca="1">IF($AP2716=1,IF(INDIRECT(ADDRESS(($AN2716-1)*3+$AO2716+5,$AP2716+7))="",0,INDIRECT(ADDRESS(($AN2716-1)*3+$AO2716+5,$AP2716+7))),IF(INDIRECT(ADDRESS(($AN2716-1)*3+$AO2716+5,$AP2716+7))="",0,IF(COUNTIF(INDIRECT(ADDRESS(($AN2716-1)*36+($AO2716-1)*12+6,COLUMN())):INDIRECT(ADDRESS(($AN2716-1)*36+($AO2716-1)*12+$AP2716+4,COLUMN())),INDIRECT(ADDRESS(($AN2716-1)*3+$AO2716+5,$AP2716+7)))&gt;=1,0,INDIRECT(ADDRESS(($AN2716-1)*3+$AO2716+5,$AP2716+7)))))</f>
        <v>0</v>
      </c>
      <c r="AR2716" s="4">
        <f ca="1">COUNTIF(INDIRECT("H"&amp;(ROW()+12*(($AN2716-1)*3+$AO2716)-ROW())/12+5):INDIRECT("S"&amp;(ROW()+12*(($AN2716-1)*3+$AO2716)-ROW())/12+5),AQ2716)</f>
        <v>0</v>
      </c>
      <c r="AS2716" s="6">
        <f ca="1">IF($AP2716=1,IF(INDIRECT(ADDRESS(($AN2716-1)*3+$AO2716+5,$AP2716+20))="",0,INDIRECT(ADDRESS(($AN2716-1)*3+$AO2716+5,$AP2716+20))),IF(INDIRECT(ADDRESS(($AN2716-1)*3+$AO2716+5,$AP2716+20))="",0,IF(COUNTIF(INDIRECT(ADDRESS(($AN2716-1)*36+($AO2716-1)*12+6,COLUMN())):INDIRECT(ADDRESS(($AN2716-1)*36+($AO2716-1)*12+$AP2716+4,COLUMN())),INDIRECT(ADDRESS(($AN2716-1)*3+$AO2716+5,$AP2716+20)))&gt;=1,0,INDIRECT(ADDRESS(($AN2716-1)*3+$AO2716+5,$AP2716+20)))))</f>
        <v>0</v>
      </c>
      <c r="AT2716" s="4">
        <f ca="1">COUNTIF(INDIRECT("U"&amp;(ROW()+12*(($AN2716-1)*3+$AO2716)-ROW())/12+5):INDIRECT("AF"&amp;(ROW()+12*(($AN2716-1)*3+$AO2716)-ROW())/12+5),AS2716)</f>
        <v>0</v>
      </c>
      <c r="AU2716" s="4">
        <f ca="1">IF(AND(AQ2716+AS2716&gt;0,AR2716+AT2716&gt;0),COUNTIF(AU$6:AU2715,"&gt;0")+1,0)</f>
        <v>0</v>
      </c>
    </row>
    <row r="2717" spans="40:47">
      <c r="AN2717" s="4">
        <v>76</v>
      </c>
      <c r="AO2717" s="4">
        <v>1</v>
      </c>
      <c r="AP2717" s="4">
        <v>12</v>
      </c>
      <c r="AQ2717" s="6">
        <f ca="1">IF($AP2717=1,IF(INDIRECT(ADDRESS(($AN2717-1)*3+$AO2717+5,$AP2717+7))="",0,INDIRECT(ADDRESS(($AN2717-1)*3+$AO2717+5,$AP2717+7))),IF(INDIRECT(ADDRESS(($AN2717-1)*3+$AO2717+5,$AP2717+7))="",0,IF(COUNTIF(INDIRECT(ADDRESS(($AN2717-1)*36+($AO2717-1)*12+6,COLUMN())):INDIRECT(ADDRESS(($AN2717-1)*36+($AO2717-1)*12+$AP2717+4,COLUMN())),INDIRECT(ADDRESS(($AN2717-1)*3+$AO2717+5,$AP2717+7)))&gt;=1,0,INDIRECT(ADDRESS(($AN2717-1)*3+$AO2717+5,$AP2717+7)))))</f>
        <v>0</v>
      </c>
      <c r="AR2717" s="4">
        <f ca="1">COUNTIF(INDIRECT("H"&amp;(ROW()+12*(($AN2717-1)*3+$AO2717)-ROW())/12+5):INDIRECT("S"&amp;(ROW()+12*(($AN2717-1)*3+$AO2717)-ROW())/12+5),AQ2717)</f>
        <v>0</v>
      </c>
      <c r="AS2717" s="6">
        <f ca="1">IF($AP2717=1,IF(INDIRECT(ADDRESS(($AN2717-1)*3+$AO2717+5,$AP2717+20))="",0,INDIRECT(ADDRESS(($AN2717-1)*3+$AO2717+5,$AP2717+20))),IF(INDIRECT(ADDRESS(($AN2717-1)*3+$AO2717+5,$AP2717+20))="",0,IF(COUNTIF(INDIRECT(ADDRESS(($AN2717-1)*36+($AO2717-1)*12+6,COLUMN())):INDIRECT(ADDRESS(($AN2717-1)*36+($AO2717-1)*12+$AP2717+4,COLUMN())),INDIRECT(ADDRESS(($AN2717-1)*3+$AO2717+5,$AP2717+20)))&gt;=1,0,INDIRECT(ADDRESS(($AN2717-1)*3+$AO2717+5,$AP2717+20)))))</f>
        <v>0</v>
      </c>
      <c r="AT2717" s="4">
        <f ca="1">COUNTIF(INDIRECT("U"&amp;(ROW()+12*(($AN2717-1)*3+$AO2717)-ROW())/12+5):INDIRECT("AF"&amp;(ROW()+12*(($AN2717-1)*3+$AO2717)-ROW())/12+5),AS2717)</f>
        <v>0</v>
      </c>
      <c r="AU2717" s="4">
        <f ca="1">IF(AND(AQ2717+AS2717&gt;0,AR2717+AT2717&gt;0),COUNTIF(AU$6:AU2716,"&gt;0")+1,0)</f>
        <v>0</v>
      </c>
    </row>
    <row r="2718" spans="40:47">
      <c r="AN2718" s="4">
        <v>76</v>
      </c>
      <c r="AO2718" s="4">
        <v>2</v>
      </c>
      <c r="AP2718" s="4">
        <v>1</v>
      </c>
      <c r="AQ2718" s="6">
        <f ca="1">IF($AP2718=1,IF(INDIRECT(ADDRESS(($AN2718-1)*3+$AO2718+5,$AP2718+7))="",0,INDIRECT(ADDRESS(($AN2718-1)*3+$AO2718+5,$AP2718+7))),IF(INDIRECT(ADDRESS(($AN2718-1)*3+$AO2718+5,$AP2718+7))="",0,IF(COUNTIF(INDIRECT(ADDRESS(($AN2718-1)*36+($AO2718-1)*12+6,COLUMN())):INDIRECT(ADDRESS(($AN2718-1)*36+($AO2718-1)*12+$AP2718+4,COLUMN())),INDIRECT(ADDRESS(($AN2718-1)*3+$AO2718+5,$AP2718+7)))&gt;=1,0,INDIRECT(ADDRESS(($AN2718-1)*3+$AO2718+5,$AP2718+7)))))</f>
        <v>0</v>
      </c>
      <c r="AR2718" s="4">
        <f ca="1">COUNTIF(INDIRECT("H"&amp;(ROW()+12*(($AN2718-1)*3+$AO2718)-ROW())/12+5):INDIRECT("S"&amp;(ROW()+12*(($AN2718-1)*3+$AO2718)-ROW())/12+5),AQ2718)</f>
        <v>0</v>
      </c>
      <c r="AS2718" s="6">
        <f ca="1">IF($AP2718=1,IF(INDIRECT(ADDRESS(($AN2718-1)*3+$AO2718+5,$AP2718+20))="",0,INDIRECT(ADDRESS(($AN2718-1)*3+$AO2718+5,$AP2718+20))),IF(INDIRECT(ADDRESS(($AN2718-1)*3+$AO2718+5,$AP2718+20))="",0,IF(COUNTIF(INDIRECT(ADDRESS(($AN2718-1)*36+($AO2718-1)*12+6,COLUMN())):INDIRECT(ADDRESS(($AN2718-1)*36+($AO2718-1)*12+$AP2718+4,COLUMN())),INDIRECT(ADDRESS(($AN2718-1)*3+$AO2718+5,$AP2718+20)))&gt;=1,0,INDIRECT(ADDRESS(($AN2718-1)*3+$AO2718+5,$AP2718+20)))))</f>
        <v>0</v>
      </c>
      <c r="AT2718" s="4">
        <f ca="1">COUNTIF(INDIRECT("U"&amp;(ROW()+12*(($AN2718-1)*3+$AO2718)-ROW())/12+5):INDIRECT("AF"&amp;(ROW()+12*(($AN2718-1)*3+$AO2718)-ROW())/12+5),AS2718)</f>
        <v>0</v>
      </c>
      <c r="AU2718" s="4">
        <f ca="1">IF(AND(AQ2718+AS2718&gt;0,AR2718+AT2718&gt;0),COUNTIF(AU$6:AU2717,"&gt;0")+1,0)</f>
        <v>0</v>
      </c>
    </row>
    <row r="2719" spans="40:47">
      <c r="AN2719" s="4">
        <v>76</v>
      </c>
      <c r="AO2719" s="4">
        <v>2</v>
      </c>
      <c r="AP2719" s="4">
        <v>2</v>
      </c>
      <c r="AQ2719" s="6">
        <f ca="1">IF($AP2719=1,IF(INDIRECT(ADDRESS(($AN2719-1)*3+$AO2719+5,$AP2719+7))="",0,INDIRECT(ADDRESS(($AN2719-1)*3+$AO2719+5,$AP2719+7))),IF(INDIRECT(ADDRESS(($AN2719-1)*3+$AO2719+5,$AP2719+7))="",0,IF(COUNTIF(INDIRECT(ADDRESS(($AN2719-1)*36+($AO2719-1)*12+6,COLUMN())):INDIRECT(ADDRESS(($AN2719-1)*36+($AO2719-1)*12+$AP2719+4,COLUMN())),INDIRECT(ADDRESS(($AN2719-1)*3+$AO2719+5,$AP2719+7)))&gt;=1,0,INDIRECT(ADDRESS(($AN2719-1)*3+$AO2719+5,$AP2719+7)))))</f>
        <v>0</v>
      </c>
      <c r="AR2719" s="4">
        <f ca="1">COUNTIF(INDIRECT("H"&amp;(ROW()+12*(($AN2719-1)*3+$AO2719)-ROW())/12+5):INDIRECT("S"&amp;(ROW()+12*(($AN2719-1)*3+$AO2719)-ROW())/12+5),AQ2719)</f>
        <v>0</v>
      </c>
      <c r="AS2719" s="6">
        <f ca="1">IF($AP2719=1,IF(INDIRECT(ADDRESS(($AN2719-1)*3+$AO2719+5,$AP2719+20))="",0,INDIRECT(ADDRESS(($AN2719-1)*3+$AO2719+5,$AP2719+20))),IF(INDIRECT(ADDRESS(($AN2719-1)*3+$AO2719+5,$AP2719+20))="",0,IF(COUNTIF(INDIRECT(ADDRESS(($AN2719-1)*36+($AO2719-1)*12+6,COLUMN())):INDIRECT(ADDRESS(($AN2719-1)*36+($AO2719-1)*12+$AP2719+4,COLUMN())),INDIRECT(ADDRESS(($AN2719-1)*3+$AO2719+5,$AP2719+20)))&gt;=1,0,INDIRECT(ADDRESS(($AN2719-1)*3+$AO2719+5,$AP2719+20)))))</f>
        <v>0</v>
      </c>
      <c r="AT2719" s="4">
        <f ca="1">COUNTIF(INDIRECT("U"&amp;(ROW()+12*(($AN2719-1)*3+$AO2719)-ROW())/12+5):INDIRECT("AF"&amp;(ROW()+12*(($AN2719-1)*3+$AO2719)-ROW())/12+5),AS2719)</f>
        <v>0</v>
      </c>
      <c r="AU2719" s="4">
        <f ca="1">IF(AND(AQ2719+AS2719&gt;0,AR2719+AT2719&gt;0),COUNTIF(AU$6:AU2718,"&gt;0")+1,0)</f>
        <v>0</v>
      </c>
    </row>
    <row r="2720" spans="40:47">
      <c r="AN2720" s="4">
        <v>76</v>
      </c>
      <c r="AO2720" s="4">
        <v>2</v>
      </c>
      <c r="AP2720" s="4">
        <v>3</v>
      </c>
      <c r="AQ2720" s="6">
        <f ca="1">IF($AP2720=1,IF(INDIRECT(ADDRESS(($AN2720-1)*3+$AO2720+5,$AP2720+7))="",0,INDIRECT(ADDRESS(($AN2720-1)*3+$AO2720+5,$AP2720+7))),IF(INDIRECT(ADDRESS(($AN2720-1)*3+$AO2720+5,$AP2720+7))="",0,IF(COUNTIF(INDIRECT(ADDRESS(($AN2720-1)*36+($AO2720-1)*12+6,COLUMN())):INDIRECT(ADDRESS(($AN2720-1)*36+($AO2720-1)*12+$AP2720+4,COLUMN())),INDIRECT(ADDRESS(($AN2720-1)*3+$AO2720+5,$AP2720+7)))&gt;=1,0,INDIRECT(ADDRESS(($AN2720-1)*3+$AO2720+5,$AP2720+7)))))</f>
        <v>0</v>
      </c>
      <c r="AR2720" s="4">
        <f ca="1">COUNTIF(INDIRECT("H"&amp;(ROW()+12*(($AN2720-1)*3+$AO2720)-ROW())/12+5):INDIRECT("S"&amp;(ROW()+12*(($AN2720-1)*3+$AO2720)-ROW())/12+5),AQ2720)</f>
        <v>0</v>
      </c>
      <c r="AS2720" s="6">
        <f ca="1">IF($AP2720=1,IF(INDIRECT(ADDRESS(($AN2720-1)*3+$AO2720+5,$AP2720+20))="",0,INDIRECT(ADDRESS(($AN2720-1)*3+$AO2720+5,$AP2720+20))),IF(INDIRECT(ADDRESS(($AN2720-1)*3+$AO2720+5,$AP2720+20))="",0,IF(COUNTIF(INDIRECT(ADDRESS(($AN2720-1)*36+($AO2720-1)*12+6,COLUMN())):INDIRECT(ADDRESS(($AN2720-1)*36+($AO2720-1)*12+$AP2720+4,COLUMN())),INDIRECT(ADDRESS(($AN2720-1)*3+$AO2720+5,$AP2720+20)))&gt;=1,0,INDIRECT(ADDRESS(($AN2720-1)*3+$AO2720+5,$AP2720+20)))))</f>
        <v>0</v>
      </c>
      <c r="AT2720" s="4">
        <f ca="1">COUNTIF(INDIRECT("U"&amp;(ROW()+12*(($AN2720-1)*3+$AO2720)-ROW())/12+5):INDIRECT("AF"&amp;(ROW()+12*(($AN2720-1)*3+$AO2720)-ROW())/12+5),AS2720)</f>
        <v>0</v>
      </c>
      <c r="AU2720" s="4">
        <f ca="1">IF(AND(AQ2720+AS2720&gt;0,AR2720+AT2720&gt;0),COUNTIF(AU$6:AU2719,"&gt;0")+1,0)</f>
        <v>0</v>
      </c>
    </row>
    <row r="2721" spans="40:47">
      <c r="AN2721" s="4">
        <v>76</v>
      </c>
      <c r="AO2721" s="4">
        <v>2</v>
      </c>
      <c r="AP2721" s="4">
        <v>4</v>
      </c>
      <c r="AQ2721" s="6">
        <f ca="1">IF($AP2721=1,IF(INDIRECT(ADDRESS(($AN2721-1)*3+$AO2721+5,$AP2721+7))="",0,INDIRECT(ADDRESS(($AN2721-1)*3+$AO2721+5,$AP2721+7))),IF(INDIRECT(ADDRESS(($AN2721-1)*3+$AO2721+5,$AP2721+7))="",0,IF(COUNTIF(INDIRECT(ADDRESS(($AN2721-1)*36+($AO2721-1)*12+6,COLUMN())):INDIRECT(ADDRESS(($AN2721-1)*36+($AO2721-1)*12+$AP2721+4,COLUMN())),INDIRECT(ADDRESS(($AN2721-1)*3+$AO2721+5,$AP2721+7)))&gt;=1,0,INDIRECT(ADDRESS(($AN2721-1)*3+$AO2721+5,$AP2721+7)))))</f>
        <v>0</v>
      </c>
      <c r="AR2721" s="4">
        <f ca="1">COUNTIF(INDIRECT("H"&amp;(ROW()+12*(($AN2721-1)*3+$AO2721)-ROW())/12+5):INDIRECT("S"&amp;(ROW()+12*(($AN2721-1)*3+$AO2721)-ROW())/12+5),AQ2721)</f>
        <v>0</v>
      </c>
      <c r="AS2721" s="6">
        <f ca="1">IF($AP2721=1,IF(INDIRECT(ADDRESS(($AN2721-1)*3+$AO2721+5,$AP2721+20))="",0,INDIRECT(ADDRESS(($AN2721-1)*3+$AO2721+5,$AP2721+20))),IF(INDIRECT(ADDRESS(($AN2721-1)*3+$AO2721+5,$AP2721+20))="",0,IF(COUNTIF(INDIRECT(ADDRESS(($AN2721-1)*36+($AO2721-1)*12+6,COLUMN())):INDIRECT(ADDRESS(($AN2721-1)*36+($AO2721-1)*12+$AP2721+4,COLUMN())),INDIRECT(ADDRESS(($AN2721-1)*3+$AO2721+5,$AP2721+20)))&gt;=1,0,INDIRECT(ADDRESS(($AN2721-1)*3+$AO2721+5,$AP2721+20)))))</f>
        <v>0</v>
      </c>
      <c r="AT2721" s="4">
        <f ca="1">COUNTIF(INDIRECT("U"&amp;(ROW()+12*(($AN2721-1)*3+$AO2721)-ROW())/12+5):INDIRECT("AF"&amp;(ROW()+12*(($AN2721-1)*3+$AO2721)-ROW())/12+5),AS2721)</f>
        <v>0</v>
      </c>
      <c r="AU2721" s="4">
        <f ca="1">IF(AND(AQ2721+AS2721&gt;0,AR2721+AT2721&gt;0),COUNTIF(AU$6:AU2720,"&gt;0")+1,0)</f>
        <v>0</v>
      </c>
    </row>
    <row r="2722" spans="40:47">
      <c r="AN2722" s="4">
        <v>76</v>
      </c>
      <c r="AO2722" s="4">
        <v>2</v>
      </c>
      <c r="AP2722" s="4">
        <v>5</v>
      </c>
      <c r="AQ2722" s="6">
        <f ca="1">IF($AP2722=1,IF(INDIRECT(ADDRESS(($AN2722-1)*3+$AO2722+5,$AP2722+7))="",0,INDIRECT(ADDRESS(($AN2722-1)*3+$AO2722+5,$AP2722+7))),IF(INDIRECT(ADDRESS(($AN2722-1)*3+$AO2722+5,$AP2722+7))="",0,IF(COUNTIF(INDIRECT(ADDRESS(($AN2722-1)*36+($AO2722-1)*12+6,COLUMN())):INDIRECT(ADDRESS(($AN2722-1)*36+($AO2722-1)*12+$AP2722+4,COLUMN())),INDIRECT(ADDRESS(($AN2722-1)*3+$AO2722+5,$AP2722+7)))&gt;=1,0,INDIRECT(ADDRESS(($AN2722-1)*3+$AO2722+5,$AP2722+7)))))</f>
        <v>0</v>
      </c>
      <c r="AR2722" s="4">
        <f ca="1">COUNTIF(INDIRECT("H"&amp;(ROW()+12*(($AN2722-1)*3+$AO2722)-ROW())/12+5):INDIRECT("S"&amp;(ROW()+12*(($AN2722-1)*3+$AO2722)-ROW())/12+5),AQ2722)</f>
        <v>0</v>
      </c>
      <c r="AS2722" s="6">
        <f ca="1">IF($AP2722=1,IF(INDIRECT(ADDRESS(($AN2722-1)*3+$AO2722+5,$AP2722+20))="",0,INDIRECT(ADDRESS(($AN2722-1)*3+$AO2722+5,$AP2722+20))),IF(INDIRECT(ADDRESS(($AN2722-1)*3+$AO2722+5,$AP2722+20))="",0,IF(COUNTIF(INDIRECT(ADDRESS(($AN2722-1)*36+($AO2722-1)*12+6,COLUMN())):INDIRECT(ADDRESS(($AN2722-1)*36+($AO2722-1)*12+$AP2722+4,COLUMN())),INDIRECT(ADDRESS(($AN2722-1)*3+$AO2722+5,$AP2722+20)))&gt;=1,0,INDIRECT(ADDRESS(($AN2722-1)*3+$AO2722+5,$AP2722+20)))))</f>
        <v>0</v>
      </c>
      <c r="AT2722" s="4">
        <f ca="1">COUNTIF(INDIRECT("U"&amp;(ROW()+12*(($AN2722-1)*3+$AO2722)-ROW())/12+5):INDIRECT("AF"&amp;(ROW()+12*(($AN2722-1)*3+$AO2722)-ROW())/12+5),AS2722)</f>
        <v>0</v>
      </c>
      <c r="AU2722" s="4">
        <f ca="1">IF(AND(AQ2722+AS2722&gt;0,AR2722+AT2722&gt;0),COUNTIF(AU$6:AU2721,"&gt;0")+1,0)</f>
        <v>0</v>
      </c>
    </row>
    <row r="2723" spans="40:47">
      <c r="AN2723" s="4">
        <v>76</v>
      </c>
      <c r="AO2723" s="4">
        <v>2</v>
      </c>
      <c r="AP2723" s="4">
        <v>6</v>
      </c>
      <c r="AQ2723" s="6">
        <f ca="1">IF($AP2723=1,IF(INDIRECT(ADDRESS(($AN2723-1)*3+$AO2723+5,$AP2723+7))="",0,INDIRECT(ADDRESS(($AN2723-1)*3+$AO2723+5,$AP2723+7))),IF(INDIRECT(ADDRESS(($AN2723-1)*3+$AO2723+5,$AP2723+7))="",0,IF(COUNTIF(INDIRECT(ADDRESS(($AN2723-1)*36+($AO2723-1)*12+6,COLUMN())):INDIRECT(ADDRESS(($AN2723-1)*36+($AO2723-1)*12+$AP2723+4,COLUMN())),INDIRECT(ADDRESS(($AN2723-1)*3+$AO2723+5,$AP2723+7)))&gt;=1,0,INDIRECT(ADDRESS(($AN2723-1)*3+$AO2723+5,$AP2723+7)))))</f>
        <v>0</v>
      </c>
      <c r="AR2723" s="4">
        <f ca="1">COUNTIF(INDIRECT("H"&amp;(ROW()+12*(($AN2723-1)*3+$AO2723)-ROW())/12+5):INDIRECT("S"&amp;(ROW()+12*(($AN2723-1)*3+$AO2723)-ROW())/12+5),AQ2723)</f>
        <v>0</v>
      </c>
      <c r="AS2723" s="6">
        <f ca="1">IF($AP2723=1,IF(INDIRECT(ADDRESS(($AN2723-1)*3+$AO2723+5,$AP2723+20))="",0,INDIRECT(ADDRESS(($AN2723-1)*3+$AO2723+5,$AP2723+20))),IF(INDIRECT(ADDRESS(($AN2723-1)*3+$AO2723+5,$AP2723+20))="",0,IF(COUNTIF(INDIRECT(ADDRESS(($AN2723-1)*36+($AO2723-1)*12+6,COLUMN())):INDIRECT(ADDRESS(($AN2723-1)*36+($AO2723-1)*12+$AP2723+4,COLUMN())),INDIRECT(ADDRESS(($AN2723-1)*3+$AO2723+5,$AP2723+20)))&gt;=1,0,INDIRECT(ADDRESS(($AN2723-1)*3+$AO2723+5,$AP2723+20)))))</f>
        <v>0</v>
      </c>
      <c r="AT2723" s="4">
        <f ca="1">COUNTIF(INDIRECT("U"&amp;(ROW()+12*(($AN2723-1)*3+$AO2723)-ROW())/12+5):INDIRECT("AF"&amp;(ROW()+12*(($AN2723-1)*3+$AO2723)-ROW())/12+5),AS2723)</f>
        <v>0</v>
      </c>
      <c r="AU2723" s="4">
        <f ca="1">IF(AND(AQ2723+AS2723&gt;0,AR2723+AT2723&gt;0),COUNTIF(AU$6:AU2722,"&gt;0")+1,0)</f>
        <v>0</v>
      </c>
    </row>
    <row r="2724" spans="40:47">
      <c r="AN2724" s="4">
        <v>76</v>
      </c>
      <c r="AO2724" s="4">
        <v>2</v>
      </c>
      <c r="AP2724" s="4">
        <v>7</v>
      </c>
      <c r="AQ2724" s="6">
        <f ca="1">IF($AP2724=1,IF(INDIRECT(ADDRESS(($AN2724-1)*3+$AO2724+5,$AP2724+7))="",0,INDIRECT(ADDRESS(($AN2724-1)*3+$AO2724+5,$AP2724+7))),IF(INDIRECT(ADDRESS(($AN2724-1)*3+$AO2724+5,$AP2724+7))="",0,IF(COUNTIF(INDIRECT(ADDRESS(($AN2724-1)*36+($AO2724-1)*12+6,COLUMN())):INDIRECT(ADDRESS(($AN2724-1)*36+($AO2724-1)*12+$AP2724+4,COLUMN())),INDIRECT(ADDRESS(($AN2724-1)*3+$AO2724+5,$AP2724+7)))&gt;=1,0,INDIRECT(ADDRESS(($AN2724-1)*3+$AO2724+5,$AP2724+7)))))</f>
        <v>0</v>
      </c>
      <c r="AR2724" s="4">
        <f ca="1">COUNTIF(INDIRECT("H"&amp;(ROW()+12*(($AN2724-1)*3+$AO2724)-ROW())/12+5):INDIRECT("S"&amp;(ROW()+12*(($AN2724-1)*3+$AO2724)-ROW())/12+5),AQ2724)</f>
        <v>0</v>
      </c>
      <c r="AS2724" s="6">
        <f ca="1">IF($AP2724=1,IF(INDIRECT(ADDRESS(($AN2724-1)*3+$AO2724+5,$AP2724+20))="",0,INDIRECT(ADDRESS(($AN2724-1)*3+$AO2724+5,$AP2724+20))),IF(INDIRECT(ADDRESS(($AN2724-1)*3+$AO2724+5,$AP2724+20))="",0,IF(COUNTIF(INDIRECT(ADDRESS(($AN2724-1)*36+($AO2724-1)*12+6,COLUMN())):INDIRECT(ADDRESS(($AN2724-1)*36+($AO2724-1)*12+$AP2724+4,COLUMN())),INDIRECT(ADDRESS(($AN2724-1)*3+$AO2724+5,$AP2724+20)))&gt;=1,0,INDIRECT(ADDRESS(($AN2724-1)*3+$AO2724+5,$AP2724+20)))))</f>
        <v>0</v>
      </c>
      <c r="AT2724" s="4">
        <f ca="1">COUNTIF(INDIRECT("U"&amp;(ROW()+12*(($AN2724-1)*3+$AO2724)-ROW())/12+5):INDIRECT("AF"&amp;(ROW()+12*(($AN2724-1)*3+$AO2724)-ROW())/12+5),AS2724)</f>
        <v>0</v>
      </c>
      <c r="AU2724" s="4">
        <f ca="1">IF(AND(AQ2724+AS2724&gt;0,AR2724+AT2724&gt;0),COUNTIF(AU$6:AU2723,"&gt;0")+1,0)</f>
        <v>0</v>
      </c>
    </row>
    <row r="2725" spans="40:47">
      <c r="AN2725" s="4">
        <v>76</v>
      </c>
      <c r="AO2725" s="4">
        <v>2</v>
      </c>
      <c r="AP2725" s="4">
        <v>8</v>
      </c>
      <c r="AQ2725" s="6">
        <f ca="1">IF($AP2725=1,IF(INDIRECT(ADDRESS(($AN2725-1)*3+$AO2725+5,$AP2725+7))="",0,INDIRECT(ADDRESS(($AN2725-1)*3+$AO2725+5,$AP2725+7))),IF(INDIRECT(ADDRESS(($AN2725-1)*3+$AO2725+5,$AP2725+7))="",0,IF(COUNTIF(INDIRECT(ADDRESS(($AN2725-1)*36+($AO2725-1)*12+6,COLUMN())):INDIRECT(ADDRESS(($AN2725-1)*36+($AO2725-1)*12+$AP2725+4,COLUMN())),INDIRECT(ADDRESS(($AN2725-1)*3+$AO2725+5,$AP2725+7)))&gt;=1,0,INDIRECT(ADDRESS(($AN2725-1)*3+$AO2725+5,$AP2725+7)))))</f>
        <v>0</v>
      </c>
      <c r="AR2725" s="4">
        <f ca="1">COUNTIF(INDIRECT("H"&amp;(ROW()+12*(($AN2725-1)*3+$AO2725)-ROW())/12+5):INDIRECT("S"&amp;(ROW()+12*(($AN2725-1)*3+$AO2725)-ROW())/12+5),AQ2725)</f>
        <v>0</v>
      </c>
      <c r="AS2725" s="6">
        <f ca="1">IF($AP2725=1,IF(INDIRECT(ADDRESS(($AN2725-1)*3+$AO2725+5,$AP2725+20))="",0,INDIRECT(ADDRESS(($AN2725-1)*3+$AO2725+5,$AP2725+20))),IF(INDIRECT(ADDRESS(($AN2725-1)*3+$AO2725+5,$AP2725+20))="",0,IF(COUNTIF(INDIRECT(ADDRESS(($AN2725-1)*36+($AO2725-1)*12+6,COLUMN())):INDIRECT(ADDRESS(($AN2725-1)*36+($AO2725-1)*12+$AP2725+4,COLUMN())),INDIRECT(ADDRESS(($AN2725-1)*3+$AO2725+5,$AP2725+20)))&gt;=1,0,INDIRECT(ADDRESS(($AN2725-1)*3+$AO2725+5,$AP2725+20)))))</f>
        <v>0</v>
      </c>
      <c r="AT2725" s="4">
        <f ca="1">COUNTIF(INDIRECT("U"&amp;(ROW()+12*(($AN2725-1)*3+$AO2725)-ROW())/12+5):INDIRECT("AF"&amp;(ROW()+12*(($AN2725-1)*3+$AO2725)-ROW())/12+5),AS2725)</f>
        <v>0</v>
      </c>
      <c r="AU2725" s="4">
        <f ca="1">IF(AND(AQ2725+AS2725&gt;0,AR2725+AT2725&gt;0),COUNTIF(AU$6:AU2724,"&gt;0")+1,0)</f>
        <v>0</v>
      </c>
    </row>
    <row r="2726" spans="40:47">
      <c r="AN2726" s="4">
        <v>76</v>
      </c>
      <c r="AO2726" s="4">
        <v>2</v>
      </c>
      <c r="AP2726" s="4">
        <v>9</v>
      </c>
      <c r="AQ2726" s="6">
        <f ca="1">IF($AP2726=1,IF(INDIRECT(ADDRESS(($AN2726-1)*3+$AO2726+5,$AP2726+7))="",0,INDIRECT(ADDRESS(($AN2726-1)*3+$AO2726+5,$AP2726+7))),IF(INDIRECT(ADDRESS(($AN2726-1)*3+$AO2726+5,$AP2726+7))="",0,IF(COUNTIF(INDIRECT(ADDRESS(($AN2726-1)*36+($AO2726-1)*12+6,COLUMN())):INDIRECT(ADDRESS(($AN2726-1)*36+($AO2726-1)*12+$AP2726+4,COLUMN())),INDIRECT(ADDRESS(($AN2726-1)*3+$AO2726+5,$AP2726+7)))&gt;=1,0,INDIRECT(ADDRESS(($AN2726-1)*3+$AO2726+5,$AP2726+7)))))</f>
        <v>0</v>
      </c>
      <c r="AR2726" s="4">
        <f ca="1">COUNTIF(INDIRECT("H"&amp;(ROW()+12*(($AN2726-1)*3+$AO2726)-ROW())/12+5):INDIRECT("S"&amp;(ROW()+12*(($AN2726-1)*3+$AO2726)-ROW())/12+5),AQ2726)</f>
        <v>0</v>
      </c>
      <c r="AS2726" s="6">
        <f ca="1">IF($AP2726=1,IF(INDIRECT(ADDRESS(($AN2726-1)*3+$AO2726+5,$AP2726+20))="",0,INDIRECT(ADDRESS(($AN2726-1)*3+$AO2726+5,$AP2726+20))),IF(INDIRECT(ADDRESS(($AN2726-1)*3+$AO2726+5,$AP2726+20))="",0,IF(COUNTIF(INDIRECT(ADDRESS(($AN2726-1)*36+($AO2726-1)*12+6,COLUMN())):INDIRECT(ADDRESS(($AN2726-1)*36+($AO2726-1)*12+$AP2726+4,COLUMN())),INDIRECT(ADDRESS(($AN2726-1)*3+$AO2726+5,$AP2726+20)))&gt;=1,0,INDIRECT(ADDRESS(($AN2726-1)*3+$AO2726+5,$AP2726+20)))))</f>
        <v>0</v>
      </c>
      <c r="AT2726" s="4">
        <f ca="1">COUNTIF(INDIRECT("U"&amp;(ROW()+12*(($AN2726-1)*3+$AO2726)-ROW())/12+5):INDIRECT("AF"&amp;(ROW()+12*(($AN2726-1)*3+$AO2726)-ROW())/12+5),AS2726)</f>
        <v>0</v>
      </c>
      <c r="AU2726" s="4">
        <f ca="1">IF(AND(AQ2726+AS2726&gt;0,AR2726+AT2726&gt;0),COUNTIF(AU$6:AU2725,"&gt;0")+1,0)</f>
        <v>0</v>
      </c>
    </row>
    <row r="2727" spans="40:47">
      <c r="AN2727" s="4">
        <v>76</v>
      </c>
      <c r="AO2727" s="4">
        <v>2</v>
      </c>
      <c r="AP2727" s="4">
        <v>10</v>
      </c>
      <c r="AQ2727" s="6">
        <f ca="1">IF($AP2727=1,IF(INDIRECT(ADDRESS(($AN2727-1)*3+$AO2727+5,$AP2727+7))="",0,INDIRECT(ADDRESS(($AN2727-1)*3+$AO2727+5,$AP2727+7))),IF(INDIRECT(ADDRESS(($AN2727-1)*3+$AO2727+5,$AP2727+7))="",0,IF(COUNTIF(INDIRECT(ADDRESS(($AN2727-1)*36+($AO2727-1)*12+6,COLUMN())):INDIRECT(ADDRESS(($AN2727-1)*36+($AO2727-1)*12+$AP2727+4,COLUMN())),INDIRECT(ADDRESS(($AN2727-1)*3+$AO2727+5,$AP2727+7)))&gt;=1,0,INDIRECT(ADDRESS(($AN2727-1)*3+$AO2727+5,$AP2727+7)))))</f>
        <v>0</v>
      </c>
      <c r="AR2727" s="4">
        <f ca="1">COUNTIF(INDIRECT("H"&amp;(ROW()+12*(($AN2727-1)*3+$AO2727)-ROW())/12+5):INDIRECT("S"&amp;(ROW()+12*(($AN2727-1)*3+$AO2727)-ROW())/12+5),AQ2727)</f>
        <v>0</v>
      </c>
      <c r="AS2727" s="6">
        <f ca="1">IF($AP2727=1,IF(INDIRECT(ADDRESS(($AN2727-1)*3+$AO2727+5,$AP2727+20))="",0,INDIRECT(ADDRESS(($AN2727-1)*3+$AO2727+5,$AP2727+20))),IF(INDIRECT(ADDRESS(($AN2727-1)*3+$AO2727+5,$AP2727+20))="",0,IF(COUNTIF(INDIRECT(ADDRESS(($AN2727-1)*36+($AO2727-1)*12+6,COLUMN())):INDIRECT(ADDRESS(($AN2727-1)*36+($AO2727-1)*12+$AP2727+4,COLUMN())),INDIRECT(ADDRESS(($AN2727-1)*3+$AO2727+5,$AP2727+20)))&gt;=1,0,INDIRECT(ADDRESS(($AN2727-1)*3+$AO2727+5,$AP2727+20)))))</f>
        <v>0</v>
      </c>
      <c r="AT2727" s="4">
        <f ca="1">COUNTIF(INDIRECT("U"&amp;(ROW()+12*(($AN2727-1)*3+$AO2727)-ROW())/12+5):INDIRECT("AF"&amp;(ROW()+12*(($AN2727-1)*3+$AO2727)-ROW())/12+5),AS2727)</f>
        <v>0</v>
      </c>
      <c r="AU2727" s="4">
        <f ca="1">IF(AND(AQ2727+AS2727&gt;0,AR2727+AT2727&gt;0),COUNTIF(AU$6:AU2726,"&gt;0")+1,0)</f>
        <v>0</v>
      </c>
    </row>
    <row r="2728" spans="40:47">
      <c r="AN2728" s="4">
        <v>76</v>
      </c>
      <c r="AO2728" s="4">
        <v>2</v>
      </c>
      <c r="AP2728" s="4">
        <v>11</v>
      </c>
      <c r="AQ2728" s="6">
        <f ca="1">IF($AP2728=1,IF(INDIRECT(ADDRESS(($AN2728-1)*3+$AO2728+5,$AP2728+7))="",0,INDIRECT(ADDRESS(($AN2728-1)*3+$AO2728+5,$AP2728+7))),IF(INDIRECT(ADDRESS(($AN2728-1)*3+$AO2728+5,$AP2728+7))="",0,IF(COUNTIF(INDIRECT(ADDRESS(($AN2728-1)*36+($AO2728-1)*12+6,COLUMN())):INDIRECT(ADDRESS(($AN2728-1)*36+($AO2728-1)*12+$AP2728+4,COLUMN())),INDIRECT(ADDRESS(($AN2728-1)*3+$AO2728+5,$AP2728+7)))&gt;=1,0,INDIRECT(ADDRESS(($AN2728-1)*3+$AO2728+5,$AP2728+7)))))</f>
        <v>0</v>
      </c>
      <c r="AR2728" s="4">
        <f ca="1">COUNTIF(INDIRECT("H"&amp;(ROW()+12*(($AN2728-1)*3+$AO2728)-ROW())/12+5):INDIRECT("S"&amp;(ROW()+12*(($AN2728-1)*3+$AO2728)-ROW())/12+5),AQ2728)</f>
        <v>0</v>
      </c>
      <c r="AS2728" s="6">
        <f ca="1">IF($AP2728=1,IF(INDIRECT(ADDRESS(($AN2728-1)*3+$AO2728+5,$AP2728+20))="",0,INDIRECT(ADDRESS(($AN2728-1)*3+$AO2728+5,$AP2728+20))),IF(INDIRECT(ADDRESS(($AN2728-1)*3+$AO2728+5,$AP2728+20))="",0,IF(COUNTIF(INDIRECT(ADDRESS(($AN2728-1)*36+($AO2728-1)*12+6,COLUMN())):INDIRECT(ADDRESS(($AN2728-1)*36+($AO2728-1)*12+$AP2728+4,COLUMN())),INDIRECT(ADDRESS(($AN2728-1)*3+$AO2728+5,$AP2728+20)))&gt;=1,0,INDIRECT(ADDRESS(($AN2728-1)*3+$AO2728+5,$AP2728+20)))))</f>
        <v>0</v>
      </c>
      <c r="AT2728" s="4">
        <f ca="1">COUNTIF(INDIRECT("U"&amp;(ROW()+12*(($AN2728-1)*3+$AO2728)-ROW())/12+5):INDIRECT("AF"&amp;(ROW()+12*(($AN2728-1)*3+$AO2728)-ROW())/12+5),AS2728)</f>
        <v>0</v>
      </c>
      <c r="AU2728" s="4">
        <f ca="1">IF(AND(AQ2728+AS2728&gt;0,AR2728+AT2728&gt;0),COUNTIF(AU$6:AU2727,"&gt;0")+1,0)</f>
        <v>0</v>
      </c>
    </row>
    <row r="2729" spans="40:47">
      <c r="AN2729" s="4">
        <v>76</v>
      </c>
      <c r="AO2729" s="4">
        <v>2</v>
      </c>
      <c r="AP2729" s="4">
        <v>12</v>
      </c>
      <c r="AQ2729" s="6">
        <f ca="1">IF($AP2729=1,IF(INDIRECT(ADDRESS(($AN2729-1)*3+$AO2729+5,$AP2729+7))="",0,INDIRECT(ADDRESS(($AN2729-1)*3+$AO2729+5,$AP2729+7))),IF(INDIRECT(ADDRESS(($AN2729-1)*3+$AO2729+5,$AP2729+7))="",0,IF(COUNTIF(INDIRECT(ADDRESS(($AN2729-1)*36+($AO2729-1)*12+6,COLUMN())):INDIRECT(ADDRESS(($AN2729-1)*36+($AO2729-1)*12+$AP2729+4,COLUMN())),INDIRECT(ADDRESS(($AN2729-1)*3+$AO2729+5,$AP2729+7)))&gt;=1,0,INDIRECT(ADDRESS(($AN2729-1)*3+$AO2729+5,$AP2729+7)))))</f>
        <v>0</v>
      </c>
      <c r="AR2729" s="4">
        <f ca="1">COUNTIF(INDIRECT("H"&amp;(ROW()+12*(($AN2729-1)*3+$AO2729)-ROW())/12+5):INDIRECT("S"&amp;(ROW()+12*(($AN2729-1)*3+$AO2729)-ROW())/12+5),AQ2729)</f>
        <v>0</v>
      </c>
      <c r="AS2729" s="6">
        <f ca="1">IF($AP2729=1,IF(INDIRECT(ADDRESS(($AN2729-1)*3+$AO2729+5,$AP2729+20))="",0,INDIRECT(ADDRESS(($AN2729-1)*3+$AO2729+5,$AP2729+20))),IF(INDIRECT(ADDRESS(($AN2729-1)*3+$AO2729+5,$AP2729+20))="",0,IF(COUNTIF(INDIRECT(ADDRESS(($AN2729-1)*36+($AO2729-1)*12+6,COLUMN())):INDIRECT(ADDRESS(($AN2729-1)*36+($AO2729-1)*12+$AP2729+4,COLUMN())),INDIRECT(ADDRESS(($AN2729-1)*3+$AO2729+5,$AP2729+20)))&gt;=1,0,INDIRECT(ADDRESS(($AN2729-1)*3+$AO2729+5,$AP2729+20)))))</f>
        <v>0</v>
      </c>
      <c r="AT2729" s="4">
        <f ca="1">COUNTIF(INDIRECT("U"&amp;(ROW()+12*(($AN2729-1)*3+$AO2729)-ROW())/12+5):INDIRECT("AF"&amp;(ROW()+12*(($AN2729-1)*3+$AO2729)-ROW())/12+5),AS2729)</f>
        <v>0</v>
      </c>
      <c r="AU2729" s="4">
        <f ca="1">IF(AND(AQ2729+AS2729&gt;0,AR2729+AT2729&gt;0),COUNTIF(AU$6:AU2728,"&gt;0")+1,0)</f>
        <v>0</v>
      </c>
    </row>
    <row r="2730" spans="40:47">
      <c r="AN2730" s="4">
        <v>76</v>
      </c>
      <c r="AO2730" s="4">
        <v>3</v>
      </c>
      <c r="AP2730" s="4">
        <v>1</v>
      </c>
      <c r="AQ2730" s="6">
        <f ca="1">IF($AP2730=1,IF(INDIRECT(ADDRESS(($AN2730-1)*3+$AO2730+5,$AP2730+7))="",0,INDIRECT(ADDRESS(($AN2730-1)*3+$AO2730+5,$AP2730+7))),IF(INDIRECT(ADDRESS(($AN2730-1)*3+$AO2730+5,$AP2730+7))="",0,IF(COUNTIF(INDIRECT(ADDRESS(($AN2730-1)*36+($AO2730-1)*12+6,COLUMN())):INDIRECT(ADDRESS(($AN2730-1)*36+($AO2730-1)*12+$AP2730+4,COLUMN())),INDIRECT(ADDRESS(($AN2730-1)*3+$AO2730+5,$AP2730+7)))&gt;=1,0,INDIRECT(ADDRESS(($AN2730-1)*3+$AO2730+5,$AP2730+7)))))</f>
        <v>0</v>
      </c>
      <c r="AR2730" s="4">
        <f ca="1">COUNTIF(INDIRECT("H"&amp;(ROW()+12*(($AN2730-1)*3+$AO2730)-ROW())/12+5):INDIRECT("S"&amp;(ROW()+12*(($AN2730-1)*3+$AO2730)-ROW())/12+5),AQ2730)</f>
        <v>0</v>
      </c>
      <c r="AS2730" s="6">
        <f ca="1">IF($AP2730=1,IF(INDIRECT(ADDRESS(($AN2730-1)*3+$AO2730+5,$AP2730+20))="",0,INDIRECT(ADDRESS(($AN2730-1)*3+$AO2730+5,$AP2730+20))),IF(INDIRECT(ADDRESS(($AN2730-1)*3+$AO2730+5,$AP2730+20))="",0,IF(COUNTIF(INDIRECT(ADDRESS(($AN2730-1)*36+($AO2730-1)*12+6,COLUMN())):INDIRECT(ADDRESS(($AN2730-1)*36+($AO2730-1)*12+$AP2730+4,COLUMN())),INDIRECT(ADDRESS(($AN2730-1)*3+$AO2730+5,$AP2730+20)))&gt;=1,0,INDIRECT(ADDRESS(($AN2730-1)*3+$AO2730+5,$AP2730+20)))))</f>
        <v>0</v>
      </c>
      <c r="AT2730" s="4">
        <f ca="1">COUNTIF(INDIRECT("U"&amp;(ROW()+12*(($AN2730-1)*3+$AO2730)-ROW())/12+5):INDIRECT("AF"&amp;(ROW()+12*(($AN2730-1)*3+$AO2730)-ROW())/12+5),AS2730)</f>
        <v>0</v>
      </c>
      <c r="AU2730" s="4">
        <f ca="1">IF(AND(AQ2730+AS2730&gt;0,AR2730+AT2730&gt;0),COUNTIF(AU$6:AU2729,"&gt;0")+1,0)</f>
        <v>0</v>
      </c>
    </row>
    <row r="2731" spans="40:47">
      <c r="AN2731" s="4">
        <v>76</v>
      </c>
      <c r="AO2731" s="4">
        <v>3</v>
      </c>
      <c r="AP2731" s="4">
        <v>2</v>
      </c>
      <c r="AQ2731" s="6">
        <f ca="1">IF($AP2731=1,IF(INDIRECT(ADDRESS(($AN2731-1)*3+$AO2731+5,$AP2731+7))="",0,INDIRECT(ADDRESS(($AN2731-1)*3+$AO2731+5,$AP2731+7))),IF(INDIRECT(ADDRESS(($AN2731-1)*3+$AO2731+5,$AP2731+7))="",0,IF(COUNTIF(INDIRECT(ADDRESS(($AN2731-1)*36+($AO2731-1)*12+6,COLUMN())):INDIRECT(ADDRESS(($AN2731-1)*36+($AO2731-1)*12+$AP2731+4,COLUMN())),INDIRECT(ADDRESS(($AN2731-1)*3+$AO2731+5,$AP2731+7)))&gt;=1,0,INDIRECT(ADDRESS(($AN2731-1)*3+$AO2731+5,$AP2731+7)))))</f>
        <v>0</v>
      </c>
      <c r="AR2731" s="4">
        <f ca="1">COUNTIF(INDIRECT("H"&amp;(ROW()+12*(($AN2731-1)*3+$AO2731)-ROW())/12+5):INDIRECT("S"&amp;(ROW()+12*(($AN2731-1)*3+$AO2731)-ROW())/12+5),AQ2731)</f>
        <v>0</v>
      </c>
      <c r="AS2731" s="6">
        <f ca="1">IF($AP2731=1,IF(INDIRECT(ADDRESS(($AN2731-1)*3+$AO2731+5,$AP2731+20))="",0,INDIRECT(ADDRESS(($AN2731-1)*3+$AO2731+5,$AP2731+20))),IF(INDIRECT(ADDRESS(($AN2731-1)*3+$AO2731+5,$AP2731+20))="",0,IF(COUNTIF(INDIRECT(ADDRESS(($AN2731-1)*36+($AO2731-1)*12+6,COLUMN())):INDIRECT(ADDRESS(($AN2731-1)*36+($AO2731-1)*12+$AP2731+4,COLUMN())),INDIRECT(ADDRESS(($AN2731-1)*3+$AO2731+5,$AP2731+20)))&gt;=1,0,INDIRECT(ADDRESS(($AN2731-1)*3+$AO2731+5,$AP2731+20)))))</f>
        <v>0</v>
      </c>
      <c r="AT2731" s="4">
        <f ca="1">COUNTIF(INDIRECT("U"&amp;(ROW()+12*(($AN2731-1)*3+$AO2731)-ROW())/12+5):INDIRECT("AF"&amp;(ROW()+12*(($AN2731-1)*3+$AO2731)-ROW())/12+5),AS2731)</f>
        <v>0</v>
      </c>
      <c r="AU2731" s="4">
        <f ca="1">IF(AND(AQ2731+AS2731&gt;0,AR2731+AT2731&gt;0),COUNTIF(AU$6:AU2730,"&gt;0")+1,0)</f>
        <v>0</v>
      </c>
    </row>
    <row r="2732" spans="40:47">
      <c r="AN2732" s="4">
        <v>76</v>
      </c>
      <c r="AO2732" s="4">
        <v>3</v>
      </c>
      <c r="AP2732" s="4">
        <v>3</v>
      </c>
      <c r="AQ2732" s="6">
        <f ca="1">IF($AP2732=1,IF(INDIRECT(ADDRESS(($AN2732-1)*3+$AO2732+5,$AP2732+7))="",0,INDIRECT(ADDRESS(($AN2732-1)*3+$AO2732+5,$AP2732+7))),IF(INDIRECT(ADDRESS(($AN2732-1)*3+$AO2732+5,$AP2732+7))="",0,IF(COUNTIF(INDIRECT(ADDRESS(($AN2732-1)*36+($AO2732-1)*12+6,COLUMN())):INDIRECT(ADDRESS(($AN2732-1)*36+($AO2732-1)*12+$AP2732+4,COLUMN())),INDIRECT(ADDRESS(($AN2732-1)*3+$AO2732+5,$AP2732+7)))&gt;=1,0,INDIRECT(ADDRESS(($AN2732-1)*3+$AO2732+5,$AP2732+7)))))</f>
        <v>0</v>
      </c>
      <c r="AR2732" s="4">
        <f ca="1">COUNTIF(INDIRECT("H"&amp;(ROW()+12*(($AN2732-1)*3+$AO2732)-ROW())/12+5):INDIRECT("S"&amp;(ROW()+12*(($AN2732-1)*3+$AO2732)-ROW())/12+5),AQ2732)</f>
        <v>0</v>
      </c>
      <c r="AS2732" s="6">
        <f ca="1">IF($AP2732=1,IF(INDIRECT(ADDRESS(($AN2732-1)*3+$AO2732+5,$AP2732+20))="",0,INDIRECT(ADDRESS(($AN2732-1)*3+$AO2732+5,$AP2732+20))),IF(INDIRECT(ADDRESS(($AN2732-1)*3+$AO2732+5,$AP2732+20))="",0,IF(COUNTIF(INDIRECT(ADDRESS(($AN2732-1)*36+($AO2732-1)*12+6,COLUMN())):INDIRECT(ADDRESS(($AN2732-1)*36+($AO2732-1)*12+$AP2732+4,COLUMN())),INDIRECT(ADDRESS(($AN2732-1)*3+$AO2732+5,$AP2732+20)))&gt;=1,0,INDIRECT(ADDRESS(($AN2732-1)*3+$AO2732+5,$AP2732+20)))))</f>
        <v>0</v>
      </c>
      <c r="AT2732" s="4">
        <f ca="1">COUNTIF(INDIRECT("U"&amp;(ROW()+12*(($AN2732-1)*3+$AO2732)-ROW())/12+5):INDIRECT("AF"&amp;(ROW()+12*(($AN2732-1)*3+$AO2732)-ROW())/12+5),AS2732)</f>
        <v>0</v>
      </c>
      <c r="AU2732" s="4">
        <f ca="1">IF(AND(AQ2732+AS2732&gt;0,AR2732+AT2732&gt;0),COUNTIF(AU$6:AU2731,"&gt;0")+1,0)</f>
        <v>0</v>
      </c>
    </row>
    <row r="2733" spans="40:47">
      <c r="AN2733" s="4">
        <v>76</v>
      </c>
      <c r="AO2733" s="4">
        <v>3</v>
      </c>
      <c r="AP2733" s="4">
        <v>4</v>
      </c>
      <c r="AQ2733" s="6">
        <f ca="1">IF($AP2733=1,IF(INDIRECT(ADDRESS(($AN2733-1)*3+$AO2733+5,$AP2733+7))="",0,INDIRECT(ADDRESS(($AN2733-1)*3+$AO2733+5,$AP2733+7))),IF(INDIRECT(ADDRESS(($AN2733-1)*3+$AO2733+5,$AP2733+7))="",0,IF(COUNTIF(INDIRECT(ADDRESS(($AN2733-1)*36+($AO2733-1)*12+6,COLUMN())):INDIRECT(ADDRESS(($AN2733-1)*36+($AO2733-1)*12+$AP2733+4,COLUMN())),INDIRECT(ADDRESS(($AN2733-1)*3+$AO2733+5,$AP2733+7)))&gt;=1,0,INDIRECT(ADDRESS(($AN2733-1)*3+$AO2733+5,$AP2733+7)))))</f>
        <v>0</v>
      </c>
      <c r="AR2733" s="4">
        <f ca="1">COUNTIF(INDIRECT("H"&amp;(ROW()+12*(($AN2733-1)*3+$AO2733)-ROW())/12+5):INDIRECT("S"&amp;(ROW()+12*(($AN2733-1)*3+$AO2733)-ROW())/12+5),AQ2733)</f>
        <v>0</v>
      </c>
      <c r="AS2733" s="6">
        <f ca="1">IF($AP2733=1,IF(INDIRECT(ADDRESS(($AN2733-1)*3+$AO2733+5,$AP2733+20))="",0,INDIRECT(ADDRESS(($AN2733-1)*3+$AO2733+5,$AP2733+20))),IF(INDIRECT(ADDRESS(($AN2733-1)*3+$AO2733+5,$AP2733+20))="",0,IF(COUNTIF(INDIRECT(ADDRESS(($AN2733-1)*36+($AO2733-1)*12+6,COLUMN())):INDIRECT(ADDRESS(($AN2733-1)*36+($AO2733-1)*12+$AP2733+4,COLUMN())),INDIRECT(ADDRESS(($AN2733-1)*3+$AO2733+5,$AP2733+20)))&gt;=1,0,INDIRECT(ADDRESS(($AN2733-1)*3+$AO2733+5,$AP2733+20)))))</f>
        <v>0</v>
      </c>
      <c r="AT2733" s="4">
        <f ca="1">COUNTIF(INDIRECT("U"&amp;(ROW()+12*(($AN2733-1)*3+$AO2733)-ROW())/12+5):INDIRECT("AF"&amp;(ROW()+12*(($AN2733-1)*3+$AO2733)-ROW())/12+5),AS2733)</f>
        <v>0</v>
      </c>
      <c r="AU2733" s="4">
        <f ca="1">IF(AND(AQ2733+AS2733&gt;0,AR2733+AT2733&gt;0),COUNTIF(AU$6:AU2732,"&gt;0")+1,0)</f>
        <v>0</v>
      </c>
    </row>
    <row r="2734" spans="40:47">
      <c r="AN2734" s="4">
        <v>76</v>
      </c>
      <c r="AO2734" s="4">
        <v>3</v>
      </c>
      <c r="AP2734" s="4">
        <v>5</v>
      </c>
      <c r="AQ2734" s="6">
        <f ca="1">IF($AP2734=1,IF(INDIRECT(ADDRESS(($AN2734-1)*3+$AO2734+5,$AP2734+7))="",0,INDIRECT(ADDRESS(($AN2734-1)*3+$AO2734+5,$AP2734+7))),IF(INDIRECT(ADDRESS(($AN2734-1)*3+$AO2734+5,$AP2734+7))="",0,IF(COUNTIF(INDIRECT(ADDRESS(($AN2734-1)*36+($AO2734-1)*12+6,COLUMN())):INDIRECT(ADDRESS(($AN2734-1)*36+($AO2734-1)*12+$AP2734+4,COLUMN())),INDIRECT(ADDRESS(($AN2734-1)*3+$AO2734+5,$AP2734+7)))&gt;=1,0,INDIRECT(ADDRESS(($AN2734-1)*3+$AO2734+5,$AP2734+7)))))</f>
        <v>0</v>
      </c>
      <c r="AR2734" s="4">
        <f ca="1">COUNTIF(INDIRECT("H"&amp;(ROW()+12*(($AN2734-1)*3+$AO2734)-ROW())/12+5):INDIRECT("S"&amp;(ROW()+12*(($AN2734-1)*3+$AO2734)-ROW())/12+5),AQ2734)</f>
        <v>0</v>
      </c>
      <c r="AS2734" s="6">
        <f ca="1">IF($AP2734=1,IF(INDIRECT(ADDRESS(($AN2734-1)*3+$AO2734+5,$AP2734+20))="",0,INDIRECT(ADDRESS(($AN2734-1)*3+$AO2734+5,$AP2734+20))),IF(INDIRECT(ADDRESS(($AN2734-1)*3+$AO2734+5,$AP2734+20))="",0,IF(COUNTIF(INDIRECT(ADDRESS(($AN2734-1)*36+($AO2734-1)*12+6,COLUMN())):INDIRECT(ADDRESS(($AN2734-1)*36+($AO2734-1)*12+$AP2734+4,COLUMN())),INDIRECT(ADDRESS(($AN2734-1)*3+$AO2734+5,$AP2734+20)))&gt;=1,0,INDIRECT(ADDRESS(($AN2734-1)*3+$AO2734+5,$AP2734+20)))))</f>
        <v>0</v>
      </c>
      <c r="AT2734" s="4">
        <f ca="1">COUNTIF(INDIRECT("U"&amp;(ROW()+12*(($AN2734-1)*3+$AO2734)-ROW())/12+5):INDIRECT("AF"&amp;(ROW()+12*(($AN2734-1)*3+$AO2734)-ROW())/12+5),AS2734)</f>
        <v>0</v>
      </c>
      <c r="AU2734" s="4">
        <f ca="1">IF(AND(AQ2734+AS2734&gt;0,AR2734+AT2734&gt;0),COUNTIF(AU$6:AU2733,"&gt;0")+1,0)</f>
        <v>0</v>
      </c>
    </row>
    <row r="2735" spans="40:47">
      <c r="AN2735" s="4">
        <v>76</v>
      </c>
      <c r="AO2735" s="4">
        <v>3</v>
      </c>
      <c r="AP2735" s="4">
        <v>6</v>
      </c>
      <c r="AQ2735" s="6">
        <f ca="1">IF($AP2735=1,IF(INDIRECT(ADDRESS(($AN2735-1)*3+$AO2735+5,$AP2735+7))="",0,INDIRECT(ADDRESS(($AN2735-1)*3+$AO2735+5,$AP2735+7))),IF(INDIRECT(ADDRESS(($AN2735-1)*3+$AO2735+5,$AP2735+7))="",0,IF(COUNTIF(INDIRECT(ADDRESS(($AN2735-1)*36+($AO2735-1)*12+6,COLUMN())):INDIRECT(ADDRESS(($AN2735-1)*36+($AO2735-1)*12+$AP2735+4,COLUMN())),INDIRECT(ADDRESS(($AN2735-1)*3+$AO2735+5,$AP2735+7)))&gt;=1,0,INDIRECT(ADDRESS(($AN2735-1)*3+$AO2735+5,$AP2735+7)))))</f>
        <v>0</v>
      </c>
      <c r="AR2735" s="4">
        <f ca="1">COUNTIF(INDIRECT("H"&amp;(ROW()+12*(($AN2735-1)*3+$AO2735)-ROW())/12+5):INDIRECT("S"&amp;(ROW()+12*(($AN2735-1)*3+$AO2735)-ROW())/12+5),AQ2735)</f>
        <v>0</v>
      </c>
      <c r="AS2735" s="6">
        <f ca="1">IF($AP2735=1,IF(INDIRECT(ADDRESS(($AN2735-1)*3+$AO2735+5,$AP2735+20))="",0,INDIRECT(ADDRESS(($AN2735-1)*3+$AO2735+5,$AP2735+20))),IF(INDIRECT(ADDRESS(($AN2735-1)*3+$AO2735+5,$AP2735+20))="",0,IF(COUNTIF(INDIRECT(ADDRESS(($AN2735-1)*36+($AO2735-1)*12+6,COLUMN())):INDIRECT(ADDRESS(($AN2735-1)*36+($AO2735-1)*12+$AP2735+4,COLUMN())),INDIRECT(ADDRESS(($AN2735-1)*3+$AO2735+5,$AP2735+20)))&gt;=1,0,INDIRECT(ADDRESS(($AN2735-1)*3+$AO2735+5,$AP2735+20)))))</f>
        <v>0</v>
      </c>
      <c r="AT2735" s="4">
        <f ca="1">COUNTIF(INDIRECT("U"&amp;(ROW()+12*(($AN2735-1)*3+$AO2735)-ROW())/12+5):INDIRECT("AF"&amp;(ROW()+12*(($AN2735-1)*3+$AO2735)-ROW())/12+5),AS2735)</f>
        <v>0</v>
      </c>
      <c r="AU2735" s="4">
        <f ca="1">IF(AND(AQ2735+AS2735&gt;0,AR2735+AT2735&gt;0),COUNTIF(AU$6:AU2734,"&gt;0")+1,0)</f>
        <v>0</v>
      </c>
    </row>
    <row r="2736" spans="40:47">
      <c r="AN2736" s="4">
        <v>76</v>
      </c>
      <c r="AO2736" s="4">
        <v>3</v>
      </c>
      <c r="AP2736" s="4">
        <v>7</v>
      </c>
      <c r="AQ2736" s="6">
        <f ca="1">IF($AP2736=1,IF(INDIRECT(ADDRESS(($AN2736-1)*3+$AO2736+5,$AP2736+7))="",0,INDIRECT(ADDRESS(($AN2736-1)*3+$AO2736+5,$AP2736+7))),IF(INDIRECT(ADDRESS(($AN2736-1)*3+$AO2736+5,$AP2736+7))="",0,IF(COUNTIF(INDIRECT(ADDRESS(($AN2736-1)*36+($AO2736-1)*12+6,COLUMN())):INDIRECT(ADDRESS(($AN2736-1)*36+($AO2736-1)*12+$AP2736+4,COLUMN())),INDIRECT(ADDRESS(($AN2736-1)*3+$AO2736+5,$AP2736+7)))&gt;=1,0,INDIRECT(ADDRESS(($AN2736-1)*3+$AO2736+5,$AP2736+7)))))</f>
        <v>0</v>
      </c>
      <c r="AR2736" s="4">
        <f ca="1">COUNTIF(INDIRECT("H"&amp;(ROW()+12*(($AN2736-1)*3+$AO2736)-ROW())/12+5):INDIRECT("S"&amp;(ROW()+12*(($AN2736-1)*3+$AO2736)-ROW())/12+5),AQ2736)</f>
        <v>0</v>
      </c>
      <c r="AS2736" s="6">
        <f ca="1">IF($AP2736=1,IF(INDIRECT(ADDRESS(($AN2736-1)*3+$AO2736+5,$AP2736+20))="",0,INDIRECT(ADDRESS(($AN2736-1)*3+$AO2736+5,$AP2736+20))),IF(INDIRECT(ADDRESS(($AN2736-1)*3+$AO2736+5,$AP2736+20))="",0,IF(COUNTIF(INDIRECT(ADDRESS(($AN2736-1)*36+($AO2736-1)*12+6,COLUMN())):INDIRECT(ADDRESS(($AN2736-1)*36+($AO2736-1)*12+$AP2736+4,COLUMN())),INDIRECT(ADDRESS(($AN2736-1)*3+$AO2736+5,$AP2736+20)))&gt;=1,0,INDIRECT(ADDRESS(($AN2736-1)*3+$AO2736+5,$AP2736+20)))))</f>
        <v>0</v>
      </c>
      <c r="AT2736" s="4">
        <f ca="1">COUNTIF(INDIRECT("U"&amp;(ROW()+12*(($AN2736-1)*3+$AO2736)-ROW())/12+5):INDIRECT("AF"&amp;(ROW()+12*(($AN2736-1)*3+$AO2736)-ROW())/12+5),AS2736)</f>
        <v>0</v>
      </c>
      <c r="AU2736" s="4">
        <f ca="1">IF(AND(AQ2736+AS2736&gt;0,AR2736+AT2736&gt;0),COUNTIF(AU$6:AU2735,"&gt;0")+1,0)</f>
        <v>0</v>
      </c>
    </row>
    <row r="2737" spans="40:47">
      <c r="AN2737" s="4">
        <v>76</v>
      </c>
      <c r="AO2737" s="4">
        <v>3</v>
      </c>
      <c r="AP2737" s="4">
        <v>8</v>
      </c>
      <c r="AQ2737" s="6">
        <f ca="1">IF($AP2737=1,IF(INDIRECT(ADDRESS(($AN2737-1)*3+$AO2737+5,$AP2737+7))="",0,INDIRECT(ADDRESS(($AN2737-1)*3+$AO2737+5,$AP2737+7))),IF(INDIRECT(ADDRESS(($AN2737-1)*3+$AO2737+5,$AP2737+7))="",0,IF(COUNTIF(INDIRECT(ADDRESS(($AN2737-1)*36+($AO2737-1)*12+6,COLUMN())):INDIRECT(ADDRESS(($AN2737-1)*36+($AO2737-1)*12+$AP2737+4,COLUMN())),INDIRECT(ADDRESS(($AN2737-1)*3+$AO2737+5,$AP2737+7)))&gt;=1,0,INDIRECT(ADDRESS(($AN2737-1)*3+$AO2737+5,$AP2737+7)))))</f>
        <v>0</v>
      </c>
      <c r="AR2737" s="4">
        <f ca="1">COUNTIF(INDIRECT("H"&amp;(ROW()+12*(($AN2737-1)*3+$AO2737)-ROW())/12+5):INDIRECT("S"&amp;(ROW()+12*(($AN2737-1)*3+$AO2737)-ROW())/12+5),AQ2737)</f>
        <v>0</v>
      </c>
      <c r="AS2737" s="6">
        <f ca="1">IF($AP2737=1,IF(INDIRECT(ADDRESS(($AN2737-1)*3+$AO2737+5,$AP2737+20))="",0,INDIRECT(ADDRESS(($AN2737-1)*3+$AO2737+5,$AP2737+20))),IF(INDIRECT(ADDRESS(($AN2737-1)*3+$AO2737+5,$AP2737+20))="",0,IF(COUNTIF(INDIRECT(ADDRESS(($AN2737-1)*36+($AO2737-1)*12+6,COLUMN())):INDIRECT(ADDRESS(($AN2737-1)*36+($AO2737-1)*12+$AP2737+4,COLUMN())),INDIRECT(ADDRESS(($AN2737-1)*3+$AO2737+5,$AP2737+20)))&gt;=1,0,INDIRECT(ADDRESS(($AN2737-1)*3+$AO2737+5,$AP2737+20)))))</f>
        <v>0</v>
      </c>
      <c r="AT2737" s="4">
        <f ca="1">COUNTIF(INDIRECT("U"&amp;(ROW()+12*(($AN2737-1)*3+$AO2737)-ROW())/12+5):INDIRECT("AF"&amp;(ROW()+12*(($AN2737-1)*3+$AO2737)-ROW())/12+5),AS2737)</f>
        <v>0</v>
      </c>
      <c r="AU2737" s="4">
        <f ca="1">IF(AND(AQ2737+AS2737&gt;0,AR2737+AT2737&gt;0),COUNTIF(AU$6:AU2736,"&gt;0")+1,0)</f>
        <v>0</v>
      </c>
    </row>
    <row r="2738" spans="40:47">
      <c r="AN2738" s="4">
        <v>76</v>
      </c>
      <c r="AO2738" s="4">
        <v>3</v>
      </c>
      <c r="AP2738" s="4">
        <v>9</v>
      </c>
      <c r="AQ2738" s="6">
        <f ca="1">IF($AP2738=1,IF(INDIRECT(ADDRESS(($AN2738-1)*3+$AO2738+5,$AP2738+7))="",0,INDIRECT(ADDRESS(($AN2738-1)*3+$AO2738+5,$AP2738+7))),IF(INDIRECT(ADDRESS(($AN2738-1)*3+$AO2738+5,$AP2738+7))="",0,IF(COUNTIF(INDIRECT(ADDRESS(($AN2738-1)*36+($AO2738-1)*12+6,COLUMN())):INDIRECT(ADDRESS(($AN2738-1)*36+($AO2738-1)*12+$AP2738+4,COLUMN())),INDIRECT(ADDRESS(($AN2738-1)*3+$AO2738+5,$AP2738+7)))&gt;=1,0,INDIRECT(ADDRESS(($AN2738-1)*3+$AO2738+5,$AP2738+7)))))</f>
        <v>0</v>
      </c>
      <c r="AR2738" s="4">
        <f ca="1">COUNTIF(INDIRECT("H"&amp;(ROW()+12*(($AN2738-1)*3+$AO2738)-ROW())/12+5):INDIRECT("S"&amp;(ROW()+12*(($AN2738-1)*3+$AO2738)-ROW())/12+5),AQ2738)</f>
        <v>0</v>
      </c>
      <c r="AS2738" s="6">
        <f ca="1">IF($AP2738=1,IF(INDIRECT(ADDRESS(($AN2738-1)*3+$AO2738+5,$AP2738+20))="",0,INDIRECT(ADDRESS(($AN2738-1)*3+$AO2738+5,$AP2738+20))),IF(INDIRECT(ADDRESS(($AN2738-1)*3+$AO2738+5,$AP2738+20))="",0,IF(COUNTIF(INDIRECT(ADDRESS(($AN2738-1)*36+($AO2738-1)*12+6,COLUMN())):INDIRECT(ADDRESS(($AN2738-1)*36+($AO2738-1)*12+$AP2738+4,COLUMN())),INDIRECT(ADDRESS(($AN2738-1)*3+$AO2738+5,$AP2738+20)))&gt;=1,0,INDIRECT(ADDRESS(($AN2738-1)*3+$AO2738+5,$AP2738+20)))))</f>
        <v>0</v>
      </c>
      <c r="AT2738" s="4">
        <f ca="1">COUNTIF(INDIRECT("U"&amp;(ROW()+12*(($AN2738-1)*3+$AO2738)-ROW())/12+5):INDIRECT("AF"&amp;(ROW()+12*(($AN2738-1)*3+$AO2738)-ROW())/12+5),AS2738)</f>
        <v>0</v>
      </c>
      <c r="AU2738" s="4">
        <f ca="1">IF(AND(AQ2738+AS2738&gt;0,AR2738+AT2738&gt;0),COUNTIF(AU$6:AU2737,"&gt;0")+1,0)</f>
        <v>0</v>
      </c>
    </row>
    <row r="2739" spans="40:47">
      <c r="AN2739" s="4">
        <v>76</v>
      </c>
      <c r="AO2739" s="4">
        <v>3</v>
      </c>
      <c r="AP2739" s="4">
        <v>10</v>
      </c>
      <c r="AQ2739" s="6">
        <f ca="1">IF($AP2739=1,IF(INDIRECT(ADDRESS(($AN2739-1)*3+$AO2739+5,$AP2739+7))="",0,INDIRECT(ADDRESS(($AN2739-1)*3+$AO2739+5,$AP2739+7))),IF(INDIRECT(ADDRESS(($AN2739-1)*3+$AO2739+5,$AP2739+7))="",0,IF(COUNTIF(INDIRECT(ADDRESS(($AN2739-1)*36+($AO2739-1)*12+6,COLUMN())):INDIRECT(ADDRESS(($AN2739-1)*36+($AO2739-1)*12+$AP2739+4,COLUMN())),INDIRECT(ADDRESS(($AN2739-1)*3+$AO2739+5,$AP2739+7)))&gt;=1,0,INDIRECT(ADDRESS(($AN2739-1)*3+$AO2739+5,$AP2739+7)))))</f>
        <v>0</v>
      </c>
      <c r="AR2739" s="4">
        <f ca="1">COUNTIF(INDIRECT("H"&amp;(ROW()+12*(($AN2739-1)*3+$AO2739)-ROW())/12+5):INDIRECT("S"&amp;(ROW()+12*(($AN2739-1)*3+$AO2739)-ROW())/12+5),AQ2739)</f>
        <v>0</v>
      </c>
      <c r="AS2739" s="6">
        <f ca="1">IF($AP2739=1,IF(INDIRECT(ADDRESS(($AN2739-1)*3+$AO2739+5,$AP2739+20))="",0,INDIRECT(ADDRESS(($AN2739-1)*3+$AO2739+5,$AP2739+20))),IF(INDIRECT(ADDRESS(($AN2739-1)*3+$AO2739+5,$AP2739+20))="",0,IF(COUNTIF(INDIRECT(ADDRESS(($AN2739-1)*36+($AO2739-1)*12+6,COLUMN())):INDIRECT(ADDRESS(($AN2739-1)*36+($AO2739-1)*12+$AP2739+4,COLUMN())),INDIRECT(ADDRESS(($AN2739-1)*3+$AO2739+5,$AP2739+20)))&gt;=1,0,INDIRECT(ADDRESS(($AN2739-1)*3+$AO2739+5,$AP2739+20)))))</f>
        <v>0</v>
      </c>
      <c r="AT2739" s="4">
        <f ca="1">COUNTIF(INDIRECT("U"&amp;(ROW()+12*(($AN2739-1)*3+$AO2739)-ROW())/12+5):INDIRECT("AF"&amp;(ROW()+12*(($AN2739-1)*3+$AO2739)-ROW())/12+5),AS2739)</f>
        <v>0</v>
      </c>
      <c r="AU2739" s="4">
        <f ca="1">IF(AND(AQ2739+AS2739&gt;0,AR2739+AT2739&gt;0),COUNTIF(AU$6:AU2738,"&gt;0")+1,0)</f>
        <v>0</v>
      </c>
    </row>
    <row r="2740" spans="40:47">
      <c r="AN2740" s="4">
        <v>76</v>
      </c>
      <c r="AO2740" s="4">
        <v>3</v>
      </c>
      <c r="AP2740" s="4">
        <v>11</v>
      </c>
      <c r="AQ2740" s="6">
        <f ca="1">IF($AP2740=1,IF(INDIRECT(ADDRESS(($AN2740-1)*3+$AO2740+5,$AP2740+7))="",0,INDIRECT(ADDRESS(($AN2740-1)*3+$AO2740+5,$AP2740+7))),IF(INDIRECT(ADDRESS(($AN2740-1)*3+$AO2740+5,$AP2740+7))="",0,IF(COUNTIF(INDIRECT(ADDRESS(($AN2740-1)*36+($AO2740-1)*12+6,COLUMN())):INDIRECT(ADDRESS(($AN2740-1)*36+($AO2740-1)*12+$AP2740+4,COLUMN())),INDIRECT(ADDRESS(($AN2740-1)*3+$AO2740+5,$AP2740+7)))&gt;=1,0,INDIRECT(ADDRESS(($AN2740-1)*3+$AO2740+5,$AP2740+7)))))</f>
        <v>0</v>
      </c>
      <c r="AR2740" s="4">
        <f ca="1">COUNTIF(INDIRECT("H"&amp;(ROW()+12*(($AN2740-1)*3+$AO2740)-ROW())/12+5):INDIRECT("S"&amp;(ROW()+12*(($AN2740-1)*3+$AO2740)-ROW())/12+5),AQ2740)</f>
        <v>0</v>
      </c>
      <c r="AS2740" s="6">
        <f ca="1">IF($AP2740=1,IF(INDIRECT(ADDRESS(($AN2740-1)*3+$AO2740+5,$AP2740+20))="",0,INDIRECT(ADDRESS(($AN2740-1)*3+$AO2740+5,$AP2740+20))),IF(INDIRECT(ADDRESS(($AN2740-1)*3+$AO2740+5,$AP2740+20))="",0,IF(COUNTIF(INDIRECT(ADDRESS(($AN2740-1)*36+($AO2740-1)*12+6,COLUMN())):INDIRECT(ADDRESS(($AN2740-1)*36+($AO2740-1)*12+$AP2740+4,COLUMN())),INDIRECT(ADDRESS(($AN2740-1)*3+$AO2740+5,$AP2740+20)))&gt;=1,0,INDIRECT(ADDRESS(($AN2740-1)*3+$AO2740+5,$AP2740+20)))))</f>
        <v>0</v>
      </c>
      <c r="AT2740" s="4">
        <f ca="1">COUNTIF(INDIRECT("U"&amp;(ROW()+12*(($AN2740-1)*3+$AO2740)-ROW())/12+5):INDIRECT("AF"&amp;(ROW()+12*(($AN2740-1)*3+$AO2740)-ROW())/12+5),AS2740)</f>
        <v>0</v>
      </c>
      <c r="AU2740" s="4">
        <f ca="1">IF(AND(AQ2740+AS2740&gt;0,AR2740+AT2740&gt;0),COUNTIF(AU$6:AU2739,"&gt;0")+1,0)</f>
        <v>0</v>
      </c>
    </row>
    <row r="2741" spans="40:47">
      <c r="AN2741" s="77">
        <v>76</v>
      </c>
      <c r="AO2741" s="77">
        <v>3</v>
      </c>
      <c r="AP2741" s="77">
        <v>12</v>
      </c>
      <c r="AQ2741" s="78">
        <f ca="1">IF($AP2741=1,IF(INDIRECT(ADDRESS(($AN2741-1)*3+$AO2741+5,$AP2741+7))="",0,INDIRECT(ADDRESS(($AN2741-1)*3+$AO2741+5,$AP2741+7))),IF(INDIRECT(ADDRESS(($AN2741-1)*3+$AO2741+5,$AP2741+7))="",0,IF(COUNTIF(INDIRECT(ADDRESS(($AN2741-1)*36+($AO2741-1)*12+6,COLUMN())):INDIRECT(ADDRESS(($AN2741-1)*36+($AO2741-1)*12+$AP2741+4,COLUMN())),INDIRECT(ADDRESS(($AN2741-1)*3+$AO2741+5,$AP2741+7)))&gt;=1,0,INDIRECT(ADDRESS(($AN2741-1)*3+$AO2741+5,$AP2741+7)))))</f>
        <v>0</v>
      </c>
      <c r="AR2741" s="77">
        <f ca="1">COUNTIF(INDIRECT("H"&amp;(ROW()+12*(($AN2741-1)*3+$AO2741)-ROW())/12+5):INDIRECT("S"&amp;(ROW()+12*(($AN2741-1)*3+$AO2741)-ROW())/12+5),AQ2741)</f>
        <v>0</v>
      </c>
      <c r="AS2741" s="78">
        <f ca="1">IF($AP2741=1,IF(INDIRECT(ADDRESS(($AN2741-1)*3+$AO2741+5,$AP2741+20))="",0,INDIRECT(ADDRESS(($AN2741-1)*3+$AO2741+5,$AP2741+20))),IF(INDIRECT(ADDRESS(($AN2741-1)*3+$AO2741+5,$AP2741+20))="",0,IF(COUNTIF(INDIRECT(ADDRESS(($AN2741-1)*36+($AO2741-1)*12+6,COLUMN())):INDIRECT(ADDRESS(($AN2741-1)*36+($AO2741-1)*12+$AP2741+4,COLUMN())),INDIRECT(ADDRESS(($AN2741-1)*3+$AO2741+5,$AP2741+20)))&gt;=1,0,INDIRECT(ADDRESS(($AN2741-1)*3+$AO2741+5,$AP2741+20)))))</f>
        <v>0</v>
      </c>
      <c r="AT2741" s="77">
        <f ca="1">COUNTIF(INDIRECT("U"&amp;(ROW()+12*(($AN2741-1)*3+$AO2741)-ROW())/12+5):INDIRECT("AF"&amp;(ROW()+12*(($AN2741-1)*3+$AO2741)-ROW())/12+5),AS2741)</f>
        <v>0</v>
      </c>
      <c r="AU2741" s="4">
        <f ca="1">IF(AND(AQ2741+AS2741&gt;0,AR2741+AT2741&gt;0),COUNTIF(AU$6:AU2740,"&gt;0")+1,0)</f>
        <v>0</v>
      </c>
    </row>
    <row r="2742" spans="40:47">
      <c r="AN2742" s="4">
        <v>77</v>
      </c>
      <c r="AO2742" s="4">
        <v>1</v>
      </c>
      <c r="AP2742" s="4">
        <v>1</v>
      </c>
      <c r="AQ2742" s="6">
        <f ca="1">IF($AP2742=1,IF(INDIRECT(ADDRESS(($AN2742-1)*3+$AO2742+5,$AP2742+7))="",0,INDIRECT(ADDRESS(($AN2742-1)*3+$AO2742+5,$AP2742+7))),IF(INDIRECT(ADDRESS(($AN2742-1)*3+$AO2742+5,$AP2742+7))="",0,IF(COUNTIF(INDIRECT(ADDRESS(($AN2742-1)*36+($AO2742-1)*12+6,COLUMN())):INDIRECT(ADDRESS(($AN2742-1)*36+($AO2742-1)*12+$AP2742+4,COLUMN())),INDIRECT(ADDRESS(($AN2742-1)*3+$AO2742+5,$AP2742+7)))&gt;=1,0,INDIRECT(ADDRESS(($AN2742-1)*3+$AO2742+5,$AP2742+7)))))</f>
        <v>0</v>
      </c>
      <c r="AR2742" s="4">
        <f ca="1">COUNTIF(INDIRECT("H"&amp;(ROW()+12*(($AN2742-1)*3+$AO2742)-ROW())/12+5):INDIRECT("S"&amp;(ROW()+12*(($AN2742-1)*3+$AO2742)-ROW())/12+5),AQ2742)</f>
        <v>0</v>
      </c>
      <c r="AS2742" s="6">
        <f ca="1">IF($AP2742=1,IF(INDIRECT(ADDRESS(($AN2742-1)*3+$AO2742+5,$AP2742+20))="",0,INDIRECT(ADDRESS(($AN2742-1)*3+$AO2742+5,$AP2742+20))),IF(INDIRECT(ADDRESS(($AN2742-1)*3+$AO2742+5,$AP2742+20))="",0,IF(COUNTIF(INDIRECT(ADDRESS(($AN2742-1)*36+($AO2742-1)*12+6,COLUMN())):INDIRECT(ADDRESS(($AN2742-1)*36+($AO2742-1)*12+$AP2742+4,COLUMN())),INDIRECT(ADDRESS(($AN2742-1)*3+$AO2742+5,$AP2742+20)))&gt;=1,0,INDIRECT(ADDRESS(($AN2742-1)*3+$AO2742+5,$AP2742+20)))))</f>
        <v>0</v>
      </c>
      <c r="AT2742" s="4">
        <f ca="1">COUNTIF(INDIRECT("U"&amp;(ROW()+12*(($AN2742-1)*3+$AO2742)-ROW())/12+5):INDIRECT("AF"&amp;(ROW()+12*(($AN2742-1)*3+$AO2742)-ROW())/12+5),AS2742)</f>
        <v>0</v>
      </c>
      <c r="AU2742" s="4">
        <f ca="1">IF(AND(AQ2742+AS2742&gt;0,AR2742+AT2742&gt;0),COUNTIF(AU$6:AU2741,"&gt;0")+1,0)</f>
        <v>0</v>
      </c>
    </row>
    <row r="2743" spans="40:47">
      <c r="AN2743" s="4">
        <v>77</v>
      </c>
      <c r="AO2743" s="4">
        <v>1</v>
      </c>
      <c r="AP2743" s="4">
        <v>2</v>
      </c>
      <c r="AQ2743" s="6">
        <f ca="1">IF($AP2743=1,IF(INDIRECT(ADDRESS(($AN2743-1)*3+$AO2743+5,$AP2743+7))="",0,INDIRECT(ADDRESS(($AN2743-1)*3+$AO2743+5,$AP2743+7))),IF(INDIRECT(ADDRESS(($AN2743-1)*3+$AO2743+5,$AP2743+7))="",0,IF(COUNTIF(INDIRECT(ADDRESS(($AN2743-1)*36+($AO2743-1)*12+6,COLUMN())):INDIRECT(ADDRESS(($AN2743-1)*36+($AO2743-1)*12+$AP2743+4,COLUMN())),INDIRECT(ADDRESS(($AN2743-1)*3+$AO2743+5,$AP2743+7)))&gt;=1,0,INDIRECT(ADDRESS(($AN2743-1)*3+$AO2743+5,$AP2743+7)))))</f>
        <v>0</v>
      </c>
      <c r="AR2743" s="4">
        <f ca="1">COUNTIF(INDIRECT("H"&amp;(ROW()+12*(($AN2743-1)*3+$AO2743)-ROW())/12+5):INDIRECT("S"&amp;(ROW()+12*(($AN2743-1)*3+$AO2743)-ROW())/12+5),AQ2743)</f>
        <v>0</v>
      </c>
      <c r="AS2743" s="6">
        <f ca="1">IF($AP2743=1,IF(INDIRECT(ADDRESS(($AN2743-1)*3+$AO2743+5,$AP2743+20))="",0,INDIRECT(ADDRESS(($AN2743-1)*3+$AO2743+5,$AP2743+20))),IF(INDIRECT(ADDRESS(($AN2743-1)*3+$AO2743+5,$AP2743+20))="",0,IF(COUNTIF(INDIRECT(ADDRESS(($AN2743-1)*36+($AO2743-1)*12+6,COLUMN())):INDIRECT(ADDRESS(($AN2743-1)*36+($AO2743-1)*12+$AP2743+4,COLUMN())),INDIRECT(ADDRESS(($AN2743-1)*3+$AO2743+5,$AP2743+20)))&gt;=1,0,INDIRECT(ADDRESS(($AN2743-1)*3+$AO2743+5,$AP2743+20)))))</f>
        <v>0</v>
      </c>
      <c r="AT2743" s="4">
        <f ca="1">COUNTIF(INDIRECT("U"&amp;(ROW()+12*(($AN2743-1)*3+$AO2743)-ROW())/12+5):INDIRECT("AF"&amp;(ROW()+12*(($AN2743-1)*3+$AO2743)-ROW())/12+5),AS2743)</f>
        <v>0</v>
      </c>
      <c r="AU2743" s="4">
        <f ca="1">IF(AND(AQ2743+AS2743&gt;0,AR2743+AT2743&gt;0),COUNTIF(AU$6:AU2742,"&gt;0")+1,0)</f>
        <v>0</v>
      </c>
    </row>
    <row r="2744" spans="40:47">
      <c r="AN2744" s="4">
        <v>77</v>
      </c>
      <c r="AO2744" s="4">
        <v>1</v>
      </c>
      <c r="AP2744" s="4">
        <v>3</v>
      </c>
      <c r="AQ2744" s="6">
        <f ca="1">IF($AP2744=1,IF(INDIRECT(ADDRESS(($AN2744-1)*3+$AO2744+5,$AP2744+7))="",0,INDIRECT(ADDRESS(($AN2744-1)*3+$AO2744+5,$AP2744+7))),IF(INDIRECT(ADDRESS(($AN2744-1)*3+$AO2744+5,$AP2744+7))="",0,IF(COUNTIF(INDIRECT(ADDRESS(($AN2744-1)*36+($AO2744-1)*12+6,COLUMN())):INDIRECT(ADDRESS(($AN2744-1)*36+($AO2744-1)*12+$AP2744+4,COLUMN())),INDIRECT(ADDRESS(($AN2744-1)*3+$AO2744+5,$AP2744+7)))&gt;=1,0,INDIRECT(ADDRESS(($AN2744-1)*3+$AO2744+5,$AP2744+7)))))</f>
        <v>0</v>
      </c>
      <c r="AR2744" s="4">
        <f ca="1">COUNTIF(INDIRECT("H"&amp;(ROW()+12*(($AN2744-1)*3+$AO2744)-ROW())/12+5):INDIRECT("S"&amp;(ROW()+12*(($AN2744-1)*3+$AO2744)-ROW())/12+5),AQ2744)</f>
        <v>0</v>
      </c>
      <c r="AS2744" s="6">
        <f ca="1">IF($AP2744=1,IF(INDIRECT(ADDRESS(($AN2744-1)*3+$AO2744+5,$AP2744+20))="",0,INDIRECT(ADDRESS(($AN2744-1)*3+$AO2744+5,$AP2744+20))),IF(INDIRECT(ADDRESS(($AN2744-1)*3+$AO2744+5,$AP2744+20))="",0,IF(COUNTIF(INDIRECT(ADDRESS(($AN2744-1)*36+($AO2744-1)*12+6,COLUMN())):INDIRECT(ADDRESS(($AN2744-1)*36+($AO2744-1)*12+$AP2744+4,COLUMN())),INDIRECT(ADDRESS(($AN2744-1)*3+$AO2744+5,$AP2744+20)))&gt;=1,0,INDIRECT(ADDRESS(($AN2744-1)*3+$AO2744+5,$AP2744+20)))))</f>
        <v>0</v>
      </c>
      <c r="AT2744" s="4">
        <f ca="1">COUNTIF(INDIRECT("U"&amp;(ROW()+12*(($AN2744-1)*3+$AO2744)-ROW())/12+5):INDIRECT("AF"&amp;(ROW()+12*(($AN2744-1)*3+$AO2744)-ROW())/12+5),AS2744)</f>
        <v>0</v>
      </c>
      <c r="AU2744" s="4">
        <f ca="1">IF(AND(AQ2744+AS2744&gt;0,AR2744+AT2744&gt;0),COUNTIF(AU$6:AU2743,"&gt;0")+1,0)</f>
        <v>0</v>
      </c>
    </row>
    <row r="2745" spans="40:47">
      <c r="AN2745" s="4">
        <v>77</v>
      </c>
      <c r="AO2745" s="4">
        <v>1</v>
      </c>
      <c r="AP2745" s="4">
        <v>4</v>
      </c>
      <c r="AQ2745" s="6">
        <f ca="1">IF($AP2745=1,IF(INDIRECT(ADDRESS(($AN2745-1)*3+$AO2745+5,$AP2745+7))="",0,INDIRECT(ADDRESS(($AN2745-1)*3+$AO2745+5,$AP2745+7))),IF(INDIRECT(ADDRESS(($AN2745-1)*3+$AO2745+5,$AP2745+7))="",0,IF(COUNTIF(INDIRECT(ADDRESS(($AN2745-1)*36+($AO2745-1)*12+6,COLUMN())):INDIRECT(ADDRESS(($AN2745-1)*36+($AO2745-1)*12+$AP2745+4,COLUMN())),INDIRECT(ADDRESS(($AN2745-1)*3+$AO2745+5,$AP2745+7)))&gt;=1,0,INDIRECT(ADDRESS(($AN2745-1)*3+$AO2745+5,$AP2745+7)))))</f>
        <v>0</v>
      </c>
      <c r="AR2745" s="4">
        <f ca="1">COUNTIF(INDIRECT("H"&amp;(ROW()+12*(($AN2745-1)*3+$AO2745)-ROW())/12+5):INDIRECT("S"&amp;(ROW()+12*(($AN2745-1)*3+$AO2745)-ROW())/12+5),AQ2745)</f>
        <v>0</v>
      </c>
      <c r="AS2745" s="6">
        <f ca="1">IF($AP2745=1,IF(INDIRECT(ADDRESS(($AN2745-1)*3+$AO2745+5,$AP2745+20))="",0,INDIRECT(ADDRESS(($AN2745-1)*3+$AO2745+5,$AP2745+20))),IF(INDIRECT(ADDRESS(($AN2745-1)*3+$AO2745+5,$AP2745+20))="",0,IF(COUNTIF(INDIRECT(ADDRESS(($AN2745-1)*36+($AO2745-1)*12+6,COLUMN())):INDIRECT(ADDRESS(($AN2745-1)*36+($AO2745-1)*12+$AP2745+4,COLUMN())),INDIRECT(ADDRESS(($AN2745-1)*3+$AO2745+5,$AP2745+20)))&gt;=1,0,INDIRECT(ADDRESS(($AN2745-1)*3+$AO2745+5,$AP2745+20)))))</f>
        <v>0</v>
      </c>
      <c r="AT2745" s="4">
        <f ca="1">COUNTIF(INDIRECT("U"&amp;(ROW()+12*(($AN2745-1)*3+$AO2745)-ROW())/12+5):INDIRECT("AF"&amp;(ROW()+12*(($AN2745-1)*3+$AO2745)-ROW())/12+5),AS2745)</f>
        <v>0</v>
      </c>
      <c r="AU2745" s="4">
        <f ca="1">IF(AND(AQ2745+AS2745&gt;0,AR2745+AT2745&gt;0),COUNTIF(AU$6:AU2744,"&gt;0")+1,0)</f>
        <v>0</v>
      </c>
    </row>
    <row r="2746" spans="40:47">
      <c r="AN2746" s="4">
        <v>77</v>
      </c>
      <c r="AO2746" s="4">
        <v>1</v>
      </c>
      <c r="AP2746" s="4">
        <v>5</v>
      </c>
      <c r="AQ2746" s="6">
        <f ca="1">IF($AP2746=1,IF(INDIRECT(ADDRESS(($AN2746-1)*3+$AO2746+5,$AP2746+7))="",0,INDIRECT(ADDRESS(($AN2746-1)*3+$AO2746+5,$AP2746+7))),IF(INDIRECT(ADDRESS(($AN2746-1)*3+$AO2746+5,$AP2746+7))="",0,IF(COUNTIF(INDIRECT(ADDRESS(($AN2746-1)*36+($AO2746-1)*12+6,COLUMN())):INDIRECT(ADDRESS(($AN2746-1)*36+($AO2746-1)*12+$AP2746+4,COLUMN())),INDIRECT(ADDRESS(($AN2746-1)*3+$AO2746+5,$AP2746+7)))&gt;=1,0,INDIRECT(ADDRESS(($AN2746-1)*3+$AO2746+5,$AP2746+7)))))</f>
        <v>0</v>
      </c>
      <c r="AR2746" s="4">
        <f ca="1">COUNTIF(INDIRECT("H"&amp;(ROW()+12*(($AN2746-1)*3+$AO2746)-ROW())/12+5):INDIRECT("S"&amp;(ROW()+12*(($AN2746-1)*3+$AO2746)-ROW())/12+5),AQ2746)</f>
        <v>0</v>
      </c>
      <c r="AS2746" s="6">
        <f ca="1">IF($AP2746=1,IF(INDIRECT(ADDRESS(($AN2746-1)*3+$AO2746+5,$AP2746+20))="",0,INDIRECT(ADDRESS(($AN2746-1)*3+$AO2746+5,$AP2746+20))),IF(INDIRECT(ADDRESS(($AN2746-1)*3+$AO2746+5,$AP2746+20))="",0,IF(COUNTIF(INDIRECT(ADDRESS(($AN2746-1)*36+($AO2746-1)*12+6,COLUMN())):INDIRECT(ADDRESS(($AN2746-1)*36+($AO2746-1)*12+$AP2746+4,COLUMN())),INDIRECT(ADDRESS(($AN2746-1)*3+$AO2746+5,$AP2746+20)))&gt;=1,0,INDIRECT(ADDRESS(($AN2746-1)*3+$AO2746+5,$AP2746+20)))))</f>
        <v>0</v>
      </c>
      <c r="AT2746" s="4">
        <f ca="1">COUNTIF(INDIRECT("U"&amp;(ROW()+12*(($AN2746-1)*3+$AO2746)-ROW())/12+5):INDIRECT("AF"&amp;(ROW()+12*(($AN2746-1)*3+$AO2746)-ROW())/12+5),AS2746)</f>
        <v>0</v>
      </c>
      <c r="AU2746" s="4">
        <f ca="1">IF(AND(AQ2746+AS2746&gt;0,AR2746+AT2746&gt;0),COUNTIF(AU$6:AU2745,"&gt;0")+1,0)</f>
        <v>0</v>
      </c>
    </row>
    <row r="2747" spans="40:47">
      <c r="AN2747" s="4">
        <v>77</v>
      </c>
      <c r="AO2747" s="4">
        <v>1</v>
      </c>
      <c r="AP2747" s="4">
        <v>6</v>
      </c>
      <c r="AQ2747" s="6">
        <f ca="1">IF($AP2747=1,IF(INDIRECT(ADDRESS(($AN2747-1)*3+$AO2747+5,$AP2747+7))="",0,INDIRECT(ADDRESS(($AN2747-1)*3+$AO2747+5,$AP2747+7))),IF(INDIRECT(ADDRESS(($AN2747-1)*3+$AO2747+5,$AP2747+7))="",0,IF(COUNTIF(INDIRECT(ADDRESS(($AN2747-1)*36+($AO2747-1)*12+6,COLUMN())):INDIRECT(ADDRESS(($AN2747-1)*36+($AO2747-1)*12+$AP2747+4,COLUMN())),INDIRECT(ADDRESS(($AN2747-1)*3+$AO2747+5,$AP2747+7)))&gt;=1,0,INDIRECT(ADDRESS(($AN2747-1)*3+$AO2747+5,$AP2747+7)))))</f>
        <v>0</v>
      </c>
      <c r="AR2747" s="4">
        <f ca="1">COUNTIF(INDIRECT("H"&amp;(ROW()+12*(($AN2747-1)*3+$AO2747)-ROW())/12+5):INDIRECT("S"&amp;(ROW()+12*(($AN2747-1)*3+$AO2747)-ROW())/12+5),AQ2747)</f>
        <v>0</v>
      </c>
      <c r="AS2747" s="6">
        <f ca="1">IF($AP2747=1,IF(INDIRECT(ADDRESS(($AN2747-1)*3+$AO2747+5,$AP2747+20))="",0,INDIRECT(ADDRESS(($AN2747-1)*3+$AO2747+5,$AP2747+20))),IF(INDIRECT(ADDRESS(($AN2747-1)*3+$AO2747+5,$AP2747+20))="",0,IF(COUNTIF(INDIRECT(ADDRESS(($AN2747-1)*36+($AO2747-1)*12+6,COLUMN())):INDIRECT(ADDRESS(($AN2747-1)*36+($AO2747-1)*12+$AP2747+4,COLUMN())),INDIRECT(ADDRESS(($AN2747-1)*3+$AO2747+5,$AP2747+20)))&gt;=1,0,INDIRECT(ADDRESS(($AN2747-1)*3+$AO2747+5,$AP2747+20)))))</f>
        <v>0</v>
      </c>
      <c r="AT2747" s="4">
        <f ca="1">COUNTIF(INDIRECT("U"&amp;(ROW()+12*(($AN2747-1)*3+$AO2747)-ROW())/12+5):INDIRECT("AF"&amp;(ROW()+12*(($AN2747-1)*3+$AO2747)-ROW())/12+5),AS2747)</f>
        <v>0</v>
      </c>
      <c r="AU2747" s="4">
        <f ca="1">IF(AND(AQ2747+AS2747&gt;0,AR2747+AT2747&gt;0),COUNTIF(AU$6:AU2746,"&gt;0")+1,0)</f>
        <v>0</v>
      </c>
    </row>
    <row r="2748" spans="40:47">
      <c r="AN2748" s="4">
        <v>77</v>
      </c>
      <c r="AO2748" s="4">
        <v>1</v>
      </c>
      <c r="AP2748" s="4">
        <v>7</v>
      </c>
      <c r="AQ2748" s="6">
        <f ca="1">IF($AP2748=1,IF(INDIRECT(ADDRESS(($AN2748-1)*3+$AO2748+5,$AP2748+7))="",0,INDIRECT(ADDRESS(($AN2748-1)*3+$AO2748+5,$AP2748+7))),IF(INDIRECT(ADDRESS(($AN2748-1)*3+$AO2748+5,$AP2748+7))="",0,IF(COUNTIF(INDIRECT(ADDRESS(($AN2748-1)*36+($AO2748-1)*12+6,COLUMN())):INDIRECT(ADDRESS(($AN2748-1)*36+($AO2748-1)*12+$AP2748+4,COLUMN())),INDIRECT(ADDRESS(($AN2748-1)*3+$AO2748+5,$AP2748+7)))&gt;=1,0,INDIRECT(ADDRESS(($AN2748-1)*3+$AO2748+5,$AP2748+7)))))</f>
        <v>0</v>
      </c>
      <c r="AR2748" s="4">
        <f ca="1">COUNTIF(INDIRECT("H"&amp;(ROW()+12*(($AN2748-1)*3+$AO2748)-ROW())/12+5):INDIRECT("S"&amp;(ROW()+12*(($AN2748-1)*3+$AO2748)-ROW())/12+5),AQ2748)</f>
        <v>0</v>
      </c>
      <c r="AS2748" s="6">
        <f ca="1">IF($AP2748=1,IF(INDIRECT(ADDRESS(($AN2748-1)*3+$AO2748+5,$AP2748+20))="",0,INDIRECT(ADDRESS(($AN2748-1)*3+$AO2748+5,$AP2748+20))),IF(INDIRECT(ADDRESS(($AN2748-1)*3+$AO2748+5,$AP2748+20))="",0,IF(COUNTIF(INDIRECT(ADDRESS(($AN2748-1)*36+($AO2748-1)*12+6,COLUMN())):INDIRECT(ADDRESS(($AN2748-1)*36+($AO2748-1)*12+$AP2748+4,COLUMN())),INDIRECT(ADDRESS(($AN2748-1)*3+$AO2748+5,$AP2748+20)))&gt;=1,0,INDIRECT(ADDRESS(($AN2748-1)*3+$AO2748+5,$AP2748+20)))))</f>
        <v>0</v>
      </c>
      <c r="AT2748" s="4">
        <f ca="1">COUNTIF(INDIRECT("U"&amp;(ROW()+12*(($AN2748-1)*3+$AO2748)-ROW())/12+5):INDIRECT("AF"&amp;(ROW()+12*(($AN2748-1)*3+$AO2748)-ROW())/12+5),AS2748)</f>
        <v>0</v>
      </c>
      <c r="AU2748" s="4">
        <f ca="1">IF(AND(AQ2748+AS2748&gt;0,AR2748+AT2748&gt;0),COUNTIF(AU$6:AU2747,"&gt;0")+1,0)</f>
        <v>0</v>
      </c>
    </row>
    <row r="2749" spans="40:47">
      <c r="AN2749" s="4">
        <v>77</v>
      </c>
      <c r="AO2749" s="4">
        <v>1</v>
      </c>
      <c r="AP2749" s="4">
        <v>8</v>
      </c>
      <c r="AQ2749" s="6">
        <f ca="1">IF($AP2749=1,IF(INDIRECT(ADDRESS(($AN2749-1)*3+$AO2749+5,$AP2749+7))="",0,INDIRECT(ADDRESS(($AN2749-1)*3+$AO2749+5,$AP2749+7))),IF(INDIRECT(ADDRESS(($AN2749-1)*3+$AO2749+5,$AP2749+7))="",0,IF(COUNTIF(INDIRECT(ADDRESS(($AN2749-1)*36+($AO2749-1)*12+6,COLUMN())):INDIRECT(ADDRESS(($AN2749-1)*36+($AO2749-1)*12+$AP2749+4,COLUMN())),INDIRECT(ADDRESS(($AN2749-1)*3+$AO2749+5,$AP2749+7)))&gt;=1,0,INDIRECT(ADDRESS(($AN2749-1)*3+$AO2749+5,$AP2749+7)))))</f>
        <v>0</v>
      </c>
      <c r="AR2749" s="4">
        <f ca="1">COUNTIF(INDIRECT("H"&amp;(ROW()+12*(($AN2749-1)*3+$AO2749)-ROW())/12+5):INDIRECT("S"&amp;(ROW()+12*(($AN2749-1)*3+$AO2749)-ROW())/12+5),AQ2749)</f>
        <v>0</v>
      </c>
      <c r="AS2749" s="6">
        <f ca="1">IF($AP2749=1,IF(INDIRECT(ADDRESS(($AN2749-1)*3+$AO2749+5,$AP2749+20))="",0,INDIRECT(ADDRESS(($AN2749-1)*3+$AO2749+5,$AP2749+20))),IF(INDIRECT(ADDRESS(($AN2749-1)*3+$AO2749+5,$AP2749+20))="",0,IF(COUNTIF(INDIRECT(ADDRESS(($AN2749-1)*36+($AO2749-1)*12+6,COLUMN())):INDIRECT(ADDRESS(($AN2749-1)*36+($AO2749-1)*12+$AP2749+4,COLUMN())),INDIRECT(ADDRESS(($AN2749-1)*3+$AO2749+5,$AP2749+20)))&gt;=1,0,INDIRECT(ADDRESS(($AN2749-1)*3+$AO2749+5,$AP2749+20)))))</f>
        <v>0</v>
      </c>
      <c r="AT2749" s="4">
        <f ca="1">COUNTIF(INDIRECT("U"&amp;(ROW()+12*(($AN2749-1)*3+$AO2749)-ROW())/12+5):INDIRECT("AF"&amp;(ROW()+12*(($AN2749-1)*3+$AO2749)-ROW())/12+5),AS2749)</f>
        <v>0</v>
      </c>
      <c r="AU2749" s="4">
        <f ca="1">IF(AND(AQ2749+AS2749&gt;0,AR2749+AT2749&gt;0),COUNTIF(AU$6:AU2748,"&gt;0")+1,0)</f>
        <v>0</v>
      </c>
    </row>
    <row r="2750" spans="40:47">
      <c r="AN2750" s="4">
        <v>77</v>
      </c>
      <c r="AO2750" s="4">
        <v>1</v>
      </c>
      <c r="AP2750" s="4">
        <v>9</v>
      </c>
      <c r="AQ2750" s="6">
        <f ca="1">IF($AP2750=1,IF(INDIRECT(ADDRESS(($AN2750-1)*3+$AO2750+5,$AP2750+7))="",0,INDIRECT(ADDRESS(($AN2750-1)*3+$AO2750+5,$AP2750+7))),IF(INDIRECT(ADDRESS(($AN2750-1)*3+$AO2750+5,$AP2750+7))="",0,IF(COUNTIF(INDIRECT(ADDRESS(($AN2750-1)*36+($AO2750-1)*12+6,COLUMN())):INDIRECT(ADDRESS(($AN2750-1)*36+($AO2750-1)*12+$AP2750+4,COLUMN())),INDIRECT(ADDRESS(($AN2750-1)*3+$AO2750+5,$AP2750+7)))&gt;=1,0,INDIRECT(ADDRESS(($AN2750-1)*3+$AO2750+5,$AP2750+7)))))</f>
        <v>0</v>
      </c>
      <c r="AR2750" s="4">
        <f ca="1">COUNTIF(INDIRECT("H"&amp;(ROW()+12*(($AN2750-1)*3+$AO2750)-ROW())/12+5):INDIRECT("S"&amp;(ROW()+12*(($AN2750-1)*3+$AO2750)-ROW())/12+5),AQ2750)</f>
        <v>0</v>
      </c>
      <c r="AS2750" s="6">
        <f ca="1">IF($AP2750=1,IF(INDIRECT(ADDRESS(($AN2750-1)*3+$AO2750+5,$AP2750+20))="",0,INDIRECT(ADDRESS(($AN2750-1)*3+$AO2750+5,$AP2750+20))),IF(INDIRECT(ADDRESS(($AN2750-1)*3+$AO2750+5,$AP2750+20))="",0,IF(COUNTIF(INDIRECT(ADDRESS(($AN2750-1)*36+($AO2750-1)*12+6,COLUMN())):INDIRECT(ADDRESS(($AN2750-1)*36+($AO2750-1)*12+$AP2750+4,COLUMN())),INDIRECT(ADDRESS(($AN2750-1)*3+$AO2750+5,$AP2750+20)))&gt;=1,0,INDIRECT(ADDRESS(($AN2750-1)*3+$AO2750+5,$AP2750+20)))))</f>
        <v>0</v>
      </c>
      <c r="AT2750" s="4">
        <f ca="1">COUNTIF(INDIRECT("U"&amp;(ROW()+12*(($AN2750-1)*3+$AO2750)-ROW())/12+5):INDIRECT("AF"&amp;(ROW()+12*(($AN2750-1)*3+$AO2750)-ROW())/12+5),AS2750)</f>
        <v>0</v>
      </c>
      <c r="AU2750" s="4">
        <f ca="1">IF(AND(AQ2750+AS2750&gt;0,AR2750+AT2750&gt;0),COUNTIF(AU$6:AU2749,"&gt;0")+1,0)</f>
        <v>0</v>
      </c>
    </row>
    <row r="2751" spans="40:47">
      <c r="AN2751" s="4">
        <v>77</v>
      </c>
      <c r="AO2751" s="4">
        <v>1</v>
      </c>
      <c r="AP2751" s="4">
        <v>10</v>
      </c>
      <c r="AQ2751" s="6">
        <f ca="1">IF($AP2751=1,IF(INDIRECT(ADDRESS(($AN2751-1)*3+$AO2751+5,$AP2751+7))="",0,INDIRECT(ADDRESS(($AN2751-1)*3+$AO2751+5,$AP2751+7))),IF(INDIRECT(ADDRESS(($AN2751-1)*3+$AO2751+5,$AP2751+7))="",0,IF(COUNTIF(INDIRECT(ADDRESS(($AN2751-1)*36+($AO2751-1)*12+6,COLUMN())):INDIRECT(ADDRESS(($AN2751-1)*36+($AO2751-1)*12+$AP2751+4,COLUMN())),INDIRECT(ADDRESS(($AN2751-1)*3+$AO2751+5,$AP2751+7)))&gt;=1,0,INDIRECT(ADDRESS(($AN2751-1)*3+$AO2751+5,$AP2751+7)))))</f>
        <v>0</v>
      </c>
      <c r="AR2751" s="4">
        <f ca="1">COUNTIF(INDIRECT("H"&amp;(ROW()+12*(($AN2751-1)*3+$AO2751)-ROW())/12+5):INDIRECT("S"&amp;(ROW()+12*(($AN2751-1)*3+$AO2751)-ROW())/12+5),AQ2751)</f>
        <v>0</v>
      </c>
      <c r="AS2751" s="6">
        <f ca="1">IF($AP2751=1,IF(INDIRECT(ADDRESS(($AN2751-1)*3+$AO2751+5,$AP2751+20))="",0,INDIRECT(ADDRESS(($AN2751-1)*3+$AO2751+5,$AP2751+20))),IF(INDIRECT(ADDRESS(($AN2751-1)*3+$AO2751+5,$AP2751+20))="",0,IF(COUNTIF(INDIRECT(ADDRESS(($AN2751-1)*36+($AO2751-1)*12+6,COLUMN())):INDIRECT(ADDRESS(($AN2751-1)*36+($AO2751-1)*12+$AP2751+4,COLUMN())),INDIRECT(ADDRESS(($AN2751-1)*3+$AO2751+5,$AP2751+20)))&gt;=1,0,INDIRECT(ADDRESS(($AN2751-1)*3+$AO2751+5,$AP2751+20)))))</f>
        <v>0</v>
      </c>
      <c r="AT2751" s="4">
        <f ca="1">COUNTIF(INDIRECT("U"&amp;(ROW()+12*(($AN2751-1)*3+$AO2751)-ROW())/12+5):INDIRECT("AF"&amp;(ROW()+12*(($AN2751-1)*3+$AO2751)-ROW())/12+5),AS2751)</f>
        <v>0</v>
      </c>
      <c r="AU2751" s="4">
        <f ca="1">IF(AND(AQ2751+AS2751&gt;0,AR2751+AT2751&gt;0),COUNTIF(AU$6:AU2750,"&gt;0")+1,0)</f>
        <v>0</v>
      </c>
    </row>
    <row r="2752" spans="40:47">
      <c r="AN2752" s="4">
        <v>77</v>
      </c>
      <c r="AO2752" s="4">
        <v>1</v>
      </c>
      <c r="AP2752" s="4">
        <v>11</v>
      </c>
      <c r="AQ2752" s="6">
        <f ca="1">IF($AP2752=1,IF(INDIRECT(ADDRESS(($AN2752-1)*3+$AO2752+5,$AP2752+7))="",0,INDIRECT(ADDRESS(($AN2752-1)*3+$AO2752+5,$AP2752+7))),IF(INDIRECT(ADDRESS(($AN2752-1)*3+$AO2752+5,$AP2752+7))="",0,IF(COUNTIF(INDIRECT(ADDRESS(($AN2752-1)*36+($AO2752-1)*12+6,COLUMN())):INDIRECT(ADDRESS(($AN2752-1)*36+($AO2752-1)*12+$AP2752+4,COLUMN())),INDIRECT(ADDRESS(($AN2752-1)*3+$AO2752+5,$AP2752+7)))&gt;=1,0,INDIRECT(ADDRESS(($AN2752-1)*3+$AO2752+5,$AP2752+7)))))</f>
        <v>0</v>
      </c>
      <c r="AR2752" s="4">
        <f ca="1">COUNTIF(INDIRECT("H"&amp;(ROW()+12*(($AN2752-1)*3+$AO2752)-ROW())/12+5):INDIRECT("S"&amp;(ROW()+12*(($AN2752-1)*3+$AO2752)-ROW())/12+5),AQ2752)</f>
        <v>0</v>
      </c>
      <c r="AS2752" s="6">
        <f ca="1">IF($AP2752=1,IF(INDIRECT(ADDRESS(($AN2752-1)*3+$AO2752+5,$AP2752+20))="",0,INDIRECT(ADDRESS(($AN2752-1)*3+$AO2752+5,$AP2752+20))),IF(INDIRECT(ADDRESS(($AN2752-1)*3+$AO2752+5,$AP2752+20))="",0,IF(COUNTIF(INDIRECT(ADDRESS(($AN2752-1)*36+($AO2752-1)*12+6,COLUMN())):INDIRECT(ADDRESS(($AN2752-1)*36+($AO2752-1)*12+$AP2752+4,COLUMN())),INDIRECT(ADDRESS(($AN2752-1)*3+$AO2752+5,$AP2752+20)))&gt;=1,0,INDIRECT(ADDRESS(($AN2752-1)*3+$AO2752+5,$AP2752+20)))))</f>
        <v>0</v>
      </c>
      <c r="AT2752" s="4">
        <f ca="1">COUNTIF(INDIRECT("U"&amp;(ROW()+12*(($AN2752-1)*3+$AO2752)-ROW())/12+5):INDIRECT("AF"&amp;(ROW()+12*(($AN2752-1)*3+$AO2752)-ROW())/12+5),AS2752)</f>
        <v>0</v>
      </c>
      <c r="AU2752" s="4">
        <f ca="1">IF(AND(AQ2752+AS2752&gt;0,AR2752+AT2752&gt;0),COUNTIF(AU$6:AU2751,"&gt;0")+1,0)</f>
        <v>0</v>
      </c>
    </row>
    <row r="2753" spans="40:47">
      <c r="AN2753" s="4">
        <v>77</v>
      </c>
      <c r="AO2753" s="4">
        <v>1</v>
      </c>
      <c r="AP2753" s="4">
        <v>12</v>
      </c>
      <c r="AQ2753" s="6">
        <f ca="1">IF($AP2753=1,IF(INDIRECT(ADDRESS(($AN2753-1)*3+$AO2753+5,$AP2753+7))="",0,INDIRECT(ADDRESS(($AN2753-1)*3+$AO2753+5,$AP2753+7))),IF(INDIRECT(ADDRESS(($AN2753-1)*3+$AO2753+5,$AP2753+7))="",0,IF(COUNTIF(INDIRECT(ADDRESS(($AN2753-1)*36+($AO2753-1)*12+6,COLUMN())):INDIRECT(ADDRESS(($AN2753-1)*36+($AO2753-1)*12+$AP2753+4,COLUMN())),INDIRECT(ADDRESS(($AN2753-1)*3+$AO2753+5,$AP2753+7)))&gt;=1,0,INDIRECT(ADDRESS(($AN2753-1)*3+$AO2753+5,$AP2753+7)))))</f>
        <v>0</v>
      </c>
      <c r="AR2753" s="4">
        <f ca="1">COUNTIF(INDIRECT("H"&amp;(ROW()+12*(($AN2753-1)*3+$AO2753)-ROW())/12+5):INDIRECT("S"&amp;(ROW()+12*(($AN2753-1)*3+$AO2753)-ROW())/12+5),AQ2753)</f>
        <v>0</v>
      </c>
      <c r="AS2753" s="6">
        <f ca="1">IF($AP2753=1,IF(INDIRECT(ADDRESS(($AN2753-1)*3+$AO2753+5,$AP2753+20))="",0,INDIRECT(ADDRESS(($AN2753-1)*3+$AO2753+5,$AP2753+20))),IF(INDIRECT(ADDRESS(($AN2753-1)*3+$AO2753+5,$AP2753+20))="",0,IF(COUNTIF(INDIRECT(ADDRESS(($AN2753-1)*36+($AO2753-1)*12+6,COLUMN())):INDIRECT(ADDRESS(($AN2753-1)*36+($AO2753-1)*12+$AP2753+4,COLUMN())),INDIRECT(ADDRESS(($AN2753-1)*3+$AO2753+5,$AP2753+20)))&gt;=1,0,INDIRECT(ADDRESS(($AN2753-1)*3+$AO2753+5,$AP2753+20)))))</f>
        <v>0</v>
      </c>
      <c r="AT2753" s="4">
        <f ca="1">COUNTIF(INDIRECT("U"&amp;(ROW()+12*(($AN2753-1)*3+$AO2753)-ROW())/12+5):INDIRECT("AF"&amp;(ROW()+12*(($AN2753-1)*3+$AO2753)-ROW())/12+5),AS2753)</f>
        <v>0</v>
      </c>
      <c r="AU2753" s="4">
        <f ca="1">IF(AND(AQ2753+AS2753&gt;0,AR2753+AT2753&gt;0),COUNTIF(AU$6:AU2752,"&gt;0")+1,0)</f>
        <v>0</v>
      </c>
    </row>
    <row r="2754" spans="40:47">
      <c r="AN2754" s="4">
        <v>77</v>
      </c>
      <c r="AO2754" s="4">
        <v>2</v>
      </c>
      <c r="AP2754" s="4">
        <v>1</v>
      </c>
      <c r="AQ2754" s="6">
        <f ca="1">IF($AP2754=1,IF(INDIRECT(ADDRESS(($AN2754-1)*3+$AO2754+5,$AP2754+7))="",0,INDIRECT(ADDRESS(($AN2754-1)*3+$AO2754+5,$AP2754+7))),IF(INDIRECT(ADDRESS(($AN2754-1)*3+$AO2754+5,$AP2754+7))="",0,IF(COUNTIF(INDIRECT(ADDRESS(($AN2754-1)*36+($AO2754-1)*12+6,COLUMN())):INDIRECT(ADDRESS(($AN2754-1)*36+($AO2754-1)*12+$AP2754+4,COLUMN())),INDIRECT(ADDRESS(($AN2754-1)*3+$AO2754+5,$AP2754+7)))&gt;=1,0,INDIRECT(ADDRESS(($AN2754-1)*3+$AO2754+5,$AP2754+7)))))</f>
        <v>0</v>
      </c>
      <c r="AR2754" s="4">
        <f ca="1">COUNTIF(INDIRECT("H"&amp;(ROW()+12*(($AN2754-1)*3+$AO2754)-ROW())/12+5):INDIRECT("S"&amp;(ROW()+12*(($AN2754-1)*3+$AO2754)-ROW())/12+5),AQ2754)</f>
        <v>0</v>
      </c>
      <c r="AS2754" s="6">
        <f ca="1">IF($AP2754=1,IF(INDIRECT(ADDRESS(($AN2754-1)*3+$AO2754+5,$AP2754+20))="",0,INDIRECT(ADDRESS(($AN2754-1)*3+$AO2754+5,$AP2754+20))),IF(INDIRECT(ADDRESS(($AN2754-1)*3+$AO2754+5,$AP2754+20))="",0,IF(COUNTIF(INDIRECT(ADDRESS(($AN2754-1)*36+($AO2754-1)*12+6,COLUMN())):INDIRECT(ADDRESS(($AN2754-1)*36+($AO2754-1)*12+$AP2754+4,COLUMN())),INDIRECT(ADDRESS(($AN2754-1)*3+$AO2754+5,$AP2754+20)))&gt;=1,0,INDIRECT(ADDRESS(($AN2754-1)*3+$AO2754+5,$AP2754+20)))))</f>
        <v>0</v>
      </c>
      <c r="AT2754" s="4">
        <f ca="1">COUNTIF(INDIRECT("U"&amp;(ROW()+12*(($AN2754-1)*3+$AO2754)-ROW())/12+5):INDIRECT("AF"&amp;(ROW()+12*(($AN2754-1)*3+$AO2754)-ROW())/12+5),AS2754)</f>
        <v>0</v>
      </c>
      <c r="AU2754" s="4">
        <f ca="1">IF(AND(AQ2754+AS2754&gt;0,AR2754+AT2754&gt;0),COUNTIF(AU$6:AU2753,"&gt;0")+1,0)</f>
        <v>0</v>
      </c>
    </row>
    <row r="2755" spans="40:47">
      <c r="AN2755" s="4">
        <v>77</v>
      </c>
      <c r="AO2755" s="4">
        <v>2</v>
      </c>
      <c r="AP2755" s="4">
        <v>2</v>
      </c>
      <c r="AQ2755" s="6">
        <f ca="1">IF($AP2755=1,IF(INDIRECT(ADDRESS(($AN2755-1)*3+$AO2755+5,$AP2755+7))="",0,INDIRECT(ADDRESS(($AN2755-1)*3+$AO2755+5,$AP2755+7))),IF(INDIRECT(ADDRESS(($AN2755-1)*3+$AO2755+5,$AP2755+7))="",0,IF(COUNTIF(INDIRECT(ADDRESS(($AN2755-1)*36+($AO2755-1)*12+6,COLUMN())):INDIRECT(ADDRESS(($AN2755-1)*36+($AO2755-1)*12+$AP2755+4,COLUMN())),INDIRECT(ADDRESS(($AN2755-1)*3+$AO2755+5,$AP2755+7)))&gt;=1,0,INDIRECT(ADDRESS(($AN2755-1)*3+$AO2755+5,$AP2755+7)))))</f>
        <v>0</v>
      </c>
      <c r="AR2755" s="4">
        <f ca="1">COUNTIF(INDIRECT("H"&amp;(ROW()+12*(($AN2755-1)*3+$AO2755)-ROW())/12+5):INDIRECT("S"&amp;(ROW()+12*(($AN2755-1)*3+$AO2755)-ROW())/12+5),AQ2755)</f>
        <v>0</v>
      </c>
      <c r="AS2755" s="6">
        <f ca="1">IF($AP2755=1,IF(INDIRECT(ADDRESS(($AN2755-1)*3+$AO2755+5,$AP2755+20))="",0,INDIRECT(ADDRESS(($AN2755-1)*3+$AO2755+5,$AP2755+20))),IF(INDIRECT(ADDRESS(($AN2755-1)*3+$AO2755+5,$AP2755+20))="",0,IF(COUNTIF(INDIRECT(ADDRESS(($AN2755-1)*36+($AO2755-1)*12+6,COLUMN())):INDIRECT(ADDRESS(($AN2755-1)*36+($AO2755-1)*12+$AP2755+4,COLUMN())),INDIRECT(ADDRESS(($AN2755-1)*3+$AO2755+5,$AP2755+20)))&gt;=1,0,INDIRECT(ADDRESS(($AN2755-1)*3+$AO2755+5,$AP2755+20)))))</f>
        <v>0</v>
      </c>
      <c r="AT2755" s="4">
        <f ca="1">COUNTIF(INDIRECT("U"&amp;(ROW()+12*(($AN2755-1)*3+$AO2755)-ROW())/12+5):INDIRECT("AF"&amp;(ROW()+12*(($AN2755-1)*3+$AO2755)-ROW())/12+5),AS2755)</f>
        <v>0</v>
      </c>
      <c r="AU2755" s="4">
        <f ca="1">IF(AND(AQ2755+AS2755&gt;0,AR2755+AT2755&gt;0),COUNTIF(AU$6:AU2754,"&gt;0")+1,0)</f>
        <v>0</v>
      </c>
    </row>
    <row r="2756" spans="40:47">
      <c r="AN2756" s="4">
        <v>77</v>
      </c>
      <c r="AO2756" s="4">
        <v>2</v>
      </c>
      <c r="AP2756" s="4">
        <v>3</v>
      </c>
      <c r="AQ2756" s="6">
        <f ca="1">IF($AP2756=1,IF(INDIRECT(ADDRESS(($AN2756-1)*3+$AO2756+5,$AP2756+7))="",0,INDIRECT(ADDRESS(($AN2756-1)*3+$AO2756+5,$AP2756+7))),IF(INDIRECT(ADDRESS(($AN2756-1)*3+$AO2756+5,$AP2756+7))="",0,IF(COUNTIF(INDIRECT(ADDRESS(($AN2756-1)*36+($AO2756-1)*12+6,COLUMN())):INDIRECT(ADDRESS(($AN2756-1)*36+($AO2756-1)*12+$AP2756+4,COLUMN())),INDIRECT(ADDRESS(($AN2756-1)*3+$AO2756+5,$AP2756+7)))&gt;=1,0,INDIRECT(ADDRESS(($AN2756-1)*3+$AO2756+5,$AP2756+7)))))</f>
        <v>0</v>
      </c>
      <c r="AR2756" s="4">
        <f ca="1">COUNTIF(INDIRECT("H"&amp;(ROW()+12*(($AN2756-1)*3+$AO2756)-ROW())/12+5):INDIRECT("S"&amp;(ROW()+12*(($AN2756-1)*3+$AO2756)-ROW())/12+5),AQ2756)</f>
        <v>0</v>
      </c>
      <c r="AS2756" s="6">
        <f ca="1">IF($AP2756=1,IF(INDIRECT(ADDRESS(($AN2756-1)*3+$AO2756+5,$AP2756+20))="",0,INDIRECT(ADDRESS(($AN2756-1)*3+$AO2756+5,$AP2756+20))),IF(INDIRECT(ADDRESS(($AN2756-1)*3+$AO2756+5,$AP2756+20))="",0,IF(COUNTIF(INDIRECT(ADDRESS(($AN2756-1)*36+($AO2756-1)*12+6,COLUMN())):INDIRECT(ADDRESS(($AN2756-1)*36+($AO2756-1)*12+$AP2756+4,COLUMN())),INDIRECT(ADDRESS(($AN2756-1)*3+$AO2756+5,$AP2756+20)))&gt;=1,0,INDIRECT(ADDRESS(($AN2756-1)*3+$AO2756+5,$AP2756+20)))))</f>
        <v>0</v>
      </c>
      <c r="AT2756" s="4">
        <f ca="1">COUNTIF(INDIRECT("U"&amp;(ROW()+12*(($AN2756-1)*3+$AO2756)-ROW())/12+5):INDIRECT("AF"&amp;(ROW()+12*(($AN2756-1)*3+$AO2756)-ROW())/12+5),AS2756)</f>
        <v>0</v>
      </c>
      <c r="AU2756" s="4">
        <f ca="1">IF(AND(AQ2756+AS2756&gt;0,AR2756+AT2756&gt;0),COUNTIF(AU$6:AU2755,"&gt;0")+1,0)</f>
        <v>0</v>
      </c>
    </row>
    <row r="2757" spans="40:47">
      <c r="AN2757" s="4">
        <v>77</v>
      </c>
      <c r="AO2757" s="4">
        <v>2</v>
      </c>
      <c r="AP2757" s="4">
        <v>4</v>
      </c>
      <c r="AQ2757" s="6">
        <f ca="1">IF($AP2757=1,IF(INDIRECT(ADDRESS(($AN2757-1)*3+$AO2757+5,$AP2757+7))="",0,INDIRECT(ADDRESS(($AN2757-1)*3+$AO2757+5,$AP2757+7))),IF(INDIRECT(ADDRESS(($AN2757-1)*3+$AO2757+5,$AP2757+7))="",0,IF(COUNTIF(INDIRECT(ADDRESS(($AN2757-1)*36+($AO2757-1)*12+6,COLUMN())):INDIRECT(ADDRESS(($AN2757-1)*36+($AO2757-1)*12+$AP2757+4,COLUMN())),INDIRECT(ADDRESS(($AN2757-1)*3+$AO2757+5,$AP2757+7)))&gt;=1,0,INDIRECT(ADDRESS(($AN2757-1)*3+$AO2757+5,$AP2757+7)))))</f>
        <v>0</v>
      </c>
      <c r="AR2757" s="4">
        <f ca="1">COUNTIF(INDIRECT("H"&amp;(ROW()+12*(($AN2757-1)*3+$AO2757)-ROW())/12+5):INDIRECT("S"&amp;(ROW()+12*(($AN2757-1)*3+$AO2757)-ROW())/12+5),AQ2757)</f>
        <v>0</v>
      </c>
      <c r="AS2757" s="6">
        <f ca="1">IF($AP2757=1,IF(INDIRECT(ADDRESS(($AN2757-1)*3+$AO2757+5,$AP2757+20))="",0,INDIRECT(ADDRESS(($AN2757-1)*3+$AO2757+5,$AP2757+20))),IF(INDIRECT(ADDRESS(($AN2757-1)*3+$AO2757+5,$AP2757+20))="",0,IF(COUNTIF(INDIRECT(ADDRESS(($AN2757-1)*36+($AO2757-1)*12+6,COLUMN())):INDIRECT(ADDRESS(($AN2757-1)*36+($AO2757-1)*12+$AP2757+4,COLUMN())),INDIRECT(ADDRESS(($AN2757-1)*3+$AO2757+5,$AP2757+20)))&gt;=1,0,INDIRECT(ADDRESS(($AN2757-1)*3+$AO2757+5,$AP2757+20)))))</f>
        <v>0</v>
      </c>
      <c r="AT2757" s="4">
        <f ca="1">COUNTIF(INDIRECT("U"&amp;(ROW()+12*(($AN2757-1)*3+$AO2757)-ROW())/12+5):INDIRECT("AF"&amp;(ROW()+12*(($AN2757-1)*3+$AO2757)-ROW())/12+5),AS2757)</f>
        <v>0</v>
      </c>
      <c r="AU2757" s="4">
        <f ca="1">IF(AND(AQ2757+AS2757&gt;0,AR2757+AT2757&gt;0),COUNTIF(AU$6:AU2756,"&gt;0")+1,0)</f>
        <v>0</v>
      </c>
    </row>
    <row r="2758" spans="40:47">
      <c r="AN2758" s="4">
        <v>77</v>
      </c>
      <c r="AO2758" s="4">
        <v>2</v>
      </c>
      <c r="AP2758" s="4">
        <v>5</v>
      </c>
      <c r="AQ2758" s="6">
        <f ca="1">IF($AP2758=1,IF(INDIRECT(ADDRESS(($AN2758-1)*3+$AO2758+5,$AP2758+7))="",0,INDIRECT(ADDRESS(($AN2758-1)*3+$AO2758+5,$AP2758+7))),IF(INDIRECT(ADDRESS(($AN2758-1)*3+$AO2758+5,$AP2758+7))="",0,IF(COUNTIF(INDIRECT(ADDRESS(($AN2758-1)*36+($AO2758-1)*12+6,COLUMN())):INDIRECT(ADDRESS(($AN2758-1)*36+($AO2758-1)*12+$AP2758+4,COLUMN())),INDIRECT(ADDRESS(($AN2758-1)*3+$AO2758+5,$AP2758+7)))&gt;=1,0,INDIRECT(ADDRESS(($AN2758-1)*3+$AO2758+5,$AP2758+7)))))</f>
        <v>0</v>
      </c>
      <c r="AR2758" s="4">
        <f ca="1">COUNTIF(INDIRECT("H"&amp;(ROW()+12*(($AN2758-1)*3+$AO2758)-ROW())/12+5):INDIRECT("S"&amp;(ROW()+12*(($AN2758-1)*3+$AO2758)-ROW())/12+5),AQ2758)</f>
        <v>0</v>
      </c>
      <c r="AS2758" s="6">
        <f ca="1">IF($AP2758=1,IF(INDIRECT(ADDRESS(($AN2758-1)*3+$AO2758+5,$AP2758+20))="",0,INDIRECT(ADDRESS(($AN2758-1)*3+$AO2758+5,$AP2758+20))),IF(INDIRECT(ADDRESS(($AN2758-1)*3+$AO2758+5,$AP2758+20))="",0,IF(COUNTIF(INDIRECT(ADDRESS(($AN2758-1)*36+($AO2758-1)*12+6,COLUMN())):INDIRECT(ADDRESS(($AN2758-1)*36+($AO2758-1)*12+$AP2758+4,COLUMN())),INDIRECT(ADDRESS(($AN2758-1)*3+$AO2758+5,$AP2758+20)))&gt;=1,0,INDIRECT(ADDRESS(($AN2758-1)*3+$AO2758+5,$AP2758+20)))))</f>
        <v>0</v>
      </c>
      <c r="AT2758" s="4">
        <f ca="1">COUNTIF(INDIRECT("U"&amp;(ROW()+12*(($AN2758-1)*3+$AO2758)-ROW())/12+5):INDIRECT("AF"&amp;(ROW()+12*(($AN2758-1)*3+$AO2758)-ROW())/12+5),AS2758)</f>
        <v>0</v>
      </c>
      <c r="AU2758" s="4">
        <f ca="1">IF(AND(AQ2758+AS2758&gt;0,AR2758+AT2758&gt;0),COUNTIF(AU$6:AU2757,"&gt;0")+1,0)</f>
        <v>0</v>
      </c>
    </row>
    <row r="2759" spans="40:47">
      <c r="AN2759" s="4">
        <v>77</v>
      </c>
      <c r="AO2759" s="4">
        <v>2</v>
      </c>
      <c r="AP2759" s="4">
        <v>6</v>
      </c>
      <c r="AQ2759" s="6">
        <f ca="1">IF($AP2759=1,IF(INDIRECT(ADDRESS(($AN2759-1)*3+$AO2759+5,$AP2759+7))="",0,INDIRECT(ADDRESS(($AN2759-1)*3+$AO2759+5,$AP2759+7))),IF(INDIRECT(ADDRESS(($AN2759-1)*3+$AO2759+5,$AP2759+7))="",0,IF(COUNTIF(INDIRECT(ADDRESS(($AN2759-1)*36+($AO2759-1)*12+6,COLUMN())):INDIRECT(ADDRESS(($AN2759-1)*36+($AO2759-1)*12+$AP2759+4,COLUMN())),INDIRECT(ADDRESS(($AN2759-1)*3+$AO2759+5,$AP2759+7)))&gt;=1,0,INDIRECT(ADDRESS(($AN2759-1)*3+$AO2759+5,$AP2759+7)))))</f>
        <v>0</v>
      </c>
      <c r="AR2759" s="4">
        <f ca="1">COUNTIF(INDIRECT("H"&amp;(ROW()+12*(($AN2759-1)*3+$AO2759)-ROW())/12+5):INDIRECT("S"&amp;(ROW()+12*(($AN2759-1)*3+$AO2759)-ROW())/12+5),AQ2759)</f>
        <v>0</v>
      </c>
      <c r="AS2759" s="6">
        <f ca="1">IF($AP2759=1,IF(INDIRECT(ADDRESS(($AN2759-1)*3+$AO2759+5,$AP2759+20))="",0,INDIRECT(ADDRESS(($AN2759-1)*3+$AO2759+5,$AP2759+20))),IF(INDIRECT(ADDRESS(($AN2759-1)*3+$AO2759+5,$AP2759+20))="",0,IF(COUNTIF(INDIRECT(ADDRESS(($AN2759-1)*36+($AO2759-1)*12+6,COLUMN())):INDIRECT(ADDRESS(($AN2759-1)*36+($AO2759-1)*12+$AP2759+4,COLUMN())),INDIRECT(ADDRESS(($AN2759-1)*3+$AO2759+5,$AP2759+20)))&gt;=1,0,INDIRECT(ADDRESS(($AN2759-1)*3+$AO2759+5,$AP2759+20)))))</f>
        <v>0</v>
      </c>
      <c r="AT2759" s="4">
        <f ca="1">COUNTIF(INDIRECT("U"&amp;(ROW()+12*(($AN2759-1)*3+$AO2759)-ROW())/12+5):INDIRECT("AF"&amp;(ROW()+12*(($AN2759-1)*3+$AO2759)-ROW())/12+5),AS2759)</f>
        <v>0</v>
      </c>
      <c r="AU2759" s="4">
        <f ca="1">IF(AND(AQ2759+AS2759&gt;0,AR2759+AT2759&gt;0),COUNTIF(AU$6:AU2758,"&gt;0")+1,0)</f>
        <v>0</v>
      </c>
    </row>
    <row r="2760" spans="40:47">
      <c r="AN2760" s="4">
        <v>77</v>
      </c>
      <c r="AO2760" s="4">
        <v>2</v>
      </c>
      <c r="AP2760" s="4">
        <v>7</v>
      </c>
      <c r="AQ2760" s="6">
        <f ca="1">IF($AP2760=1,IF(INDIRECT(ADDRESS(($AN2760-1)*3+$AO2760+5,$AP2760+7))="",0,INDIRECT(ADDRESS(($AN2760-1)*3+$AO2760+5,$AP2760+7))),IF(INDIRECT(ADDRESS(($AN2760-1)*3+$AO2760+5,$AP2760+7))="",0,IF(COUNTIF(INDIRECT(ADDRESS(($AN2760-1)*36+($AO2760-1)*12+6,COLUMN())):INDIRECT(ADDRESS(($AN2760-1)*36+($AO2760-1)*12+$AP2760+4,COLUMN())),INDIRECT(ADDRESS(($AN2760-1)*3+$AO2760+5,$AP2760+7)))&gt;=1,0,INDIRECT(ADDRESS(($AN2760-1)*3+$AO2760+5,$AP2760+7)))))</f>
        <v>0</v>
      </c>
      <c r="AR2760" s="4">
        <f ca="1">COUNTIF(INDIRECT("H"&amp;(ROW()+12*(($AN2760-1)*3+$AO2760)-ROW())/12+5):INDIRECT("S"&amp;(ROW()+12*(($AN2760-1)*3+$AO2760)-ROW())/12+5),AQ2760)</f>
        <v>0</v>
      </c>
      <c r="AS2760" s="6">
        <f ca="1">IF($AP2760=1,IF(INDIRECT(ADDRESS(($AN2760-1)*3+$AO2760+5,$AP2760+20))="",0,INDIRECT(ADDRESS(($AN2760-1)*3+$AO2760+5,$AP2760+20))),IF(INDIRECT(ADDRESS(($AN2760-1)*3+$AO2760+5,$AP2760+20))="",0,IF(COUNTIF(INDIRECT(ADDRESS(($AN2760-1)*36+($AO2760-1)*12+6,COLUMN())):INDIRECT(ADDRESS(($AN2760-1)*36+($AO2760-1)*12+$AP2760+4,COLUMN())),INDIRECT(ADDRESS(($AN2760-1)*3+$AO2760+5,$AP2760+20)))&gt;=1,0,INDIRECT(ADDRESS(($AN2760-1)*3+$AO2760+5,$AP2760+20)))))</f>
        <v>0</v>
      </c>
      <c r="AT2760" s="4">
        <f ca="1">COUNTIF(INDIRECT("U"&amp;(ROW()+12*(($AN2760-1)*3+$AO2760)-ROW())/12+5):INDIRECT("AF"&amp;(ROW()+12*(($AN2760-1)*3+$AO2760)-ROW())/12+5),AS2760)</f>
        <v>0</v>
      </c>
      <c r="AU2760" s="4">
        <f ca="1">IF(AND(AQ2760+AS2760&gt;0,AR2760+AT2760&gt;0),COUNTIF(AU$6:AU2759,"&gt;0")+1,0)</f>
        <v>0</v>
      </c>
    </row>
    <row r="2761" spans="40:47">
      <c r="AN2761" s="4">
        <v>77</v>
      </c>
      <c r="AO2761" s="4">
        <v>2</v>
      </c>
      <c r="AP2761" s="4">
        <v>8</v>
      </c>
      <c r="AQ2761" s="6">
        <f ca="1">IF($AP2761=1,IF(INDIRECT(ADDRESS(($AN2761-1)*3+$AO2761+5,$AP2761+7))="",0,INDIRECT(ADDRESS(($AN2761-1)*3+$AO2761+5,$AP2761+7))),IF(INDIRECT(ADDRESS(($AN2761-1)*3+$AO2761+5,$AP2761+7))="",0,IF(COUNTIF(INDIRECT(ADDRESS(($AN2761-1)*36+($AO2761-1)*12+6,COLUMN())):INDIRECT(ADDRESS(($AN2761-1)*36+($AO2761-1)*12+$AP2761+4,COLUMN())),INDIRECT(ADDRESS(($AN2761-1)*3+$AO2761+5,$AP2761+7)))&gt;=1,0,INDIRECT(ADDRESS(($AN2761-1)*3+$AO2761+5,$AP2761+7)))))</f>
        <v>0</v>
      </c>
      <c r="AR2761" s="4">
        <f ca="1">COUNTIF(INDIRECT("H"&amp;(ROW()+12*(($AN2761-1)*3+$AO2761)-ROW())/12+5):INDIRECT("S"&amp;(ROW()+12*(($AN2761-1)*3+$AO2761)-ROW())/12+5),AQ2761)</f>
        <v>0</v>
      </c>
      <c r="AS2761" s="6">
        <f ca="1">IF($AP2761=1,IF(INDIRECT(ADDRESS(($AN2761-1)*3+$AO2761+5,$AP2761+20))="",0,INDIRECT(ADDRESS(($AN2761-1)*3+$AO2761+5,$AP2761+20))),IF(INDIRECT(ADDRESS(($AN2761-1)*3+$AO2761+5,$AP2761+20))="",0,IF(COUNTIF(INDIRECT(ADDRESS(($AN2761-1)*36+($AO2761-1)*12+6,COLUMN())):INDIRECT(ADDRESS(($AN2761-1)*36+($AO2761-1)*12+$AP2761+4,COLUMN())),INDIRECT(ADDRESS(($AN2761-1)*3+$AO2761+5,$AP2761+20)))&gt;=1,0,INDIRECT(ADDRESS(($AN2761-1)*3+$AO2761+5,$AP2761+20)))))</f>
        <v>0</v>
      </c>
      <c r="AT2761" s="4">
        <f ca="1">COUNTIF(INDIRECT("U"&amp;(ROW()+12*(($AN2761-1)*3+$AO2761)-ROW())/12+5):INDIRECT("AF"&amp;(ROW()+12*(($AN2761-1)*3+$AO2761)-ROW())/12+5),AS2761)</f>
        <v>0</v>
      </c>
      <c r="AU2761" s="4">
        <f ca="1">IF(AND(AQ2761+AS2761&gt;0,AR2761+AT2761&gt;0),COUNTIF(AU$6:AU2760,"&gt;0")+1,0)</f>
        <v>0</v>
      </c>
    </row>
    <row r="2762" spans="40:47">
      <c r="AN2762" s="4">
        <v>77</v>
      </c>
      <c r="AO2762" s="4">
        <v>2</v>
      </c>
      <c r="AP2762" s="4">
        <v>9</v>
      </c>
      <c r="AQ2762" s="6">
        <f ca="1">IF($AP2762=1,IF(INDIRECT(ADDRESS(($AN2762-1)*3+$AO2762+5,$AP2762+7))="",0,INDIRECT(ADDRESS(($AN2762-1)*3+$AO2762+5,$AP2762+7))),IF(INDIRECT(ADDRESS(($AN2762-1)*3+$AO2762+5,$AP2762+7))="",0,IF(COUNTIF(INDIRECT(ADDRESS(($AN2762-1)*36+($AO2762-1)*12+6,COLUMN())):INDIRECT(ADDRESS(($AN2762-1)*36+($AO2762-1)*12+$AP2762+4,COLUMN())),INDIRECT(ADDRESS(($AN2762-1)*3+$AO2762+5,$AP2762+7)))&gt;=1,0,INDIRECT(ADDRESS(($AN2762-1)*3+$AO2762+5,$AP2762+7)))))</f>
        <v>0</v>
      </c>
      <c r="AR2762" s="4">
        <f ca="1">COUNTIF(INDIRECT("H"&amp;(ROW()+12*(($AN2762-1)*3+$AO2762)-ROW())/12+5):INDIRECT("S"&amp;(ROW()+12*(($AN2762-1)*3+$AO2762)-ROW())/12+5),AQ2762)</f>
        <v>0</v>
      </c>
      <c r="AS2762" s="6">
        <f ca="1">IF($AP2762=1,IF(INDIRECT(ADDRESS(($AN2762-1)*3+$AO2762+5,$AP2762+20))="",0,INDIRECT(ADDRESS(($AN2762-1)*3+$AO2762+5,$AP2762+20))),IF(INDIRECT(ADDRESS(($AN2762-1)*3+$AO2762+5,$AP2762+20))="",0,IF(COUNTIF(INDIRECT(ADDRESS(($AN2762-1)*36+($AO2762-1)*12+6,COLUMN())):INDIRECT(ADDRESS(($AN2762-1)*36+($AO2762-1)*12+$AP2762+4,COLUMN())),INDIRECT(ADDRESS(($AN2762-1)*3+$AO2762+5,$AP2762+20)))&gt;=1,0,INDIRECT(ADDRESS(($AN2762-1)*3+$AO2762+5,$AP2762+20)))))</f>
        <v>0</v>
      </c>
      <c r="AT2762" s="4">
        <f ca="1">COUNTIF(INDIRECT("U"&amp;(ROW()+12*(($AN2762-1)*3+$AO2762)-ROW())/12+5):INDIRECT("AF"&amp;(ROW()+12*(($AN2762-1)*3+$AO2762)-ROW())/12+5),AS2762)</f>
        <v>0</v>
      </c>
      <c r="AU2762" s="4">
        <f ca="1">IF(AND(AQ2762+AS2762&gt;0,AR2762+AT2762&gt;0),COUNTIF(AU$6:AU2761,"&gt;0")+1,0)</f>
        <v>0</v>
      </c>
    </row>
    <row r="2763" spans="40:47">
      <c r="AN2763" s="4">
        <v>77</v>
      </c>
      <c r="AO2763" s="4">
        <v>2</v>
      </c>
      <c r="AP2763" s="4">
        <v>10</v>
      </c>
      <c r="AQ2763" s="6">
        <f ca="1">IF($AP2763=1,IF(INDIRECT(ADDRESS(($AN2763-1)*3+$AO2763+5,$AP2763+7))="",0,INDIRECT(ADDRESS(($AN2763-1)*3+$AO2763+5,$AP2763+7))),IF(INDIRECT(ADDRESS(($AN2763-1)*3+$AO2763+5,$AP2763+7))="",0,IF(COUNTIF(INDIRECT(ADDRESS(($AN2763-1)*36+($AO2763-1)*12+6,COLUMN())):INDIRECT(ADDRESS(($AN2763-1)*36+($AO2763-1)*12+$AP2763+4,COLUMN())),INDIRECT(ADDRESS(($AN2763-1)*3+$AO2763+5,$AP2763+7)))&gt;=1,0,INDIRECT(ADDRESS(($AN2763-1)*3+$AO2763+5,$AP2763+7)))))</f>
        <v>0</v>
      </c>
      <c r="AR2763" s="4">
        <f ca="1">COUNTIF(INDIRECT("H"&amp;(ROW()+12*(($AN2763-1)*3+$AO2763)-ROW())/12+5):INDIRECT("S"&amp;(ROW()+12*(($AN2763-1)*3+$AO2763)-ROW())/12+5),AQ2763)</f>
        <v>0</v>
      </c>
      <c r="AS2763" s="6">
        <f ca="1">IF($AP2763=1,IF(INDIRECT(ADDRESS(($AN2763-1)*3+$AO2763+5,$AP2763+20))="",0,INDIRECT(ADDRESS(($AN2763-1)*3+$AO2763+5,$AP2763+20))),IF(INDIRECT(ADDRESS(($AN2763-1)*3+$AO2763+5,$AP2763+20))="",0,IF(COUNTIF(INDIRECT(ADDRESS(($AN2763-1)*36+($AO2763-1)*12+6,COLUMN())):INDIRECT(ADDRESS(($AN2763-1)*36+($AO2763-1)*12+$AP2763+4,COLUMN())),INDIRECT(ADDRESS(($AN2763-1)*3+$AO2763+5,$AP2763+20)))&gt;=1,0,INDIRECT(ADDRESS(($AN2763-1)*3+$AO2763+5,$AP2763+20)))))</f>
        <v>0</v>
      </c>
      <c r="AT2763" s="4">
        <f ca="1">COUNTIF(INDIRECT("U"&amp;(ROW()+12*(($AN2763-1)*3+$AO2763)-ROW())/12+5):INDIRECT("AF"&amp;(ROW()+12*(($AN2763-1)*3+$AO2763)-ROW())/12+5),AS2763)</f>
        <v>0</v>
      </c>
      <c r="AU2763" s="4">
        <f ca="1">IF(AND(AQ2763+AS2763&gt;0,AR2763+AT2763&gt;0),COUNTIF(AU$6:AU2762,"&gt;0")+1,0)</f>
        <v>0</v>
      </c>
    </row>
    <row r="2764" spans="40:47">
      <c r="AN2764" s="4">
        <v>77</v>
      </c>
      <c r="AO2764" s="4">
        <v>2</v>
      </c>
      <c r="AP2764" s="4">
        <v>11</v>
      </c>
      <c r="AQ2764" s="6">
        <f ca="1">IF($AP2764=1,IF(INDIRECT(ADDRESS(($AN2764-1)*3+$AO2764+5,$AP2764+7))="",0,INDIRECT(ADDRESS(($AN2764-1)*3+$AO2764+5,$AP2764+7))),IF(INDIRECT(ADDRESS(($AN2764-1)*3+$AO2764+5,$AP2764+7))="",0,IF(COUNTIF(INDIRECT(ADDRESS(($AN2764-1)*36+($AO2764-1)*12+6,COLUMN())):INDIRECT(ADDRESS(($AN2764-1)*36+($AO2764-1)*12+$AP2764+4,COLUMN())),INDIRECT(ADDRESS(($AN2764-1)*3+$AO2764+5,$AP2764+7)))&gt;=1,0,INDIRECT(ADDRESS(($AN2764-1)*3+$AO2764+5,$AP2764+7)))))</f>
        <v>0</v>
      </c>
      <c r="AR2764" s="4">
        <f ca="1">COUNTIF(INDIRECT("H"&amp;(ROW()+12*(($AN2764-1)*3+$AO2764)-ROW())/12+5):INDIRECT("S"&amp;(ROW()+12*(($AN2764-1)*3+$AO2764)-ROW())/12+5),AQ2764)</f>
        <v>0</v>
      </c>
      <c r="AS2764" s="6">
        <f ca="1">IF($AP2764=1,IF(INDIRECT(ADDRESS(($AN2764-1)*3+$AO2764+5,$AP2764+20))="",0,INDIRECT(ADDRESS(($AN2764-1)*3+$AO2764+5,$AP2764+20))),IF(INDIRECT(ADDRESS(($AN2764-1)*3+$AO2764+5,$AP2764+20))="",0,IF(COUNTIF(INDIRECT(ADDRESS(($AN2764-1)*36+($AO2764-1)*12+6,COLUMN())):INDIRECT(ADDRESS(($AN2764-1)*36+($AO2764-1)*12+$AP2764+4,COLUMN())),INDIRECT(ADDRESS(($AN2764-1)*3+$AO2764+5,$AP2764+20)))&gt;=1,0,INDIRECT(ADDRESS(($AN2764-1)*3+$AO2764+5,$AP2764+20)))))</f>
        <v>0</v>
      </c>
      <c r="AT2764" s="4">
        <f ca="1">COUNTIF(INDIRECT("U"&amp;(ROW()+12*(($AN2764-1)*3+$AO2764)-ROW())/12+5):INDIRECT("AF"&amp;(ROW()+12*(($AN2764-1)*3+$AO2764)-ROW())/12+5),AS2764)</f>
        <v>0</v>
      </c>
      <c r="AU2764" s="4">
        <f ca="1">IF(AND(AQ2764+AS2764&gt;0,AR2764+AT2764&gt;0),COUNTIF(AU$6:AU2763,"&gt;0")+1,0)</f>
        <v>0</v>
      </c>
    </row>
    <row r="2765" spans="40:47">
      <c r="AN2765" s="4">
        <v>77</v>
      </c>
      <c r="AO2765" s="4">
        <v>2</v>
      </c>
      <c r="AP2765" s="4">
        <v>12</v>
      </c>
      <c r="AQ2765" s="6">
        <f ca="1">IF($AP2765=1,IF(INDIRECT(ADDRESS(($AN2765-1)*3+$AO2765+5,$AP2765+7))="",0,INDIRECT(ADDRESS(($AN2765-1)*3+$AO2765+5,$AP2765+7))),IF(INDIRECT(ADDRESS(($AN2765-1)*3+$AO2765+5,$AP2765+7))="",0,IF(COUNTIF(INDIRECT(ADDRESS(($AN2765-1)*36+($AO2765-1)*12+6,COLUMN())):INDIRECT(ADDRESS(($AN2765-1)*36+($AO2765-1)*12+$AP2765+4,COLUMN())),INDIRECT(ADDRESS(($AN2765-1)*3+$AO2765+5,$AP2765+7)))&gt;=1,0,INDIRECT(ADDRESS(($AN2765-1)*3+$AO2765+5,$AP2765+7)))))</f>
        <v>0</v>
      </c>
      <c r="AR2765" s="4">
        <f ca="1">COUNTIF(INDIRECT("H"&amp;(ROW()+12*(($AN2765-1)*3+$AO2765)-ROW())/12+5):INDIRECT("S"&amp;(ROW()+12*(($AN2765-1)*3+$AO2765)-ROW())/12+5),AQ2765)</f>
        <v>0</v>
      </c>
      <c r="AS2765" s="6">
        <f ca="1">IF($AP2765=1,IF(INDIRECT(ADDRESS(($AN2765-1)*3+$AO2765+5,$AP2765+20))="",0,INDIRECT(ADDRESS(($AN2765-1)*3+$AO2765+5,$AP2765+20))),IF(INDIRECT(ADDRESS(($AN2765-1)*3+$AO2765+5,$AP2765+20))="",0,IF(COUNTIF(INDIRECT(ADDRESS(($AN2765-1)*36+($AO2765-1)*12+6,COLUMN())):INDIRECT(ADDRESS(($AN2765-1)*36+($AO2765-1)*12+$AP2765+4,COLUMN())),INDIRECT(ADDRESS(($AN2765-1)*3+$AO2765+5,$AP2765+20)))&gt;=1,0,INDIRECT(ADDRESS(($AN2765-1)*3+$AO2765+5,$AP2765+20)))))</f>
        <v>0</v>
      </c>
      <c r="AT2765" s="4">
        <f ca="1">COUNTIF(INDIRECT("U"&amp;(ROW()+12*(($AN2765-1)*3+$AO2765)-ROW())/12+5):INDIRECT("AF"&amp;(ROW()+12*(($AN2765-1)*3+$AO2765)-ROW())/12+5),AS2765)</f>
        <v>0</v>
      </c>
      <c r="AU2765" s="4">
        <f ca="1">IF(AND(AQ2765+AS2765&gt;0,AR2765+AT2765&gt;0),COUNTIF(AU$6:AU2764,"&gt;0")+1,0)</f>
        <v>0</v>
      </c>
    </row>
    <row r="2766" spans="40:47">
      <c r="AN2766" s="4">
        <v>77</v>
      </c>
      <c r="AO2766" s="4">
        <v>3</v>
      </c>
      <c r="AP2766" s="4">
        <v>1</v>
      </c>
      <c r="AQ2766" s="6">
        <f ca="1">IF($AP2766=1,IF(INDIRECT(ADDRESS(($AN2766-1)*3+$AO2766+5,$AP2766+7))="",0,INDIRECT(ADDRESS(($AN2766-1)*3+$AO2766+5,$AP2766+7))),IF(INDIRECT(ADDRESS(($AN2766-1)*3+$AO2766+5,$AP2766+7))="",0,IF(COUNTIF(INDIRECT(ADDRESS(($AN2766-1)*36+($AO2766-1)*12+6,COLUMN())):INDIRECT(ADDRESS(($AN2766-1)*36+($AO2766-1)*12+$AP2766+4,COLUMN())),INDIRECT(ADDRESS(($AN2766-1)*3+$AO2766+5,$AP2766+7)))&gt;=1,0,INDIRECT(ADDRESS(($AN2766-1)*3+$AO2766+5,$AP2766+7)))))</f>
        <v>0</v>
      </c>
      <c r="AR2766" s="4">
        <f ca="1">COUNTIF(INDIRECT("H"&amp;(ROW()+12*(($AN2766-1)*3+$AO2766)-ROW())/12+5):INDIRECT("S"&amp;(ROW()+12*(($AN2766-1)*3+$AO2766)-ROW())/12+5),AQ2766)</f>
        <v>0</v>
      </c>
      <c r="AS2766" s="6">
        <f ca="1">IF($AP2766=1,IF(INDIRECT(ADDRESS(($AN2766-1)*3+$AO2766+5,$AP2766+20))="",0,INDIRECT(ADDRESS(($AN2766-1)*3+$AO2766+5,$AP2766+20))),IF(INDIRECT(ADDRESS(($AN2766-1)*3+$AO2766+5,$AP2766+20))="",0,IF(COUNTIF(INDIRECT(ADDRESS(($AN2766-1)*36+($AO2766-1)*12+6,COLUMN())):INDIRECT(ADDRESS(($AN2766-1)*36+($AO2766-1)*12+$AP2766+4,COLUMN())),INDIRECT(ADDRESS(($AN2766-1)*3+$AO2766+5,$AP2766+20)))&gt;=1,0,INDIRECT(ADDRESS(($AN2766-1)*3+$AO2766+5,$AP2766+20)))))</f>
        <v>0</v>
      </c>
      <c r="AT2766" s="4">
        <f ca="1">COUNTIF(INDIRECT("U"&amp;(ROW()+12*(($AN2766-1)*3+$AO2766)-ROW())/12+5):INDIRECT("AF"&amp;(ROW()+12*(($AN2766-1)*3+$AO2766)-ROW())/12+5),AS2766)</f>
        <v>0</v>
      </c>
      <c r="AU2766" s="4">
        <f ca="1">IF(AND(AQ2766+AS2766&gt;0,AR2766+AT2766&gt;0),COUNTIF(AU$6:AU2765,"&gt;0")+1,0)</f>
        <v>0</v>
      </c>
    </row>
    <row r="2767" spans="40:47">
      <c r="AN2767" s="4">
        <v>77</v>
      </c>
      <c r="AO2767" s="4">
        <v>3</v>
      </c>
      <c r="AP2767" s="4">
        <v>2</v>
      </c>
      <c r="AQ2767" s="6">
        <f ca="1">IF($AP2767=1,IF(INDIRECT(ADDRESS(($AN2767-1)*3+$AO2767+5,$AP2767+7))="",0,INDIRECT(ADDRESS(($AN2767-1)*3+$AO2767+5,$AP2767+7))),IF(INDIRECT(ADDRESS(($AN2767-1)*3+$AO2767+5,$AP2767+7))="",0,IF(COUNTIF(INDIRECT(ADDRESS(($AN2767-1)*36+($AO2767-1)*12+6,COLUMN())):INDIRECT(ADDRESS(($AN2767-1)*36+($AO2767-1)*12+$AP2767+4,COLUMN())),INDIRECT(ADDRESS(($AN2767-1)*3+$AO2767+5,$AP2767+7)))&gt;=1,0,INDIRECT(ADDRESS(($AN2767-1)*3+$AO2767+5,$AP2767+7)))))</f>
        <v>0</v>
      </c>
      <c r="AR2767" s="4">
        <f ca="1">COUNTIF(INDIRECT("H"&amp;(ROW()+12*(($AN2767-1)*3+$AO2767)-ROW())/12+5):INDIRECT("S"&amp;(ROW()+12*(($AN2767-1)*3+$AO2767)-ROW())/12+5),AQ2767)</f>
        <v>0</v>
      </c>
      <c r="AS2767" s="6">
        <f ca="1">IF($AP2767=1,IF(INDIRECT(ADDRESS(($AN2767-1)*3+$AO2767+5,$AP2767+20))="",0,INDIRECT(ADDRESS(($AN2767-1)*3+$AO2767+5,$AP2767+20))),IF(INDIRECT(ADDRESS(($AN2767-1)*3+$AO2767+5,$AP2767+20))="",0,IF(COUNTIF(INDIRECT(ADDRESS(($AN2767-1)*36+($AO2767-1)*12+6,COLUMN())):INDIRECT(ADDRESS(($AN2767-1)*36+($AO2767-1)*12+$AP2767+4,COLUMN())),INDIRECT(ADDRESS(($AN2767-1)*3+$AO2767+5,$AP2767+20)))&gt;=1,0,INDIRECT(ADDRESS(($AN2767-1)*3+$AO2767+5,$AP2767+20)))))</f>
        <v>0</v>
      </c>
      <c r="AT2767" s="4">
        <f ca="1">COUNTIF(INDIRECT("U"&amp;(ROW()+12*(($AN2767-1)*3+$AO2767)-ROW())/12+5):INDIRECT("AF"&amp;(ROW()+12*(($AN2767-1)*3+$AO2767)-ROW())/12+5),AS2767)</f>
        <v>0</v>
      </c>
      <c r="AU2767" s="4">
        <f ca="1">IF(AND(AQ2767+AS2767&gt;0,AR2767+AT2767&gt;0),COUNTIF(AU$6:AU2766,"&gt;0")+1,0)</f>
        <v>0</v>
      </c>
    </row>
    <row r="2768" spans="40:47">
      <c r="AN2768" s="4">
        <v>77</v>
      </c>
      <c r="AO2768" s="4">
        <v>3</v>
      </c>
      <c r="AP2768" s="4">
        <v>3</v>
      </c>
      <c r="AQ2768" s="6">
        <f ca="1">IF($AP2768=1,IF(INDIRECT(ADDRESS(($AN2768-1)*3+$AO2768+5,$AP2768+7))="",0,INDIRECT(ADDRESS(($AN2768-1)*3+$AO2768+5,$AP2768+7))),IF(INDIRECT(ADDRESS(($AN2768-1)*3+$AO2768+5,$AP2768+7))="",0,IF(COUNTIF(INDIRECT(ADDRESS(($AN2768-1)*36+($AO2768-1)*12+6,COLUMN())):INDIRECT(ADDRESS(($AN2768-1)*36+($AO2768-1)*12+$AP2768+4,COLUMN())),INDIRECT(ADDRESS(($AN2768-1)*3+$AO2768+5,$AP2768+7)))&gt;=1,0,INDIRECT(ADDRESS(($AN2768-1)*3+$AO2768+5,$AP2768+7)))))</f>
        <v>0</v>
      </c>
      <c r="AR2768" s="4">
        <f ca="1">COUNTIF(INDIRECT("H"&amp;(ROW()+12*(($AN2768-1)*3+$AO2768)-ROW())/12+5):INDIRECT("S"&amp;(ROW()+12*(($AN2768-1)*3+$AO2768)-ROW())/12+5),AQ2768)</f>
        <v>0</v>
      </c>
      <c r="AS2768" s="6">
        <f ca="1">IF($AP2768=1,IF(INDIRECT(ADDRESS(($AN2768-1)*3+$AO2768+5,$AP2768+20))="",0,INDIRECT(ADDRESS(($AN2768-1)*3+$AO2768+5,$AP2768+20))),IF(INDIRECT(ADDRESS(($AN2768-1)*3+$AO2768+5,$AP2768+20))="",0,IF(COUNTIF(INDIRECT(ADDRESS(($AN2768-1)*36+($AO2768-1)*12+6,COLUMN())):INDIRECT(ADDRESS(($AN2768-1)*36+($AO2768-1)*12+$AP2768+4,COLUMN())),INDIRECT(ADDRESS(($AN2768-1)*3+$AO2768+5,$AP2768+20)))&gt;=1,0,INDIRECT(ADDRESS(($AN2768-1)*3+$AO2768+5,$AP2768+20)))))</f>
        <v>0</v>
      </c>
      <c r="AT2768" s="4">
        <f ca="1">COUNTIF(INDIRECT("U"&amp;(ROW()+12*(($AN2768-1)*3+$AO2768)-ROW())/12+5):INDIRECT("AF"&amp;(ROW()+12*(($AN2768-1)*3+$AO2768)-ROW())/12+5),AS2768)</f>
        <v>0</v>
      </c>
      <c r="AU2768" s="4">
        <f ca="1">IF(AND(AQ2768+AS2768&gt;0,AR2768+AT2768&gt;0),COUNTIF(AU$6:AU2767,"&gt;0")+1,0)</f>
        <v>0</v>
      </c>
    </row>
    <row r="2769" spans="40:47">
      <c r="AN2769" s="4">
        <v>77</v>
      </c>
      <c r="AO2769" s="4">
        <v>3</v>
      </c>
      <c r="AP2769" s="4">
        <v>4</v>
      </c>
      <c r="AQ2769" s="6">
        <f ca="1">IF($AP2769=1,IF(INDIRECT(ADDRESS(($AN2769-1)*3+$AO2769+5,$AP2769+7))="",0,INDIRECT(ADDRESS(($AN2769-1)*3+$AO2769+5,$AP2769+7))),IF(INDIRECT(ADDRESS(($AN2769-1)*3+$AO2769+5,$AP2769+7))="",0,IF(COUNTIF(INDIRECT(ADDRESS(($AN2769-1)*36+($AO2769-1)*12+6,COLUMN())):INDIRECT(ADDRESS(($AN2769-1)*36+($AO2769-1)*12+$AP2769+4,COLUMN())),INDIRECT(ADDRESS(($AN2769-1)*3+$AO2769+5,$AP2769+7)))&gt;=1,0,INDIRECT(ADDRESS(($AN2769-1)*3+$AO2769+5,$AP2769+7)))))</f>
        <v>0</v>
      </c>
      <c r="AR2769" s="4">
        <f ca="1">COUNTIF(INDIRECT("H"&amp;(ROW()+12*(($AN2769-1)*3+$AO2769)-ROW())/12+5):INDIRECT("S"&amp;(ROW()+12*(($AN2769-1)*3+$AO2769)-ROW())/12+5),AQ2769)</f>
        <v>0</v>
      </c>
      <c r="AS2769" s="6">
        <f ca="1">IF($AP2769=1,IF(INDIRECT(ADDRESS(($AN2769-1)*3+$AO2769+5,$AP2769+20))="",0,INDIRECT(ADDRESS(($AN2769-1)*3+$AO2769+5,$AP2769+20))),IF(INDIRECT(ADDRESS(($AN2769-1)*3+$AO2769+5,$AP2769+20))="",0,IF(COUNTIF(INDIRECT(ADDRESS(($AN2769-1)*36+($AO2769-1)*12+6,COLUMN())):INDIRECT(ADDRESS(($AN2769-1)*36+($AO2769-1)*12+$AP2769+4,COLUMN())),INDIRECT(ADDRESS(($AN2769-1)*3+$AO2769+5,$AP2769+20)))&gt;=1,0,INDIRECT(ADDRESS(($AN2769-1)*3+$AO2769+5,$AP2769+20)))))</f>
        <v>0</v>
      </c>
      <c r="AT2769" s="4">
        <f ca="1">COUNTIF(INDIRECT("U"&amp;(ROW()+12*(($AN2769-1)*3+$AO2769)-ROW())/12+5):INDIRECT("AF"&amp;(ROW()+12*(($AN2769-1)*3+$AO2769)-ROW())/12+5),AS2769)</f>
        <v>0</v>
      </c>
      <c r="AU2769" s="4">
        <f ca="1">IF(AND(AQ2769+AS2769&gt;0,AR2769+AT2769&gt;0),COUNTIF(AU$6:AU2768,"&gt;0")+1,0)</f>
        <v>0</v>
      </c>
    </row>
    <row r="2770" spans="40:47">
      <c r="AN2770" s="4">
        <v>77</v>
      </c>
      <c r="AO2770" s="4">
        <v>3</v>
      </c>
      <c r="AP2770" s="4">
        <v>5</v>
      </c>
      <c r="AQ2770" s="6">
        <f ca="1">IF($AP2770=1,IF(INDIRECT(ADDRESS(($AN2770-1)*3+$AO2770+5,$AP2770+7))="",0,INDIRECT(ADDRESS(($AN2770-1)*3+$AO2770+5,$AP2770+7))),IF(INDIRECT(ADDRESS(($AN2770-1)*3+$AO2770+5,$AP2770+7))="",0,IF(COUNTIF(INDIRECT(ADDRESS(($AN2770-1)*36+($AO2770-1)*12+6,COLUMN())):INDIRECT(ADDRESS(($AN2770-1)*36+($AO2770-1)*12+$AP2770+4,COLUMN())),INDIRECT(ADDRESS(($AN2770-1)*3+$AO2770+5,$AP2770+7)))&gt;=1,0,INDIRECT(ADDRESS(($AN2770-1)*3+$AO2770+5,$AP2770+7)))))</f>
        <v>0</v>
      </c>
      <c r="AR2770" s="4">
        <f ca="1">COUNTIF(INDIRECT("H"&amp;(ROW()+12*(($AN2770-1)*3+$AO2770)-ROW())/12+5):INDIRECT("S"&amp;(ROW()+12*(($AN2770-1)*3+$AO2770)-ROW())/12+5),AQ2770)</f>
        <v>0</v>
      </c>
      <c r="AS2770" s="6">
        <f ca="1">IF($AP2770=1,IF(INDIRECT(ADDRESS(($AN2770-1)*3+$AO2770+5,$AP2770+20))="",0,INDIRECT(ADDRESS(($AN2770-1)*3+$AO2770+5,$AP2770+20))),IF(INDIRECT(ADDRESS(($AN2770-1)*3+$AO2770+5,$AP2770+20))="",0,IF(COUNTIF(INDIRECT(ADDRESS(($AN2770-1)*36+($AO2770-1)*12+6,COLUMN())):INDIRECT(ADDRESS(($AN2770-1)*36+($AO2770-1)*12+$AP2770+4,COLUMN())),INDIRECT(ADDRESS(($AN2770-1)*3+$AO2770+5,$AP2770+20)))&gt;=1,0,INDIRECT(ADDRESS(($AN2770-1)*3+$AO2770+5,$AP2770+20)))))</f>
        <v>0</v>
      </c>
      <c r="AT2770" s="4">
        <f ca="1">COUNTIF(INDIRECT("U"&amp;(ROW()+12*(($AN2770-1)*3+$AO2770)-ROW())/12+5):INDIRECT("AF"&amp;(ROW()+12*(($AN2770-1)*3+$AO2770)-ROW())/12+5),AS2770)</f>
        <v>0</v>
      </c>
      <c r="AU2770" s="4">
        <f ca="1">IF(AND(AQ2770+AS2770&gt;0,AR2770+AT2770&gt;0),COUNTIF(AU$6:AU2769,"&gt;0")+1,0)</f>
        <v>0</v>
      </c>
    </row>
    <row r="2771" spans="40:47">
      <c r="AN2771" s="4">
        <v>77</v>
      </c>
      <c r="AO2771" s="4">
        <v>3</v>
      </c>
      <c r="AP2771" s="4">
        <v>6</v>
      </c>
      <c r="AQ2771" s="6">
        <f ca="1">IF($AP2771=1,IF(INDIRECT(ADDRESS(($AN2771-1)*3+$AO2771+5,$AP2771+7))="",0,INDIRECT(ADDRESS(($AN2771-1)*3+$AO2771+5,$AP2771+7))),IF(INDIRECT(ADDRESS(($AN2771-1)*3+$AO2771+5,$AP2771+7))="",0,IF(COUNTIF(INDIRECT(ADDRESS(($AN2771-1)*36+($AO2771-1)*12+6,COLUMN())):INDIRECT(ADDRESS(($AN2771-1)*36+($AO2771-1)*12+$AP2771+4,COLUMN())),INDIRECT(ADDRESS(($AN2771-1)*3+$AO2771+5,$AP2771+7)))&gt;=1,0,INDIRECT(ADDRESS(($AN2771-1)*3+$AO2771+5,$AP2771+7)))))</f>
        <v>0</v>
      </c>
      <c r="AR2771" s="4">
        <f ca="1">COUNTIF(INDIRECT("H"&amp;(ROW()+12*(($AN2771-1)*3+$AO2771)-ROW())/12+5):INDIRECT("S"&amp;(ROW()+12*(($AN2771-1)*3+$AO2771)-ROW())/12+5),AQ2771)</f>
        <v>0</v>
      </c>
      <c r="AS2771" s="6">
        <f ca="1">IF($AP2771=1,IF(INDIRECT(ADDRESS(($AN2771-1)*3+$AO2771+5,$AP2771+20))="",0,INDIRECT(ADDRESS(($AN2771-1)*3+$AO2771+5,$AP2771+20))),IF(INDIRECT(ADDRESS(($AN2771-1)*3+$AO2771+5,$AP2771+20))="",0,IF(COUNTIF(INDIRECT(ADDRESS(($AN2771-1)*36+($AO2771-1)*12+6,COLUMN())):INDIRECT(ADDRESS(($AN2771-1)*36+($AO2771-1)*12+$AP2771+4,COLUMN())),INDIRECT(ADDRESS(($AN2771-1)*3+$AO2771+5,$AP2771+20)))&gt;=1,0,INDIRECT(ADDRESS(($AN2771-1)*3+$AO2771+5,$AP2771+20)))))</f>
        <v>0</v>
      </c>
      <c r="AT2771" s="4">
        <f ca="1">COUNTIF(INDIRECT("U"&amp;(ROW()+12*(($AN2771-1)*3+$AO2771)-ROW())/12+5):INDIRECT("AF"&amp;(ROW()+12*(($AN2771-1)*3+$AO2771)-ROW())/12+5),AS2771)</f>
        <v>0</v>
      </c>
      <c r="AU2771" s="4">
        <f ca="1">IF(AND(AQ2771+AS2771&gt;0,AR2771+AT2771&gt;0),COUNTIF(AU$6:AU2770,"&gt;0")+1,0)</f>
        <v>0</v>
      </c>
    </row>
    <row r="2772" spans="40:47">
      <c r="AN2772" s="4">
        <v>77</v>
      </c>
      <c r="AO2772" s="4">
        <v>3</v>
      </c>
      <c r="AP2772" s="4">
        <v>7</v>
      </c>
      <c r="AQ2772" s="6">
        <f ca="1">IF($AP2772=1,IF(INDIRECT(ADDRESS(($AN2772-1)*3+$AO2772+5,$AP2772+7))="",0,INDIRECT(ADDRESS(($AN2772-1)*3+$AO2772+5,$AP2772+7))),IF(INDIRECT(ADDRESS(($AN2772-1)*3+$AO2772+5,$AP2772+7))="",0,IF(COUNTIF(INDIRECT(ADDRESS(($AN2772-1)*36+($AO2772-1)*12+6,COLUMN())):INDIRECT(ADDRESS(($AN2772-1)*36+($AO2772-1)*12+$AP2772+4,COLUMN())),INDIRECT(ADDRESS(($AN2772-1)*3+$AO2772+5,$AP2772+7)))&gt;=1,0,INDIRECT(ADDRESS(($AN2772-1)*3+$AO2772+5,$AP2772+7)))))</f>
        <v>0</v>
      </c>
      <c r="AR2772" s="4">
        <f ca="1">COUNTIF(INDIRECT("H"&amp;(ROW()+12*(($AN2772-1)*3+$AO2772)-ROW())/12+5):INDIRECT("S"&amp;(ROW()+12*(($AN2772-1)*3+$AO2772)-ROW())/12+5),AQ2772)</f>
        <v>0</v>
      </c>
      <c r="AS2772" s="6">
        <f ca="1">IF($AP2772=1,IF(INDIRECT(ADDRESS(($AN2772-1)*3+$AO2772+5,$AP2772+20))="",0,INDIRECT(ADDRESS(($AN2772-1)*3+$AO2772+5,$AP2772+20))),IF(INDIRECT(ADDRESS(($AN2772-1)*3+$AO2772+5,$AP2772+20))="",0,IF(COUNTIF(INDIRECT(ADDRESS(($AN2772-1)*36+($AO2772-1)*12+6,COLUMN())):INDIRECT(ADDRESS(($AN2772-1)*36+($AO2772-1)*12+$AP2772+4,COLUMN())),INDIRECT(ADDRESS(($AN2772-1)*3+$AO2772+5,$AP2772+20)))&gt;=1,0,INDIRECT(ADDRESS(($AN2772-1)*3+$AO2772+5,$AP2772+20)))))</f>
        <v>0</v>
      </c>
      <c r="AT2772" s="4">
        <f ca="1">COUNTIF(INDIRECT("U"&amp;(ROW()+12*(($AN2772-1)*3+$AO2772)-ROW())/12+5):INDIRECT("AF"&amp;(ROW()+12*(($AN2772-1)*3+$AO2772)-ROW())/12+5),AS2772)</f>
        <v>0</v>
      </c>
      <c r="AU2772" s="4">
        <f ca="1">IF(AND(AQ2772+AS2772&gt;0,AR2772+AT2772&gt;0),COUNTIF(AU$6:AU2771,"&gt;0")+1,0)</f>
        <v>0</v>
      </c>
    </row>
    <row r="2773" spans="40:47">
      <c r="AN2773" s="4">
        <v>77</v>
      </c>
      <c r="AO2773" s="4">
        <v>3</v>
      </c>
      <c r="AP2773" s="4">
        <v>8</v>
      </c>
      <c r="AQ2773" s="6">
        <f ca="1">IF($AP2773=1,IF(INDIRECT(ADDRESS(($AN2773-1)*3+$AO2773+5,$AP2773+7))="",0,INDIRECT(ADDRESS(($AN2773-1)*3+$AO2773+5,$AP2773+7))),IF(INDIRECT(ADDRESS(($AN2773-1)*3+$AO2773+5,$AP2773+7))="",0,IF(COUNTIF(INDIRECT(ADDRESS(($AN2773-1)*36+($AO2773-1)*12+6,COLUMN())):INDIRECT(ADDRESS(($AN2773-1)*36+($AO2773-1)*12+$AP2773+4,COLUMN())),INDIRECT(ADDRESS(($AN2773-1)*3+$AO2773+5,$AP2773+7)))&gt;=1,0,INDIRECT(ADDRESS(($AN2773-1)*3+$AO2773+5,$AP2773+7)))))</f>
        <v>0</v>
      </c>
      <c r="AR2773" s="4">
        <f ca="1">COUNTIF(INDIRECT("H"&amp;(ROW()+12*(($AN2773-1)*3+$AO2773)-ROW())/12+5):INDIRECT("S"&amp;(ROW()+12*(($AN2773-1)*3+$AO2773)-ROW())/12+5),AQ2773)</f>
        <v>0</v>
      </c>
      <c r="AS2773" s="6">
        <f ca="1">IF($AP2773=1,IF(INDIRECT(ADDRESS(($AN2773-1)*3+$AO2773+5,$AP2773+20))="",0,INDIRECT(ADDRESS(($AN2773-1)*3+$AO2773+5,$AP2773+20))),IF(INDIRECT(ADDRESS(($AN2773-1)*3+$AO2773+5,$AP2773+20))="",0,IF(COUNTIF(INDIRECT(ADDRESS(($AN2773-1)*36+($AO2773-1)*12+6,COLUMN())):INDIRECT(ADDRESS(($AN2773-1)*36+($AO2773-1)*12+$AP2773+4,COLUMN())),INDIRECT(ADDRESS(($AN2773-1)*3+$AO2773+5,$AP2773+20)))&gt;=1,0,INDIRECT(ADDRESS(($AN2773-1)*3+$AO2773+5,$AP2773+20)))))</f>
        <v>0</v>
      </c>
      <c r="AT2773" s="4">
        <f ca="1">COUNTIF(INDIRECT("U"&amp;(ROW()+12*(($AN2773-1)*3+$AO2773)-ROW())/12+5):INDIRECT("AF"&amp;(ROW()+12*(($AN2773-1)*3+$AO2773)-ROW())/12+5),AS2773)</f>
        <v>0</v>
      </c>
      <c r="AU2773" s="4">
        <f ca="1">IF(AND(AQ2773+AS2773&gt;0,AR2773+AT2773&gt;0),COUNTIF(AU$6:AU2772,"&gt;0")+1,0)</f>
        <v>0</v>
      </c>
    </row>
    <row r="2774" spans="40:47">
      <c r="AN2774" s="4">
        <v>77</v>
      </c>
      <c r="AO2774" s="4">
        <v>3</v>
      </c>
      <c r="AP2774" s="4">
        <v>9</v>
      </c>
      <c r="AQ2774" s="6">
        <f ca="1">IF($AP2774=1,IF(INDIRECT(ADDRESS(($AN2774-1)*3+$AO2774+5,$AP2774+7))="",0,INDIRECT(ADDRESS(($AN2774-1)*3+$AO2774+5,$AP2774+7))),IF(INDIRECT(ADDRESS(($AN2774-1)*3+$AO2774+5,$AP2774+7))="",0,IF(COUNTIF(INDIRECT(ADDRESS(($AN2774-1)*36+($AO2774-1)*12+6,COLUMN())):INDIRECT(ADDRESS(($AN2774-1)*36+($AO2774-1)*12+$AP2774+4,COLUMN())),INDIRECT(ADDRESS(($AN2774-1)*3+$AO2774+5,$AP2774+7)))&gt;=1,0,INDIRECT(ADDRESS(($AN2774-1)*3+$AO2774+5,$AP2774+7)))))</f>
        <v>0</v>
      </c>
      <c r="AR2774" s="4">
        <f ca="1">COUNTIF(INDIRECT("H"&amp;(ROW()+12*(($AN2774-1)*3+$AO2774)-ROW())/12+5):INDIRECT("S"&amp;(ROW()+12*(($AN2774-1)*3+$AO2774)-ROW())/12+5),AQ2774)</f>
        <v>0</v>
      </c>
      <c r="AS2774" s="6">
        <f ca="1">IF($AP2774=1,IF(INDIRECT(ADDRESS(($AN2774-1)*3+$AO2774+5,$AP2774+20))="",0,INDIRECT(ADDRESS(($AN2774-1)*3+$AO2774+5,$AP2774+20))),IF(INDIRECT(ADDRESS(($AN2774-1)*3+$AO2774+5,$AP2774+20))="",0,IF(COUNTIF(INDIRECT(ADDRESS(($AN2774-1)*36+($AO2774-1)*12+6,COLUMN())):INDIRECT(ADDRESS(($AN2774-1)*36+($AO2774-1)*12+$AP2774+4,COLUMN())),INDIRECT(ADDRESS(($AN2774-1)*3+$AO2774+5,$AP2774+20)))&gt;=1,0,INDIRECT(ADDRESS(($AN2774-1)*3+$AO2774+5,$AP2774+20)))))</f>
        <v>0</v>
      </c>
      <c r="AT2774" s="4">
        <f ca="1">COUNTIF(INDIRECT("U"&amp;(ROW()+12*(($AN2774-1)*3+$AO2774)-ROW())/12+5):INDIRECT("AF"&amp;(ROW()+12*(($AN2774-1)*3+$AO2774)-ROW())/12+5),AS2774)</f>
        <v>0</v>
      </c>
      <c r="AU2774" s="4">
        <f ca="1">IF(AND(AQ2774+AS2774&gt;0,AR2774+AT2774&gt;0),COUNTIF(AU$6:AU2773,"&gt;0")+1,0)</f>
        <v>0</v>
      </c>
    </row>
    <row r="2775" spans="40:47">
      <c r="AN2775" s="4">
        <v>77</v>
      </c>
      <c r="AO2775" s="4">
        <v>3</v>
      </c>
      <c r="AP2775" s="4">
        <v>10</v>
      </c>
      <c r="AQ2775" s="6">
        <f ca="1">IF($AP2775=1,IF(INDIRECT(ADDRESS(($AN2775-1)*3+$AO2775+5,$AP2775+7))="",0,INDIRECT(ADDRESS(($AN2775-1)*3+$AO2775+5,$AP2775+7))),IF(INDIRECT(ADDRESS(($AN2775-1)*3+$AO2775+5,$AP2775+7))="",0,IF(COUNTIF(INDIRECT(ADDRESS(($AN2775-1)*36+($AO2775-1)*12+6,COLUMN())):INDIRECT(ADDRESS(($AN2775-1)*36+($AO2775-1)*12+$AP2775+4,COLUMN())),INDIRECT(ADDRESS(($AN2775-1)*3+$AO2775+5,$AP2775+7)))&gt;=1,0,INDIRECT(ADDRESS(($AN2775-1)*3+$AO2775+5,$AP2775+7)))))</f>
        <v>0</v>
      </c>
      <c r="AR2775" s="4">
        <f ca="1">COUNTIF(INDIRECT("H"&amp;(ROW()+12*(($AN2775-1)*3+$AO2775)-ROW())/12+5):INDIRECT("S"&amp;(ROW()+12*(($AN2775-1)*3+$AO2775)-ROW())/12+5),AQ2775)</f>
        <v>0</v>
      </c>
      <c r="AS2775" s="6">
        <f ca="1">IF($AP2775=1,IF(INDIRECT(ADDRESS(($AN2775-1)*3+$AO2775+5,$AP2775+20))="",0,INDIRECT(ADDRESS(($AN2775-1)*3+$AO2775+5,$AP2775+20))),IF(INDIRECT(ADDRESS(($AN2775-1)*3+$AO2775+5,$AP2775+20))="",0,IF(COUNTIF(INDIRECT(ADDRESS(($AN2775-1)*36+($AO2775-1)*12+6,COLUMN())):INDIRECT(ADDRESS(($AN2775-1)*36+($AO2775-1)*12+$AP2775+4,COLUMN())),INDIRECT(ADDRESS(($AN2775-1)*3+$AO2775+5,$AP2775+20)))&gt;=1,0,INDIRECT(ADDRESS(($AN2775-1)*3+$AO2775+5,$AP2775+20)))))</f>
        <v>0</v>
      </c>
      <c r="AT2775" s="4">
        <f ca="1">COUNTIF(INDIRECT("U"&amp;(ROW()+12*(($AN2775-1)*3+$AO2775)-ROW())/12+5):INDIRECT("AF"&amp;(ROW()+12*(($AN2775-1)*3+$AO2775)-ROW())/12+5),AS2775)</f>
        <v>0</v>
      </c>
      <c r="AU2775" s="4">
        <f ca="1">IF(AND(AQ2775+AS2775&gt;0,AR2775+AT2775&gt;0),COUNTIF(AU$6:AU2774,"&gt;0")+1,0)</f>
        <v>0</v>
      </c>
    </row>
    <row r="2776" spans="40:47">
      <c r="AN2776" s="4">
        <v>77</v>
      </c>
      <c r="AO2776" s="4">
        <v>3</v>
      </c>
      <c r="AP2776" s="4">
        <v>11</v>
      </c>
      <c r="AQ2776" s="6">
        <f ca="1">IF($AP2776=1,IF(INDIRECT(ADDRESS(($AN2776-1)*3+$AO2776+5,$AP2776+7))="",0,INDIRECT(ADDRESS(($AN2776-1)*3+$AO2776+5,$AP2776+7))),IF(INDIRECT(ADDRESS(($AN2776-1)*3+$AO2776+5,$AP2776+7))="",0,IF(COUNTIF(INDIRECT(ADDRESS(($AN2776-1)*36+($AO2776-1)*12+6,COLUMN())):INDIRECT(ADDRESS(($AN2776-1)*36+($AO2776-1)*12+$AP2776+4,COLUMN())),INDIRECT(ADDRESS(($AN2776-1)*3+$AO2776+5,$AP2776+7)))&gt;=1,0,INDIRECT(ADDRESS(($AN2776-1)*3+$AO2776+5,$AP2776+7)))))</f>
        <v>0</v>
      </c>
      <c r="AR2776" s="4">
        <f ca="1">COUNTIF(INDIRECT("H"&amp;(ROW()+12*(($AN2776-1)*3+$AO2776)-ROW())/12+5):INDIRECT("S"&amp;(ROW()+12*(($AN2776-1)*3+$AO2776)-ROW())/12+5),AQ2776)</f>
        <v>0</v>
      </c>
      <c r="AS2776" s="6">
        <f ca="1">IF($AP2776=1,IF(INDIRECT(ADDRESS(($AN2776-1)*3+$AO2776+5,$AP2776+20))="",0,INDIRECT(ADDRESS(($AN2776-1)*3+$AO2776+5,$AP2776+20))),IF(INDIRECT(ADDRESS(($AN2776-1)*3+$AO2776+5,$AP2776+20))="",0,IF(COUNTIF(INDIRECT(ADDRESS(($AN2776-1)*36+($AO2776-1)*12+6,COLUMN())):INDIRECT(ADDRESS(($AN2776-1)*36+($AO2776-1)*12+$AP2776+4,COLUMN())),INDIRECT(ADDRESS(($AN2776-1)*3+$AO2776+5,$AP2776+20)))&gt;=1,0,INDIRECT(ADDRESS(($AN2776-1)*3+$AO2776+5,$AP2776+20)))))</f>
        <v>0</v>
      </c>
      <c r="AT2776" s="4">
        <f ca="1">COUNTIF(INDIRECT("U"&amp;(ROW()+12*(($AN2776-1)*3+$AO2776)-ROW())/12+5):INDIRECT("AF"&amp;(ROW()+12*(($AN2776-1)*3+$AO2776)-ROW())/12+5),AS2776)</f>
        <v>0</v>
      </c>
      <c r="AU2776" s="4">
        <f ca="1">IF(AND(AQ2776+AS2776&gt;0,AR2776+AT2776&gt;0),COUNTIF(AU$6:AU2775,"&gt;0")+1,0)</f>
        <v>0</v>
      </c>
    </row>
    <row r="2777" spans="40:47">
      <c r="AN2777" s="77">
        <v>77</v>
      </c>
      <c r="AO2777" s="77">
        <v>3</v>
      </c>
      <c r="AP2777" s="77">
        <v>12</v>
      </c>
      <c r="AQ2777" s="78">
        <f ca="1">IF($AP2777=1,IF(INDIRECT(ADDRESS(($AN2777-1)*3+$AO2777+5,$AP2777+7))="",0,INDIRECT(ADDRESS(($AN2777-1)*3+$AO2777+5,$AP2777+7))),IF(INDIRECT(ADDRESS(($AN2777-1)*3+$AO2777+5,$AP2777+7))="",0,IF(COUNTIF(INDIRECT(ADDRESS(($AN2777-1)*36+($AO2777-1)*12+6,COLUMN())):INDIRECT(ADDRESS(($AN2777-1)*36+($AO2777-1)*12+$AP2777+4,COLUMN())),INDIRECT(ADDRESS(($AN2777-1)*3+$AO2777+5,$AP2777+7)))&gt;=1,0,INDIRECT(ADDRESS(($AN2777-1)*3+$AO2777+5,$AP2777+7)))))</f>
        <v>0</v>
      </c>
      <c r="AR2777" s="77">
        <f ca="1">COUNTIF(INDIRECT("H"&amp;(ROW()+12*(($AN2777-1)*3+$AO2777)-ROW())/12+5):INDIRECT("S"&amp;(ROW()+12*(($AN2777-1)*3+$AO2777)-ROW())/12+5),AQ2777)</f>
        <v>0</v>
      </c>
      <c r="AS2777" s="78">
        <f ca="1">IF($AP2777=1,IF(INDIRECT(ADDRESS(($AN2777-1)*3+$AO2777+5,$AP2777+20))="",0,INDIRECT(ADDRESS(($AN2777-1)*3+$AO2777+5,$AP2777+20))),IF(INDIRECT(ADDRESS(($AN2777-1)*3+$AO2777+5,$AP2777+20))="",0,IF(COUNTIF(INDIRECT(ADDRESS(($AN2777-1)*36+($AO2777-1)*12+6,COLUMN())):INDIRECT(ADDRESS(($AN2777-1)*36+($AO2777-1)*12+$AP2777+4,COLUMN())),INDIRECT(ADDRESS(($AN2777-1)*3+$AO2777+5,$AP2777+20)))&gt;=1,0,INDIRECT(ADDRESS(($AN2777-1)*3+$AO2777+5,$AP2777+20)))))</f>
        <v>0</v>
      </c>
      <c r="AT2777" s="77">
        <f ca="1">COUNTIF(INDIRECT("U"&amp;(ROW()+12*(($AN2777-1)*3+$AO2777)-ROW())/12+5):INDIRECT("AF"&amp;(ROW()+12*(($AN2777-1)*3+$AO2777)-ROW())/12+5),AS2777)</f>
        <v>0</v>
      </c>
      <c r="AU2777" s="4">
        <f ca="1">IF(AND(AQ2777+AS2777&gt;0,AR2777+AT2777&gt;0),COUNTIF(AU$6:AU2776,"&gt;0")+1,0)</f>
        <v>0</v>
      </c>
    </row>
    <row r="2778" spans="40:47">
      <c r="AN2778" s="4">
        <v>78</v>
      </c>
      <c r="AO2778" s="4">
        <v>1</v>
      </c>
      <c r="AP2778" s="4">
        <v>1</v>
      </c>
      <c r="AQ2778" s="6">
        <f ca="1">IF($AP2778=1,IF(INDIRECT(ADDRESS(($AN2778-1)*3+$AO2778+5,$AP2778+7))="",0,INDIRECT(ADDRESS(($AN2778-1)*3+$AO2778+5,$AP2778+7))),IF(INDIRECT(ADDRESS(($AN2778-1)*3+$AO2778+5,$AP2778+7))="",0,IF(COUNTIF(INDIRECT(ADDRESS(($AN2778-1)*36+($AO2778-1)*12+6,COLUMN())):INDIRECT(ADDRESS(($AN2778-1)*36+($AO2778-1)*12+$AP2778+4,COLUMN())),INDIRECT(ADDRESS(($AN2778-1)*3+$AO2778+5,$AP2778+7)))&gt;=1,0,INDIRECT(ADDRESS(($AN2778-1)*3+$AO2778+5,$AP2778+7)))))</f>
        <v>0</v>
      </c>
      <c r="AR2778" s="4">
        <f ca="1">COUNTIF(INDIRECT("H"&amp;(ROW()+12*(($AN2778-1)*3+$AO2778)-ROW())/12+5):INDIRECT("S"&amp;(ROW()+12*(($AN2778-1)*3+$AO2778)-ROW())/12+5),AQ2778)</f>
        <v>0</v>
      </c>
      <c r="AS2778" s="6">
        <f ca="1">IF($AP2778=1,IF(INDIRECT(ADDRESS(($AN2778-1)*3+$AO2778+5,$AP2778+20))="",0,INDIRECT(ADDRESS(($AN2778-1)*3+$AO2778+5,$AP2778+20))),IF(INDIRECT(ADDRESS(($AN2778-1)*3+$AO2778+5,$AP2778+20))="",0,IF(COUNTIF(INDIRECT(ADDRESS(($AN2778-1)*36+($AO2778-1)*12+6,COLUMN())):INDIRECT(ADDRESS(($AN2778-1)*36+($AO2778-1)*12+$AP2778+4,COLUMN())),INDIRECT(ADDRESS(($AN2778-1)*3+$AO2778+5,$AP2778+20)))&gt;=1,0,INDIRECT(ADDRESS(($AN2778-1)*3+$AO2778+5,$AP2778+20)))))</f>
        <v>0</v>
      </c>
      <c r="AT2778" s="4">
        <f ca="1">COUNTIF(INDIRECT("U"&amp;(ROW()+12*(($AN2778-1)*3+$AO2778)-ROW())/12+5):INDIRECT("AF"&amp;(ROW()+12*(($AN2778-1)*3+$AO2778)-ROW())/12+5),AS2778)</f>
        <v>0</v>
      </c>
      <c r="AU2778" s="4">
        <f ca="1">IF(AND(AQ2778+AS2778&gt;0,AR2778+AT2778&gt;0),COUNTIF(AU$6:AU2777,"&gt;0")+1,0)</f>
        <v>0</v>
      </c>
    </row>
    <row r="2779" spans="40:47">
      <c r="AN2779" s="4">
        <v>78</v>
      </c>
      <c r="AO2779" s="4">
        <v>1</v>
      </c>
      <c r="AP2779" s="4">
        <v>2</v>
      </c>
      <c r="AQ2779" s="6">
        <f ca="1">IF($AP2779=1,IF(INDIRECT(ADDRESS(($AN2779-1)*3+$AO2779+5,$AP2779+7))="",0,INDIRECT(ADDRESS(($AN2779-1)*3+$AO2779+5,$AP2779+7))),IF(INDIRECT(ADDRESS(($AN2779-1)*3+$AO2779+5,$AP2779+7))="",0,IF(COUNTIF(INDIRECT(ADDRESS(($AN2779-1)*36+($AO2779-1)*12+6,COLUMN())):INDIRECT(ADDRESS(($AN2779-1)*36+($AO2779-1)*12+$AP2779+4,COLUMN())),INDIRECT(ADDRESS(($AN2779-1)*3+$AO2779+5,$AP2779+7)))&gt;=1,0,INDIRECT(ADDRESS(($AN2779-1)*3+$AO2779+5,$AP2779+7)))))</f>
        <v>0</v>
      </c>
      <c r="AR2779" s="4">
        <f ca="1">COUNTIF(INDIRECT("H"&amp;(ROW()+12*(($AN2779-1)*3+$AO2779)-ROW())/12+5):INDIRECT("S"&amp;(ROW()+12*(($AN2779-1)*3+$AO2779)-ROW())/12+5),AQ2779)</f>
        <v>0</v>
      </c>
      <c r="AS2779" s="6">
        <f ca="1">IF($AP2779=1,IF(INDIRECT(ADDRESS(($AN2779-1)*3+$AO2779+5,$AP2779+20))="",0,INDIRECT(ADDRESS(($AN2779-1)*3+$AO2779+5,$AP2779+20))),IF(INDIRECT(ADDRESS(($AN2779-1)*3+$AO2779+5,$AP2779+20))="",0,IF(COUNTIF(INDIRECT(ADDRESS(($AN2779-1)*36+($AO2779-1)*12+6,COLUMN())):INDIRECT(ADDRESS(($AN2779-1)*36+($AO2779-1)*12+$AP2779+4,COLUMN())),INDIRECT(ADDRESS(($AN2779-1)*3+$AO2779+5,$AP2779+20)))&gt;=1,0,INDIRECT(ADDRESS(($AN2779-1)*3+$AO2779+5,$AP2779+20)))))</f>
        <v>0</v>
      </c>
      <c r="AT2779" s="4">
        <f ca="1">COUNTIF(INDIRECT("U"&amp;(ROW()+12*(($AN2779-1)*3+$AO2779)-ROW())/12+5):INDIRECT("AF"&amp;(ROW()+12*(($AN2779-1)*3+$AO2779)-ROW())/12+5),AS2779)</f>
        <v>0</v>
      </c>
      <c r="AU2779" s="4">
        <f ca="1">IF(AND(AQ2779+AS2779&gt;0,AR2779+AT2779&gt;0),COUNTIF(AU$6:AU2778,"&gt;0")+1,0)</f>
        <v>0</v>
      </c>
    </row>
    <row r="2780" spans="40:47">
      <c r="AN2780" s="4">
        <v>78</v>
      </c>
      <c r="AO2780" s="4">
        <v>1</v>
      </c>
      <c r="AP2780" s="4">
        <v>3</v>
      </c>
      <c r="AQ2780" s="6">
        <f ca="1">IF($AP2780=1,IF(INDIRECT(ADDRESS(($AN2780-1)*3+$AO2780+5,$AP2780+7))="",0,INDIRECT(ADDRESS(($AN2780-1)*3+$AO2780+5,$AP2780+7))),IF(INDIRECT(ADDRESS(($AN2780-1)*3+$AO2780+5,$AP2780+7))="",0,IF(COUNTIF(INDIRECT(ADDRESS(($AN2780-1)*36+($AO2780-1)*12+6,COLUMN())):INDIRECT(ADDRESS(($AN2780-1)*36+($AO2780-1)*12+$AP2780+4,COLUMN())),INDIRECT(ADDRESS(($AN2780-1)*3+$AO2780+5,$AP2780+7)))&gt;=1,0,INDIRECT(ADDRESS(($AN2780-1)*3+$AO2780+5,$AP2780+7)))))</f>
        <v>0</v>
      </c>
      <c r="AR2780" s="4">
        <f ca="1">COUNTIF(INDIRECT("H"&amp;(ROW()+12*(($AN2780-1)*3+$AO2780)-ROW())/12+5):INDIRECT("S"&amp;(ROW()+12*(($AN2780-1)*3+$AO2780)-ROW())/12+5),AQ2780)</f>
        <v>0</v>
      </c>
      <c r="AS2780" s="6">
        <f ca="1">IF($AP2780=1,IF(INDIRECT(ADDRESS(($AN2780-1)*3+$AO2780+5,$AP2780+20))="",0,INDIRECT(ADDRESS(($AN2780-1)*3+$AO2780+5,$AP2780+20))),IF(INDIRECT(ADDRESS(($AN2780-1)*3+$AO2780+5,$AP2780+20))="",0,IF(COUNTIF(INDIRECT(ADDRESS(($AN2780-1)*36+($AO2780-1)*12+6,COLUMN())):INDIRECT(ADDRESS(($AN2780-1)*36+($AO2780-1)*12+$AP2780+4,COLUMN())),INDIRECT(ADDRESS(($AN2780-1)*3+$AO2780+5,$AP2780+20)))&gt;=1,0,INDIRECT(ADDRESS(($AN2780-1)*3+$AO2780+5,$AP2780+20)))))</f>
        <v>0</v>
      </c>
      <c r="AT2780" s="4">
        <f ca="1">COUNTIF(INDIRECT("U"&amp;(ROW()+12*(($AN2780-1)*3+$AO2780)-ROW())/12+5):INDIRECT("AF"&amp;(ROW()+12*(($AN2780-1)*3+$AO2780)-ROW())/12+5),AS2780)</f>
        <v>0</v>
      </c>
      <c r="AU2780" s="4">
        <f ca="1">IF(AND(AQ2780+AS2780&gt;0,AR2780+AT2780&gt;0),COUNTIF(AU$6:AU2779,"&gt;0")+1,0)</f>
        <v>0</v>
      </c>
    </row>
    <row r="2781" spans="40:47">
      <c r="AN2781" s="4">
        <v>78</v>
      </c>
      <c r="AO2781" s="4">
        <v>1</v>
      </c>
      <c r="AP2781" s="4">
        <v>4</v>
      </c>
      <c r="AQ2781" s="6">
        <f ca="1">IF($AP2781=1,IF(INDIRECT(ADDRESS(($AN2781-1)*3+$AO2781+5,$AP2781+7))="",0,INDIRECT(ADDRESS(($AN2781-1)*3+$AO2781+5,$AP2781+7))),IF(INDIRECT(ADDRESS(($AN2781-1)*3+$AO2781+5,$AP2781+7))="",0,IF(COUNTIF(INDIRECT(ADDRESS(($AN2781-1)*36+($AO2781-1)*12+6,COLUMN())):INDIRECT(ADDRESS(($AN2781-1)*36+($AO2781-1)*12+$AP2781+4,COLUMN())),INDIRECT(ADDRESS(($AN2781-1)*3+$AO2781+5,$AP2781+7)))&gt;=1,0,INDIRECT(ADDRESS(($AN2781-1)*3+$AO2781+5,$AP2781+7)))))</f>
        <v>0</v>
      </c>
      <c r="AR2781" s="4">
        <f ca="1">COUNTIF(INDIRECT("H"&amp;(ROW()+12*(($AN2781-1)*3+$AO2781)-ROW())/12+5):INDIRECT("S"&amp;(ROW()+12*(($AN2781-1)*3+$AO2781)-ROW())/12+5),AQ2781)</f>
        <v>0</v>
      </c>
      <c r="AS2781" s="6">
        <f ca="1">IF($AP2781=1,IF(INDIRECT(ADDRESS(($AN2781-1)*3+$AO2781+5,$AP2781+20))="",0,INDIRECT(ADDRESS(($AN2781-1)*3+$AO2781+5,$AP2781+20))),IF(INDIRECT(ADDRESS(($AN2781-1)*3+$AO2781+5,$AP2781+20))="",0,IF(COUNTIF(INDIRECT(ADDRESS(($AN2781-1)*36+($AO2781-1)*12+6,COLUMN())):INDIRECT(ADDRESS(($AN2781-1)*36+($AO2781-1)*12+$AP2781+4,COLUMN())),INDIRECT(ADDRESS(($AN2781-1)*3+$AO2781+5,$AP2781+20)))&gt;=1,0,INDIRECT(ADDRESS(($AN2781-1)*3+$AO2781+5,$AP2781+20)))))</f>
        <v>0</v>
      </c>
      <c r="AT2781" s="4">
        <f ca="1">COUNTIF(INDIRECT("U"&amp;(ROW()+12*(($AN2781-1)*3+$AO2781)-ROW())/12+5):INDIRECT("AF"&amp;(ROW()+12*(($AN2781-1)*3+$AO2781)-ROW())/12+5),AS2781)</f>
        <v>0</v>
      </c>
      <c r="AU2781" s="4">
        <f ca="1">IF(AND(AQ2781+AS2781&gt;0,AR2781+AT2781&gt;0),COUNTIF(AU$6:AU2780,"&gt;0")+1,0)</f>
        <v>0</v>
      </c>
    </row>
    <row r="2782" spans="40:47">
      <c r="AN2782" s="4">
        <v>78</v>
      </c>
      <c r="AO2782" s="4">
        <v>1</v>
      </c>
      <c r="AP2782" s="4">
        <v>5</v>
      </c>
      <c r="AQ2782" s="6">
        <f ca="1">IF($AP2782=1,IF(INDIRECT(ADDRESS(($AN2782-1)*3+$AO2782+5,$AP2782+7))="",0,INDIRECT(ADDRESS(($AN2782-1)*3+$AO2782+5,$AP2782+7))),IF(INDIRECT(ADDRESS(($AN2782-1)*3+$AO2782+5,$AP2782+7))="",0,IF(COUNTIF(INDIRECT(ADDRESS(($AN2782-1)*36+($AO2782-1)*12+6,COLUMN())):INDIRECT(ADDRESS(($AN2782-1)*36+($AO2782-1)*12+$AP2782+4,COLUMN())),INDIRECT(ADDRESS(($AN2782-1)*3+$AO2782+5,$AP2782+7)))&gt;=1,0,INDIRECT(ADDRESS(($AN2782-1)*3+$AO2782+5,$AP2782+7)))))</f>
        <v>0</v>
      </c>
      <c r="AR2782" s="4">
        <f ca="1">COUNTIF(INDIRECT("H"&amp;(ROW()+12*(($AN2782-1)*3+$AO2782)-ROW())/12+5):INDIRECT("S"&amp;(ROW()+12*(($AN2782-1)*3+$AO2782)-ROW())/12+5),AQ2782)</f>
        <v>0</v>
      </c>
      <c r="AS2782" s="6">
        <f ca="1">IF($AP2782=1,IF(INDIRECT(ADDRESS(($AN2782-1)*3+$AO2782+5,$AP2782+20))="",0,INDIRECT(ADDRESS(($AN2782-1)*3+$AO2782+5,$AP2782+20))),IF(INDIRECT(ADDRESS(($AN2782-1)*3+$AO2782+5,$AP2782+20))="",0,IF(COUNTIF(INDIRECT(ADDRESS(($AN2782-1)*36+($AO2782-1)*12+6,COLUMN())):INDIRECT(ADDRESS(($AN2782-1)*36+($AO2782-1)*12+$AP2782+4,COLUMN())),INDIRECT(ADDRESS(($AN2782-1)*3+$AO2782+5,$AP2782+20)))&gt;=1,0,INDIRECT(ADDRESS(($AN2782-1)*3+$AO2782+5,$AP2782+20)))))</f>
        <v>0</v>
      </c>
      <c r="AT2782" s="4">
        <f ca="1">COUNTIF(INDIRECT("U"&amp;(ROW()+12*(($AN2782-1)*3+$AO2782)-ROW())/12+5):INDIRECT("AF"&amp;(ROW()+12*(($AN2782-1)*3+$AO2782)-ROW())/12+5),AS2782)</f>
        <v>0</v>
      </c>
      <c r="AU2782" s="4">
        <f ca="1">IF(AND(AQ2782+AS2782&gt;0,AR2782+AT2782&gt;0),COUNTIF(AU$6:AU2781,"&gt;0")+1,0)</f>
        <v>0</v>
      </c>
    </row>
    <row r="2783" spans="40:47">
      <c r="AN2783" s="4">
        <v>78</v>
      </c>
      <c r="AO2783" s="4">
        <v>1</v>
      </c>
      <c r="AP2783" s="4">
        <v>6</v>
      </c>
      <c r="AQ2783" s="6">
        <f ca="1">IF($AP2783=1,IF(INDIRECT(ADDRESS(($AN2783-1)*3+$AO2783+5,$AP2783+7))="",0,INDIRECT(ADDRESS(($AN2783-1)*3+$AO2783+5,$AP2783+7))),IF(INDIRECT(ADDRESS(($AN2783-1)*3+$AO2783+5,$AP2783+7))="",0,IF(COUNTIF(INDIRECT(ADDRESS(($AN2783-1)*36+($AO2783-1)*12+6,COLUMN())):INDIRECT(ADDRESS(($AN2783-1)*36+($AO2783-1)*12+$AP2783+4,COLUMN())),INDIRECT(ADDRESS(($AN2783-1)*3+$AO2783+5,$AP2783+7)))&gt;=1,0,INDIRECT(ADDRESS(($AN2783-1)*3+$AO2783+5,$AP2783+7)))))</f>
        <v>0</v>
      </c>
      <c r="AR2783" s="4">
        <f ca="1">COUNTIF(INDIRECT("H"&amp;(ROW()+12*(($AN2783-1)*3+$AO2783)-ROW())/12+5):INDIRECT("S"&amp;(ROW()+12*(($AN2783-1)*3+$AO2783)-ROW())/12+5),AQ2783)</f>
        <v>0</v>
      </c>
      <c r="AS2783" s="6">
        <f ca="1">IF($AP2783=1,IF(INDIRECT(ADDRESS(($AN2783-1)*3+$AO2783+5,$AP2783+20))="",0,INDIRECT(ADDRESS(($AN2783-1)*3+$AO2783+5,$AP2783+20))),IF(INDIRECT(ADDRESS(($AN2783-1)*3+$AO2783+5,$AP2783+20))="",0,IF(COUNTIF(INDIRECT(ADDRESS(($AN2783-1)*36+($AO2783-1)*12+6,COLUMN())):INDIRECT(ADDRESS(($AN2783-1)*36+($AO2783-1)*12+$AP2783+4,COLUMN())),INDIRECT(ADDRESS(($AN2783-1)*3+$AO2783+5,$AP2783+20)))&gt;=1,0,INDIRECT(ADDRESS(($AN2783-1)*3+$AO2783+5,$AP2783+20)))))</f>
        <v>0</v>
      </c>
      <c r="AT2783" s="4">
        <f ca="1">COUNTIF(INDIRECT("U"&amp;(ROW()+12*(($AN2783-1)*3+$AO2783)-ROW())/12+5):INDIRECT("AF"&amp;(ROW()+12*(($AN2783-1)*3+$AO2783)-ROW())/12+5),AS2783)</f>
        <v>0</v>
      </c>
      <c r="AU2783" s="4">
        <f ca="1">IF(AND(AQ2783+AS2783&gt;0,AR2783+AT2783&gt;0),COUNTIF(AU$6:AU2782,"&gt;0")+1,0)</f>
        <v>0</v>
      </c>
    </row>
    <row r="2784" spans="40:47">
      <c r="AN2784" s="4">
        <v>78</v>
      </c>
      <c r="AO2784" s="4">
        <v>1</v>
      </c>
      <c r="AP2784" s="4">
        <v>7</v>
      </c>
      <c r="AQ2784" s="6">
        <f ca="1">IF($AP2784=1,IF(INDIRECT(ADDRESS(($AN2784-1)*3+$AO2784+5,$AP2784+7))="",0,INDIRECT(ADDRESS(($AN2784-1)*3+$AO2784+5,$AP2784+7))),IF(INDIRECT(ADDRESS(($AN2784-1)*3+$AO2784+5,$AP2784+7))="",0,IF(COUNTIF(INDIRECT(ADDRESS(($AN2784-1)*36+($AO2784-1)*12+6,COLUMN())):INDIRECT(ADDRESS(($AN2784-1)*36+($AO2784-1)*12+$AP2784+4,COLUMN())),INDIRECT(ADDRESS(($AN2784-1)*3+$AO2784+5,$AP2784+7)))&gt;=1,0,INDIRECT(ADDRESS(($AN2784-1)*3+$AO2784+5,$AP2784+7)))))</f>
        <v>0</v>
      </c>
      <c r="AR2784" s="4">
        <f ca="1">COUNTIF(INDIRECT("H"&amp;(ROW()+12*(($AN2784-1)*3+$AO2784)-ROW())/12+5):INDIRECT("S"&amp;(ROW()+12*(($AN2784-1)*3+$AO2784)-ROW())/12+5),AQ2784)</f>
        <v>0</v>
      </c>
      <c r="AS2784" s="6">
        <f ca="1">IF($AP2784=1,IF(INDIRECT(ADDRESS(($AN2784-1)*3+$AO2784+5,$AP2784+20))="",0,INDIRECT(ADDRESS(($AN2784-1)*3+$AO2784+5,$AP2784+20))),IF(INDIRECT(ADDRESS(($AN2784-1)*3+$AO2784+5,$AP2784+20))="",0,IF(COUNTIF(INDIRECT(ADDRESS(($AN2784-1)*36+($AO2784-1)*12+6,COLUMN())):INDIRECT(ADDRESS(($AN2784-1)*36+($AO2784-1)*12+$AP2784+4,COLUMN())),INDIRECT(ADDRESS(($AN2784-1)*3+$AO2784+5,$AP2784+20)))&gt;=1,0,INDIRECT(ADDRESS(($AN2784-1)*3+$AO2784+5,$AP2784+20)))))</f>
        <v>0</v>
      </c>
      <c r="AT2784" s="4">
        <f ca="1">COUNTIF(INDIRECT("U"&amp;(ROW()+12*(($AN2784-1)*3+$AO2784)-ROW())/12+5):INDIRECT("AF"&amp;(ROW()+12*(($AN2784-1)*3+$AO2784)-ROW())/12+5),AS2784)</f>
        <v>0</v>
      </c>
      <c r="AU2784" s="4">
        <f ca="1">IF(AND(AQ2784+AS2784&gt;0,AR2784+AT2784&gt;0),COUNTIF(AU$6:AU2783,"&gt;0")+1,0)</f>
        <v>0</v>
      </c>
    </row>
    <row r="2785" spans="40:47">
      <c r="AN2785" s="4">
        <v>78</v>
      </c>
      <c r="AO2785" s="4">
        <v>1</v>
      </c>
      <c r="AP2785" s="4">
        <v>8</v>
      </c>
      <c r="AQ2785" s="6">
        <f ca="1">IF($AP2785=1,IF(INDIRECT(ADDRESS(($AN2785-1)*3+$AO2785+5,$AP2785+7))="",0,INDIRECT(ADDRESS(($AN2785-1)*3+$AO2785+5,$AP2785+7))),IF(INDIRECT(ADDRESS(($AN2785-1)*3+$AO2785+5,$AP2785+7))="",0,IF(COUNTIF(INDIRECT(ADDRESS(($AN2785-1)*36+($AO2785-1)*12+6,COLUMN())):INDIRECT(ADDRESS(($AN2785-1)*36+($AO2785-1)*12+$AP2785+4,COLUMN())),INDIRECT(ADDRESS(($AN2785-1)*3+$AO2785+5,$AP2785+7)))&gt;=1,0,INDIRECT(ADDRESS(($AN2785-1)*3+$AO2785+5,$AP2785+7)))))</f>
        <v>0</v>
      </c>
      <c r="AR2785" s="4">
        <f ca="1">COUNTIF(INDIRECT("H"&amp;(ROW()+12*(($AN2785-1)*3+$AO2785)-ROW())/12+5):INDIRECT("S"&amp;(ROW()+12*(($AN2785-1)*3+$AO2785)-ROW())/12+5),AQ2785)</f>
        <v>0</v>
      </c>
      <c r="AS2785" s="6">
        <f ca="1">IF($AP2785=1,IF(INDIRECT(ADDRESS(($AN2785-1)*3+$AO2785+5,$AP2785+20))="",0,INDIRECT(ADDRESS(($AN2785-1)*3+$AO2785+5,$AP2785+20))),IF(INDIRECT(ADDRESS(($AN2785-1)*3+$AO2785+5,$AP2785+20))="",0,IF(COUNTIF(INDIRECT(ADDRESS(($AN2785-1)*36+($AO2785-1)*12+6,COLUMN())):INDIRECT(ADDRESS(($AN2785-1)*36+($AO2785-1)*12+$AP2785+4,COLUMN())),INDIRECT(ADDRESS(($AN2785-1)*3+$AO2785+5,$AP2785+20)))&gt;=1,0,INDIRECT(ADDRESS(($AN2785-1)*3+$AO2785+5,$AP2785+20)))))</f>
        <v>0</v>
      </c>
      <c r="AT2785" s="4">
        <f ca="1">COUNTIF(INDIRECT("U"&amp;(ROW()+12*(($AN2785-1)*3+$AO2785)-ROW())/12+5):INDIRECT("AF"&amp;(ROW()+12*(($AN2785-1)*3+$AO2785)-ROW())/12+5),AS2785)</f>
        <v>0</v>
      </c>
      <c r="AU2785" s="4">
        <f ca="1">IF(AND(AQ2785+AS2785&gt;0,AR2785+AT2785&gt;0),COUNTIF(AU$6:AU2784,"&gt;0")+1,0)</f>
        <v>0</v>
      </c>
    </row>
    <row r="2786" spans="40:47">
      <c r="AN2786" s="4">
        <v>78</v>
      </c>
      <c r="AO2786" s="4">
        <v>1</v>
      </c>
      <c r="AP2786" s="4">
        <v>9</v>
      </c>
      <c r="AQ2786" s="6">
        <f ca="1">IF($AP2786=1,IF(INDIRECT(ADDRESS(($AN2786-1)*3+$AO2786+5,$AP2786+7))="",0,INDIRECT(ADDRESS(($AN2786-1)*3+$AO2786+5,$AP2786+7))),IF(INDIRECT(ADDRESS(($AN2786-1)*3+$AO2786+5,$AP2786+7))="",0,IF(COUNTIF(INDIRECT(ADDRESS(($AN2786-1)*36+($AO2786-1)*12+6,COLUMN())):INDIRECT(ADDRESS(($AN2786-1)*36+($AO2786-1)*12+$AP2786+4,COLUMN())),INDIRECT(ADDRESS(($AN2786-1)*3+$AO2786+5,$AP2786+7)))&gt;=1,0,INDIRECT(ADDRESS(($AN2786-1)*3+$AO2786+5,$AP2786+7)))))</f>
        <v>0</v>
      </c>
      <c r="AR2786" s="4">
        <f ca="1">COUNTIF(INDIRECT("H"&amp;(ROW()+12*(($AN2786-1)*3+$AO2786)-ROW())/12+5):INDIRECT("S"&amp;(ROW()+12*(($AN2786-1)*3+$AO2786)-ROW())/12+5),AQ2786)</f>
        <v>0</v>
      </c>
      <c r="AS2786" s="6">
        <f ca="1">IF($AP2786=1,IF(INDIRECT(ADDRESS(($AN2786-1)*3+$AO2786+5,$AP2786+20))="",0,INDIRECT(ADDRESS(($AN2786-1)*3+$AO2786+5,$AP2786+20))),IF(INDIRECT(ADDRESS(($AN2786-1)*3+$AO2786+5,$AP2786+20))="",0,IF(COUNTIF(INDIRECT(ADDRESS(($AN2786-1)*36+($AO2786-1)*12+6,COLUMN())):INDIRECT(ADDRESS(($AN2786-1)*36+($AO2786-1)*12+$AP2786+4,COLUMN())),INDIRECT(ADDRESS(($AN2786-1)*3+$AO2786+5,$AP2786+20)))&gt;=1,0,INDIRECT(ADDRESS(($AN2786-1)*3+$AO2786+5,$AP2786+20)))))</f>
        <v>0</v>
      </c>
      <c r="AT2786" s="4">
        <f ca="1">COUNTIF(INDIRECT("U"&amp;(ROW()+12*(($AN2786-1)*3+$AO2786)-ROW())/12+5):INDIRECT("AF"&amp;(ROW()+12*(($AN2786-1)*3+$AO2786)-ROW())/12+5),AS2786)</f>
        <v>0</v>
      </c>
      <c r="AU2786" s="4">
        <f ca="1">IF(AND(AQ2786+AS2786&gt;0,AR2786+AT2786&gt;0),COUNTIF(AU$6:AU2785,"&gt;0")+1,0)</f>
        <v>0</v>
      </c>
    </row>
    <row r="2787" spans="40:47">
      <c r="AN2787" s="4">
        <v>78</v>
      </c>
      <c r="AO2787" s="4">
        <v>1</v>
      </c>
      <c r="AP2787" s="4">
        <v>10</v>
      </c>
      <c r="AQ2787" s="6">
        <f ca="1">IF($AP2787=1,IF(INDIRECT(ADDRESS(($AN2787-1)*3+$AO2787+5,$AP2787+7))="",0,INDIRECT(ADDRESS(($AN2787-1)*3+$AO2787+5,$AP2787+7))),IF(INDIRECT(ADDRESS(($AN2787-1)*3+$AO2787+5,$AP2787+7))="",0,IF(COUNTIF(INDIRECT(ADDRESS(($AN2787-1)*36+($AO2787-1)*12+6,COLUMN())):INDIRECT(ADDRESS(($AN2787-1)*36+($AO2787-1)*12+$AP2787+4,COLUMN())),INDIRECT(ADDRESS(($AN2787-1)*3+$AO2787+5,$AP2787+7)))&gt;=1,0,INDIRECT(ADDRESS(($AN2787-1)*3+$AO2787+5,$AP2787+7)))))</f>
        <v>0</v>
      </c>
      <c r="AR2787" s="4">
        <f ca="1">COUNTIF(INDIRECT("H"&amp;(ROW()+12*(($AN2787-1)*3+$AO2787)-ROW())/12+5):INDIRECT("S"&amp;(ROW()+12*(($AN2787-1)*3+$AO2787)-ROW())/12+5),AQ2787)</f>
        <v>0</v>
      </c>
      <c r="AS2787" s="6">
        <f ca="1">IF($AP2787=1,IF(INDIRECT(ADDRESS(($AN2787-1)*3+$AO2787+5,$AP2787+20))="",0,INDIRECT(ADDRESS(($AN2787-1)*3+$AO2787+5,$AP2787+20))),IF(INDIRECT(ADDRESS(($AN2787-1)*3+$AO2787+5,$AP2787+20))="",0,IF(COUNTIF(INDIRECT(ADDRESS(($AN2787-1)*36+($AO2787-1)*12+6,COLUMN())):INDIRECT(ADDRESS(($AN2787-1)*36+($AO2787-1)*12+$AP2787+4,COLUMN())),INDIRECT(ADDRESS(($AN2787-1)*3+$AO2787+5,$AP2787+20)))&gt;=1,0,INDIRECT(ADDRESS(($AN2787-1)*3+$AO2787+5,$AP2787+20)))))</f>
        <v>0</v>
      </c>
      <c r="AT2787" s="4">
        <f ca="1">COUNTIF(INDIRECT("U"&amp;(ROW()+12*(($AN2787-1)*3+$AO2787)-ROW())/12+5):INDIRECT("AF"&amp;(ROW()+12*(($AN2787-1)*3+$AO2787)-ROW())/12+5),AS2787)</f>
        <v>0</v>
      </c>
      <c r="AU2787" s="4">
        <f ca="1">IF(AND(AQ2787+AS2787&gt;0,AR2787+AT2787&gt;0),COUNTIF(AU$6:AU2786,"&gt;0")+1,0)</f>
        <v>0</v>
      </c>
    </row>
    <row r="2788" spans="40:47">
      <c r="AN2788" s="4">
        <v>78</v>
      </c>
      <c r="AO2788" s="4">
        <v>1</v>
      </c>
      <c r="AP2788" s="4">
        <v>11</v>
      </c>
      <c r="AQ2788" s="6">
        <f ca="1">IF($AP2788=1,IF(INDIRECT(ADDRESS(($AN2788-1)*3+$AO2788+5,$AP2788+7))="",0,INDIRECT(ADDRESS(($AN2788-1)*3+$AO2788+5,$AP2788+7))),IF(INDIRECT(ADDRESS(($AN2788-1)*3+$AO2788+5,$AP2788+7))="",0,IF(COUNTIF(INDIRECT(ADDRESS(($AN2788-1)*36+($AO2788-1)*12+6,COLUMN())):INDIRECT(ADDRESS(($AN2788-1)*36+($AO2788-1)*12+$AP2788+4,COLUMN())),INDIRECT(ADDRESS(($AN2788-1)*3+$AO2788+5,$AP2788+7)))&gt;=1,0,INDIRECT(ADDRESS(($AN2788-1)*3+$AO2788+5,$AP2788+7)))))</f>
        <v>0</v>
      </c>
      <c r="AR2788" s="4">
        <f ca="1">COUNTIF(INDIRECT("H"&amp;(ROW()+12*(($AN2788-1)*3+$AO2788)-ROW())/12+5):INDIRECT("S"&amp;(ROW()+12*(($AN2788-1)*3+$AO2788)-ROW())/12+5),AQ2788)</f>
        <v>0</v>
      </c>
      <c r="AS2788" s="6">
        <f ca="1">IF($AP2788=1,IF(INDIRECT(ADDRESS(($AN2788-1)*3+$AO2788+5,$AP2788+20))="",0,INDIRECT(ADDRESS(($AN2788-1)*3+$AO2788+5,$AP2788+20))),IF(INDIRECT(ADDRESS(($AN2788-1)*3+$AO2788+5,$AP2788+20))="",0,IF(COUNTIF(INDIRECT(ADDRESS(($AN2788-1)*36+($AO2788-1)*12+6,COLUMN())):INDIRECT(ADDRESS(($AN2788-1)*36+($AO2788-1)*12+$AP2788+4,COLUMN())),INDIRECT(ADDRESS(($AN2788-1)*3+$AO2788+5,$AP2788+20)))&gt;=1,0,INDIRECT(ADDRESS(($AN2788-1)*3+$AO2788+5,$AP2788+20)))))</f>
        <v>0</v>
      </c>
      <c r="AT2788" s="4">
        <f ca="1">COUNTIF(INDIRECT("U"&amp;(ROW()+12*(($AN2788-1)*3+$AO2788)-ROW())/12+5):INDIRECT("AF"&amp;(ROW()+12*(($AN2788-1)*3+$AO2788)-ROW())/12+5),AS2788)</f>
        <v>0</v>
      </c>
      <c r="AU2788" s="4">
        <f ca="1">IF(AND(AQ2788+AS2788&gt;0,AR2788+AT2788&gt;0),COUNTIF(AU$6:AU2787,"&gt;0")+1,0)</f>
        <v>0</v>
      </c>
    </row>
    <row r="2789" spans="40:47">
      <c r="AN2789" s="4">
        <v>78</v>
      </c>
      <c r="AO2789" s="4">
        <v>1</v>
      </c>
      <c r="AP2789" s="4">
        <v>12</v>
      </c>
      <c r="AQ2789" s="6">
        <f ca="1">IF($AP2789=1,IF(INDIRECT(ADDRESS(($AN2789-1)*3+$AO2789+5,$AP2789+7))="",0,INDIRECT(ADDRESS(($AN2789-1)*3+$AO2789+5,$AP2789+7))),IF(INDIRECT(ADDRESS(($AN2789-1)*3+$AO2789+5,$AP2789+7))="",0,IF(COUNTIF(INDIRECT(ADDRESS(($AN2789-1)*36+($AO2789-1)*12+6,COLUMN())):INDIRECT(ADDRESS(($AN2789-1)*36+($AO2789-1)*12+$AP2789+4,COLUMN())),INDIRECT(ADDRESS(($AN2789-1)*3+$AO2789+5,$AP2789+7)))&gt;=1,0,INDIRECT(ADDRESS(($AN2789-1)*3+$AO2789+5,$AP2789+7)))))</f>
        <v>0</v>
      </c>
      <c r="AR2789" s="4">
        <f ca="1">COUNTIF(INDIRECT("H"&amp;(ROW()+12*(($AN2789-1)*3+$AO2789)-ROW())/12+5):INDIRECT("S"&amp;(ROW()+12*(($AN2789-1)*3+$AO2789)-ROW())/12+5),AQ2789)</f>
        <v>0</v>
      </c>
      <c r="AS2789" s="6">
        <f ca="1">IF($AP2789=1,IF(INDIRECT(ADDRESS(($AN2789-1)*3+$AO2789+5,$AP2789+20))="",0,INDIRECT(ADDRESS(($AN2789-1)*3+$AO2789+5,$AP2789+20))),IF(INDIRECT(ADDRESS(($AN2789-1)*3+$AO2789+5,$AP2789+20))="",0,IF(COUNTIF(INDIRECT(ADDRESS(($AN2789-1)*36+($AO2789-1)*12+6,COLUMN())):INDIRECT(ADDRESS(($AN2789-1)*36+($AO2789-1)*12+$AP2789+4,COLUMN())),INDIRECT(ADDRESS(($AN2789-1)*3+$AO2789+5,$AP2789+20)))&gt;=1,0,INDIRECT(ADDRESS(($AN2789-1)*3+$AO2789+5,$AP2789+20)))))</f>
        <v>0</v>
      </c>
      <c r="AT2789" s="4">
        <f ca="1">COUNTIF(INDIRECT("U"&amp;(ROW()+12*(($AN2789-1)*3+$AO2789)-ROW())/12+5):INDIRECT("AF"&amp;(ROW()+12*(($AN2789-1)*3+$AO2789)-ROW())/12+5),AS2789)</f>
        <v>0</v>
      </c>
      <c r="AU2789" s="4">
        <f ca="1">IF(AND(AQ2789+AS2789&gt;0,AR2789+AT2789&gt;0),COUNTIF(AU$6:AU2788,"&gt;0")+1,0)</f>
        <v>0</v>
      </c>
    </row>
    <row r="2790" spans="40:47">
      <c r="AN2790" s="4">
        <v>78</v>
      </c>
      <c r="AO2790" s="4">
        <v>2</v>
      </c>
      <c r="AP2790" s="4">
        <v>1</v>
      </c>
      <c r="AQ2790" s="6">
        <f ca="1">IF($AP2790=1,IF(INDIRECT(ADDRESS(($AN2790-1)*3+$AO2790+5,$AP2790+7))="",0,INDIRECT(ADDRESS(($AN2790-1)*3+$AO2790+5,$AP2790+7))),IF(INDIRECT(ADDRESS(($AN2790-1)*3+$AO2790+5,$AP2790+7))="",0,IF(COUNTIF(INDIRECT(ADDRESS(($AN2790-1)*36+($AO2790-1)*12+6,COLUMN())):INDIRECT(ADDRESS(($AN2790-1)*36+($AO2790-1)*12+$AP2790+4,COLUMN())),INDIRECT(ADDRESS(($AN2790-1)*3+$AO2790+5,$AP2790+7)))&gt;=1,0,INDIRECT(ADDRESS(($AN2790-1)*3+$AO2790+5,$AP2790+7)))))</f>
        <v>0</v>
      </c>
      <c r="AR2790" s="4">
        <f ca="1">COUNTIF(INDIRECT("H"&amp;(ROW()+12*(($AN2790-1)*3+$AO2790)-ROW())/12+5):INDIRECT("S"&amp;(ROW()+12*(($AN2790-1)*3+$AO2790)-ROW())/12+5),AQ2790)</f>
        <v>0</v>
      </c>
      <c r="AS2790" s="6">
        <f ca="1">IF($AP2790=1,IF(INDIRECT(ADDRESS(($AN2790-1)*3+$AO2790+5,$AP2790+20))="",0,INDIRECT(ADDRESS(($AN2790-1)*3+$AO2790+5,$AP2790+20))),IF(INDIRECT(ADDRESS(($AN2790-1)*3+$AO2790+5,$AP2790+20))="",0,IF(COUNTIF(INDIRECT(ADDRESS(($AN2790-1)*36+($AO2790-1)*12+6,COLUMN())):INDIRECT(ADDRESS(($AN2790-1)*36+($AO2790-1)*12+$AP2790+4,COLUMN())),INDIRECT(ADDRESS(($AN2790-1)*3+$AO2790+5,$AP2790+20)))&gt;=1,0,INDIRECT(ADDRESS(($AN2790-1)*3+$AO2790+5,$AP2790+20)))))</f>
        <v>0</v>
      </c>
      <c r="AT2790" s="4">
        <f ca="1">COUNTIF(INDIRECT("U"&amp;(ROW()+12*(($AN2790-1)*3+$AO2790)-ROW())/12+5):INDIRECT("AF"&amp;(ROW()+12*(($AN2790-1)*3+$AO2790)-ROW())/12+5),AS2790)</f>
        <v>0</v>
      </c>
      <c r="AU2790" s="4">
        <f ca="1">IF(AND(AQ2790+AS2790&gt;0,AR2790+AT2790&gt;0),COUNTIF(AU$6:AU2789,"&gt;0")+1,0)</f>
        <v>0</v>
      </c>
    </row>
    <row r="2791" spans="40:47">
      <c r="AN2791" s="4">
        <v>78</v>
      </c>
      <c r="AO2791" s="4">
        <v>2</v>
      </c>
      <c r="AP2791" s="4">
        <v>2</v>
      </c>
      <c r="AQ2791" s="6">
        <f ca="1">IF($AP2791=1,IF(INDIRECT(ADDRESS(($AN2791-1)*3+$AO2791+5,$AP2791+7))="",0,INDIRECT(ADDRESS(($AN2791-1)*3+$AO2791+5,$AP2791+7))),IF(INDIRECT(ADDRESS(($AN2791-1)*3+$AO2791+5,$AP2791+7))="",0,IF(COUNTIF(INDIRECT(ADDRESS(($AN2791-1)*36+($AO2791-1)*12+6,COLUMN())):INDIRECT(ADDRESS(($AN2791-1)*36+($AO2791-1)*12+$AP2791+4,COLUMN())),INDIRECT(ADDRESS(($AN2791-1)*3+$AO2791+5,$AP2791+7)))&gt;=1,0,INDIRECT(ADDRESS(($AN2791-1)*3+$AO2791+5,$AP2791+7)))))</f>
        <v>0</v>
      </c>
      <c r="AR2791" s="4">
        <f ca="1">COUNTIF(INDIRECT("H"&amp;(ROW()+12*(($AN2791-1)*3+$AO2791)-ROW())/12+5):INDIRECT("S"&amp;(ROW()+12*(($AN2791-1)*3+$AO2791)-ROW())/12+5),AQ2791)</f>
        <v>0</v>
      </c>
      <c r="AS2791" s="6">
        <f ca="1">IF($AP2791=1,IF(INDIRECT(ADDRESS(($AN2791-1)*3+$AO2791+5,$AP2791+20))="",0,INDIRECT(ADDRESS(($AN2791-1)*3+$AO2791+5,$AP2791+20))),IF(INDIRECT(ADDRESS(($AN2791-1)*3+$AO2791+5,$AP2791+20))="",0,IF(COUNTIF(INDIRECT(ADDRESS(($AN2791-1)*36+($AO2791-1)*12+6,COLUMN())):INDIRECT(ADDRESS(($AN2791-1)*36+($AO2791-1)*12+$AP2791+4,COLUMN())),INDIRECT(ADDRESS(($AN2791-1)*3+$AO2791+5,$AP2791+20)))&gt;=1,0,INDIRECT(ADDRESS(($AN2791-1)*3+$AO2791+5,$AP2791+20)))))</f>
        <v>0</v>
      </c>
      <c r="AT2791" s="4">
        <f ca="1">COUNTIF(INDIRECT("U"&amp;(ROW()+12*(($AN2791-1)*3+$AO2791)-ROW())/12+5):INDIRECT("AF"&amp;(ROW()+12*(($AN2791-1)*3+$AO2791)-ROW())/12+5),AS2791)</f>
        <v>0</v>
      </c>
      <c r="AU2791" s="4">
        <f ca="1">IF(AND(AQ2791+AS2791&gt;0,AR2791+AT2791&gt;0),COUNTIF(AU$6:AU2790,"&gt;0")+1,0)</f>
        <v>0</v>
      </c>
    </row>
    <row r="2792" spans="40:47">
      <c r="AN2792" s="4">
        <v>78</v>
      </c>
      <c r="AO2792" s="4">
        <v>2</v>
      </c>
      <c r="AP2792" s="4">
        <v>3</v>
      </c>
      <c r="AQ2792" s="6">
        <f ca="1">IF($AP2792=1,IF(INDIRECT(ADDRESS(($AN2792-1)*3+$AO2792+5,$AP2792+7))="",0,INDIRECT(ADDRESS(($AN2792-1)*3+$AO2792+5,$AP2792+7))),IF(INDIRECT(ADDRESS(($AN2792-1)*3+$AO2792+5,$AP2792+7))="",0,IF(COUNTIF(INDIRECT(ADDRESS(($AN2792-1)*36+($AO2792-1)*12+6,COLUMN())):INDIRECT(ADDRESS(($AN2792-1)*36+($AO2792-1)*12+$AP2792+4,COLUMN())),INDIRECT(ADDRESS(($AN2792-1)*3+$AO2792+5,$AP2792+7)))&gt;=1,0,INDIRECT(ADDRESS(($AN2792-1)*3+$AO2792+5,$AP2792+7)))))</f>
        <v>0</v>
      </c>
      <c r="AR2792" s="4">
        <f ca="1">COUNTIF(INDIRECT("H"&amp;(ROW()+12*(($AN2792-1)*3+$AO2792)-ROW())/12+5):INDIRECT("S"&amp;(ROW()+12*(($AN2792-1)*3+$AO2792)-ROW())/12+5),AQ2792)</f>
        <v>0</v>
      </c>
      <c r="AS2792" s="6">
        <f ca="1">IF($AP2792=1,IF(INDIRECT(ADDRESS(($AN2792-1)*3+$AO2792+5,$AP2792+20))="",0,INDIRECT(ADDRESS(($AN2792-1)*3+$AO2792+5,$AP2792+20))),IF(INDIRECT(ADDRESS(($AN2792-1)*3+$AO2792+5,$AP2792+20))="",0,IF(COUNTIF(INDIRECT(ADDRESS(($AN2792-1)*36+($AO2792-1)*12+6,COLUMN())):INDIRECT(ADDRESS(($AN2792-1)*36+($AO2792-1)*12+$AP2792+4,COLUMN())),INDIRECT(ADDRESS(($AN2792-1)*3+$AO2792+5,$AP2792+20)))&gt;=1,0,INDIRECT(ADDRESS(($AN2792-1)*3+$AO2792+5,$AP2792+20)))))</f>
        <v>0</v>
      </c>
      <c r="AT2792" s="4">
        <f ca="1">COUNTIF(INDIRECT("U"&amp;(ROW()+12*(($AN2792-1)*3+$AO2792)-ROW())/12+5):INDIRECT("AF"&amp;(ROW()+12*(($AN2792-1)*3+$AO2792)-ROW())/12+5),AS2792)</f>
        <v>0</v>
      </c>
      <c r="AU2792" s="4">
        <f ca="1">IF(AND(AQ2792+AS2792&gt;0,AR2792+AT2792&gt;0),COUNTIF(AU$6:AU2791,"&gt;0")+1,0)</f>
        <v>0</v>
      </c>
    </row>
    <row r="2793" spans="40:47">
      <c r="AN2793" s="4">
        <v>78</v>
      </c>
      <c r="AO2793" s="4">
        <v>2</v>
      </c>
      <c r="AP2793" s="4">
        <v>4</v>
      </c>
      <c r="AQ2793" s="6">
        <f ca="1">IF($AP2793=1,IF(INDIRECT(ADDRESS(($AN2793-1)*3+$AO2793+5,$AP2793+7))="",0,INDIRECT(ADDRESS(($AN2793-1)*3+$AO2793+5,$AP2793+7))),IF(INDIRECT(ADDRESS(($AN2793-1)*3+$AO2793+5,$AP2793+7))="",0,IF(COUNTIF(INDIRECT(ADDRESS(($AN2793-1)*36+($AO2793-1)*12+6,COLUMN())):INDIRECT(ADDRESS(($AN2793-1)*36+($AO2793-1)*12+$AP2793+4,COLUMN())),INDIRECT(ADDRESS(($AN2793-1)*3+$AO2793+5,$AP2793+7)))&gt;=1,0,INDIRECT(ADDRESS(($AN2793-1)*3+$AO2793+5,$AP2793+7)))))</f>
        <v>0</v>
      </c>
      <c r="AR2793" s="4">
        <f ca="1">COUNTIF(INDIRECT("H"&amp;(ROW()+12*(($AN2793-1)*3+$AO2793)-ROW())/12+5):INDIRECT("S"&amp;(ROW()+12*(($AN2793-1)*3+$AO2793)-ROW())/12+5),AQ2793)</f>
        <v>0</v>
      </c>
      <c r="AS2793" s="6">
        <f ca="1">IF($AP2793=1,IF(INDIRECT(ADDRESS(($AN2793-1)*3+$AO2793+5,$AP2793+20))="",0,INDIRECT(ADDRESS(($AN2793-1)*3+$AO2793+5,$AP2793+20))),IF(INDIRECT(ADDRESS(($AN2793-1)*3+$AO2793+5,$AP2793+20))="",0,IF(COUNTIF(INDIRECT(ADDRESS(($AN2793-1)*36+($AO2793-1)*12+6,COLUMN())):INDIRECT(ADDRESS(($AN2793-1)*36+($AO2793-1)*12+$AP2793+4,COLUMN())),INDIRECT(ADDRESS(($AN2793-1)*3+$AO2793+5,$AP2793+20)))&gt;=1,0,INDIRECT(ADDRESS(($AN2793-1)*3+$AO2793+5,$AP2793+20)))))</f>
        <v>0</v>
      </c>
      <c r="AT2793" s="4">
        <f ca="1">COUNTIF(INDIRECT("U"&amp;(ROW()+12*(($AN2793-1)*3+$AO2793)-ROW())/12+5):INDIRECT("AF"&amp;(ROW()+12*(($AN2793-1)*3+$AO2793)-ROW())/12+5),AS2793)</f>
        <v>0</v>
      </c>
      <c r="AU2793" s="4">
        <f ca="1">IF(AND(AQ2793+AS2793&gt;0,AR2793+AT2793&gt;0),COUNTIF(AU$6:AU2792,"&gt;0")+1,0)</f>
        <v>0</v>
      </c>
    </row>
    <row r="2794" spans="40:47">
      <c r="AN2794" s="4">
        <v>78</v>
      </c>
      <c r="AO2794" s="4">
        <v>2</v>
      </c>
      <c r="AP2794" s="4">
        <v>5</v>
      </c>
      <c r="AQ2794" s="6">
        <f ca="1">IF($AP2794=1,IF(INDIRECT(ADDRESS(($AN2794-1)*3+$AO2794+5,$AP2794+7))="",0,INDIRECT(ADDRESS(($AN2794-1)*3+$AO2794+5,$AP2794+7))),IF(INDIRECT(ADDRESS(($AN2794-1)*3+$AO2794+5,$AP2794+7))="",0,IF(COUNTIF(INDIRECT(ADDRESS(($AN2794-1)*36+($AO2794-1)*12+6,COLUMN())):INDIRECT(ADDRESS(($AN2794-1)*36+($AO2794-1)*12+$AP2794+4,COLUMN())),INDIRECT(ADDRESS(($AN2794-1)*3+$AO2794+5,$AP2794+7)))&gt;=1,0,INDIRECT(ADDRESS(($AN2794-1)*3+$AO2794+5,$AP2794+7)))))</f>
        <v>0</v>
      </c>
      <c r="AR2794" s="4">
        <f ca="1">COUNTIF(INDIRECT("H"&amp;(ROW()+12*(($AN2794-1)*3+$AO2794)-ROW())/12+5):INDIRECT("S"&amp;(ROW()+12*(($AN2794-1)*3+$AO2794)-ROW())/12+5),AQ2794)</f>
        <v>0</v>
      </c>
      <c r="AS2794" s="6">
        <f ca="1">IF($AP2794=1,IF(INDIRECT(ADDRESS(($AN2794-1)*3+$AO2794+5,$AP2794+20))="",0,INDIRECT(ADDRESS(($AN2794-1)*3+$AO2794+5,$AP2794+20))),IF(INDIRECT(ADDRESS(($AN2794-1)*3+$AO2794+5,$AP2794+20))="",0,IF(COUNTIF(INDIRECT(ADDRESS(($AN2794-1)*36+($AO2794-1)*12+6,COLUMN())):INDIRECT(ADDRESS(($AN2794-1)*36+($AO2794-1)*12+$AP2794+4,COLUMN())),INDIRECT(ADDRESS(($AN2794-1)*3+$AO2794+5,$AP2794+20)))&gt;=1,0,INDIRECT(ADDRESS(($AN2794-1)*3+$AO2794+5,$AP2794+20)))))</f>
        <v>0</v>
      </c>
      <c r="AT2794" s="4">
        <f ca="1">COUNTIF(INDIRECT("U"&amp;(ROW()+12*(($AN2794-1)*3+$AO2794)-ROW())/12+5):INDIRECT("AF"&amp;(ROW()+12*(($AN2794-1)*3+$AO2794)-ROW())/12+5),AS2794)</f>
        <v>0</v>
      </c>
      <c r="AU2794" s="4">
        <f ca="1">IF(AND(AQ2794+AS2794&gt;0,AR2794+AT2794&gt;0),COUNTIF(AU$6:AU2793,"&gt;0")+1,0)</f>
        <v>0</v>
      </c>
    </row>
    <row r="2795" spans="40:47">
      <c r="AN2795" s="4">
        <v>78</v>
      </c>
      <c r="AO2795" s="4">
        <v>2</v>
      </c>
      <c r="AP2795" s="4">
        <v>6</v>
      </c>
      <c r="AQ2795" s="6">
        <f ca="1">IF($AP2795=1,IF(INDIRECT(ADDRESS(($AN2795-1)*3+$AO2795+5,$AP2795+7))="",0,INDIRECT(ADDRESS(($AN2795-1)*3+$AO2795+5,$AP2795+7))),IF(INDIRECT(ADDRESS(($AN2795-1)*3+$AO2795+5,$AP2795+7))="",0,IF(COUNTIF(INDIRECT(ADDRESS(($AN2795-1)*36+($AO2795-1)*12+6,COLUMN())):INDIRECT(ADDRESS(($AN2795-1)*36+($AO2795-1)*12+$AP2795+4,COLUMN())),INDIRECT(ADDRESS(($AN2795-1)*3+$AO2795+5,$AP2795+7)))&gt;=1,0,INDIRECT(ADDRESS(($AN2795-1)*3+$AO2795+5,$AP2795+7)))))</f>
        <v>0</v>
      </c>
      <c r="AR2795" s="4">
        <f ca="1">COUNTIF(INDIRECT("H"&amp;(ROW()+12*(($AN2795-1)*3+$AO2795)-ROW())/12+5):INDIRECT("S"&amp;(ROW()+12*(($AN2795-1)*3+$AO2795)-ROW())/12+5),AQ2795)</f>
        <v>0</v>
      </c>
      <c r="AS2795" s="6">
        <f ca="1">IF($AP2795=1,IF(INDIRECT(ADDRESS(($AN2795-1)*3+$AO2795+5,$AP2795+20))="",0,INDIRECT(ADDRESS(($AN2795-1)*3+$AO2795+5,$AP2795+20))),IF(INDIRECT(ADDRESS(($AN2795-1)*3+$AO2795+5,$AP2795+20))="",0,IF(COUNTIF(INDIRECT(ADDRESS(($AN2795-1)*36+($AO2795-1)*12+6,COLUMN())):INDIRECT(ADDRESS(($AN2795-1)*36+($AO2795-1)*12+$AP2795+4,COLUMN())),INDIRECT(ADDRESS(($AN2795-1)*3+$AO2795+5,$AP2795+20)))&gt;=1,0,INDIRECT(ADDRESS(($AN2795-1)*3+$AO2795+5,$AP2795+20)))))</f>
        <v>0</v>
      </c>
      <c r="AT2795" s="4">
        <f ca="1">COUNTIF(INDIRECT("U"&amp;(ROW()+12*(($AN2795-1)*3+$AO2795)-ROW())/12+5):INDIRECT("AF"&amp;(ROW()+12*(($AN2795-1)*3+$AO2795)-ROW())/12+5),AS2795)</f>
        <v>0</v>
      </c>
      <c r="AU2795" s="4">
        <f ca="1">IF(AND(AQ2795+AS2795&gt;0,AR2795+AT2795&gt;0),COUNTIF(AU$6:AU2794,"&gt;0")+1,0)</f>
        <v>0</v>
      </c>
    </row>
    <row r="2796" spans="40:47">
      <c r="AN2796" s="4">
        <v>78</v>
      </c>
      <c r="AO2796" s="4">
        <v>2</v>
      </c>
      <c r="AP2796" s="4">
        <v>7</v>
      </c>
      <c r="AQ2796" s="6">
        <f ca="1">IF($AP2796=1,IF(INDIRECT(ADDRESS(($AN2796-1)*3+$AO2796+5,$AP2796+7))="",0,INDIRECT(ADDRESS(($AN2796-1)*3+$AO2796+5,$AP2796+7))),IF(INDIRECT(ADDRESS(($AN2796-1)*3+$AO2796+5,$AP2796+7))="",0,IF(COUNTIF(INDIRECT(ADDRESS(($AN2796-1)*36+($AO2796-1)*12+6,COLUMN())):INDIRECT(ADDRESS(($AN2796-1)*36+($AO2796-1)*12+$AP2796+4,COLUMN())),INDIRECT(ADDRESS(($AN2796-1)*3+$AO2796+5,$AP2796+7)))&gt;=1,0,INDIRECT(ADDRESS(($AN2796-1)*3+$AO2796+5,$AP2796+7)))))</f>
        <v>0</v>
      </c>
      <c r="AR2796" s="4">
        <f ca="1">COUNTIF(INDIRECT("H"&amp;(ROW()+12*(($AN2796-1)*3+$AO2796)-ROW())/12+5):INDIRECT("S"&amp;(ROW()+12*(($AN2796-1)*3+$AO2796)-ROW())/12+5),AQ2796)</f>
        <v>0</v>
      </c>
      <c r="AS2796" s="6">
        <f ca="1">IF($AP2796=1,IF(INDIRECT(ADDRESS(($AN2796-1)*3+$AO2796+5,$AP2796+20))="",0,INDIRECT(ADDRESS(($AN2796-1)*3+$AO2796+5,$AP2796+20))),IF(INDIRECT(ADDRESS(($AN2796-1)*3+$AO2796+5,$AP2796+20))="",0,IF(COUNTIF(INDIRECT(ADDRESS(($AN2796-1)*36+($AO2796-1)*12+6,COLUMN())):INDIRECT(ADDRESS(($AN2796-1)*36+($AO2796-1)*12+$AP2796+4,COLUMN())),INDIRECT(ADDRESS(($AN2796-1)*3+$AO2796+5,$AP2796+20)))&gt;=1,0,INDIRECT(ADDRESS(($AN2796-1)*3+$AO2796+5,$AP2796+20)))))</f>
        <v>0</v>
      </c>
      <c r="AT2796" s="4">
        <f ca="1">COUNTIF(INDIRECT("U"&amp;(ROW()+12*(($AN2796-1)*3+$AO2796)-ROW())/12+5):INDIRECT("AF"&amp;(ROW()+12*(($AN2796-1)*3+$AO2796)-ROW())/12+5),AS2796)</f>
        <v>0</v>
      </c>
      <c r="AU2796" s="4">
        <f ca="1">IF(AND(AQ2796+AS2796&gt;0,AR2796+AT2796&gt;0),COUNTIF(AU$6:AU2795,"&gt;0")+1,0)</f>
        <v>0</v>
      </c>
    </row>
    <row r="2797" spans="40:47">
      <c r="AN2797" s="4">
        <v>78</v>
      </c>
      <c r="AO2797" s="4">
        <v>2</v>
      </c>
      <c r="AP2797" s="4">
        <v>8</v>
      </c>
      <c r="AQ2797" s="6">
        <f ca="1">IF($AP2797=1,IF(INDIRECT(ADDRESS(($AN2797-1)*3+$AO2797+5,$AP2797+7))="",0,INDIRECT(ADDRESS(($AN2797-1)*3+$AO2797+5,$AP2797+7))),IF(INDIRECT(ADDRESS(($AN2797-1)*3+$AO2797+5,$AP2797+7))="",0,IF(COUNTIF(INDIRECT(ADDRESS(($AN2797-1)*36+($AO2797-1)*12+6,COLUMN())):INDIRECT(ADDRESS(($AN2797-1)*36+($AO2797-1)*12+$AP2797+4,COLUMN())),INDIRECT(ADDRESS(($AN2797-1)*3+$AO2797+5,$AP2797+7)))&gt;=1,0,INDIRECT(ADDRESS(($AN2797-1)*3+$AO2797+5,$AP2797+7)))))</f>
        <v>0</v>
      </c>
      <c r="AR2797" s="4">
        <f ca="1">COUNTIF(INDIRECT("H"&amp;(ROW()+12*(($AN2797-1)*3+$AO2797)-ROW())/12+5):INDIRECT("S"&amp;(ROW()+12*(($AN2797-1)*3+$AO2797)-ROW())/12+5),AQ2797)</f>
        <v>0</v>
      </c>
      <c r="AS2797" s="6">
        <f ca="1">IF($AP2797=1,IF(INDIRECT(ADDRESS(($AN2797-1)*3+$AO2797+5,$AP2797+20))="",0,INDIRECT(ADDRESS(($AN2797-1)*3+$AO2797+5,$AP2797+20))),IF(INDIRECT(ADDRESS(($AN2797-1)*3+$AO2797+5,$AP2797+20))="",0,IF(COUNTIF(INDIRECT(ADDRESS(($AN2797-1)*36+($AO2797-1)*12+6,COLUMN())):INDIRECT(ADDRESS(($AN2797-1)*36+($AO2797-1)*12+$AP2797+4,COLUMN())),INDIRECT(ADDRESS(($AN2797-1)*3+$AO2797+5,$AP2797+20)))&gt;=1,0,INDIRECT(ADDRESS(($AN2797-1)*3+$AO2797+5,$AP2797+20)))))</f>
        <v>0</v>
      </c>
      <c r="AT2797" s="4">
        <f ca="1">COUNTIF(INDIRECT("U"&amp;(ROW()+12*(($AN2797-1)*3+$AO2797)-ROW())/12+5):INDIRECT("AF"&amp;(ROW()+12*(($AN2797-1)*3+$AO2797)-ROW())/12+5),AS2797)</f>
        <v>0</v>
      </c>
      <c r="AU2797" s="4">
        <f ca="1">IF(AND(AQ2797+AS2797&gt;0,AR2797+AT2797&gt;0),COUNTIF(AU$6:AU2796,"&gt;0")+1,0)</f>
        <v>0</v>
      </c>
    </row>
    <row r="2798" spans="40:47">
      <c r="AN2798" s="4">
        <v>78</v>
      </c>
      <c r="AO2798" s="4">
        <v>2</v>
      </c>
      <c r="AP2798" s="4">
        <v>9</v>
      </c>
      <c r="AQ2798" s="6">
        <f ca="1">IF($AP2798=1,IF(INDIRECT(ADDRESS(($AN2798-1)*3+$AO2798+5,$AP2798+7))="",0,INDIRECT(ADDRESS(($AN2798-1)*3+$AO2798+5,$AP2798+7))),IF(INDIRECT(ADDRESS(($AN2798-1)*3+$AO2798+5,$AP2798+7))="",0,IF(COUNTIF(INDIRECT(ADDRESS(($AN2798-1)*36+($AO2798-1)*12+6,COLUMN())):INDIRECT(ADDRESS(($AN2798-1)*36+($AO2798-1)*12+$AP2798+4,COLUMN())),INDIRECT(ADDRESS(($AN2798-1)*3+$AO2798+5,$AP2798+7)))&gt;=1,0,INDIRECT(ADDRESS(($AN2798-1)*3+$AO2798+5,$AP2798+7)))))</f>
        <v>0</v>
      </c>
      <c r="AR2798" s="4">
        <f ca="1">COUNTIF(INDIRECT("H"&amp;(ROW()+12*(($AN2798-1)*3+$AO2798)-ROW())/12+5):INDIRECT("S"&amp;(ROW()+12*(($AN2798-1)*3+$AO2798)-ROW())/12+5),AQ2798)</f>
        <v>0</v>
      </c>
      <c r="AS2798" s="6">
        <f ca="1">IF($AP2798=1,IF(INDIRECT(ADDRESS(($AN2798-1)*3+$AO2798+5,$AP2798+20))="",0,INDIRECT(ADDRESS(($AN2798-1)*3+$AO2798+5,$AP2798+20))),IF(INDIRECT(ADDRESS(($AN2798-1)*3+$AO2798+5,$AP2798+20))="",0,IF(COUNTIF(INDIRECT(ADDRESS(($AN2798-1)*36+($AO2798-1)*12+6,COLUMN())):INDIRECT(ADDRESS(($AN2798-1)*36+($AO2798-1)*12+$AP2798+4,COLUMN())),INDIRECT(ADDRESS(($AN2798-1)*3+$AO2798+5,$AP2798+20)))&gt;=1,0,INDIRECT(ADDRESS(($AN2798-1)*3+$AO2798+5,$AP2798+20)))))</f>
        <v>0</v>
      </c>
      <c r="AT2798" s="4">
        <f ca="1">COUNTIF(INDIRECT("U"&amp;(ROW()+12*(($AN2798-1)*3+$AO2798)-ROW())/12+5):INDIRECT("AF"&amp;(ROW()+12*(($AN2798-1)*3+$AO2798)-ROW())/12+5),AS2798)</f>
        <v>0</v>
      </c>
      <c r="AU2798" s="4">
        <f ca="1">IF(AND(AQ2798+AS2798&gt;0,AR2798+AT2798&gt;0),COUNTIF(AU$6:AU2797,"&gt;0")+1,0)</f>
        <v>0</v>
      </c>
    </row>
    <row r="2799" spans="40:47">
      <c r="AN2799" s="4">
        <v>78</v>
      </c>
      <c r="AO2799" s="4">
        <v>2</v>
      </c>
      <c r="AP2799" s="4">
        <v>10</v>
      </c>
      <c r="AQ2799" s="6">
        <f ca="1">IF($AP2799=1,IF(INDIRECT(ADDRESS(($AN2799-1)*3+$AO2799+5,$AP2799+7))="",0,INDIRECT(ADDRESS(($AN2799-1)*3+$AO2799+5,$AP2799+7))),IF(INDIRECT(ADDRESS(($AN2799-1)*3+$AO2799+5,$AP2799+7))="",0,IF(COUNTIF(INDIRECT(ADDRESS(($AN2799-1)*36+($AO2799-1)*12+6,COLUMN())):INDIRECT(ADDRESS(($AN2799-1)*36+($AO2799-1)*12+$AP2799+4,COLUMN())),INDIRECT(ADDRESS(($AN2799-1)*3+$AO2799+5,$AP2799+7)))&gt;=1,0,INDIRECT(ADDRESS(($AN2799-1)*3+$AO2799+5,$AP2799+7)))))</f>
        <v>0</v>
      </c>
      <c r="AR2799" s="4">
        <f ca="1">COUNTIF(INDIRECT("H"&amp;(ROW()+12*(($AN2799-1)*3+$AO2799)-ROW())/12+5):INDIRECT("S"&amp;(ROW()+12*(($AN2799-1)*3+$AO2799)-ROW())/12+5),AQ2799)</f>
        <v>0</v>
      </c>
      <c r="AS2799" s="6">
        <f ca="1">IF($AP2799=1,IF(INDIRECT(ADDRESS(($AN2799-1)*3+$AO2799+5,$AP2799+20))="",0,INDIRECT(ADDRESS(($AN2799-1)*3+$AO2799+5,$AP2799+20))),IF(INDIRECT(ADDRESS(($AN2799-1)*3+$AO2799+5,$AP2799+20))="",0,IF(COUNTIF(INDIRECT(ADDRESS(($AN2799-1)*36+($AO2799-1)*12+6,COLUMN())):INDIRECT(ADDRESS(($AN2799-1)*36+($AO2799-1)*12+$AP2799+4,COLUMN())),INDIRECT(ADDRESS(($AN2799-1)*3+$AO2799+5,$AP2799+20)))&gt;=1,0,INDIRECT(ADDRESS(($AN2799-1)*3+$AO2799+5,$AP2799+20)))))</f>
        <v>0</v>
      </c>
      <c r="AT2799" s="4">
        <f ca="1">COUNTIF(INDIRECT("U"&amp;(ROW()+12*(($AN2799-1)*3+$AO2799)-ROW())/12+5):INDIRECT("AF"&amp;(ROW()+12*(($AN2799-1)*3+$AO2799)-ROW())/12+5),AS2799)</f>
        <v>0</v>
      </c>
      <c r="AU2799" s="4">
        <f ca="1">IF(AND(AQ2799+AS2799&gt;0,AR2799+AT2799&gt;0),COUNTIF(AU$6:AU2798,"&gt;0")+1,0)</f>
        <v>0</v>
      </c>
    </row>
    <row r="2800" spans="40:47">
      <c r="AN2800" s="4">
        <v>78</v>
      </c>
      <c r="AO2800" s="4">
        <v>2</v>
      </c>
      <c r="AP2800" s="4">
        <v>11</v>
      </c>
      <c r="AQ2800" s="6">
        <f ca="1">IF($AP2800=1,IF(INDIRECT(ADDRESS(($AN2800-1)*3+$AO2800+5,$AP2800+7))="",0,INDIRECT(ADDRESS(($AN2800-1)*3+$AO2800+5,$AP2800+7))),IF(INDIRECT(ADDRESS(($AN2800-1)*3+$AO2800+5,$AP2800+7))="",0,IF(COUNTIF(INDIRECT(ADDRESS(($AN2800-1)*36+($AO2800-1)*12+6,COLUMN())):INDIRECT(ADDRESS(($AN2800-1)*36+($AO2800-1)*12+$AP2800+4,COLUMN())),INDIRECT(ADDRESS(($AN2800-1)*3+$AO2800+5,$AP2800+7)))&gt;=1,0,INDIRECT(ADDRESS(($AN2800-1)*3+$AO2800+5,$AP2800+7)))))</f>
        <v>0</v>
      </c>
      <c r="AR2800" s="4">
        <f ca="1">COUNTIF(INDIRECT("H"&amp;(ROW()+12*(($AN2800-1)*3+$AO2800)-ROW())/12+5):INDIRECT("S"&amp;(ROW()+12*(($AN2800-1)*3+$AO2800)-ROW())/12+5),AQ2800)</f>
        <v>0</v>
      </c>
      <c r="AS2800" s="6">
        <f ca="1">IF($AP2800=1,IF(INDIRECT(ADDRESS(($AN2800-1)*3+$AO2800+5,$AP2800+20))="",0,INDIRECT(ADDRESS(($AN2800-1)*3+$AO2800+5,$AP2800+20))),IF(INDIRECT(ADDRESS(($AN2800-1)*3+$AO2800+5,$AP2800+20))="",0,IF(COUNTIF(INDIRECT(ADDRESS(($AN2800-1)*36+($AO2800-1)*12+6,COLUMN())):INDIRECT(ADDRESS(($AN2800-1)*36+($AO2800-1)*12+$AP2800+4,COLUMN())),INDIRECT(ADDRESS(($AN2800-1)*3+$AO2800+5,$AP2800+20)))&gt;=1,0,INDIRECT(ADDRESS(($AN2800-1)*3+$AO2800+5,$AP2800+20)))))</f>
        <v>0</v>
      </c>
      <c r="AT2800" s="4">
        <f ca="1">COUNTIF(INDIRECT("U"&amp;(ROW()+12*(($AN2800-1)*3+$AO2800)-ROW())/12+5):INDIRECT("AF"&amp;(ROW()+12*(($AN2800-1)*3+$AO2800)-ROW())/12+5),AS2800)</f>
        <v>0</v>
      </c>
      <c r="AU2800" s="4">
        <f ca="1">IF(AND(AQ2800+AS2800&gt;0,AR2800+AT2800&gt;0),COUNTIF(AU$6:AU2799,"&gt;0")+1,0)</f>
        <v>0</v>
      </c>
    </row>
    <row r="2801" spans="40:47">
      <c r="AN2801" s="4">
        <v>78</v>
      </c>
      <c r="AO2801" s="4">
        <v>2</v>
      </c>
      <c r="AP2801" s="4">
        <v>12</v>
      </c>
      <c r="AQ2801" s="6">
        <f ca="1">IF($AP2801=1,IF(INDIRECT(ADDRESS(($AN2801-1)*3+$AO2801+5,$AP2801+7))="",0,INDIRECT(ADDRESS(($AN2801-1)*3+$AO2801+5,$AP2801+7))),IF(INDIRECT(ADDRESS(($AN2801-1)*3+$AO2801+5,$AP2801+7))="",0,IF(COUNTIF(INDIRECT(ADDRESS(($AN2801-1)*36+($AO2801-1)*12+6,COLUMN())):INDIRECT(ADDRESS(($AN2801-1)*36+($AO2801-1)*12+$AP2801+4,COLUMN())),INDIRECT(ADDRESS(($AN2801-1)*3+$AO2801+5,$AP2801+7)))&gt;=1,0,INDIRECT(ADDRESS(($AN2801-1)*3+$AO2801+5,$AP2801+7)))))</f>
        <v>0</v>
      </c>
      <c r="AR2801" s="4">
        <f ca="1">COUNTIF(INDIRECT("H"&amp;(ROW()+12*(($AN2801-1)*3+$AO2801)-ROW())/12+5):INDIRECT("S"&amp;(ROW()+12*(($AN2801-1)*3+$AO2801)-ROW())/12+5),AQ2801)</f>
        <v>0</v>
      </c>
      <c r="AS2801" s="6">
        <f ca="1">IF($AP2801=1,IF(INDIRECT(ADDRESS(($AN2801-1)*3+$AO2801+5,$AP2801+20))="",0,INDIRECT(ADDRESS(($AN2801-1)*3+$AO2801+5,$AP2801+20))),IF(INDIRECT(ADDRESS(($AN2801-1)*3+$AO2801+5,$AP2801+20))="",0,IF(COUNTIF(INDIRECT(ADDRESS(($AN2801-1)*36+($AO2801-1)*12+6,COLUMN())):INDIRECT(ADDRESS(($AN2801-1)*36+($AO2801-1)*12+$AP2801+4,COLUMN())),INDIRECT(ADDRESS(($AN2801-1)*3+$AO2801+5,$AP2801+20)))&gt;=1,0,INDIRECT(ADDRESS(($AN2801-1)*3+$AO2801+5,$AP2801+20)))))</f>
        <v>0</v>
      </c>
      <c r="AT2801" s="4">
        <f ca="1">COUNTIF(INDIRECT("U"&amp;(ROW()+12*(($AN2801-1)*3+$AO2801)-ROW())/12+5):INDIRECT("AF"&amp;(ROW()+12*(($AN2801-1)*3+$AO2801)-ROW())/12+5),AS2801)</f>
        <v>0</v>
      </c>
      <c r="AU2801" s="4">
        <f ca="1">IF(AND(AQ2801+AS2801&gt;0,AR2801+AT2801&gt;0),COUNTIF(AU$6:AU2800,"&gt;0")+1,0)</f>
        <v>0</v>
      </c>
    </row>
    <row r="2802" spans="40:47">
      <c r="AN2802" s="4">
        <v>78</v>
      </c>
      <c r="AO2802" s="4">
        <v>3</v>
      </c>
      <c r="AP2802" s="4">
        <v>1</v>
      </c>
      <c r="AQ2802" s="6">
        <f ca="1">IF($AP2802=1,IF(INDIRECT(ADDRESS(($AN2802-1)*3+$AO2802+5,$AP2802+7))="",0,INDIRECT(ADDRESS(($AN2802-1)*3+$AO2802+5,$AP2802+7))),IF(INDIRECT(ADDRESS(($AN2802-1)*3+$AO2802+5,$AP2802+7))="",0,IF(COUNTIF(INDIRECT(ADDRESS(($AN2802-1)*36+($AO2802-1)*12+6,COLUMN())):INDIRECT(ADDRESS(($AN2802-1)*36+($AO2802-1)*12+$AP2802+4,COLUMN())),INDIRECT(ADDRESS(($AN2802-1)*3+$AO2802+5,$AP2802+7)))&gt;=1,0,INDIRECT(ADDRESS(($AN2802-1)*3+$AO2802+5,$AP2802+7)))))</f>
        <v>0</v>
      </c>
      <c r="AR2802" s="4">
        <f ca="1">COUNTIF(INDIRECT("H"&amp;(ROW()+12*(($AN2802-1)*3+$AO2802)-ROW())/12+5):INDIRECT("S"&amp;(ROW()+12*(($AN2802-1)*3+$AO2802)-ROW())/12+5),AQ2802)</f>
        <v>0</v>
      </c>
      <c r="AS2802" s="6">
        <f ca="1">IF($AP2802=1,IF(INDIRECT(ADDRESS(($AN2802-1)*3+$AO2802+5,$AP2802+20))="",0,INDIRECT(ADDRESS(($AN2802-1)*3+$AO2802+5,$AP2802+20))),IF(INDIRECT(ADDRESS(($AN2802-1)*3+$AO2802+5,$AP2802+20))="",0,IF(COUNTIF(INDIRECT(ADDRESS(($AN2802-1)*36+($AO2802-1)*12+6,COLUMN())):INDIRECT(ADDRESS(($AN2802-1)*36+($AO2802-1)*12+$AP2802+4,COLUMN())),INDIRECT(ADDRESS(($AN2802-1)*3+$AO2802+5,$AP2802+20)))&gt;=1,0,INDIRECT(ADDRESS(($AN2802-1)*3+$AO2802+5,$AP2802+20)))))</f>
        <v>0</v>
      </c>
      <c r="AT2802" s="4">
        <f ca="1">COUNTIF(INDIRECT("U"&amp;(ROW()+12*(($AN2802-1)*3+$AO2802)-ROW())/12+5):INDIRECT("AF"&amp;(ROW()+12*(($AN2802-1)*3+$AO2802)-ROW())/12+5),AS2802)</f>
        <v>0</v>
      </c>
      <c r="AU2802" s="4">
        <f ca="1">IF(AND(AQ2802+AS2802&gt;0,AR2802+AT2802&gt;0),COUNTIF(AU$6:AU2801,"&gt;0")+1,0)</f>
        <v>0</v>
      </c>
    </row>
    <row r="2803" spans="40:47">
      <c r="AN2803" s="4">
        <v>78</v>
      </c>
      <c r="AO2803" s="4">
        <v>3</v>
      </c>
      <c r="AP2803" s="4">
        <v>2</v>
      </c>
      <c r="AQ2803" s="6">
        <f ca="1">IF($AP2803=1,IF(INDIRECT(ADDRESS(($AN2803-1)*3+$AO2803+5,$AP2803+7))="",0,INDIRECT(ADDRESS(($AN2803-1)*3+$AO2803+5,$AP2803+7))),IF(INDIRECT(ADDRESS(($AN2803-1)*3+$AO2803+5,$AP2803+7))="",0,IF(COUNTIF(INDIRECT(ADDRESS(($AN2803-1)*36+($AO2803-1)*12+6,COLUMN())):INDIRECT(ADDRESS(($AN2803-1)*36+($AO2803-1)*12+$AP2803+4,COLUMN())),INDIRECT(ADDRESS(($AN2803-1)*3+$AO2803+5,$AP2803+7)))&gt;=1,0,INDIRECT(ADDRESS(($AN2803-1)*3+$AO2803+5,$AP2803+7)))))</f>
        <v>0</v>
      </c>
      <c r="AR2803" s="4">
        <f ca="1">COUNTIF(INDIRECT("H"&amp;(ROW()+12*(($AN2803-1)*3+$AO2803)-ROW())/12+5):INDIRECT("S"&amp;(ROW()+12*(($AN2803-1)*3+$AO2803)-ROW())/12+5),AQ2803)</f>
        <v>0</v>
      </c>
      <c r="AS2803" s="6">
        <f ca="1">IF($AP2803=1,IF(INDIRECT(ADDRESS(($AN2803-1)*3+$AO2803+5,$AP2803+20))="",0,INDIRECT(ADDRESS(($AN2803-1)*3+$AO2803+5,$AP2803+20))),IF(INDIRECT(ADDRESS(($AN2803-1)*3+$AO2803+5,$AP2803+20))="",0,IF(COUNTIF(INDIRECT(ADDRESS(($AN2803-1)*36+($AO2803-1)*12+6,COLUMN())):INDIRECT(ADDRESS(($AN2803-1)*36+($AO2803-1)*12+$AP2803+4,COLUMN())),INDIRECT(ADDRESS(($AN2803-1)*3+$AO2803+5,$AP2803+20)))&gt;=1,0,INDIRECT(ADDRESS(($AN2803-1)*3+$AO2803+5,$AP2803+20)))))</f>
        <v>0</v>
      </c>
      <c r="AT2803" s="4">
        <f ca="1">COUNTIF(INDIRECT("U"&amp;(ROW()+12*(($AN2803-1)*3+$AO2803)-ROW())/12+5):INDIRECT("AF"&amp;(ROW()+12*(($AN2803-1)*3+$AO2803)-ROW())/12+5),AS2803)</f>
        <v>0</v>
      </c>
      <c r="AU2803" s="4">
        <f ca="1">IF(AND(AQ2803+AS2803&gt;0,AR2803+AT2803&gt;0),COUNTIF(AU$6:AU2802,"&gt;0")+1,0)</f>
        <v>0</v>
      </c>
    </row>
    <row r="2804" spans="40:47">
      <c r="AN2804" s="4">
        <v>78</v>
      </c>
      <c r="AO2804" s="4">
        <v>3</v>
      </c>
      <c r="AP2804" s="4">
        <v>3</v>
      </c>
      <c r="AQ2804" s="6">
        <f ca="1">IF($AP2804=1,IF(INDIRECT(ADDRESS(($AN2804-1)*3+$AO2804+5,$AP2804+7))="",0,INDIRECT(ADDRESS(($AN2804-1)*3+$AO2804+5,$AP2804+7))),IF(INDIRECT(ADDRESS(($AN2804-1)*3+$AO2804+5,$AP2804+7))="",0,IF(COUNTIF(INDIRECT(ADDRESS(($AN2804-1)*36+($AO2804-1)*12+6,COLUMN())):INDIRECT(ADDRESS(($AN2804-1)*36+($AO2804-1)*12+$AP2804+4,COLUMN())),INDIRECT(ADDRESS(($AN2804-1)*3+$AO2804+5,$AP2804+7)))&gt;=1,0,INDIRECT(ADDRESS(($AN2804-1)*3+$AO2804+5,$AP2804+7)))))</f>
        <v>0</v>
      </c>
      <c r="AR2804" s="4">
        <f ca="1">COUNTIF(INDIRECT("H"&amp;(ROW()+12*(($AN2804-1)*3+$AO2804)-ROW())/12+5):INDIRECT("S"&amp;(ROW()+12*(($AN2804-1)*3+$AO2804)-ROW())/12+5),AQ2804)</f>
        <v>0</v>
      </c>
      <c r="AS2804" s="6">
        <f ca="1">IF($AP2804=1,IF(INDIRECT(ADDRESS(($AN2804-1)*3+$AO2804+5,$AP2804+20))="",0,INDIRECT(ADDRESS(($AN2804-1)*3+$AO2804+5,$AP2804+20))),IF(INDIRECT(ADDRESS(($AN2804-1)*3+$AO2804+5,$AP2804+20))="",0,IF(COUNTIF(INDIRECT(ADDRESS(($AN2804-1)*36+($AO2804-1)*12+6,COLUMN())):INDIRECT(ADDRESS(($AN2804-1)*36+($AO2804-1)*12+$AP2804+4,COLUMN())),INDIRECT(ADDRESS(($AN2804-1)*3+$AO2804+5,$AP2804+20)))&gt;=1,0,INDIRECT(ADDRESS(($AN2804-1)*3+$AO2804+5,$AP2804+20)))))</f>
        <v>0</v>
      </c>
      <c r="AT2804" s="4">
        <f ca="1">COUNTIF(INDIRECT("U"&amp;(ROW()+12*(($AN2804-1)*3+$AO2804)-ROW())/12+5):INDIRECT("AF"&amp;(ROW()+12*(($AN2804-1)*3+$AO2804)-ROW())/12+5),AS2804)</f>
        <v>0</v>
      </c>
      <c r="AU2804" s="4">
        <f ca="1">IF(AND(AQ2804+AS2804&gt;0,AR2804+AT2804&gt;0),COUNTIF(AU$6:AU2803,"&gt;0")+1,0)</f>
        <v>0</v>
      </c>
    </row>
    <row r="2805" spans="40:47">
      <c r="AN2805" s="4">
        <v>78</v>
      </c>
      <c r="AO2805" s="4">
        <v>3</v>
      </c>
      <c r="AP2805" s="4">
        <v>4</v>
      </c>
      <c r="AQ2805" s="6">
        <f ca="1">IF($AP2805=1,IF(INDIRECT(ADDRESS(($AN2805-1)*3+$AO2805+5,$AP2805+7))="",0,INDIRECT(ADDRESS(($AN2805-1)*3+$AO2805+5,$AP2805+7))),IF(INDIRECT(ADDRESS(($AN2805-1)*3+$AO2805+5,$AP2805+7))="",0,IF(COUNTIF(INDIRECT(ADDRESS(($AN2805-1)*36+($AO2805-1)*12+6,COLUMN())):INDIRECT(ADDRESS(($AN2805-1)*36+($AO2805-1)*12+$AP2805+4,COLUMN())),INDIRECT(ADDRESS(($AN2805-1)*3+$AO2805+5,$AP2805+7)))&gt;=1,0,INDIRECT(ADDRESS(($AN2805-1)*3+$AO2805+5,$AP2805+7)))))</f>
        <v>0</v>
      </c>
      <c r="AR2805" s="4">
        <f ca="1">COUNTIF(INDIRECT("H"&amp;(ROW()+12*(($AN2805-1)*3+$AO2805)-ROW())/12+5):INDIRECT("S"&amp;(ROW()+12*(($AN2805-1)*3+$AO2805)-ROW())/12+5),AQ2805)</f>
        <v>0</v>
      </c>
      <c r="AS2805" s="6">
        <f ca="1">IF($AP2805=1,IF(INDIRECT(ADDRESS(($AN2805-1)*3+$AO2805+5,$AP2805+20))="",0,INDIRECT(ADDRESS(($AN2805-1)*3+$AO2805+5,$AP2805+20))),IF(INDIRECT(ADDRESS(($AN2805-1)*3+$AO2805+5,$AP2805+20))="",0,IF(COUNTIF(INDIRECT(ADDRESS(($AN2805-1)*36+($AO2805-1)*12+6,COLUMN())):INDIRECT(ADDRESS(($AN2805-1)*36+($AO2805-1)*12+$AP2805+4,COLUMN())),INDIRECT(ADDRESS(($AN2805-1)*3+$AO2805+5,$AP2805+20)))&gt;=1,0,INDIRECT(ADDRESS(($AN2805-1)*3+$AO2805+5,$AP2805+20)))))</f>
        <v>0</v>
      </c>
      <c r="AT2805" s="4">
        <f ca="1">COUNTIF(INDIRECT("U"&amp;(ROW()+12*(($AN2805-1)*3+$AO2805)-ROW())/12+5):INDIRECT("AF"&amp;(ROW()+12*(($AN2805-1)*3+$AO2805)-ROW())/12+5),AS2805)</f>
        <v>0</v>
      </c>
      <c r="AU2805" s="4">
        <f ca="1">IF(AND(AQ2805+AS2805&gt;0,AR2805+AT2805&gt;0),COUNTIF(AU$6:AU2804,"&gt;0")+1,0)</f>
        <v>0</v>
      </c>
    </row>
    <row r="2806" spans="40:47">
      <c r="AN2806" s="4">
        <v>78</v>
      </c>
      <c r="AO2806" s="4">
        <v>3</v>
      </c>
      <c r="AP2806" s="4">
        <v>5</v>
      </c>
      <c r="AQ2806" s="6">
        <f ca="1">IF($AP2806=1,IF(INDIRECT(ADDRESS(($AN2806-1)*3+$AO2806+5,$AP2806+7))="",0,INDIRECT(ADDRESS(($AN2806-1)*3+$AO2806+5,$AP2806+7))),IF(INDIRECT(ADDRESS(($AN2806-1)*3+$AO2806+5,$AP2806+7))="",0,IF(COUNTIF(INDIRECT(ADDRESS(($AN2806-1)*36+($AO2806-1)*12+6,COLUMN())):INDIRECT(ADDRESS(($AN2806-1)*36+($AO2806-1)*12+$AP2806+4,COLUMN())),INDIRECT(ADDRESS(($AN2806-1)*3+$AO2806+5,$AP2806+7)))&gt;=1,0,INDIRECT(ADDRESS(($AN2806-1)*3+$AO2806+5,$AP2806+7)))))</f>
        <v>0</v>
      </c>
      <c r="AR2806" s="4">
        <f ca="1">COUNTIF(INDIRECT("H"&amp;(ROW()+12*(($AN2806-1)*3+$AO2806)-ROW())/12+5):INDIRECT("S"&amp;(ROW()+12*(($AN2806-1)*3+$AO2806)-ROW())/12+5),AQ2806)</f>
        <v>0</v>
      </c>
      <c r="AS2806" s="6">
        <f ca="1">IF($AP2806=1,IF(INDIRECT(ADDRESS(($AN2806-1)*3+$AO2806+5,$AP2806+20))="",0,INDIRECT(ADDRESS(($AN2806-1)*3+$AO2806+5,$AP2806+20))),IF(INDIRECT(ADDRESS(($AN2806-1)*3+$AO2806+5,$AP2806+20))="",0,IF(COUNTIF(INDIRECT(ADDRESS(($AN2806-1)*36+($AO2806-1)*12+6,COLUMN())):INDIRECT(ADDRESS(($AN2806-1)*36+($AO2806-1)*12+$AP2806+4,COLUMN())),INDIRECT(ADDRESS(($AN2806-1)*3+$AO2806+5,$AP2806+20)))&gt;=1,0,INDIRECT(ADDRESS(($AN2806-1)*3+$AO2806+5,$AP2806+20)))))</f>
        <v>0</v>
      </c>
      <c r="AT2806" s="4">
        <f ca="1">COUNTIF(INDIRECT("U"&amp;(ROW()+12*(($AN2806-1)*3+$AO2806)-ROW())/12+5):INDIRECT("AF"&amp;(ROW()+12*(($AN2806-1)*3+$AO2806)-ROW())/12+5),AS2806)</f>
        <v>0</v>
      </c>
      <c r="AU2806" s="4">
        <f ca="1">IF(AND(AQ2806+AS2806&gt;0,AR2806+AT2806&gt;0),COUNTIF(AU$6:AU2805,"&gt;0")+1,0)</f>
        <v>0</v>
      </c>
    </row>
    <row r="2807" spans="40:47">
      <c r="AN2807" s="4">
        <v>78</v>
      </c>
      <c r="AO2807" s="4">
        <v>3</v>
      </c>
      <c r="AP2807" s="4">
        <v>6</v>
      </c>
      <c r="AQ2807" s="6">
        <f ca="1">IF($AP2807=1,IF(INDIRECT(ADDRESS(($AN2807-1)*3+$AO2807+5,$AP2807+7))="",0,INDIRECT(ADDRESS(($AN2807-1)*3+$AO2807+5,$AP2807+7))),IF(INDIRECT(ADDRESS(($AN2807-1)*3+$AO2807+5,$AP2807+7))="",0,IF(COUNTIF(INDIRECT(ADDRESS(($AN2807-1)*36+($AO2807-1)*12+6,COLUMN())):INDIRECT(ADDRESS(($AN2807-1)*36+($AO2807-1)*12+$AP2807+4,COLUMN())),INDIRECT(ADDRESS(($AN2807-1)*3+$AO2807+5,$AP2807+7)))&gt;=1,0,INDIRECT(ADDRESS(($AN2807-1)*3+$AO2807+5,$AP2807+7)))))</f>
        <v>0</v>
      </c>
      <c r="AR2807" s="4">
        <f ca="1">COUNTIF(INDIRECT("H"&amp;(ROW()+12*(($AN2807-1)*3+$AO2807)-ROW())/12+5):INDIRECT("S"&amp;(ROW()+12*(($AN2807-1)*3+$AO2807)-ROW())/12+5),AQ2807)</f>
        <v>0</v>
      </c>
      <c r="AS2807" s="6">
        <f ca="1">IF($AP2807=1,IF(INDIRECT(ADDRESS(($AN2807-1)*3+$AO2807+5,$AP2807+20))="",0,INDIRECT(ADDRESS(($AN2807-1)*3+$AO2807+5,$AP2807+20))),IF(INDIRECT(ADDRESS(($AN2807-1)*3+$AO2807+5,$AP2807+20))="",0,IF(COUNTIF(INDIRECT(ADDRESS(($AN2807-1)*36+($AO2807-1)*12+6,COLUMN())):INDIRECT(ADDRESS(($AN2807-1)*36+($AO2807-1)*12+$AP2807+4,COLUMN())),INDIRECT(ADDRESS(($AN2807-1)*3+$AO2807+5,$AP2807+20)))&gt;=1,0,INDIRECT(ADDRESS(($AN2807-1)*3+$AO2807+5,$AP2807+20)))))</f>
        <v>0</v>
      </c>
      <c r="AT2807" s="4">
        <f ca="1">COUNTIF(INDIRECT("U"&amp;(ROW()+12*(($AN2807-1)*3+$AO2807)-ROW())/12+5):INDIRECT("AF"&amp;(ROW()+12*(($AN2807-1)*3+$AO2807)-ROW())/12+5),AS2807)</f>
        <v>0</v>
      </c>
      <c r="AU2807" s="4">
        <f ca="1">IF(AND(AQ2807+AS2807&gt;0,AR2807+AT2807&gt;0),COUNTIF(AU$6:AU2806,"&gt;0")+1,0)</f>
        <v>0</v>
      </c>
    </row>
    <row r="2808" spans="40:47">
      <c r="AN2808" s="4">
        <v>78</v>
      </c>
      <c r="AO2808" s="4">
        <v>3</v>
      </c>
      <c r="AP2808" s="4">
        <v>7</v>
      </c>
      <c r="AQ2808" s="6">
        <f ca="1">IF($AP2808=1,IF(INDIRECT(ADDRESS(($AN2808-1)*3+$AO2808+5,$AP2808+7))="",0,INDIRECT(ADDRESS(($AN2808-1)*3+$AO2808+5,$AP2808+7))),IF(INDIRECT(ADDRESS(($AN2808-1)*3+$AO2808+5,$AP2808+7))="",0,IF(COUNTIF(INDIRECT(ADDRESS(($AN2808-1)*36+($AO2808-1)*12+6,COLUMN())):INDIRECT(ADDRESS(($AN2808-1)*36+($AO2808-1)*12+$AP2808+4,COLUMN())),INDIRECT(ADDRESS(($AN2808-1)*3+$AO2808+5,$AP2808+7)))&gt;=1,0,INDIRECT(ADDRESS(($AN2808-1)*3+$AO2808+5,$AP2808+7)))))</f>
        <v>0</v>
      </c>
      <c r="AR2808" s="4">
        <f ca="1">COUNTIF(INDIRECT("H"&amp;(ROW()+12*(($AN2808-1)*3+$AO2808)-ROW())/12+5):INDIRECT("S"&amp;(ROW()+12*(($AN2808-1)*3+$AO2808)-ROW())/12+5),AQ2808)</f>
        <v>0</v>
      </c>
      <c r="AS2808" s="6">
        <f ca="1">IF($AP2808=1,IF(INDIRECT(ADDRESS(($AN2808-1)*3+$AO2808+5,$AP2808+20))="",0,INDIRECT(ADDRESS(($AN2808-1)*3+$AO2808+5,$AP2808+20))),IF(INDIRECT(ADDRESS(($AN2808-1)*3+$AO2808+5,$AP2808+20))="",0,IF(COUNTIF(INDIRECT(ADDRESS(($AN2808-1)*36+($AO2808-1)*12+6,COLUMN())):INDIRECT(ADDRESS(($AN2808-1)*36+($AO2808-1)*12+$AP2808+4,COLUMN())),INDIRECT(ADDRESS(($AN2808-1)*3+$AO2808+5,$AP2808+20)))&gt;=1,0,INDIRECT(ADDRESS(($AN2808-1)*3+$AO2808+5,$AP2808+20)))))</f>
        <v>0</v>
      </c>
      <c r="AT2808" s="4">
        <f ca="1">COUNTIF(INDIRECT("U"&amp;(ROW()+12*(($AN2808-1)*3+$AO2808)-ROW())/12+5):INDIRECT("AF"&amp;(ROW()+12*(($AN2808-1)*3+$AO2808)-ROW())/12+5),AS2808)</f>
        <v>0</v>
      </c>
      <c r="AU2808" s="4">
        <f ca="1">IF(AND(AQ2808+AS2808&gt;0,AR2808+AT2808&gt;0),COUNTIF(AU$6:AU2807,"&gt;0")+1,0)</f>
        <v>0</v>
      </c>
    </row>
    <row r="2809" spans="40:47">
      <c r="AN2809" s="4">
        <v>78</v>
      </c>
      <c r="AO2809" s="4">
        <v>3</v>
      </c>
      <c r="AP2809" s="4">
        <v>8</v>
      </c>
      <c r="AQ2809" s="6">
        <f ca="1">IF($AP2809=1,IF(INDIRECT(ADDRESS(($AN2809-1)*3+$AO2809+5,$AP2809+7))="",0,INDIRECT(ADDRESS(($AN2809-1)*3+$AO2809+5,$AP2809+7))),IF(INDIRECT(ADDRESS(($AN2809-1)*3+$AO2809+5,$AP2809+7))="",0,IF(COUNTIF(INDIRECT(ADDRESS(($AN2809-1)*36+($AO2809-1)*12+6,COLUMN())):INDIRECT(ADDRESS(($AN2809-1)*36+($AO2809-1)*12+$AP2809+4,COLUMN())),INDIRECT(ADDRESS(($AN2809-1)*3+$AO2809+5,$AP2809+7)))&gt;=1,0,INDIRECT(ADDRESS(($AN2809-1)*3+$AO2809+5,$AP2809+7)))))</f>
        <v>0</v>
      </c>
      <c r="AR2809" s="4">
        <f ca="1">COUNTIF(INDIRECT("H"&amp;(ROW()+12*(($AN2809-1)*3+$AO2809)-ROW())/12+5):INDIRECT("S"&amp;(ROW()+12*(($AN2809-1)*3+$AO2809)-ROW())/12+5),AQ2809)</f>
        <v>0</v>
      </c>
      <c r="AS2809" s="6">
        <f ca="1">IF($AP2809=1,IF(INDIRECT(ADDRESS(($AN2809-1)*3+$AO2809+5,$AP2809+20))="",0,INDIRECT(ADDRESS(($AN2809-1)*3+$AO2809+5,$AP2809+20))),IF(INDIRECT(ADDRESS(($AN2809-1)*3+$AO2809+5,$AP2809+20))="",0,IF(COUNTIF(INDIRECT(ADDRESS(($AN2809-1)*36+($AO2809-1)*12+6,COLUMN())):INDIRECT(ADDRESS(($AN2809-1)*36+($AO2809-1)*12+$AP2809+4,COLUMN())),INDIRECT(ADDRESS(($AN2809-1)*3+$AO2809+5,$AP2809+20)))&gt;=1,0,INDIRECT(ADDRESS(($AN2809-1)*3+$AO2809+5,$AP2809+20)))))</f>
        <v>0</v>
      </c>
      <c r="AT2809" s="4">
        <f ca="1">COUNTIF(INDIRECT("U"&amp;(ROW()+12*(($AN2809-1)*3+$AO2809)-ROW())/12+5):INDIRECT("AF"&amp;(ROW()+12*(($AN2809-1)*3+$AO2809)-ROW())/12+5),AS2809)</f>
        <v>0</v>
      </c>
      <c r="AU2809" s="4">
        <f ca="1">IF(AND(AQ2809+AS2809&gt;0,AR2809+AT2809&gt;0),COUNTIF(AU$6:AU2808,"&gt;0")+1,0)</f>
        <v>0</v>
      </c>
    </row>
    <row r="2810" spans="40:47">
      <c r="AN2810" s="4">
        <v>78</v>
      </c>
      <c r="AO2810" s="4">
        <v>3</v>
      </c>
      <c r="AP2810" s="4">
        <v>9</v>
      </c>
      <c r="AQ2810" s="6">
        <f ca="1">IF($AP2810=1,IF(INDIRECT(ADDRESS(($AN2810-1)*3+$AO2810+5,$AP2810+7))="",0,INDIRECT(ADDRESS(($AN2810-1)*3+$AO2810+5,$AP2810+7))),IF(INDIRECT(ADDRESS(($AN2810-1)*3+$AO2810+5,$AP2810+7))="",0,IF(COUNTIF(INDIRECT(ADDRESS(($AN2810-1)*36+($AO2810-1)*12+6,COLUMN())):INDIRECT(ADDRESS(($AN2810-1)*36+($AO2810-1)*12+$AP2810+4,COLUMN())),INDIRECT(ADDRESS(($AN2810-1)*3+$AO2810+5,$AP2810+7)))&gt;=1,0,INDIRECT(ADDRESS(($AN2810-1)*3+$AO2810+5,$AP2810+7)))))</f>
        <v>0</v>
      </c>
      <c r="AR2810" s="4">
        <f ca="1">COUNTIF(INDIRECT("H"&amp;(ROW()+12*(($AN2810-1)*3+$AO2810)-ROW())/12+5):INDIRECT("S"&amp;(ROW()+12*(($AN2810-1)*3+$AO2810)-ROW())/12+5),AQ2810)</f>
        <v>0</v>
      </c>
      <c r="AS2810" s="6">
        <f ca="1">IF($AP2810=1,IF(INDIRECT(ADDRESS(($AN2810-1)*3+$AO2810+5,$AP2810+20))="",0,INDIRECT(ADDRESS(($AN2810-1)*3+$AO2810+5,$AP2810+20))),IF(INDIRECT(ADDRESS(($AN2810-1)*3+$AO2810+5,$AP2810+20))="",0,IF(COUNTIF(INDIRECT(ADDRESS(($AN2810-1)*36+($AO2810-1)*12+6,COLUMN())):INDIRECT(ADDRESS(($AN2810-1)*36+($AO2810-1)*12+$AP2810+4,COLUMN())),INDIRECT(ADDRESS(($AN2810-1)*3+$AO2810+5,$AP2810+20)))&gt;=1,0,INDIRECT(ADDRESS(($AN2810-1)*3+$AO2810+5,$AP2810+20)))))</f>
        <v>0</v>
      </c>
      <c r="AT2810" s="4">
        <f ca="1">COUNTIF(INDIRECT("U"&amp;(ROW()+12*(($AN2810-1)*3+$AO2810)-ROW())/12+5):INDIRECT("AF"&amp;(ROW()+12*(($AN2810-1)*3+$AO2810)-ROW())/12+5),AS2810)</f>
        <v>0</v>
      </c>
      <c r="AU2810" s="4">
        <f ca="1">IF(AND(AQ2810+AS2810&gt;0,AR2810+AT2810&gt;0),COUNTIF(AU$6:AU2809,"&gt;0")+1,0)</f>
        <v>0</v>
      </c>
    </row>
    <row r="2811" spans="40:47">
      <c r="AN2811" s="4">
        <v>78</v>
      </c>
      <c r="AO2811" s="4">
        <v>3</v>
      </c>
      <c r="AP2811" s="4">
        <v>10</v>
      </c>
      <c r="AQ2811" s="6">
        <f ca="1">IF($AP2811=1,IF(INDIRECT(ADDRESS(($AN2811-1)*3+$AO2811+5,$AP2811+7))="",0,INDIRECT(ADDRESS(($AN2811-1)*3+$AO2811+5,$AP2811+7))),IF(INDIRECT(ADDRESS(($AN2811-1)*3+$AO2811+5,$AP2811+7))="",0,IF(COUNTIF(INDIRECT(ADDRESS(($AN2811-1)*36+($AO2811-1)*12+6,COLUMN())):INDIRECT(ADDRESS(($AN2811-1)*36+($AO2811-1)*12+$AP2811+4,COLUMN())),INDIRECT(ADDRESS(($AN2811-1)*3+$AO2811+5,$AP2811+7)))&gt;=1,0,INDIRECT(ADDRESS(($AN2811-1)*3+$AO2811+5,$AP2811+7)))))</f>
        <v>0</v>
      </c>
      <c r="AR2811" s="4">
        <f ca="1">COUNTIF(INDIRECT("H"&amp;(ROW()+12*(($AN2811-1)*3+$AO2811)-ROW())/12+5):INDIRECT("S"&amp;(ROW()+12*(($AN2811-1)*3+$AO2811)-ROW())/12+5),AQ2811)</f>
        <v>0</v>
      </c>
      <c r="AS2811" s="6">
        <f ca="1">IF($AP2811=1,IF(INDIRECT(ADDRESS(($AN2811-1)*3+$AO2811+5,$AP2811+20))="",0,INDIRECT(ADDRESS(($AN2811-1)*3+$AO2811+5,$AP2811+20))),IF(INDIRECT(ADDRESS(($AN2811-1)*3+$AO2811+5,$AP2811+20))="",0,IF(COUNTIF(INDIRECT(ADDRESS(($AN2811-1)*36+($AO2811-1)*12+6,COLUMN())):INDIRECT(ADDRESS(($AN2811-1)*36+($AO2811-1)*12+$AP2811+4,COLUMN())),INDIRECT(ADDRESS(($AN2811-1)*3+$AO2811+5,$AP2811+20)))&gt;=1,0,INDIRECT(ADDRESS(($AN2811-1)*3+$AO2811+5,$AP2811+20)))))</f>
        <v>0</v>
      </c>
      <c r="AT2811" s="4">
        <f ca="1">COUNTIF(INDIRECT("U"&amp;(ROW()+12*(($AN2811-1)*3+$AO2811)-ROW())/12+5):INDIRECT("AF"&amp;(ROW()+12*(($AN2811-1)*3+$AO2811)-ROW())/12+5),AS2811)</f>
        <v>0</v>
      </c>
      <c r="AU2811" s="4">
        <f ca="1">IF(AND(AQ2811+AS2811&gt;0,AR2811+AT2811&gt;0),COUNTIF(AU$6:AU2810,"&gt;0")+1,0)</f>
        <v>0</v>
      </c>
    </row>
    <row r="2812" spans="40:47">
      <c r="AN2812" s="4">
        <v>78</v>
      </c>
      <c r="AO2812" s="4">
        <v>3</v>
      </c>
      <c r="AP2812" s="4">
        <v>11</v>
      </c>
      <c r="AQ2812" s="6">
        <f ca="1">IF($AP2812=1,IF(INDIRECT(ADDRESS(($AN2812-1)*3+$AO2812+5,$AP2812+7))="",0,INDIRECT(ADDRESS(($AN2812-1)*3+$AO2812+5,$AP2812+7))),IF(INDIRECT(ADDRESS(($AN2812-1)*3+$AO2812+5,$AP2812+7))="",0,IF(COUNTIF(INDIRECT(ADDRESS(($AN2812-1)*36+($AO2812-1)*12+6,COLUMN())):INDIRECT(ADDRESS(($AN2812-1)*36+($AO2812-1)*12+$AP2812+4,COLUMN())),INDIRECT(ADDRESS(($AN2812-1)*3+$AO2812+5,$AP2812+7)))&gt;=1,0,INDIRECT(ADDRESS(($AN2812-1)*3+$AO2812+5,$AP2812+7)))))</f>
        <v>0</v>
      </c>
      <c r="AR2812" s="4">
        <f ca="1">COUNTIF(INDIRECT("H"&amp;(ROW()+12*(($AN2812-1)*3+$AO2812)-ROW())/12+5):INDIRECT("S"&amp;(ROW()+12*(($AN2812-1)*3+$AO2812)-ROW())/12+5),AQ2812)</f>
        <v>0</v>
      </c>
      <c r="AS2812" s="6">
        <f ca="1">IF($AP2812=1,IF(INDIRECT(ADDRESS(($AN2812-1)*3+$AO2812+5,$AP2812+20))="",0,INDIRECT(ADDRESS(($AN2812-1)*3+$AO2812+5,$AP2812+20))),IF(INDIRECT(ADDRESS(($AN2812-1)*3+$AO2812+5,$AP2812+20))="",0,IF(COUNTIF(INDIRECT(ADDRESS(($AN2812-1)*36+($AO2812-1)*12+6,COLUMN())):INDIRECT(ADDRESS(($AN2812-1)*36+($AO2812-1)*12+$AP2812+4,COLUMN())),INDIRECT(ADDRESS(($AN2812-1)*3+$AO2812+5,$AP2812+20)))&gt;=1,0,INDIRECT(ADDRESS(($AN2812-1)*3+$AO2812+5,$AP2812+20)))))</f>
        <v>0</v>
      </c>
      <c r="AT2812" s="4">
        <f ca="1">COUNTIF(INDIRECT("U"&amp;(ROW()+12*(($AN2812-1)*3+$AO2812)-ROW())/12+5):INDIRECT("AF"&amp;(ROW()+12*(($AN2812-1)*3+$AO2812)-ROW())/12+5),AS2812)</f>
        <v>0</v>
      </c>
      <c r="AU2812" s="4">
        <f ca="1">IF(AND(AQ2812+AS2812&gt;0,AR2812+AT2812&gt;0),COUNTIF(AU$6:AU2811,"&gt;0")+1,0)</f>
        <v>0</v>
      </c>
    </row>
    <row r="2813" spans="40:47">
      <c r="AN2813" s="77">
        <v>78</v>
      </c>
      <c r="AO2813" s="77">
        <v>3</v>
      </c>
      <c r="AP2813" s="77">
        <v>12</v>
      </c>
      <c r="AQ2813" s="78">
        <f ca="1">IF($AP2813=1,IF(INDIRECT(ADDRESS(($AN2813-1)*3+$AO2813+5,$AP2813+7))="",0,INDIRECT(ADDRESS(($AN2813-1)*3+$AO2813+5,$AP2813+7))),IF(INDIRECT(ADDRESS(($AN2813-1)*3+$AO2813+5,$AP2813+7))="",0,IF(COUNTIF(INDIRECT(ADDRESS(($AN2813-1)*36+($AO2813-1)*12+6,COLUMN())):INDIRECT(ADDRESS(($AN2813-1)*36+($AO2813-1)*12+$AP2813+4,COLUMN())),INDIRECT(ADDRESS(($AN2813-1)*3+$AO2813+5,$AP2813+7)))&gt;=1,0,INDIRECT(ADDRESS(($AN2813-1)*3+$AO2813+5,$AP2813+7)))))</f>
        <v>0</v>
      </c>
      <c r="AR2813" s="77">
        <f ca="1">COUNTIF(INDIRECT("H"&amp;(ROW()+12*(($AN2813-1)*3+$AO2813)-ROW())/12+5):INDIRECT("S"&amp;(ROW()+12*(($AN2813-1)*3+$AO2813)-ROW())/12+5),AQ2813)</f>
        <v>0</v>
      </c>
      <c r="AS2813" s="78">
        <f ca="1">IF($AP2813=1,IF(INDIRECT(ADDRESS(($AN2813-1)*3+$AO2813+5,$AP2813+20))="",0,INDIRECT(ADDRESS(($AN2813-1)*3+$AO2813+5,$AP2813+20))),IF(INDIRECT(ADDRESS(($AN2813-1)*3+$AO2813+5,$AP2813+20))="",0,IF(COUNTIF(INDIRECT(ADDRESS(($AN2813-1)*36+($AO2813-1)*12+6,COLUMN())):INDIRECT(ADDRESS(($AN2813-1)*36+($AO2813-1)*12+$AP2813+4,COLUMN())),INDIRECT(ADDRESS(($AN2813-1)*3+$AO2813+5,$AP2813+20)))&gt;=1,0,INDIRECT(ADDRESS(($AN2813-1)*3+$AO2813+5,$AP2813+20)))))</f>
        <v>0</v>
      </c>
      <c r="AT2813" s="77">
        <f ca="1">COUNTIF(INDIRECT("U"&amp;(ROW()+12*(($AN2813-1)*3+$AO2813)-ROW())/12+5):INDIRECT("AF"&amp;(ROW()+12*(($AN2813-1)*3+$AO2813)-ROW())/12+5),AS2813)</f>
        <v>0</v>
      </c>
      <c r="AU2813" s="4">
        <f ca="1">IF(AND(AQ2813+AS2813&gt;0,AR2813+AT2813&gt;0),COUNTIF(AU$6:AU2812,"&gt;0")+1,0)</f>
        <v>0</v>
      </c>
    </row>
    <row r="2814" spans="40:47">
      <c r="AN2814" s="4">
        <v>79</v>
      </c>
      <c r="AO2814" s="4">
        <v>1</v>
      </c>
      <c r="AP2814" s="4">
        <v>1</v>
      </c>
      <c r="AQ2814" s="6">
        <f ca="1">IF($AP2814=1,IF(INDIRECT(ADDRESS(($AN2814-1)*3+$AO2814+5,$AP2814+7))="",0,INDIRECT(ADDRESS(($AN2814-1)*3+$AO2814+5,$AP2814+7))),IF(INDIRECT(ADDRESS(($AN2814-1)*3+$AO2814+5,$AP2814+7))="",0,IF(COUNTIF(INDIRECT(ADDRESS(($AN2814-1)*36+($AO2814-1)*12+6,COLUMN())):INDIRECT(ADDRESS(($AN2814-1)*36+($AO2814-1)*12+$AP2814+4,COLUMN())),INDIRECT(ADDRESS(($AN2814-1)*3+$AO2814+5,$AP2814+7)))&gt;=1,0,INDIRECT(ADDRESS(($AN2814-1)*3+$AO2814+5,$AP2814+7)))))</f>
        <v>0</v>
      </c>
      <c r="AR2814" s="4">
        <f ca="1">COUNTIF(INDIRECT("H"&amp;(ROW()+12*(($AN2814-1)*3+$AO2814)-ROW())/12+5):INDIRECT("S"&amp;(ROW()+12*(($AN2814-1)*3+$AO2814)-ROW())/12+5),AQ2814)</f>
        <v>0</v>
      </c>
      <c r="AS2814" s="6">
        <f ca="1">IF($AP2814=1,IF(INDIRECT(ADDRESS(($AN2814-1)*3+$AO2814+5,$AP2814+20))="",0,INDIRECT(ADDRESS(($AN2814-1)*3+$AO2814+5,$AP2814+20))),IF(INDIRECT(ADDRESS(($AN2814-1)*3+$AO2814+5,$AP2814+20))="",0,IF(COUNTIF(INDIRECT(ADDRESS(($AN2814-1)*36+($AO2814-1)*12+6,COLUMN())):INDIRECT(ADDRESS(($AN2814-1)*36+($AO2814-1)*12+$AP2814+4,COLUMN())),INDIRECT(ADDRESS(($AN2814-1)*3+$AO2814+5,$AP2814+20)))&gt;=1,0,INDIRECT(ADDRESS(($AN2814-1)*3+$AO2814+5,$AP2814+20)))))</f>
        <v>0</v>
      </c>
      <c r="AT2814" s="4">
        <f ca="1">COUNTIF(INDIRECT("U"&amp;(ROW()+12*(($AN2814-1)*3+$AO2814)-ROW())/12+5):INDIRECT("AF"&amp;(ROW()+12*(($AN2814-1)*3+$AO2814)-ROW())/12+5),AS2814)</f>
        <v>0</v>
      </c>
      <c r="AU2814" s="4">
        <f ca="1">IF(AND(AQ2814+AS2814&gt;0,AR2814+AT2814&gt;0),COUNTIF(AU$6:AU2813,"&gt;0")+1,0)</f>
        <v>0</v>
      </c>
    </row>
    <row r="2815" spans="40:47">
      <c r="AN2815" s="4">
        <v>79</v>
      </c>
      <c r="AO2815" s="4">
        <v>1</v>
      </c>
      <c r="AP2815" s="4">
        <v>2</v>
      </c>
      <c r="AQ2815" s="6">
        <f ca="1">IF($AP2815=1,IF(INDIRECT(ADDRESS(($AN2815-1)*3+$AO2815+5,$AP2815+7))="",0,INDIRECT(ADDRESS(($AN2815-1)*3+$AO2815+5,$AP2815+7))),IF(INDIRECT(ADDRESS(($AN2815-1)*3+$AO2815+5,$AP2815+7))="",0,IF(COUNTIF(INDIRECT(ADDRESS(($AN2815-1)*36+($AO2815-1)*12+6,COLUMN())):INDIRECT(ADDRESS(($AN2815-1)*36+($AO2815-1)*12+$AP2815+4,COLUMN())),INDIRECT(ADDRESS(($AN2815-1)*3+$AO2815+5,$AP2815+7)))&gt;=1,0,INDIRECT(ADDRESS(($AN2815-1)*3+$AO2815+5,$AP2815+7)))))</f>
        <v>0</v>
      </c>
      <c r="AR2815" s="4">
        <f ca="1">COUNTIF(INDIRECT("H"&amp;(ROW()+12*(($AN2815-1)*3+$AO2815)-ROW())/12+5):INDIRECT("S"&amp;(ROW()+12*(($AN2815-1)*3+$AO2815)-ROW())/12+5),AQ2815)</f>
        <v>0</v>
      </c>
      <c r="AS2815" s="6">
        <f ca="1">IF($AP2815=1,IF(INDIRECT(ADDRESS(($AN2815-1)*3+$AO2815+5,$AP2815+20))="",0,INDIRECT(ADDRESS(($AN2815-1)*3+$AO2815+5,$AP2815+20))),IF(INDIRECT(ADDRESS(($AN2815-1)*3+$AO2815+5,$AP2815+20))="",0,IF(COUNTIF(INDIRECT(ADDRESS(($AN2815-1)*36+($AO2815-1)*12+6,COLUMN())):INDIRECT(ADDRESS(($AN2815-1)*36+($AO2815-1)*12+$AP2815+4,COLUMN())),INDIRECT(ADDRESS(($AN2815-1)*3+$AO2815+5,$AP2815+20)))&gt;=1,0,INDIRECT(ADDRESS(($AN2815-1)*3+$AO2815+5,$AP2815+20)))))</f>
        <v>0</v>
      </c>
      <c r="AT2815" s="4">
        <f ca="1">COUNTIF(INDIRECT("U"&amp;(ROW()+12*(($AN2815-1)*3+$AO2815)-ROW())/12+5):INDIRECT("AF"&amp;(ROW()+12*(($AN2815-1)*3+$AO2815)-ROW())/12+5),AS2815)</f>
        <v>0</v>
      </c>
      <c r="AU2815" s="4">
        <f ca="1">IF(AND(AQ2815+AS2815&gt;0,AR2815+AT2815&gt;0),COUNTIF(AU$6:AU2814,"&gt;0")+1,0)</f>
        <v>0</v>
      </c>
    </row>
    <row r="2816" spans="40:47">
      <c r="AN2816" s="4">
        <v>79</v>
      </c>
      <c r="AO2816" s="4">
        <v>1</v>
      </c>
      <c r="AP2816" s="4">
        <v>3</v>
      </c>
      <c r="AQ2816" s="6">
        <f ca="1">IF($AP2816=1,IF(INDIRECT(ADDRESS(($AN2816-1)*3+$AO2816+5,$AP2816+7))="",0,INDIRECT(ADDRESS(($AN2816-1)*3+$AO2816+5,$AP2816+7))),IF(INDIRECT(ADDRESS(($AN2816-1)*3+$AO2816+5,$AP2816+7))="",0,IF(COUNTIF(INDIRECT(ADDRESS(($AN2816-1)*36+($AO2816-1)*12+6,COLUMN())):INDIRECT(ADDRESS(($AN2816-1)*36+($AO2816-1)*12+$AP2816+4,COLUMN())),INDIRECT(ADDRESS(($AN2816-1)*3+$AO2816+5,$AP2816+7)))&gt;=1,0,INDIRECT(ADDRESS(($AN2816-1)*3+$AO2816+5,$AP2816+7)))))</f>
        <v>0</v>
      </c>
      <c r="AR2816" s="4">
        <f ca="1">COUNTIF(INDIRECT("H"&amp;(ROW()+12*(($AN2816-1)*3+$AO2816)-ROW())/12+5):INDIRECT("S"&amp;(ROW()+12*(($AN2816-1)*3+$AO2816)-ROW())/12+5),AQ2816)</f>
        <v>0</v>
      </c>
      <c r="AS2816" s="6">
        <f ca="1">IF($AP2816=1,IF(INDIRECT(ADDRESS(($AN2816-1)*3+$AO2816+5,$AP2816+20))="",0,INDIRECT(ADDRESS(($AN2816-1)*3+$AO2816+5,$AP2816+20))),IF(INDIRECT(ADDRESS(($AN2816-1)*3+$AO2816+5,$AP2816+20))="",0,IF(COUNTIF(INDIRECT(ADDRESS(($AN2816-1)*36+($AO2816-1)*12+6,COLUMN())):INDIRECT(ADDRESS(($AN2816-1)*36+($AO2816-1)*12+$AP2816+4,COLUMN())),INDIRECT(ADDRESS(($AN2816-1)*3+$AO2816+5,$AP2816+20)))&gt;=1,0,INDIRECT(ADDRESS(($AN2816-1)*3+$AO2816+5,$AP2816+20)))))</f>
        <v>0</v>
      </c>
      <c r="AT2816" s="4">
        <f ca="1">COUNTIF(INDIRECT("U"&amp;(ROW()+12*(($AN2816-1)*3+$AO2816)-ROW())/12+5):INDIRECT("AF"&amp;(ROW()+12*(($AN2816-1)*3+$AO2816)-ROW())/12+5),AS2816)</f>
        <v>0</v>
      </c>
      <c r="AU2816" s="4">
        <f ca="1">IF(AND(AQ2816+AS2816&gt;0,AR2816+AT2816&gt;0),COUNTIF(AU$6:AU2815,"&gt;0")+1,0)</f>
        <v>0</v>
      </c>
    </row>
    <row r="2817" spans="40:47">
      <c r="AN2817" s="4">
        <v>79</v>
      </c>
      <c r="AO2817" s="4">
        <v>1</v>
      </c>
      <c r="AP2817" s="4">
        <v>4</v>
      </c>
      <c r="AQ2817" s="6">
        <f ca="1">IF($AP2817=1,IF(INDIRECT(ADDRESS(($AN2817-1)*3+$AO2817+5,$AP2817+7))="",0,INDIRECT(ADDRESS(($AN2817-1)*3+$AO2817+5,$AP2817+7))),IF(INDIRECT(ADDRESS(($AN2817-1)*3+$AO2817+5,$AP2817+7))="",0,IF(COUNTIF(INDIRECT(ADDRESS(($AN2817-1)*36+($AO2817-1)*12+6,COLUMN())):INDIRECT(ADDRESS(($AN2817-1)*36+($AO2817-1)*12+$AP2817+4,COLUMN())),INDIRECT(ADDRESS(($AN2817-1)*3+$AO2817+5,$AP2817+7)))&gt;=1,0,INDIRECT(ADDRESS(($AN2817-1)*3+$AO2817+5,$AP2817+7)))))</f>
        <v>0</v>
      </c>
      <c r="AR2817" s="4">
        <f ca="1">COUNTIF(INDIRECT("H"&amp;(ROW()+12*(($AN2817-1)*3+$AO2817)-ROW())/12+5):INDIRECT("S"&amp;(ROW()+12*(($AN2817-1)*3+$AO2817)-ROW())/12+5),AQ2817)</f>
        <v>0</v>
      </c>
      <c r="AS2817" s="6">
        <f ca="1">IF($AP2817=1,IF(INDIRECT(ADDRESS(($AN2817-1)*3+$AO2817+5,$AP2817+20))="",0,INDIRECT(ADDRESS(($AN2817-1)*3+$AO2817+5,$AP2817+20))),IF(INDIRECT(ADDRESS(($AN2817-1)*3+$AO2817+5,$AP2817+20))="",0,IF(COUNTIF(INDIRECT(ADDRESS(($AN2817-1)*36+($AO2817-1)*12+6,COLUMN())):INDIRECT(ADDRESS(($AN2817-1)*36+($AO2817-1)*12+$AP2817+4,COLUMN())),INDIRECT(ADDRESS(($AN2817-1)*3+$AO2817+5,$AP2817+20)))&gt;=1,0,INDIRECT(ADDRESS(($AN2817-1)*3+$AO2817+5,$AP2817+20)))))</f>
        <v>0</v>
      </c>
      <c r="AT2817" s="4">
        <f ca="1">COUNTIF(INDIRECT("U"&amp;(ROW()+12*(($AN2817-1)*3+$AO2817)-ROW())/12+5):INDIRECT("AF"&amp;(ROW()+12*(($AN2817-1)*3+$AO2817)-ROW())/12+5),AS2817)</f>
        <v>0</v>
      </c>
      <c r="AU2817" s="4">
        <f ca="1">IF(AND(AQ2817+AS2817&gt;0,AR2817+AT2817&gt;0),COUNTIF(AU$6:AU2816,"&gt;0")+1,0)</f>
        <v>0</v>
      </c>
    </row>
    <row r="2818" spans="40:47">
      <c r="AN2818" s="4">
        <v>79</v>
      </c>
      <c r="AO2818" s="4">
        <v>1</v>
      </c>
      <c r="AP2818" s="4">
        <v>5</v>
      </c>
      <c r="AQ2818" s="6">
        <f ca="1">IF($AP2818=1,IF(INDIRECT(ADDRESS(($AN2818-1)*3+$AO2818+5,$AP2818+7))="",0,INDIRECT(ADDRESS(($AN2818-1)*3+$AO2818+5,$AP2818+7))),IF(INDIRECT(ADDRESS(($AN2818-1)*3+$AO2818+5,$AP2818+7))="",0,IF(COUNTIF(INDIRECT(ADDRESS(($AN2818-1)*36+($AO2818-1)*12+6,COLUMN())):INDIRECT(ADDRESS(($AN2818-1)*36+($AO2818-1)*12+$AP2818+4,COLUMN())),INDIRECT(ADDRESS(($AN2818-1)*3+$AO2818+5,$AP2818+7)))&gt;=1,0,INDIRECT(ADDRESS(($AN2818-1)*3+$AO2818+5,$AP2818+7)))))</f>
        <v>0</v>
      </c>
      <c r="AR2818" s="4">
        <f ca="1">COUNTIF(INDIRECT("H"&amp;(ROW()+12*(($AN2818-1)*3+$AO2818)-ROW())/12+5):INDIRECT("S"&amp;(ROW()+12*(($AN2818-1)*3+$AO2818)-ROW())/12+5),AQ2818)</f>
        <v>0</v>
      </c>
      <c r="AS2818" s="6">
        <f ca="1">IF($AP2818=1,IF(INDIRECT(ADDRESS(($AN2818-1)*3+$AO2818+5,$AP2818+20))="",0,INDIRECT(ADDRESS(($AN2818-1)*3+$AO2818+5,$AP2818+20))),IF(INDIRECT(ADDRESS(($AN2818-1)*3+$AO2818+5,$AP2818+20))="",0,IF(COUNTIF(INDIRECT(ADDRESS(($AN2818-1)*36+($AO2818-1)*12+6,COLUMN())):INDIRECT(ADDRESS(($AN2818-1)*36+($AO2818-1)*12+$AP2818+4,COLUMN())),INDIRECT(ADDRESS(($AN2818-1)*3+$AO2818+5,$AP2818+20)))&gt;=1,0,INDIRECT(ADDRESS(($AN2818-1)*3+$AO2818+5,$AP2818+20)))))</f>
        <v>0</v>
      </c>
      <c r="AT2818" s="4">
        <f ca="1">COUNTIF(INDIRECT("U"&amp;(ROW()+12*(($AN2818-1)*3+$AO2818)-ROW())/12+5):INDIRECT("AF"&amp;(ROW()+12*(($AN2818-1)*3+$AO2818)-ROW())/12+5),AS2818)</f>
        <v>0</v>
      </c>
      <c r="AU2818" s="4">
        <f ca="1">IF(AND(AQ2818+AS2818&gt;0,AR2818+AT2818&gt;0),COUNTIF(AU$6:AU2817,"&gt;0")+1,0)</f>
        <v>0</v>
      </c>
    </row>
    <row r="2819" spans="40:47">
      <c r="AN2819" s="4">
        <v>79</v>
      </c>
      <c r="AO2819" s="4">
        <v>1</v>
      </c>
      <c r="AP2819" s="4">
        <v>6</v>
      </c>
      <c r="AQ2819" s="6">
        <f ca="1">IF($AP2819=1,IF(INDIRECT(ADDRESS(($AN2819-1)*3+$AO2819+5,$AP2819+7))="",0,INDIRECT(ADDRESS(($AN2819-1)*3+$AO2819+5,$AP2819+7))),IF(INDIRECT(ADDRESS(($AN2819-1)*3+$AO2819+5,$AP2819+7))="",0,IF(COUNTIF(INDIRECT(ADDRESS(($AN2819-1)*36+($AO2819-1)*12+6,COLUMN())):INDIRECT(ADDRESS(($AN2819-1)*36+($AO2819-1)*12+$AP2819+4,COLUMN())),INDIRECT(ADDRESS(($AN2819-1)*3+$AO2819+5,$AP2819+7)))&gt;=1,0,INDIRECT(ADDRESS(($AN2819-1)*3+$AO2819+5,$AP2819+7)))))</f>
        <v>0</v>
      </c>
      <c r="AR2819" s="4">
        <f ca="1">COUNTIF(INDIRECT("H"&amp;(ROW()+12*(($AN2819-1)*3+$AO2819)-ROW())/12+5):INDIRECT("S"&amp;(ROW()+12*(($AN2819-1)*3+$AO2819)-ROW())/12+5),AQ2819)</f>
        <v>0</v>
      </c>
      <c r="AS2819" s="6">
        <f ca="1">IF($AP2819=1,IF(INDIRECT(ADDRESS(($AN2819-1)*3+$AO2819+5,$AP2819+20))="",0,INDIRECT(ADDRESS(($AN2819-1)*3+$AO2819+5,$AP2819+20))),IF(INDIRECT(ADDRESS(($AN2819-1)*3+$AO2819+5,$AP2819+20))="",0,IF(COUNTIF(INDIRECT(ADDRESS(($AN2819-1)*36+($AO2819-1)*12+6,COLUMN())):INDIRECT(ADDRESS(($AN2819-1)*36+($AO2819-1)*12+$AP2819+4,COLUMN())),INDIRECT(ADDRESS(($AN2819-1)*3+$AO2819+5,$AP2819+20)))&gt;=1,0,INDIRECT(ADDRESS(($AN2819-1)*3+$AO2819+5,$AP2819+20)))))</f>
        <v>0</v>
      </c>
      <c r="AT2819" s="4">
        <f ca="1">COUNTIF(INDIRECT("U"&amp;(ROW()+12*(($AN2819-1)*3+$AO2819)-ROW())/12+5):INDIRECT("AF"&amp;(ROW()+12*(($AN2819-1)*3+$AO2819)-ROW())/12+5),AS2819)</f>
        <v>0</v>
      </c>
      <c r="AU2819" s="4">
        <f ca="1">IF(AND(AQ2819+AS2819&gt;0,AR2819+AT2819&gt;0),COUNTIF(AU$6:AU2818,"&gt;0")+1,0)</f>
        <v>0</v>
      </c>
    </row>
    <row r="2820" spans="40:47">
      <c r="AN2820" s="4">
        <v>79</v>
      </c>
      <c r="AO2820" s="4">
        <v>1</v>
      </c>
      <c r="AP2820" s="4">
        <v>7</v>
      </c>
      <c r="AQ2820" s="6">
        <f ca="1">IF($AP2820=1,IF(INDIRECT(ADDRESS(($AN2820-1)*3+$AO2820+5,$AP2820+7))="",0,INDIRECT(ADDRESS(($AN2820-1)*3+$AO2820+5,$AP2820+7))),IF(INDIRECT(ADDRESS(($AN2820-1)*3+$AO2820+5,$AP2820+7))="",0,IF(COUNTIF(INDIRECT(ADDRESS(($AN2820-1)*36+($AO2820-1)*12+6,COLUMN())):INDIRECT(ADDRESS(($AN2820-1)*36+($AO2820-1)*12+$AP2820+4,COLUMN())),INDIRECT(ADDRESS(($AN2820-1)*3+$AO2820+5,$AP2820+7)))&gt;=1,0,INDIRECT(ADDRESS(($AN2820-1)*3+$AO2820+5,$AP2820+7)))))</f>
        <v>0</v>
      </c>
      <c r="AR2820" s="4">
        <f ca="1">COUNTIF(INDIRECT("H"&amp;(ROW()+12*(($AN2820-1)*3+$AO2820)-ROW())/12+5):INDIRECT("S"&amp;(ROW()+12*(($AN2820-1)*3+$AO2820)-ROW())/12+5),AQ2820)</f>
        <v>0</v>
      </c>
      <c r="AS2820" s="6">
        <f ca="1">IF($AP2820=1,IF(INDIRECT(ADDRESS(($AN2820-1)*3+$AO2820+5,$AP2820+20))="",0,INDIRECT(ADDRESS(($AN2820-1)*3+$AO2820+5,$AP2820+20))),IF(INDIRECT(ADDRESS(($AN2820-1)*3+$AO2820+5,$AP2820+20))="",0,IF(COUNTIF(INDIRECT(ADDRESS(($AN2820-1)*36+($AO2820-1)*12+6,COLUMN())):INDIRECT(ADDRESS(($AN2820-1)*36+($AO2820-1)*12+$AP2820+4,COLUMN())),INDIRECT(ADDRESS(($AN2820-1)*3+$AO2820+5,$AP2820+20)))&gt;=1,0,INDIRECT(ADDRESS(($AN2820-1)*3+$AO2820+5,$AP2820+20)))))</f>
        <v>0</v>
      </c>
      <c r="AT2820" s="4">
        <f ca="1">COUNTIF(INDIRECT("U"&amp;(ROW()+12*(($AN2820-1)*3+$AO2820)-ROW())/12+5):INDIRECT("AF"&amp;(ROW()+12*(($AN2820-1)*3+$AO2820)-ROW())/12+5),AS2820)</f>
        <v>0</v>
      </c>
      <c r="AU2820" s="4">
        <f ca="1">IF(AND(AQ2820+AS2820&gt;0,AR2820+AT2820&gt;0),COUNTIF(AU$6:AU2819,"&gt;0")+1,0)</f>
        <v>0</v>
      </c>
    </row>
    <row r="2821" spans="40:47">
      <c r="AN2821" s="4">
        <v>79</v>
      </c>
      <c r="AO2821" s="4">
        <v>1</v>
      </c>
      <c r="AP2821" s="4">
        <v>8</v>
      </c>
      <c r="AQ2821" s="6">
        <f ca="1">IF($AP2821=1,IF(INDIRECT(ADDRESS(($AN2821-1)*3+$AO2821+5,$AP2821+7))="",0,INDIRECT(ADDRESS(($AN2821-1)*3+$AO2821+5,$AP2821+7))),IF(INDIRECT(ADDRESS(($AN2821-1)*3+$AO2821+5,$AP2821+7))="",0,IF(COUNTIF(INDIRECT(ADDRESS(($AN2821-1)*36+($AO2821-1)*12+6,COLUMN())):INDIRECT(ADDRESS(($AN2821-1)*36+($AO2821-1)*12+$AP2821+4,COLUMN())),INDIRECT(ADDRESS(($AN2821-1)*3+$AO2821+5,$AP2821+7)))&gt;=1,0,INDIRECT(ADDRESS(($AN2821-1)*3+$AO2821+5,$AP2821+7)))))</f>
        <v>0</v>
      </c>
      <c r="AR2821" s="4">
        <f ca="1">COUNTIF(INDIRECT("H"&amp;(ROW()+12*(($AN2821-1)*3+$AO2821)-ROW())/12+5):INDIRECT("S"&amp;(ROW()+12*(($AN2821-1)*3+$AO2821)-ROW())/12+5),AQ2821)</f>
        <v>0</v>
      </c>
      <c r="AS2821" s="6">
        <f ca="1">IF($AP2821=1,IF(INDIRECT(ADDRESS(($AN2821-1)*3+$AO2821+5,$AP2821+20))="",0,INDIRECT(ADDRESS(($AN2821-1)*3+$AO2821+5,$AP2821+20))),IF(INDIRECT(ADDRESS(($AN2821-1)*3+$AO2821+5,$AP2821+20))="",0,IF(COUNTIF(INDIRECT(ADDRESS(($AN2821-1)*36+($AO2821-1)*12+6,COLUMN())):INDIRECT(ADDRESS(($AN2821-1)*36+($AO2821-1)*12+$AP2821+4,COLUMN())),INDIRECT(ADDRESS(($AN2821-1)*3+$AO2821+5,$AP2821+20)))&gt;=1,0,INDIRECT(ADDRESS(($AN2821-1)*3+$AO2821+5,$AP2821+20)))))</f>
        <v>0</v>
      </c>
      <c r="AT2821" s="4">
        <f ca="1">COUNTIF(INDIRECT("U"&amp;(ROW()+12*(($AN2821-1)*3+$AO2821)-ROW())/12+5):INDIRECT("AF"&amp;(ROW()+12*(($AN2821-1)*3+$AO2821)-ROW())/12+5),AS2821)</f>
        <v>0</v>
      </c>
      <c r="AU2821" s="4">
        <f ca="1">IF(AND(AQ2821+AS2821&gt;0,AR2821+AT2821&gt;0),COUNTIF(AU$6:AU2820,"&gt;0")+1,0)</f>
        <v>0</v>
      </c>
    </row>
    <row r="2822" spans="40:47">
      <c r="AN2822" s="4">
        <v>79</v>
      </c>
      <c r="AO2822" s="4">
        <v>1</v>
      </c>
      <c r="AP2822" s="4">
        <v>9</v>
      </c>
      <c r="AQ2822" s="6">
        <f ca="1">IF($AP2822=1,IF(INDIRECT(ADDRESS(($AN2822-1)*3+$AO2822+5,$AP2822+7))="",0,INDIRECT(ADDRESS(($AN2822-1)*3+$AO2822+5,$AP2822+7))),IF(INDIRECT(ADDRESS(($AN2822-1)*3+$AO2822+5,$AP2822+7))="",0,IF(COUNTIF(INDIRECT(ADDRESS(($AN2822-1)*36+($AO2822-1)*12+6,COLUMN())):INDIRECT(ADDRESS(($AN2822-1)*36+($AO2822-1)*12+$AP2822+4,COLUMN())),INDIRECT(ADDRESS(($AN2822-1)*3+$AO2822+5,$AP2822+7)))&gt;=1,0,INDIRECT(ADDRESS(($AN2822-1)*3+$AO2822+5,$AP2822+7)))))</f>
        <v>0</v>
      </c>
      <c r="AR2822" s="4">
        <f ca="1">COUNTIF(INDIRECT("H"&amp;(ROW()+12*(($AN2822-1)*3+$AO2822)-ROW())/12+5):INDIRECT("S"&amp;(ROW()+12*(($AN2822-1)*3+$AO2822)-ROW())/12+5),AQ2822)</f>
        <v>0</v>
      </c>
      <c r="AS2822" s="6">
        <f ca="1">IF($AP2822=1,IF(INDIRECT(ADDRESS(($AN2822-1)*3+$AO2822+5,$AP2822+20))="",0,INDIRECT(ADDRESS(($AN2822-1)*3+$AO2822+5,$AP2822+20))),IF(INDIRECT(ADDRESS(($AN2822-1)*3+$AO2822+5,$AP2822+20))="",0,IF(COUNTIF(INDIRECT(ADDRESS(($AN2822-1)*36+($AO2822-1)*12+6,COLUMN())):INDIRECT(ADDRESS(($AN2822-1)*36+($AO2822-1)*12+$AP2822+4,COLUMN())),INDIRECT(ADDRESS(($AN2822-1)*3+$AO2822+5,$AP2822+20)))&gt;=1,0,INDIRECT(ADDRESS(($AN2822-1)*3+$AO2822+5,$AP2822+20)))))</f>
        <v>0</v>
      </c>
      <c r="AT2822" s="4">
        <f ca="1">COUNTIF(INDIRECT("U"&amp;(ROW()+12*(($AN2822-1)*3+$AO2822)-ROW())/12+5):INDIRECT("AF"&amp;(ROW()+12*(($AN2822-1)*3+$AO2822)-ROW())/12+5),AS2822)</f>
        <v>0</v>
      </c>
      <c r="AU2822" s="4">
        <f ca="1">IF(AND(AQ2822+AS2822&gt;0,AR2822+AT2822&gt;0),COUNTIF(AU$6:AU2821,"&gt;0")+1,0)</f>
        <v>0</v>
      </c>
    </row>
    <row r="2823" spans="40:47">
      <c r="AN2823" s="4">
        <v>79</v>
      </c>
      <c r="AO2823" s="4">
        <v>1</v>
      </c>
      <c r="AP2823" s="4">
        <v>10</v>
      </c>
      <c r="AQ2823" s="6">
        <f ca="1">IF($AP2823=1,IF(INDIRECT(ADDRESS(($AN2823-1)*3+$AO2823+5,$AP2823+7))="",0,INDIRECT(ADDRESS(($AN2823-1)*3+$AO2823+5,$AP2823+7))),IF(INDIRECT(ADDRESS(($AN2823-1)*3+$AO2823+5,$AP2823+7))="",0,IF(COUNTIF(INDIRECT(ADDRESS(($AN2823-1)*36+($AO2823-1)*12+6,COLUMN())):INDIRECT(ADDRESS(($AN2823-1)*36+($AO2823-1)*12+$AP2823+4,COLUMN())),INDIRECT(ADDRESS(($AN2823-1)*3+$AO2823+5,$AP2823+7)))&gt;=1,0,INDIRECT(ADDRESS(($AN2823-1)*3+$AO2823+5,$AP2823+7)))))</f>
        <v>0</v>
      </c>
      <c r="AR2823" s="4">
        <f ca="1">COUNTIF(INDIRECT("H"&amp;(ROW()+12*(($AN2823-1)*3+$AO2823)-ROW())/12+5):INDIRECT("S"&amp;(ROW()+12*(($AN2823-1)*3+$AO2823)-ROW())/12+5),AQ2823)</f>
        <v>0</v>
      </c>
      <c r="AS2823" s="6">
        <f ca="1">IF($AP2823=1,IF(INDIRECT(ADDRESS(($AN2823-1)*3+$AO2823+5,$AP2823+20))="",0,INDIRECT(ADDRESS(($AN2823-1)*3+$AO2823+5,$AP2823+20))),IF(INDIRECT(ADDRESS(($AN2823-1)*3+$AO2823+5,$AP2823+20))="",0,IF(COUNTIF(INDIRECT(ADDRESS(($AN2823-1)*36+($AO2823-1)*12+6,COLUMN())):INDIRECT(ADDRESS(($AN2823-1)*36+($AO2823-1)*12+$AP2823+4,COLUMN())),INDIRECT(ADDRESS(($AN2823-1)*3+$AO2823+5,$AP2823+20)))&gt;=1,0,INDIRECT(ADDRESS(($AN2823-1)*3+$AO2823+5,$AP2823+20)))))</f>
        <v>0</v>
      </c>
      <c r="AT2823" s="4">
        <f ca="1">COUNTIF(INDIRECT("U"&amp;(ROW()+12*(($AN2823-1)*3+$AO2823)-ROW())/12+5):INDIRECT("AF"&amp;(ROW()+12*(($AN2823-1)*3+$AO2823)-ROW())/12+5),AS2823)</f>
        <v>0</v>
      </c>
      <c r="AU2823" s="4">
        <f ca="1">IF(AND(AQ2823+AS2823&gt;0,AR2823+AT2823&gt;0),COUNTIF(AU$6:AU2822,"&gt;0")+1,0)</f>
        <v>0</v>
      </c>
    </row>
    <row r="2824" spans="40:47">
      <c r="AN2824" s="4">
        <v>79</v>
      </c>
      <c r="AO2824" s="4">
        <v>1</v>
      </c>
      <c r="AP2824" s="4">
        <v>11</v>
      </c>
      <c r="AQ2824" s="6">
        <f ca="1">IF($AP2824=1,IF(INDIRECT(ADDRESS(($AN2824-1)*3+$AO2824+5,$AP2824+7))="",0,INDIRECT(ADDRESS(($AN2824-1)*3+$AO2824+5,$AP2824+7))),IF(INDIRECT(ADDRESS(($AN2824-1)*3+$AO2824+5,$AP2824+7))="",0,IF(COUNTIF(INDIRECT(ADDRESS(($AN2824-1)*36+($AO2824-1)*12+6,COLUMN())):INDIRECT(ADDRESS(($AN2824-1)*36+($AO2824-1)*12+$AP2824+4,COLUMN())),INDIRECT(ADDRESS(($AN2824-1)*3+$AO2824+5,$AP2824+7)))&gt;=1,0,INDIRECT(ADDRESS(($AN2824-1)*3+$AO2824+5,$AP2824+7)))))</f>
        <v>0</v>
      </c>
      <c r="AR2824" s="4">
        <f ca="1">COUNTIF(INDIRECT("H"&amp;(ROW()+12*(($AN2824-1)*3+$AO2824)-ROW())/12+5):INDIRECT("S"&amp;(ROW()+12*(($AN2824-1)*3+$AO2824)-ROW())/12+5),AQ2824)</f>
        <v>0</v>
      </c>
      <c r="AS2824" s="6">
        <f ca="1">IF($AP2824=1,IF(INDIRECT(ADDRESS(($AN2824-1)*3+$AO2824+5,$AP2824+20))="",0,INDIRECT(ADDRESS(($AN2824-1)*3+$AO2824+5,$AP2824+20))),IF(INDIRECT(ADDRESS(($AN2824-1)*3+$AO2824+5,$AP2824+20))="",0,IF(COUNTIF(INDIRECT(ADDRESS(($AN2824-1)*36+($AO2824-1)*12+6,COLUMN())):INDIRECT(ADDRESS(($AN2824-1)*36+($AO2824-1)*12+$AP2824+4,COLUMN())),INDIRECT(ADDRESS(($AN2824-1)*3+$AO2824+5,$AP2824+20)))&gt;=1,0,INDIRECT(ADDRESS(($AN2824-1)*3+$AO2824+5,$AP2824+20)))))</f>
        <v>0</v>
      </c>
      <c r="AT2824" s="4">
        <f ca="1">COUNTIF(INDIRECT("U"&amp;(ROW()+12*(($AN2824-1)*3+$AO2824)-ROW())/12+5):INDIRECT("AF"&amp;(ROW()+12*(($AN2824-1)*3+$AO2824)-ROW())/12+5),AS2824)</f>
        <v>0</v>
      </c>
      <c r="AU2824" s="4">
        <f ca="1">IF(AND(AQ2824+AS2824&gt;0,AR2824+AT2824&gt;0),COUNTIF(AU$6:AU2823,"&gt;0")+1,0)</f>
        <v>0</v>
      </c>
    </row>
    <row r="2825" spans="40:47">
      <c r="AN2825" s="4">
        <v>79</v>
      </c>
      <c r="AO2825" s="4">
        <v>1</v>
      </c>
      <c r="AP2825" s="4">
        <v>12</v>
      </c>
      <c r="AQ2825" s="6">
        <f ca="1">IF($AP2825=1,IF(INDIRECT(ADDRESS(($AN2825-1)*3+$AO2825+5,$AP2825+7))="",0,INDIRECT(ADDRESS(($AN2825-1)*3+$AO2825+5,$AP2825+7))),IF(INDIRECT(ADDRESS(($AN2825-1)*3+$AO2825+5,$AP2825+7))="",0,IF(COUNTIF(INDIRECT(ADDRESS(($AN2825-1)*36+($AO2825-1)*12+6,COLUMN())):INDIRECT(ADDRESS(($AN2825-1)*36+($AO2825-1)*12+$AP2825+4,COLUMN())),INDIRECT(ADDRESS(($AN2825-1)*3+$AO2825+5,$AP2825+7)))&gt;=1,0,INDIRECT(ADDRESS(($AN2825-1)*3+$AO2825+5,$AP2825+7)))))</f>
        <v>0</v>
      </c>
      <c r="AR2825" s="4">
        <f ca="1">COUNTIF(INDIRECT("H"&amp;(ROW()+12*(($AN2825-1)*3+$AO2825)-ROW())/12+5):INDIRECT("S"&amp;(ROW()+12*(($AN2825-1)*3+$AO2825)-ROW())/12+5),AQ2825)</f>
        <v>0</v>
      </c>
      <c r="AS2825" s="6">
        <f ca="1">IF($AP2825=1,IF(INDIRECT(ADDRESS(($AN2825-1)*3+$AO2825+5,$AP2825+20))="",0,INDIRECT(ADDRESS(($AN2825-1)*3+$AO2825+5,$AP2825+20))),IF(INDIRECT(ADDRESS(($AN2825-1)*3+$AO2825+5,$AP2825+20))="",0,IF(COUNTIF(INDIRECT(ADDRESS(($AN2825-1)*36+($AO2825-1)*12+6,COLUMN())):INDIRECT(ADDRESS(($AN2825-1)*36+($AO2825-1)*12+$AP2825+4,COLUMN())),INDIRECT(ADDRESS(($AN2825-1)*3+$AO2825+5,$AP2825+20)))&gt;=1,0,INDIRECT(ADDRESS(($AN2825-1)*3+$AO2825+5,$AP2825+20)))))</f>
        <v>0</v>
      </c>
      <c r="AT2825" s="4">
        <f ca="1">COUNTIF(INDIRECT("U"&amp;(ROW()+12*(($AN2825-1)*3+$AO2825)-ROW())/12+5):INDIRECT("AF"&amp;(ROW()+12*(($AN2825-1)*3+$AO2825)-ROW())/12+5),AS2825)</f>
        <v>0</v>
      </c>
      <c r="AU2825" s="4">
        <f ca="1">IF(AND(AQ2825+AS2825&gt;0,AR2825+AT2825&gt;0),COUNTIF(AU$6:AU2824,"&gt;0")+1,0)</f>
        <v>0</v>
      </c>
    </row>
    <row r="2826" spans="40:47">
      <c r="AN2826" s="4">
        <v>79</v>
      </c>
      <c r="AO2826" s="4">
        <v>2</v>
      </c>
      <c r="AP2826" s="4">
        <v>1</v>
      </c>
      <c r="AQ2826" s="6">
        <f ca="1">IF($AP2826=1,IF(INDIRECT(ADDRESS(($AN2826-1)*3+$AO2826+5,$AP2826+7))="",0,INDIRECT(ADDRESS(($AN2826-1)*3+$AO2826+5,$AP2826+7))),IF(INDIRECT(ADDRESS(($AN2826-1)*3+$AO2826+5,$AP2826+7))="",0,IF(COUNTIF(INDIRECT(ADDRESS(($AN2826-1)*36+($AO2826-1)*12+6,COLUMN())):INDIRECT(ADDRESS(($AN2826-1)*36+($AO2826-1)*12+$AP2826+4,COLUMN())),INDIRECT(ADDRESS(($AN2826-1)*3+$AO2826+5,$AP2826+7)))&gt;=1,0,INDIRECT(ADDRESS(($AN2826-1)*3+$AO2826+5,$AP2826+7)))))</f>
        <v>0</v>
      </c>
      <c r="AR2826" s="4">
        <f ca="1">COUNTIF(INDIRECT("H"&amp;(ROW()+12*(($AN2826-1)*3+$AO2826)-ROW())/12+5):INDIRECT("S"&amp;(ROW()+12*(($AN2826-1)*3+$AO2826)-ROW())/12+5),AQ2826)</f>
        <v>0</v>
      </c>
      <c r="AS2826" s="6">
        <f ca="1">IF($AP2826=1,IF(INDIRECT(ADDRESS(($AN2826-1)*3+$AO2826+5,$AP2826+20))="",0,INDIRECT(ADDRESS(($AN2826-1)*3+$AO2826+5,$AP2826+20))),IF(INDIRECT(ADDRESS(($AN2826-1)*3+$AO2826+5,$AP2826+20))="",0,IF(COUNTIF(INDIRECT(ADDRESS(($AN2826-1)*36+($AO2826-1)*12+6,COLUMN())):INDIRECT(ADDRESS(($AN2826-1)*36+($AO2826-1)*12+$AP2826+4,COLUMN())),INDIRECT(ADDRESS(($AN2826-1)*3+$AO2826+5,$AP2826+20)))&gt;=1,0,INDIRECT(ADDRESS(($AN2826-1)*3+$AO2826+5,$AP2826+20)))))</f>
        <v>0</v>
      </c>
      <c r="AT2826" s="4">
        <f ca="1">COUNTIF(INDIRECT("U"&amp;(ROW()+12*(($AN2826-1)*3+$AO2826)-ROW())/12+5):INDIRECT("AF"&amp;(ROW()+12*(($AN2826-1)*3+$AO2826)-ROW())/12+5),AS2826)</f>
        <v>0</v>
      </c>
      <c r="AU2826" s="4">
        <f ca="1">IF(AND(AQ2826+AS2826&gt;0,AR2826+AT2826&gt;0),COUNTIF(AU$6:AU2825,"&gt;0")+1,0)</f>
        <v>0</v>
      </c>
    </row>
    <row r="2827" spans="40:47">
      <c r="AN2827" s="4">
        <v>79</v>
      </c>
      <c r="AO2827" s="4">
        <v>2</v>
      </c>
      <c r="AP2827" s="4">
        <v>2</v>
      </c>
      <c r="AQ2827" s="6">
        <f ca="1">IF($AP2827=1,IF(INDIRECT(ADDRESS(($AN2827-1)*3+$AO2827+5,$AP2827+7))="",0,INDIRECT(ADDRESS(($AN2827-1)*3+$AO2827+5,$AP2827+7))),IF(INDIRECT(ADDRESS(($AN2827-1)*3+$AO2827+5,$AP2827+7))="",0,IF(COUNTIF(INDIRECT(ADDRESS(($AN2827-1)*36+($AO2827-1)*12+6,COLUMN())):INDIRECT(ADDRESS(($AN2827-1)*36+($AO2827-1)*12+$AP2827+4,COLUMN())),INDIRECT(ADDRESS(($AN2827-1)*3+$AO2827+5,$AP2827+7)))&gt;=1,0,INDIRECT(ADDRESS(($AN2827-1)*3+$AO2827+5,$AP2827+7)))))</f>
        <v>0</v>
      </c>
      <c r="AR2827" s="4">
        <f ca="1">COUNTIF(INDIRECT("H"&amp;(ROW()+12*(($AN2827-1)*3+$AO2827)-ROW())/12+5):INDIRECT("S"&amp;(ROW()+12*(($AN2827-1)*3+$AO2827)-ROW())/12+5),AQ2827)</f>
        <v>0</v>
      </c>
      <c r="AS2827" s="6">
        <f ca="1">IF($AP2827=1,IF(INDIRECT(ADDRESS(($AN2827-1)*3+$AO2827+5,$AP2827+20))="",0,INDIRECT(ADDRESS(($AN2827-1)*3+$AO2827+5,$AP2827+20))),IF(INDIRECT(ADDRESS(($AN2827-1)*3+$AO2827+5,$AP2827+20))="",0,IF(COUNTIF(INDIRECT(ADDRESS(($AN2827-1)*36+($AO2827-1)*12+6,COLUMN())):INDIRECT(ADDRESS(($AN2827-1)*36+($AO2827-1)*12+$AP2827+4,COLUMN())),INDIRECT(ADDRESS(($AN2827-1)*3+$AO2827+5,$AP2827+20)))&gt;=1,0,INDIRECT(ADDRESS(($AN2827-1)*3+$AO2827+5,$AP2827+20)))))</f>
        <v>0</v>
      </c>
      <c r="AT2827" s="4">
        <f ca="1">COUNTIF(INDIRECT("U"&amp;(ROW()+12*(($AN2827-1)*3+$AO2827)-ROW())/12+5):INDIRECT("AF"&amp;(ROW()+12*(($AN2827-1)*3+$AO2827)-ROW())/12+5),AS2827)</f>
        <v>0</v>
      </c>
      <c r="AU2827" s="4">
        <f ca="1">IF(AND(AQ2827+AS2827&gt;0,AR2827+AT2827&gt;0),COUNTIF(AU$6:AU2826,"&gt;0")+1,0)</f>
        <v>0</v>
      </c>
    </row>
    <row r="2828" spans="40:47">
      <c r="AN2828" s="4">
        <v>79</v>
      </c>
      <c r="AO2828" s="4">
        <v>2</v>
      </c>
      <c r="AP2828" s="4">
        <v>3</v>
      </c>
      <c r="AQ2828" s="6">
        <f ca="1">IF($AP2828=1,IF(INDIRECT(ADDRESS(($AN2828-1)*3+$AO2828+5,$AP2828+7))="",0,INDIRECT(ADDRESS(($AN2828-1)*3+$AO2828+5,$AP2828+7))),IF(INDIRECT(ADDRESS(($AN2828-1)*3+$AO2828+5,$AP2828+7))="",0,IF(COUNTIF(INDIRECT(ADDRESS(($AN2828-1)*36+($AO2828-1)*12+6,COLUMN())):INDIRECT(ADDRESS(($AN2828-1)*36+($AO2828-1)*12+$AP2828+4,COLUMN())),INDIRECT(ADDRESS(($AN2828-1)*3+$AO2828+5,$AP2828+7)))&gt;=1,0,INDIRECT(ADDRESS(($AN2828-1)*3+$AO2828+5,$AP2828+7)))))</f>
        <v>0</v>
      </c>
      <c r="AR2828" s="4">
        <f ca="1">COUNTIF(INDIRECT("H"&amp;(ROW()+12*(($AN2828-1)*3+$AO2828)-ROW())/12+5):INDIRECT("S"&amp;(ROW()+12*(($AN2828-1)*3+$AO2828)-ROW())/12+5),AQ2828)</f>
        <v>0</v>
      </c>
      <c r="AS2828" s="6">
        <f ca="1">IF($AP2828=1,IF(INDIRECT(ADDRESS(($AN2828-1)*3+$AO2828+5,$AP2828+20))="",0,INDIRECT(ADDRESS(($AN2828-1)*3+$AO2828+5,$AP2828+20))),IF(INDIRECT(ADDRESS(($AN2828-1)*3+$AO2828+5,$AP2828+20))="",0,IF(COUNTIF(INDIRECT(ADDRESS(($AN2828-1)*36+($AO2828-1)*12+6,COLUMN())):INDIRECT(ADDRESS(($AN2828-1)*36+($AO2828-1)*12+$AP2828+4,COLUMN())),INDIRECT(ADDRESS(($AN2828-1)*3+$AO2828+5,$AP2828+20)))&gt;=1,0,INDIRECT(ADDRESS(($AN2828-1)*3+$AO2828+5,$AP2828+20)))))</f>
        <v>0</v>
      </c>
      <c r="AT2828" s="4">
        <f ca="1">COUNTIF(INDIRECT("U"&amp;(ROW()+12*(($AN2828-1)*3+$AO2828)-ROW())/12+5):INDIRECT("AF"&amp;(ROW()+12*(($AN2828-1)*3+$AO2828)-ROW())/12+5),AS2828)</f>
        <v>0</v>
      </c>
      <c r="AU2828" s="4">
        <f ca="1">IF(AND(AQ2828+AS2828&gt;0,AR2828+AT2828&gt;0),COUNTIF(AU$6:AU2827,"&gt;0")+1,0)</f>
        <v>0</v>
      </c>
    </row>
    <row r="2829" spans="40:47">
      <c r="AN2829" s="4">
        <v>79</v>
      </c>
      <c r="AO2829" s="4">
        <v>2</v>
      </c>
      <c r="AP2829" s="4">
        <v>4</v>
      </c>
      <c r="AQ2829" s="6">
        <f ca="1">IF($AP2829=1,IF(INDIRECT(ADDRESS(($AN2829-1)*3+$AO2829+5,$AP2829+7))="",0,INDIRECT(ADDRESS(($AN2829-1)*3+$AO2829+5,$AP2829+7))),IF(INDIRECT(ADDRESS(($AN2829-1)*3+$AO2829+5,$AP2829+7))="",0,IF(COUNTIF(INDIRECT(ADDRESS(($AN2829-1)*36+($AO2829-1)*12+6,COLUMN())):INDIRECT(ADDRESS(($AN2829-1)*36+($AO2829-1)*12+$AP2829+4,COLUMN())),INDIRECT(ADDRESS(($AN2829-1)*3+$AO2829+5,$AP2829+7)))&gt;=1,0,INDIRECT(ADDRESS(($AN2829-1)*3+$AO2829+5,$AP2829+7)))))</f>
        <v>0</v>
      </c>
      <c r="AR2829" s="4">
        <f ca="1">COUNTIF(INDIRECT("H"&amp;(ROW()+12*(($AN2829-1)*3+$AO2829)-ROW())/12+5):INDIRECT("S"&amp;(ROW()+12*(($AN2829-1)*3+$AO2829)-ROW())/12+5),AQ2829)</f>
        <v>0</v>
      </c>
      <c r="AS2829" s="6">
        <f ca="1">IF($AP2829=1,IF(INDIRECT(ADDRESS(($AN2829-1)*3+$AO2829+5,$AP2829+20))="",0,INDIRECT(ADDRESS(($AN2829-1)*3+$AO2829+5,$AP2829+20))),IF(INDIRECT(ADDRESS(($AN2829-1)*3+$AO2829+5,$AP2829+20))="",0,IF(COUNTIF(INDIRECT(ADDRESS(($AN2829-1)*36+($AO2829-1)*12+6,COLUMN())):INDIRECT(ADDRESS(($AN2829-1)*36+($AO2829-1)*12+$AP2829+4,COLUMN())),INDIRECT(ADDRESS(($AN2829-1)*3+$AO2829+5,$AP2829+20)))&gt;=1,0,INDIRECT(ADDRESS(($AN2829-1)*3+$AO2829+5,$AP2829+20)))))</f>
        <v>0</v>
      </c>
      <c r="AT2829" s="4">
        <f ca="1">COUNTIF(INDIRECT("U"&amp;(ROW()+12*(($AN2829-1)*3+$AO2829)-ROW())/12+5):INDIRECT("AF"&amp;(ROW()+12*(($AN2829-1)*3+$AO2829)-ROW())/12+5),AS2829)</f>
        <v>0</v>
      </c>
      <c r="AU2829" s="4">
        <f ca="1">IF(AND(AQ2829+AS2829&gt;0,AR2829+AT2829&gt;0),COUNTIF(AU$6:AU2828,"&gt;0")+1,0)</f>
        <v>0</v>
      </c>
    </row>
    <row r="2830" spans="40:47">
      <c r="AN2830" s="4">
        <v>79</v>
      </c>
      <c r="AO2830" s="4">
        <v>2</v>
      </c>
      <c r="AP2830" s="4">
        <v>5</v>
      </c>
      <c r="AQ2830" s="6">
        <f ca="1">IF($AP2830=1,IF(INDIRECT(ADDRESS(($AN2830-1)*3+$AO2830+5,$AP2830+7))="",0,INDIRECT(ADDRESS(($AN2830-1)*3+$AO2830+5,$AP2830+7))),IF(INDIRECT(ADDRESS(($AN2830-1)*3+$AO2830+5,$AP2830+7))="",0,IF(COUNTIF(INDIRECT(ADDRESS(($AN2830-1)*36+($AO2830-1)*12+6,COLUMN())):INDIRECT(ADDRESS(($AN2830-1)*36+($AO2830-1)*12+$AP2830+4,COLUMN())),INDIRECT(ADDRESS(($AN2830-1)*3+$AO2830+5,$AP2830+7)))&gt;=1,0,INDIRECT(ADDRESS(($AN2830-1)*3+$AO2830+5,$AP2830+7)))))</f>
        <v>0</v>
      </c>
      <c r="AR2830" s="4">
        <f ca="1">COUNTIF(INDIRECT("H"&amp;(ROW()+12*(($AN2830-1)*3+$AO2830)-ROW())/12+5):INDIRECT("S"&amp;(ROW()+12*(($AN2830-1)*3+$AO2830)-ROW())/12+5),AQ2830)</f>
        <v>0</v>
      </c>
      <c r="AS2830" s="6">
        <f ca="1">IF($AP2830=1,IF(INDIRECT(ADDRESS(($AN2830-1)*3+$AO2830+5,$AP2830+20))="",0,INDIRECT(ADDRESS(($AN2830-1)*3+$AO2830+5,$AP2830+20))),IF(INDIRECT(ADDRESS(($AN2830-1)*3+$AO2830+5,$AP2830+20))="",0,IF(COUNTIF(INDIRECT(ADDRESS(($AN2830-1)*36+($AO2830-1)*12+6,COLUMN())):INDIRECT(ADDRESS(($AN2830-1)*36+($AO2830-1)*12+$AP2830+4,COLUMN())),INDIRECT(ADDRESS(($AN2830-1)*3+$AO2830+5,$AP2830+20)))&gt;=1,0,INDIRECT(ADDRESS(($AN2830-1)*3+$AO2830+5,$AP2830+20)))))</f>
        <v>0</v>
      </c>
      <c r="AT2830" s="4">
        <f ca="1">COUNTIF(INDIRECT("U"&amp;(ROW()+12*(($AN2830-1)*3+$AO2830)-ROW())/12+5):INDIRECT("AF"&amp;(ROW()+12*(($AN2830-1)*3+$AO2830)-ROW())/12+5),AS2830)</f>
        <v>0</v>
      </c>
      <c r="AU2830" s="4">
        <f ca="1">IF(AND(AQ2830+AS2830&gt;0,AR2830+AT2830&gt;0),COUNTIF(AU$6:AU2829,"&gt;0")+1,0)</f>
        <v>0</v>
      </c>
    </row>
    <row r="2831" spans="40:47">
      <c r="AN2831" s="4">
        <v>79</v>
      </c>
      <c r="AO2831" s="4">
        <v>2</v>
      </c>
      <c r="AP2831" s="4">
        <v>6</v>
      </c>
      <c r="AQ2831" s="6">
        <f ca="1">IF($AP2831=1,IF(INDIRECT(ADDRESS(($AN2831-1)*3+$AO2831+5,$AP2831+7))="",0,INDIRECT(ADDRESS(($AN2831-1)*3+$AO2831+5,$AP2831+7))),IF(INDIRECT(ADDRESS(($AN2831-1)*3+$AO2831+5,$AP2831+7))="",0,IF(COUNTIF(INDIRECT(ADDRESS(($AN2831-1)*36+($AO2831-1)*12+6,COLUMN())):INDIRECT(ADDRESS(($AN2831-1)*36+($AO2831-1)*12+$AP2831+4,COLUMN())),INDIRECT(ADDRESS(($AN2831-1)*3+$AO2831+5,$AP2831+7)))&gt;=1,0,INDIRECT(ADDRESS(($AN2831-1)*3+$AO2831+5,$AP2831+7)))))</f>
        <v>0</v>
      </c>
      <c r="AR2831" s="4">
        <f ca="1">COUNTIF(INDIRECT("H"&amp;(ROW()+12*(($AN2831-1)*3+$AO2831)-ROW())/12+5):INDIRECT("S"&amp;(ROW()+12*(($AN2831-1)*3+$AO2831)-ROW())/12+5),AQ2831)</f>
        <v>0</v>
      </c>
      <c r="AS2831" s="6">
        <f ca="1">IF($AP2831=1,IF(INDIRECT(ADDRESS(($AN2831-1)*3+$AO2831+5,$AP2831+20))="",0,INDIRECT(ADDRESS(($AN2831-1)*3+$AO2831+5,$AP2831+20))),IF(INDIRECT(ADDRESS(($AN2831-1)*3+$AO2831+5,$AP2831+20))="",0,IF(COUNTIF(INDIRECT(ADDRESS(($AN2831-1)*36+($AO2831-1)*12+6,COLUMN())):INDIRECT(ADDRESS(($AN2831-1)*36+($AO2831-1)*12+$AP2831+4,COLUMN())),INDIRECT(ADDRESS(($AN2831-1)*3+$AO2831+5,$AP2831+20)))&gt;=1,0,INDIRECT(ADDRESS(($AN2831-1)*3+$AO2831+5,$AP2831+20)))))</f>
        <v>0</v>
      </c>
      <c r="AT2831" s="4">
        <f ca="1">COUNTIF(INDIRECT("U"&amp;(ROW()+12*(($AN2831-1)*3+$AO2831)-ROW())/12+5):INDIRECT("AF"&amp;(ROW()+12*(($AN2831-1)*3+$AO2831)-ROW())/12+5),AS2831)</f>
        <v>0</v>
      </c>
      <c r="AU2831" s="4">
        <f ca="1">IF(AND(AQ2831+AS2831&gt;0,AR2831+AT2831&gt;0),COUNTIF(AU$6:AU2830,"&gt;0")+1,0)</f>
        <v>0</v>
      </c>
    </row>
    <row r="2832" spans="40:47">
      <c r="AN2832" s="4">
        <v>79</v>
      </c>
      <c r="AO2832" s="4">
        <v>2</v>
      </c>
      <c r="AP2832" s="4">
        <v>7</v>
      </c>
      <c r="AQ2832" s="6">
        <f ca="1">IF($AP2832=1,IF(INDIRECT(ADDRESS(($AN2832-1)*3+$AO2832+5,$AP2832+7))="",0,INDIRECT(ADDRESS(($AN2832-1)*3+$AO2832+5,$AP2832+7))),IF(INDIRECT(ADDRESS(($AN2832-1)*3+$AO2832+5,$AP2832+7))="",0,IF(COUNTIF(INDIRECT(ADDRESS(($AN2832-1)*36+($AO2832-1)*12+6,COLUMN())):INDIRECT(ADDRESS(($AN2832-1)*36+($AO2832-1)*12+$AP2832+4,COLUMN())),INDIRECT(ADDRESS(($AN2832-1)*3+$AO2832+5,$AP2832+7)))&gt;=1,0,INDIRECT(ADDRESS(($AN2832-1)*3+$AO2832+5,$AP2832+7)))))</f>
        <v>0</v>
      </c>
      <c r="AR2832" s="4">
        <f ca="1">COUNTIF(INDIRECT("H"&amp;(ROW()+12*(($AN2832-1)*3+$AO2832)-ROW())/12+5):INDIRECT("S"&amp;(ROW()+12*(($AN2832-1)*3+$AO2832)-ROW())/12+5),AQ2832)</f>
        <v>0</v>
      </c>
      <c r="AS2832" s="6">
        <f ca="1">IF($AP2832=1,IF(INDIRECT(ADDRESS(($AN2832-1)*3+$AO2832+5,$AP2832+20))="",0,INDIRECT(ADDRESS(($AN2832-1)*3+$AO2832+5,$AP2832+20))),IF(INDIRECT(ADDRESS(($AN2832-1)*3+$AO2832+5,$AP2832+20))="",0,IF(COUNTIF(INDIRECT(ADDRESS(($AN2832-1)*36+($AO2832-1)*12+6,COLUMN())):INDIRECT(ADDRESS(($AN2832-1)*36+($AO2832-1)*12+$AP2832+4,COLUMN())),INDIRECT(ADDRESS(($AN2832-1)*3+$AO2832+5,$AP2832+20)))&gt;=1,0,INDIRECT(ADDRESS(($AN2832-1)*3+$AO2832+5,$AP2832+20)))))</f>
        <v>0</v>
      </c>
      <c r="AT2832" s="4">
        <f ca="1">COUNTIF(INDIRECT("U"&amp;(ROW()+12*(($AN2832-1)*3+$AO2832)-ROW())/12+5):INDIRECT("AF"&amp;(ROW()+12*(($AN2832-1)*3+$AO2832)-ROW())/12+5),AS2832)</f>
        <v>0</v>
      </c>
      <c r="AU2832" s="4">
        <f ca="1">IF(AND(AQ2832+AS2832&gt;0,AR2832+AT2832&gt;0),COUNTIF(AU$6:AU2831,"&gt;0")+1,0)</f>
        <v>0</v>
      </c>
    </row>
    <row r="2833" spans="40:47">
      <c r="AN2833" s="4">
        <v>79</v>
      </c>
      <c r="AO2833" s="4">
        <v>2</v>
      </c>
      <c r="AP2833" s="4">
        <v>8</v>
      </c>
      <c r="AQ2833" s="6">
        <f ca="1">IF($AP2833=1,IF(INDIRECT(ADDRESS(($AN2833-1)*3+$AO2833+5,$AP2833+7))="",0,INDIRECT(ADDRESS(($AN2833-1)*3+$AO2833+5,$AP2833+7))),IF(INDIRECT(ADDRESS(($AN2833-1)*3+$AO2833+5,$AP2833+7))="",0,IF(COUNTIF(INDIRECT(ADDRESS(($AN2833-1)*36+($AO2833-1)*12+6,COLUMN())):INDIRECT(ADDRESS(($AN2833-1)*36+($AO2833-1)*12+$AP2833+4,COLUMN())),INDIRECT(ADDRESS(($AN2833-1)*3+$AO2833+5,$AP2833+7)))&gt;=1,0,INDIRECT(ADDRESS(($AN2833-1)*3+$AO2833+5,$AP2833+7)))))</f>
        <v>0</v>
      </c>
      <c r="AR2833" s="4">
        <f ca="1">COUNTIF(INDIRECT("H"&amp;(ROW()+12*(($AN2833-1)*3+$AO2833)-ROW())/12+5):INDIRECT("S"&amp;(ROW()+12*(($AN2833-1)*3+$AO2833)-ROW())/12+5),AQ2833)</f>
        <v>0</v>
      </c>
      <c r="AS2833" s="6">
        <f ca="1">IF($AP2833=1,IF(INDIRECT(ADDRESS(($AN2833-1)*3+$AO2833+5,$AP2833+20))="",0,INDIRECT(ADDRESS(($AN2833-1)*3+$AO2833+5,$AP2833+20))),IF(INDIRECT(ADDRESS(($AN2833-1)*3+$AO2833+5,$AP2833+20))="",0,IF(COUNTIF(INDIRECT(ADDRESS(($AN2833-1)*36+($AO2833-1)*12+6,COLUMN())):INDIRECT(ADDRESS(($AN2833-1)*36+($AO2833-1)*12+$AP2833+4,COLUMN())),INDIRECT(ADDRESS(($AN2833-1)*3+$AO2833+5,$AP2833+20)))&gt;=1,0,INDIRECT(ADDRESS(($AN2833-1)*3+$AO2833+5,$AP2833+20)))))</f>
        <v>0</v>
      </c>
      <c r="AT2833" s="4">
        <f ca="1">COUNTIF(INDIRECT("U"&amp;(ROW()+12*(($AN2833-1)*3+$AO2833)-ROW())/12+5):INDIRECT("AF"&amp;(ROW()+12*(($AN2833-1)*3+$AO2833)-ROW())/12+5),AS2833)</f>
        <v>0</v>
      </c>
      <c r="AU2833" s="4">
        <f ca="1">IF(AND(AQ2833+AS2833&gt;0,AR2833+AT2833&gt;0),COUNTIF(AU$6:AU2832,"&gt;0")+1,0)</f>
        <v>0</v>
      </c>
    </row>
    <row r="2834" spans="40:47">
      <c r="AN2834" s="4">
        <v>79</v>
      </c>
      <c r="AO2834" s="4">
        <v>2</v>
      </c>
      <c r="AP2834" s="4">
        <v>9</v>
      </c>
      <c r="AQ2834" s="6">
        <f ca="1">IF($AP2834=1,IF(INDIRECT(ADDRESS(($AN2834-1)*3+$AO2834+5,$AP2834+7))="",0,INDIRECT(ADDRESS(($AN2834-1)*3+$AO2834+5,$AP2834+7))),IF(INDIRECT(ADDRESS(($AN2834-1)*3+$AO2834+5,$AP2834+7))="",0,IF(COUNTIF(INDIRECT(ADDRESS(($AN2834-1)*36+($AO2834-1)*12+6,COLUMN())):INDIRECT(ADDRESS(($AN2834-1)*36+($AO2834-1)*12+$AP2834+4,COLUMN())),INDIRECT(ADDRESS(($AN2834-1)*3+$AO2834+5,$AP2834+7)))&gt;=1,0,INDIRECT(ADDRESS(($AN2834-1)*3+$AO2834+5,$AP2834+7)))))</f>
        <v>0</v>
      </c>
      <c r="AR2834" s="4">
        <f ca="1">COUNTIF(INDIRECT("H"&amp;(ROW()+12*(($AN2834-1)*3+$AO2834)-ROW())/12+5):INDIRECT("S"&amp;(ROW()+12*(($AN2834-1)*3+$AO2834)-ROW())/12+5),AQ2834)</f>
        <v>0</v>
      </c>
      <c r="AS2834" s="6">
        <f ca="1">IF($AP2834=1,IF(INDIRECT(ADDRESS(($AN2834-1)*3+$AO2834+5,$AP2834+20))="",0,INDIRECT(ADDRESS(($AN2834-1)*3+$AO2834+5,$AP2834+20))),IF(INDIRECT(ADDRESS(($AN2834-1)*3+$AO2834+5,$AP2834+20))="",0,IF(COUNTIF(INDIRECT(ADDRESS(($AN2834-1)*36+($AO2834-1)*12+6,COLUMN())):INDIRECT(ADDRESS(($AN2834-1)*36+($AO2834-1)*12+$AP2834+4,COLUMN())),INDIRECT(ADDRESS(($AN2834-1)*3+$AO2834+5,$AP2834+20)))&gt;=1,0,INDIRECT(ADDRESS(($AN2834-1)*3+$AO2834+5,$AP2834+20)))))</f>
        <v>0</v>
      </c>
      <c r="AT2834" s="4">
        <f ca="1">COUNTIF(INDIRECT("U"&amp;(ROW()+12*(($AN2834-1)*3+$AO2834)-ROW())/12+5):INDIRECT("AF"&amp;(ROW()+12*(($AN2834-1)*3+$AO2834)-ROW())/12+5),AS2834)</f>
        <v>0</v>
      </c>
      <c r="AU2834" s="4">
        <f ca="1">IF(AND(AQ2834+AS2834&gt;0,AR2834+AT2834&gt;0),COUNTIF(AU$6:AU2833,"&gt;0")+1,0)</f>
        <v>0</v>
      </c>
    </row>
    <row r="2835" spans="40:47">
      <c r="AN2835" s="4">
        <v>79</v>
      </c>
      <c r="AO2835" s="4">
        <v>2</v>
      </c>
      <c r="AP2835" s="4">
        <v>10</v>
      </c>
      <c r="AQ2835" s="6">
        <f ca="1">IF($AP2835=1,IF(INDIRECT(ADDRESS(($AN2835-1)*3+$AO2835+5,$AP2835+7))="",0,INDIRECT(ADDRESS(($AN2835-1)*3+$AO2835+5,$AP2835+7))),IF(INDIRECT(ADDRESS(($AN2835-1)*3+$AO2835+5,$AP2835+7))="",0,IF(COUNTIF(INDIRECT(ADDRESS(($AN2835-1)*36+($AO2835-1)*12+6,COLUMN())):INDIRECT(ADDRESS(($AN2835-1)*36+($AO2835-1)*12+$AP2835+4,COLUMN())),INDIRECT(ADDRESS(($AN2835-1)*3+$AO2835+5,$AP2835+7)))&gt;=1,0,INDIRECT(ADDRESS(($AN2835-1)*3+$AO2835+5,$AP2835+7)))))</f>
        <v>0</v>
      </c>
      <c r="AR2835" s="4">
        <f ca="1">COUNTIF(INDIRECT("H"&amp;(ROW()+12*(($AN2835-1)*3+$AO2835)-ROW())/12+5):INDIRECT("S"&amp;(ROW()+12*(($AN2835-1)*3+$AO2835)-ROW())/12+5),AQ2835)</f>
        <v>0</v>
      </c>
      <c r="AS2835" s="6">
        <f ca="1">IF($AP2835=1,IF(INDIRECT(ADDRESS(($AN2835-1)*3+$AO2835+5,$AP2835+20))="",0,INDIRECT(ADDRESS(($AN2835-1)*3+$AO2835+5,$AP2835+20))),IF(INDIRECT(ADDRESS(($AN2835-1)*3+$AO2835+5,$AP2835+20))="",0,IF(COUNTIF(INDIRECT(ADDRESS(($AN2835-1)*36+($AO2835-1)*12+6,COLUMN())):INDIRECT(ADDRESS(($AN2835-1)*36+($AO2835-1)*12+$AP2835+4,COLUMN())),INDIRECT(ADDRESS(($AN2835-1)*3+$AO2835+5,$AP2835+20)))&gt;=1,0,INDIRECT(ADDRESS(($AN2835-1)*3+$AO2835+5,$AP2835+20)))))</f>
        <v>0</v>
      </c>
      <c r="AT2835" s="4">
        <f ca="1">COUNTIF(INDIRECT("U"&amp;(ROW()+12*(($AN2835-1)*3+$AO2835)-ROW())/12+5):INDIRECT("AF"&amp;(ROW()+12*(($AN2835-1)*3+$AO2835)-ROW())/12+5),AS2835)</f>
        <v>0</v>
      </c>
      <c r="AU2835" s="4">
        <f ca="1">IF(AND(AQ2835+AS2835&gt;0,AR2835+AT2835&gt;0),COUNTIF(AU$6:AU2834,"&gt;0")+1,0)</f>
        <v>0</v>
      </c>
    </row>
    <row r="2836" spans="40:47">
      <c r="AN2836" s="4">
        <v>79</v>
      </c>
      <c r="AO2836" s="4">
        <v>2</v>
      </c>
      <c r="AP2836" s="4">
        <v>11</v>
      </c>
      <c r="AQ2836" s="6">
        <f ca="1">IF($AP2836=1,IF(INDIRECT(ADDRESS(($AN2836-1)*3+$AO2836+5,$AP2836+7))="",0,INDIRECT(ADDRESS(($AN2836-1)*3+$AO2836+5,$AP2836+7))),IF(INDIRECT(ADDRESS(($AN2836-1)*3+$AO2836+5,$AP2836+7))="",0,IF(COUNTIF(INDIRECT(ADDRESS(($AN2836-1)*36+($AO2836-1)*12+6,COLUMN())):INDIRECT(ADDRESS(($AN2836-1)*36+($AO2836-1)*12+$AP2836+4,COLUMN())),INDIRECT(ADDRESS(($AN2836-1)*3+$AO2836+5,$AP2836+7)))&gt;=1,0,INDIRECT(ADDRESS(($AN2836-1)*3+$AO2836+5,$AP2836+7)))))</f>
        <v>0</v>
      </c>
      <c r="AR2836" s="4">
        <f ca="1">COUNTIF(INDIRECT("H"&amp;(ROW()+12*(($AN2836-1)*3+$AO2836)-ROW())/12+5):INDIRECT("S"&amp;(ROW()+12*(($AN2836-1)*3+$AO2836)-ROW())/12+5),AQ2836)</f>
        <v>0</v>
      </c>
      <c r="AS2836" s="6">
        <f ca="1">IF($AP2836=1,IF(INDIRECT(ADDRESS(($AN2836-1)*3+$AO2836+5,$AP2836+20))="",0,INDIRECT(ADDRESS(($AN2836-1)*3+$AO2836+5,$AP2836+20))),IF(INDIRECT(ADDRESS(($AN2836-1)*3+$AO2836+5,$AP2836+20))="",0,IF(COUNTIF(INDIRECT(ADDRESS(($AN2836-1)*36+($AO2836-1)*12+6,COLUMN())):INDIRECT(ADDRESS(($AN2836-1)*36+($AO2836-1)*12+$AP2836+4,COLUMN())),INDIRECT(ADDRESS(($AN2836-1)*3+$AO2836+5,$AP2836+20)))&gt;=1,0,INDIRECT(ADDRESS(($AN2836-1)*3+$AO2836+5,$AP2836+20)))))</f>
        <v>0</v>
      </c>
      <c r="AT2836" s="4">
        <f ca="1">COUNTIF(INDIRECT("U"&amp;(ROW()+12*(($AN2836-1)*3+$AO2836)-ROW())/12+5):INDIRECT("AF"&amp;(ROW()+12*(($AN2836-1)*3+$AO2836)-ROW())/12+5),AS2836)</f>
        <v>0</v>
      </c>
      <c r="AU2836" s="4">
        <f ca="1">IF(AND(AQ2836+AS2836&gt;0,AR2836+AT2836&gt;0),COUNTIF(AU$6:AU2835,"&gt;0")+1,0)</f>
        <v>0</v>
      </c>
    </row>
    <row r="2837" spans="40:47">
      <c r="AN2837" s="4">
        <v>79</v>
      </c>
      <c r="AO2837" s="4">
        <v>2</v>
      </c>
      <c r="AP2837" s="4">
        <v>12</v>
      </c>
      <c r="AQ2837" s="6">
        <f ca="1">IF($AP2837=1,IF(INDIRECT(ADDRESS(($AN2837-1)*3+$AO2837+5,$AP2837+7))="",0,INDIRECT(ADDRESS(($AN2837-1)*3+$AO2837+5,$AP2837+7))),IF(INDIRECT(ADDRESS(($AN2837-1)*3+$AO2837+5,$AP2837+7))="",0,IF(COUNTIF(INDIRECT(ADDRESS(($AN2837-1)*36+($AO2837-1)*12+6,COLUMN())):INDIRECT(ADDRESS(($AN2837-1)*36+($AO2837-1)*12+$AP2837+4,COLUMN())),INDIRECT(ADDRESS(($AN2837-1)*3+$AO2837+5,$AP2837+7)))&gt;=1,0,INDIRECT(ADDRESS(($AN2837-1)*3+$AO2837+5,$AP2837+7)))))</f>
        <v>0</v>
      </c>
      <c r="AR2837" s="4">
        <f ca="1">COUNTIF(INDIRECT("H"&amp;(ROW()+12*(($AN2837-1)*3+$AO2837)-ROW())/12+5):INDIRECT("S"&amp;(ROW()+12*(($AN2837-1)*3+$AO2837)-ROW())/12+5),AQ2837)</f>
        <v>0</v>
      </c>
      <c r="AS2837" s="6">
        <f ca="1">IF($AP2837=1,IF(INDIRECT(ADDRESS(($AN2837-1)*3+$AO2837+5,$AP2837+20))="",0,INDIRECT(ADDRESS(($AN2837-1)*3+$AO2837+5,$AP2837+20))),IF(INDIRECT(ADDRESS(($AN2837-1)*3+$AO2837+5,$AP2837+20))="",0,IF(COUNTIF(INDIRECT(ADDRESS(($AN2837-1)*36+($AO2837-1)*12+6,COLUMN())):INDIRECT(ADDRESS(($AN2837-1)*36+($AO2837-1)*12+$AP2837+4,COLUMN())),INDIRECT(ADDRESS(($AN2837-1)*3+$AO2837+5,$AP2837+20)))&gt;=1,0,INDIRECT(ADDRESS(($AN2837-1)*3+$AO2837+5,$AP2837+20)))))</f>
        <v>0</v>
      </c>
      <c r="AT2837" s="4">
        <f ca="1">COUNTIF(INDIRECT("U"&amp;(ROW()+12*(($AN2837-1)*3+$AO2837)-ROW())/12+5):INDIRECT("AF"&amp;(ROW()+12*(($AN2837-1)*3+$AO2837)-ROW())/12+5),AS2837)</f>
        <v>0</v>
      </c>
      <c r="AU2837" s="4">
        <f ca="1">IF(AND(AQ2837+AS2837&gt;0,AR2837+AT2837&gt;0),COUNTIF(AU$6:AU2836,"&gt;0")+1,0)</f>
        <v>0</v>
      </c>
    </row>
    <row r="2838" spans="40:47">
      <c r="AN2838" s="4">
        <v>79</v>
      </c>
      <c r="AO2838" s="4">
        <v>3</v>
      </c>
      <c r="AP2838" s="4">
        <v>1</v>
      </c>
      <c r="AQ2838" s="6">
        <f ca="1">IF($AP2838=1,IF(INDIRECT(ADDRESS(($AN2838-1)*3+$AO2838+5,$AP2838+7))="",0,INDIRECT(ADDRESS(($AN2838-1)*3+$AO2838+5,$AP2838+7))),IF(INDIRECT(ADDRESS(($AN2838-1)*3+$AO2838+5,$AP2838+7))="",0,IF(COUNTIF(INDIRECT(ADDRESS(($AN2838-1)*36+($AO2838-1)*12+6,COLUMN())):INDIRECT(ADDRESS(($AN2838-1)*36+($AO2838-1)*12+$AP2838+4,COLUMN())),INDIRECT(ADDRESS(($AN2838-1)*3+$AO2838+5,$AP2838+7)))&gt;=1,0,INDIRECT(ADDRESS(($AN2838-1)*3+$AO2838+5,$AP2838+7)))))</f>
        <v>0</v>
      </c>
      <c r="AR2838" s="4">
        <f ca="1">COUNTIF(INDIRECT("H"&amp;(ROW()+12*(($AN2838-1)*3+$AO2838)-ROW())/12+5):INDIRECT("S"&amp;(ROW()+12*(($AN2838-1)*3+$AO2838)-ROW())/12+5),AQ2838)</f>
        <v>0</v>
      </c>
      <c r="AS2838" s="6">
        <f ca="1">IF($AP2838=1,IF(INDIRECT(ADDRESS(($AN2838-1)*3+$AO2838+5,$AP2838+20))="",0,INDIRECT(ADDRESS(($AN2838-1)*3+$AO2838+5,$AP2838+20))),IF(INDIRECT(ADDRESS(($AN2838-1)*3+$AO2838+5,$AP2838+20))="",0,IF(COUNTIF(INDIRECT(ADDRESS(($AN2838-1)*36+($AO2838-1)*12+6,COLUMN())):INDIRECT(ADDRESS(($AN2838-1)*36+($AO2838-1)*12+$AP2838+4,COLUMN())),INDIRECT(ADDRESS(($AN2838-1)*3+$AO2838+5,$AP2838+20)))&gt;=1,0,INDIRECT(ADDRESS(($AN2838-1)*3+$AO2838+5,$AP2838+20)))))</f>
        <v>0</v>
      </c>
      <c r="AT2838" s="4">
        <f ca="1">COUNTIF(INDIRECT("U"&amp;(ROW()+12*(($AN2838-1)*3+$AO2838)-ROW())/12+5):INDIRECT("AF"&amp;(ROW()+12*(($AN2838-1)*3+$AO2838)-ROW())/12+5),AS2838)</f>
        <v>0</v>
      </c>
      <c r="AU2838" s="4">
        <f ca="1">IF(AND(AQ2838+AS2838&gt;0,AR2838+AT2838&gt;0),COUNTIF(AU$6:AU2837,"&gt;0")+1,0)</f>
        <v>0</v>
      </c>
    </row>
    <row r="2839" spans="40:47">
      <c r="AN2839" s="4">
        <v>79</v>
      </c>
      <c r="AO2839" s="4">
        <v>3</v>
      </c>
      <c r="AP2839" s="4">
        <v>2</v>
      </c>
      <c r="AQ2839" s="6">
        <f ca="1">IF($AP2839=1,IF(INDIRECT(ADDRESS(($AN2839-1)*3+$AO2839+5,$AP2839+7))="",0,INDIRECT(ADDRESS(($AN2839-1)*3+$AO2839+5,$AP2839+7))),IF(INDIRECT(ADDRESS(($AN2839-1)*3+$AO2839+5,$AP2839+7))="",0,IF(COUNTIF(INDIRECT(ADDRESS(($AN2839-1)*36+($AO2839-1)*12+6,COLUMN())):INDIRECT(ADDRESS(($AN2839-1)*36+($AO2839-1)*12+$AP2839+4,COLUMN())),INDIRECT(ADDRESS(($AN2839-1)*3+$AO2839+5,$AP2839+7)))&gt;=1,0,INDIRECT(ADDRESS(($AN2839-1)*3+$AO2839+5,$AP2839+7)))))</f>
        <v>0</v>
      </c>
      <c r="AR2839" s="4">
        <f ca="1">COUNTIF(INDIRECT("H"&amp;(ROW()+12*(($AN2839-1)*3+$AO2839)-ROW())/12+5):INDIRECT("S"&amp;(ROW()+12*(($AN2839-1)*3+$AO2839)-ROW())/12+5),AQ2839)</f>
        <v>0</v>
      </c>
      <c r="AS2839" s="6">
        <f ca="1">IF($AP2839=1,IF(INDIRECT(ADDRESS(($AN2839-1)*3+$AO2839+5,$AP2839+20))="",0,INDIRECT(ADDRESS(($AN2839-1)*3+$AO2839+5,$AP2839+20))),IF(INDIRECT(ADDRESS(($AN2839-1)*3+$AO2839+5,$AP2839+20))="",0,IF(COUNTIF(INDIRECT(ADDRESS(($AN2839-1)*36+($AO2839-1)*12+6,COLUMN())):INDIRECT(ADDRESS(($AN2839-1)*36+($AO2839-1)*12+$AP2839+4,COLUMN())),INDIRECT(ADDRESS(($AN2839-1)*3+$AO2839+5,$AP2839+20)))&gt;=1,0,INDIRECT(ADDRESS(($AN2839-1)*3+$AO2839+5,$AP2839+20)))))</f>
        <v>0</v>
      </c>
      <c r="AT2839" s="4">
        <f ca="1">COUNTIF(INDIRECT("U"&amp;(ROW()+12*(($AN2839-1)*3+$AO2839)-ROW())/12+5):INDIRECT("AF"&amp;(ROW()+12*(($AN2839-1)*3+$AO2839)-ROW())/12+5),AS2839)</f>
        <v>0</v>
      </c>
      <c r="AU2839" s="4">
        <f ca="1">IF(AND(AQ2839+AS2839&gt;0,AR2839+AT2839&gt;0),COUNTIF(AU$6:AU2838,"&gt;0")+1,0)</f>
        <v>0</v>
      </c>
    </row>
    <row r="2840" spans="40:47">
      <c r="AN2840" s="4">
        <v>79</v>
      </c>
      <c r="AO2840" s="4">
        <v>3</v>
      </c>
      <c r="AP2840" s="4">
        <v>3</v>
      </c>
      <c r="AQ2840" s="6">
        <f ca="1">IF($AP2840=1,IF(INDIRECT(ADDRESS(($AN2840-1)*3+$AO2840+5,$AP2840+7))="",0,INDIRECT(ADDRESS(($AN2840-1)*3+$AO2840+5,$AP2840+7))),IF(INDIRECT(ADDRESS(($AN2840-1)*3+$AO2840+5,$AP2840+7))="",0,IF(COUNTIF(INDIRECT(ADDRESS(($AN2840-1)*36+($AO2840-1)*12+6,COLUMN())):INDIRECT(ADDRESS(($AN2840-1)*36+($AO2840-1)*12+$AP2840+4,COLUMN())),INDIRECT(ADDRESS(($AN2840-1)*3+$AO2840+5,$AP2840+7)))&gt;=1,0,INDIRECT(ADDRESS(($AN2840-1)*3+$AO2840+5,$AP2840+7)))))</f>
        <v>0</v>
      </c>
      <c r="AR2840" s="4">
        <f ca="1">COUNTIF(INDIRECT("H"&amp;(ROW()+12*(($AN2840-1)*3+$AO2840)-ROW())/12+5):INDIRECT("S"&amp;(ROW()+12*(($AN2840-1)*3+$AO2840)-ROW())/12+5),AQ2840)</f>
        <v>0</v>
      </c>
      <c r="AS2840" s="6">
        <f ca="1">IF($AP2840=1,IF(INDIRECT(ADDRESS(($AN2840-1)*3+$AO2840+5,$AP2840+20))="",0,INDIRECT(ADDRESS(($AN2840-1)*3+$AO2840+5,$AP2840+20))),IF(INDIRECT(ADDRESS(($AN2840-1)*3+$AO2840+5,$AP2840+20))="",0,IF(COUNTIF(INDIRECT(ADDRESS(($AN2840-1)*36+($AO2840-1)*12+6,COLUMN())):INDIRECT(ADDRESS(($AN2840-1)*36+($AO2840-1)*12+$AP2840+4,COLUMN())),INDIRECT(ADDRESS(($AN2840-1)*3+$AO2840+5,$AP2840+20)))&gt;=1,0,INDIRECT(ADDRESS(($AN2840-1)*3+$AO2840+5,$AP2840+20)))))</f>
        <v>0</v>
      </c>
      <c r="AT2840" s="4">
        <f ca="1">COUNTIF(INDIRECT("U"&amp;(ROW()+12*(($AN2840-1)*3+$AO2840)-ROW())/12+5):INDIRECT("AF"&amp;(ROW()+12*(($AN2840-1)*3+$AO2840)-ROW())/12+5),AS2840)</f>
        <v>0</v>
      </c>
      <c r="AU2840" s="4">
        <f ca="1">IF(AND(AQ2840+AS2840&gt;0,AR2840+AT2840&gt;0),COUNTIF(AU$6:AU2839,"&gt;0")+1,0)</f>
        <v>0</v>
      </c>
    </row>
    <row r="2841" spans="40:47">
      <c r="AN2841" s="4">
        <v>79</v>
      </c>
      <c r="AO2841" s="4">
        <v>3</v>
      </c>
      <c r="AP2841" s="4">
        <v>4</v>
      </c>
      <c r="AQ2841" s="6">
        <f ca="1">IF($AP2841=1,IF(INDIRECT(ADDRESS(($AN2841-1)*3+$AO2841+5,$AP2841+7))="",0,INDIRECT(ADDRESS(($AN2841-1)*3+$AO2841+5,$AP2841+7))),IF(INDIRECT(ADDRESS(($AN2841-1)*3+$AO2841+5,$AP2841+7))="",0,IF(COUNTIF(INDIRECT(ADDRESS(($AN2841-1)*36+($AO2841-1)*12+6,COLUMN())):INDIRECT(ADDRESS(($AN2841-1)*36+($AO2841-1)*12+$AP2841+4,COLUMN())),INDIRECT(ADDRESS(($AN2841-1)*3+$AO2841+5,$AP2841+7)))&gt;=1,0,INDIRECT(ADDRESS(($AN2841-1)*3+$AO2841+5,$AP2841+7)))))</f>
        <v>0</v>
      </c>
      <c r="AR2841" s="4">
        <f ca="1">COUNTIF(INDIRECT("H"&amp;(ROW()+12*(($AN2841-1)*3+$AO2841)-ROW())/12+5):INDIRECT("S"&amp;(ROW()+12*(($AN2841-1)*3+$AO2841)-ROW())/12+5),AQ2841)</f>
        <v>0</v>
      </c>
      <c r="AS2841" s="6">
        <f ca="1">IF($AP2841=1,IF(INDIRECT(ADDRESS(($AN2841-1)*3+$AO2841+5,$AP2841+20))="",0,INDIRECT(ADDRESS(($AN2841-1)*3+$AO2841+5,$AP2841+20))),IF(INDIRECT(ADDRESS(($AN2841-1)*3+$AO2841+5,$AP2841+20))="",0,IF(COUNTIF(INDIRECT(ADDRESS(($AN2841-1)*36+($AO2841-1)*12+6,COLUMN())):INDIRECT(ADDRESS(($AN2841-1)*36+($AO2841-1)*12+$AP2841+4,COLUMN())),INDIRECT(ADDRESS(($AN2841-1)*3+$AO2841+5,$AP2841+20)))&gt;=1,0,INDIRECT(ADDRESS(($AN2841-1)*3+$AO2841+5,$AP2841+20)))))</f>
        <v>0</v>
      </c>
      <c r="AT2841" s="4">
        <f ca="1">COUNTIF(INDIRECT("U"&amp;(ROW()+12*(($AN2841-1)*3+$AO2841)-ROW())/12+5):INDIRECT("AF"&amp;(ROW()+12*(($AN2841-1)*3+$AO2841)-ROW())/12+5),AS2841)</f>
        <v>0</v>
      </c>
      <c r="AU2841" s="4">
        <f ca="1">IF(AND(AQ2841+AS2841&gt;0,AR2841+AT2841&gt;0),COUNTIF(AU$6:AU2840,"&gt;0")+1,0)</f>
        <v>0</v>
      </c>
    </row>
    <row r="2842" spans="40:47">
      <c r="AN2842" s="4">
        <v>79</v>
      </c>
      <c r="AO2842" s="4">
        <v>3</v>
      </c>
      <c r="AP2842" s="4">
        <v>5</v>
      </c>
      <c r="AQ2842" s="6">
        <f ca="1">IF($AP2842=1,IF(INDIRECT(ADDRESS(($AN2842-1)*3+$AO2842+5,$AP2842+7))="",0,INDIRECT(ADDRESS(($AN2842-1)*3+$AO2842+5,$AP2842+7))),IF(INDIRECT(ADDRESS(($AN2842-1)*3+$AO2842+5,$AP2842+7))="",0,IF(COUNTIF(INDIRECT(ADDRESS(($AN2842-1)*36+($AO2842-1)*12+6,COLUMN())):INDIRECT(ADDRESS(($AN2842-1)*36+($AO2842-1)*12+$AP2842+4,COLUMN())),INDIRECT(ADDRESS(($AN2842-1)*3+$AO2842+5,$AP2842+7)))&gt;=1,0,INDIRECT(ADDRESS(($AN2842-1)*3+$AO2842+5,$AP2842+7)))))</f>
        <v>0</v>
      </c>
      <c r="AR2842" s="4">
        <f ca="1">COUNTIF(INDIRECT("H"&amp;(ROW()+12*(($AN2842-1)*3+$AO2842)-ROW())/12+5):INDIRECT("S"&amp;(ROW()+12*(($AN2842-1)*3+$AO2842)-ROW())/12+5),AQ2842)</f>
        <v>0</v>
      </c>
      <c r="AS2842" s="6">
        <f ca="1">IF($AP2842=1,IF(INDIRECT(ADDRESS(($AN2842-1)*3+$AO2842+5,$AP2842+20))="",0,INDIRECT(ADDRESS(($AN2842-1)*3+$AO2842+5,$AP2842+20))),IF(INDIRECT(ADDRESS(($AN2842-1)*3+$AO2842+5,$AP2842+20))="",0,IF(COUNTIF(INDIRECT(ADDRESS(($AN2842-1)*36+($AO2842-1)*12+6,COLUMN())):INDIRECT(ADDRESS(($AN2842-1)*36+($AO2842-1)*12+$AP2842+4,COLUMN())),INDIRECT(ADDRESS(($AN2842-1)*3+$AO2842+5,$AP2842+20)))&gt;=1,0,INDIRECT(ADDRESS(($AN2842-1)*3+$AO2842+5,$AP2842+20)))))</f>
        <v>0</v>
      </c>
      <c r="AT2842" s="4">
        <f ca="1">COUNTIF(INDIRECT("U"&amp;(ROW()+12*(($AN2842-1)*3+$AO2842)-ROW())/12+5):INDIRECT("AF"&amp;(ROW()+12*(($AN2842-1)*3+$AO2842)-ROW())/12+5),AS2842)</f>
        <v>0</v>
      </c>
      <c r="AU2842" s="4">
        <f ca="1">IF(AND(AQ2842+AS2842&gt;0,AR2842+AT2842&gt;0),COUNTIF(AU$6:AU2841,"&gt;0")+1,0)</f>
        <v>0</v>
      </c>
    </row>
    <row r="2843" spans="40:47">
      <c r="AN2843" s="4">
        <v>79</v>
      </c>
      <c r="AO2843" s="4">
        <v>3</v>
      </c>
      <c r="AP2843" s="4">
        <v>6</v>
      </c>
      <c r="AQ2843" s="6">
        <f ca="1">IF($AP2843=1,IF(INDIRECT(ADDRESS(($AN2843-1)*3+$AO2843+5,$AP2843+7))="",0,INDIRECT(ADDRESS(($AN2843-1)*3+$AO2843+5,$AP2843+7))),IF(INDIRECT(ADDRESS(($AN2843-1)*3+$AO2843+5,$AP2843+7))="",0,IF(COUNTIF(INDIRECT(ADDRESS(($AN2843-1)*36+($AO2843-1)*12+6,COLUMN())):INDIRECT(ADDRESS(($AN2843-1)*36+($AO2843-1)*12+$AP2843+4,COLUMN())),INDIRECT(ADDRESS(($AN2843-1)*3+$AO2843+5,$AP2843+7)))&gt;=1,0,INDIRECT(ADDRESS(($AN2843-1)*3+$AO2843+5,$AP2843+7)))))</f>
        <v>0</v>
      </c>
      <c r="AR2843" s="4">
        <f ca="1">COUNTIF(INDIRECT("H"&amp;(ROW()+12*(($AN2843-1)*3+$AO2843)-ROW())/12+5):INDIRECT("S"&amp;(ROW()+12*(($AN2843-1)*3+$AO2843)-ROW())/12+5),AQ2843)</f>
        <v>0</v>
      </c>
      <c r="AS2843" s="6">
        <f ca="1">IF($AP2843=1,IF(INDIRECT(ADDRESS(($AN2843-1)*3+$AO2843+5,$AP2843+20))="",0,INDIRECT(ADDRESS(($AN2843-1)*3+$AO2843+5,$AP2843+20))),IF(INDIRECT(ADDRESS(($AN2843-1)*3+$AO2843+5,$AP2843+20))="",0,IF(COUNTIF(INDIRECT(ADDRESS(($AN2843-1)*36+($AO2843-1)*12+6,COLUMN())):INDIRECT(ADDRESS(($AN2843-1)*36+($AO2843-1)*12+$AP2843+4,COLUMN())),INDIRECT(ADDRESS(($AN2843-1)*3+$AO2843+5,$AP2843+20)))&gt;=1,0,INDIRECT(ADDRESS(($AN2843-1)*3+$AO2843+5,$AP2843+20)))))</f>
        <v>0</v>
      </c>
      <c r="AT2843" s="4">
        <f ca="1">COUNTIF(INDIRECT("U"&amp;(ROW()+12*(($AN2843-1)*3+$AO2843)-ROW())/12+5):INDIRECT("AF"&amp;(ROW()+12*(($AN2843-1)*3+$AO2843)-ROW())/12+5),AS2843)</f>
        <v>0</v>
      </c>
      <c r="AU2843" s="4">
        <f ca="1">IF(AND(AQ2843+AS2843&gt;0,AR2843+AT2843&gt;0),COUNTIF(AU$6:AU2842,"&gt;0")+1,0)</f>
        <v>0</v>
      </c>
    </row>
    <row r="2844" spans="40:47">
      <c r="AN2844" s="4">
        <v>79</v>
      </c>
      <c r="AO2844" s="4">
        <v>3</v>
      </c>
      <c r="AP2844" s="4">
        <v>7</v>
      </c>
      <c r="AQ2844" s="6">
        <f ca="1">IF($AP2844=1,IF(INDIRECT(ADDRESS(($AN2844-1)*3+$AO2844+5,$AP2844+7))="",0,INDIRECT(ADDRESS(($AN2844-1)*3+$AO2844+5,$AP2844+7))),IF(INDIRECT(ADDRESS(($AN2844-1)*3+$AO2844+5,$AP2844+7))="",0,IF(COUNTIF(INDIRECT(ADDRESS(($AN2844-1)*36+($AO2844-1)*12+6,COLUMN())):INDIRECT(ADDRESS(($AN2844-1)*36+($AO2844-1)*12+$AP2844+4,COLUMN())),INDIRECT(ADDRESS(($AN2844-1)*3+$AO2844+5,$AP2844+7)))&gt;=1,0,INDIRECT(ADDRESS(($AN2844-1)*3+$AO2844+5,$AP2844+7)))))</f>
        <v>0</v>
      </c>
      <c r="AR2844" s="4">
        <f ca="1">COUNTIF(INDIRECT("H"&amp;(ROW()+12*(($AN2844-1)*3+$AO2844)-ROW())/12+5):INDIRECT("S"&amp;(ROW()+12*(($AN2844-1)*3+$AO2844)-ROW())/12+5),AQ2844)</f>
        <v>0</v>
      </c>
      <c r="AS2844" s="6">
        <f ca="1">IF($AP2844=1,IF(INDIRECT(ADDRESS(($AN2844-1)*3+$AO2844+5,$AP2844+20))="",0,INDIRECT(ADDRESS(($AN2844-1)*3+$AO2844+5,$AP2844+20))),IF(INDIRECT(ADDRESS(($AN2844-1)*3+$AO2844+5,$AP2844+20))="",0,IF(COUNTIF(INDIRECT(ADDRESS(($AN2844-1)*36+($AO2844-1)*12+6,COLUMN())):INDIRECT(ADDRESS(($AN2844-1)*36+($AO2844-1)*12+$AP2844+4,COLUMN())),INDIRECT(ADDRESS(($AN2844-1)*3+$AO2844+5,$AP2844+20)))&gt;=1,0,INDIRECT(ADDRESS(($AN2844-1)*3+$AO2844+5,$AP2844+20)))))</f>
        <v>0</v>
      </c>
      <c r="AT2844" s="4">
        <f ca="1">COUNTIF(INDIRECT("U"&amp;(ROW()+12*(($AN2844-1)*3+$AO2844)-ROW())/12+5):INDIRECT("AF"&amp;(ROW()+12*(($AN2844-1)*3+$AO2844)-ROW())/12+5),AS2844)</f>
        <v>0</v>
      </c>
      <c r="AU2844" s="4">
        <f ca="1">IF(AND(AQ2844+AS2844&gt;0,AR2844+AT2844&gt;0),COUNTIF(AU$6:AU2843,"&gt;0")+1,0)</f>
        <v>0</v>
      </c>
    </row>
    <row r="2845" spans="40:47">
      <c r="AN2845" s="4">
        <v>79</v>
      </c>
      <c r="AO2845" s="4">
        <v>3</v>
      </c>
      <c r="AP2845" s="4">
        <v>8</v>
      </c>
      <c r="AQ2845" s="6">
        <f ca="1">IF($AP2845=1,IF(INDIRECT(ADDRESS(($AN2845-1)*3+$AO2845+5,$AP2845+7))="",0,INDIRECT(ADDRESS(($AN2845-1)*3+$AO2845+5,$AP2845+7))),IF(INDIRECT(ADDRESS(($AN2845-1)*3+$AO2845+5,$AP2845+7))="",0,IF(COUNTIF(INDIRECT(ADDRESS(($AN2845-1)*36+($AO2845-1)*12+6,COLUMN())):INDIRECT(ADDRESS(($AN2845-1)*36+($AO2845-1)*12+$AP2845+4,COLUMN())),INDIRECT(ADDRESS(($AN2845-1)*3+$AO2845+5,$AP2845+7)))&gt;=1,0,INDIRECT(ADDRESS(($AN2845-1)*3+$AO2845+5,$AP2845+7)))))</f>
        <v>0</v>
      </c>
      <c r="AR2845" s="4">
        <f ca="1">COUNTIF(INDIRECT("H"&amp;(ROW()+12*(($AN2845-1)*3+$AO2845)-ROW())/12+5):INDIRECT("S"&amp;(ROW()+12*(($AN2845-1)*3+$AO2845)-ROW())/12+5),AQ2845)</f>
        <v>0</v>
      </c>
      <c r="AS2845" s="6">
        <f ca="1">IF($AP2845=1,IF(INDIRECT(ADDRESS(($AN2845-1)*3+$AO2845+5,$AP2845+20))="",0,INDIRECT(ADDRESS(($AN2845-1)*3+$AO2845+5,$AP2845+20))),IF(INDIRECT(ADDRESS(($AN2845-1)*3+$AO2845+5,$AP2845+20))="",0,IF(COUNTIF(INDIRECT(ADDRESS(($AN2845-1)*36+($AO2845-1)*12+6,COLUMN())):INDIRECT(ADDRESS(($AN2845-1)*36+($AO2845-1)*12+$AP2845+4,COLUMN())),INDIRECT(ADDRESS(($AN2845-1)*3+$AO2845+5,$AP2845+20)))&gt;=1,0,INDIRECT(ADDRESS(($AN2845-1)*3+$AO2845+5,$AP2845+20)))))</f>
        <v>0</v>
      </c>
      <c r="AT2845" s="4">
        <f ca="1">COUNTIF(INDIRECT("U"&amp;(ROW()+12*(($AN2845-1)*3+$AO2845)-ROW())/12+5):INDIRECT("AF"&amp;(ROW()+12*(($AN2845-1)*3+$AO2845)-ROW())/12+5),AS2845)</f>
        <v>0</v>
      </c>
      <c r="AU2845" s="4">
        <f ca="1">IF(AND(AQ2845+AS2845&gt;0,AR2845+AT2845&gt;0),COUNTIF(AU$6:AU2844,"&gt;0")+1,0)</f>
        <v>0</v>
      </c>
    </row>
    <row r="2846" spans="40:47">
      <c r="AN2846" s="4">
        <v>79</v>
      </c>
      <c r="AO2846" s="4">
        <v>3</v>
      </c>
      <c r="AP2846" s="4">
        <v>9</v>
      </c>
      <c r="AQ2846" s="6">
        <f ca="1">IF($AP2846=1,IF(INDIRECT(ADDRESS(($AN2846-1)*3+$AO2846+5,$AP2846+7))="",0,INDIRECT(ADDRESS(($AN2846-1)*3+$AO2846+5,$AP2846+7))),IF(INDIRECT(ADDRESS(($AN2846-1)*3+$AO2846+5,$AP2846+7))="",0,IF(COUNTIF(INDIRECT(ADDRESS(($AN2846-1)*36+($AO2846-1)*12+6,COLUMN())):INDIRECT(ADDRESS(($AN2846-1)*36+($AO2846-1)*12+$AP2846+4,COLUMN())),INDIRECT(ADDRESS(($AN2846-1)*3+$AO2846+5,$AP2846+7)))&gt;=1,0,INDIRECT(ADDRESS(($AN2846-1)*3+$AO2846+5,$AP2846+7)))))</f>
        <v>0</v>
      </c>
      <c r="AR2846" s="4">
        <f ca="1">COUNTIF(INDIRECT("H"&amp;(ROW()+12*(($AN2846-1)*3+$AO2846)-ROW())/12+5):INDIRECT("S"&amp;(ROW()+12*(($AN2846-1)*3+$AO2846)-ROW())/12+5),AQ2846)</f>
        <v>0</v>
      </c>
      <c r="AS2846" s="6">
        <f ca="1">IF($AP2846=1,IF(INDIRECT(ADDRESS(($AN2846-1)*3+$AO2846+5,$AP2846+20))="",0,INDIRECT(ADDRESS(($AN2846-1)*3+$AO2846+5,$AP2846+20))),IF(INDIRECT(ADDRESS(($AN2846-1)*3+$AO2846+5,$AP2846+20))="",0,IF(COUNTIF(INDIRECT(ADDRESS(($AN2846-1)*36+($AO2846-1)*12+6,COLUMN())):INDIRECT(ADDRESS(($AN2846-1)*36+($AO2846-1)*12+$AP2846+4,COLUMN())),INDIRECT(ADDRESS(($AN2846-1)*3+$AO2846+5,$AP2846+20)))&gt;=1,0,INDIRECT(ADDRESS(($AN2846-1)*3+$AO2846+5,$AP2846+20)))))</f>
        <v>0</v>
      </c>
      <c r="AT2846" s="4">
        <f ca="1">COUNTIF(INDIRECT("U"&amp;(ROW()+12*(($AN2846-1)*3+$AO2846)-ROW())/12+5):INDIRECT("AF"&amp;(ROW()+12*(($AN2846-1)*3+$AO2846)-ROW())/12+5),AS2846)</f>
        <v>0</v>
      </c>
      <c r="AU2846" s="4">
        <f ca="1">IF(AND(AQ2846+AS2846&gt;0,AR2846+AT2846&gt;0),COUNTIF(AU$6:AU2845,"&gt;0")+1,0)</f>
        <v>0</v>
      </c>
    </row>
    <row r="2847" spans="40:47">
      <c r="AN2847" s="4">
        <v>79</v>
      </c>
      <c r="AO2847" s="4">
        <v>3</v>
      </c>
      <c r="AP2847" s="4">
        <v>10</v>
      </c>
      <c r="AQ2847" s="6">
        <f ca="1">IF($AP2847=1,IF(INDIRECT(ADDRESS(($AN2847-1)*3+$AO2847+5,$AP2847+7))="",0,INDIRECT(ADDRESS(($AN2847-1)*3+$AO2847+5,$AP2847+7))),IF(INDIRECT(ADDRESS(($AN2847-1)*3+$AO2847+5,$AP2847+7))="",0,IF(COUNTIF(INDIRECT(ADDRESS(($AN2847-1)*36+($AO2847-1)*12+6,COLUMN())):INDIRECT(ADDRESS(($AN2847-1)*36+($AO2847-1)*12+$AP2847+4,COLUMN())),INDIRECT(ADDRESS(($AN2847-1)*3+$AO2847+5,$AP2847+7)))&gt;=1,0,INDIRECT(ADDRESS(($AN2847-1)*3+$AO2847+5,$AP2847+7)))))</f>
        <v>0</v>
      </c>
      <c r="AR2847" s="4">
        <f ca="1">COUNTIF(INDIRECT("H"&amp;(ROW()+12*(($AN2847-1)*3+$AO2847)-ROW())/12+5):INDIRECT("S"&amp;(ROW()+12*(($AN2847-1)*3+$AO2847)-ROW())/12+5),AQ2847)</f>
        <v>0</v>
      </c>
      <c r="AS2847" s="6">
        <f ca="1">IF($AP2847=1,IF(INDIRECT(ADDRESS(($AN2847-1)*3+$AO2847+5,$AP2847+20))="",0,INDIRECT(ADDRESS(($AN2847-1)*3+$AO2847+5,$AP2847+20))),IF(INDIRECT(ADDRESS(($AN2847-1)*3+$AO2847+5,$AP2847+20))="",0,IF(COUNTIF(INDIRECT(ADDRESS(($AN2847-1)*36+($AO2847-1)*12+6,COLUMN())):INDIRECT(ADDRESS(($AN2847-1)*36+($AO2847-1)*12+$AP2847+4,COLUMN())),INDIRECT(ADDRESS(($AN2847-1)*3+$AO2847+5,$AP2847+20)))&gt;=1,0,INDIRECT(ADDRESS(($AN2847-1)*3+$AO2847+5,$AP2847+20)))))</f>
        <v>0</v>
      </c>
      <c r="AT2847" s="4">
        <f ca="1">COUNTIF(INDIRECT("U"&amp;(ROW()+12*(($AN2847-1)*3+$AO2847)-ROW())/12+5):INDIRECT("AF"&amp;(ROW()+12*(($AN2847-1)*3+$AO2847)-ROW())/12+5),AS2847)</f>
        <v>0</v>
      </c>
      <c r="AU2847" s="4">
        <f ca="1">IF(AND(AQ2847+AS2847&gt;0,AR2847+AT2847&gt;0),COUNTIF(AU$6:AU2846,"&gt;0")+1,0)</f>
        <v>0</v>
      </c>
    </row>
    <row r="2848" spans="40:47">
      <c r="AN2848" s="4">
        <v>79</v>
      </c>
      <c r="AO2848" s="4">
        <v>3</v>
      </c>
      <c r="AP2848" s="4">
        <v>11</v>
      </c>
      <c r="AQ2848" s="6">
        <f ca="1">IF($AP2848=1,IF(INDIRECT(ADDRESS(($AN2848-1)*3+$AO2848+5,$AP2848+7))="",0,INDIRECT(ADDRESS(($AN2848-1)*3+$AO2848+5,$AP2848+7))),IF(INDIRECT(ADDRESS(($AN2848-1)*3+$AO2848+5,$AP2848+7))="",0,IF(COUNTIF(INDIRECT(ADDRESS(($AN2848-1)*36+($AO2848-1)*12+6,COLUMN())):INDIRECT(ADDRESS(($AN2848-1)*36+($AO2848-1)*12+$AP2848+4,COLUMN())),INDIRECT(ADDRESS(($AN2848-1)*3+$AO2848+5,$AP2848+7)))&gt;=1,0,INDIRECT(ADDRESS(($AN2848-1)*3+$AO2848+5,$AP2848+7)))))</f>
        <v>0</v>
      </c>
      <c r="AR2848" s="4">
        <f ca="1">COUNTIF(INDIRECT("H"&amp;(ROW()+12*(($AN2848-1)*3+$AO2848)-ROW())/12+5):INDIRECT("S"&amp;(ROW()+12*(($AN2848-1)*3+$AO2848)-ROW())/12+5),AQ2848)</f>
        <v>0</v>
      </c>
      <c r="AS2848" s="6">
        <f ca="1">IF($AP2848=1,IF(INDIRECT(ADDRESS(($AN2848-1)*3+$AO2848+5,$AP2848+20))="",0,INDIRECT(ADDRESS(($AN2848-1)*3+$AO2848+5,$AP2848+20))),IF(INDIRECT(ADDRESS(($AN2848-1)*3+$AO2848+5,$AP2848+20))="",0,IF(COUNTIF(INDIRECT(ADDRESS(($AN2848-1)*36+($AO2848-1)*12+6,COLUMN())):INDIRECT(ADDRESS(($AN2848-1)*36+($AO2848-1)*12+$AP2848+4,COLUMN())),INDIRECT(ADDRESS(($AN2848-1)*3+$AO2848+5,$AP2848+20)))&gt;=1,0,INDIRECT(ADDRESS(($AN2848-1)*3+$AO2848+5,$AP2848+20)))))</f>
        <v>0</v>
      </c>
      <c r="AT2848" s="4">
        <f ca="1">COUNTIF(INDIRECT("U"&amp;(ROW()+12*(($AN2848-1)*3+$AO2848)-ROW())/12+5):INDIRECT("AF"&amp;(ROW()+12*(($AN2848-1)*3+$AO2848)-ROW())/12+5),AS2848)</f>
        <v>0</v>
      </c>
      <c r="AU2848" s="4">
        <f ca="1">IF(AND(AQ2848+AS2848&gt;0,AR2848+AT2848&gt;0),COUNTIF(AU$6:AU2847,"&gt;0")+1,0)</f>
        <v>0</v>
      </c>
    </row>
    <row r="2849" spans="40:47">
      <c r="AN2849" s="77">
        <v>79</v>
      </c>
      <c r="AO2849" s="77">
        <v>3</v>
      </c>
      <c r="AP2849" s="77">
        <v>12</v>
      </c>
      <c r="AQ2849" s="78">
        <f ca="1">IF($AP2849=1,IF(INDIRECT(ADDRESS(($AN2849-1)*3+$AO2849+5,$AP2849+7))="",0,INDIRECT(ADDRESS(($AN2849-1)*3+$AO2849+5,$AP2849+7))),IF(INDIRECT(ADDRESS(($AN2849-1)*3+$AO2849+5,$AP2849+7))="",0,IF(COUNTIF(INDIRECT(ADDRESS(($AN2849-1)*36+($AO2849-1)*12+6,COLUMN())):INDIRECT(ADDRESS(($AN2849-1)*36+($AO2849-1)*12+$AP2849+4,COLUMN())),INDIRECT(ADDRESS(($AN2849-1)*3+$AO2849+5,$AP2849+7)))&gt;=1,0,INDIRECT(ADDRESS(($AN2849-1)*3+$AO2849+5,$AP2849+7)))))</f>
        <v>0</v>
      </c>
      <c r="AR2849" s="77">
        <f ca="1">COUNTIF(INDIRECT("H"&amp;(ROW()+12*(($AN2849-1)*3+$AO2849)-ROW())/12+5):INDIRECT("S"&amp;(ROW()+12*(($AN2849-1)*3+$AO2849)-ROW())/12+5),AQ2849)</f>
        <v>0</v>
      </c>
      <c r="AS2849" s="78">
        <f ca="1">IF($AP2849=1,IF(INDIRECT(ADDRESS(($AN2849-1)*3+$AO2849+5,$AP2849+20))="",0,INDIRECT(ADDRESS(($AN2849-1)*3+$AO2849+5,$AP2849+20))),IF(INDIRECT(ADDRESS(($AN2849-1)*3+$AO2849+5,$AP2849+20))="",0,IF(COUNTIF(INDIRECT(ADDRESS(($AN2849-1)*36+($AO2849-1)*12+6,COLUMN())):INDIRECT(ADDRESS(($AN2849-1)*36+($AO2849-1)*12+$AP2849+4,COLUMN())),INDIRECT(ADDRESS(($AN2849-1)*3+$AO2849+5,$AP2849+20)))&gt;=1,0,INDIRECT(ADDRESS(($AN2849-1)*3+$AO2849+5,$AP2849+20)))))</f>
        <v>0</v>
      </c>
      <c r="AT2849" s="77">
        <f ca="1">COUNTIF(INDIRECT("U"&amp;(ROW()+12*(($AN2849-1)*3+$AO2849)-ROW())/12+5):INDIRECT("AF"&amp;(ROW()+12*(($AN2849-1)*3+$AO2849)-ROW())/12+5),AS2849)</f>
        <v>0</v>
      </c>
      <c r="AU2849" s="4">
        <f ca="1">IF(AND(AQ2849+AS2849&gt;0,AR2849+AT2849&gt;0),COUNTIF(AU$6:AU2848,"&gt;0")+1,0)</f>
        <v>0</v>
      </c>
    </row>
    <row r="2850" spans="40:47">
      <c r="AN2850" s="4">
        <v>80</v>
      </c>
      <c r="AO2850" s="4">
        <v>1</v>
      </c>
      <c r="AP2850" s="4">
        <v>1</v>
      </c>
      <c r="AQ2850" s="6">
        <f ca="1">IF($AP2850=1,IF(INDIRECT(ADDRESS(($AN2850-1)*3+$AO2850+5,$AP2850+7))="",0,INDIRECT(ADDRESS(($AN2850-1)*3+$AO2850+5,$AP2850+7))),IF(INDIRECT(ADDRESS(($AN2850-1)*3+$AO2850+5,$AP2850+7))="",0,IF(COUNTIF(INDIRECT(ADDRESS(($AN2850-1)*36+($AO2850-1)*12+6,COLUMN())):INDIRECT(ADDRESS(($AN2850-1)*36+($AO2850-1)*12+$AP2850+4,COLUMN())),INDIRECT(ADDRESS(($AN2850-1)*3+$AO2850+5,$AP2850+7)))&gt;=1,0,INDIRECT(ADDRESS(($AN2850-1)*3+$AO2850+5,$AP2850+7)))))</f>
        <v>0</v>
      </c>
      <c r="AR2850" s="4">
        <f ca="1">COUNTIF(INDIRECT("H"&amp;(ROW()+12*(($AN2850-1)*3+$AO2850)-ROW())/12+5):INDIRECT("S"&amp;(ROW()+12*(($AN2850-1)*3+$AO2850)-ROW())/12+5),AQ2850)</f>
        <v>0</v>
      </c>
      <c r="AS2850" s="6">
        <f ca="1">IF($AP2850=1,IF(INDIRECT(ADDRESS(($AN2850-1)*3+$AO2850+5,$AP2850+20))="",0,INDIRECT(ADDRESS(($AN2850-1)*3+$AO2850+5,$AP2850+20))),IF(INDIRECT(ADDRESS(($AN2850-1)*3+$AO2850+5,$AP2850+20))="",0,IF(COUNTIF(INDIRECT(ADDRESS(($AN2850-1)*36+($AO2850-1)*12+6,COLUMN())):INDIRECT(ADDRESS(($AN2850-1)*36+($AO2850-1)*12+$AP2850+4,COLUMN())),INDIRECT(ADDRESS(($AN2850-1)*3+$AO2850+5,$AP2850+20)))&gt;=1,0,INDIRECT(ADDRESS(($AN2850-1)*3+$AO2850+5,$AP2850+20)))))</f>
        <v>0</v>
      </c>
      <c r="AT2850" s="4">
        <f ca="1">COUNTIF(INDIRECT("U"&amp;(ROW()+12*(($AN2850-1)*3+$AO2850)-ROW())/12+5):INDIRECT("AF"&amp;(ROW()+12*(($AN2850-1)*3+$AO2850)-ROW())/12+5),AS2850)</f>
        <v>0</v>
      </c>
      <c r="AU2850" s="4">
        <f ca="1">IF(AND(AQ2850+AS2850&gt;0,AR2850+AT2850&gt;0),COUNTIF(AU$6:AU2849,"&gt;0")+1,0)</f>
        <v>0</v>
      </c>
    </row>
    <row r="2851" spans="40:47">
      <c r="AN2851" s="4">
        <v>80</v>
      </c>
      <c r="AO2851" s="4">
        <v>1</v>
      </c>
      <c r="AP2851" s="4">
        <v>2</v>
      </c>
      <c r="AQ2851" s="6">
        <f ca="1">IF($AP2851=1,IF(INDIRECT(ADDRESS(($AN2851-1)*3+$AO2851+5,$AP2851+7))="",0,INDIRECT(ADDRESS(($AN2851-1)*3+$AO2851+5,$AP2851+7))),IF(INDIRECT(ADDRESS(($AN2851-1)*3+$AO2851+5,$AP2851+7))="",0,IF(COUNTIF(INDIRECT(ADDRESS(($AN2851-1)*36+($AO2851-1)*12+6,COLUMN())):INDIRECT(ADDRESS(($AN2851-1)*36+($AO2851-1)*12+$AP2851+4,COLUMN())),INDIRECT(ADDRESS(($AN2851-1)*3+$AO2851+5,$AP2851+7)))&gt;=1,0,INDIRECT(ADDRESS(($AN2851-1)*3+$AO2851+5,$AP2851+7)))))</f>
        <v>0</v>
      </c>
      <c r="AR2851" s="4">
        <f ca="1">COUNTIF(INDIRECT("H"&amp;(ROW()+12*(($AN2851-1)*3+$AO2851)-ROW())/12+5):INDIRECT("S"&amp;(ROW()+12*(($AN2851-1)*3+$AO2851)-ROW())/12+5),AQ2851)</f>
        <v>0</v>
      </c>
      <c r="AS2851" s="6">
        <f ca="1">IF($AP2851=1,IF(INDIRECT(ADDRESS(($AN2851-1)*3+$AO2851+5,$AP2851+20))="",0,INDIRECT(ADDRESS(($AN2851-1)*3+$AO2851+5,$AP2851+20))),IF(INDIRECT(ADDRESS(($AN2851-1)*3+$AO2851+5,$AP2851+20))="",0,IF(COUNTIF(INDIRECT(ADDRESS(($AN2851-1)*36+($AO2851-1)*12+6,COLUMN())):INDIRECT(ADDRESS(($AN2851-1)*36+($AO2851-1)*12+$AP2851+4,COLUMN())),INDIRECT(ADDRESS(($AN2851-1)*3+$AO2851+5,$AP2851+20)))&gt;=1,0,INDIRECT(ADDRESS(($AN2851-1)*3+$AO2851+5,$AP2851+20)))))</f>
        <v>0</v>
      </c>
      <c r="AT2851" s="4">
        <f ca="1">COUNTIF(INDIRECT("U"&amp;(ROW()+12*(($AN2851-1)*3+$AO2851)-ROW())/12+5):INDIRECT("AF"&amp;(ROW()+12*(($AN2851-1)*3+$AO2851)-ROW())/12+5),AS2851)</f>
        <v>0</v>
      </c>
      <c r="AU2851" s="4">
        <f ca="1">IF(AND(AQ2851+AS2851&gt;0,AR2851+AT2851&gt;0),COUNTIF(AU$6:AU2850,"&gt;0")+1,0)</f>
        <v>0</v>
      </c>
    </row>
    <row r="2852" spans="40:47">
      <c r="AN2852" s="4">
        <v>80</v>
      </c>
      <c r="AO2852" s="4">
        <v>1</v>
      </c>
      <c r="AP2852" s="4">
        <v>3</v>
      </c>
      <c r="AQ2852" s="6">
        <f ca="1">IF($AP2852=1,IF(INDIRECT(ADDRESS(($AN2852-1)*3+$AO2852+5,$AP2852+7))="",0,INDIRECT(ADDRESS(($AN2852-1)*3+$AO2852+5,$AP2852+7))),IF(INDIRECT(ADDRESS(($AN2852-1)*3+$AO2852+5,$AP2852+7))="",0,IF(COUNTIF(INDIRECT(ADDRESS(($AN2852-1)*36+($AO2852-1)*12+6,COLUMN())):INDIRECT(ADDRESS(($AN2852-1)*36+($AO2852-1)*12+$AP2852+4,COLUMN())),INDIRECT(ADDRESS(($AN2852-1)*3+$AO2852+5,$AP2852+7)))&gt;=1,0,INDIRECT(ADDRESS(($AN2852-1)*3+$AO2852+5,$AP2852+7)))))</f>
        <v>0</v>
      </c>
      <c r="AR2852" s="4">
        <f ca="1">COUNTIF(INDIRECT("H"&amp;(ROW()+12*(($AN2852-1)*3+$AO2852)-ROW())/12+5):INDIRECT("S"&amp;(ROW()+12*(($AN2852-1)*3+$AO2852)-ROW())/12+5),AQ2852)</f>
        <v>0</v>
      </c>
      <c r="AS2852" s="6">
        <f ca="1">IF($AP2852=1,IF(INDIRECT(ADDRESS(($AN2852-1)*3+$AO2852+5,$AP2852+20))="",0,INDIRECT(ADDRESS(($AN2852-1)*3+$AO2852+5,$AP2852+20))),IF(INDIRECT(ADDRESS(($AN2852-1)*3+$AO2852+5,$AP2852+20))="",0,IF(COUNTIF(INDIRECT(ADDRESS(($AN2852-1)*36+($AO2852-1)*12+6,COLUMN())):INDIRECT(ADDRESS(($AN2852-1)*36+($AO2852-1)*12+$AP2852+4,COLUMN())),INDIRECT(ADDRESS(($AN2852-1)*3+$AO2852+5,$AP2852+20)))&gt;=1,0,INDIRECT(ADDRESS(($AN2852-1)*3+$AO2852+5,$AP2852+20)))))</f>
        <v>0</v>
      </c>
      <c r="AT2852" s="4">
        <f ca="1">COUNTIF(INDIRECT("U"&amp;(ROW()+12*(($AN2852-1)*3+$AO2852)-ROW())/12+5):INDIRECT("AF"&amp;(ROW()+12*(($AN2852-1)*3+$AO2852)-ROW())/12+5),AS2852)</f>
        <v>0</v>
      </c>
      <c r="AU2852" s="4">
        <f ca="1">IF(AND(AQ2852+AS2852&gt;0,AR2852+AT2852&gt;0),COUNTIF(AU$6:AU2851,"&gt;0")+1,0)</f>
        <v>0</v>
      </c>
    </row>
    <row r="2853" spans="40:47">
      <c r="AN2853" s="4">
        <v>80</v>
      </c>
      <c r="AO2853" s="4">
        <v>1</v>
      </c>
      <c r="AP2853" s="4">
        <v>4</v>
      </c>
      <c r="AQ2853" s="6">
        <f ca="1">IF($AP2853=1,IF(INDIRECT(ADDRESS(($AN2853-1)*3+$AO2853+5,$AP2853+7))="",0,INDIRECT(ADDRESS(($AN2853-1)*3+$AO2853+5,$AP2853+7))),IF(INDIRECT(ADDRESS(($AN2853-1)*3+$AO2853+5,$AP2853+7))="",0,IF(COUNTIF(INDIRECT(ADDRESS(($AN2853-1)*36+($AO2853-1)*12+6,COLUMN())):INDIRECT(ADDRESS(($AN2853-1)*36+($AO2853-1)*12+$AP2853+4,COLUMN())),INDIRECT(ADDRESS(($AN2853-1)*3+$AO2853+5,$AP2853+7)))&gt;=1,0,INDIRECT(ADDRESS(($AN2853-1)*3+$AO2853+5,$AP2853+7)))))</f>
        <v>0</v>
      </c>
      <c r="AR2853" s="4">
        <f ca="1">COUNTIF(INDIRECT("H"&amp;(ROW()+12*(($AN2853-1)*3+$AO2853)-ROW())/12+5):INDIRECT("S"&amp;(ROW()+12*(($AN2853-1)*3+$AO2853)-ROW())/12+5),AQ2853)</f>
        <v>0</v>
      </c>
      <c r="AS2853" s="6">
        <f ca="1">IF($AP2853=1,IF(INDIRECT(ADDRESS(($AN2853-1)*3+$AO2853+5,$AP2853+20))="",0,INDIRECT(ADDRESS(($AN2853-1)*3+$AO2853+5,$AP2853+20))),IF(INDIRECT(ADDRESS(($AN2853-1)*3+$AO2853+5,$AP2853+20))="",0,IF(COUNTIF(INDIRECT(ADDRESS(($AN2853-1)*36+($AO2853-1)*12+6,COLUMN())):INDIRECT(ADDRESS(($AN2853-1)*36+($AO2853-1)*12+$AP2853+4,COLUMN())),INDIRECT(ADDRESS(($AN2853-1)*3+$AO2853+5,$AP2853+20)))&gt;=1,0,INDIRECT(ADDRESS(($AN2853-1)*3+$AO2853+5,$AP2853+20)))))</f>
        <v>0</v>
      </c>
      <c r="AT2853" s="4">
        <f ca="1">COUNTIF(INDIRECT("U"&amp;(ROW()+12*(($AN2853-1)*3+$AO2853)-ROW())/12+5):INDIRECT("AF"&amp;(ROW()+12*(($AN2853-1)*3+$AO2853)-ROW())/12+5),AS2853)</f>
        <v>0</v>
      </c>
      <c r="AU2853" s="4">
        <f ca="1">IF(AND(AQ2853+AS2853&gt;0,AR2853+AT2853&gt;0),COUNTIF(AU$6:AU2852,"&gt;0")+1,0)</f>
        <v>0</v>
      </c>
    </row>
    <row r="2854" spans="40:47">
      <c r="AN2854" s="4">
        <v>80</v>
      </c>
      <c r="AO2854" s="4">
        <v>1</v>
      </c>
      <c r="AP2854" s="4">
        <v>5</v>
      </c>
      <c r="AQ2854" s="6">
        <f ca="1">IF($AP2854=1,IF(INDIRECT(ADDRESS(($AN2854-1)*3+$AO2854+5,$AP2854+7))="",0,INDIRECT(ADDRESS(($AN2854-1)*3+$AO2854+5,$AP2854+7))),IF(INDIRECT(ADDRESS(($AN2854-1)*3+$AO2854+5,$AP2854+7))="",0,IF(COUNTIF(INDIRECT(ADDRESS(($AN2854-1)*36+($AO2854-1)*12+6,COLUMN())):INDIRECT(ADDRESS(($AN2854-1)*36+($AO2854-1)*12+$AP2854+4,COLUMN())),INDIRECT(ADDRESS(($AN2854-1)*3+$AO2854+5,$AP2854+7)))&gt;=1,0,INDIRECT(ADDRESS(($AN2854-1)*3+$AO2854+5,$AP2854+7)))))</f>
        <v>0</v>
      </c>
      <c r="AR2854" s="4">
        <f ca="1">COUNTIF(INDIRECT("H"&amp;(ROW()+12*(($AN2854-1)*3+$AO2854)-ROW())/12+5):INDIRECT("S"&amp;(ROW()+12*(($AN2854-1)*3+$AO2854)-ROW())/12+5),AQ2854)</f>
        <v>0</v>
      </c>
      <c r="AS2854" s="6">
        <f ca="1">IF($AP2854=1,IF(INDIRECT(ADDRESS(($AN2854-1)*3+$AO2854+5,$AP2854+20))="",0,INDIRECT(ADDRESS(($AN2854-1)*3+$AO2854+5,$AP2854+20))),IF(INDIRECT(ADDRESS(($AN2854-1)*3+$AO2854+5,$AP2854+20))="",0,IF(COUNTIF(INDIRECT(ADDRESS(($AN2854-1)*36+($AO2854-1)*12+6,COLUMN())):INDIRECT(ADDRESS(($AN2854-1)*36+($AO2854-1)*12+$AP2854+4,COLUMN())),INDIRECT(ADDRESS(($AN2854-1)*3+$AO2854+5,$AP2854+20)))&gt;=1,0,INDIRECT(ADDRESS(($AN2854-1)*3+$AO2854+5,$AP2854+20)))))</f>
        <v>0</v>
      </c>
      <c r="AT2854" s="4">
        <f ca="1">COUNTIF(INDIRECT("U"&amp;(ROW()+12*(($AN2854-1)*3+$AO2854)-ROW())/12+5):INDIRECT("AF"&amp;(ROW()+12*(($AN2854-1)*3+$AO2854)-ROW())/12+5),AS2854)</f>
        <v>0</v>
      </c>
      <c r="AU2854" s="4">
        <f ca="1">IF(AND(AQ2854+AS2854&gt;0,AR2854+AT2854&gt;0),COUNTIF(AU$6:AU2853,"&gt;0")+1,0)</f>
        <v>0</v>
      </c>
    </row>
    <row r="2855" spans="40:47">
      <c r="AN2855" s="4">
        <v>80</v>
      </c>
      <c r="AO2855" s="4">
        <v>1</v>
      </c>
      <c r="AP2855" s="4">
        <v>6</v>
      </c>
      <c r="AQ2855" s="6">
        <f ca="1">IF($AP2855=1,IF(INDIRECT(ADDRESS(($AN2855-1)*3+$AO2855+5,$AP2855+7))="",0,INDIRECT(ADDRESS(($AN2855-1)*3+$AO2855+5,$AP2855+7))),IF(INDIRECT(ADDRESS(($AN2855-1)*3+$AO2855+5,$AP2855+7))="",0,IF(COUNTIF(INDIRECT(ADDRESS(($AN2855-1)*36+($AO2855-1)*12+6,COLUMN())):INDIRECT(ADDRESS(($AN2855-1)*36+($AO2855-1)*12+$AP2855+4,COLUMN())),INDIRECT(ADDRESS(($AN2855-1)*3+$AO2855+5,$AP2855+7)))&gt;=1,0,INDIRECT(ADDRESS(($AN2855-1)*3+$AO2855+5,$AP2855+7)))))</f>
        <v>0</v>
      </c>
      <c r="AR2855" s="4">
        <f ca="1">COUNTIF(INDIRECT("H"&amp;(ROW()+12*(($AN2855-1)*3+$AO2855)-ROW())/12+5):INDIRECT("S"&amp;(ROW()+12*(($AN2855-1)*3+$AO2855)-ROW())/12+5),AQ2855)</f>
        <v>0</v>
      </c>
      <c r="AS2855" s="6">
        <f ca="1">IF($AP2855=1,IF(INDIRECT(ADDRESS(($AN2855-1)*3+$AO2855+5,$AP2855+20))="",0,INDIRECT(ADDRESS(($AN2855-1)*3+$AO2855+5,$AP2855+20))),IF(INDIRECT(ADDRESS(($AN2855-1)*3+$AO2855+5,$AP2855+20))="",0,IF(COUNTIF(INDIRECT(ADDRESS(($AN2855-1)*36+($AO2855-1)*12+6,COLUMN())):INDIRECT(ADDRESS(($AN2855-1)*36+($AO2855-1)*12+$AP2855+4,COLUMN())),INDIRECT(ADDRESS(($AN2855-1)*3+$AO2855+5,$AP2855+20)))&gt;=1,0,INDIRECT(ADDRESS(($AN2855-1)*3+$AO2855+5,$AP2855+20)))))</f>
        <v>0</v>
      </c>
      <c r="AT2855" s="4">
        <f ca="1">COUNTIF(INDIRECT("U"&amp;(ROW()+12*(($AN2855-1)*3+$AO2855)-ROW())/12+5):INDIRECT("AF"&amp;(ROW()+12*(($AN2855-1)*3+$AO2855)-ROW())/12+5),AS2855)</f>
        <v>0</v>
      </c>
      <c r="AU2855" s="4">
        <f ca="1">IF(AND(AQ2855+AS2855&gt;0,AR2855+AT2855&gt;0),COUNTIF(AU$6:AU2854,"&gt;0")+1,0)</f>
        <v>0</v>
      </c>
    </row>
    <row r="2856" spans="40:47">
      <c r="AN2856" s="4">
        <v>80</v>
      </c>
      <c r="AO2856" s="4">
        <v>1</v>
      </c>
      <c r="AP2856" s="4">
        <v>7</v>
      </c>
      <c r="AQ2856" s="6">
        <f ca="1">IF($AP2856=1,IF(INDIRECT(ADDRESS(($AN2856-1)*3+$AO2856+5,$AP2856+7))="",0,INDIRECT(ADDRESS(($AN2856-1)*3+$AO2856+5,$AP2856+7))),IF(INDIRECT(ADDRESS(($AN2856-1)*3+$AO2856+5,$AP2856+7))="",0,IF(COUNTIF(INDIRECT(ADDRESS(($AN2856-1)*36+($AO2856-1)*12+6,COLUMN())):INDIRECT(ADDRESS(($AN2856-1)*36+($AO2856-1)*12+$AP2856+4,COLUMN())),INDIRECT(ADDRESS(($AN2856-1)*3+$AO2856+5,$AP2856+7)))&gt;=1,0,INDIRECT(ADDRESS(($AN2856-1)*3+$AO2856+5,$AP2856+7)))))</f>
        <v>0</v>
      </c>
      <c r="AR2856" s="4">
        <f ca="1">COUNTIF(INDIRECT("H"&amp;(ROW()+12*(($AN2856-1)*3+$AO2856)-ROW())/12+5):INDIRECT("S"&amp;(ROW()+12*(($AN2856-1)*3+$AO2856)-ROW())/12+5),AQ2856)</f>
        <v>0</v>
      </c>
      <c r="AS2856" s="6">
        <f ca="1">IF($AP2856=1,IF(INDIRECT(ADDRESS(($AN2856-1)*3+$AO2856+5,$AP2856+20))="",0,INDIRECT(ADDRESS(($AN2856-1)*3+$AO2856+5,$AP2856+20))),IF(INDIRECT(ADDRESS(($AN2856-1)*3+$AO2856+5,$AP2856+20))="",0,IF(COUNTIF(INDIRECT(ADDRESS(($AN2856-1)*36+($AO2856-1)*12+6,COLUMN())):INDIRECT(ADDRESS(($AN2856-1)*36+($AO2856-1)*12+$AP2856+4,COLUMN())),INDIRECT(ADDRESS(($AN2856-1)*3+$AO2856+5,$AP2856+20)))&gt;=1,0,INDIRECT(ADDRESS(($AN2856-1)*3+$AO2856+5,$AP2856+20)))))</f>
        <v>0</v>
      </c>
      <c r="AT2856" s="4">
        <f ca="1">COUNTIF(INDIRECT("U"&amp;(ROW()+12*(($AN2856-1)*3+$AO2856)-ROW())/12+5):INDIRECT("AF"&amp;(ROW()+12*(($AN2856-1)*3+$AO2856)-ROW())/12+5),AS2856)</f>
        <v>0</v>
      </c>
      <c r="AU2856" s="4">
        <f ca="1">IF(AND(AQ2856+AS2856&gt;0,AR2856+AT2856&gt;0),COUNTIF(AU$6:AU2855,"&gt;0")+1,0)</f>
        <v>0</v>
      </c>
    </row>
    <row r="2857" spans="40:47">
      <c r="AN2857" s="4">
        <v>80</v>
      </c>
      <c r="AO2857" s="4">
        <v>1</v>
      </c>
      <c r="AP2857" s="4">
        <v>8</v>
      </c>
      <c r="AQ2857" s="6">
        <f ca="1">IF($AP2857=1,IF(INDIRECT(ADDRESS(($AN2857-1)*3+$AO2857+5,$AP2857+7))="",0,INDIRECT(ADDRESS(($AN2857-1)*3+$AO2857+5,$AP2857+7))),IF(INDIRECT(ADDRESS(($AN2857-1)*3+$AO2857+5,$AP2857+7))="",0,IF(COUNTIF(INDIRECT(ADDRESS(($AN2857-1)*36+($AO2857-1)*12+6,COLUMN())):INDIRECT(ADDRESS(($AN2857-1)*36+($AO2857-1)*12+$AP2857+4,COLUMN())),INDIRECT(ADDRESS(($AN2857-1)*3+$AO2857+5,$AP2857+7)))&gt;=1,0,INDIRECT(ADDRESS(($AN2857-1)*3+$AO2857+5,$AP2857+7)))))</f>
        <v>0</v>
      </c>
      <c r="AR2857" s="4">
        <f ca="1">COUNTIF(INDIRECT("H"&amp;(ROW()+12*(($AN2857-1)*3+$AO2857)-ROW())/12+5):INDIRECT("S"&amp;(ROW()+12*(($AN2857-1)*3+$AO2857)-ROW())/12+5),AQ2857)</f>
        <v>0</v>
      </c>
      <c r="AS2857" s="6">
        <f ca="1">IF($AP2857=1,IF(INDIRECT(ADDRESS(($AN2857-1)*3+$AO2857+5,$AP2857+20))="",0,INDIRECT(ADDRESS(($AN2857-1)*3+$AO2857+5,$AP2857+20))),IF(INDIRECT(ADDRESS(($AN2857-1)*3+$AO2857+5,$AP2857+20))="",0,IF(COUNTIF(INDIRECT(ADDRESS(($AN2857-1)*36+($AO2857-1)*12+6,COLUMN())):INDIRECT(ADDRESS(($AN2857-1)*36+($AO2857-1)*12+$AP2857+4,COLUMN())),INDIRECT(ADDRESS(($AN2857-1)*3+$AO2857+5,$AP2857+20)))&gt;=1,0,INDIRECT(ADDRESS(($AN2857-1)*3+$AO2857+5,$AP2857+20)))))</f>
        <v>0</v>
      </c>
      <c r="AT2857" s="4">
        <f ca="1">COUNTIF(INDIRECT("U"&amp;(ROW()+12*(($AN2857-1)*3+$AO2857)-ROW())/12+5):INDIRECT("AF"&amp;(ROW()+12*(($AN2857-1)*3+$AO2857)-ROW())/12+5),AS2857)</f>
        <v>0</v>
      </c>
      <c r="AU2857" s="4">
        <f ca="1">IF(AND(AQ2857+AS2857&gt;0,AR2857+AT2857&gt;0),COUNTIF(AU$6:AU2856,"&gt;0")+1,0)</f>
        <v>0</v>
      </c>
    </row>
    <row r="2858" spans="40:47">
      <c r="AN2858" s="4">
        <v>80</v>
      </c>
      <c r="AO2858" s="4">
        <v>1</v>
      </c>
      <c r="AP2858" s="4">
        <v>9</v>
      </c>
      <c r="AQ2858" s="6">
        <f ca="1">IF($AP2858=1,IF(INDIRECT(ADDRESS(($AN2858-1)*3+$AO2858+5,$AP2858+7))="",0,INDIRECT(ADDRESS(($AN2858-1)*3+$AO2858+5,$AP2858+7))),IF(INDIRECT(ADDRESS(($AN2858-1)*3+$AO2858+5,$AP2858+7))="",0,IF(COUNTIF(INDIRECT(ADDRESS(($AN2858-1)*36+($AO2858-1)*12+6,COLUMN())):INDIRECT(ADDRESS(($AN2858-1)*36+($AO2858-1)*12+$AP2858+4,COLUMN())),INDIRECT(ADDRESS(($AN2858-1)*3+$AO2858+5,$AP2858+7)))&gt;=1,0,INDIRECT(ADDRESS(($AN2858-1)*3+$AO2858+5,$AP2858+7)))))</f>
        <v>0</v>
      </c>
      <c r="AR2858" s="4">
        <f ca="1">COUNTIF(INDIRECT("H"&amp;(ROW()+12*(($AN2858-1)*3+$AO2858)-ROW())/12+5):INDIRECT("S"&amp;(ROW()+12*(($AN2858-1)*3+$AO2858)-ROW())/12+5),AQ2858)</f>
        <v>0</v>
      </c>
      <c r="AS2858" s="6">
        <f ca="1">IF($AP2858=1,IF(INDIRECT(ADDRESS(($AN2858-1)*3+$AO2858+5,$AP2858+20))="",0,INDIRECT(ADDRESS(($AN2858-1)*3+$AO2858+5,$AP2858+20))),IF(INDIRECT(ADDRESS(($AN2858-1)*3+$AO2858+5,$AP2858+20))="",0,IF(COUNTIF(INDIRECT(ADDRESS(($AN2858-1)*36+($AO2858-1)*12+6,COLUMN())):INDIRECT(ADDRESS(($AN2858-1)*36+($AO2858-1)*12+$AP2858+4,COLUMN())),INDIRECT(ADDRESS(($AN2858-1)*3+$AO2858+5,$AP2858+20)))&gt;=1,0,INDIRECT(ADDRESS(($AN2858-1)*3+$AO2858+5,$AP2858+20)))))</f>
        <v>0</v>
      </c>
      <c r="AT2858" s="4">
        <f ca="1">COUNTIF(INDIRECT("U"&amp;(ROW()+12*(($AN2858-1)*3+$AO2858)-ROW())/12+5):INDIRECT("AF"&amp;(ROW()+12*(($AN2858-1)*3+$AO2858)-ROW())/12+5),AS2858)</f>
        <v>0</v>
      </c>
      <c r="AU2858" s="4">
        <f ca="1">IF(AND(AQ2858+AS2858&gt;0,AR2858+AT2858&gt;0),COUNTIF(AU$6:AU2857,"&gt;0")+1,0)</f>
        <v>0</v>
      </c>
    </row>
    <row r="2859" spans="40:47">
      <c r="AN2859" s="4">
        <v>80</v>
      </c>
      <c r="AO2859" s="4">
        <v>1</v>
      </c>
      <c r="AP2859" s="4">
        <v>10</v>
      </c>
      <c r="AQ2859" s="6">
        <f ca="1">IF($AP2859=1,IF(INDIRECT(ADDRESS(($AN2859-1)*3+$AO2859+5,$AP2859+7))="",0,INDIRECT(ADDRESS(($AN2859-1)*3+$AO2859+5,$AP2859+7))),IF(INDIRECT(ADDRESS(($AN2859-1)*3+$AO2859+5,$AP2859+7))="",0,IF(COUNTIF(INDIRECT(ADDRESS(($AN2859-1)*36+($AO2859-1)*12+6,COLUMN())):INDIRECT(ADDRESS(($AN2859-1)*36+($AO2859-1)*12+$AP2859+4,COLUMN())),INDIRECT(ADDRESS(($AN2859-1)*3+$AO2859+5,$AP2859+7)))&gt;=1,0,INDIRECT(ADDRESS(($AN2859-1)*3+$AO2859+5,$AP2859+7)))))</f>
        <v>0</v>
      </c>
      <c r="AR2859" s="4">
        <f ca="1">COUNTIF(INDIRECT("H"&amp;(ROW()+12*(($AN2859-1)*3+$AO2859)-ROW())/12+5):INDIRECT("S"&amp;(ROW()+12*(($AN2859-1)*3+$AO2859)-ROW())/12+5),AQ2859)</f>
        <v>0</v>
      </c>
      <c r="AS2859" s="6">
        <f ca="1">IF($AP2859=1,IF(INDIRECT(ADDRESS(($AN2859-1)*3+$AO2859+5,$AP2859+20))="",0,INDIRECT(ADDRESS(($AN2859-1)*3+$AO2859+5,$AP2859+20))),IF(INDIRECT(ADDRESS(($AN2859-1)*3+$AO2859+5,$AP2859+20))="",0,IF(COUNTIF(INDIRECT(ADDRESS(($AN2859-1)*36+($AO2859-1)*12+6,COLUMN())):INDIRECT(ADDRESS(($AN2859-1)*36+($AO2859-1)*12+$AP2859+4,COLUMN())),INDIRECT(ADDRESS(($AN2859-1)*3+$AO2859+5,$AP2859+20)))&gt;=1,0,INDIRECT(ADDRESS(($AN2859-1)*3+$AO2859+5,$AP2859+20)))))</f>
        <v>0</v>
      </c>
      <c r="AT2859" s="4">
        <f ca="1">COUNTIF(INDIRECT("U"&amp;(ROW()+12*(($AN2859-1)*3+$AO2859)-ROW())/12+5):INDIRECT("AF"&amp;(ROW()+12*(($AN2859-1)*3+$AO2859)-ROW())/12+5),AS2859)</f>
        <v>0</v>
      </c>
      <c r="AU2859" s="4">
        <f ca="1">IF(AND(AQ2859+AS2859&gt;0,AR2859+AT2859&gt;0),COUNTIF(AU$6:AU2858,"&gt;0")+1,0)</f>
        <v>0</v>
      </c>
    </row>
    <row r="2860" spans="40:47">
      <c r="AN2860" s="4">
        <v>80</v>
      </c>
      <c r="AO2860" s="4">
        <v>1</v>
      </c>
      <c r="AP2860" s="4">
        <v>11</v>
      </c>
      <c r="AQ2860" s="6">
        <f ca="1">IF($AP2860=1,IF(INDIRECT(ADDRESS(($AN2860-1)*3+$AO2860+5,$AP2860+7))="",0,INDIRECT(ADDRESS(($AN2860-1)*3+$AO2860+5,$AP2860+7))),IF(INDIRECT(ADDRESS(($AN2860-1)*3+$AO2860+5,$AP2860+7))="",0,IF(COUNTIF(INDIRECT(ADDRESS(($AN2860-1)*36+($AO2860-1)*12+6,COLUMN())):INDIRECT(ADDRESS(($AN2860-1)*36+($AO2860-1)*12+$AP2860+4,COLUMN())),INDIRECT(ADDRESS(($AN2860-1)*3+$AO2860+5,$AP2860+7)))&gt;=1,0,INDIRECT(ADDRESS(($AN2860-1)*3+$AO2860+5,$AP2860+7)))))</f>
        <v>0</v>
      </c>
      <c r="AR2860" s="4">
        <f ca="1">COUNTIF(INDIRECT("H"&amp;(ROW()+12*(($AN2860-1)*3+$AO2860)-ROW())/12+5):INDIRECT("S"&amp;(ROW()+12*(($AN2860-1)*3+$AO2860)-ROW())/12+5),AQ2860)</f>
        <v>0</v>
      </c>
      <c r="AS2860" s="6">
        <f ca="1">IF($AP2860=1,IF(INDIRECT(ADDRESS(($AN2860-1)*3+$AO2860+5,$AP2860+20))="",0,INDIRECT(ADDRESS(($AN2860-1)*3+$AO2860+5,$AP2860+20))),IF(INDIRECT(ADDRESS(($AN2860-1)*3+$AO2860+5,$AP2860+20))="",0,IF(COUNTIF(INDIRECT(ADDRESS(($AN2860-1)*36+($AO2860-1)*12+6,COLUMN())):INDIRECT(ADDRESS(($AN2860-1)*36+($AO2860-1)*12+$AP2860+4,COLUMN())),INDIRECT(ADDRESS(($AN2860-1)*3+$AO2860+5,$AP2860+20)))&gt;=1,0,INDIRECT(ADDRESS(($AN2860-1)*3+$AO2860+5,$AP2860+20)))))</f>
        <v>0</v>
      </c>
      <c r="AT2860" s="4">
        <f ca="1">COUNTIF(INDIRECT("U"&amp;(ROW()+12*(($AN2860-1)*3+$AO2860)-ROW())/12+5):INDIRECT("AF"&amp;(ROW()+12*(($AN2860-1)*3+$AO2860)-ROW())/12+5),AS2860)</f>
        <v>0</v>
      </c>
      <c r="AU2860" s="4">
        <f ca="1">IF(AND(AQ2860+AS2860&gt;0,AR2860+AT2860&gt;0),COUNTIF(AU$6:AU2859,"&gt;0")+1,0)</f>
        <v>0</v>
      </c>
    </row>
    <row r="2861" spans="40:47">
      <c r="AN2861" s="4">
        <v>80</v>
      </c>
      <c r="AO2861" s="4">
        <v>1</v>
      </c>
      <c r="AP2861" s="4">
        <v>12</v>
      </c>
      <c r="AQ2861" s="6">
        <f ca="1">IF($AP2861=1,IF(INDIRECT(ADDRESS(($AN2861-1)*3+$AO2861+5,$AP2861+7))="",0,INDIRECT(ADDRESS(($AN2861-1)*3+$AO2861+5,$AP2861+7))),IF(INDIRECT(ADDRESS(($AN2861-1)*3+$AO2861+5,$AP2861+7))="",0,IF(COUNTIF(INDIRECT(ADDRESS(($AN2861-1)*36+($AO2861-1)*12+6,COLUMN())):INDIRECT(ADDRESS(($AN2861-1)*36+($AO2861-1)*12+$AP2861+4,COLUMN())),INDIRECT(ADDRESS(($AN2861-1)*3+$AO2861+5,$AP2861+7)))&gt;=1,0,INDIRECT(ADDRESS(($AN2861-1)*3+$AO2861+5,$AP2861+7)))))</f>
        <v>0</v>
      </c>
      <c r="AR2861" s="4">
        <f ca="1">COUNTIF(INDIRECT("H"&amp;(ROW()+12*(($AN2861-1)*3+$AO2861)-ROW())/12+5):INDIRECT("S"&amp;(ROW()+12*(($AN2861-1)*3+$AO2861)-ROW())/12+5),AQ2861)</f>
        <v>0</v>
      </c>
      <c r="AS2861" s="6">
        <f ca="1">IF($AP2861=1,IF(INDIRECT(ADDRESS(($AN2861-1)*3+$AO2861+5,$AP2861+20))="",0,INDIRECT(ADDRESS(($AN2861-1)*3+$AO2861+5,$AP2861+20))),IF(INDIRECT(ADDRESS(($AN2861-1)*3+$AO2861+5,$AP2861+20))="",0,IF(COUNTIF(INDIRECT(ADDRESS(($AN2861-1)*36+($AO2861-1)*12+6,COLUMN())):INDIRECT(ADDRESS(($AN2861-1)*36+($AO2861-1)*12+$AP2861+4,COLUMN())),INDIRECT(ADDRESS(($AN2861-1)*3+$AO2861+5,$AP2861+20)))&gt;=1,0,INDIRECT(ADDRESS(($AN2861-1)*3+$AO2861+5,$AP2861+20)))))</f>
        <v>0</v>
      </c>
      <c r="AT2861" s="4">
        <f ca="1">COUNTIF(INDIRECT("U"&amp;(ROW()+12*(($AN2861-1)*3+$AO2861)-ROW())/12+5):INDIRECT("AF"&amp;(ROW()+12*(($AN2861-1)*3+$AO2861)-ROW())/12+5),AS2861)</f>
        <v>0</v>
      </c>
      <c r="AU2861" s="4">
        <f ca="1">IF(AND(AQ2861+AS2861&gt;0,AR2861+AT2861&gt;0),COUNTIF(AU$6:AU2860,"&gt;0")+1,0)</f>
        <v>0</v>
      </c>
    </row>
    <row r="2862" spans="40:47">
      <c r="AN2862" s="4">
        <v>80</v>
      </c>
      <c r="AO2862" s="4">
        <v>2</v>
      </c>
      <c r="AP2862" s="4">
        <v>1</v>
      </c>
      <c r="AQ2862" s="6">
        <f ca="1">IF($AP2862=1,IF(INDIRECT(ADDRESS(($AN2862-1)*3+$AO2862+5,$AP2862+7))="",0,INDIRECT(ADDRESS(($AN2862-1)*3+$AO2862+5,$AP2862+7))),IF(INDIRECT(ADDRESS(($AN2862-1)*3+$AO2862+5,$AP2862+7))="",0,IF(COUNTIF(INDIRECT(ADDRESS(($AN2862-1)*36+($AO2862-1)*12+6,COLUMN())):INDIRECT(ADDRESS(($AN2862-1)*36+($AO2862-1)*12+$AP2862+4,COLUMN())),INDIRECT(ADDRESS(($AN2862-1)*3+$AO2862+5,$AP2862+7)))&gt;=1,0,INDIRECT(ADDRESS(($AN2862-1)*3+$AO2862+5,$AP2862+7)))))</f>
        <v>0</v>
      </c>
      <c r="AR2862" s="4">
        <f ca="1">COUNTIF(INDIRECT("H"&amp;(ROW()+12*(($AN2862-1)*3+$AO2862)-ROW())/12+5):INDIRECT("S"&amp;(ROW()+12*(($AN2862-1)*3+$AO2862)-ROW())/12+5),AQ2862)</f>
        <v>0</v>
      </c>
      <c r="AS2862" s="6">
        <f ca="1">IF($AP2862=1,IF(INDIRECT(ADDRESS(($AN2862-1)*3+$AO2862+5,$AP2862+20))="",0,INDIRECT(ADDRESS(($AN2862-1)*3+$AO2862+5,$AP2862+20))),IF(INDIRECT(ADDRESS(($AN2862-1)*3+$AO2862+5,$AP2862+20))="",0,IF(COUNTIF(INDIRECT(ADDRESS(($AN2862-1)*36+($AO2862-1)*12+6,COLUMN())):INDIRECT(ADDRESS(($AN2862-1)*36+($AO2862-1)*12+$AP2862+4,COLUMN())),INDIRECT(ADDRESS(($AN2862-1)*3+$AO2862+5,$AP2862+20)))&gt;=1,0,INDIRECT(ADDRESS(($AN2862-1)*3+$AO2862+5,$AP2862+20)))))</f>
        <v>0</v>
      </c>
      <c r="AT2862" s="4">
        <f ca="1">COUNTIF(INDIRECT("U"&amp;(ROW()+12*(($AN2862-1)*3+$AO2862)-ROW())/12+5):INDIRECT("AF"&amp;(ROW()+12*(($AN2862-1)*3+$AO2862)-ROW())/12+5),AS2862)</f>
        <v>0</v>
      </c>
      <c r="AU2862" s="4">
        <f ca="1">IF(AND(AQ2862+AS2862&gt;0,AR2862+AT2862&gt;0),COUNTIF(AU$6:AU2861,"&gt;0")+1,0)</f>
        <v>0</v>
      </c>
    </row>
    <row r="2863" spans="40:47">
      <c r="AN2863" s="4">
        <v>80</v>
      </c>
      <c r="AO2863" s="4">
        <v>2</v>
      </c>
      <c r="AP2863" s="4">
        <v>2</v>
      </c>
      <c r="AQ2863" s="6">
        <f ca="1">IF($AP2863=1,IF(INDIRECT(ADDRESS(($AN2863-1)*3+$AO2863+5,$AP2863+7))="",0,INDIRECT(ADDRESS(($AN2863-1)*3+$AO2863+5,$AP2863+7))),IF(INDIRECT(ADDRESS(($AN2863-1)*3+$AO2863+5,$AP2863+7))="",0,IF(COUNTIF(INDIRECT(ADDRESS(($AN2863-1)*36+($AO2863-1)*12+6,COLUMN())):INDIRECT(ADDRESS(($AN2863-1)*36+($AO2863-1)*12+$AP2863+4,COLUMN())),INDIRECT(ADDRESS(($AN2863-1)*3+$AO2863+5,$AP2863+7)))&gt;=1,0,INDIRECT(ADDRESS(($AN2863-1)*3+$AO2863+5,$AP2863+7)))))</f>
        <v>0</v>
      </c>
      <c r="AR2863" s="4">
        <f ca="1">COUNTIF(INDIRECT("H"&amp;(ROW()+12*(($AN2863-1)*3+$AO2863)-ROW())/12+5):INDIRECT("S"&amp;(ROW()+12*(($AN2863-1)*3+$AO2863)-ROW())/12+5),AQ2863)</f>
        <v>0</v>
      </c>
      <c r="AS2863" s="6">
        <f ca="1">IF($AP2863=1,IF(INDIRECT(ADDRESS(($AN2863-1)*3+$AO2863+5,$AP2863+20))="",0,INDIRECT(ADDRESS(($AN2863-1)*3+$AO2863+5,$AP2863+20))),IF(INDIRECT(ADDRESS(($AN2863-1)*3+$AO2863+5,$AP2863+20))="",0,IF(COUNTIF(INDIRECT(ADDRESS(($AN2863-1)*36+($AO2863-1)*12+6,COLUMN())):INDIRECT(ADDRESS(($AN2863-1)*36+($AO2863-1)*12+$AP2863+4,COLUMN())),INDIRECT(ADDRESS(($AN2863-1)*3+$AO2863+5,$AP2863+20)))&gt;=1,0,INDIRECT(ADDRESS(($AN2863-1)*3+$AO2863+5,$AP2863+20)))))</f>
        <v>0</v>
      </c>
      <c r="AT2863" s="4">
        <f ca="1">COUNTIF(INDIRECT("U"&amp;(ROW()+12*(($AN2863-1)*3+$AO2863)-ROW())/12+5):INDIRECT("AF"&amp;(ROW()+12*(($AN2863-1)*3+$AO2863)-ROW())/12+5),AS2863)</f>
        <v>0</v>
      </c>
      <c r="AU2863" s="4">
        <f ca="1">IF(AND(AQ2863+AS2863&gt;0,AR2863+AT2863&gt;0),COUNTIF(AU$6:AU2862,"&gt;0")+1,0)</f>
        <v>0</v>
      </c>
    </row>
    <row r="2864" spans="40:47">
      <c r="AN2864" s="4">
        <v>80</v>
      </c>
      <c r="AO2864" s="4">
        <v>2</v>
      </c>
      <c r="AP2864" s="4">
        <v>3</v>
      </c>
      <c r="AQ2864" s="6">
        <f ca="1">IF($AP2864=1,IF(INDIRECT(ADDRESS(($AN2864-1)*3+$AO2864+5,$AP2864+7))="",0,INDIRECT(ADDRESS(($AN2864-1)*3+$AO2864+5,$AP2864+7))),IF(INDIRECT(ADDRESS(($AN2864-1)*3+$AO2864+5,$AP2864+7))="",0,IF(COUNTIF(INDIRECT(ADDRESS(($AN2864-1)*36+($AO2864-1)*12+6,COLUMN())):INDIRECT(ADDRESS(($AN2864-1)*36+($AO2864-1)*12+$AP2864+4,COLUMN())),INDIRECT(ADDRESS(($AN2864-1)*3+$AO2864+5,$AP2864+7)))&gt;=1,0,INDIRECT(ADDRESS(($AN2864-1)*3+$AO2864+5,$AP2864+7)))))</f>
        <v>0</v>
      </c>
      <c r="AR2864" s="4">
        <f ca="1">COUNTIF(INDIRECT("H"&amp;(ROW()+12*(($AN2864-1)*3+$AO2864)-ROW())/12+5):INDIRECT("S"&amp;(ROW()+12*(($AN2864-1)*3+$AO2864)-ROW())/12+5),AQ2864)</f>
        <v>0</v>
      </c>
      <c r="AS2864" s="6">
        <f ca="1">IF($AP2864=1,IF(INDIRECT(ADDRESS(($AN2864-1)*3+$AO2864+5,$AP2864+20))="",0,INDIRECT(ADDRESS(($AN2864-1)*3+$AO2864+5,$AP2864+20))),IF(INDIRECT(ADDRESS(($AN2864-1)*3+$AO2864+5,$AP2864+20))="",0,IF(COUNTIF(INDIRECT(ADDRESS(($AN2864-1)*36+($AO2864-1)*12+6,COLUMN())):INDIRECT(ADDRESS(($AN2864-1)*36+($AO2864-1)*12+$AP2864+4,COLUMN())),INDIRECT(ADDRESS(($AN2864-1)*3+$AO2864+5,$AP2864+20)))&gt;=1,0,INDIRECT(ADDRESS(($AN2864-1)*3+$AO2864+5,$AP2864+20)))))</f>
        <v>0</v>
      </c>
      <c r="AT2864" s="4">
        <f ca="1">COUNTIF(INDIRECT("U"&amp;(ROW()+12*(($AN2864-1)*3+$AO2864)-ROW())/12+5):INDIRECT("AF"&amp;(ROW()+12*(($AN2864-1)*3+$AO2864)-ROW())/12+5),AS2864)</f>
        <v>0</v>
      </c>
      <c r="AU2864" s="4">
        <f ca="1">IF(AND(AQ2864+AS2864&gt;0,AR2864+AT2864&gt;0),COUNTIF(AU$6:AU2863,"&gt;0")+1,0)</f>
        <v>0</v>
      </c>
    </row>
    <row r="2865" spans="40:47">
      <c r="AN2865" s="4">
        <v>80</v>
      </c>
      <c r="AO2865" s="4">
        <v>2</v>
      </c>
      <c r="AP2865" s="4">
        <v>4</v>
      </c>
      <c r="AQ2865" s="6">
        <f ca="1">IF($AP2865=1,IF(INDIRECT(ADDRESS(($AN2865-1)*3+$AO2865+5,$AP2865+7))="",0,INDIRECT(ADDRESS(($AN2865-1)*3+$AO2865+5,$AP2865+7))),IF(INDIRECT(ADDRESS(($AN2865-1)*3+$AO2865+5,$AP2865+7))="",0,IF(COUNTIF(INDIRECT(ADDRESS(($AN2865-1)*36+($AO2865-1)*12+6,COLUMN())):INDIRECT(ADDRESS(($AN2865-1)*36+($AO2865-1)*12+$AP2865+4,COLUMN())),INDIRECT(ADDRESS(($AN2865-1)*3+$AO2865+5,$AP2865+7)))&gt;=1,0,INDIRECT(ADDRESS(($AN2865-1)*3+$AO2865+5,$AP2865+7)))))</f>
        <v>0</v>
      </c>
      <c r="AR2865" s="4">
        <f ca="1">COUNTIF(INDIRECT("H"&amp;(ROW()+12*(($AN2865-1)*3+$AO2865)-ROW())/12+5):INDIRECT("S"&amp;(ROW()+12*(($AN2865-1)*3+$AO2865)-ROW())/12+5),AQ2865)</f>
        <v>0</v>
      </c>
      <c r="AS2865" s="6">
        <f ca="1">IF($AP2865=1,IF(INDIRECT(ADDRESS(($AN2865-1)*3+$AO2865+5,$AP2865+20))="",0,INDIRECT(ADDRESS(($AN2865-1)*3+$AO2865+5,$AP2865+20))),IF(INDIRECT(ADDRESS(($AN2865-1)*3+$AO2865+5,$AP2865+20))="",0,IF(COUNTIF(INDIRECT(ADDRESS(($AN2865-1)*36+($AO2865-1)*12+6,COLUMN())):INDIRECT(ADDRESS(($AN2865-1)*36+($AO2865-1)*12+$AP2865+4,COLUMN())),INDIRECT(ADDRESS(($AN2865-1)*3+$AO2865+5,$AP2865+20)))&gt;=1,0,INDIRECT(ADDRESS(($AN2865-1)*3+$AO2865+5,$AP2865+20)))))</f>
        <v>0</v>
      </c>
      <c r="AT2865" s="4">
        <f ca="1">COUNTIF(INDIRECT("U"&amp;(ROW()+12*(($AN2865-1)*3+$AO2865)-ROW())/12+5):INDIRECT("AF"&amp;(ROW()+12*(($AN2865-1)*3+$AO2865)-ROW())/12+5),AS2865)</f>
        <v>0</v>
      </c>
      <c r="AU2865" s="4">
        <f ca="1">IF(AND(AQ2865+AS2865&gt;0,AR2865+AT2865&gt;0),COUNTIF(AU$6:AU2864,"&gt;0")+1,0)</f>
        <v>0</v>
      </c>
    </row>
    <row r="2866" spans="40:47">
      <c r="AN2866" s="4">
        <v>80</v>
      </c>
      <c r="AO2866" s="4">
        <v>2</v>
      </c>
      <c r="AP2866" s="4">
        <v>5</v>
      </c>
      <c r="AQ2866" s="6">
        <f ca="1">IF($AP2866=1,IF(INDIRECT(ADDRESS(($AN2866-1)*3+$AO2866+5,$AP2866+7))="",0,INDIRECT(ADDRESS(($AN2866-1)*3+$AO2866+5,$AP2866+7))),IF(INDIRECT(ADDRESS(($AN2866-1)*3+$AO2866+5,$AP2866+7))="",0,IF(COUNTIF(INDIRECT(ADDRESS(($AN2866-1)*36+($AO2866-1)*12+6,COLUMN())):INDIRECT(ADDRESS(($AN2866-1)*36+($AO2866-1)*12+$AP2866+4,COLUMN())),INDIRECT(ADDRESS(($AN2866-1)*3+$AO2866+5,$AP2866+7)))&gt;=1,0,INDIRECT(ADDRESS(($AN2866-1)*3+$AO2866+5,$AP2866+7)))))</f>
        <v>0</v>
      </c>
      <c r="AR2866" s="4">
        <f ca="1">COUNTIF(INDIRECT("H"&amp;(ROW()+12*(($AN2866-1)*3+$AO2866)-ROW())/12+5):INDIRECT("S"&amp;(ROW()+12*(($AN2866-1)*3+$AO2866)-ROW())/12+5),AQ2866)</f>
        <v>0</v>
      </c>
      <c r="AS2866" s="6">
        <f ca="1">IF($AP2866=1,IF(INDIRECT(ADDRESS(($AN2866-1)*3+$AO2866+5,$AP2866+20))="",0,INDIRECT(ADDRESS(($AN2866-1)*3+$AO2866+5,$AP2866+20))),IF(INDIRECT(ADDRESS(($AN2866-1)*3+$AO2866+5,$AP2866+20))="",0,IF(COUNTIF(INDIRECT(ADDRESS(($AN2866-1)*36+($AO2866-1)*12+6,COLUMN())):INDIRECT(ADDRESS(($AN2866-1)*36+($AO2866-1)*12+$AP2866+4,COLUMN())),INDIRECT(ADDRESS(($AN2866-1)*3+$AO2866+5,$AP2866+20)))&gt;=1,0,INDIRECT(ADDRESS(($AN2866-1)*3+$AO2866+5,$AP2866+20)))))</f>
        <v>0</v>
      </c>
      <c r="AT2866" s="4">
        <f ca="1">COUNTIF(INDIRECT("U"&amp;(ROW()+12*(($AN2866-1)*3+$AO2866)-ROW())/12+5):INDIRECT("AF"&amp;(ROW()+12*(($AN2866-1)*3+$AO2866)-ROW())/12+5),AS2866)</f>
        <v>0</v>
      </c>
      <c r="AU2866" s="4">
        <f ca="1">IF(AND(AQ2866+AS2866&gt;0,AR2866+AT2866&gt;0),COUNTIF(AU$6:AU2865,"&gt;0")+1,0)</f>
        <v>0</v>
      </c>
    </row>
    <row r="2867" spans="40:47">
      <c r="AN2867" s="4">
        <v>80</v>
      </c>
      <c r="AO2867" s="4">
        <v>2</v>
      </c>
      <c r="AP2867" s="4">
        <v>6</v>
      </c>
      <c r="AQ2867" s="6">
        <f ca="1">IF($AP2867=1,IF(INDIRECT(ADDRESS(($AN2867-1)*3+$AO2867+5,$AP2867+7))="",0,INDIRECT(ADDRESS(($AN2867-1)*3+$AO2867+5,$AP2867+7))),IF(INDIRECT(ADDRESS(($AN2867-1)*3+$AO2867+5,$AP2867+7))="",0,IF(COUNTIF(INDIRECT(ADDRESS(($AN2867-1)*36+($AO2867-1)*12+6,COLUMN())):INDIRECT(ADDRESS(($AN2867-1)*36+($AO2867-1)*12+$AP2867+4,COLUMN())),INDIRECT(ADDRESS(($AN2867-1)*3+$AO2867+5,$AP2867+7)))&gt;=1,0,INDIRECT(ADDRESS(($AN2867-1)*3+$AO2867+5,$AP2867+7)))))</f>
        <v>0</v>
      </c>
      <c r="AR2867" s="4">
        <f ca="1">COUNTIF(INDIRECT("H"&amp;(ROW()+12*(($AN2867-1)*3+$AO2867)-ROW())/12+5):INDIRECT("S"&amp;(ROW()+12*(($AN2867-1)*3+$AO2867)-ROW())/12+5),AQ2867)</f>
        <v>0</v>
      </c>
      <c r="AS2867" s="6">
        <f ca="1">IF($AP2867=1,IF(INDIRECT(ADDRESS(($AN2867-1)*3+$AO2867+5,$AP2867+20))="",0,INDIRECT(ADDRESS(($AN2867-1)*3+$AO2867+5,$AP2867+20))),IF(INDIRECT(ADDRESS(($AN2867-1)*3+$AO2867+5,$AP2867+20))="",0,IF(COUNTIF(INDIRECT(ADDRESS(($AN2867-1)*36+($AO2867-1)*12+6,COLUMN())):INDIRECT(ADDRESS(($AN2867-1)*36+($AO2867-1)*12+$AP2867+4,COLUMN())),INDIRECT(ADDRESS(($AN2867-1)*3+$AO2867+5,$AP2867+20)))&gt;=1,0,INDIRECT(ADDRESS(($AN2867-1)*3+$AO2867+5,$AP2867+20)))))</f>
        <v>0</v>
      </c>
      <c r="AT2867" s="4">
        <f ca="1">COUNTIF(INDIRECT("U"&amp;(ROW()+12*(($AN2867-1)*3+$AO2867)-ROW())/12+5):INDIRECT("AF"&amp;(ROW()+12*(($AN2867-1)*3+$AO2867)-ROW())/12+5),AS2867)</f>
        <v>0</v>
      </c>
      <c r="AU2867" s="4">
        <f ca="1">IF(AND(AQ2867+AS2867&gt;0,AR2867+AT2867&gt;0),COUNTIF(AU$6:AU2866,"&gt;0")+1,0)</f>
        <v>0</v>
      </c>
    </row>
    <row r="2868" spans="40:47">
      <c r="AN2868" s="4">
        <v>80</v>
      </c>
      <c r="AO2868" s="4">
        <v>2</v>
      </c>
      <c r="AP2868" s="4">
        <v>7</v>
      </c>
      <c r="AQ2868" s="6">
        <f ca="1">IF($AP2868=1,IF(INDIRECT(ADDRESS(($AN2868-1)*3+$AO2868+5,$AP2868+7))="",0,INDIRECT(ADDRESS(($AN2868-1)*3+$AO2868+5,$AP2868+7))),IF(INDIRECT(ADDRESS(($AN2868-1)*3+$AO2868+5,$AP2868+7))="",0,IF(COUNTIF(INDIRECT(ADDRESS(($AN2868-1)*36+($AO2868-1)*12+6,COLUMN())):INDIRECT(ADDRESS(($AN2868-1)*36+($AO2868-1)*12+$AP2868+4,COLUMN())),INDIRECT(ADDRESS(($AN2868-1)*3+$AO2868+5,$AP2868+7)))&gt;=1,0,INDIRECT(ADDRESS(($AN2868-1)*3+$AO2868+5,$AP2868+7)))))</f>
        <v>0</v>
      </c>
      <c r="AR2868" s="4">
        <f ca="1">COUNTIF(INDIRECT("H"&amp;(ROW()+12*(($AN2868-1)*3+$AO2868)-ROW())/12+5):INDIRECT("S"&amp;(ROW()+12*(($AN2868-1)*3+$AO2868)-ROW())/12+5),AQ2868)</f>
        <v>0</v>
      </c>
      <c r="AS2868" s="6">
        <f ca="1">IF($AP2868=1,IF(INDIRECT(ADDRESS(($AN2868-1)*3+$AO2868+5,$AP2868+20))="",0,INDIRECT(ADDRESS(($AN2868-1)*3+$AO2868+5,$AP2868+20))),IF(INDIRECT(ADDRESS(($AN2868-1)*3+$AO2868+5,$AP2868+20))="",0,IF(COUNTIF(INDIRECT(ADDRESS(($AN2868-1)*36+($AO2868-1)*12+6,COLUMN())):INDIRECT(ADDRESS(($AN2868-1)*36+($AO2868-1)*12+$AP2868+4,COLUMN())),INDIRECT(ADDRESS(($AN2868-1)*3+$AO2868+5,$AP2868+20)))&gt;=1,0,INDIRECT(ADDRESS(($AN2868-1)*3+$AO2868+5,$AP2868+20)))))</f>
        <v>0</v>
      </c>
      <c r="AT2868" s="4">
        <f ca="1">COUNTIF(INDIRECT("U"&amp;(ROW()+12*(($AN2868-1)*3+$AO2868)-ROW())/12+5):INDIRECT("AF"&amp;(ROW()+12*(($AN2868-1)*3+$AO2868)-ROW())/12+5),AS2868)</f>
        <v>0</v>
      </c>
      <c r="AU2868" s="4">
        <f ca="1">IF(AND(AQ2868+AS2868&gt;0,AR2868+AT2868&gt;0),COUNTIF(AU$6:AU2867,"&gt;0")+1,0)</f>
        <v>0</v>
      </c>
    </row>
    <row r="2869" spans="40:47">
      <c r="AN2869" s="4">
        <v>80</v>
      </c>
      <c r="AO2869" s="4">
        <v>2</v>
      </c>
      <c r="AP2869" s="4">
        <v>8</v>
      </c>
      <c r="AQ2869" s="6">
        <f ca="1">IF($AP2869=1,IF(INDIRECT(ADDRESS(($AN2869-1)*3+$AO2869+5,$AP2869+7))="",0,INDIRECT(ADDRESS(($AN2869-1)*3+$AO2869+5,$AP2869+7))),IF(INDIRECT(ADDRESS(($AN2869-1)*3+$AO2869+5,$AP2869+7))="",0,IF(COUNTIF(INDIRECT(ADDRESS(($AN2869-1)*36+($AO2869-1)*12+6,COLUMN())):INDIRECT(ADDRESS(($AN2869-1)*36+($AO2869-1)*12+$AP2869+4,COLUMN())),INDIRECT(ADDRESS(($AN2869-1)*3+$AO2869+5,$AP2869+7)))&gt;=1,0,INDIRECT(ADDRESS(($AN2869-1)*3+$AO2869+5,$AP2869+7)))))</f>
        <v>0</v>
      </c>
      <c r="AR2869" s="4">
        <f ca="1">COUNTIF(INDIRECT("H"&amp;(ROW()+12*(($AN2869-1)*3+$AO2869)-ROW())/12+5):INDIRECT("S"&amp;(ROW()+12*(($AN2869-1)*3+$AO2869)-ROW())/12+5),AQ2869)</f>
        <v>0</v>
      </c>
      <c r="AS2869" s="6">
        <f ca="1">IF($AP2869=1,IF(INDIRECT(ADDRESS(($AN2869-1)*3+$AO2869+5,$AP2869+20))="",0,INDIRECT(ADDRESS(($AN2869-1)*3+$AO2869+5,$AP2869+20))),IF(INDIRECT(ADDRESS(($AN2869-1)*3+$AO2869+5,$AP2869+20))="",0,IF(COUNTIF(INDIRECT(ADDRESS(($AN2869-1)*36+($AO2869-1)*12+6,COLUMN())):INDIRECT(ADDRESS(($AN2869-1)*36+($AO2869-1)*12+$AP2869+4,COLUMN())),INDIRECT(ADDRESS(($AN2869-1)*3+$AO2869+5,$AP2869+20)))&gt;=1,0,INDIRECT(ADDRESS(($AN2869-1)*3+$AO2869+5,$AP2869+20)))))</f>
        <v>0</v>
      </c>
      <c r="AT2869" s="4">
        <f ca="1">COUNTIF(INDIRECT("U"&amp;(ROW()+12*(($AN2869-1)*3+$AO2869)-ROW())/12+5):INDIRECT("AF"&amp;(ROW()+12*(($AN2869-1)*3+$AO2869)-ROW())/12+5),AS2869)</f>
        <v>0</v>
      </c>
      <c r="AU2869" s="4">
        <f ca="1">IF(AND(AQ2869+AS2869&gt;0,AR2869+AT2869&gt;0),COUNTIF(AU$6:AU2868,"&gt;0")+1,0)</f>
        <v>0</v>
      </c>
    </row>
    <row r="2870" spans="40:47">
      <c r="AN2870" s="4">
        <v>80</v>
      </c>
      <c r="AO2870" s="4">
        <v>2</v>
      </c>
      <c r="AP2870" s="4">
        <v>9</v>
      </c>
      <c r="AQ2870" s="6">
        <f ca="1">IF($AP2870=1,IF(INDIRECT(ADDRESS(($AN2870-1)*3+$AO2870+5,$AP2870+7))="",0,INDIRECT(ADDRESS(($AN2870-1)*3+$AO2870+5,$AP2870+7))),IF(INDIRECT(ADDRESS(($AN2870-1)*3+$AO2870+5,$AP2870+7))="",0,IF(COUNTIF(INDIRECT(ADDRESS(($AN2870-1)*36+($AO2870-1)*12+6,COLUMN())):INDIRECT(ADDRESS(($AN2870-1)*36+($AO2870-1)*12+$AP2870+4,COLUMN())),INDIRECT(ADDRESS(($AN2870-1)*3+$AO2870+5,$AP2870+7)))&gt;=1,0,INDIRECT(ADDRESS(($AN2870-1)*3+$AO2870+5,$AP2870+7)))))</f>
        <v>0</v>
      </c>
      <c r="AR2870" s="4">
        <f ca="1">COUNTIF(INDIRECT("H"&amp;(ROW()+12*(($AN2870-1)*3+$AO2870)-ROW())/12+5):INDIRECT("S"&amp;(ROW()+12*(($AN2870-1)*3+$AO2870)-ROW())/12+5),AQ2870)</f>
        <v>0</v>
      </c>
      <c r="AS2870" s="6">
        <f ca="1">IF($AP2870=1,IF(INDIRECT(ADDRESS(($AN2870-1)*3+$AO2870+5,$AP2870+20))="",0,INDIRECT(ADDRESS(($AN2870-1)*3+$AO2870+5,$AP2870+20))),IF(INDIRECT(ADDRESS(($AN2870-1)*3+$AO2870+5,$AP2870+20))="",0,IF(COUNTIF(INDIRECT(ADDRESS(($AN2870-1)*36+($AO2870-1)*12+6,COLUMN())):INDIRECT(ADDRESS(($AN2870-1)*36+($AO2870-1)*12+$AP2870+4,COLUMN())),INDIRECT(ADDRESS(($AN2870-1)*3+$AO2870+5,$AP2870+20)))&gt;=1,0,INDIRECT(ADDRESS(($AN2870-1)*3+$AO2870+5,$AP2870+20)))))</f>
        <v>0</v>
      </c>
      <c r="AT2870" s="4">
        <f ca="1">COUNTIF(INDIRECT("U"&amp;(ROW()+12*(($AN2870-1)*3+$AO2870)-ROW())/12+5):INDIRECT("AF"&amp;(ROW()+12*(($AN2870-1)*3+$AO2870)-ROW())/12+5),AS2870)</f>
        <v>0</v>
      </c>
      <c r="AU2870" s="4">
        <f ca="1">IF(AND(AQ2870+AS2870&gt;0,AR2870+AT2870&gt;0),COUNTIF(AU$6:AU2869,"&gt;0")+1,0)</f>
        <v>0</v>
      </c>
    </row>
    <row r="2871" spans="40:47">
      <c r="AN2871" s="4">
        <v>80</v>
      </c>
      <c r="AO2871" s="4">
        <v>2</v>
      </c>
      <c r="AP2871" s="4">
        <v>10</v>
      </c>
      <c r="AQ2871" s="6">
        <f ca="1">IF($AP2871=1,IF(INDIRECT(ADDRESS(($AN2871-1)*3+$AO2871+5,$AP2871+7))="",0,INDIRECT(ADDRESS(($AN2871-1)*3+$AO2871+5,$AP2871+7))),IF(INDIRECT(ADDRESS(($AN2871-1)*3+$AO2871+5,$AP2871+7))="",0,IF(COUNTIF(INDIRECT(ADDRESS(($AN2871-1)*36+($AO2871-1)*12+6,COLUMN())):INDIRECT(ADDRESS(($AN2871-1)*36+($AO2871-1)*12+$AP2871+4,COLUMN())),INDIRECT(ADDRESS(($AN2871-1)*3+$AO2871+5,$AP2871+7)))&gt;=1,0,INDIRECT(ADDRESS(($AN2871-1)*3+$AO2871+5,$AP2871+7)))))</f>
        <v>0</v>
      </c>
      <c r="AR2871" s="4">
        <f ca="1">COUNTIF(INDIRECT("H"&amp;(ROW()+12*(($AN2871-1)*3+$AO2871)-ROW())/12+5):INDIRECT("S"&amp;(ROW()+12*(($AN2871-1)*3+$AO2871)-ROW())/12+5),AQ2871)</f>
        <v>0</v>
      </c>
      <c r="AS2871" s="6">
        <f ca="1">IF($AP2871=1,IF(INDIRECT(ADDRESS(($AN2871-1)*3+$AO2871+5,$AP2871+20))="",0,INDIRECT(ADDRESS(($AN2871-1)*3+$AO2871+5,$AP2871+20))),IF(INDIRECT(ADDRESS(($AN2871-1)*3+$AO2871+5,$AP2871+20))="",0,IF(COUNTIF(INDIRECT(ADDRESS(($AN2871-1)*36+($AO2871-1)*12+6,COLUMN())):INDIRECT(ADDRESS(($AN2871-1)*36+($AO2871-1)*12+$AP2871+4,COLUMN())),INDIRECT(ADDRESS(($AN2871-1)*3+$AO2871+5,$AP2871+20)))&gt;=1,0,INDIRECT(ADDRESS(($AN2871-1)*3+$AO2871+5,$AP2871+20)))))</f>
        <v>0</v>
      </c>
      <c r="AT2871" s="4">
        <f ca="1">COUNTIF(INDIRECT("U"&amp;(ROW()+12*(($AN2871-1)*3+$AO2871)-ROW())/12+5):INDIRECT("AF"&amp;(ROW()+12*(($AN2871-1)*3+$AO2871)-ROW())/12+5),AS2871)</f>
        <v>0</v>
      </c>
      <c r="AU2871" s="4">
        <f ca="1">IF(AND(AQ2871+AS2871&gt;0,AR2871+AT2871&gt;0),COUNTIF(AU$6:AU2870,"&gt;0")+1,0)</f>
        <v>0</v>
      </c>
    </row>
    <row r="2872" spans="40:47">
      <c r="AN2872" s="4">
        <v>80</v>
      </c>
      <c r="AO2872" s="4">
        <v>2</v>
      </c>
      <c r="AP2872" s="4">
        <v>11</v>
      </c>
      <c r="AQ2872" s="6">
        <f ca="1">IF($AP2872=1,IF(INDIRECT(ADDRESS(($AN2872-1)*3+$AO2872+5,$AP2872+7))="",0,INDIRECT(ADDRESS(($AN2872-1)*3+$AO2872+5,$AP2872+7))),IF(INDIRECT(ADDRESS(($AN2872-1)*3+$AO2872+5,$AP2872+7))="",0,IF(COUNTIF(INDIRECT(ADDRESS(($AN2872-1)*36+($AO2872-1)*12+6,COLUMN())):INDIRECT(ADDRESS(($AN2872-1)*36+($AO2872-1)*12+$AP2872+4,COLUMN())),INDIRECT(ADDRESS(($AN2872-1)*3+$AO2872+5,$AP2872+7)))&gt;=1,0,INDIRECT(ADDRESS(($AN2872-1)*3+$AO2872+5,$AP2872+7)))))</f>
        <v>0</v>
      </c>
      <c r="AR2872" s="4">
        <f ca="1">COUNTIF(INDIRECT("H"&amp;(ROW()+12*(($AN2872-1)*3+$AO2872)-ROW())/12+5):INDIRECT("S"&amp;(ROW()+12*(($AN2872-1)*3+$AO2872)-ROW())/12+5),AQ2872)</f>
        <v>0</v>
      </c>
      <c r="AS2872" s="6">
        <f ca="1">IF($AP2872=1,IF(INDIRECT(ADDRESS(($AN2872-1)*3+$AO2872+5,$AP2872+20))="",0,INDIRECT(ADDRESS(($AN2872-1)*3+$AO2872+5,$AP2872+20))),IF(INDIRECT(ADDRESS(($AN2872-1)*3+$AO2872+5,$AP2872+20))="",0,IF(COUNTIF(INDIRECT(ADDRESS(($AN2872-1)*36+($AO2872-1)*12+6,COLUMN())):INDIRECT(ADDRESS(($AN2872-1)*36+($AO2872-1)*12+$AP2872+4,COLUMN())),INDIRECT(ADDRESS(($AN2872-1)*3+$AO2872+5,$AP2872+20)))&gt;=1,0,INDIRECT(ADDRESS(($AN2872-1)*3+$AO2872+5,$AP2872+20)))))</f>
        <v>0</v>
      </c>
      <c r="AT2872" s="4">
        <f ca="1">COUNTIF(INDIRECT("U"&amp;(ROW()+12*(($AN2872-1)*3+$AO2872)-ROW())/12+5):INDIRECT("AF"&amp;(ROW()+12*(($AN2872-1)*3+$AO2872)-ROW())/12+5),AS2872)</f>
        <v>0</v>
      </c>
      <c r="AU2872" s="4">
        <f ca="1">IF(AND(AQ2872+AS2872&gt;0,AR2872+AT2872&gt;0),COUNTIF(AU$6:AU2871,"&gt;0")+1,0)</f>
        <v>0</v>
      </c>
    </row>
    <row r="2873" spans="40:47">
      <c r="AN2873" s="4">
        <v>80</v>
      </c>
      <c r="AO2873" s="4">
        <v>2</v>
      </c>
      <c r="AP2873" s="4">
        <v>12</v>
      </c>
      <c r="AQ2873" s="6">
        <f ca="1">IF($AP2873=1,IF(INDIRECT(ADDRESS(($AN2873-1)*3+$AO2873+5,$AP2873+7))="",0,INDIRECT(ADDRESS(($AN2873-1)*3+$AO2873+5,$AP2873+7))),IF(INDIRECT(ADDRESS(($AN2873-1)*3+$AO2873+5,$AP2873+7))="",0,IF(COUNTIF(INDIRECT(ADDRESS(($AN2873-1)*36+($AO2873-1)*12+6,COLUMN())):INDIRECT(ADDRESS(($AN2873-1)*36+($AO2873-1)*12+$AP2873+4,COLUMN())),INDIRECT(ADDRESS(($AN2873-1)*3+$AO2873+5,$AP2873+7)))&gt;=1,0,INDIRECT(ADDRESS(($AN2873-1)*3+$AO2873+5,$AP2873+7)))))</f>
        <v>0</v>
      </c>
      <c r="AR2873" s="4">
        <f ca="1">COUNTIF(INDIRECT("H"&amp;(ROW()+12*(($AN2873-1)*3+$AO2873)-ROW())/12+5):INDIRECT("S"&amp;(ROW()+12*(($AN2873-1)*3+$AO2873)-ROW())/12+5),AQ2873)</f>
        <v>0</v>
      </c>
      <c r="AS2873" s="6">
        <f ca="1">IF($AP2873=1,IF(INDIRECT(ADDRESS(($AN2873-1)*3+$AO2873+5,$AP2873+20))="",0,INDIRECT(ADDRESS(($AN2873-1)*3+$AO2873+5,$AP2873+20))),IF(INDIRECT(ADDRESS(($AN2873-1)*3+$AO2873+5,$AP2873+20))="",0,IF(COUNTIF(INDIRECT(ADDRESS(($AN2873-1)*36+($AO2873-1)*12+6,COLUMN())):INDIRECT(ADDRESS(($AN2873-1)*36+($AO2873-1)*12+$AP2873+4,COLUMN())),INDIRECT(ADDRESS(($AN2873-1)*3+$AO2873+5,$AP2873+20)))&gt;=1,0,INDIRECT(ADDRESS(($AN2873-1)*3+$AO2873+5,$AP2873+20)))))</f>
        <v>0</v>
      </c>
      <c r="AT2873" s="4">
        <f ca="1">COUNTIF(INDIRECT("U"&amp;(ROW()+12*(($AN2873-1)*3+$AO2873)-ROW())/12+5):INDIRECT("AF"&amp;(ROW()+12*(($AN2873-1)*3+$AO2873)-ROW())/12+5),AS2873)</f>
        <v>0</v>
      </c>
      <c r="AU2873" s="4">
        <f ca="1">IF(AND(AQ2873+AS2873&gt;0,AR2873+AT2873&gt;0),COUNTIF(AU$6:AU2872,"&gt;0")+1,0)</f>
        <v>0</v>
      </c>
    </row>
    <row r="2874" spans="40:47">
      <c r="AN2874" s="4">
        <v>80</v>
      </c>
      <c r="AO2874" s="4">
        <v>3</v>
      </c>
      <c r="AP2874" s="4">
        <v>1</v>
      </c>
      <c r="AQ2874" s="6">
        <f ca="1">IF($AP2874=1,IF(INDIRECT(ADDRESS(($AN2874-1)*3+$AO2874+5,$AP2874+7))="",0,INDIRECT(ADDRESS(($AN2874-1)*3+$AO2874+5,$AP2874+7))),IF(INDIRECT(ADDRESS(($AN2874-1)*3+$AO2874+5,$AP2874+7))="",0,IF(COUNTIF(INDIRECT(ADDRESS(($AN2874-1)*36+($AO2874-1)*12+6,COLUMN())):INDIRECT(ADDRESS(($AN2874-1)*36+($AO2874-1)*12+$AP2874+4,COLUMN())),INDIRECT(ADDRESS(($AN2874-1)*3+$AO2874+5,$AP2874+7)))&gt;=1,0,INDIRECT(ADDRESS(($AN2874-1)*3+$AO2874+5,$AP2874+7)))))</f>
        <v>0</v>
      </c>
      <c r="AR2874" s="4">
        <f ca="1">COUNTIF(INDIRECT("H"&amp;(ROW()+12*(($AN2874-1)*3+$AO2874)-ROW())/12+5):INDIRECT("S"&amp;(ROW()+12*(($AN2874-1)*3+$AO2874)-ROW())/12+5),AQ2874)</f>
        <v>0</v>
      </c>
      <c r="AS2874" s="6">
        <f ca="1">IF($AP2874=1,IF(INDIRECT(ADDRESS(($AN2874-1)*3+$AO2874+5,$AP2874+20))="",0,INDIRECT(ADDRESS(($AN2874-1)*3+$AO2874+5,$AP2874+20))),IF(INDIRECT(ADDRESS(($AN2874-1)*3+$AO2874+5,$AP2874+20))="",0,IF(COUNTIF(INDIRECT(ADDRESS(($AN2874-1)*36+($AO2874-1)*12+6,COLUMN())):INDIRECT(ADDRESS(($AN2874-1)*36+($AO2874-1)*12+$AP2874+4,COLUMN())),INDIRECT(ADDRESS(($AN2874-1)*3+$AO2874+5,$AP2874+20)))&gt;=1,0,INDIRECT(ADDRESS(($AN2874-1)*3+$AO2874+5,$AP2874+20)))))</f>
        <v>0</v>
      </c>
      <c r="AT2874" s="4">
        <f ca="1">COUNTIF(INDIRECT("U"&amp;(ROW()+12*(($AN2874-1)*3+$AO2874)-ROW())/12+5):INDIRECT("AF"&amp;(ROW()+12*(($AN2874-1)*3+$AO2874)-ROW())/12+5),AS2874)</f>
        <v>0</v>
      </c>
      <c r="AU2874" s="4">
        <f ca="1">IF(AND(AQ2874+AS2874&gt;0,AR2874+AT2874&gt;0),COUNTIF(AU$6:AU2873,"&gt;0")+1,0)</f>
        <v>0</v>
      </c>
    </row>
    <row r="2875" spans="40:47">
      <c r="AN2875" s="4">
        <v>80</v>
      </c>
      <c r="AO2875" s="4">
        <v>3</v>
      </c>
      <c r="AP2875" s="4">
        <v>2</v>
      </c>
      <c r="AQ2875" s="6">
        <f ca="1">IF($AP2875=1,IF(INDIRECT(ADDRESS(($AN2875-1)*3+$AO2875+5,$AP2875+7))="",0,INDIRECT(ADDRESS(($AN2875-1)*3+$AO2875+5,$AP2875+7))),IF(INDIRECT(ADDRESS(($AN2875-1)*3+$AO2875+5,$AP2875+7))="",0,IF(COUNTIF(INDIRECT(ADDRESS(($AN2875-1)*36+($AO2875-1)*12+6,COLUMN())):INDIRECT(ADDRESS(($AN2875-1)*36+($AO2875-1)*12+$AP2875+4,COLUMN())),INDIRECT(ADDRESS(($AN2875-1)*3+$AO2875+5,$AP2875+7)))&gt;=1,0,INDIRECT(ADDRESS(($AN2875-1)*3+$AO2875+5,$AP2875+7)))))</f>
        <v>0</v>
      </c>
      <c r="AR2875" s="4">
        <f ca="1">COUNTIF(INDIRECT("H"&amp;(ROW()+12*(($AN2875-1)*3+$AO2875)-ROW())/12+5):INDIRECT("S"&amp;(ROW()+12*(($AN2875-1)*3+$AO2875)-ROW())/12+5),AQ2875)</f>
        <v>0</v>
      </c>
      <c r="AS2875" s="6">
        <f ca="1">IF($AP2875=1,IF(INDIRECT(ADDRESS(($AN2875-1)*3+$AO2875+5,$AP2875+20))="",0,INDIRECT(ADDRESS(($AN2875-1)*3+$AO2875+5,$AP2875+20))),IF(INDIRECT(ADDRESS(($AN2875-1)*3+$AO2875+5,$AP2875+20))="",0,IF(COUNTIF(INDIRECT(ADDRESS(($AN2875-1)*36+($AO2875-1)*12+6,COLUMN())):INDIRECT(ADDRESS(($AN2875-1)*36+($AO2875-1)*12+$AP2875+4,COLUMN())),INDIRECT(ADDRESS(($AN2875-1)*3+$AO2875+5,$AP2875+20)))&gt;=1,0,INDIRECT(ADDRESS(($AN2875-1)*3+$AO2875+5,$AP2875+20)))))</f>
        <v>0</v>
      </c>
      <c r="AT2875" s="4">
        <f ca="1">COUNTIF(INDIRECT("U"&amp;(ROW()+12*(($AN2875-1)*3+$AO2875)-ROW())/12+5):INDIRECT("AF"&amp;(ROW()+12*(($AN2875-1)*3+$AO2875)-ROW())/12+5),AS2875)</f>
        <v>0</v>
      </c>
      <c r="AU2875" s="4">
        <f ca="1">IF(AND(AQ2875+AS2875&gt;0,AR2875+AT2875&gt;0),COUNTIF(AU$6:AU2874,"&gt;0")+1,0)</f>
        <v>0</v>
      </c>
    </row>
    <row r="2876" spans="40:47">
      <c r="AN2876" s="4">
        <v>80</v>
      </c>
      <c r="AO2876" s="4">
        <v>3</v>
      </c>
      <c r="AP2876" s="4">
        <v>3</v>
      </c>
      <c r="AQ2876" s="6">
        <f ca="1">IF($AP2876=1,IF(INDIRECT(ADDRESS(($AN2876-1)*3+$AO2876+5,$AP2876+7))="",0,INDIRECT(ADDRESS(($AN2876-1)*3+$AO2876+5,$AP2876+7))),IF(INDIRECT(ADDRESS(($AN2876-1)*3+$AO2876+5,$AP2876+7))="",0,IF(COUNTIF(INDIRECT(ADDRESS(($AN2876-1)*36+($AO2876-1)*12+6,COLUMN())):INDIRECT(ADDRESS(($AN2876-1)*36+($AO2876-1)*12+$AP2876+4,COLUMN())),INDIRECT(ADDRESS(($AN2876-1)*3+$AO2876+5,$AP2876+7)))&gt;=1,0,INDIRECT(ADDRESS(($AN2876-1)*3+$AO2876+5,$AP2876+7)))))</f>
        <v>0</v>
      </c>
      <c r="AR2876" s="4">
        <f ca="1">COUNTIF(INDIRECT("H"&amp;(ROW()+12*(($AN2876-1)*3+$AO2876)-ROW())/12+5):INDIRECT("S"&amp;(ROW()+12*(($AN2876-1)*3+$AO2876)-ROW())/12+5),AQ2876)</f>
        <v>0</v>
      </c>
      <c r="AS2876" s="6">
        <f ca="1">IF($AP2876=1,IF(INDIRECT(ADDRESS(($AN2876-1)*3+$AO2876+5,$AP2876+20))="",0,INDIRECT(ADDRESS(($AN2876-1)*3+$AO2876+5,$AP2876+20))),IF(INDIRECT(ADDRESS(($AN2876-1)*3+$AO2876+5,$AP2876+20))="",0,IF(COUNTIF(INDIRECT(ADDRESS(($AN2876-1)*36+($AO2876-1)*12+6,COLUMN())):INDIRECT(ADDRESS(($AN2876-1)*36+($AO2876-1)*12+$AP2876+4,COLUMN())),INDIRECT(ADDRESS(($AN2876-1)*3+$AO2876+5,$AP2876+20)))&gt;=1,0,INDIRECT(ADDRESS(($AN2876-1)*3+$AO2876+5,$AP2876+20)))))</f>
        <v>0</v>
      </c>
      <c r="AT2876" s="4">
        <f ca="1">COUNTIF(INDIRECT("U"&amp;(ROW()+12*(($AN2876-1)*3+$AO2876)-ROW())/12+5):INDIRECT("AF"&amp;(ROW()+12*(($AN2876-1)*3+$AO2876)-ROW())/12+5),AS2876)</f>
        <v>0</v>
      </c>
      <c r="AU2876" s="4">
        <f ca="1">IF(AND(AQ2876+AS2876&gt;0,AR2876+AT2876&gt;0),COUNTIF(AU$6:AU2875,"&gt;0")+1,0)</f>
        <v>0</v>
      </c>
    </row>
    <row r="2877" spans="40:47">
      <c r="AN2877" s="4">
        <v>80</v>
      </c>
      <c r="AO2877" s="4">
        <v>3</v>
      </c>
      <c r="AP2877" s="4">
        <v>4</v>
      </c>
      <c r="AQ2877" s="6">
        <f ca="1">IF($AP2877=1,IF(INDIRECT(ADDRESS(($AN2877-1)*3+$AO2877+5,$AP2877+7))="",0,INDIRECT(ADDRESS(($AN2877-1)*3+$AO2877+5,$AP2877+7))),IF(INDIRECT(ADDRESS(($AN2877-1)*3+$AO2877+5,$AP2877+7))="",0,IF(COUNTIF(INDIRECT(ADDRESS(($AN2877-1)*36+($AO2877-1)*12+6,COLUMN())):INDIRECT(ADDRESS(($AN2877-1)*36+($AO2877-1)*12+$AP2877+4,COLUMN())),INDIRECT(ADDRESS(($AN2877-1)*3+$AO2877+5,$AP2877+7)))&gt;=1,0,INDIRECT(ADDRESS(($AN2877-1)*3+$AO2877+5,$AP2877+7)))))</f>
        <v>0</v>
      </c>
      <c r="AR2877" s="4">
        <f ca="1">COUNTIF(INDIRECT("H"&amp;(ROW()+12*(($AN2877-1)*3+$AO2877)-ROW())/12+5):INDIRECT("S"&amp;(ROW()+12*(($AN2877-1)*3+$AO2877)-ROW())/12+5),AQ2877)</f>
        <v>0</v>
      </c>
      <c r="AS2877" s="6">
        <f ca="1">IF($AP2877=1,IF(INDIRECT(ADDRESS(($AN2877-1)*3+$AO2877+5,$AP2877+20))="",0,INDIRECT(ADDRESS(($AN2877-1)*3+$AO2877+5,$AP2877+20))),IF(INDIRECT(ADDRESS(($AN2877-1)*3+$AO2877+5,$AP2877+20))="",0,IF(COUNTIF(INDIRECT(ADDRESS(($AN2877-1)*36+($AO2877-1)*12+6,COLUMN())):INDIRECT(ADDRESS(($AN2877-1)*36+($AO2877-1)*12+$AP2877+4,COLUMN())),INDIRECT(ADDRESS(($AN2877-1)*3+$AO2877+5,$AP2877+20)))&gt;=1,0,INDIRECT(ADDRESS(($AN2877-1)*3+$AO2877+5,$AP2877+20)))))</f>
        <v>0</v>
      </c>
      <c r="AT2877" s="4">
        <f ca="1">COUNTIF(INDIRECT("U"&amp;(ROW()+12*(($AN2877-1)*3+$AO2877)-ROW())/12+5):INDIRECT("AF"&amp;(ROW()+12*(($AN2877-1)*3+$AO2877)-ROW())/12+5),AS2877)</f>
        <v>0</v>
      </c>
      <c r="AU2877" s="4">
        <f ca="1">IF(AND(AQ2877+AS2877&gt;0,AR2877+AT2877&gt;0),COUNTIF(AU$6:AU2876,"&gt;0")+1,0)</f>
        <v>0</v>
      </c>
    </row>
    <row r="2878" spans="40:47">
      <c r="AN2878" s="4">
        <v>80</v>
      </c>
      <c r="AO2878" s="4">
        <v>3</v>
      </c>
      <c r="AP2878" s="4">
        <v>5</v>
      </c>
      <c r="AQ2878" s="6">
        <f ca="1">IF($AP2878=1,IF(INDIRECT(ADDRESS(($AN2878-1)*3+$AO2878+5,$AP2878+7))="",0,INDIRECT(ADDRESS(($AN2878-1)*3+$AO2878+5,$AP2878+7))),IF(INDIRECT(ADDRESS(($AN2878-1)*3+$AO2878+5,$AP2878+7))="",0,IF(COUNTIF(INDIRECT(ADDRESS(($AN2878-1)*36+($AO2878-1)*12+6,COLUMN())):INDIRECT(ADDRESS(($AN2878-1)*36+($AO2878-1)*12+$AP2878+4,COLUMN())),INDIRECT(ADDRESS(($AN2878-1)*3+$AO2878+5,$AP2878+7)))&gt;=1,0,INDIRECT(ADDRESS(($AN2878-1)*3+$AO2878+5,$AP2878+7)))))</f>
        <v>0</v>
      </c>
      <c r="AR2878" s="4">
        <f ca="1">COUNTIF(INDIRECT("H"&amp;(ROW()+12*(($AN2878-1)*3+$AO2878)-ROW())/12+5):INDIRECT("S"&amp;(ROW()+12*(($AN2878-1)*3+$AO2878)-ROW())/12+5),AQ2878)</f>
        <v>0</v>
      </c>
      <c r="AS2878" s="6">
        <f ca="1">IF($AP2878=1,IF(INDIRECT(ADDRESS(($AN2878-1)*3+$AO2878+5,$AP2878+20))="",0,INDIRECT(ADDRESS(($AN2878-1)*3+$AO2878+5,$AP2878+20))),IF(INDIRECT(ADDRESS(($AN2878-1)*3+$AO2878+5,$AP2878+20))="",0,IF(COUNTIF(INDIRECT(ADDRESS(($AN2878-1)*36+($AO2878-1)*12+6,COLUMN())):INDIRECT(ADDRESS(($AN2878-1)*36+($AO2878-1)*12+$AP2878+4,COLUMN())),INDIRECT(ADDRESS(($AN2878-1)*3+$AO2878+5,$AP2878+20)))&gt;=1,0,INDIRECT(ADDRESS(($AN2878-1)*3+$AO2878+5,$AP2878+20)))))</f>
        <v>0</v>
      </c>
      <c r="AT2878" s="4">
        <f ca="1">COUNTIF(INDIRECT("U"&amp;(ROW()+12*(($AN2878-1)*3+$AO2878)-ROW())/12+5):INDIRECT("AF"&amp;(ROW()+12*(($AN2878-1)*3+$AO2878)-ROW())/12+5),AS2878)</f>
        <v>0</v>
      </c>
      <c r="AU2878" s="4">
        <f ca="1">IF(AND(AQ2878+AS2878&gt;0,AR2878+AT2878&gt;0),COUNTIF(AU$6:AU2877,"&gt;0")+1,0)</f>
        <v>0</v>
      </c>
    </row>
    <row r="2879" spans="40:47">
      <c r="AN2879" s="4">
        <v>80</v>
      </c>
      <c r="AO2879" s="4">
        <v>3</v>
      </c>
      <c r="AP2879" s="4">
        <v>6</v>
      </c>
      <c r="AQ2879" s="6">
        <f ca="1">IF($AP2879=1,IF(INDIRECT(ADDRESS(($AN2879-1)*3+$AO2879+5,$AP2879+7))="",0,INDIRECT(ADDRESS(($AN2879-1)*3+$AO2879+5,$AP2879+7))),IF(INDIRECT(ADDRESS(($AN2879-1)*3+$AO2879+5,$AP2879+7))="",0,IF(COUNTIF(INDIRECT(ADDRESS(($AN2879-1)*36+($AO2879-1)*12+6,COLUMN())):INDIRECT(ADDRESS(($AN2879-1)*36+($AO2879-1)*12+$AP2879+4,COLUMN())),INDIRECT(ADDRESS(($AN2879-1)*3+$AO2879+5,$AP2879+7)))&gt;=1,0,INDIRECT(ADDRESS(($AN2879-1)*3+$AO2879+5,$AP2879+7)))))</f>
        <v>0</v>
      </c>
      <c r="AR2879" s="4">
        <f ca="1">COUNTIF(INDIRECT("H"&amp;(ROW()+12*(($AN2879-1)*3+$AO2879)-ROW())/12+5):INDIRECT("S"&amp;(ROW()+12*(($AN2879-1)*3+$AO2879)-ROW())/12+5),AQ2879)</f>
        <v>0</v>
      </c>
      <c r="AS2879" s="6">
        <f ca="1">IF($AP2879=1,IF(INDIRECT(ADDRESS(($AN2879-1)*3+$AO2879+5,$AP2879+20))="",0,INDIRECT(ADDRESS(($AN2879-1)*3+$AO2879+5,$AP2879+20))),IF(INDIRECT(ADDRESS(($AN2879-1)*3+$AO2879+5,$AP2879+20))="",0,IF(COUNTIF(INDIRECT(ADDRESS(($AN2879-1)*36+($AO2879-1)*12+6,COLUMN())):INDIRECT(ADDRESS(($AN2879-1)*36+($AO2879-1)*12+$AP2879+4,COLUMN())),INDIRECT(ADDRESS(($AN2879-1)*3+$AO2879+5,$AP2879+20)))&gt;=1,0,INDIRECT(ADDRESS(($AN2879-1)*3+$AO2879+5,$AP2879+20)))))</f>
        <v>0</v>
      </c>
      <c r="AT2879" s="4">
        <f ca="1">COUNTIF(INDIRECT("U"&amp;(ROW()+12*(($AN2879-1)*3+$AO2879)-ROW())/12+5):INDIRECT("AF"&amp;(ROW()+12*(($AN2879-1)*3+$AO2879)-ROW())/12+5),AS2879)</f>
        <v>0</v>
      </c>
      <c r="AU2879" s="4">
        <f ca="1">IF(AND(AQ2879+AS2879&gt;0,AR2879+AT2879&gt;0),COUNTIF(AU$6:AU2878,"&gt;0")+1,0)</f>
        <v>0</v>
      </c>
    </row>
    <row r="2880" spans="40:47">
      <c r="AN2880" s="4">
        <v>80</v>
      </c>
      <c r="AO2880" s="4">
        <v>3</v>
      </c>
      <c r="AP2880" s="4">
        <v>7</v>
      </c>
      <c r="AQ2880" s="6">
        <f ca="1">IF($AP2880=1,IF(INDIRECT(ADDRESS(($AN2880-1)*3+$AO2880+5,$AP2880+7))="",0,INDIRECT(ADDRESS(($AN2880-1)*3+$AO2880+5,$AP2880+7))),IF(INDIRECT(ADDRESS(($AN2880-1)*3+$AO2880+5,$AP2880+7))="",0,IF(COUNTIF(INDIRECT(ADDRESS(($AN2880-1)*36+($AO2880-1)*12+6,COLUMN())):INDIRECT(ADDRESS(($AN2880-1)*36+($AO2880-1)*12+$AP2880+4,COLUMN())),INDIRECT(ADDRESS(($AN2880-1)*3+$AO2880+5,$AP2880+7)))&gt;=1,0,INDIRECT(ADDRESS(($AN2880-1)*3+$AO2880+5,$AP2880+7)))))</f>
        <v>0</v>
      </c>
      <c r="AR2880" s="4">
        <f ca="1">COUNTIF(INDIRECT("H"&amp;(ROW()+12*(($AN2880-1)*3+$AO2880)-ROW())/12+5):INDIRECT("S"&amp;(ROW()+12*(($AN2880-1)*3+$AO2880)-ROW())/12+5),AQ2880)</f>
        <v>0</v>
      </c>
      <c r="AS2880" s="6">
        <f ca="1">IF($AP2880=1,IF(INDIRECT(ADDRESS(($AN2880-1)*3+$AO2880+5,$AP2880+20))="",0,INDIRECT(ADDRESS(($AN2880-1)*3+$AO2880+5,$AP2880+20))),IF(INDIRECT(ADDRESS(($AN2880-1)*3+$AO2880+5,$AP2880+20))="",0,IF(COUNTIF(INDIRECT(ADDRESS(($AN2880-1)*36+($AO2880-1)*12+6,COLUMN())):INDIRECT(ADDRESS(($AN2880-1)*36+($AO2880-1)*12+$AP2880+4,COLUMN())),INDIRECT(ADDRESS(($AN2880-1)*3+$AO2880+5,$AP2880+20)))&gt;=1,0,INDIRECT(ADDRESS(($AN2880-1)*3+$AO2880+5,$AP2880+20)))))</f>
        <v>0</v>
      </c>
      <c r="AT2880" s="4">
        <f ca="1">COUNTIF(INDIRECT("U"&amp;(ROW()+12*(($AN2880-1)*3+$AO2880)-ROW())/12+5):INDIRECT("AF"&amp;(ROW()+12*(($AN2880-1)*3+$AO2880)-ROW())/12+5),AS2880)</f>
        <v>0</v>
      </c>
      <c r="AU2880" s="4">
        <f ca="1">IF(AND(AQ2880+AS2880&gt;0,AR2880+AT2880&gt;0),COUNTIF(AU$6:AU2879,"&gt;0")+1,0)</f>
        <v>0</v>
      </c>
    </row>
    <row r="2881" spans="40:47">
      <c r="AN2881" s="4">
        <v>80</v>
      </c>
      <c r="AO2881" s="4">
        <v>3</v>
      </c>
      <c r="AP2881" s="4">
        <v>8</v>
      </c>
      <c r="AQ2881" s="6">
        <f ca="1">IF($AP2881=1,IF(INDIRECT(ADDRESS(($AN2881-1)*3+$AO2881+5,$AP2881+7))="",0,INDIRECT(ADDRESS(($AN2881-1)*3+$AO2881+5,$AP2881+7))),IF(INDIRECT(ADDRESS(($AN2881-1)*3+$AO2881+5,$AP2881+7))="",0,IF(COUNTIF(INDIRECT(ADDRESS(($AN2881-1)*36+($AO2881-1)*12+6,COLUMN())):INDIRECT(ADDRESS(($AN2881-1)*36+($AO2881-1)*12+$AP2881+4,COLUMN())),INDIRECT(ADDRESS(($AN2881-1)*3+$AO2881+5,$AP2881+7)))&gt;=1,0,INDIRECT(ADDRESS(($AN2881-1)*3+$AO2881+5,$AP2881+7)))))</f>
        <v>0</v>
      </c>
      <c r="AR2881" s="4">
        <f ca="1">COUNTIF(INDIRECT("H"&amp;(ROW()+12*(($AN2881-1)*3+$AO2881)-ROW())/12+5):INDIRECT("S"&amp;(ROW()+12*(($AN2881-1)*3+$AO2881)-ROW())/12+5),AQ2881)</f>
        <v>0</v>
      </c>
      <c r="AS2881" s="6">
        <f ca="1">IF($AP2881=1,IF(INDIRECT(ADDRESS(($AN2881-1)*3+$AO2881+5,$AP2881+20))="",0,INDIRECT(ADDRESS(($AN2881-1)*3+$AO2881+5,$AP2881+20))),IF(INDIRECT(ADDRESS(($AN2881-1)*3+$AO2881+5,$AP2881+20))="",0,IF(COUNTIF(INDIRECT(ADDRESS(($AN2881-1)*36+($AO2881-1)*12+6,COLUMN())):INDIRECT(ADDRESS(($AN2881-1)*36+($AO2881-1)*12+$AP2881+4,COLUMN())),INDIRECT(ADDRESS(($AN2881-1)*3+$AO2881+5,$AP2881+20)))&gt;=1,0,INDIRECT(ADDRESS(($AN2881-1)*3+$AO2881+5,$AP2881+20)))))</f>
        <v>0</v>
      </c>
      <c r="AT2881" s="4">
        <f ca="1">COUNTIF(INDIRECT("U"&amp;(ROW()+12*(($AN2881-1)*3+$AO2881)-ROW())/12+5):INDIRECT("AF"&amp;(ROW()+12*(($AN2881-1)*3+$AO2881)-ROW())/12+5),AS2881)</f>
        <v>0</v>
      </c>
      <c r="AU2881" s="4">
        <f ca="1">IF(AND(AQ2881+AS2881&gt;0,AR2881+AT2881&gt;0),COUNTIF(AU$6:AU2880,"&gt;0")+1,0)</f>
        <v>0</v>
      </c>
    </row>
    <row r="2882" spans="40:47">
      <c r="AN2882" s="4">
        <v>80</v>
      </c>
      <c r="AO2882" s="4">
        <v>3</v>
      </c>
      <c r="AP2882" s="4">
        <v>9</v>
      </c>
      <c r="AQ2882" s="6">
        <f ca="1">IF($AP2882=1,IF(INDIRECT(ADDRESS(($AN2882-1)*3+$AO2882+5,$AP2882+7))="",0,INDIRECT(ADDRESS(($AN2882-1)*3+$AO2882+5,$AP2882+7))),IF(INDIRECT(ADDRESS(($AN2882-1)*3+$AO2882+5,$AP2882+7))="",0,IF(COUNTIF(INDIRECT(ADDRESS(($AN2882-1)*36+($AO2882-1)*12+6,COLUMN())):INDIRECT(ADDRESS(($AN2882-1)*36+($AO2882-1)*12+$AP2882+4,COLUMN())),INDIRECT(ADDRESS(($AN2882-1)*3+$AO2882+5,$AP2882+7)))&gt;=1,0,INDIRECT(ADDRESS(($AN2882-1)*3+$AO2882+5,$AP2882+7)))))</f>
        <v>0</v>
      </c>
      <c r="AR2882" s="4">
        <f ca="1">COUNTIF(INDIRECT("H"&amp;(ROW()+12*(($AN2882-1)*3+$AO2882)-ROW())/12+5):INDIRECT("S"&amp;(ROW()+12*(($AN2882-1)*3+$AO2882)-ROW())/12+5),AQ2882)</f>
        <v>0</v>
      </c>
      <c r="AS2882" s="6">
        <f ca="1">IF($AP2882=1,IF(INDIRECT(ADDRESS(($AN2882-1)*3+$AO2882+5,$AP2882+20))="",0,INDIRECT(ADDRESS(($AN2882-1)*3+$AO2882+5,$AP2882+20))),IF(INDIRECT(ADDRESS(($AN2882-1)*3+$AO2882+5,$AP2882+20))="",0,IF(COUNTIF(INDIRECT(ADDRESS(($AN2882-1)*36+($AO2882-1)*12+6,COLUMN())):INDIRECT(ADDRESS(($AN2882-1)*36+($AO2882-1)*12+$AP2882+4,COLUMN())),INDIRECT(ADDRESS(($AN2882-1)*3+$AO2882+5,$AP2882+20)))&gt;=1,0,INDIRECT(ADDRESS(($AN2882-1)*3+$AO2882+5,$AP2882+20)))))</f>
        <v>0</v>
      </c>
      <c r="AT2882" s="4">
        <f ca="1">COUNTIF(INDIRECT("U"&amp;(ROW()+12*(($AN2882-1)*3+$AO2882)-ROW())/12+5):INDIRECT("AF"&amp;(ROW()+12*(($AN2882-1)*3+$AO2882)-ROW())/12+5),AS2882)</f>
        <v>0</v>
      </c>
      <c r="AU2882" s="4">
        <f ca="1">IF(AND(AQ2882+AS2882&gt;0,AR2882+AT2882&gt;0),COUNTIF(AU$6:AU2881,"&gt;0")+1,0)</f>
        <v>0</v>
      </c>
    </row>
    <row r="2883" spans="40:47">
      <c r="AN2883" s="4">
        <v>80</v>
      </c>
      <c r="AO2883" s="4">
        <v>3</v>
      </c>
      <c r="AP2883" s="4">
        <v>10</v>
      </c>
      <c r="AQ2883" s="6">
        <f ca="1">IF($AP2883=1,IF(INDIRECT(ADDRESS(($AN2883-1)*3+$AO2883+5,$AP2883+7))="",0,INDIRECT(ADDRESS(($AN2883-1)*3+$AO2883+5,$AP2883+7))),IF(INDIRECT(ADDRESS(($AN2883-1)*3+$AO2883+5,$AP2883+7))="",0,IF(COUNTIF(INDIRECT(ADDRESS(($AN2883-1)*36+($AO2883-1)*12+6,COLUMN())):INDIRECT(ADDRESS(($AN2883-1)*36+($AO2883-1)*12+$AP2883+4,COLUMN())),INDIRECT(ADDRESS(($AN2883-1)*3+$AO2883+5,$AP2883+7)))&gt;=1,0,INDIRECT(ADDRESS(($AN2883-1)*3+$AO2883+5,$AP2883+7)))))</f>
        <v>0</v>
      </c>
      <c r="AR2883" s="4">
        <f ca="1">COUNTIF(INDIRECT("H"&amp;(ROW()+12*(($AN2883-1)*3+$AO2883)-ROW())/12+5):INDIRECT("S"&amp;(ROW()+12*(($AN2883-1)*3+$AO2883)-ROW())/12+5),AQ2883)</f>
        <v>0</v>
      </c>
      <c r="AS2883" s="6">
        <f ca="1">IF($AP2883=1,IF(INDIRECT(ADDRESS(($AN2883-1)*3+$AO2883+5,$AP2883+20))="",0,INDIRECT(ADDRESS(($AN2883-1)*3+$AO2883+5,$AP2883+20))),IF(INDIRECT(ADDRESS(($AN2883-1)*3+$AO2883+5,$AP2883+20))="",0,IF(COUNTIF(INDIRECT(ADDRESS(($AN2883-1)*36+($AO2883-1)*12+6,COLUMN())):INDIRECT(ADDRESS(($AN2883-1)*36+($AO2883-1)*12+$AP2883+4,COLUMN())),INDIRECT(ADDRESS(($AN2883-1)*3+$AO2883+5,$AP2883+20)))&gt;=1,0,INDIRECT(ADDRESS(($AN2883-1)*3+$AO2883+5,$AP2883+20)))))</f>
        <v>0</v>
      </c>
      <c r="AT2883" s="4">
        <f ca="1">COUNTIF(INDIRECT("U"&amp;(ROW()+12*(($AN2883-1)*3+$AO2883)-ROW())/12+5):INDIRECT("AF"&amp;(ROW()+12*(($AN2883-1)*3+$AO2883)-ROW())/12+5),AS2883)</f>
        <v>0</v>
      </c>
      <c r="AU2883" s="4">
        <f ca="1">IF(AND(AQ2883+AS2883&gt;0,AR2883+AT2883&gt;0),COUNTIF(AU$6:AU2882,"&gt;0")+1,0)</f>
        <v>0</v>
      </c>
    </row>
    <row r="2884" spans="40:47">
      <c r="AN2884" s="4">
        <v>80</v>
      </c>
      <c r="AO2884" s="4">
        <v>3</v>
      </c>
      <c r="AP2884" s="4">
        <v>11</v>
      </c>
      <c r="AQ2884" s="6">
        <f ca="1">IF($AP2884=1,IF(INDIRECT(ADDRESS(($AN2884-1)*3+$AO2884+5,$AP2884+7))="",0,INDIRECT(ADDRESS(($AN2884-1)*3+$AO2884+5,$AP2884+7))),IF(INDIRECT(ADDRESS(($AN2884-1)*3+$AO2884+5,$AP2884+7))="",0,IF(COUNTIF(INDIRECT(ADDRESS(($AN2884-1)*36+($AO2884-1)*12+6,COLUMN())):INDIRECT(ADDRESS(($AN2884-1)*36+($AO2884-1)*12+$AP2884+4,COLUMN())),INDIRECT(ADDRESS(($AN2884-1)*3+$AO2884+5,$AP2884+7)))&gt;=1,0,INDIRECT(ADDRESS(($AN2884-1)*3+$AO2884+5,$AP2884+7)))))</f>
        <v>0</v>
      </c>
      <c r="AR2884" s="4">
        <f ca="1">COUNTIF(INDIRECT("H"&amp;(ROW()+12*(($AN2884-1)*3+$AO2884)-ROW())/12+5):INDIRECT("S"&amp;(ROW()+12*(($AN2884-1)*3+$AO2884)-ROW())/12+5),AQ2884)</f>
        <v>0</v>
      </c>
      <c r="AS2884" s="6">
        <f ca="1">IF($AP2884=1,IF(INDIRECT(ADDRESS(($AN2884-1)*3+$AO2884+5,$AP2884+20))="",0,INDIRECT(ADDRESS(($AN2884-1)*3+$AO2884+5,$AP2884+20))),IF(INDIRECT(ADDRESS(($AN2884-1)*3+$AO2884+5,$AP2884+20))="",0,IF(COUNTIF(INDIRECT(ADDRESS(($AN2884-1)*36+($AO2884-1)*12+6,COLUMN())):INDIRECT(ADDRESS(($AN2884-1)*36+($AO2884-1)*12+$AP2884+4,COLUMN())),INDIRECT(ADDRESS(($AN2884-1)*3+$AO2884+5,$AP2884+20)))&gt;=1,0,INDIRECT(ADDRESS(($AN2884-1)*3+$AO2884+5,$AP2884+20)))))</f>
        <v>0</v>
      </c>
      <c r="AT2884" s="4">
        <f ca="1">COUNTIF(INDIRECT("U"&amp;(ROW()+12*(($AN2884-1)*3+$AO2884)-ROW())/12+5):INDIRECT("AF"&amp;(ROW()+12*(($AN2884-1)*3+$AO2884)-ROW())/12+5),AS2884)</f>
        <v>0</v>
      </c>
      <c r="AU2884" s="4">
        <f ca="1">IF(AND(AQ2884+AS2884&gt;0,AR2884+AT2884&gt;0),COUNTIF(AU$6:AU2883,"&gt;0")+1,0)</f>
        <v>0</v>
      </c>
    </row>
    <row r="2885" spans="40:47">
      <c r="AN2885" s="77">
        <v>80</v>
      </c>
      <c r="AO2885" s="77">
        <v>3</v>
      </c>
      <c r="AP2885" s="77">
        <v>12</v>
      </c>
      <c r="AQ2885" s="78">
        <f ca="1">IF($AP2885=1,IF(INDIRECT(ADDRESS(($AN2885-1)*3+$AO2885+5,$AP2885+7))="",0,INDIRECT(ADDRESS(($AN2885-1)*3+$AO2885+5,$AP2885+7))),IF(INDIRECT(ADDRESS(($AN2885-1)*3+$AO2885+5,$AP2885+7))="",0,IF(COUNTIF(INDIRECT(ADDRESS(($AN2885-1)*36+($AO2885-1)*12+6,COLUMN())):INDIRECT(ADDRESS(($AN2885-1)*36+($AO2885-1)*12+$AP2885+4,COLUMN())),INDIRECT(ADDRESS(($AN2885-1)*3+$AO2885+5,$AP2885+7)))&gt;=1,0,INDIRECT(ADDRESS(($AN2885-1)*3+$AO2885+5,$AP2885+7)))))</f>
        <v>0</v>
      </c>
      <c r="AR2885" s="77">
        <f ca="1">COUNTIF(INDIRECT("H"&amp;(ROW()+12*(($AN2885-1)*3+$AO2885)-ROW())/12+5):INDIRECT("S"&amp;(ROW()+12*(($AN2885-1)*3+$AO2885)-ROW())/12+5),AQ2885)</f>
        <v>0</v>
      </c>
      <c r="AS2885" s="78">
        <f ca="1">IF($AP2885=1,IF(INDIRECT(ADDRESS(($AN2885-1)*3+$AO2885+5,$AP2885+20))="",0,INDIRECT(ADDRESS(($AN2885-1)*3+$AO2885+5,$AP2885+20))),IF(INDIRECT(ADDRESS(($AN2885-1)*3+$AO2885+5,$AP2885+20))="",0,IF(COUNTIF(INDIRECT(ADDRESS(($AN2885-1)*36+($AO2885-1)*12+6,COLUMN())):INDIRECT(ADDRESS(($AN2885-1)*36+($AO2885-1)*12+$AP2885+4,COLUMN())),INDIRECT(ADDRESS(($AN2885-1)*3+$AO2885+5,$AP2885+20)))&gt;=1,0,INDIRECT(ADDRESS(($AN2885-1)*3+$AO2885+5,$AP2885+20)))))</f>
        <v>0</v>
      </c>
      <c r="AT2885" s="77">
        <f ca="1">COUNTIF(INDIRECT("U"&amp;(ROW()+12*(($AN2885-1)*3+$AO2885)-ROW())/12+5):INDIRECT("AF"&amp;(ROW()+12*(($AN2885-1)*3+$AO2885)-ROW())/12+5),AS2885)</f>
        <v>0</v>
      </c>
      <c r="AU2885" s="4">
        <f ca="1">IF(AND(AQ2885+AS2885&gt;0,AR2885+AT2885&gt;0),COUNTIF(AU$6:AU2884,"&gt;0")+1,0)</f>
        <v>0</v>
      </c>
    </row>
    <row r="2886" spans="40:47">
      <c r="AN2886" s="4">
        <v>81</v>
      </c>
      <c r="AO2886" s="4">
        <v>1</v>
      </c>
      <c r="AP2886" s="4">
        <v>1</v>
      </c>
      <c r="AQ2886" s="6">
        <f ca="1">IF($AP2886=1,IF(INDIRECT(ADDRESS(($AN2886-1)*3+$AO2886+5,$AP2886+7))="",0,INDIRECT(ADDRESS(($AN2886-1)*3+$AO2886+5,$AP2886+7))),IF(INDIRECT(ADDRESS(($AN2886-1)*3+$AO2886+5,$AP2886+7))="",0,IF(COUNTIF(INDIRECT(ADDRESS(($AN2886-1)*36+($AO2886-1)*12+6,COLUMN())):INDIRECT(ADDRESS(($AN2886-1)*36+($AO2886-1)*12+$AP2886+4,COLUMN())),INDIRECT(ADDRESS(($AN2886-1)*3+$AO2886+5,$AP2886+7)))&gt;=1,0,INDIRECT(ADDRESS(($AN2886-1)*3+$AO2886+5,$AP2886+7)))))</f>
        <v>0</v>
      </c>
      <c r="AR2886" s="4">
        <f ca="1">COUNTIF(INDIRECT("H"&amp;(ROW()+12*(($AN2886-1)*3+$AO2886)-ROW())/12+5):INDIRECT("S"&amp;(ROW()+12*(($AN2886-1)*3+$AO2886)-ROW())/12+5),AQ2886)</f>
        <v>0</v>
      </c>
      <c r="AS2886" s="6">
        <f ca="1">IF($AP2886=1,IF(INDIRECT(ADDRESS(($AN2886-1)*3+$AO2886+5,$AP2886+20))="",0,INDIRECT(ADDRESS(($AN2886-1)*3+$AO2886+5,$AP2886+20))),IF(INDIRECT(ADDRESS(($AN2886-1)*3+$AO2886+5,$AP2886+20))="",0,IF(COUNTIF(INDIRECT(ADDRESS(($AN2886-1)*36+($AO2886-1)*12+6,COLUMN())):INDIRECT(ADDRESS(($AN2886-1)*36+($AO2886-1)*12+$AP2886+4,COLUMN())),INDIRECT(ADDRESS(($AN2886-1)*3+$AO2886+5,$AP2886+20)))&gt;=1,0,INDIRECT(ADDRESS(($AN2886-1)*3+$AO2886+5,$AP2886+20)))))</f>
        <v>0</v>
      </c>
      <c r="AT2886" s="4">
        <f ca="1">COUNTIF(INDIRECT("U"&amp;(ROW()+12*(($AN2886-1)*3+$AO2886)-ROW())/12+5):INDIRECT("AF"&amp;(ROW()+12*(($AN2886-1)*3+$AO2886)-ROW())/12+5),AS2886)</f>
        <v>0</v>
      </c>
      <c r="AU2886" s="4">
        <f ca="1">IF(AND(AQ2886+AS2886&gt;0,AR2886+AT2886&gt;0),COUNTIF(AU$6:AU2885,"&gt;0")+1,0)</f>
        <v>0</v>
      </c>
    </row>
    <row r="2887" spans="40:47">
      <c r="AN2887" s="4">
        <v>81</v>
      </c>
      <c r="AO2887" s="4">
        <v>1</v>
      </c>
      <c r="AP2887" s="4">
        <v>2</v>
      </c>
      <c r="AQ2887" s="6">
        <f ca="1">IF($AP2887=1,IF(INDIRECT(ADDRESS(($AN2887-1)*3+$AO2887+5,$AP2887+7))="",0,INDIRECT(ADDRESS(($AN2887-1)*3+$AO2887+5,$AP2887+7))),IF(INDIRECT(ADDRESS(($AN2887-1)*3+$AO2887+5,$AP2887+7))="",0,IF(COUNTIF(INDIRECT(ADDRESS(($AN2887-1)*36+($AO2887-1)*12+6,COLUMN())):INDIRECT(ADDRESS(($AN2887-1)*36+($AO2887-1)*12+$AP2887+4,COLUMN())),INDIRECT(ADDRESS(($AN2887-1)*3+$AO2887+5,$AP2887+7)))&gt;=1,0,INDIRECT(ADDRESS(($AN2887-1)*3+$AO2887+5,$AP2887+7)))))</f>
        <v>0</v>
      </c>
      <c r="AR2887" s="4">
        <f ca="1">COUNTIF(INDIRECT("H"&amp;(ROW()+12*(($AN2887-1)*3+$AO2887)-ROW())/12+5):INDIRECT("S"&amp;(ROW()+12*(($AN2887-1)*3+$AO2887)-ROW())/12+5),AQ2887)</f>
        <v>0</v>
      </c>
      <c r="AS2887" s="6">
        <f ca="1">IF($AP2887=1,IF(INDIRECT(ADDRESS(($AN2887-1)*3+$AO2887+5,$AP2887+20))="",0,INDIRECT(ADDRESS(($AN2887-1)*3+$AO2887+5,$AP2887+20))),IF(INDIRECT(ADDRESS(($AN2887-1)*3+$AO2887+5,$AP2887+20))="",0,IF(COUNTIF(INDIRECT(ADDRESS(($AN2887-1)*36+($AO2887-1)*12+6,COLUMN())):INDIRECT(ADDRESS(($AN2887-1)*36+($AO2887-1)*12+$AP2887+4,COLUMN())),INDIRECT(ADDRESS(($AN2887-1)*3+$AO2887+5,$AP2887+20)))&gt;=1,0,INDIRECT(ADDRESS(($AN2887-1)*3+$AO2887+5,$AP2887+20)))))</f>
        <v>0</v>
      </c>
      <c r="AT2887" s="4">
        <f ca="1">COUNTIF(INDIRECT("U"&amp;(ROW()+12*(($AN2887-1)*3+$AO2887)-ROW())/12+5):INDIRECT("AF"&amp;(ROW()+12*(($AN2887-1)*3+$AO2887)-ROW())/12+5),AS2887)</f>
        <v>0</v>
      </c>
      <c r="AU2887" s="4">
        <f ca="1">IF(AND(AQ2887+AS2887&gt;0,AR2887+AT2887&gt;0),COUNTIF(AU$6:AU2886,"&gt;0")+1,0)</f>
        <v>0</v>
      </c>
    </row>
    <row r="2888" spans="40:47">
      <c r="AN2888" s="4">
        <v>81</v>
      </c>
      <c r="AO2888" s="4">
        <v>1</v>
      </c>
      <c r="AP2888" s="4">
        <v>3</v>
      </c>
      <c r="AQ2888" s="6">
        <f ca="1">IF($AP2888=1,IF(INDIRECT(ADDRESS(($AN2888-1)*3+$AO2888+5,$AP2888+7))="",0,INDIRECT(ADDRESS(($AN2888-1)*3+$AO2888+5,$AP2888+7))),IF(INDIRECT(ADDRESS(($AN2888-1)*3+$AO2888+5,$AP2888+7))="",0,IF(COUNTIF(INDIRECT(ADDRESS(($AN2888-1)*36+($AO2888-1)*12+6,COLUMN())):INDIRECT(ADDRESS(($AN2888-1)*36+($AO2888-1)*12+$AP2888+4,COLUMN())),INDIRECT(ADDRESS(($AN2888-1)*3+$AO2888+5,$AP2888+7)))&gt;=1,0,INDIRECT(ADDRESS(($AN2888-1)*3+$AO2888+5,$AP2888+7)))))</f>
        <v>0</v>
      </c>
      <c r="AR2888" s="4">
        <f ca="1">COUNTIF(INDIRECT("H"&amp;(ROW()+12*(($AN2888-1)*3+$AO2888)-ROW())/12+5):INDIRECT("S"&amp;(ROW()+12*(($AN2888-1)*3+$AO2888)-ROW())/12+5),AQ2888)</f>
        <v>0</v>
      </c>
      <c r="AS2888" s="6">
        <f ca="1">IF($AP2888=1,IF(INDIRECT(ADDRESS(($AN2888-1)*3+$AO2888+5,$AP2888+20))="",0,INDIRECT(ADDRESS(($AN2888-1)*3+$AO2888+5,$AP2888+20))),IF(INDIRECT(ADDRESS(($AN2888-1)*3+$AO2888+5,$AP2888+20))="",0,IF(COUNTIF(INDIRECT(ADDRESS(($AN2888-1)*36+($AO2888-1)*12+6,COLUMN())):INDIRECT(ADDRESS(($AN2888-1)*36+($AO2888-1)*12+$AP2888+4,COLUMN())),INDIRECT(ADDRESS(($AN2888-1)*3+$AO2888+5,$AP2888+20)))&gt;=1,0,INDIRECT(ADDRESS(($AN2888-1)*3+$AO2888+5,$AP2888+20)))))</f>
        <v>0</v>
      </c>
      <c r="AT2888" s="4">
        <f ca="1">COUNTIF(INDIRECT("U"&amp;(ROW()+12*(($AN2888-1)*3+$AO2888)-ROW())/12+5):INDIRECT("AF"&amp;(ROW()+12*(($AN2888-1)*3+$AO2888)-ROW())/12+5),AS2888)</f>
        <v>0</v>
      </c>
      <c r="AU2888" s="4">
        <f ca="1">IF(AND(AQ2888+AS2888&gt;0,AR2888+AT2888&gt;0),COUNTIF(AU$6:AU2887,"&gt;0")+1,0)</f>
        <v>0</v>
      </c>
    </row>
    <row r="2889" spans="40:47">
      <c r="AN2889" s="4">
        <v>81</v>
      </c>
      <c r="AO2889" s="4">
        <v>1</v>
      </c>
      <c r="AP2889" s="4">
        <v>4</v>
      </c>
      <c r="AQ2889" s="6">
        <f ca="1">IF($AP2889=1,IF(INDIRECT(ADDRESS(($AN2889-1)*3+$AO2889+5,$AP2889+7))="",0,INDIRECT(ADDRESS(($AN2889-1)*3+$AO2889+5,$AP2889+7))),IF(INDIRECT(ADDRESS(($AN2889-1)*3+$AO2889+5,$AP2889+7))="",0,IF(COUNTIF(INDIRECT(ADDRESS(($AN2889-1)*36+($AO2889-1)*12+6,COLUMN())):INDIRECT(ADDRESS(($AN2889-1)*36+($AO2889-1)*12+$AP2889+4,COLUMN())),INDIRECT(ADDRESS(($AN2889-1)*3+$AO2889+5,$AP2889+7)))&gt;=1,0,INDIRECT(ADDRESS(($AN2889-1)*3+$AO2889+5,$AP2889+7)))))</f>
        <v>0</v>
      </c>
      <c r="AR2889" s="4">
        <f ca="1">COUNTIF(INDIRECT("H"&amp;(ROW()+12*(($AN2889-1)*3+$AO2889)-ROW())/12+5):INDIRECT("S"&amp;(ROW()+12*(($AN2889-1)*3+$AO2889)-ROW())/12+5),AQ2889)</f>
        <v>0</v>
      </c>
      <c r="AS2889" s="6">
        <f ca="1">IF($AP2889=1,IF(INDIRECT(ADDRESS(($AN2889-1)*3+$AO2889+5,$AP2889+20))="",0,INDIRECT(ADDRESS(($AN2889-1)*3+$AO2889+5,$AP2889+20))),IF(INDIRECT(ADDRESS(($AN2889-1)*3+$AO2889+5,$AP2889+20))="",0,IF(COUNTIF(INDIRECT(ADDRESS(($AN2889-1)*36+($AO2889-1)*12+6,COLUMN())):INDIRECT(ADDRESS(($AN2889-1)*36+($AO2889-1)*12+$AP2889+4,COLUMN())),INDIRECT(ADDRESS(($AN2889-1)*3+$AO2889+5,$AP2889+20)))&gt;=1,0,INDIRECT(ADDRESS(($AN2889-1)*3+$AO2889+5,$AP2889+20)))))</f>
        <v>0</v>
      </c>
      <c r="AT2889" s="4">
        <f ca="1">COUNTIF(INDIRECT("U"&amp;(ROW()+12*(($AN2889-1)*3+$AO2889)-ROW())/12+5):INDIRECT("AF"&amp;(ROW()+12*(($AN2889-1)*3+$AO2889)-ROW())/12+5),AS2889)</f>
        <v>0</v>
      </c>
      <c r="AU2889" s="4">
        <f ca="1">IF(AND(AQ2889+AS2889&gt;0,AR2889+AT2889&gt;0),COUNTIF(AU$6:AU2888,"&gt;0")+1,0)</f>
        <v>0</v>
      </c>
    </row>
    <row r="2890" spans="40:47">
      <c r="AN2890" s="4">
        <v>81</v>
      </c>
      <c r="AO2890" s="4">
        <v>1</v>
      </c>
      <c r="AP2890" s="4">
        <v>5</v>
      </c>
      <c r="AQ2890" s="6">
        <f ca="1">IF($AP2890=1,IF(INDIRECT(ADDRESS(($AN2890-1)*3+$AO2890+5,$AP2890+7))="",0,INDIRECT(ADDRESS(($AN2890-1)*3+$AO2890+5,$AP2890+7))),IF(INDIRECT(ADDRESS(($AN2890-1)*3+$AO2890+5,$AP2890+7))="",0,IF(COUNTIF(INDIRECT(ADDRESS(($AN2890-1)*36+($AO2890-1)*12+6,COLUMN())):INDIRECT(ADDRESS(($AN2890-1)*36+($AO2890-1)*12+$AP2890+4,COLUMN())),INDIRECT(ADDRESS(($AN2890-1)*3+$AO2890+5,$AP2890+7)))&gt;=1,0,INDIRECT(ADDRESS(($AN2890-1)*3+$AO2890+5,$AP2890+7)))))</f>
        <v>0</v>
      </c>
      <c r="AR2890" s="4">
        <f ca="1">COUNTIF(INDIRECT("H"&amp;(ROW()+12*(($AN2890-1)*3+$AO2890)-ROW())/12+5):INDIRECT("S"&amp;(ROW()+12*(($AN2890-1)*3+$AO2890)-ROW())/12+5),AQ2890)</f>
        <v>0</v>
      </c>
      <c r="AS2890" s="6">
        <f ca="1">IF($AP2890=1,IF(INDIRECT(ADDRESS(($AN2890-1)*3+$AO2890+5,$AP2890+20))="",0,INDIRECT(ADDRESS(($AN2890-1)*3+$AO2890+5,$AP2890+20))),IF(INDIRECT(ADDRESS(($AN2890-1)*3+$AO2890+5,$AP2890+20))="",0,IF(COUNTIF(INDIRECT(ADDRESS(($AN2890-1)*36+($AO2890-1)*12+6,COLUMN())):INDIRECT(ADDRESS(($AN2890-1)*36+($AO2890-1)*12+$AP2890+4,COLUMN())),INDIRECT(ADDRESS(($AN2890-1)*3+$AO2890+5,$AP2890+20)))&gt;=1,0,INDIRECT(ADDRESS(($AN2890-1)*3+$AO2890+5,$AP2890+20)))))</f>
        <v>0</v>
      </c>
      <c r="AT2890" s="4">
        <f ca="1">COUNTIF(INDIRECT("U"&amp;(ROW()+12*(($AN2890-1)*3+$AO2890)-ROW())/12+5):INDIRECT("AF"&amp;(ROW()+12*(($AN2890-1)*3+$AO2890)-ROW())/12+5),AS2890)</f>
        <v>0</v>
      </c>
      <c r="AU2890" s="4">
        <f ca="1">IF(AND(AQ2890+AS2890&gt;0,AR2890+AT2890&gt;0),COUNTIF(AU$6:AU2889,"&gt;0")+1,0)</f>
        <v>0</v>
      </c>
    </row>
    <row r="2891" spans="40:47">
      <c r="AN2891" s="4">
        <v>81</v>
      </c>
      <c r="AO2891" s="4">
        <v>1</v>
      </c>
      <c r="AP2891" s="4">
        <v>6</v>
      </c>
      <c r="AQ2891" s="6">
        <f ca="1">IF($AP2891=1,IF(INDIRECT(ADDRESS(($AN2891-1)*3+$AO2891+5,$AP2891+7))="",0,INDIRECT(ADDRESS(($AN2891-1)*3+$AO2891+5,$AP2891+7))),IF(INDIRECT(ADDRESS(($AN2891-1)*3+$AO2891+5,$AP2891+7))="",0,IF(COUNTIF(INDIRECT(ADDRESS(($AN2891-1)*36+($AO2891-1)*12+6,COLUMN())):INDIRECT(ADDRESS(($AN2891-1)*36+($AO2891-1)*12+$AP2891+4,COLUMN())),INDIRECT(ADDRESS(($AN2891-1)*3+$AO2891+5,$AP2891+7)))&gt;=1,0,INDIRECT(ADDRESS(($AN2891-1)*3+$AO2891+5,$AP2891+7)))))</f>
        <v>0</v>
      </c>
      <c r="AR2891" s="4">
        <f ca="1">COUNTIF(INDIRECT("H"&amp;(ROW()+12*(($AN2891-1)*3+$AO2891)-ROW())/12+5):INDIRECT("S"&amp;(ROW()+12*(($AN2891-1)*3+$AO2891)-ROW())/12+5),AQ2891)</f>
        <v>0</v>
      </c>
      <c r="AS2891" s="6">
        <f ca="1">IF($AP2891=1,IF(INDIRECT(ADDRESS(($AN2891-1)*3+$AO2891+5,$AP2891+20))="",0,INDIRECT(ADDRESS(($AN2891-1)*3+$AO2891+5,$AP2891+20))),IF(INDIRECT(ADDRESS(($AN2891-1)*3+$AO2891+5,$AP2891+20))="",0,IF(COUNTIF(INDIRECT(ADDRESS(($AN2891-1)*36+($AO2891-1)*12+6,COLUMN())):INDIRECT(ADDRESS(($AN2891-1)*36+($AO2891-1)*12+$AP2891+4,COLUMN())),INDIRECT(ADDRESS(($AN2891-1)*3+$AO2891+5,$AP2891+20)))&gt;=1,0,INDIRECT(ADDRESS(($AN2891-1)*3+$AO2891+5,$AP2891+20)))))</f>
        <v>0</v>
      </c>
      <c r="AT2891" s="4">
        <f ca="1">COUNTIF(INDIRECT("U"&amp;(ROW()+12*(($AN2891-1)*3+$AO2891)-ROW())/12+5):INDIRECT("AF"&amp;(ROW()+12*(($AN2891-1)*3+$AO2891)-ROW())/12+5),AS2891)</f>
        <v>0</v>
      </c>
      <c r="AU2891" s="4">
        <f ca="1">IF(AND(AQ2891+AS2891&gt;0,AR2891+AT2891&gt;0),COUNTIF(AU$6:AU2890,"&gt;0")+1,0)</f>
        <v>0</v>
      </c>
    </row>
    <row r="2892" spans="40:47">
      <c r="AN2892" s="4">
        <v>81</v>
      </c>
      <c r="AO2892" s="4">
        <v>1</v>
      </c>
      <c r="AP2892" s="4">
        <v>7</v>
      </c>
      <c r="AQ2892" s="6">
        <f ca="1">IF($AP2892=1,IF(INDIRECT(ADDRESS(($AN2892-1)*3+$AO2892+5,$AP2892+7))="",0,INDIRECT(ADDRESS(($AN2892-1)*3+$AO2892+5,$AP2892+7))),IF(INDIRECT(ADDRESS(($AN2892-1)*3+$AO2892+5,$AP2892+7))="",0,IF(COUNTIF(INDIRECT(ADDRESS(($AN2892-1)*36+($AO2892-1)*12+6,COLUMN())):INDIRECT(ADDRESS(($AN2892-1)*36+($AO2892-1)*12+$AP2892+4,COLUMN())),INDIRECT(ADDRESS(($AN2892-1)*3+$AO2892+5,$AP2892+7)))&gt;=1,0,INDIRECT(ADDRESS(($AN2892-1)*3+$AO2892+5,$AP2892+7)))))</f>
        <v>0</v>
      </c>
      <c r="AR2892" s="4">
        <f ca="1">COUNTIF(INDIRECT("H"&amp;(ROW()+12*(($AN2892-1)*3+$AO2892)-ROW())/12+5):INDIRECT("S"&amp;(ROW()+12*(($AN2892-1)*3+$AO2892)-ROW())/12+5),AQ2892)</f>
        <v>0</v>
      </c>
      <c r="AS2892" s="6">
        <f ca="1">IF($AP2892=1,IF(INDIRECT(ADDRESS(($AN2892-1)*3+$AO2892+5,$AP2892+20))="",0,INDIRECT(ADDRESS(($AN2892-1)*3+$AO2892+5,$AP2892+20))),IF(INDIRECT(ADDRESS(($AN2892-1)*3+$AO2892+5,$AP2892+20))="",0,IF(COUNTIF(INDIRECT(ADDRESS(($AN2892-1)*36+($AO2892-1)*12+6,COLUMN())):INDIRECT(ADDRESS(($AN2892-1)*36+($AO2892-1)*12+$AP2892+4,COLUMN())),INDIRECT(ADDRESS(($AN2892-1)*3+$AO2892+5,$AP2892+20)))&gt;=1,0,INDIRECT(ADDRESS(($AN2892-1)*3+$AO2892+5,$AP2892+20)))))</f>
        <v>0</v>
      </c>
      <c r="AT2892" s="4">
        <f ca="1">COUNTIF(INDIRECT("U"&amp;(ROW()+12*(($AN2892-1)*3+$AO2892)-ROW())/12+5):INDIRECT("AF"&amp;(ROW()+12*(($AN2892-1)*3+$AO2892)-ROW())/12+5),AS2892)</f>
        <v>0</v>
      </c>
      <c r="AU2892" s="4">
        <f ca="1">IF(AND(AQ2892+AS2892&gt;0,AR2892+AT2892&gt;0),COUNTIF(AU$6:AU2891,"&gt;0")+1,0)</f>
        <v>0</v>
      </c>
    </row>
    <row r="2893" spans="40:47">
      <c r="AN2893" s="4">
        <v>81</v>
      </c>
      <c r="AO2893" s="4">
        <v>1</v>
      </c>
      <c r="AP2893" s="4">
        <v>8</v>
      </c>
      <c r="AQ2893" s="6">
        <f ca="1">IF($AP2893=1,IF(INDIRECT(ADDRESS(($AN2893-1)*3+$AO2893+5,$AP2893+7))="",0,INDIRECT(ADDRESS(($AN2893-1)*3+$AO2893+5,$AP2893+7))),IF(INDIRECT(ADDRESS(($AN2893-1)*3+$AO2893+5,$AP2893+7))="",0,IF(COUNTIF(INDIRECT(ADDRESS(($AN2893-1)*36+($AO2893-1)*12+6,COLUMN())):INDIRECT(ADDRESS(($AN2893-1)*36+($AO2893-1)*12+$AP2893+4,COLUMN())),INDIRECT(ADDRESS(($AN2893-1)*3+$AO2893+5,$AP2893+7)))&gt;=1,0,INDIRECT(ADDRESS(($AN2893-1)*3+$AO2893+5,$AP2893+7)))))</f>
        <v>0</v>
      </c>
      <c r="AR2893" s="4">
        <f ca="1">COUNTIF(INDIRECT("H"&amp;(ROW()+12*(($AN2893-1)*3+$AO2893)-ROW())/12+5):INDIRECT("S"&amp;(ROW()+12*(($AN2893-1)*3+$AO2893)-ROW())/12+5),AQ2893)</f>
        <v>0</v>
      </c>
      <c r="AS2893" s="6">
        <f ca="1">IF($AP2893=1,IF(INDIRECT(ADDRESS(($AN2893-1)*3+$AO2893+5,$AP2893+20))="",0,INDIRECT(ADDRESS(($AN2893-1)*3+$AO2893+5,$AP2893+20))),IF(INDIRECT(ADDRESS(($AN2893-1)*3+$AO2893+5,$AP2893+20))="",0,IF(COUNTIF(INDIRECT(ADDRESS(($AN2893-1)*36+($AO2893-1)*12+6,COLUMN())):INDIRECT(ADDRESS(($AN2893-1)*36+($AO2893-1)*12+$AP2893+4,COLUMN())),INDIRECT(ADDRESS(($AN2893-1)*3+$AO2893+5,$AP2893+20)))&gt;=1,0,INDIRECT(ADDRESS(($AN2893-1)*3+$AO2893+5,$AP2893+20)))))</f>
        <v>0</v>
      </c>
      <c r="AT2893" s="4">
        <f ca="1">COUNTIF(INDIRECT("U"&amp;(ROW()+12*(($AN2893-1)*3+$AO2893)-ROW())/12+5):INDIRECT("AF"&amp;(ROW()+12*(($AN2893-1)*3+$AO2893)-ROW())/12+5),AS2893)</f>
        <v>0</v>
      </c>
      <c r="AU2893" s="4">
        <f ca="1">IF(AND(AQ2893+AS2893&gt;0,AR2893+AT2893&gt;0),COUNTIF(AU$6:AU2892,"&gt;0")+1,0)</f>
        <v>0</v>
      </c>
    </row>
    <row r="2894" spans="40:47">
      <c r="AN2894" s="4">
        <v>81</v>
      </c>
      <c r="AO2894" s="4">
        <v>1</v>
      </c>
      <c r="AP2894" s="4">
        <v>9</v>
      </c>
      <c r="AQ2894" s="6">
        <f ca="1">IF($AP2894=1,IF(INDIRECT(ADDRESS(($AN2894-1)*3+$AO2894+5,$AP2894+7))="",0,INDIRECT(ADDRESS(($AN2894-1)*3+$AO2894+5,$AP2894+7))),IF(INDIRECT(ADDRESS(($AN2894-1)*3+$AO2894+5,$AP2894+7))="",0,IF(COUNTIF(INDIRECT(ADDRESS(($AN2894-1)*36+($AO2894-1)*12+6,COLUMN())):INDIRECT(ADDRESS(($AN2894-1)*36+($AO2894-1)*12+$AP2894+4,COLUMN())),INDIRECT(ADDRESS(($AN2894-1)*3+$AO2894+5,$AP2894+7)))&gt;=1,0,INDIRECT(ADDRESS(($AN2894-1)*3+$AO2894+5,$AP2894+7)))))</f>
        <v>0</v>
      </c>
      <c r="AR2894" s="4">
        <f ca="1">COUNTIF(INDIRECT("H"&amp;(ROW()+12*(($AN2894-1)*3+$AO2894)-ROW())/12+5):INDIRECT("S"&amp;(ROW()+12*(($AN2894-1)*3+$AO2894)-ROW())/12+5),AQ2894)</f>
        <v>0</v>
      </c>
      <c r="AS2894" s="6">
        <f ca="1">IF($AP2894=1,IF(INDIRECT(ADDRESS(($AN2894-1)*3+$AO2894+5,$AP2894+20))="",0,INDIRECT(ADDRESS(($AN2894-1)*3+$AO2894+5,$AP2894+20))),IF(INDIRECT(ADDRESS(($AN2894-1)*3+$AO2894+5,$AP2894+20))="",0,IF(COUNTIF(INDIRECT(ADDRESS(($AN2894-1)*36+($AO2894-1)*12+6,COLUMN())):INDIRECT(ADDRESS(($AN2894-1)*36+($AO2894-1)*12+$AP2894+4,COLUMN())),INDIRECT(ADDRESS(($AN2894-1)*3+$AO2894+5,$AP2894+20)))&gt;=1,0,INDIRECT(ADDRESS(($AN2894-1)*3+$AO2894+5,$AP2894+20)))))</f>
        <v>0</v>
      </c>
      <c r="AT2894" s="4">
        <f ca="1">COUNTIF(INDIRECT("U"&amp;(ROW()+12*(($AN2894-1)*3+$AO2894)-ROW())/12+5):INDIRECT("AF"&amp;(ROW()+12*(($AN2894-1)*3+$AO2894)-ROW())/12+5),AS2894)</f>
        <v>0</v>
      </c>
      <c r="AU2894" s="4">
        <f ca="1">IF(AND(AQ2894+AS2894&gt;0,AR2894+AT2894&gt;0),COUNTIF(AU$6:AU2893,"&gt;0")+1,0)</f>
        <v>0</v>
      </c>
    </row>
    <row r="2895" spans="40:47">
      <c r="AN2895" s="4">
        <v>81</v>
      </c>
      <c r="AO2895" s="4">
        <v>1</v>
      </c>
      <c r="AP2895" s="4">
        <v>10</v>
      </c>
      <c r="AQ2895" s="6">
        <f ca="1">IF($AP2895=1,IF(INDIRECT(ADDRESS(($AN2895-1)*3+$AO2895+5,$AP2895+7))="",0,INDIRECT(ADDRESS(($AN2895-1)*3+$AO2895+5,$AP2895+7))),IF(INDIRECT(ADDRESS(($AN2895-1)*3+$AO2895+5,$AP2895+7))="",0,IF(COUNTIF(INDIRECT(ADDRESS(($AN2895-1)*36+($AO2895-1)*12+6,COLUMN())):INDIRECT(ADDRESS(($AN2895-1)*36+($AO2895-1)*12+$AP2895+4,COLUMN())),INDIRECT(ADDRESS(($AN2895-1)*3+$AO2895+5,$AP2895+7)))&gt;=1,0,INDIRECT(ADDRESS(($AN2895-1)*3+$AO2895+5,$AP2895+7)))))</f>
        <v>0</v>
      </c>
      <c r="AR2895" s="4">
        <f ca="1">COUNTIF(INDIRECT("H"&amp;(ROW()+12*(($AN2895-1)*3+$AO2895)-ROW())/12+5):INDIRECT("S"&amp;(ROW()+12*(($AN2895-1)*3+$AO2895)-ROW())/12+5),AQ2895)</f>
        <v>0</v>
      </c>
      <c r="AS2895" s="6">
        <f ca="1">IF($AP2895=1,IF(INDIRECT(ADDRESS(($AN2895-1)*3+$AO2895+5,$AP2895+20))="",0,INDIRECT(ADDRESS(($AN2895-1)*3+$AO2895+5,$AP2895+20))),IF(INDIRECT(ADDRESS(($AN2895-1)*3+$AO2895+5,$AP2895+20))="",0,IF(COUNTIF(INDIRECT(ADDRESS(($AN2895-1)*36+($AO2895-1)*12+6,COLUMN())):INDIRECT(ADDRESS(($AN2895-1)*36+($AO2895-1)*12+$AP2895+4,COLUMN())),INDIRECT(ADDRESS(($AN2895-1)*3+$AO2895+5,$AP2895+20)))&gt;=1,0,INDIRECT(ADDRESS(($AN2895-1)*3+$AO2895+5,$AP2895+20)))))</f>
        <v>0</v>
      </c>
      <c r="AT2895" s="4">
        <f ca="1">COUNTIF(INDIRECT("U"&amp;(ROW()+12*(($AN2895-1)*3+$AO2895)-ROW())/12+5):INDIRECT("AF"&amp;(ROW()+12*(($AN2895-1)*3+$AO2895)-ROW())/12+5),AS2895)</f>
        <v>0</v>
      </c>
      <c r="AU2895" s="4">
        <f ca="1">IF(AND(AQ2895+AS2895&gt;0,AR2895+AT2895&gt;0),COUNTIF(AU$6:AU2894,"&gt;0")+1,0)</f>
        <v>0</v>
      </c>
    </row>
    <row r="2896" spans="40:47">
      <c r="AN2896" s="4">
        <v>81</v>
      </c>
      <c r="AO2896" s="4">
        <v>1</v>
      </c>
      <c r="AP2896" s="4">
        <v>11</v>
      </c>
      <c r="AQ2896" s="6">
        <f ca="1">IF($AP2896=1,IF(INDIRECT(ADDRESS(($AN2896-1)*3+$AO2896+5,$AP2896+7))="",0,INDIRECT(ADDRESS(($AN2896-1)*3+$AO2896+5,$AP2896+7))),IF(INDIRECT(ADDRESS(($AN2896-1)*3+$AO2896+5,$AP2896+7))="",0,IF(COUNTIF(INDIRECT(ADDRESS(($AN2896-1)*36+($AO2896-1)*12+6,COLUMN())):INDIRECT(ADDRESS(($AN2896-1)*36+($AO2896-1)*12+$AP2896+4,COLUMN())),INDIRECT(ADDRESS(($AN2896-1)*3+$AO2896+5,$AP2896+7)))&gt;=1,0,INDIRECT(ADDRESS(($AN2896-1)*3+$AO2896+5,$AP2896+7)))))</f>
        <v>0</v>
      </c>
      <c r="AR2896" s="4">
        <f ca="1">COUNTIF(INDIRECT("H"&amp;(ROW()+12*(($AN2896-1)*3+$AO2896)-ROW())/12+5):INDIRECT("S"&amp;(ROW()+12*(($AN2896-1)*3+$AO2896)-ROW())/12+5),AQ2896)</f>
        <v>0</v>
      </c>
      <c r="AS2896" s="6">
        <f ca="1">IF($AP2896=1,IF(INDIRECT(ADDRESS(($AN2896-1)*3+$AO2896+5,$AP2896+20))="",0,INDIRECT(ADDRESS(($AN2896-1)*3+$AO2896+5,$AP2896+20))),IF(INDIRECT(ADDRESS(($AN2896-1)*3+$AO2896+5,$AP2896+20))="",0,IF(COUNTIF(INDIRECT(ADDRESS(($AN2896-1)*36+($AO2896-1)*12+6,COLUMN())):INDIRECT(ADDRESS(($AN2896-1)*36+($AO2896-1)*12+$AP2896+4,COLUMN())),INDIRECT(ADDRESS(($AN2896-1)*3+$AO2896+5,$AP2896+20)))&gt;=1,0,INDIRECT(ADDRESS(($AN2896-1)*3+$AO2896+5,$AP2896+20)))))</f>
        <v>0</v>
      </c>
      <c r="AT2896" s="4">
        <f ca="1">COUNTIF(INDIRECT("U"&amp;(ROW()+12*(($AN2896-1)*3+$AO2896)-ROW())/12+5):INDIRECT("AF"&amp;(ROW()+12*(($AN2896-1)*3+$AO2896)-ROW())/12+5),AS2896)</f>
        <v>0</v>
      </c>
      <c r="AU2896" s="4">
        <f ca="1">IF(AND(AQ2896+AS2896&gt;0,AR2896+AT2896&gt;0),COUNTIF(AU$6:AU2895,"&gt;0")+1,0)</f>
        <v>0</v>
      </c>
    </row>
    <row r="2897" spans="40:47">
      <c r="AN2897" s="4">
        <v>81</v>
      </c>
      <c r="AO2897" s="4">
        <v>1</v>
      </c>
      <c r="AP2897" s="4">
        <v>12</v>
      </c>
      <c r="AQ2897" s="6">
        <f ca="1">IF($AP2897=1,IF(INDIRECT(ADDRESS(($AN2897-1)*3+$AO2897+5,$AP2897+7))="",0,INDIRECT(ADDRESS(($AN2897-1)*3+$AO2897+5,$AP2897+7))),IF(INDIRECT(ADDRESS(($AN2897-1)*3+$AO2897+5,$AP2897+7))="",0,IF(COUNTIF(INDIRECT(ADDRESS(($AN2897-1)*36+($AO2897-1)*12+6,COLUMN())):INDIRECT(ADDRESS(($AN2897-1)*36+($AO2897-1)*12+$AP2897+4,COLUMN())),INDIRECT(ADDRESS(($AN2897-1)*3+$AO2897+5,$AP2897+7)))&gt;=1,0,INDIRECT(ADDRESS(($AN2897-1)*3+$AO2897+5,$AP2897+7)))))</f>
        <v>0</v>
      </c>
      <c r="AR2897" s="4">
        <f ca="1">COUNTIF(INDIRECT("H"&amp;(ROW()+12*(($AN2897-1)*3+$AO2897)-ROW())/12+5):INDIRECT("S"&amp;(ROW()+12*(($AN2897-1)*3+$AO2897)-ROW())/12+5),AQ2897)</f>
        <v>0</v>
      </c>
      <c r="AS2897" s="6">
        <f ca="1">IF($AP2897=1,IF(INDIRECT(ADDRESS(($AN2897-1)*3+$AO2897+5,$AP2897+20))="",0,INDIRECT(ADDRESS(($AN2897-1)*3+$AO2897+5,$AP2897+20))),IF(INDIRECT(ADDRESS(($AN2897-1)*3+$AO2897+5,$AP2897+20))="",0,IF(COUNTIF(INDIRECT(ADDRESS(($AN2897-1)*36+($AO2897-1)*12+6,COLUMN())):INDIRECT(ADDRESS(($AN2897-1)*36+($AO2897-1)*12+$AP2897+4,COLUMN())),INDIRECT(ADDRESS(($AN2897-1)*3+$AO2897+5,$AP2897+20)))&gt;=1,0,INDIRECT(ADDRESS(($AN2897-1)*3+$AO2897+5,$AP2897+20)))))</f>
        <v>0</v>
      </c>
      <c r="AT2897" s="4">
        <f ca="1">COUNTIF(INDIRECT("U"&amp;(ROW()+12*(($AN2897-1)*3+$AO2897)-ROW())/12+5):INDIRECT("AF"&amp;(ROW()+12*(($AN2897-1)*3+$AO2897)-ROW())/12+5),AS2897)</f>
        <v>0</v>
      </c>
      <c r="AU2897" s="4">
        <f ca="1">IF(AND(AQ2897+AS2897&gt;0,AR2897+AT2897&gt;0),COUNTIF(AU$6:AU2896,"&gt;0")+1,0)</f>
        <v>0</v>
      </c>
    </row>
    <row r="2898" spans="40:47">
      <c r="AN2898" s="4">
        <v>81</v>
      </c>
      <c r="AO2898" s="4">
        <v>2</v>
      </c>
      <c r="AP2898" s="4">
        <v>1</v>
      </c>
      <c r="AQ2898" s="6">
        <f ca="1">IF($AP2898=1,IF(INDIRECT(ADDRESS(($AN2898-1)*3+$AO2898+5,$AP2898+7))="",0,INDIRECT(ADDRESS(($AN2898-1)*3+$AO2898+5,$AP2898+7))),IF(INDIRECT(ADDRESS(($AN2898-1)*3+$AO2898+5,$AP2898+7))="",0,IF(COUNTIF(INDIRECT(ADDRESS(($AN2898-1)*36+($AO2898-1)*12+6,COLUMN())):INDIRECT(ADDRESS(($AN2898-1)*36+($AO2898-1)*12+$AP2898+4,COLUMN())),INDIRECT(ADDRESS(($AN2898-1)*3+$AO2898+5,$AP2898+7)))&gt;=1,0,INDIRECT(ADDRESS(($AN2898-1)*3+$AO2898+5,$AP2898+7)))))</f>
        <v>0</v>
      </c>
      <c r="AR2898" s="4">
        <f ca="1">COUNTIF(INDIRECT("H"&amp;(ROW()+12*(($AN2898-1)*3+$AO2898)-ROW())/12+5):INDIRECT("S"&amp;(ROW()+12*(($AN2898-1)*3+$AO2898)-ROW())/12+5),AQ2898)</f>
        <v>0</v>
      </c>
      <c r="AS2898" s="6">
        <f ca="1">IF($AP2898=1,IF(INDIRECT(ADDRESS(($AN2898-1)*3+$AO2898+5,$AP2898+20))="",0,INDIRECT(ADDRESS(($AN2898-1)*3+$AO2898+5,$AP2898+20))),IF(INDIRECT(ADDRESS(($AN2898-1)*3+$AO2898+5,$AP2898+20))="",0,IF(COUNTIF(INDIRECT(ADDRESS(($AN2898-1)*36+($AO2898-1)*12+6,COLUMN())):INDIRECT(ADDRESS(($AN2898-1)*36+($AO2898-1)*12+$AP2898+4,COLUMN())),INDIRECT(ADDRESS(($AN2898-1)*3+$AO2898+5,$AP2898+20)))&gt;=1,0,INDIRECT(ADDRESS(($AN2898-1)*3+$AO2898+5,$AP2898+20)))))</f>
        <v>0</v>
      </c>
      <c r="AT2898" s="4">
        <f ca="1">COUNTIF(INDIRECT("U"&amp;(ROW()+12*(($AN2898-1)*3+$AO2898)-ROW())/12+5):INDIRECT("AF"&amp;(ROW()+12*(($AN2898-1)*3+$AO2898)-ROW())/12+5),AS2898)</f>
        <v>0</v>
      </c>
      <c r="AU2898" s="4">
        <f ca="1">IF(AND(AQ2898+AS2898&gt;0,AR2898+AT2898&gt;0),COUNTIF(AU$6:AU2897,"&gt;0")+1,0)</f>
        <v>0</v>
      </c>
    </row>
    <row r="2899" spans="40:47">
      <c r="AN2899" s="4">
        <v>81</v>
      </c>
      <c r="AO2899" s="4">
        <v>2</v>
      </c>
      <c r="AP2899" s="4">
        <v>2</v>
      </c>
      <c r="AQ2899" s="6">
        <f ca="1">IF($AP2899=1,IF(INDIRECT(ADDRESS(($AN2899-1)*3+$AO2899+5,$AP2899+7))="",0,INDIRECT(ADDRESS(($AN2899-1)*3+$AO2899+5,$AP2899+7))),IF(INDIRECT(ADDRESS(($AN2899-1)*3+$AO2899+5,$AP2899+7))="",0,IF(COUNTIF(INDIRECT(ADDRESS(($AN2899-1)*36+($AO2899-1)*12+6,COLUMN())):INDIRECT(ADDRESS(($AN2899-1)*36+($AO2899-1)*12+$AP2899+4,COLUMN())),INDIRECT(ADDRESS(($AN2899-1)*3+$AO2899+5,$AP2899+7)))&gt;=1,0,INDIRECT(ADDRESS(($AN2899-1)*3+$AO2899+5,$AP2899+7)))))</f>
        <v>0</v>
      </c>
      <c r="AR2899" s="4">
        <f ca="1">COUNTIF(INDIRECT("H"&amp;(ROW()+12*(($AN2899-1)*3+$AO2899)-ROW())/12+5):INDIRECT("S"&amp;(ROW()+12*(($AN2899-1)*3+$AO2899)-ROW())/12+5),AQ2899)</f>
        <v>0</v>
      </c>
      <c r="AS2899" s="6">
        <f ca="1">IF($AP2899=1,IF(INDIRECT(ADDRESS(($AN2899-1)*3+$AO2899+5,$AP2899+20))="",0,INDIRECT(ADDRESS(($AN2899-1)*3+$AO2899+5,$AP2899+20))),IF(INDIRECT(ADDRESS(($AN2899-1)*3+$AO2899+5,$AP2899+20))="",0,IF(COUNTIF(INDIRECT(ADDRESS(($AN2899-1)*36+($AO2899-1)*12+6,COLUMN())):INDIRECT(ADDRESS(($AN2899-1)*36+($AO2899-1)*12+$AP2899+4,COLUMN())),INDIRECT(ADDRESS(($AN2899-1)*3+$AO2899+5,$AP2899+20)))&gt;=1,0,INDIRECT(ADDRESS(($AN2899-1)*3+$AO2899+5,$AP2899+20)))))</f>
        <v>0</v>
      </c>
      <c r="AT2899" s="4">
        <f ca="1">COUNTIF(INDIRECT("U"&amp;(ROW()+12*(($AN2899-1)*3+$AO2899)-ROW())/12+5):INDIRECT("AF"&amp;(ROW()+12*(($AN2899-1)*3+$AO2899)-ROW())/12+5),AS2899)</f>
        <v>0</v>
      </c>
      <c r="AU2899" s="4">
        <f ca="1">IF(AND(AQ2899+AS2899&gt;0,AR2899+AT2899&gt;0),COUNTIF(AU$6:AU2898,"&gt;0")+1,0)</f>
        <v>0</v>
      </c>
    </row>
    <row r="2900" spans="40:47">
      <c r="AN2900" s="4">
        <v>81</v>
      </c>
      <c r="AO2900" s="4">
        <v>2</v>
      </c>
      <c r="AP2900" s="4">
        <v>3</v>
      </c>
      <c r="AQ2900" s="6">
        <f ca="1">IF($AP2900=1,IF(INDIRECT(ADDRESS(($AN2900-1)*3+$AO2900+5,$AP2900+7))="",0,INDIRECT(ADDRESS(($AN2900-1)*3+$AO2900+5,$AP2900+7))),IF(INDIRECT(ADDRESS(($AN2900-1)*3+$AO2900+5,$AP2900+7))="",0,IF(COUNTIF(INDIRECT(ADDRESS(($AN2900-1)*36+($AO2900-1)*12+6,COLUMN())):INDIRECT(ADDRESS(($AN2900-1)*36+($AO2900-1)*12+$AP2900+4,COLUMN())),INDIRECT(ADDRESS(($AN2900-1)*3+$AO2900+5,$AP2900+7)))&gt;=1,0,INDIRECT(ADDRESS(($AN2900-1)*3+$AO2900+5,$AP2900+7)))))</f>
        <v>0</v>
      </c>
      <c r="AR2900" s="4">
        <f ca="1">COUNTIF(INDIRECT("H"&amp;(ROW()+12*(($AN2900-1)*3+$AO2900)-ROW())/12+5):INDIRECT("S"&amp;(ROW()+12*(($AN2900-1)*3+$AO2900)-ROW())/12+5),AQ2900)</f>
        <v>0</v>
      </c>
      <c r="AS2900" s="6">
        <f ca="1">IF($AP2900=1,IF(INDIRECT(ADDRESS(($AN2900-1)*3+$AO2900+5,$AP2900+20))="",0,INDIRECT(ADDRESS(($AN2900-1)*3+$AO2900+5,$AP2900+20))),IF(INDIRECT(ADDRESS(($AN2900-1)*3+$AO2900+5,$AP2900+20))="",0,IF(COUNTIF(INDIRECT(ADDRESS(($AN2900-1)*36+($AO2900-1)*12+6,COLUMN())):INDIRECT(ADDRESS(($AN2900-1)*36+($AO2900-1)*12+$AP2900+4,COLUMN())),INDIRECT(ADDRESS(($AN2900-1)*3+$AO2900+5,$AP2900+20)))&gt;=1,0,INDIRECT(ADDRESS(($AN2900-1)*3+$AO2900+5,$AP2900+20)))))</f>
        <v>0</v>
      </c>
      <c r="AT2900" s="4">
        <f ca="1">COUNTIF(INDIRECT("U"&amp;(ROW()+12*(($AN2900-1)*3+$AO2900)-ROW())/12+5):INDIRECT("AF"&amp;(ROW()+12*(($AN2900-1)*3+$AO2900)-ROW())/12+5),AS2900)</f>
        <v>0</v>
      </c>
      <c r="AU2900" s="4">
        <f ca="1">IF(AND(AQ2900+AS2900&gt;0,AR2900+AT2900&gt;0),COUNTIF(AU$6:AU2899,"&gt;0")+1,0)</f>
        <v>0</v>
      </c>
    </row>
    <row r="2901" spans="40:47">
      <c r="AN2901" s="4">
        <v>81</v>
      </c>
      <c r="AO2901" s="4">
        <v>2</v>
      </c>
      <c r="AP2901" s="4">
        <v>4</v>
      </c>
      <c r="AQ2901" s="6">
        <f ca="1">IF($AP2901=1,IF(INDIRECT(ADDRESS(($AN2901-1)*3+$AO2901+5,$AP2901+7))="",0,INDIRECT(ADDRESS(($AN2901-1)*3+$AO2901+5,$AP2901+7))),IF(INDIRECT(ADDRESS(($AN2901-1)*3+$AO2901+5,$AP2901+7))="",0,IF(COUNTIF(INDIRECT(ADDRESS(($AN2901-1)*36+($AO2901-1)*12+6,COLUMN())):INDIRECT(ADDRESS(($AN2901-1)*36+($AO2901-1)*12+$AP2901+4,COLUMN())),INDIRECT(ADDRESS(($AN2901-1)*3+$AO2901+5,$AP2901+7)))&gt;=1,0,INDIRECT(ADDRESS(($AN2901-1)*3+$AO2901+5,$AP2901+7)))))</f>
        <v>0</v>
      </c>
      <c r="AR2901" s="4">
        <f ca="1">COUNTIF(INDIRECT("H"&amp;(ROW()+12*(($AN2901-1)*3+$AO2901)-ROW())/12+5):INDIRECT("S"&amp;(ROW()+12*(($AN2901-1)*3+$AO2901)-ROW())/12+5),AQ2901)</f>
        <v>0</v>
      </c>
      <c r="AS2901" s="6">
        <f ca="1">IF($AP2901=1,IF(INDIRECT(ADDRESS(($AN2901-1)*3+$AO2901+5,$AP2901+20))="",0,INDIRECT(ADDRESS(($AN2901-1)*3+$AO2901+5,$AP2901+20))),IF(INDIRECT(ADDRESS(($AN2901-1)*3+$AO2901+5,$AP2901+20))="",0,IF(COUNTIF(INDIRECT(ADDRESS(($AN2901-1)*36+($AO2901-1)*12+6,COLUMN())):INDIRECT(ADDRESS(($AN2901-1)*36+($AO2901-1)*12+$AP2901+4,COLUMN())),INDIRECT(ADDRESS(($AN2901-1)*3+$AO2901+5,$AP2901+20)))&gt;=1,0,INDIRECT(ADDRESS(($AN2901-1)*3+$AO2901+5,$AP2901+20)))))</f>
        <v>0</v>
      </c>
      <c r="AT2901" s="4">
        <f ca="1">COUNTIF(INDIRECT("U"&amp;(ROW()+12*(($AN2901-1)*3+$AO2901)-ROW())/12+5):INDIRECT("AF"&amp;(ROW()+12*(($AN2901-1)*3+$AO2901)-ROW())/12+5),AS2901)</f>
        <v>0</v>
      </c>
      <c r="AU2901" s="4">
        <f ca="1">IF(AND(AQ2901+AS2901&gt;0,AR2901+AT2901&gt;0),COUNTIF(AU$6:AU2900,"&gt;0")+1,0)</f>
        <v>0</v>
      </c>
    </row>
    <row r="2902" spans="40:47">
      <c r="AN2902" s="4">
        <v>81</v>
      </c>
      <c r="AO2902" s="4">
        <v>2</v>
      </c>
      <c r="AP2902" s="4">
        <v>5</v>
      </c>
      <c r="AQ2902" s="6">
        <f ca="1">IF($AP2902=1,IF(INDIRECT(ADDRESS(($AN2902-1)*3+$AO2902+5,$AP2902+7))="",0,INDIRECT(ADDRESS(($AN2902-1)*3+$AO2902+5,$AP2902+7))),IF(INDIRECT(ADDRESS(($AN2902-1)*3+$AO2902+5,$AP2902+7))="",0,IF(COUNTIF(INDIRECT(ADDRESS(($AN2902-1)*36+($AO2902-1)*12+6,COLUMN())):INDIRECT(ADDRESS(($AN2902-1)*36+($AO2902-1)*12+$AP2902+4,COLUMN())),INDIRECT(ADDRESS(($AN2902-1)*3+$AO2902+5,$AP2902+7)))&gt;=1,0,INDIRECT(ADDRESS(($AN2902-1)*3+$AO2902+5,$AP2902+7)))))</f>
        <v>0</v>
      </c>
      <c r="AR2902" s="4">
        <f ca="1">COUNTIF(INDIRECT("H"&amp;(ROW()+12*(($AN2902-1)*3+$AO2902)-ROW())/12+5):INDIRECT("S"&amp;(ROW()+12*(($AN2902-1)*3+$AO2902)-ROW())/12+5),AQ2902)</f>
        <v>0</v>
      </c>
      <c r="AS2902" s="6">
        <f ca="1">IF($AP2902=1,IF(INDIRECT(ADDRESS(($AN2902-1)*3+$AO2902+5,$AP2902+20))="",0,INDIRECT(ADDRESS(($AN2902-1)*3+$AO2902+5,$AP2902+20))),IF(INDIRECT(ADDRESS(($AN2902-1)*3+$AO2902+5,$AP2902+20))="",0,IF(COUNTIF(INDIRECT(ADDRESS(($AN2902-1)*36+($AO2902-1)*12+6,COLUMN())):INDIRECT(ADDRESS(($AN2902-1)*36+($AO2902-1)*12+$AP2902+4,COLUMN())),INDIRECT(ADDRESS(($AN2902-1)*3+$AO2902+5,$AP2902+20)))&gt;=1,0,INDIRECT(ADDRESS(($AN2902-1)*3+$AO2902+5,$AP2902+20)))))</f>
        <v>0</v>
      </c>
      <c r="AT2902" s="4">
        <f ca="1">COUNTIF(INDIRECT("U"&amp;(ROW()+12*(($AN2902-1)*3+$AO2902)-ROW())/12+5):INDIRECT("AF"&amp;(ROW()+12*(($AN2902-1)*3+$AO2902)-ROW())/12+5),AS2902)</f>
        <v>0</v>
      </c>
      <c r="AU2902" s="4">
        <f ca="1">IF(AND(AQ2902+AS2902&gt;0,AR2902+AT2902&gt;0),COUNTIF(AU$6:AU2901,"&gt;0")+1,0)</f>
        <v>0</v>
      </c>
    </row>
    <row r="2903" spans="40:47">
      <c r="AN2903" s="4">
        <v>81</v>
      </c>
      <c r="AO2903" s="4">
        <v>2</v>
      </c>
      <c r="AP2903" s="4">
        <v>6</v>
      </c>
      <c r="AQ2903" s="6">
        <f ca="1">IF($AP2903=1,IF(INDIRECT(ADDRESS(($AN2903-1)*3+$AO2903+5,$AP2903+7))="",0,INDIRECT(ADDRESS(($AN2903-1)*3+$AO2903+5,$AP2903+7))),IF(INDIRECT(ADDRESS(($AN2903-1)*3+$AO2903+5,$AP2903+7))="",0,IF(COUNTIF(INDIRECT(ADDRESS(($AN2903-1)*36+($AO2903-1)*12+6,COLUMN())):INDIRECT(ADDRESS(($AN2903-1)*36+($AO2903-1)*12+$AP2903+4,COLUMN())),INDIRECT(ADDRESS(($AN2903-1)*3+$AO2903+5,$AP2903+7)))&gt;=1,0,INDIRECT(ADDRESS(($AN2903-1)*3+$AO2903+5,$AP2903+7)))))</f>
        <v>0</v>
      </c>
      <c r="AR2903" s="4">
        <f ca="1">COUNTIF(INDIRECT("H"&amp;(ROW()+12*(($AN2903-1)*3+$AO2903)-ROW())/12+5):INDIRECT("S"&amp;(ROW()+12*(($AN2903-1)*3+$AO2903)-ROW())/12+5),AQ2903)</f>
        <v>0</v>
      </c>
      <c r="AS2903" s="6">
        <f ca="1">IF($AP2903=1,IF(INDIRECT(ADDRESS(($AN2903-1)*3+$AO2903+5,$AP2903+20))="",0,INDIRECT(ADDRESS(($AN2903-1)*3+$AO2903+5,$AP2903+20))),IF(INDIRECT(ADDRESS(($AN2903-1)*3+$AO2903+5,$AP2903+20))="",0,IF(COUNTIF(INDIRECT(ADDRESS(($AN2903-1)*36+($AO2903-1)*12+6,COLUMN())):INDIRECT(ADDRESS(($AN2903-1)*36+($AO2903-1)*12+$AP2903+4,COLUMN())),INDIRECT(ADDRESS(($AN2903-1)*3+$AO2903+5,$AP2903+20)))&gt;=1,0,INDIRECT(ADDRESS(($AN2903-1)*3+$AO2903+5,$AP2903+20)))))</f>
        <v>0</v>
      </c>
      <c r="AT2903" s="4">
        <f ca="1">COUNTIF(INDIRECT("U"&amp;(ROW()+12*(($AN2903-1)*3+$AO2903)-ROW())/12+5):INDIRECT("AF"&amp;(ROW()+12*(($AN2903-1)*3+$AO2903)-ROW())/12+5),AS2903)</f>
        <v>0</v>
      </c>
      <c r="AU2903" s="4">
        <f ca="1">IF(AND(AQ2903+AS2903&gt;0,AR2903+AT2903&gt;0),COUNTIF(AU$6:AU2902,"&gt;0")+1,0)</f>
        <v>0</v>
      </c>
    </row>
    <row r="2904" spans="40:47">
      <c r="AN2904" s="4">
        <v>81</v>
      </c>
      <c r="AO2904" s="4">
        <v>2</v>
      </c>
      <c r="AP2904" s="4">
        <v>7</v>
      </c>
      <c r="AQ2904" s="6">
        <f ca="1">IF($AP2904=1,IF(INDIRECT(ADDRESS(($AN2904-1)*3+$AO2904+5,$AP2904+7))="",0,INDIRECT(ADDRESS(($AN2904-1)*3+$AO2904+5,$AP2904+7))),IF(INDIRECT(ADDRESS(($AN2904-1)*3+$AO2904+5,$AP2904+7))="",0,IF(COUNTIF(INDIRECT(ADDRESS(($AN2904-1)*36+($AO2904-1)*12+6,COLUMN())):INDIRECT(ADDRESS(($AN2904-1)*36+($AO2904-1)*12+$AP2904+4,COLUMN())),INDIRECT(ADDRESS(($AN2904-1)*3+$AO2904+5,$AP2904+7)))&gt;=1,0,INDIRECT(ADDRESS(($AN2904-1)*3+$AO2904+5,$AP2904+7)))))</f>
        <v>0</v>
      </c>
      <c r="AR2904" s="4">
        <f ca="1">COUNTIF(INDIRECT("H"&amp;(ROW()+12*(($AN2904-1)*3+$AO2904)-ROW())/12+5):INDIRECT("S"&amp;(ROW()+12*(($AN2904-1)*3+$AO2904)-ROW())/12+5),AQ2904)</f>
        <v>0</v>
      </c>
      <c r="AS2904" s="6">
        <f ca="1">IF($AP2904=1,IF(INDIRECT(ADDRESS(($AN2904-1)*3+$AO2904+5,$AP2904+20))="",0,INDIRECT(ADDRESS(($AN2904-1)*3+$AO2904+5,$AP2904+20))),IF(INDIRECT(ADDRESS(($AN2904-1)*3+$AO2904+5,$AP2904+20))="",0,IF(COUNTIF(INDIRECT(ADDRESS(($AN2904-1)*36+($AO2904-1)*12+6,COLUMN())):INDIRECT(ADDRESS(($AN2904-1)*36+($AO2904-1)*12+$AP2904+4,COLUMN())),INDIRECT(ADDRESS(($AN2904-1)*3+$AO2904+5,$AP2904+20)))&gt;=1,0,INDIRECT(ADDRESS(($AN2904-1)*3+$AO2904+5,$AP2904+20)))))</f>
        <v>0</v>
      </c>
      <c r="AT2904" s="4">
        <f ca="1">COUNTIF(INDIRECT("U"&amp;(ROW()+12*(($AN2904-1)*3+$AO2904)-ROW())/12+5):INDIRECT("AF"&amp;(ROW()+12*(($AN2904-1)*3+$AO2904)-ROW())/12+5),AS2904)</f>
        <v>0</v>
      </c>
      <c r="AU2904" s="4">
        <f ca="1">IF(AND(AQ2904+AS2904&gt;0,AR2904+AT2904&gt;0),COUNTIF(AU$6:AU2903,"&gt;0")+1,0)</f>
        <v>0</v>
      </c>
    </row>
    <row r="2905" spans="40:47">
      <c r="AN2905" s="4">
        <v>81</v>
      </c>
      <c r="AO2905" s="4">
        <v>2</v>
      </c>
      <c r="AP2905" s="4">
        <v>8</v>
      </c>
      <c r="AQ2905" s="6">
        <f ca="1">IF($AP2905=1,IF(INDIRECT(ADDRESS(($AN2905-1)*3+$AO2905+5,$AP2905+7))="",0,INDIRECT(ADDRESS(($AN2905-1)*3+$AO2905+5,$AP2905+7))),IF(INDIRECT(ADDRESS(($AN2905-1)*3+$AO2905+5,$AP2905+7))="",0,IF(COUNTIF(INDIRECT(ADDRESS(($AN2905-1)*36+($AO2905-1)*12+6,COLUMN())):INDIRECT(ADDRESS(($AN2905-1)*36+($AO2905-1)*12+$AP2905+4,COLUMN())),INDIRECT(ADDRESS(($AN2905-1)*3+$AO2905+5,$AP2905+7)))&gt;=1,0,INDIRECT(ADDRESS(($AN2905-1)*3+$AO2905+5,$AP2905+7)))))</f>
        <v>0</v>
      </c>
      <c r="AR2905" s="4">
        <f ca="1">COUNTIF(INDIRECT("H"&amp;(ROW()+12*(($AN2905-1)*3+$AO2905)-ROW())/12+5):INDIRECT("S"&amp;(ROW()+12*(($AN2905-1)*3+$AO2905)-ROW())/12+5),AQ2905)</f>
        <v>0</v>
      </c>
      <c r="AS2905" s="6">
        <f ca="1">IF($AP2905=1,IF(INDIRECT(ADDRESS(($AN2905-1)*3+$AO2905+5,$AP2905+20))="",0,INDIRECT(ADDRESS(($AN2905-1)*3+$AO2905+5,$AP2905+20))),IF(INDIRECT(ADDRESS(($AN2905-1)*3+$AO2905+5,$AP2905+20))="",0,IF(COUNTIF(INDIRECT(ADDRESS(($AN2905-1)*36+($AO2905-1)*12+6,COLUMN())):INDIRECT(ADDRESS(($AN2905-1)*36+($AO2905-1)*12+$AP2905+4,COLUMN())),INDIRECT(ADDRESS(($AN2905-1)*3+$AO2905+5,$AP2905+20)))&gt;=1,0,INDIRECT(ADDRESS(($AN2905-1)*3+$AO2905+5,$AP2905+20)))))</f>
        <v>0</v>
      </c>
      <c r="AT2905" s="4">
        <f ca="1">COUNTIF(INDIRECT("U"&amp;(ROW()+12*(($AN2905-1)*3+$AO2905)-ROW())/12+5):INDIRECT("AF"&amp;(ROW()+12*(($AN2905-1)*3+$AO2905)-ROW())/12+5),AS2905)</f>
        <v>0</v>
      </c>
      <c r="AU2905" s="4">
        <f ca="1">IF(AND(AQ2905+AS2905&gt;0,AR2905+AT2905&gt;0),COUNTIF(AU$6:AU2904,"&gt;0")+1,0)</f>
        <v>0</v>
      </c>
    </row>
    <row r="2906" spans="40:47">
      <c r="AN2906" s="4">
        <v>81</v>
      </c>
      <c r="AO2906" s="4">
        <v>2</v>
      </c>
      <c r="AP2906" s="4">
        <v>9</v>
      </c>
      <c r="AQ2906" s="6">
        <f ca="1">IF($AP2906=1,IF(INDIRECT(ADDRESS(($AN2906-1)*3+$AO2906+5,$AP2906+7))="",0,INDIRECT(ADDRESS(($AN2906-1)*3+$AO2906+5,$AP2906+7))),IF(INDIRECT(ADDRESS(($AN2906-1)*3+$AO2906+5,$AP2906+7))="",0,IF(COUNTIF(INDIRECT(ADDRESS(($AN2906-1)*36+($AO2906-1)*12+6,COLUMN())):INDIRECT(ADDRESS(($AN2906-1)*36+($AO2906-1)*12+$AP2906+4,COLUMN())),INDIRECT(ADDRESS(($AN2906-1)*3+$AO2906+5,$AP2906+7)))&gt;=1,0,INDIRECT(ADDRESS(($AN2906-1)*3+$AO2906+5,$AP2906+7)))))</f>
        <v>0</v>
      </c>
      <c r="AR2906" s="4">
        <f ca="1">COUNTIF(INDIRECT("H"&amp;(ROW()+12*(($AN2906-1)*3+$AO2906)-ROW())/12+5):INDIRECT("S"&amp;(ROW()+12*(($AN2906-1)*3+$AO2906)-ROW())/12+5),AQ2906)</f>
        <v>0</v>
      </c>
      <c r="AS2906" s="6">
        <f ca="1">IF($AP2906=1,IF(INDIRECT(ADDRESS(($AN2906-1)*3+$AO2906+5,$AP2906+20))="",0,INDIRECT(ADDRESS(($AN2906-1)*3+$AO2906+5,$AP2906+20))),IF(INDIRECT(ADDRESS(($AN2906-1)*3+$AO2906+5,$AP2906+20))="",0,IF(COUNTIF(INDIRECT(ADDRESS(($AN2906-1)*36+($AO2906-1)*12+6,COLUMN())):INDIRECT(ADDRESS(($AN2906-1)*36+($AO2906-1)*12+$AP2906+4,COLUMN())),INDIRECT(ADDRESS(($AN2906-1)*3+$AO2906+5,$AP2906+20)))&gt;=1,0,INDIRECT(ADDRESS(($AN2906-1)*3+$AO2906+5,$AP2906+20)))))</f>
        <v>0</v>
      </c>
      <c r="AT2906" s="4">
        <f ca="1">COUNTIF(INDIRECT("U"&amp;(ROW()+12*(($AN2906-1)*3+$AO2906)-ROW())/12+5):INDIRECT("AF"&amp;(ROW()+12*(($AN2906-1)*3+$AO2906)-ROW())/12+5),AS2906)</f>
        <v>0</v>
      </c>
      <c r="AU2906" s="4">
        <f ca="1">IF(AND(AQ2906+AS2906&gt;0,AR2906+AT2906&gt;0),COUNTIF(AU$6:AU2905,"&gt;0")+1,0)</f>
        <v>0</v>
      </c>
    </row>
    <row r="2907" spans="40:47">
      <c r="AN2907" s="4">
        <v>81</v>
      </c>
      <c r="AO2907" s="4">
        <v>2</v>
      </c>
      <c r="AP2907" s="4">
        <v>10</v>
      </c>
      <c r="AQ2907" s="6">
        <f ca="1">IF($AP2907=1,IF(INDIRECT(ADDRESS(($AN2907-1)*3+$AO2907+5,$AP2907+7))="",0,INDIRECT(ADDRESS(($AN2907-1)*3+$AO2907+5,$AP2907+7))),IF(INDIRECT(ADDRESS(($AN2907-1)*3+$AO2907+5,$AP2907+7))="",0,IF(COUNTIF(INDIRECT(ADDRESS(($AN2907-1)*36+($AO2907-1)*12+6,COLUMN())):INDIRECT(ADDRESS(($AN2907-1)*36+($AO2907-1)*12+$AP2907+4,COLUMN())),INDIRECT(ADDRESS(($AN2907-1)*3+$AO2907+5,$AP2907+7)))&gt;=1,0,INDIRECT(ADDRESS(($AN2907-1)*3+$AO2907+5,$AP2907+7)))))</f>
        <v>0</v>
      </c>
      <c r="AR2907" s="4">
        <f ca="1">COUNTIF(INDIRECT("H"&amp;(ROW()+12*(($AN2907-1)*3+$AO2907)-ROW())/12+5):INDIRECT("S"&amp;(ROW()+12*(($AN2907-1)*3+$AO2907)-ROW())/12+5),AQ2907)</f>
        <v>0</v>
      </c>
      <c r="AS2907" s="6">
        <f ca="1">IF($AP2907=1,IF(INDIRECT(ADDRESS(($AN2907-1)*3+$AO2907+5,$AP2907+20))="",0,INDIRECT(ADDRESS(($AN2907-1)*3+$AO2907+5,$AP2907+20))),IF(INDIRECT(ADDRESS(($AN2907-1)*3+$AO2907+5,$AP2907+20))="",0,IF(COUNTIF(INDIRECT(ADDRESS(($AN2907-1)*36+($AO2907-1)*12+6,COLUMN())):INDIRECT(ADDRESS(($AN2907-1)*36+($AO2907-1)*12+$AP2907+4,COLUMN())),INDIRECT(ADDRESS(($AN2907-1)*3+$AO2907+5,$AP2907+20)))&gt;=1,0,INDIRECT(ADDRESS(($AN2907-1)*3+$AO2907+5,$AP2907+20)))))</f>
        <v>0</v>
      </c>
      <c r="AT2907" s="4">
        <f ca="1">COUNTIF(INDIRECT("U"&amp;(ROW()+12*(($AN2907-1)*3+$AO2907)-ROW())/12+5):INDIRECT("AF"&amp;(ROW()+12*(($AN2907-1)*3+$AO2907)-ROW())/12+5),AS2907)</f>
        <v>0</v>
      </c>
      <c r="AU2907" s="4">
        <f ca="1">IF(AND(AQ2907+AS2907&gt;0,AR2907+AT2907&gt;0),COUNTIF(AU$6:AU2906,"&gt;0")+1,0)</f>
        <v>0</v>
      </c>
    </row>
    <row r="2908" spans="40:47">
      <c r="AN2908" s="4">
        <v>81</v>
      </c>
      <c r="AO2908" s="4">
        <v>2</v>
      </c>
      <c r="AP2908" s="4">
        <v>11</v>
      </c>
      <c r="AQ2908" s="6">
        <f ca="1">IF($AP2908=1,IF(INDIRECT(ADDRESS(($AN2908-1)*3+$AO2908+5,$AP2908+7))="",0,INDIRECT(ADDRESS(($AN2908-1)*3+$AO2908+5,$AP2908+7))),IF(INDIRECT(ADDRESS(($AN2908-1)*3+$AO2908+5,$AP2908+7))="",0,IF(COUNTIF(INDIRECT(ADDRESS(($AN2908-1)*36+($AO2908-1)*12+6,COLUMN())):INDIRECT(ADDRESS(($AN2908-1)*36+($AO2908-1)*12+$AP2908+4,COLUMN())),INDIRECT(ADDRESS(($AN2908-1)*3+$AO2908+5,$AP2908+7)))&gt;=1,0,INDIRECT(ADDRESS(($AN2908-1)*3+$AO2908+5,$AP2908+7)))))</f>
        <v>0</v>
      </c>
      <c r="AR2908" s="4">
        <f ca="1">COUNTIF(INDIRECT("H"&amp;(ROW()+12*(($AN2908-1)*3+$AO2908)-ROW())/12+5):INDIRECT("S"&amp;(ROW()+12*(($AN2908-1)*3+$AO2908)-ROW())/12+5),AQ2908)</f>
        <v>0</v>
      </c>
      <c r="AS2908" s="6">
        <f ca="1">IF($AP2908=1,IF(INDIRECT(ADDRESS(($AN2908-1)*3+$AO2908+5,$AP2908+20))="",0,INDIRECT(ADDRESS(($AN2908-1)*3+$AO2908+5,$AP2908+20))),IF(INDIRECT(ADDRESS(($AN2908-1)*3+$AO2908+5,$AP2908+20))="",0,IF(COUNTIF(INDIRECT(ADDRESS(($AN2908-1)*36+($AO2908-1)*12+6,COLUMN())):INDIRECT(ADDRESS(($AN2908-1)*36+($AO2908-1)*12+$AP2908+4,COLUMN())),INDIRECT(ADDRESS(($AN2908-1)*3+$AO2908+5,$AP2908+20)))&gt;=1,0,INDIRECT(ADDRESS(($AN2908-1)*3+$AO2908+5,$AP2908+20)))))</f>
        <v>0</v>
      </c>
      <c r="AT2908" s="4">
        <f ca="1">COUNTIF(INDIRECT("U"&amp;(ROW()+12*(($AN2908-1)*3+$AO2908)-ROW())/12+5):INDIRECT("AF"&amp;(ROW()+12*(($AN2908-1)*3+$AO2908)-ROW())/12+5),AS2908)</f>
        <v>0</v>
      </c>
      <c r="AU2908" s="4">
        <f ca="1">IF(AND(AQ2908+AS2908&gt;0,AR2908+AT2908&gt;0),COUNTIF(AU$6:AU2907,"&gt;0")+1,0)</f>
        <v>0</v>
      </c>
    </row>
    <row r="2909" spans="40:47">
      <c r="AN2909" s="4">
        <v>81</v>
      </c>
      <c r="AO2909" s="4">
        <v>2</v>
      </c>
      <c r="AP2909" s="4">
        <v>12</v>
      </c>
      <c r="AQ2909" s="6">
        <f ca="1">IF($AP2909=1,IF(INDIRECT(ADDRESS(($AN2909-1)*3+$AO2909+5,$AP2909+7))="",0,INDIRECT(ADDRESS(($AN2909-1)*3+$AO2909+5,$AP2909+7))),IF(INDIRECT(ADDRESS(($AN2909-1)*3+$AO2909+5,$AP2909+7))="",0,IF(COUNTIF(INDIRECT(ADDRESS(($AN2909-1)*36+($AO2909-1)*12+6,COLUMN())):INDIRECT(ADDRESS(($AN2909-1)*36+($AO2909-1)*12+$AP2909+4,COLUMN())),INDIRECT(ADDRESS(($AN2909-1)*3+$AO2909+5,$AP2909+7)))&gt;=1,0,INDIRECT(ADDRESS(($AN2909-1)*3+$AO2909+5,$AP2909+7)))))</f>
        <v>0</v>
      </c>
      <c r="AR2909" s="4">
        <f ca="1">COUNTIF(INDIRECT("H"&amp;(ROW()+12*(($AN2909-1)*3+$AO2909)-ROW())/12+5):INDIRECT("S"&amp;(ROW()+12*(($AN2909-1)*3+$AO2909)-ROW())/12+5),AQ2909)</f>
        <v>0</v>
      </c>
      <c r="AS2909" s="6">
        <f ca="1">IF($AP2909=1,IF(INDIRECT(ADDRESS(($AN2909-1)*3+$AO2909+5,$AP2909+20))="",0,INDIRECT(ADDRESS(($AN2909-1)*3+$AO2909+5,$AP2909+20))),IF(INDIRECT(ADDRESS(($AN2909-1)*3+$AO2909+5,$AP2909+20))="",0,IF(COUNTIF(INDIRECT(ADDRESS(($AN2909-1)*36+($AO2909-1)*12+6,COLUMN())):INDIRECT(ADDRESS(($AN2909-1)*36+($AO2909-1)*12+$AP2909+4,COLUMN())),INDIRECT(ADDRESS(($AN2909-1)*3+$AO2909+5,$AP2909+20)))&gt;=1,0,INDIRECT(ADDRESS(($AN2909-1)*3+$AO2909+5,$AP2909+20)))))</f>
        <v>0</v>
      </c>
      <c r="AT2909" s="4">
        <f ca="1">COUNTIF(INDIRECT("U"&amp;(ROW()+12*(($AN2909-1)*3+$AO2909)-ROW())/12+5):INDIRECT("AF"&amp;(ROW()+12*(($AN2909-1)*3+$AO2909)-ROW())/12+5),AS2909)</f>
        <v>0</v>
      </c>
      <c r="AU2909" s="4">
        <f ca="1">IF(AND(AQ2909+AS2909&gt;0,AR2909+AT2909&gt;0),COUNTIF(AU$6:AU2908,"&gt;0")+1,0)</f>
        <v>0</v>
      </c>
    </row>
    <row r="2910" spans="40:47">
      <c r="AN2910" s="4">
        <v>81</v>
      </c>
      <c r="AO2910" s="4">
        <v>3</v>
      </c>
      <c r="AP2910" s="4">
        <v>1</v>
      </c>
      <c r="AQ2910" s="6">
        <f ca="1">IF($AP2910=1,IF(INDIRECT(ADDRESS(($AN2910-1)*3+$AO2910+5,$AP2910+7))="",0,INDIRECT(ADDRESS(($AN2910-1)*3+$AO2910+5,$AP2910+7))),IF(INDIRECT(ADDRESS(($AN2910-1)*3+$AO2910+5,$AP2910+7))="",0,IF(COUNTIF(INDIRECT(ADDRESS(($AN2910-1)*36+($AO2910-1)*12+6,COLUMN())):INDIRECT(ADDRESS(($AN2910-1)*36+($AO2910-1)*12+$AP2910+4,COLUMN())),INDIRECT(ADDRESS(($AN2910-1)*3+$AO2910+5,$AP2910+7)))&gt;=1,0,INDIRECT(ADDRESS(($AN2910-1)*3+$AO2910+5,$AP2910+7)))))</f>
        <v>0</v>
      </c>
      <c r="AR2910" s="4">
        <f ca="1">COUNTIF(INDIRECT("H"&amp;(ROW()+12*(($AN2910-1)*3+$AO2910)-ROW())/12+5):INDIRECT("S"&amp;(ROW()+12*(($AN2910-1)*3+$AO2910)-ROW())/12+5),AQ2910)</f>
        <v>0</v>
      </c>
      <c r="AS2910" s="6">
        <f ca="1">IF($AP2910=1,IF(INDIRECT(ADDRESS(($AN2910-1)*3+$AO2910+5,$AP2910+20))="",0,INDIRECT(ADDRESS(($AN2910-1)*3+$AO2910+5,$AP2910+20))),IF(INDIRECT(ADDRESS(($AN2910-1)*3+$AO2910+5,$AP2910+20))="",0,IF(COUNTIF(INDIRECT(ADDRESS(($AN2910-1)*36+($AO2910-1)*12+6,COLUMN())):INDIRECT(ADDRESS(($AN2910-1)*36+($AO2910-1)*12+$AP2910+4,COLUMN())),INDIRECT(ADDRESS(($AN2910-1)*3+$AO2910+5,$AP2910+20)))&gt;=1,0,INDIRECT(ADDRESS(($AN2910-1)*3+$AO2910+5,$AP2910+20)))))</f>
        <v>0</v>
      </c>
      <c r="AT2910" s="4">
        <f ca="1">COUNTIF(INDIRECT("U"&amp;(ROW()+12*(($AN2910-1)*3+$AO2910)-ROW())/12+5):INDIRECT("AF"&amp;(ROW()+12*(($AN2910-1)*3+$AO2910)-ROW())/12+5),AS2910)</f>
        <v>0</v>
      </c>
      <c r="AU2910" s="4">
        <f ca="1">IF(AND(AQ2910+AS2910&gt;0,AR2910+AT2910&gt;0),COUNTIF(AU$6:AU2909,"&gt;0")+1,0)</f>
        <v>0</v>
      </c>
    </row>
    <row r="2911" spans="40:47">
      <c r="AN2911" s="4">
        <v>81</v>
      </c>
      <c r="AO2911" s="4">
        <v>3</v>
      </c>
      <c r="AP2911" s="4">
        <v>2</v>
      </c>
      <c r="AQ2911" s="6">
        <f ca="1">IF($AP2911=1,IF(INDIRECT(ADDRESS(($AN2911-1)*3+$AO2911+5,$AP2911+7))="",0,INDIRECT(ADDRESS(($AN2911-1)*3+$AO2911+5,$AP2911+7))),IF(INDIRECT(ADDRESS(($AN2911-1)*3+$AO2911+5,$AP2911+7))="",0,IF(COUNTIF(INDIRECT(ADDRESS(($AN2911-1)*36+($AO2911-1)*12+6,COLUMN())):INDIRECT(ADDRESS(($AN2911-1)*36+($AO2911-1)*12+$AP2911+4,COLUMN())),INDIRECT(ADDRESS(($AN2911-1)*3+$AO2911+5,$AP2911+7)))&gt;=1,0,INDIRECT(ADDRESS(($AN2911-1)*3+$AO2911+5,$AP2911+7)))))</f>
        <v>0</v>
      </c>
      <c r="AR2911" s="4">
        <f ca="1">COUNTIF(INDIRECT("H"&amp;(ROW()+12*(($AN2911-1)*3+$AO2911)-ROW())/12+5):INDIRECT("S"&amp;(ROW()+12*(($AN2911-1)*3+$AO2911)-ROW())/12+5),AQ2911)</f>
        <v>0</v>
      </c>
      <c r="AS2911" s="6">
        <f ca="1">IF($AP2911=1,IF(INDIRECT(ADDRESS(($AN2911-1)*3+$AO2911+5,$AP2911+20))="",0,INDIRECT(ADDRESS(($AN2911-1)*3+$AO2911+5,$AP2911+20))),IF(INDIRECT(ADDRESS(($AN2911-1)*3+$AO2911+5,$AP2911+20))="",0,IF(COUNTIF(INDIRECT(ADDRESS(($AN2911-1)*36+($AO2911-1)*12+6,COLUMN())):INDIRECT(ADDRESS(($AN2911-1)*36+($AO2911-1)*12+$AP2911+4,COLUMN())),INDIRECT(ADDRESS(($AN2911-1)*3+$AO2911+5,$AP2911+20)))&gt;=1,0,INDIRECT(ADDRESS(($AN2911-1)*3+$AO2911+5,$AP2911+20)))))</f>
        <v>0</v>
      </c>
      <c r="AT2911" s="4">
        <f ca="1">COUNTIF(INDIRECT("U"&amp;(ROW()+12*(($AN2911-1)*3+$AO2911)-ROW())/12+5):INDIRECT("AF"&amp;(ROW()+12*(($AN2911-1)*3+$AO2911)-ROW())/12+5),AS2911)</f>
        <v>0</v>
      </c>
      <c r="AU2911" s="4">
        <f ca="1">IF(AND(AQ2911+AS2911&gt;0,AR2911+AT2911&gt;0),COUNTIF(AU$6:AU2910,"&gt;0")+1,0)</f>
        <v>0</v>
      </c>
    </row>
    <row r="2912" spans="40:47">
      <c r="AN2912" s="4">
        <v>81</v>
      </c>
      <c r="AO2912" s="4">
        <v>3</v>
      </c>
      <c r="AP2912" s="4">
        <v>3</v>
      </c>
      <c r="AQ2912" s="6">
        <f ca="1">IF($AP2912=1,IF(INDIRECT(ADDRESS(($AN2912-1)*3+$AO2912+5,$AP2912+7))="",0,INDIRECT(ADDRESS(($AN2912-1)*3+$AO2912+5,$AP2912+7))),IF(INDIRECT(ADDRESS(($AN2912-1)*3+$AO2912+5,$AP2912+7))="",0,IF(COUNTIF(INDIRECT(ADDRESS(($AN2912-1)*36+($AO2912-1)*12+6,COLUMN())):INDIRECT(ADDRESS(($AN2912-1)*36+($AO2912-1)*12+$AP2912+4,COLUMN())),INDIRECT(ADDRESS(($AN2912-1)*3+$AO2912+5,$AP2912+7)))&gt;=1,0,INDIRECT(ADDRESS(($AN2912-1)*3+$AO2912+5,$AP2912+7)))))</f>
        <v>0</v>
      </c>
      <c r="AR2912" s="4">
        <f ca="1">COUNTIF(INDIRECT("H"&amp;(ROW()+12*(($AN2912-1)*3+$AO2912)-ROW())/12+5):INDIRECT("S"&amp;(ROW()+12*(($AN2912-1)*3+$AO2912)-ROW())/12+5),AQ2912)</f>
        <v>0</v>
      </c>
      <c r="AS2912" s="6">
        <f ca="1">IF($AP2912=1,IF(INDIRECT(ADDRESS(($AN2912-1)*3+$AO2912+5,$AP2912+20))="",0,INDIRECT(ADDRESS(($AN2912-1)*3+$AO2912+5,$AP2912+20))),IF(INDIRECT(ADDRESS(($AN2912-1)*3+$AO2912+5,$AP2912+20))="",0,IF(COUNTIF(INDIRECT(ADDRESS(($AN2912-1)*36+($AO2912-1)*12+6,COLUMN())):INDIRECT(ADDRESS(($AN2912-1)*36+($AO2912-1)*12+$AP2912+4,COLUMN())),INDIRECT(ADDRESS(($AN2912-1)*3+$AO2912+5,$AP2912+20)))&gt;=1,0,INDIRECT(ADDRESS(($AN2912-1)*3+$AO2912+5,$AP2912+20)))))</f>
        <v>0</v>
      </c>
      <c r="AT2912" s="4">
        <f ca="1">COUNTIF(INDIRECT("U"&amp;(ROW()+12*(($AN2912-1)*3+$AO2912)-ROW())/12+5):INDIRECT("AF"&amp;(ROW()+12*(($AN2912-1)*3+$AO2912)-ROW())/12+5),AS2912)</f>
        <v>0</v>
      </c>
      <c r="AU2912" s="4">
        <f ca="1">IF(AND(AQ2912+AS2912&gt;0,AR2912+AT2912&gt;0),COUNTIF(AU$6:AU2911,"&gt;0")+1,0)</f>
        <v>0</v>
      </c>
    </row>
    <row r="2913" spans="40:47">
      <c r="AN2913" s="4">
        <v>81</v>
      </c>
      <c r="AO2913" s="4">
        <v>3</v>
      </c>
      <c r="AP2913" s="4">
        <v>4</v>
      </c>
      <c r="AQ2913" s="6">
        <f ca="1">IF($AP2913=1,IF(INDIRECT(ADDRESS(($AN2913-1)*3+$AO2913+5,$AP2913+7))="",0,INDIRECT(ADDRESS(($AN2913-1)*3+$AO2913+5,$AP2913+7))),IF(INDIRECT(ADDRESS(($AN2913-1)*3+$AO2913+5,$AP2913+7))="",0,IF(COUNTIF(INDIRECT(ADDRESS(($AN2913-1)*36+($AO2913-1)*12+6,COLUMN())):INDIRECT(ADDRESS(($AN2913-1)*36+($AO2913-1)*12+$AP2913+4,COLUMN())),INDIRECT(ADDRESS(($AN2913-1)*3+$AO2913+5,$AP2913+7)))&gt;=1,0,INDIRECT(ADDRESS(($AN2913-1)*3+$AO2913+5,$AP2913+7)))))</f>
        <v>0</v>
      </c>
      <c r="AR2913" s="4">
        <f ca="1">COUNTIF(INDIRECT("H"&amp;(ROW()+12*(($AN2913-1)*3+$AO2913)-ROW())/12+5):INDIRECT("S"&amp;(ROW()+12*(($AN2913-1)*3+$AO2913)-ROW())/12+5),AQ2913)</f>
        <v>0</v>
      </c>
      <c r="AS2913" s="6">
        <f ca="1">IF($AP2913=1,IF(INDIRECT(ADDRESS(($AN2913-1)*3+$AO2913+5,$AP2913+20))="",0,INDIRECT(ADDRESS(($AN2913-1)*3+$AO2913+5,$AP2913+20))),IF(INDIRECT(ADDRESS(($AN2913-1)*3+$AO2913+5,$AP2913+20))="",0,IF(COUNTIF(INDIRECT(ADDRESS(($AN2913-1)*36+($AO2913-1)*12+6,COLUMN())):INDIRECT(ADDRESS(($AN2913-1)*36+($AO2913-1)*12+$AP2913+4,COLUMN())),INDIRECT(ADDRESS(($AN2913-1)*3+$AO2913+5,$AP2913+20)))&gt;=1,0,INDIRECT(ADDRESS(($AN2913-1)*3+$AO2913+5,$AP2913+20)))))</f>
        <v>0</v>
      </c>
      <c r="AT2913" s="4">
        <f ca="1">COUNTIF(INDIRECT("U"&amp;(ROW()+12*(($AN2913-1)*3+$AO2913)-ROW())/12+5):INDIRECT("AF"&amp;(ROW()+12*(($AN2913-1)*3+$AO2913)-ROW())/12+5),AS2913)</f>
        <v>0</v>
      </c>
      <c r="AU2913" s="4">
        <f ca="1">IF(AND(AQ2913+AS2913&gt;0,AR2913+AT2913&gt;0),COUNTIF(AU$6:AU2912,"&gt;0")+1,0)</f>
        <v>0</v>
      </c>
    </row>
    <row r="2914" spans="40:47">
      <c r="AN2914" s="4">
        <v>81</v>
      </c>
      <c r="AO2914" s="4">
        <v>3</v>
      </c>
      <c r="AP2914" s="4">
        <v>5</v>
      </c>
      <c r="AQ2914" s="6">
        <f ca="1">IF($AP2914=1,IF(INDIRECT(ADDRESS(($AN2914-1)*3+$AO2914+5,$AP2914+7))="",0,INDIRECT(ADDRESS(($AN2914-1)*3+$AO2914+5,$AP2914+7))),IF(INDIRECT(ADDRESS(($AN2914-1)*3+$AO2914+5,$AP2914+7))="",0,IF(COUNTIF(INDIRECT(ADDRESS(($AN2914-1)*36+($AO2914-1)*12+6,COLUMN())):INDIRECT(ADDRESS(($AN2914-1)*36+($AO2914-1)*12+$AP2914+4,COLUMN())),INDIRECT(ADDRESS(($AN2914-1)*3+$AO2914+5,$AP2914+7)))&gt;=1,0,INDIRECT(ADDRESS(($AN2914-1)*3+$AO2914+5,$AP2914+7)))))</f>
        <v>0</v>
      </c>
      <c r="AR2914" s="4">
        <f ca="1">COUNTIF(INDIRECT("H"&amp;(ROW()+12*(($AN2914-1)*3+$AO2914)-ROW())/12+5):INDIRECT("S"&amp;(ROW()+12*(($AN2914-1)*3+$AO2914)-ROW())/12+5),AQ2914)</f>
        <v>0</v>
      </c>
      <c r="AS2914" s="6">
        <f ca="1">IF($AP2914=1,IF(INDIRECT(ADDRESS(($AN2914-1)*3+$AO2914+5,$AP2914+20))="",0,INDIRECT(ADDRESS(($AN2914-1)*3+$AO2914+5,$AP2914+20))),IF(INDIRECT(ADDRESS(($AN2914-1)*3+$AO2914+5,$AP2914+20))="",0,IF(COUNTIF(INDIRECT(ADDRESS(($AN2914-1)*36+($AO2914-1)*12+6,COLUMN())):INDIRECT(ADDRESS(($AN2914-1)*36+($AO2914-1)*12+$AP2914+4,COLUMN())),INDIRECT(ADDRESS(($AN2914-1)*3+$AO2914+5,$AP2914+20)))&gt;=1,0,INDIRECT(ADDRESS(($AN2914-1)*3+$AO2914+5,$AP2914+20)))))</f>
        <v>0</v>
      </c>
      <c r="AT2914" s="4">
        <f ca="1">COUNTIF(INDIRECT("U"&amp;(ROW()+12*(($AN2914-1)*3+$AO2914)-ROW())/12+5):INDIRECT("AF"&amp;(ROW()+12*(($AN2914-1)*3+$AO2914)-ROW())/12+5),AS2914)</f>
        <v>0</v>
      </c>
      <c r="AU2914" s="4">
        <f ca="1">IF(AND(AQ2914+AS2914&gt;0,AR2914+AT2914&gt;0),COUNTIF(AU$6:AU2913,"&gt;0")+1,0)</f>
        <v>0</v>
      </c>
    </row>
    <row r="2915" spans="40:47">
      <c r="AN2915" s="4">
        <v>81</v>
      </c>
      <c r="AO2915" s="4">
        <v>3</v>
      </c>
      <c r="AP2915" s="4">
        <v>6</v>
      </c>
      <c r="AQ2915" s="6">
        <f ca="1">IF($AP2915=1,IF(INDIRECT(ADDRESS(($AN2915-1)*3+$AO2915+5,$AP2915+7))="",0,INDIRECT(ADDRESS(($AN2915-1)*3+$AO2915+5,$AP2915+7))),IF(INDIRECT(ADDRESS(($AN2915-1)*3+$AO2915+5,$AP2915+7))="",0,IF(COUNTIF(INDIRECT(ADDRESS(($AN2915-1)*36+($AO2915-1)*12+6,COLUMN())):INDIRECT(ADDRESS(($AN2915-1)*36+($AO2915-1)*12+$AP2915+4,COLUMN())),INDIRECT(ADDRESS(($AN2915-1)*3+$AO2915+5,$AP2915+7)))&gt;=1,0,INDIRECT(ADDRESS(($AN2915-1)*3+$AO2915+5,$AP2915+7)))))</f>
        <v>0</v>
      </c>
      <c r="AR2915" s="4">
        <f ca="1">COUNTIF(INDIRECT("H"&amp;(ROW()+12*(($AN2915-1)*3+$AO2915)-ROW())/12+5):INDIRECT("S"&amp;(ROW()+12*(($AN2915-1)*3+$AO2915)-ROW())/12+5),AQ2915)</f>
        <v>0</v>
      </c>
      <c r="AS2915" s="6">
        <f ca="1">IF($AP2915=1,IF(INDIRECT(ADDRESS(($AN2915-1)*3+$AO2915+5,$AP2915+20))="",0,INDIRECT(ADDRESS(($AN2915-1)*3+$AO2915+5,$AP2915+20))),IF(INDIRECT(ADDRESS(($AN2915-1)*3+$AO2915+5,$AP2915+20))="",0,IF(COUNTIF(INDIRECT(ADDRESS(($AN2915-1)*36+($AO2915-1)*12+6,COLUMN())):INDIRECT(ADDRESS(($AN2915-1)*36+($AO2915-1)*12+$AP2915+4,COLUMN())),INDIRECT(ADDRESS(($AN2915-1)*3+$AO2915+5,$AP2915+20)))&gt;=1,0,INDIRECT(ADDRESS(($AN2915-1)*3+$AO2915+5,$AP2915+20)))))</f>
        <v>0</v>
      </c>
      <c r="AT2915" s="4">
        <f ca="1">COUNTIF(INDIRECT("U"&amp;(ROW()+12*(($AN2915-1)*3+$AO2915)-ROW())/12+5):INDIRECT("AF"&amp;(ROW()+12*(($AN2915-1)*3+$AO2915)-ROW())/12+5),AS2915)</f>
        <v>0</v>
      </c>
      <c r="AU2915" s="4">
        <f ca="1">IF(AND(AQ2915+AS2915&gt;0,AR2915+AT2915&gt;0),COUNTIF(AU$6:AU2914,"&gt;0")+1,0)</f>
        <v>0</v>
      </c>
    </row>
    <row r="2916" spans="40:47">
      <c r="AN2916" s="4">
        <v>81</v>
      </c>
      <c r="AO2916" s="4">
        <v>3</v>
      </c>
      <c r="AP2916" s="4">
        <v>7</v>
      </c>
      <c r="AQ2916" s="6">
        <f ca="1">IF($AP2916=1,IF(INDIRECT(ADDRESS(($AN2916-1)*3+$AO2916+5,$AP2916+7))="",0,INDIRECT(ADDRESS(($AN2916-1)*3+$AO2916+5,$AP2916+7))),IF(INDIRECT(ADDRESS(($AN2916-1)*3+$AO2916+5,$AP2916+7))="",0,IF(COUNTIF(INDIRECT(ADDRESS(($AN2916-1)*36+($AO2916-1)*12+6,COLUMN())):INDIRECT(ADDRESS(($AN2916-1)*36+($AO2916-1)*12+$AP2916+4,COLUMN())),INDIRECT(ADDRESS(($AN2916-1)*3+$AO2916+5,$AP2916+7)))&gt;=1,0,INDIRECT(ADDRESS(($AN2916-1)*3+$AO2916+5,$AP2916+7)))))</f>
        <v>0</v>
      </c>
      <c r="AR2916" s="4">
        <f ca="1">COUNTIF(INDIRECT("H"&amp;(ROW()+12*(($AN2916-1)*3+$AO2916)-ROW())/12+5):INDIRECT("S"&amp;(ROW()+12*(($AN2916-1)*3+$AO2916)-ROW())/12+5),AQ2916)</f>
        <v>0</v>
      </c>
      <c r="AS2916" s="6">
        <f ca="1">IF($AP2916=1,IF(INDIRECT(ADDRESS(($AN2916-1)*3+$AO2916+5,$AP2916+20))="",0,INDIRECT(ADDRESS(($AN2916-1)*3+$AO2916+5,$AP2916+20))),IF(INDIRECT(ADDRESS(($AN2916-1)*3+$AO2916+5,$AP2916+20))="",0,IF(COUNTIF(INDIRECT(ADDRESS(($AN2916-1)*36+($AO2916-1)*12+6,COLUMN())):INDIRECT(ADDRESS(($AN2916-1)*36+($AO2916-1)*12+$AP2916+4,COLUMN())),INDIRECT(ADDRESS(($AN2916-1)*3+$AO2916+5,$AP2916+20)))&gt;=1,0,INDIRECT(ADDRESS(($AN2916-1)*3+$AO2916+5,$AP2916+20)))))</f>
        <v>0</v>
      </c>
      <c r="AT2916" s="4">
        <f ca="1">COUNTIF(INDIRECT("U"&amp;(ROW()+12*(($AN2916-1)*3+$AO2916)-ROW())/12+5):INDIRECT("AF"&amp;(ROW()+12*(($AN2916-1)*3+$AO2916)-ROW())/12+5),AS2916)</f>
        <v>0</v>
      </c>
      <c r="AU2916" s="4">
        <f ca="1">IF(AND(AQ2916+AS2916&gt;0,AR2916+AT2916&gt;0),COUNTIF(AU$6:AU2915,"&gt;0")+1,0)</f>
        <v>0</v>
      </c>
    </row>
    <row r="2917" spans="40:47">
      <c r="AN2917" s="4">
        <v>81</v>
      </c>
      <c r="AO2917" s="4">
        <v>3</v>
      </c>
      <c r="AP2917" s="4">
        <v>8</v>
      </c>
      <c r="AQ2917" s="6">
        <f ca="1">IF($AP2917=1,IF(INDIRECT(ADDRESS(($AN2917-1)*3+$AO2917+5,$AP2917+7))="",0,INDIRECT(ADDRESS(($AN2917-1)*3+$AO2917+5,$AP2917+7))),IF(INDIRECT(ADDRESS(($AN2917-1)*3+$AO2917+5,$AP2917+7))="",0,IF(COUNTIF(INDIRECT(ADDRESS(($AN2917-1)*36+($AO2917-1)*12+6,COLUMN())):INDIRECT(ADDRESS(($AN2917-1)*36+($AO2917-1)*12+$AP2917+4,COLUMN())),INDIRECT(ADDRESS(($AN2917-1)*3+$AO2917+5,$AP2917+7)))&gt;=1,0,INDIRECT(ADDRESS(($AN2917-1)*3+$AO2917+5,$AP2917+7)))))</f>
        <v>0</v>
      </c>
      <c r="AR2917" s="4">
        <f ca="1">COUNTIF(INDIRECT("H"&amp;(ROW()+12*(($AN2917-1)*3+$AO2917)-ROW())/12+5):INDIRECT("S"&amp;(ROW()+12*(($AN2917-1)*3+$AO2917)-ROW())/12+5),AQ2917)</f>
        <v>0</v>
      </c>
      <c r="AS2917" s="6">
        <f ca="1">IF($AP2917=1,IF(INDIRECT(ADDRESS(($AN2917-1)*3+$AO2917+5,$AP2917+20))="",0,INDIRECT(ADDRESS(($AN2917-1)*3+$AO2917+5,$AP2917+20))),IF(INDIRECT(ADDRESS(($AN2917-1)*3+$AO2917+5,$AP2917+20))="",0,IF(COUNTIF(INDIRECT(ADDRESS(($AN2917-1)*36+($AO2917-1)*12+6,COLUMN())):INDIRECT(ADDRESS(($AN2917-1)*36+($AO2917-1)*12+$AP2917+4,COLUMN())),INDIRECT(ADDRESS(($AN2917-1)*3+$AO2917+5,$AP2917+20)))&gt;=1,0,INDIRECT(ADDRESS(($AN2917-1)*3+$AO2917+5,$AP2917+20)))))</f>
        <v>0</v>
      </c>
      <c r="AT2917" s="4">
        <f ca="1">COUNTIF(INDIRECT("U"&amp;(ROW()+12*(($AN2917-1)*3+$AO2917)-ROW())/12+5):INDIRECT("AF"&amp;(ROW()+12*(($AN2917-1)*3+$AO2917)-ROW())/12+5),AS2917)</f>
        <v>0</v>
      </c>
      <c r="AU2917" s="4">
        <f ca="1">IF(AND(AQ2917+AS2917&gt;0,AR2917+AT2917&gt;0),COUNTIF(AU$6:AU2916,"&gt;0")+1,0)</f>
        <v>0</v>
      </c>
    </row>
    <row r="2918" spans="40:47">
      <c r="AN2918" s="4">
        <v>81</v>
      </c>
      <c r="AO2918" s="4">
        <v>3</v>
      </c>
      <c r="AP2918" s="4">
        <v>9</v>
      </c>
      <c r="AQ2918" s="6">
        <f ca="1">IF($AP2918=1,IF(INDIRECT(ADDRESS(($AN2918-1)*3+$AO2918+5,$AP2918+7))="",0,INDIRECT(ADDRESS(($AN2918-1)*3+$AO2918+5,$AP2918+7))),IF(INDIRECT(ADDRESS(($AN2918-1)*3+$AO2918+5,$AP2918+7))="",0,IF(COUNTIF(INDIRECT(ADDRESS(($AN2918-1)*36+($AO2918-1)*12+6,COLUMN())):INDIRECT(ADDRESS(($AN2918-1)*36+($AO2918-1)*12+$AP2918+4,COLUMN())),INDIRECT(ADDRESS(($AN2918-1)*3+$AO2918+5,$AP2918+7)))&gt;=1,0,INDIRECT(ADDRESS(($AN2918-1)*3+$AO2918+5,$AP2918+7)))))</f>
        <v>0</v>
      </c>
      <c r="AR2918" s="4">
        <f ca="1">COUNTIF(INDIRECT("H"&amp;(ROW()+12*(($AN2918-1)*3+$AO2918)-ROW())/12+5):INDIRECT("S"&amp;(ROW()+12*(($AN2918-1)*3+$AO2918)-ROW())/12+5),AQ2918)</f>
        <v>0</v>
      </c>
      <c r="AS2918" s="6">
        <f ca="1">IF($AP2918=1,IF(INDIRECT(ADDRESS(($AN2918-1)*3+$AO2918+5,$AP2918+20))="",0,INDIRECT(ADDRESS(($AN2918-1)*3+$AO2918+5,$AP2918+20))),IF(INDIRECT(ADDRESS(($AN2918-1)*3+$AO2918+5,$AP2918+20))="",0,IF(COUNTIF(INDIRECT(ADDRESS(($AN2918-1)*36+($AO2918-1)*12+6,COLUMN())):INDIRECT(ADDRESS(($AN2918-1)*36+($AO2918-1)*12+$AP2918+4,COLUMN())),INDIRECT(ADDRESS(($AN2918-1)*3+$AO2918+5,$AP2918+20)))&gt;=1,0,INDIRECT(ADDRESS(($AN2918-1)*3+$AO2918+5,$AP2918+20)))))</f>
        <v>0</v>
      </c>
      <c r="AT2918" s="4">
        <f ca="1">COUNTIF(INDIRECT("U"&amp;(ROW()+12*(($AN2918-1)*3+$AO2918)-ROW())/12+5):INDIRECT("AF"&amp;(ROW()+12*(($AN2918-1)*3+$AO2918)-ROW())/12+5),AS2918)</f>
        <v>0</v>
      </c>
      <c r="AU2918" s="4">
        <f ca="1">IF(AND(AQ2918+AS2918&gt;0,AR2918+AT2918&gt;0),COUNTIF(AU$6:AU2917,"&gt;0")+1,0)</f>
        <v>0</v>
      </c>
    </row>
    <row r="2919" spans="40:47">
      <c r="AN2919" s="4">
        <v>81</v>
      </c>
      <c r="AO2919" s="4">
        <v>3</v>
      </c>
      <c r="AP2919" s="4">
        <v>10</v>
      </c>
      <c r="AQ2919" s="6">
        <f ca="1">IF($AP2919=1,IF(INDIRECT(ADDRESS(($AN2919-1)*3+$AO2919+5,$AP2919+7))="",0,INDIRECT(ADDRESS(($AN2919-1)*3+$AO2919+5,$AP2919+7))),IF(INDIRECT(ADDRESS(($AN2919-1)*3+$AO2919+5,$AP2919+7))="",0,IF(COUNTIF(INDIRECT(ADDRESS(($AN2919-1)*36+($AO2919-1)*12+6,COLUMN())):INDIRECT(ADDRESS(($AN2919-1)*36+($AO2919-1)*12+$AP2919+4,COLUMN())),INDIRECT(ADDRESS(($AN2919-1)*3+$AO2919+5,$AP2919+7)))&gt;=1,0,INDIRECT(ADDRESS(($AN2919-1)*3+$AO2919+5,$AP2919+7)))))</f>
        <v>0</v>
      </c>
      <c r="AR2919" s="4">
        <f ca="1">COUNTIF(INDIRECT("H"&amp;(ROW()+12*(($AN2919-1)*3+$AO2919)-ROW())/12+5):INDIRECT("S"&amp;(ROW()+12*(($AN2919-1)*3+$AO2919)-ROW())/12+5),AQ2919)</f>
        <v>0</v>
      </c>
      <c r="AS2919" s="6">
        <f ca="1">IF($AP2919=1,IF(INDIRECT(ADDRESS(($AN2919-1)*3+$AO2919+5,$AP2919+20))="",0,INDIRECT(ADDRESS(($AN2919-1)*3+$AO2919+5,$AP2919+20))),IF(INDIRECT(ADDRESS(($AN2919-1)*3+$AO2919+5,$AP2919+20))="",0,IF(COUNTIF(INDIRECT(ADDRESS(($AN2919-1)*36+($AO2919-1)*12+6,COLUMN())):INDIRECT(ADDRESS(($AN2919-1)*36+($AO2919-1)*12+$AP2919+4,COLUMN())),INDIRECT(ADDRESS(($AN2919-1)*3+$AO2919+5,$AP2919+20)))&gt;=1,0,INDIRECT(ADDRESS(($AN2919-1)*3+$AO2919+5,$AP2919+20)))))</f>
        <v>0</v>
      </c>
      <c r="AT2919" s="4">
        <f ca="1">COUNTIF(INDIRECT("U"&amp;(ROW()+12*(($AN2919-1)*3+$AO2919)-ROW())/12+5):INDIRECT("AF"&amp;(ROW()+12*(($AN2919-1)*3+$AO2919)-ROW())/12+5),AS2919)</f>
        <v>0</v>
      </c>
      <c r="AU2919" s="4">
        <f ca="1">IF(AND(AQ2919+AS2919&gt;0,AR2919+AT2919&gt;0),COUNTIF(AU$6:AU2918,"&gt;0")+1,0)</f>
        <v>0</v>
      </c>
    </row>
    <row r="2920" spans="40:47">
      <c r="AN2920" s="4">
        <v>81</v>
      </c>
      <c r="AO2920" s="4">
        <v>3</v>
      </c>
      <c r="AP2920" s="4">
        <v>11</v>
      </c>
      <c r="AQ2920" s="6">
        <f ca="1">IF($AP2920=1,IF(INDIRECT(ADDRESS(($AN2920-1)*3+$AO2920+5,$AP2920+7))="",0,INDIRECT(ADDRESS(($AN2920-1)*3+$AO2920+5,$AP2920+7))),IF(INDIRECT(ADDRESS(($AN2920-1)*3+$AO2920+5,$AP2920+7))="",0,IF(COUNTIF(INDIRECT(ADDRESS(($AN2920-1)*36+($AO2920-1)*12+6,COLUMN())):INDIRECT(ADDRESS(($AN2920-1)*36+($AO2920-1)*12+$AP2920+4,COLUMN())),INDIRECT(ADDRESS(($AN2920-1)*3+$AO2920+5,$AP2920+7)))&gt;=1,0,INDIRECT(ADDRESS(($AN2920-1)*3+$AO2920+5,$AP2920+7)))))</f>
        <v>0</v>
      </c>
      <c r="AR2920" s="4">
        <f ca="1">COUNTIF(INDIRECT("H"&amp;(ROW()+12*(($AN2920-1)*3+$AO2920)-ROW())/12+5):INDIRECT("S"&amp;(ROW()+12*(($AN2920-1)*3+$AO2920)-ROW())/12+5),AQ2920)</f>
        <v>0</v>
      </c>
      <c r="AS2920" s="6">
        <f ca="1">IF($AP2920=1,IF(INDIRECT(ADDRESS(($AN2920-1)*3+$AO2920+5,$AP2920+20))="",0,INDIRECT(ADDRESS(($AN2920-1)*3+$AO2920+5,$AP2920+20))),IF(INDIRECT(ADDRESS(($AN2920-1)*3+$AO2920+5,$AP2920+20))="",0,IF(COUNTIF(INDIRECT(ADDRESS(($AN2920-1)*36+($AO2920-1)*12+6,COLUMN())):INDIRECT(ADDRESS(($AN2920-1)*36+($AO2920-1)*12+$AP2920+4,COLUMN())),INDIRECT(ADDRESS(($AN2920-1)*3+$AO2920+5,$AP2920+20)))&gt;=1,0,INDIRECT(ADDRESS(($AN2920-1)*3+$AO2920+5,$AP2920+20)))))</f>
        <v>0</v>
      </c>
      <c r="AT2920" s="4">
        <f ca="1">COUNTIF(INDIRECT("U"&amp;(ROW()+12*(($AN2920-1)*3+$AO2920)-ROW())/12+5):INDIRECT("AF"&amp;(ROW()+12*(($AN2920-1)*3+$AO2920)-ROW())/12+5),AS2920)</f>
        <v>0</v>
      </c>
      <c r="AU2920" s="4">
        <f ca="1">IF(AND(AQ2920+AS2920&gt;0,AR2920+AT2920&gt;0),COUNTIF(AU$6:AU2919,"&gt;0")+1,0)</f>
        <v>0</v>
      </c>
    </row>
    <row r="2921" spans="40:47">
      <c r="AN2921" s="77">
        <v>81</v>
      </c>
      <c r="AO2921" s="77">
        <v>3</v>
      </c>
      <c r="AP2921" s="77">
        <v>12</v>
      </c>
      <c r="AQ2921" s="78">
        <f ca="1">IF($AP2921=1,IF(INDIRECT(ADDRESS(($AN2921-1)*3+$AO2921+5,$AP2921+7))="",0,INDIRECT(ADDRESS(($AN2921-1)*3+$AO2921+5,$AP2921+7))),IF(INDIRECT(ADDRESS(($AN2921-1)*3+$AO2921+5,$AP2921+7))="",0,IF(COUNTIF(INDIRECT(ADDRESS(($AN2921-1)*36+($AO2921-1)*12+6,COLUMN())):INDIRECT(ADDRESS(($AN2921-1)*36+($AO2921-1)*12+$AP2921+4,COLUMN())),INDIRECT(ADDRESS(($AN2921-1)*3+$AO2921+5,$AP2921+7)))&gt;=1,0,INDIRECT(ADDRESS(($AN2921-1)*3+$AO2921+5,$AP2921+7)))))</f>
        <v>0</v>
      </c>
      <c r="AR2921" s="77">
        <f ca="1">COUNTIF(INDIRECT("H"&amp;(ROW()+12*(($AN2921-1)*3+$AO2921)-ROW())/12+5):INDIRECT("S"&amp;(ROW()+12*(($AN2921-1)*3+$AO2921)-ROW())/12+5),AQ2921)</f>
        <v>0</v>
      </c>
      <c r="AS2921" s="78">
        <f ca="1">IF($AP2921=1,IF(INDIRECT(ADDRESS(($AN2921-1)*3+$AO2921+5,$AP2921+20))="",0,INDIRECT(ADDRESS(($AN2921-1)*3+$AO2921+5,$AP2921+20))),IF(INDIRECT(ADDRESS(($AN2921-1)*3+$AO2921+5,$AP2921+20))="",0,IF(COUNTIF(INDIRECT(ADDRESS(($AN2921-1)*36+($AO2921-1)*12+6,COLUMN())):INDIRECT(ADDRESS(($AN2921-1)*36+($AO2921-1)*12+$AP2921+4,COLUMN())),INDIRECT(ADDRESS(($AN2921-1)*3+$AO2921+5,$AP2921+20)))&gt;=1,0,INDIRECT(ADDRESS(($AN2921-1)*3+$AO2921+5,$AP2921+20)))))</f>
        <v>0</v>
      </c>
      <c r="AT2921" s="77">
        <f ca="1">COUNTIF(INDIRECT("U"&amp;(ROW()+12*(($AN2921-1)*3+$AO2921)-ROW())/12+5):INDIRECT("AF"&amp;(ROW()+12*(($AN2921-1)*3+$AO2921)-ROW())/12+5),AS2921)</f>
        <v>0</v>
      </c>
      <c r="AU2921" s="4">
        <f ca="1">IF(AND(AQ2921+AS2921&gt;0,AR2921+AT2921&gt;0),COUNTIF(AU$6:AU2920,"&gt;0")+1,0)</f>
        <v>0</v>
      </c>
    </row>
    <row r="2922" spans="40:47">
      <c r="AN2922" s="4">
        <v>82</v>
      </c>
      <c r="AO2922" s="4">
        <v>1</v>
      </c>
      <c r="AP2922" s="4">
        <v>1</v>
      </c>
      <c r="AQ2922" s="6">
        <f ca="1">IF($AP2922=1,IF(INDIRECT(ADDRESS(($AN2922-1)*3+$AO2922+5,$AP2922+7))="",0,INDIRECT(ADDRESS(($AN2922-1)*3+$AO2922+5,$AP2922+7))),IF(INDIRECT(ADDRESS(($AN2922-1)*3+$AO2922+5,$AP2922+7))="",0,IF(COUNTIF(INDIRECT(ADDRESS(($AN2922-1)*36+($AO2922-1)*12+6,COLUMN())):INDIRECT(ADDRESS(($AN2922-1)*36+($AO2922-1)*12+$AP2922+4,COLUMN())),INDIRECT(ADDRESS(($AN2922-1)*3+$AO2922+5,$AP2922+7)))&gt;=1,0,INDIRECT(ADDRESS(($AN2922-1)*3+$AO2922+5,$AP2922+7)))))</f>
        <v>0</v>
      </c>
      <c r="AR2922" s="4">
        <f ca="1">COUNTIF(INDIRECT("H"&amp;(ROW()+12*(($AN2922-1)*3+$AO2922)-ROW())/12+5):INDIRECT("S"&amp;(ROW()+12*(($AN2922-1)*3+$AO2922)-ROW())/12+5),AQ2922)</f>
        <v>0</v>
      </c>
      <c r="AS2922" s="6">
        <f ca="1">IF($AP2922=1,IF(INDIRECT(ADDRESS(($AN2922-1)*3+$AO2922+5,$AP2922+20))="",0,INDIRECT(ADDRESS(($AN2922-1)*3+$AO2922+5,$AP2922+20))),IF(INDIRECT(ADDRESS(($AN2922-1)*3+$AO2922+5,$AP2922+20))="",0,IF(COUNTIF(INDIRECT(ADDRESS(($AN2922-1)*36+($AO2922-1)*12+6,COLUMN())):INDIRECT(ADDRESS(($AN2922-1)*36+($AO2922-1)*12+$AP2922+4,COLUMN())),INDIRECT(ADDRESS(($AN2922-1)*3+$AO2922+5,$AP2922+20)))&gt;=1,0,INDIRECT(ADDRESS(($AN2922-1)*3+$AO2922+5,$AP2922+20)))))</f>
        <v>0</v>
      </c>
      <c r="AT2922" s="4">
        <f ca="1">COUNTIF(INDIRECT("U"&amp;(ROW()+12*(($AN2922-1)*3+$AO2922)-ROW())/12+5):INDIRECT("AF"&amp;(ROW()+12*(($AN2922-1)*3+$AO2922)-ROW())/12+5),AS2922)</f>
        <v>0</v>
      </c>
      <c r="AU2922" s="4">
        <f ca="1">IF(AND(AQ2922+AS2922&gt;0,AR2922+AT2922&gt;0),COUNTIF(AU$6:AU2921,"&gt;0")+1,0)</f>
        <v>0</v>
      </c>
    </row>
    <row r="2923" spans="40:47">
      <c r="AN2923" s="4">
        <v>82</v>
      </c>
      <c r="AO2923" s="4">
        <v>1</v>
      </c>
      <c r="AP2923" s="4">
        <v>2</v>
      </c>
      <c r="AQ2923" s="6">
        <f ca="1">IF($AP2923=1,IF(INDIRECT(ADDRESS(($AN2923-1)*3+$AO2923+5,$AP2923+7))="",0,INDIRECT(ADDRESS(($AN2923-1)*3+$AO2923+5,$AP2923+7))),IF(INDIRECT(ADDRESS(($AN2923-1)*3+$AO2923+5,$AP2923+7))="",0,IF(COUNTIF(INDIRECT(ADDRESS(($AN2923-1)*36+($AO2923-1)*12+6,COLUMN())):INDIRECT(ADDRESS(($AN2923-1)*36+($AO2923-1)*12+$AP2923+4,COLUMN())),INDIRECT(ADDRESS(($AN2923-1)*3+$AO2923+5,$AP2923+7)))&gt;=1,0,INDIRECT(ADDRESS(($AN2923-1)*3+$AO2923+5,$AP2923+7)))))</f>
        <v>0</v>
      </c>
      <c r="AR2923" s="4">
        <f ca="1">COUNTIF(INDIRECT("H"&amp;(ROW()+12*(($AN2923-1)*3+$AO2923)-ROW())/12+5):INDIRECT("S"&amp;(ROW()+12*(($AN2923-1)*3+$AO2923)-ROW())/12+5),AQ2923)</f>
        <v>0</v>
      </c>
      <c r="AS2923" s="6">
        <f ca="1">IF($AP2923=1,IF(INDIRECT(ADDRESS(($AN2923-1)*3+$AO2923+5,$AP2923+20))="",0,INDIRECT(ADDRESS(($AN2923-1)*3+$AO2923+5,$AP2923+20))),IF(INDIRECT(ADDRESS(($AN2923-1)*3+$AO2923+5,$AP2923+20))="",0,IF(COUNTIF(INDIRECT(ADDRESS(($AN2923-1)*36+($AO2923-1)*12+6,COLUMN())):INDIRECT(ADDRESS(($AN2923-1)*36+($AO2923-1)*12+$AP2923+4,COLUMN())),INDIRECT(ADDRESS(($AN2923-1)*3+$AO2923+5,$AP2923+20)))&gt;=1,0,INDIRECT(ADDRESS(($AN2923-1)*3+$AO2923+5,$AP2923+20)))))</f>
        <v>0</v>
      </c>
      <c r="AT2923" s="4">
        <f ca="1">COUNTIF(INDIRECT("U"&amp;(ROW()+12*(($AN2923-1)*3+$AO2923)-ROW())/12+5):INDIRECT("AF"&amp;(ROW()+12*(($AN2923-1)*3+$AO2923)-ROW())/12+5),AS2923)</f>
        <v>0</v>
      </c>
      <c r="AU2923" s="4">
        <f ca="1">IF(AND(AQ2923+AS2923&gt;0,AR2923+AT2923&gt;0),COUNTIF(AU$6:AU2922,"&gt;0")+1,0)</f>
        <v>0</v>
      </c>
    </row>
    <row r="2924" spans="40:47">
      <c r="AN2924" s="4">
        <v>82</v>
      </c>
      <c r="AO2924" s="4">
        <v>1</v>
      </c>
      <c r="AP2924" s="4">
        <v>3</v>
      </c>
      <c r="AQ2924" s="6">
        <f ca="1">IF($AP2924=1,IF(INDIRECT(ADDRESS(($AN2924-1)*3+$AO2924+5,$AP2924+7))="",0,INDIRECT(ADDRESS(($AN2924-1)*3+$AO2924+5,$AP2924+7))),IF(INDIRECT(ADDRESS(($AN2924-1)*3+$AO2924+5,$AP2924+7))="",0,IF(COUNTIF(INDIRECT(ADDRESS(($AN2924-1)*36+($AO2924-1)*12+6,COLUMN())):INDIRECT(ADDRESS(($AN2924-1)*36+($AO2924-1)*12+$AP2924+4,COLUMN())),INDIRECT(ADDRESS(($AN2924-1)*3+$AO2924+5,$AP2924+7)))&gt;=1,0,INDIRECT(ADDRESS(($AN2924-1)*3+$AO2924+5,$AP2924+7)))))</f>
        <v>0</v>
      </c>
      <c r="AR2924" s="4">
        <f ca="1">COUNTIF(INDIRECT("H"&amp;(ROW()+12*(($AN2924-1)*3+$AO2924)-ROW())/12+5):INDIRECT("S"&amp;(ROW()+12*(($AN2924-1)*3+$AO2924)-ROW())/12+5),AQ2924)</f>
        <v>0</v>
      </c>
      <c r="AS2924" s="6">
        <f ca="1">IF($AP2924=1,IF(INDIRECT(ADDRESS(($AN2924-1)*3+$AO2924+5,$AP2924+20))="",0,INDIRECT(ADDRESS(($AN2924-1)*3+$AO2924+5,$AP2924+20))),IF(INDIRECT(ADDRESS(($AN2924-1)*3+$AO2924+5,$AP2924+20))="",0,IF(COUNTIF(INDIRECT(ADDRESS(($AN2924-1)*36+($AO2924-1)*12+6,COLUMN())):INDIRECT(ADDRESS(($AN2924-1)*36+($AO2924-1)*12+$AP2924+4,COLUMN())),INDIRECT(ADDRESS(($AN2924-1)*3+$AO2924+5,$AP2924+20)))&gt;=1,0,INDIRECT(ADDRESS(($AN2924-1)*3+$AO2924+5,$AP2924+20)))))</f>
        <v>0</v>
      </c>
      <c r="AT2924" s="4">
        <f ca="1">COUNTIF(INDIRECT("U"&amp;(ROW()+12*(($AN2924-1)*3+$AO2924)-ROW())/12+5):INDIRECT("AF"&amp;(ROW()+12*(($AN2924-1)*3+$AO2924)-ROW())/12+5),AS2924)</f>
        <v>0</v>
      </c>
      <c r="AU2924" s="4">
        <f ca="1">IF(AND(AQ2924+AS2924&gt;0,AR2924+AT2924&gt;0),COUNTIF(AU$6:AU2923,"&gt;0")+1,0)</f>
        <v>0</v>
      </c>
    </row>
    <row r="2925" spans="40:47">
      <c r="AN2925" s="4">
        <v>82</v>
      </c>
      <c r="AO2925" s="4">
        <v>1</v>
      </c>
      <c r="AP2925" s="4">
        <v>4</v>
      </c>
      <c r="AQ2925" s="6">
        <f ca="1">IF($AP2925=1,IF(INDIRECT(ADDRESS(($AN2925-1)*3+$AO2925+5,$AP2925+7))="",0,INDIRECT(ADDRESS(($AN2925-1)*3+$AO2925+5,$AP2925+7))),IF(INDIRECT(ADDRESS(($AN2925-1)*3+$AO2925+5,$AP2925+7))="",0,IF(COUNTIF(INDIRECT(ADDRESS(($AN2925-1)*36+($AO2925-1)*12+6,COLUMN())):INDIRECT(ADDRESS(($AN2925-1)*36+($AO2925-1)*12+$AP2925+4,COLUMN())),INDIRECT(ADDRESS(($AN2925-1)*3+$AO2925+5,$AP2925+7)))&gt;=1,0,INDIRECT(ADDRESS(($AN2925-1)*3+$AO2925+5,$AP2925+7)))))</f>
        <v>0</v>
      </c>
      <c r="AR2925" s="4">
        <f ca="1">COUNTIF(INDIRECT("H"&amp;(ROW()+12*(($AN2925-1)*3+$AO2925)-ROW())/12+5):INDIRECT("S"&amp;(ROW()+12*(($AN2925-1)*3+$AO2925)-ROW())/12+5),AQ2925)</f>
        <v>0</v>
      </c>
      <c r="AS2925" s="6">
        <f ca="1">IF($AP2925=1,IF(INDIRECT(ADDRESS(($AN2925-1)*3+$AO2925+5,$AP2925+20))="",0,INDIRECT(ADDRESS(($AN2925-1)*3+$AO2925+5,$AP2925+20))),IF(INDIRECT(ADDRESS(($AN2925-1)*3+$AO2925+5,$AP2925+20))="",0,IF(COUNTIF(INDIRECT(ADDRESS(($AN2925-1)*36+($AO2925-1)*12+6,COLUMN())):INDIRECT(ADDRESS(($AN2925-1)*36+($AO2925-1)*12+$AP2925+4,COLUMN())),INDIRECT(ADDRESS(($AN2925-1)*3+$AO2925+5,$AP2925+20)))&gt;=1,0,INDIRECT(ADDRESS(($AN2925-1)*3+$AO2925+5,$AP2925+20)))))</f>
        <v>0</v>
      </c>
      <c r="AT2925" s="4">
        <f ca="1">COUNTIF(INDIRECT("U"&amp;(ROW()+12*(($AN2925-1)*3+$AO2925)-ROW())/12+5):INDIRECT("AF"&amp;(ROW()+12*(($AN2925-1)*3+$AO2925)-ROW())/12+5),AS2925)</f>
        <v>0</v>
      </c>
      <c r="AU2925" s="4">
        <f ca="1">IF(AND(AQ2925+AS2925&gt;0,AR2925+AT2925&gt;0),COUNTIF(AU$6:AU2924,"&gt;0")+1,0)</f>
        <v>0</v>
      </c>
    </row>
    <row r="2926" spans="40:47">
      <c r="AN2926" s="4">
        <v>82</v>
      </c>
      <c r="AO2926" s="4">
        <v>1</v>
      </c>
      <c r="AP2926" s="4">
        <v>5</v>
      </c>
      <c r="AQ2926" s="6">
        <f ca="1">IF($AP2926=1,IF(INDIRECT(ADDRESS(($AN2926-1)*3+$AO2926+5,$AP2926+7))="",0,INDIRECT(ADDRESS(($AN2926-1)*3+$AO2926+5,$AP2926+7))),IF(INDIRECT(ADDRESS(($AN2926-1)*3+$AO2926+5,$AP2926+7))="",0,IF(COUNTIF(INDIRECT(ADDRESS(($AN2926-1)*36+($AO2926-1)*12+6,COLUMN())):INDIRECT(ADDRESS(($AN2926-1)*36+($AO2926-1)*12+$AP2926+4,COLUMN())),INDIRECT(ADDRESS(($AN2926-1)*3+$AO2926+5,$AP2926+7)))&gt;=1,0,INDIRECT(ADDRESS(($AN2926-1)*3+$AO2926+5,$AP2926+7)))))</f>
        <v>0</v>
      </c>
      <c r="AR2926" s="4">
        <f ca="1">COUNTIF(INDIRECT("H"&amp;(ROW()+12*(($AN2926-1)*3+$AO2926)-ROW())/12+5):INDIRECT("S"&amp;(ROW()+12*(($AN2926-1)*3+$AO2926)-ROW())/12+5),AQ2926)</f>
        <v>0</v>
      </c>
      <c r="AS2926" s="6">
        <f ca="1">IF($AP2926=1,IF(INDIRECT(ADDRESS(($AN2926-1)*3+$AO2926+5,$AP2926+20))="",0,INDIRECT(ADDRESS(($AN2926-1)*3+$AO2926+5,$AP2926+20))),IF(INDIRECT(ADDRESS(($AN2926-1)*3+$AO2926+5,$AP2926+20))="",0,IF(COUNTIF(INDIRECT(ADDRESS(($AN2926-1)*36+($AO2926-1)*12+6,COLUMN())):INDIRECT(ADDRESS(($AN2926-1)*36+($AO2926-1)*12+$AP2926+4,COLUMN())),INDIRECT(ADDRESS(($AN2926-1)*3+$AO2926+5,$AP2926+20)))&gt;=1,0,INDIRECT(ADDRESS(($AN2926-1)*3+$AO2926+5,$AP2926+20)))))</f>
        <v>0</v>
      </c>
      <c r="AT2926" s="4">
        <f ca="1">COUNTIF(INDIRECT("U"&amp;(ROW()+12*(($AN2926-1)*3+$AO2926)-ROW())/12+5):INDIRECT("AF"&amp;(ROW()+12*(($AN2926-1)*3+$AO2926)-ROW())/12+5),AS2926)</f>
        <v>0</v>
      </c>
      <c r="AU2926" s="4">
        <f ca="1">IF(AND(AQ2926+AS2926&gt;0,AR2926+AT2926&gt;0),COUNTIF(AU$6:AU2925,"&gt;0")+1,0)</f>
        <v>0</v>
      </c>
    </row>
    <row r="2927" spans="40:47">
      <c r="AN2927" s="4">
        <v>82</v>
      </c>
      <c r="AO2927" s="4">
        <v>1</v>
      </c>
      <c r="AP2927" s="4">
        <v>6</v>
      </c>
      <c r="AQ2927" s="6">
        <f ca="1">IF($AP2927=1,IF(INDIRECT(ADDRESS(($AN2927-1)*3+$AO2927+5,$AP2927+7))="",0,INDIRECT(ADDRESS(($AN2927-1)*3+$AO2927+5,$AP2927+7))),IF(INDIRECT(ADDRESS(($AN2927-1)*3+$AO2927+5,$AP2927+7))="",0,IF(COUNTIF(INDIRECT(ADDRESS(($AN2927-1)*36+($AO2927-1)*12+6,COLUMN())):INDIRECT(ADDRESS(($AN2927-1)*36+($AO2927-1)*12+$AP2927+4,COLUMN())),INDIRECT(ADDRESS(($AN2927-1)*3+$AO2927+5,$AP2927+7)))&gt;=1,0,INDIRECT(ADDRESS(($AN2927-1)*3+$AO2927+5,$AP2927+7)))))</f>
        <v>0</v>
      </c>
      <c r="AR2927" s="4">
        <f ca="1">COUNTIF(INDIRECT("H"&amp;(ROW()+12*(($AN2927-1)*3+$AO2927)-ROW())/12+5):INDIRECT("S"&amp;(ROW()+12*(($AN2927-1)*3+$AO2927)-ROW())/12+5),AQ2927)</f>
        <v>0</v>
      </c>
      <c r="AS2927" s="6">
        <f ca="1">IF($AP2927=1,IF(INDIRECT(ADDRESS(($AN2927-1)*3+$AO2927+5,$AP2927+20))="",0,INDIRECT(ADDRESS(($AN2927-1)*3+$AO2927+5,$AP2927+20))),IF(INDIRECT(ADDRESS(($AN2927-1)*3+$AO2927+5,$AP2927+20))="",0,IF(COUNTIF(INDIRECT(ADDRESS(($AN2927-1)*36+($AO2927-1)*12+6,COLUMN())):INDIRECT(ADDRESS(($AN2927-1)*36+($AO2927-1)*12+$AP2927+4,COLUMN())),INDIRECT(ADDRESS(($AN2927-1)*3+$AO2927+5,$AP2927+20)))&gt;=1,0,INDIRECT(ADDRESS(($AN2927-1)*3+$AO2927+5,$AP2927+20)))))</f>
        <v>0</v>
      </c>
      <c r="AT2927" s="4">
        <f ca="1">COUNTIF(INDIRECT("U"&amp;(ROW()+12*(($AN2927-1)*3+$AO2927)-ROW())/12+5):INDIRECT("AF"&amp;(ROW()+12*(($AN2927-1)*3+$AO2927)-ROW())/12+5),AS2927)</f>
        <v>0</v>
      </c>
      <c r="AU2927" s="4">
        <f ca="1">IF(AND(AQ2927+AS2927&gt;0,AR2927+AT2927&gt;0),COUNTIF(AU$6:AU2926,"&gt;0")+1,0)</f>
        <v>0</v>
      </c>
    </row>
    <row r="2928" spans="40:47">
      <c r="AN2928" s="4">
        <v>82</v>
      </c>
      <c r="AO2928" s="4">
        <v>1</v>
      </c>
      <c r="AP2928" s="4">
        <v>7</v>
      </c>
      <c r="AQ2928" s="6">
        <f ca="1">IF($AP2928=1,IF(INDIRECT(ADDRESS(($AN2928-1)*3+$AO2928+5,$AP2928+7))="",0,INDIRECT(ADDRESS(($AN2928-1)*3+$AO2928+5,$AP2928+7))),IF(INDIRECT(ADDRESS(($AN2928-1)*3+$AO2928+5,$AP2928+7))="",0,IF(COUNTIF(INDIRECT(ADDRESS(($AN2928-1)*36+($AO2928-1)*12+6,COLUMN())):INDIRECT(ADDRESS(($AN2928-1)*36+($AO2928-1)*12+$AP2928+4,COLUMN())),INDIRECT(ADDRESS(($AN2928-1)*3+$AO2928+5,$AP2928+7)))&gt;=1,0,INDIRECT(ADDRESS(($AN2928-1)*3+$AO2928+5,$AP2928+7)))))</f>
        <v>0</v>
      </c>
      <c r="AR2928" s="4">
        <f ca="1">COUNTIF(INDIRECT("H"&amp;(ROW()+12*(($AN2928-1)*3+$AO2928)-ROW())/12+5):INDIRECT("S"&amp;(ROW()+12*(($AN2928-1)*3+$AO2928)-ROW())/12+5),AQ2928)</f>
        <v>0</v>
      </c>
      <c r="AS2928" s="6">
        <f ca="1">IF($AP2928=1,IF(INDIRECT(ADDRESS(($AN2928-1)*3+$AO2928+5,$AP2928+20))="",0,INDIRECT(ADDRESS(($AN2928-1)*3+$AO2928+5,$AP2928+20))),IF(INDIRECT(ADDRESS(($AN2928-1)*3+$AO2928+5,$AP2928+20))="",0,IF(COUNTIF(INDIRECT(ADDRESS(($AN2928-1)*36+($AO2928-1)*12+6,COLUMN())):INDIRECT(ADDRESS(($AN2928-1)*36+($AO2928-1)*12+$AP2928+4,COLUMN())),INDIRECT(ADDRESS(($AN2928-1)*3+$AO2928+5,$AP2928+20)))&gt;=1,0,INDIRECT(ADDRESS(($AN2928-1)*3+$AO2928+5,$AP2928+20)))))</f>
        <v>0</v>
      </c>
      <c r="AT2928" s="4">
        <f ca="1">COUNTIF(INDIRECT("U"&amp;(ROW()+12*(($AN2928-1)*3+$AO2928)-ROW())/12+5):INDIRECT("AF"&amp;(ROW()+12*(($AN2928-1)*3+$AO2928)-ROW())/12+5),AS2928)</f>
        <v>0</v>
      </c>
      <c r="AU2928" s="4">
        <f ca="1">IF(AND(AQ2928+AS2928&gt;0,AR2928+AT2928&gt;0),COUNTIF(AU$6:AU2927,"&gt;0")+1,0)</f>
        <v>0</v>
      </c>
    </row>
    <row r="2929" spans="40:47">
      <c r="AN2929" s="4">
        <v>82</v>
      </c>
      <c r="AO2929" s="4">
        <v>1</v>
      </c>
      <c r="AP2929" s="4">
        <v>8</v>
      </c>
      <c r="AQ2929" s="6">
        <f ca="1">IF($AP2929=1,IF(INDIRECT(ADDRESS(($AN2929-1)*3+$AO2929+5,$AP2929+7))="",0,INDIRECT(ADDRESS(($AN2929-1)*3+$AO2929+5,$AP2929+7))),IF(INDIRECT(ADDRESS(($AN2929-1)*3+$AO2929+5,$AP2929+7))="",0,IF(COUNTIF(INDIRECT(ADDRESS(($AN2929-1)*36+($AO2929-1)*12+6,COLUMN())):INDIRECT(ADDRESS(($AN2929-1)*36+($AO2929-1)*12+$AP2929+4,COLUMN())),INDIRECT(ADDRESS(($AN2929-1)*3+$AO2929+5,$AP2929+7)))&gt;=1,0,INDIRECT(ADDRESS(($AN2929-1)*3+$AO2929+5,$AP2929+7)))))</f>
        <v>0</v>
      </c>
      <c r="AR2929" s="4">
        <f ca="1">COUNTIF(INDIRECT("H"&amp;(ROW()+12*(($AN2929-1)*3+$AO2929)-ROW())/12+5):INDIRECT("S"&amp;(ROW()+12*(($AN2929-1)*3+$AO2929)-ROW())/12+5),AQ2929)</f>
        <v>0</v>
      </c>
      <c r="AS2929" s="6">
        <f ca="1">IF($AP2929=1,IF(INDIRECT(ADDRESS(($AN2929-1)*3+$AO2929+5,$AP2929+20))="",0,INDIRECT(ADDRESS(($AN2929-1)*3+$AO2929+5,$AP2929+20))),IF(INDIRECT(ADDRESS(($AN2929-1)*3+$AO2929+5,$AP2929+20))="",0,IF(COUNTIF(INDIRECT(ADDRESS(($AN2929-1)*36+($AO2929-1)*12+6,COLUMN())):INDIRECT(ADDRESS(($AN2929-1)*36+($AO2929-1)*12+$AP2929+4,COLUMN())),INDIRECT(ADDRESS(($AN2929-1)*3+$AO2929+5,$AP2929+20)))&gt;=1,0,INDIRECT(ADDRESS(($AN2929-1)*3+$AO2929+5,$AP2929+20)))))</f>
        <v>0</v>
      </c>
      <c r="AT2929" s="4">
        <f ca="1">COUNTIF(INDIRECT("U"&amp;(ROW()+12*(($AN2929-1)*3+$AO2929)-ROW())/12+5):INDIRECT("AF"&amp;(ROW()+12*(($AN2929-1)*3+$AO2929)-ROW())/12+5),AS2929)</f>
        <v>0</v>
      </c>
      <c r="AU2929" s="4">
        <f ca="1">IF(AND(AQ2929+AS2929&gt;0,AR2929+AT2929&gt;0),COUNTIF(AU$6:AU2928,"&gt;0")+1,0)</f>
        <v>0</v>
      </c>
    </row>
    <row r="2930" spans="40:47">
      <c r="AN2930" s="4">
        <v>82</v>
      </c>
      <c r="AO2930" s="4">
        <v>1</v>
      </c>
      <c r="AP2930" s="4">
        <v>9</v>
      </c>
      <c r="AQ2930" s="6">
        <f ca="1">IF($AP2930=1,IF(INDIRECT(ADDRESS(($AN2930-1)*3+$AO2930+5,$AP2930+7))="",0,INDIRECT(ADDRESS(($AN2930-1)*3+$AO2930+5,$AP2930+7))),IF(INDIRECT(ADDRESS(($AN2930-1)*3+$AO2930+5,$AP2930+7))="",0,IF(COUNTIF(INDIRECT(ADDRESS(($AN2930-1)*36+($AO2930-1)*12+6,COLUMN())):INDIRECT(ADDRESS(($AN2930-1)*36+($AO2930-1)*12+$AP2930+4,COLUMN())),INDIRECT(ADDRESS(($AN2930-1)*3+$AO2930+5,$AP2930+7)))&gt;=1,0,INDIRECT(ADDRESS(($AN2930-1)*3+$AO2930+5,$AP2930+7)))))</f>
        <v>0</v>
      </c>
      <c r="AR2930" s="4">
        <f ca="1">COUNTIF(INDIRECT("H"&amp;(ROW()+12*(($AN2930-1)*3+$AO2930)-ROW())/12+5):INDIRECT("S"&amp;(ROW()+12*(($AN2930-1)*3+$AO2930)-ROW())/12+5),AQ2930)</f>
        <v>0</v>
      </c>
      <c r="AS2930" s="6">
        <f ca="1">IF($AP2930=1,IF(INDIRECT(ADDRESS(($AN2930-1)*3+$AO2930+5,$AP2930+20))="",0,INDIRECT(ADDRESS(($AN2930-1)*3+$AO2930+5,$AP2930+20))),IF(INDIRECT(ADDRESS(($AN2930-1)*3+$AO2930+5,$AP2930+20))="",0,IF(COUNTIF(INDIRECT(ADDRESS(($AN2930-1)*36+($AO2930-1)*12+6,COLUMN())):INDIRECT(ADDRESS(($AN2930-1)*36+($AO2930-1)*12+$AP2930+4,COLUMN())),INDIRECT(ADDRESS(($AN2930-1)*3+$AO2930+5,$AP2930+20)))&gt;=1,0,INDIRECT(ADDRESS(($AN2930-1)*3+$AO2930+5,$AP2930+20)))))</f>
        <v>0</v>
      </c>
      <c r="AT2930" s="4">
        <f ca="1">COUNTIF(INDIRECT("U"&amp;(ROW()+12*(($AN2930-1)*3+$AO2930)-ROW())/12+5):INDIRECT("AF"&amp;(ROW()+12*(($AN2930-1)*3+$AO2930)-ROW())/12+5),AS2930)</f>
        <v>0</v>
      </c>
      <c r="AU2930" s="4">
        <f ca="1">IF(AND(AQ2930+AS2930&gt;0,AR2930+AT2930&gt;0),COUNTIF(AU$6:AU2929,"&gt;0")+1,0)</f>
        <v>0</v>
      </c>
    </row>
    <row r="2931" spans="40:47">
      <c r="AN2931" s="4">
        <v>82</v>
      </c>
      <c r="AO2931" s="4">
        <v>1</v>
      </c>
      <c r="AP2931" s="4">
        <v>10</v>
      </c>
      <c r="AQ2931" s="6">
        <f ca="1">IF($AP2931=1,IF(INDIRECT(ADDRESS(($AN2931-1)*3+$AO2931+5,$AP2931+7))="",0,INDIRECT(ADDRESS(($AN2931-1)*3+$AO2931+5,$AP2931+7))),IF(INDIRECT(ADDRESS(($AN2931-1)*3+$AO2931+5,$AP2931+7))="",0,IF(COUNTIF(INDIRECT(ADDRESS(($AN2931-1)*36+($AO2931-1)*12+6,COLUMN())):INDIRECT(ADDRESS(($AN2931-1)*36+($AO2931-1)*12+$AP2931+4,COLUMN())),INDIRECT(ADDRESS(($AN2931-1)*3+$AO2931+5,$AP2931+7)))&gt;=1,0,INDIRECT(ADDRESS(($AN2931-1)*3+$AO2931+5,$AP2931+7)))))</f>
        <v>0</v>
      </c>
      <c r="AR2931" s="4">
        <f ca="1">COUNTIF(INDIRECT("H"&amp;(ROW()+12*(($AN2931-1)*3+$AO2931)-ROW())/12+5):INDIRECT("S"&amp;(ROW()+12*(($AN2931-1)*3+$AO2931)-ROW())/12+5),AQ2931)</f>
        <v>0</v>
      </c>
      <c r="AS2931" s="6">
        <f ca="1">IF($AP2931=1,IF(INDIRECT(ADDRESS(($AN2931-1)*3+$AO2931+5,$AP2931+20))="",0,INDIRECT(ADDRESS(($AN2931-1)*3+$AO2931+5,$AP2931+20))),IF(INDIRECT(ADDRESS(($AN2931-1)*3+$AO2931+5,$AP2931+20))="",0,IF(COUNTIF(INDIRECT(ADDRESS(($AN2931-1)*36+($AO2931-1)*12+6,COLUMN())):INDIRECT(ADDRESS(($AN2931-1)*36+($AO2931-1)*12+$AP2931+4,COLUMN())),INDIRECT(ADDRESS(($AN2931-1)*3+$AO2931+5,$AP2931+20)))&gt;=1,0,INDIRECT(ADDRESS(($AN2931-1)*3+$AO2931+5,$AP2931+20)))))</f>
        <v>0</v>
      </c>
      <c r="AT2931" s="4">
        <f ca="1">COUNTIF(INDIRECT("U"&amp;(ROW()+12*(($AN2931-1)*3+$AO2931)-ROW())/12+5):INDIRECT("AF"&amp;(ROW()+12*(($AN2931-1)*3+$AO2931)-ROW())/12+5),AS2931)</f>
        <v>0</v>
      </c>
      <c r="AU2931" s="4">
        <f ca="1">IF(AND(AQ2931+AS2931&gt;0,AR2931+AT2931&gt;0),COUNTIF(AU$6:AU2930,"&gt;0")+1,0)</f>
        <v>0</v>
      </c>
    </row>
    <row r="2932" spans="40:47">
      <c r="AN2932" s="4">
        <v>82</v>
      </c>
      <c r="AO2932" s="4">
        <v>1</v>
      </c>
      <c r="AP2932" s="4">
        <v>11</v>
      </c>
      <c r="AQ2932" s="6">
        <f ca="1">IF($AP2932=1,IF(INDIRECT(ADDRESS(($AN2932-1)*3+$AO2932+5,$AP2932+7))="",0,INDIRECT(ADDRESS(($AN2932-1)*3+$AO2932+5,$AP2932+7))),IF(INDIRECT(ADDRESS(($AN2932-1)*3+$AO2932+5,$AP2932+7))="",0,IF(COUNTIF(INDIRECT(ADDRESS(($AN2932-1)*36+($AO2932-1)*12+6,COLUMN())):INDIRECT(ADDRESS(($AN2932-1)*36+($AO2932-1)*12+$AP2932+4,COLUMN())),INDIRECT(ADDRESS(($AN2932-1)*3+$AO2932+5,$AP2932+7)))&gt;=1,0,INDIRECT(ADDRESS(($AN2932-1)*3+$AO2932+5,$AP2932+7)))))</f>
        <v>0</v>
      </c>
      <c r="AR2932" s="4">
        <f ca="1">COUNTIF(INDIRECT("H"&amp;(ROW()+12*(($AN2932-1)*3+$AO2932)-ROW())/12+5):INDIRECT("S"&amp;(ROW()+12*(($AN2932-1)*3+$AO2932)-ROW())/12+5),AQ2932)</f>
        <v>0</v>
      </c>
      <c r="AS2932" s="6">
        <f ca="1">IF($AP2932=1,IF(INDIRECT(ADDRESS(($AN2932-1)*3+$AO2932+5,$AP2932+20))="",0,INDIRECT(ADDRESS(($AN2932-1)*3+$AO2932+5,$AP2932+20))),IF(INDIRECT(ADDRESS(($AN2932-1)*3+$AO2932+5,$AP2932+20))="",0,IF(COUNTIF(INDIRECT(ADDRESS(($AN2932-1)*36+($AO2932-1)*12+6,COLUMN())):INDIRECT(ADDRESS(($AN2932-1)*36+($AO2932-1)*12+$AP2932+4,COLUMN())),INDIRECT(ADDRESS(($AN2932-1)*3+$AO2932+5,$AP2932+20)))&gt;=1,0,INDIRECT(ADDRESS(($AN2932-1)*3+$AO2932+5,$AP2932+20)))))</f>
        <v>0</v>
      </c>
      <c r="AT2932" s="4">
        <f ca="1">COUNTIF(INDIRECT("U"&amp;(ROW()+12*(($AN2932-1)*3+$AO2932)-ROW())/12+5):INDIRECT("AF"&amp;(ROW()+12*(($AN2932-1)*3+$AO2932)-ROW())/12+5),AS2932)</f>
        <v>0</v>
      </c>
      <c r="AU2932" s="4">
        <f ca="1">IF(AND(AQ2932+AS2932&gt;0,AR2932+AT2932&gt;0),COUNTIF(AU$6:AU2931,"&gt;0")+1,0)</f>
        <v>0</v>
      </c>
    </row>
    <row r="2933" spans="40:47">
      <c r="AN2933" s="4">
        <v>82</v>
      </c>
      <c r="AO2933" s="4">
        <v>1</v>
      </c>
      <c r="AP2933" s="4">
        <v>12</v>
      </c>
      <c r="AQ2933" s="6">
        <f ca="1">IF($AP2933=1,IF(INDIRECT(ADDRESS(($AN2933-1)*3+$AO2933+5,$AP2933+7))="",0,INDIRECT(ADDRESS(($AN2933-1)*3+$AO2933+5,$AP2933+7))),IF(INDIRECT(ADDRESS(($AN2933-1)*3+$AO2933+5,$AP2933+7))="",0,IF(COUNTIF(INDIRECT(ADDRESS(($AN2933-1)*36+($AO2933-1)*12+6,COLUMN())):INDIRECT(ADDRESS(($AN2933-1)*36+($AO2933-1)*12+$AP2933+4,COLUMN())),INDIRECT(ADDRESS(($AN2933-1)*3+$AO2933+5,$AP2933+7)))&gt;=1,0,INDIRECT(ADDRESS(($AN2933-1)*3+$AO2933+5,$AP2933+7)))))</f>
        <v>0</v>
      </c>
      <c r="AR2933" s="4">
        <f ca="1">COUNTIF(INDIRECT("H"&amp;(ROW()+12*(($AN2933-1)*3+$AO2933)-ROW())/12+5):INDIRECT("S"&amp;(ROW()+12*(($AN2933-1)*3+$AO2933)-ROW())/12+5),AQ2933)</f>
        <v>0</v>
      </c>
      <c r="AS2933" s="6">
        <f ca="1">IF($AP2933=1,IF(INDIRECT(ADDRESS(($AN2933-1)*3+$AO2933+5,$AP2933+20))="",0,INDIRECT(ADDRESS(($AN2933-1)*3+$AO2933+5,$AP2933+20))),IF(INDIRECT(ADDRESS(($AN2933-1)*3+$AO2933+5,$AP2933+20))="",0,IF(COUNTIF(INDIRECT(ADDRESS(($AN2933-1)*36+($AO2933-1)*12+6,COLUMN())):INDIRECT(ADDRESS(($AN2933-1)*36+($AO2933-1)*12+$AP2933+4,COLUMN())),INDIRECT(ADDRESS(($AN2933-1)*3+$AO2933+5,$AP2933+20)))&gt;=1,0,INDIRECT(ADDRESS(($AN2933-1)*3+$AO2933+5,$AP2933+20)))))</f>
        <v>0</v>
      </c>
      <c r="AT2933" s="4">
        <f ca="1">COUNTIF(INDIRECT("U"&amp;(ROW()+12*(($AN2933-1)*3+$AO2933)-ROW())/12+5):INDIRECT("AF"&amp;(ROW()+12*(($AN2933-1)*3+$AO2933)-ROW())/12+5),AS2933)</f>
        <v>0</v>
      </c>
      <c r="AU2933" s="4">
        <f ca="1">IF(AND(AQ2933+AS2933&gt;0,AR2933+AT2933&gt;0),COUNTIF(AU$6:AU2932,"&gt;0")+1,0)</f>
        <v>0</v>
      </c>
    </row>
    <row r="2934" spans="40:47">
      <c r="AN2934" s="4">
        <v>82</v>
      </c>
      <c r="AO2934" s="4">
        <v>2</v>
      </c>
      <c r="AP2934" s="4">
        <v>1</v>
      </c>
      <c r="AQ2934" s="6">
        <f ca="1">IF($AP2934=1,IF(INDIRECT(ADDRESS(($AN2934-1)*3+$AO2934+5,$AP2934+7))="",0,INDIRECT(ADDRESS(($AN2934-1)*3+$AO2934+5,$AP2934+7))),IF(INDIRECT(ADDRESS(($AN2934-1)*3+$AO2934+5,$AP2934+7))="",0,IF(COUNTIF(INDIRECT(ADDRESS(($AN2934-1)*36+($AO2934-1)*12+6,COLUMN())):INDIRECT(ADDRESS(($AN2934-1)*36+($AO2934-1)*12+$AP2934+4,COLUMN())),INDIRECT(ADDRESS(($AN2934-1)*3+$AO2934+5,$AP2934+7)))&gt;=1,0,INDIRECT(ADDRESS(($AN2934-1)*3+$AO2934+5,$AP2934+7)))))</f>
        <v>0</v>
      </c>
      <c r="AR2934" s="4">
        <f ca="1">COUNTIF(INDIRECT("H"&amp;(ROW()+12*(($AN2934-1)*3+$AO2934)-ROW())/12+5):INDIRECT("S"&amp;(ROW()+12*(($AN2934-1)*3+$AO2934)-ROW())/12+5),AQ2934)</f>
        <v>0</v>
      </c>
      <c r="AS2934" s="6">
        <f ca="1">IF($AP2934=1,IF(INDIRECT(ADDRESS(($AN2934-1)*3+$AO2934+5,$AP2934+20))="",0,INDIRECT(ADDRESS(($AN2934-1)*3+$AO2934+5,$AP2934+20))),IF(INDIRECT(ADDRESS(($AN2934-1)*3+$AO2934+5,$AP2934+20))="",0,IF(COUNTIF(INDIRECT(ADDRESS(($AN2934-1)*36+($AO2934-1)*12+6,COLUMN())):INDIRECT(ADDRESS(($AN2934-1)*36+($AO2934-1)*12+$AP2934+4,COLUMN())),INDIRECT(ADDRESS(($AN2934-1)*3+$AO2934+5,$AP2934+20)))&gt;=1,0,INDIRECT(ADDRESS(($AN2934-1)*3+$AO2934+5,$AP2934+20)))))</f>
        <v>0</v>
      </c>
      <c r="AT2934" s="4">
        <f ca="1">COUNTIF(INDIRECT("U"&amp;(ROW()+12*(($AN2934-1)*3+$AO2934)-ROW())/12+5):INDIRECT("AF"&amp;(ROW()+12*(($AN2934-1)*3+$AO2934)-ROW())/12+5),AS2934)</f>
        <v>0</v>
      </c>
      <c r="AU2934" s="4">
        <f ca="1">IF(AND(AQ2934+AS2934&gt;0,AR2934+AT2934&gt;0),COUNTIF(AU$6:AU2933,"&gt;0")+1,0)</f>
        <v>0</v>
      </c>
    </row>
    <row r="2935" spans="40:47">
      <c r="AN2935" s="4">
        <v>82</v>
      </c>
      <c r="AO2935" s="4">
        <v>2</v>
      </c>
      <c r="AP2935" s="4">
        <v>2</v>
      </c>
      <c r="AQ2935" s="6">
        <f ca="1">IF($AP2935=1,IF(INDIRECT(ADDRESS(($AN2935-1)*3+$AO2935+5,$AP2935+7))="",0,INDIRECT(ADDRESS(($AN2935-1)*3+$AO2935+5,$AP2935+7))),IF(INDIRECT(ADDRESS(($AN2935-1)*3+$AO2935+5,$AP2935+7))="",0,IF(COUNTIF(INDIRECT(ADDRESS(($AN2935-1)*36+($AO2935-1)*12+6,COLUMN())):INDIRECT(ADDRESS(($AN2935-1)*36+($AO2935-1)*12+$AP2935+4,COLUMN())),INDIRECT(ADDRESS(($AN2935-1)*3+$AO2935+5,$AP2935+7)))&gt;=1,0,INDIRECT(ADDRESS(($AN2935-1)*3+$AO2935+5,$AP2935+7)))))</f>
        <v>0</v>
      </c>
      <c r="AR2935" s="4">
        <f ca="1">COUNTIF(INDIRECT("H"&amp;(ROW()+12*(($AN2935-1)*3+$AO2935)-ROW())/12+5):INDIRECT("S"&amp;(ROW()+12*(($AN2935-1)*3+$AO2935)-ROW())/12+5),AQ2935)</f>
        <v>0</v>
      </c>
      <c r="AS2935" s="6">
        <f ca="1">IF($AP2935=1,IF(INDIRECT(ADDRESS(($AN2935-1)*3+$AO2935+5,$AP2935+20))="",0,INDIRECT(ADDRESS(($AN2935-1)*3+$AO2935+5,$AP2935+20))),IF(INDIRECT(ADDRESS(($AN2935-1)*3+$AO2935+5,$AP2935+20))="",0,IF(COUNTIF(INDIRECT(ADDRESS(($AN2935-1)*36+($AO2935-1)*12+6,COLUMN())):INDIRECT(ADDRESS(($AN2935-1)*36+($AO2935-1)*12+$AP2935+4,COLUMN())),INDIRECT(ADDRESS(($AN2935-1)*3+$AO2935+5,$AP2935+20)))&gt;=1,0,INDIRECT(ADDRESS(($AN2935-1)*3+$AO2935+5,$AP2935+20)))))</f>
        <v>0</v>
      </c>
      <c r="AT2935" s="4">
        <f ca="1">COUNTIF(INDIRECT("U"&amp;(ROW()+12*(($AN2935-1)*3+$AO2935)-ROW())/12+5):INDIRECT("AF"&amp;(ROW()+12*(($AN2935-1)*3+$AO2935)-ROW())/12+5),AS2935)</f>
        <v>0</v>
      </c>
      <c r="AU2935" s="4">
        <f ca="1">IF(AND(AQ2935+AS2935&gt;0,AR2935+AT2935&gt;0),COUNTIF(AU$6:AU2934,"&gt;0")+1,0)</f>
        <v>0</v>
      </c>
    </row>
    <row r="2936" spans="40:47">
      <c r="AN2936" s="4">
        <v>82</v>
      </c>
      <c r="AO2936" s="4">
        <v>2</v>
      </c>
      <c r="AP2936" s="4">
        <v>3</v>
      </c>
      <c r="AQ2936" s="6">
        <f ca="1">IF($AP2936=1,IF(INDIRECT(ADDRESS(($AN2936-1)*3+$AO2936+5,$AP2936+7))="",0,INDIRECT(ADDRESS(($AN2936-1)*3+$AO2936+5,$AP2936+7))),IF(INDIRECT(ADDRESS(($AN2936-1)*3+$AO2936+5,$AP2936+7))="",0,IF(COUNTIF(INDIRECT(ADDRESS(($AN2936-1)*36+($AO2936-1)*12+6,COLUMN())):INDIRECT(ADDRESS(($AN2936-1)*36+($AO2936-1)*12+$AP2936+4,COLUMN())),INDIRECT(ADDRESS(($AN2936-1)*3+$AO2936+5,$AP2936+7)))&gt;=1,0,INDIRECT(ADDRESS(($AN2936-1)*3+$AO2936+5,$AP2936+7)))))</f>
        <v>0</v>
      </c>
      <c r="AR2936" s="4">
        <f ca="1">COUNTIF(INDIRECT("H"&amp;(ROW()+12*(($AN2936-1)*3+$AO2936)-ROW())/12+5):INDIRECT("S"&amp;(ROW()+12*(($AN2936-1)*3+$AO2936)-ROW())/12+5),AQ2936)</f>
        <v>0</v>
      </c>
      <c r="AS2936" s="6">
        <f ca="1">IF($AP2936=1,IF(INDIRECT(ADDRESS(($AN2936-1)*3+$AO2936+5,$AP2936+20))="",0,INDIRECT(ADDRESS(($AN2936-1)*3+$AO2936+5,$AP2936+20))),IF(INDIRECT(ADDRESS(($AN2936-1)*3+$AO2936+5,$AP2936+20))="",0,IF(COUNTIF(INDIRECT(ADDRESS(($AN2936-1)*36+($AO2936-1)*12+6,COLUMN())):INDIRECT(ADDRESS(($AN2936-1)*36+($AO2936-1)*12+$AP2936+4,COLUMN())),INDIRECT(ADDRESS(($AN2936-1)*3+$AO2936+5,$AP2936+20)))&gt;=1,0,INDIRECT(ADDRESS(($AN2936-1)*3+$AO2936+5,$AP2936+20)))))</f>
        <v>0</v>
      </c>
      <c r="AT2936" s="4">
        <f ca="1">COUNTIF(INDIRECT("U"&amp;(ROW()+12*(($AN2936-1)*3+$AO2936)-ROW())/12+5):INDIRECT("AF"&amp;(ROW()+12*(($AN2936-1)*3+$AO2936)-ROW())/12+5),AS2936)</f>
        <v>0</v>
      </c>
      <c r="AU2936" s="4">
        <f ca="1">IF(AND(AQ2936+AS2936&gt;0,AR2936+AT2936&gt;0),COUNTIF(AU$6:AU2935,"&gt;0")+1,0)</f>
        <v>0</v>
      </c>
    </row>
    <row r="2937" spans="40:47">
      <c r="AN2937" s="4">
        <v>82</v>
      </c>
      <c r="AO2937" s="4">
        <v>2</v>
      </c>
      <c r="AP2937" s="4">
        <v>4</v>
      </c>
      <c r="AQ2937" s="6">
        <f ca="1">IF($AP2937=1,IF(INDIRECT(ADDRESS(($AN2937-1)*3+$AO2937+5,$AP2937+7))="",0,INDIRECT(ADDRESS(($AN2937-1)*3+$AO2937+5,$AP2937+7))),IF(INDIRECT(ADDRESS(($AN2937-1)*3+$AO2937+5,$AP2937+7))="",0,IF(COUNTIF(INDIRECT(ADDRESS(($AN2937-1)*36+($AO2937-1)*12+6,COLUMN())):INDIRECT(ADDRESS(($AN2937-1)*36+($AO2937-1)*12+$AP2937+4,COLUMN())),INDIRECT(ADDRESS(($AN2937-1)*3+$AO2937+5,$AP2937+7)))&gt;=1,0,INDIRECT(ADDRESS(($AN2937-1)*3+$AO2937+5,$AP2937+7)))))</f>
        <v>0</v>
      </c>
      <c r="AR2937" s="4">
        <f ca="1">COUNTIF(INDIRECT("H"&amp;(ROW()+12*(($AN2937-1)*3+$AO2937)-ROW())/12+5):INDIRECT("S"&amp;(ROW()+12*(($AN2937-1)*3+$AO2937)-ROW())/12+5),AQ2937)</f>
        <v>0</v>
      </c>
      <c r="AS2937" s="6">
        <f ca="1">IF($AP2937=1,IF(INDIRECT(ADDRESS(($AN2937-1)*3+$AO2937+5,$AP2937+20))="",0,INDIRECT(ADDRESS(($AN2937-1)*3+$AO2937+5,$AP2937+20))),IF(INDIRECT(ADDRESS(($AN2937-1)*3+$AO2937+5,$AP2937+20))="",0,IF(COUNTIF(INDIRECT(ADDRESS(($AN2937-1)*36+($AO2937-1)*12+6,COLUMN())):INDIRECT(ADDRESS(($AN2937-1)*36+($AO2937-1)*12+$AP2937+4,COLUMN())),INDIRECT(ADDRESS(($AN2937-1)*3+$AO2937+5,$AP2937+20)))&gt;=1,0,INDIRECT(ADDRESS(($AN2937-1)*3+$AO2937+5,$AP2937+20)))))</f>
        <v>0</v>
      </c>
      <c r="AT2937" s="4">
        <f ca="1">COUNTIF(INDIRECT("U"&amp;(ROW()+12*(($AN2937-1)*3+$AO2937)-ROW())/12+5):INDIRECT("AF"&amp;(ROW()+12*(($AN2937-1)*3+$AO2937)-ROW())/12+5),AS2937)</f>
        <v>0</v>
      </c>
      <c r="AU2937" s="4">
        <f ca="1">IF(AND(AQ2937+AS2937&gt;0,AR2937+AT2937&gt;0),COUNTIF(AU$6:AU2936,"&gt;0")+1,0)</f>
        <v>0</v>
      </c>
    </row>
    <row r="2938" spans="40:47">
      <c r="AN2938" s="4">
        <v>82</v>
      </c>
      <c r="AO2938" s="4">
        <v>2</v>
      </c>
      <c r="AP2938" s="4">
        <v>5</v>
      </c>
      <c r="AQ2938" s="6">
        <f ca="1">IF($AP2938=1,IF(INDIRECT(ADDRESS(($AN2938-1)*3+$AO2938+5,$AP2938+7))="",0,INDIRECT(ADDRESS(($AN2938-1)*3+$AO2938+5,$AP2938+7))),IF(INDIRECT(ADDRESS(($AN2938-1)*3+$AO2938+5,$AP2938+7))="",0,IF(COUNTIF(INDIRECT(ADDRESS(($AN2938-1)*36+($AO2938-1)*12+6,COLUMN())):INDIRECT(ADDRESS(($AN2938-1)*36+($AO2938-1)*12+$AP2938+4,COLUMN())),INDIRECT(ADDRESS(($AN2938-1)*3+$AO2938+5,$AP2938+7)))&gt;=1,0,INDIRECT(ADDRESS(($AN2938-1)*3+$AO2938+5,$AP2938+7)))))</f>
        <v>0</v>
      </c>
      <c r="AR2938" s="4">
        <f ca="1">COUNTIF(INDIRECT("H"&amp;(ROW()+12*(($AN2938-1)*3+$AO2938)-ROW())/12+5):INDIRECT("S"&amp;(ROW()+12*(($AN2938-1)*3+$AO2938)-ROW())/12+5),AQ2938)</f>
        <v>0</v>
      </c>
      <c r="AS2938" s="6">
        <f ca="1">IF($AP2938=1,IF(INDIRECT(ADDRESS(($AN2938-1)*3+$AO2938+5,$AP2938+20))="",0,INDIRECT(ADDRESS(($AN2938-1)*3+$AO2938+5,$AP2938+20))),IF(INDIRECT(ADDRESS(($AN2938-1)*3+$AO2938+5,$AP2938+20))="",0,IF(COUNTIF(INDIRECT(ADDRESS(($AN2938-1)*36+($AO2938-1)*12+6,COLUMN())):INDIRECT(ADDRESS(($AN2938-1)*36+($AO2938-1)*12+$AP2938+4,COLUMN())),INDIRECT(ADDRESS(($AN2938-1)*3+$AO2938+5,$AP2938+20)))&gt;=1,0,INDIRECT(ADDRESS(($AN2938-1)*3+$AO2938+5,$AP2938+20)))))</f>
        <v>0</v>
      </c>
      <c r="AT2938" s="4">
        <f ca="1">COUNTIF(INDIRECT("U"&amp;(ROW()+12*(($AN2938-1)*3+$AO2938)-ROW())/12+5):INDIRECT("AF"&amp;(ROW()+12*(($AN2938-1)*3+$AO2938)-ROW())/12+5),AS2938)</f>
        <v>0</v>
      </c>
      <c r="AU2938" s="4">
        <f ca="1">IF(AND(AQ2938+AS2938&gt;0,AR2938+AT2938&gt;0),COUNTIF(AU$6:AU2937,"&gt;0")+1,0)</f>
        <v>0</v>
      </c>
    </row>
    <row r="2939" spans="40:47">
      <c r="AN2939" s="4">
        <v>82</v>
      </c>
      <c r="AO2939" s="4">
        <v>2</v>
      </c>
      <c r="AP2939" s="4">
        <v>6</v>
      </c>
      <c r="AQ2939" s="6">
        <f ca="1">IF($AP2939=1,IF(INDIRECT(ADDRESS(($AN2939-1)*3+$AO2939+5,$AP2939+7))="",0,INDIRECT(ADDRESS(($AN2939-1)*3+$AO2939+5,$AP2939+7))),IF(INDIRECT(ADDRESS(($AN2939-1)*3+$AO2939+5,$AP2939+7))="",0,IF(COUNTIF(INDIRECT(ADDRESS(($AN2939-1)*36+($AO2939-1)*12+6,COLUMN())):INDIRECT(ADDRESS(($AN2939-1)*36+($AO2939-1)*12+$AP2939+4,COLUMN())),INDIRECT(ADDRESS(($AN2939-1)*3+$AO2939+5,$AP2939+7)))&gt;=1,0,INDIRECT(ADDRESS(($AN2939-1)*3+$AO2939+5,$AP2939+7)))))</f>
        <v>0</v>
      </c>
      <c r="AR2939" s="4">
        <f ca="1">COUNTIF(INDIRECT("H"&amp;(ROW()+12*(($AN2939-1)*3+$AO2939)-ROW())/12+5):INDIRECT("S"&amp;(ROW()+12*(($AN2939-1)*3+$AO2939)-ROW())/12+5),AQ2939)</f>
        <v>0</v>
      </c>
      <c r="AS2939" s="6">
        <f ca="1">IF($AP2939=1,IF(INDIRECT(ADDRESS(($AN2939-1)*3+$AO2939+5,$AP2939+20))="",0,INDIRECT(ADDRESS(($AN2939-1)*3+$AO2939+5,$AP2939+20))),IF(INDIRECT(ADDRESS(($AN2939-1)*3+$AO2939+5,$AP2939+20))="",0,IF(COUNTIF(INDIRECT(ADDRESS(($AN2939-1)*36+($AO2939-1)*12+6,COLUMN())):INDIRECT(ADDRESS(($AN2939-1)*36+($AO2939-1)*12+$AP2939+4,COLUMN())),INDIRECT(ADDRESS(($AN2939-1)*3+$AO2939+5,$AP2939+20)))&gt;=1,0,INDIRECT(ADDRESS(($AN2939-1)*3+$AO2939+5,$AP2939+20)))))</f>
        <v>0</v>
      </c>
      <c r="AT2939" s="4">
        <f ca="1">COUNTIF(INDIRECT("U"&amp;(ROW()+12*(($AN2939-1)*3+$AO2939)-ROW())/12+5):INDIRECT("AF"&amp;(ROW()+12*(($AN2939-1)*3+$AO2939)-ROW())/12+5),AS2939)</f>
        <v>0</v>
      </c>
      <c r="AU2939" s="4">
        <f ca="1">IF(AND(AQ2939+AS2939&gt;0,AR2939+AT2939&gt;0),COUNTIF(AU$6:AU2938,"&gt;0")+1,0)</f>
        <v>0</v>
      </c>
    </row>
    <row r="2940" spans="40:47">
      <c r="AN2940" s="4">
        <v>82</v>
      </c>
      <c r="AO2940" s="4">
        <v>2</v>
      </c>
      <c r="AP2940" s="4">
        <v>7</v>
      </c>
      <c r="AQ2940" s="6">
        <f ca="1">IF($AP2940=1,IF(INDIRECT(ADDRESS(($AN2940-1)*3+$AO2940+5,$AP2940+7))="",0,INDIRECT(ADDRESS(($AN2940-1)*3+$AO2940+5,$AP2940+7))),IF(INDIRECT(ADDRESS(($AN2940-1)*3+$AO2940+5,$AP2940+7))="",0,IF(COUNTIF(INDIRECT(ADDRESS(($AN2940-1)*36+($AO2940-1)*12+6,COLUMN())):INDIRECT(ADDRESS(($AN2940-1)*36+($AO2940-1)*12+$AP2940+4,COLUMN())),INDIRECT(ADDRESS(($AN2940-1)*3+$AO2940+5,$AP2940+7)))&gt;=1,0,INDIRECT(ADDRESS(($AN2940-1)*3+$AO2940+5,$AP2940+7)))))</f>
        <v>0</v>
      </c>
      <c r="AR2940" s="4">
        <f ca="1">COUNTIF(INDIRECT("H"&amp;(ROW()+12*(($AN2940-1)*3+$AO2940)-ROW())/12+5):INDIRECT("S"&amp;(ROW()+12*(($AN2940-1)*3+$AO2940)-ROW())/12+5),AQ2940)</f>
        <v>0</v>
      </c>
      <c r="AS2940" s="6">
        <f ca="1">IF($AP2940=1,IF(INDIRECT(ADDRESS(($AN2940-1)*3+$AO2940+5,$AP2940+20))="",0,INDIRECT(ADDRESS(($AN2940-1)*3+$AO2940+5,$AP2940+20))),IF(INDIRECT(ADDRESS(($AN2940-1)*3+$AO2940+5,$AP2940+20))="",0,IF(COUNTIF(INDIRECT(ADDRESS(($AN2940-1)*36+($AO2940-1)*12+6,COLUMN())):INDIRECT(ADDRESS(($AN2940-1)*36+($AO2940-1)*12+$AP2940+4,COLUMN())),INDIRECT(ADDRESS(($AN2940-1)*3+$AO2940+5,$AP2940+20)))&gt;=1,0,INDIRECT(ADDRESS(($AN2940-1)*3+$AO2940+5,$AP2940+20)))))</f>
        <v>0</v>
      </c>
      <c r="AT2940" s="4">
        <f ca="1">COUNTIF(INDIRECT("U"&amp;(ROW()+12*(($AN2940-1)*3+$AO2940)-ROW())/12+5):INDIRECT("AF"&amp;(ROW()+12*(($AN2940-1)*3+$AO2940)-ROW())/12+5),AS2940)</f>
        <v>0</v>
      </c>
      <c r="AU2940" s="4">
        <f ca="1">IF(AND(AQ2940+AS2940&gt;0,AR2940+AT2940&gt;0),COUNTIF(AU$6:AU2939,"&gt;0")+1,0)</f>
        <v>0</v>
      </c>
    </row>
    <row r="2941" spans="40:47">
      <c r="AN2941" s="4">
        <v>82</v>
      </c>
      <c r="AO2941" s="4">
        <v>2</v>
      </c>
      <c r="AP2941" s="4">
        <v>8</v>
      </c>
      <c r="AQ2941" s="6">
        <f ca="1">IF($AP2941=1,IF(INDIRECT(ADDRESS(($AN2941-1)*3+$AO2941+5,$AP2941+7))="",0,INDIRECT(ADDRESS(($AN2941-1)*3+$AO2941+5,$AP2941+7))),IF(INDIRECT(ADDRESS(($AN2941-1)*3+$AO2941+5,$AP2941+7))="",0,IF(COUNTIF(INDIRECT(ADDRESS(($AN2941-1)*36+($AO2941-1)*12+6,COLUMN())):INDIRECT(ADDRESS(($AN2941-1)*36+($AO2941-1)*12+$AP2941+4,COLUMN())),INDIRECT(ADDRESS(($AN2941-1)*3+$AO2941+5,$AP2941+7)))&gt;=1,0,INDIRECT(ADDRESS(($AN2941-1)*3+$AO2941+5,$AP2941+7)))))</f>
        <v>0</v>
      </c>
      <c r="AR2941" s="4">
        <f ca="1">COUNTIF(INDIRECT("H"&amp;(ROW()+12*(($AN2941-1)*3+$AO2941)-ROW())/12+5):INDIRECT("S"&amp;(ROW()+12*(($AN2941-1)*3+$AO2941)-ROW())/12+5),AQ2941)</f>
        <v>0</v>
      </c>
      <c r="AS2941" s="6">
        <f ca="1">IF($AP2941=1,IF(INDIRECT(ADDRESS(($AN2941-1)*3+$AO2941+5,$AP2941+20))="",0,INDIRECT(ADDRESS(($AN2941-1)*3+$AO2941+5,$AP2941+20))),IF(INDIRECT(ADDRESS(($AN2941-1)*3+$AO2941+5,$AP2941+20))="",0,IF(COUNTIF(INDIRECT(ADDRESS(($AN2941-1)*36+($AO2941-1)*12+6,COLUMN())):INDIRECT(ADDRESS(($AN2941-1)*36+($AO2941-1)*12+$AP2941+4,COLUMN())),INDIRECT(ADDRESS(($AN2941-1)*3+$AO2941+5,$AP2941+20)))&gt;=1,0,INDIRECT(ADDRESS(($AN2941-1)*3+$AO2941+5,$AP2941+20)))))</f>
        <v>0</v>
      </c>
      <c r="AT2941" s="4">
        <f ca="1">COUNTIF(INDIRECT("U"&amp;(ROW()+12*(($AN2941-1)*3+$AO2941)-ROW())/12+5):INDIRECT("AF"&amp;(ROW()+12*(($AN2941-1)*3+$AO2941)-ROW())/12+5),AS2941)</f>
        <v>0</v>
      </c>
      <c r="AU2941" s="4">
        <f ca="1">IF(AND(AQ2941+AS2941&gt;0,AR2941+AT2941&gt;0),COUNTIF(AU$6:AU2940,"&gt;0")+1,0)</f>
        <v>0</v>
      </c>
    </row>
    <row r="2942" spans="40:47">
      <c r="AN2942" s="4">
        <v>82</v>
      </c>
      <c r="AO2942" s="4">
        <v>2</v>
      </c>
      <c r="AP2942" s="4">
        <v>9</v>
      </c>
      <c r="AQ2942" s="6">
        <f ca="1">IF($AP2942=1,IF(INDIRECT(ADDRESS(($AN2942-1)*3+$AO2942+5,$AP2942+7))="",0,INDIRECT(ADDRESS(($AN2942-1)*3+$AO2942+5,$AP2942+7))),IF(INDIRECT(ADDRESS(($AN2942-1)*3+$AO2942+5,$AP2942+7))="",0,IF(COUNTIF(INDIRECT(ADDRESS(($AN2942-1)*36+($AO2942-1)*12+6,COLUMN())):INDIRECT(ADDRESS(($AN2942-1)*36+($AO2942-1)*12+$AP2942+4,COLUMN())),INDIRECT(ADDRESS(($AN2942-1)*3+$AO2942+5,$AP2942+7)))&gt;=1,0,INDIRECT(ADDRESS(($AN2942-1)*3+$AO2942+5,$AP2942+7)))))</f>
        <v>0</v>
      </c>
      <c r="AR2942" s="4">
        <f ca="1">COUNTIF(INDIRECT("H"&amp;(ROW()+12*(($AN2942-1)*3+$AO2942)-ROW())/12+5):INDIRECT("S"&amp;(ROW()+12*(($AN2942-1)*3+$AO2942)-ROW())/12+5),AQ2942)</f>
        <v>0</v>
      </c>
      <c r="AS2942" s="6">
        <f ca="1">IF($AP2942=1,IF(INDIRECT(ADDRESS(($AN2942-1)*3+$AO2942+5,$AP2942+20))="",0,INDIRECT(ADDRESS(($AN2942-1)*3+$AO2942+5,$AP2942+20))),IF(INDIRECT(ADDRESS(($AN2942-1)*3+$AO2942+5,$AP2942+20))="",0,IF(COUNTIF(INDIRECT(ADDRESS(($AN2942-1)*36+($AO2942-1)*12+6,COLUMN())):INDIRECT(ADDRESS(($AN2942-1)*36+($AO2942-1)*12+$AP2942+4,COLUMN())),INDIRECT(ADDRESS(($AN2942-1)*3+$AO2942+5,$AP2942+20)))&gt;=1,0,INDIRECT(ADDRESS(($AN2942-1)*3+$AO2942+5,$AP2942+20)))))</f>
        <v>0</v>
      </c>
      <c r="AT2942" s="4">
        <f ca="1">COUNTIF(INDIRECT("U"&amp;(ROW()+12*(($AN2942-1)*3+$AO2942)-ROW())/12+5):INDIRECT("AF"&amp;(ROW()+12*(($AN2942-1)*3+$AO2942)-ROW())/12+5),AS2942)</f>
        <v>0</v>
      </c>
      <c r="AU2942" s="4">
        <f ca="1">IF(AND(AQ2942+AS2942&gt;0,AR2942+AT2942&gt;0),COUNTIF(AU$6:AU2941,"&gt;0")+1,0)</f>
        <v>0</v>
      </c>
    </row>
    <row r="2943" spans="40:47">
      <c r="AN2943" s="4">
        <v>82</v>
      </c>
      <c r="AO2943" s="4">
        <v>2</v>
      </c>
      <c r="AP2943" s="4">
        <v>10</v>
      </c>
      <c r="AQ2943" s="6">
        <f ca="1">IF($AP2943=1,IF(INDIRECT(ADDRESS(($AN2943-1)*3+$AO2943+5,$AP2943+7))="",0,INDIRECT(ADDRESS(($AN2943-1)*3+$AO2943+5,$AP2943+7))),IF(INDIRECT(ADDRESS(($AN2943-1)*3+$AO2943+5,$AP2943+7))="",0,IF(COUNTIF(INDIRECT(ADDRESS(($AN2943-1)*36+($AO2943-1)*12+6,COLUMN())):INDIRECT(ADDRESS(($AN2943-1)*36+($AO2943-1)*12+$AP2943+4,COLUMN())),INDIRECT(ADDRESS(($AN2943-1)*3+$AO2943+5,$AP2943+7)))&gt;=1,0,INDIRECT(ADDRESS(($AN2943-1)*3+$AO2943+5,$AP2943+7)))))</f>
        <v>0</v>
      </c>
      <c r="AR2943" s="4">
        <f ca="1">COUNTIF(INDIRECT("H"&amp;(ROW()+12*(($AN2943-1)*3+$AO2943)-ROW())/12+5):INDIRECT("S"&amp;(ROW()+12*(($AN2943-1)*3+$AO2943)-ROW())/12+5),AQ2943)</f>
        <v>0</v>
      </c>
      <c r="AS2943" s="6">
        <f ca="1">IF($AP2943=1,IF(INDIRECT(ADDRESS(($AN2943-1)*3+$AO2943+5,$AP2943+20))="",0,INDIRECT(ADDRESS(($AN2943-1)*3+$AO2943+5,$AP2943+20))),IF(INDIRECT(ADDRESS(($AN2943-1)*3+$AO2943+5,$AP2943+20))="",0,IF(COUNTIF(INDIRECT(ADDRESS(($AN2943-1)*36+($AO2943-1)*12+6,COLUMN())):INDIRECT(ADDRESS(($AN2943-1)*36+($AO2943-1)*12+$AP2943+4,COLUMN())),INDIRECT(ADDRESS(($AN2943-1)*3+$AO2943+5,$AP2943+20)))&gt;=1,0,INDIRECT(ADDRESS(($AN2943-1)*3+$AO2943+5,$AP2943+20)))))</f>
        <v>0</v>
      </c>
      <c r="AT2943" s="4">
        <f ca="1">COUNTIF(INDIRECT("U"&amp;(ROW()+12*(($AN2943-1)*3+$AO2943)-ROW())/12+5):INDIRECT("AF"&amp;(ROW()+12*(($AN2943-1)*3+$AO2943)-ROW())/12+5),AS2943)</f>
        <v>0</v>
      </c>
      <c r="AU2943" s="4">
        <f ca="1">IF(AND(AQ2943+AS2943&gt;0,AR2943+AT2943&gt;0),COUNTIF(AU$6:AU2942,"&gt;0")+1,0)</f>
        <v>0</v>
      </c>
    </row>
    <row r="2944" spans="40:47">
      <c r="AN2944" s="4">
        <v>82</v>
      </c>
      <c r="AO2944" s="4">
        <v>2</v>
      </c>
      <c r="AP2944" s="4">
        <v>11</v>
      </c>
      <c r="AQ2944" s="6">
        <f ca="1">IF($AP2944=1,IF(INDIRECT(ADDRESS(($AN2944-1)*3+$AO2944+5,$AP2944+7))="",0,INDIRECT(ADDRESS(($AN2944-1)*3+$AO2944+5,$AP2944+7))),IF(INDIRECT(ADDRESS(($AN2944-1)*3+$AO2944+5,$AP2944+7))="",0,IF(COUNTIF(INDIRECT(ADDRESS(($AN2944-1)*36+($AO2944-1)*12+6,COLUMN())):INDIRECT(ADDRESS(($AN2944-1)*36+($AO2944-1)*12+$AP2944+4,COLUMN())),INDIRECT(ADDRESS(($AN2944-1)*3+$AO2944+5,$AP2944+7)))&gt;=1,0,INDIRECT(ADDRESS(($AN2944-1)*3+$AO2944+5,$AP2944+7)))))</f>
        <v>0</v>
      </c>
      <c r="AR2944" s="4">
        <f ca="1">COUNTIF(INDIRECT("H"&amp;(ROW()+12*(($AN2944-1)*3+$AO2944)-ROW())/12+5):INDIRECT("S"&amp;(ROW()+12*(($AN2944-1)*3+$AO2944)-ROW())/12+5),AQ2944)</f>
        <v>0</v>
      </c>
      <c r="AS2944" s="6">
        <f ca="1">IF($AP2944=1,IF(INDIRECT(ADDRESS(($AN2944-1)*3+$AO2944+5,$AP2944+20))="",0,INDIRECT(ADDRESS(($AN2944-1)*3+$AO2944+5,$AP2944+20))),IF(INDIRECT(ADDRESS(($AN2944-1)*3+$AO2944+5,$AP2944+20))="",0,IF(COUNTIF(INDIRECT(ADDRESS(($AN2944-1)*36+($AO2944-1)*12+6,COLUMN())):INDIRECT(ADDRESS(($AN2944-1)*36+($AO2944-1)*12+$AP2944+4,COLUMN())),INDIRECT(ADDRESS(($AN2944-1)*3+$AO2944+5,$AP2944+20)))&gt;=1,0,INDIRECT(ADDRESS(($AN2944-1)*3+$AO2944+5,$AP2944+20)))))</f>
        <v>0</v>
      </c>
      <c r="AT2944" s="4">
        <f ca="1">COUNTIF(INDIRECT("U"&amp;(ROW()+12*(($AN2944-1)*3+$AO2944)-ROW())/12+5):INDIRECT("AF"&amp;(ROW()+12*(($AN2944-1)*3+$AO2944)-ROW())/12+5),AS2944)</f>
        <v>0</v>
      </c>
      <c r="AU2944" s="4">
        <f ca="1">IF(AND(AQ2944+AS2944&gt;0,AR2944+AT2944&gt;0),COUNTIF(AU$6:AU2943,"&gt;0")+1,0)</f>
        <v>0</v>
      </c>
    </row>
    <row r="2945" spans="40:47">
      <c r="AN2945" s="4">
        <v>82</v>
      </c>
      <c r="AO2945" s="4">
        <v>2</v>
      </c>
      <c r="AP2945" s="4">
        <v>12</v>
      </c>
      <c r="AQ2945" s="6">
        <f ca="1">IF($AP2945=1,IF(INDIRECT(ADDRESS(($AN2945-1)*3+$AO2945+5,$AP2945+7))="",0,INDIRECT(ADDRESS(($AN2945-1)*3+$AO2945+5,$AP2945+7))),IF(INDIRECT(ADDRESS(($AN2945-1)*3+$AO2945+5,$AP2945+7))="",0,IF(COUNTIF(INDIRECT(ADDRESS(($AN2945-1)*36+($AO2945-1)*12+6,COLUMN())):INDIRECT(ADDRESS(($AN2945-1)*36+($AO2945-1)*12+$AP2945+4,COLUMN())),INDIRECT(ADDRESS(($AN2945-1)*3+$AO2945+5,$AP2945+7)))&gt;=1,0,INDIRECT(ADDRESS(($AN2945-1)*3+$AO2945+5,$AP2945+7)))))</f>
        <v>0</v>
      </c>
      <c r="AR2945" s="4">
        <f ca="1">COUNTIF(INDIRECT("H"&amp;(ROW()+12*(($AN2945-1)*3+$AO2945)-ROW())/12+5):INDIRECT("S"&amp;(ROW()+12*(($AN2945-1)*3+$AO2945)-ROW())/12+5),AQ2945)</f>
        <v>0</v>
      </c>
      <c r="AS2945" s="6">
        <f ca="1">IF($AP2945=1,IF(INDIRECT(ADDRESS(($AN2945-1)*3+$AO2945+5,$AP2945+20))="",0,INDIRECT(ADDRESS(($AN2945-1)*3+$AO2945+5,$AP2945+20))),IF(INDIRECT(ADDRESS(($AN2945-1)*3+$AO2945+5,$AP2945+20))="",0,IF(COUNTIF(INDIRECT(ADDRESS(($AN2945-1)*36+($AO2945-1)*12+6,COLUMN())):INDIRECT(ADDRESS(($AN2945-1)*36+($AO2945-1)*12+$AP2945+4,COLUMN())),INDIRECT(ADDRESS(($AN2945-1)*3+$AO2945+5,$AP2945+20)))&gt;=1,0,INDIRECT(ADDRESS(($AN2945-1)*3+$AO2945+5,$AP2945+20)))))</f>
        <v>0</v>
      </c>
      <c r="AT2945" s="4">
        <f ca="1">COUNTIF(INDIRECT("U"&amp;(ROW()+12*(($AN2945-1)*3+$AO2945)-ROW())/12+5):INDIRECT("AF"&amp;(ROW()+12*(($AN2945-1)*3+$AO2945)-ROW())/12+5),AS2945)</f>
        <v>0</v>
      </c>
      <c r="AU2945" s="4">
        <f ca="1">IF(AND(AQ2945+AS2945&gt;0,AR2945+AT2945&gt;0),COUNTIF(AU$6:AU2944,"&gt;0")+1,0)</f>
        <v>0</v>
      </c>
    </row>
    <row r="2946" spans="40:47">
      <c r="AN2946" s="4">
        <v>82</v>
      </c>
      <c r="AO2946" s="4">
        <v>3</v>
      </c>
      <c r="AP2946" s="4">
        <v>1</v>
      </c>
      <c r="AQ2946" s="6">
        <f ca="1">IF($AP2946=1,IF(INDIRECT(ADDRESS(($AN2946-1)*3+$AO2946+5,$AP2946+7))="",0,INDIRECT(ADDRESS(($AN2946-1)*3+$AO2946+5,$AP2946+7))),IF(INDIRECT(ADDRESS(($AN2946-1)*3+$AO2946+5,$AP2946+7))="",0,IF(COUNTIF(INDIRECT(ADDRESS(($AN2946-1)*36+($AO2946-1)*12+6,COLUMN())):INDIRECT(ADDRESS(($AN2946-1)*36+($AO2946-1)*12+$AP2946+4,COLUMN())),INDIRECT(ADDRESS(($AN2946-1)*3+$AO2946+5,$AP2946+7)))&gt;=1,0,INDIRECT(ADDRESS(($AN2946-1)*3+$AO2946+5,$AP2946+7)))))</f>
        <v>0</v>
      </c>
      <c r="AR2946" s="4">
        <f ca="1">COUNTIF(INDIRECT("H"&amp;(ROW()+12*(($AN2946-1)*3+$AO2946)-ROW())/12+5):INDIRECT("S"&amp;(ROW()+12*(($AN2946-1)*3+$AO2946)-ROW())/12+5),AQ2946)</f>
        <v>0</v>
      </c>
      <c r="AS2946" s="6">
        <f ca="1">IF($AP2946=1,IF(INDIRECT(ADDRESS(($AN2946-1)*3+$AO2946+5,$AP2946+20))="",0,INDIRECT(ADDRESS(($AN2946-1)*3+$AO2946+5,$AP2946+20))),IF(INDIRECT(ADDRESS(($AN2946-1)*3+$AO2946+5,$AP2946+20))="",0,IF(COUNTIF(INDIRECT(ADDRESS(($AN2946-1)*36+($AO2946-1)*12+6,COLUMN())):INDIRECT(ADDRESS(($AN2946-1)*36+($AO2946-1)*12+$AP2946+4,COLUMN())),INDIRECT(ADDRESS(($AN2946-1)*3+$AO2946+5,$AP2946+20)))&gt;=1,0,INDIRECT(ADDRESS(($AN2946-1)*3+$AO2946+5,$AP2946+20)))))</f>
        <v>0</v>
      </c>
      <c r="AT2946" s="4">
        <f ca="1">COUNTIF(INDIRECT("U"&amp;(ROW()+12*(($AN2946-1)*3+$AO2946)-ROW())/12+5):INDIRECT("AF"&amp;(ROW()+12*(($AN2946-1)*3+$AO2946)-ROW())/12+5),AS2946)</f>
        <v>0</v>
      </c>
      <c r="AU2946" s="4">
        <f ca="1">IF(AND(AQ2946+AS2946&gt;0,AR2946+AT2946&gt;0),COUNTIF(AU$6:AU2945,"&gt;0")+1,0)</f>
        <v>0</v>
      </c>
    </row>
    <row r="2947" spans="40:47">
      <c r="AN2947" s="4">
        <v>82</v>
      </c>
      <c r="AO2947" s="4">
        <v>3</v>
      </c>
      <c r="AP2947" s="4">
        <v>2</v>
      </c>
      <c r="AQ2947" s="6">
        <f ca="1">IF($AP2947=1,IF(INDIRECT(ADDRESS(($AN2947-1)*3+$AO2947+5,$AP2947+7))="",0,INDIRECT(ADDRESS(($AN2947-1)*3+$AO2947+5,$AP2947+7))),IF(INDIRECT(ADDRESS(($AN2947-1)*3+$AO2947+5,$AP2947+7))="",0,IF(COUNTIF(INDIRECT(ADDRESS(($AN2947-1)*36+($AO2947-1)*12+6,COLUMN())):INDIRECT(ADDRESS(($AN2947-1)*36+($AO2947-1)*12+$AP2947+4,COLUMN())),INDIRECT(ADDRESS(($AN2947-1)*3+$AO2947+5,$AP2947+7)))&gt;=1,0,INDIRECT(ADDRESS(($AN2947-1)*3+$AO2947+5,$AP2947+7)))))</f>
        <v>0</v>
      </c>
      <c r="AR2947" s="4">
        <f ca="1">COUNTIF(INDIRECT("H"&amp;(ROW()+12*(($AN2947-1)*3+$AO2947)-ROW())/12+5):INDIRECT("S"&amp;(ROW()+12*(($AN2947-1)*3+$AO2947)-ROW())/12+5),AQ2947)</f>
        <v>0</v>
      </c>
      <c r="AS2947" s="6">
        <f ca="1">IF($AP2947=1,IF(INDIRECT(ADDRESS(($AN2947-1)*3+$AO2947+5,$AP2947+20))="",0,INDIRECT(ADDRESS(($AN2947-1)*3+$AO2947+5,$AP2947+20))),IF(INDIRECT(ADDRESS(($AN2947-1)*3+$AO2947+5,$AP2947+20))="",0,IF(COUNTIF(INDIRECT(ADDRESS(($AN2947-1)*36+($AO2947-1)*12+6,COLUMN())):INDIRECT(ADDRESS(($AN2947-1)*36+($AO2947-1)*12+$AP2947+4,COLUMN())),INDIRECT(ADDRESS(($AN2947-1)*3+$AO2947+5,$AP2947+20)))&gt;=1,0,INDIRECT(ADDRESS(($AN2947-1)*3+$AO2947+5,$AP2947+20)))))</f>
        <v>0</v>
      </c>
      <c r="AT2947" s="4">
        <f ca="1">COUNTIF(INDIRECT("U"&amp;(ROW()+12*(($AN2947-1)*3+$AO2947)-ROW())/12+5):INDIRECT("AF"&amp;(ROW()+12*(($AN2947-1)*3+$AO2947)-ROW())/12+5),AS2947)</f>
        <v>0</v>
      </c>
      <c r="AU2947" s="4">
        <f ca="1">IF(AND(AQ2947+AS2947&gt;0,AR2947+AT2947&gt;0),COUNTIF(AU$6:AU2946,"&gt;0")+1,0)</f>
        <v>0</v>
      </c>
    </row>
    <row r="2948" spans="40:47">
      <c r="AN2948" s="4">
        <v>82</v>
      </c>
      <c r="AO2948" s="4">
        <v>3</v>
      </c>
      <c r="AP2948" s="4">
        <v>3</v>
      </c>
      <c r="AQ2948" s="6">
        <f ca="1">IF($AP2948=1,IF(INDIRECT(ADDRESS(($AN2948-1)*3+$AO2948+5,$AP2948+7))="",0,INDIRECT(ADDRESS(($AN2948-1)*3+$AO2948+5,$AP2948+7))),IF(INDIRECT(ADDRESS(($AN2948-1)*3+$AO2948+5,$AP2948+7))="",0,IF(COUNTIF(INDIRECT(ADDRESS(($AN2948-1)*36+($AO2948-1)*12+6,COLUMN())):INDIRECT(ADDRESS(($AN2948-1)*36+($AO2948-1)*12+$AP2948+4,COLUMN())),INDIRECT(ADDRESS(($AN2948-1)*3+$AO2948+5,$AP2948+7)))&gt;=1,0,INDIRECT(ADDRESS(($AN2948-1)*3+$AO2948+5,$AP2948+7)))))</f>
        <v>0</v>
      </c>
      <c r="AR2948" s="4">
        <f ca="1">COUNTIF(INDIRECT("H"&amp;(ROW()+12*(($AN2948-1)*3+$AO2948)-ROW())/12+5):INDIRECT("S"&amp;(ROW()+12*(($AN2948-1)*3+$AO2948)-ROW())/12+5),AQ2948)</f>
        <v>0</v>
      </c>
      <c r="AS2948" s="6">
        <f ca="1">IF($AP2948=1,IF(INDIRECT(ADDRESS(($AN2948-1)*3+$AO2948+5,$AP2948+20))="",0,INDIRECT(ADDRESS(($AN2948-1)*3+$AO2948+5,$AP2948+20))),IF(INDIRECT(ADDRESS(($AN2948-1)*3+$AO2948+5,$AP2948+20))="",0,IF(COUNTIF(INDIRECT(ADDRESS(($AN2948-1)*36+($AO2948-1)*12+6,COLUMN())):INDIRECT(ADDRESS(($AN2948-1)*36+($AO2948-1)*12+$AP2948+4,COLUMN())),INDIRECT(ADDRESS(($AN2948-1)*3+$AO2948+5,$AP2948+20)))&gt;=1,0,INDIRECT(ADDRESS(($AN2948-1)*3+$AO2948+5,$AP2948+20)))))</f>
        <v>0</v>
      </c>
      <c r="AT2948" s="4">
        <f ca="1">COUNTIF(INDIRECT("U"&amp;(ROW()+12*(($AN2948-1)*3+$AO2948)-ROW())/12+5):INDIRECT("AF"&amp;(ROW()+12*(($AN2948-1)*3+$AO2948)-ROW())/12+5),AS2948)</f>
        <v>0</v>
      </c>
      <c r="AU2948" s="4">
        <f ca="1">IF(AND(AQ2948+AS2948&gt;0,AR2948+AT2948&gt;0),COUNTIF(AU$6:AU2947,"&gt;0")+1,0)</f>
        <v>0</v>
      </c>
    </row>
    <row r="2949" spans="40:47">
      <c r="AN2949" s="4">
        <v>82</v>
      </c>
      <c r="AO2949" s="4">
        <v>3</v>
      </c>
      <c r="AP2949" s="4">
        <v>4</v>
      </c>
      <c r="AQ2949" s="6">
        <f ca="1">IF($AP2949=1,IF(INDIRECT(ADDRESS(($AN2949-1)*3+$AO2949+5,$AP2949+7))="",0,INDIRECT(ADDRESS(($AN2949-1)*3+$AO2949+5,$AP2949+7))),IF(INDIRECT(ADDRESS(($AN2949-1)*3+$AO2949+5,$AP2949+7))="",0,IF(COUNTIF(INDIRECT(ADDRESS(($AN2949-1)*36+($AO2949-1)*12+6,COLUMN())):INDIRECT(ADDRESS(($AN2949-1)*36+($AO2949-1)*12+$AP2949+4,COLUMN())),INDIRECT(ADDRESS(($AN2949-1)*3+$AO2949+5,$AP2949+7)))&gt;=1,0,INDIRECT(ADDRESS(($AN2949-1)*3+$AO2949+5,$AP2949+7)))))</f>
        <v>0</v>
      </c>
      <c r="AR2949" s="4">
        <f ca="1">COUNTIF(INDIRECT("H"&amp;(ROW()+12*(($AN2949-1)*3+$AO2949)-ROW())/12+5):INDIRECT("S"&amp;(ROW()+12*(($AN2949-1)*3+$AO2949)-ROW())/12+5),AQ2949)</f>
        <v>0</v>
      </c>
      <c r="AS2949" s="6">
        <f ca="1">IF($AP2949=1,IF(INDIRECT(ADDRESS(($AN2949-1)*3+$AO2949+5,$AP2949+20))="",0,INDIRECT(ADDRESS(($AN2949-1)*3+$AO2949+5,$AP2949+20))),IF(INDIRECT(ADDRESS(($AN2949-1)*3+$AO2949+5,$AP2949+20))="",0,IF(COUNTIF(INDIRECT(ADDRESS(($AN2949-1)*36+($AO2949-1)*12+6,COLUMN())):INDIRECT(ADDRESS(($AN2949-1)*36+($AO2949-1)*12+$AP2949+4,COLUMN())),INDIRECT(ADDRESS(($AN2949-1)*3+$AO2949+5,$AP2949+20)))&gt;=1,0,INDIRECT(ADDRESS(($AN2949-1)*3+$AO2949+5,$AP2949+20)))))</f>
        <v>0</v>
      </c>
      <c r="AT2949" s="4">
        <f ca="1">COUNTIF(INDIRECT("U"&amp;(ROW()+12*(($AN2949-1)*3+$AO2949)-ROW())/12+5):INDIRECT("AF"&amp;(ROW()+12*(($AN2949-1)*3+$AO2949)-ROW())/12+5),AS2949)</f>
        <v>0</v>
      </c>
      <c r="AU2949" s="4">
        <f ca="1">IF(AND(AQ2949+AS2949&gt;0,AR2949+AT2949&gt;0),COUNTIF(AU$6:AU2948,"&gt;0")+1,0)</f>
        <v>0</v>
      </c>
    </row>
    <row r="2950" spans="40:47">
      <c r="AN2950" s="4">
        <v>82</v>
      </c>
      <c r="AO2950" s="4">
        <v>3</v>
      </c>
      <c r="AP2950" s="4">
        <v>5</v>
      </c>
      <c r="AQ2950" s="6">
        <f ca="1">IF($AP2950=1,IF(INDIRECT(ADDRESS(($AN2950-1)*3+$AO2950+5,$AP2950+7))="",0,INDIRECT(ADDRESS(($AN2950-1)*3+$AO2950+5,$AP2950+7))),IF(INDIRECT(ADDRESS(($AN2950-1)*3+$AO2950+5,$AP2950+7))="",0,IF(COUNTIF(INDIRECT(ADDRESS(($AN2950-1)*36+($AO2950-1)*12+6,COLUMN())):INDIRECT(ADDRESS(($AN2950-1)*36+($AO2950-1)*12+$AP2950+4,COLUMN())),INDIRECT(ADDRESS(($AN2950-1)*3+$AO2950+5,$AP2950+7)))&gt;=1,0,INDIRECT(ADDRESS(($AN2950-1)*3+$AO2950+5,$AP2950+7)))))</f>
        <v>0</v>
      </c>
      <c r="AR2950" s="4">
        <f ca="1">COUNTIF(INDIRECT("H"&amp;(ROW()+12*(($AN2950-1)*3+$AO2950)-ROW())/12+5):INDIRECT("S"&amp;(ROW()+12*(($AN2950-1)*3+$AO2950)-ROW())/12+5),AQ2950)</f>
        <v>0</v>
      </c>
      <c r="AS2950" s="6">
        <f ca="1">IF($AP2950=1,IF(INDIRECT(ADDRESS(($AN2950-1)*3+$AO2950+5,$AP2950+20))="",0,INDIRECT(ADDRESS(($AN2950-1)*3+$AO2950+5,$AP2950+20))),IF(INDIRECT(ADDRESS(($AN2950-1)*3+$AO2950+5,$AP2950+20))="",0,IF(COUNTIF(INDIRECT(ADDRESS(($AN2950-1)*36+($AO2950-1)*12+6,COLUMN())):INDIRECT(ADDRESS(($AN2950-1)*36+($AO2950-1)*12+$AP2950+4,COLUMN())),INDIRECT(ADDRESS(($AN2950-1)*3+$AO2950+5,$AP2950+20)))&gt;=1,0,INDIRECT(ADDRESS(($AN2950-1)*3+$AO2950+5,$AP2950+20)))))</f>
        <v>0</v>
      </c>
      <c r="AT2950" s="4">
        <f ca="1">COUNTIF(INDIRECT("U"&amp;(ROW()+12*(($AN2950-1)*3+$AO2950)-ROW())/12+5):INDIRECT("AF"&amp;(ROW()+12*(($AN2950-1)*3+$AO2950)-ROW())/12+5),AS2950)</f>
        <v>0</v>
      </c>
      <c r="AU2950" s="4">
        <f ca="1">IF(AND(AQ2950+AS2950&gt;0,AR2950+AT2950&gt;0),COUNTIF(AU$6:AU2949,"&gt;0")+1,0)</f>
        <v>0</v>
      </c>
    </row>
    <row r="2951" spans="40:47">
      <c r="AN2951" s="4">
        <v>82</v>
      </c>
      <c r="AO2951" s="4">
        <v>3</v>
      </c>
      <c r="AP2951" s="4">
        <v>6</v>
      </c>
      <c r="AQ2951" s="6">
        <f ca="1">IF($AP2951=1,IF(INDIRECT(ADDRESS(($AN2951-1)*3+$AO2951+5,$AP2951+7))="",0,INDIRECT(ADDRESS(($AN2951-1)*3+$AO2951+5,$AP2951+7))),IF(INDIRECT(ADDRESS(($AN2951-1)*3+$AO2951+5,$AP2951+7))="",0,IF(COUNTIF(INDIRECT(ADDRESS(($AN2951-1)*36+($AO2951-1)*12+6,COLUMN())):INDIRECT(ADDRESS(($AN2951-1)*36+($AO2951-1)*12+$AP2951+4,COLUMN())),INDIRECT(ADDRESS(($AN2951-1)*3+$AO2951+5,$AP2951+7)))&gt;=1,0,INDIRECT(ADDRESS(($AN2951-1)*3+$AO2951+5,$AP2951+7)))))</f>
        <v>0</v>
      </c>
      <c r="AR2951" s="4">
        <f ca="1">COUNTIF(INDIRECT("H"&amp;(ROW()+12*(($AN2951-1)*3+$AO2951)-ROW())/12+5):INDIRECT("S"&amp;(ROW()+12*(($AN2951-1)*3+$AO2951)-ROW())/12+5),AQ2951)</f>
        <v>0</v>
      </c>
      <c r="AS2951" s="6">
        <f ca="1">IF($AP2951=1,IF(INDIRECT(ADDRESS(($AN2951-1)*3+$AO2951+5,$AP2951+20))="",0,INDIRECT(ADDRESS(($AN2951-1)*3+$AO2951+5,$AP2951+20))),IF(INDIRECT(ADDRESS(($AN2951-1)*3+$AO2951+5,$AP2951+20))="",0,IF(COUNTIF(INDIRECT(ADDRESS(($AN2951-1)*36+($AO2951-1)*12+6,COLUMN())):INDIRECT(ADDRESS(($AN2951-1)*36+($AO2951-1)*12+$AP2951+4,COLUMN())),INDIRECT(ADDRESS(($AN2951-1)*3+$AO2951+5,$AP2951+20)))&gt;=1,0,INDIRECT(ADDRESS(($AN2951-1)*3+$AO2951+5,$AP2951+20)))))</f>
        <v>0</v>
      </c>
      <c r="AT2951" s="4">
        <f ca="1">COUNTIF(INDIRECT("U"&amp;(ROW()+12*(($AN2951-1)*3+$AO2951)-ROW())/12+5):INDIRECT("AF"&amp;(ROW()+12*(($AN2951-1)*3+$AO2951)-ROW())/12+5),AS2951)</f>
        <v>0</v>
      </c>
      <c r="AU2951" s="4">
        <f ca="1">IF(AND(AQ2951+AS2951&gt;0,AR2951+AT2951&gt;0),COUNTIF(AU$6:AU2950,"&gt;0")+1,0)</f>
        <v>0</v>
      </c>
    </row>
    <row r="2952" spans="40:47">
      <c r="AN2952" s="4">
        <v>82</v>
      </c>
      <c r="AO2952" s="4">
        <v>3</v>
      </c>
      <c r="AP2952" s="4">
        <v>7</v>
      </c>
      <c r="AQ2952" s="6">
        <f ca="1">IF($AP2952=1,IF(INDIRECT(ADDRESS(($AN2952-1)*3+$AO2952+5,$AP2952+7))="",0,INDIRECT(ADDRESS(($AN2952-1)*3+$AO2952+5,$AP2952+7))),IF(INDIRECT(ADDRESS(($AN2952-1)*3+$AO2952+5,$AP2952+7))="",0,IF(COUNTIF(INDIRECT(ADDRESS(($AN2952-1)*36+($AO2952-1)*12+6,COLUMN())):INDIRECT(ADDRESS(($AN2952-1)*36+($AO2952-1)*12+$AP2952+4,COLUMN())),INDIRECT(ADDRESS(($AN2952-1)*3+$AO2952+5,$AP2952+7)))&gt;=1,0,INDIRECT(ADDRESS(($AN2952-1)*3+$AO2952+5,$AP2952+7)))))</f>
        <v>0</v>
      </c>
      <c r="AR2952" s="4">
        <f ca="1">COUNTIF(INDIRECT("H"&amp;(ROW()+12*(($AN2952-1)*3+$AO2952)-ROW())/12+5):INDIRECT("S"&amp;(ROW()+12*(($AN2952-1)*3+$AO2952)-ROW())/12+5),AQ2952)</f>
        <v>0</v>
      </c>
      <c r="AS2952" s="6">
        <f ca="1">IF($AP2952=1,IF(INDIRECT(ADDRESS(($AN2952-1)*3+$AO2952+5,$AP2952+20))="",0,INDIRECT(ADDRESS(($AN2952-1)*3+$AO2952+5,$AP2952+20))),IF(INDIRECT(ADDRESS(($AN2952-1)*3+$AO2952+5,$AP2952+20))="",0,IF(COUNTIF(INDIRECT(ADDRESS(($AN2952-1)*36+($AO2952-1)*12+6,COLUMN())):INDIRECT(ADDRESS(($AN2952-1)*36+($AO2952-1)*12+$AP2952+4,COLUMN())),INDIRECT(ADDRESS(($AN2952-1)*3+$AO2952+5,$AP2952+20)))&gt;=1,0,INDIRECT(ADDRESS(($AN2952-1)*3+$AO2952+5,$AP2952+20)))))</f>
        <v>0</v>
      </c>
      <c r="AT2952" s="4">
        <f ca="1">COUNTIF(INDIRECT("U"&amp;(ROW()+12*(($AN2952-1)*3+$AO2952)-ROW())/12+5):INDIRECT("AF"&amp;(ROW()+12*(($AN2952-1)*3+$AO2952)-ROW())/12+5),AS2952)</f>
        <v>0</v>
      </c>
      <c r="AU2952" s="4">
        <f ca="1">IF(AND(AQ2952+AS2952&gt;0,AR2952+AT2952&gt;0),COUNTIF(AU$6:AU2951,"&gt;0")+1,0)</f>
        <v>0</v>
      </c>
    </row>
    <row r="2953" spans="40:47">
      <c r="AN2953" s="4">
        <v>82</v>
      </c>
      <c r="AO2953" s="4">
        <v>3</v>
      </c>
      <c r="AP2953" s="4">
        <v>8</v>
      </c>
      <c r="AQ2953" s="6">
        <f ca="1">IF($AP2953=1,IF(INDIRECT(ADDRESS(($AN2953-1)*3+$AO2953+5,$AP2953+7))="",0,INDIRECT(ADDRESS(($AN2953-1)*3+$AO2953+5,$AP2953+7))),IF(INDIRECT(ADDRESS(($AN2953-1)*3+$AO2953+5,$AP2953+7))="",0,IF(COUNTIF(INDIRECT(ADDRESS(($AN2953-1)*36+($AO2953-1)*12+6,COLUMN())):INDIRECT(ADDRESS(($AN2953-1)*36+($AO2953-1)*12+$AP2953+4,COLUMN())),INDIRECT(ADDRESS(($AN2953-1)*3+$AO2953+5,$AP2953+7)))&gt;=1,0,INDIRECT(ADDRESS(($AN2953-1)*3+$AO2953+5,$AP2953+7)))))</f>
        <v>0</v>
      </c>
      <c r="AR2953" s="4">
        <f ca="1">COUNTIF(INDIRECT("H"&amp;(ROW()+12*(($AN2953-1)*3+$AO2953)-ROW())/12+5):INDIRECT("S"&amp;(ROW()+12*(($AN2953-1)*3+$AO2953)-ROW())/12+5),AQ2953)</f>
        <v>0</v>
      </c>
      <c r="AS2953" s="6">
        <f ca="1">IF($AP2953=1,IF(INDIRECT(ADDRESS(($AN2953-1)*3+$AO2953+5,$AP2953+20))="",0,INDIRECT(ADDRESS(($AN2953-1)*3+$AO2953+5,$AP2953+20))),IF(INDIRECT(ADDRESS(($AN2953-1)*3+$AO2953+5,$AP2953+20))="",0,IF(COUNTIF(INDIRECT(ADDRESS(($AN2953-1)*36+($AO2953-1)*12+6,COLUMN())):INDIRECT(ADDRESS(($AN2953-1)*36+($AO2953-1)*12+$AP2953+4,COLUMN())),INDIRECT(ADDRESS(($AN2953-1)*3+$AO2953+5,$AP2953+20)))&gt;=1,0,INDIRECT(ADDRESS(($AN2953-1)*3+$AO2953+5,$AP2953+20)))))</f>
        <v>0</v>
      </c>
      <c r="AT2953" s="4">
        <f ca="1">COUNTIF(INDIRECT("U"&amp;(ROW()+12*(($AN2953-1)*3+$AO2953)-ROW())/12+5):INDIRECT("AF"&amp;(ROW()+12*(($AN2953-1)*3+$AO2953)-ROW())/12+5),AS2953)</f>
        <v>0</v>
      </c>
      <c r="AU2953" s="4">
        <f ca="1">IF(AND(AQ2953+AS2953&gt;0,AR2953+AT2953&gt;0),COUNTIF(AU$6:AU2952,"&gt;0")+1,0)</f>
        <v>0</v>
      </c>
    </row>
    <row r="2954" spans="40:47">
      <c r="AN2954" s="4">
        <v>82</v>
      </c>
      <c r="AO2954" s="4">
        <v>3</v>
      </c>
      <c r="AP2954" s="4">
        <v>9</v>
      </c>
      <c r="AQ2954" s="6">
        <f ca="1">IF($AP2954=1,IF(INDIRECT(ADDRESS(($AN2954-1)*3+$AO2954+5,$AP2954+7))="",0,INDIRECT(ADDRESS(($AN2954-1)*3+$AO2954+5,$AP2954+7))),IF(INDIRECT(ADDRESS(($AN2954-1)*3+$AO2954+5,$AP2954+7))="",0,IF(COUNTIF(INDIRECT(ADDRESS(($AN2954-1)*36+($AO2954-1)*12+6,COLUMN())):INDIRECT(ADDRESS(($AN2954-1)*36+($AO2954-1)*12+$AP2954+4,COLUMN())),INDIRECT(ADDRESS(($AN2954-1)*3+$AO2954+5,$AP2954+7)))&gt;=1,0,INDIRECT(ADDRESS(($AN2954-1)*3+$AO2954+5,$AP2954+7)))))</f>
        <v>0</v>
      </c>
      <c r="AR2954" s="4">
        <f ca="1">COUNTIF(INDIRECT("H"&amp;(ROW()+12*(($AN2954-1)*3+$AO2954)-ROW())/12+5):INDIRECT("S"&amp;(ROW()+12*(($AN2954-1)*3+$AO2954)-ROW())/12+5),AQ2954)</f>
        <v>0</v>
      </c>
      <c r="AS2954" s="6">
        <f ca="1">IF($AP2954=1,IF(INDIRECT(ADDRESS(($AN2954-1)*3+$AO2954+5,$AP2954+20))="",0,INDIRECT(ADDRESS(($AN2954-1)*3+$AO2954+5,$AP2954+20))),IF(INDIRECT(ADDRESS(($AN2954-1)*3+$AO2954+5,$AP2954+20))="",0,IF(COUNTIF(INDIRECT(ADDRESS(($AN2954-1)*36+($AO2954-1)*12+6,COLUMN())):INDIRECT(ADDRESS(($AN2954-1)*36+($AO2954-1)*12+$AP2954+4,COLUMN())),INDIRECT(ADDRESS(($AN2954-1)*3+$AO2954+5,$AP2954+20)))&gt;=1,0,INDIRECT(ADDRESS(($AN2954-1)*3+$AO2954+5,$AP2954+20)))))</f>
        <v>0</v>
      </c>
      <c r="AT2954" s="4">
        <f ca="1">COUNTIF(INDIRECT("U"&amp;(ROW()+12*(($AN2954-1)*3+$AO2954)-ROW())/12+5):INDIRECT("AF"&amp;(ROW()+12*(($AN2954-1)*3+$AO2954)-ROW())/12+5),AS2954)</f>
        <v>0</v>
      </c>
      <c r="AU2954" s="4">
        <f ca="1">IF(AND(AQ2954+AS2954&gt;0,AR2954+AT2954&gt;0),COUNTIF(AU$6:AU2953,"&gt;0")+1,0)</f>
        <v>0</v>
      </c>
    </row>
    <row r="2955" spans="40:47">
      <c r="AN2955" s="4">
        <v>82</v>
      </c>
      <c r="AO2955" s="4">
        <v>3</v>
      </c>
      <c r="AP2955" s="4">
        <v>10</v>
      </c>
      <c r="AQ2955" s="6">
        <f ca="1">IF($AP2955=1,IF(INDIRECT(ADDRESS(($AN2955-1)*3+$AO2955+5,$AP2955+7))="",0,INDIRECT(ADDRESS(($AN2955-1)*3+$AO2955+5,$AP2955+7))),IF(INDIRECT(ADDRESS(($AN2955-1)*3+$AO2955+5,$AP2955+7))="",0,IF(COUNTIF(INDIRECT(ADDRESS(($AN2955-1)*36+($AO2955-1)*12+6,COLUMN())):INDIRECT(ADDRESS(($AN2955-1)*36+($AO2955-1)*12+$AP2955+4,COLUMN())),INDIRECT(ADDRESS(($AN2955-1)*3+$AO2955+5,$AP2955+7)))&gt;=1,0,INDIRECT(ADDRESS(($AN2955-1)*3+$AO2955+5,$AP2955+7)))))</f>
        <v>0</v>
      </c>
      <c r="AR2955" s="4">
        <f ca="1">COUNTIF(INDIRECT("H"&amp;(ROW()+12*(($AN2955-1)*3+$AO2955)-ROW())/12+5):INDIRECT("S"&amp;(ROW()+12*(($AN2955-1)*3+$AO2955)-ROW())/12+5),AQ2955)</f>
        <v>0</v>
      </c>
      <c r="AS2955" s="6">
        <f ca="1">IF($AP2955=1,IF(INDIRECT(ADDRESS(($AN2955-1)*3+$AO2955+5,$AP2955+20))="",0,INDIRECT(ADDRESS(($AN2955-1)*3+$AO2955+5,$AP2955+20))),IF(INDIRECT(ADDRESS(($AN2955-1)*3+$AO2955+5,$AP2955+20))="",0,IF(COUNTIF(INDIRECT(ADDRESS(($AN2955-1)*36+($AO2955-1)*12+6,COLUMN())):INDIRECT(ADDRESS(($AN2955-1)*36+($AO2955-1)*12+$AP2955+4,COLUMN())),INDIRECT(ADDRESS(($AN2955-1)*3+$AO2955+5,$AP2955+20)))&gt;=1,0,INDIRECT(ADDRESS(($AN2955-1)*3+$AO2955+5,$AP2955+20)))))</f>
        <v>0</v>
      </c>
      <c r="AT2955" s="4">
        <f ca="1">COUNTIF(INDIRECT("U"&amp;(ROW()+12*(($AN2955-1)*3+$AO2955)-ROW())/12+5):INDIRECT("AF"&amp;(ROW()+12*(($AN2955-1)*3+$AO2955)-ROW())/12+5),AS2955)</f>
        <v>0</v>
      </c>
      <c r="AU2955" s="4">
        <f ca="1">IF(AND(AQ2955+AS2955&gt;0,AR2955+AT2955&gt;0),COUNTIF(AU$6:AU2954,"&gt;0")+1,0)</f>
        <v>0</v>
      </c>
    </row>
    <row r="2956" spans="40:47">
      <c r="AN2956" s="4">
        <v>82</v>
      </c>
      <c r="AO2956" s="4">
        <v>3</v>
      </c>
      <c r="AP2956" s="4">
        <v>11</v>
      </c>
      <c r="AQ2956" s="6">
        <f ca="1">IF($AP2956=1,IF(INDIRECT(ADDRESS(($AN2956-1)*3+$AO2956+5,$AP2956+7))="",0,INDIRECT(ADDRESS(($AN2956-1)*3+$AO2956+5,$AP2956+7))),IF(INDIRECT(ADDRESS(($AN2956-1)*3+$AO2956+5,$AP2956+7))="",0,IF(COUNTIF(INDIRECT(ADDRESS(($AN2956-1)*36+($AO2956-1)*12+6,COLUMN())):INDIRECT(ADDRESS(($AN2956-1)*36+($AO2956-1)*12+$AP2956+4,COLUMN())),INDIRECT(ADDRESS(($AN2956-1)*3+$AO2956+5,$AP2956+7)))&gt;=1,0,INDIRECT(ADDRESS(($AN2956-1)*3+$AO2956+5,$AP2956+7)))))</f>
        <v>0</v>
      </c>
      <c r="AR2956" s="4">
        <f ca="1">COUNTIF(INDIRECT("H"&amp;(ROW()+12*(($AN2956-1)*3+$AO2956)-ROW())/12+5):INDIRECT("S"&amp;(ROW()+12*(($AN2956-1)*3+$AO2956)-ROW())/12+5),AQ2956)</f>
        <v>0</v>
      </c>
      <c r="AS2956" s="6">
        <f ca="1">IF($AP2956=1,IF(INDIRECT(ADDRESS(($AN2956-1)*3+$AO2956+5,$AP2956+20))="",0,INDIRECT(ADDRESS(($AN2956-1)*3+$AO2956+5,$AP2956+20))),IF(INDIRECT(ADDRESS(($AN2956-1)*3+$AO2956+5,$AP2956+20))="",0,IF(COUNTIF(INDIRECT(ADDRESS(($AN2956-1)*36+($AO2956-1)*12+6,COLUMN())):INDIRECT(ADDRESS(($AN2956-1)*36+($AO2956-1)*12+$AP2956+4,COLUMN())),INDIRECT(ADDRESS(($AN2956-1)*3+$AO2956+5,$AP2956+20)))&gt;=1,0,INDIRECT(ADDRESS(($AN2956-1)*3+$AO2956+5,$AP2956+20)))))</f>
        <v>0</v>
      </c>
      <c r="AT2956" s="4">
        <f ca="1">COUNTIF(INDIRECT("U"&amp;(ROW()+12*(($AN2956-1)*3+$AO2956)-ROW())/12+5):INDIRECT("AF"&amp;(ROW()+12*(($AN2956-1)*3+$AO2956)-ROW())/12+5),AS2956)</f>
        <v>0</v>
      </c>
      <c r="AU2956" s="4">
        <f ca="1">IF(AND(AQ2956+AS2956&gt;0,AR2956+AT2956&gt;0),COUNTIF(AU$6:AU2955,"&gt;0")+1,0)</f>
        <v>0</v>
      </c>
    </row>
    <row r="2957" spans="40:47">
      <c r="AN2957" s="77">
        <v>82</v>
      </c>
      <c r="AO2957" s="77">
        <v>3</v>
      </c>
      <c r="AP2957" s="77">
        <v>12</v>
      </c>
      <c r="AQ2957" s="78">
        <f ca="1">IF($AP2957=1,IF(INDIRECT(ADDRESS(($AN2957-1)*3+$AO2957+5,$AP2957+7))="",0,INDIRECT(ADDRESS(($AN2957-1)*3+$AO2957+5,$AP2957+7))),IF(INDIRECT(ADDRESS(($AN2957-1)*3+$AO2957+5,$AP2957+7))="",0,IF(COUNTIF(INDIRECT(ADDRESS(($AN2957-1)*36+($AO2957-1)*12+6,COLUMN())):INDIRECT(ADDRESS(($AN2957-1)*36+($AO2957-1)*12+$AP2957+4,COLUMN())),INDIRECT(ADDRESS(($AN2957-1)*3+$AO2957+5,$AP2957+7)))&gt;=1,0,INDIRECT(ADDRESS(($AN2957-1)*3+$AO2957+5,$AP2957+7)))))</f>
        <v>0</v>
      </c>
      <c r="AR2957" s="77">
        <f ca="1">COUNTIF(INDIRECT("H"&amp;(ROW()+12*(($AN2957-1)*3+$AO2957)-ROW())/12+5):INDIRECT("S"&amp;(ROW()+12*(($AN2957-1)*3+$AO2957)-ROW())/12+5),AQ2957)</f>
        <v>0</v>
      </c>
      <c r="AS2957" s="78">
        <f ca="1">IF($AP2957=1,IF(INDIRECT(ADDRESS(($AN2957-1)*3+$AO2957+5,$AP2957+20))="",0,INDIRECT(ADDRESS(($AN2957-1)*3+$AO2957+5,$AP2957+20))),IF(INDIRECT(ADDRESS(($AN2957-1)*3+$AO2957+5,$AP2957+20))="",0,IF(COUNTIF(INDIRECT(ADDRESS(($AN2957-1)*36+($AO2957-1)*12+6,COLUMN())):INDIRECT(ADDRESS(($AN2957-1)*36+($AO2957-1)*12+$AP2957+4,COLUMN())),INDIRECT(ADDRESS(($AN2957-1)*3+$AO2957+5,$AP2957+20)))&gt;=1,0,INDIRECT(ADDRESS(($AN2957-1)*3+$AO2957+5,$AP2957+20)))))</f>
        <v>0</v>
      </c>
      <c r="AT2957" s="77">
        <f ca="1">COUNTIF(INDIRECT("U"&amp;(ROW()+12*(($AN2957-1)*3+$AO2957)-ROW())/12+5):INDIRECT("AF"&amp;(ROW()+12*(($AN2957-1)*3+$AO2957)-ROW())/12+5),AS2957)</f>
        <v>0</v>
      </c>
      <c r="AU2957" s="4">
        <f ca="1">IF(AND(AQ2957+AS2957&gt;0,AR2957+AT2957&gt;0),COUNTIF(AU$6:AU2956,"&gt;0")+1,0)</f>
        <v>0</v>
      </c>
    </row>
    <row r="2958" spans="40:47">
      <c r="AN2958" s="4">
        <v>83</v>
      </c>
      <c r="AO2958" s="4">
        <v>1</v>
      </c>
      <c r="AP2958" s="4">
        <v>1</v>
      </c>
      <c r="AQ2958" s="6">
        <f ca="1">IF($AP2958=1,IF(INDIRECT(ADDRESS(($AN2958-1)*3+$AO2958+5,$AP2958+7))="",0,INDIRECT(ADDRESS(($AN2958-1)*3+$AO2958+5,$AP2958+7))),IF(INDIRECT(ADDRESS(($AN2958-1)*3+$AO2958+5,$AP2958+7))="",0,IF(COUNTIF(INDIRECT(ADDRESS(($AN2958-1)*36+($AO2958-1)*12+6,COLUMN())):INDIRECT(ADDRESS(($AN2958-1)*36+($AO2958-1)*12+$AP2958+4,COLUMN())),INDIRECT(ADDRESS(($AN2958-1)*3+$AO2958+5,$AP2958+7)))&gt;=1,0,INDIRECT(ADDRESS(($AN2958-1)*3+$AO2958+5,$AP2958+7)))))</f>
        <v>0</v>
      </c>
      <c r="AR2958" s="4">
        <f ca="1">COUNTIF(INDIRECT("H"&amp;(ROW()+12*(($AN2958-1)*3+$AO2958)-ROW())/12+5):INDIRECT("S"&amp;(ROW()+12*(($AN2958-1)*3+$AO2958)-ROW())/12+5),AQ2958)</f>
        <v>0</v>
      </c>
      <c r="AS2958" s="6">
        <f ca="1">IF($AP2958=1,IF(INDIRECT(ADDRESS(($AN2958-1)*3+$AO2958+5,$AP2958+20))="",0,INDIRECT(ADDRESS(($AN2958-1)*3+$AO2958+5,$AP2958+20))),IF(INDIRECT(ADDRESS(($AN2958-1)*3+$AO2958+5,$AP2958+20))="",0,IF(COUNTIF(INDIRECT(ADDRESS(($AN2958-1)*36+($AO2958-1)*12+6,COLUMN())):INDIRECT(ADDRESS(($AN2958-1)*36+($AO2958-1)*12+$AP2958+4,COLUMN())),INDIRECT(ADDRESS(($AN2958-1)*3+$AO2958+5,$AP2958+20)))&gt;=1,0,INDIRECT(ADDRESS(($AN2958-1)*3+$AO2958+5,$AP2958+20)))))</f>
        <v>0</v>
      </c>
      <c r="AT2958" s="4">
        <f ca="1">COUNTIF(INDIRECT("U"&amp;(ROW()+12*(($AN2958-1)*3+$AO2958)-ROW())/12+5):INDIRECT("AF"&amp;(ROW()+12*(($AN2958-1)*3+$AO2958)-ROW())/12+5),AS2958)</f>
        <v>0</v>
      </c>
      <c r="AU2958" s="4">
        <f ca="1">IF(AND(AQ2958+AS2958&gt;0,AR2958+AT2958&gt;0),COUNTIF(AU$6:AU2957,"&gt;0")+1,0)</f>
        <v>0</v>
      </c>
    </row>
    <row r="2959" spans="40:47">
      <c r="AN2959" s="4">
        <v>83</v>
      </c>
      <c r="AO2959" s="4">
        <v>1</v>
      </c>
      <c r="AP2959" s="4">
        <v>2</v>
      </c>
      <c r="AQ2959" s="6">
        <f ca="1">IF($AP2959=1,IF(INDIRECT(ADDRESS(($AN2959-1)*3+$AO2959+5,$AP2959+7))="",0,INDIRECT(ADDRESS(($AN2959-1)*3+$AO2959+5,$AP2959+7))),IF(INDIRECT(ADDRESS(($AN2959-1)*3+$AO2959+5,$AP2959+7))="",0,IF(COUNTIF(INDIRECT(ADDRESS(($AN2959-1)*36+($AO2959-1)*12+6,COLUMN())):INDIRECT(ADDRESS(($AN2959-1)*36+($AO2959-1)*12+$AP2959+4,COLUMN())),INDIRECT(ADDRESS(($AN2959-1)*3+$AO2959+5,$AP2959+7)))&gt;=1,0,INDIRECT(ADDRESS(($AN2959-1)*3+$AO2959+5,$AP2959+7)))))</f>
        <v>0</v>
      </c>
      <c r="AR2959" s="4">
        <f ca="1">COUNTIF(INDIRECT("H"&amp;(ROW()+12*(($AN2959-1)*3+$AO2959)-ROW())/12+5):INDIRECT("S"&amp;(ROW()+12*(($AN2959-1)*3+$AO2959)-ROW())/12+5),AQ2959)</f>
        <v>0</v>
      </c>
      <c r="AS2959" s="6">
        <f ca="1">IF($AP2959=1,IF(INDIRECT(ADDRESS(($AN2959-1)*3+$AO2959+5,$AP2959+20))="",0,INDIRECT(ADDRESS(($AN2959-1)*3+$AO2959+5,$AP2959+20))),IF(INDIRECT(ADDRESS(($AN2959-1)*3+$AO2959+5,$AP2959+20))="",0,IF(COUNTIF(INDIRECT(ADDRESS(($AN2959-1)*36+($AO2959-1)*12+6,COLUMN())):INDIRECT(ADDRESS(($AN2959-1)*36+($AO2959-1)*12+$AP2959+4,COLUMN())),INDIRECT(ADDRESS(($AN2959-1)*3+$AO2959+5,$AP2959+20)))&gt;=1,0,INDIRECT(ADDRESS(($AN2959-1)*3+$AO2959+5,$AP2959+20)))))</f>
        <v>0</v>
      </c>
      <c r="AT2959" s="4">
        <f ca="1">COUNTIF(INDIRECT("U"&amp;(ROW()+12*(($AN2959-1)*3+$AO2959)-ROW())/12+5):INDIRECT("AF"&amp;(ROW()+12*(($AN2959-1)*3+$AO2959)-ROW())/12+5),AS2959)</f>
        <v>0</v>
      </c>
      <c r="AU2959" s="4">
        <f ca="1">IF(AND(AQ2959+AS2959&gt;0,AR2959+AT2959&gt;0),COUNTIF(AU$6:AU2958,"&gt;0")+1,0)</f>
        <v>0</v>
      </c>
    </row>
    <row r="2960" spans="40:47">
      <c r="AN2960" s="4">
        <v>83</v>
      </c>
      <c r="AO2960" s="4">
        <v>1</v>
      </c>
      <c r="AP2960" s="4">
        <v>3</v>
      </c>
      <c r="AQ2960" s="6">
        <f ca="1">IF($AP2960=1,IF(INDIRECT(ADDRESS(($AN2960-1)*3+$AO2960+5,$AP2960+7))="",0,INDIRECT(ADDRESS(($AN2960-1)*3+$AO2960+5,$AP2960+7))),IF(INDIRECT(ADDRESS(($AN2960-1)*3+$AO2960+5,$AP2960+7))="",0,IF(COUNTIF(INDIRECT(ADDRESS(($AN2960-1)*36+($AO2960-1)*12+6,COLUMN())):INDIRECT(ADDRESS(($AN2960-1)*36+($AO2960-1)*12+$AP2960+4,COLUMN())),INDIRECT(ADDRESS(($AN2960-1)*3+$AO2960+5,$AP2960+7)))&gt;=1,0,INDIRECT(ADDRESS(($AN2960-1)*3+$AO2960+5,$AP2960+7)))))</f>
        <v>0</v>
      </c>
      <c r="AR2960" s="4">
        <f ca="1">COUNTIF(INDIRECT("H"&amp;(ROW()+12*(($AN2960-1)*3+$AO2960)-ROW())/12+5):INDIRECT("S"&amp;(ROW()+12*(($AN2960-1)*3+$AO2960)-ROW())/12+5),AQ2960)</f>
        <v>0</v>
      </c>
      <c r="AS2960" s="6">
        <f ca="1">IF($AP2960=1,IF(INDIRECT(ADDRESS(($AN2960-1)*3+$AO2960+5,$AP2960+20))="",0,INDIRECT(ADDRESS(($AN2960-1)*3+$AO2960+5,$AP2960+20))),IF(INDIRECT(ADDRESS(($AN2960-1)*3+$AO2960+5,$AP2960+20))="",0,IF(COUNTIF(INDIRECT(ADDRESS(($AN2960-1)*36+($AO2960-1)*12+6,COLUMN())):INDIRECT(ADDRESS(($AN2960-1)*36+($AO2960-1)*12+$AP2960+4,COLUMN())),INDIRECT(ADDRESS(($AN2960-1)*3+$AO2960+5,$AP2960+20)))&gt;=1,0,INDIRECT(ADDRESS(($AN2960-1)*3+$AO2960+5,$AP2960+20)))))</f>
        <v>0</v>
      </c>
      <c r="AT2960" s="4">
        <f ca="1">COUNTIF(INDIRECT("U"&amp;(ROW()+12*(($AN2960-1)*3+$AO2960)-ROW())/12+5):INDIRECT("AF"&amp;(ROW()+12*(($AN2960-1)*3+$AO2960)-ROW())/12+5),AS2960)</f>
        <v>0</v>
      </c>
      <c r="AU2960" s="4">
        <f ca="1">IF(AND(AQ2960+AS2960&gt;0,AR2960+AT2960&gt;0),COUNTIF(AU$6:AU2959,"&gt;0")+1,0)</f>
        <v>0</v>
      </c>
    </row>
    <row r="2961" spans="40:47">
      <c r="AN2961" s="4">
        <v>83</v>
      </c>
      <c r="AO2961" s="4">
        <v>1</v>
      </c>
      <c r="AP2961" s="4">
        <v>4</v>
      </c>
      <c r="AQ2961" s="6">
        <f ca="1">IF($AP2961=1,IF(INDIRECT(ADDRESS(($AN2961-1)*3+$AO2961+5,$AP2961+7))="",0,INDIRECT(ADDRESS(($AN2961-1)*3+$AO2961+5,$AP2961+7))),IF(INDIRECT(ADDRESS(($AN2961-1)*3+$AO2961+5,$AP2961+7))="",0,IF(COUNTIF(INDIRECT(ADDRESS(($AN2961-1)*36+($AO2961-1)*12+6,COLUMN())):INDIRECT(ADDRESS(($AN2961-1)*36+($AO2961-1)*12+$AP2961+4,COLUMN())),INDIRECT(ADDRESS(($AN2961-1)*3+$AO2961+5,$AP2961+7)))&gt;=1,0,INDIRECT(ADDRESS(($AN2961-1)*3+$AO2961+5,$AP2961+7)))))</f>
        <v>0</v>
      </c>
      <c r="AR2961" s="4">
        <f ca="1">COUNTIF(INDIRECT("H"&amp;(ROW()+12*(($AN2961-1)*3+$AO2961)-ROW())/12+5):INDIRECT("S"&amp;(ROW()+12*(($AN2961-1)*3+$AO2961)-ROW())/12+5),AQ2961)</f>
        <v>0</v>
      </c>
      <c r="AS2961" s="6">
        <f ca="1">IF($AP2961=1,IF(INDIRECT(ADDRESS(($AN2961-1)*3+$AO2961+5,$AP2961+20))="",0,INDIRECT(ADDRESS(($AN2961-1)*3+$AO2961+5,$AP2961+20))),IF(INDIRECT(ADDRESS(($AN2961-1)*3+$AO2961+5,$AP2961+20))="",0,IF(COUNTIF(INDIRECT(ADDRESS(($AN2961-1)*36+($AO2961-1)*12+6,COLUMN())):INDIRECT(ADDRESS(($AN2961-1)*36+($AO2961-1)*12+$AP2961+4,COLUMN())),INDIRECT(ADDRESS(($AN2961-1)*3+$AO2961+5,$AP2961+20)))&gt;=1,0,INDIRECT(ADDRESS(($AN2961-1)*3+$AO2961+5,$AP2961+20)))))</f>
        <v>0</v>
      </c>
      <c r="AT2961" s="4">
        <f ca="1">COUNTIF(INDIRECT("U"&amp;(ROW()+12*(($AN2961-1)*3+$AO2961)-ROW())/12+5):INDIRECT("AF"&amp;(ROW()+12*(($AN2961-1)*3+$AO2961)-ROW())/12+5),AS2961)</f>
        <v>0</v>
      </c>
      <c r="AU2961" s="4">
        <f ca="1">IF(AND(AQ2961+AS2961&gt;0,AR2961+AT2961&gt;0),COUNTIF(AU$6:AU2960,"&gt;0")+1,0)</f>
        <v>0</v>
      </c>
    </row>
    <row r="2962" spans="40:47">
      <c r="AN2962" s="4">
        <v>83</v>
      </c>
      <c r="AO2962" s="4">
        <v>1</v>
      </c>
      <c r="AP2962" s="4">
        <v>5</v>
      </c>
      <c r="AQ2962" s="6">
        <f ca="1">IF($AP2962=1,IF(INDIRECT(ADDRESS(($AN2962-1)*3+$AO2962+5,$AP2962+7))="",0,INDIRECT(ADDRESS(($AN2962-1)*3+$AO2962+5,$AP2962+7))),IF(INDIRECT(ADDRESS(($AN2962-1)*3+$AO2962+5,$AP2962+7))="",0,IF(COUNTIF(INDIRECT(ADDRESS(($AN2962-1)*36+($AO2962-1)*12+6,COLUMN())):INDIRECT(ADDRESS(($AN2962-1)*36+($AO2962-1)*12+$AP2962+4,COLUMN())),INDIRECT(ADDRESS(($AN2962-1)*3+$AO2962+5,$AP2962+7)))&gt;=1,0,INDIRECT(ADDRESS(($AN2962-1)*3+$AO2962+5,$AP2962+7)))))</f>
        <v>0</v>
      </c>
      <c r="AR2962" s="4">
        <f ca="1">COUNTIF(INDIRECT("H"&amp;(ROW()+12*(($AN2962-1)*3+$AO2962)-ROW())/12+5):INDIRECT("S"&amp;(ROW()+12*(($AN2962-1)*3+$AO2962)-ROW())/12+5),AQ2962)</f>
        <v>0</v>
      </c>
      <c r="AS2962" s="6">
        <f ca="1">IF($AP2962=1,IF(INDIRECT(ADDRESS(($AN2962-1)*3+$AO2962+5,$AP2962+20))="",0,INDIRECT(ADDRESS(($AN2962-1)*3+$AO2962+5,$AP2962+20))),IF(INDIRECT(ADDRESS(($AN2962-1)*3+$AO2962+5,$AP2962+20))="",0,IF(COUNTIF(INDIRECT(ADDRESS(($AN2962-1)*36+($AO2962-1)*12+6,COLUMN())):INDIRECT(ADDRESS(($AN2962-1)*36+($AO2962-1)*12+$AP2962+4,COLUMN())),INDIRECT(ADDRESS(($AN2962-1)*3+$AO2962+5,$AP2962+20)))&gt;=1,0,INDIRECT(ADDRESS(($AN2962-1)*3+$AO2962+5,$AP2962+20)))))</f>
        <v>0</v>
      </c>
      <c r="AT2962" s="4">
        <f ca="1">COUNTIF(INDIRECT("U"&amp;(ROW()+12*(($AN2962-1)*3+$AO2962)-ROW())/12+5):INDIRECT("AF"&amp;(ROW()+12*(($AN2962-1)*3+$AO2962)-ROW())/12+5),AS2962)</f>
        <v>0</v>
      </c>
      <c r="AU2962" s="4">
        <f ca="1">IF(AND(AQ2962+AS2962&gt;0,AR2962+AT2962&gt;0),COUNTIF(AU$6:AU2961,"&gt;0")+1,0)</f>
        <v>0</v>
      </c>
    </row>
    <row r="2963" spans="40:47">
      <c r="AN2963" s="4">
        <v>83</v>
      </c>
      <c r="AO2963" s="4">
        <v>1</v>
      </c>
      <c r="AP2963" s="4">
        <v>6</v>
      </c>
      <c r="AQ2963" s="6">
        <f ca="1">IF($AP2963=1,IF(INDIRECT(ADDRESS(($AN2963-1)*3+$AO2963+5,$AP2963+7))="",0,INDIRECT(ADDRESS(($AN2963-1)*3+$AO2963+5,$AP2963+7))),IF(INDIRECT(ADDRESS(($AN2963-1)*3+$AO2963+5,$AP2963+7))="",0,IF(COUNTIF(INDIRECT(ADDRESS(($AN2963-1)*36+($AO2963-1)*12+6,COLUMN())):INDIRECT(ADDRESS(($AN2963-1)*36+($AO2963-1)*12+$AP2963+4,COLUMN())),INDIRECT(ADDRESS(($AN2963-1)*3+$AO2963+5,$AP2963+7)))&gt;=1,0,INDIRECT(ADDRESS(($AN2963-1)*3+$AO2963+5,$AP2963+7)))))</f>
        <v>0</v>
      </c>
      <c r="AR2963" s="4">
        <f ca="1">COUNTIF(INDIRECT("H"&amp;(ROW()+12*(($AN2963-1)*3+$AO2963)-ROW())/12+5):INDIRECT("S"&amp;(ROW()+12*(($AN2963-1)*3+$AO2963)-ROW())/12+5),AQ2963)</f>
        <v>0</v>
      </c>
      <c r="AS2963" s="6">
        <f ca="1">IF($AP2963=1,IF(INDIRECT(ADDRESS(($AN2963-1)*3+$AO2963+5,$AP2963+20))="",0,INDIRECT(ADDRESS(($AN2963-1)*3+$AO2963+5,$AP2963+20))),IF(INDIRECT(ADDRESS(($AN2963-1)*3+$AO2963+5,$AP2963+20))="",0,IF(COUNTIF(INDIRECT(ADDRESS(($AN2963-1)*36+($AO2963-1)*12+6,COLUMN())):INDIRECT(ADDRESS(($AN2963-1)*36+($AO2963-1)*12+$AP2963+4,COLUMN())),INDIRECT(ADDRESS(($AN2963-1)*3+$AO2963+5,$AP2963+20)))&gt;=1,0,INDIRECT(ADDRESS(($AN2963-1)*3+$AO2963+5,$AP2963+20)))))</f>
        <v>0</v>
      </c>
      <c r="AT2963" s="4">
        <f ca="1">COUNTIF(INDIRECT("U"&amp;(ROW()+12*(($AN2963-1)*3+$AO2963)-ROW())/12+5):INDIRECT("AF"&amp;(ROW()+12*(($AN2963-1)*3+$AO2963)-ROW())/12+5),AS2963)</f>
        <v>0</v>
      </c>
      <c r="AU2963" s="4">
        <f ca="1">IF(AND(AQ2963+AS2963&gt;0,AR2963+AT2963&gt;0),COUNTIF(AU$6:AU2962,"&gt;0")+1,0)</f>
        <v>0</v>
      </c>
    </row>
    <row r="2964" spans="40:47">
      <c r="AN2964" s="4">
        <v>83</v>
      </c>
      <c r="AO2964" s="4">
        <v>1</v>
      </c>
      <c r="AP2964" s="4">
        <v>7</v>
      </c>
      <c r="AQ2964" s="6">
        <f ca="1">IF($AP2964=1,IF(INDIRECT(ADDRESS(($AN2964-1)*3+$AO2964+5,$AP2964+7))="",0,INDIRECT(ADDRESS(($AN2964-1)*3+$AO2964+5,$AP2964+7))),IF(INDIRECT(ADDRESS(($AN2964-1)*3+$AO2964+5,$AP2964+7))="",0,IF(COUNTIF(INDIRECT(ADDRESS(($AN2964-1)*36+($AO2964-1)*12+6,COLUMN())):INDIRECT(ADDRESS(($AN2964-1)*36+($AO2964-1)*12+$AP2964+4,COLUMN())),INDIRECT(ADDRESS(($AN2964-1)*3+$AO2964+5,$AP2964+7)))&gt;=1,0,INDIRECT(ADDRESS(($AN2964-1)*3+$AO2964+5,$AP2964+7)))))</f>
        <v>0</v>
      </c>
      <c r="AR2964" s="4">
        <f ca="1">COUNTIF(INDIRECT("H"&amp;(ROW()+12*(($AN2964-1)*3+$AO2964)-ROW())/12+5):INDIRECT("S"&amp;(ROW()+12*(($AN2964-1)*3+$AO2964)-ROW())/12+5),AQ2964)</f>
        <v>0</v>
      </c>
      <c r="AS2964" s="6">
        <f ca="1">IF($AP2964=1,IF(INDIRECT(ADDRESS(($AN2964-1)*3+$AO2964+5,$AP2964+20))="",0,INDIRECT(ADDRESS(($AN2964-1)*3+$AO2964+5,$AP2964+20))),IF(INDIRECT(ADDRESS(($AN2964-1)*3+$AO2964+5,$AP2964+20))="",0,IF(COUNTIF(INDIRECT(ADDRESS(($AN2964-1)*36+($AO2964-1)*12+6,COLUMN())):INDIRECT(ADDRESS(($AN2964-1)*36+($AO2964-1)*12+$AP2964+4,COLUMN())),INDIRECT(ADDRESS(($AN2964-1)*3+$AO2964+5,$AP2964+20)))&gt;=1,0,INDIRECT(ADDRESS(($AN2964-1)*3+$AO2964+5,$AP2964+20)))))</f>
        <v>0</v>
      </c>
      <c r="AT2964" s="4">
        <f ca="1">COUNTIF(INDIRECT("U"&amp;(ROW()+12*(($AN2964-1)*3+$AO2964)-ROW())/12+5):INDIRECT("AF"&amp;(ROW()+12*(($AN2964-1)*3+$AO2964)-ROW())/12+5),AS2964)</f>
        <v>0</v>
      </c>
      <c r="AU2964" s="4">
        <f ca="1">IF(AND(AQ2964+AS2964&gt;0,AR2964+AT2964&gt;0),COUNTIF(AU$6:AU2963,"&gt;0")+1,0)</f>
        <v>0</v>
      </c>
    </row>
    <row r="2965" spans="40:47">
      <c r="AN2965" s="4">
        <v>83</v>
      </c>
      <c r="AO2965" s="4">
        <v>1</v>
      </c>
      <c r="AP2965" s="4">
        <v>8</v>
      </c>
      <c r="AQ2965" s="6">
        <f ca="1">IF($AP2965=1,IF(INDIRECT(ADDRESS(($AN2965-1)*3+$AO2965+5,$AP2965+7))="",0,INDIRECT(ADDRESS(($AN2965-1)*3+$AO2965+5,$AP2965+7))),IF(INDIRECT(ADDRESS(($AN2965-1)*3+$AO2965+5,$AP2965+7))="",0,IF(COUNTIF(INDIRECT(ADDRESS(($AN2965-1)*36+($AO2965-1)*12+6,COLUMN())):INDIRECT(ADDRESS(($AN2965-1)*36+($AO2965-1)*12+$AP2965+4,COLUMN())),INDIRECT(ADDRESS(($AN2965-1)*3+$AO2965+5,$AP2965+7)))&gt;=1,0,INDIRECT(ADDRESS(($AN2965-1)*3+$AO2965+5,$AP2965+7)))))</f>
        <v>0</v>
      </c>
      <c r="AR2965" s="4">
        <f ca="1">COUNTIF(INDIRECT("H"&amp;(ROW()+12*(($AN2965-1)*3+$AO2965)-ROW())/12+5):INDIRECT("S"&amp;(ROW()+12*(($AN2965-1)*3+$AO2965)-ROW())/12+5),AQ2965)</f>
        <v>0</v>
      </c>
      <c r="AS2965" s="6">
        <f ca="1">IF($AP2965=1,IF(INDIRECT(ADDRESS(($AN2965-1)*3+$AO2965+5,$AP2965+20))="",0,INDIRECT(ADDRESS(($AN2965-1)*3+$AO2965+5,$AP2965+20))),IF(INDIRECT(ADDRESS(($AN2965-1)*3+$AO2965+5,$AP2965+20))="",0,IF(COUNTIF(INDIRECT(ADDRESS(($AN2965-1)*36+($AO2965-1)*12+6,COLUMN())):INDIRECT(ADDRESS(($AN2965-1)*36+($AO2965-1)*12+$AP2965+4,COLUMN())),INDIRECT(ADDRESS(($AN2965-1)*3+$AO2965+5,$AP2965+20)))&gt;=1,0,INDIRECT(ADDRESS(($AN2965-1)*3+$AO2965+5,$AP2965+20)))))</f>
        <v>0</v>
      </c>
      <c r="AT2965" s="4">
        <f ca="1">COUNTIF(INDIRECT("U"&amp;(ROW()+12*(($AN2965-1)*3+$AO2965)-ROW())/12+5):INDIRECT("AF"&amp;(ROW()+12*(($AN2965-1)*3+$AO2965)-ROW())/12+5),AS2965)</f>
        <v>0</v>
      </c>
      <c r="AU2965" s="4">
        <f ca="1">IF(AND(AQ2965+AS2965&gt;0,AR2965+AT2965&gt;0),COUNTIF(AU$6:AU2964,"&gt;0")+1,0)</f>
        <v>0</v>
      </c>
    </row>
    <row r="2966" spans="40:47">
      <c r="AN2966" s="4">
        <v>83</v>
      </c>
      <c r="AO2966" s="4">
        <v>1</v>
      </c>
      <c r="AP2966" s="4">
        <v>9</v>
      </c>
      <c r="AQ2966" s="6">
        <f ca="1">IF($AP2966=1,IF(INDIRECT(ADDRESS(($AN2966-1)*3+$AO2966+5,$AP2966+7))="",0,INDIRECT(ADDRESS(($AN2966-1)*3+$AO2966+5,$AP2966+7))),IF(INDIRECT(ADDRESS(($AN2966-1)*3+$AO2966+5,$AP2966+7))="",0,IF(COUNTIF(INDIRECT(ADDRESS(($AN2966-1)*36+($AO2966-1)*12+6,COLUMN())):INDIRECT(ADDRESS(($AN2966-1)*36+($AO2966-1)*12+$AP2966+4,COLUMN())),INDIRECT(ADDRESS(($AN2966-1)*3+$AO2966+5,$AP2966+7)))&gt;=1,0,INDIRECT(ADDRESS(($AN2966-1)*3+$AO2966+5,$AP2966+7)))))</f>
        <v>0</v>
      </c>
      <c r="AR2966" s="4">
        <f ca="1">COUNTIF(INDIRECT("H"&amp;(ROW()+12*(($AN2966-1)*3+$AO2966)-ROW())/12+5):INDIRECT("S"&amp;(ROW()+12*(($AN2966-1)*3+$AO2966)-ROW())/12+5),AQ2966)</f>
        <v>0</v>
      </c>
      <c r="AS2966" s="6">
        <f ca="1">IF($AP2966=1,IF(INDIRECT(ADDRESS(($AN2966-1)*3+$AO2966+5,$AP2966+20))="",0,INDIRECT(ADDRESS(($AN2966-1)*3+$AO2966+5,$AP2966+20))),IF(INDIRECT(ADDRESS(($AN2966-1)*3+$AO2966+5,$AP2966+20))="",0,IF(COUNTIF(INDIRECT(ADDRESS(($AN2966-1)*36+($AO2966-1)*12+6,COLUMN())):INDIRECT(ADDRESS(($AN2966-1)*36+($AO2966-1)*12+$AP2966+4,COLUMN())),INDIRECT(ADDRESS(($AN2966-1)*3+$AO2966+5,$AP2966+20)))&gt;=1,0,INDIRECT(ADDRESS(($AN2966-1)*3+$AO2966+5,$AP2966+20)))))</f>
        <v>0</v>
      </c>
      <c r="AT2966" s="4">
        <f ca="1">COUNTIF(INDIRECT("U"&amp;(ROW()+12*(($AN2966-1)*3+$AO2966)-ROW())/12+5):INDIRECT("AF"&amp;(ROW()+12*(($AN2966-1)*3+$AO2966)-ROW())/12+5),AS2966)</f>
        <v>0</v>
      </c>
      <c r="AU2966" s="4">
        <f ca="1">IF(AND(AQ2966+AS2966&gt;0,AR2966+AT2966&gt;0),COUNTIF(AU$6:AU2965,"&gt;0")+1,0)</f>
        <v>0</v>
      </c>
    </row>
    <row r="2967" spans="40:47">
      <c r="AN2967" s="4">
        <v>83</v>
      </c>
      <c r="AO2967" s="4">
        <v>1</v>
      </c>
      <c r="AP2967" s="4">
        <v>10</v>
      </c>
      <c r="AQ2967" s="6">
        <f ca="1">IF($AP2967=1,IF(INDIRECT(ADDRESS(($AN2967-1)*3+$AO2967+5,$AP2967+7))="",0,INDIRECT(ADDRESS(($AN2967-1)*3+$AO2967+5,$AP2967+7))),IF(INDIRECT(ADDRESS(($AN2967-1)*3+$AO2967+5,$AP2967+7))="",0,IF(COUNTIF(INDIRECT(ADDRESS(($AN2967-1)*36+($AO2967-1)*12+6,COLUMN())):INDIRECT(ADDRESS(($AN2967-1)*36+($AO2967-1)*12+$AP2967+4,COLUMN())),INDIRECT(ADDRESS(($AN2967-1)*3+$AO2967+5,$AP2967+7)))&gt;=1,0,INDIRECT(ADDRESS(($AN2967-1)*3+$AO2967+5,$AP2967+7)))))</f>
        <v>0</v>
      </c>
      <c r="AR2967" s="4">
        <f ca="1">COUNTIF(INDIRECT("H"&amp;(ROW()+12*(($AN2967-1)*3+$AO2967)-ROW())/12+5):INDIRECT("S"&amp;(ROW()+12*(($AN2967-1)*3+$AO2967)-ROW())/12+5),AQ2967)</f>
        <v>0</v>
      </c>
      <c r="AS2967" s="6">
        <f ca="1">IF($AP2967=1,IF(INDIRECT(ADDRESS(($AN2967-1)*3+$AO2967+5,$AP2967+20))="",0,INDIRECT(ADDRESS(($AN2967-1)*3+$AO2967+5,$AP2967+20))),IF(INDIRECT(ADDRESS(($AN2967-1)*3+$AO2967+5,$AP2967+20))="",0,IF(COUNTIF(INDIRECT(ADDRESS(($AN2967-1)*36+($AO2967-1)*12+6,COLUMN())):INDIRECT(ADDRESS(($AN2967-1)*36+($AO2967-1)*12+$AP2967+4,COLUMN())),INDIRECT(ADDRESS(($AN2967-1)*3+$AO2967+5,$AP2967+20)))&gt;=1,0,INDIRECT(ADDRESS(($AN2967-1)*3+$AO2967+5,$AP2967+20)))))</f>
        <v>0</v>
      </c>
      <c r="AT2967" s="4">
        <f ca="1">COUNTIF(INDIRECT("U"&amp;(ROW()+12*(($AN2967-1)*3+$AO2967)-ROW())/12+5):INDIRECT("AF"&amp;(ROW()+12*(($AN2967-1)*3+$AO2967)-ROW())/12+5),AS2967)</f>
        <v>0</v>
      </c>
      <c r="AU2967" s="4">
        <f ca="1">IF(AND(AQ2967+AS2967&gt;0,AR2967+AT2967&gt;0),COUNTIF(AU$6:AU2966,"&gt;0")+1,0)</f>
        <v>0</v>
      </c>
    </row>
    <row r="2968" spans="40:47">
      <c r="AN2968" s="4">
        <v>83</v>
      </c>
      <c r="AO2968" s="4">
        <v>1</v>
      </c>
      <c r="AP2968" s="4">
        <v>11</v>
      </c>
      <c r="AQ2968" s="6">
        <f ca="1">IF($AP2968=1,IF(INDIRECT(ADDRESS(($AN2968-1)*3+$AO2968+5,$AP2968+7))="",0,INDIRECT(ADDRESS(($AN2968-1)*3+$AO2968+5,$AP2968+7))),IF(INDIRECT(ADDRESS(($AN2968-1)*3+$AO2968+5,$AP2968+7))="",0,IF(COUNTIF(INDIRECT(ADDRESS(($AN2968-1)*36+($AO2968-1)*12+6,COLUMN())):INDIRECT(ADDRESS(($AN2968-1)*36+($AO2968-1)*12+$AP2968+4,COLUMN())),INDIRECT(ADDRESS(($AN2968-1)*3+$AO2968+5,$AP2968+7)))&gt;=1,0,INDIRECT(ADDRESS(($AN2968-1)*3+$AO2968+5,$AP2968+7)))))</f>
        <v>0</v>
      </c>
      <c r="AR2968" s="4">
        <f ca="1">COUNTIF(INDIRECT("H"&amp;(ROW()+12*(($AN2968-1)*3+$AO2968)-ROW())/12+5):INDIRECT("S"&amp;(ROW()+12*(($AN2968-1)*3+$AO2968)-ROW())/12+5),AQ2968)</f>
        <v>0</v>
      </c>
      <c r="AS2968" s="6">
        <f ca="1">IF($AP2968=1,IF(INDIRECT(ADDRESS(($AN2968-1)*3+$AO2968+5,$AP2968+20))="",0,INDIRECT(ADDRESS(($AN2968-1)*3+$AO2968+5,$AP2968+20))),IF(INDIRECT(ADDRESS(($AN2968-1)*3+$AO2968+5,$AP2968+20))="",0,IF(COUNTIF(INDIRECT(ADDRESS(($AN2968-1)*36+($AO2968-1)*12+6,COLUMN())):INDIRECT(ADDRESS(($AN2968-1)*36+($AO2968-1)*12+$AP2968+4,COLUMN())),INDIRECT(ADDRESS(($AN2968-1)*3+$AO2968+5,$AP2968+20)))&gt;=1,0,INDIRECT(ADDRESS(($AN2968-1)*3+$AO2968+5,$AP2968+20)))))</f>
        <v>0</v>
      </c>
      <c r="AT2968" s="4">
        <f ca="1">COUNTIF(INDIRECT("U"&amp;(ROW()+12*(($AN2968-1)*3+$AO2968)-ROW())/12+5):INDIRECT("AF"&amp;(ROW()+12*(($AN2968-1)*3+$AO2968)-ROW())/12+5),AS2968)</f>
        <v>0</v>
      </c>
      <c r="AU2968" s="4">
        <f ca="1">IF(AND(AQ2968+AS2968&gt;0,AR2968+AT2968&gt;0),COUNTIF(AU$6:AU2967,"&gt;0")+1,0)</f>
        <v>0</v>
      </c>
    </row>
    <row r="2969" spans="40:47">
      <c r="AN2969" s="4">
        <v>83</v>
      </c>
      <c r="AO2969" s="4">
        <v>1</v>
      </c>
      <c r="AP2969" s="4">
        <v>12</v>
      </c>
      <c r="AQ2969" s="6">
        <f ca="1">IF($AP2969=1,IF(INDIRECT(ADDRESS(($AN2969-1)*3+$AO2969+5,$AP2969+7))="",0,INDIRECT(ADDRESS(($AN2969-1)*3+$AO2969+5,$AP2969+7))),IF(INDIRECT(ADDRESS(($AN2969-1)*3+$AO2969+5,$AP2969+7))="",0,IF(COUNTIF(INDIRECT(ADDRESS(($AN2969-1)*36+($AO2969-1)*12+6,COLUMN())):INDIRECT(ADDRESS(($AN2969-1)*36+($AO2969-1)*12+$AP2969+4,COLUMN())),INDIRECT(ADDRESS(($AN2969-1)*3+$AO2969+5,$AP2969+7)))&gt;=1,0,INDIRECT(ADDRESS(($AN2969-1)*3+$AO2969+5,$AP2969+7)))))</f>
        <v>0</v>
      </c>
      <c r="AR2969" s="4">
        <f ca="1">COUNTIF(INDIRECT("H"&amp;(ROW()+12*(($AN2969-1)*3+$AO2969)-ROW())/12+5):INDIRECT("S"&amp;(ROW()+12*(($AN2969-1)*3+$AO2969)-ROW())/12+5),AQ2969)</f>
        <v>0</v>
      </c>
      <c r="AS2969" s="6">
        <f ca="1">IF($AP2969=1,IF(INDIRECT(ADDRESS(($AN2969-1)*3+$AO2969+5,$AP2969+20))="",0,INDIRECT(ADDRESS(($AN2969-1)*3+$AO2969+5,$AP2969+20))),IF(INDIRECT(ADDRESS(($AN2969-1)*3+$AO2969+5,$AP2969+20))="",0,IF(COUNTIF(INDIRECT(ADDRESS(($AN2969-1)*36+($AO2969-1)*12+6,COLUMN())):INDIRECT(ADDRESS(($AN2969-1)*36+($AO2969-1)*12+$AP2969+4,COLUMN())),INDIRECT(ADDRESS(($AN2969-1)*3+$AO2969+5,$AP2969+20)))&gt;=1,0,INDIRECT(ADDRESS(($AN2969-1)*3+$AO2969+5,$AP2969+20)))))</f>
        <v>0</v>
      </c>
      <c r="AT2969" s="4">
        <f ca="1">COUNTIF(INDIRECT("U"&amp;(ROW()+12*(($AN2969-1)*3+$AO2969)-ROW())/12+5):INDIRECT("AF"&amp;(ROW()+12*(($AN2969-1)*3+$AO2969)-ROW())/12+5),AS2969)</f>
        <v>0</v>
      </c>
      <c r="AU2969" s="4">
        <f ca="1">IF(AND(AQ2969+AS2969&gt;0,AR2969+AT2969&gt;0),COUNTIF(AU$6:AU2968,"&gt;0")+1,0)</f>
        <v>0</v>
      </c>
    </row>
    <row r="2970" spans="40:47">
      <c r="AN2970" s="4">
        <v>83</v>
      </c>
      <c r="AO2970" s="4">
        <v>2</v>
      </c>
      <c r="AP2970" s="4">
        <v>1</v>
      </c>
      <c r="AQ2970" s="6">
        <f ca="1">IF($AP2970=1,IF(INDIRECT(ADDRESS(($AN2970-1)*3+$AO2970+5,$AP2970+7))="",0,INDIRECT(ADDRESS(($AN2970-1)*3+$AO2970+5,$AP2970+7))),IF(INDIRECT(ADDRESS(($AN2970-1)*3+$AO2970+5,$AP2970+7))="",0,IF(COUNTIF(INDIRECT(ADDRESS(($AN2970-1)*36+($AO2970-1)*12+6,COLUMN())):INDIRECT(ADDRESS(($AN2970-1)*36+($AO2970-1)*12+$AP2970+4,COLUMN())),INDIRECT(ADDRESS(($AN2970-1)*3+$AO2970+5,$AP2970+7)))&gt;=1,0,INDIRECT(ADDRESS(($AN2970-1)*3+$AO2970+5,$AP2970+7)))))</f>
        <v>0</v>
      </c>
      <c r="AR2970" s="4">
        <f ca="1">COUNTIF(INDIRECT("H"&amp;(ROW()+12*(($AN2970-1)*3+$AO2970)-ROW())/12+5):INDIRECT("S"&amp;(ROW()+12*(($AN2970-1)*3+$AO2970)-ROW())/12+5),AQ2970)</f>
        <v>0</v>
      </c>
      <c r="AS2970" s="6">
        <f ca="1">IF($AP2970=1,IF(INDIRECT(ADDRESS(($AN2970-1)*3+$AO2970+5,$AP2970+20))="",0,INDIRECT(ADDRESS(($AN2970-1)*3+$AO2970+5,$AP2970+20))),IF(INDIRECT(ADDRESS(($AN2970-1)*3+$AO2970+5,$AP2970+20))="",0,IF(COUNTIF(INDIRECT(ADDRESS(($AN2970-1)*36+($AO2970-1)*12+6,COLUMN())):INDIRECT(ADDRESS(($AN2970-1)*36+($AO2970-1)*12+$AP2970+4,COLUMN())),INDIRECT(ADDRESS(($AN2970-1)*3+$AO2970+5,$AP2970+20)))&gt;=1,0,INDIRECT(ADDRESS(($AN2970-1)*3+$AO2970+5,$AP2970+20)))))</f>
        <v>0</v>
      </c>
      <c r="AT2970" s="4">
        <f ca="1">COUNTIF(INDIRECT("U"&amp;(ROW()+12*(($AN2970-1)*3+$AO2970)-ROW())/12+5):INDIRECT("AF"&amp;(ROW()+12*(($AN2970-1)*3+$AO2970)-ROW())/12+5),AS2970)</f>
        <v>0</v>
      </c>
      <c r="AU2970" s="4">
        <f ca="1">IF(AND(AQ2970+AS2970&gt;0,AR2970+AT2970&gt;0),COUNTIF(AU$6:AU2969,"&gt;0")+1,0)</f>
        <v>0</v>
      </c>
    </row>
    <row r="2971" spans="40:47">
      <c r="AN2971" s="4">
        <v>83</v>
      </c>
      <c r="AO2971" s="4">
        <v>2</v>
      </c>
      <c r="AP2971" s="4">
        <v>2</v>
      </c>
      <c r="AQ2971" s="6">
        <f ca="1">IF($AP2971=1,IF(INDIRECT(ADDRESS(($AN2971-1)*3+$AO2971+5,$AP2971+7))="",0,INDIRECT(ADDRESS(($AN2971-1)*3+$AO2971+5,$AP2971+7))),IF(INDIRECT(ADDRESS(($AN2971-1)*3+$AO2971+5,$AP2971+7))="",0,IF(COUNTIF(INDIRECT(ADDRESS(($AN2971-1)*36+($AO2971-1)*12+6,COLUMN())):INDIRECT(ADDRESS(($AN2971-1)*36+($AO2971-1)*12+$AP2971+4,COLUMN())),INDIRECT(ADDRESS(($AN2971-1)*3+$AO2971+5,$AP2971+7)))&gt;=1,0,INDIRECT(ADDRESS(($AN2971-1)*3+$AO2971+5,$AP2971+7)))))</f>
        <v>0</v>
      </c>
      <c r="AR2971" s="4">
        <f ca="1">COUNTIF(INDIRECT("H"&amp;(ROW()+12*(($AN2971-1)*3+$AO2971)-ROW())/12+5):INDIRECT("S"&amp;(ROW()+12*(($AN2971-1)*3+$AO2971)-ROW())/12+5),AQ2971)</f>
        <v>0</v>
      </c>
      <c r="AS2971" s="6">
        <f ca="1">IF($AP2971=1,IF(INDIRECT(ADDRESS(($AN2971-1)*3+$AO2971+5,$AP2971+20))="",0,INDIRECT(ADDRESS(($AN2971-1)*3+$AO2971+5,$AP2971+20))),IF(INDIRECT(ADDRESS(($AN2971-1)*3+$AO2971+5,$AP2971+20))="",0,IF(COUNTIF(INDIRECT(ADDRESS(($AN2971-1)*36+($AO2971-1)*12+6,COLUMN())):INDIRECT(ADDRESS(($AN2971-1)*36+($AO2971-1)*12+$AP2971+4,COLUMN())),INDIRECT(ADDRESS(($AN2971-1)*3+$AO2971+5,$AP2971+20)))&gt;=1,0,INDIRECT(ADDRESS(($AN2971-1)*3+$AO2971+5,$AP2971+20)))))</f>
        <v>0</v>
      </c>
      <c r="AT2971" s="4">
        <f ca="1">COUNTIF(INDIRECT("U"&amp;(ROW()+12*(($AN2971-1)*3+$AO2971)-ROW())/12+5):INDIRECT("AF"&amp;(ROW()+12*(($AN2971-1)*3+$AO2971)-ROW())/12+5),AS2971)</f>
        <v>0</v>
      </c>
      <c r="AU2971" s="4">
        <f ca="1">IF(AND(AQ2971+AS2971&gt;0,AR2971+AT2971&gt;0),COUNTIF(AU$6:AU2970,"&gt;0")+1,0)</f>
        <v>0</v>
      </c>
    </row>
    <row r="2972" spans="40:47">
      <c r="AN2972" s="4">
        <v>83</v>
      </c>
      <c r="AO2972" s="4">
        <v>2</v>
      </c>
      <c r="AP2972" s="4">
        <v>3</v>
      </c>
      <c r="AQ2972" s="6">
        <f ca="1">IF($AP2972=1,IF(INDIRECT(ADDRESS(($AN2972-1)*3+$AO2972+5,$AP2972+7))="",0,INDIRECT(ADDRESS(($AN2972-1)*3+$AO2972+5,$AP2972+7))),IF(INDIRECT(ADDRESS(($AN2972-1)*3+$AO2972+5,$AP2972+7))="",0,IF(COUNTIF(INDIRECT(ADDRESS(($AN2972-1)*36+($AO2972-1)*12+6,COLUMN())):INDIRECT(ADDRESS(($AN2972-1)*36+($AO2972-1)*12+$AP2972+4,COLUMN())),INDIRECT(ADDRESS(($AN2972-1)*3+$AO2972+5,$AP2972+7)))&gt;=1,0,INDIRECT(ADDRESS(($AN2972-1)*3+$AO2972+5,$AP2972+7)))))</f>
        <v>0</v>
      </c>
      <c r="AR2972" s="4">
        <f ca="1">COUNTIF(INDIRECT("H"&amp;(ROW()+12*(($AN2972-1)*3+$AO2972)-ROW())/12+5):INDIRECT("S"&amp;(ROW()+12*(($AN2972-1)*3+$AO2972)-ROW())/12+5),AQ2972)</f>
        <v>0</v>
      </c>
      <c r="AS2972" s="6">
        <f ca="1">IF($AP2972=1,IF(INDIRECT(ADDRESS(($AN2972-1)*3+$AO2972+5,$AP2972+20))="",0,INDIRECT(ADDRESS(($AN2972-1)*3+$AO2972+5,$AP2972+20))),IF(INDIRECT(ADDRESS(($AN2972-1)*3+$AO2972+5,$AP2972+20))="",0,IF(COUNTIF(INDIRECT(ADDRESS(($AN2972-1)*36+($AO2972-1)*12+6,COLUMN())):INDIRECT(ADDRESS(($AN2972-1)*36+($AO2972-1)*12+$AP2972+4,COLUMN())),INDIRECT(ADDRESS(($AN2972-1)*3+$AO2972+5,$AP2972+20)))&gt;=1,0,INDIRECT(ADDRESS(($AN2972-1)*3+$AO2972+5,$AP2972+20)))))</f>
        <v>0</v>
      </c>
      <c r="AT2972" s="4">
        <f ca="1">COUNTIF(INDIRECT("U"&amp;(ROW()+12*(($AN2972-1)*3+$AO2972)-ROW())/12+5):INDIRECT("AF"&amp;(ROW()+12*(($AN2972-1)*3+$AO2972)-ROW())/12+5),AS2972)</f>
        <v>0</v>
      </c>
      <c r="AU2972" s="4">
        <f ca="1">IF(AND(AQ2972+AS2972&gt;0,AR2972+AT2972&gt;0),COUNTIF(AU$6:AU2971,"&gt;0")+1,0)</f>
        <v>0</v>
      </c>
    </row>
    <row r="2973" spans="40:47">
      <c r="AN2973" s="4">
        <v>83</v>
      </c>
      <c r="AO2973" s="4">
        <v>2</v>
      </c>
      <c r="AP2973" s="4">
        <v>4</v>
      </c>
      <c r="AQ2973" s="6">
        <f ca="1">IF($AP2973=1,IF(INDIRECT(ADDRESS(($AN2973-1)*3+$AO2973+5,$AP2973+7))="",0,INDIRECT(ADDRESS(($AN2973-1)*3+$AO2973+5,$AP2973+7))),IF(INDIRECT(ADDRESS(($AN2973-1)*3+$AO2973+5,$AP2973+7))="",0,IF(COUNTIF(INDIRECT(ADDRESS(($AN2973-1)*36+($AO2973-1)*12+6,COLUMN())):INDIRECT(ADDRESS(($AN2973-1)*36+($AO2973-1)*12+$AP2973+4,COLUMN())),INDIRECT(ADDRESS(($AN2973-1)*3+$AO2973+5,$AP2973+7)))&gt;=1,0,INDIRECT(ADDRESS(($AN2973-1)*3+$AO2973+5,$AP2973+7)))))</f>
        <v>0</v>
      </c>
      <c r="AR2973" s="4">
        <f ca="1">COUNTIF(INDIRECT("H"&amp;(ROW()+12*(($AN2973-1)*3+$AO2973)-ROW())/12+5):INDIRECT("S"&amp;(ROW()+12*(($AN2973-1)*3+$AO2973)-ROW())/12+5),AQ2973)</f>
        <v>0</v>
      </c>
      <c r="AS2973" s="6">
        <f ca="1">IF($AP2973=1,IF(INDIRECT(ADDRESS(($AN2973-1)*3+$AO2973+5,$AP2973+20))="",0,INDIRECT(ADDRESS(($AN2973-1)*3+$AO2973+5,$AP2973+20))),IF(INDIRECT(ADDRESS(($AN2973-1)*3+$AO2973+5,$AP2973+20))="",0,IF(COUNTIF(INDIRECT(ADDRESS(($AN2973-1)*36+($AO2973-1)*12+6,COLUMN())):INDIRECT(ADDRESS(($AN2973-1)*36+($AO2973-1)*12+$AP2973+4,COLUMN())),INDIRECT(ADDRESS(($AN2973-1)*3+$AO2973+5,$AP2973+20)))&gt;=1,0,INDIRECT(ADDRESS(($AN2973-1)*3+$AO2973+5,$AP2973+20)))))</f>
        <v>0</v>
      </c>
      <c r="AT2973" s="4">
        <f ca="1">COUNTIF(INDIRECT("U"&amp;(ROW()+12*(($AN2973-1)*3+$AO2973)-ROW())/12+5):INDIRECT("AF"&amp;(ROW()+12*(($AN2973-1)*3+$AO2973)-ROW())/12+5),AS2973)</f>
        <v>0</v>
      </c>
      <c r="AU2973" s="4">
        <f ca="1">IF(AND(AQ2973+AS2973&gt;0,AR2973+AT2973&gt;0),COUNTIF(AU$6:AU2972,"&gt;0")+1,0)</f>
        <v>0</v>
      </c>
    </row>
    <row r="2974" spans="40:47">
      <c r="AN2974" s="4">
        <v>83</v>
      </c>
      <c r="AO2974" s="4">
        <v>2</v>
      </c>
      <c r="AP2974" s="4">
        <v>5</v>
      </c>
      <c r="AQ2974" s="6">
        <f ca="1">IF($AP2974=1,IF(INDIRECT(ADDRESS(($AN2974-1)*3+$AO2974+5,$AP2974+7))="",0,INDIRECT(ADDRESS(($AN2974-1)*3+$AO2974+5,$AP2974+7))),IF(INDIRECT(ADDRESS(($AN2974-1)*3+$AO2974+5,$AP2974+7))="",0,IF(COUNTIF(INDIRECT(ADDRESS(($AN2974-1)*36+($AO2974-1)*12+6,COLUMN())):INDIRECT(ADDRESS(($AN2974-1)*36+($AO2974-1)*12+$AP2974+4,COLUMN())),INDIRECT(ADDRESS(($AN2974-1)*3+$AO2974+5,$AP2974+7)))&gt;=1,0,INDIRECT(ADDRESS(($AN2974-1)*3+$AO2974+5,$AP2974+7)))))</f>
        <v>0</v>
      </c>
      <c r="AR2974" s="4">
        <f ca="1">COUNTIF(INDIRECT("H"&amp;(ROW()+12*(($AN2974-1)*3+$AO2974)-ROW())/12+5):INDIRECT("S"&amp;(ROW()+12*(($AN2974-1)*3+$AO2974)-ROW())/12+5),AQ2974)</f>
        <v>0</v>
      </c>
      <c r="AS2974" s="6">
        <f ca="1">IF($AP2974=1,IF(INDIRECT(ADDRESS(($AN2974-1)*3+$AO2974+5,$AP2974+20))="",0,INDIRECT(ADDRESS(($AN2974-1)*3+$AO2974+5,$AP2974+20))),IF(INDIRECT(ADDRESS(($AN2974-1)*3+$AO2974+5,$AP2974+20))="",0,IF(COUNTIF(INDIRECT(ADDRESS(($AN2974-1)*36+($AO2974-1)*12+6,COLUMN())):INDIRECT(ADDRESS(($AN2974-1)*36+($AO2974-1)*12+$AP2974+4,COLUMN())),INDIRECT(ADDRESS(($AN2974-1)*3+$AO2974+5,$AP2974+20)))&gt;=1,0,INDIRECT(ADDRESS(($AN2974-1)*3+$AO2974+5,$AP2974+20)))))</f>
        <v>0</v>
      </c>
      <c r="AT2974" s="4">
        <f ca="1">COUNTIF(INDIRECT("U"&amp;(ROW()+12*(($AN2974-1)*3+$AO2974)-ROW())/12+5):INDIRECT("AF"&amp;(ROW()+12*(($AN2974-1)*3+$AO2974)-ROW())/12+5),AS2974)</f>
        <v>0</v>
      </c>
      <c r="AU2974" s="4">
        <f ca="1">IF(AND(AQ2974+AS2974&gt;0,AR2974+AT2974&gt;0),COUNTIF(AU$6:AU2973,"&gt;0")+1,0)</f>
        <v>0</v>
      </c>
    </row>
    <row r="2975" spans="40:47">
      <c r="AN2975" s="4">
        <v>83</v>
      </c>
      <c r="AO2975" s="4">
        <v>2</v>
      </c>
      <c r="AP2975" s="4">
        <v>6</v>
      </c>
      <c r="AQ2975" s="6">
        <f ca="1">IF($AP2975=1,IF(INDIRECT(ADDRESS(($AN2975-1)*3+$AO2975+5,$AP2975+7))="",0,INDIRECT(ADDRESS(($AN2975-1)*3+$AO2975+5,$AP2975+7))),IF(INDIRECT(ADDRESS(($AN2975-1)*3+$AO2975+5,$AP2975+7))="",0,IF(COUNTIF(INDIRECT(ADDRESS(($AN2975-1)*36+($AO2975-1)*12+6,COLUMN())):INDIRECT(ADDRESS(($AN2975-1)*36+($AO2975-1)*12+$AP2975+4,COLUMN())),INDIRECT(ADDRESS(($AN2975-1)*3+$AO2975+5,$AP2975+7)))&gt;=1,0,INDIRECT(ADDRESS(($AN2975-1)*3+$AO2975+5,$AP2975+7)))))</f>
        <v>0</v>
      </c>
      <c r="AR2975" s="4">
        <f ca="1">COUNTIF(INDIRECT("H"&amp;(ROW()+12*(($AN2975-1)*3+$AO2975)-ROW())/12+5):INDIRECT("S"&amp;(ROW()+12*(($AN2975-1)*3+$AO2975)-ROW())/12+5),AQ2975)</f>
        <v>0</v>
      </c>
      <c r="AS2975" s="6">
        <f ca="1">IF($AP2975=1,IF(INDIRECT(ADDRESS(($AN2975-1)*3+$AO2975+5,$AP2975+20))="",0,INDIRECT(ADDRESS(($AN2975-1)*3+$AO2975+5,$AP2975+20))),IF(INDIRECT(ADDRESS(($AN2975-1)*3+$AO2975+5,$AP2975+20))="",0,IF(COUNTIF(INDIRECT(ADDRESS(($AN2975-1)*36+($AO2975-1)*12+6,COLUMN())):INDIRECT(ADDRESS(($AN2975-1)*36+($AO2975-1)*12+$AP2975+4,COLUMN())),INDIRECT(ADDRESS(($AN2975-1)*3+$AO2975+5,$AP2975+20)))&gt;=1,0,INDIRECT(ADDRESS(($AN2975-1)*3+$AO2975+5,$AP2975+20)))))</f>
        <v>0</v>
      </c>
      <c r="AT2975" s="4">
        <f ca="1">COUNTIF(INDIRECT("U"&amp;(ROW()+12*(($AN2975-1)*3+$AO2975)-ROW())/12+5):INDIRECT("AF"&amp;(ROW()+12*(($AN2975-1)*3+$AO2975)-ROW())/12+5),AS2975)</f>
        <v>0</v>
      </c>
      <c r="AU2975" s="4">
        <f ca="1">IF(AND(AQ2975+AS2975&gt;0,AR2975+AT2975&gt;0),COUNTIF(AU$6:AU2974,"&gt;0")+1,0)</f>
        <v>0</v>
      </c>
    </row>
    <row r="2976" spans="40:47">
      <c r="AN2976" s="4">
        <v>83</v>
      </c>
      <c r="AO2976" s="4">
        <v>2</v>
      </c>
      <c r="AP2976" s="4">
        <v>7</v>
      </c>
      <c r="AQ2976" s="6">
        <f ca="1">IF($AP2976=1,IF(INDIRECT(ADDRESS(($AN2976-1)*3+$AO2976+5,$AP2976+7))="",0,INDIRECT(ADDRESS(($AN2976-1)*3+$AO2976+5,$AP2976+7))),IF(INDIRECT(ADDRESS(($AN2976-1)*3+$AO2976+5,$AP2976+7))="",0,IF(COUNTIF(INDIRECT(ADDRESS(($AN2976-1)*36+($AO2976-1)*12+6,COLUMN())):INDIRECT(ADDRESS(($AN2976-1)*36+($AO2976-1)*12+$AP2976+4,COLUMN())),INDIRECT(ADDRESS(($AN2976-1)*3+$AO2976+5,$AP2976+7)))&gt;=1,0,INDIRECT(ADDRESS(($AN2976-1)*3+$AO2976+5,$AP2976+7)))))</f>
        <v>0</v>
      </c>
      <c r="AR2976" s="4">
        <f ca="1">COUNTIF(INDIRECT("H"&amp;(ROW()+12*(($AN2976-1)*3+$AO2976)-ROW())/12+5):INDIRECT("S"&amp;(ROW()+12*(($AN2976-1)*3+$AO2976)-ROW())/12+5),AQ2976)</f>
        <v>0</v>
      </c>
      <c r="AS2976" s="6">
        <f ca="1">IF($AP2976=1,IF(INDIRECT(ADDRESS(($AN2976-1)*3+$AO2976+5,$AP2976+20))="",0,INDIRECT(ADDRESS(($AN2976-1)*3+$AO2976+5,$AP2976+20))),IF(INDIRECT(ADDRESS(($AN2976-1)*3+$AO2976+5,$AP2976+20))="",0,IF(COUNTIF(INDIRECT(ADDRESS(($AN2976-1)*36+($AO2976-1)*12+6,COLUMN())):INDIRECT(ADDRESS(($AN2976-1)*36+($AO2976-1)*12+$AP2976+4,COLUMN())),INDIRECT(ADDRESS(($AN2976-1)*3+$AO2976+5,$AP2976+20)))&gt;=1,0,INDIRECT(ADDRESS(($AN2976-1)*3+$AO2976+5,$AP2976+20)))))</f>
        <v>0</v>
      </c>
      <c r="AT2976" s="4">
        <f ca="1">COUNTIF(INDIRECT("U"&amp;(ROW()+12*(($AN2976-1)*3+$AO2976)-ROW())/12+5):INDIRECT("AF"&amp;(ROW()+12*(($AN2976-1)*3+$AO2976)-ROW())/12+5),AS2976)</f>
        <v>0</v>
      </c>
      <c r="AU2976" s="4">
        <f ca="1">IF(AND(AQ2976+AS2976&gt;0,AR2976+AT2976&gt;0),COUNTIF(AU$6:AU2975,"&gt;0")+1,0)</f>
        <v>0</v>
      </c>
    </row>
    <row r="2977" spans="40:47">
      <c r="AN2977" s="4">
        <v>83</v>
      </c>
      <c r="AO2977" s="4">
        <v>2</v>
      </c>
      <c r="AP2977" s="4">
        <v>8</v>
      </c>
      <c r="AQ2977" s="6">
        <f ca="1">IF($AP2977=1,IF(INDIRECT(ADDRESS(($AN2977-1)*3+$AO2977+5,$AP2977+7))="",0,INDIRECT(ADDRESS(($AN2977-1)*3+$AO2977+5,$AP2977+7))),IF(INDIRECT(ADDRESS(($AN2977-1)*3+$AO2977+5,$AP2977+7))="",0,IF(COUNTIF(INDIRECT(ADDRESS(($AN2977-1)*36+($AO2977-1)*12+6,COLUMN())):INDIRECT(ADDRESS(($AN2977-1)*36+($AO2977-1)*12+$AP2977+4,COLUMN())),INDIRECT(ADDRESS(($AN2977-1)*3+$AO2977+5,$AP2977+7)))&gt;=1,0,INDIRECT(ADDRESS(($AN2977-1)*3+$AO2977+5,$AP2977+7)))))</f>
        <v>0</v>
      </c>
      <c r="AR2977" s="4">
        <f ca="1">COUNTIF(INDIRECT("H"&amp;(ROW()+12*(($AN2977-1)*3+$AO2977)-ROW())/12+5):INDIRECT("S"&amp;(ROW()+12*(($AN2977-1)*3+$AO2977)-ROW())/12+5),AQ2977)</f>
        <v>0</v>
      </c>
      <c r="AS2977" s="6">
        <f ca="1">IF($AP2977=1,IF(INDIRECT(ADDRESS(($AN2977-1)*3+$AO2977+5,$AP2977+20))="",0,INDIRECT(ADDRESS(($AN2977-1)*3+$AO2977+5,$AP2977+20))),IF(INDIRECT(ADDRESS(($AN2977-1)*3+$AO2977+5,$AP2977+20))="",0,IF(COUNTIF(INDIRECT(ADDRESS(($AN2977-1)*36+($AO2977-1)*12+6,COLUMN())):INDIRECT(ADDRESS(($AN2977-1)*36+($AO2977-1)*12+$AP2977+4,COLUMN())),INDIRECT(ADDRESS(($AN2977-1)*3+$AO2977+5,$AP2977+20)))&gt;=1,0,INDIRECT(ADDRESS(($AN2977-1)*3+$AO2977+5,$AP2977+20)))))</f>
        <v>0</v>
      </c>
      <c r="AT2977" s="4">
        <f ca="1">COUNTIF(INDIRECT("U"&amp;(ROW()+12*(($AN2977-1)*3+$AO2977)-ROW())/12+5):INDIRECT("AF"&amp;(ROW()+12*(($AN2977-1)*3+$AO2977)-ROW())/12+5),AS2977)</f>
        <v>0</v>
      </c>
      <c r="AU2977" s="4">
        <f ca="1">IF(AND(AQ2977+AS2977&gt;0,AR2977+AT2977&gt;0),COUNTIF(AU$6:AU2976,"&gt;0")+1,0)</f>
        <v>0</v>
      </c>
    </row>
    <row r="2978" spans="40:47">
      <c r="AN2978" s="4">
        <v>83</v>
      </c>
      <c r="AO2978" s="4">
        <v>2</v>
      </c>
      <c r="AP2978" s="4">
        <v>9</v>
      </c>
      <c r="AQ2978" s="6">
        <f ca="1">IF($AP2978=1,IF(INDIRECT(ADDRESS(($AN2978-1)*3+$AO2978+5,$AP2978+7))="",0,INDIRECT(ADDRESS(($AN2978-1)*3+$AO2978+5,$AP2978+7))),IF(INDIRECT(ADDRESS(($AN2978-1)*3+$AO2978+5,$AP2978+7))="",0,IF(COUNTIF(INDIRECT(ADDRESS(($AN2978-1)*36+($AO2978-1)*12+6,COLUMN())):INDIRECT(ADDRESS(($AN2978-1)*36+($AO2978-1)*12+$AP2978+4,COLUMN())),INDIRECT(ADDRESS(($AN2978-1)*3+$AO2978+5,$AP2978+7)))&gt;=1,0,INDIRECT(ADDRESS(($AN2978-1)*3+$AO2978+5,$AP2978+7)))))</f>
        <v>0</v>
      </c>
      <c r="AR2978" s="4">
        <f ca="1">COUNTIF(INDIRECT("H"&amp;(ROW()+12*(($AN2978-1)*3+$AO2978)-ROW())/12+5):INDIRECT("S"&amp;(ROW()+12*(($AN2978-1)*3+$AO2978)-ROW())/12+5),AQ2978)</f>
        <v>0</v>
      </c>
      <c r="AS2978" s="6">
        <f ca="1">IF($AP2978=1,IF(INDIRECT(ADDRESS(($AN2978-1)*3+$AO2978+5,$AP2978+20))="",0,INDIRECT(ADDRESS(($AN2978-1)*3+$AO2978+5,$AP2978+20))),IF(INDIRECT(ADDRESS(($AN2978-1)*3+$AO2978+5,$AP2978+20))="",0,IF(COUNTIF(INDIRECT(ADDRESS(($AN2978-1)*36+($AO2978-1)*12+6,COLUMN())):INDIRECT(ADDRESS(($AN2978-1)*36+($AO2978-1)*12+$AP2978+4,COLUMN())),INDIRECT(ADDRESS(($AN2978-1)*3+$AO2978+5,$AP2978+20)))&gt;=1,0,INDIRECT(ADDRESS(($AN2978-1)*3+$AO2978+5,$AP2978+20)))))</f>
        <v>0</v>
      </c>
      <c r="AT2978" s="4">
        <f ca="1">COUNTIF(INDIRECT("U"&amp;(ROW()+12*(($AN2978-1)*3+$AO2978)-ROW())/12+5):INDIRECT("AF"&amp;(ROW()+12*(($AN2978-1)*3+$AO2978)-ROW())/12+5),AS2978)</f>
        <v>0</v>
      </c>
      <c r="AU2978" s="4">
        <f ca="1">IF(AND(AQ2978+AS2978&gt;0,AR2978+AT2978&gt;0),COUNTIF(AU$6:AU2977,"&gt;0")+1,0)</f>
        <v>0</v>
      </c>
    </row>
    <row r="2979" spans="40:47">
      <c r="AN2979" s="4">
        <v>83</v>
      </c>
      <c r="AO2979" s="4">
        <v>2</v>
      </c>
      <c r="AP2979" s="4">
        <v>10</v>
      </c>
      <c r="AQ2979" s="6">
        <f ca="1">IF($AP2979=1,IF(INDIRECT(ADDRESS(($AN2979-1)*3+$AO2979+5,$AP2979+7))="",0,INDIRECT(ADDRESS(($AN2979-1)*3+$AO2979+5,$AP2979+7))),IF(INDIRECT(ADDRESS(($AN2979-1)*3+$AO2979+5,$AP2979+7))="",0,IF(COUNTIF(INDIRECT(ADDRESS(($AN2979-1)*36+($AO2979-1)*12+6,COLUMN())):INDIRECT(ADDRESS(($AN2979-1)*36+($AO2979-1)*12+$AP2979+4,COLUMN())),INDIRECT(ADDRESS(($AN2979-1)*3+$AO2979+5,$AP2979+7)))&gt;=1,0,INDIRECT(ADDRESS(($AN2979-1)*3+$AO2979+5,$AP2979+7)))))</f>
        <v>0</v>
      </c>
      <c r="AR2979" s="4">
        <f ca="1">COUNTIF(INDIRECT("H"&amp;(ROW()+12*(($AN2979-1)*3+$AO2979)-ROW())/12+5):INDIRECT("S"&amp;(ROW()+12*(($AN2979-1)*3+$AO2979)-ROW())/12+5),AQ2979)</f>
        <v>0</v>
      </c>
      <c r="AS2979" s="6">
        <f ca="1">IF($AP2979=1,IF(INDIRECT(ADDRESS(($AN2979-1)*3+$AO2979+5,$AP2979+20))="",0,INDIRECT(ADDRESS(($AN2979-1)*3+$AO2979+5,$AP2979+20))),IF(INDIRECT(ADDRESS(($AN2979-1)*3+$AO2979+5,$AP2979+20))="",0,IF(COUNTIF(INDIRECT(ADDRESS(($AN2979-1)*36+($AO2979-1)*12+6,COLUMN())):INDIRECT(ADDRESS(($AN2979-1)*36+($AO2979-1)*12+$AP2979+4,COLUMN())),INDIRECT(ADDRESS(($AN2979-1)*3+$AO2979+5,$AP2979+20)))&gt;=1,0,INDIRECT(ADDRESS(($AN2979-1)*3+$AO2979+5,$AP2979+20)))))</f>
        <v>0</v>
      </c>
      <c r="AT2979" s="4">
        <f ca="1">COUNTIF(INDIRECT("U"&amp;(ROW()+12*(($AN2979-1)*3+$AO2979)-ROW())/12+5):INDIRECT("AF"&amp;(ROW()+12*(($AN2979-1)*3+$AO2979)-ROW())/12+5),AS2979)</f>
        <v>0</v>
      </c>
      <c r="AU2979" s="4">
        <f ca="1">IF(AND(AQ2979+AS2979&gt;0,AR2979+AT2979&gt;0),COUNTIF(AU$6:AU2978,"&gt;0")+1,0)</f>
        <v>0</v>
      </c>
    </row>
    <row r="2980" spans="40:47">
      <c r="AN2980" s="4">
        <v>83</v>
      </c>
      <c r="AO2980" s="4">
        <v>2</v>
      </c>
      <c r="AP2980" s="4">
        <v>11</v>
      </c>
      <c r="AQ2980" s="6">
        <f ca="1">IF($AP2980=1,IF(INDIRECT(ADDRESS(($AN2980-1)*3+$AO2980+5,$AP2980+7))="",0,INDIRECT(ADDRESS(($AN2980-1)*3+$AO2980+5,$AP2980+7))),IF(INDIRECT(ADDRESS(($AN2980-1)*3+$AO2980+5,$AP2980+7))="",0,IF(COUNTIF(INDIRECT(ADDRESS(($AN2980-1)*36+($AO2980-1)*12+6,COLUMN())):INDIRECT(ADDRESS(($AN2980-1)*36+($AO2980-1)*12+$AP2980+4,COLUMN())),INDIRECT(ADDRESS(($AN2980-1)*3+$AO2980+5,$AP2980+7)))&gt;=1,0,INDIRECT(ADDRESS(($AN2980-1)*3+$AO2980+5,$AP2980+7)))))</f>
        <v>0</v>
      </c>
      <c r="AR2980" s="4">
        <f ca="1">COUNTIF(INDIRECT("H"&amp;(ROW()+12*(($AN2980-1)*3+$AO2980)-ROW())/12+5):INDIRECT("S"&amp;(ROW()+12*(($AN2980-1)*3+$AO2980)-ROW())/12+5),AQ2980)</f>
        <v>0</v>
      </c>
      <c r="AS2980" s="6">
        <f ca="1">IF($AP2980=1,IF(INDIRECT(ADDRESS(($AN2980-1)*3+$AO2980+5,$AP2980+20))="",0,INDIRECT(ADDRESS(($AN2980-1)*3+$AO2980+5,$AP2980+20))),IF(INDIRECT(ADDRESS(($AN2980-1)*3+$AO2980+5,$AP2980+20))="",0,IF(COUNTIF(INDIRECT(ADDRESS(($AN2980-1)*36+($AO2980-1)*12+6,COLUMN())):INDIRECT(ADDRESS(($AN2980-1)*36+($AO2980-1)*12+$AP2980+4,COLUMN())),INDIRECT(ADDRESS(($AN2980-1)*3+$AO2980+5,$AP2980+20)))&gt;=1,0,INDIRECT(ADDRESS(($AN2980-1)*3+$AO2980+5,$AP2980+20)))))</f>
        <v>0</v>
      </c>
      <c r="AT2980" s="4">
        <f ca="1">COUNTIF(INDIRECT("U"&amp;(ROW()+12*(($AN2980-1)*3+$AO2980)-ROW())/12+5):INDIRECT("AF"&amp;(ROW()+12*(($AN2980-1)*3+$AO2980)-ROW())/12+5),AS2980)</f>
        <v>0</v>
      </c>
      <c r="AU2980" s="4">
        <f ca="1">IF(AND(AQ2980+AS2980&gt;0,AR2980+AT2980&gt;0),COUNTIF(AU$6:AU2979,"&gt;0")+1,0)</f>
        <v>0</v>
      </c>
    </row>
    <row r="2981" spans="40:47">
      <c r="AN2981" s="4">
        <v>83</v>
      </c>
      <c r="AO2981" s="4">
        <v>2</v>
      </c>
      <c r="AP2981" s="4">
        <v>12</v>
      </c>
      <c r="AQ2981" s="6">
        <f ca="1">IF($AP2981=1,IF(INDIRECT(ADDRESS(($AN2981-1)*3+$AO2981+5,$AP2981+7))="",0,INDIRECT(ADDRESS(($AN2981-1)*3+$AO2981+5,$AP2981+7))),IF(INDIRECT(ADDRESS(($AN2981-1)*3+$AO2981+5,$AP2981+7))="",0,IF(COUNTIF(INDIRECT(ADDRESS(($AN2981-1)*36+($AO2981-1)*12+6,COLUMN())):INDIRECT(ADDRESS(($AN2981-1)*36+($AO2981-1)*12+$AP2981+4,COLUMN())),INDIRECT(ADDRESS(($AN2981-1)*3+$AO2981+5,$AP2981+7)))&gt;=1,0,INDIRECT(ADDRESS(($AN2981-1)*3+$AO2981+5,$AP2981+7)))))</f>
        <v>0</v>
      </c>
      <c r="AR2981" s="4">
        <f ca="1">COUNTIF(INDIRECT("H"&amp;(ROW()+12*(($AN2981-1)*3+$AO2981)-ROW())/12+5):INDIRECT("S"&amp;(ROW()+12*(($AN2981-1)*3+$AO2981)-ROW())/12+5),AQ2981)</f>
        <v>0</v>
      </c>
      <c r="AS2981" s="6">
        <f ca="1">IF($AP2981=1,IF(INDIRECT(ADDRESS(($AN2981-1)*3+$AO2981+5,$AP2981+20))="",0,INDIRECT(ADDRESS(($AN2981-1)*3+$AO2981+5,$AP2981+20))),IF(INDIRECT(ADDRESS(($AN2981-1)*3+$AO2981+5,$AP2981+20))="",0,IF(COUNTIF(INDIRECT(ADDRESS(($AN2981-1)*36+($AO2981-1)*12+6,COLUMN())):INDIRECT(ADDRESS(($AN2981-1)*36+($AO2981-1)*12+$AP2981+4,COLUMN())),INDIRECT(ADDRESS(($AN2981-1)*3+$AO2981+5,$AP2981+20)))&gt;=1,0,INDIRECT(ADDRESS(($AN2981-1)*3+$AO2981+5,$AP2981+20)))))</f>
        <v>0</v>
      </c>
      <c r="AT2981" s="4">
        <f ca="1">COUNTIF(INDIRECT("U"&amp;(ROW()+12*(($AN2981-1)*3+$AO2981)-ROW())/12+5):INDIRECT("AF"&amp;(ROW()+12*(($AN2981-1)*3+$AO2981)-ROW())/12+5),AS2981)</f>
        <v>0</v>
      </c>
      <c r="AU2981" s="4">
        <f ca="1">IF(AND(AQ2981+AS2981&gt;0,AR2981+AT2981&gt;0),COUNTIF(AU$6:AU2980,"&gt;0")+1,0)</f>
        <v>0</v>
      </c>
    </row>
    <row r="2982" spans="40:47">
      <c r="AN2982" s="4">
        <v>83</v>
      </c>
      <c r="AO2982" s="4">
        <v>3</v>
      </c>
      <c r="AP2982" s="4">
        <v>1</v>
      </c>
      <c r="AQ2982" s="6">
        <f ca="1">IF($AP2982=1,IF(INDIRECT(ADDRESS(($AN2982-1)*3+$AO2982+5,$AP2982+7))="",0,INDIRECT(ADDRESS(($AN2982-1)*3+$AO2982+5,$AP2982+7))),IF(INDIRECT(ADDRESS(($AN2982-1)*3+$AO2982+5,$AP2982+7))="",0,IF(COUNTIF(INDIRECT(ADDRESS(($AN2982-1)*36+($AO2982-1)*12+6,COLUMN())):INDIRECT(ADDRESS(($AN2982-1)*36+($AO2982-1)*12+$AP2982+4,COLUMN())),INDIRECT(ADDRESS(($AN2982-1)*3+$AO2982+5,$AP2982+7)))&gt;=1,0,INDIRECT(ADDRESS(($AN2982-1)*3+$AO2982+5,$AP2982+7)))))</f>
        <v>0</v>
      </c>
      <c r="AR2982" s="4">
        <f ca="1">COUNTIF(INDIRECT("H"&amp;(ROW()+12*(($AN2982-1)*3+$AO2982)-ROW())/12+5):INDIRECT("S"&amp;(ROW()+12*(($AN2982-1)*3+$AO2982)-ROW())/12+5),AQ2982)</f>
        <v>0</v>
      </c>
      <c r="AS2982" s="6">
        <f ca="1">IF($AP2982=1,IF(INDIRECT(ADDRESS(($AN2982-1)*3+$AO2982+5,$AP2982+20))="",0,INDIRECT(ADDRESS(($AN2982-1)*3+$AO2982+5,$AP2982+20))),IF(INDIRECT(ADDRESS(($AN2982-1)*3+$AO2982+5,$AP2982+20))="",0,IF(COUNTIF(INDIRECT(ADDRESS(($AN2982-1)*36+($AO2982-1)*12+6,COLUMN())):INDIRECT(ADDRESS(($AN2982-1)*36+($AO2982-1)*12+$AP2982+4,COLUMN())),INDIRECT(ADDRESS(($AN2982-1)*3+$AO2982+5,$AP2982+20)))&gt;=1,0,INDIRECT(ADDRESS(($AN2982-1)*3+$AO2982+5,$AP2982+20)))))</f>
        <v>0</v>
      </c>
      <c r="AT2982" s="4">
        <f ca="1">COUNTIF(INDIRECT("U"&amp;(ROW()+12*(($AN2982-1)*3+$AO2982)-ROW())/12+5):INDIRECT("AF"&amp;(ROW()+12*(($AN2982-1)*3+$AO2982)-ROW())/12+5),AS2982)</f>
        <v>0</v>
      </c>
      <c r="AU2982" s="4">
        <f ca="1">IF(AND(AQ2982+AS2982&gt;0,AR2982+AT2982&gt;0),COUNTIF(AU$6:AU2981,"&gt;0")+1,0)</f>
        <v>0</v>
      </c>
    </row>
    <row r="2983" spans="40:47">
      <c r="AN2983" s="4">
        <v>83</v>
      </c>
      <c r="AO2983" s="4">
        <v>3</v>
      </c>
      <c r="AP2983" s="4">
        <v>2</v>
      </c>
      <c r="AQ2983" s="6">
        <f ca="1">IF($AP2983=1,IF(INDIRECT(ADDRESS(($AN2983-1)*3+$AO2983+5,$AP2983+7))="",0,INDIRECT(ADDRESS(($AN2983-1)*3+$AO2983+5,$AP2983+7))),IF(INDIRECT(ADDRESS(($AN2983-1)*3+$AO2983+5,$AP2983+7))="",0,IF(COUNTIF(INDIRECT(ADDRESS(($AN2983-1)*36+($AO2983-1)*12+6,COLUMN())):INDIRECT(ADDRESS(($AN2983-1)*36+($AO2983-1)*12+$AP2983+4,COLUMN())),INDIRECT(ADDRESS(($AN2983-1)*3+$AO2983+5,$AP2983+7)))&gt;=1,0,INDIRECT(ADDRESS(($AN2983-1)*3+$AO2983+5,$AP2983+7)))))</f>
        <v>0</v>
      </c>
      <c r="AR2983" s="4">
        <f ca="1">COUNTIF(INDIRECT("H"&amp;(ROW()+12*(($AN2983-1)*3+$AO2983)-ROW())/12+5):INDIRECT("S"&amp;(ROW()+12*(($AN2983-1)*3+$AO2983)-ROW())/12+5),AQ2983)</f>
        <v>0</v>
      </c>
      <c r="AS2983" s="6">
        <f ca="1">IF($AP2983=1,IF(INDIRECT(ADDRESS(($AN2983-1)*3+$AO2983+5,$AP2983+20))="",0,INDIRECT(ADDRESS(($AN2983-1)*3+$AO2983+5,$AP2983+20))),IF(INDIRECT(ADDRESS(($AN2983-1)*3+$AO2983+5,$AP2983+20))="",0,IF(COUNTIF(INDIRECT(ADDRESS(($AN2983-1)*36+($AO2983-1)*12+6,COLUMN())):INDIRECT(ADDRESS(($AN2983-1)*36+($AO2983-1)*12+$AP2983+4,COLUMN())),INDIRECT(ADDRESS(($AN2983-1)*3+$AO2983+5,$AP2983+20)))&gt;=1,0,INDIRECT(ADDRESS(($AN2983-1)*3+$AO2983+5,$AP2983+20)))))</f>
        <v>0</v>
      </c>
      <c r="AT2983" s="4">
        <f ca="1">COUNTIF(INDIRECT("U"&amp;(ROW()+12*(($AN2983-1)*3+$AO2983)-ROW())/12+5):INDIRECT("AF"&amp;(ROW()+12*(($AN2983-1)*3+$AO2983)-ROW())/12+5),AS2983)</f>
        <v>0</v>
      </c>
      <c r="AU2983" s="4">
        <f ca="1">IF(AND(AQ2983+AS2983&gt;0,AR2983+AT2983&gt;0),COUNTIF(AU$6:AU2982,"&gt;0")+1,0)</f>
        <v>0</v>
      </c>
    </row>
    <row r="2984" spans="40:47">
      <c r="AN2984" s="4">
        <v>83</v>
      </c>
      <c r="AO2984" s="4">
        <v>3</v>
      </c>
      <c r="AP2984" s="4">
        <v>3</v>
      </c>
      <c r="AQ2984" s="6">
        <f ca="1">IF($AP2984=1,IF(INDIRECT(ADDRESS(($AN2984-1)*3+$AO2984+5,$AP2984+7))="",0,INDIRECT(ADDRESS(($AN2984-1)*3+$AO2984+5,$AP2984+7))),IF(INDIRECT(ADDRESS(($AN2984-1)*3+$AO2984+5,$AP2984+7))="",0,IF(COUNTIF(INDIRECT(ADDRESS(($AN2984-1)*36+($AO2984-1)*12+6,COLUMN())):INDIRECT(ADDRESS(($AN2984-1)*36+($AO2984-1)*12+$AP2984+4,COLUMN())),INDIRECT(ADDRESS(($AN2984-1)*3+$AO2984+5,$AP2984+7)))&gt;=1,0,INDIRECT(ADDRESS(($AN2984-1)*3+$AO2984+5,$AP2984+7)))))</f>
        <v>0</v>
      </c>
      <c r="AR2984" s="4">
        <f ca="1">COUNTIF(INDIRECT("H"&amp;(ROW()+12*(($AN2984-1)*3+$AO2984)-ROW())/12+5):INDIRECT("S"&amp;(ROW()+12*(($AN2984-1)*3+$AO2984)-ROW())/12+5),AQ2984)</f>
        <v>0</v>
      </c>
      <c r="AS2984" s="6">
        <f ca="1">IF($AP2984=1,IF(INDIRECT(ADDRESS(($AN2984-1)*3+$AO2984+5,$AP2984+20))="",0,INDIRECT(ADDRESS(($AN2984-1)*3+$AO2984+5,$AP2984+20))),IF(INDIRECT(ADDRESS(($AN2984-1)*3+$AO2984+5,$AP2984+20))="",0,IF(COUNTIF(INDIRECT(ADDRESS(($AN2984-1)*36+($AO2984-1)*12+6,COLUMN())):INDIRECT(ADDRESS(($AN2984-1)*36+($AO2984-1)*12+$AP2984+4,COLUMN())),INDIRECT(ADDRESS(($AN2984-1)*3+$AO2984+5,$AP2984+20)))&gt;=1,0,INDIRECT(ADDRESS(($AN2984-1)*3+$AO2984+5,$AP2984+20)))))</f>
        <v>0</v>
      </c>
      <c r="AT2984" s="4">
        <f ca="1">COUNTIF(INDIRECT("U"&amp;(ROW()+12*(($AN2984-1)*3+$AO2984)-ROW())/12+5):INDIRECT("AF"&amp;(ROW()+12*(($AN2984-1)*3+$AO2984)-ROW())/12+5),AS2984)</f>
        <v>0</v>
      </c>
      <c r="AU2984" s="4">
        <f ca="1">IF(AND(AQ2984+AS2984&gt;0,AR2984+AT2984&gt;0),COUNTIF(AU$6:AU2983,"&gt;0")+1,0)</f>
        <v>0</v>
      </c>
    </row>
    <row r="2985" spans="40:47">
      <c r="AN2985" s="4">
        <v>83</v>
      </c>
      <c r="AO2985" s="4">
        <v>3</v>
      </c>
      <c r="AP2985" s="4">
        <v>4</v>
      </c>
      <c r="AQ2985" s="6">
        <f ca="1">IF($AP2985=1,IF(INDIRECT(ADDRESS(($AN2985-1)*3+$AO2985+5,$AP2985+7))="",0,INDIRECT(ADDRESS(($AN2985-1)*3+$AO2985+5,$AP2985+7))),IF(INDIRECT(ADDRESS(($AN2985-1)*3+$AO2985+5,$AP2985+7))="",0,IF(COUNTIF(INDIRECT(ADDRESS(($AN2985-1)*36+($AO2985-1)*12+6,COLUMN())):INDIRECT(ADDRESS(($AN2985-1)*36+($AO2985-1)*12+$AP2985+4,COLUMN())),INDIRECT(ADDRESS(($AN2985-1)*3+$AO2985+5,$AP2985+7)))&gt;=1,0,INDIRECT(ADDRESS(($AN2985-1)*3+$AO2985+5,$AP2985+7)))))</f>
        <v>0</v>
      </c>
      <c r="AR2985" s="4">
        <f ca="1">COUNTIF(INDIRECT("H"&amp;(ROW()+12*(($AN2985-1)*3+$AO2985)-ROW())/12+5):INDIRECT("S"&amp;(ROW()+12*(($AN2985-1)*3+$AO2985)-ROW())/12+5),AQ2985)</f>
        <v>0</v>
      </c>
      <c r="AS2985" s="6">
        <f ca="1">IF($AP2985=1,IF(INDIRECT(ADDRESS(($AN2985-1)*3+$AO2985+5,$AP2985+20))="",0,INDIRECT(ADDRESS(($AN2985-1)*3+$AO2985+5,$AP2985+20))),IF(INDIRECT(ADDRESS(($AN2985-1)*3+$AO2985+5,$AP2985+20))="",0,IF(COUNTIF(INDIRECT(ADDRESS(($AN2985-1)*36+($AO2985-1)*12+6,COLUMN())):INDIRECT(ADDRESS(($AN2985-1)*36+($AO2985-1)*12+$AP2985+4,COLUMN())),INDIRECT(ADDRESS(($AN2985-1)*3+$AO2985+5,$AP2985+20)))&gt;=1,0,INDIRECT(ADDRESS(($AN2985-1)*3+$AO2985+5,$AP2985+20)))))</f>
        <v>0</v>
      </c>
      <c r="AT2985" s="4">
        <f ca="1">COUNTIF(INDIRECT("U"&amp;(ROW()+12*(($AN2985-1)*3+$AO2985)-ROW())/12+5):INDIRECT("AF"&amp;(ROW()+12*(($AN2985-1)*3+$AO2985)-ROW())/12+5),AS2985)</f>
        <v>0</v>
      </c>
      <c r="AU2985" s="4">
        <f ca="1">IF(AND(AQ2985+AS2985&gt;0,AR2985+AT2985&gt;0),COUNTIF(AU$6:AU2984,"&gt;0")+1,0)</f>
        <v>0</v>
      </c>
    </row>
    <row r="2986" spans="40:47">
      <c r="AN2986" s="4">
        <v>83</v>
      </c>
      <c r="AO2986" s="4">
        <v>3</v>
      </c>
      <c r="AP2986" s="4">
        <v>5</v>
      </c>
      <c r="AQ2986" s="6">
        <f ca="1">IF($AP2986=1,IF(INDIRECT(ADDRESS(($AN2986-1)*3+$AO2986+5,$AP2986+7))="",0,INDIRECT(ADDRESS(($AN2986-1)*3+$AO2986+5,$AP2986+7))),IF(INDIRECT(ADDRESS(($AN2986-1)*3+$AO2986+5,$AP2986+7))="",0,IF(COUNTIF(INDIRECT(ADDRESS(($AN2986-1)*36+($AO2986-1)*12+6,COLUMN())):INDIRECT(ADDRESS(($AN2986-1)*36+($AO2986-1)*12+$AP2986+4,COLUMN())),INDIRECT(ADDRESS(($AN2986-1)*3+$AO2986+5,$AP2986+7)))&gt;=1,0,INDIRECT(ADDRESS(($AN2986-1)*3+$AO2986+5,$AP2986+7)))))</f>
        <v>0</v>
      </c>
      <c r="AR2986" s="4">
        <f ca="1">COUNTIF(INDIRECT("H"&amp;(ROW()+12*(($AN2986-1)*3+$AO2986)-ROW())/12+5):INDIRECT("S"&amp;(ROW()+12*(($AN2986-1)*3+$AO2986)-ROW())/12+5),AQ2986)</f>
        <v>0</v>
      </c>
      <c r="AS2986" s="6">
        <f ca="1">IF($AP2986=1,IF(INDIRECT(ADDRESS(($AN2986-1)*3+$AO2986+5,$AP2986+20))="",0,INDIRECT(ADDRESS(($AN2986-1)*3+$AO2986+5,$AP2986+20))),IF(INDIRECT(ADDRESS(($AN2986-1)*3+$AO2986+5,$AP2986+20))="",0,IF(COUNTIF(INDIRECT(ADDRESS(($AN2986-1)*36+($AO2986-1)*12+6,COLUMN())):INDIRECT(ADDRESS(($AN2986-1)*36+($AO2986-1)*12+$AP2986+4,COLUMN())),INDIRECT(ADDRESS(($AN2986-1)*3+$AO2986+5,$AP2986+20)))&gt;=1,0,INDIRECT(ADDRESS(($AN2986-1)*3+$AO2986+5,$AP2986+20)))))</f>
        <v>0</v>
      </c>
      <c r="AT2986" s="4">
        <f ca="1">COUNTIF(INDIRECT("U"&amp;(ROW()+12*(($AN2986-1)*3+$AO2986)-ROW())/12+5):INDIRECT("AF"&amp;(ROW()+12*(($AN2986-1)*3+$AO2986)-ROW())/12+5),AS2986)</f>
        <v>0</v>
      </c>
      <c r="AU2986" s="4">
        <f ca="1">IF(AND(AQ2986+AS2986&gt;0,AR2986+AT2986&gt;0),COUNTIF(AU$6:AU2985,"&gt;0")+1,0)</f>
        <v>0</v>
      </c>
    </row>
    <row r="2987" spans="40:47">
      <c r="AN2987" s="4">
        <v>83</v>
      </c>
      <c r="AO2987" s="4">
        <v>3</v>
      </c>
      <c r="AP2987" s="4">
        <v>6</v>
      </c>
      <c r="AQ2987" s="6">
        <f ca="1">IF($AP2987=1,IF(INDIRECT(ADDRESS(($AN2987-1)*3+$AO2987+5,$AP2987+7))="",0,INDIRECT(ADDRESS(($AN2987-1)*3+$AO2987+5,$AP2987+7))),IF(INDIRECT(ADDRESS(($AN2987-1)*3+$AO2987+5,$AP2987+7))="",0,IF(COUNTIF(INDIRECT(ADDRESS(($AN2987-1)*36+($AO2987-1)*12+6,COLUMN())):INDIRECT(ADDRESS(($AN2987-1)*36+($AO2987-1)*12+$AP2987+4,COLUMN())),INDIRECT(ADDRESS(($AN2987-1)*3+$AO2987+5,$AP2987+7)))&gt;=1,0,INDIRECT(ADDRESS(($AN2987-1)*3+$AO2987+5,$AP2987+7)))))</f>
        <v>0</v>
      </c>
      <c r="AR2987" s="4">
        <f ca="1">COUNTIF(INDIRECT("H"&amp;(ROW()+12*(($AN2987-1)*3+$AO2987)-ROW())/12+5):INDIRECT("S"&amp;(ROW()+12*(($AN2987-1)*3+$AO2987)-ROW())/12+5),AQ2987)</f>
        <v>0</v>
      </c>
      <c r="AS2987" s="6">
        <f ca="1">IF($AP2987=1,IF(INDIRECT(ADDRESS(($AN2987-1)*3+$AO2987+5,$AP2987+20))="",0,INDIRECT(ADDRESS(($AN2987-1)*3+$AO2987+5,$AP2987+20))),IF(INDIRECT(ADDRESS(($AN2987-1)*3+$AO2987+5,$AP2987+20))="",0,IF(COUNTIF(INDIRECT(ADDRESS(($AN2987-1)*36+($AO2987-1)*12+6,COLUMN())):INDIRECT(ADDRESS(($AN2987-1)*36+($AO2987-1)*12+$AP2987+4,COLUMN())),INDIRECT(ADDRESS(($AN2987-1)*3+$AO2987+5,$AP2987+20)))&gt;=1,0,INDIRECT(ADDRESS(($AN2987-1)*3+$AO2987+5,$AP2987+20)))))</f>
        <v>0</v>
      </c>
      <c r="AT2987" s="4">
        <f ca="1">COUNTIF(INDIRECT("U"&amp;(ROW()+12*(($AN2987-1)*3+$AO2987)-ROW())/12+5):INDIRECT("AF"&amp;(ROW()+12*(($AN2987-1)*3+$AO2987)-ROW())/12+5),AS2987)</f>
        <v>0</v>
      </c>
      <c r="AU2987" s="4">
        <f ca="1">IF(AND(AQ2987+AS2987&gt;0,AR2987+AT2987&gt;0),COUNTIF(AU$6:AU2986,"&gt;0")+1,0)</f>
        <v>0</v>
      </c>
    </row>
    <row r="2988" spans="40:47">
      <c r="AN2988" s="4">
        <v>83</v>
      </c>
      <c r="AO2988" s="4">
        <v>3</v>
      </c>
      <c r="AP2988" s="4">
        <v>7</v>
      </c>
      <c r="AQ2988" s="6">
        <f ca="1">IF($AP2988=1,IF(INDIRECT(ADDRESS(($AN2988-1)*3+$AO2988+5,$AP2988+7))="",0,INDIRECT(ADDRESS(($AN2988-1)*3+$AO2988+5,$AP2988+7))),IF(INDIRECT(ADDRESS(($AN2988-1)*3+$AO2988+5,$AP2988+7))="",0,IF(COUNTIF(INDIRECT(ADDRESS(($AN2988-1)*36+($AO2988-1)*12+6,COLUMN())):INDIRECT(ADDRESS(($AN2988-1)*36+($AO2988-1)*12+$AP2988+4,COLUMN())),INDIRECT(ADDRESS(($AN2988-1)*3+$AO2988+5,$AP2988+7)))&gt;=1,0,INDIRECT(ADDRESS(($AN2988-1)*3+$AO2988+5,$AP2988+7)))))</f>
        <v>0</v>
      </c>
      <c r="AR2988" s="4">
        <f ca="1">COUNTIF(INDIRECT("H"&amp;(ROW()+12*(($AN2988-1)*3+$AO2988)-ROW())/12+5):INDIRECT("S"&amp;(ROW()+12*(($AN2988-1)*3+$AO2988)-ROW())/12+5),AQ2988)</f>
        <v>0</v>
      </c>
      <c r="AS2988" s="6">
        <f ca="1">IF($AP2988=1,IF(INDIRECT(ADDRESS(($AN2988-1)*3+$AO2988+5,$AP2988+20))="",0,INDIRECT(ADDRESS(($AN2988-1)*3+$AO2988+5,$AP2988+20))),IF(INDIRECT(ADDRESS(($AN2988-1)*3+$AO2988+5,$AP2988+20))="",0,IF(COUNTIF(INDIRECT(ADDRESS(($AN2988-1)*36+($AO2988-1)*12+6,COLUMN())):INDIRECT(ADDRESS(($AN2988-1)*36+($AO2988-1)*12+$AP2988+4,COLUMN())),INDIRECT(ADDRESS(($AN2988-1)*3+$AO2988+5,$AP2988+20)))&gt;=1,0,INDIRECT(ADDRESS(($AN2988-1)*3+$AO2988+5,$AP2988+20)))))</f>
        <v>0</v>
      </c>
      <c r="AT2988" s="4">
        <f ca="1">COUNTIF(INDIRECT("U"&amp;(ROW()+12*(($AN2988-1)*3+$AO2988)-ROW())/12+5):INDIRECT("AF"&amp;(ROW()+12*(($AN2988-1)*3+$AO2988)-ROW())/12+5),AS2988)</f>
        <v>0</v>
      </c>
      <c r="AU2988" s="4">
        <f ca="1">IF(AND(AQ2988+AS2988&gt;0,AR2988+AT2988&gt;0),COUNTIF(AU$6:AU2987,"&gt;0")+1,0)</f>
        <v>0</v>
      </c>
    </row>
    <row r="2989" spans="40:47">
      <c r="AN2989" s="4">
        <v>83</v>
      </c>
      <c r="AO2989" s="4">
        <v>3</v>
      </c>
      <c r="AP2989" s="4">
        <v>8</v>
      </c>
      <c r="AQ2989" s="6">
        <f ca="1">IF($AP2989=1,IF(INDIRECT(ADDRESS(($AN2989-1)*3+$AO2989+5,$AP2989+7))="",0,INDIRECT(ADDRESS(($AN2989-1)*3+$AO2989+5,$AP2989+7))),IF(INDIRECT(ADDRESS(($AN2989-1)*3+$AO2989+5,$AP2989+7))="",0,IF(COUNTIF(INDIRECT(ADDRESS(($AN2989-1)*36+($AO2989-1)*12+6,COLUMN())):INDIRECT(ADDRESS(($AN2989-1)*36+($AO2989-1)*12+$AP2989+4,COLUMN())),INDIRECT(ADDRESS(($AN2989-1)*3+$AO2989+5,$AP2989+7)))&gt;=1,0,INDIRECT(ADDRESS(($AN2989-1)*3+$AO2989+5,$AP2989+7)))))</f>
        <v>0</v>
      </c>
      <c r="AR2989" s="4">
        <f ca="1">COUNTIF(INDIRECT("H"&amp;(ROW()+12*(($AN2989-1)*3+$AO2989)-ROW())/12+5):INDIRECT("S"&amp;(ROW()+12*(($AN2989-1)*3+$AO2989)-ROW())/12+5),AQ2989)</f>
        <v>0</v>
      </c>
      <c r="AS2989" s="6">
        <f ca="1">IF($AP2989=1,IF(INDIRECT(ADDRESS(($AN2989-1)*3+$AO2989+5,$AP2989+20))="",0,INDIRECT(ADDRESS(($AN2989-1)*3+$AO2989+5,$AP2989+20))),IF(INDIRECT(ADDRESS(($AN2989-1)*3+$AO2989+5,$AP2989+20))="",0,IF(COUNTIF(INDIRECT(ADDRESS(($AN2989-1)*36+($AO2989-1)*12+6,COLUMN())):INDIRECT(ADDRESS(($AN2989-1)*36+($AO2989-1)*12+$AP2989+4,COLUMN())),INDIRECT(ADDRESS(($AN2989-1)*3+$AO2989+5,$AP2989+20)))&gt;=1,0,INDIRECT(ADDRESS(($AN2989-1)*3+$AO2989+5,$AP2989+20)))))</f>
        <v>0</v>
      </c>
      <c r="AT2989" s="4">
        <f ca="1">COUNTIF(INDIRECT("U"&amp;(ROW()+12*(($AN2989-1)*3+$AO2989)-ROW())/12+5):INDIRECT("AF"&amp;(ROW()+12*(($AN2989-1)*3+$AO2989)-ROW())/12+5),AS2989)</f>
        <v>0</v>
      </c>
      <c r="AU2989" s="4">
        <f ca="1">IF(AND(AQ2989+AS2989&gt;0,AR2989+AT2989&gt;0),COUNTIF(AU$6:AU2988,"&gt;0")+1,0)</f>
        <v>0</v>
      </c>
    </row>
    <row r="2990" spans="40:47">
      <c r="AN2990" s="4">
        <v>83</v>
      </c>
      <c r="AO2990" s="4">
        <v>3</v>
      </c>
      <c r="AP2990" s="4">
        <v>9</v>
      </c>
      <c r="AQ2990" s="6">
        <f ca="1">IF($AP2990=1,IF(INDIRECT(ADDRESS(($AN2990-1)*3+$AO2990+5,$AP2990+7))="",0,INDIRECT(ADDRESS(($AN2990-1)*3+$AO2990+5,$AP2990+7))),IF(INDIRECT(ADDRESS(($AN2990-1)*3+$AO2990+5,$AP2990+7))="",0,IF(COUNTIF(INDIRECT(ADDRESS(($AN2990-1)*36+($AO2990-1)*12+6,COLUMN())):INDIRECT(ADDRESS(($AN2990-1)*36+($AO2990-1)*12+$AP2990+4,COLUMN())),INDIRECT(ADDRESS(($AN2990-1)*3+$AO2990+5,$AP2990+7)))&gt;=1,0,INDIRECT(ADDRESS(($AN2990-1)*3+$AO2990+5,$AP2990+7)))))</f>
        <v>0</v>
      </c>
      <c r="AR2990" s="4">
        <f ca="1">COUNTIF(INDIRECT("H"&amp;(ROW()+12*(($AN2990-1)*3+$AO2990)-ROW())/12+5):INDIRECT("S"&amp;(ROW()+12*(($AN2990-1)*3+$AO2990)-ROW())/12+5),AQ2990)</f>
        <v>0</v>
      </c>
      <c r="AS2990" s="6">
        <f ca="1">IF($AP2990=1,IF(INDIRECT(ADDRESS(($AN2990-1)*3+$AO2990+5,$AP2990+20))="",0,INDIRECT(ADDRESS(($AN2990-1)*3+$AO2990+5,$AP2990+20))),IF(INDIRECT(ADDRESS(($AN2990-1)*3+$AO2990+5,$AP2990+20))="",0,IF(COUNTIF(INDIRECT(ADDRESS(($AN2990-1)*36+($AO2990-1)*12+6,COLUMN())):INDIRECT(ADDRESS(($AN2990-1)*36+($AO2990-1)*12+$AP2990+4,COLUMN())),INDIRECT(ADDRESS(($AN2990-1)*3+$AO2990+5,$AP2990+20)))&gt;=1,0,INDIRECT(ADDRESS(($AN2990-1)*3+$AO2990+5,$AP2990+20)))))</f>
        <v>0</v>
      </c>
      <c r="AT2990" s="4">
        <f ca="1">COUNTIF(INDIRECT("U"&amp;(ROW()+12*(($AN2990-1)*3+$AO2990)-ROW())/12+5):INDIRECT("AF"&amp;(ROW()+12*(($AN2990-1)*3+$AO2990)-ROW())/12+5),AS2990)</f>
        <v>0</v>
      </c>
      <c r="AU2990" s="4">
        <f ca="1">IF(AND(AQ2990+AS2990&gt;0,AR2990+AT2990&gt;0),COUNTIF(AU$6:AU2989,"&gt;0")+1,0)</f>
        <v>0</v>
      </c>
    </row>
    <row r="2991" spans="40:47">
      <c r="AN2991" s="4">
        <v>83</v>
      </c>
      <c r="AO2991" s="4">
        <v>3</v>
      </c>
      <c r="AP2991" s="4">
        <v>10</v>
      </c>
      <c r="AQ2991" s="6">
        <f ca="1">IF($AP2991=1,IF(INDIRECT(ADDRESS(($AN2991-1)*3+$AO2991+5,$AP2991+7))="",0,INDIRECT(ADDRESS(($AN2991-1)*3+$AO2991+5,$AP2991+7))),IF(INDIRECT(ADDRESS(($AN2991-1)*3+$AO2991+5,$AP2991+7))="",0,IF(COUNTIF(INDIRECT(ADDRESS(($AN2991-1)*36+($AO2991-1)*12+6,COLUMN())):INDIRECT(ADDRESS(($AN2991-1)*36+($AO2991-1)*12+$AP2991+4,COLUMN())),INDIRECT(ADDRESS(($AN2991-1)*3+$AO2991+5,$AP2991+7)))&gt;=1,0,INDIRECT(ADDRESS(($AN2991-1)*3+$AO2991+5,$AP2991+7)))))</f>
        <v>0</v>
      </c>
      <c r="AR2991" s="4">
        <f ca="1">COUNTIF(INDIRECT("H"&amp;(ROW()+12*(($AN2991-1)*3+$AO2991)-ROW())/12+5):INDIRECT("S"&amp;(ROW()+12*(($AN2991-1)*3+$AO2991)-ROW())/12+5),AQ2991)</f>
        <v>0</v>
      </c>
      <c r="AS2991" s="6">
        <f ca="1">IF($AP2991=1,IF(INDIRECT(ADDRESS(($AN2991-1)*3+$AO2991+5,$AP2991+20))="",0,INDIRECT(ADDRESS(($AN2991-1)*3+$AO2991+5,$AP2991+20))),IF(INDIRECT(ADDRESS(($AN2991-1)*3+$AO2991+5,$AP2991+20))="",0,IF(COUNTIF(INDIRECT(ADDRESS(($AN2991-1)*36+($AO2991-1)*12+6,COLUMN())):INDIRECT(ADDRESS(($AN2991-1)*36+($AO2991-1)*12+$AP2991+4,COLUMN())),INDIRECT(ADDRESS(($AN2991-1)*3+$AO2991+5,$AP2991+20)))&gt;=1,0,INDIRECT(ADDRESS(($AN2991-1)*3+$AO2991+5,$AP2991+20)))))</f>
        <v>0</v>
      </c>
      <c r="AT2991" s="4">
        <f ca="1">COUNTIF(INDIRECT("U"&amp;(ROW()+12*(($AN2991-1)*3+$AO2991)-ROW())/12+5):INDIRECT("AF"&amp;(ROW()+12*(($AN2991-1)*3+$AO2991)-ROW())/12+5),AS2991)</f>
        <v>0</v>
      </c>
      <c r="AU2991" s="4">
        <f ca="1">IF(AND(AQ2991+AS2991&gt;0,AR2991+AT2991&gt;0),COUNTIF(AU$6:AU2990,"&gt;0")+1,0)</f>
        <v>0</v>
      </c>
    </row>
    <row r="2992" spans="40:47">
      <c r="AN2992" s="4">
        <v>83</v>
      </c>
      <c r="AO2992" s="4">
        <v>3</v>
      </c>
      <c r="AP2992" s="4">
        <v>11</v>
      </c>
      <c r="AQ2992" s="6">
        <f ca="1">IF($AP2992=1,IF(INDIRECT(ADDRESS(($AN2992-1)*3+$AO2992+5,$AP2992+7))="",0,INDIRECT(ADDRESS(($AN2992-1)*3+$AO2992+5,$AP2992+7))),IF(INDIRECT(ADDRESS(($AN2992-1)*3+$AO2992+5,$AP2992+7))="",0,IF(COUNTIF(INDIRECT(ADDRESS(($AN2992-1)*36+($AO2992-1)*12+6,COLUMN())):INDIRECT(ADDRESS(($AN2992-1)*36+($AO2992-1)*12+$AP2992+4,COLUMN())),INDIRECT(ADDRESS(($AN2992-1)*3+$AO2992+5,$AP2992+7)))&gt;=1,0,INDIRECT(ADDRESS(($AN2992-1)*3+$AO2992+5,$AP2992+7)))))</f>
        <v>0</v>
      </c>
      <c r="AR2992" s="4">
        <f ca="1">COUNTIF(INDIRECT("H"&amp;(ROW()+12*(($AN2992-1)*3+$AO2992)-ROW())/12+5):INDIRECT("S"&amp;(ROW()+12*(($AN2992-1)*3+$AO2992)-ROW())/12+5),AQ2992)</f>
        <v>0</v>
      </c>
      <c r="AS2992" s="6">
        <f ca="1">IF($AP2992=1,IF(INDIRECT(ADDRESS(($AN2992-1)*3+$AO2992+5,$AP2992+20))="",0,INDIRECT(ADDRESS(($AN2992-1)*3+$AO2992+5,$AP2992+20))),IF(INDIRECT(ADDRESS(($AN2992-1)*3+$AO2992+5,$AP2992+20))="",0,IF(COUNTIF(INDIRECT(ADDRESS(($AN2992-1)*36+($AO2992-1)*12+6,COLUMN())):INDIRECT(ADDRESS(($AN2992-1)*36+($AO2992-1)*12+$AP2992+4,COLUMN())),INDIRECT(ADDRESS(($AN2992-1)*3+$AO2992+5,$AP2992+20)))&gt;=1,0,INDIRECT(ADDRESS(($AN2992-1)*3+$AO2992+5,$AP2992+20)))))</f>
        <v>0</v>
      </c>
      <c r="AT2992" s="4">
        <f ca="1">COUNTIF(INDIRECT("U"&amp;(ROW()+12*(($AN2992-1)*3+$AO2992)-ROW())/12+5):INDIRECT("AF"&amp;(ROW()+12*(($AN2992-1)*3+$AO2992)-ROW())/12+5),AS2992)</f>
        <v>0</v>
      </c>
      <c r="AU2992" s="4">
        <f ca="1">IF(AND(AQ2992+AS2992&gt;0,AR2992+AT2992&gt;0),COUNTIF(AU$6:AU2991,"&gt;0")+1,0)</f>
        <v>0</v>
      </c>
    </row>
    <row r="2993" spans="40:47">
      <c r="AN2993" s="77">
        <v>83</v>
      </c>
      <c r="AO2993" s="77">
        <v>3</v>
      </c>
      <c r="AP2993" s="77">
        <v>12</v>
      </c>
      <c r="AQ2993" s="78">
        <f ca="1">IF($AP2993=1,IF(INDIRECT(ADDRESS(($AN2993-1)*3+$AO2993+5,$AP2993+7))="",0,INDIRECT(ADDRESS(($AN2993-1)*3+$AO2993+5,$AP2993+7))),IF(INDIRECT(ADDRESS(($AN2993-1)*3+$AO2993+5,$AP2993+7))="",0,IF(COUNTIF(INDIRECT(ADDRESS(($AN2993-1)*36+($AO2993-1)*12+6,COLUMN())):INDIRECT(ADDRESS(($AN2993-1)*36+($AO2993-1)*12+$AP2993+4,COLUMN())),INDIRECT(ADDRESS(($AN2993-1)*3+$AO2993+5,$AP2993+7)))&gt;=1,0,INDIRECT(ADDRESS(($AN2993-1)*3+$AO2993+5,$AP2993+7)))))</f>
        <v>0</v>
      </c>
      <c r="AR2993" s="77">
        <f ca="1">COUNTIF(INDIRECT("H"&amp;(ROW()+12*(($AN2993-1)*3+$AO2993)-ROW())/12+5):INDIRECT("S"&amp;(ROW()+12*(($AN2993-1)*3+$AO2993)-ROW())/12+5),AQ2993)</f>
        <v>0</v>
      </c>
      <c r="AS2993" s="78">
        <f ca="1">IF($AP2993=1,IF(INDIRECT(ADDRESS(($AN2993-1)*3+$AO2993+5,$AP2993+20))="",0,INDIRECT(ADDRESS(($AN2993-1)*3+$AO2993+5,$AP2993+20))),IF(INDIRECT(ADDRESS(($AN2993-1)*3+$AO2993+5,$AP2993+20))="",0,IF(COUNTIF(INDIRECT(ADDRESS(($AN2993-1)*36+($AO2993-1)*12+6,COLUMN())):INDIRECT(ADDRESS(($AN2993-1)*36+($AO2993-1)*12+$AP2993+4,COLUMN())),INDIRECT(ADDRESS(($AN2993-1)*3+$AO2993+5,$AP2993+20)))&gt;=1,0,INDIRECT(ADDRESS(($AN2993-1)*3+$AO2993+5,$AP2993+20)))))</f>
        <v>0</v>
      </c>
      <c r="AT2993" s="77">
        <f ca="1">COUNTIF(INDIRECT("U"&amp;(ROW()+12*(($AN2993-1)*3+$AO2993)-ROW())/12+5):INDIRECT("AF"&amp;(ROW()+12*(($AN2993-1)*3+$AO2993)-ROW())/12+5),AS2993)</f>
        <v>0</v>
      </c>
      <c r="AU2993" s="4">
        <f ca="1">IF(AND(AQ2993+AS2993&gt;0,AR2993+AT2993&gt;0),COUNTIF(AU$6:AU2992,"&gt;0")+1,0)</f>
        <v>0</v>
      </c>
    </row>
    <row r="2994" spans="40:47">
      <c r="AN2994" s="4">
        <v>84</v>
      </c>
      <c r="AO2994" s="4">
        <v>1</v>
      </c>
      <c r="AP2994" s="4">
        <v>1</v>
      </c>
      <c r="AQ2994" s="6">
        <f ca="1">IF($AP2994=1,IF(INDIRECT(ADDRESS(($AN2994-1)*3+$AO2994+5,$AP2994+7))="",0,INDIRECT(ADDRESS(($AN2994-1)*3+$AO2994+5,$AP2994+7))),IF(INDIRECT(ADDRESS(($AN2994-1)*3+$AO2994+5,$AP2994+7))="",0,IF(COUNTIF(INDIRECT(ADDRESS(($AN2994-1)*36+($AO2994-1)*12+6,COLUMN())):INDIRECT(ADDRESS(($AN2994-1)*36+($AO2994-1)*12+$AP2994+4,COLUMN())),INDIRECT(ADDRESS(($AN2994-1)*3+$AO2994+5,$AP2994+7)))&gt;=1,0,INDIRECT(ADDRESS(($AN2994-1)*3+$AO2994+5,$AP2994+7)))))</f>
        <v>0</v>
      </c>
      <c r="AR2994" s="4">
        <f ca="1">COUNTIF(INDIRECT("H"&amp;(ROW()+12*(($AN2994-1)*3+$AO2994)-ROW())/12+5):INDIRECT("S"&amp;(ROW()+12*(($AN2994-1)*3+$AO2994)-ROW())/12+5),AQ2994)</f>
        <v>0</v>
      </c>
      <c r="AS2994" s="6">
        <f ca="1">IF($AP2994=1,IF(INDIRECT(ADDRESS(($AN2994-1)*3+$AO2994+5,$AP2994+20))="",0,INDIRECT(ADDRESS(($AN2994-1)*3+$AO2994+5,$AP2994+20))),IF(INDIRECT(ADDRESS(($AN2994-1)*3+$AO2994+5,$AP2994+20))="",0,IF(COUNTIF(INDIRECT(ADDRESS(($AN2994-1)*36+($AO2994-1)*12+6,COLUMN())):INDIRECT(ADDRESS(($AN2994-1)*36+($AO2994-1)*12+$AP2994+4,COLUMN())),INDIRECT(ADDRESS(($AN2994-1)*3+$AO2994+5,$AP2994+20)))&gt;=1,0,INDIRECT(ADDRESS(($AN2994-1)*3+$AO2994+5,$AP2994+20)))))</f>
        <v>0</v>
      </c>
      <c r="AT2994" s="4">
        <f ca="1">COUNTIF(INDIRECT("U"&amp;(ROW()+12*(($AN2994-1)*3+$AO2994)-ROW())/12+5):INDIRECT("AF"&amp;(ROW()+12*(($AN2994-1)*3+$AO2994)-ROW())/12+5),AS2994)</f>
        <v>0</v>
      </c>
      <c r="AU2994" s="4">
        <f ca="1">IF(AND(AQ2994+AS2994&gt;0,AR2994+AT2994&gt;0),COUNTIF(AU$6:AU2993,"&gt;0")+1,0)</f>
        <v>0</v>
      </c>
    </row>
    <row r="2995" spans="40:47">
      <c r="AN2995" s="4">
        <v>84</v>
      </c>
      <c r="AO2995" s="4">
        <v>1</v>
      </c>
      <c r="AP2995" s="4">
        <v>2</v>
      </c>
      <c r="AQ2995" s="6">
        <f ca="1">IF($AP2995=1,IF(INDIRECT(ADDRESS(($AN2995-1)*3+$AO2995+5,$AP2995+7))="",0,INDIRECT(ADDRESS(($AN2995-1)*3+$AO2995+5,$AP2995+7))),IF(INDIRECT(ADDRESS(($AN2995-1)*3+$AO2995+5,$AP2995+7))="",0,IF(COUNTIF(INDIRECT(ADDRESS(($AN2995-1)*36+($AO2995-1)*12+6,COLUMN())):INDIRECT(ADDRESS(($AN2995-1)*36+($AO2995-1)*12+$AP2995+4,COLUMN())),INDIRECT(ADDRESS(($AN2995-1)*3+$AO2995+5,$AP2995+7)))&gt;=1,0,INDIRECT(ADDRESS(($AN2995-1)*3+$AO2995+5,$AP2995+7)))))</f>
        <v>0</v>
      </c>
      <c r="AR2995" s="4">
        <f ca="1">COUNTIF(INDIRECT("H"&amp;(ROW()+12*(($AN2995-1)*3+$AO2995)-ROW())/12+5):INDIRECT("S"&amp;(ROW()+12*(($AN2995-1)*3+$AO2995)-ROW())/12+5),AQ2995)</f>
        <v>0</v>
      </c>
      <c r="AS2995" s="6">
        <f ca="1">IF($AP2995=1,IF(INDIRECT(ADDRESS(($AN2995-1)*3+$AO2995+5,$AP2995+20))="",0,INDIRECT(ADDRESS(($AN2995-1)*3+$AO2995+5,$AP2995+20))),IF(INDIRECT(ADDRESS(($AN2995-1)*3+$AO2995+5,$AP2995+20))="",0,IF(COUNTIF(INDIRECT(ADDRESS(($AN2995-1)*36+($AO2995-1)*12+6,COLUMN())):INDIRECT(ADDRESS(($AN2995-1)*36+($AO2995-1)*12+$AP2995+4,COLUMN())),INDIRECT(ADDRESS(($AN2995-1)*3+$AO2995+5,$AP2995+20)))&gt;=1,0,INDIRECT(ADDRESS(($AN2995-1)*3+$AO2995+5,$AP2995+20)))))</f>
        <v>0</v>
      </c>
      <c r="AT2995" s="4">
        <f ca="1">COUNTIF(INDIRECT("U"&amp;(ROW()+12*(($AN2995-1)*3+$AO2995)-ROW())/12+5):INDIRECT("AF"&amp;(ROW()+12*(($AN2995-1)*3+$AO2995)-ROW())/12+5),AS2995)</f>
        <v>0</v>
      </c>
      <c r="AU2995" s="4">
        <f ca="1">IF(AND(AQ2995+AS2995&gt;0,AR2995+AT2995&gt;0),COUNTIF(AU$6:AU2994,"&gt;0")+1,0)</f>
        <v>0</v>
      </c>
    </row>
    <row r="2996" spans="40:47">
      <c r="AN2996" s="4">
        <v>84</v>
      </c>
      <c r="AO2996" s="4">
        <v>1</v>
      </c>
      <c r="AP2996" s="4">
        <v>3</v>
      </c>
      <c r="AQ2996" s="6">
        <f ca="1">IF($AP2996=1,IF(INDIRECT(ADDRESS(($AN2996-1)*3+$AO2996+5,$AP2996+7))="",0,INDIRECT(ADDRESS(($AN2996-1)*3+$AO2996+5,$AP2996+7))),IF(INDIRECT(ADDRESS(($AN2996-1)*3+$AO2996+5,$AP2996+7))="",0,IF(COUNTIF(INDIRECT(ADDRESS(($AN2996-1)*36+($AO2996-1)*12+6,COLUMN())):INDIRECT(ADDRESS(($AN2996-1)*36+($AO2996-1)*12+$AP2996+4,COLUMN())),INDIRECT(ADDRESS(($AN2996-1)*3+$AO2996+5,$AP2996+7)))&gt;=1,0,INDIRECT(ADDRESS(($AN2996-1)*3+$AO2996+5,$AP2996+7)))))</f>
        <v>0</v>
      </c>
      <c r="AR2996" s="4">
        <f ca="1">COUNTIF(INDIRECT("H"&amp;(ROW()+12*(($AN2996-1)*3+$AO2996)-ROW())/12+5):INDIRECT("S"&amp;(ROW()+12*(($AN2996-1)*3+$AO2996)-ROW())/12+5),AQ2996)</f>
        <v>0</v>
      </c>
      <c r="AS2996" s="6">
        <f ca="1">IF($AP2996=1,IF(INDIRECT(ADDRESS(($AN2996-1)*3+$AO2996+5,$AP2996+20))="",0,INDIRECT(ADDRESS(($AN2996-1)*3+$AO2996+5,$AP2996+20))),IF(INDIRECT(ADDRESS(($AN2996-1)*3+$AO2996+5,$AP2996+20))="",0,IF(COUNTIF(INDIRECT(ADDRESS(($AN2996-1)*36+($AO2996-1)*12+6,COLUMN())):INDIRECT(ADDRESS(($AN2996-1)*36+($AO2996-1)*12+$AP2996+4,COLUMN())),INDIRECT(ADDRESS(($AN2996-1)*3+$AO2996+5,$AP2996+20)))&gt;=1,0,INDIRECT(ADDRESS(($AN2996-1)*3+$AO2996+5,$AP2996+20)))))</f>
        <v>0</v>
      </c>
      <c r="AT2996" s="4">
        <f ca="1">COUNTIF(INDIRECT("U"&amp;(ROW()+12*(($AN2996-1)*3+$AO2996)-ROW())/12+5):INDIRECT("AF"&amp;(ROW()+12*(($AN2996-1)*3+$AO2996)-ROW())/12+5),AS2996)</f>
        <v>0</v>
      </c>
      <c r="AU2996" s="4">
        <f ca="1">IF(AND(AQ2996+AS2996&gt;0,AR2996+AT2996&gt;0),COUNTIF(AU$6:AU2995,"&gt;0")+1,0)</f>
        <v>0</v>
      </c>
    </row>
    <row r="2997" spans="40:47">
      <c r="AN2997" s="4">
        <v>84</v>
      </c>
      <c r="AO2997" s="4">
        <v>1</v>
      </c>
      <c r="AP2997" s="4">
        <v>4</v>
      </c>
      <c r="AQ2997" s="6">
        <f ca="1">IF($AP2997=1,IF(INDIRECT(ADDRESS(($AN2997-1)*3+$AO2997+5,$AP2997+7))="",0,INDIRECT(ADDRESS(($AN2997-1)*3+$AO2997+5,$AP2997+7))),IF(INDIRECT(ADDRESS(($AN2997-1)*3+$AO2997+5,$AP2997+7))="",0,IF(COUNTIF(INDIRECT(ADDRESS(($AN2997-1)*36+($AO2997-1)*12+6,COLUMN())):INDIRECT(ADDRESS(($AN2997-1)*36+($AO2997-1)*12+$AP2997+4,COLUMN())),INDIRECT(ADDRESS(($AN2997-1)*3+$AO2997+5,$AP2997+7)))&gt;=1,0,INDIRECT(ADDRESS(($AN2997-1)*3+$AO2997+5,$AP2997+7)))))</f>
        <v>0</v>
      </c>
      <c r="AR2997" s="4">
        <f ca="1">COUNTIF(INDIRECT("H"&amp;(ROW()+12*(($AN2997-1)*3+$AO2997)-ROW())/12+5):INDIRECT("S"&amp;(ROW()+12*(($AN2997-1)*3+$AO2997)-ROW())/12+5),AQ2997)</f>
        <v>0</v>
      </c>
      <c r="AS2997" s="6">
        <f ca="1">IF($AP2997=1,IF(INDIRECT(ADDRESS(($AN2997-1)*3+$AO2997+5,$AP2997+20))="",0,INDIRECT(ADDRESS(($AN2997-1)*3+$AO2997+5,$AP2997+20))),IF(INDIRECT(ADDRESS(($AN2997-1)*3+$AO2997+5,$AP2997+20))="",0,IF(COUNTIF(INDIRECT(ADDRESS(($AN2997-1)*36+($AO2997-1)*12+6,COLUMN())):INDIRECT(ADDRESS(($AN2997-1)*36+($AO2997-1)*12+$AP2997+4,COLUMN())),INDIRECT(ADDRESS(($AN2997-1)*3+$AO2997+5,$AP2997+20)))&gt;=1,0,INDIRECT(ADDRESS(($AN2997-1)*3+$AO2997+5,$AP2997+20)))))</f>
        <v>0</v>
      </c>
      <c r="AT2997" s="4">
        <f ca="1">COUNTIF(INDIRECT("U"&amp;(ROW()+12*(($AN2997-1)*3+$AO2997)-ROW())/12+5):INDIRECT("AF"&amp;(ROW()+12*(($AN2997-1)*3+$AO2997)-ROW())/12+5),AS2997)</f>
        <v>0</v>
      </c>
      <c r="AU2997" s="4">
        <f ca="1">IF(AND(AQ2997+AS2997&gt;0,AR2997+AT2997&gt;0),COUNTIF(AU$6:AU2996,"&gt;0")+1,0)</f>
        <v>0</v>
      </c>
    </row>
    <row r="2998" spans="40:47">
      <c r="AN2998" s="4">
        <v>84</v>
      </c>
      <c r="AO2998" s="4">
        <v>1</v>
      </c>
      <c r="AP2998" s="4">
        <v>5</v>
      </c>
      <c r="AQ2998" s="6">
        <f ca="1">IF($AP2998=1,IF(INDIRECT(ADDRESS(($AN2998-1)*3+$AO2998+5,$AP2998+7))="",0,INDIRECT(ADDRESS(($AN2998-1)*3+$AO2998+5,$AP2998+7))),IF(INDIRECT(ADDRESS(($AN2998-1)*3+$AO2998+5,$AP2998+7))="",0,IF(COUNTIF(INDIRECT(ADDRESS(($AN2998-1)*36+($AO2998-1)*12+6,COLUMN())):INDIRECT(ADDRESS(($AN2998-1)*36+($AO2998-1)*12+$AP2998+4,COLUMN())),INDIRECT(ADDRESS(($AN2998-1)*3+$AO2998+5,$AP2998+7)))&gt;=1,0,INDIRECT(ADDRESS(($AN2998-1)*3+$AO2998+5,$AP2998+7)))))</f>
        <v>0</v>
      </c>
      <c r="AR2998" s="4">
        <f ca="1">COUNTIF(INDIRECT("H"&amp;(ROW()+12*(($AN2998-1)*3+$AO2998)-ROW())/12+5):INDIRECT("S"&amp;(ROW()+12*(($AN2998-1)*3+$AO2998)-ROW())/12+5),AQ2998)</f>
        <v>0</v>
      </c>
      <c r="AS2998" s="6">
        <f ca="1">IF($AP2998=1,IF(INDIRECT(ADDRESS(($AN2998-1)*3+$AO2998+5,$AP2998+20))="",0,INDIRECT(ADDRESS(($AN2998-1)*3+$AO2998+5,$AP2998+20))),IF(INDIRECT(ADDRESS(($AN2998-1)*3+$AO2998+5,$AP2998+20))="",0,IF(COUNTIF(INDIRECT(ADDRESS(($AN2998-1)*36+($AO2998-1)*12+6,COLUMN())):INDIRECT(ADDRESS(($AN2998-1)*36+($AO2998-1)*12+$AP2998+4,COLUMN())),INDIRECT(ADDRESS(($AN2998-1)*3+$AO2998+5,$AP2998+20)))&gt;=1,0,INDIRECT(ADDRESS(($AN2998-1)*3+$AO2998+5,$AP2998+20)))))</f>
        <v>0</v>
      </c>
      <c r="AT2998" s="4">
        <f ca="1">COUNTIF(INDIRECT("U"&amp;(ROW()+12*(($AN2998-1)*3+$AO2998)-ROW())/12+5):INDIRECT("AF"&amp;(ROW()+12*(($AN2998-1)*3+$AO2998)-ROW())/12+5),AS2998)</f>
        <v>0</v>
      </c>
      <c r="AU2998" s="4">
        <f ca="1">IF(AND(AQ2998+AS2998&gt;0,AR2998+AT2998&gt;0),COUNTIF(AU$6:AU2997,"&gt;0")+1,0)</f>
        <v>0</v>
      </c>
    </row>
    <row r="2999" spans="40:47">
      <c r="AN2999" s="4">
        <v>84</v>
      </c>
      <c r="AO2999" s="4">
        <v>1</v>
      </c>
      <c r="AP2999" s="4">
        <v>6</v>
      </c>
      <c r="AQ2999" s="6">
        <f ca="1">IF($AP2999=1,IF(INDIRECT(ADDRESS(($AN2999-1)*3+$AO2999+5,$AP2999+7))="",0,INDIRECT(ADDRESS(($AN2999-1)*3+$AO2999+5,$AP2999+7))),IF(INDIRECT(ADDRESS(($AN2999-1)*3+$AO2999+5,$AP2999+7))="",0,IF(COUNTIF(INDIRECT(ADDRESS(($AN2999-1)*36+($AO2999-1)*12+6,COLUMN())):INDIRECT(ADDRESS(($AN2999-1)*36+($AO2999-1)*12+$AP2999+4,COLUMN())),INDIRECT(ADDRESS(($AN2999-1)*3+$AO2999+5,$AP2999+7)))&gt;=1,0,INDIRECT(ADDRESS(($AN2999-1)*3+$AO2999+5,$AP2999+7)))))</f>
        <v>0</v>
      </c>
      <c r="AR2999" s="4">
        <f ca="1">COUNTIF(INDIRECT("H"&amp;(ROW()+12*(($AN2999-1)*3+$AO2999)-ROW())/12+5):INDIRECT("S"&amp;(ROW()+12*(($AN2999-1)*3+$AO2999)-ROW())/12+5),AQ2999)</f>
        <v>0</v>
      </c>
      <c r="AS2999" s="6">
        <f ca="1">IF($AP2999=1,IF(INDIRECT(ADDRESS(($AN2999-1)*3+$AO2999+5,$AP2999+20))="",0,INDIRECT(ADDRESS(($AN2999-1)*3+$AO2999+5,$AP2999+20))),IF(INDIRECT(ADDRESS(($AN2999-1)*3+$AO2999+5,$AP2999+20))="",0,IF(COUNTIF(INDIRECT(ADDRESS(($AN2999-1)*36+($AO2999-1)*12+6,COLUMN())):INDIRECT(ADDRESS(($AN2999-1)*36+($AO2999-1)*12+$AP2999+4,COLUMN())),INDIRECT(ADDRESS(($AN2999-1)*3+$AO2999+5,$AP2999+20)))&gt;=1,0,INDIRECT(ADDRESS(($AN2999-1)*3+$AO2999+5,$AP2999+20)))))</f>
        <v>0</v>
      </c>
      <c r="AT2999" s="4">
        <f ca="1">COUNTIF(INDIRECT("U"&amp;(ROW()+12*(($AN2999-1)*3+$AO2999)-ROW())/12+5):INDIRECT("AF"&amp;(ROW()+12*(($AN2999-1)*3+$AO2999)-ROW())/12+5),AS2999)</f>
        <v>0</v>
      </c>
      <c r="AU2999" s="4">
        <f ca="1">IF(AND(AQ2999+AS2999&gt;0,AR2999+AT2999&gt;0),COUNTIF(AU$6:AU2998,"&gt;0")+1,0)</f>
        <v>0</v>
      </c>
    </row>
    <row r="3000" spans="40:47">
      <c r="AN3000" s="4">
        <v>84</v>
      </c>
      <c r="AO3000" s="4">
        <v>1</v>
      </c>
      <c r="AP3000" s="4">
        <v>7</v>
      </c>
      <c r="AQ3000" s="6">
        <f ca="1">IF($AP3000=1,IF(INDIRECT(ADDRESS(($AN3000-1)*3+$AO3000+5,$AP3000+7))="",0,INDIRECT(ADDRESS(($AN3000-1)*3+$AO3000+5,$AP3000+7))),IF(INDIRECT(ADDRESS(($AN3000-1)*3+$AO3000+5,$AP3000+7))="",0,IF(COUNTIF(INDIRECT(ADDRESS(($AN3000-1)*36+($AO3000-1)*12+6,COLUMN())):INDIRECT(ADDRESS(($AN3000-1)*36+($AO3000-1)*12+$AP3000+4,COLUMN())),INDIRECT(ADDRESS(($AN3000-1)*3+$AO3000+5,$AP3000+7)))&gt;=1,0,INDIRECT(ADDRESS(($AN3000-1)*3+$AO3000+5,$AP3000+7)))))</f>
        <v>0</v>
      </c>
      <c r="AR3000" s="4">
        <f ca="1">COUNTIF(INDIRECT("H"&amp;(ROW()+12*(($AN3000-1)*3+$AO3000)-ROW())/12+5):INDIRECT("S"&amp;(ROW()+12*(($AN3000-1)*3+$AO3000)-ROW())/12+5),AQ3000)</f>
        <v>0</v>
      </c>
      <c r="AS3000" s="6">
        <f ca="1">IF($AP3000=1,IF(INDIRECT(ADDRESS(($AN3000-1)*3+$AO3000+5,$AP3000+20))="",0,INDIRECT(ADDRESS(($AN3000-1)*3+$AO3000+5,$AP3000+20))),IF(INDIRECT(ADDRESS(($AN3000-1)*3+$AO3000+5,$AP3000+20))="",0,IF(COUNTIF(INDIRECT(ADDRESS(($AN3000-1)*36+($AO3000-1)*12+6,COLUMN())):INDIRECT(ADDRESS(($AN3000-1)*36+($AO3000-1)*12+$AP3000+4,COLUMN())),INDIRECT(ADDRESS(($AN3000-1)*3+$AO3000+5,$AP3000+20)))&gt;=1,0,INDIRECT(ADDRESS(($AN3000-1)*3+$AO3000+5,$AP3000+20)))))</f>
        <v>0</v>
      </c>
      <c r="AT3000" s="4">
        <f ca="1">COUNTIF(INDIRECT("U"&amp;(ROW()+12*(($AN3000-1)*3+$AO3000)-ROW())/12+5):INDIRECT("AF"&amp;(ROW()+12*(($AN3000-1)*3+$AO3000)-ROW())/12+5),AS3000)</f>
        <v>0</v>
      </c>
      <c r="AU3000" s="4">
        <f ca="1">IF(AND(AQ3000+AS3000&gt;0,AR3000+AT3000&gt;0),COUNTIF(AU$6:AU2999,"&gt;0")+1,0)</f>
        <v>0</v>
      </c>
    </row>
    <row r="3001" spans="40:47">
      <c r="AN3001" s="4">
        <v>84</v>
      </c>
      <c r="AO3001" s="4">
        <v>1</v>
      </c>
      <c r="AP3001" s="4">
        <v>8</v>
      </c>
      <c r="AQ3001" s="6">
        <f ca="1">IF($AP3001=1,IF(INDIRECT(ADDRESS(($AN3001-1)*3+$AO3001+5,$AP3001+7))="",0,INDIRECT(ADDRESS(($AN3001-1)*3+$AO3001+5,$AP3001+7))),IF(INDIRECT(ADDRESS(($AN3001-1)*3+$AO3001+5,$AP3001+7))="",0,IF(COUNTIF(INDIRECT(ADDRESS(($AN3001-1)*36+($AO3001-1)*12+6,COLUMN())):INDIRECT(ADDRESS(($AN3001-1)*36+($AO3001-1)*12+$AP3001+4,COLUMN())),INDIRECT(ADDRESS(($AN3001-1)*3+$AO3001+5,$AP3001+7)))&gt;=1,0,INDIRECT(ADDRESS(($AN3001-1)*3+$AO3001+5,$AP3001+7)))))</f>
        <v>0</v>
      </c>
      <c r="AR3001" s="4">
        <f ca="1">COUNTIF(INDIRECT("H"&amp;(ROW()+12*(($AN3001-1)*3+$AO3001)-ROW())/12+5):INDIRECT("S"&amp;(ROW()+12*(($AN3001-1)*3+$AO3001)-ROW())/12+5),AQ3001)</f>
        <v>0</v>
      </c>
      <c r="AS3001" s="6">
        <f ca="1">IF($AP3001=1,IF(INDIRECT(ADDRESS(($AN3001-1)*3+$AO3001+5,$AP3001+20))="",0,INDIRECT(ADDRESS(($AN3001-1)*3+$AO3001+5,$AP3001+20))),IF(INDIRECT(ADDRESS(($AN3001-1)*3+$AO3001+5,$AP3001+20))="",0,IF(COUNTIF(INDIRECT(ADDRESS(($AN3001-1)*36+($AO3001-1)*12+6,COLUMN())):INDIRECT(ADDRESS(($AN3001-1)*36+($AO3001-1)*12+$AP3001+4,COLUMN())),INDIRECT(ADDRESS(($AN3001-1)*3+$AO3001+5,$AP3001+20)))&gt;=1,0,INDIRECT(ADDRESS(($AN3001-1)*3+$AO3001+5,$AP3001+20)))))</f>
        <v>0</v>
      </c>
      <c r="AT3001" s="4">
        <f ca="1">COUNTIF(INDIRECT("U"&amp;(ROW()+12*(($AN3001-1)*3+$AO3001)-ROW())/12+5):INDIRECT("AF"&amp;(ROW()+12*(($AN3001-1)*3+$AO3001)-ROW())/12+5),AS3001)</f>
        <v>0</v>
      </c>
      <c r="AU3001" s="4">
        <f ca="1">IF(AND(AQ3001+AS3001&gt;0,AR3001+AT3001&gt;0),COUNTIF(AU$6:AU3000,"&gt;0")+1,0)</f>
        <v>0</v>
      </c>
    </row>
    <row r="3002" spans="40:47">
      <c r="AN3002" s="4">
        <v>84</v>
      </c>
      <c r="AO3002" s="4">
        <v>1</v>
      </c>
      <c r="AP3002" s="4">
        <v>9</v>
      </c>
      <c r="AQ3002" s="6">
        <f ca="1">IF($AP3002=1,IF(INDIRECT(ADDRESS(($AN3002-1)*3+$AO3002+5,$AP3002+7))="",0,INDIRECT(ADDRESS(($AN3002-1)*3+$AO3002+5,$AP3002+7))),IF(INDIRECT(ADDRESS(($AN3002-1)*3+$AO3002+5,$AP3002+7))="",0,IF(COUNTIF(INDIRECT(ADDRESS(($AN3002-1)*36+($AO3002-1)*12+6,COLUMN())):INDIRECT(ADDRESS(($AN3002-1)*36+($AO3002-1)*12+$AP3002+4,COLUMN())),INDIRECT(ADDRESS(($AN3002-1)*3+$AO3002+5,$AP3002+7)))&gt;=1,0,INDIRECT(ADDRESS(($AN3002-1)*3+$AO3002+5,$AP3002+7)))))</f>
        <v>0</v>
      </c>
      <c r="AR3002" s="4">
        <f ca="1">COUNTIF(INDIRECT("H"&amp;(ROW()+12*(($AN3002-1)*3+$AO3002)-ROW())/12+5):INDIRECT("S"&amp;(ROW()+12*(($AN3002-1)*3+$AO3002)-ROW())/12+5),AQ3002)</f>
        <v>0</v>
      </c>
      <c r="AS3002" s="6">
        <f ca="1">IF($AP3002=1,IF(INDIRECT(ADDRESS(($AN3002-1)*3+$AO3002+5,$AP3002+20))="",0,INDIRECT(ADDRESS(($AN3002-1)*3+$AO3002+5,$AP3002+20))),IF(INDIRECT(ADDRESS(($AN3002-1)*3+$AO3002+5,$AP3002+20))="",0,IF(COUNTIF(INDIRECT(ADDRESS(($AN3002-1)*36+($AO3002-1)*12+6,COLUMN())):INDIRECT(ADDRESS(($AN3002-1)*36+($AO3002-1)*12+$AP3002+4,COLUMN())),INDIRECT(ADDRESS(($AN3002-1)*3+$AO3002+5,$AP3002+20)))&gt;=1,0,INDIRECT(ADDRESS(($AN3002-1)*3+$AO3002+5,$AP3002+20)))))</f>
        <v>0</v>
      </c>
      <c r="AT3002" s="4">
        <f ca="1">COUNTIF(INDIRECT("U"&amp;(ROW()+12*(($AN3002-1)*3+$AO3002)-ROW())/12+5):INDIRECT("AF"&amp;(ROW()+12*(($AN3002-1)*3+$AO3002)-ROW())/12+5),AS3002)</f>
        <v>0</v>
      </c>
      <c r="AU3002" s="4">
        <f ca="1">IF(AND(AQ3002+AS3002&gt;0,AR3002+AT3002&gt;0),COUNTIF(AU$6:AU3001,"&gt;0")+1,0)</f>
        <v>0</v>
      </c>
    </row>
    <row r="3003" spans="40:47">
      <c r="AN3003" s="4">
        <v>84</v>
      </c>
      <c r="AO3003" s="4">
        <v>1</v>
      </c>
      <c r="AP3003" s="4">
        <v>10</v>
      </c>
      <c r="AQ3003" s="6">
        <f ca="1">IF($AP3003=1,IF(INDIRECT(ADDRESS(($AN3003-1)*3+$AO3003+5,$AP3003+7))="",0,INDIRECT(ADDRESS(($AN3003-1)*3+$AO3003+5,$AP3003+7))),IF(INDIRECT(ADDRESS(($AN3003-1)*3+$AO3003+5,$AP3003+7))="",0,IF(COUNTIF(INDIRECT(ADDRESS(($AN3003-1)*36+($AO3003-1)*12+6,COLUMN())):INDIRECT(ADDRESS(($AN3003-1)*36+($AO3003-1)*12+$AP3003+4,COLUMN())),INDIRECT(ADDRESS(($AN3003-1)*3+$AO3003+5,$AP3003+7)))&gt;=1,0,INDIRECT(ADDRESS(($AN3003-1)*3+$AO3003+5,$AP3003+7)))))</f>
        <v>0</v>
      </c>
      <c r="AR3003" s="4">
        <f ca="1">COUNTIF(INDIRECT("H"&amp;(ROW()+12*(($AN3003-1)*3+$AO3003)-ROW())/12+5):INDIRECT("S"&amp;(ROW()+12*(($AN3003-1)*3+$AO3003)-ROW())/12+5),AQ3003)</f>
        <v>0</v>
      </c>
      <c r="AS3003" s="6">
        <f ca="1">IF($AP3003=1,IF(INDIRECT(ADDRESS(($AN3003-1)*3+$AO3003+5,$AP3003+20))="",0,INDIRECT(ADDRESS(($AN3003-1)*3+$AO3003+5,$AP3003+20))),IF(INDIRECT(ADDRESS(($AN3003-1)*3+$AO3003+5,$AP3003+20))="",0,IF(COUNTIF(INDIRECT(ADDRESS(($AN3003-1)*36+($AO3003-1)*12+6,COLUMN())):INDIRECT(ADDRESS(($AN3003-1)*36+($AO3003-1)*12+$AP3003+4,COLUMN())),INDIRECT(ADDRESS(($AN3003-1)*3+$AO3003+5,$AP3003+20)))&gt;=1,0,INDIRECT(ADDRESS(($AN3003-1)*3+$AO3003+5,$AP3003+20)))))</f>
        <v>0</v>
      </c>
      <c r="AT3003" s="4">
        <f ca="1">COUNTIF(INDIRECT("U"&amp;(ROW()+12*(($AN3003-1)*3+$AO3003)-ROW())/12+5):INDIRECT("AF"&amp;(ROW()+12*(($AN3003-1)*3+$AO3003)-ROW())/12+5),AS3003)</f>
        <v>0</v>
      </c>
      <c r="AU3003" s="4">
        <f ca="1">IF(AND(AQ3003+AS3003&gt;0,AR3003+AT3003&gt;0),COUNTIF(AU$6:AU3002,"&gt;0")+1,0)</f>
        <v>0</v>
      </c>
    </row>
    <row r="3004" spans="40:47">
      <c r="AN3004" s="4">
        <v>84</v>
      </c>
      <c r="AO3004" s="4">
        <v>1</v>
      </c>
      <c r="AP3004" s="4">
        <v>11</v>
      </c>
      <c r="AQ3004" s="6">
        <f ca="1">IF($AP3004=1,IF(INDIRECT(ADDRESS(($AN3004-1)*3+$AO3004+5,$AP3004+7))="",0,INDIRECT(ADDRESS(($AN3004-1)*3+$AO3004+5,$AP3004+7))),IF(INDIRECT(ADDRESS(($AN3004-1)*3+$AO3004+5,$AP3004+7))="",0,IF(COUNTIF(INDIRECT(ADDRESS(($AN3004-1)*36+($AO3004-1)*12+6,COLUMN())):INDIRECT(ADDRESS(($AN3004-1)*36+($AO3004-1)*12+$AP3004+4,COLUMN())),INDIRECT(ADDRESS(($AN3004-1)*3+$AO3004+5,$AP3004+7)))&gt;=1,0,INDIRECT(ADDRESS(($AN3004-1)*3+$AO3004+5,$AP3004+7)))))</f>
        <v>0</v>
      </c>
      <c r="AR3004" s="4">
        <f ca="1">COUNTIF(INDIRECT("H"&amp;(ROW()+12*(($AN3004-1)*3+$AO3004)-ROW())/12+5):INDIRECT("S"&amp;(ROW()+12*(($AN3004-1)*3+$AO3004)-ROW())/12+5),AQ3004)</f>
        <v>0</v>
      </c>
      <c r="AS3004" s="6">
        <f ca="1">IF($AP3004=1,IF(INDIRECT(ADDRESS(($AN3004-1)*3+$AO3004+5,$AP3004+20))="",0,INDIRECT(ADDRESS(($AN3004-1)*3+$AO3004+5,$AP3004+20))),IF(INDIRECT(ADDRESS(($AN3004-1)*3+$AO3004+5,$AP3004+20))="",0,IF(COUNTIF(INDIRECT(ADDRESS(($AN3004-1)*36+($AO3004-1)*12+6,COLUMN())):INDIRECT(ADDRESS(($AN3004-1)*36+($AO3004-1)*12+$AP3004+4,COLUMN())),INDIRECT(ADDRESS(($AN3004-1)*3+$AO3004+5,$AP3004+20)))&gt;=1,0,INDIRECT(ADDRESS(($AN3004-1)*3+$AO3004+5,$AP3004+20)))))</f>
        <v>0</v>
      </c>
      <c r="AT3004" s="4">
        <f ca="1">COUNTIF(INDIRECT("U"&amp;(ROW()+12*(($AN3004-1)*3+$AO3004)-ROW())/12+5):INDIRECT("AF"&amp;(ROW()+12*(($AN3004-1)*3+$AO3004)-ROW())/12+5),AS3004)</f>
        <v>0</v>
      </c>
      <c r="AU3004" s="4">
        <f ca="1">IF(AND(AQ3004+AS3004&gt;0,AR3004+AT3004&gt;0),COUNTIF(AU$6:AU3003,"&gt;0")+1,0)</f>
        <v>0</v>
      </c>
    </row>
    <row r="3005" spans="40:47">
      <c r="AN3005" s="4">
        <v>84</v>
      </c>
      <c r="AO3005" s="4">
        <v>1</v>
      </c>
      <c r="AP3005" s="4">
        <v>12</v>
      </c>
      <c r="AQ3005" s="6">
        <f ca="1">IF($AP3005=1,IF(INDIRECT(ADDRESS(($AN3005-1)*3+$AO3005+5,$AP3005+7))="",0,INDIRECT(ADDRESS(($AN3005-1)*3+$AO3005+5,$AP3005+7))),IF(INDIRECT(ADDRESS(($AN3005-1)*3+$AO3005+5,$AP3005+7))="",0,IF(COUNTIF(INDIRECT(ADDRESS(($AN3005-1)*36+($AO3005-1)*12+6,COLUMN())):INDIRECT(ADDRESS(($AN3005-1)*36+($AO3005-1)*12+$AP3005+4,COLUMN())),INDIRECT(ADDRESS(($AN3005-1)*3+$AO3005+5,$AP3005+7)))&gt;=1,0,INDIRECT(ADDRESS(($AN3005-1)*3+$AO3005+5,$AP3005+7)))))</f>
        <v>0</v>
      </c>
      <c r="AR3005" s="4">
        <f ca="1">COUNTIF(INDIRECT("H"&amp;(ROW()+12*(($AN3005-1)*3+$AO3005)-ROW())/12+5):INDIRECT("S"&amp;(ROW()+12*(($AN3005-1)*3+$AO3005)-ROW())/12+5),AQ3005)</f>
        <v>0</v>
      </c>
      <c r="AS3005" s="6">
        <f ca="1">IF($AP3005=1,IF(INDIRECT(ADDRESS(($AN3005-1)*3+$AO3005+5,$AP3005+20))="",0,INDIRECT(ADDRESS(($AN3005-1)*3+$AO3005+5,$AP3005+20))),IF(INDIRECT(ADDRESS(($AN3005-1)*3+$AO3005+5,$AP3005+20))="",0,IF(COUNTIF(INDIRECT(ADDRESS(($AN3005-1)*36+($AO3005-1)*12+6,COLUMN())):INDIRECT(ADDRESS(($AN3005-1)*36+($AO3005-1)*12+$AP3005+4,COLUMN())),INDIRECT(ADDRESS(($AN3005-1)*3+$AO3005+5,$AP3005+20)))&gt;=1,0,INDIRECT(ADDRESS(($AN3005-1)*3+$AO3005+5,$AP3005+20)))))</f>
        <v>0</v>
      </c>
      <c r="AT3005" s="4">
        <f ca="1">COUNTIF(INDIRECT("U"&amp;(ROW()+12*(($AN3005-1)*3+$AO3005)-ROW())/12+5):INDIRECT("AF"&amp;(ROW()+12*(($AN3005-1)*3+$AO3005)-ROW())/12+5),AS3005)</f>
        <v>0</v>
      </c>
      <c r="AU3005" s="4">
        <f ca="1">IF(AND(AQ3005+AS3005&gt;0,AR3005+AT3005&gt;0),COUNTIF(AU$6:AU3004,"&gt;0")+1,0)</f>
        <v>0</v>
      </c>
    </row>
    <row r="3006" spans="40:47">
      <c r="AN3006" s="4">
        <v>84</v>
      </c>
      <c r="AO3006" s="4">
        <v>2</v>
      </c>
      <c r="AP3006" s="4">
        <v>1</v>
      </c>
      <c r="AQ3006" s="6">
        <f ca="1">IF($AP3006=1,IF(INDIRECT(ADDRESS(($AN3006-1)*3+$AO3006+5,$AP3006+7))="",0,INDIRECT(ADDRESS(($AN3006-1)*3+$AO3006+5,$AP3006+7))),IF(INDIRECT(ADDRESS(($AN3006-1)*3+$AO3006+5,$AP3006+7))="",0,IF(COUNTIF(INDIRECT(ADDRESS(($AN3006-1)*36+($AO3006-1)*12+6,COLUMN())):INDIRECT(ADDRESS(($AN3006-1)*36+($AO3006-1)*12+$AP3006+4,COLUMN())),INDIRECT(ADDRESS(($AN3006-1)*3+$AO3006+5,$AP3006+7)))&gt;=1,0,INDIRECT(ADDRESS(($AN3006-1)*3+$AO3006+5,$AP3006+7)))))</f>
        <v>0</v>
      </c>
      <c r="AR3006" s="4">
        <f ca="1">COUNTIF(INDIRECT("H"&amp;(ROW()+12*(($AN3006-1)*3+$AO3006)-ROW())/12+5):INDIRECT("S"&amp;(ROW()+12*(($AN3006-1)*3+$AO3006)-ROW())/12+5),AQ3006)</f>
        <v>0</v>
      </c>
      <c r="AS3006" s="6">
        <f ca="1">IF($AP3006=1,IF(INDIRECT(ADDRESS(($AN3006-1)*3+$AO3006+5,$AP3006+20))="",0,INDIRECT(ADDRESS(($AN3006-1)*3+$AO3006+5,$AP3006+20))),IF(INDIRECT(ADDRESS(($AN3006-1)*3+$AO3006+5,$AP3006+20))="",0,IF(COUNTIF(INDIRECT(ADDRESS(($AN3006-1)*36+($AO3006-1)*12+6,COLUMN())):INDIRECT(ADDRESS(($AN3006-1)*36+($AO3006-1)*12+$AP3006+4,COLUMN())),INDIRECT(ADDRESS(($AN3006-1)*3+$AO3006+5,$AP3006+20)))&gt;=1,0,INDIRECT(ADDRESS(($AN3006-1)*3+$AO3006+5,$AP3006+20)))))</f>
        <v>0</v>
      </c>
      <c r="AT3006" s="4">
        <f ca="1">COUNTIF(INDIRECT("U"&amp;(ROW()+12*(($AN3006-1)*3+$AO3006)-ROW())/12+5):INDIRECT("AF"&amp;(ROW()+12*(($AN3006-1)*3+$AO3006)-ROW())/12+5),AS3006)</f>
        <v>0</v>
      </c>
      <c r="AU3006" s="4">
        <f ca="1">IF(AND(AQ3006+AS3006&gt;0,AR3006+AT3006&gt;0),COUNTIF(AU$6:AU3005,"&gt;0")+1,0)</f>
        <v>0</v>
      </c>
    </row>
    <row r="3007" spans="40:47">
      <c r="AN3007" s="4">
        <v>84</v>
      </c>
      <c r="AO3007" s="4">
        <v>2</v>
      </c>
      <c r="AP3007" s="4">
        <v>2</v>
      </c>
      <c r="AQ3007" s="6">
        <f ca="1">IF($AP3007=1,IF(INDIRECT(ADDRESS(($AN3007-1)*3+$AO3007+5,$AP3007+7))="",0,INDIRECT(ADDRESS(($AN3007-1)*3+$AO3007+5,$AP3007+7))),IF(INDIRECT(ADDRESS(($AN3007-1)*3+$AO3007+5,$AP3007+7))="",0,IF(COUNTIF(INDIRECT(ADDRESS(($AN3007-1)*36+($AO3007-1)*12+6,COLUMN())):INDIRECT(ADDRESS(($AN3007-1)*36+($AO3007-1)*12+$AP3007+4,COLUMN())),INDIRECT(ADDRESS(($AN3007-1)*3+$AO3007+5,$AP3007+7)))&gt;=1,0,INDIRECT(ADDRESS(($AN3007-1)*3+$AO3007+5,$AP3007+7)))))</f>
        <v>0</v>
      </c>
      <c r="AR3007" s="4">
        <f ca="1">COUNTIF(INDIRECT("H"&amp;(ROW()+12*(($AN3007-1)*3+$AO3007)-ROW())/12+5):INDIRECT("S"&amp;(ROW()+12*(($AN3007-1)*3+$AO3007)-ROW())/12+5),AQ3007)</f>
        <v>0</v>
      </c>
      <c r="AS3007" s="6">
        <f ca="1">IF($AP3007=1,IF(INDIRECT(ADDRESS(($AN3007-1)*3+$AO3007+5,$AP3007+20))="",0,INDIRECT(ADDRESS(($AN3007-1)*3+$AO3007+5,$AP3007+20))),IF(INDIRECT(ADDRESS(($AN3007-1)*3+$AO3007+5,$AP3007+20))="",0,IF(COUNTIF(INDIRECT(ADDRESS(($AN3007-1)*36+($AO3007-1)*12+6,COLUMN())):INDIRECT(ADDRESS(($AN3007-1)*36+($AO3007-1)*12+$AP3007+4,COLUMN())),INDIRECT(ADDRESS(($AN3007-1)*3+$AO3007+5,$AP3007+20)))&gt;=1,0,INDIRECT(ADDRESS(($AN3007-1)*3+$AO3007+5,$AP3007+20)))))</f>
        <v>0</v>
      </c>
      <c r="AT3007" s="4">
        <f ca="1">COUNTIF(INDIRECT("U"&amp;(ROW()+12*(($AN3007-1)*3+$AO3007)-ROW())/12+5):INDIRECT("AF"&amp;(ROW()+12*(($AN3007-1)*3+$AO3007)-ROW())/12+5),AS3007)</f>
        <v>0</v>
      </c>
      <c r="AU3007" s="4">
        <f ca="1">IF(AND(AQ3007+AS3007&gt;0,AR3007+AT3007&gt;0),COUNTIF(AU$6:AU3006,"&gt;0")+1,0)</f>
        <v>0</v>
      </c>
    </row>
    <row r="3008" spans="40:47">
      <c r="AN3008" s="4">
        <v>84</v>
      </c>
      <c r="AO3008" s="4">
        <v>2</v>
      </c>
      <c r="AP3008" s="4">
        <v>3</v>
      </c>
      <c r="AQ3008" s="6">
        <f ca="1">IF($AP3008=1,IF(INDIRECT(ADDRESS(($AN3008-1)*3+$AO3008+5,$AP3008+7))="",0,INDIRECT(ADDRESS(($AN3008-1)*3+$AO3008+5,$AP3008+7))),IF(INDIRECT(ADDRESS(($AN3008-1)*3+$AO3008+5,$AP3008+7))="",0,IF(COUNTIF(INDIRECT(ADDRESS(($AN3008-1)*36+($AO3008-1)*12+6,COLUMN())):INDIRECT(ADDRESS(($AN3008-1)*36+($AO3008-1)*12+$AP3008+4,COLUMN())),INDIRECT(ADDRESS(($AN3008-1)*3+$AO3008+5,$AP3008+7)))&gt;=1,0,INDIRECT(ADDRESS(($AN3008-1)*3+$AO3008+5,$AP3008+7)))))</f>
        <v>0</v>
      </c>
      <c r="AR3008" s="4">
        <f ca="1">COUNTIF(INDIRECT("H"&amp;(ROW()+12*(($AN3008-1)*3+$AO3008)-ROW())/12+5):INDIRECT("S"&amp;(ROW()+12*(($AN3008-1)*3+$AO3008)-ROW())/12+5),AQ3008)</f>
        <v>0</v>
      </c>
      <c r="AS3008" s="6">
        <f ca="1">IF($AP3008=1,IF(INDIRECT(ADDRESS(($AN3008-1)*3+$AO3008+5,$AP3008+20))="",0,INDIRECT(ADDRESS(($AN3008-1)*3+$AO3008+5,$AP3008+20))),IF(INDIRECT(ADDRESS(($AN3008-1)*3+$AO3008+5,$AP3008+20))="",0,IF(COUNTIF(INDIRECT(ADDRESS(($AN3008-1)*36+($AO3008-1)*12+6,COLUMN())):INDIRECT(ADDRESS(($AN3008-1)*36+($AO3008-1)*12+$AP3008+4,COLUMN())),INDIRECT(ADDRESS(($AN3008-1)*3+$AO3008+5,$AP3008+20)))&gt;=1,0,INDIRECT(ADDRESS(($AN3008-1)*3+$AO3008+5,$AP3008+20)))))</f>
        <v>0</v>
      </c>
      <c r="AT3008" s="4">
        <f ca="1">COUNTIF(INDIRECT("U"&amp;(ROW()+12*(($AN3008-1)*3+$AO3008)-ROW())/12+5):INDIRECT("AF"&amp;(ROW()+12*(($AN3008-1)*3+$AO3008)-ROW())/12+5),AS3008)</f>
        <v>0</v>
      </c>
      <c r="AU3008" s="4">
        <f ca="1">IF(AND(AQ3008+AS3008&gt;0,AR3008+AT3008&gt;0),COUNTIF(AU$6:AU3007,"&gt;0")+1,0)</f>
        <v>0</v>
      </c>
    </row>
    <row r="3009" spans="40:47">
      <c r="AN3009" s="4">
        <v>84</v>
      </c>
      <c r="AO3009" s="4">
        <v>2</v>
      </c>
      <c r="AP3009" s="4">
        <v>4</v>
      </c>
      <c r="AQ3009" s="6">
        <f ca="1">IF($AP3009=1,IF(INDIRECT(ADDRESS(($AN3009-1)*3+$AO3009+5,$AP3009+7))="",0,INDIRECT(ADDRESS(($AN3009-1)*3+$AO3009+5,$AP3009+7))),IF(INDIRECT(ADDRESS(($AN3009-1)*3+$AO3009+5,$AP3009+7))="",0,IF(COUNTIF(INDIRECT(ADDRESS(($AN3009-1)*36+($AO3009-1)*12+6,COLUMN())):INDIRECT(ADDRESS(($AN3009-1)*36+($AO3009-1)*12+$AP3009+4,COLUMN())),INDIRECT(ADDRESS(($AN3009-1)*3+$AO3009+5,$AP3009+7)))&gt;=1,0,INDIRECT(ADDRESS(($AN3009-1)*3+$AO3009+5,$AP3009+7)))))</f>
        <v>0</v>
      </c>
      <c r="AR3009" s="4">
        <f ca="1">COUNTIF(INDIRECT("H"&amp;(ROW()+12*(($AN3009-1)*3+$AO3009)-ROW())/12+5):INDIRECT("S"&amp;(ROW()+12*(($AN3009-1)*3+$AO3009)-ROW())/12+5),AQ3009)</f>
        <v>0</v>
      </c>
      <c r="AS3009" s="6">
        <f ca="1">IF($AP3009=1,IF(INDIRECT(ADDRESS(($AN3009-1)*3+$AO3009+5,$AP3009+20))="",0,INDIRECT(ADDRESS(($AN3009-1)*3+$AO3009+5,$AP3009+20))),IF(INDIRECT(ADDRESS(($AN3009-1)*3+$AO3009+5,$AP3009+20))="",0,IF(COUNTIF(INDIRECT(ADDRESS(($AN3009-1)*36+($AO3009-1)*12+6,COLUMN())):INDIRECT(ADDRESS(($AN3009-1)*36+($AO3009-1)*12+$AP3009+4,COLUMN())),INDIRECT(ADDRESS(($AN3009-1)*3+$AO3009+5,$AP3009+20)))&gt;=1,0,INDIRECT(ADDRESS(($AN3009-1)*3+$AO3009+5,$AP3009+20)))))</f>
        <v>0</v>
      </c>
      <c r="AT3009" s="4">
        <f ca="1">COUNTIF(INDIRECT("U"&amp;(ROW()+12*(($AN3009-1)*3+$AO3009)-ROW())/12+5):INDIRECT("AF"&amp;(ROW()+12*(($AN3009-1)*3+$AO3009)-ROW())/12+5),AS3009)</f>
        <v>0</v>
      </c>
      <c r="AU3009" s="4">
        <f ca="1">IF(AND(AQ3009+AS3009&gt;0,AR3009+AT3009&gt;0),COUNTIF(AU$6:AU3008,"&gt;0")+1,0)</f>
        <v>0</v>
      </c>
    </row>
    <row r="3010" spans="40:47">
      <c r="AN3010" s="4">
        <v>84</v>
      </c>
      <c r="AO3010" s="4">
        <v>2</v>
      </c>
      <c r="AP3010" s="4">
        <v>5</v>
      </c>
      <c r="AQ3010" s="6">
        <f ca="1">IF($AP3010=1,IF(INDIRECT(ADDRESS(($AN3010-1)*3+$AO3010+5,$AP3010+7))="",0,INDIRECT(ADDRESS(($AN3010-1)*3+$AO3010+5,$AP3010+7))),IF(INDIRECT(ADDRESS(($AN3010-1)*3+$AO3010+5,$AP3010+7))="",0,IF(COUNTIF(INDIRECT(ADDRESS(($AN3010-1)*36+($AO3010-1)*12+6,COLUMN())):INDIRECT(ADDRESS(($AN3010-1)*36+($AO3010-1)*12+$AP3010+4,COLUMN())),INDIRECT(ADDRESS(($AN3010-1)*3+$AO3010+5,$AP3010+7)))&gt;=1,0,INDIRECT(ADDRESS(($AN3010-1)*3+$AO3010+5,$AP3010+7)))))</f>
        <v>0</v>
      </c>
      <c r="AR3010" s="4">
        <f ca="1">COUNTIF(INDIRECT("H"&amp;(ROW()+12*(($AN3010-1)*3+$AO3010)-ROW())/12+5):INDIRECT("S"&amp;(ROW()+12*(($AN3010-1)*3+$AO3010)-ROW())/12+5),AQ3010)</f>
        <v>0</v>
      </c>
      <c r="AS3010" s="6">
        <f ca="1">IF($AP3010=1,IF(INDIRECT(ADDRESS(($AN3010-1)*3+$AO3010+5,$AP3010+20))="",0,INDIRECT(ADDRESS(($AN3010-1)*3+$AO3010+5,$AP3010+20))),IF(INDIRECT(ADDRESS(($AN3010-1)*3+$AO3010+5,$AP3010+20))="",0,IF(COUNTIF(INDIRECT(ADDRESS(($AN3010-1)*36+($AO3010-1)*12+6,COLUMN())):INDIRECT(ADDRESS(($AN3010-1)*36+($AO3010-1)*12+$AP3010+4,COLUMN())),INDIRECT(ADDRESS(($AN3010-1)*3+$AO3010+5,$AP3010+20)))&gt;=1,0,INDIRECT(ADDRESS(($AN3010-1)*3+$AO3010+5,$AP3010+20)))))</f>
        <v>0</v>
      </c>
      <c r="AT3010" s="4">
        <f ca="1">COUNTIF(INDIRECT("U"&amp;(ROW()+12*(($AN3010-1)*3+$AO3010)-ROW())/12+5):INDIRECT("AF"&amp;(ROW()+12*(($AN3010-1)*3+$AO3010)-ROW())/12+5),AS3010)</f>
        <v>0</v>
      </c>
      <c r="AU3010" s="4">
        <f ca="1">IF(AND(AQ3010+AS3010&gt;0,AR3010+AT3010&gt;0),COUNTIF(AU$6:AU3009,"&gt;0")+1,0)</f>
        <v>0</v>
      </c>
    </row>
    <row r="3011" spans="40:47">
      <c r="AN3011" s="4">
        <v>84</v>
      </c>
      <c r="AO3011" s="4">
        <v>2</v>
      </c>
      <c r="AP3011" s="4">
        <v>6</v>
      </c>
      <c r="AQ3011" s="6">
        <f ca="1">IF($AP3011=1,IF(INDIRECT(ADDRESS(($AN3011-1)*3+$AO3011+5,$AP3011+7))="",0,INDIRECT(ADDRESS(($AN3011-1)*3+$AO3011+5,$AP3011+7))),IF(INDIRECT(ADDRESS(($AN3011-1)*3+$AO3011+5,$AP3011+7))="",0,IF(COUNTIF(INDIRECT(ADDRESS(($AN3011-1)*36+($AO3011-1)*12+6,COLUMN())):INDIRECT(ADDRESS(($AN3011-1)*36+($AO3011-1)*12+$AP3011+4,COLUMN())),INDIRECT(ADDRESS(($AN3011-1)*3+$AO3011+5,$AP3011+7)))&gt;=1,0,INDIRECT(ADDRESS(($AN3011-1)*3+$AO3011+5,$AP3011+7)))))</f>
        <v>0</v>
      </c>
      <c r="AR3011" s="4">
        <f ca="1">COUNTIF(INDIRECT("H"&amp;(ROW()+12*(($AN3011-1)*3+$AO3011)-ROW())/12+5):INDIRECT("S"&amp;(ROW()+12*(($AN3011-1)*3+$AO3011)-ROW())/12+5),AQ3011)</f>
        <v>0</v>
      </c>
      <c r="AS3011" s="6">
        <f ca="1">IF($AP3011=1,IF(INDIRECT(ADDRESS(($AN3011-1)*3+$AO3011+5,$AP3011+20))="",0,INDIRECT(ADDRESS(($AN3011-1)*3+$AO3011+5,$AP3011+20))),IF(INDIRECT(ADDRESS(($AN3011-1)*3+$AO3011+5,$AP3011+20))="",0,IF(COUNTIF(INDIRECT(ADDRESS(($AN3011-1)*36+($AO3011-1)*12+6,COLUMN())):INDIRECT(ADDRESS(($AN3011-1)*36+($AO3011-1)*12+$AP3011+4,COLUMN())),INDIRECT(ADDRESS(($AN3011-1)*3+$AO3011+5,$AP3011+20)))&gt;=1,0,INDIRECT(ADDRESS(($AN3011-1)*3+$AO3011+5,$AP3011+20)))))</f>
        <v>0</v>
      </c>
      <c r="AT3011" s="4">
        <f ca="1">COUNTIF(INDIRECT("U"&amp;(ROW()+12*(($AN3011-1)*3+$AO3011)-ROW())/12+5):INDIRECT("AF"&amp;(ROW()+12*(($AN3011-1)*3+$AO3011)-ROW())/12+5),AS3011)</f>
        <v>0</v>
      </c>
      <c r="AU3011" s="4">
        <f ca="1">IF(AND(AQ3011+AS3011&gt;0,AR3011+AT3011&gt;0),COUNTIF(AU$6:AU3010,"&gt;0")+1,0)</f>
        <v>0</v>
      </c>
    </row>
    <row r="3012" spans="40:47">
      <c r="AN3012" s="4">
        <v>84</v>
      </c>
      <c r="AO3012" s="4">
        <v>2</v>
      </c>
      <c r="AP3012" s="4">
        <v>7</v>
      </c>
      <c r="AQ3012" s="6">
        <f ca="1">IF($AP3012=1,IF(INDIRECT(ADDRESS(($AN3012-1)*3+$AO3012+5,$AP3012+7))="",0,INDIRECT(ADDRESS(($AN3012-1)*3+$AO3012+5,$AP3012+7))),IF(INDIRECT(ADDRESS(($AN3012-1)*3+$AO3012+5,$AP3012+7))="",0,IF(COUNTIF(INDIRECT(ADDRESS(($AN3012-1)*36+($AO3012-1)*12+6,COLUMN())):INDIRECT(ADDRESS(($AN3012-1)*36+($AO3012-1)*12+$AP3012+4,COLUMN())),INDIRECT(ADDRESS(($AN3012-1)*3+$AO3012+5,$AP3012+7)))&gt;=1,0,INDIRECT(ADDRESS(($AN3012-1)*3+$AO3012+5,$AP3012+7)))))</f>
        <v>0</v>
      </c>
      <c r="AR3012" s="4">
        <f ca="1">COUNTIF(INDIRECT("H"&amp;(ROW()+12*(($AN3012-1)*3+$AO3012)-ROW())/12+5):INDIRECT("S"&amp;(ROW()+12*(($AN3012-1)*3+$AO3012)-ROW())/12+5),AQ3012)</f>
        <v>0</v>
      </c>
      <c r="AS3012" s="6">
        <f ca="1">IF($AP3012=1,IF(INDIRECT(ADDRESS(($AN3012-1)*3+$AO3012+5,$AP3012+20))="",0,INDIRECT(ADDRESS(($AN3012-1)*3+$AO3012+5,$AP3012+20))),IF(INDIRECT(ADDRESS(($AN3012-1)*3+$AO3012+5,$AP3012+20))="",0,IF(COUNTIF(INDIRECT(ADDRESS(($AN3012-1)*36+($AO3012-1)*12+6,COLUMN())):INDIRECT(ADDRESS(($AN3012-1)*36+($AO3012-1)*12+$AP3012+4,COLUMN())),INDIRECT(ADDRESS(($AN3012-1)*3+$AO3012+5,$AP3012+20)))&gt;=1,0,INDIRECT(ADDRESS(($AN3012-1)*3+$AO3012+5,$AP3012+20)))))</f>
        <v>0</v>
      </c>
      <c r="AT3012" s="4">
        <f ca="1">COUNTIF(INDIRECT("U"&amp;(ROW()+12*(($AN3012-1)*3+$AO3012)-ROW())/12+5):INDIRECT("AF"&amp;(ROW()+12*(($AN3012-1)*3+$AO3012)-ROW())/12+5),AS3012)</f>
        <v>0</v>
      </c>
      <c r="AU3012" s="4">
        <f ca="1">IF(AND(AQ3012+AS3012&gt;0,AR3012+AT3012&gt;0),COUNTIF(AU$6:AU3011,"&gt;0")+1,0)</f>
        <v>0</v>
      </c>
    </row>
    <row r="3013" spans="40:47">
      <c r="AN3013" s="4">
        <v>84</v>
      </c>
      <c r="AO3013" s="4">
        <v>2</v>
      </c>
      <c r="AP3013" s="4">
        <v>8</v>
      </c>
      <c r="AQ3013" s="6">
        <f ca="1">IF($AP3013=1,IF(INDIRECT(ADDRESS(($AN3013-1)*3+$AO3013+5,$AP3013+7))="",0,INDIRECT(ADDRESS(($AN3013-1)*3+$AO3013+5,$AP3013+7))),IF(INDIRECT(ADDRESS(($AN3013-1)*3+$AO3013+5,$AP3013+7))="",0,IF(COUNTIF(INDIRECT(ADDRESS(($AN3013-1)*36+($AO3013-1)*12+6,COLUMN())):INDIRECT(ADDRESS(($AN3013-1)*36+($AO3013-1)*12+$AP3013+4,COLUMN())),INDIRECT(ADDRESS(($AN3013-1)*3+$AO3013+5,$AP3013+7)))&gt;=1,0,INDIRECT(ADDRESS(($AN3013-1)*3+$AO3013+5,$AP3013+7)))))</f>
        <v>0</v>
      </c>
      <c r="AR3013" s="4">
        <f ca="1">COUNTIF(INDIRECT("H"&amp;(ROW()+12*(($AN3013-1)*3+$AO3013)-ROW())/12+5):INDIRECT("S"&amp;(ROW()+12*(($AN3013-1)*3+$AO3013)-ROW())/12+5),AQ3013)</f>
        <v>0</v>
      </c>
      <c r="AS3013" s="6">
        <f ca="1">IF($AP3013=1,IF(INDIRECT(ADDRESS(($AN3013-1)*3+$AO3013+5,$AP3013+20))="",0,INDIRECT(ADDRESS(($AN3013-1)*3+$AO3013+5,$AP3013+20))),IF(INDIRECT(ADDRESS(($AN3013-1)*3+$AO3013+5,$AP3013+20))="",0,IF(COUNTIF(INDIRECT(ADDRESS(($AN3013-1)*36+($AO3013-1)*12+6,COLUMN())):INDIRECT(ADDRESS(($AN3013-1)*36+($AO3013-1)*12+$AP3013+4,COLUMN())),INDIRECT(ADDRESS(($AN3013-1)*3+$AO3013+5,$AP3013+20)))&gt;=1,0,INDIRECT(ADDRESS(($AN3013-1)*3+$AO3013+5,$AP3013+20)))))</f>
        <v>0</v>
      </c>
      <c r="AT3013" s="4">
        <f ca="1">COUNTIF(INDIRECT("U"&amp;(ROW()+12*(($AN3013-1)*3+$AO3013)-ROW())/12+5):INDIRECT("AF"&amp;(ROW()+12*(($AN3013-1)*3+$AO3013)-ROW())/12+5),AS3013)</f>
        <v>0</v>
      </c>
      <c r="AU3013" s="4">
        <f ca="1">IF(AND(AQ3013+AS3013&gt;0,AR3013+AT3013&gt;0),COUNTIF(AU$6:AU3012,"&gt;0")+1,0)</f>
        <v>0</v>
      </c>
    </row>
    <row r="3014" spans="40:47">
      <c r="AN3014" s="4">
        <v>84</v>
      </c>
      <c r="AO3014" s="4">
        <v>2</v>
      </c>
      <c r="AP3014" s="4">
        <v>9</v>
      </c>
      <c r="AQ3014" s="6">
        <f ca="1">IF($AP3014=1,IF(INDIRECT(ADDRESS(($AN3014-1)*3+$AO3014+5,$AP3014+7))="",0,INDIRECT(ADDRESS(($AN3014-1)*3+$AO3014+5,$AP3014+7))),IF(INDIRECT(ADDRESS(($AN3014-1)*3+$AO3014+5,$AP3014+7))="",0,IF(COUNTIF(INDIRECT(ADDRESS(($AN3014-1)*36+($AO3014-1)*12+6,COLUMN())):INDIRECT(ADDRESS(($AN3014-1)*36+($AO3014-1)*12+$AP3014+4,COLUMN())),INDIRECT(ADDRESS(($AN3014-1)*3+$AO3014+5,$AP3014+7)))&gt;=1,0,INDIRECT(ADDRESS(($AN3014-1)*3+$AO3014+5,$AP3014+7)))))</f>
        <v>0</v>
      </c>
      <c r="AR3014" s="4">
        <f ca="1">COUNTIF(INDIRECT("H"&amp;(ROW()+12*(($AN3014-1)*3+$AO3014)-ROW())/12+5):INDIRECT("S"&amp;(ROW()+12*(($AN3014-1)*3+$AO3014)-ROW())/12+5),AQ3014)</f>
        <v>0</v>
      </c>
      <c r="AS3014" s="6">
        <f ca="1">IF($AP3014=1,IF(INDIRECT(ADDRESS(($AN3014-1)*3+$AO3014+5,$AP3014+20))="",0,INDIRECT(ADDRESS(($AN3014-1)*3+$AO3014+5,$AP3014+20))),IF(INDIRECT(ADDRESS(($AN3014-1)*3+$AO3014+5,$AP3014+20))="",0,IF(COUNTIF(INDIRECT(ADDRESS(($AN3014-1)*36+($AO3014-1)*12+6,COLUMN())):INDIRECT(ADDRESS(($AN3014-1)*36+($AO3014-1)*12+$AP3014+4,COLUMN())),INDIRECT(ADDRESS(($AN3014-1)*3+$AO3014+5,$AP3014+20)))&gt;=1,0,INDIRECT(ADDRESS(($AN3014-1)*3+$AO3014+5,$AP3014+20)))))</f>
        <v>0</v>
      </c>
      <c r="AT3014" s="4">
        <f ca="1">COUNTIF(INDIRECT("U"&amp;(ROW()+12*(($AN3014-1)*3+$AO3014)-ROW())/12+5):INDIRECT("AF"&amp;(ROW()+12*(($AN3014-1)*3+$AO3014)-ROW())/12+5),AS3014)</f>
        <v>0</v>
      </c>
      <c r="AU3014" s="4">
        <f ca="1">IF(AND(AQ3014+AS3014&gt;0,AR3014+AT3014&gt;0),COUNTIF(AU$6:AU3013,"&gt;0")+1,0)</f>
        <v>0</v>
      </c>
    </row>
    <row r="3015" spans="40:47">
      <c r="AN3015" s="4">
        <v>84</v>
      </c>
      <c r="AO3015" s="4">
        <v>2</v>
      </c>
      <c r="AP3015" s="4">
        <v>10</v>
      </c>
      <c r="AQ3015" s="6">
        <f ca="1">IF($AP3015=1,IF(INDIRECT(ADDRESS(($AN3015-1)*3+$AO3015+5,$AP3015+7))="",0,INDIRECT(ADDRESS(($AN3015-1)*3+$AO3015+5,$AP3015+7))),IF(INDIRECT(ADDRESS(($AN3015-1)*3+$AO3015+5,$AP3015+7))="",0,IF(COUNTIF(INDIRECT(ADDRESS(($AN3015-1)*36+($AO3015-1)*12+6,COLUMN())):INDIRECT(ADDRESS(($AN3015-1)*36+($AO3015-1)*12+$AP3015+4,COLUMN())),INDIRECT(ADDRESS(($AN3015-1)*3+$AO3015+5,$AP3015+7)))&gt;=1,0,INDIRECT(ADDRESS(($AN3015-1)*3+$AO3015+5,$AP3015+7)))))</f>
        <v>0</v>
      </c>
      <c r="AR3015" s="4">
        <f ca="1">COUNTIF(INDIRECT("H"&amp;(ROW()+12*(($AN3015-1)*3+$AO3015)-ROW())/12+5):INDIRECT("S"&amp;(ROW()+12*(($AN3015-1)*3+$AO3015)-ROW())/12+5),AQ3015)</f>
        <v>0</v>
      </c>
      <c r="AS3015" s="6">
        <f ca="1">IF($AP3015=1,IF(INDIRECT(ADDRESS(($AN3015-1)*3+$AO3015+5,$AP3015+20))="",0,INDIRECT(ADDRESS(($AN3015-1)*3+$AO3015+5,$AP3015+20))),IF(INDIRECT(ADDRESS(($AN3015-1)*3+$AO3015+5,$AP3015+20))="",0,IF(COUNTIF(INDIRECT(ADDRESS(($AN3015-1)*36+($AO3015-1)*12+6,COLUMN())):INDIRECT(ADDRESS(($AN3015-1)*36+($AO3015-1)*12+$AP3015+4,COLUMN())),INDIRECT(ADDRESS(($AN3015-1)*3+$AO3015+5,$AP3015+20)))&gt;=1,0,INDIRECT(ADDRESS(($AN3015-1)*3+$AO3015+5,$AP3015+20)))))</f>
        <v>0</v>
      </c>
      <c r="AT3015" s="4">
        <f ca="1">COUNTIF(INDIRECT("U"&amp;(ROW()+12*(($AN3015-1)*3+$AO3015)-ROW())/12+5):INDIRECT("AF"&amp;(ROW()+12*(($AN3015-1)*3+$AO3015)-ROW())/12+5),AS3015)</f>
        <v>0</v>
      </c>
      <c r="AU3015" s="4">
        <f ca="1">IF(AND(AQ3015+AS3015&gt;0,AR3015+AT3015&gt;0),COUNTIF(AU$6:AU3014,"&gt;0")+1,0)</f>
        <v>0</v>
      </c>
    </row>
    <row r="3016" spans="40:47">
      <c r="AN3016" s="4">
        <v>84</v>
      </c>
      <c r="AO3016" s="4">
        <v>2</v>
      </c>
      <c r="AP3016" s="4">
        <v>11</v>
      </c>
      <c r="AQ3016" s="6">
        <f ca="1">IF($AP3016=1,IF(INDIRECT(ADDRESS(($AN3016-1)*3+$AO3016+5,$AP3016+7))="",0,INDIRECT(ADDRESS(($AN3016-1)*3+$AO3016+5,$AP3016+7))),IF(INDIRECT(ADDRESS(($AN3016-1)*3+$AO3016+5,$AP3016+7))="",0,IF(COUNTIF(INDIRECT(ADDRESS(($AN3016-1)*36+($AO3016-1)*12+6,COLUMN())):INDIRECT(ADDRESS(($AN3016-1)*36+($AO3016-1)*12+$AP3016+4,COLUMN())),INDIRECT(ADDRESS(($AN3016-1)*3+$AO3016+5,$AP3016+7)))&gt;=1,0,INDIRECT(ADDRESS(($AN3016-1)*3+$AO3016+5,$AP3016+7)))))</f>
        <v>0</v>
      </c>
      <c r="AR3016" s="4">
        <f ca="1">COUNTIF(INDIRECT("H"&amp;(ROW()+12*(($AN3016-1)*3+$AO3016)-ROW())/12+5):INDIRECT("S"&amp;(ROW()+12*(($AN3016-1)*3+$AO3016)-ROW())/12+5),AQ3016)</f>
        <v>0</v>
      </c>
      <c r="AS3016" s="6">
        <f ca="1">IF($AP3016=1,IF(INDIRECT(ADDRESS(($AN3016-1)*3+$AO3016+5,$AP3016+20))="",0,INDIRECT(ADDRESS(($AN3016-1)*3+$AO3016+5,$AP3016+20))),IF(INDIRECT(ADDRESS(($AN3016-1)*3+$AO3016+5,$AP3016+20))="",0,IF(COUNTIF(INDIRECT(ADDRESS(($AN3016-1)*36+($AO3016-1)*12+6,COLUMN())):INDIRECT(ADDRESS(($AN3016-1)*36+($AO3016-1)*12+$AP3016+4,COLUMN())),INDIRECT(ADDRESS(($AN3016-1)*3+$AO3016+5,$AP3016+20)))&gt;=1,0,INDIRECT(ADDRESS(($AN3016-1)*3+$AO3016+5,$AP3016+20)))))</f>
        <v>0</v>
      </c>
      <c r="AT3016" s="4">
        <f ca="1">COUNTIF(INDIRECT("U"&amp;(ROW()+12*(($AN3016-1)*3+$AO3016)-ROW())/12+5):INDIRECT("AF"&amp;(ROW()+12*(($AN3016-1)*3+$AO3016)-ROW())/12+5),AS3016)</f>
        <v>0</v>
      </c>
      <c r="AU3016" s="4">
        <f ca="1">IF(AND(AQ3016+AS3016&gt;0,AR3016+AT3016&gt;0),COUNTIF(AU$6:AU3015,"&gt;0")+1,0)</f>
        <v>0</v>
      </c>
    </row>
    <row r="3017" spans="40:47">
      <c r="AN3017" s="4">
        <v>84</v>
      </c>
      <c r="AO3017" s="4">
        <v>2</v>
      </c>
      <c r="AP3017" s="4">
        <v>12</v>
      </c>
      <c r="AQ3017" s="6">
        <f ca="1">IF($AP3017=1,IF(INDIRECT(ADDRESS(($AN3017-1)*3+$AO3017+5,$AP3017+7))="",0,INDIRECT(ADDRESS(($AN3017-1)*3+$AO3017+5,$AP3017+7))),IF(INDIRECT(ADDRESS(($AN3017-1)*3+$AO3017+5,$AP3017+7))="",0,IF(COUNTIF(INDIRECT(ADDRESS(($AN3017-1)*36+($AO3017-1)*12+6,COLUMN())):INDIRECT(ADDRESS(($AN3017-1)*36+($AO3017-1)*12+$AP3017+4,COLUMN())),INDIRECT(ADDRESS(($AN3017-1)*3+$AO3017+5,$AP3017+7)))&gt;=1,0,INDIRECT(ADDRESS(($AN3017-1)*3+$AO3017+5,$AP3017+7)))))</f>
        <v>0</v>
      </c>
      <c r="AR3017" s="4">
        <f ca="1">COUNTIF(INDIRECT("H"&amp;(ROW()+12*(($AN3017-1)*3+$AO3017)-ROW())/12+5):INDIRECT("S"&amp;(ROW()+12*(($AN3017-1)*3+$AO3017)-ROW())/12+5),AQ3017)</f>
        <v>0</v>
      </c>
      <c r="AS3017" s="6">
        <f ca="1">IF($AP3017=1,IF(INDIRECT(ADDRESS(($AN3017-1)*3+$AO3017+5,$AP3017+20))="",0,INDIRECT(ADDRESS(($AN3017-1)*3+$AO3017+5,$AP3017+20))),IF(INDIRECT(ADDRESS(($AN3017-1)*3+$AO3017+5,$AP3017+20))="",0,IF(COUNTIF(INDIRECT(ADDRESS(($AN3017-1)*36+($AO3017-1)*12+6,COLUMN())):INDIRECT(ADDRESS(($AN3017-1)*36+($AO3017-1)*12+$AP3017+4,COLUMN())),INDIRECT(ADDRESS(($AN3017-1)*3+$AO3017+5,$AP3017+20)))&gt;=1,0,INDIRECT(ADDRESS(($AN3017-1)*3+$AO3017+5,$AP3017+20)))))</f>
        <v>0</v>
      </c>
      <c r="AT3017" s="4">
        <f ca="1">COUNTIF(INDIRECT("U"&amp;(ROW()+12*(($AN3017-1)*3+$AO3017)-ROW())/12+5):INDIRECT("AF"&amp;(ROW()+12*(($AN3017-1)*3+$AO3017)-ROW())/12+5),AS3017)</f>
        <v>0</v>
      </c>
      <c r="AU3017" s="4">
        <f ca="1">IF(AND(AQ3017+AS3017&gt;0,AR3017+AT3017&gt;0),COUNTIF(AU$6:AU3016,"&gt;0")+1,0)</f>
        <v>0</v>
      </c>
    </row>
    <row r="3018" spans="40:47">
      <c r="AN3018" s="4">
        <v>84</v>
      </c>
      <c r="AO3018" s="4">
        <v>3</v>
      </c>
      <c r="AP3018" s="4">
        <v>1</v>
      </c>
      <c r="AQ3018" s="6">
        <f ca="1">IF($AP3018=1,IF(INDIRECT(ADDRESS(($AN3018-1)*3+$AO3018+5,$AP3018+7))="",0,INDIRECT(ADDRESS(($AN3018-1)*3+$AO3018+5,$AP3018+7))),IF(INDIRECT(ADDRESS(($AN3018-1)*3+$AO3018+5,$AP3018+7))="",0,IF(COUNTIF(INDIRECT(ADDRESS(($AN3018-1)*36+($AO3018-1)*12+6,COLUMN())):INDIRECT(ADDRESS(($AN3018-1)*36+($AO3018-1)*12+$AP3018+4,COLUMN())),INDIRECT(ADDRESS(($AN3018-1)*3+$AO3018+5,$AP3018+7)))&gt;=1,0,INDIRECT(ADDRESS(($AN3018-1)*3+$AO3018+5,$AP3018+7)))))</f>
        <v>0</v>
      </c>
      <c r="AR3018" s="4">
        <f ca="1">COUNTIF(INDIRECT("H"&amp;(ROW()+12*(($AN3018-1)*3+$AO3018)-ROW())/12+5):INDIRECT("S"&amp;(ROW()+12*(($AN3018-1)*3+$AO3018)-ROW())/12+5),AQ3018)</f>
        <v>0</v>
      </c>
      <c r="AS3018" s="6">
        <f ca="1">IF($AP3018=1,IF(INDIRECT(ADDRESS(($AN3018-1)*3+$AO3018+5,$AP3018+20))="",0,INDIRECT(ADDRESS(($AN3018-1)*3+$AO3018+5,$AP3018+20))),IF(INDIRECT(ADDRESS(($AN3018-1)*3+$AO3018+5,$AP3018+20))="",0,IF(COUNTIF(INDIRECT(ADDRESS(($AN3018-1)*36+($AO3018-1)*12+6,COLUMN())):INDIRECT(ADDRESS(($AN3018-1)*36+($AO3018-1)*12+$AP3018+4,COLUMN())),INDIRECT(ADDRESS(($AN3018-1)*3+$AO3018+5,$AP3018+20)))&gt;=1,0,INDIRECT(ADDRESS(($AN3018-1)*3+$AO3018+5,$AP3018+20)))))</f>
        <v>0</v>
      </c>
      <c r="AT3018" s="4">
        <f ca="1">COUNTIF(INDIRECT("U"&amp;(ROW()+12*(($AN3018-1)*3+$AO3018)-ROW())/12+5):INDIRECT("AF"&amp;(ROW()+12*(($AN3018-1)*3+$AO3018)-ROW())/12+5),AS3018)</f>
        <v>0</v>
      </c>
      <c r="AU3018" s="4">
        <f ca="1">IF(AND(AQ3018+AS3018&gt;0,AR3018+AT3018&gt;0),COUNTIF(AU$6:AU3017,"&gt;0")+1,0)</f>
        <v>0</v>
      </c>
    </row>
    <row r="3019" spans="40:47">
      <c r="AN3019" s="4">
        <v>84</v>
      </c>
      <c r="AO3019" s="4">
        <v>3</v>
      </c>
      <c r="AP3019" s="4">
        <v>2</v>
      </c>
      <c r="AQ3019" s="6">
        <f ca="1">IF($AP3019=1,IF(INDIRECT(ADDRESS(($AN3019-1)*3+$AO3019+5,$AP3019+7))="",0,INDIRECT(ADDRESS(($AN3019-1)*3+$AO3019+5,$AP3019+7))),IF(INDIRECT(ADDRESS(($AN3019-1)*3+$AO3019+5,$AP3019+7))="",0,IF(COUNTIF(INDIRECT(ADDRESS(($AN3019-1)*36+($AO3019-1)*12+6,COLUMN())):INDIRECT(ADDRESS(($AN3019-1)*36+($AO3019-1)*12+$AP3019+4,COLUMN())),INDIRECT(ADDRESS(($AN3019-1)*3+$AO3019+5,$AP3019+7)))&gt;=1,0,INDIRECT(ADDRESS(($AN3019-1)*3+$AO3019+5,$AP3019+7)))))</f>
        <v>0</v>
      </c>
      <c r="AR3019" s="4">
        <f ca="1">COUNTIF(INDIRECT("H"&amp;(ROW()+12*(($AN3019-1)*3+$AO3019)-ROW())/12+5):INDIRECT("S"&amp;(ROW()+12*(($AN3019-1)*3+$AO3019)-ROW())/12+5),AQ3019)</f>
        <v>0</v>
      </c>
      <c r="AS3019" s="6">
        <f ca="1">IF($AP3019=1,IF(INDIRECT(ADDRESS(($AN3019-1)*3+$AO3019+5,$AP3019+20))="",0,INDIRECT(ADDRESS(($AN3019-1)*3+$AO3019+5,$AP3019+20))),IF(INDIRECT(ADDRESS(($AN3019-1)*3+$AO3019+5,$AP3019+20))="",0,IF(COUNTIF(INDIRECT(ADDRESS(($AN3019-1)*36+($AO3019-1)*12+6,COLUMN())):INDIRECT(ADDRESS(($AN3019-1)*36+($AO3019-1)*12+$AP3019+4,COLUMN())),INDIRECT(ADDRESS(($AN3019-1)*3+$AO3019+5,$AP3019+20)))&gt;=1,0,INDIRECT(ADDRESS(($AN3019-1)*3+$AO3019+5,$AP3019+20)))))</f>
        <v>0</v>
      </c>
      <c r="AT3019" s="4">
        <f ca="1">COUNTIF(INDIRECT("U"&amp;(ROW()+12*(($AN3019-1)*3+$AO3019)-ROW())/12+5):INDIRECT("AF"&amp;(ROW()+12*(($AN3019-1)*3+$AO3019)-ROW())/12+5),AS3019)</f>
        <v>0</v>
      </c>
      <c r="AU3019" s="4">
        <f ca="1">IF(AND(AQ3019+AS3019&gt;0,AR3019+AT3019&gt;0),COUNTIF(AU$6:AU3018,"&gt;0")+1,0)</f>
        <v>0</v>
      </c>
    </row>
    <row r="3020" spans="40:47">
      <c r="AN3020" s="4">
        <v>84</v>
      </c>
      <c r="AO3020" s="4">
        <v>3</v>
      </c>
      <c r="AP3020" s="4">
        <v>3</v>
      </c>
      <c r="AQ3020" s="6">
        <f ca="1">IF($AP3020=1,IF(INDIRECT(ADDRESS(($AN3020-1)*3+$AO3020+5,$AP3020+7))="",0,INDIRECT(ADDRESS(($AN3020-1)*3+$AO3020+5,$AP3020+7))),IF(INDIRECT(ADDRESS(($AN3020-1)*3+$AO3020+5,$AP3020+7))="",0,IF(COUNTIF(INDIRECT(ADDRESS(($AN3020-1)*36+($AO3020-1)*12+6,COLUMN())):INDIRECT(ADDRESS(($AN3020-1)*36+($AO3020-1)*12+$AP3020+4,COLUMN())),INDIRECT(ADDRESS(($AN3020-1)*3+$AO3020+5,$AP3020+7)))&gt;=1,0,INDIRECT(ADDRESS(($AN3020-1)*3+$AO3020+5,$AP3020+7)))))</f>
        <v>0</v>
      </c>
      <c r="AR3020" s="4">
        <f ca="1">COUNTIF(INDIRECT("H"&amp;(ROW()+12*(($AN3020-1)*3+$AO3020)-ROW())/12+5):INDIRECT("S"&amp;(ROW()+12*(($AN3020-1)*3+$AO3020)-ROW())/12+5),AQ3020)</f>
        <v>0</v>
      </c>
      <c r="AS3020" s="6">
        <f ca="1">IF($AP3020=1,IF(INDIRECT(ADDRESS(($AN3020-1)*3+$AO3020+5,$AP3020+20))="",0,INDIRECT(ADDRESS(($AN3020-1)*3+$AO3020+5,$AP3020+20))),IF(INDIRECT(ADDRESS(($AN3020-1)*3+$AO3020+5,$AP3020+20))="",0,IF(COUNTIF(INDIRECT(ADDRESS(($AN3020-1)*36+($AO3020-1)*12+6,COLUMN())):INDIRECT(ADDRESS(($AN3020-1)*36+($AO3020-1)*12+$AP3020+4,COLUMN())),INDIRECT(ADDRESS(($AN3020-1)*3+$AO3020+5,$AP3020+20)))&gt;=1,0,INDIRECT(ADDRESS(($AN3020-1)*3+$AO3020+5,$AP3020+20)))))</f>
        <v>0</v>
      </c>
      <c r="AT3020" s="4">
        <f ca="1">COUNTIF(INDIRECT("U"&amp;(ROW()+12*(($AN3020-1)*3+$AO3020)-ROW())/12+5):INDIRECT("AF"&amp;(ROW()+12*(($AN3020-1)*3+$AO3020)-ROW())/12+5),AS3020)</f>
        <v>0</v>
      </c>
      <c r="AU3020" s="4">
        <f ca="1">IF(AND(AQ3020+AS3020&gt;0,AR3020+AT3020&gt;0),COUNTIF(AU$6:AU3019,"&gt;0")+1,0)</f>
        <v>0</v>
      </c>
    </row>
    <row r="3021" spans="40:47">
      <c r="AN3021" s="4">
        <v>84</v>
      </c>
      <c r="AO3021" s="4">
        <v>3</v>
      </c>
      <c r="AP3021" s="4">
        <v>4</v>
      </c>
      <c r="AQ3021" s="6">
        <f ca="1">IF($AP3021=1,IF(INDIRECT(ADDRESS(($AN3021-1)*3+$AO3021+5,$AP3021+7))="",0,INDIRECT(ADDRESS(($AN3021-1)*3+$AO3021+5,$AP3021+7))),IF(INDIRECT(ADDRESS(($AN3021-1)*3+$AO3021+5,$AP3021+7))="",0,IF(COUNTIF(INDIRECT(ADDRESS(($AN3021-1)*36+($AO3021-1)*12+6,COLUMN())):INDIRECT(ADDRESS(($AN3021-1)*36+($AO3021-1)*12+$AP3021+4,COLUMN())),INDIRECT(ADDRESS(($AN3021-1)*3+$AO3021+5,$AP3021+7)))&gt;=1,0,INDIRECT(ADDRESS(($AN3021-1)*3+$AO3021+5,$AP3021+7)))))</f>
        <v>0</v>
      </c>
      <c r="AR3021" s="4">
        <f ca="1">COUNTIF(INDIRECT("H"&amp;(ROW()+12*(($AN3021-1)*3+$AO3021)-ROW())/12+5):INDIRECT("S"&amp;(ROW()+12*(($AN3021-1)*3+$AO3021)-ROW())/12+5),AQ3021)</f>
        <v>0</v>
      </c>
      <c r="AS3021" s="6">
        <f ca="1">IF($AP3021=1,IF(INDIRECT(ADDRESS(($AN3021-1)*3+$AO3021+5,$AP3021+20))="",0,INDIRECT(ADDRESS(($AN3021-1)*3+$AO3021+5,$AP3021+20))),IF(INDIRECT(ADDRESS(($AN3021-1)*3+$AO3021+5,$AP3021+20))="",0,IF(COUNTIF(INDIRECT(ADDRESS(($AN3021-1)*36+($AO3021-1)*12+6,COLUMN())):INDIRECT(ADDRESS(($AN3021-1)*36+($AO3021-1)*12+$AP3021+4,COLUMN())),INDIRECT(ADDRESS(($AN3021-1)*3+$AO3021+5,$AP3021+20)))&gt;=1,0,INDIRECT(ADDRESS(($AN3021-1)*3+$AO3021+5,$AP3021+20)))))</f>
        <v>0</v>
      </c>
      <c r="AT3021" s="4">
        <f ca="1">COUNTIF(INDIRECT("U"&amp;(ROW()+12*(($AN3021-1)*3+$AO3021)-ROW())/12+5):INDIRECT("AF"&amp;(ROW()+12*(($AN3021-1)*3+$AO3021)-ROW())/12+5),AS3021)</f>
        <v>0</v>
      </c>
      <c r="AU3021" s="4">
        <f ca="1">IF(AND(AQ3021+AS3021&gt;0,AR3021+AT3021&gt;0),COUNTIF(AU$6:AU3020,"&gt;0")+1,0)</f>
        <v>0</v>
      </c>
    </row>
    <row r="3022" spans="40:47">
      <c r="AN3022" s="4">
        <v>84</v>
      </c>
      <c r="AO3022" s="4">
        <v>3</v>
      </c>
      <c r="AP3022" s="4">
        <v>5</v>
      </c>
      <c r="AQ3022" s="6">
        <f ca="1">IF($AP3022=1,IF(INDIRECT(ADDRESS(($AN3022-1)*3+$AO3022+5,$AP3022+7))="",0,INDIRECT(ADDRESS(($AN3022-1)*3+$AO3022+5,$AP3022+7))),IF(INDIRECT(ADDRESS(($AN3022-1)*3+$AO3022+5,$AP3022+7))="",0,IF(COUNTIF(INDIRECT(ADDRESS(($AN3022-1)*36+($AO3022-1)*12+6,COLUMN())):INDIRECT(ADDRESS(($AN3022-1)*36+($AO3022-1)*12+$AP3022+4,COLUMN())),INDIRECT(ADDRESS(($AN3022-1)*3+$AO3022+5,$AP3022+7)))&gt;=1,0,INDIRECT(ADDRESS(($AN3022-1)*3+$AO3022+5,$AP3022+7)))))</f>
        <v>0</v>
      </c>
      <c r="AR3022" s="4">
        <f ca="1">COUNTIF(INDIRECT("H"&amp;(ROW()+12*(($AN3022-1)*3+$AO3022)-ROW())/12+5):INDIRECT("S"&amp;(ROW()+12*(($AN3022-1)*3+$AO3022)-ROW())/12+5),AQ3022)</f>
        <v>0</v>
      </c>
      <c r="AS3022" s="6">
        <f ca="1">IF($AP3022=1,IF(INDIRECT(ADDRESS(($AN3022-1)*3+$AO3022+5,$AP3022+20))="",0,INDIRECT(ADDRESS(($AN3022-1)*3+$AO3022+5,$AP3022+20))),IF(INDIRECT(ADDRESS(($AN3022-1)*3+$AO3022+5,$AP3022+20))="",0,IF(COUNTIF(INDIRECT(ADDRESS(($AN3022-1)*36+($AO3022-1)*12+6,COLUMN())):INDIRECT(ADDRESS(($AN3022-1)*36+($AO3022-1)*12+$AP3022+4,COLUMN())),INDIRECT(ADDRESS(($AN3022-1)*3+$AO3022+5,$AP3022+20)))&gt;=1,0,INDIRECT(ADDRESS(($AN3022-1)*3+$AO3022+5,$AP3022+20)))))</f>
        <v>0</v>
      </c>
      <c r="AT3022" s="4">
        <f ca="1">COUNTIF(INDIRECT("U"&amp;(ROW()+12*(($AN3022-1)*3+$AO3022)-ROW())/12+5):INDIRECT("AF"&amp;(ROW()+12*(($AN3022-1)*3+$AO3022)-ROW())/12+5),AS3022)</f>
        <v>0</v>
      </c>
      <c r="AU3022" s="4">
        <f ca="1">IF(AND(AQ3022+AS3022&gt;0,AR3022+AT3022&gt;0),COUNTIF(AU$6:AU3021,"&gt;0")+1,0)</f>
        <v>0</v>
      </c>
    </row>
    <row r="3023" spans="40:47">
      <c r="AN3023" s="4">
        <v>84</v>
      </c>
      <c r="AO3023" s="4">
        <v>3</v>
      </c>
      <c r="AP3023" s="4">
        <v>6</v>
      </c>
      <c r="AQ3023" s="6">
        <f ca="1">IF($AP3023=1,IF(INDIRECT(ADDRESS(($AN3023-1)*3+$AO3023+5,$AP3023+7))="",0,INDIRECT(ADDRESS(($AN3023-1)*3+$AO3023+5,$AP3023+7))),IF(INDIRECT(ADDRESS(($AN3023-1)*3+$AO3023+5,$AP3023+7))="",0,IF(COUNTIF(INDIRECT(ADDRESS(($AN3023-1)*36+($AO3023-1)*12+6,COLUMN())):INDIRECT(ADDRESS(($AN3023-1)*36+($AO3023-1)*12+$AP3023+4,COLUMN())),INDIRECT(ADDRESS(($AN3023-1)*3+$AO3023+5,$AP3023+7)))&gt;=1,0,INDIRECT(ADDRESS(($AN3023-1)*3+$AO3023+5,$AP3023+7)))))</f>
        <v>0</v>
      </c>
      <c r="AR3023" s="4">
        <f ca="1">COUNTIF(INDIRECT("H"&amp;(ROW()+12*(($AN3023-1)*3+$AO3023)-ROW())/12+5):INDIRECT("S"&amp;(ROW()+12*(($AN3023-1)*3+$AO3023)-ROW())/12+5),AQ3023)</f>
        <v>0</v>
      </c>
      <c r="AS3023" s="6">
        <f ca="1">IF($AP3023=1,IF(INDIRECT(ADDRESS(($AN3023-1)*3+$AO3023+5,$AP3023+20))="",0,INDIRECT(ADDRESS(($AN3023-1)*3+$AO3023+5,$AP3023+20))),IF(INDIRECT(ADDRESS(($AN3023-1)*3+$AO3023+5,$AP3023+20))="",0,IF(COUNTIF(INDIRECT(ADDRESS(($AN3023-1)*36+($AO3023-1)*12+6,COLUMN())):INDIRECT(ADDRESS(($AN3023-1)*36+($AO3023-1)*12+$AP3023+4,COLUMN())),INDIRECT(ADDRESS(($AN3023-1)*3+$AO3023+5,$AP3023+20)))&gt;=1,0,INDIRECT(ADDRESS(($AN3023-1)*3+$AO3023+5,$AP3023+20)))))</f>
        <v>0</v>
      </c>
      <c r="AT3023" s="4">
        <f ca="1">COUNTIF(INDIRECT("U"&amp;(ROW()+12*(($AN3023-1)*3+$AO3023)-ROW())/12+5):INDIRECT("AF"&amp;(ROW()+12*(($AN3023-1)*3+$AO3023)-ROW())/12+5),AS3023)</f>
        <v>0</v>
      </c>
      <c r="AU3023" s="4">
        <f ca="1">IF(AND(AQ3023+AS3023&gt;0,AR3023+AT3023&gt;0),COUNTIF(AU$6:AU3022,"&gt;0")+1,0)</f>
        <v>0</v>
      </c>
    </row>
    <row r="3024" spans="40:47">
      <c r="AN3024" s="4">
        <v>84</v>
      </c>
      <c r="AO3024" s="4">
        <v>3</v>
      </c>
      <c r="AP3024" s="4">
        <v>7</v>
      </c>
      <c r="AQ3024" s="6">
        <f ca="1">IF($AP3024=1,IF(INDIRECT(ADDRESS(($AN3024-1)*3+$AO3024+5,$AP3024+7))="",0,INDIRECT(ADDRESS(($AN3024-1)*3+$AO3024+5,$AP3024+7))),IF(INDIRECT(ADDRESS(($AN3024-1)*3+$AO3024+5,$AP3024+7))="",0,IF(COUNTIF(INDIRECT(ADDRESS(($AN3024-1)*36+($AO3024-1)*12+6,COLUMN())):INDIRECT(ADDRESS(($AN3024-1)*36+($AO3024-1)*12+$AP3024+4,COLUMN())),INDIRECT(ADDRESS(($AN3024-1)*3+$AO3024+5,$AP3024+7)))&gt;=1,0,INDIRECT(ADDRESS(($AN3024-1)*3+$AO3024+5,$AP3024+7)))))</f>
        <v>0</v>
      </c>
      <c r="AR3024" s="4">
        <f ca="1">COUNTIF(INDIRECT("H"&amp;(ROW()+12*(($AN3024-1)*3+$AO3024)-ROW())/12+5):INDIRECT("S"&amp;(ROW()+12*(($AN3024-1)*3+$AO3024)-ROW())/12+5),AQ3024)</f>
        <v>0</v>
      </c>
      <c r="AS3024" s="6">
        <f ca="1">IF($AP3024=1,IF(INDIRECT(ADDRESS(($AN3024-1)*3+$AO3024+5,$AP3024+20))="",0,INDIRECT(ADDRESS(($AN3024-1)*3+$AO3024+5,$AP3024+20))),IF(INDIRECT(ADDRESS(($AN3024-1)*3+$AO3024+5,$AP3024+20))="",0,IF(COUNTIF(INDIRECT(ADDRESS(($AN3024-1)*36+($AO3024-1)*12+6,COLUMN())):INDIRECT(ADDRESS(($AN3024-1)*36+($AO3024-1)*12+$AP3024+4,COLUMN())),INDIRECT(ADDRESS(($AN3024-1)*3+$AO3024+5,$AP3024+20)))&gt;=1,0,INDIRECT(ADDRESS(($AN3024-1)*3+$AO3024+5,$AP3024+20)))))</f>
        <v>0</v>
      </c>
      <c r="AT3024" s="4">
        <f ca="1">COUNTIF(INDIRECT("U"&amp;(ROW()+12*(($AN3024-1)*3+$AO3024)-ROW())/12+5):INDIRECT("AF"&amp;(ROW()+12*(($AN3024-1)*3+$AO3024)-ROW())/12+5),AS3024)</f>
        <v>0</v>
      </c>
      <c r="AU3024" s="4">
        <f ca="1">IF(AND(AQ3024+AS3024&gt;0,AR3024+AT3024&gt;0),COUNTIF(AU$6:AU3023,"&gt;0")+1,0)</f>
        <v>0</v>
      </c>
    </row>
    <row r="3025" spans="40:47">
      <c r="AN3025" s="4">
        <v>84</v>
      </c>
      <c r="AO3025" s="4">
        <v>3</v>
      </c>
      <c r="AP3025" s="4">
        <v>8</v>
      </c>
      <c r="AQ3025" s="6">
        <f ca="1">IF($AP3025=1,IF(INDIRECT(ADDRESS(($AN3025-1)*3+$AO3025+5,$AP3025+7))="",0,INDIRECT(ADDRESS(($AN3025-1)*3+$AO3025+5,$AP3025+7))),IF(INDIRECT(ADDRESS(($AN3025-1)*3+$AO3025+5,$AP3025+7))="",0,IF(COUNTIF(INDIRECT(ADDRESS(($AN3025-1)*36+($AO3025-1)*12+6,COLUMN())):INDIRECT(ADDRESS(($AN3025-1)*36+($AO3025-1)*12+$AP3025+4,COLUMN())),INDIRECT(ADDRESS(($AN3025-1)*3+$AO3025+5,$AP3025+7)))&gt;=1,0,INDIRECT(ADDRESS(($AN3025-1)*3+$AO3025+5,$AP3025+7)))))</f>
        <v>0</v>
      </c>
      <c r="AR3025" s="4">
        <f ca="1">COUNTIF(INDIRECT("H"&amp;(ROW()+12*(($AN3025-1)*3+$AO3025)-ROW())/12+5):INDIRECT("S"&amp;(ROW()+12*(($AN3025-1)*3+$AO3025)-ROW())/12+5),AQ3025)</f>
        <v>0</v>
      </c>
      <c r="AS3025" s="6">
        <f ca="1">IF($AP3025=1,IF(INDIRECT(ADDRESS(($AN3025-1)*3+$AO3025+5,$AP3025+20))="",0,INDIRECT(ADDRESS(($AN3025-1)*3+$AO3025+5,$AP3025+20))),IF(INDIRECT(ADDRESS(($AN3025-1)*3+$AO3025+5,$AP3025+20))="",0,IF(COUNTIF(INDIRECT(ADDRESS(($AN3025-1)*36+($AO3025-1)*12+6,COLUMN())):INDIRECT(ADDRESS(($AN3025-1)*36+($AO3025-1)*12+$AP3025+4,COLUMN())),INDIRECT(ADDRESS(($AN3025-1)*3+$AO3025+5,$AP3025+20)))&gt;=1,0,INDIRECT(ADDRESS(($AN3025-1)*3+$AO3025+5,$AP3025+20)))))</f>
        <v>0</v>
      </c>
      <c r="AT3025" s="4">
        <f ca="1">COUNTIF(INDIRECT("U"&amp;(ROW()+12*(($AN3025-1)*3+$AO3025)-ROW())/12+5):INDIRECT("AF"&amp;(ROW()+12*(($AN3025-1)*3+$AO3025)-ROW())/12+5),AS3025)</f>
        <v>0</v>
      </c>
      <c r="AU3025" s="4">
        <f ca="1">IF(AND(AQ3025+AS3025&gt;0,AR3025+AT3025&gt;0),COUNTIF(AU$6:AU3024,"&gt;0")+1,0)</f>
        <v>0</v>
      </c>
    </row>
    <row r="3026" spans="40:47">
      <c r="AN3026" s="4">
        <v>84</v>
      </c>
      <c r="AO3026" s="4">
        <v>3</v>
      </c>
      <c r="AP3026" s="4">
        <v>9</v>
      </c>
      <c r="AQ3026" s="6">
        <f ca="1">IF($AP3026=1,IF(INDIRECT(ADDRESS(($AN3026-1)*3+$AO3026+5,$AP3026+7))="",0,INDIRECT(ADDRESS(($AN3026-1)*3+$AO3026+5,$AP3026+7))),IF(INDIRECT(ADDRESS(($AN3026-1)*3+$AO3026+5,$AP3026+7))="",0,IF(COUNTIF(INDIRECT(ADDRESS(($AN3026-1)*36+($AO3026-1)*12+6,COLUMN())):INDIRECT(ADDRESS(($AN3026-1)*36+($AO3026-1)*12+$AP3026+4,COLUMN())),INDIRECT(ADDRESS(($AN3026-1)*3+$AO3026+5,$AP3026+7)))&gt;=1,0,INDIRECT(ADDRESS(($AN3026-1)*3+$AO3026+5,$AP3026+7)))))</f>
        <v>0</v>
      </c>
      <c r="AR3026" s="4">
        <f ca="1">COUNTIF(INDIRECT("H"&amp;(ROW()+12*(($AN3026-1)*3+$AO3026)-ROW())/12+5):INDIRECT("S"&amp;(ROW()+12*(($AN3026-1)*3+$AO3026)-ROW())/12+5),AQ3026)</f>
        <v>0</v>
      </c>
      <c r="AS3026" s="6">
        <f ca="1">IF($AP3026=1,IF(INDIRECT(ADDRESS(($AN3026-1)*3+$AO3026+5,$AP3026+20))="",0,INDIRECT(ADDRESS(($AN3026-1)*3+$AO3026+5,$AP3026+20))),IF(INDIRECT(ADDRESS(($AN3026-1)*3+$AO3026+5,$AP3026+20))="",0,IF(COUNTIF(INDIRECT(ADDRESS(($AN3026-1)*36+($AO3026-1)*12+6,COLUMN())):INDIRECT(ADDRESS(($AN3026-1)*36+($AO3026-1)*12+$AP3026+4,COLUMN())),INDIRECT(ADDRESS(($AN3026-1)*3+$AO3026+5,$AP3026+20)))&gt;=1,0,INDIRECT(ADDRESS(($AN3026-1)*3+$AO3026+5,$AP3026+20)))))</f>
        <v>0</v>
      </c>
      <c r="AT3026" s="4">
        <f ca="1">COUNTIF(INDIRECT("U"&amp;(ROW()+12*(($AN3026-1)*3+$AO3026)-ROW())/12+5):INDIRECT("AF"&amp;(ROW()+12*(($AN3026-1)*3+$AO3026)-ROW())/12+5),AS3026)</f>
        <v>0</v>
      </c>
      <c r="AU3026" s="4">
        <f ca="1">IF(AND(AQ3026+AS3026&gt;0,AR3026+AT3026&gt;0),COUNTIF(AU$6:AU3025,"&gt;0")+1,0)</f>
        <v>0</v>
      </c>
    </row>
    <row r="3027" spans="40:47">
      <c r="AN3027" s="4">
        <v>84</v>
      </c>
      <c r="AO3027" s="4">
        <v>3</v>
      </c>
      <c r="AP3027" s="4">
        <v>10</v>
      </c>
      <c r="AQ3027" s="6">
        <f ca="1">IF($AP3027=1,IF(INDIRECT(ADDRESS(($AN3027-1)*3+$AO3027+5,$AP3027+7))="",0,INDIRECT(ADDRESS(($AN3027-1)*3+$AO3027+5,$AP3027+7))),IF(INDIRECT(ADDRESS(($AN3027-1)*3+$AO3027+5,$AP3027+7))="",0,IF(COUNTIF(INDIRECT(ADDRESS(($AN3027-1)*36+($AO3027-1)*12+6,COLUMN())):INDIRECT(ADDRESS(($AN3027-1)*36+($AO3027-1)*12+$AP3027+4,COLUMN())),INDIRECT(ADDRESS(($AN3027-1)*3+$AO3027+5,$AP3027+7)))&gt;=1,0,INDIRECT(ADDRESS(($AN3027-1)*3+$AO3027+5,$AP3027+7)))))</f>
        <v>0</v>
      </c>
      <c r="AR3027" s="4">
        <f ca="1">COUNTIF(INDIRECT("H"&amp;(ROW()+12*(($AN3027-1)*3+$AO3027)-ROW())/12+5):INDIRECT("S"&amp;(ROW()+12*(($AN3027-1)*3+$AO3027)-ROW())/12+5),AQ3027)</f>
        <v>0</v>
      </c>
      <c r="AS3027" s="6">
        <f ca="1">IF($AP3027=1,IF(INDIRECT(ADDRESS(($AN3027-1)*3+$AO3027+5,$AP3027+20))="",0,INDIRECT(ADDRESS(($AN3027-1)*3+$AO3027+5,$AP3027+20))),IF(INDIRECT(ADDRESS(($AN3027-1)*3+$AO3027+5,$AP3027+20))="",0,IF(COUNTIF(INDIRECT(ADDRESS(($AN3027-1)*36+($AO3027-1)*12+6,COLUMN())):INDIRECT(ADDRESS(($AN3027-1)*36+($AO3027-1)*12+$AP3027+4,COLUMN())),INDIRECT(ADDRESS(($AN3027-1)*3+$AO3027+5,$AP3027+20)))&gt;=1,0,INDIRECT(ADDRESS(($AN3027-1)*3+$AO3027+5,$AP3027+20)))))</f>
        <v>0</v>
      </c>
      <c r="AT3027" s="4">
        <f ca="1">COUNTIF(INDIRECT("U"&amp;(ROW()+12*(($AN3027-1)*3+$AO3027)-ROW())/12+5):INDIRECT("AF"&amp;(ROW()+12*(($AN3027-1)*3+$AO3027)-ROW())/12+5),AS3027)</f>
        <v>0</v>
      </c>
      <c r="AU3027" s="4">
        <f ca="1">IF(AND(AQ3027+AS3027&gt;0,AR3027+AT3027&gt;0),COUNTIF(AU$6:AU3026,"&gt;0")+1,0)</f>
        <v>0</v>
      </c>
    </row>
    <row r="3028" spans="40:47">
      <c r="AN3028" s="4">
        <v>84</v>
      </c>
      <c r="AO3028" s="4">
        <v>3</v>
      </c>
      <c r="AP3028" s="4">
        <v>11</v>
      </c>
      <c r="AQ3028" s="6">
        <f ca="1">IF($AP3028=1,IF(INDIRECT(ADDRESS(($AN3028-1)*3+$AO3028+5,$AP3028+7))="",0,INDIRECT(ADDRESS(($AN3028-1)*3+$AO3028+5,$AP3028+7))),IF(INDIRECT(ADDRESS(($AN3028-1)*3+$AO3028+5,$AP3028+7))="",0,IF(COUNTIF(INDIRECT(ADDRESS(($AN3028-1)*36+($AO3028-1)*12+6,COLUMN())):INDIRECT(ADDRESS(($AN3028-1)*36+($AO3028-1)*12+$AP3028+4,COLUMN())),INDIRECT(ADDRESS(($AN3028-1)*3+$AO3028+5,$AP3028+7)))&gt;=1,0,INDIRECT(ADDRESS(($AN3028-1)*3+$AO3028+5,$AP3028+7)))))</f>
        <v>0</v>
      </c>
      <c r="AR3028" s="4">
        <f ca="1">COUNTIF(INDIRECT("H"&amp;(ROW()+12*(($AN3028-1)*3+$AO3028)-ROW())/12+5):INDIRECT("S"&amp;(ROW()+12*(($AN3028-1)*3+$AO3028)-ROW())/12+5),AQ3028)</f>
        <v>0</v>
      </c>
      <c r="AS3028" s="6">
        <f ca="1">IF($AP3028=1,IF(INDIRECT(ADDRESS(($AN3028-1)*3+$AO3028+5,$AP3028+20))="",0,INDIRECT(ADDRESS(($AN3028-1)*3+$AO3028+5,$AP3028+20))),IF(INDIRECT(ADDRESS(($AN3028-1)*3+$AO3028+5,$AP3028+20))="",0,IF(COUNTIF(INDIRECT(ADDRESS(($AN3028-1)*36+($AO3028-1)*12+6,COLUMN())):INDIRECT(ADDRESS(($AN3028-1)*36+($AO3028-1)*12+$AP3028+4,COLUMN())),INDIRECT(ADDRESS(($AN3028-1)*3+$AO3028+5,$AP3028+20)))&gt;=1,0,INDIRECT(ADDRESS(($AN3028-1)*3+$AO3028+5,$AP3028+20)))))</f>
        <v>0</v>
      </c>
      <c r="AT3028" s="4">
        <f ca="1">COUNTIF(INDIRECT("U"&amp;(ROW()+12*(($AN3028-1)*3+$AO3028)-ROW())/12+5):INDIRECT("AF"&amp;(ROW()+12*(($AN3028-1)*3+$AO3028)-ROW())/12+5),AS3028)</f>
        <v>0</v>
      </c>
      <c r="AU3028" s="4">
        <f ca="1">IF(AND(AQ3028+AS3028&gt;0,AR3028+AT3028&gt;0),COUNTIF(AU$6:AU3027,"&gt;0")+1,0)</f>
        <v>0</v>
      </c>
    </row>
    <row r="3029" spans="40:47">
      <c r="AN3029" s="77">
        <v>84</v>
      </c>
      <c r="AO3029" s="77">
        <v>3</v>
      </c>
      <c r="AP3029" s="77">
        <v>12</v>
      </c>
      <c r="AQ3029" s="78">
        <f ca="1">IF($AP3029=1,IF(INDIRECT(ADDRESS(($AN3029-1)*3+$AO3029+5,$AP3029+7))="",0,INDIRECT(ADDRESS(($AN3029-1)*3+$AO3029+5,$AP3029+7))),IF(INDIRECT(ADDRESS(($AN3029-1)*3+$AO3029+5,$AP3029+7))="",0,IF(COUNTIF(INDIRECT(ADDRESS(($AN3029-1)*36+($AO3029-1)*12+6,COLUMN())):INDIRECT(ADDRESS(($AN3029-1)*36+($AO3029-1)*12+$AP3029+4,COLUMN())),INDIRECT(ADDRESS(($AN3029-1)*3+$AO3029+5,$AP3029+7)))&gt;=1,0,INDIRECT(ADDRESS(($AN3029-1)*3+$AO3029+5,$AP3029+7)))))</f>
        <v>0</v>
      </c>
      <c r="AR3029" s="77">
        <f ca="1">COUNTIF(INDIRECT("H"&amp;(ROW()+12*(($AN3029-1)*3+$AO3029)-ROW())/12+5):INDIRECT("S"&amp;(ROW()+12*(($AN3029-1)*3+$AO3029)-ROW())/12+5),AQ3029)</f>
        <v>0</v>
      </c>
      <c r="AS3029" s="78">
        <f ca="1">IF($AP3029=1,IF(INDIRECT(ADDRESS(($AN3029-1)*3+$AO3029+5,$AP3029+20))="",0,INDIRECT(ADDRESS(($AN3029-1)*3+$AO3029+5,$AP3029+20))),IF(INDIRECT(ADDRESS(($AN3029-1)*3+$AO3029+5,$AP3029+20))="",0,IF(COUNTIF(INDIRECT(ADDRESS(($AN3029-1)*36+($AO3029-1)*12+6,COLUMN())):INDIRECT(ADDRESS(($AN3029-1)*36+($AO3029-1)*12+$AP3029+4,COLUMN())),INDIRECT(ADDRESS(($AN3029-1)*3+$AO3029+5,$AP3029+20)))&gt;=1,0,INDIRECT(ADDRESS(($AN3029-1)*3+$AO3029+5,$AP3029+20)))))</f>
        <v>0</v>
      </c>
      <c r="AT3029" s="77">
        <f ca="1">COUNTIF(INDIRECT("U"&amp;(ROW()+12*(($AN3029-1)*3+$AO3029)-ROW())/12+5):INDIRECT("AF"&amp;(ROW()+12*(($AN3029-1)*3+$AO3029)-ROW())/12+5),AS3029)</f>
        <v>0</v>
      </c>
      <c r="AU3029" s="4">
        <f ca="1">IF(AND(AQ3029+AS3029&gt;0,AR3029+AT3029&gt;0),COUNTIF(AU$6:AU3028,"&gt;0")+1,0)</f>
        <v>0</v>
      </c>
    </row>
    <row r="3030" spans="40:47">
      <c r="AN3030" s="4">
        <v>85</v>
      </c>
      <c r="AO3030" s="4">
        <v>1</v>
      </c>
      <c r="AP3030" s="4">
        <v>1</v>
      </c>
      <c r="AQ3030" s="6">
        <f ca="1">IF($AP3030=1,IF(INDIRECT(ADDRESS(($AN3030-1)*3+$AO3030+5,$AP3030+7))="",0,INDIRECT(ADDRESS(($AN3030-1)*3+$AO3030+5,$AP3030+7))),IF(INDIRECT(ADDRESS(($AN3030-1)*3+$AO3030+5,$AP3030+7))="",0,IF(COUNTIF(INDIRECT(ADDRESS(($AN3030-1)*36+($AO3030-1)*12+6,COLUMN())):INDIRECT(ADDRESS(($AN3030-1)*36+($AO3030-1)*12+$AP3030+4,COLUMN())),INDIRECT(ADDRESS(($AN3030-1)*3+$AO3030+5,$AP3030+7)))&gt;=1,0,INDIRECT(ADDRESS(($AN3030-1)*3+$AO3030+5,$AP3030+7)))))</f>
        <v>0</v>
      </c>
      <c r="AR3030" s="4">
        <f ca="1">COUNTIF(INDIRECT("H"&amp;(ROW()+12*(($AN3030-1)*3+$AO3030)-ROW())/12+5):INDIRECT("S"&amp;(ROW()+12*(($AN3030-1)*3+$AO3030)-ROW())/12+5),AQ3030)</f>
        <v>0</v>
      </c>
      <c r="AS3030" s="6">
        <f ca="1">IF($AP3030=1,IF(INDIRECT(ADDRESS(($AN3030-1)*3+$AO3030+5,$AP3030+20))="",0,INDIRECT(ADDRESS(($AN3030-1)*3+$AO3030+5,$AP3030+20))),IF(INDIRECT(ADDRESS(($AN3030-1)*3+$AO3030+5,$AP3030+20))="",0,IF(COUNTIF(INDIRECT(ADDRESS(($AN3030-1)*36+($AO3030-1)*12+6,COLUMN())):INDIRECT(ADDRESS(($AN3030-1)*36+($AO3030-1)*12+$AP3030+4,COLUMN())),INDIRECT(ADDRESS(($AN3030-1)*3+$AO3030+5,$AP3030+20)))&gt;=1,0,INDIRECT(ADDRESS(($AN3030-1)*3+$AO3030+5,$AP3030+20)))))</f>
        <v>0</v>
      </c>
      <c r="AT3030" s="4">
        <f ca="1">COUNTIF(INDIRECT("U"&amp;(ROW()+12*(($AN3030-1)*3+$AO3030)-ROW())/12+5):INDIRECT("AF"&amp;(ROW()+12*(($AN3030-1)*3+$AO3030)-ROW())/12+5),AS3030)</f>
        <v>0</v>
      </c>
      <c r="AU3030" s="4">
        <f ca="1">IF(AND(AQ3030+AS3030&gt;0,AR3030+AT3030&gt;0),COUNTIF(AU$6:AU3029,"&gt;0")+1,0)</f>
        <v>0</v>
      </c>
    </row>
    <row r="3031" spans="40:47">
      <c r="AN3031" s="4">
        <v>85</v>
      </c>
      <c r="AO3031" s="4">
        <v>1</v>
      </c>
      <c r="AP3031" s="4">
        <v>2</v>
      </c>
      <c r="AQ3031" s="6">
        <f ca="1">IF($AP3031=1,IF(INDIRECT(ADDRESS(($AN3031-1)*3+$AO3031+5,$AP3031+7))="",0,INDIRECT(ADDRESS(($AN3031-1)*3+$AO3031+5,$AP3031+7))),IF(INDIRECT(ADDRESS(($AN3031-1)*3+$AO3031+5,$AP3031+7))="",0,IF(COUNTIF(INDIRECT(ADDRESS(($AN3031-1)*36+($AO3031-1)*12+6,COLUMN())):INDIRECT(ADDRESS(($AN3031-1)*36+($AO3031-1)*12+$AP3031+4,COLUMN())),INDIRECT(ADDRESS(($AN3031-1)*3+$AO3031+5,$AP3031+7)))&gt;=1,0,INDIRECT(ADDRESS(($AN3031-1)*3+$AO3031+5,$AP3031+7)))))</f>
        <v>0</v>
      </c>
      <c r="AR3031" s="4">
        <f ca="1">COUNTIF(INDIRECT("H"&amp;(ROW()+12*(($AN3031-1)*3+$AO3031)-ROW())/12+5):INDIRECT("S"&amp;(ROW()+12*(($AN3031-1)*3+$AO3031)-ROW())/12+5),AQ3031)</f>
        <v>0</v>
      </c>
      <c r="AS3031" s="6">
        <f ca="1">IF($AP3031=1,IF(INDIRECT(ADDRESS(($AN3031-1)*3+$AO3031+5,$AP3031+20))="",0,INDIRECT(ADDRESS(($AN3031-1)*3+$AO3031+5,$AP3031+20))),IF(INDIRECT(ADDRESS(($AN3031-1)*3+$AO3031+5,$AP3031+20))="",0,IF(COUNTIF(INDIRECT(ADDRESS(($AN3031-1)*36+($AO3031-1)*12+6,COLUMN())):INDIRECT(ADDRESS(($AN3031-1)*36+($AO3031-1)*12+$AP3031+4,COLUMN())),INDIRECT(ADDRESS(($AN3031-1)*3+$AO3031+5,$AP3031+20)))&gt;=1,0,INDIRECT(ADDRESS(($AN3031-1)*3+$AO3031+5,$AP3031+20)))))</f>
        <v>0</v>
      </c>
      <c r="AT3031" s="4">
        <f ca="1">COUNTIF(INDIRECT("U"&amp;(ROW()+12*(($AN3031-1)*3+$AO3031)-ROW())/12+5):INDIRECT("AF"&amp;(ROW()+12*(($AN3031-1)*3+$AO3031)-ROW())/12+5),AS3031)</f>
        <v>0</v>
      </c>
      <c r="AU3031" s="4">
        <f ca="1">IF(AND(AQ3031+AS3031&gt;0,AR3031+AT3031&gt;0),COUNTIF(AU$6:AU3030,"&gt;0")+1,0)</f>
        <v>0</v>
      </c>
    </row>
    <row r="3032" spans="40:47">
      <c r="AN3032" s="4">
        <v>85</v>
      </c>
      <c r="AO3032" s="4">
        <v>1</v>
      </c>
      <c r="AP3032" s="4">
        <v>3</v>
      </c>
      <c r="AQ3032" s="6">
        <f ca="1">IF($AP3032=1,IF(INDIRECT(ADDRESS(($AN3032-1)*3+$AO3032+5,$AP3032+7))="",0,INDIRECT(ADDRESS(($AN3032-1)*3+$AO3032+5,$AP3032+7))),IF(INDIRECT(ADDRESS(($AN3032-1)*3+$AO3032+5,$AP3032+7))="",0,IF(COUNTIF(INDIRECT(ADDRESS(($AN3032-1)*36+($AO3032-1)*12+6,COLUMN())):INDIRECT(ADDRESS(($AN3032-1)*36+($AO3032-1)*12+$AP3032+4,COLUMN())),INDIRECT(ADDRESS(($AN3032-1)*3+$AO3032+5,$AP3032+7)))&gt;=1,0,INDIRECT(ADDRESS(($AN3032-1)*3+$AO3032+5,$AP3032+7)))))</f>
        <v>0</v>
      </c>
      <c r="AR3032" s="4">
        <f ca="1">COUNTIF(INDIRECT("H"&amp;(ROW()+12*(($AN3032-1)*3+$AO3032)-ROW())/12+5):INDIRECT("S"&amp;(ROW()+12*(($AN3032-1)*3+$AO3032)-ROW())/12+5),AQ3032)</f>
        <v>0</v>
      </c>
      <c r="AS3032" s="6">
        <f ca="1">IF($AP3032=1,IF(INDIRECT(ADDRESS(($AN3032-1)*3+$AO3032+5,$AP3032+20))="",0,INDIRECT(ADDRESS(($AN3032-1)*3+$AO3032+5,$AP3032+20))),IF(INDIRECT(ADDRESS(($AN3032-1)*3+$AO3032+5,$AP3032+20))="",0,IF(COUNTIF(INDIRECT(ADDRESS(($AN3032-1)*36+($AO3032-1)*12+6,COLUMN())):INDIRECT(ADDRESS(($AN3032-1)*36+($AO3032-1)*12+$AP3032+4,COLUMN())),INDIRECT(ADDRESS(($AN3032-1)*3+$AO3032+5,$AP3032+20)))&gt;=1,0,INDIRECT(ADDRESS(($AN3032-1)*3+$AO3032+5,$AP3032+20)))))</f>
        <v>0</v>
      </c>
      <c r="AT3032" s="4">
        <f ca="1">COUNTIF(INDIRECT("U"&amp;(ROW()+12*(($AN3032-1)*3+$AO3032)-ROW())/12+5):INDIRECT("AF"&amp;(ROW()+12*(($AN3032-1)*3+$AO3032)-ROW())/12+5),AS3032)</f>
        <v>0</v>
      </c>
      <c r="AU3032" s="4">
        <f ca="1">IF(AND(AQ3032+AS3032&gt;0,AR3032+AT3032&gt;0),COUNTIF(AU$6:AU3031,"&gt;0")+1,0)</f>
        <v>0</v>
      </c>
    </row>
    <row r="3033" spans="40:47">
      <c r="AN3033" s="4">
        <v>85</v>
      </c>
      <c r="AO3033" s="4">
        <v>1</v>
      </c>
      <c r="AP3033" s="4">
        <v>4</v>
      </c>
      <c r="AQ3033" s="6">
        <f ca="1">IF($AP3033=1,IF(INDIRECT(ADDRESS(($AN3033-1)*3+$AO3033+5,$AP3033+7))="",0,INDIRECT(ADDRESS(($AN3033-1)*3+$AO3033+5,$AP3033+7))),IF(INDIRECT(ADDRESS(($AN3033-1)*3+$AO3033+5,$AP3033+7))="",0,IF(COUNTIF(INDIRECT(ADDRESS(($AN3033-1)*36+($AO3033-1)*12+6,COLUMN())):INDIRECT(ADDRESS(($AN3033-1)*36+($AO3033-1)*12+$AP3033+4,COLUMN())),INDIRECT(ADDRESS(($AN3033-1)*3+$AO3033+5,$AP3033+7)))&gt;=1,0,INDIRECT(ADDRESS(($AN3033-1)*3+$AO3033+5,$AP3033+7)))))</f>
        <v>0</v>
      </c>
      <c r="AR3033" s="4">
        <f ca="1">COUNTIF(INDIRECT("H"&amp;(ROW()+12*(($AN3033-1)*3+$AO3033)-ROW())/12+5):INDIRECT("S"&amp;(ROW()+12*(($AN3033-1)*3+$AO3033)-ROW())/12+5),AQ3033)</f>
        <v>0</v>
      </c>
      <c r="AS3033" s="6">
        <f ca="1">IF($AP3033=1,IF(INDIRECT(ADDRESS(($AN3033-1)*3+$AO3033+5,$AP3033+20))="",0,INDIRECT(ADDRESS(($AN3033-1)*3+$AO3033+5,$AP3033+20))),IF(INDIRECT(ADDRESS(($AN3033-1)*3+$AO3033+5,$AP3033+20))="",0,IF(COUNTIF(INDIRECT(ADDRESS(($AN3033-1)*36+($AO3033-1)*12+6,COLUMN())):INDIRECT(ADDRESS(($AN3033-1)*36+($AO3033-1)*12+$AP3033+4,COLUMN())),INDIRECT(ADDRESS(($AN3033-1)*3+$AO3033+5,$AP3033+20)))&gt;=1,0,INDIRECT(ADDRESS(($AN3033-1)*3+$AO3033+5,$AP3033+20)))))</f>
        <v>0</v>
      </c>
      <c r="AT3033" s="4">
        <f ca="1">COUNTIF(INDIRECT("U"&amp;(ROW()+12*(($AN3033-1)*3+$AO3033)-ROW())/12+5):INDIRECT("AF"&amp;(ROW()+12*(($AN3033-1)*3+$AO3033)-ROW())/12+5),AS3033)</f>
        <v>0</v>
      </c>
      <c r="AU3033" s="4">
        <f ca="1">IF(AND(AQ3033+AS3033&gt;0,AR3033+AT3033&gt;0),COUNTIF(AU$6:AU3032,"&gt;0")+1,0)</f>
        <v>0</v>
      </c>
    </row>
    <row r="3034" spans="40:47">
      <c r="AN3034" s="4">
        <v>85</v>
      </c>
      <c r="AO3034" s="4">
        <v>1</v>
      </c>
      <c r="AP3034" s="4">
        <v>5</v>
      </c>
      <c r="AQ3034" s="6">
        <f ca="1">IF($AP3034=1,IF(INDIRECT(ADDRESS(($AN3034-1)*3+$AO3034+5,$AP3034+7))="",0,INDIRECT(ADDRESS(($AN3034-1)*3+$AO3034+5,$AP3034+7))),IF(INDIRECT(ADDRESS(($AN3034-1)*3+$AO3034+5,$AP3034+7))="",0,IF(COUNTIF(INDIRECT(ADDRESS(($AN3034-1)*36+($AO3034-1)*12+6,COLUMN())):INDIRECT(ADDRESS(($AN3034-1)*36+($AO3034-1)*12+$AP3034+4,COLUMN())),INDIRECT(ADDRESS(($AN3034-1)*3+$AO3034+5,$AP3034+7)))&gt;=1,0,INDIRECT(ADDRESS(($AN3034-1)*3+$AO3034+5,$AP3034+7)))))</f>
        <v>0</v>
      </c>
      <c r="AR3034" s="4">
        <f ca="1">COUNTIF(INDIRECT("H"&amp;(ROW()+12*(($AN3034-1)*3+$AO3034)-ROW())/12+5):INDIRECT("S"&amp;(ROW()+12*(($AN3034-1)*3+$AO3034)-ROW())/12+5),AQ3034)</f>
        <v>0</v>
      </c>
      <c r="AS3034" s="6">
        <f ca="1">IF($AP3034=1,IF(INDIRECT(ADDRESS(($AN3034-1)*3+$AO3034+5,$AP3034+20))="",0,INDIRECT(ADDRESS(($AN3034-1)*3+$AO3034+5,$AP3034+20))),IF(INDIRECT(ADDRESS(($AN3034-1)*3+$AO3034+5,$AP3034+20))="",0,IF(COUNTIF(INDIRECT(ADDRESS(($AN3034-1)*36+($AO3034-1)*12+6,COLUMN())):INDIRECT(ADDRESS(($AN3034-1)*36+($AO3034-1)*12+$AP3034+4,COLUMN())),INDIRECT(ADDRESS(($AN3034-1)*3+$AO3034+5,$AP3034+20)))&gt;=1,0,INDIRECT(ADDRESS(($AN3034-1)*3+$AO3034+5,$AP3034+20)))))</f>
        <v>0</v>
      </c>
      <c r="AT3034" s="4">
        <f ca="1">COUNTIF(INDIRECT("U"&amp;(ROW()+12*(($AN3034-1)*3+$AO3034)-ROW())/12+5):INDIRECT("AF"&amp;(ROW()+12*(($AN3034-1)*3+$AO3034)-ROW())/12+5),AS3034)</f>
        <v>0</v>
      </c>
      <c r="AU3034" s="4">
        <f ca="1">IF(AND(AQ3034+AS3034&gt;0,AR3034+AT3034&gt;0),COUNTIF(AU$6:AU3033,"&gt;0")+1,0)</f>
        <v>0</v>
      </c>
    </row>
    <row r="3035" spans="40:47">
      <c r="AN3035" s="4">
        <v>85</v>
      </c>
      <c r="AO3035" s="4">
        <v>1</v>
      </c>
      <c r="AP3035" s="4">
        <v>6</v>
      </c>
      <c r="AQ3035" s="6">
        <f ca="1">IF($AP3035=1,IF(INDIRECT(ADDRESS(($AN3035-1)*3+$AO3035+5,$AP3035+7))="",0,INDIRECT(ADDRESS(($AN3035-1)*3+$AO3035+5,$AP3035+7))),IF(INDIRECT(ADDRESS(($AN3035-1)*3+$AO3035+5,$AP3035+7))="",0,IF(COUNTIF(INDIRECT(ADDRESS(($AN3035-1)*36+($AO3035-1)*12+6,COLUMN())):INDIRECT(ADDRESS(($AN3035-1)*36+($AO3035-1)*12+$AP3035+4,COLUMN())),INDIRECT(ADDRESS(($AN3035-1)*3+$AO3035+5,$AP3035+7)))&gt;=1,0,INDIRECT(ADDRESS(($AN3035-1)*3+$AO3035+5,$AP3035+7)))))</f>
        <v>0</v>
      </c>
      <c r="AR3035" s="4">
        <f ca="1">COUNTIF(INDIRECT("H"&amp;(ROW()+12*(($AN3035-1)*3+$AO3035)-ROW())/12+5):INDIRECT("S"&amp;(ROW()+12*(($AN3035-1)*3+$AO3035)-ROW())/12+5),AQ3035)</f>
        <v>0</v>
      </c>
      <c r="AS3035" s="6">
        <f ca="1">IF($AP3035=1,IF(INDIRECT(ADDRESS(($AN3035-1)*3+$AO3035+5,$AP3035+20))="",0,INDIRECT(ADDRESS(($AN3035-1)*3+$AO3035+5,$AP3035+20))),IF(INDIRECT(ADDRESS(($AN3035-1)*3+$AO3035+5,$AP3035+20))="",0,IF(COUNTIF(INDIRECT(ADDRESS(($AN3035-1)*36+($AO3035-1)*12+6,COLUMN())):INDIRECT(ADDRESS(($AN3035-1)*36+($AO3035-1)*12+$AP3035+4,COLUMN())),INDIRECT(ADDRESS(($AN3035-1)*3+$AO3035+5,$AP3035+20)))&gt;=1,0,INDIRECT(ADDRESS(($AN3035-1)*3+$AO3035+5,$AP3035+20)))))</f>
        <v>0</v>
      </c>
      <c r="AT3035" s="4">
        <f ca="1">COUNTIF(INDIRECT("U"&amp;(ROW()+12*(($AN3035-1)*3+$AO3035)-ROW())/12+5):INDIRECT("AF"&amp;(ROW()+12*(($AN3035-1)*3+$AO3035)-ROW())/12+5),AS3035)</f>
        <v>0</v>
      </c>
      <c r="AU3035" s="4">
        <f ca="1">IF(AND(AQ3035+AS3035&gt;0,AR3035+AT3035&gt;0),COUNTIF(AU$6:AU3034,"&gt;0")+1,0)</f>
        <v>0</v>
      </c>
    </row>
    <row r="3036" spans="40:47">
      <c r="AN3036" s="4">
        <v>85</v>
      </c>
      <c r="AO3036" s="4">
        <v>1</v>
      </c>
      <c r="AP3036" s="4">
        <v>7</v>
      </c>
      <c r="AQ3036" s="6">
        <f ca="1">IF($AP3036=1,IF(INDIRECT(ADDRESS(($AN3036-1)*3+$AO3036+5,$AP3036+7))="",0,INDIRECT(ADDRESS(($AN3036-1)*3+$AO3036+5,$AP3036+7))),IF(INDIRECT(ADDRESS(($AN3036-1)*3+$AO3036+5,$AP3036+7))="",0,IF(COUNTIF(INDIRECT(ADDRESS(($AN3036-1)*36+($AO3036-1)*12+6,COLUMN())):INDIRECT(ADDRESS(($AN3036-1)*36+($AO3036-1)*12+$AP3036+4,COLUMN())),INDIRECT(ADDRESS(($AN3036-1)*3+$AO3036+5,$AP3036+7)))&gt;=1,0,INDIRECT(ADDRESS(($AN3036-1)*3+$AO3036+5,$AP3036+7)))))</f>
        <v>0</v>
      </c>
      <c r="AR3036" s="4">
        <f ca="1">COUNTIF(INDIRECT("H"&amp;(ROW()+12*(($AN3036-1)*3+$AO3036)-ROW())/12+5):INDIRECT("S"&amp;(ROW()+12*(($AN3036-1)*3+$AO3036)-ROW())/12+5),AQ3036)</f>
        <v>0</v>
      </c>
      <c r="AS3036" s="6">
        <f ca="1">IF($AP3036=1,IF(INDIRECT(ADDRESS(($AN3036-1)*3+$AO3036+5,$AP3036+20))="",0,INDIRECT(ADDRESS(($AN3036-1)*3+$AO3036+5,$AP3036+20))),IF(INDIRECT(ADDRESS(($AN3036-1)*3+$AO3036+5,$AP3036+20))="",0,IF(COUNTIF(INDIRECT(ADDRESS(($AN3036-1)*36+($AO3036-1)*12+6,COLUMN())):INDIRECT(ADDRESS(($AN3036-1)*36+($AO3036-1)*12+$AP3036+4,COLUMN())),INDIRECT(ADDRESS(($AN3036-1)*3+$AO3036+5,$AP3036+20)))&gt;=1,0,INDIRECT(ADDRESS(($AN3036-1)*3+$AO3036+5,$AP3036+20)))))</f>
        <v>0</v>
      </c>
      <c r="AT3036" s="4">
        <f ca="1">COUNTIF(INDIRECT("U"&amp;(ROW()+12*(($AN3036-1)*3+$AO3036)-ROW())/12+5):INDIRECT("AF"&amp;(ROW()+12*(($AN3036-1)*3+$AO3036)-ROW())/12+5),AS3036)</f>
        <v>0</v>
      </c>
      <c r="AU3036" s="4">
        <f ca="1">IF(AND(AQ3036+AS3036&gt;0,AR3036+AT3036&gt;0),COUNTIF(AU$6:AU3035,"&gt;0")+1,0)</f>
        <v>0</v>
      </c>
    </row>
    <row r="3037" spans="40:47">
      <c r="AN3037" s="4">
        <v>85</v>
      </c>
      <c r="AO3037" s="4">
        <v>1</v>
      </c>
      <c r="AP3037" s="4">
        <v>8</v>
      </c>
      <c r="AQ3037" s="6">
        <f ca="1">IF($AP3037=1,IF(INDIRECT(ADDRESS(($AN3037-1)*3+$AO3037+5,$AP3037+7))="",0,INDIRECT(ADDRESS(($AN3037-1)*3+$AO3037+5,$AP3037+7))),IF(INDIRECT(ADDRESS(($AN3037-1)*3+$AO3037+5,$AP3037+7))="",0,IF(COUNTIF(INDIRECT(ADDRESS(($AN3037-1)*36+($AO3037-1)*12+6,COLUMN())):INDIRECT(ADDRESS(($AN3037-1)*36+($AO3037-1)*12+$AP3037+4,COLUMN())),INDIRECT(ADDRESS(($AN3037-1)*3+$AO3037+5,$AP3037+7)))&gt;=1,0,INDIRECT(ADDRESS(($AN3037-1)*3+$AO3037+5,$AP3037+7)))))</f>
        <v>0</v>
      </c>
      <c r="AR3037" s="4">
        <f ca="1">COUNTIF(INDIRECT("H"&amp;(ROW()+12*(($AN3037-1)*3+$AO3037)-ROW())/12+5):INDIRECT("S"&amp;(ROW()+12*(($AN3037-1)*3+$AO3037)-ROW())/12+5),AQ3037)</f>
        <v>0</v>
      </c>
      <c r="AS3037" s="6">
        <f ca="1">IF($AP3037=1,IF(INDIRECT(ADDRESS(($AN3037-1)*3+$AO3037+5,$AP3037+20))="",0,INDIRECT(ADDRESS(($AN3037-1)*3+$AO3037+5,$AP3037+20))),IF(INDIRECT(ADDRESS(($AN3037-1)*3+$AO3037+5,$AP3037+20))="",0,IF(COUNTIF(INDIRECT(ADDRESS(($AN3037-1)*36+($AO3037-1)*12+6,COLUMN())):INDIRECT(ADDRESS(($AN3037-1)*36+($AO3037-1)*12+$AP3037+4,COLUMN())),INDIRECT(ADDRESS(($AN3037-1)*3+$AO3037+5,$AP3037+20)))&gt;=1,0,INDIRECT(ADDRESS(($AN3037-1)*3+$AO3037+5,$AP3037+20)))))</f>
        <v>0</v>
      </c>
      <c r="AT3037" s="4">
        <f ca="1">COUNTIF(INDIRECT("U"&amp;(ROW()+12*(($AN3037-1)*3+$AO3037)-ROW())/12+5):INDIRECT("AF"&amp;(ROW()+12*(($AN3037-1)*3+$AO3037)-ROW())/12+5),AS3037)</f>
        <v>0</v>
      </c>
      <c r="AU3037" s="4">
        <f ca="1">IF(AND(AQ3037+AS3037&gt;0,AR3037+AT3037&gt;0),COUNTIF(AU$6:AU3036,"&gt;0")+1,0)</f>
        <v>0</v>
      </c>
    </row>
    <row r="3038" spans="40:47">
      <c r="AN3038" s="4">
        <v>85</v>
      </c>
      <c r="AO3038" s="4">
        <v>1</v>
      </c>
      <c r="AP3038" s="4">
        <v>9</v>
      </c>
      <c r="AQ3038" s="6">
        <f ca="1">IF($AP3038=1,IF(INDIRECT(ADDRESS(($AN3038-1)*3+$AO3038+5,$AP3038+7))="",0,INDIRECT(ADDRESS(($AN3038-1)*3+$AO3038+5,$AP3038+7))),IF(INDIRECT(ADDRESS(($AN3038-1)*3+$AO3038+5,$AP3038+7))="",0,IF(COUNTIF(INDIRECT(ADDRESS(($AN3038-1)*36+($AO3038-1)*12+6,COLUMN())):INDIRECT(ADDRESS(($AN3038-1)*36+($AO3038-1)*12+$AP3038+4,COLUMN())),INDIRECT(ADDRESS(($AN3038-1)*3+$AO3038+5,$AP3038+7)))&gt;=1,0,INDIRECT(ADDRESS(($AN3038-1)*3+$AO3038+5,$AP3038+7)))))</f>
        <v>0</v>
      </c>
      <c r="AR3038" s="4">
        <f ca="1">COUNTIF(INDIRECT("H"&amp;(ROW()+12*(($AN3038-1)*3+$AO3038)-ROW())/12+5):INDIRECT("S"&amp;(ROW()+12*(($AN3038-1)*3+$AO3038)-ROW())/12+5),AQ3038)</f>
        <v>0</v>
      </c>
      <c r="AS3038" s="6">
        <f ca="1">IF($AP3038=1,IF(INDIRECT(ADDRESS(($AN3038-1)*3+$AO3038+5,$AP3038+20))="",0,INDIRECT(ADDRESS(($AN3038-1)*3+$AO3038+5,$AP3038+20))),IF(INDIRECT(ADDRESS(($AN3038-1)*3+$AO3038+5,$AP3038+20))="",0,IF(COUNTIF(INDIRECT(ADDRESS(($AN3038-1)*36+($AO3038-1)*12+6,COLUMN())):INDIRECT(ADDRESS(($AN3038-1)*36+($AO3038-1)*12+$AP3038+4,COLUMN())),INDIRECT(ADDRESS(($AN3038-1)*3+$AO3038+5,$AP3038+20)))&gt;=1,0,INDIRECT(ADDRESS(($AN3038-1)*3+$AO3038+5,$AP3038+20)))))</f>
        <v>0</v>
      </c>
      <c r="AT3038" s="4">
        <f ca="1">COUNTIF(INDIRECT("U"&amp;(ROW()+12*(($AN3038-1)*3+$AO3038)-ROW())/12+5):INDIRECT("AF"&amp;(ROW()+12*(($AN3038-1)*3+$AO3038)-ROW())/12+5),AS3038)</f>
        <v>0</v>
      </c>
      <c r="AU3038" s="4">
        <f ca="1">IF(AND(AQ3038+AS3038&gt;0,AR3038+AT3038&gt;0),COUNTIF(AU$6:AU3037,"&gt;0")+1,0)</f>
        <v>0</v>
      </c>
    </row>
    <row r="3039" spans="40:47">
      <c r="AN3039" s="4">
        <v>85</v>
      </c>
      <c r="AO3039" s="4">
        <v>1</v>
      </c>
      <c r="AP3039" s="4">
        <v>10</v>
      </c>
      <c r="AQ3039" s="6">
        <f ca="1">IF($AP3039=1,IF(INDIRECT(ADDRESS(($AN3039-1)*3+$AO3039+5,$AP3039+7))="",0,INDIRECT(ADDRESS(($AN3039-1)*3+$AO3039+5,$AP3039+7))),IF(INDIRECT(ADDRESS(($AN3039-1)*3+$AO3039+5,$AP3039+7))="",0,IF(COUNTIF(INDIRECT(ADDRESS(($AN3039-1)*36+($AO3039-1)*12+6,COLUMN())):INDIRECT(ADDRESS(($AN3039-1)*36+($AO3039-1)*12+$AP3039+4,COLUMN())),INDIRECT(ADDRESS(($AN3039-1)*3+$AO3039+5,$AP3039+7)))&gt;=1,0,INDIRECT(ADDRESS(($AN3039-1)*3+$AO3039+5,$AP3039+7)))))</f>
        <v>0</v>
      </c>
      <c r="AR3039" s="4">
        <f ca="1">COUNTIF(INDIRECT("H"&amp;(ROW()+12*(($AN3039-1)*3+$AO3039)-ROW())/12+5):INDIRECT("S"&amp;(ROW()+12*(($AN3039-1)*3+$AO3039)-ROW())/12+5),AQ3039)</f>
        <v>0</v>
      </c>
      <c r="AS3039" s="6">
        <f ca="1">IF($AP3039=1,IF(INDIRECT(ADDRESS(($AN3039-1)*3+$AO3039+5,$AP3039+20))="",0,INDIRECT(ADDRESS(($AN3039-1)*3+$AO3039+5,$AP3039+20))),IF(INDIRECT(ADDRESS(($AN3039-1)*3+$AO3039+5,$AP3039+20))="",0,IF(COUNTIF(INDIRECT(ADDRESS(($AN3039-1)*36+($AO3039-1)*12+6,COLUMN())):INDIRECT(ADDRESS(($AN3039-1)*36+($AO3039-1)*12+$AP3039+4,COLUMN())),INDIRECT(ADDRESS(($AN3039-1)*3+$AO3039+5,$AP3039+20)))&gt;=1,0,INDIRECT(ADDRESS(($AN3039-1)*3+$AO3039+5,$AP3039+20)))))</f>
        <v>0</v>
      </c>
      <c r="AT3039" s="4">
        <f ca="1">COUNTIF(INDIRECT("U"&amp;(ROW()+12*(($AN3039-1)*3+$AO3039)-ROW())/12+5):INDIRECT("AF"&amp;(ROW()+12*(($AN3039-1)*3+$AO3039)-ROW())/12+5),AS3039)</f>
        <v>0</v>
      </c>
      <c r="AU3039" s="4">
        <f ca="1">IF(AND(AQ3039+AS3039&gt;0,AR3039+AT3039&gt;0),COUNTIF(AU$6:AU3038,"&gt;0")+1,0)</f>
        <v>0</v>
      </c>
    </row>
    <row r="3040" spans="40:47">
      <c r="AN3040" s="4">
        <v>85</v>
      </c>
      <c r="AO3040" s="4">
        <v>1</v>
      </c>
      <c r="AP3040" s="4">
        <v>11</v>
      </c>
      <c r="AQ3040" s="6">
        <f ca="1">IF($AP3040=1,IF(INDIRECT(ADDRESS(($AN3040-1)*3+$AO3040+5,$AP3040+7))="",0,INDIRECT(ADDRESS(($AN3040-1)*3+$AO3040+5,$AP3040+7))),IF(INDIRECT(ADDRESS(($AN3040-1)*3+$AO3040+5,$AP3040+7))="",0,IF(COUNTIF(INDIRECT(ADDRESS(($AN3040-1)*36+($AO3040-1)*12+6,COLUMN())):INDIRECT(ADDRESS(($AN3040-1)*36+($AO3040-1)*12+$AP3040+4,COLUMN())),INDIRECT(ADDRESS(($AN3040-1)*3+$AO3040+5,$AP3040+7)))&gt;=1,0,INDIRECT(ADDRESS(($AN3040-1)*3+$AO3040+5,$AP3040+7)))))</f>
        <v>0</v>
      </c>
      <c r="AR3040" s="4">
        <f ca="1">COUNTIF(INDIRECT("H"&amp;(ROW()+12*(($AN3040-1)*3+$AO3040)-ROW())/12+5):INDIRECT("S"&amp;(ROW()+12*(($AN3040-1)*3+$AO3040)-ROW())/12+5),AQ3040)</f>
        <v>0</v>
      </c>
      <c r="AS3040" s="6">
        <f ca="1">IF($AP3040=1,IF(INDIRECT(ADDRESS(($AN3040-1)*3+$AO3040+5,$AP3040+20))="",0,INDIRECT(ADDRESS(($AN3040-1)*3+$AO3040+5,$AP3040+20))),IF(INDIRECT(ADDRESS(($AN3040-1)*3+$AO3040+5,$AP3040+20))="",0,IF(COUNTIF(INDIRECT(ADDRESS(($AN3040-1)*36+($AO3040-1)*12+6,COLUMN())):INDIRECT(ADDRESS(($AN3040-1)*36+($AO3040-1)*12+$AP3040+4,COLUMN())),INDIRECT(ADDRESS(($AN3040-1)*3+$AO3040+5,$AP3040+20)))&gt;=1,0,INDIRECT(ADDRESS(($AN3040-1)*3+$AO3040+5,$AP3040+20)))))</f>
        <v>0</v>
      </c>
      <c r="AT3040" s="4">
        <f ca="1">COUNTIF(INDIRECT("U"&amp;(ROW()+12*(($AN3040-1)*3+$AO3040)-ROW())/12+5):INDIRECT("AF"&amp;(ROW()+12*(($AN3040-1)*3+$AO3040)-ROW())/12+5),AS3040)</f>
        <v>0</v>
      </c>
      <c r="AU3040" s="4">
        <f ca="1">IF(AND(AQ3040+AS3040&gt;0,AR3040+AT3040&gt;0),COUNTIF(AU$6:AU3039,"&gt;0")+1,0)</f>
        <v>0</v>
      </c>
    </row>
    <row r="3041" spans="40:47">
      <c r="AN3041" s="4">
        <v>85</v>
      </c>
      <c r="AO3041" s="4">
        <v>1</v>
      </c>
      <c r="AP3041" s="4">
        <v>12</v>
      </c>
      <c r="AQ3041" s="6">
        <f ca="1">IF($AP3041=1,IF(INDIRECT(ADDRESS(($AN3041-1)*3+$AO3041+5,$AP3041+7))="",0,INDIRECT(ADDRESS(($AN3041-1)*3+$AO3041+5,$AP3041+7))),IF(INDIRECT(ADDRESS(($AN3041-1)*3+$AO3041+5,$AP3041+7))="",0,IF(COUNTIF(INDIRECT(ADDRESS(($AN3041-1)*36+($AO3041-1)*12+6,COLUMN())):INDIRECT(ADDRESS(($AN3041-1)*36+($AO3041-1)*12+$AP3041+4,COLUMN())),INDIRECT(ADDRESS(($AN3041-1)*3+$AO3041+5,$AP3041+7)))&gt;=1,0,INDIRECT(ADDRESS(($AN3041-1)*3+$AO3041+5,$AP3041+7)))))</f>
        <v>0</v>
      </c>
      <c r="AR3041" s="4">
        <f ca="1">COUNTIF(INDIRECT("H"&amp;(ROW()+12*(($AN3041-1)*3+$AO3041)-ROW())/12+5):INDIRECT("S"&amp;(ROW()+12*(($AN3041-1)*3+$AO3041)-ROW())/12+5),AQ3041)</f>
        <v>0</v>
      </c>
      <c r="AS3041" s="6">
        <f ca="1">IF($AP3041=1,IF(INDIRECT(ADDRESS(($AN3041-1)*3+$AO3041+5,$AP3041+20))="",0,INDIRECT(ADDRESS(($AN3041-1)*3+$AO3041+5,$AP3041+20))),IF(INDIRECT(ADDRESS(($AN3041-1)*3+$AO3041+5,$AP3041+20))="",0,IF(COUNTIF(INDIRECT(ADDRESS(($AN3041-1)*36+($AO3041-1)*12+6,COLUMN())):INDIRECT(ADDRESS(($AN3041-1)*36+($AO3041-1)*12+$AP3041+4,COLUMN())),INDIRECT(ADDRESS(($AN3041-1)*3+$AO3041+5,$AP3041+20)))&gt;=1,0,INDIRECT(ADDRESS(($AN3041-1)*3+$AO3041+5,$AP3041+20)))))</f>
        <v>0</v>
      </c>
      <c r="AT3041" s="4">
        <f ca="1">COUNTIF(INDIRECT("U"&amp;(ROW()+12*(($AN3041-1)*3+$AO3041)-ROW())/12+5):INDIRECT("AF"&amp;(ROW()+12*(($AN3041-1)*3+$AO3041)-ROW())/12+5),AS3041)</f>
        <v>0</v>
      </c>
      <c r="AU3041" s="4">
        <f ca="1">IF(AND(AQ3041+AS3041&gt;0,AR3041+AT3041&gt;0),COUNTIF(AU$6:AU3040,"&gt;0")+1,0)</f>
        <v>0</v>
      </c>
    </row>
    <row r="3042" spans="40:47">
      <c r="AN3042" s="4">
        <v>85</v>
      </c>
      <c r="AO3042" s="4">
        <v>2</v>
      </c>
      <c r="AP3042" s="4">
        <v>1</v>
      </c>
      <c r="AQ3042" s="6">
        <f ca="1">IF($AP3042=1,IF(INDIRECT(ADDRESS(($AN3042-1)*3+$AO3042+5,$AP3042+7))="",0,INDIRECT(ADDRESS(($AN3042-1)*3+$AO3042+5,$AP3042+7))),IF(INDIRECT(ADDRESS(($AN3042-1)*3+$AO3042+5,$AP3042+7))="",0,IF(COUNTIF(INDIRECT(ADDRESS(($AN3042-1)*36+($AO3042-1)*12+6,COLUMN())):INDIRECT(ADDRESS(($AN3042-1)*36+($AO3042-1)*12+$AP3042+4,COLUMN())),INDIRECT(ADDRESS(($AN3042-1)*3+$AO3042+5,$AP3042+7)))&gt;=1,0,INDIRECT(ADDRESS(($AN3042-1)*3+$AO3042+5,$AP3042+7)))))</f>
        <v>0</v>
      </c>
      <c r="AR3042" s="4">
        <f ca="1">COUNTIF(INDIRECT("H"&amp;(ROW()+12*(($AN3042-1)*3+$AO3042)-ROW())/12+5):INDIRECT("S"&amp;(ROW()+12*(($AN3042-1)*3+$AO3042)-ROW())/12+5),AQ3042)</f>
        <v>0</v>
      </c>
      <c r="AS3042" s="6">
        <f ca="1">IF($AP3042=1,IF(INDIRECT(ADDRESS(($AN3042-1)*3+$AO3042+5,$AP3042+20))="",0,INDIRECT(ADDRESS(($AN3042-1)*3+$AO3042+5,$AP3042+20))),IF(INDIRECT(ADDRESS(($AN3042-1)*3+$AO3042+5,$AP3042+20))="",0,IF(COUNTIF(INDIRECT(ADDRESS(($AN3042-1)*36+($AO3042-1)*12+6,COLUMN())):INDIRECT(ADDRESS(($AN3042-1)*36+($AO3042-1)*12+$AP3042+4,COLUMN())),INDIRECT(ADDRESS(($AN3042-1)*3+$AO3042+5,$AP3042+20)))&gt;=1,0,INDIRECT(ADDRESS(($AN3042-1)*3+$AO3042+5,$AP3042+20)))))</f>
        <v>0</v>
      </c>
      <c r="AT3042" s="4">
        <f ca="1">COUNTIF(INDIRECT("U"&amp;(ROW()+12*(($AN3042-1)*3+$AO3042)-ROW())/12+5):INDIRECT("AF"&amp;(ROW()+12*(($AN3042-1)*3+$AO3042)-ROW())/12+5),AS3042)</f>
        <v>0</v>
      </c>
      <c r="AU3042" s="4">
        <f ca="1">IF(AND(AQ3042+AS3042&gt;0,AR3042+AT3042&gt;0),COUNTIF(AU$6:AU3041,"&gt;0")+1,0)</f>
        <v>0</v>
      </c>
    </row>
    <row r="3043" spans="40:47">
      <c r="AN3043" s="4">
        <v>85</v>
      </c>
      <c r="AO3043" s="4">
        <v>2</v>
      </c>
      <c r="AP3043" s="4">
        <v>2</v>
      </c>
      <c r="AQ3043" s="6">
        <f ca="1">IF($AP3043=1,IF(INDIRECT(ADDRESS(($AN3043-1)*3+$AO3043+5,$AP3043+7))="",0,INDIRECT(ADDRESS(($AN3043-1)*3+$AO3043+5,$AP3043+7))),IF(INDIRECT(ADDRESS(($AN3043-1)*3+$AO3043+5,$AP3043+7))="",0,IF(COUNTIF(INDIRECT(ADDRESS(($AN3043-1)*36+($AO3043-1)*12+6,COLUMN())):INDIRECT(ADDRESS(($AN3043-1)*36+($AO3043-1)*12+$AP3043+4,COLUMN())),INDIRECT(ADDRESS(($AN3043-1)*3+$AO3043+5,$AP3043+7)))&gt;=1,0,INDIRECT(ADDRESS(($AN3043-1)*3+$AO3043+5,$AP3043+7)))))</f>
        <v>0</v>
      </c>
      <c r="AR3043" s="4">
        <f ca="1">COUNTIF(INDIRECT("H"&amp;(ROW()+12*(($AN3043-1)*3+$AO3043)-ROW())/12+5):INDIRECT("S"&amp;(ROW()+12*(($AN3043-1)*3+$AO3043)-ROW())/12+5),AQ3043)</f>
        <v>0</v>
      </c>
      <c r="AS3043" s="6">
        <f ca="1">IF($AP3043=1,IF(INDIRECT(ADDRESS(($AN3043-1)*3+$AO3043+5,$AP3043+20))="",0,INDIRECT(ADDRESS(($AN3043-1)*3+$AO3043+5,$AP3043+20))),IF(INDIRECT(ADDRESS(($AN3043-1)*3+$AO3043+5,$AP3043+20))="",0,IF(COUNTIF(INDIRECT(ADDRESS(($AN3043-1)*36+($AO3043-1)*12+6,COLUMN())):INDIRECT(ADDRESS(($AN3043-1)*36+($AO3043-1)*12+$AP3043+4,COLUMN())),INDIRECT(ADDRESS(($AN3043-1)*3+$AO3043+5,$AP3043+20)))&gt;=1,0,INDIRECT(ADDRESS(($AN3043-1)*3+$AO3043+5,$AP3043+20)))))</f>
        <v>0</v>
      </c>
      <c r="AT3043" s="4">
        <f ca="1">COUNTIF(INDIRECT("U"&amp;(ROW()+12*(($AN3043-1)*3+$AO3043)-ROW())/12+5):INDIRECT("AF"&amp;(ROW()+12*(($AN3043-1)*3+$AO3043)-ROW())/12+5),AS3043)</f>
        <v>0</v>
      </c>
      <c r="AU3043" s="4">
        <f ca="1">IF(AND(AQ3043+AS3043&gt;0,AR3043+AT3043&gt;0),COUNTIF(AU$6:AU3042,"&gt;0")+1,0)</f>
        <v>0</v>
      </c>
    </row>
    <row r="3044" spans="40:47">
      <c r="AN3044" s="4">
        <v>85</v>
      </c>
      <c r="AO3044" s="4">
        <v>2</v>
      </c>
      <c r="AP3044" s="4">
        <v>3</v>
      </c>
      <c r="AQ3044" s="6">
        <f ca="1">IF($AP3044=1,IF(INDIRECT(ADDRESS(($AN3044-1)*3+$AO3044+5,$AP3044+7))="",0,INDIRECT(ADDRESS(($AN3044-1)*3+$AO3044+5,$AP3044+7))),IF(INDIRECT(ADDRESS(($AN3044-1)*3+$AO3044+5,$AP3044+7))="",0,IF(COUNTIF(INDIRECT(ADDRESS(($AN3044-1)*36+($AO3044-1)*12+6,COLUMN())):INDIRECT(ADDRESS(($AN3044-1)*36+($AO3044-1)*12+$AP3044+4,COLUMN())),INDIRECT(ADDRESS(($AN3044-1)*3+$AO3044+5,$AP3044+7)))&gt;=1,0,INDIRECT(ADDRESS(($AN3044-1)*3+$AO3044+5,$AP3044+7)))))</f>
        <v>0</v>
      </c>
      <c r="AR3044" s="4">
        <f ca="1">COUNTIF(INDIRECT("H"&amp;(ROW()+12*(($AN3044-1)*3+$AO3044)-ROW())/12+5):INDIRECT("S"&amp;(ROW()+12*(($AN3044-1)*3+$AO3044)-ROW())/12+5),AQ3044)</f>
        <v>0</v>
      </c>
      <c r="AS3044" s="6">
        <f ca="1">IF($AP3044=1,IF(INDIRECT(ADDRESS(($AN3044-1)*3+$AO3044+5,$AP3044+20))="",0,INDIRECT(ADDRESS(($AN3044-1)*3+$AO3044+5,$AP3044+20))),IF(INDIRECT(ADDRESS(($AN3044-1)*3+$AO3044+5,$AP3044+20))="",0,IF(COUNTIF(INDIRECT(ADDRESS(($AN3044-1)*36+($AO3044-1)*12+6,COLUMN())):INDIRECT(ADDRESS(($AN3044-1)*36+($AO3044-1)*12+$AP3044+4,COLUMN())),INDIRECT(ADDRESS(($AN3044-1)*3+$AO3044+5,$AP3044+20)))&gt;=1,0,INDIRECT(ADDRESS(($AN3044-1)*3+$AO3044+5,$AP3044+20)))))</f>
        <v>0</v>
      </c>
      <c r="AT3044" s="4">
        <f ca="1">COUNTIF(INDIRECT("U"&amp;(ROW()+12*(($AN3044-1)*3+$AO3044)-ROW())/12+5):INDIRECT("AF"&amp;(ROW()+12*(($AN3044-1)*3+$AO3044)-ROW())/12+5),AS3044)</f>
        <v>0</v>
      </c>
      <c r="AU3044" s="4">
        <f ca="1">IF(AND(AQ3044+AS3044&gt;0,AR3044+AT3044&gt;0),COUNTIF(AU$6:AU3043,"&gt;0")+1,0)</f>
        <v>0</v>
      </c>
    </row>
    <row r="3045" spans="40:47">
      <c r="AN3045" s="4">
        <v>85</v>
      </c>
      <c r="AO3045" s="4">
        <v>2</v>
      </c>
      <c r="AP3045" s="4">
        <v>4</v>
      </c>
      <c r="AQ3045" s="6">
        <f ca="1">IF($AP3045=1,IF(INDIRECT(ADDRESS(($AN3045-1)*3+$AO3045+5,$AP3045+7))="",0,INDIRECT(ADDRESS(($AN3045-1)*3+$AO3045+5,$AP3045+7))),IF(INDIRECT(ADDRESS(($AN3045-1)*3+$AO3045+5,$AP3045+7))="",0,IF(COUNTIF(INDIRECT(ADDRESS(($AN3045-1)*36+($AO3045-1)*12+6,COLUMN())):INDIRECT(ADDRESS(($AN3045-1)*36+($AO3045-1)*12+$AP3045+4,COLUMN())),INDIRECT(ADDRESS(($AN3045-1)*3+$AO3045+5,$AP3045+7)))&gt;=1,0,INDIRECT(ADDRESS(($AN3045-1)*3+$AO3045+5,$AP3045+7)))))</f>
        <v>0</v>
      </c>
      <c r="AR3045" s="4">
        <f ca="1">COUNTIF(INDIRECT("H"&amp;(ROW()+12*(($AN3045-1)*3+$AO3045)-ROW())/12+5):INDIRECT("S"&amp;(ROW()+12*(($AN3045-1)*3+$AO3045)-ROW())/12+5),AQ3045)</f>
        <v>0</v>
      </c>
      <c r="AS3045" s="6">
        <f ca="1">IF($AP3045=1,IF(INDIRECT(ADDRESS(($AN3045-1)*3+$AO3045+5,$AP3045+20))="",0,INDIRECT(ADDRESS(($AN3045-1)*3+$AO3045+5,$AP3045+20))),IF(INDIRECT(ADDRESS(($AN3045-1)*3+$AO3045+5,$AP3045+20))="",0,IF(COUNTIF(INDIRECT(ADDRESS(($AN3045-1)*36+($AO3045-1)*12+6,COLUMN())):INDIRECT(ADDRESS(($AN3045-1)*36+($AO3045-1)*12+$AP3045+4,COLUMN())),INDIRECT(ADDRESS(($AN3045-1)*3+$AO3045+5,$AP3045+20)))&gt;=1,0,INDIRECT(ADDRESS(($AN3045-1)*3+$AO3045+5,$AP3045+20)))))</f>
        <v>0</v>
      </c>
      <c r="AT3045" s="4">
        <f ca="1">COUNTIF(INDIRECT("U"&amp;(ROW()+12*(($AN3045-1)*3+$AO3045)-ROW())/12+5):INDIRECT("AF"&amp;(ROW()+12*(($AN3045-1)*3+$AO3045)-ROW())/12+5),AS3045)</f>
        <v>0</v>
      </c>
      <c r="AU3045" s="4">
        <f ca="1">IF(AND(AQ3045+AS3045&gt;0,AR3045+AT3045&gt;0),COUNTIF(AU$6:AU3044,"&gt;0")+1,0)</f>
        <v>0</v>
      </c>
    </row>
    <row r="3046" spans="40:47">
      <c r="AN3046" s="4">
        <v>85</v>
      </c>
      <c r="AO3046" s="4">
        <v>2</v>
      </c>
      <c r="AP3046" s="4">
        <v>5</v>
      </c>
      <c r="AQ3046" s="6">
        <f ca="1">IF($AP3046=1,IF(INDIRECT(ADDRESS(($AN3046-1)*3+$AO3046+5,$AP3046+7))="",0,INDIRECT(ADDRESS(($AN3046-1)*3+$AO3046+5,$AP3046+7))),IF(INDIRECT(ADDRESS(($AN3046-1)*3+$AO3046+5,$AP3046+7))="",0,IF(COUNTIF(INDIRECT(ADDRESS(($AN3046-1)*36+($AO3046-1)*12+6,COLUMN())):INDIRECT(ADDRESS(($AN3046-1)*36+($AO3046-1)*12+$AP3046+4,COLUMN())),INDIRECT(ADDRESS(($AN3046-1)*3+$AO3046+5,$AP3046+7)))&gt;=1,0,INDIRECT(ADDRESS(($AN3046-1)*3+$AO3046+5,$AP3046+7)))))</f>
        <v>0</v>
      </c>
      <c r="AR3046" s="4">
        <f ca="1">COUNTIF(INDIRECT("H"&amp;(ROW()+12*(($AN3046-1)*3+$AO3046)-ROW())/12+5):INDIRECT("S"&amp;(ROW()+12*(($AN3046-1)*3+$AO3046)-ROW())/12+5),AQ3046)</f>
        <v>0</v>
      </c>
      <c r="AS3046" s="6">
        <f ca="1">IF($AP3046=1,IF(INDIRECT(ADDRESS(($AN3046-1)*3+$AO3046+5,$AP3046+20))="",0,INDIRECT(ADDRESS(($AN3046-1)*3+$AO3046+5,$AP3046+20))),IF(INDIRECT(ADDRESS(($AN3046-1)*3+$AO3046+5,$AP3046+20))="",0,IF(COUNTIF(INDIRECT(ADDRESS(($AN3046-1)*36+($AO3046-1)*12+6,COLUMN())):INDIRECT(ADDRESS(($AN3046-1)*36+($AO3046-1)*12+$AP3046+4,COLUMN())),INDIRECT(ADDRESS(($AN3046-1)*3+$AO3046+5,$AP3046+20)))&gt;=1,0,INDIRECT(ADDRESS(($AN3046-1)*3+$AO3046+5,$AP3046+20)))))</f>
        <v>0</v>
      </c>
      <c r="AT3046" s="4">
        <f ca="1">COUNTIF(INDIRECT("U"&amp;(ROW()+12*(($AN3046-1)*3+$AO3046)-ROW())/12+5):INDIRECT("AF"&amp;(ROW()+12*(($AN3046-1)*3+$AO3046)-ROW())/12+5),AS3046)</f>
        <v>0</v>
      </c>
      <c r="AU3046" s="4">
        <f ca="1">IF(AND(AQ3046+AS3046&gt;0,AR3046+AT3046&gt;0),COUNTIF(AU$6:AU3045,"&gt;0")+1,0)</f>
        <v>0</v>
      </c>
    </row>
    <row r="3047" spans="40:47">
      <c r="AN3047" s="4">
        <v>85</v>
      </c>
      <c r="AO3047" s="4">
        <v>2</v>
      </c>
      <c r="AP3047" s="4">
        <v>6</v>
      </c>
      <c r="AQ3047" s="6">
        <f ca="1">IF($AP3047=1,IF(INDIRECT(ADDRESS(($AN3047-1)*3+$AO3047+5,$AP3047+7))="",0,INDIRECT(ADDRESS(($AN3047-1)*3+$AO3047+5,$AP3047+7))),IF(INDIRECT(ADDRESS(($AN3047-1)*3+$AO3047+5,$AP3047+7))="",0,IF(COUNTIF(INDIRECT(ADDRESS(($AN3047-1)*36+($AO3047-1)*12+6,COLUMN())):INDIRECT(ADDRESS(($AN3047-1)*36+($AO3047-1)*12+$AP3047+4,COLUMN())),INDIRECT(ADDRESS(($AN3047-1)*3+$AO3047+5,$AP3047+7)))&gt;=1,0,INDIRECT(ADDRESS(($AN3047-1)*3+$AO3047+5,$AP3047+7)))))</f>
        <v>0</v>
      </c>
      <c r="AR3047" s="4">
        <f ca="1">COUNTIF(INDIRECT("H"&amp;(ROW()+12*(($AN3047-1)*3+$AO3047)-ROW())/12+5):INDIRECT("S"&amp;(ROW()+12*(($AN3047-1)*3+$AO3047)-ROW())/12+5),AQ3047)</f>
        <v>0</v>
      </c>
      <c r="AS3047" s="6">
        <f ca="1">IF($AP3047=1,IF(INDIRECT(ADDRESS(($AN3047-1)*3+$AO3047+5,$AP3047+20))="",0,INDIRECT(ADDRESS(($AN3047-1)*3+$AO3047+5,$AP3047+20))),IF(INDIRECT(ADDRESS(($AN3047-1)*3+$AO3047+5,$AP3047+20))="",0,IF(COUNTIF(INDIRECT(ADDRESS(($AN3047-1)*36+($AO3047-1)*12+6,COLUMN())):INDIRECT(ADDRESS(($AN3047-1)*36+($AO3047-1)*12+$AP3047+4,COLUMN())),INDIRECT(ADDRESS(($AN3047-1)*3+$AO3047+5,$AP3047+20)))&gt;=1,0,INDIRECT(ADDRESS(($AN3047-1)*3+$AO3047+5,$AP3047+20)))))</f>
        <v>0</v>
      </c>
      <c r="AT3047" s="4">
        <f ca="1">COUNTIF(INDIRECT("U"&amp;(ROW()+12*(($AN3047-1)*3+$AO3047)-ROW())/12+5):INDIRECT("AF"&amp;(ROW()+12*(($AN3047-1)*3+$AO3047)-ROW())/12+5),AS3047)</f>
        <v>0</v>
      </c>
      <c r="AU3047" s="4">
        <f ca="1">IF(AND(AQ3047+AS3047&gt;0,AR3047+AT3047&gt;0),COUNTIF(AU$6:AU3046,"&gt;0")+1,0)</f>
        <v>0</v>
      </c>
    </row>
    <row r="3048" spans="40:47">
      <c r="AN3048" s="4">
        <v>85</v>
      </c>
      <c r="AO3048" s="4">
        <v>2</v>
      </c>
      <c r="AP3048" s="4">
        <v>7</v>
      </c>
      <c r="AQ3048" s="6">
        <f ca="1">IF($AP3048=1,IF(INDIRECT(ADDRESS(($AN3048-1)*3+$AO3048+5,$AP3048+7))="",0,INDIRECT(ADDRESS(($AN3048-1)*3+$AO3048+5,$AP3048+7))),IF(INDIRECT(ADDRESS(($AN3048-1)*3+$AO3048+5,$AP3048+7))="",0,IF(COUNTIF(INDIRECT(ADDRESS(($AN3048-1)*36+($AO3048-1)*12+6,COLUMN())):INDIRECT(ADDRESS(($AN3048-1)*36+($AO3048-1)*12+$AP3048+4,COLUMN())),INDIRECT(ADDRESS(($AN3048-1)*3+$AO3048+5,$AP3048+7)))&gt;=1,0,INDIRECT(ADDRESS(($AN3048-1)*3+$AO3048+5,$AP3048+7)))))</f>
        <v>0</v>
      </c>
      <c r="AR3048" s="4">
        <f ca="1">COUNTIF(INDIRECT("H"&amp;(ROW()+12*(($AN3048-1)*3+$AO3048)-ROW())/12+5):INDIRECT("S"&amp;(ROW()+12*(($AN3048-1)*3+$AO3048)-ROW())/12+5),AQ3048)</f>
        <v>0</v>
      </c>
      <c r="AS3048" s="6">
        <f ca="1">IF($AP3048=1,IF(INDIRECT(ADDRESS(($AN3048-1)*3+$AO3048+5,$AP3048+20))="",0,INDIRECT(ADDRESS(($AN3048-1)*3+$AO3048+5,$AP3048+20))),IF(INDIRECT(ADDRESS(($AN3048-1)*3+$AO3048+5,$AP3048+20))="",0,IF(COUNTIF(INDIRECT(ADDRESS(($AN3048-1)*36+($AO3048-1)*12+6,COLUMN())):INDIRECT(ADDRESS(($AN3048-1)*36+($AO3048-1)*12+$AP3048+4,COLUMN())),INDIRECT(ADDRESS(($AN3048-1)*3+$AO3048+5,$AP3048+20)))&gt;=1,0,INDIRECT(ADDRESS(($AN3048-1)*3+$AO3048+5,$AP3048+20)))))</f>
        <v>0</v>
      </c>
      <c r="AT3048" s="4">
        <f ca="1">COUNTIF(INDIRECT("U"&amp;(ROW()+12*(($AN3048-1)*3+$AO3048)-ROW())/12+5):INDIRECT("AF"&amp;(ROW()+12*(($AN3048-1)*3+$AO3048)-ROW())/12+5),AS3048)</f>
        <v>0</v>
      </c>
      <c r="AU3048" s="4">
        <f ca="1">IF(AND(AQ3048+AS3048&gt;0,AR3048+AT3048&gt;0),COUNTIF(AU$6:AU3047,"&gt;0")+1,0)</f>
        <v>0</v>
      </c>
    </row>
    <row r="3049" spans="40:47">
      <c r="AN3049" s="4">
        <v>85</v>
      </c>
      <c r="AO3049" s="4">
        <v>2</v>
      </c>
      <c r="AP3049" s="4">
        <v>8</v>
      </c>
      <c r="AQ3049" s="6">
        <f ca="1">IF($AP3049=1,IF(INDIRECT(ADDRESS(($AN3049-1)*3+$AO3049+5,$AP3049+7))="",0,INDIRECT(ADDRESS(($AN3049-1)*3+$AO3049+5,$AP3049+7))),IF(INDIRECT(ADDRESS(($AN3049-1)*3+$AO3049+5,$AP3049+7))="",0,IF(COUNTIF(INDIRECT(ADDRESS(($AN3049-1)*36+($AO3049-1)*12+6,COLUMN())):INDIRECT(ADDRESS(($AN3049-1)*36+($AO3049-1)*12+$AP3049+4,COLUMN())),INDIRECT(ADDRESS(($AN3049-1)*3+$AO3049+5,$AP3049+7)))&gt;=1,0,INDIRECT(ADDRESS(($AN3049-1)*3+$AO3049+5,$AP3049+7)))))</f>
        <v>0</v>
      </c>
      <c r="AR3049" s="4">
        <f ca="1">COUNTIF(INDIRECT("H"&amp;(ROW()+12*(($AN3049-1)*3+$AO3049)-ROW())/12+5):INDIRECT("S"&amp;(ROW()+12*(($AN3049-1)*3+$AO3049)-ROW())/12+5),AQ3049)</f>
        <v>0</v>
      </c>
      <c r="AS3049" s="6">
        <f ca="1">IF($AP3049=1,IF(INDIRECT(ADDRESS(($AN3049-1)*3+$AO3049+5,$AP3049+20))="",0,INDIRECT(ADDRESS(($AN3049-1)*3+$AO3049+5,$AP3049+20))),IF(INDIRECT(ADDRESS(($AN3049-1)*3+$AO3049+5,$AP3049+20))="",0,IF(COUNTIF(INDIRECT(ADDRESS(($AN3049-1)*36+($AO3049-1)*12+6,COLUMN())):INDIRECT(ADDRESS(($AN3049-1)*36+($AO3049-1)*12+$AP3049+4,COLUMN())),INDIRECT(ADDRESS(($AN3049-1)*3+$AO3049+5,$AP3049+20)))&gt;=1,0,INDIRECT(ADDRESS(($AN3049-1)*3+$AO3049+5,$AP3049+20)))))</f>
        <v>0</v>
      </c>
      <c r="AT3049" s="4">
        <f ca="1">COUNTIF(INDIRECT("U"&amp;(ROW()+12*(($AN3049-1)*3+$AO3049)-ROW())/12+5):INDIRECT("AF"&amp;(ROW()+12*(($AN3049-1)*3+$AO3049)-ROW())/12+5),AS3049)</f>
        <v>0</v>
      </c>
      <c r="AU3049" s="4">
        <f ca="1">IF(AND(AQ3049+AS3049&gt;0,AR3049+AT3049&gt;0),COUNTIF(AU$6:AU3048,"&gt;0")+1,0)</f>
        <v>0</v>
      </c>
    </row>
    <row r="3050" spans="40:47">
      <c r="AN3050" s="4">
        <v>85</v>
      </c>
      <c r="AO3050" s="4">
        <v>2</v>
      </c>
      <c r="AP3050" s="4">
        <v>9</v>
      </c>
      <c r="AQ3050" s="6">
        <f ca="1">IF($AP3050=1,IF(INDIRECT(ADDRESS(($AN3050-1)*3+$AO3050+5,$AP3050+7))="",0,INDIRECT(ADDRESS(($AN3050-1)*3+$AO3050+5,$AP3050+7))),IF(INDIRECT(ADDRESS(($AN3050-1)*3+$AO3050+5,$AP3050+7))="",0,IF(COUNTIF(INDIRECT(ADDRESS(($AN3050-1)*36+($AO3050-1)*12+6,COLUMN())):INDIRECT(ADDRESS(($AN3050-1)*36+($AO3050-1)*12+$AP3050+4,COLUMN())),INDIRECT(ADDRESS(($AN3050-1)*3+$AO3050+5,$AP3050+7)))&gt;=1,0,INDIRECT(ADDRESS(($AN3050-1)*3+$AO3050+5,$AP3050+7)))))</f>
        <v>0</v>
      </c>
      <c r="AR3050" s="4">
        <f ca="1">COUNTIF(INDIRECT("H"&amp;(ROW()+12*(($AN3050-1)*3+$AO3050)-ROW())/12+5):INDIRECT("S"&amp;(ROW()+12*(($AN3050-1)*3+$AO3050)-ROW())/12+5),AQ3050)</f>
        <v>0</v>
      </c>
      <c r="AS3050" s="6">
        <f ca="1">IF($AP3050=1,IF(INDIRECT(ADDRESS(($AN3050-1)*3+$AO3050+5,$AP3050+20))="",0,INDIRECT(ADDRESS(($AN3050-1)*3+$AO3050+5,$AP3050+20))),IF(INDIRECT(ADDRESS(($AN3050-1)*3+$AO3050+5,$AP3050+20))="",0,IF(COUNTIF(INDIRECT(ADDRESS(($AN3050-1)*36+($AO3050-1)*12+6,COLUMN())):INDIRECT(ADDRESS(($AN3050-1)*36+($AO3050-1)*12+$AP3050+4,COLUMN())),INDIRECT(ADDRESS(($AN3050-1)*3+$AO3050+5,$AP3050+20)))&gt;=1,0,INDIRECT(ADDRESS(($AN3050-1)*3+$AO3050+5,$AP3050+20)))))</f>
        <v>0</v>
      </c>
      <c r="AT3050" s="4">
        <f ca="1">COUNTIF(INDIRECT("U"&amp;(ROW()+12*(($AN3050-1)*3+$AO3050)-ROW())/12+5):INDIRECT("AF"&amp;(ROW()+12*(($AN3050-1)*3+$AO3050)-ROW())/12+5),AS3050)</f>
        <v>0</v>
      </c>
      <c r="AU3050" s="4">
        <f ca="1">IF(AND(AQ3050+AS3050&gt;0,AR3050+AT3050&gt;0),COUNTIF(AU$6:AU3049,"&gt;0")+1,0)</f>
        <v>0</v>
      </c>
    </row>
    <row r="3051" spans="40:47">
      <c r="AN3051" s="4">
        <v>85</v>
      </c>
      <c r="AO3051" s="4">
        <v>2</v>
      </c>
      <c r="AP3051" s="4">
        <v>10</v>
      </c>
      <c r="AQ3051" s="6">
        <f ca="1">IF($AP3051=1,IF(INDIRECT(ADDRESS(($AN3051-1)*3+$AO3051+5,$AP3051+7))="",0,INDIRECT(ADDRESS(($AN3051-1)*3+$AO3051+5,$AP3051+7))),IF(INDIRECT(ADDRESS(($AN3051-1)*3+$AO3051+5,$AP3051+7))="",0,IF(COUNTIF(INDIRECT(ADDRESS(($AN3051-1)*36+($AO3051-1)*12+6,COLUMN())):INDIRECT(ADDRESS(($AN3051-1)*36+($AO3051-1)*12+$AP3051+4,COLUMN())),INDIRECT(ADDRESS(($AN3051-1)*3+$AO3051+5,$AP3051+7)))&gt;=1,0,INDIRECT(ADDRESS(($AN3051-1)*3+$AO3051+5,$AP3051+7)))))</f>
        <v>0</v>
      </c>
      <c r="AR3051" s="4">
        <f ca="1">COUNTIF(INDIRECT("H"&amp;(ROW()+12*(($AN3051-1)*3+$AO3051)-ROW())/12+5):INDIRECT("S"&amp;(ROW()+12*(($AN3051-1)*3+$AO3051)-ROW())/12+5),AQ3051)</f>
        <v>0</v>
      </c>
      <c r="AS3051" s="6">
        <f ca="1">IF($AP3051=1,IF(INDIRECT(ADDRESS(($AN3051-1)*3+$AO3051+5,$AP3051+20))="",0,INDIRECT(ADDRESS(($AN3051-1)*3+$AO3051+5,$AP3051+20))),IF(INDIRECT(ADDRESS(($AN3051-1)*3+$AO3051+5,$AP3051+20))="",0,IF(COUNTIF(INDIRECT(ADDRESS(($AN3051-1)*36+($AO3051-1)*12+6,COLUMN())):INDIRECT(ADDRESS(($AN3051-1)*36+($AO3051-1)*12+$AP3051+4,COLUMN())),INDIRECT(ADDRESS(($AN3051-1)*3+$AO3051+5,$AP3051+20)))&gt;=1,0,INDIRECT(ADDRESS(($AN3051-1)*3+$AO3051+5,$AP3051+20)))))</f>
        <v>0</v>
      </c>
      <c r="AT3051" s="4">
        <f ca="1">COUNTIF(INDIRECT("U"&amp;(ROW()+12*(($AN3051-1)*3+$AO3051)-ROW())/12+5):INDIRECT("AF"&amp;(ROW()+12*(($AN3051-1)*3+$AO3051)-ROW())/12+5),AS3051)</f>
        <v>0</v>
      </c>
      <c r="AU3051" s="4">
        <f ca="1">IF(AND(AQ3051+AS3051&gt;0,AR3051+AT3051&gt;0),COUNTIF(AU$6:AU3050,"&gt;0")+1,0)</f>
        <v>0</v>
      </c>
    </row>
    <row r="3052" spans="40:47">
      <c r="AN3052" s="4">
        <v>85</v>
      </c>
      <c r="AO3052" s="4">
        <v>2</v>
      </c>
      <c r="AP3052" s="4">
        <v>11</v>
      </c>
      <c r="AQ3052" s="6">
        <f ca="1">IF($AP3052=1,IF(INDIRECT(ADDRESS(($AN3052-1)*3+$AO3052+5,$AP3052+7))="",0,INDIRECT(ADDRESS(($AN3052-1)*3+$AO3052+5,$AP3052+7))),IF(INDIRECT(ADDRESS(($AN3052-1)*3+$AO3052+5,$AP3052+7))="",0,IF(COUNTIF(INDIRECT(ADDRESS(($AN3052-1)*36+($AO3052-1)*12+6,COLUMN())):INDIRECT(ADDRESS(($AN3052-1)*36+($AO3052-1)*12+$AP3052+4,COLUMN())),INDIRECT(ADDRESS(($AN3052-1)*3+$AO3052+5,$AP3052+7)))&gt;=1,0,INDIRECT(ADDRESS(($AN3052-1)*3+$AO3052+5,$AP3052+7)))))</f>
        <v>0</v>
      </c>
      <c r="AR3052" s="4">
        <f ca="1">COUNTIF(INDIRECT("H"&amp;(ROW()+12*(($AN3052-1)*3+$AO3052)-ROW())/12+5):INDIRECT("S"&amp;(ROW()+12*(($AN3052-1)*3+$AO3052)-ROW())/12+5),AQ3052)</f>
        <v>0</v>
      </c>
      <c r="AS3052" s="6">
        <f ca="1">IF($AP3052=1,IF(INDIRECT(ADDRESS(($AN3052-1)*3+$AO3052+5,$AP3052+20))="",0,INDIRECT(ADDRESS(($AN3052-1)*3+$AO3052+5,$AP3052+20))),IF(INDIRECT(ADDRESS(($AN3052-1)*3+$AO3052+5,$AP3052+20))="",0,IF(COUNTIF(INDIRECT(ADDRESS(($AN3052-1)*36+($AO3052-1)*12+6,COLUMN())):INDIRECT(ADDRESS(($AN3052-1)*36+($AO3052-1)*12+$AP3052+4,COLUMN())),INDIRECT(ADDRESS(($AN3052-1)*3+$AO3052+5,$AP3052+20)))&gt;=1,0,INDIRECT(ADDRESS(($AN3052-1)*3+$AO3052+5,$AP3052+20)))))</f>
        <v>0</v>
      </c>
      <c r="AT3052" s="4">
        <f ca="1">COUNTIF(INDIRECT("U"&amp;(ROW()+12*(($AN3052-1)*3+$AO3052)-ROW())/12+5):INDIRECT("AF"&amp;(ROW()+12*(($AN3052-1)*3+$AO3052)-ROW())/12+5),AS3052)</f>
        <v>0</v>
      </c>
      <c r="AU3052" s="4">
        <f ca="1">IF(AND(AQ3052+AS3052&gt;0,AR3052+AT3052&gt;0),COUNTIF(AU$6:AU3051,"&gt;0")+1,0)</f>
        <v>0</v>
      </c>
    </row>
    <row r="3053" spans="40:47">
      <c r="AN3053" s="4">
        <v>85</v>
      </c>
      <c r="AO3053" s="4">
        <v>2</v>
      </c>
      <c r="AP3053" s="4">
        <v>12</v>
      </c>
      <c r="AQ3053" s="6">
        <f ca="1">IF($AP3053=1,IF(INDIRECT(ADDRESS(($AN3053-1)*3+$AO3053+5,$AP3053+7))="",0,INDIRECT(ADDRESS(($AN3053-1)*3+$AO3053+5,$AP3053+7))),IF(INDIRECT(ADDRESS(($AN3053-1)*3+$AO3053+5,$AP3053+7))="",0,IF(COUNTIF(INDIRECT(ADDRESS(($AN3053-1)*36+($AO3053-1)*12+6,COLUMN())):INDIRECT(ADDRESS(($AN3053-1)*36+($AO3053-1)*12+$AP3053+4,COLUMN())),INDIRECT(ADDRESS(($AN3053-1)*3+$AO3053+5,$AP3053+7)))&gt;=1,0,INDIRECT(ADDRESS(($AN3053-1)*3+$AO3053+5,$AP3053+7)))))</f>
        <v>0</v>
      </c>
      <c r="AR3053" s="4">
        <f ca="1">COUNTIF(INDIRECT("H"&amp;(ROW()+12*(($AN3053-1)*3+$AO3053)-ROW())/12+5):INDIRECT("S"&amp;(ROW()+12*(($AN3053-1)*3+$AO3053)-ROW())/12+5),AQ3053)</f>
        <v>0</v>
      </c>
      <c r="AS3053" s="6">
        <f ca="1">IF($AP3053=1,IF(INDIRECT(ADDRESS(($AN3053-1)*3+$AO3053+5,$AP3053+20))="",0,INDIRECT(ADDRESS(($AN3053-1)*3+$AO3053+5,$AP3053+20))),IF(INDIRECT(ADDRESS(($AN3053-1)*3+$AO3053+5,$AP3053+20))="",0,IF(COUNTIF(INDIRECT(ADDRESS(($AN3053-1)*36+($AO3053-1)*12+6,COLUMN())):INDIRECT(ADDRESS(($AN3053-1)*36+($AO3053-1)*12+$AP3053+4,COLUMN())),INDIRECT(ADDRESS(($AN3053-1)*3+$AO3053+5,$AP3053+20)))&gt;=1,0,INDIRECT(ADDRESS(($AN3053-1)*3+$AO3053+5,$AP3053+20)))))</f>
        <v>0</v>
      </c>
      <c r="AT3053" s="4">
        <f ca="1">COUNTIF(INDIRECT("U"&amp;(ROW()+12*(($AN3053-1)*3+$AO3053)-ROW())/12+5):INDIRECT("AF"&amp;(ROW()+12*(($AN3053-1)*3+$AO3053)-ROW())/12+5),AS3053)</f>
        <v>0</v>
      </c>
      <c r="AU3053" s="4">
        <f ca="1">IF(AND(AQ3053+AS3053&gt;0,AR3053+AT3053&gt;0),COUNTIF(AU$6:AU3052,"&gt;0")+1,0)</f>
        <v>0</v>
      </c>
    </row>
    <row r="3054" spans="40:47">
      <c r="AN3054" s="4">
        <v>85</v>
      </c>
      <c r="AO3054" s="4">
        <v>3</v>
      </c>
      <c r="AP3054" s="4">
        <v>1</v>
      </c>
      <c r="AQ3054" s="6">
        <f ca="1">IF($AP3054=1,IF(INDIRECT(ADDRESS(($AN3054-1)*3+$AO3054+5,$AP3054+7))="",0,INDIRECT(ADDRESS(($AN3054-1)*3+$AO3054+5,$AP3054+7))),IF(INDIRECT(ADDRESS(($AN3054-1)*3+$AO3054+5,$AP3054+7))="",0,IF(COUNTIF(INDIRECT(ADDRESS(($AN3054-1)*36+($AO3054-1)*12+6,COLUMN())):INDIRECT(ADDRESS(($AN3054-1)*36+($AO3054-1)*12+$AP3054+4,COLUMN())),INDIRECT(ADDRESS(($AN3054-1)*3+$AO3054+5,$AP3054+7)))&gt;=1,0,INDIRECT(ADDRESS(($AN3054-1)*3+$AO3054+5,$AP3054+7)))))</f>
        <v>0</v>
      </c>
      <c r="AR3054" s="4">
        <f ca="1">COUNTIF(INDIRECT("H"&amp;(ROW()+12*(($AN3054-1)*3+$AO3054)-ROW())/12+5):INDIRECT("S"&amp;(ROW()+12*(($AN3054-1)*3+$AO3054)-ROW())/12+5),AQ3054)</f>
        <v>0</v>
      </c>
      <c r="AS3054" s="6">
        <f ca="1">IF($AP3054=1,IF(INDIRECT(ADDRESS(($AN3054-1)*3+$AO3054+5,$AP3054+20))="",0,INDIRECT(ADDRESS(($AN3054-1)*3+$AO3054+5,$AP3054+20))),IF(INDIRECT(ADDRESS(($AN3054-1)*3+$AO3054+5,$AP3054+20))="",0,IF(COUNTIF(INDIRECT(ADDRESS(($AN3054-1)*36+($AO3054-1)*12+6,COLUMN())):INDIRECT(ADDRESS(($AN3054-1)*36+($AO3054-1)*12+$AP3054+4,COLUMN())),INDIRECT(ADDRESS(($AN3054-1)*3+$AO3054+5,$AP3054+20)))&gt;=1,0,INDIRECT(ADDRESS(($AN3054-1)*3+$AO3054+5,$AP3054+20)))))</f>
        <v>0</v>
      </c>
      <c r="AT3054" s="4">
        <f ca="1">COUNTIF(INDIRECT("U"&amp;(ROW()+12*(($AN3054-1)*3+$AO3054)-ROW())/12+5):INDIRECT("AF"&amp;(ROW()+12*(($AN3054-1)*3+$AO3054)-ROW())/12+5),AS3054)</f>
        <v>0</v>
      </c>
      <c r="AU3054" s="4">
        <f ca="1">IF(AND(AQ3054+AS3054&gt;0,AR3054+AT3054&gt;0),COUNTIF(AU$6:AU3053,"&gt;0")+1,0)</f>
        <v>0</v>
      </c>
    </row>
    <row r="3055" spans="40:47">
      <c r="AN3055" s="4">
        <v>85</v>
      </c>
      <c r="AO3055" s="4">
        <v>3</v>
      </c>
      <c r="AP3055" s="4">
        <v>2</v>
      </c>
      <c r="AQ3055" s="6">
        <f ca="1">IF($AP3055=1,IF(INDIRECT(ADDRESS(($AN3055-1)*3+$AO3055+5,$AP3055+7))="",0,INDIRECT(ADDRESS(($AN3055-1)*3+$AO3055+5,$AP3055+7))),IF(INDIRECT(ADDRESS(($AN3055-1)*3+$AO3055+5,$AP3055+7))="",0,IF(COUNTIF(INDIRECT(ADDRESS(($AN3055-1)*36+($AO3055-1)*12+6,COLUMN())):INDIRECT(ADDRESS(($AN3055-1)*36+($AO3055-1)*12+$AP3055+4,COLUMN())),INDIRECT(ADDRESS(($AN3055-1)*3+$AO3055+5,$AP3055+7)))&gt;=1,0,INDIRECT(ADDRESS(($AN3055-1)*3+$AO3055+5,$AP3055+7)))))</f>
        <v>0</v>
      </c>
      <c r="AR3055" s="4">
        <f ca="1">COUNTIF(INDIRECT("H"&amp;(ROW()+12*(($AN3055-1)*3+$AO3055)-ROW())/12+5):INDIRECT("S"&amp;(ROW()+12*(($AN3055-1)*3+$AO3055)-ROW())/12+5),AQ3055)</f>
        <v>0</v>
      </c>
      <c r="AS3055" s="6">
        <f ca="1">IF($AP3055=1,IF(INDIRECT(ADDRESS(($AN3055-1)*3+$AO3055+5,$AP3055+20))="",0,INDIRECT(ADDRESS(($AN3055-1)*3+$AO3055+5,$AP3055+20))),IF(INDIRECT(ADDRESS(($AN3055-1)*3+$AO3055+5,$AP3055+20))="",0,IF(COUNTIF(INDIRECT(ADDRESS(($AN3055-1)*36+($AO3055-1)*12+6,COLUMN())):INDIRECT(ADDRESS(($AN3055-1)*36+($AO3055-1)*12+$AP3055+4,COLUMN())),INDIRECT(ADDRESS(($AN3055-1)*3+$AO3055+5,$AP3055+20)))&gt;=1,0,INDIRECT(ADDRESS(($AN3055-1)*3+$AO3055+5,$AP3055+20)))))</f>
        <v>0</v>
      </c>
      <c r="AT3055" s="4">
        <f ca="1">COUNTIF(INDIRECT("U"&amp;(ROW()+12*(($AN3055-1)*3+$AO3055)-ROW())/12+5):INDIRECT("AF"&amp;(ROW()+12*(($AN3055-1)*3+$AO3055)-ROW())/12+5),AS3055)</f>
        <v>0</v>
      </c>
      <c r="AU3055" s="4">
        <f ca="1">IF(AND(AQ3055+AS3055&gt;0,AR3055+AT3055&gt;0),COUNTIF(AU$6:AU3054,"&gt;0")+1,0)</f>
        <v>0</v>
      </c>
    </row>
    <row r="3056" spans="40:47">
      <c r="AN3056" s="4">
        <v>85</v>
      </c>
      <c r="AO3056" s="4">
        <v>3</v>
      </c>
      <c r="AP3056" s="4">
        <v>3</v>
      </c>
      <c r="AQ3056" s="6">
        <f ca="1">IF($AP3056=1,IF(INDIRECT(ADDRESS(($AN3056-1)*3+$AO3056+5,$AP3056+7))="",0,INDIRECT(ADDRESS(($AN3056-1)*3+$AO3056+5,$AP3056+7))),IF(INDIRECT(ADDRESS(($AN3056-1)*3+$AO3056+5,$AP3056+7))="",0,IF(COUNTIF(INDIRECT(ADDRESS(($AN3056-1)*36+($AO3056-1)*12+6,COLUMN())):INDIRECT(ADDRESS(($AN3056-1)*36+($AO3056-1)*12+$AP3056+4,COLUMN())),INDIRECT(ADDRESS(($AN3056-1)*3+$AO3056+5,$AP3056+7)))&gt;=1,0,INDIRECT(ADDRESS(($AN3056-1)*3+$AO3056+5,$AP3056+7)))))</f>
        <v>0</v>
      </c>
      <c r="AR3056" s="4">
        <f ca="1">COUNTIF(INDIRECT("H"&amp;(ROW()+12*(($AN3056-1)*3+$AO3056)-ROW())/12+5):INDIRECT("S"&amp;(ROW()+12*(($AN3056-1)*3+$AO3056)-ROW())/12+5),AQ3056)</f>
        <v>0</v>
      </c>
      <c r="AS3056" s="6">
        <f ca="1">IF($AP3056=1,IF(INDIRECT(ADDRESS(($AN3056-1)*3+$AO3056+5,$AP3056+20))="",0,INDIRECT(ADDRESS(($AN3056-1)*3+$AO3056+5,$AP3056+20))),IF(INDIRECT(ADDRESS(($AN3056-1)*3+$AO3056+5,$AP3056+20))="",0,IF(COUNTIF(INDIRECT(ADDRESS(($AN3056-1)*36+($AO3056-1)*12+6,COLUMN())):INDIRECT(ADDRESS(($AN3056-1)*36+($AO3056-1)*12+$AP3056+4,COLUMN())),INDIRECT(ADDRESS(($AN3056-1)*3+$AO3056+5,$AP3056+20)))&gt;=1,0,INDIRECT(ADDRESS(($AN3056-1)*3+$AO3056+5,$AP3056+20)))))</f>
        <v>0</v>
      </c>
      <c r="AT3056" s="4">
        <f ca="1">COUNTIF(INDIRECT("U"&amp;(ROW()+12*(($AN3056-1)*3+$AO3056)-ROW())/12+5):INDIRECT("AF"&amp;(ROW()+12*(($AN3056-1)*3+$AO3056)-ROW())/12+5),AS3056)</f>
        <v>0</v>
      </c>
      <c r="AU3056" s="4">
        <f ca="1">IF(AND(AQ3056+AS3056&gt;0,AR3056+AT3056&gt;0),COUNTIF(AU$6:AU3055,"&gt;0")+1,0)</f>
        <v>0</v>
      </c>
    </row>
    <row r="3057" spans="40:47">
      <c r="AN3057" s="4">
        <v>85</v>
      </c>
      <c r="AO3057" s="4">
        <v>3</v>
      </c>
      <c r="AP3057" s="4">
        <v>4</v>
      </c>
      <c r="AQ3057" s="6">
        <f ca="1">IF($AP3057=1,IF(INDIRECT(ADDRESS(($AN3057-1)*3+$AO3057+5,$AP3057+7))="",0,INDIRECT(ADDRESS(($AN3057-1)*3+$AO3057+5,$AP3057+7))),IF(INDIRECT(ADDRESS(($AN3057-1)*3+$AO3057+5,$AP3057+7))="",0,IF(COUNTIF(INDIRECT(ADDRESS(($AN3057-1)*36+($AO3057-1)*12+6,COLUMN())):INDIRECT(ADDRESS(($AN3057-1)*36+($AO3057-1)*12+$AP3057+4,COLUMN())),INDIRECT(ADDRESS(($AN3057-1)*3+$AO3057+5,$AP3057+7)))&gt;=1,0,INDIRECT(ADDRESS(($AN3057-1)*3+$AO3057+5,$AP3057+7)))))</f>
        <v>0</v>
      </c>
      <c r="AR3057" s="4">
        <f ca="1">COUNTIF(INDIRECT("H"&amp;(ROW()+12*(($AN3057-1)*3+$AO3057)-ROW())/12+5):INDIRECT("S"&amp;(ROW()+12*(($AN3057-1)*3+$AO3057)-ROW())/12+5),AQ3057)</f>
        <v>0</v>
      </c>
      <c r="AS3057" s="6">
        <f ca="1">IF($AP3057=1,IF(INDIRECT(ADDRESS(($AN3057-1)*3+$AO3057+5,$AP3057+20))="",0,INDIRECT(ADDRESS(($AN3057-1)*3+$AO3057+5,$AP3057+20))),IF(INDIRECT(ADDRESS(($AN3057-1)*3+$AO3057+5,$AP3057+20))="",0,IF(COUNTIF(INDIRECT(ADDRESS(($AN3057-1)*36+($AO3057-1)*12+6,COLUMN())):INDIRECT(ADDRESS(($AN3057-1)*36+($AO3057-1)*12+$AP3057+4,COLUMN())),INDIRECT(ADDRESS(($AN3057-1)*3+$AO3057+5,$AP3057+20)))&gt;=1,0,INDIRECT(ADDRESS(($AN3057-1)*3+$AO3057+5,$AP3057+20)))))</f>
        <v>0</v>
      </c>
      <c r="AT3057" s="4">
        <f ca="1">COUNTIF(INDIRECT("U"&amp;(ROW()+12*(($AN3057-1)*3+$AO3057)-ROW())/12+5):INDIRECT("AF"&amp;(ROW()+12*(($AN3057-1)*3+$AO3057)-ROW())/12+5),AS3057)</f>
        <v>0</v>
      </c>
      <c r="AU3057" s="4">
        <f ca="1">IF(AND(AQ3057+AS3057&gt;0,AR3057+AT3057&gt;0),COUNTIF(AU$6:AU3056,"&gt;0")+1,0)</f>
        <v>0</v>
      </c>
    </row>
    <row r="3058" spans="40:47">
      <c r="AN3058" s="4">
        <v>85</v>
      </c>
      <c r="AO3058" s="4">
        <v>3</v>
      </c>
      <c r="AP3058" s="4">
        <v>5</v>
      </c>
      <c r="AQ3058" s="6">
        <f ca="1">IF($AP3058=1,IF(INDIRECT(ADDRESS(($AN3058-1)*3+$AO3058+5,$AP3058+7))="",0,INDIRECT(ADDRESS(($AN3058-1)*3+$AO3058+5,$AP3058+7))),IF(INDIRECT(ADDRESS(($AN3058-1)*3+$AO3058+5,$AP3058+7))="",0,IF(COUNTIF(INDIRECT(ADDRESS(($AN3058-1)*36+($AO3058-1)*12+6,COLUMN())):INDIRECT(ADDRESS(($AN3058-1)*36+($AO3058-1)*12+$AP3058+4,COLUMN())),INDIRECT(ADDRESS(($AN3058-1)*3+$AO3058+5,$AP3058+7)))&gt;=1,0,INDIRECT(ADDRESS(($AN3058-1)*3+$AO3058+5,$AP3058+7)))))</f>
        <v>0</v>
      </c>
      <c r="AR3058" s="4">
        <f ca="1">COUNTIF(INDIRECT("H"&amp;(ROW()+12*(($AN3058-1)*3+$AO3058)-ROW())/12+5):INDIRECT("S"&amp;(ROW()+12*(($AN3058-1)*3+$AO3058)-ROW())/12+5),AQ3058)</f>
        <v>0</v>
      </c>
      <c r="AS3058" s="6">
        <f ca="1">IF($AP3058=1,IF(INDIRECT(ADDRESS(($AN3058-1)*3+$AO3058+5,$AP3058+20))="",0,INDIRECT(ADDRESS(($AN3058-1)*3+$AO3058+5,$AP3058+20))),IF(INDIRECT(ADDRESS(($AN3058-1)*3+$AO3058+5,$AP3058+20))="",0,IF(COUNTIF(INDIRECT(ADDRESS(($AN3058-1)*36+($AO3058-1)*12+6,COLUMN())):INDIRECT(ADDRESS(($AN3058-1)*36+($AO3058-1)*12+$AP3058+4,COLUMN())),INDIRECT(ADDRESS(($AN3058-1)*3+$AO3058+5,$AP3058+20)))&gt;=1,0,INDIRECT(ADDRESS(($AN3058-1)*3+$AO3058+5,$AP3058+20)))))</f>
        <v>0</v>
      </c>
      <c r="AT3058" s="4">
        <f ca="1">COUNTIF(INDIRECT("U"&amp;(ROW()+12*(($AN3058-1)*3+$AO3058)-ROW())/12+5):INDIRECT("AF"&amp;(ROW()+12*(($AN3058-1)*3+$AO3058)-ROW())/12+5),AS3058)</f>
        <v>0</v>
      </c>
      <c r="AU3058" s="4">
        <f ca="1">IF(AND(AQ3058+AS3058&gt;0,AR3058+AT3058&gt;0),COUNTIF(AU$6:AU3057,"&gt;0")+1,0)</f>
        <v>0</v>
      </c>
    </row>
    <row r="3059" spans="40:47">
      <c r="AN3059" s="4">
        <v>85</v>
      </c>
      <c r="AO3059" s="4">
        <v>3</v>
      </c>
      <c r="AP3059" s="4">
        <v>6</v>
      </c>
      <c r="AQ3059" s="6">
        <f ca="1">IF($AP3059=1,IF(INDIRECT(ADDRESS(($AN3059-1)*3+$AO3059+5,$AP3059+7))="",0,INDIRECT(ADDRESS(($AN3059-1)*3+$AO3059+5,$AP3059+7))),IF(INDIRECT(ADDRESS(($AN3059-1)*3+$AO3059+5,$AP3059+7))="",0,IF(COUNTIF(INDIRECT(ADDRESS(($AN3059-1)*36+($AO3059-1)*12+6,COLUMN())):INDIRECT(ADDRESS(($AN3059-1)*36+($AO3059-1)*12+$AP3059+4,COLUMN())),INDIRECT(ADDRESS(($AN3059-1)*3+$AO3059+5,$AP3059+7)))&gt;=1,0,INDIRECT(ADDRESS(($AN3059-1)*3+$AO3059+5,$AP3059+7)))))</f>
        <v>0</v>
      </c>
      <c r="AR3059" s="4">
        <f ca="1">COUNTIF(INDIRECT("H"&amp;(ROW()+12*(($AN3059-1)*3+$AO3059)-ROW())/12+5):INDIRECT("S"&amp;(ROW()+12*(($AN3059-1)*3+$AO3059)-ROW())/12+5),AQ3059)</f>
        <v>0</v>
      </c>
      <c r="AS3059" s="6">
        <f ca="1">IF($AP3059=1,IF(INDIRECT(ADDRESS(($AN3059-1)*3+$AO3059+5,$AP3059+20))="",0,INDIRECT(ADDRESS(($AN3059-1)*3+$AO3059+5,$AP3059+20))),IF(INDIRECT(ADDRESS(($AN3059-1)*3+$AO3059+5,$AP3059+20))="",0,IF(COUNTIF(INDIRECT(ADDRESS(($AN3059-1)*36+($AO3059-1)*12+6,COLUMN())):INDIRECT(ADDRESS(($AN3059-1)*36+($AO3059-1)*12+$AP3059+4,COLUMN())),INDIRECT(ADDRESS(($AN3059-1)*3+$AO3059+5,$AP3059+20)))&gt;=1,0,INDIRECT(ADDRESS(($AN3059-1)*3+$AO3059+5,$AP3059+20)))))</f>
        <v>0</v>
      </c>
      <c r="AT3059" s="4">
        <f ca="1">COUNTIF(INDIRECT("U"&amp;(ROW()+12*(($AN3059-1)*3+$AO3059)-ROW())/12+5):INDIRECT("AF"&amp;(ROW()+12*(($AN3059-1)*3+$AO3059)-ROW())/12+5),AS3059)</f>
        <v>0</v>
      </c>
      <c r="AU3059" s="4">
        <f ca="1">IF(AND(AQ3059+AS3059&gt;0,AR3059+AT3059&gt;0),COUNTIF(AU$6:AU3058,"&gt;0")+1,0)</f>
        <v>0</v>
      </c>
    </row>
    <row r="3060" spans="40:47">
      <c r="AN3060" s="4">
        <v>85</v>
      </c>
      <c r="AO3060" s="4">
        <v>3</v>
      </c>
      <c r="AP3060" s="4">
        <v>7</v>
      </c>
      <c r="AQ3060" s="6">
        <f ca="1">IF($AP3060=1,IF(INDIRECT(ADDRESS(($AN3060-1)*3+$AO3060+5,$AP3060+7))="",0,INDIRECT(ADDRESS(($AN3060-1)*3+$AO3060+5,$AP3060+7))),IF(INDIRECT(ADDRESS(($AN3060-1)*3+$AO3060+5,$AP3060+7))="",0,IF(COUNTIF(INDIRECT(ADDRESS(($AN3060-1)*36+($AO3060-1)*12+6,COLUMN())):INDIRECT(ADDRESS(($AN3060-1)*36+($AO3060-1)*12+$AP3060+4,COLUMN())),INDIRECT(ADDRESS(($AN3060-1)*3+$AO3060+5,$AP3060+7)))&gt;=1,0,INDIRECT(ADDRESS(($AN3060-1)*3+$AO3060+5,$AP3060+7)))))</f>
        <v>0</v>
      </c>
      <c r="AR3060" s="4">
        <f ca="1">COUNTIF(INDIRECT("H"&amp;(ROW()+12*(($AN3060-1)*3+$AO3060)-ROW())/12+5):INDIRECT("S"&amp;(ROW()+12*(($AN3060-1)*3+$AO3060)-ROW())/12+5),AQ3060)</f>
        <v>0</v>
      </c>
      <c r="AS3060" s="6">
        <f ca="1">IF($AP3060=1,IF(INDIRECT(ADDRESS(($AN3060-1)*3+$AO3060+5,$AP3060+20))="",0,INDIRECT(ADDRESS(($AN3060-1)*3+$AO3060+5,$AP3060+20))),IF(INDIRECT(ADDRESS(($AN3060-1)*3+$AO3060+5,$AP3060+20))="",0,IF(COUNTIF(INDIRECT(ADDRESS(($AN3060-1)*36+($AO3060-1)*12+6,COLUMN())):INDIRECT(ADDRESS(($AN3060-1)*36+($AO3060-1)*12+$AP3060+4,COLUMN())),INDIRECT(ADDRESS(($AN3060-1)*3+$AO3060+5,$AP3060+20)))&gt;=1,0,INDIRECT(ADDRESS(($AN3060-1)*3+$AO3060+5,$AP3060+20)))))</f>
        <v>0</v>
      </c>
      <c r="AT3060" s="4">
        <f ca="1">COUNTIF(INDIRECT("U"&amp;(ROW()+12*(($AN3060-1)*3+$AO3060)-ROW())/12+5):INDIRECT("AF"&amp;(ROW()+12*(($AN3060-1)*3+$AO3060)-ROW())/12+5),AS3060)</f>
        <v>0</v>
      </c>
      <c r="AU3060" s="4">
        <f ca="1">IF(AND(AQ3060+AS3060&gt;0,AR3060+AT3060&gt;0),COUNTIF(AU$6:AU3059,"&gt;0")+1,0)</f>
        <v>0</v>
      </c>
    </row>
    <row r="3061" spans="40:47">
      <c r="AN3061" s="4">
        <v>85</v>
      </c>
      <c r="AO3061" s="4">
        <v>3</v>
      </c>
      <c r="AP3061" s="4">
        <v>8</v>
      </c>
      <c r="AQ3061" s="6">
        <f ca="1">IF($AP3061=1,IF(INDIRECT(ADDRESS(($AN3061-1)*3+$AO3061+5,$AP3061+7))="",0,INDIRECT(ADDRESS(($AN3061-1)*3+$AO3061+5,$AP3061+7))),IF(INDIRECT(ADDRESS(($AN3061-1)*3+$AO3061+5,$AP3061+7))="",0,IF(COUNTIF(INDIRECT(ADDRESS(($AN3061-1)*36+($AO3061-1)*12+6,COLUMN())):INDIRECT(ADDRESS(($AN3061-1)*36+($AO3061-1)*12+$AP3061+4,COLUMN())),INDIRECT(ADDRESS(($AN3061-1)*3+$AO3061+5,$AP3061+7)))&gt;=1,0,INDIRECT(ADDRESS(($AN3061-1)*3+$AO3061+5,$AP3061+7)))))</f>
        <v>0</v>
      </c>
      <c r="AR3061" s="4">
        <f ca="1">COUNTIF(INDIRECT("H"&amp;(ROW()+12*(($AN3061-1)*3+$AO3061)-ROW())/12+5):INDIRECT("S"&amp;(ROW()+12*(($AN3061-1)*3+$AO3061)-ROW())/12+5),AQ3061)</f>
        <v>0</v>
      </c>
      <c r="AS3061" s="6">
        <f ca="1">IF($AP3061=1,IF(INDIRECT(ADDRESS(($AN3061-1)*3+$AO3061+5,$AP3061+20))="",0,INDIRECT(ADDRESS(($AN3061-1)*3+$AO3061+5,$AP3061+20))),IF(INDIRECT(ADDRESS(($AN3061-1)*3+$AO3061+5,$AP3061+20))="",0,IF(COUNTIF(INDIRECT(ADDRESS(($AN3061-1)*36+($AO3061-1)*12+6,COLUMN())):INDIRECT(ADDRESS(($AN3061-1)*36+($AO3061-1)*12+$AP3061+4,COLUMN())),INDIRECT(ADDRESS(($AN3061-1)*3+$AO3061+5,$AP3061+20)))&gt;=1,0,INDIRECT(ADDRESS(($AN3061-1)*3+$AO3061+5,$AP3061+20)))))</f>
        <v>0</v>
      </c>
      <c r="AT3061" s="4">
        <f ca="1">COUNTIF(INDIRECT("U"&amp;(ROW()+12*(($AN3061-1)*3+$AO3061)-ROW())/12+5):INDIRECT("AF"&amp;(ROW()+12*(($AN3061-1)*3+$AO3061)-ROW())/12+5),AS3061)</f>
        <v>0</v>
      </c>
      <c r="AU3061" s="4">
        <f ca="1">IF(AND(AQ3061+AS3061&gt;0,AR3061+AT3061&gt;0),COUNTIF(AU$6:AU3060,"&gt;0")+1,0)</f>
        <v>0</v>
      </c>
    </row>
    <row r="3062" spans="40:47">
      <c r="AN3062" s="4">
        <v>85</v>
      </c>
      <c r="AO3062" s="4">
        <v>3</v>
      </c>
      <c r="AP3062" s="4">
        <v>9</v>
      </c>
      <c r="AQ3062" s="6">
        <f ca="1">IF($AP3062=1,IF(INDIRECT(ADDRESS(($AN3062-1)*3+$AO3062+5,$AP3062+7))="",0,INDIRECT(ADDRESS(($AN3062-1)*3+$AO3062+5,$AP3062+7))),IF(INDIRECT(ADDRESS(($AN3062-1)*3+$AO3062+5,$AP3062+7))="",0,IF(COUNTIF(INDIRECT(ADDRESS(($AN3062-1)*36+($AO3062-1)*12+6,COLUMN())):INDIRECT(ADDRESS(($AN3062-1)*36+($AO3062-1)*12+$AP3062+4,COLUMN())),INDIRECT(ADDRESS(($AN3062-1)*3+$AO3062+5,$AP3062+7)))&gt;=1,0,INDIRECT(ADDRESS(($AN3062-1)*3+$AO3062+5,$AP3062+7)))))</f>
        <v>0</v>
      </c>
      <c r="AR3062" s="4">
        <f ca="1">COUNTIF(INDIRECT("H"&amp;(ROW()+12*(($AN3062-1)*3+$AO3062)-ROW())/12+5):INDIRECT("S"&amp;(ROW()+12*(($AN3062-1)*3+$AO3062)-ROW())/12+5),AQ3062)</f>
        <v>0</v>
      </c>
      <c r="AS3062" s="6">
        <f ca="1">IF($AP3062=1,IF(INDIRECT(ADDRESS(($AN3062-1)*3+$AO3062+5,$AP3062+20))="",0,INDIRECT(ADDRESS(($AN3062-1)*3+$AO3062+5,$AP3062+20))),IF(INDIRECT(ADDRESS(($AN3062-1)*3+$AO3062+5,$AP3062+20))="",0,IF(COUNTIF(INDIRECT(ADDRESS(($AN3062-1)*36+($AO3062-1)*12+6,COLUMN())):INDIRECT(ADDRESS(($AN3062-1)*36+($AO3062-1)*12+$AP3062+4,COLUMN())),INDIRECT(ADDRESS(($AN3062-1)*3+$AO3062+5,$AP3062+20)))&gt;=1,0,INDIRECT(ADDRESS(($AN3062-1)*3+$AO3062+5,$AP3062+20)))))</f>
        <v>0</v>
      </c>
      <c r="AT3062" s="4">
        <f ca="1">COUNTIF(INDIRECT("U"&amp;(ROW()+12*(($AN3062-1)*3+$AO3062)-ROW())/12+5):INDIRECT("AF"&amp;(ROW()+12*(($AN3062-1)*3+$AO3062)-ROW())/12+5),AS3062)</f>
        <v>0</v>
      </c>
      <c r="AU3062" s="4">
        <f ca="1">IF(AND(AQ3062+AS3062&gt;0,AR3062+AT3062&gt;0),COUNTIF(AU$6:AU3061,"&gt;0")+1,0)</f>
        <v>0</v>
      </c>
    </row>
    <row r="3063" spans="40:47">
      <c r="AN3063" s="4">
        <v>85</v>
      </c>
      <c r="AO3063" s="4">
        <v>3</v>
      </c>
      <c r="AP3063" s="4">
        <v>10</v>
      </c>
      <c r="AQ3063" s="6">
        <f ca="1">IF($AP3063=1,IF(INDIRECT(ADDRESS(($AN3063-1)*3+$AO3063+5,$AP3063+7))="",0,INDIRECT(ADDRESS(($AN3063-1)*3+$AO3063+5,$AP3063+7))),IF(INDIRECT(ADDRESS(($AN3063-1)*3+$AO3063+5,$AP3063+7))="",0,IF(COUNTIF(INDIRECT(ADDRESS(($AN3063-1)*36+($AO3063-1)*12+6,COLUMN())):INDIRECT(ADDRESS(($AN3063-1)*36+($AO3063-1)*12+$AP3063+4,COLUMN())),INDIRECT(ADDRESS(($AN3063-1)*3+$AO3063+5,$AP3063+7)))&gt;=1,0,INDIRECT(ADDRESS(($AN3063-1)*3+$AO3063+5,$AP3063+7)))))</f>
        <v>0</v>
      </c>
      <c r="AR3063" s="4">
        <f ca="1">COUNTIF(INDIRECT("H"&amp;(ROW()+12*(($AN3063-1)*3+$AO3063)-ROW())/12+5):INDIRECT("S"&amp;(ROW()+12*(($AN3063-1)*3+$AO3063)-ROW())/12+5),AQ3063)</f>
        <v>0</v>
      </c>
      <c r="AS3063" s="6">
        <f ca="1">IF($AP3063=1,IF(INDIRECT(ADDRESS(($AN3063-1)*3+$AO3063+5,$AP3063+20))="",0,INDIRECT(ADDRESS(($AN3063-1)*3+$AO3063+5,$AP3063+20))),IF(INDIRECT(ADDRESS(($AN3063-1)*3+$AO3063+5,$AP3063+20))="",0,IF(COUNTIF(INDIRECT(ADDRESS(($AN3063-1)*36+($AO3063-1)*12+6,COLUMN())):INDIRECT(ADDRESS(($AN3063-1)*36+($AO3063-1)*12+$AP3063+4,COLUMN())),INDIRECT(ADDRESS(($AN3063-1)*3+$AO3063+5,$AP3063+20)))&gt;=1,0,INDIRECT(ADDRESS(($AN3063-1)*3+$AO3063+5,$AP3063+20)))))</f>
        <v>0</v>
      </c>
      <c r="AT3063" s="4">
        <f ca="1">COUNTIF(INDIRECT("U"&amp;(ROW()+12*(($AN3063-1)*3+$AO3063)-ROW())/12+5):INDIRECT("AF"&amp;(ROW()+12*(($AN3063-1)*3+$AO3063)-ROW())/12+5),AS3063)</f>
        <v>0</v>
      </c>
      <c r="AU3063" s="4">
        <f ca="1">IF(AND(AQ3063+AS3063&gt;0,AR3063+AT3063&gt;0),COUNTIF(AU$6:AU3062,"&gt;0")+1,0)</f>
        <v>0</v>
      </c>
    </row>
    <row r="3064" spans="40:47">
      <c r="AN3064" s="4">
        <v>85</v>
      </c>
      <c r="AO3064" s="4">
        <v>3</v>
      </c>
      <c r="AP3064" s="4">
        <v>11</v>
      </c>
      <c r="AQ3064" s="6">
        <f ca="1">IF($AP3064=1,IF(INDIRECT(ADDRESS(($AN3064-1)*3+$AO3064+5,$AP3064+7))="",0,INDIRECT(ADDRESS(($AN3064-1)*3+$AO3064+5,$AP3064+7))),IF(INDIRECT(ADDRESS(($AN3064-1)*3+$AO3064+5,$AP3064+7))="",0,IF(COUNTIF(INDIRECT(ADDRESS(($AN3064-1)*36+($AO3064-1)*12+6,COLUMN())):INDIRECT(ADDRESS(($AN3064-1)*36+($AO3064-1)*12+$AP3064+4,COLUMN())),INDIRECT(ADDRESS(($AN3064-1)*3+$AO3064+5,$AP3064+7)))&gt;=1,0,INDIRECT(ADDRESS(($AN3064-1)*3+$AO3064+5,$AP3064+7)))))</f>
        <v>0</v>
      </c>
      <c r="AR3064" s="4">
        <f ca="1">COUNTIF(INDIRECT("H"&amp;(ROW()+12*(($AN3064-1)*3+$AO3064)-ROW())/12+5):INDIRECT("S"&amp;(ROW()+12*(($AN3064-1)*3+$AO3064)-ROW())/12+5),AQ3064)</f>
        <v>0</v>
      </c>
      <c r="AS3064" s="6">
        <f ca="1">IF($AP3064=1,IF(INDIRECT(ADDRESS(($AN3064-1)*3+$AO3064+5,$AP3064+20))="",0,INDIRECT(ADDRESS(($AN3064-1)*3+$AO3064+5,$AP3064+20))),IF(INDIRECT(ADDRESS(($AN3064-1)*3+$AO3064+5,$AP3064+20))="",0,IF(COUNTIF(INDIRECT(ADDRESS(($AN3064-1)*36+($AO3064-1)*12+6,COLUMN())):INDIRECT(ADDRESS(($AN3064-1)*36+($AO3064-1)*12+$AP3064+4,COLUMN())),INDIRECT(ADDRESS(($AN3064-1)*3+$AO3064+5,$AP3064+20)))&gt;=1,0,INDIRECT(ADDRESS(($AN3064-1)*3+$AO3064+5,$AP3064+20)))))</f>
        <v>0</v>
      </c>
      <c r="AT3064" s="4">
        <f ca="1">COUNTIF(INDIRECT("U"&amp;(ROW()+12*(($AN3064-1)*3+$AO3064)-ROW())/12+5):INDIRECT("AF"&amp;(ROW()+12*(($AN3064-1)*3+$AO3064)-ROW())/12+5),AS3064)</f>
        <v>0</v>
      </c>
      <c r="AU3064" s="4">
        <f ca="1">IF(AND(AQ3064+AS3064&gt;0,AR3064+AT3064&gt;0),COUNTIF(AU$6:AU3063,"&gt;0")+1,0)</f>
        <v>0</v>
      </c>
    </row>
    <row r="3065" spans="40:47">
      <c r="AN3065" s="77">
        <v>85</v>
      </c>
      <c r="AO3065" s="77">
        <v>3</v>
      </c>
      <c r="AP3065" s="77">
        <v>12</v>
      </c>
      <c r="AQ3065" s="78">
        <f ca="1">IF($AP3065=1,IF(INDIRECT(ADDRESS(($AN3065-1)*3+$AO3065+5,$AP3065+7))="",0,INDIRECT(ADDRESS(($AN3065-1)*3+$AO3065+5,$AP3065+7))),IF(INDIRECT(ADDRESS(($AN3065-1)*3+$AO3065+5,$AP3065+7))="",0,IF(COUNTIF(INDIRECT(ADDRESS(($AN3065-1)*36+($AO3065-1)*12+6,COLUMN())):INDIRECT(ADDRESS(($AN3065-1)*36+($AO3065-1)*12+$AP3065+4,COLUMN())),INDIRECT(ADDRESS(($AN3065-1)*3+$AO3065+5,$AP3065+7)))&gt;=1,0,INDIRECT(ADDRESS(($AN3065-1)*3+$AO3065+5,$AP3065+7)))))</f>
        <v>0</v>
      </c>
      <c r="AR3065" s="77">
        <f ca="1">COUNTIF(INDIRECT("H"&amp;(ROW()+12*(($AN3065-1)*3+$AO3065)-ROW())/12+5):INDIRECT("S"&amp;(ROW()+12*(($AN3065-1)*3+$AO3065)-ROW())/12+5),AQ3065)</f>
        <v>0</v>
      </c>
      <c r="AS3065" s="78">
        <f ca="1">IF($AP3065=1,IF(INDIRECT(ADDRESS(($AN3065-1)*3+$AO3065+5,$AP3065+20))="",0,INDIRECT(ADDRESS(($AN3065-1)*3+$AO3065+5,$AP3065+20))),IF(INDIRECT(ADDRESS(($AN3065-1)*3+$AO3065+5,$AP3065+20))="",0,IF(COUNTIF(INDIRECT(ADDRESS(($AN3065-1)*36+($AO3065-1)*12+6,COLUMN())):INDIRECT(ADDRESS(($AN3065-1)*36+($AO3065-1)*12+$AP3065+4,COLUMN())),INDIRECT(ADDRESS(($AN3065-1)*3+$AO3065+5,$AP3065+20)))&gt;=1,0,INDIRECT(ADDRESS(($AN3065-1)*3+$AO3065+5,$AP3065+20)))))</f>
        <v>0</v>
      </c>
      <c r="AT3065" s="77">
        <f ca="1">COUNTIF(INDIRECT("U"&amp;(ROW()+12*(($AN3065-1)*3+$AO3065)-ROW())/12+5):INDIRECT("AF"&amp;(ROW()+12*(($AN3065-1)*3+$AO3065)-ROW())/12+5),AS3065)</f>
        <v>0</v>
      </c>
      <c r="AU3065" s="4">
        <f ca="1">IF(AND(AQ3065+AS3065&gt;0,AR3065+AT3065&gt;0),COUNTIF(AU$6:AU3064,"&gt;0")+1,0)</f>
        <v>0</v>
      </c>
    </row>
    <row r="3066" spans="40:47">
      <c r="AN3066" s="4">
        <v>86</v>
      </c>
      <c r="AO3066" s="4">
        <v>1</v>
      </c>
      <c r="AP3066" s="4">
        <v>1</v>
      </c>
      <c r="AQ3066" s="6">
        <f ca="1">IF($AP3066=1,IF(INDIRECT(ADDRESS(($AN3066-1)*3+$AO3066+5,$AP3066+7))="",0,INDIRECT(ADDRESS(($AN3066-1)*3+$AO3066+5,$AP3066+7))),IF(INDIRECT(ADDRESS(($AN3066-1)*3+$AO3066+5,$AP3066+7))="",0,IF(COUNTIF(INDIRECT(ADDRESS(($AN3066-1)*36+($AO3066-1)*12+6,COLUMN())):INDIRECT(ADDRESS(($AN3066-1)*36+($AO3066-1)*12+$AP3066+4,COLUMN())),INDIRECT(ADDRESS(($AN3066-1)*3+$AO3066+5,$AP3066+7)))&gt;=1,0,INDIRECT(ADDRESS(($AN3066-1)*3+$AO3066+5,$AP3066+7)))))</f>
        <v>0</v>
      </c>
      <c r="AR3066" s="4">
        <f ca="1">COUNTIF(INDIRECT("H"&amp;(ROW()+12*(($AN3066-1)*3+$AO3066)-ROW())/12+5):INDIRECT("S"&amp;(ROW()+12*(($AN3066-1)*3+$AO3066)-ROW())/12+5),AQ3066)</f>
        <v>0</v>
      </c>
      <c r="AS3066" s="6">
        <f ca="1">IF($AP3066=1,IF(INDIRECT(ADDRESS(($AN3066-1)*3+$AO3066+5,$AP3066+20))="",0,INDIRECT(ADDRESS(($AN3066-1)*3+$AO3066+5,$AP3066+20))),IF(INDIRECT(ADDRESS(($AN3066-1)*3+$AO3066+5,$AP3066+20))="",0,IF(COUNTIF(INDIRECT(ADDRESS(($AN3066-1)*36+($AO3066-1)*12+6,COLUMN())):INDIRECT(ADDRESS(($AN3066-1)*36+($AO3066-1)*12+$AP3066+4,COLUMN())),INDIRECT(ADDRESS(($AN3066-1)*3+$AO3066+5,$AP3066+20)))&gt;=1,0,INDIRECT(ADDRESS(($AN3066-1)*3+$AO3066+5,$AP3066+20)))))</f>
        <v>0</v>
      </c>
      <c r="AT3066" s="4">
        <f ca="1">COUNTIF(INDIRECT("U"&amp;(ROW()+12*(($AN3066-1)*3+$AO3066)-ROW())/12+5):INDIRECT("AF"&amp;(ROW()+12*(($AN3066-1)*3+$AO3066)-ROW())/12+5),AS3066)</f>
        <v>0</v>
      </c>
      <c r="AU3066" s="4">
        <f ca="1">IF(AND(AQ3066+AS3066&gt;0,AR3066+AT3066&gt;0),COUNTIF(AU$6:AU3065,"&gt;0")+1,0)</f>
        <v>0</v>
      </c>
    </row>
    <row r="3067" spans="40:47">
      <c r="AN3067" s="4">
        <v>86</v>
      </c>
      <c r="AO3067" s="4">
        <v>1</v>
      </c>
      <c r="AP3067" s="4">
        <v>2</v>
      </c>
      <c r="AQ3067" s="6">
        <f ca="1">IF($AP3067=1,IF(INDIRECT(ADDRESS(($AN3067-1)*3+$AO3067+5,$AP3067+7))="",0,INDIRECT(ADDRESS(($AN3067-1)*3+$AO3067+5,$AP3067+7))),IF(INDIRECT(ADDRESS(($AN3067-1)*3+$AO3067+5,$AP3067+7))="",0,IF(COUNTIF(INDIRECT(ADDRESS(($AN3067-1)*36+($AO3067-1)*12+6,COLUMN())):INDIRECT(ADDRESS(($AN3067-1)*36+($AO3067-1)*12+$AP3067+4,COLUMN())),INDIRECT(ADDRESS(($AN3067-1)*3+$AO3067+5,$AP3067+7)))&gt;=1,0,INDIRECT(ADDRESS(($AN3067-1)*3+$AO3067+5,$AP3067+7)))))</f>
        <v>0</v>
      </c>
      <c r="AR3067" s="4">
        <f ca="1">COUNTIF(INDIRECT("H"&amp;(ROW()+12*(($AN3067-1)*3+$AO3067)-ROW())/12+5):INDIRECT("S"&amp;(ROW()+12*(($AN3067-1)*3+$AO3067)-ROW())/12+5),AQ3067)</f>
        <v>0</v>
      </c>
      <c r="AS3067" s="6">
        <f ca="1">IF($AP3067=1,IF(INDIRECT(ADDRESS(($AN3067-1)*3+$AO3067+5,$AP3067+20))="",0,INDIRECT(ADDRESS(($AN3067-1)*3+$AO3067+5,$AP3067+20))),IF(INDIRECT(ADDRESS(($AN3067-1)*3+$AO3067+5,$AP3067+20))="",0,IF(COUNTIF(INDIRECT(ADDRESS(($AN3067-1)*36+($AO3067-1)*12+6,COLUMN())):INDIRECT(ADDRESS(($AN3067-1)*36+($AO3067-1)*12+$AP3067+4,COLUMN())),INDIRECT(ADDRESS(($AN3067-1)*3+$AO3067+5,$AP3067+20)))&gt;=1,0,INDIRECT(ADDRESS(($AN3067-1)*3+$AO3067+5,$AP3067+20)))))</f>
        <v>0</v>
      </c>
      <c r="AT3067" s="4">
        <f ca="1">COUNTIF(INDIRECT("U"&amp;(ROW()+12*(($AN3067-1)*3+$AO3067)-ROW())/12+5):INDIRECT("AF"&amp;(ROW()+12*(($AN3067-1)*3+$AO3067)-ROW())/12+5),AS3067)</f>
        <v>0</v>
      </c>
      <c r="AU3067" s="4">
        <f ca="1">IF(AND(AQ3067+AS3067&gt;0,AR3067+AT3067&gt;0),COUNTIF(AU$6:AU3066,"&gt;0")+1,0)</f>
        <v>0</v>
      </c>
    </row>
    <row r="3068" spans="40:47">
      <c r="AN3068" s="4">
        <v>86</v>
      </c>
      <c r="AO3068" s="4">
        <v>1</v>
      </c>
      <c r="AP3068" s="4">
        <v>3</v>
      </c>
      <c r="AQ3068" s="6">
        <f ca="1">IF($AP3068=1,IF(INDIRECT(ADDRESS(($AN3068-1)*3+$AO3068+5,$AP3068+7))="",0,INDIRECT(ADDRESS(($AN3068-1)*3+$AO3068+5,$AP3068+7))),IF(INDIRECT(ADDRESS(($AN3068-1)*3+$AO3068+5,$AP3068+7))="",0,IF(COUNTIF(INDIRECT(ADDRESS(($AN3068-1)*36+($AO3068-1)*12+6,COLUMN())):INDIRECT(ADDRESS(($AN3068-1)*36+($AO3068-1)*12+$AP3068+4,COLUMN())),INDIRECT(ADDRESS(($AN3068-1)*3+$AO3068+5,$AP3068+7)))&gt;=1,0,INDIRECT(ADDRESS(($AN3068-1)*3+$AO3068+5,$AP3068+7)))))</f>
        <v>0</v>
      </c>
      <c r="AR3068" s="4">
        <f ca="1">COUNTIF(INDIRECT("H"&amp;(ROW()+12*(($AN3068-1)*3+$AO3068)-ROW())/12+5):INDIRECT("S"&amp;(ROW()+12*(($AN3068-1)*3+$AO3068)-ROW())/12+5),AQ3068)</f>
        <v>0</v>
      </c>
      <c r="AS3068" s="6">
        <f ca="1">IF($AP3068=1,IF(INDIRECT(ADDRESS(($AN3068-1)*3+$AO3068+5,$AP3068+20))="",0,INDIRECT(ADDRESS(($AN3068-1)*3+$AO3068+5,$AP3068+20))),IF(INDIRECT(ADDRESS(($AN3068-1)*3+$AO3068+5,$AP3068+20))="",0,IF(COUNTIF(INDIRECT(ADDRESS(($AN3068-1)*36+($AO3068-1)*12+6,COLUMN())):INDIRECT(ADDRESS(($AN3068-1)*36+($AO3068-1)*12+$AP3068+4,COLUMN())),INDIRECT(ADDRESS(($AN3068-1)*3+$AO3068+5,$AP3068+20)))&gt;=1,0,INDIRECT(ADDRESS(($AN3068-1)*3+$AO3068+5,$AP3068+20)))))</f>
        <v>0</v>
      </c>
      <c r="AT3068" s="4">
        <f ca="1">COUNTIF(INDIRECT("U"&amp;(ROW()+12*(($AN3068-1)*3+$AO3068)-ROW())/12+5):INDIRECT("AF"&amp;(ROW()+12*(($AN3068-1)*3+$AO3068)-ROW())/12+5),AS3068)</f>
        <v>0</v>
      </c>
      <c r="AU3068" s="4">
        <f ca="1">IF(AND(AQ3068+AS3068&gt;0,AR3068+AT3068&gt;0),COUNTIF(AU$6:AU3067,"&gt;0")+1,0)</f>
        <v>0</v>
      </c>
    </row>
    <row r="3069" spans="40:47">
      <c r="AN3069" s="4">
        <v>86</v>
      </c>
      <c r="AO3069" s="4">
        <v>1</v>
      </c>
      <c r="AP3069" s="4">
        <v>4</v>
      </c>
      <c r="AQ3069" s="6">
        <f ca="1">IF($AP3069=1,IF(INDIRECT(ADDRESS(($AN3069-1)*3+$AO3069+5,$AP3069+7))="",0,INDIRECT(ADDRESS(($AN3069-1)*3+$AO3069+5,$AP3069+7))),IF(INDIRECT(ADDRESS(($AN3069-1)*3+$AO3069+5,$AP3069+7))="",0,IF(COUNTIF(INDIRECT(ADDRESS(($AN3069-1)*36+($AO3069-1)*12+6,COLUMN())):INDIRECT(ADDRESS(($AN3069-1)*36+($AO3069-1)*12+$AP3069+4,COLUMN())),INDIRECT(ADDRESS(($AN3069-1)*3+$AO3069+5,$AP3069+7)))&gt;=1,0,INDIRECT(ADDRESS(($AN3069-1)*3+$AO3069+5,$AP3069+7)))))</f>
        <v>0</v>
      </c>
      <c r="AR3069" s="4">
        <f ca="1">COUNTIF(INDIRECT("H"&amp;(ROW()+12*(($AN3069-1)*3+$AO3069)-ROW())/12+5):INDIRECT("S"&amp;(ROW()+12*(($AN3069-1)*3+$AO3069)-ROW())/12+5),AQ3069)</f>
        <v>0</v>
      </c>
      <c r="AS3069" s="6">
        <f ca="1">IF($AP3069=1,IF(INDIRECT(ADDRESS(($AN3069-1)*3+$AO3069+5,$AP3069+20))="",0,INDIRECT(ADDRESS(($AN3069-1)*3+$AO3069+5,$AP3069+20))),IF(INDIRECT(ADDRESS(($AN3069-1)*3+$AO3069+5,$AP3069+20))="",0,IF(COUNTIF(INDIRECT(ADDRESS(($AN3069-1)*36+($AO3069-1)*12+6,COLUMN())):INDIRECT(ADDRESS(($AN3069-1)*36+($AO3069-1)*12+$AP3069+4,COLUMN())),INDIRECT(ADDRESS(($AN3069-1)*3+$AO3069+5,$AP3069+20)))&gt;=1,0,INDIRECT(ADDRESS(($AN3069-1)*3+$AO3069+5,$AP3069+20)))))</f>
        <v>0</v>
      </c>
      <c r="AT3069" s="4">
        <f ca="1">COUNTIF(INDIRECT("U"&amp;(ROW()+12*(($AN3069-1)*3+$AO3069)-ROW())/12+5):INDIRECT("AF"&amp;(ROW()+12*(($AN3069-1)*3+$AO3069)-ROW())/12+5),AS3069)</f>
        <v>0</v>
      </c>
      <c r="AU3069" s="4">
        <f ca="1">IF(AND(AQ3069+AS3069&gt;0,AR3069+AT3069&gt;0),COUNTIF(AU$6:AU3068,"&gt;0")+1,0)</f>
        <v>0</v>
      </c>
    </row>
    <row r="3070" spans="40:47">
      <c r="AN3070" s="4">
        <v>86</v>
      </c>
      <c r="AO3070" s="4">
        <v>1</v>
      </c>
      <c r="AP3070" s="4">
        <v>5</v>
      </c>
      <c r="AQ3070" s="6">
        <f ca="1">IF($AP3070=1,IF(INDIRECT(ADDRESS(($AN3070-1)*3+$AO3070+5,$AP3070+7))="",0,INDIRECT(ADDRESS(($AN3070-1)*3+$AO3070+5,$AP3070+7))),IF(INDIRECT(ADDRESS(($AN3070-1)*3+$AO3070+5,$AP3070+7))="",0,IF(COUNTIF(INDIRECT(ADDRESS(($AN3070-1)*36+($AO3070-1)*12+6,COLUMN())):INDIRECT(ADDRESS(($AN3070-1)*36+($AO3070-1)*12+$AP3070+4,COLUMN())),INDIRECT(ADDRESS(($AN3070-1)*3+$AO3070+5,$AP3070+7)))&gt;=1,0,INDIRECT(ADDRESS(($AN3070-1)*3+$AO3070+5,$AP3070+7)))))</f>
        <v>0</v>
      </c>
      <c r="AR3070" s="4">
        <f ca="1">COUNTIF(INDIRECT("H"&amp;(ROW()+12*(($AN3070-1)*3+$AO3070)-ROW())/12+5):INDIRECT("S"&amp;(ROW()+12*(($AN3070-1)*3+$AO3070)-ROW())/12+5),AQ3070)</f>
        <v>0</v>
      </c>
      <c r="AS3070" s="6">
        <f ca="1">IF($AP3070=1,IF(INDIRECT(ADDRESS(($AN3070-1)*3+$AO3070+5,$AP3070+20))="",0,INDIRECT(ADDRESS(($AN3070-1)*3+$AO3070+5,$AP3070+20))),IF(INDIRECT(ADDRESS(($AN3070-1)*3+$AO3070+5,$AP3070+20))="",0,IF(COUNTIF(INDIRECT(ADDRESS(($AN3070-1)*36+($AO3070-1)*12+6,COLUMN())):INDIRECT(ADDRESS(($AN3070-1)*36+($AO3070-1)*12+$AP3070+4,COLUMN())),INDIRECT(ADDRESS(($AN3070-1)*3+$AO3070+5,$AP3070+20)))&gt;=1,0,INDIRECT(ADDRESS(($AN3070-1)*3+$AO3070+5,$AP3070+20)))))</f>
        <v>0</v>
      </c>
      <c r="AT3070" s="4">
        <f ca="1">COUNTIF(INDIRECT("U"&amp;(ROW()+12*(($AN3070-1)*3+$AO3070)-ROW())/12+5):INDIRECT("AF"&amp;(ROW()+12*(($AN3070-1)*3+$AO3070)-ROW())/12+5),AS3070)</f>
        <v>0</v>
      </c>
      <c r="AU3070" s="4">
        <f ca="1">IF(AND(AQ3070+AS3070&gt;0,AR3070+AT3070&gt;0),COUNTIF(AU$6:AU3069,"&gt;0")+1,0)</f>
        <v>0</v>
      </c>
    </row>
    <row r="3071" spans="40:47">
      <c r="AN3071" s="4">
        <v>86</v>
      </c>
      <c r="AO3071" s="4">
        <v>1</v>
      </c>
      <c r="AP3071" s="4">
        <v>6</v>
      </c>
      <c r="AQ3071" s="6">
        <f ca="1">IF($AP3071=1,IF(INDIRECT(ADDRESS(($AN3071-1)*3+$AO3071+5,$AP3071+7))="",0,INDIRECT(ADDRESS(($AN3071-1)*3+$AO3071+5,$AP3071+7))),IF(INDIRECT(ADDRESS(($AN3071-1)*3+$AO3071+5,$AP3071+7))="",0,IF(COUNTIF(INDIRECT(ADDRESS(($AN3071-1)*36+($AO3071-1)*12+6,COLUMN())):INDIRECT(ADDRESS(($AN3071-1)*36+($AO3071-1)*12+$AP3071+4,COLUMN())),INDIRECT(ADDRESS(($AN3071-1)*3+$AO3071+5,$AP3071+7)))&gt;=1,0,INDIRECT(ADDRESS(($AN3071-1)*3+$AO3071+5,$AP3071+7)))))</f>
        <v>0</v>
      </c>
      <c r="AR3071" s="4">
        <f ca="1">COUNTIF(INDIRECT("H"&amp;(ROW()+12*(($AN3071-1)*3+$AO3071)-ROW())/12+5):INDIRECT("S"&amp;(ROW()+12*(($AN3071-1)*3+$AO3071)-ROW())/12+5),AQ3071)</f>
        <v>0</v>
      </c>
      <c r="AS3071" s="6">
        <f ca="1">IF($AP3071=1,IF(INDIRECT(ADDRESS(($AN3071-1)*3+$AO3071+5,$AP3071+20))="",0,INDIRECT(ADDRESS(($AN3071-1)*3+$AO3071+5,$AP3071+20))),IF(INDIRECT(ADDRESS(($AN3071-1)*3+$AO3071+5,$AP3071+20))="",0,IF(COUNTIF(INDIRECT(ADDRESS(($AN3071-1)*36+($AO3071-1)*12+6,COLUMN())):INDIRECT(ADDRESS(($AN3071-1)*36+($AO3071-1)*12+$AP3071+4,COLUMN())),INDIRECT(ADDRESS(($AN3071-1)*3+$AO3071+5,$AP3071+20)))&gt;=1,0,INDIRECT(ADDRESS(($AN3071-1)*3+$AO3071+5,$AP3071+20)))))</f>
        <v>0</v>
      </c>
      <c r="AT3071" s="4">
        <f ca="1">COUNTIF(INDIRECT("U"&amp;(ROW()+12*(($AN3071-1)*3+$AO3071)-ROW())/12+5):INDIRECT("AF"&amp;(ROW()+12*(($AN3071-1)*3+$AO3071)-ROW())/12+5),AS3071)</f>
        <v>0</v>
      </c>
      <c r="AU3071" s="4">
        <f ca="1">IF(AND(AQ3071+AS3071&gt;0,AR3071+AT3071&gt;0),COUNTIF(AU$6:AU3070,"&gt;0")+1,0)</f>
        <v>0</v>
      </c>
    </row>
    <row r="3072" spans="40:47">
      <c r="AN3072" s="4">
        <v>86</v>
      </c>
      <c r="AO3072" s="4">
        <v>1</v>
      </c>
      <c r="AP3072" s="4">
        <v>7</v>
      </c>
      <c r="AQ3072" s="6">
        <f ca="1">IF($AP3072=1,IF(INDIRECT(ADDRESS(($AN3072-1)*3+$AO3072+5,$AP3072+7))="",0,INDIRECT(ADDRESS(($AN3072-1)*3+$AO3072+5,$AP3072+7))),IF(INDIRECT(ADDRESS(($AN3072-1)*3+$AO3072+5,$AP3072+7))="",0,IF(COUNTIF(INDIRECT(ADDRESS(($AN3072-1)*36+($AO3072-1)*12+6,COLUMN())):INDIRECT(ADDRESS(($AN3072-1)*36+($AO3072-1)*12+$AP3072+4,COLUMN())),INDIRECT(ADDRESS(($AN3072-1)*3+$AO3072+5,$AP3072+7)))&gt;=1,0,INDIRECT(ADDRESS(($AN3072-1)*3+$AO3072+5,$AP3072+7)))))</f>
        <v>0</v>
      </c>
      <c r="AR3072" s="4">
        <f ca="1">COUNTIF(INDIRECT("H"&amp;(ROW()+12*(($AN3072-1)*3+$AO3072)-ROW())/12+5):INDIRECT("S"&amp;(ROW()+12*(($AN3072-1)*3+$AO3072)-ROW())/12+5),AQ3072)</f>
        <v>0</v>
      </c>
      <c r="AS3072" s="6">
        <f ca="1">IF($AP3072=1,IF(INDIRECT(ADDRESS(($AN3072-1)*3+$AO3072+5,$AP3072+20))="",0,INDIRECT(ADDRESS(($AN3072-1)*3+$AO3072+5,$AP3072+20))),IF(INDIRECT(ADDRESS(($AN3072-1)*3+$AO3072+5,$AP3072+20))="",0,IF(COUNTIF(INDIRECT(ADDRESS(($AN3072-1)*36+($AO3072-1)*12+6,COLUMN())):INDIRECT(ADDRESS(($AN3072-1)*36+($AO3072-1)*12+$AP3072+4,COLUMN())),INDIRECT(ADDRESS(($AN3072-1)*3+$AO3072+5,$AP3072+20)))&gt;=1,0,INDIRECT(ADDRESS(($AN3072-1)*3+$AO3072+5,$AP3072+20)))))</f>
        <v>0</v>
      </c>
      <c r="AT3072" s="4">
        <f ca="1">COUNTIF(INDIRECT("U"&amp;(ROW()+12*(($AN3072-1)*3+$AO3072)-ROW())/12+5):INDIRECT("AF"&amp;(ROW()+12*(($AN3072-1)*3+$AO3072)-ROW())/12+5),AS3072)</f>
        <v>0</v>
      </c>
      <c r="AU3072" s="4">
        <f ca="1">IF(AND(AQ3072+AS3072&gt;0,AR3072+AT3072&gt;0),COUNTIF(AU$6:AU3071,"&gt;0")+1,0)</f>
        <v>0</v>
      </c>
    </row>
    <row r="3073" spans="40:47">
      <c r="AN3073" s="4">
        <v>86</v>
      </c>
      <c r="AO3073" s="4">
        <v>1</v>
      </c>
      <c r="AP3073" s="4">
        <v>8</v>
      </c>
      <c r="AQ3073" s="6">
        <f ca="1">IF($AP3073=1,IF(INDIRECT(ADDRESS(($AN3073-1)*3+$AO3073+5,$AP3073+7))="",0,INDIRECT(ADDRESS(($AN3073-1)*3+$AO3073+5,$AP3073+7))),IF(INDIRECT(ADDRESS(($AN3073-1)*3+$AO3073+5,$AP3073+7))="",0,IF(COUNTIF(INDIRECT(ADDRESS(($AN3073-1)*36+($AO3073-1)*12+6,COLUMN())):INDIRECT(ADDRESS(($AN3073-1)*36+($AO3073-1)*12+$AP3073+4,COLUMN())),INDIRECT(ADDRESS(($AN3073-1)*3+$AO3073+5,$AP3073+7)))&gt;=1,0,INDIRECT(ADDRESS(($AN3073-1)*3+$AO3073+5,$AP3073+7)))))</f>
        <v>0</v>
      </c>
      <c r="AR3073" s="4">
        <f ca="1">COUNTIF(INDIRECT("H"&amp;(ROW()+12*(($AN3073-1)*3+$AO3073)-ROW())/12+5):INDIRECT("S"&amp;(ROW()+12*(($AN3073-1)*3+$AO3073)-ROW())/12+5),AQ3073)</f>
        <v>0</v>
      </c>
      <c r="AS3073" s="6">
        <f ca="1">IF($AP3073=1,IF(INDIRECT(ADDRESS(($AN3073-1)*3+$AO3073+5,$AP3073+20))="",0,INDIRECT(ADDRESS(($AN3073-1)*3+$AO3073+5,$AP3073+20))),IF(INDIRECT(ADDRESS(($AN3073-1)*3+$AO3073+5,$AP3073+20))="",0,IF(COUNTIF(INDIRECT(ADDRESS(($AN3073-1)*36+($AO3073-1)*12+6,COLUMN())):INDIRECT(ADDRESS(($AN3073-1)*36+($AO3073-1)*12+$AP3073+4,COLUMN())),INDIRECT(ADDRESS(($AN3073-1)*3+$AO3073+5,$AP3073+20)))&gt;=1,0,INDIRECT(ADDRESS(($AN3073-1)*3+$AO3073+5,$AP3073+20)))))</f>
        <v>0</v>
      </c>
      <c r="AT3073" s="4">
        <f ca="1">COUNTIF(INDIRECT("U"&amp;(ROW()+12*(($AN3073-1)*3+$AO3073)-ROW())/12+5):INDIRECT("AF"&amp;(ROW()+12*(($AN3073-1)*3+$AO3073)-ROW())/12+5),AS3073)</f>
        <v>0</v>
      </c>
      <c r="AU3073" s="4">
        <f ca="1">IF(AND(AQ3073+AS3073&gt;0,AR3073+AT3073&gt;0),COUNTIF(AU$6:AU3072,"&gt;0")+1,0)</f>
        <v>0</v>
      </c>
    </row>
    <row r="3074" spans="40:47">
      <c r="AN3074" s="4">
        <v>86</v>
      </c>
      <c r="AO3074" s="4">
        <v>1</v>
      </c>
      <c r="AP3074" s="4">
        <v>9</v>
      </c>
      <c r="AQ3074" s="6">
        <f ca="1">IF($AP3074=1,IF(INDIRECT(ADDRESS(($AN3074-1)*3+$AO3074+5,$AP3074+7))="",0,INDIRECT(ADDRESS(($AN3074-1)*3+$AO3074+5,$AP3074+7))),IF(INDIRECT(ADDRESS(($AN3074-1)*3+$AO3074+5,$AP3074+7))="",0,IF(COUNTIF(INDIRECT(ADDRESS(($AN3074-1)*36+($AO3074-1)*12+6,COLUMN())):INDIRECT(ADDRESS(($AN3074-1)*36+($AO3074-1)*12+$AP3074+4,COLUMN())),INDIRECT(ADDRESS(($AN3074-1)*3+$AO3074+5,$AP3074+7)))&gt;=1,0,INDIRECT(ADDRESS(($AN3074-1)*3+$AO3074+5,$AP3074+7)))))</f>
        <v>0</v>
      </c>
      <c r="AR3074" s="4">
        <f ca="1">COUNTIF(INDIRECT("H"&amp;(ROW()+12*(($AN3074-1)*3+$AO3074)-ROW())/12+5):INDIRECT("S"&amp;(ROW()+12*(($AN3074-1)*3+$AO3074)-ROW())/12+5),AQ3074)</f>
        <v>0</v>
      </c>
      <c r="AS3074" s="6">
        <f ca="1">IF($AP3074=1,IF(INDIRECT(ADDRESS(($AN3074-1)*3+$AO3074+5,$AP3074+20))="",0,INDIRECT(ADDRESS(($AN3074-1)*3+$AO3074+5,$AP3074+20))),IF(INDIRECT(ADDRESS(($AN3074-1)*3+$AO3074+5,$AP3074+20))="",0,IF(COUNTIF(INDIRECT(ADDRESS(($AN3074-1)*36+($AO3074-1)*12+6,COLUMN())):INDIRECT(ADDRESS(($AN3074-1)*36+($AO3074-1)*12+$AP3074+4,COLUMN())),INDIRECT(ADDRESS(($AN3074-1)*3+$AO3074+5,$AP3074+20)))&gt;=1,0,INDIRECT(ADDRESS(($AN3074-1)*3+$AO3074+5,$AP3074+20)))))</f>
        <v>0</v>
      </c>
      <c r="AT3074" s="4">
        <f ca="1">COUNTIF(INDIRECT("U"&amp;(ROW()+12*(($AN3074-1)*3+$AO3074)-ROW())/12+5):INDIRECT("AF"&amp;(ROW()+12*(($AN3074-1)*3+$AO3074)-ROW())/12+5),AS3074)</f>
        <v>0</v>
      </c>
      <c r="AU3074" s="4">
        <f ca="1">IF(AND(AQ3074+AS3074&gt;0,AR3074+AT3074&gt;0),COUNTIF(AU$6:AU3073,"&gt;0")+1,0)</f>
        <v>0</v>
      </c>
    </row>
    <row r="3075" spans="40:47">
      <c r="AN3075" s="4">
        <v>86</v>
      </c>
      <c r="AO3075" s="4">
        <v>1</v>
      </c>
      <c r="AP3075" s="4">
        <v>10</v>
      </c>
      <c r="AQ3075" s="6">
        <f ca="1">IF($AP3075=1,IF(INDIRECT(ADDRESS(($AN3075-1)*3+$AO3075+5,$AP3075+7))="",0,INDIRECT(ADDRESS(($AN3075-1)*3+$AO3075+5,$AP3075+7))),IF(INDIRECT(ADDRESS(($AN3075-1)*3+$AO3075+5,$AP3075+7))="",0,IF(COUNTIF(INDIRECT(ADDRESS(($AN3075-1)*36+($AO3075-1)*12+6,COLUMN())):INDIRECT(ADDRESS(($AN3075-1)*36+($AO3075-1)*12+$AP3075+4,COLUMN())),INDIRECT(ADDRESS(($AN3075-1)*3+$AO3075+5,$AP3075+7)))&gt;=1,0,INDIRECT(ADDRESS(($AN3075-1)*3+$AO3075+5,$AP3075+7)))))</f>
        <v>0</v>
      </c>
      <c r="AR3075" s="4">
        <f ca="1">COUNTIF(INDIRECT("H"&amp;(ROW()+12*(($AN3075-1)*3+$AO3075)-ROW())/12+5):INDIRECT("S"&amp;(ROW()+12*(($AN3075-1)*3+$AO3075)-ROW())/12+5),AQ3075)</f>
        <v>0</v>
      </c>
      <c r="AS3075" s="6">
        <f ca="1">IF($AP3075=1,IF(INDIRECT(ADDRESS(($AN3075-1)*3+$AO3075+5,$AP3075+20))="",0,INDIRECT(ADDRESS(($AN3075-1)*3+$AO3075+5,$AP3075+20))),IF(INDIRECT(ADDRESS(($AN3075-1)*3+$AO3075+5,$AP3075+20))="",0,IF(COUNTIF(INDIRECT(ADDRESS(($AN3075-1)*36+($AO3075-1)*12+6,COLUMN())):INDIRECT(ADDRESS(($AN3075-1)*36+($AO3075-1)*12+$AP3075+4,COLUMN())),INDIRECT(ADDRESS(($AN3075-1)*3+$AO3075+5,$AP3075+20)))&gt;=1,0,INDIRECT(ADDRESS(($AN3075-1)*3+$AO3075+5,$AP3075+20)))))</f>
        <v>0</v>
      </c>
      <c r="AT3075" s="4">
        <f ca="1">COUNTIF(INDIRECT("U"&amp;(ROW()+12*(($AN3075-1)*3+$AO3075)-ROW())/12+5):INDIRECT("AF"&amp;(ROW()+12*(($AN3075-1)*3+$AO3075)-ROW())/12+5),AS3075)</f>
        <v>0</v>
      </c>
      <c r="AU3075" s="4">
        <f ca="1">IF(AND(AQ3075+AS3075&gt;0,AR3075+AT3075&gt;0),COUNTIF(AU$6:AU3074,"&gt;0")+1,0)</f>
        <v>0</v>
      </c>
    </row>
    <row r="3076" spans="40:47">
      <c r="AN3076" s="4">
        <v>86</v>
      </c>
      <c r="AO3076" s="4">
        <v>1</v>
      </c>
      <c r="AP3076" s="4">
        <v>11</v>
      </c>
      <c r="AQ3076" s="6">
        <f ca="1">IF($AP3076=1,IF(INDIRECT(ADDRESS(($AN3076-1)*3+$AO3076+5,$AP3076+7))="",0,INDIRECT(ADDRESS(($AN3076-1)*3+$AO3076+5,$AP3076+7))),IF(INDIRECT(ADDRESS(($AN3076-1)*3+$AO3076+5,$AP3076+7))="",0,IF(COUNTIF(INDIRECT(ADDRESS(($AN3076-1)*36+($AO3076-1)*12+6,COLUMN())):INDIRECT(ADDRESS(($AN3076-1)*36+($AO3076-1)*12+$AP3076+4,COLUMN())),INDIRECT(ADDRESS(($AN3076-1)*3+$AO3076+5,$AP3076+7)))&gt;=1,0,INDIRECT(ADDRESS(($AN3076-1)*3+$AO3076+5,$AP3076+7)))))</f>
        <v>0</v>
      </c>
      <c r="AR3076" s="4">
        <f ca="1">COUNTIF(INDIRECT("H"&amp;(ROW()+12*(($AN3076-1)*3+$AO3076)-ROW())/12+5):INDIRECT("S"&amp;(ROW()+12*(($AN3076-1)*3+$AO3076)-ROW())/12+5),AQ3076)</f>
        <v>0</v>
      </c>
      <c r="AS3076" s="6">
        <f ca="1">IF($AP3076=1,IF(INDIRECT(ADDRESS(($AN3076-1)*3+$AO3076+5,$AP3076+20))="",0,INDIRECT(ADDRESS(($AN3076-1)*3+$AO3076+5,$AP3076+20))),IF(INDIRECT(ADDRESS(($AN3076-1)*3+$AO3076+5,$AP3076+20))="",0,IF(COUNTIF(INDIRECT(ADDRESS(($AN3076-1)*36+($AO3076-1)*12+6,COLUMN())):INDIRECT(ADDRESS(($AN3076-1)*36+($AO3076-1)*12+$AP3076+4,COLUMN())),INDIRECT(ADDRESS(($AN3076-1)*3+$AO3076+5,$AP3076+20)))&gt;=1,0,INDIRECT(ADDRESS(($AN3076-1)*3+$AO3076+5,$AP3076+20)))))</f>
        <v>0</v>
      </c>
      <c r="AT3076" s="4">
        <f ca="1">COUNTIF(INDIRECT("U"&amp;(ROW()+12*(($AN3076-1)*3+$AO3076)-ROW())/12+5):INDIRECT("AF"&amp;(ROW()+12*(($AN3076-1)*3+$AO3076)-ROW())/12+5),AS3076)</f>
        <v>0</v>
      </c>
      <c r="AU3076" s="4">
        <f ca="1">IF(AND(AQ3076+AS3076&gt;0,AR3076+AT3076&gt;0),COUNTIF(AU$6:AU3075,"&gt;0")+1,0)</f>
        <v>0</v>
      </c>
    </row>
    <row r="3077" spans="40:47">
      <c r="AN3077" s="4">
        <v>86</v>
      </c>
      <c r="AO3077" s="4">
        <v>1</v>
      </c>
      <c r="AP3077" s="4">
        <v>12</v>
      </c>
      <c r="AQ3077" s="6">
        <f ca="1">IF($AP3077=1,IF(INDIRECT(ADDRESS(($AN3077-1)*3+$AO3077+5,$AP3077+7))="",0,INDIRECT(ADDRESS(($AN3077-1)*3+$AO3077+5,$AP3077+7))),IF(INDIRECT(ADDRESS(($AN3077-1)*3+$AO3077+5,$AP3077+7))="",0,IF(COUNTIF(INDIRECT(ADDRESS(($AN3077-1)*36+($AO3077-1)*12+6,COLUMN())):INDIRECT(ADDRESS(($AN3077-1)*36+($AO3077-1)*12+$AP3077+4,COLUMN())),INDIRECT(ADDRESS(($AN3077-1)*3+$AO3077+5,$AP3077+7)))&gt;=1,0,INDIRECT(ADDRESS(($AN3077-1)*3+$AO3077+5,$AP3077+7)))))</f>
        <v>0</v>
      </c>
      <c r="AR3077" s="4">
        <f ca="1">COUNTIF(INDIRECT("H"&amp;(ROW()+12*(($AN3077-1)*3+$AO3077)-ROW())/12+5):INDIRECT("S"&amp;(ROW()+12*(($AN3077-1)*3+$AO3077)-ROW())/12+5),AQ3077)</f>
        <v>0</v>
      </c>
      <c r="AS3077" s="6">
        <f ca="1">IF($AP3077=1,IF(INDIRECT(ADDRESS(($AN3077-1)*3+$AO3077+5,$AP3077+20))="",0,INDIRECT(ADDRESS(($AN3077-1)*3+$AO3077+5,$AP3077+20))),IF(INDIRECT(ADDRESS(($AN3077-1)*3+$AO3077+5,$AP3077+20))="",0,IF(COUNTIF(INDIRECT(ADDRESS(($AN3077-1)*36+($AO3077-1)*12+6,COLUMN())):INDIRECT(ADDRESS(($AN3077-1)*36+($AO3077-1)*12+$AP3077+4,COLUMN())),INDIRECT(ADDRESS(($AN3077-1)*3+$AO3077+5,$AP3077+20)))&gt;=1,0,INDIRECT(ADDRESS(($AN3077-1)*3+$AO3077+5,$AP3077+20)))))</f>
        <v>0</v>
      </c>
      <c r="AT3077" s="4">
        <f ca="1">COUNTIF(INDIRECT("U"&amp;(ROW()+12*(($AN3077-1)*3+$AO3077)-ROW())/12+5):INDIRECT("AF"&amp;(ROW()+12*(($AN3077-1)*3+$AO3077)-ROW())/12+5),AS3077)</f>
        <v>0</v>
      </c>
      <c r="AU3077" s="4">
        <f ca="1">IF(AND(AQ3077+AS3077&gt;0,AR3077+AT3077&gt;0),COUNTIF(AU$6:AU3076,"&gt;0")+1,0)</f>
        <v>0</v>
      </c>
    </row>
    <row r="3078" spans="40:47">
      <c r="AN3078" s="4">
        <v>86</v>
      </c>
      <c r="AO3078" s="4">
        <v>2</v>
      </c>
      <c r="AP3078" s="4">
        <v>1</v>
      </c>
      <c r="AQ3078" s="6">
        <f ca="1">IF($AP3078=1,IF(INDIRECT(ADDRESS(($AN3078-1)*3+$AO3078+5,$AP3078+7))="",0,INDIRECT(ADDRESS(($AN3078-1)*3+$AO3078+5,$AP3078+7))),IF(INDIRECT(ADDRESS(($AN3078-1)*3+$AO3078+5,$AP3078+7))="",0,IF(COUNTIF(INDIRECT(ADDRESS(($AN3078-1)*36+($AO3078-1)*12+6,COLUMN())):INDIRECT(ADDRESS(($AN3078-1)*36+($AO3078-1)*12+$AP3078+4,COLUMN())),INDIRECT(ADDRESS(($AN3078-1)*3+$AO3078+5,$AP3078+7)))&gt;=1,0,INDIRECT(ADDRESS(($AN3078-1)*3+$AO3078+5,$AP3078+7)))))</f>
        <v>0</v>
      </c>
      <c r="AR3078" s="4">
        <f ca="1">COUNTIF(INDIRECT("H"&amp;(ROW()+12*(($AN3078-1)*3+$AO3078)-ROW())/12+5):INDIRECT("S"&amp;(ROW()+12*(($AN3078-1)*3+$AO3078)-ROW())/12+5),AQ3078)</f>
        <v>0</v>
      </c>
      <c r="AS3078" s="6">
        <f ca="1">IF($AP3078=1,IF(INDIRECT(ADDRESS(($AN3078-1)*3+$AO3078+5,$AP3078+20))="",0,INDIRECT(ADDRESS(($AN3078-1)*3+$AO3078+5,$AP3078+20))),IF(INDIRECT(ADDRESS(($AN3078-1)*3+$AO3078+5,$AP3078+20))="",0,IF(COUNTIF(INDIRECT(ADDRESS(($AN3078-1)*36+($AO3078-1)*12+6,COLUMN())):INDIRECT(ADDRESS(($AN3078-1)*36+($AO3078-1)*12+$AP3078+4,COLUMN())),INDIRECT(ADDRESS(($AN3078-1)*3+$AO3078+5,$AP3078+20)))&gt;=1,0,INDIRECT(ADDRESS(($AN3078-1)*3+$AO3078+5,$AP3078+20)))))</f>
        <v>0</v>
      </c>
      <c r="AT3078" s="4">
        <f ca="1">COUNTIF(INDIRECT("U"&amp;(ROW()+12*(($AN3078-1)*3+$AO3078)-ROW())/12+5):INDIRECT("AF"&amp;(ROW()+12*(($AN3078-1)*3+$AO3078)-ROW())/12+5),AS3078)</f>
        <v>0</v>
      </c>
      <c r="AU3078" s="4">
        <f ca="1">IF(AND(AQ3078+AS3078&gt;0,AR3078+AT3078&gt;0),COUNTIF(AU$6:AU3077,"&gt;0")+1,0)</f>
        <v>0</v>
      </c>
    </row>
    <row r="3079" spans="40:47">
      <c r="AN3079" s="4">
        <v>86</v>
      </c>
      <c r="AO3079" s="4">
        <v>2</v>
      </c>
      <c r="AP3079" s="4">
        <v>2</v>
      </c>
      <c r="AQ3079" s="6">
        <f ca="1">IF($AP3079=1,IF(INDIRECT(ADDRESS(($AN3079-1)*3+$AO3079+5,$AP3079+7))="",0,INDIRECT(ADDRESS(($AN3079-1)*3+$AO3079+5,$AP3079+7))),IF(INDIRECT(ADDRESS(($AN3079-1)*3+$AO3079+5,$AP3079+7))="",0,IF(COUNTIF(INDIRECT(ADDRESS(($AN3079-1)*36+($AO3079-1)*12+6,COLUMN())):INDIRECT(ADDRESS(($AN3079-1)*36+($AO3079-1)*12+$AP3079+4,COLUMN())),INDIRECT(ADDRESS(($AN3079-1)*3+$AO3079+5,$AP3079+7)))&gt;=1,0,INDIRECT(ADDRESS(($AN3079-1)*3+$AO3079+5,$AP3079+7)))))</f>
        <v>0</v>
      </c>
      <c r="AR3079" s="4">
        <f ca="1">COUNTIF(INDIRECT("H"&amp;(ROW()+12*(($AN3079-1)*3+$AO3079)-ROW())/12+5):INDIRECT("S"&amp;(ROW()+12*(($AN3079-1)*3+$AO3079)-ROW())/12+5),AQ3079)</f>
        <v>0</v>
      </c>
      <c r="AS3079" s="6">
        <f ca="1">IF($AP3079=1,IF(INDIRECT(ADDRESS(($AN3079-1)*3+$AO3079+5,$AP3079+20))="",0,INDIRECT(ADDRESS(($AN3079-1)*3+$AO3079+5,$AP3079+20))),IF(INDIRECT(ADDRESS(($AN3079-1)*3+$AO3079+5,$AP3079+20))="",0,IF(COUNTIF(INDIRECT(ADDRESS(($AN3079-1)*36+($AO3079-1)*12+6,COLUMN())):INDIRECT(ADDRESS(($AN3079-1)*36+($AO3079-1)*12+$AP3079+4,COLUMN())),INDIRECT(ADDRESS(($AN3079-1)*3+$AO3079+5,$AP3079+20)))&gt;=1,0,INDIRECT(ADDRESS(($AN3079-1)*3+$AO3079+5,$AP3079+20)))))</f>
        <v>0</v>
      </c>
      <c r="AT3079" s="4">
        <f ca="1">COUNTIF(INDIRECT("U"&amp;(ROW()+12*(($AN3079-1)*3+$AO3079)-ROW())/12+5):INDIRECT("AF"&amp;(ROW()+12*(($AN3079-1)*3+$AO3079)-ROW())/12+5),AS3079)</f>
        <v>0</v>
      </c>
      <c r="AU3079" s="4">
        <f ca="1">IF(AND(AQ3079+AS3079&gt;0,AR3079+AT3079&gt;0),COUNTIF(AU$6:AU3078,"&gt;0")+1,0)</f>
        <v>0</v>
      </c>
    </row>
    <row r="3080" spans="40:47">
      <c r="AN3080" s="4">
        <v>86</v>
      </c>
      <c r="AO3080" s="4">
        <v>2</v>
      </c>
      <c r="AP3080" s="4">
        <v>3</v>
      </c>
      <c r="AQ3080" s="6">
        <f ca="1">IF($AP3080=1,IF(INDIRECT(ADDRESS(($AN3080-1)*3+$AO3080+5,$AP3080+7))="",0,INDIRECT(ADDRESS(($AN3080-1)*3+$AO3080+5,$AP3080+7))),IF(INDIRECT(ADDRESS(($AN3080-1)*3+$AO3080+5,$AP3080+7))="",0,IF(COUNTIF(INDIRECT(ADDRESS(($AN3080-1)*36+($AO3080-1)*12+6,COLUMN())):INDIRECT(ADDRESS(($AN3080-1)*36+($AO3080-1)*12+$AP3080+4,COLUMN())),INDIRECT(ADDRESS(($AN3080-1)*3+$AO3080+5,$AP3080+7)))&gt;=1,0,INDIRECT(ADDRESS(($AN3080-1)*3+$AO3080+5,$AP3080+7)))))</f>
        <v>0</v>
      </c>
      <c r="AR3080" s="4">
        <f ca="1">COUNTIF(INDIRECT("H"&amp;(ROW()+12*(($AN3080-1)*3+$AO3080)-ROW())/12+5):INDIRECT("S"&amp;(ROW()+12*(($AN3080-1)*3+$AO3080)-ROW())/12+5),AQ3080)</f>
        <v>0</v>
      </c>
      <c r="AS3080" s="6">
        <f ca="1">IF($AP3080=1,IF(INDIRECT(ADDRESS(($AN3080-1)*3+$AO3080+5,$AP3080+20))="",0,INDIRECT(ADDRESS(($AN3080-1)*3+$AO3080+5,$AP3080+20))),IF(INDIRECT(ADDRESS(($AN3080-1)*3+$AO3080+5,$AP3080+20))="",0,IF(COUNTIF(INDIRECT(ADDRESS(($AN3080-1)*36+($AO3080-1)*12+6,COLUMN())):INDIRECT(ADDRESS(($AN3080-1)*36+($AO3080-1)*12+$AP3080+4,COLUMN())),INDIRECT(ADDRESS(($AN3080-1)*3+$AO3080+5,$AP3080+20)))&gt;=1,0,INDIRECT(ADDRESS(($AN3080-1)*3+$AO3080+5,$AP3080+20)))))</f>
        <v>0</v>
      </c>
      <c r="AT3080" s="4">
        <f ca="1">COUNTIF(INDIRECT("U"&amp;(ROW()+12*(($AN3080-1)*3+$AO3080)-ROW())/12+5):INDIRECT("AF"&amp;(ROW()+12*(($AN3080-1)*3+$AO3080)-ROW())/12+5),AS3080)</f>
        <v>0</v>
      </c>
      <c r="AU3080" s="4">
        <f ca="1">IF(AND(AQ3080+AS3080&gt;0,AR3080+AT3080&gt;0),COUNTIF(AU$6:AU3079,"&gt;0")+1,0)</f>
        <v>0</v>
      </c>
    </row>
    <row r="3081" spans="40:47">
      <c r="AN3081" s="4">
        <v>86</v>
      </c>
      <c r="AO3081" s="4">
        <v>2</v>
      </c>
      <c r="AP3081" s="4">
        <v>4</v>
      </c>
      <c r="AQ3081" s="6">
        <f ca="1">IF($AP3081=1,IF(INDIRECT(ADDRESS(($AN3081-1)*3+$AO3081+5,$AP3081+7))="",0,INDIRECT(ADDRESS(($AN3081-1)*3+$AO3081+5,$AP3081+7))),IF(INDIRECT(ADDRESS(($AN3081-1)*3+$AO3081+5,$AP3081+7))="",0,IF(COUNTIF(INDIRECT(ADDRESS(($AN3081-1)*36+($AO3081-1)*12+6,COLUMN())):INDIRECT(ADDRESS(($AN3081-1)*36+($AO3081-1)*12+$AP3081+4,COLUMN())),INDIRECT(ADDRESS(($AN3081-1)*3+$AO3081+5,$AP3081+7)))&gt;=1,0,INDIRECT(ADDRESS(($AN3081-1)*3+$AO3081+5,$AP3081+7)))))</f>
        <v>0</v>
      </c>
      <c r="AR3081" s="4">
        <f ca="1">COUNTIF(INDIRECT("H"&amp;(ROW()+12*(($AN3081-1)*3+$AO3081)-ROW())/12+5):INDIRECT("S"&amp;(ROW()+12*(($AN3081-1)*3+$AO3081)-ROW())/12+5),AQ3081)</f>
        <v>0</v>
      </c>
      <c r="AS3081" s="6">
        <f ca="1">IF($AP3081=1,IF(INDIRECT(ADDRESS(($AN3081-1)*3+$AO3081+5,$AP3081+20))="",0,INDIRECT(ADDRESS(($AN3081-1)*3+$AO3081+5,$AP3081+20))),IF(INDIRECT(ADDRESS(($AN3081-1)*3+$AO3081+5,$AP3081+20))="",0,IF(COUNTIF(INDIRECT(ADDRESS(($AN3081-1)*36+($AO3081-1)*12+6,COLUMN())):INDIRECT(ADDRESS(($AN3081-1)*36+($AO3081-1)*12+$AP3081+4,COLUMN())),INDIRECT(ADDRESS(($AN3081-1)*3+$AO3081+5,$AP3081+20)))&gt;=1,0,INDIRECT(ADDRESS(($AN3081-1)*3+$AO3081+5,$AP3081+20)))))</f>
        <v>0</v>
      </c>
      <c r="AT3081" s="4">
        <f ca="1">COUNTIF(INDIRECT("U"&amp;(ROW()+12*(($AN3081-1)*3+$AO3081)-ROW())/12+5):INDIRECT("AF"&amp;(ROW()+12*(($AN3081-1)*3+$AO3081)-ROW())/12+5),AS3081)</f>
        <v>0</v>
      </c>
      <c r="AU3081" s="4">
        <f ca="1">IF(AND(AQ3081+AS3081&gt;0,AR3081+AT3081&gt;0),COUNTIF(AU$6:AU3080,"&gt;0")+1,0)</f>
        <v>0</v>
      </c>
    </row>
    <row r="3082" spans="40:47">
      <c r="AN3082" s="4">
        <v>86</v>
      </c>
      <c r="AO3082" s="4">
        <v>2</v>
      </c>
      <c r="AP3082" s="4">
        <v>5</v>
      </c>
      <c r="AQ3082" s="6">
        <f ca="1">IF($AP3082=1,IF(INDIRECT(ADDRESS(($AN3082-1)*3+$AO3082+5,$AP3082+7))="",0,INDIRECT(ADDRESS(($AN3082-1)*3+$AO3082+5,$AP3082+7))),IF(INDIRECT(ADDRESS(($AN3082-1)*3+$AO3082+5,$AP3082+7))="",0,IF(COUNTIF(INDIRECT(ADDRESS(($AN3082-1)*36+($AO3082-1)*12+6,COLUMN())):INDIRECT(ADDRESS(($AN3082-1)*36+($AO3082-1)*12+$AP3082+4,COLUMN())),INDIRECT(ADDRESS(($AN3082-1)*3+$AO3082+5,$AP3082+7)))&gt;=1,0,INDIRECT(ADDRESS(($AN3082-1)*3+$AO3082+5,$AP3082+7)))))</f>
        <v>0</v>
      </c>
      <c r="AR3082" s="4">
        <f ca="1">COUNTIF(INDIRECT("H"&amp;(ROW()+12*(($AN3082-1)*3+$AO3082)-ROW())/12+5):INDIRECT("S"&amp;(ROW()+12*(($AN3082-1)*3+$AO3082)-ROW())/12+5),AQ3082)</f>
        <v>0</v>
      </c>
      <c r="AS3082" s="6">
        <f ca="1">IF($AP3082=1,IF(INDIRECT(ADDRESS(($AN3082-1)*3+$AO3082+5,$AP3082+20))="",0,INDIRECT(ADDRESS(($AN3082-1)*3+$AO3082+5,$AP3082+20))),IF(INDIRECT(ADDRESS(($AN3082-1)*3+$AO3082+5,$AP3082+20))="",0,IF(COUNTIF(INDIRECT(ADDRESS(($AN3082-1)*36+($AO3082-1)*12+6,COLUMN())):INDIRECT(ADDRESS(($AN3082-1)*36+($AO3082-1)*12+$AP3082+4,COLUMN())),INDIRECT(ADDRESS(($AN3082-1)*3+$AO3082+5,$AP3082+20)))&gt;=1,0,INDIRECT(ADDRESS(($AN3082-1)*3+$AO3082+5,$AP3082+20)))))</f>
        <v>0</v>
      </c>
      <c r="AT3082" s="4">
        <f ca="1">COUNTIF(INDIRECT("U"&amp;(ROW()+12*(($AN3082-1)*3+$AO3082)-ROW())/12+5):INDIRECT("AF"&amp;(ROW()+12*(($AN3082-1)*3+$AO3082)-ROW())/12+5),AS3082)</f>
        <v>0</v>
      </c>
      <c r="AU3082" s="4">
        <f ca="1">IF(AND(AQ3082+AS3082&gt;0,AR3082+AT3082&gt;0),COUNTIF(AU$6:AU3081,"&gt;0")+1,0)</f>
        <v>0</v>
      </c>
    </row>
    <row r="3083" spans="40:47">
      <c r="AN3083" s="4">
        <v>86</v>
      </c>
      <c r="AO3083" s="4">
        <v>2</v>
      </c>
      <c r="AP3083" s="4">
        <v>6</v>
      </c>
      <c r="AQ3083" s="6">
        <f ca="1">IF($AP3083=1,IF(INDIRECT(ADDRESS(($AN3083-1)*3+$AO3083+5,$AP3083+7))="",0,INDIRECT(ADDRESS(($AN3083-1)*3+$AO3083+5,$AP3083+7))),IF(INDIRECT(ADDRESS(($AN3083-1)*3+$AO3083+5,$AP3083+7))="",0,IF(COUNTIF(INDIRECT(ADDRESS(($AN3083-1)*36+($AO3083-1)*12+6,COLUMN())):INDIRECT(ADDRESS(($AN3083-1)*36+($AO3083-1)*12+$AP3083+4,COLUMN())),INDIRECT(ADDRESS(($AN3083-1)*3+$AO3083+5,$AP3083+7)))&gt;=1,0,INDIRECT(ADDRESS(($AN3083-1)*3+$AO3083+5,$AP3083+7)))))</f>
        <v>0</v>
      </c>
      <c r="AR3083" s="4">
        <f ca="1">COUNTIF(INDIRECT("H"&amp;(ROW()+12*(($AN3083-1)*3+$AO3083)-ROW())/12+5):INDIRECT("S"&amp;(ROW()+12*(($AN3083-1)*3+$AO3083)-ROW())/12+5),AQ3083)</f>
        <v>0</v>
      </c>
      <c r="AS3083" s="6">
        <f ca="1">IF($AP3083=1,IF(INDIRECT(ADDRESS(($AN3083-1)*3+$AO3083+5,$AP3083+20))="",0,INDIRECT(ADDRESS(($AN3083-1)*3+$AO3083+5,$AP3083+20))),IF(INDIRECT(ADDRESS(($AN3083-1)*3+$AO3083+5,$AP3083+20))="",0,IF(COUNTIF(INDIRECT(ADDRESS(($AN3083-1)*36+($AO3083-1)*12+6,COLUMN())):INDIRECT(ADDRESS(($AN3083-1)*36+($AO3083-1)*12+$AP3083+4,COLUMN())),INDIRECT(ADDRESS(($AN3083-1)*3+$AO3083+5,$AP3083+20)))&gt;=1,0,INDIRECT(ADDRESS(($AN3083-1)*3+$AO3083+5,$AP3083+20)))))</f>
        <v>0</v>
      </c>
      <c r="AT3083" s="4">
        <f ca="1">COUNTIF(INDIRECT("U"&amp;(ROW()+12*(($AN3083-1)*3+$AO3083)-ROW())/12+5):INDIRECT("AF"&amp;(ROW()+12*(($AN3083-1)*3+$AO3083)-ROW())/12+5),AS3083)</f>
        <v>0</v>
      </c>
      <c r="AU3083" s="4">
        <f ca="1">IF(AND(AQ3083+AS3083&gt;0,AR3083+AT3083&gt;0),COUNTIF(AU$6:AU3082,"&gt;0")+1,0)</f>
        <v>0</v>
      </c>
    </row>
    <row r="3084" spans="40:47">
      <c r="AN3084" s="4">
        <v>86</v>
      </c>
      <c r="AO3084" s="4">
        <v>2</v>
      </c>
      <c r="AP3084" s="4">
        <v>7</v>
      </c>
      <c r="AQ3084" s="6">
        <f ca="1">IF($AP3084=1,IF(INDIRECT(ADDRESS(($AN3084-1)*3+$AO3084+5,$AP3084+7))="",0,INDIRECT(ADDRESS(($AN3084-1)*3+$AO3084+5,$AP3084+7))),IF(INDIRECT(ADDRESS(($AN3084-1)*3+$AO3084+5,$AP3084+7))="",0,IF(COUNTIF(INDIRECT(ADDRESS(($AN3084-1)*36+($AO3084-1)*12+6,COLUMN())):INDIRECT(ADDRESS(($AN3084-1)*36+($AO3084-1)*12+$AP3084+4,COLUMN())),INDIRECT(ADDRESS(($AN3084-1)*3+$AO3084+5,$AP3084+7)))&gt;=1,0,INDIRECT(ADDRESS(($AN3084-1)*3+$AO3084+5,$AP3084+7)))))</f>
        <v>0</v>
      </c>
      <c r="AR3084" s="4">
        <f ca="1">COUNTIF(INDIRECT("H"&amp;(ROW()+12*(($AN3084-1)*3+$AO3084)-ROW())/12+5):INDIRECT("S"&amp;(ROW()+12*(($AN3084-1)*3+$AO3084)-ROW())/12+5),AQ3084)</f>
        <v>0</v>
      </c>
      <c r="AS3084" s="6">
        <f ca="1">IF($AP3084=1,IF(INDIRECT(ADDRESS(($AN3084-1)*3+$AO3084+5,$AP3084+20))="",0,INDIRECT(ADDRESS(($AN3084-1)*3+$AO3084+5,$AP3084+20))),IF(INDIRECT(ADDRESS(($AN3084-1)*3+$AO3084+5,$AP3084+20))="",0,IF(COUNTIF(INDIRECT(ADDRESS(($AN3084-1)*36+($AO3084-1)*12+6,COLUMN())):INDIRECT(ADDRESS(($AN3084-1)*36+($AO3084-1)*12+$AP3084+4,COLUMN())),INDIRECT(ADDRESS(($AN3084-1)*3+$AO3084+5,$AP3084+20)))&gt;=1,0,INDIRECT(ADDRESS(($AN3084-1)*3+$AO3084+5,$AP3084+20)))))</f>
        <v>0</v>
      </c>
      <c r="AT3084" s="4">
        <f ca="1">COUNTIF(INDIRECT("U"&amp;(ROW()+12*(($AN3084-1)*3+$AO3084)-ROW())/12+5):INDIRECT("AF"&amp;(ROW()+12*(($AN3084-1)*3+$AO3084)-ROW())/12+5),AS3084)</f>
        <v>0</v>
      </c>
      <c r="AU3084" s="4">
        <f ca="1">IF(AND(AQ3084+AS3084&gt;0,AR3084+AT3084&gt;0),COUNTIF(AU$6:AU3083,"&gt;0")+1,0)</f>
        <v>0</v>
      </c>
    </row>
    <row r="3085" spans="40:47">
      <c r="AN3085" s="4">
        <v>86</v>
      </c>
      <c r="AO3085" s="4">
        <v>2</v>
      </c>
      <c r="AP3085" s="4">
        <v>8</v>
      </c>
      <c r="AQ3085" s="6">
        <f ca="1">IF($AP3085=1,IF(INDIRECT(ADDRESS(($AN3085-1)*3+$AO3085+5,$AP3085+7))="",0,INDIRECT(ADDRESS(($AN3085-1)*3+$AO3085+5,$AP3085+7))),IF(INDIRECT(ADDRESS(($AN3085-1)*3+$AO3085+5,$AP3085+7))="",0,IF(COUNTIF(INDIRECT(ADDRESS(($AN3085-1)*36+($AO3085-1)*12+6,COLUMN())):INDIRECT(ADDRESS(($AN3085-1)*36+($AO3085-1)*12+$AP3085+4,COLUMN())),INDIRECT(ADDRESS(($AN3085-1)*3+$AO3085+5,$AP3085+7)))&gt;=1,0,INDIRECT(ADDRESS(($AN3085-1)*3+$AO3085+5,$AP3085+7)))))</f>
        <v>0</v>
      </c>
      <c r="AR3085" s="4">
        <f ca="1">COUNTIF(INDIRECT("H"&amp;(ROW()+12*(($AN3085-1)*3+$AO3085)-ROW())/12+5):INDIRECT("S"&amp;(ROW()+12*(($AN3085-1)*3+$AO3085)-ROW())/12+5),AQ3085)</f>
        <v>0</v>
      </c>
      <c r="AS3085" s="6">
        <f ca="1">IF($AP3085=1,IF(INDIRECT(ADDRESS(($AN3085-1)*3+$AO3085+5,$AP3085+20))="",0,INDIRECT(ADDRESS(($AN3085-1)*3+$AO3085+5,$AP3085+20))),IF(INDIRECT(ADDRESS(($AN3085-1)*3+$AO3085+5,$AP3085+20))="",0,IF(COUNTIF(INDIRECT(ADDRESS(($AN3085-1)*36+($AO3085-1)*12+6,COLUMN())):INDIRECT(ADDRESS(($AN3085-1)*36+($AO3085-1)*12+$AP3085+4,COLUMN())),INDIRECT(ADDRESS(($AN3085-1)*3+$AO3085+5,$AP3085+20)))&gt;=1,0,INDIRECT(ADDRESS(($AN3085-1)*3+$AO3085+5,$AP3085+20)))))</f>
        <v>0</v>
      </c>
      <c r="AT3085" s="4">
        <f ca="1">COUNTIF(INDIRECT("U"&amp;(ROW()+12*(($AN3085-1)*3+$AO3085)-ROW())/12+5):INDIRECT("AF"&amp;(ROW()+12*(($AN3085-1)*3+$AO3085)-ROW())/12+5),AS3085)</f>
        <v>0</v>
      </c>
      <c r="AU3085" s="4">
        <f ca="1">IF(AND(AQ3085+AS3085&gt;0,AR3085+AT3085&gt;0),COUNTIF(AU$6:AU3084,"&gt;0")+1,0)</f>
        <v>0</v>
      </c>
    </row>
    <row r="3086" spans="40:47">
      <c r="AN3086" s="4">
        <v>86</v>
      </c>
      <c r="AO3086" s="4">
        <v>2</v>
      </c>
      <c r="AP3086" s="4">
        <v>9</v>
      </c>
      <c r="AQ3086" s="6">
        <f ca="1">IF($AP3086=1,IF(INDIRECT(ADDRESS(($AN3086-1)*3+$AO3086+5,$AP3086+7))="",0,INDIRECT(ADDRESS(($AN3086-1)*3+$AO3086+5,$AP3086+7))),IF(INDIRECT(ADDRESS(($AN3086-1)*3+$AO3086+5,$AP3086+7))="",0,IF(COUNTIF(INDIRECT(ADDRESS(($AN3086-1)*36+($AO3086-1)*12+6,COLUMN())):INDIRECT(ADDRESS(($AN3086-1)*36+($AO3086-1)*12+$AP3086+4,COLUMN())),INDIRECT(ADDRESS(($AN3086-1)*3+$AO3086+5,$AP3086+7)))&gt;=1,0,INDIRECT(ADDRESS(($AN3086-1)*3+$AO3086+5,$AP3086+7)))))</f>
        <v>0</v>
      </c>
      <c r="AR3086" s="4">
        <f ca="1">COUNTIF(INDIRECT("H"&amp;(ROW()+12*(($AN3086-1)*3+$AO3086)-ROW())/12+5):INDIRECT("S"&amp;(ROW()+12*(($AN3086-1)*3+$AO3086)-ROW())/12+5),AQ3086)</f>
        <v>0</v>
      </c>
      <c r="AS3086" s="6">
        <f ca="1">IF($AP3086=1,IF(INDIRECT(ADDRESS(($AN3086-1)*3+$AO3086+5,$AP3086+20))="",0,INDIRECT(ADDRESS(($AN3086-1)*3+$AO3086+5,$AP3086+20))),IF(INDIRECT(ADDRESS(($AN3086-1)*3+$AO3086+5,$AP3086+20))="",0,IF(COUNTIF(INDIRECT(ADDRESS(($AN3086-1)*36+($AO3086-1)*12+6,COLUMN())):INDIRECT(ADDRESS(($AN3086-1)*36+($AO3086-1)*12+$AP3086+4,COLUMN())),INDIRECT(ADDRESS(($AN3086-1)*3+$AO3086+5,$AP3086+20)))&gt;=1,0,INDIRECT(ADDRESS(($AN3086-1)*3+$AO3086+5,$AP3086+20)))))</f>
        <v>0</v>
      </c>
      <c r="AT3086" s="4">
        <f ca="1">COUNTIF(INDIRECT("U"&amp;(ROW()+12*(($AN3086-1)*3+$AO3086)-ROW())/12+5):INDIRECT("AF"&amp;(ROW()+12*(($AN3086-1)*3+$AO3086)-ROW())/12+5),AS3086)</f>
        <v>0</v>
      </c>
      <c r="AU3086" s="4">
        <f ca="1">IF(AND(AQ3086+AS3086&gt;0,AR3086+AT3086&gt;0),COUNTIF(AU$6:AU3085,"&gt;0")+1,0)</f>
        <v>0</v>
      </c>
    </row>
    <row r="3087" spans="40:47">
      <c r="AN3087" s="4">
        <v>86</v>
      </c>
      <c r="AO3087" s="4">
        <v>2</v>
      </c>
      <c r="AP3087" s="4">
        <v>10</v>
      </c>
      <c r="AQ3087" s="6">
        <f ca="1">IF($AP3087=1,IF(INDIRECT(ADDRESS(($AN3087-1)*3+$AO3087+5,$AP3087+7))="",0,INDIRECT(ADDRESS(($AN3087-1)*3+$AO3087+5,$AP3087+7))),IF(INDIRECT(ADDRESS(($AN3087-1)*3+$AO3087+5,$AP3087+7))="",0,IF(COUNTIF(INDIRECT(ADDRESS(($AN3087-1)*36+($AO3087-1)*12+6,COLUMN())):INDIRECT(ADDRESS(($AN3087-1)*36+($AO3087-1)*12+$AP3087+4,COLUMN())),INDIRECT(ADDRESS(($AN3087-1)*3+$AO3087+5,$AP3087+7)))&gt;=1,0,INDIRECT(ADDRESS(($AN3087-1)*3+$AO3087+5,$AP3087+7)))))</f>
        <v>0</v>
      </c>
      <c r="AR3087" s="4">
        <f ca="1">COUNTIF(INDIRECT("H"&amp;(ROW()+12*(($AN3087-1)*3+$AO3087)-ROW())/12+5):INDIRECT("S"&amp;(ROW()+12*(($AN3087-1)*3+$AO3087)-ROW())/12+5),AQ3087)</f>
        <v>0</v>
      </c>
      <c r="AS3087" s="6">
        <f ca="1">IF($AP3087=1,IF(INDIRECT(ADDRESS(($AN3087-1)*3+$AO3087+5,$AP3087+20))="",0,INDIRECT(ADDRESS(($AN3087-1)*3+$AO3087+5,$AP3087+20))),IF(INDIRECT(ADDRESS(($AN3087-1)*3+$AO3087+5,$AP3087+20))="",0,IF(COUNTIF(INDIRECT(ADDRESS(($AN3087-1)*36+($AO3087-1)*12+6,COLUMN())):INDIRECT(ADDRESS(($AN3087-1)*36+($AO3087-1)*12+$AP3087+4,COLUMN())),INDIRECT(ADDRESS(($AN3087-1)*3+$AO3087+5,$AP3087+20)))&gt;=1,0,INDIRECT(ADDRESS(($AN3087-1)*3+$AO3087+5,$AP3087+20)))))</f>
        <v>0</v>
      </c>
      <c r="AT3087" s="4">
        <f ca="1">COUNTIF(INDIRECT("U"&amp;(ROW()+12*(($AN3087-1)*3+$AO3087)-ROW())/12+5):INDIRECT("AF"&amp;(ROW()+12*(($AN3087-1)*3+$AO3087)-ROW())/12+5),AS3087)</f>
        <v>0</v>
      </c>
      <c r="AU3087" s="4">
        <f ca="1">IF(AND(AQ3087+AS3087&gt;0,AR3087+AT3087&gt;0),COUNTIF(AU$6:AU3086,"&gt;0")+1,0)</f>
        <v>0</v>
      </c>
    </row>
    <row r="3088" spans="40:47">
      <c r="AN3088" s="4">
        <v>86</v>
      </c>
      <c r="AO3088" s="4">
        <v>2</v>
      </c>
      <c r="AP3088" s="4">
        <v>11</v>
      </c>
      <c r="AQ3088" s="6">
        <f ca="1">IF($AP3088=1,IF(INDIRECT(ADDRESS(($AN3088-1)*3+$AO3088+5,$AP3088+7))="",0,INDIRECT(ADDRESS(($AN3088-1)*3+$AO3088+5,$AP3088+7))),IF(INDIRECT(ADDRESS(($AN3088-1)*3+$AO3088+5,$AP3088+7))="",0,IF(COUNTIF(INDIRECT(ADDRESS(($AN3088-1)*36+($AO3088-1)*12+6,COLUMN())):INDIRECT(ADDRESS(($AN3088-1)*36+($AO3088-1)*12+$AP3088+4,COLUMN())),INDIRECT(ADDRESS(($AN3088-1)*3+$AO3088+5,$AP3088+7)))&gt;=1,0,INDIRECT(ADDRESS(($AN3088-1)*3+$AO3088+5,$AP3088+7)))))</f>
        <v>0</v>
      </c>
      <c r="AR3088" s="4">
        <f ca="1">COUNTIF(INDIRECT("H"&amp;(ROW()+12*(($AN3088-1)*3+$AO3088)-ROW())/12+5):INDIRECT("S"&amp;(ROW()+12*(($AN3088-1)*3+$AO3088)-ROW())/12+5),AQ3088)</f>
        <v>0</v>
      </c>
      <c r="AS3088" s="6">
        <f ca="1">IF($AP3088=1,IF(INDIRECT(ADDRESS(($AN3088-1)*3+$AO3088+5,$AP3088+20))="",0,INDIRECT(ADDRESS(($AN3088-1)*3+$AO3088+5,$AP3088+20))),IF(INDIRECT(ADDRESS(($AN3088-1)*3+$AO3088+5,$AP3088+20))="",0,IF(COUNTIF(INDIRECT(ADDRESS(($AN3088-1)*36+($AO3088-1)*12+6,COLUMN())):INDIRECT(ADDRESS(($AN3088-1)*36+($AO3088-1)*12+$AP3088+4,COLUMN())),INDIRECT(ADDRESS(($AN3088-1)*3+$AO3088+5,$AP3088+20)))&gt;=1,0,INDIRECT(ADDRESS(($AN3088-1)*3+$AO3088+5,$AP3088+20)))))</f>
        <v>0</v>
      </c>
      <c r="AT3088" s="4">
        <f ca="1">COUNTIF(INDIRECT("U"&amp;(ROW()+12*(($AN3088-1)*3+$AO3088)-ROW())/12+5):INDIRECT("AF"&amp;(ROW()+12*(($AN3088-1)*3+$AO3088)-ROW())/12+5),AS3088)</f>
        <v>0</v>
      </c>
      <c r="AU3088" s="4">
        <f ca="1">IF(AND(AQ3088+AS3088&gt;0,AR3088+AT3088&gt;0),COUNTIF(AU$6:AU3087,"&gt;0")+1,0)</f>
        <v>0</v>
      </c>
    </row>
    <row r="3089" spans="40:47">
      <c r="AN3089" s="4">
        <v>86</v>
      </c>
      <c r="AO3089" s="4">
        <v>2</v>
      </c>
      <c r="AP3089" s="4">
        <v>12</v>
      </c>
      <c r="AQ3089" s="6">
        <f ca="1">IF($AP3089=1,IF(INDIRECT(ADDRESS(($AN3089-1)*3+$AO3089+5,$AP3089+7))="",0,INDIRECT(ADDRESS(($AN3089-1)*3+$AO3089+5,$AP3089+7))),IF(INDIRECT(ADDRESS(($AN3089-1)*3+$AO3089+5,$AP3089+7))="",0,IF(COUNTIF(INDIRECT(ADDRESS(($AN3089-1)*36+($AO3089-1)*12+6,COLUMN())):INDIRECT(ADDRESS(($AN3089-1)*36+($AO3089-1)*12+$AP3089+4,COLUMN())),INDIRECT(ADDRESS(($AN3089-1)*3+$AO3089+5,$AP3089+7)))&gt;=1,0,INDIRECT(ADDRESS(($AN3089-1)*3+$AO3089+5,$AP3089+7)))))</f>
        <v>0</v>
      </c>
      <c r="AR3089" s="4">
        <f ca="1">COUNTIF(INDIRECT("H"&amp;(ROW()+12*(($AN3089-1)*3+$AO3089)-ROW())/12+5):INDIRECT("S"&amp;(ROW()+12*(($AN3089-1)*3+$AO3089)-ROW())/12+5),AQ3089)</f>
        <v>0</v>
      </c>
      <c r="AS3089" s="6">
        <f ca="1">IF($AP3089=1,IF(INDIRECT(ADDRESS(($AN3089-1)*3+$AO3089+5,$AP3089+20))="",0,INDIRECT(ADDRESS(($AN3089-1)*3+$AO3089+5,$AP3089+20))),IF(INDIRECT(ADDRESS(($AN3089-1)*3+$AO3089+5,$AP3089+20))="",0,IF(COUNTIF(INDIRECT(ADDRESS(($AN3089-1)*36+($AO3089-1)*12+6,COLUMN())):INDIRECT(ADDRESS(($AN3089-1)*36+($AO3089-1)*12+$AP3089+4,COLUMN())),INDIRECT(ADDRESS(($AN3089-1)*3+$AO3089+5,$AP3089+20)))&gt;=1,0,INDIRECT(ADDRESS(($AN3089-1)*3+$AO3089+5,$AP3089+20)))))</f>
        <v>0</v>
      </c>
      <c r="AT3089" s="4">
        <f ca="1">COUNTIF(INDIRECT("U"&amp;(ROW()+12*(($AN3089-1)*3+$AO3089)-ROW())/12+5):INDIRECT("AF"&amp;(ROW()+12*(($AN3089-1)*3+$AO3089)-ROW())/12+5),AS3089)</f>
        <v>0</v>
      </c>
      <c r="AU3089" s="4">
        <f ca="1">IF(AND(AQ3089+AS3089&gt;0,AR3089+AT3089&gt;0),COUNTIF(AU$6:AU3088,"&gt;0")+1,0)</f>
        <v>0</v>
      </c>
    </row>
    <row r="3090" spans="40:47">
      <c r="AN3090" s="4">
        <v>86</v>
      </c>
      <c r="AO3090" s="4">
        <v>3</v>
      </c>
      <c r="AP3090" s="4">
        <v>1</v>
      </c>
      <c r="AQ3090" s="6">
        <f ca="1">IF($AP3090=1,IF(INDIRECT(ADDRESS(($AN3090-1)*3+$AO3090+5,$AP3090+7))="",0,INDIRECT(ADDRESS(($AN3090-1)*3+$AO3090+5,$AP3090+7))),IF(INDIRECT(ADDRESS(($AN3090-1)*3+$AO3090+5,$AP3090+7))="",0,IF(COUNTIF(INDIRECT(ADDRESS(($AN3090-1)*36+($AO3090-1)*12+6,COLUMN())):INDIRECT(ADDRESS(($AN3090-1)*36+($AO3090-1)*12+$AP3090+4,COLUMN())),INDIRECT(ADDRESS(($AN3090-1)*3+$AO3090+5,$AP3090+7)))&gt;=1,0,INDIRECT(ADDRESS(($AN3090-1)*3+$AO3090+5,$AP3090+7)))))</f>
        <v>0</v>
      </c>
      <c r="AR3090" s="4">
        <f ca="1">COUNTIF(INDIRECT("H"&amp;(ROW()+12*(($AN3090-1)*3+$AO3090)-ROW())/12+5):INDIRECT("S"&amp;(ROW()+12*(($AN3090-1)*3+$AO3090)-ROW())/12+5),AQ3090)</f>
        <v>0</v>
      </c>
      <c r="AS3090" s="6">
        <f ca="1">IF($AP3090=1,IF(INDIRECT(ADDRESS(($AN3090-1)*3+$AO3090+5,$AP3090+20))="",0,INDIRECT(ADDRESS(($AN3090-1)*3+$AO3090+5,$AP3090+20))),IF(INDIRECT(ADDRESS(($AN3090-1)*3+$AO3090+5,$AP3090+20))="",0,IF(COUNTIF(INDIRECT(ADDRESS(($AN3090-1)*36+($AO3090-1)*12+6,COLUMN())):INDIRECT(ADDRESS(($AN3090-1)*36+($AO3090-1)*12+$AP3090+4,COLUMN())),INDIRECT(ADDRESS(($AN3090-1)*3+$AO3090+5,$AP3090+20)))&gt;=1,0,INDIRECT(ADDRESS(($AN3090-1)*3+$AO3090+5,$AP3090+20)))))</f>
        <v>0</v>
      </c>
      <c r="AT3090" s="4">
        <f ca="1">COUNTIF(INDIRECT("U"&amp;(ROW()+12*(($AN3090-1)*3+$AO3090)-ROW())/12+5):INDIRECT("AF"&amp;(ROW()+12*(($AN3090-1)*3+$AO3090)-ROW())/12+5),AS3090)</f>
        <v>0</v>
      </c>
      <c r="AU3090" s="4">
        <f ca="1">IF(AND(AQ3090+AS3090&gt;0,AR3090+AT3090&gt;0),COUNTIF(AU$6:AU3089,"&gt;0")+1,0)</f>
        <v>0</v>
      </c>
    </row>
    <row r="3091" spans="40:47">
      <c r="AN3091" s="4">
        <v>86</v>
      </c>
      <c r="AO3091" s="4">
        <v>3</v>
      </c>
      <c r="AP3091" s="4">
        <v>2</v>
      </c>
      <c r="AQ3091" s="6">
        <f ca="1">IF($AP3091=1,IF(INDIRECT(ADDRESS(($AN3091-1)*3+$AO3091+5,$AP3091+7))="",0,INDIRECT(ADDRESS(($AN3091-1)*3+$AO3091+5,$AP3091+7))),IF(INDIRECT(ADDRESS(($AN3091-1)*3+$AO3091+5,$AP3091+7))="",0,IF(COUNTIF(INDIRECT(ADDRESS(($AN3091-1)*36+($AO3091-1)*12+6,COLUMN())):INDIRECT(ADDRESS(($AN3091-1)*36+($AO3091-1)*12+$AP3091+4,COLUMN())),INDIRECT(ADDRESS(($AN3091-1)*3+$AO3091+5,$AP3091+7)))&gt;=1,0,INDIRECT(ADDRESS(($AN3091-1)*3+$AO3091+5,$AP3091+7)))))</f>
        <v>0</v>
      </c>
      <c r="AR3091" s="4">
        <f ca="1">COUNTIF(INDIRECT("H"&amp;(ROW()+12*(($AN3091-1)*3+$AO3091)-ROW())/12+5):INDIRECT("S"&amp;(ROW()+12*(($AN3091-1)*3+$AO3091)-ROW())/12+5),AQ3091)</f>
        <v>0</v>
      </c>
      <c r="AS3091" s="6">
        <f ca="1">IF($AP3091=1,IF(INDIRECT(ADDRESS(($AN3091-1)*3+$AO3091+5,$AP3091+20))="",0,INDIRECT(ADDRESS(($AN3091-1)*3+$AO3091+5,$AP3091+20))),IF(INDIRECT(ADDRESS(($AN3091-1)*3+$AO3091+5,$AP3091+20))="",0,IF(COUNTIF(INDIRECT(ADDRESS(($AN3091-1)*36+($AO3091-1)*12+6,COLUMN())):INDIRECT(ADDRESS(($AN3091-1)*36+($AO3091-1)*12+$AP3091+4,COLUMN())),INDIRECT(ADDRESS(($AN3091-1)*3+$AO3091+5,$AP3091+20)))&gt;=1,0,INDIRECT(ADDRESS(($AN3091-1)*3+$AO3091+5,$AP3091+20)))))</f>
        <v>0</v>
      </c>
      <c r="AT3091" s="4">
        <f ca="1">COUNTIF(INDIRECT("U"&amp;(ROW()+12*(($AN3091-1)*3+$AO3091)-ROW())/12+5):INDIRECT("AF"&amp;(ROW()+12*(($AN3091-1)*3+$AO3091)-ROW())/12+5),AS3091)</f>
        <v>0</v>
      </c>
      <c r="AU3091" s="4">
        <f ca="1">IF(AND(AQ3091+AS3091&gt;0,AR3091+AT3091&gt;0),COUNTIF(AU$6:AU3090,"&gt;0")+1,0)</f>
        <v>0</v>
      </c>
    </row>
    <row r="3092" spans="40:47">
      <c r="AN3092" s="4">
        <v>86</v>
      </c>
      <c r="AO3092" s="4">
        <v>3</v>
      </c>
      <c r="AP3092" s="4">
        <v>3</v>
      </c>
      <c r="AQ3092" s="6">
        <f ca="1">IF($AP3092=1,IF(INDIRECT(ADDRESS(($AN3092-1)*3+$AO3092+5,$AP3092+7))="",0,INDIRECT(ADDRESS(($AN3092-1)*3+$AO3092+5,$AP3092+7))),IF(INDIRECT(ADDRESS(($AN3092-1)*3+$AO3092+5,$AP3092+7))="",0,IF(COUNTIF(INDIRECT(ADDRESS(($AN3092-1)*36+($AO3092-1)*12+6,COLUMN())):INDIRECT(ADDRESS(($AN3092-1)*36+($AO3092-1)*12+$AP3092+4,COLUMN())),INDIRECT(ADDRESS(($AN3092-1)*3+$AO3092+5,$AP3092+7)))&gt;=1,0,INDIRECT(ADDRESS(($AN3092-1)*3+$AO3092+5,$AP3092+7)))))</f>
        <v>0</v>
      </c>
      <c r="AR3092" s="4">
        <f ca="1">COUNTIF(INDIRECT("H"&amp;(ROW()+12*(($AN3092-1)*3+$AO3092)-ROW())/12+5):INDIRECT("S"&amp;(ROW()+12*(($AN3092-1)*3+$AO3092)-ROW())/12+5),AQ3092)</f>
        <v>0</v>
      </c>
      <c r="AS3092" s="6">
        <f ca="1">IF($AP3092=1,IF(INDIRECT(ADDRESS(($AN3092-1)*3+$AO3092+5,$AP3092+20))="",0,INDIRECT(ADDRESS(($AN3092-1)*3+$AO3092+5,$AP3092+20))),IF(INDIRECT(ADDRESS(($AN3092-1)*3+$AO3092+5,$AP3092+20))="",0,IF(COUNTIF(INDIRECT(ADDRESS(($AN3092-1)*36+($AO3092-1)*12+6,COLUMN())):INDIRECT(ADDRESS(($AN3092-1)*36+($AO3092-1)*12+$AP3092+4,COLUMN())),INDIRECT(ADDRESS(($AN3092-1)*3+$AO3092+5,$AP3092+20)))&gt;=1,0,INDIRECT(ADDRESS(($AN3092-1)*3+$AO3092+5,$AP3092+20)))))</f>
        <v>0</v>
      </c>
      <c r="AT3092" s="4">
        <f ca="1">COUNTIF(INDIRECT("U"&amp;(ROW()+12*(($AN3092-1)*3+$AO3092)-ROW())/12+5):INDIRECT("AF"&amp;(ROW()+12*(($AN3092-1)*3+$AO3092)-ROW())/12+5),AS3092)</f>
        <v>0</v>
      </c>
      <c r="AU3092" s="4">
        <f ca="1">IF(AND(AQ3092+AS3092&gt;0,AR3092+AT3092&gt;0),COUNTIF(AU$6:AU3091,"&gt;0")+1,0)</f>
        <v>0</v>
      </c>
    </row>
    <row r="3093" spans="40:47">
      <c r="AN3093" s="4">
        <v>86</v>
      </c>
      <c r="AO3093" s="4">
        <v>3</v>
      </c>
      <c r="AP3093" s="4">
        <v>4</v>
      </c>
      <c r="AQ3093" s="6">
        <f ca="1">IF($AP3093=1,IF(INDIRECT(ADDRESS(($AN3093-1)*3+$AO3093+5,$AP3093+7))="",0,INDIRECT(ADDRESS(($AN3093-1)*3+$AO3093+5,$AP3093+7))),IF(INDIRECT(ADDRESS(($AN3093-1)*3+$AO3093+5,$AP3093+7))="",0,IF(COUNTIF(INDIRECT(ADDRESS(($AN3093-1)*36+($AO3093-1)*12+6,COLUMN())):INDIRECT(ADDRESS(($AN3093-1)*36+($AO3093-1)*12+$AP3093+4,COLUMN())),INDIRECT(ADDRESS(($AN3093-1)*3+$AO3093+5,$AP3093+7)))&gt;=1,0,INDIRECT(ADDRESS(($AN3093-1)*3+$AO3093+5,$AP3093+7)))))</f>
        <v>0</v>
      </c>
      <c r="AR3093" s="4">
        <f ca="1">COUNTIF(INDIRECT("H"&amp;(ROW()+12*(($AN3093-1)*3+$AO3093)-ROW())/12+5):INDIRECT("S"&amp;(ROW()+12*(($AN3093-1)*3+$AO3093)-ROW())/12+5),AQ3093)</f>
        <v>0</v>
      </c>
      <c r="AS3093" s="6">
        <f ca="1">IF($AP3093=1,IF(INDIRECT(ADDRESS(($AN3093-1)*3+$AO3093+5,$AP3093+20))="",0,INDIRECT(ADDRESS(($AN3093-1)*3+$AO3093+5,$AP3093+20))),IF(INDIRECT(ADDRESS(($AN3093-1)*3+$AO3093+5,$AP3093+20))="",0,IF(COUNTIF(INDIRECT(ADDRESS(($AN3093-1)*36+($AO3093-1)*12+6,COLUMN())):INDIRECT(ADDRESS(($AN3093-1)*36+($AO3093-1)*12+$AP3093+4,COLUMN())),INDIRECT(ADDRESS(($AN3093-1)*3+$AO3093+5,$AP3093+20)))&gt;=1,0,INDIRECT(ADDRESS(($AN3093-1)*3+$AO3093+5,$AP3093+20)))))</f>
        <v>0</v>
      </c>
      <c r="AT3093" s="4">
        <f ca="1">COUNTIF(INDIRECT("U"&amp;(ROW()+12*(($AN3093-1)*3+$AO3093)-ROW())/12+5):INDIRECT("AF"&amp;(ROW()+12*(($AN3093-1)*3+$AO3093)-ROW())/12+5),AS3093)</f>
        <v>0</v>
      </c>
      <c r="AU3093" s="4">
        <f ca="1">IF(AND(AQ3093+AS3093&gt;0,AR3093+AT3093&gt;0),COUNTIF(AU$6:AU3092,"&gt;0")+1,0)</f>
        <v>0</v>
      </c>
    </row>
    <row r="3094" spans="40:47">
      <c r="AN3094" s="4">
        <v>86</v>
      </c>
      <c r="AO3094" s="4">
        <v>3</v>
      </c>
      <c r="AP3094" s="4">
        <v>5</v>
      </c>
      <c r="AQ3094" s="6">
        <f ca="1">IF($AP3094=1,IF(INDIRECT(ADDRESS(($AN3094-1)*3+$AO3094+5,$AP3094+7))="",0,INDIRECT(ADDRESS(($AN3094-1)*3+$AO3094+5,$AP3094+7))),IF(INDIRECT(ADDRESS(($AN3094-1)*3+$AO3094+5,$AP3094+7))="",0,IF(COUNTIF(INDIRECT(ADDRESS(($AN3094-1)*36+($AO3094-1)*12+6,COLUMN())):INDIRECT(ADDRESS(($AN3094-1)*36+($AO3094-1)*12+$AP3094+4,COLUMN())),INDIRECT(ADDRESS(($AN3094-1)*3+$AO3094+5,$AP3094+7)))&gt;=1,0,INDIRECT(ADDRESS(($AN3094-1)*3+$AO3094+5,$AP3094+7)))))</f>
        <v>0</v>
      </c>
      <c r="AR3094" s="4">
        <f ca="1">COUNTIF(INDIRECT("H"&amp;(ROW()+12*(($AN3094-1)*3+$AO3094)-ROW())/12+5):INDIRECT("S"&amp;(ROW()+12*(($AN3094-1)*3+$AO3094)-ROW())/12+5),AQ3094)</f>
        <v>0</v>
      </c>
      <c r="AS3094" s="6">
        <f ca="1">IF($AP3094=1,IF(INDIRECT(ADDRESS(($AN3094-1)*3+$AO3094+5,$AP3094+20))="",0,INDIRECT(ADDRESS(($AN3094-1)*3+$AO3094+5,$AP3094+20))),IF(INDIRECT(ADDRESS(($AN3094-1)*3+$AO3094+5,$AP3094+20))="",0,IF(COUNTIF(INDIRECT(ADDRESS(($AN3094-1)*36+($AO3094-1)*12+6,COLUMN())):INDIRECT(ADDRESS(($AN3094-1)*36+($AO3094-1)*12+$AP3094+4,COLUMN())),INDIRECT(ADDRESS(($AN3094-1)*3+$AO3094+5,$AP3094+20)))&gt;=1,0,INDIRECT(ADDRESS(($AN3094-1)*3+$AO3094+5,$AP3094+20)))))</f>
        <v>0</v>
      </c>
      <c r="AT3094" s="4">
        <f ca="1">COUNTIF(INDIRECT("U"&amp;(ROW()+12*(($AN3094-1)*3+$AO3094)-ROW())/12+5):INDIRECT("AF"&amp;(ROW()+12*(($AN3094-1)*3+$AO3094)-ROW())/12+5),AS3094)</f>
        <v>0</v>
      </c>
      <c r="AU3094" s="4">
        <f ca="1">IF(AND(AQ3094+AS3094&gt;0,AR3094+AT3094&gt;0),COUNTIF(AU$6:AU3093,"&gt;0")+1,0)</f>
        <v>0</v>
      </c>
    </row>
    <row r="3095" spans="40:47">
      <c r="AN3095" s="4">
        <v>86</v>
      </c>
      <c r="AO3095" s="4">
        <v>3</v>
      </c>
      <c r="AP3095" s="4">
        <v>6</v>
      </c>
      <c r="AQ3095" s="6">
        <f ca="1">IF($AP3095=1,IF(INDIRECT(ADDRESS(($AN3095-1)*3+$AO3095+5,$AP3095+7))="",0,INDIRECT(ADDRESS(($AN3095-1)*3+$AO3095+5,$AP3095+7))),IF(INDIRECT(ADDRESS(($AN3095-1)*3+$AO3095+5,$AP3095+7))="",0,IF(COUNTIF(INDIRECT(ADDRESS(($AN3095-1)*36+($AO3095-1)*12+6,COLUMN())):INDIRECT(ADDRESS(($AN3095-1)*36+($AO3095-1)*12+$AP3095+4,COLUMN())),INDIRECT(ADDRESS(($AN3095-1)*3+$AO3095+5,$AP3095+7)))&gt;=1,0,INDIRECT(ADDRESS(($AN3095-1)*3+$AO3095+5,$AP3095+7)))))</f>
        <v>0</v>
      </c>
      <c r="AR3095" s="4">
        <f ca="1">COUNTIF(INDIRECT("H"&amp;(ROW()+12*(($AN3095-1)*3+$AO3095)-ROW())/12+5):INDIRECT("S"&amp;(ROW()+12*(($AN3095-1)*3+$AO3095)-ROW())/12+5),AQ3095)</f>
        <v>0</v>
      </c>
      <c r="AS3095" s="6">
        <f ca="1">IF($AP3095=1,IF(INDIRECT(ADDRESS(($AN3095-1)*3+$AO3095+5,$AP3095+20))="",0,INDIRECT(ADDRESS(($AN3095-1)*3+$AO3095+5,$AP3095+20))),IF(INDIRECT(ADDRESS(($AN3095-1)*3+$AO3095+5,$AP3095+20))="",0,IF(COUNTIF(INDIRECT(ADDRESS(($AN3095-1)*36+($AO3095-1)*12+6,COLUMN())):INDIRECT(ADDRESS(($AN3095-1)*36+($AO3095-1)*12+$AP3095+4,COLUMN())),INDIRECT(ADDRESS(($AN3095-1)*3+$AO3095+5,$AP3095+20)))&gt;=1,0,INDIRECT(ADDRESS(($AN3095-1)*3+$AO3095+5,$AP3095+20)))))</f>
        <v>0</v>
      </c>
      <c r="AT3095" s="4">
        <f ca="1">COUNTIF(INDIRECT("U"&amp;(ROW()+12*(($AN3095-1)*3+$AO3095)-ROW())/12+5):INDIRECT("AF"&amp;(ROW()+12*(($AN3095-1)*3+$AO3095)-ROW())/12+5),AS3095)</f>
        <v>0</v>
      </c>
      <c r="AU3095" s="4">
        <f ca="1">IF(AND(AQ3095+AS3095&gt;0,AR3095+AT3095&gt;0),COUNTIF(AU$6:AU3094,"&gt;0")+1,0)</f>
        <v>0</v>
      </c>
    </row>
    <row r="3096" spans="40:47">
      <c r="AN3096" s="4">
        <v>86</v>
      </c>
      <c r="AO3096" s="4">
        <v>3</v>
      </c>
      <c r="AP3096" s="4">
        <v>7</v>
      </c>
      <c r="AQ3096" s="6">
        <f ca="1">IF($AP3096=1,IF(INDIRECT(ADDRESS(($AN3096-1)*3+$AO3096+5,$AP3096+7))="",0,INDIRECT(ADDRESS(($AN3096-1)*3+$AO3096+5,$AP3096+7))),IF(INDIRECT(ADDRESS(($AN3096-1)*3+$AO3096+5,$AP3096+7))="",0,IF(COUNTIF(INDIRECT(ADDRESS(($AN3096-1)*36+($AO3096-1)*12+6,COLUMN())):INDIRECT(ADDRESS(($AN3096-1)*36+($AO3096-1)*12+$AP3096+4,COLUMN())),INDIRECT(ADDRESS(($AN3096-1)*3+$AO3096+5,$AP3096+7)))&gt;=1,0,INDIRECT(ADDRESS(($AN3096-1)*3+$AO3096+5,$AP3096+7)))))</f>
        <v>0</v>
      </c>
      <c r="AR3096" s="4">
        <f ca="1">COUNTIF(INDIRECT("H"&amp;(ROW()+12*(($AN3096-1)*3+$AO3096)-ROW())/12+5):INDIRECT("S"&amp;(ROW()+12*(($AN3096-1)*3+$AO3096)-ROW())/12+5),AQ3096)</f>
        <v>0</v>
      </c>
      <c r="AS3096" s="6">
        <f ca="1">IF($AP3096=1,IF(INDIRECT(ADDRESS(($AN3096-1)*3+$AO3096+5,$AP3096+20))="",0,INDIRECT(ADDRESS(($AN3096-1)*3+$AO3096+5,$AP3096+20))),IF(INDIRECT(ADDRESS(($AN3096-1)*3+$AO3096+5,$AP3096+20))="",0,IF(COUNTIF(INDIRECT(ADDRESS(($AN3096-1)*36+($AO3096-1)*12+6,COLUMN())):INDIRECT(ADDRESS(($AN3096-1)*36+($AO3096-1)*12+$AP3096+4,COLUMN())),INDIRECT(ADDRESS(($AN3096-1)*3+$AO3096+5,$AP3096+20)))&gt;=1,0,INDIRECT(ADDRESS(($AN3096-1)*3+$AO3096+5,$AP3096+20)))))</f>
        <v>0</v>
      </c>
      <c r="AT3096" s="4">
        <f ca="1">COUNTIF(INDIRECT("U"&amp;(ROW()+12*(($AN3096-1)*3+$AO3096)-ROW())/12+5):INDIRECT("AF"&amp;(ROW()+12*(($AN3096-1)*3+$AO3096)-ROW())/12+5),AS3096)</f>
        <v>0</v>
      </c>
      <c r="AU3096" s="4">
        <f ca="1">IF(AND(AQ3096+AS3096&gt;0,AR3096+AT3096&gt;0),COUNTIF(AU$6:AU3095,"&gt;0")+1,0)</f>
        <v>0</v>
      </c>
    </row>
    <row r="3097" spans="40:47">
      <c r="AN3097" s="4">
        <v>86</v>
      </c>
      <c r="AO3097" s="4">
        <v>3</v>
      </c>
      <c r="AP3097" s="4">
        <v>8</v>
      </c>
      <c r="AQ3097" s="6">
        <f ca="1">IF($AP3097=1,IF(INDIRECT(ADDRESS(($AN3097-1)*3+$AO3097+5,$AP3097+7))="",0,INDIRECT(ADDRESS(($AN3097-1)*3+$AO3097+5,$AP3097+7))),IF(INDIRECT(ADDRESS(($AN3097-1)*3+$AO3097+5,$AP3097+7))="",0,IF(COUNTIF(INDIRECT(ADDRESS(($AN3097-1)*36+($AO3097-1)*12+6,COLUMN())):INDIRECT(ADDRESS(($AN3097-1)*36+($AO3097-1)*12+$AP3097+4,COLUMN())),INDIRECT(ADDRESS(($AN3097-1)*3+$AO3097+5,$AP3097+7)))&gt;=1,0,INDIRECT(ADDRESS(($AN3097-1)*3+$AO3097+5,$AP3097+7)))))</f>
        <v>0</v>
      </c>
      <c r="AR3097" s="4">
        <f ca="1">COUNTIF(INDIRECT("H"&amp;(ROW()+12*(($AN3097-1)*3+$AO3097)-ROW())/12+5):INDIRECT("S"&amp;(ROW()+12*(($AN3097-1)*3+$AO3097)-ROW())/12+5),AQ3097)</f>
        <v>0</v>
      </c>
      <c r="AS3097" s="6">
        <f ca="1">IF($AP3097=1,IF(INDIRECT(ADDRESS(($AN3097-1)*3+$AO3097+5,$AP3097+20))="",0,INDIRECT(ADDRESS(($AN3097-1)*3+$AO3097+5,$AP3097+20))),IF(INDIRECT(ADDRESS(($AN3097-1)*3+$AO3097+5,$AP3097+20))="",0,IF(COUNTIF(INDIRECT(ADDRESS(($AN3097-1)*36+($AO3097-1)*12+6,COLUMN())):INDIRECT(ADDRESS(($AN3097-1)*36+($AO3097-1)*12+$AP3097+4,COLUMN())),INDIRECT(ADDRESS(($AN3097-1)*3+$AO3097+5,$AP3097+20)))&gt;=1,0,INDIRECT(ADDRESS(($AN3097-1)*3+$AO3097+5,$AP3097+20)))))</f>
        <v>0</v>
      </c>
      <c r="AT3097" s="4">
        <f ca="1">COUNTIF(INDIRECT("U"&amp;(ROW()+12*(($AN3097-1)*3+$AO3097)-ROW())/12+5):INDIRECT("AF"&amp;(ROW()+12*(($AN3097-1)*3+$AO3097)-ROW())/12+5),AS3097)</f>
        <v>0</v>
      </c>
      <c r="AU3097" s="4">
        <f ca="1">IF(AND(AQ3097+AS3097&gt;0,AR3097+AT3097&gt;0),COUNTIF(AU$6:AU3096,"&gt;0")+1,0)</f>
        <v>0</v>
      </c>
    </row>
    <row r="3098" spans="40:47">
      <c r="AN3098" s="4">
        <v>86</v>
      </c>
      <c r="AO3098" s="4">
        <v>3</v>
      </c>
      <c r="AP3098" s="4">
        <v>9</v>
      </c>
      <c r="AQ3098" s="6">
        <f ca="1">IF($AP3098=1,IF(INDIRECT(ADDRESS(($AN3098-1)*3+$AO3098+5,$AP3098+7))="",0,INDIRECT(ADDRESS(($AN3098-1)*3+$AO3098+5,$AP3098+7))),IF(INDIRECT(ADDRESS(($AN3098-1)*3+$AO3098+5,$AP3098+7))="",0,IF(COUNTIF(INDIRECT(ADDRESS(($AN3098-1)*36+($AO3098-1)*12+6,COLUMN())):INDIRECT(ADDRESS(($AN3098-1)*36+($AO3098-1)*12+$AP3098+4,COLUMN())),INDIRECT(ADDRESS(($AN3098-1)*3+$AO3098+5,$AP3098+7)))&gt;=1,0,INDIRECT(ADDRESS(($AN3098-1)*3+$AO3098+5,$AP3098+7)))))</f>
        <v>0</v>
      </c>
      <c r="AR3098" s="4">
        <f ca="1">COUNTIF(INDIRECT("H"&amp;(ROW()+12*(($AN3098-1)*3+$AO3098)-ROW())/12+5):INDIRECT("S"&amp;(ROW()+12*(($AN3098-1)*3+$AO3098)-ROW())/12+5),AQ3098)</f>
        <v>0</v>
      </c>
      <c r="AS3098" s="6">
        <f ca="1">IF($AP3098=1,IF(INDIRECT(ADDRESS(($AN3098-1)*3+$AO3098+5,$AP3098+20))="",0,INDIRECT(ADDRESS(($AN3098-1)*3+$AO3098+5,$AP3098+20))),IF(INDIRECT(ADDRESS(($AN3098-1)*3+$AO3098+5,$AP3098+20))="",0,IF(COUNTIF(INDIRECT(ADDRESS(($AN3098-1)*36+($AO3098-1)*12+6,COLUMN())):INDIRECT(ADDRESS(($AN3098-1)*36+($AO3098-1)*12+$AP3098+4,COLUMN())),INDIRECT(ADDRESS(($AN3098-1)*3+$AO3098+5,$AP3098+20)))&gt;=1,0,INDIRECT(ADDRESS(($AN3098-1)*3+$AO3098+5,$AP3098+20)))))</f>
        <v>0</v>
      </c>
      <c r="AT3098" s="4">
        <f ca="1">COUNTIF(INDIRECT("U"&amp;(ROW()+12*(($AN3098-1)*3+$AO3098)-ROW())/12+5):INDIRECT("AF"&amp;(ROW()+12*(($AN3098-1)*3+$AO3098)-ROW())/12+5),AS3098)</f>
        <v>0</v>
      </c>
      <c r="AU3098" s="4">
        <f ca="1">IF(AND(AQ3098+AS3098&gt;0,AR3098+AT3098&gt;0),COUNTIF(AU$6:AU3097,"&gt;0")+1,0)</f>
        <v>0</v>
      </c>
    </row>
    <row r="3099" spans="40:47">
      <c r="AN3099" s="4">
        <v>86</v>
      </c>
      <c r="AO3099" s="4">
        <v>3</v>
      </c>
      <c r="AP3099" s="4">
        <v>10</v>
      </c>
      <c r="AQ3099" s="6">
        <f ca="1">IF($AP3099=1,IF(INDIRECT(ADDRESS(($AN3099-1)*3+$AO3099+5,$AP3099+7))="",0,INDIRECT(ADDRESS(($AN3099-1)*3+$AO3099+5,$AP3099+7))),IF(INDIRECT(ADDRESS(($AN3099-1)*3+$AO3099+5,$AP3099+7))="",0,IF(COUNTIF(INDIRECT(ADDRESS(($AN3099-1)*36+($AO3099-1)*12+6,COLUMN())):INDIRECT(ADDRESS(($AN3099-1)*36+($AO3099-1)*12+$AP3099+4,COLUMN())),INDIRECT(ADDRESS(($AN3099-1)*3+$AO3099+5,$AP3099+7)))&gt;=1,0,INDIRECT(ADDRESS(($AN3099-1)*3+$AO3099+5,$AP3099+7)))))</f>
        <v>0</v>
      </c>
      <c r="AR3099" s="4">
        <f ca="1">COUNTIF(INDIRECT("H"&amp;(ROW()+12*(($AN3099-1)*3+$AO3099)-ROW())/12+5):INDIRECT("S"&amp;(ROW()+12*(($AN3099-1)*3+$AO3099)-ROW())/12+5),AQ3099)</f>
        <v>0</v>
      </c>
      <c r="AS3099" s="6">
        <f ca="1">IF($AP3099=1,IF(INDIRECT(ADDRESS(($AN3099-1)*3+$AO3099+5,$AP3099+20))="",0,INDIRECT(ADDRESS(($AN3099-1)*3+$AO3099+5,$AP3099+20))),IF(INDIRECT(ADDRESS(($AN3099-1)*3+$AO3099+5,$AP3099+20))="",0,IF(COUNTIF(INDIRECT(ADDRESS(($AN3099-1)*36+($AO3099-1)*12+6,COLUMN())):INDIRECT(ADDRESS(($AN3099-1)*36+($AO3099-1)*12+$AP3099+4,COLUMN())),INDIRECT(ADDRESS(($AN3099-1)*3+$AO3099+5,$AP3099+20)))&gt;=1,0,INDIRECT(ADDRESS(($AN3099-1)*3+$AO3099+5,$AP3099+20)))))</f>
        <v>0</v>
      </c>
      <c r="AT3099" s="4">
        <f ca="1">COUNTIF(INDIRECT("U"&amp;(ROW()+12*(($AN3099-1)*3+$AO3099)-ROW())/12+5):INDIRECT("AF"&amp;(ROW()+12*(($AN3099-1)*3+$AO3099)-ROW())/12+5),AS3099)</f>
        <v>0</v>
      </c>
      <c r="AU3099" s="4">
        <f ca="1">IF(AND(AQ3099+AS3099&gt;0,AR3099+AT3099&gt;0),COUNTIF(AU$6:AU3098,"&gt;0")+1,0)</f>
        <v>0</v>
      </c>
    </row>
    <row r="3100" spans="40:47">
      <c r="AN3100" s="4">
        <v>86</v>
      </c>
      <c r="AO3100" s="4">
        <v>3</v>
      </c>
      <c r="AP3100" s="4">
        <v>11</v>
      </c>
      <c r="AQ3100" s="6">
        <f ca="1">IF($AP3100=1,IF(INDIRECT(ADDRESS(($AN3100-1)*3+$AO3100+5,$AP3100+7))="",0,INDIRECT(ADDRESS(($AN3100-1)*3+$AO3100+5,$AP3100+7))),IF(INDIRECT(ADDRESS(($AN3100-1)*3+$AO3100+5,$AP3100+7))="",0,IF(COUNTIF(INDIRECT(ADDRESS(($AN3100-1)*36+($AO3100-1)*12+6,COLUMN())):INDIRECT(ADDRESS(($AN3100-1)*36+($AO3100-1)*12+$AP3100+4,COLUMN())),INDIRECT(ADDRESS(($AN3100-1)*3+$AO3100+5,$AP3100+7)))&gt;=1,0,INDIRECT(ADDRESS(($AN3100-1)*3+$AO3100+5,$AP3100+7)))))</f>
        <v>0</v>
      </c>
      <c r="AR3100" s="4">
        <f ca="1">COUNTIF(INDIRECT("H"&amp;(ROW()+12*(($AN3100-1)*3+$AO3100)-ROW())/12+5):INDIRECT("S"&amp;(ROW()+12*(($AN3100-1)*3+$AO3100)-ROW())/12+5),AQ3100)</f>
        <v>0</v>
      </c>
      <c r="AS3100" s="6">
        <f ca="1">IF($AP3100=1,IF(INDIRECT(ADDRESS(($AN3100-1)*3+$AO3100+5,$AP3100+20))="",0,INDIRECT(ADDRESS(($AN3100-1)*3+$AO3100+5,$AP3100+20))),IF(INDIRECT(ADDRESS(($AN3100-1)*3+$AO3100+5,$AP3100+20))="",0,IF(COUNTIF(INDIRECT(ADDRESS(($AN3100-1)*36+($AO3100-1)*12+6,COLUMN())):INDIRECT(ADDRESS(($AN3100-1)*36+($AO3100-1)*12+$AP3100+4,COLUMN())),INDIRECT(ADDRESS(($AN3100-1)*3+$AO3100+5,$AP3100+20)))&gt;=1,0,INDIRECT(ADDRESS(($AN3100-1)*3+$AO3100+5,$AP3100+20)))))</f>
        <v>0</v>
      </c>
      <c r="AT3100" s="4">
        <f ca="1">COUNTIF(INDIRECT("U"&amp;(ROW()+12*(($AN3100-1)*3+$AO3100)-ROW())/12+5):INDIRECT("AF"&amp;(ROW()+12*(($AN3100-1)*3+$AO3100)-ROW())/12+5),AS3100)</f>
        <v>0</v>
      </c>
      <c r="AU3100" s="4">
        <f ca="1">IF(AND(AQ3100+AS3100&gt;0,AR3100+AT3100&gt;0),COUNTIF(AU$6:AU3099,"&gt;0")+1,0)</f>
        <v>0</v>
      </c>
    </row>
    <row r="3101" spans="40:47">
      <c r="AN3101" s="77">
        <v>86</v>
      </c>
      <c r="AO3101" s="77">
        <v>3</v>
      </c>
      <c r="AP3101" s="77">
        <v>12</v>
      </c>
      <c r="AQ3101" s="78">
        <f ca="1">IF($AP3101=1,IF(INDIRECT(ADDRESS(($AN3101-1)*3+$AO3101+5,$AP3101+7))="",0,INDIRECT(ADDRESS(($AN3101-1)*3+$AO3101+5,$AP3101+7))),IF(INDIRECT(ADDRESS(($AN3101-1)*3+$AO3101+5,$AP3101+7))="",0,IF(COUNTIF(INDIRECT(ADDRESS(($AN3101-1)*36+($AO3101-1)*12+6,COLUMN())):INDIRECT(ADDRESS(($AN3101-1)*36+($AO3101-1)*12+$AP3101+4,COLUMN())),INDIRECT(ADDRESS(($AN3101-1)*3+$AO3101+5,$AP3101+7)))&gt;=1,0,INDIRECT(ADDRESS(($AN3101-1)*3+$AO3101+5,$AP3101+7)))))</f>
        <v>0</v>
      </c>
      <c r="AR3101" s="77">
        <f ca="1">COUNTIF(INDIRECT("H"&amp;(ROW()+12*(($AN3101-1)*3+$AO3101)-ROW())/12+5):INDIRECT("S"&amp;(ROW()+12*(($AN3101-1)*3+$AO3101)-ROW())/12+5),AQ3101)</f>
        <v>0</v>
      </c>
      <c r="AS3101" s="78">
        <f ca="1">IF($AP3101=1,IF(INDIRECT(ADDRESS(($AN3101-1)*3+$AO3101+5,$AP3101+20))="",0,INDIRECT(ADDRESS(($AN3101-1)*3+$AO3101+5,$AP3101+20))),IF(INDIRECT(ADDRESS(($AN3101-1)*3+$AO3101+5,$AP3101+20))="",0,IF(COUNTIF(INDIRECT(ADDRESS(($AN3101-1)*36+($AO3101-1)*12+6,COLUMN())):INDIRECT(ADDRESS(($AN3101-1)*36+($AO3101-1)*12+$AP3101+4,COLUMN())),INDIRECT(ADDRESS(($AN3101-1)*3+$AO3101+5,$AP3101+20)))&gt;=1,0,INDIRECT(ADDRESS(($AN3101-1)*3+$AO3101+5,$AP3101+20)))))</f>
        <v>0</v>
      </c>
      <c r="AT3101" s="77">
        <f ca="1">COUNTIF(INDIRECT("U"&amp;(ROW()+12*(($AN3101-1)*3+$AO3101)-ROW())/12+5):INDIRECT("AF"&amp;(ROW()+12*(($AN3101-1)*3+$AO3101)-ROW())/12+5),AS3101)</f>
        <v>0</v>
      </c>
      <c r="AU3101" s="4">
        <f ca="1">IF(AND(AQ3101+AS3101&gt;0,AR3101+AT3101&gt;0),COUNTIF(AU$6:AU3100,"&gt;0")+1,0)</f>
        <v>0</v>
      </c>
    </row>
    <row r="3102" spans="40:47">
      <c r="AN3102" s="4">
        <v>87</v>
      </c>
      <c r="AO3102" s="4">
        <v>1</v>
      </c>
      <c r="AP3102" s="4">
        <v>1</v>
      </c>
      <c r="AQ3102" s="6">
        <f ca="1">IF($AP3102=1,IF(INDIRECT(ADDRESS(($AN3102-1)*3+$AO3102+5,$AP3102+7))="",0,INDIRECT(ADDRESS(($AN3102-1)*3+$AO3102+5,$AP3102+7))),IF(INDIRECT(ADDRESS(($AN3102-1)*3+$AO3102+5,$AP3102+7))="",0,IF(COUNTIF(INDIRECT(ADDRESS(($AN3102-1)*36+($AO3102-1)*12+6,COLUMN())):INDIRECT(ADDRESS(($AN3102-1)*36+($AO3102-1)*12+$AP3102+4,COLUMN())),INDIRECT(ADDRESS(($AN3102-1)*3+$AO3102+5,$AP3102+7)))&gt;=1,0,INDIRECT(ADDRESS(($AN3102-1)*3+$AO3102+5,$AP3102+7)))))</f>
        <v>0</v>
      </c>
      <c r="AR3102" s="4">
        <f ca="1">COUNTIF(INDIRECT("H"&amp;(ROW()+12*(($AN3102-1)*3+$AO3102)-ROW())/12+5):INDIRECT("S"&amp;(ROW()+12*(($AN3102-1)*3+$AO3102)-ROW())/12+5),AQ3102)</f>
        <v>0</v>
      </c>
      <c r="AS3102" s="6">
        <f ca="1">IF($AP3102=1,IF(INDIRECT(ADDRESS(($AN3102-1)*3+$AO3102+5,$AP3102+20))="",0,INDIRECT(ADDRESS(($AN3102-1)*3+$AO3102+5,$AP3102+20))),IF(INDIRECT(ADDRESS(($AN3102-1)*3+$AO3102+5,$AP3102+20))="",0,IF(COUNTIF(INDIRECT(ADDRESS(($AN3102-1)*36+($AO3102-1)*12+6,COLUMN())):INDIRECT(ADDRESS(($AN3102-1)*36+($AO3102-1)*12+$AP3102+4,COLUMN())),INDIRECT(ADDRESS(($AN3102-1)*3+$AO3102+5,$AP3102+20)))&gt;=1,0,INDIRECT(ADDRESS(($AN3102-1)*3+$AO3102+5,$AP3102+20)))))</f>
        <v>0</v>
      </c>
      <c r="AT3102" s="4">
        <f ca="1">COUNTIF(INDIRECT("U"&amp;(ROW()+12*(($AN3102-1)*3+$AO3102)-ROW())/12+5):INDIRECT("AF"&amp;(ROW()+12*(($AN3102-1)*3+$AO3102)-ROW())/12+5),AS3102)</f>
        <v>0</v>
      </c>
      <c r="AU3102" s="4">
        <f ca="1">IF(AND(AQ3102+AS3102&gt;0,AR3102+AT3102&gt;0),COUNTIF(AU$6:AU3101,"&gt;0")+1,0)</f>
        <v>0</v>
      </c>
    </row>
    <row r="3103" spans="40:47">
      <c r="AN3103" s="4">
        <v>87</v>
      </c>
      <c r="AO3103" s="4">
        <v>1</v>
      </c>
      <c r="AP3103" s="4">
        <v>2</v>
      </c>
      <c r="AQ3103" s="6">
        <f ca="1">IF($AP3103=1,IF(INDIRECT(ADDRESS(($AN3103-1)*3+$AO3103+5,$AP3103+7))="",0,INDIRECT(ADDRESS(($AN3103-1)*3+$AO3103+5,$AP3103+7))),IF(INDIRECT(ADDRESS(($AN3103-1)*3+$AO3103+5,$AP3103+7))="",0,IF(COUNTIF(INDIRECT(ADDRESS(($AN3103-1)*36+($AO3103-1)*12+6,COLUMN())):INDIRECT(ADDRESS(($AN3103-1)*36+($AO3103-1)*12+$AP3103+4,COLUMN())),INDIRECT(ADDRESS(($AN3103-1)*3+$AO3103+5,$AP3103+7)))&gt;=1,0,INDIRECT(ADDRESS(($AN3103-1)*3+$AO3103+5,$AP3103+7)))))</f>
        <v>0</v>
      </c>
      <c r="AR3103" s="4">
        <f ca="1">COUNTIF(INDIRECT("H"&amp;(ROW()+12*(($AN3103-1)*3+$AO3103)-ROW())/12+5):INDIRECT("S"&amp;(ROW()+12*(($AN3103-1)*3+$AO3103)-ROW())/12+5),AQ3103)</f>
        <v>0</v>
      </c>
      <c r="AS3103" s="6">
        <f ca="1">IF($AP3103=1,IF(INDIRECT(ADDRESS(($AN3103-1)*3+$AO3103+5,$AP3103+20))="",0,INDIRECT(ADDRESS(($AN3103-1)*3+$AO3103+5,$AP3103+20))),IF(INDIRECT(ADDRESS(($AN3103-1)*3+$AO3103+5,$AP3103+20))="",0,IF(COUNTIF(INDIRECT(ADDRESS(($AN3103-1)*36+($AO3103-1)*12+6,COLUMN())):INDIRECT(ADDRESS(($AN3103-1)*36+($AO3103-1)*12+$AP3103+4,COLUMN())),INDIRECT(ADDRESS(($AN3103-1)*3+$AO3103+5,$AP3103+20)))&gt;=1,0,INDIRECT(ADDRESS(($AN3103-1)*3+$AO3103+5,$AP3103+20)))))</f>
        <v>0</v>
      </c>
      <c r="AT3103" s="4">
        <f ca="1">COUNTIF(INDIRECT("U"&amp;(ROW()+12*(($AN3103-1)*3+$AO3103)-ROW())/12+5):INDIRECT("AF"&amp;(ROW()+12*(($AN3103-1)*3+$AO3103)-ROW())/12+5),AS3103)</f>
        <v>0</v>
      </c>
      <c r="AU3103" s="4">
        <f ca="1">IF(AND(AQ3103+AS3103&gt;0,AR3103+AT3103&gt;0),COUNTIF(AU$6:AU3102,"&gt;0")+1,0)</f>
        <v>0</v>
      </c>
    </row>
    <row r="3104" spans="40:47">
      <c r="AN3104" s="4">
        <v>87</v>
      </c>
      <c r="AO3104" s="4">
        <v>1</v>
      </c>
      <c r="AP3104" s="4">
        <v>3</v>
      </c>
      <c r="AQ3104" s="6">
        <f ca="1">IF($AP3104=1,IF(INDIRECT(ADDRESS(($AN3104-1)*3+$AO3104+5,$AP3104+7))="",0,INDIRECT(ADDRESS(($AN3104-1)*3+$AO3104+5,$AP3104+7))),IF(INDIRECT(ADDRESS(($AN3104-1)*3+$AO3104+5,$AP3104+7))="",0,IF(COUNTIF(INDIRECT(ADDRESS(($AN3104-1)*36+($AO3104-1)*12+6,COLUMN())):INDIRECT(ADDRESS(($AN3104-1)*36+($AO3104-1)*12+$AP3104+4,COLUMN())),INDIRECT(ADDRESS(($AN3104-1)*3+$AO3104+5,$AP3104+7)))&gt;=1,0,INDIRECT(ADDRESS(($AN3104-1)*3+$AO3104+5,$AP3104+7)))))</f>
        <v>0</v>
      </c>
      <c r="AR3104" s="4">
        <f ca="1">COUNTIF(INDIRECT("H"&amp;(ROW()+12*(($AN3104-1)*3+$AO3104)-ROW())/12+5):INDIRECT("S"&amp;(ROW()+12*(($AN3104-1)*3+$AO3104)-ROW())/12+5),AQ3104)</f>
        <v>0</v>
      </c>
      <c r="AS3104" s="6">
        <f ca="1">IF($AP3104=1,IF(INDIRECT(ADDRESS(($AN3104-1)*3+$AO3104+5,$AP3104+20))="",0,INDIRECT(ADDRESS(($AN3104-1)*3+$AO3104+5,$AP3104+20))),IF(INDIRECT(ADDRESS(($AN3104-1)*3+$AO3104+5,$AP3104+20))="",0,IF(COUNTIF(INDIRECT(ADDRESS(($AN3104-1)*36+($AO3104-1)*12+6,COLUMN())):INDIRECT(ADDRESS(($AN3104-1)*36+($AO3104-1)*12+$AP3104+4,COLUMN())),INDIRECT(ADDRESS(($AN3104-1)*3+$AO3104+5,$AP3104+20)))&gt;=1,0,INDIRECT(ADDRESS(($AN3104-1)*3+$AO3104+5,$AP3104+20)))))</f>
        <v>0</v>
      </c>
      <c r="AT3104" s="4">
        <f ca="1">COUNTIF(INDIRECT("U"&amp;(ROW()+12*(($AN3104-1)*3+$AO3104)-ROW())/12+5):INDIRECT("AF"&amp;(ROW()+12*(($AN3104-1)*3+$AO3104)-ROW())/12+5),AS3104)</f>
        <v>0</v>
      </c>
      <c r="AU3104" s="4">
        <f ca="1">IF(AND(AQ3104+AS3104&gt;0,AR3104+AT3104&gt;0),COUNTIF(AU$6:AU3103,"&gt;0")+1,0)</f>
        <v>0</v>
      </c>
    </row>
    <row r="3105" spans="40:47">
      <c r="AN3105" s="4">
        <v>87</v>
      </c>
      <c r="AO3105" s="4">
        <v>1</v>
      </c>
      <c r="AP3105" s="4">
        <v>4</v>
      </c>
      <c r="AQ3105" s="6">
        <f ca="1">IF($AP3105=1,IF(INDIRECT(ADDRESS(($AN3105-1)*3+$AO3105+5,$AP3105+7))="",0,INDIRECT(ADDRESS(($AN3105-1)*3+$AO3105+5,$AP3105+7))),IF(INDIRECT(ADDRESS(($AN3105-1)*3+$AO3105+5,$AP3105+7))="",0,IF(COUNTIF(INDIRECT(ADDRESS(($AN3105-1)*36+($AO3105-1)*12+6,COLUMN())):INDIRECT(ADDRESS(($AN3105-1)*36+($AO3105-1)*12+$AP3105+4,COLUMN())),INDIRECT(ADDRESS(($AN3105-1)*3+$AO3105+5,$AP3105+7)))&gt;=1,0,INDIRECT(ADDRESS(($AN3105-1)*3+$AO3105+5,$AP3105+7)))))</f>
        <v>0</v>
      </c>
      <c r="AR3105" s="4">
        <f ca="1">COUNTIF(INDIRECT("H"&amp;(ROW()+12*(($AN3105-1)*3+$AO3105)-ROW())/12+5):INDIRECT("S"&amp;(ROW()+12*(($AN3105-1)*3+$AO3105)-ROW())/12+5),AQ3105)</f>
        <v>0</v>
      </c>
      <c r="AS3105" s="6">
        <f ca="1">IF($AP3105=1,IF(INDIRECT(ADDRESS(($AN3105-1)*3+$AO3105+5,$AP3105+20))="",0,INDIRECT(ADDRESS(($AN3105-1)*3+$AO3105+5,$AP3105+20))),IF(INDIRECT(ADDRESS(($AN3105-1)*3+$AO3105+5,$AP3105+20))="",0,IF(COUNTIF(INDIRECT(ADDRESS(($AN3105-1)*36+($AO3105-1)*12+6,COLUMN())):INDIRECT(ADDRESS(($AN3105-1)*36+($AO3105-1)*12+$AP3105+4,COLUMN())),INDIRECT(ADDRESS(($AN3105-1)*3+$AO3105+5,$AP3105+20)))&gt;=1,0,INDIRECT(ADDRESS(($AN3105-1)*3+$AO3105+5,$AP3105+20)))))</f>
        <v>0</v>
      </c>
      <c r="AT3105" s="4">
        <f ca="1">COUNTIF(INDIRECT("U"&amp;(ROW()+12*(($AN3105-1)*3+$AO3105)-ROW())/12+5):INDIRECT("AF"&amp;(ROW()+12*(($AN3105-1)*3+$AO3105)-ROW())/12+5),AS3105)</f>
        <v>0</v>
      </c>
      <c r="AU3105" s="4">
        <f ca="1">IF(AND(AQ3105+AS3105&gt;0,AR3105+AT3105&gt;0),COUNTIF(AU$6:AU3104,"&gt;0")+1,0)</f>
        <v>0</v>
      </c>
    </row>
    <row r="3106" spans="40:47">
      <c r="AN3106" s="4">
        <v>87</v>
      </c>
      <c r="AO3106" s="4">
        <v>1</v>
      </c>
      <c r="AP3106" s="4">
        <v>5</v>
      </c>
      <c r="AQ3106" s="6">
        <f ca="1">IF($AP3106=1,IF(INDIRECT(ADDRESS(($AN3106-1)*3+$AO3106+5,$AP3106+7))="",0,INDIRECT(ADDRESS(($AN3106-1)*3+$AO3106+5,$AP3106+7))),IF(INDIRECT(ADDRESS(($AN3106-1)*3+$AO3106+5,$AP3106+7))="",0,IF(COUNTIF(INDIRECT(ADDRESS(($AN3106-1)*36+($AO3106-1)*12+6,COLUMN())):INDIRECT(ADDRESS(($AN3106-1)*36+($AO3106-1)*12+$AP3106+4,COLUMN())),INDIRECT(ADDRESS(($AN3106-1)*3+$AO3106+5,$AP3106+7)))&gt;=1,0,INDIRECT(ADDRESS(($AN3106-1)*3+$AO3106+5,$AP3106+7)))))</f>
        <v>0</v>
      </c>
      <c r="AR3106" s="4">
        <f ca="1">COUNTIF(INDIRECT("H"&amp;(ROW()+12*(($AN3106-1)*3+$AO3106)-ROW())/12+5):INDIRECT("S"&amp;(ROW()+12*(($AN3106-1)*3+$AO3106)-ROW())/12+5),AQ3106)</f>
        <v>0</v>
      </c>
      <c r="AS3106" s="6">
        <f ca="1">IF($AP3106=1,IF(INDIRECT(ADDRESS(($AN3106-1)*3+$AO3106+5,$AP3106+20))="",0,INDIRECT(ADDRESS(($AN3106-1)*3+$AO3106+5,$AP3106+20))),IF(INDIRECT(ADDRESS(($AN3106-1)*3+$AO3106+5,$AP3106+20))="",0,IF(COUNTIF(INDIRECT(ADDRESS(($AN3106-1)*36+($AO3106-1)*12+6,COLUMN())):INDIRECT(ADDRESS(($AN3106-1)*36+($AO3106-1)*12+$AP3106+4,COLUMN())),INDIRECT(ADDRESS(($AN3106-1)*3+$AO3106+5,$AP3106+20)))&gt;=1,0,INDIRECT(ADDRESS(($AN3106-1)*3+$AO3106+5,$AP3106+20)))))</f>
        <v>0</v>
      </c>
      <c r="AT3106" s="4">
        <f ca="1">COUNTIF(INDIRECT("U"&amp;(ROW()+12*(($AN3106-1)*3+$AO3106)-ROW())/12+5):INDIRECT("AF"&amp;(ROW()+12*(($AN3106-1)*3+$AO3106)-ROW())/12+5),AS3106)</f>
        <v>0</v>
      </c>
      <c r="AU3106" s="4">
        <f ca="1">IF(AND(AQ3106+AS3106&gt;0,AR3106+AT3106&gt;0),COUNTIF(AU$6:AU3105,"&gt;0")+1,0)</f>
        <v>0</v>
      </c>
    </row>
    <row r="3107" spans="40:47">
      <c r="AN3107" s="4">
        <v>87</v>
      </c>
      <c r="AO3107" s="4">
        <v>1</v>
      </c>
      <c r="AP3107" s="4">
        <v>6</v>
      </c>
      <c r="AQ3107" s="6">
        <f ca="1">IF($AP3107=1,IF(INDIRECT(ADDRESS(($AN3107-1)*3+$AO3107+5,$AP3107+7))="",0,INDIRECT(ADDRESS(($AN3107-1)*3+$AO3107+5,$AP3107+7))),IF(INDIRECT(ADDRESS(($AN3107-1)*3+$AO3107+5,$AP3107+7))="",0,IF(COUNTIF(INDIRECT(ADDRESS(($AN3107-1)*36+($AO3107-1)*12+6,COLUMN())):INDIRECT(ADDRESS(($AN3107-1)*36+($AO3107-1)*12+$AP3107+4,COLUMN())),INDIRECT(ADDRESS(($AN3107-1)*3+$AO3107+5,$AP3107+7)))&gt;=1,0,INDIRECT(ADDRESS(($AN3107-1)*3+$AO3107+5,$AP3107+7)))))</f>
        <v>0</v>
      </c>
      <c r="AR3107" s="4">
        <f ca="1">COUNTIF(INDIRECT("H"&amp;(ROW()+12*(($AN3107-1)*3+$AO3107)-ROW())/12+5):INDIRECT("S"&amp;(ROW()+12*(($AN3107-1)*3+$AO3107)-ROW())/12+5),AQ3107)</f>
        <v>0</v>
      </c>
      <c r="AS3107" s="6">
        <f ca="1">IF($AP3107=1,IF(INDIRECT(ADDRESS(($AN3107-1)*3+$AO3107+5,$AP3107+20))="",0,INDIRECT(ADDRESS(($AN3107-1)*3+$AO3107+5,$AP3107+20))),IF(INDIRECT(ADDRESS(($AN3107-1)*3+$AO3107+5,$AP3107+20))="",0,IF(COUNTIF(INDIRECT(ADDRESS(($AN3107-1)*36+($AO3107-1)*12+6,COLUMN())):INDIRECT(ADDRESS(($AN3107-1)*36+($AO3107-1)*12+$AP3107+4,COLUMN())),INDIRECT(ADDRESS(($AN3107-1)*3+$AO3107+5,$AP3107+20)))&gt;=1,0,INDIRECT(ADDRESS(($AN3107-1)*3+$AO3107+5,$AP3107+20)))))</f>
        <v>0</v>
      </c>
      <c r="AT3107" s="4">
        <f ca="1">COUNTIF(INDIRECT("U"&amp;(ROW()+12*(($AN3107-1)*3+$AO3107)-ROW())/12+5):INDIRECT("AF"&amp;(ROW()+12*(($AN3107-1)*3+$AO3107)-ROW())/12+5),AS3107)</f>
        <v>0</v>
      </c>
      <c r="AU3107" s="4">
        <f ca="1">IF(AND(AQ3107+AS3107&gt;0,AR3107+AT3107&gt;0),COUNTIF(AU$6:AU3106,"&gt;0")+1,0)</f>
        <v>0</v>
      </c>
    </row>
    <row r="3108" spans="40:47">
      <c r="AN3108" s="4">
        <v>87</v>
      </c>
      <c r="AO3108" s="4">
        <v>1</v>
      </c>
      <c r="AP3108" s="4">
        <v>7</v>
      </c>
      <c r="AQ3108" s="6">
        <f ca="1">IF($AP3108=1,IF(INDIRECT(ADDRESS(($AN3108-1)*3+$AO3108+5,$AP3108+7))="",0,INDIRECT(ADDRESS(($AN3108-1)*3+$AO3108+5,$AP3108+7))),IF(INDIRECT(ADDRESS(($AN3108-1)*3+$AO3108+5,$AP3108+7))="",0,IF(COUNTIF(INDIRECT(ADDRESS(($AN3108-1)*36+($AO3108-1)*12+6,COLUMN())):INDIRECT(ADDRESS(($AN3108-1)*36+($AO3108-1)*12+$AP3108+4,COLUMN())),INDIRECT(ADDRESS(($AN3108-1)*3+$AO3108+5,$AP3108+7)))&gt;=1,0,INDIRECT(ADDRESS(($AN3108-1)*3+$AO3108+5,$AP3108+7)))))</f>
        <v>0</v>
      </c>
      <c r="AR3108" s="4">
        <f ca="1">COUNTIF(INDIRECT("H"&amp;(ROW()+12*(($AN3108-1)*3+$AO3108)-ROW())/12+5):INDIRECT("S"&amp;(ROW()+12*(($AN3108-1)*3+$AO3108)-ROW())/12+5),AQ3108)</f>
        <v>0</v>
      </c>
      <c r="AS3108" s="6">
        <f ca="1">IF($AP3108=1,IF(INDIRECT(ADDRESS(($AN3108-1)*3+$AO3108+5,$AP3108+20))="",0,INDIRECT(ADDRESS(($AN3108-1)*3+$AO3108+5,$AP3108+20))),IF(INDIRECT(ADDRESS(($AN3108-1)*3+$AO3108+5,$AP3108+20))="",0,IF(COUNTIF(INDIRECT(ADDRESS(($AN3108-1)*36+($AO3108-1)*12+6,COLUMN())):INDIRECT(ADDRESS(($AN3108-1)*36+($AO3108-1)*12+$AP3108+4,COLUMN())),INDIRECT(ADDRESS(($AN3108-1)*3+$AO3108+5,$AP3108+20)))&gt;=1,0,INDIRECT(ADDRESS(($AN3108-1)*3+$AO3108+5,$AP3108+20)))))</f>
        <v>0</v>
      </c>
      <c r="AT3108" s="4">
        <f ca="1">COUNTIF(INDIRECT("U"&amp;(ROW()+12*(($AN3108-1)*3+$AO3108)-ROW())/12+5):INDIRECT("AF"&amp;(ROW()+12*(($AN3108-1)*3+$AO3108)-ROW())/12+5),AS3108)</f>
        <v>0</v>
      </c>
      <c r="AU3108" s="4">
        <f ca="1">IF(AND(AQ3108+AS3108&gt;0,AR3108+AT3108&gt;0),COUNTIF(AU$6:AU3107,"&gt;0")+1,0)</f>
        <v>0</v>
      </c>
    </row>
    <row r="3109" spans="40:47">
      <c r="AN3109" s="4">
        <v>87</v>
      </c>
      <c r="AO3109" s="4">
        <v>1</v>
      </c>
      <c r="AP3109" s="4">
        <v>8</v>
      </c>
      <c r="AQ3109" s="6">
        <f ca="1">IF($AP3109=1,IF(INDIRECT(ADDRESS(($AN3109-1)*3+$AO3109+5,$AP3109+7))="",0,INDIRECT(ADDRESS(($AN3109-1)*3+$AO3109+5,$AP3109+7))),IF(INDIRECT(ADDRESS(($AN3109-1)*3+$AO3109+5,$AP3109+7))="",0,IF(COUNTIF(INDIRECT(ADDRESS(($AN3109-1)*36+($AO3109-1)*12+6,COLUMN())):INDIRECT(ADDRESS(($AN3109-1)*36+($AO3109-1)*12+$AP3109+4,COLUMN())),INDIRECT(ADDRESS(($AN3109-1)*3+$AO3109+5,$AP3109+7)))&gt;=1,0,INDIRECT(ADDRESS(($AN3109-1)*3+$AO3109+5,$AP3109+7)))))</f>
        <v>0</v>
      </c>
      <c r="AR3109" s="4">
        <f ca="1">COUNTIF(INDIRECT("H"&amp;(ROW()+12*(($AN3109-1)*3+$AO3109)-ROW())/12+5):INDIRECT("S"&amp;(ROW()+12*(($AN3109-1)*3+$AO3109)-ROW())/12+5),AQ3109)</f>
        <v>0</v>
      </c>
      <c r="AS3109" s="6">
        <f ca="1">IF($AP3109=1,IF(INDIRECT(ADDRESS(($AN3109-1)*3+$AO3109+5,$AP3109+20))="",0,INDIRECT(ADDRESS(($AN3109-1)*3+$AO3109+5,$AP3109+20))),IF(INDIRECT(ADDRESS(($AN3109-1)*3+$AO3109+5,$AP3109+20))="",0,IF(COUNTIF(INDIRECT(ADDRESS(($AN3109-1)*36+($AO3109-1)*12+6,COLUMN())):INDIRECT(ADDRESS(($AN3109-1)*36+($AO3109-1)*12+$AP3109+4,COLUMN())),INDIRECT(ADDRESS(($AN3109-1)*3+$AO3109+5,$AP3109+20)))&gt;=1,0,INDIRECT(ADDRESS(($AN3109-1)*3+$AO3109+5,$AP3109+20)))))</f>
        <v>0</v>
      </c>
      <c r="AT3109" s="4">
        <f ca="1">COUNTIF(INDIRECT("U"&amp;(ROW()+12*(($AN3109-1)*3+$AO3109)-ROW())/12+5):INDIRECT("AF"&amp;(ROW()+12*(($AN3109-1)*3+$AO3109)-ROW())/12+5),AS3109)</f>
        <v>0</v>
      </c>
      <c r="AU3109" s="4">
        <f ca="1">IF(AND(AQ3109+AS3109&gt;0,AR3109+AT3109&gt;0),COUNTIF(AU$6:AU3108,"&gt;0")+1,0)</f>
        <v>0</v>
      </c>
    </row>
    <row r="3110" spans="40:47">
      <c r="AN3110" s="4">
        <v>87</v>
      </c>
      <c r="AO3110" s="4">
        <v>1</v>
      </c>
      <c r="AP3110" s="4">
        <v>9</v>
      </c>
      <c r="AQ3110" s="6">
        <f ca="1">IF($AP3110=1,IF(INDIRECT(ADDRESS(($AN3110-1)*3+$AO3110+5,$AP3110+7))="",0,INDIRECT(ADDRESS(($AN3110-1)*3+$AO3110+5,$AP3110+7))),IF(INDIRECT(ADDRESS(($AN3110-1)*3+$AO3110+5,$AP3110+7))="",0,IF(COUNTIF(INDIRECT(ADDRESS(($AN3110-1)*36+($AO3110-1)*12+6,COLUMN())):INDIRECT(ADDRESS(($AN3110-1)*36+($AO3110-1)*12+$AP3110+4,COLUMN())),INDIRECT(ADDRESS(($AN3110-1)*3+$AO3110+5,$AP3110+7)))&gt;=1,0,INDIRECT(ADDRESS(($AN3110-1)*3+$AO3110+5,$AP3110+7)))))</f>
        <v>0</v>
      </c>
      <c r="AR3110" s="4">
        <f ca="1">COUNTIF(INDIRECT("H"&amp;(ROW()+12*(($AN3110-1)*3+$AO3110)-ROW())/12+5):INDIRECT("S"&amp;(ROW()+12*(($AN3110-1)*3+$AO3110)-ROW())/12+5),AQ3110)</f>
        <v>0</v>
      </c>
      <c r="AS3110" s="6">
        <f ca="1">IF($AP3110=1,IF(INDIRECT(ADDRESS(($AN3110-1)*3+$AO3110+5,$AP3110+20))="",0,INDIRECT(ADDRESS(($AN3110-1)*3+$AO3110+5,$AP3110+20))),IF(INDIRECT(ADDRESS(($AN3110-1)*3+$AO3110+5,$AP3110+20))="",0,IF(COUNTIF(INDIRECT(ADDRESS(($AN3110-1)*36+($AO3110-1)*12+6,COLUMN())):INDIRECT(ADDRESS(($AN3110-1)*36+($AO3110-1)*12+$AP3110+4,COLUMN())),INDIRECT(ADDRESS(($AN3110-1)*3+$AO3110+5,$AP3110+20)))&gt;=1,0,INDIRECT(ADDRESS(($AN3110-1)*3+$AO3110+5,$AP3110+20)))))</f>
        <v>0</v>
      </c>
      <c r="AT3110" s="4">
        <f ca="1">COUNTIF(INDIRECT("U"&amp;(ROW()+12*(($AN3110-1)*3+$AO3110)-ROW())/12+5):INDIRECT("AF"&amp;(ROW()+12*(($AN3110-1)*3+$AO3110)-ROW())/12+5),AS3110)</f>
        <v>0</v>
      </c>
      <c r="AU3110" s="4">
        <f ca="1">IF(AND(AQ3110+AS3110&gt;0,AR3110+AT3110&gt;0),COUNTIF(AU$6:AU3109,"&gt;0")+1,0)</f>
        <v>0</v>
      </c>
    </row>
    <row r="3111" spans="40:47">
      <c r="AN3111" s="4">
        <v>87</v>
      </c>
      <c r="AO3111" s="4">
        <v>1</v>
      </c>
      <c r="AP3111" s="4">
        <v>10</v>
      </c>
      <c r="AQ3111" s="6">
        <f ca="1">IF($AP3111=1,IF(INDIRECT(ADDRESS(($AN3111-1)*3+$AO3111+5,$AP3111+7))="",0,INDIRECT(ADDRESS(($AN3111-1)*3+$AO3111+5,$AP3111+7))),IF(INDIRECT(ADDRESS(($AN3111-1)*3+$AO3111+5,$AP3111+7))="",0,IF(COUNTIF(INDIRECT(ADDRESS(($AN3111-1)*36+($AO3111-1)*12+6,COLUMN())):INDIRECT(ADDRESS(($AN3111-1)*36+($AO3111-1)*12+$AP3111+4,COLUMN())),INDIRECT(ADDRESS(($AN3111-1)*3+$AO3111+5,$AP3111+7)))&gt;=1,0,INDIRECT(ADDRESS(($AN3111-1)*3+$AO3111+5,$AP3111+7)))))</f>
        <v>0</v>
      </c>
      <c r="AR3111" s="4">
        <f ca="1">COUNTIF(INDIRECT("H"&amp;(ROW()+12*(($AN3111-1)*3+$AO3111)-ROW())/12+5):INDIRECT("S"&amp;(ROW()+12*(($AN3111-1)*3+$AO3111)-ROW())/12+5),AQ3111)</f>
        <v>0</v>
      </c>
      <c r="AS3111" s="6">
        <f ca="1">IF($AP3111=1,IF(INDIRECT(ADDRESS(($AN3111-1)*3+$AO3111+5,$AP3111+20))="",0,INDIRECT(ADDRESS(($AN3111-1)*3+$AO3111+5,$AP3111+20))),IF(INDIRECT(ADDRESS(($AN3111-1)*3+$AO3111+5,$AP3111+20))="",0,IF(COUNTIF(INDIRECT(ADDRESS(($AN3111-1)*36+($AO3111-1)*12+6,COLUMN())):INDIRECT(ADDRESS(($AN3111-1)*36+($AO3111-1)*12+$AP3111+4,COLUMN())),INDIRECT(ADDRESS(($AN3111-1)*3+$AO3111+5,$AP3111+20)))&gt;=1,0,INDIRECT(ADDRESS(($AN3111-1)*3+$AO3111+5,$AP3111+20)))))</f>
        <v>0</v>
      </c>
      <c r="AT3111" s="4">
        <f ca="1">COUNTIF(INDIRECT("U"&amp;(ROW()+12*(($AN3111-1)*3+$AO3111)-ROW())/12+5):INDIRECT("AF"&amp;(ROW()+12*(($AN3111-1)*3+$AO3111)-ROW())/12+5),AS3111)</f>
        <v>0</v>
      </c>
      <c r="AU3111" s="4">
        <f ca="1">IF(AND(AQ3111+AS3111&gt;0,AR3111+AT3111&gt;0),COUNTIF(AU$6:AU3110,"&gt;0")+1,0)</f>
        <v>0</v>
      </c>
    </row>
    <row r="3112" spans="40:47">
      <c r="AN3112" s="4">
        <v>87</v>
      </c>
      <c r="AO3112" s="4">
        <v>1</v>
      </c>
      <c r="AP3112" s="4">
        <v>11</v>
      </c>
      <c r="AQ3112" s="6">
        <f ca="1">IF($AP3112=1,IF(INDIRECT(ADDRESS(($AN3112-1)*3+$AO3112+5,$AP3112+7))="",0,INDIRECT(ADDRESS(($AN3112-1)*3+$AO3112+5,$AP3112+7))),IF(INDIRECT(ADDRESS(($AN3112-1)*3+$AO3112+5,$AP3112+7))="",0,IF(COUNTIF(INDIRECT(ADDRESS(($AN3112-1)*36+($AO3112-1)*12+6,COLUMN())):INDIRECT(ADDRESS(($AN3112-1)*36+($AO3112-1)*12+$AP3112+4,COLUMN())),INDIRECT(ADDRESS(($AN3112-1)*3+$AO3112+5,$AP3112+7)))&gt;=1,0,INDIRECT(ADDRESS(($AN3112-1)*3+$AO3112+5,$AP3112+7)))))</f>
        <v>0</v>
      </c>
      <c r="AR3112" s="4">
        <f ca="1">COUNTIF(INDIRECT("H"&amp;(ROW()+12*(($AN3112-1)*3+$AO3112)-ROW())/12+5):INDIRECT("S"&amp;(ROW()+12*(($AN3112-1)*3+$AO3112)-ROW())/12+5),AQ3112)</f>
        <v>0</v>
      </c>
      <c r="AS3112" s="6">
        <f ca="1">IF($AP3112=1,IF(INDIRECT(ADDRESS(($AN3112-1)*3+$AO3112+5,$AP3112+20))="",0,INDIRECT(ADDRESS(($AN3112-1)*3+$AO3112+5,$AP3112+20))),IF(INDIRECT(ADDRESS(($AN3112-1)*3+$AO3112+5,$AP3112+20))="",0,IF(COUNTIF(INDIRECT(ADDRESS(($AN3112-1)*36+($AO3112-1)*12+6,COLUMN())):INDIRECT(ADDRESS(($AN3112-1)*36+($AO3112-1)*12+$AP3112+4,COLUMN())),INDIRECT(ADDRESS(($AN3112-1)*3+$AO3112+5,$AP3112+20)))&gt;=1,0,INDIRECT(ADDRESS(($AN3112-1)*3+$AO3112+5,$AP3112+20)))))</f>
        <v>0</v>
      </c>
      <c r="AT3112" s="4">
        <f ca="1">COUNTIF(INDIRECT("U"&amp;(ROW()+12*(($AN3112-1)*3+$AO3112)-ROW())/12+5):INDIRECT("AF"&amp;(ROW()+12*(($AN3112-1)*3+$AO3112)-ROW())/12+5),AS3112)</f>
        <v>0</v>
      </c>
      <c r="AU3112" s="4">
        <f ca="1">IF(AND(AQ3112+AS3112&gt;0,AR3112+AT3112&gt;0),COUNTIF(AU$6:AU3111,"&gt;0")+1,0)</f>
        <v>0</v>
      </c>
    </row>
    <row r="3113" spans="40:47">
      <c r="AN3113" s="4">
        <v>87</v>
      </c>
      <c r="AO3113" s="4">
        <v>1</v>
      </c>
      <c r="AP3113" s="4">
        <v>12</v>
      </c>
      <c r="AQ3113" s="6">
        <f ca="1">IF($AP3113=1,IF(INDIRECT(ADDRESS(($AN3113-1)*3+$AO3113+5,$AP3113+7))="",0,INDIRECT(ADDRESS(($AN3113-1)*3+$AO3113+5,$AP3113+7))),IF(INDIRECT(ADDRESS(($AN3113-1)*3+$AO3113+5,$AP3113+7))="",0,IF(COUNTIF(INDIRECT(ADDRESS(($AN3113-1)*36+($AO3113-1)*12+6,COLUMN())):INDIRECT(ADDRESS(($AN3113-1)*36+($AO3113-1)*12+$AP3113+4,COLUMN())),INDIRECT(ADDRESS(($AN3113-1)*3+$AO3113+5,$AP3113+7)))&gt;=1,0,INDIRECT(ADDRESS(($AN3113-1)*3+$AO3113+5,$AP3113+7)))))</f>
        <v>0</v>
      </c>
      <c r="AR3113" s="4">
        <f ca="1">COUNTIF(INDIRECT("H"&amp;(ROW()+12*(($AN3113-1)*3+$AO3113)-ROW())/12+5):INDIRECT("S"&amp;(ROW()+12*(($AN3113-1)*3+$AO3113)-ROW())/12+5),AQ3113)</f>
        <v>0</v>
      </c>
      <c r="AS3113" s="6">
        <f ca="1">IF($AP3113=1,IF(INDIRECT(ADDRESS(($AN3113-1)*3+$AO3113+5,$AP3113+20))="",0,INDIRECT(ADDRESS(($AN3113-1)*3+$AO3113+5,$AP3113+20))),IF(INDIRECT(ADDRESS(($AN3113-1)*3+$AO3113+5,$AP3113+20))="",0,IF(COUNTIF(INDIRECT(ADDRESS(($AN3113-1)*36+($AO3113-1)*12+6,COLUMN())):INDIRECT(ADDRESS(($AN3113-1)*36+($AO3113-1)*12+$AP3113+4,COLUMN())),INDIRECT(ADDRESS(($AN3113-1)*3+$AO3113+5,$AP3113+20)))&gt;=1,0,INDIRECT(ADDRESS(($AN3113-1)*3+$AO3113+5,$AP3113+20)))))</f>
        <v>0</v>
      </c>
      <c r="AT3113" s="4">
        <f ca="1">COUNTIF(INDIRECT("U"&amp;(ROW()+12*(($AN3113-1)*3+$AO3113)-ROW())/12+5):INDIRECT("AF"&amp;(ROW()+12*(($AN3113-1)*3+$AO3113)-ROW())/12+5),AS3113)</f>
        <v>0</v>
      </c>
      <c r="AU3113" s="4">
        <f ca="1">IF(AND(AQ3113+AS3113&gt;0,AR3113+AT3113&gt;0),COUNTIF(AU$6:AU3112,"&gt;0")+1,0)</f>
        <v>0</v>
      </c>
    </row>
    <row r="3114" spans="40:47">
      <c r="AN3114" s="4">
        <v>87</v>
      </c>
      <c r="AO3114" s="4">
        <v>2</v>
      </c>
      <c r="AP3114" s="4">
        <v>1</v>
      </c>
      <c r="AQ3114" s="6">
        <f ca="1">IF($AP3114=1,IF(INDIRECT(ADDRESS(($AN3114-1)*3+$AO3114+5,$AP3114+7))="",0,INDIRECT(ADDRESS(($AN3114-1)*3+$AO3114+5,$AP3114+7))),IF(INDIRECT(ADDRESS(($AN3114-1)*3+$AO3114+5,$AP3114+7))="",0,IF(COUNTIF(INDIRECT(ADDRESS(($AN3114-1)*36+($AO3114-1)*12+6,COLUMN())):INDIRECT(ADDRESS(($AN3114-1)*36+($AO3114-1)*12+$AP3114+4,COLUMN())),INDIRECT(ADDRESS(($AN3114-1)*3+$AO3114+5,$AP3114+7)))&gt;=1,0,INDIRECT(ADDRESS(($AN3114-1)*3+$AO3114+5,$AP3114+7)))))</f>
        <v>0</v>
      </c>
      <c r="AR3114" s="4">
        <f ca="1">COUNTIF(INDIRECT("H"&amp;(ROW()+12*(($AN3114-1)*3+$AO3114)-ROW())/12+5):INDIRECT("S"&amp;(ROW()+12*(($AN3114-1)*3+$AO3114)-ROW())/12+5),AQ3114)</f>
        <v>0</v>
      </c>
      <c r="AS3114" s="6">
        <f ca="1">IF($AP3114=1,IF(INDIRECT(ADDRESS(($AN3114-1)*3+$AO3114+5,$AP3114+20))="",0,INDIRECT(ADDRESS(($AN3114-1)*3+$AO3114+5,$AP3114+20))),IF(INDIRECT(ADDRESS(($AN3114-1)*3+$AO3114+5,$AP3114+20))="",0,IF(COUNTIF(INDIRECT(ADDRESS(($AN3114-1)*36+($AO3114-1)*12+6,COLUMN())):INDIRECT(ADDRESS(($AN3114-1)*36+($AO3114-1)*12+$AP3114+4,COLUMN())),INDIRECT(ADDRESS(($AN3114-1)*3+$AO3114+5,$AP3114+20)))&gt;=1,0,INDIRECT(ADDRESS(($AN3114-1)*3+$AO3114+5,$AP3114+20)))))</f>
        <v>0</v>
      </c>
      <c r="AT3114" s="4">
        <f ca="1">COUNTIF(INDIRECT("U"&amp;(ROW()+12*(($AN3114-1)*3+$AO3114)-ROW())/12+5):INDIRECT("AF"&amp;(ROW()+12*(($AN3114-1)*3+$AO3114)-ROW())/12+5),AS3114)</f>
        <v>0</v>
      </c>
      <c r="AU3114" s="4">
        <f ca="1">IF(AND(AQ3114+AS3114&gt;0,AR3114+AT3114&gt;0),COUNTIF(AU$6:AU3113,"&gt;0")+1,0)</f>
        <v>0</v>
      </c>
    </row>
    <row r="3115" spans="40:47">
      <c r="AN3115" s="4">
        <v>87</v>
      </c>
      <c r="AO3115" s="4">
        <v>2</v>
      </c>
      <c r="AP3115" s="4">
        <v>2</v>
      </c>
      <c r="AQ3115" s="6">
        <f ca="1">IF($AP3115=1,IF(INDIRECT(ADDRESS(($AN3115-1)*3+$AO3115+5,$AP3115+7))="",0,INDIRECT(ADDRESS(($AN3115-1)*3+$AO3115+5,$AP3115+7))),IF(INDIRECT(ADDRESS(($AN3115-1)*3+$AO3115+5,$AP3115+7))="",0,IF(COUNTIF(INDIRECT(ADDRESS(($AN3115-1)*36+($AO3115-1)*12+6,COLUMN())):INDIRECT(ADDRESS(($AN3115-1)*36+($AO3115-1)*12+$AP3115+4,COLUMN())),INDIRECT(ADDRESS(($AN3115-1)*3+$AO3115+5,$AP3115+7)))&gt;=1,0,INDIRECT(ADDRESS(($AN3115-1)*3+$AO3115+5,$AP3115+7)))))</f>
        <v>0</v>
      </c>
      <c r="AR3115" s="4">
        <f ca="1">COUNTIF(INDIRECT("H"&amp;(ROW()+12*(($AN3115-1)*3+$AO3115)-ROW())/12+5):INDIRECT("S"&amp;(ROW()+12*(($AN3115-1)*3+$AO3115)-ROW())/12+5),AQ3115)</f>
        <v>0</v>
      </c>
      <c r="AS3115" s="6">
        <f ca="1">IF($AP3115=1,IF(INDIRECT(ADDRESS(($AN3115-1)*3+$AO3115+5,$AP3115+20))="",0,INDIRECT(ADDRESS(($AN3115-1)*3+$AO3115+5,$AP3115+20))),IF(INDIRECT(ADDRESS(($AN3115-1)*3+$AO3115+5,$AP3115+20))="",0,IF(COUNTIF(INDIRECT(ADDRESS(($AN3115-1)*36+($AO3115-1)*12+6,COLUMN())):INDIRECT(ADDRESS(($AN3115-1)*36+($AO3115-1)*12+$AP3115+4,COLUMN())),INDIRECT(ADDRESS(($AN3115-1)*3+$AO3115+5,$AP3115+20)))&gt;=1,0,INDIRECT(ADDRESS(($AN3115-1)*3+$AO3115+5,$AP3115+20)))))</f>
        <v>0</v>
      </c>
      <c r="AT3115" s="4">
        <f ca="1">COUNTIF(INDIRECT("U"&amp;(ROW()+12*(($AN3115-1)*3+$AO3115)-ROW())/12+5):INDIRECT("AF"&amp;(ROW()+12*(($AN3115-1)*3+$AO3115)-ROW())/12+5),AS3115)</f>
        <v>0</v>
      </c>
      <c r="AU3115" s="4">
        <f ca="1">IF(AND(AQ3115+AS3115&gt;0,AR3115+AT3115&gt;0),COUNTIF(AU$6:AU3114,"&gt;0")+1,0)</f>
        <v>0</v>
      </c>
    </row>
    <row r="3116" spans="40:47">
      <c r="AN3116" s="4">
        <v>87</v>
      </c>
      <c r="AO3116" s="4">
        <v>2</v>
      </c>
      <c r="AP3116" s="4">
        <v>3</v>
      </c>
      <c r="AQ3116" s="6">
        <f ca="1">IF($AP3116=1,IF(INDIRECT(ADDRESS(($AN3116-1)*3+$AO3116+5,$AP3116+7))="",0,INDIRECT(ADDRESS(($AN3116-1)*3+$AO3116+5,$AP3116+7))),IF(INDIRECT(ADDRESS(($AN3116-1)*3+$AO3116+5,$AP3116+7))="",0,IF(COUNTIF(INDIRECT(ADDRESS(($AN3116-1)*36+($AO3116-1)*12+6,COLUMN())):INDIRECT(ADDRESS(($AN3116-1)*36+($AO3116-1)*12+$AP3116+4,COLUMN())),INDIRECT(ADDRESS(($AN3116-1)*3+$AO3116+5,$AP3116+7)))&gt;=1,0,INDIRECT(ADDRESS(($AN3116-1)*3+$AO3116+5,$AP3116+7)))))</f>
        <v>0</v>
      </c>
      <c r="AR3116" s="4">
        <f ca="1">COUNTIF(INDIRECT("H"&amp;(ROW()+12*(($AN3116-1)*3+$AO3116)-ROW())/12+5):INDIRECT("S"&amp;(ROW()+12*(($AN3116-1)*3+$AO3116)-ROW())/12+5),AQ3116)</f>
        <v>0</v>
      </c>
      <c r="AS3116" s="6">
        <f ca="1">IF($AP3116=1,IF(INDIRECT(ADDRESS(($AN3116-1)*3+$AO3116+5,$AP3116+20))="",0,INDIRECT(ADDRESS(($AN3116-1)*3+$AO3116+5,$AP3116+20))),IF(INDIRECT(ADDRESS(($AN3116-1)*3+$AO3116+5,$AP3116+20))="",0,IF(COUNTIF(INDIRECT(ADDRESS(($AN3116-1)*36+($AO3116-1)*12+6,COLUMN())):INDIRECT(ADDRESS(($AN3116-1)*36+($AO3116-1)*12+$AP3116+4,COLUMN())),INDIRECT(ADDRESS(($AN3116-1)*3+$AO3116+5,$AP3116+20)))&gt;=1,0,INDIRECT(ADDRESS(($AN3116-1)*3+$AO3116+5,$AP3116+20)))))</f>
        <v>0</v>
      </c>
      <c r="AT3116" s="4">
        <f ca="1">COUNTIF(INDIRECT("U"&amp;(ROW()+12*(($AN3116-1)*3+$AO3116)-ROW())/12+5):INDIRECT("AF"&amp;(ROW()+12*(($AN3116-1)*3+$AO3116)-ROW())/12+5),AS3116)</f>
        <v>0</v>
      </c>
      <c r="AU3116" s="4">
        <f ca="1">IF(AND(AQ3116+AS3116&gt;0,AR3116+AT3116&gt;0),COUNTIF(AU$6:AU3115,"&gt;0")+1,0)</f>
        <v>0</v>
      </c>
    </row>
    <row r="3117" spans="40:47">
      <c r="AN3117" s="4">
        <v>87</v>
      </c>
      <c r="AO3117" s="4">
        <v>2</v>
      </c>
      <c r="AP3117" s="4">
        <v>4</v>
      </c>
      <c r="AQ3117" s="6">
        <f ca="1">IF($AP3117=1,IF(INDIRECT(ADDRESS(($AN3117-1)*3+$AO3117+5,$AP3117+7))="",0,INDIRECT(ADDRESS(($AN3117-1)*3+$AO3117+5,$AP3117+7))),IF(INDIRECT(ADDRESS(($AN3117-1)*3+$AO3117+5,$AP3117+7))="",0,IF(COUNTIF(INDIRECT(ADDRESS(($AN3117-1)*36+($AO3117-1)*12+6,COLUMN())):INDIRECT(ADDRESS(($AN3117-1)*36+($AO3117-1)*12+$AP3117+4,COLUMN())),INDIRECT(ADDRESS(($AN3117-1)*3+$AO3117+5,$AP3117+7)))&gt;=1,0,INDIRECT(ADDRESS(($AN3117-1)*3+$AO3117+5,$AP3117+7)))))</f>
        <v>0</v>
      </c>
      <c r="AR3117" s="4">
        <f ca="1">COUNTIF(INDIRECT("H"&amp;(ROW()+12*(($AN3117-1)*3+$AO3117)-ROW())/12+5):INDIRECT("S"&amp;(ROW()+12*(($AN3117-1)*3+$AO3117)-ROW())/12+5),AQ3117)</f>
        <v>0</v>
      </c>
      <c r="AS3117" s="6">
        <f ca="1">IF($AP3117=1,IF(INDIRECT(ADDRESS(($AN3117-1)*3+$AO3117+5,$AP3117+20))="",0,INDIRECT(ADDRESS(($AN3117-1)*3+$AO3117+5,$AP3117+20))),IF(INDIRECT(ADDRESS(($AN3117-1)*3+$AO3117+5,$AP3117+20))="",0,IF(COUNTIF(INDIRECT(ADDRESS(($AN3117-1)*36+($AO3117-1)*12+6,COLUMN())):INDIRECT(ADDRESS(($AN3117-1)*36+($AO3117-1)*12+$AP3117+4,COLUMN())),INDIRECT(ADDRESS(($AN3117-1)*3+$AO3117+5,$AP3117+20)))&gt;=1,0,INDIRECT(ADDRESS(($AN3117-1)*3+$AO3117+5,$AP3117+20)))))</f>
        <v>0</v>
      </c>
      <c r="AT3117" s="4">
        <f ca="1">COUNTIF(INDIRECT("U"&amp;(ROW()+12*(($AN3117-1)*3+$AO3117)-ROW())/12+5):INDIRECT("AF"&amp;(ROW()+12*(($AN3117-1)*3+$AO3117)-ROW())/12+5),AS3117)</f>
        <v>0</v>
      </c>
      <c r="AU3117" s="4">
        <f ca="1">IF(AND(AQ3117+AS3117&gt;0,AR3117+AT3117&gt;0),COUNTIF(AU$6:AU3116,"&gt;0")+1,0)</f>
        <v>0</v>
      </c>
    </row>
    <row r="3118" spans="40:47">
      <c r="AN3118" s="4">
        <v>87</v>
      </c>
      <c r="AO3118" s="4">
        <v>2</v>
      </c>
      <c r="AP3118" s="4">
        <v>5</v>
      </c>
      <c r="AQ3118" s="6">
        <f ca="1">IF($AP3118=1,IF(INDIRECT(ADDRESS(($AN3118-1)*3+$AO3118+5,$AP3118+7))="",0,INDIRECT(ADDRESS(($AN3118-1)*3+$AO3118+5,$AP3118+7))),IF(INDIRECT(ADDRESS(($AN3118-1)*3+$AO3118+5,$AP3118+7))="",0,IF(COUNTIF(INDIRECT(ADDRESS(($AN3118-1)*36+($AO3118-1)*12+6,COLUMN())):INDIRECT(ADDRESS(($AN3118-1)*36+($AO3118-1)*12+$AP3118+4,COLUMN())),INDIRECT(ADDRESS(($AN3118-1)*3+$AO3118+5,$AP3118+7)))&gt;=1,0,INDIRECT(ADDRESS(($AN3118-1)*3+$AO3118+5,$AP3118+7)))))</f>
        <v>0</v>
      </c>
      <c r="AR3118" s="4">
        <f ca="1">COUNTIF(INDIRECT("H"&amp;(ROW()+12*(($AN3118-1)*3+$AO3118)-ROW())/12+5):INDIRECT("S"&amp;(ROW()+12*(($AN3118-1)*3+$AO3118)-ROW())/12+5),AQ3118)</f>
        <v>0</v>
      </c>
      <c r="AS3118" s="6">
        <f ca="1">IF($AP3118=1,IF(INDIRECT(ADDRESS(($AN3118-1)*3+$AO3118+5,$AP3118+20))="",0,INDIRECT(ADDRESS(($AN3118-1)*3+$AO3118+5,$AP3118+20))),IF(INDIRECT(ADDRESS(($AN3118-1)*3+$AO3118+5,$AP3118+20))="",0,IF(COUNTIF(INDIRECT(ADDRESS(($AN3118-1)*36+($AO3118-1)*12+6,COLUMN())):INDIRECT(ADDRESS(($AN3118-1)*36+($AO3118-1)*12+$AP3118+4,COLUMN())),INDIRECT(ADDRESS(($AN3118-1)*3+$AO3118+5,$AP3118+20)))&gt;=1,0,INDIRECT(ADDRESS(($AN3118-1)*3+$AO3118+5,$AP3118+20)))))</f>
        <v>0</v>
      </c>
      <c r="AT3118" s="4">
        <f ca="1">COUNTIF(INDIRECT("U"&amp;(ROW()+12*(($AN3118-1)*3+$AO3118)-ROW())/12+5):INDIRECT("AF"&amp;(ROW()+12*(($AN3118-1)*3+$AO3118)-ROW())/12+5),AS3118)</f>
        <v>0</v>
      </c>
      <c r="AU3118" s="4">
        <f ca="1">IF(AND(AQ3118+AS3118&gt;0,AR3118+AT3118&gt;0),COUNTIF(AU$6:AU3117,"&gt;0")+1,0)</f>
        <v>0</v>
      </c>
    </row>
    <row r="3119" spans="40:47">
      <c r="AN3119" s="4">
        <v>87</v>
      </c>
      <c r="AO3119" s="4">
        <v>2</v>
      </c>
      <c r="AP3119" s="4">
        <v>6</v>
      </c>
      <c r="AQ3119" s="6">
        <f ca="1">IF($AP3119=1,IF(INDIRECT(ADDRESS(($AN3119-1)*3+$AO3119+5,$AP3119+7))="",0,INDIRECT(ADDRESS(($AN3119-1)*3+$AO3119+5,$AP3119+7))),IF(INDIRECT(ADDRESS(($AN3119-1)*3+$AO3119+5,$AP3119+7))="",0,IF(COUNTIF(INDIRECT(ADDRESS(($AN3119-1)*36+($AO3119-1)*12+6,COLUMN())):INDIRECT(ADDRESS(($AN3119-1)*36+($AO3119-1)*12+$AP3119+4,COLUMN())),INDIRECT(ADDRESS(($AN3119-1)*3+$AO3119+5,$AP3119+7)))&gt;=1,0,INDIRECT(ADDRESS(($AN3119-1)*3+$AO3119+5,$AP3119+7)))))</f>
        <v>0</v>
      </c>
      <c r="AR3119" s="4">
        <f ca="1">COUNTIF(INDIRECT("H"&amp;(ROW()+12*(($AN3119-1)*3+$AO3119)-ROW())/12+5):INDIRECT("S"&amp;(ROW()+12*(($AN3119-1)*3+$AO3119)-ROW())/12+5),AQ3119)</f>
        <v>0</v>
      </c>
      <c r="AS3119" s="6">
        <f ca="1">IF($AP3119=1,IF(INDIRECT(ADDRESS(($AN3119-1)*3+$AO3119+5,$AP3119+20))="",0,INDIRECT(ADDRESS(($AN3119-1)*3+$AO3119+5,$AP3119+20))),IF(INDIRECT(ADDRESS(($AN3119-1)*3+$AO3119+5,$AP3119+20))="",0,IF(COUNTIF(INDIRECT(ADDRESS(($AN3119-1)*36+($AO3119-1)*12+6,COLUMN())):INDIRECT(ADDRESS(($AN3119-1)*36+($AO3119-1)*12+$AP3119+4,COLUMN())),INDIRECT(ADDRESS(($AN3119-1)*3+$AO3119+5,$AP3119+20)))&gt;=1,0,INDIRECT(ADDRESS(($AN3119-1)*3+$AO3119+5,$AP3119+20)))))</f>
        <v>0</v>
      </c>
      <c r="AT3119" s="4">
        <f ca="1">COUNTIF(INDIRECT("U"&amp;(ROW()+12*(($AN3119-1)*3+$AO3119)-ROW())/12+5):INDIRECT("AF"&amp;(ROW()+12*(($AN3119-1)*3+$AO3119)-ROW())/12+5),AS3119)</f>
        <v>0</v>
      </c>
      <c r="AU3119" s="4">
        <f ca="1">IF(AND(AQ3119+AS3119&gt;0,AR3119+AT3119&gt;0),COUNTIF(AU$6:AU3118,"&gt;0")+1,0)</f>
        <v>0</v>
      </c>
    </row>
    <row r="3120" spans="40:47">
      <c r="AN3120" s="4">
        <v>87</v>
      </c>
      <c r="AO3120" s="4">
        <v>2</v>
      </c>
      <c r="AP3120" s="4">
        <v>7</v>
      </c>
      <c r="AQ3120" s="6">
        <f ca="1">IF($AP3120=1,IF(INDIRECT(ADDRESS(($AN3120-1)*3+$AO3120+5,$AP3120+7))="",0,INDIRECT(ADDRESS(($AN3120-1)*3+$AO3120+5,$AP3120+7))),IF(INDIRECT(ADDRESS(($AN3120-1)*3+$AO3120+5,$AP3120+7))="",0,IF(COUNTIF(INDIRECT(ADDRESS(($AN3120-1)*36+($AO3120-1)*12+6,COLUMN())):INDIRECT(ADDRESS(($AN3120-1)*36+($AO3120-1)*12+$AP3120+4,COLUMN())),INDIRECT(ADDRESS(($AN3120-1)*3+$AO3120+5,$AP3120+7)))&gt;=1,0,INDIRECT(ADDRESS(($AN3120-1)*3+$AO3120+5,$AP3120+7)))))</f>
        <v>0</v>
      </c>
      <c r="AR3120" s="4">
        <f ca="1">COUNTIF(INDIRECT("H"&amp;(ROW()+12*(($AN3120-1)*3+$AO3120)-ROW())/12+5):INDIRECT("S"&amp;(ROW()+12*(($AN3120-1)*3+$AO3120)-ROW())/12+5),AQ3120)</f>
        <v>0</v>
      </c>
      <c r="AS3120" s="6">
        <f ca="1">IF($AP3120=1,IF(INDIRECT(ADDRESS(($AN3120-1)*3+$AO3120+5,$AP3120+20))="",0,INDIRECT(ADDRESS(($AN3120-1)*3+$AO3120+5,$AP3120+20))),IF(INDIRECT(ADDRESS(($AN3120-1)*3+$AO3120+5,$AP3120+20))="",0,IF(COUNTIF(INDIRECT(ADDRESS(($AN3120-1)*36+($AO3120-1)*12+6,COLUMN())):INDIRECT(ADDRESS(($AN3120-1)*36+($AO3120-1)*12+$AP3120+4,COLUMN())),INDIRECT(ADDRESS(($AN3120-1)*3+$AO3120+5,$AP3120+20)))&gt;=1,0,INDIRECT(ADDRESS(($AN3120-1)*3+$AO3120+5,$AP3120+20)))))</f>
        <v>0</v>
      </c>
      <c r="AT3120" s="4">
        <f ca="1">COUNTIF(INDIRECT("U"&amp;(ROW()+12*(($AN3120-1)*3+$AO3120)-ROW())/12+5):INDIRECT("AF"&amp;(ROW()+12*(($AN3120-1)*3+$AO3120)-ROW())/12+5),AS3120)</f>
        <v>0</v>
      </c>
      <c r="AU3120" s="4">
        <f ca="1">IF(AND(AQ3120+AS3120&gt;0,AR3120+AT3120&gt;0),COUNTIF(AU$6:AU3119,"&gt;0")+1,0)</f>
        <v>0</v>
      </c>
    </row>
    <row r="3121" spans="40:47">
      <c r="AN3121" s="4">
        <v>87</v>
      </c>
      <c r="AO3121" s="4">
        <v>2</v>
      </c>
      <c r="AP3121" s="4">
        <v>8</v>
      </c>
      <c r="AQ3121" s="6">
        <f ca="1">IF($AP3121=1,IF(INDIRECT(ADDRESS(($AN3121-1)*3+$AO3121+5,$AP3121+7))="",0,INDIRECT(ADDRESS(($AN3121-1)*3+$AO3121+5,$AP3121+7))),IF(INDIRECT(ADDRESS(($AN3121-1)*3+$AO3121+5,$AP3121+7))="",0,IF(COUNTIF(INDIRECT(ADDRESS(($AN3121-1)*36+($AO3121-1)*12+6,COLUMN())):INDIRECT(ADDRESS(($AN3121-1)*36+($AO3121-1)*12+$AP3121+4,COLUMN())),INDIRECT(ADDRESS(($AN3121-1)*3+$AO3121+5,$AP3121+7)))&gt;=1,0,INDIRECT(ADDRESS(($AN3121-1)*3+$AO3121+5,$AP3121+7)))))</f>
        <v>0</v>
      </c>
      <c r="AR3121" s="4">
        <f ca="1">COUNTIF(INDIRECT("H"&amp;(ROW()+12*(($AN3121-1)*3+$AO3121)-ROW())/12+5):INDIRECT("S"&amp;(ROW()+12*(($AN3121-1)*3+$AO3121)-ROW())/12+5),AQ3121)</f>
        <v>0</v>
      </c>
      <c r="AS3121" s="6">
        <f ca="1">IF($AP3121=1,IF(INDIRECT(ADDRESS(($AN3121-1)*3+$AO3121+5,$AP3121+20))="",0,INDIRECT(ADDRESS(($AN3121-1)*3+$AO3121+5,$AP3121+20))),IF(INDIRECT(ADDRESS(($AN3121-1)*3+$AO3121+5,$AP3121+20))="",0,IF(COUNTIF(INDIRECT(ADDRESS(($AN3121-1)*36+($AO3121-1)*12+6,COLUMN())):INDIRECT(ADDRESS(($AN3121-1)*36+($AO3121-1)*12+$AP3121+4,COLUMN())),INDIRECT(ADDRESS(($AN3121-1)*3+$AO3121+5,$AP3121+20)))&gt;=1,0,INDIRECT(ADDRESS(($AN3121-1)*3+$AO3121+5,$AP3121+20)))))</f>
        <v>0</v>
      </c>
      <c r="AT3121" s="4">
        <f ca="1">COUNTIF(INDIRECT("U"&amp;(ROW()+12*(($AN3121-1)*3+$AO3121)-ROW())/12+5):INDIRECT("AF"&amp;(ROW()+12*(($AN3121-1)*3+$AO3121)-ROW())/12+5),AS3121)</f>
        <v>0</v>
      </c>
      <c r="AU3121" s="4">
        <f ca="1">IF(AND(AQ3121+AS3121&gt;0,AR3121+AT3121&gt;0),COUNTIF(AU$6:AU3120,"&gt;0")+1,0)</f>
        <v>0</v>
      </c>
    </row>
    <row r="3122" spans="40:47">
      <c r="AN3122" s="4">
        <v>87</v>
      </c>
      <c r="AO3122" s="4">
        <v>2</v>
      </c>
      <c r="AP3122" s="4">
        <v>9</v>
      </c>
      <c r="AQ3122" s="6">
        <f ca="1">IF($AP3122=1,IF(INDIRECT(ADDRESS(($AN3122-1)*3+$AO3122+5,$AP3122+7))="",0,INDIRECT(ADDRESS(($AN3122-1)*3+$AO3122+5,$AP3122+7))),IF(INDIRECT(ADDRESS(($AN3122-1)*3+$AO3122+5,$AP3122+7))="",0,IF(COUNTIF(INDIRECT(ADDRESS(($AN3122-1)*36+($AO3122-1)*12+6,COLUMN())):INDIRECT(ADDRESS(($AN3122-1)*36+($AO3122-1)*12+$AP3122+4,COLUMN())),INDIRECT(ADDRESS(($AN3122-1)*3+$AO3122+5,$AP3122+7)))&gt;=1,0,INDIRECT(ADDRESS(($AN3122-1)*3+$AO3122+5,$AP3122+7)))))</f>
        <v>0</v>
      </c>
      <c r="AR3122" s="4">
        <f ca="1">COUNTIF(INDIRECT("H"&amp;(ROW()+12*(($AN3122-1)*3+$AO3122)-ROW())/12+5):INDIRECT("S"&amp;(ROW()+12*(($AN3122-1)*3+$AO3122)-ROW())/12+5),AQ3122)</f>
        <v>0</v>
      </c>
      <c r="AS3122" s="6">
        <f ca="1">IF($AP3122=1,IF(INDIRECT(ADDRESS(($AN3122-1)*3+$AO3122+5,$AP3122+20))="",0,INDIRECT(ADDRESS(($AN3122-1)*3+$AO3122+5,$AP3122+20))),IF(INDIRECT(ADDRESS(($AN3122-1)*3+$AO3122+5,$AP3122+20))="",0,IF(COUNTIF(INDIRECT(ADDRESS(($AN3122-1)*36+($AO3122-1)*12+6,COLUMN())):INDIRECT(ADDRESS(($AN3122-1)*36+($AO3122-1)*12+$AP3122+4,COLUMN())),INDIRECT(ADDRESS(($AN3122-1)*3+$AO3122+5,$AP3122+20)))&gt;=1,0,INDIRECT(ADDRESS(($AN3122-1)*3+$AO3122+5,$AP3122+20)))))</f>
        <v>0</v>
      </c>
      <c r="AT3122" s="4">
        <f ca="1">COUNTIF(INDIRECT("U"&amp;(ROW()+12*(($AN3122-1)*3+$AO3122)-ROW())/12+5):INDIRECT("AF"&amp;(ROW()+12*(($AN3122-1)*3+$AO3122)-ROW())/12+5),AS3122)</f>
        <v>0</v>
      </c>
      <c r="AU3122" s="4">
        <f ca="1">IF(AND(AQ3122+AS3122&gt;0,AR3122+AT3122&gt;0),COUNTIF(AU$6:AU3121,"&gt;0")+1,0)</f>
        <v>0</v>
      </c>
    </row>
    <row r="3123" spans="40:47">
      <c r="AN3123" s="4">
        <v>87</v>
      </c>
      <c r="AO3123" s="4">
        <v>2</v>
      </c>
      <c r="AP3123" s="4">
        <v>10</v>
      </c>
      <c r="AQ3123" s="6">
        <f ca="1">IF($AP3123=1,IF(INDIRECT(ADDRESS(($AN3123-1)*3+$AO3123+5,$AP3123+7))="",0,INDIRECT(ADDRESS(($AN3123-1)*3+$AO3123+5,$AP3123+7))),IF(INDIRECT(ADDRESS(($AN3123-1)*3+$AO3123+5,$AP3123+7))="",0,IF(COUNTIF(INDIRECT(ADDRESS(($AN3123-1)*36+($AO3123-1)*12+6,COLUMN())):INDIRECT(ADDRESS(($AN3123-1)*36+($AO3123-1)*12+$AP3123+4,COLUMN())),INDIRECT(ADDRESS(($AN3123-1)*3+$AO3123+5,$AP3123+7)))&gt;=1,0,INDIRECT(ADDRESS(($AN3123-1)*3+$AO3123+5,$AP3123+7)))))</f>
        <v>0</v>
      </c>
      <c r="AR3123" s="4">
        <f ca="1">COUNTIF(INDIRECT("H"&amp;(ROW()+12*(($AN3123-1)*3+$AO3123)-ROW())/12+5):INDIRECT("S"&amp;(ROW()+12*(($AN3123-1)*3+$AO3123)-ROW())/12+5),AQ3123)</f>
        <v>0</v>
      </c>
      <c r="AS3123" s="6">
        <f ca="1">IF($AP3123=1,IF(INDIRECT(ADDRESS(($AN3123-1)*3+$AO3123+5,$AP3123+20))="",0,INDIRECT(ADDRESS(($AN3123-1)*3+$AO3123+5,$AP3123+20))),IF(INDIRECT(ADDRESS(($AN3123-1)*3+$AO3123+5,$AP3123+20))="",0,IF(COUNTIF(INDIRECT(ADDRESS(($AN3123-1)*36+($AO3123-1)*12+6,COLUMN())):INDIRECT(ADDRESS(($AN3123-1)*36+($AO3123-1)*12+$AP3123+4,COLUMN())),INDIRECT(ADDRESS(($AN3123-1)*3+$AO3123+5,$AP3123+20)))&gt;=1,0,INDIRECT(ADDRESS(($AN3123-1)*3+$AO3123+5,$AP3123+20)))))</f>
        <v>0</v>
      </c>
      <c r="AT3123" s="4">
        <f ca="1">COUNTIF(INDIRECT("U"&amp;(ROW()+12*(($AN3123-1)*3+$AO3123)-ROW())/12+5):INDIRECT("AF"&amp;(ROW()+12*(($AN3123-1)*3+$AO3123)-ROW())/12+5),AS3123)</f>
        <v>0</v>
      </c>
      <c r="AU3123" s="4">
        <f ca="1">IF(AND(AQ3123+AS3123&gt;0,AR3123+AT3123&gt;0),COUNTIF(AU$6:AU3122,"&gt;0")+1,0)</f>
        <v>0</v>
      </c>
    </row>
    <row r="3124" spans="40:47">
      <c r="AN3124" s="4">
        <v>87</v>
      </c>
      <c r="AO3124" s="4">
        <v>2</v>
      </c>
      <c r="AP3124" s="4">
        <v>11</v>
      </c>
      <c r="AQ3124" s="6">
        <f ca="1">IF($AP3124=1,IF(INDIRECT(ADDRESS(($AN3124-1)*3+$AO3124+5,$AP3124+7))="",0,INDIRECT(ADDRESS(($AN3124-1)*3+$AO3124+5,$AP3124+7))),IF(INDIRECT(ADDRESS(($AN3124-1)*3+$AO3124+5,$AP3124+7))="",0,IF(COUNTIF(INDIRECT(ADDRESS(($AN3124-1)*36+($AO3124-1)*12+6,COLUMN())):INDIRECT(ADDRESS(($AN3124-1)*36+($AO3124-1)*12+$AP3124+4,COLUMN())),INDIRECT(ADDRESS(($AN3124-1)*3+$AO3124+5,$AP3124+7)))&gt;=1,0,INDIRECT(ADDRESS(($AN3124-1)*3+$AO3124+5,$AP3124+7)))))</f>
        <v>0</v>
      </c>
      <c r="AR3124" s="4">
        <f ca="1">COUNTIF(INDIRECT("H"&amp;(ROW()+12*(($AN3124-1)*3+$AO3124)-ROW())/12+5):INDIRECT("S"&amp;(ROW()+12*(($AN3124-1)*3+$AO3124)-ROW())/12+5),AQ3124)</f>
        <v>0</v>
      </c>
      <c r="AS3124" s="6">
        <f ca="1">IF($AP3124=1,IF(INDIRECT(ADDRESS(($AN3124-1)*3+$AO3124+5,$AP3124+20))="",0,INDIRECT(ADDRESS(($AN3124-1)*3+$AO3124+5,$AP3124+20))),IF(INDIRECT(ADDRESS(($AN3124-1)*3+$AO3124+5,$AP3124+20))="",0,IF(COUNTIF(INDIRECT(ADDRESS(($AN3124-1)*36+($AO3124-1)*12+6,COLUMN())):INDIRECT(ADDRESS(($AN3124-1)*36+($AO3124-1)*12+$AP3124+4,COLUMN())),INDIRECT(ADDRESS(($AN3124-1)*3+$AO3124+5,$AP3124+20)))&gt;=1,0,INDIRECT(ADDRESS(($AN3124-1)*3+$AO3124+5,$AP3124+20)))))</f>
        <v>0</v>
      </c>
      <c r="AT3124" s="4">
        <f ca="1">COUNTIF(INDIRECT("U"&amp;(ROW()+12*(($AN3124-1)*3+$AO3124)-ROW())/12+5):INDIRECT("AF"&amp;(ROW()+12*(($AN3124-1)*3+$AO3124)-ROW())/12+5),AS3124)</f>
        <v>0</v>
      </c>
      <c r="AU3124" s="4">
        <f ca="1">IF(AND(AQ3124+AS3124&gt;0,AR3124+AT3124&gt;0),COUNTIF(AU$6:AU3123,"&gt;0")+1,0)</f>
        <v>0</v>
      </c>
    </row>
    <row r="3125" spans="40:47">
      <c r="AN3125" s="4">
        <v>87</v>
      </c>
      <c r="AO3125" s="4">
        <v>2</v>
      </c>
      <c r="AP3125" s="4">
        <v>12</v>
      </c>
      <c r="AQ3125" s="6">
        <f ca="1">IF($AP3125=1,IF(INDIRECT(ADDRESS(($AN3125-1)*3+$AO3125+5,$AP3125+7))="",0,INDIRECT(ADDRESS(($AN3125-1)*3+$AO3125+5,$AP3125+7))),IF(INDIRECT(ADDRESS(($AN3125-1)*3+$AO3125+5,$AP3125+7))="",0,IF(COUNTIF(INDIRECT(ADDRESS(($AN3125-1)*36+($AO3125-1)*12+6,COLUMN())):INDIRECT(ADDRESS(($AN3125-1)*36+($AO3125-1)*12+$AP3125+4,COLUMN())),INDIRECT(ADDRESS(($AN3125-1)*3+$AO3125+5,$AP3125+7)))&gt;=1,0,INDIRECT(ADDRESS(($AN3125-1)*3+$AO3125+5,$AP3125+7)))))</f>
        <v>0</v>
      </c>
      <c r="AR3125" s="4">
        <f ca="1">COUNTIF(INDIRECT("H"&amp;(ROW()+12*(($AN3125-1)*3+$AO3125)-ROW())/12+5):INDIRECT("S"&amp;(ROW()+12*(($AN3125-1)*3+$AO3125)-ROW())/12+5),AQ3125)</f>
        <v>0</v>
      </c>
      <c r="AS3125" s="6">
        <f ca="1">IF($AP3125=1,IF(INDIRECT(ADDRESS(($AN3125-1)*3+$AO3125+5,$AP3125+20))="",0,INDIRECT(ADDRESS(($AN3125-1)*3+$AO3125+5,$AP3125+20))),IF(INDIRECT(ADDRESS(($AN3125-1)*3+$AO3125+5,$AP3125+20))="",0,IF(COUNTIF(INDIRECT(ADDRESS(($AN3125-1)*36+($AO3125-1)*12+6,COLUMN())):INDIRECT(ADDRESS(($AN3125-1)*36+($AO3125-1)*12+$AP3125+4,COLUMN())),INDIRECT(ADDRESS(($AN3125-1)*3+$AO3125+5,$AP3125+20)))&gt;=1,0,INDIRECT(ADDRESS(($AN3125-1)*3+$AO3125+5,$AP3125+20)))))</f>
        <v>0</v>
      </c>
      <c r="AT3125" s="4">
        <f ca="1">COUNTIF(INDIRECT("U"&amp;(ROW()+12*(($AN3125-1)*3+$AO3125)-ROW())/12+5):INDIRECT("AF"&amp;(ROW()+12*(($AN3125-1)*3+$AO3125)-ROW())/12+5),AS3125)</f>
        <v>0</v>
      </c>
      <c r="AU3125" s="4">
        <f ca="1">IF(AND(AQ3125+AS3125&gt;0,AR3125+AT3125&gt;0),COUNTIF(AU$6:AU3124,"&gt;0")+1,0)</f>
        <v>0</v>
      </c>
    </row>
    <row r="3126" spans="40:47">
      <c r="AN3126" s="4">
        <v>87</v>
      </c>
      <c r="AO3126" s="4">
        <v>3</v>
      </c>
      <c r="AP3126" s="4">
        <v>1</v>
      </c>
      <c r="AQ3126" s="6">
        <f ca="1">IF($AP3126=1,IF(INDIRECT(ADDRESS(($AN3126-1)*3+$AO3126+5,$AP3126+7))="",0,INDIRECT(ADDRESS(($AN3126-1)*3+$AO3126+5,$AP3126+7))),IF(INDIRECT(ADDRESS(($AN3126-1)*3+$AO3126+5,$AP3126+7))="",0,IF(COUNTIF(INDIRECT(ADDRESS(($AN3126-1)*36+($AO3126-1)*12+6,COLUMN())):INDIRECT(ADDRESS(($AN3126-1)*36+($AO3126-1)*12+$AP3126+4,COLUMN())),INDIRECT(ADDRESS(($AN3126-1)*3+$AO3126+5,$AP3126+7)))&gt;=1,0,INDIRECT(ADDRESS(($AN3126-1)*3+$AO3126+5,$AP3126+7)))))</f>
        <v>0</v>
      </c>
      <c r="AR3126" s="4">
        <f ca="1">COUNTIF(INDIRECT("H"&amp;(ROW()+12*(($AN3126-1)*3+$AO3126)-ROW())/12+5):INDIRECT("S"&amp;(ROW()+12*(($AN3126-1)*3+$AO3126)-ROW())/12+5),AQ3126)</f>
        <v>0</v>
      </c>
      <c r="AS3126" s="6">
        <f ca="1">IF($AP3126=1,IF(INDIRECT(ADDRESS(($AN3126-1)*3+$AO3126+5,$AP3126+20))="",0,INDIRECT(ADDRESS(($AN3126-1)*3+$AO3126+5,$AP3126+20))),IF(INDIRECT(ADDRESS(($AN3126-1)*3+$AO3126+5,$AP3126+20))="",0,IF(COUNTIF(INDIRECT(ADDRESS(($AN3126-1)*36+($AO3126-1)*12+6,COLUMN())):INDIRECT(ADDRESS(($AN3126-1)*36+($AO3126-1)*12+$AP3126+4,COLUMN())),INDIRECT(ADDRESS(($AN3126-1)*3+$AO3126+5,$AP3126+20)))&gt;=1,0,INDIRECT(ADDRESS(($AN3126-1)*3+$AO3126+5,$AP3126+20)))))</f>
        <v>0</v>
      </c>
      <c r="AT3126" s="4">
        <f ca="1">COUNTIF(INDIRECT("U"&amp;(ROW()+12*(($AN3126-1)*3+$AO3126)-ROW())/12+5):INDIRECT("AF"&amp;(ROW()+12*(($AN3126-1)*3+$AO3126)-ROW())/12+5),AS3126)</f>
        <v>0</v>
      </c>
      <c r="AU3126" s="4">
        <f ca="1">IF(AND(AQ3126+AS3126&gt;0,AR3126+AT3126&gt;0),COUNTIF(AU$6:AU3125,"&gt;0")+1,0)</f>
        <v>0</v>
      </c>
    </row>
    <row r="3127" spans="40:47">
      <c r="AN3127" s="4">
        <v>87</v>
      </c>
      <c r="AO3127" s="4">
        <v>3</v>
      </c>
      <c r="AP3127" s="4">
        <v>2</v>
      </c>
      <c r="AQ3127" s="6">
        <f ca="1">IF($AP3127=1,IF(INDIRECT(ADDRESS(($AN3127-1)*3+$AO3127+5,$AP3127+7))="",0,INDIRECT(ADDRESS(($AN3127-1)*3+$AO3127+5,$AP3127+7))),IF(INDIRECT(ADDRESS(($AN3127-1)*3+$AO3127+5,$AP3127+7))="",0,IF(COUNTIF(INDIRECT(ADDRESS(($AN3127-1)*36+($AO3127-1)*12+6,COLUMN())):INDIRECT(ADDRESS(($AN3127-1)*36+($AO3127-1)*12+$AP3127+4,COLUMN())),INDIRECT(ADDRESS(($AN3127-1)*3+$AO3127+5,$AP3127+7)))&gt;=1,0,INDIRECT(ADDRESS(($AN3127-1)*3+$AO3127+5,$AP3127+7)))))</f>
        <v>0</v>
      </c>
      <c r="AR3127" s="4">
        <f ca="1">COUNTIF(INDIRECT("H"&amp;(ROW()+12*(($AN3127-1)*3+$AO3127)-ROW())/12+5):INDIRECT("S"&amp;(ROW()+12*(($AN3127-1)*3+$AO3127)-ROW())/12+5),AQ3127)</f>
        <v>0</v>
      </c>
      <c r="AS3127" s="6">
        <f ca="1">IF($AP3127=1,IF(INDIRECT(ADDRESS(($AN3127-1)*3+$AO3127+5,$AP3127+20))="",0,INDIRECT(ADDRESS(($AN3127-1)*3+$AO3127+5,$AP3127+20))),IF(INDIRECT(ADDRESS(($AN3127-1)*3+$AO3127+5,$AP3127+20))="",0,IF(COUNTIF(INDIRECT(ADDRESS(($AN3127-1)*36+($AO3127-1)*12+6,COLUMN())):INDIRECT(ADDRESS(($AN3127-1)*36+($AO3127-1)*12+$AP3127+4,COLUMN())),INDIRECT(ADDRESS(($AN3127-1)*3+$AO3127+5,$AP3127+20)))&gt;=1,0,INDIRECT(ADDRESS(($AN3127-1)*3+$AO3127+5,$AP3127+20)))))</f>
        <v>0</v>
      </c>
      <c r="AT3127" s="4">
        <f ca="1">COUNTIF(INDIRECT("U"&amp;(ROW()+12*(($AN3127-1)*3+$AO3127)-ROW())/12+5):INDIRECT("AF"&amp;(ROW()+12*(($AN3127-1)*3+$AO3127)-ROW())/12+5),AS3127)</f>
        <v>0</v>
      </c>
      <c r="AU3127" s="4">
        <f ca="1">IF(AND(AQ3127+AS3127&gt;0,AR3127+AT3127&gt;0),COUNTIF(AU$6:AU3126,"&gt;0")+1,0)</f>
        <v>0</v>
      </c>
    </row>
    <row r="3128" spans="40:47">
      <c r="AN3128" s="4">
        <v>87</v>
      </c>
      <c r="AO3128" s="4">
        <v>3</v>
      </c>
      <c r="AP3128" s="4">
        <v>3</v>
      </c>
      <c r="AQ3128" s="6">
        <f ca="1">IF($AP3128=1,IF(INDIRECT(ADDRESS(($AN3128-1)*3+$AO3128+5,$AP3128+7))="",0,INDIRECT(ADDRESS(($AN3128-1)*3+$AO3128+5,$AP3128+7))),IF(INDIRECT(ADDRESS(($AN3128-1)*3+$AO3128+5,$AP3128+7))="",0,IF(COUNTIF(INDIRECT(ADDRESS(($AN3128-1)*36+($AO3128-1)*12+6,COLUMN())):INDIRECT(ADDRESS(($AN3128-1)*36+($AO3128-1)*12+$AP3128+4,COLUMN())),INDIRECT(ADDRESS(($AN3128-1)*3+$AO3128+5,$AP3128+7)))&gt;=1,0,INDIRECT(ADDRESS(($AN3128-1)*3+$AO3128+5,$AP3128+7)))))</f>
        <v>0</v>
      </c>
      <c r="AR3128" s="4">
        <f ca="1">COUNTIF(INDIRECT("H"&amp;(ROW()+12*(($AN3128-1)*3+$AO3128)-ROW())/12+5):INDIRECT("S"&amp;(ROW()+12*(($AN3128-1)*3+$AO3128)-ROW())/12+5),AQ3128)</f>
        <v>0</v>
      </c>
      <c r="AS3128" s="6">
        <f ca="1">IF($AP3128=1,IF(INDIRECT(ADDRESS(($AN3128-1)*3+$AO3128+5,$AP3128+20))="",0,INDIRECT(ADDRESS(($AN3128-1)*3+$AO3128+5,$AP3128+20))),IF(INDIRECT(ADDRESS(($AN3128-1)*3+$AO3128+5,$AP3128+20))="",0,IF(COUNTIF(INDIRECT(ADDRESS(($AN3128-1)*36+($AO3128-1)*12+6,COLUMN())):INDIRECT(ADDRESS(($AN3128-1)*36+($AO3128-1)*12+$AP3128+4,COLUMN())),INDIRECT(ADDRESS(($AN3128-1)*3+$AO3128+5,$AP3128+20)))&gt;=1,0,INDIRECT(ADDRESS(($AN3128-1)*3+$AO3128+5,$AP3128+20)))))</f>
        <v>0</v>
      </c>
      <c r="AT3128" s="4">
        <f ca="1">COUNTIF(INDIRECT("U"&amp;(ROW()+12*(($AN3128-1)*3+$AO3128)-ROW())/12+5):INDIRECT("AF"&amp;(ROW()+12*(($AN3128-1)*3+$AO3128)-ROW())/12+5),AS3128)</f>
        <v>0</v>
      </c>
      <c r="AU3128" s="4">
        <f ca="1">IF(AND(AQ3128+AS3128&gt;0,AR3128+AT3128&gt;0),COUNTIF(AU$6:AU3127,"&gt;0")+1,0)</f>
        <v>0</v>
      </c>
    </row>
    <row r="3129" spans="40:47">
      <c r="AN3129" s="4">
        <v>87</v>
      </c>
      <c r="AO3129" s="4">
        <v>3</v>
      </c>
      <c r="AP3129" s="4">
        <v>4</v>
      </c>
      <c r="AQ3129" s="6">
        <f ca="1">IF($AP3129=1,IF(INDIRECT(ADDRESS(($AN3129-1)*3+$AO3129+5,$AP3129+7))="",0,INDIRECT(ADDRESS(($AN3129-1)*3+$AO3129+5,$AP3129+7))),IF(INDIRECT(ADDRESS(($AN3129-1)*3+$AO3129+5,$AP3129+7))="",0,IF(COUNTIF(INDIRECT(ADDRESS(($AN3129-1)*36+($AO3129-1)*12+6,COLUMN())):INDIRECT(ADDRESS(($AN3129-1)*36+($AO3129-1)*12+$AP3129+4,COLUMN())),INDIRECT(ADDRESS(($AN3129-1)*3+$AO3129+5,$AP3129+7)))&gt;=1,0,INDIRECT(ADDRESS(($AN3129-1)*3+$AO3129+5,$AP3129+7)))))</f>
        <v>0</v>
      </c>
      <c r="AR3129" s="4">
        <f ca="1">COUNTIF(INDIRECT("H"&amp;(ROW()+12*(($AN3129-1)*3+$AO3129)-ROW())/12+5):INDIRECT("S"&amp;(ROW()+12*(($AN3129-1)*3+$AO3129)-ROW())/12+5),AQ3129)</f>
        <v>0</v>
      </c>
      <c r="AS3129" s="6">
        <f ca="1">IF($AP3129=1,IF(INDIRECT(ADDRESS(($AN3129-1)*3+$AO3129+5,$AP3129+20))="",0,INDIRECT(ADDRESS(($AN3129-1)*3+$AO3129+5,$AP3129+20))),IF(INDIRECT(ADDRESS(($AN3129-1)*3+$AO3129+5,$AP3129+20))="",0,IF(COUNTIF(INDIRECT(ADDRESS(($AN3129-1)*36+($AO3129-1)*12+6,COLUMN())):INDIRECT(ADDRESS(($AN3129-1)*36+($AO3129-1)*12+$AP3129+4,COLUMN())),INDIRECT(ADDRESS(($AN3129-1)*3+$AO3129+5,$AP3129+20)))&gt;=1,0,INDIRECT(ADDRESS(($AN3129-1)*3+$AO3129+5,$AP3129+20)))))</f>
        <v>0</v>
      </c>
      <c r="AT3129" s="4">
        <f ca="1">COUNTIF(INDIRECT("U"&amp;(ROW()+12*(($AN3129-1)*3+$AO3129)-ROW())/12+5):INDIRECT("AF"&amp;(ROW()+12*(($AN3129-1)*3+$AO3129)-ROW())/12+5),AS3129)</f>
        <v>0</v>
      </c>
      <c r="AU3129" s="4">
        <f ca="1">IF(AND(AQ3129+AS3129&gt;0,AR3129+AT3129&gt;0),COUNTIF(AU$6:AU3128,"&gt;0")+1,0)</f>
        <v>0</v>
      </c>
    </row>
    <row r="3130" spans="40:47">
      <c r="AN3130" s="4">
        <v>87</v>
      </c>
      <c r="AO3130" s="4">
        <v>3</v>
      </c>
      <c r="AP3130" s="4">
        <v>5</v>
      </c>
      <c r="AQ3130" s="6">
        <f ca="1">IF($AP3130=1,IF(INDIRECT(ADDRESS(($AN3130-1)*3+$AO3130+5,$AP3130+7))="",0,INDIRECT(ADDRESS(($AN3130-1)*3+$AO3130+5,$AP3130+7))),IF(INDIRECT(ADDRESS(($AN3130-1)*3+$AO3130+5,$AP3130+7))="",0,IF(COUNTIF(INDIRECT(ADDRESS(($AN3130-1)*36+($AO3130-1)*12+6,COLUMN())):INDIRECT(ADDRESS(($AN3130-1)*36+($AO3130-1)*12+$AP3130+4,COLUMN())),INDIRECT(ADDRESS(($AN3130-1)*3+$AO3130+5,$AP3130+7)))&gt;=1,0,INDIRECT(ADDRESS(($AN3130-1)*3+$AO3130+5,$AP3130+7)))))</f>
        <v>0</v>
      </c>
      <c r="AR3130" s="4">
        <f ca="1">COUNTIF(INDIRECT("H"&amp;(ROW()+12*(($AN3130-1)*3+$AO3130)-ROW())/12+5):INDIRECT("S"&amp;(ROW()+12*(($AN3130-1)*3+$AO3130)-ROW())/12+5),AQ3130)</f>
        <v>0</v>
      </c>
      <c r="AS3130" s="6">
        <f ca="1">IF($AP3130=1,IF(INDIRECT(ADDRESS(($AN3130-1)*3+$AO3130+5,$AP3130+20))="",0,INDIRECT(ADDRESS(($AN3130-1)*3+$AO3130+5,$AP3130+20))),IF(INDIRECT(ADDRESS(($AN3130-1)*3+$AO3130+5,$AP3130+20))="",0,IF(COUNTIF(INDIRECT(ADDRESS(($AN3130-1)*36+($AO3130-1)*12+6,COLUMN())):INDIRECT(ADDRESS(($AN3130-1)*36+($AO3130-1)*12+$AP3130+4,COLUMN())),INDIRECT(ADDRESS(($AN3130-1)*3+$AO3130+5,$AP3130+20)))&gt;=1,0,INDIRECT(ADDRESS(($AN3130-1)*3+$AO3130+5,$AP3130+20)))))</f>
        <v>0</v>
      </c>
      <c r="AT3130" s="4">
        <f ca="1">COUNTIF(INDIRECT("U"&amp;(ROW()+12*(($AN3130-1)*3+$AO3130)-ROW())/12+5):INDIRECT("AF"&amp;(ROW()+12*(($AN3130-1)*3+$AO3130)-ROW())/12+5),AS3130)</f>
        <v>0</v>
      </c>
      <c r="AU3130" s="4">
        <f ca="1">IF(AND(AQ3130+AS3130&gt;0,AR3130+AT3130&gt;0),COUNTIF(AU$6:AU3129,"&gt;0")+1,0)</f>
        <v>0</v>
      </c>
    </row>
    <row r="3131" spans="40:47">
      <c r="AN3131" s="4">
        <v>87</v>
      </c>
      <c r="AO3131" s="4">
        <v>3</v>
      </c>
      <c r="AP3131" s="4">
        <v>6</v>
      </c>
      <c r="AQ3131" s="6">
        <f ca="1">IF($AP3131=1,IF(INDIRECT(ADDRESS(($AN3131-1)*3+$AO3131+5,$AP3131+7))="",0,INDIRECT(ADDRESS(($AN3131-1)*3+$AO3131+5,$AP3131+7))),IF(INDIRECT(ADDRESS(($AN3131-1)*3+$AO3131+5,$AP3131+7))="",0,IF(COUNTIF(INDIRECT(ADDRESS(($AN3131-1)*36+($AO3131-1)*12+6,COLUMN())):INDIRECT(ADDRESS(($AN3131-1)*36+($AO3131-1)*12+$AP3131+4,COLUMN())),INDIRECT(ADDRESS(($AN3131-1)*3+$AO3131+5,$AP3131+7)))&gt;=1,0,INDIRECT(ADDRESS(($AN3131-1)*3+$AO3131+5,$AP3131+7)))))</f>
        <v>0</v>
      </c>
      <c r="AR3131" s="4">
        <f ca="1">COUNTIF(INDIRECT("H"&amp;(ROW()+12*(($AN3131-1)*3+$AO3131)-ROW())/12+5):INDIRECT("S"&amp;(ROW()+12*(($AN3131-1)*3+$AO3131)-ROW())/12+5),AQ3131)</f>
        <v>0</v>
      </c>
      <c r="AS3131" s="6">
        <f ca="1">IF($AP3131=1,IF(INDIRECT(ADDRESS(($AN3131-1)*3+$AO3131+5,$AP3131+20))="",0,INDIRECT(ADDRESS(($AN3131-1)*3+$AO3131+5,$AP3131+20))),IF(INDIRECT(ADDRESS(($AN3131-1)*3+$AO3131+5,$AP3131+20))="",0,IF(COUNTIF(INDIRECT(ADDRESS(($AN3131-1)*36+($AO3131-1)*12+6,COLUMN())):INDIRECT(ADDRESS(($AN3131-1)*36+($AO3131-1)*12+$AP3131+4,COLUMN())),INDIRECT(ADDRESS(($AN3131-1)*3+$AO3131+5,$AP3131+20)))&gt;=1,0,INDIRECT(ADDRESS(($AN3131-1)*3+$AO3131+5,$AP3131+20)))))</f>
        <v>0</v>
      </c>
      <c r="AT3131" s="4">
        <f ca="1">COUNTIF(INDIRECT("U"&amp;(ROW()+12*(($AN3131-1)*3+$AO3131)-ROW())/12+5):INDIRECT("AF"&amp;(ROW()+12*(($AN3131-1)*3+$AO3131)-ROW())/12+5),AS3131)</f>
        <v>0</v>
      </c>
      <c r="AU3131" s="4">
        <f ca="1">IF(AND(AQ3131+AS3131&gt;0,AR3131+AT3131&gt;0),COUNTIF(AU$6:AU3130,"&gt;0")+1,0)</f>
        <v>0</v>
      </c>
    </row>
    <row r="3132" spans="40:47">
      <c r="AN3132" s="4">
        <v>87</v>
      </c>
      <c r="AO3132" s="4">
        <v>3</v>
      </c>
      <c r="AP3132" s="4">
        <v>7</v>
      </c>
      <c r="AQ3132" s="6">
        <f ca="1">IF($AP3132=1,IF(INDIRECT(ADDRESS(($AN3132-1)*3+$AO3132+5,$AP3132+7))="",0,INDIRECT(ADDRESS(($AN3132-1)*3+$AO3132+5,$AP3132+7))),IF(INDIRECT(ADDRESS(($AN3132-1)*3+$AO3132+5,$AP3132+7))="",0,IF(COUNTIF(INDIRECT(ADDRESS(($AN3132-1)*36+($AO3132-1)*12+6,COLUMN())):INDIRECT(ADDRESS(($AN3132-1)*36+($AO3132-1)*12+$AP3132+4,COLUMN())),INDIRECT(ADDRESS(($AN3132-1)*3+$AO3132+5,$AP3132+7)))&gt;=1,0,INDIRECT(ADDRESS(($AN3132-1)*3+$AO3132+5,$AP3132+7)))))</f>
        <v>0</v>
      </c>
      <c r="AR3132" s="4">
        <f ca="1">COUNTIF(INDIRECT("H"&amp;(ROW()+12*(($AN3132-1)*3+$AO3132)-ROW())/12+5):INDIRECT("S"&amp;(ROW()+12*(($AN3132-1)*3+$AO3132)-ROW())/12+5),AQ3132)</f>
        <v>0</v>
      </c>
      <c r="AS3132" s="6">
        <f ca="1">IF($AP3132=1,IF(INDIRECT(ADDRESS(($AN3132-1)*3+$AO3132+5,$AP3132+20))="",0,INDIRECT(ADDRESS(($AN3132-1)*3+$AO3132+5,$AP3132+20))),IF(INDIRECT(ADDRESS(($AN3132-1)*3+$AO3132+5,$AP3132+20))="",0,IF(COUNTIF(INDIRECT(ADDRESS(($AN3132-1)*36+($AO3132-1)*12+6,COLUMN())):INDIRECT(ADDRESS(($AN3132-1)*36+($AO3132-1)*12+$AP3132+4,COLUMN())),INDIRECT(ADDRESS(($AN3132-1)*3+$AO3132+5,$AP3132+20)))&gt;=1,0,INDIRECT(ADDRESS(($AN3132-1)*3+$AO3132+5,$AP3132+20)))))</f>
        <v>0</v>
      </c>
      <c r="AT3132" s="4">
        <f ca="1">COUNTIF(INDIRECT("U"&amp;(ROW()+12*(($AN3132-1)*3+$AO3132)-ROW())/12+5):INDIRECT("AF"&amp;(ROW()+12*(($AN3132-1)*3+$AO3132)-ROW())/12+5),AS3132)</f>
        <v>0</v>
      </c>
      <c r="AU3132" s="4">
        <f ca="1">IF(AND(AQ3132+AS3132&gt;0,AR3132+AT3132&gt;0),COUNTIF(AU$6:AU3131,"&gt;0")+1,0)</f>
        <v>0</v>
      </c>
    </row>
    <row r="3133" spans="40:47">
      <c r="AN3133" s="4">
        <v>87</v>
      </c>
      <c r="AO3133" s="4">
        <v>3</v>
      </c>
      <c r="AP3133" s="4">
        <v>8</v>
      </c>
      <c r="AQ3133" s="6">
        <f ca="1">IF($AP3133=1,IF(INDIRECT(ADDRESS(($AN3133-1)*3+$AO3133+5,$AP3133+7))="",0,INDIRECT(ADDRESS(($AN3133-1)*3+$AO3133+5,$AP3133+7))),IF(INDIRECT(ADDRESS(($AN3133-1)*3+$AO3133+5,$AP3133+7))="",0,IF(COUNTIF(INDIRECT(ADDRESS(($AN3133-1)*36+($AO3133-1)*12+6,COLUMN())):INDIRECT(ADDRESS(($AN3133-1)*36+($AO3133-1)*12+$AP3133+4,COLUMN())),INDIRECT(ADDRESS(($AN3133-1)*3+$AO3133+5,$AP3133+7)))&gt;=1,0,INDIRECT(ADDRESS(($AN3133-1)*3+$AO3133+5,$AP3133+7)))))</f>
        <v>0</v>
      </c>
      <c r="AR3133" s="4">
        <f ca="1">COUNTIF(INDIRECT("H"&amp;(ROW()+12*(($AN3133-1)*3+$AO3133)-ROW())/12+5):INDIRECT("S"&amp;(ROW()+12*(($AN3133-1)*3+$AO3133)-ROW())/12+5),AQ3133)</f>
        <v>0</v>
      </c>
      <c r="AS3133" s="6">
        <f ca="1">IF($AP3133=1,IF(INDIRECT(ADDRESS(($AN3133-1)*3+$AO3133+5,$AP3133+20))="",0,INDIRECT(ADDRESS(($AN3133-1)*3+$AO3133+5,$AP3133+20))),IF(INDIRECT(ADDRESS(($AN3133-1)*3+$AO3133+5,$AP3133+20))="",0,IF(COUNTIF(INDIRECT(ADDRESS(($AN3133-1)*36+($AO3133-1)*12+6,COLUMN())):INDIRECT(ADDRESS(($AN3133-1)*36+($AO3133-1)*12+$AP3133+4,COLUMN())),INDIRECT(ADDRESS(($AN3133-1)*3+$AO3133+5,$AP3133+20)))&gt;=1,0,INDIRECT(ADDRESS(($AN3133-1)*3+$AO3133+5,$AP3133+20)))))</f>
        <v>0</v>
      </c>
      <c r="AT3133" s="4">
        <f ca="1">COUNTIF(INDIRECT("U"&amp;(ROW()+12*(($AN3133-1)*3+$AO3133)-ROW())/12+5):INDIRECT("AF"&amp;(ROW()+12*(($AN3133-1)*3+$AO3133)-ROW())/12+5),AS3133)</f>
        <v>0</v>
      </c>
      <c r="AU3133" s="4">
        <f ca="1">IF(AND(AQ3133+AS3133&gt;0,AR3133+AT3133&gt;0),COUNTIF(AU$6:AU3132,"&gt;0")+1,0)</f>
        <v>0</v>
      </c>
    </row>
    <row r="3134" spans="40:47">
      <c r="AN3134" s="4">
        <v>87</v>
      </c>
      <c r="AO3134" s="4">
        <v>3</v>
      </c>
      <c r="AP3134" s="4">
        <v>9</v>
      </c>
      <c r="AQ3134" s="6">
        <f ca="1">IF($AP3134=1,IF(INDIRECT(ADDRESS(($AN3134-1)*3+$AO3134+5,$AP3134+7))="",0,INDIRECT(ADDRESS(($AN3134-1)*3+$AO3134+5,$AP3134+7))),IF(INDIRECT(ADDRESS(($AN3134-1)*3+$AO3134+5,$AP3134+7))="",0,IF(COUNTIF(INDIRECT(ADDRESS(($AN3134-1)*36+($AO3134-1)*12+6,COLUMN())):INDIRECT(ADDRESS(($AN3134-1)*36+($AO3134-1)*12+$AP3134+4,COLUMN())),INDIRECT(ADDRESS(($AN3134-1)*3+$AO3134+5,$AP3134+7)))&gt;=1,0,INDIRECT(ADDRESS(($AN3134-1)*3+$AO3134+5,$AP3134+7)))))</f>
        <v>0</v>
      </c>
      <c r="AR3134" s="4">
        <f ca="1">COUNTIF(INDIRECT("H"&amp;(ROW()+12*(($AN3134-1)*3+$AO3134)-ROW())/12+5):INDIRECT("S"&amp;(ROW()+12*(($AN3134-1)*3+$AO3134)-ROW())/12+5),AQ3134)</f>
        <v>0</v>
      </c>
      <c r="AS3134" s="6">
        <f ca="1">IF($AP3134=1,IF(INDIRECT(ADDRESS(($AN3134-1)*3+$AO3134+5,$AP3134+20))="",0,INDIRECT(ADDRESS(($AN3134-1)*3+$AO3134+5,$AP3134+20))),IF(INDIRECT(ADDRESS(($AN3134-1)*3+$AO3134+5,$AP3134+20))="",0,IF(COUNTIF(INDIRECT(ADDRESS(($AN3134-1)*36+($AO3134-1)*12+6,COLUMN())):INDIRECT(ADDRESS(($AN3134-1)*36+($AO3134-1)*12+$AP3134+4,COLUMN())),INDIRECT(ADDRESS(($AN3134-1)*3+$AO3134+5,$AP3134+20)))&gt;=1,0,INDIRECT(ADDRESS(($AN3134-1)*3+$AO3134+5,$AP3134+20)))))</f>
        <v>0</v>
      </c>
      <c r="AT3134" s="4">
        <f ca="1">COUNTIF(INDIRECT("U"&amp;(ROW()+12*(($AN3134-1)*3+$AO3134)-ROW())/12+5):INDIRECT("AF"&amp;(ROW()+12*(($AN3134-1)*3+$AO3134)-ROW())/12+5),AS3134)</f>
        <v>0</v>
      </c>
      <c r="AU3134" s="4">
        <f ca="1">IF(AND(AQ3134+AS3134&gt;0,AR3134+AT3134&gt;0),COUNTIF(AU$6:AU3133,"&gt;0")+1,0)</f>
        <v>0</v>
      </c>
    </row>
    <row r="3135" spans="40:47">
      <c r="AN3135" s="4">
        <v>87</v>
      </c>
      <c r="AO3135" s="4">
        <v>3</v>
      </c>
      <c r="AP3135" s="4">
        <v>10</v>
      </c>
      <c r="AQ3135" s="6">
        <f ca="1">IF($AP3135=1,IF(INDIRECT(ADDRESS(($AN3135-1)*3+$AO3135+5,$AP3135+7))="",0,INDIRECT(ADDRESS(($AN3135-1)*3+$AO3135+5,$AP3135+7))),IF(INDIRECT(ADDRESS(($AN3135-1)*3+$AO3135+5,$AP3135+7))="",0,IF(COUNTIF(INDIRECT(ADDRESS(($AN3135-1)*36+($AO3135-1)*12+6,COLUMN())):INDIRECT(ADDRESS(($AN3135-1)*36+($AO3135-1)*12+$AP3135+4,COLUMN())),INDIRECT(ADDRESS(($AN3135-1)*3+$AO3135+5,$AP3135+7)))&gt;=1,0,INDIRECT(ADDRESS(($AN3135-1)*3+$AO3135+5,$AP3135+7)))))</f>
        <v>0</v>
      </c>
      <c r="AR3135" s="4">
        <f ca="1">COUNTIF(INDIRECT("H"&amp;(ROW()+12*(($AN3135-1)*3+$AO3135)-ROW())/12+5):INDIRECT("S"&amp;(ROW()+12*(($AN3135-1)*3+$AO3135)-ROW())/12+5),AQ3135)</f>
        <v>0</v>
      </c>
      <c r="AS3135" s="6">
        <f ca="1">IF($AP3135=1,IF(INDIRECT(ADDRESS(($AN3135-1)*3+$AO3135+5,$AP3135+20))="",0,INDIRECT(ADDRESS(($AN3135-1)*3+$AO3135+5,$AP3135+20))),IF(INDIRECT(ADDRESS(($AN3135-1)*3+$AO3135+5,$AP3135+20))="",0,IF(COUNTIF(INDIRECT(ADDRESS(($AN3135-1)*36+($AO3135-1)*12+6,COLUMN())):INDIRECT(ADDRESS(($AN3135-1)*36+($AO3135-1)*12+$AP3135+4,COLUMN())),INDIRECT(ADDRESS(($AN3135-1)*3+$AO3135+5,$AP3135+20)))&gt;=1,0,INDIRECT(ADDRESS(($AN3135-1)*3+$AO3135+5,$AP3135+20)))))</f>
        <v>0</v>
      </c>
      <c r="AT3135" s="4">
        <f ca="1">COUNTIF(INDIRECT("U"&amp;(ROW()+12*(($AN3135-1)*3+$AO3135)-ROW())/12+5):INDIRECT("AF"&amp;(ROW()+12*(($AN3135-1)*3+$AO3135)-ROW())/12+5),AS3135)</f>
        <v>0</v>
      </c>
      <c r="AU3135" s="4">
        <f ca="1">IF(AND(AQ3135+AS3135&gt;0,AR3135+AT3135&gt;0),COUNTIF(AU$6:AU3134,"&gt;0")+1,0)</f>
        <v>0</v>
      </c>
    </row>
    <row r="3136" spans="40:47">
      <c r="AN3136" s="4">
        <v>87</v>
      </c>
      <c r="AO3136" s="4">
        <v>3</v>
      </c>
      <c r="AP3136" s="4">
        <v>11</v>
      </c>
      <c r="AQ3136" s="6">
        <f ca="1">IF($AP3136=1,IF(INDIRECT(ADDRESS(($AN3136-1)*3+$AO3136+5,$AP3136+7))="",0,INDIRECT(ADDRESS(($AN3136-1)*3+$AO3136+5,$AP3136+7))),IF(INDIRECT(ADDRESS(($AN3136-1)*3+$AO3136+5,$AP3136+7))="",0,IF(COUNTIF(INDIRECT(ADDRESS(($AN3136-1)*36+($AO3136-1)*12+6,COLUMN())):INDIRECT(ADDRESS(($AN3136-1)*36+($AO3136-1)*12+$AP3136+4,COLUMN())),INDIRECT(ADDRESS(($AN3136-1)*3+$AO3136+5,$AP3136+7)))&gt;=1,0,INDIRECT(ADDRESS(($AN3136-1)*3+$AO3136+5,$AP3136+7)))))</f>
        <v>0</v>
      </c>
      <c r="AR3136" s="4">
        <f ca="1">COUNTIF(INDIRECT("H"&amp;(ROW()+12*(($AN3136-1)*3+$AO3136)-ROW())/12+5):INDIRECT("S"&amp;(ROW()+12*(($AN3136-1)*3+$AO3136)-ROW())/12+5),AQ3136)</f>
        <v>0</v>
      </c>
      <c r="AS3136" s="6">
        <f ca="1">IF($AP3136=1,IF(INDIRECT(ADDRESS(($AN3136-1)*3+$AO3136+5,$AP3136+20))="",0,INDIRECT(ADDRESS(($AN3136-1)*3+$AO3136+5,$AP3136+20))),IF(INDIRECT(ADDRESS(($AN3136-1)*3+$AO3136+5,$AP3136+20))="",0,IF(COUNTIF(INDIRECT(ADDRESS(($AN3136-1)*36+($AO3136-1)*12+6,COLUMN())):INDIRECT(ADDRESS(($AN3136-1)*36+($AO3136-1)*12+$AP3136+4,COLUMN())),INDIRECT(ADDRESS(($AN3136-1)*3+$AO3136+5,$AP3136+20)))&gt;=1,0,INDIRECT(ADDRESS(($AN3136-1)*3+$AO3136+5,$AP3136+20)))))</f>
        <v>0</v>
      </c>
      <c r="AT3136" s="4">
        <f ca="1">COUNTIF(INDIRECT("U"&amp;(ROW()+12*(($AN3136-1)*3+$AO3136)-ROW())/12+5):INDIRECT("AF"&amp;(ROW()+12*(($AN3136-1)*3+$AO3136)-ROW())/12+5),AS3136)</f>
        <v>0</v>
      </c>
      <c r="AU3136" s="4">
        <f ca="1">IF(AND(AQ3136+AS3136&gt;0,AR3136+AT3136&gt;0),COUNTIF(AU$6:AU3135,"&gt;0")+1,0)</f>
        <v>0</v>
      </c>
    </row>
    <row r="3137" spans="40:47">
      <c r="AN3137" s="77">
        <v>87</v>
      </c>
      <c r="AO3137" s="77">
        <v>3</v>
      </c>
      <c r="AP3137" s="77">
        <v>12</v>
      </c>
      <c r="AQ3137" s="78">
        <f ca="1">IF($AP3137=1,IF(INDIRECT(ADDRESS(($AN3137-1)*3+$AO3137+5,$AP3137+7))="",0,INDIRECT(ADDRESS(($AN3137-1)*3+$AO3137+5,$AP3137+7))),IF(INDIRECT(ADDRESS(($AN3137-1)*3+$AO3137+5,$AP3137+7))="",0,IF(COUNTIF(INDIRECT(ADDRESS(($AN3137-1)*36+($AO3137-1)*12+6,COLUMN())):INDIRECT(ADDRESS(($AN3137-1)*36+($AO3137-1)*12+$AP3137+4,COLUMN())),INDIRECT(ADDRESS(($AN3137-1)*3+$AO3137+5,$AP3137+7)))&gt;=1,0,INDIRECT(ADDRESS(($AN3137-1)*3+$AO3137+5,$AP3137+7)))))</f>
        <v>0</v>
      </c>
      <c r="AR3137" s="77">
        <f ca="1">COUNTIF(INDIRECT("H"&amp;(ROW()+12*(($AN3137-1)*3+$AO3137)-ROW())/12+5):INDIRECT("S"&amp;(ROW()+12*(($AN3137-1)*3+$AO3137)-ROW())/12+5),AQ3137)</f>
        <v>0</v>
      </c>
      <c r="AS3137" s="78">
        <f ca="1">IF($AP3137=1,IF(INDIRECT(ADDRESS(($AN3137-1)*3+$AO3137+5,$AP3137+20))="",0,INDIRECT(ADDRESS(($AN3137-1)*3+$AO3137+5,$AP3137+20))),IF(INDIRECT(ADDRESS(($AN3137-1)*3+$AO3137+5,$AP3137+20))="",0,IF(COUNTIF(INDIRECT(ADDRESS(($AN3137-1)*36+($AO3137-1)*12+6,COLUMN())):INDIRECT(ADDRESS(($AN3137-1)*36+($AO3137-1)*12+$AP3137+4,COLUMN())),INDIRECT(ADDRESS(($AN3137-1)*3+$AO3137+5,$AP3137+20)))&gt;=1,0,INDIRECT(ADDRESS(($AN3137-1)*3+$AO3137+5,$AP3137+20)))))</f>
        <v>0</v>
      </c>
      <c r="AT3137" s="77">
        <f ca="1">COUNTIF(INDIRECT("U"&amp;(ROW()+12*(($AN3137-1)*3+$AO3137)-ROW())/12+5):INDIRECT("AF"&amp;(ROW()+12*(($AN3137-1)*3+$AO3137)-ROW())/12+5),AS3137)</f>
        <v>0</v>
      </c>
      <c r="AU3137" s="4">
        <f ca="1">IF(AND(AQ3137+AS3137&gt;0,AR3137+AT3137&gt;0),COUNTIF(AU$6:AU3136,"&gt;0")+1,0)</f>
        <v>0</v>
      </c>
    </row>
    <row r="3138" spans="40:47">
      <c r="AN3138" s="4">
        <v>88</v>
      </c>
      <c r="AO3138" s="4">
        <v>1</v>
      </c>
      <c r="AP3138" s="4">
        <v>1</v>
      </c>
      <c r="AQ3138" s="6">
        <f ca="1">IF($AP3138=1,IF(INDIRECT(ADDRESS(($AN3138-1)*3+$AO3138+5,$AP3138+7))="",0,INDIRECT(ADDRESS(($AN3138-1)*3+$AO3138+5,$AP3138+7))),IF(INDIRECT(ADDRESS(($AN3138-1)*3+$AO3138+5,$AP3138+7))="",0,IF(COUNTIF(INDIRECT(ADDRESS(($AN3138-1)*36+($AO3138-1)*12+6,COLUMN())):INDIRECT(ADDRESS(($AN3138-1)*36+($AO3138-1)*12+$AP3138+4,COLUMN())),INDIRECT(ADDRESS(($AN3138-1)*3+$AO3138+5,$AP3138+7)))&gt;=1,0,INDIRECT(ADDRESS(($AN3138-1)*3+$AO3138+5,$AP3138+7)))))</f>
        <v>0</v>
      </c>
      <c r="AR3138" s="4">
        <f ca="1">COUNTIF(INDIRECT("H"&amp;(ROW()+12*(($AN3138-1)*3+$AO3138)-ROW())/12+5):INDIRECT("S"&amp;(ROW()+12*(($AN3138-1)*3+$AO3138)-ROW())/12+5),AQ3138)</f>
        <v>0</v>
      </c>
      <c r="AS3138" s="6">
        <f ca="1">IF($AP3138=1,IF(INDIRECT(ADDRESS(($AN3138-1)*3+$AO3138+5,$AP3138+20))="",0,INDIRECT(ADDRESS(($AN3138-1)*3+$AO3138+5,$AP3138+20))),IF(INDIRECT(ADDRESS(($AN3138-1)*3+$AO3138+5,$AP3138+20))="",0,IF(COUNTIF(INDIRECT(ADDRESS(($AN3138-1)*36+($AO3138-1)*12+6,COLUMN())):INDIRECT(ADDRESS(($AN3138-1)*36+($AO3138-1)*12+$AP3138+4,COLUMN())),INDIRECT(ADDRESS(($AN3138-1)*3+$AO3138+5,$AP3138+20)))&gt;=1,0,INDIRECT(ADDRESS(($AN3138-1)*3+$AO3138+5,$AP3138+20)))))</f>
        <v>0</v>
      </c>
      <c r="AT3138" s="4">
        <f ca="1">COUNTIF(INDIRECT("U"&amp;(ROW()+12*(($AN3138-1)*3+$AO3138)-ROW())/12+5):INDIRECT("AF"&amp;(ROW()+12*(($AN3138-1)*3+$AO3138)-ROW())/12+5),AS3138)</f>
        <v>0</v>
      </c>
      <c r="AU3138" s="4">
        <f ca="1">IF(AND(AQ3138+AS3138&gt;0,AR3138+AT3138&gt;0),COUNTIF(AU$6:AU3137,"&gt;0")+1,0)</f>
        <v>0</v>
      </c>
    </row>
    <row r="3139" spans="40:47">
      <c r="AN3139" s="4">
        <v>88</v>
      </c>
      <c r="AO3139" s="4">
        <v>1</v>
      </c>
      <c r="AP3139" s="4">
        <v>2</v>
      </c>
      <c r="AQ3139" s="6">
        <f ca="1">IF($AP3139=1,IF(INDIRECT(ADDRESS(($AN3139-1)*3+$AO3139+5,$AP3139+7))="",0,INDIRECT(ADDRESS(($AN3139-1)*3+$AO3139+5,$AP3139+7))),IF(INDIRECT(ADDRESS(($AN3139-1)*3+$AO3139+5,$AP3139+7))="",0,IF(COUNTIF(INDIRECT(ADDRESS(($AN3139-1)*36+($AO3139-1)*12+6,COLUMN())):INDIRECT(ADDRESS(($AN3139-1)*36+($AO3139-1)*12+$AP3139+4,COLUMN())),INDIRECT(ADDRESS(($AN3139-1)*3+$AO3139+5,$AP3139+7)))&gt;=1,0,INDIRECT(ADDRESS(($AN3139-1)*3+$AO3139+5,$AP3139+7)))))</f>
        <v>0</v>
      </c>
      <c r="AR3139" s="4">
        <f ca="1">COUNTIF(INDIRECT("H"&amp;(ROW()+12*(($AN3139-1)*3+$AO3139)-ROW())/12+5):INDIRECT("S"&amp;(ROW()+12*(($AN3139-1)*3+$AO3139)-ROW())/12+5),AQ3139)</f>
        <v>0</v>
      </c>
      <c r="AS3139" s="6">
        <f ca="1">IF($AP3139=1,IF(INDIRECT(ADDRESS(($AN3139-1)*3+$AO3139+5,$AP3139+20))="",0,INDIRECT(ADDRESS(($AN3139-1)*3+$AO3139+5,$AP3139+20))),IF(INDIRECT(ADDRESS(($AN3139-1)*3+$AO3139+5,$AP3139+20))="",0,IF(COUNTIF(INDIRECT(ADDRESS(($AN3139-1)*36+($AO3139-1)*12+6,COLUMN())):INDIRECT(ADDRESS(($AN3139-1)*36+($AO3139-1)*12+$AP3139+4,COLUMN())),INDIRECT(ADDRESS(($AN3139-1)*3+$AO3139+5,$AP3139+20)))&gt;=1,0,INDIRECT(ADDRESS(($AN3139-1)*3+$AO3139+5,$AP3139+20)))))</f>
        <v>0</v>
      </c>
      <c r="AT3139" s="4">
        <f ca="1">COUNTIF(INDIRECT("U"&amp;(ROW()+12*(($AN3139-1)*3+$AO3139)-ROW())/12+5):INDIRECT("AF"&amp;(ROW()+12*(($AN3139-1)*3+$AO3139)-ROW())/12+5),AS3139)</f>
        <v>0</v>
      </c>
      <c r="AU3139" s="4">
        <f ca="1">IF(AND(AQ3139+AS3139&gt;0,AR3139+AT3139&gt;0),COUNTIF(AU$6:AU3138,"&gt;0")+1,0)</f>
        <v>0</v>
      </c>
    </row>
    <row r="3140" spans="40:47">
      <c r="AN3140" s="4">
        <v>88</v>
      </c>
      <c r="AO3140" s="4">
        <v>1</v>
      </c>
      <c r="AP3140" s="4">
        <v>3</v>
      </c>
      <c r="AQ3140" s="6">
        <f ca="1">IF($AP3140=1,IF(INDIRECT(ADDRESS(($AN3140-1)*3+$AO3140+5,$AP3140+7))="",0,INDIRECT(ADDRESS(($AN3140-1)*3+$AO3140+5,$AP3140+7))),IF(INDIRECT(ADDRESS(($AN3140-1)*3+$AO3140+5,$AP3140+7))="",0,IF(COUNTIF(INDIRECT(ADDRESS(($AN3140-1)*36+($AO3140-1)*12+6,COLUMN())):INDIRECT(ADDRESS(($AN3140-1)*36+($AO3140-1)*12+$AP3140+4,COLUMN())),INDIRECT(ADDRESS(($AN3140-1)*3+$AO3140+5,$AP3140+7)))&gt;=1,0,INDIRECT(ADDRESS(($AN3140-1)*3+$AO3140+5,$AP3140+7)))))</f>
        <v>0</v>
      </c>
      <c r="AR3140" s="4">
        <f ca="1">COUNTIF(INDIRECT("H"&amp;(ROW()+12*(($AN3140-1)*3+$AO3140)-ROW())/12+5):INDIRECT("S"&amp;(ROW()+12*(($AN3140-1)*3+$AO3140)-ROW())/12+5),AQ3140)</f>
        <v>0</v>
      </c>
      <c r="AS3140" s="6">
        <f ca="1">IF($AP3140=1,IF(INDIRECT(ADDRESS(($AN3140-1)*3+$AO3140+5,$AP3140+20))="",0,INDIRECT(ADDRESS(($AN3140-1)*3+$AO3140+5,$AP3140+20))),IF(INDIRECT(ADDRESS(($AN3140-1)*3+$AO3140+5,$AP3140+20))="",0,IF(COUNTIF(INDIRECT(ADDRESS(($AN3140-1)*36+($AO3140-1)*12+6,COLUMN())):INDIRECT(ADDRESS(($AN3140-1)*36+($AO3140-1)*12+$AP3140+4,COLUMN())),INDIRECT(ADDRESS(($AN3140-1)*3+$AO3140+5,$AP3140+20)))&gt;=1,0,INDIRECT(ADDRESS(($AN3140-1)*3+$AO3140+5,$AP3140+20)))))</f>
        <v>0</v>
      </c>
      <c r="AT3140" s="4">
        <f ca="1">COUNTIF(INDIRECT("U"&amp;(ROW()+12*(($AN3140-1)*3+$AO3140)-ROW())/12+5):INDIRECT("AF"&amp;(ROW()+12*(($AN3140-1)*3+$AO3140)-ROW())/12+5),AS3140)</f>
        <v>0</v>
      </c>
      <c r="AU3140" s="4">
        <f ca="1">IF(AND(AQ3140+AS3140&gt;0,AR3140+AT3140&gt;0),COUNTIF(AU$6:AU3139,"&gt;0")+1,0)</f>
        <v>0</v>
      </c>
    </row>
    <row r="3141" spans="40:47">
      <c r="AN3141" s="4">
        <v>88</v>
      </c>
      <c r="AO3141" s="4">
        <v>1</v>
      </c>
      <c r="AP3141" s="4">
        <v>4</v>
      </c>
      <c r="AQ3141" s="6">
        <f ca="1">IF($AP3141=1,IF(INDIRECT(ADDRESS(($AN3141-1)*3+$AO3141+5,$AP3141+7))="",0,INDIRECT(ADDRESS(($AN3141-1)*3+$AO3141+5,$AP3141+7))),IF(INDIRECT(ADDRESS(($AN3141-1)*3+$AO3141+5,$AP3141+7))="",0,IF(COUNTIF(INDIRECT(ADDRESS(($AN3141-1)*36+($AO3141-1)*12+6,COLUMN())):INDIRECT(ADDRESS(($AN3141-1)*36+($AO3141-1)*12+$AP3141+4,COLUMN())),INDIRECT(ADDRESS(($AN3141-1)*3+$AO3141+5,$AP3141+7)))&gt;=1,0,INDIRECT(ADDRESS(($AN3141-1)*3+$AO3141+5,$AP3141+7)))))</f>
        <v>0</v>
      </c>
      <c r="AR3141" s="4">
        <f ca="1">COUNTIF(INDIRECT("H"&amp;(ROW()+12*(($AN3141-1)*3+$AO3141)-ROW())/12+5):INDIRECT("S"&amp;(ROW()+12*(($AN3141-1)*3+$AO3141)-ROW())/12+5),AQ3141)</f>
        <v>0</v>
      </c>
      <c r="AS3141" s="6">
        <f ca="1">IF($AP3141=1,IF(INDIRECT(ADDRESS(($AN3141-1)*3+$AO3141+5,$AP3141+20))="",0,INDIRECT(ADDRESS(($AN3141-1)*3+$AO3141+5,$AP3141+20))),IF(INDIRECT(ADDRESS(($AN3141-1)*3+$AO3141+5,$AP3141+20))="",0,IF(COUNTIF(INDIRECT(ADDRESS(($AN3141-1)*36+($AO3141-1)*12+6,COLUMN())):INDIRECT(ADDRESS(($AN3141-1)*36+($AO3141-1)*12+$AP3141+4,COLUMN())),INDIRECT(ADDRESS(($AN3141-1)*3+$AO3141+5,$AP3141+20)))&gt;=1,0,INDIRECT(ADDRESS(($AN3141-1)*3+$AO3141+5,$AP3141+20)))))</f>
        <v>0</v>
      </c>
      <c r="AT3141" s="4">
        <f ca="1">COUNTIF(INDIRECT("U"&amp;(ROW()+12*(($AN3141-1)*3+$AO3141)-ROW())/12+5):INDIRECT("AF"&amp;(ROW()+12*(($AN3141-1)*3+$AO3141)-ROW())/12+5),AS3141)</f>
        <v>0</v>
      </c>
      <c r="AU3141" s="4">
        <f ca="1">IF(AND(AQ3141+AS3141&gt;0,AR3141+AT3141&gt;0),COUNTIF(AU$6:AU3140,"&gt;0")+1,0)</f>
        <v>0</v>
      </c>
    </row>
    <row r="3142" spans="40:47">
      <c r="AN3142" s="4">
        <v>88</v>
      </c>
      <c r="AO3142" s="4">
        <v>1</v>
      </c>
      <c r="AP3142" s="4">
        <v>5</v>
      </c>
      <c r="AQ3142" s="6">
        <f ca="1">IF($AP3142=1,IF(INDIRECT(ADDRESS(($AN3142-1)*3+$AO3142+5,$AP3142+7))="",0,INDIRECT(ADDRESS(($AN3142-1)*3+$AO3142+5,$AP3142+7))),IF(INDIRECT(ADDRESS(($AN3142-1)*3+$AO3142+5,$AP3142+7))="",0,IF(COUNTIF(INDIRECT(ADDRESS(($AN3142-1)*36+($AO3142-1)*12+6,COLUMN())):INDIRECT(ADDRESS(($AN3142-1)*36+($AO3142-1)*12+$AP3142+4,COLUMN())),INDIRECT(ADDRESS(($AN3142-1)*3+$AO3142+5,$AP3142+7)))&gt;=1,0,INDIRECT(ADDRESS(($AN3142-1)*3+$AO3142+5,$AP3142+7)))))</f>
        <v>0</v>
      </c>
      <c r="AR3142" s="4">
        <f ca="1">COUNTIF(INDIRECT("H"&amp;(ROW()+12*(($AN3142-1)*3+$AO3142)-ROW())/12+5):INDIRECT("S"&amp;(ROW()+12*(($AN3142-1)*3+$AO3142)-ROW())/12+5),AQ3142)</f>
        <v>0</v>
      </c>
      <c r="AS3142" s="6">
        <f ca="1">IF($AP3142=1,IF(INDIRECT(ADDRESS(($AN3142-1)*3+$AO3142+5,$AP3142+20))="",0,INDIRECT(ADDRESS(($AN3142-1)*3+$AO3142+5,$AP3142+20))),IF(INDIRECT(ADDRESS(($AN3142-1)*3+$AO3142+5,$AP3142+20))="",0,IF(COUNTIF(INDIRECT(ADDRESS(($AN3142-1)*36+($AO3142-1)*12+6,COLUMN())):INDIRECT(ADDRESS(($AN3142-1)*36+($AO3142-1)*12+$AP3142+4,COLUMN())),INDIRECT(ADDRESS(($AN3142-1)*3+$AO3142+5,$AP3142+20)))&gt;=1,0,INDIRECT(ADDRESS(($AN3142-1)*3+$AO3142+5,$AP3142+20)))))</f>
        <v>0</v>
      </c>
      <c r="AT3142" s="4">
        <f ca="1">COUNTIF(INDIRECT("U"&amp;(ROW()+12*(($AN3142-1)*3+$AO3142)-ROW())/12+5):INDIRECT("AF"&amp;(ROW()+12*(($AN3142-1)*3+$AO3142)-ROW())/12+5),AS3142)</f>
        <v>0</v>
      </c>
      <c r="AU3142" s="4">
        <f ca="1">IF(AND(AQ3142+AS3142&gt;0,AR3142+AT3142&gt;0),COUNTIF(AU$6:AU3141,"&gt;0")+1,0)</f>
        <v>0</v>
      </c>
    </row>
    <row r="3143" spans="40:47">
      <c r="AN3143" s="4">
        <v>88</v>
      </c>
      <c r="AO3143" s="4">
        <v>1</v>
      </c>
      <c r="AP3143" s="4">
        <v>6</v>
      </c>
      <c r="AQ3143" s="6">
        <f ca="1">IF($AP3143=1,IF(INDIRECT(ADDRESS(($AN3143-1)*3+$AO3143+5,$AP3143+7))="",0,INDIRECT(ADDRESS(($AN3143-1)*3+$AO3143+5,$AP3143+7))),IF(INDIRECT(ADDRESS(($AN3143-1)*3+$AO3143+5,$AP3143+7))="",0,IF(COUNTIF(INDIRECT(ADDRESS(($AN3143-1)*36+($AO3143-1)*12+6,COLUMN())):INDIRECT(ADDRESS(($AN3143-1)*36+($AO3143-1)*12+$AP3143+4,COLUMN())),INDIRECT(ADDRESS(($AN3143-1)*3+$AO3143+5,$AP3143+7)))&gt;=1,0,INDIRECT(ADDRESS(($AN3143-1)*3+$AO3143+5,$AP3143+7)))))</f>
        <v>0</v>
      </c>
      <c r="AR3143" s="4">
        <f ca="1">COUNTIF(INDIRECT("H"&amp;(ROW()+12*(($AN3143-1)*3+$AO3143)-ROW())/12+5):INDIRECT("S"&amp;(ROW()+12*(($AN3143-1)*3+$AO3143)-ROW())/12+5),AQ3143)</f>
        <v>0</v>
      </c>
      <c r="AS3143" s="6">
        <f ca="1">IF($AP3143=1,IF(INDIRECT(ADDRESS(($AN3143-1)*3+$AO3143+5,$AP3143+20))="",0,INDIRECT(ADDRESS(($AN3143-1)*3+$AO3143+5,$AP3143+20))),IF(INDIRECT(ADDRESS(($AN3143-1)*3+$AO3143+5,$AP3143+20))="",0,IF(COUNTIF(INDIRECT(ADDRESS(($AN3143-1)*36+($AO3143-1)*12+6,COLUMN())):INDIRECT(ADDRESS(($AN3143-1)*36+($AO3143-1)*12+$AP3143+4,COLUMN())),INDIRECT(ADDRESS(($AN3143-1)*3+$AO3143+5,$AP3143+20)))&gt;=1,0,INDIRECT(ADDRESS(($AN3143-1)*3+$AO3143+5,$AP3143+20)))))</f>
        <v>0</v>
      </c>
      <c r="AT3143" s="4">
        <f ca="1">COUNTIF(INDIRECT("U"&amp;(ROW()+12*(($AN3143-1)*3+$AO3143)-ROW())/12+5):INDIRECT("AF"&amp;(ROW()+12*(($AN3143-1)*3+$AO3143)-ROW())/12+5),AS3143)</f>
        <v>0</v>
      </c>
      <c r="AU3143" s="4">
        <f ca="1">IF(AND(AQ3143+AS3143&gt;0,AR3143+AT3143&gt;0),COUNTIF(AU$6:AU3142,"&gt;0")+1,0)</f>
        <v>0</v>
      </c>
    </row>
    <row r="3144" spans="40:47">
      <c r="AN3144" s="4">
        <v>88</v>
      </c>
      <c r="AO3144" s="4">
        <v>1</v>
      </c>
      <c r="AP3144" s="4">
        <v>7</v>
      </c>
      <c r="AQ3144" s="6">
        <f ca="1">IF($AP3144=1,IF(INDIRECT(ADDRESS(($AN3144-1)*3+$AO3144+5,$AP3144+7))="",0,INDIRECT(ADDRESS(($AN3144-1)*3+$AO3144+5,$AP3144+7))),IF(INDIRECT(ADDRESS(($AN3144-1)*3+$AO3144+5,$AP3144+7))="",0,IF(COUNTIF(INDIRECT(ADDRESS(($AN3144-1)*36+($AO3144-1)*12+6,COLUMN())):INDIRECT(ADDRESS(($AN3144-1)*36+($AO3144-1)*12+$AP3144+4,COLUMN())),INDIRECT(ADDRESS(($AN3144-1)*3+$AO3144+5,$AP3144+7)))&gt;=1,0,INDIRECT(ADDRESS(($AN3144-1)*3+$AO3144+5,$AP3144+7)))))</f>
        <v>0</v>
      </c>
      <c r="AR3144" s="4">
        <f ca="1">COUNTIF(INDIRECT("H"&amp;(ROW()+12*(($AN3144-1)*3+$AO3144)-ROW())/12+5):INDIRECT("S"&amp;(ROW()+12*(($AN3144-1)*3+$AO3144)-ROW())/12+5),AQ3144)</f>
        <v>0</v>
      </c>
      <c r="AS3144" s="6">
        <f ca="1">IF($AP3144=1,IF(INDIRECT(ADDRESS(($AN3144-1)*3+$AO3144+5,$AP3144+20))="",0,INDIRECT(ADDRESS(($AN3144-1)*3+$AO3144+5,$AP3144+20))),IF(INDIRECT(ADDRESS(($AN3144-1)*3+$AO3144+5,$AP3144+20))="",0,IF(COUNTIF(INDIRECT(ADDRESS(($AN3144-1)*36+($AO3144-1)*12+6,COLUMN())):INDIRECT(ADDRESS(($AN3144-1)*36+($AO3144-1)*12+$AP3144+4,COLUMN())),INDIRECT(ADDRESS(($AN3144-1)*3+$AO3144+5,$AP3144+20)))&gt;=1,0,INDIRECT(ADDRESS(($AN3144-1)*3+$AO3144+5,$AP3144+20)))))</f>
        <v>0</v>
      </c>
      <c r="AT3144" s="4">
        <f ca="1">COUNTIF(INDIRECT("U"&amp;(ROW()+12*(($AN3144-1)*3+$AO3144)-ROW())/12+5):INDIRECT("AF"&amp;(ROW()+12*(($AN3144-1)*3+$AO3144)-ROW())/12+5),AS3144)</f>
        <v>0</v>
      </c>
      <c r="AU3144" s="4">
        <f ca="1">IF(AND(AQ3144+AS3144&gt;0,AR3144+AT3144&gt;0),COUNTIF(AU$6:AU3143,"&gt;0")+1,0)</f>
        <v>0</v>
      </c>
    </row>
    <row r="3145" spans="40:47">
      <c r="AN3145" s="4">
        <v>88</v>
      </c>
      <c r="AO3145" s="4">
        <v>1</v>
      </c>
      <c r="AP3145" s="4">
        <v>8</v>
      </c>
      <c r="AQ3145" s="6">
        <f ca="1">IF($AP3145=1,IF(INDIRECT(ADDRESS(($AN3145-1)*3+$AO3145+5,$AP3145+7))="",0,INDIRECT(ADDRESS(($AN3145-1)*3+$AO3145+5,$AP3145+7))),IF(INDIRECT(ADDRESS(($AN3145-1)*3+$AO3145+5,$AP3145+7))="",0,IF(COUNTIF(INDIRECT(ADDRESS(($AN3145-1)*36+($AO3145-1)*12+6,COLUMN())):INDIRECT(ADDRESS(($AN3145-1)*36+($AO3145-1)*12+$AP3145+4,COLUMN())),INDIRECT(ADDRESS(($AN3145-1)*3+$AO3145+5,$AP3145+7)))&gt;=1,0,INDIRECT(ADDRESS(($AN3145-1)*3+$AO3145+5,$AP3145+7)))))</f>
        <v>0</v>
      </c>
      <c r="AR3145" s="4">
        <f ca="1">COUNTIF(INDIRECT("H"&amp;(ROW()+12*(($AN3145-1)*3+$AO3145)-ROW())/12+5):INDIRECT("S"&amp;(ROW()+12*(($AN3145-1)*3+$AO3145)-ROW())/12+5),AQ3145)</f>
        <v>0</v>
      </c>
      <c r="AS3145" s="6">
        <f ca="1">IF($AP3145=1,IF(INDIRECT(ADDRESS(($AN3145-1)*3+$AO3145+5,$AP3145+20))="",0,INDIRECT(ADDRESS(($AN3145-1)*3+$AO3145+5,$AP3145+20))),IF(INDIRECT(ADDRESS(($AN3145-1)*3+$AO3145+5,$AP3145+20))="",0,IF(COUNTIF(INDIRECT(ADDRESS(($AN3145-1)*36+($AO3145-1)*12+6,COLUMN())):INDIRECT(ADDRESS(($AN3145-1)*36+($AO3145-1)*12+$AP3145+4,COLUMN())),INDIRECT(ADDRESS(($AN3145-1)*3+$AO3145+5,$AP3145+20)))&gt;=1,0,INDIRECT(ADDRESS(($AN3145-1)*3+$AO3145+5,$AP3145+20)))))</f>
        <v>0</v>
      </c>
      <c r="AT3145" s="4">
        <f ca="1">COUNTIF(INDIRECT("U"&amp;(ROW()+12*(($AN3145-1)*3+$AO3145)-ROW())/12+5):INDIRECT("AF"&amp;(ROW()+12*(($AN3145-1)*3+$AO3145)-ROW())/12+5),AS3145)</f>
        <v>0</v>
      </c>
      <c r="AU3145" s="4">
        <f ca="1">IF(AND(AQ3145+AS3145&gt;0,AR3145+AT3145&gt;0),COUNTIF(AU$6:AU3144,"&gt;0")+1,0)</f>
        <v>0</v>
      </c>
    </row>
    <row r="3146" spans="40:47">
      <c r="AN3146" s="4">
        <v>88</v>
      </c>
      <c r="AO3146" s="4">
        <v>1</v>
      </c>
      <c r="AP3146" s="4">
        <v>9</v>
      </c>
      <c r="AQ3146" s="6">
        <f ca="1">IF($AP3146=1,IF(INDIRECT(ADDRESS(($AN3146-1)*3+$AO3146+5,$AP3146+7))="",0,INDIRECT(ADDRESS(($AN3146-1)*3+$AO3146+5,$AP3146+7))),IF(INDIRECT(ADDRESS(($AN3146-1)*3+$AO3146+5,$AP3146+7))="",0,IF(COUNTIF(INDIRECT(ADDRESS(($AN3146-1)*36+($AO3146-1)*12+6,COLUMN())):INDIRECT(ADDRESS(($AN3146-1)*36+($AO3146-1)*12+$AP3146+4,COLUMN())),INDIRECT(ADDRESS(($AN3146-1)*3+$AO3146+5,$AP3146+7)))&gt;=1,0,INDIRECT(ADDRESS(($AN3146-1)*3+$AO3146+5,$AP3146+7)))))</f>
        <v>0</v>
      </c>
      <c r="AR3146" s="4">
        <f ca="1">COUNTIF(INDIRECT("H"&amp;(ROW()+12*(($AN3146-1)*3+$AO3146)-ROW())/12+5):INDIRECT("S"&amp;(ROW()+12*(($AN3146-1)*3+$AO3146)-ROW())/12+5),AQ3146)</f>
        <v>0</v>
      </c>
      <c r="AS3146" s="6">
        <f ca="1">IF($AP3146=1,IF(INDIRECT(ADDRESS(($AN3146-1)*3+$AO3146+5,$AP3146+20))="",0,INDIRECT(ADDRESS(($AN3146-1)*3+$AO3146+5,$AP3146+20))),IF(INDIRECT(ADDRESS(($AN3146-1)*3+$AO3146+5,$AP3146+20))="",0,IF(COUNTIF(INDIRECT(ADDRESS(($AN3146-1)*36+($AO3146-1)*12+6,COLUMN())):INDIRECT(ADDRESS(($AN3146-1)*36+($AO3146-1)*12+$AP3146+4,COLUMN())),INDIRECT(ADDRESS(($AN3146-1)*3+$AO3146+5,$AP3146+20)))&gt;=1,0,INDIRECT(ADDRESS(($AN3146-1)*3+$AO3146+5,$AP3146+20)))))</f>
        <v>0</v>
      </c>
      <c r="AT3146" s="4">
        <f ca="1">COUNTIF(INDIRECT("U"&amp;(ROW()+12*(($AN3146-1)*3+$AO3146)-ROW())/12+5):INDIRECT("AF"&amp;(ROW()+12*(($AN3146-1)*3+$AO3146)-ROW())/12+5),AS3146)</f>
        <v>0</v>
      </c>
      <c r="AU3146" s="4">
        <f ca="1">IF(AND(AQ3146+AS3146&gt;0,AR3146+AT3146&gt;0),COUNTIF(AU$6:AU3145,"&gt;0")+1,0)</f>
        <v>0</v>
      </c>
    </row>
    <row r="3147" spans="40:47">
      <c r="AN3147" s="4">
        <v>88</v>
      </c>
      <c r="AO3147" s="4">
        <v>1</v>
      </c>
      <c r="AP3147" s="4">
        <v>10</v>
      </c>
      <c r="AQ3147" s="6">
        <f ca="1">IF($AP3147=1,IF(INDIRECT(ADDRESS(($AN3147-1)*3+$AO3147+5,$AP3147+7))="",0,INDIRECT(ADDRESS(($AN3147-1)*3+$AO3147+5,$AP3147+7))),IF(INDIRECT(ADDRESS(($AN3147-1)*3+$AO3147+5,$AP3147+7))="",0,IF(COUNTIF(INDIRECT(ADDRESS(($AN3147-1)*36+($AO3147-1)*12+6,COLUMN())):INDIRECT(ADDRESS(($AN3147-1)*36+($AO3147-1)*12+$AP3147+4,COLUMN())),INDIRECT(ADDRESS(($AN3147-1)*3+$AO3147+5,$AP3147+7)))&gt;=1,0,INDIRECT(ADDRESS(($AN3147-1)*3+$AO3147+5,$AP3147+7)))))</f>
        <v>0</v>
      </c>
      <c r="AR3147" s="4">
        <f ca="1">COUNTIF(INDIRECT("H"&amp;(ROW()+12*(($AN3147-1)*3+$AO3147)-ROW())/12+5):INDIRECT("S"&amp;(ROW()+12*(($AN3147-1)*3+$AO3147)-ROW())/12+5),AQ3147)</f>
        <v>0</v>
      </c>
      <c r="AS3147" s="6">
        <f ca="1">IF($AP3147=1,IF(INDIRECT(ADDRESS(($AN3147-1)*3+$AO3147+5,$AP3147+20))="",0,INDIRECT(ADDRESS(($AN3147-1)*3+$AO3147+5,$AP3147+20))),IF(INDIRECT(ADDRESS(($AN3147-1)*3+$AO3147+5,$AP3147+20))="",0,IF(COUNTIF(INDIRECT(ADDRESS(($AN3147-1)*36+($AO3147-1)*12+6,COLUMN())):INDIRECT(ADDRESS(($AN3147-1)*36+($AO3147-1)*12+$AP3147+4,COLUMN())),INDIRECT(ADDRESS(($AN3147-1)*3+$AO3147+5,$AP3147+20)))&gt;=1,0,INDIRECT(ADDRESS(($AN3147-1)*3+$AO3147+5,$AP3147+20)))))</f>
        <v>0</v>
      </c>
      <c r="AT3147" s="4">
        <f ca="1">COUNTIF(INDIRECT("U"&amp;(ROW()+12*(($AN3147-1)*3+$AO3147)-ROW())/12+5):INDIRECT("AF"&amp;(ROW()+12*(($AN3147-1)*3+$AO3147)-ROW())/12+5),AS3147)</f>
        <v>0</v>
      </c>
      <c r="AU3147" s="4">
        <f ca="1">IF(AND(AQ3147+AS3147&gt;0,AR3147+AT3147&gt;0),COUNTIF(AU$6:AU3146,"&gt;0")+1,0)</f>
        <v>0</v>
      </c>
    </row>
    <row r="3148" spans="40:47">
      <c r="AN3148" s="4">
        <v>88</v>
      </c>
      <c r="AO3148" s="4">
        <v>1</v>
      </c>
      <c r="AP3148" s="4">
        <v>11</v>
      </c>
      <c r="AQ3148" s="6">
        <f ca="1">IF($AP3148=1,IF(INDIRECT(ADDRESS(($AN3148-1)*3+$AO3148+5,$AP3148+7))="",0,INDIRECT(ADDRESS(($AN3148-1)*3+$AO3148+5,$AP3148+7))),IF(INDIRECT(ADDRESS(($AN3148-1)*3+$AO3148+5,$AP3148+7))="",0,IF(COUNTIF(INDIRECT(ADDRESS(($AN3148-1)*36+($AO3148-1)*12+6,COLUMN())):INDIRECT(ADDRESS(($AN3148-1)*36+($AO3148-1)*12+$AP3148+4,COLUMN())),INDIRECT(ADDRESS(($AN3148-1)*3+$AO3148+5,$AP3148+7)))&gt;=1,0,INDIRECT(ADDRESS(($AN3148-1)*3+$AO3148+5,$AP3148+7)))))</f>
        <v>0</v>
      </c>
      <c r="AR3148" s="4">
        <f ca="1">COUNTIF(INDIRECT("H"&amp;(ROW()+12*(($AN3148-1)*3+$AO3148)-ROW())/12+5):INDIRECT("S"&amp;(ROW()+12*(($AN3148-1)*3+$AO3148)-ROW())/12+5),AQ3148)</f>
        <v>0</v>
      </c>
      <c r="AS3148" s="6">
        <f ca="1">IF($AP3148=1,IF(INDIRECT(ADDRESS(($AN3148-1)*3+$AO3148+5,$AP3148+20))="",0,INDIRECT(ADDRESS(($AN3148-1)*3+$AO3148+5,$AP3148+20))),IF(INDIRECT(ADDRESS(($AN3148-1)*3+$AO3148+5,$AP3148+20))="",0,IF(COUNTIF(INDIRECT(ADDRESS(($AN3148-1)*36+($AO3148-1)*12+6,COLUMN())):INDIRECT(ADDRESS(($AN3148-1)*36+($AO3148-1)*12+$AP3148+4,COLUMN())),INDIRECT(ADDRESS(($AN3148-1)*3+$AO3148+5,$AP3148+20)))&gt;=1,0,INDIRECT(ADDRESS(($AN3148-1)*3+$AO3148+5,$AP3148+20)))))</f>
        <v>0</v>
      </c>
      <c r="AT3148" s="4">
        <f ca="1">COUNTIF(INDIRECT("U"&amp;(ROW()+12*(($AN3148-1)*3+$AO3148)-ROW())/12+5):INDIRECT("AF"&amp;(ROW()+12*(($AN3148-1)*3+$AO3148)-ROW())/12+5),AS3148)</f>
        <v>0</v>
      </c>
      <c r="AU3148" s="4">
        <f ca="1">IF(AND(AQ3148+AS3148&gt;0,AR3148+AT3148&gt;0),COUNTIF(AU$6:AU3147,"&gt;0")+1,0)</f>
        <v>0</v>
      </c>
    </row>
    <row r="3149" spans="40:47">
      <c r="AN3149" s="4">
        <v>88</v>
      </c>
      <c r="AO3149" s="4">
        <v>1</v>
      </c>
      <c r="AP3149" s="4">
        <v>12</v>
      </c>
      <c r="AQ3149" s="6">
        <f ca="1">IF($AP3149=1,IF(INDIRECT(ADDRESS(($AN3149-1)*3+$AO3149+5,$AP3149+7))="",0,INDIRECT(ADDRESS(($AN3149-1)*3+$AO3149+5,$AP3149+7))),IF(INDIRECT(ADDRESS(($AN3149-1)*3+$AO3149+5,$AP3149+7))="",0,IF(COUNTIF(INDIRECT(ADDRESS(($AN3149-1)*36+($AO3149-1)*12+6,COLUMN())):INDIRECT(ADDRESS(($AN3149-1)*36+($AO3149-1)*12+$AP3149+4,COLUMN())),INDIRECT(ADDRESS(($AN3149-1)*3+$AO3149+5,$AP3149+7)))&gt;=1,0,INDIRECT(ADDRESS(($AN3149-1)*3+$AO3149+5,$AP3149+7)))))</f>
        <v>0</v>
      </c>
      <c r="AR3149" s="4">
        <f ca="1">COUNTIF(INDIRECT("H"&amp;(ROW()+12*(($AN3149-1)*3+$AO3149)-ROW())/12+5):INDIRECT("S"&amp;(ROW()+12*(($AN3149-1)*3+$AO3149)-ROW())/12+5),AQ3149)</f>
        <v>0</v>
      </c>
      <c r="AS3149" s="6">
        <f ca="1">IF($AP3149=1,IF(INDIRECT(ADDRESS(($AN3149-1)*3+$AO3149+5,$AP3149+20))="",0,INDIRECT(ADDRESS(($AN3149-1)*3+$AO3149+5,$AP3149+20))),IF(INDIRECT(ADDRESS(($AN3149-1)*3+$AO3149+5,$AP3149+20))="",0,IF(COUNTIF(INDIRECT(ADDRESS(($AN3149-1)*36+($AO3149-1)*12+6,COLUMN())):INDIRECT(ADDRESS(($AN3149-1)*36+($AO3149-1)*12+$AP3149+4,COLUMN())),INDIRECT(ADDRESS(($AN3149-1)*3+$AO3149+5,$AP3149+20)))&gt;=1,0,INDIRECT(ADDRESS(($AN3149-1)*3+$AO3149+5,$AP3149+20)))))</f>
        <v>0</v>
      </c>
      <c r="AT3149" s="4">
        <f ca="1">COUNTIF(INDIRECT("U"&amp;(ROW()+12*(($AN3149-1)*3+$AO3149)-ROW())/12+5):INDIRECT("AF"&amp;(ROW()+12*(($AN3149-1)*3+$AO3149)-ROW())/12+5),AS3149)</f>
        <v>0</v>
      </c>
      <c r="AU3149" s="4">
        <f ca="1">IF(AND(AQ3149+AS3149&gt;0,AR3149+AT3149&gt;0),COUNTIF(AU$6:AU3148,"&gt;0")+1,0)</f>
        <v>0</v>
      </c>
    </row>
    <row r="3150" spans="40:47">
      <c r="AN3150" s="4">
        <v>88</v>
      </c>
      <c r="AO3150" s="4">
        <v>2</v>
      </c>
      <c r="AP3150" s="4">
        <v>1</v>
      </c>
      <c r="AQ3150" s="6">
        <f ca="1">IF($AP3150=1,IF(INDIRECT(ADDRESS(($AN3150-1)*3+$AO3150+5,$AP3150+7))="",0,INDIRECT(ADDRESS(($AN3150-1)*3+$AO3150+5,$AP3150+7))),IF(INDIRECT(ADDRESS(($AN3150-1)*3+$AO3150+5,$AP3150+7))="",0,IF(COUNTIF(INDIRECT(ADDRESS(($AN3150-1)*36+($AO3150-1)*12+6,COLUMN())):INDIRECT(ADDRESS(($AN3150-1)*36+($AO3150-1)*12+$AP3150+4,COLUMN())),INDIRECT(ADDRESS(($AN3150-1)*3+$AO3150+5,$AP3150+7)))&gt;=1,0,INDIRECT(ADDRESS(($AN3150-1)*3+$AO3150+5,$AP3150+7)))))</f>
        <v>0</v>
      </c>
      <c r="AR3150" s="4">
        <f ca="1">COUNTIF(INDIRECT("H"&amp;(ROW()+12*(($AN3150-1)*3+$AO3150)-ROW())/12+5):INDIRECT("S"&amp;(ROW()+12*(($AN3150-1)*3+$AO3150)-ROW())/12+5),AQ3150)</f>
        <v>0</v>
      </c>
      <c r="AS3150" s="6">
        <f ca="1">IF($AP3150=1,IF(INDIRECT(ADDRESS(($AN3150-1)*3+$AO3150+5,$AP3150+20))="",0,INDIRECT(ADDRESS(($AN3150-1)*3+$AO3150+5,$AP3150+20))),IF(INDIRECT(ADDRESS(($AN3150-1)*3+$AO3150+5,$AP3150+20))="",0,IF(COUNTIF(INDIRECT(ADDRESS(($AN3150-1)*36+($AO3150-1)*12+6,COLUMN())):INDIRECT(ADDRESS(($AN3150-1)*36+($AO3150-1)*12+$AP3150+4,COLUMN())),INDIRECT(ADDRESS(($AN3150-1)*3+$AO3150+5,$AP3150+20)))&gt;=1,0,INDIRECT(ADDRESS(($AN3150-1)*3+$AO3150+5,$AP3150+20)))))</f>
        <v>0</v>
      </c>
      <c r="AT3150" s="4">
        <f ca="1">COUNTIF(INDIRECT("U"&amp;(ROW()+12*(($AN3150-1)*3+$AO3150)-ROW())/12+5):INDIRECT("AF"&amp;(ROW()+12*(($AN3150-1)*3+$AO3150)-ROW())/12+5),AS3150)</f>
        <v>0</v>
      </c>
      <c r="AU3150" s="4">
        <f ca="1">IF(AND(AQ3150+AS3150&gt;0,AR3150+AT3150&gt;0),COUNTIF(AU$6:AU3149,"&gt;0")+1,0)</f>
        <v>0</v>
      </c>
    </row>
    <row r="3151" spans="40:47">
      <c r="AN3151" s="4">
        <v>88</v>
      </c>
      <c r="AO3151" s="4">
        <v>2</v>
      </c>
      <c r="AP3151" s="4">
        <v>2</v>
      </c>
      <c r="AQ3151" s="6">
        <f ca="1">IF($AP3151=1,IF(INDIRECT(ADDRESS(($AN3151-1)*3+$AO3151+5,$AP3151+7))="",0,INDIRECT(ADDRESS(($AN3151-1)*3+$AO3151+5,$AP3151+7))),IF(INDIRECT(ADDRESS(($AN3151-1)*3+$AO3151+5,$AP3151+7))="",0,IF(COUNTIF(INDIRECT(ADDRESS(($AN3151-1)*36+($AO3151-1)*12+6,COLUMN())):INDIRECT(ADDRESS(($AN3151-1)*36+($AO3151-1)*12+$AP3151+4,COLUMN())),INDIRECT(ADDRESS(($AN3151-1)*3+$AO3151+5,$AP3151+7)))&gt;=1,0,INDIRECT(ADDRESS(($AN3151-1)*3+$AO3151+5,$AP3151+7)))))</f>
        <v>0</v>
      </c>
      <c r="AR3151" s="4">
        <f ca="1">COUNTIF(INDIRECT("H"&amp;(ROW()+12*(($AN3151-1)*3+$AO3151)-ROW())/12+5):INDIRECT("S"&amp;(ROW()+12*(($AN3151-1)*3+$AO3151)-ROW())/12+5),AQ3151)</f>
        <v>0</v>
      </c>
      <c r="AS3151" s="6">
        <f ca="1">IF($AP3151=1,IF(INDIRECT(ADDRESS(($AN3151-1)*3+$AO3151+5,$AP3151+20))="",0,INDIRECT(ADDRESS(($AN3151-1)*3+$AO3151+5,$AP3151+20))),IF(INDIRECT(ADDRESS(($AN3151-1)*3+$AO3151+5,$AP3151+20))="",0,IF(COUNTIF(INDIRECT(ADDRESS(($AN3151-1)*36+($AO3151-1)*12+6,COLUMN())):INDIRECT(ADDRESS(($AN3151-1)*36+($AO3151-1)*12+$AP3151+4,COLUMN())),INDIRECT(ADDRESS(($AN3151-1)*3+$AO3151+5,$AP3151+20)))&gt;=1,0,INDIRECT(ADDRESS(($AN3151-1)*3+$AO3151+5,$AP3151+20)))))</f>
        <v>0</v>
      </c>
      <c r="AT3151" s="4">
        <f ca="1">COUNTIF(INDIRECT("U"&amp;(ROW()+12*(($AN3151-1)*3+$AO3151)-ROW())/12+5):INDIRECT("AF"&amp;(ROW()+12*(($AN3151-1)*3+$AO3151)-ROW())/12+5),AS3151)</f>
        <v>0</v>
      </c>
      <c r="AU3151" s="4">
        <f ca="1">IF(AND(AQ3151+AS3151&gt;0,AR3151+AT3151&gt;0),COUNTIF(AU$6:AU3150,"&gt;0")+1,0)</f>
        <v>0</v>
      </c>
    </row>
    <row r="3152" spans="40:47">
      <c r="AN3152" s="4">
        <v>88</v>
      </c>
      <c r="AO3152" s="4">
        <v>2</v>
      </c>
      <c r="AP3152" s="4">
        <v>3</v>
      </c>
      <c r="AQ3152" s="6">
        <f ca="1">IF($AP3152=1,IF(INDIRECT(ADDRESS(($AN3152-1)*3+$AO3152+5,$AP3152+7))="",0,INDIRECT(ADDRESS(($AN3152-1)*3+$AO3152+5,$AP3152+7))),IF(INDIRECT(ADDRESS(($AN3152-1)*3+$AO3152+5,$AP3152+7))="",0,IF(COUNTIF(INDIRECT(ADDRESS(($AN3152-1)*36+($AO3152-1)*12+6,COLUMN())):INDIRECT(ADDRESS(($AN3152-1)*36+($AO3152-1)*12+$AP3152+4,COLUMN())),INDIRECT(ADDRESS(($AN3152-1)*3+$AO3152+5,$AP3152+7)))&gt;=1,0,INDIRECT(ADDRESS(($AN3152-1)*3+$AO3152+5,$AP3152+7)))))</f>
        <v>0</v>
      </c>
      <c r="AR3152" s="4">
        <f ca="1">COUNTIF(INDIRECT("H"&amp;(ROW()+12*(($AN3152-1)*3+$AO3152)-ROW())/12+5):INDIRECT("S"&amp;(ROW()+12*(($AN3152-1)*3+$AO3152)-ROW())/12+5),AQ3152)</f>
        <v>0</v>
      </c>
      <c r="AS3152" s="6">
        <f ca="1">IF($AP3152=1,IF(INDIRECT(ADDRESS(($AN3152-1)*3+$AO3152+5,$AP3152+20))="",0,INDIRECT(ADDRESS(($AN3152-1)*3+$AO3152+5,$AP3152+20))),IF(INDIRECT(ADDRESS(($AN3152-1)*3+$AO3152+5,$AP3152+20))="",0,IF(COUNTIF(INDIRECT(ADDRESS(($AN3152-1)*36+($AO3152-1)*12+6,COLUMN())):INDIRECT(ADDRESS(($AN3152-1)*36+($AO3152-1)*12+$AP3152+4,COLUMN())),INDIRECT(ADDRESS(($AN3152-1)*3+$AO3152+5,$AP3152+20)))&gt;=1,0,INDIRECT(ADDRESS(($AN3152-1)*3+$AO3152+5,$AP3152+20)))))</f>
        <v>0</v>
      </c>
      <c r="AT3152" s="4">
        <f ca="1">COUNTIF(INDIRECT("U"&amp;(ROW()+12*(($AN3152-1)*3+$AO3152)-ROW())/12+5):INDIRECT("AF"&amp;(ROW()+12*(($AN3152-1)*3+$AO3152)-ROW())/12+5),AS3152)</f>
        <v>0</v>
      </c>
      <c r="AU3152" s="4">
        <f ca="1">IF(AND(AQ3152+AS3152&gt;0,AR3152+AT3152&gt;0),COUNTIF(AU$6:AU3151,"&gt;0")+1,0)</f>
        <v>0</v>
      </c>
    </row>
    <row r="3153" spans="40:47">
      <c r="AN3153" s="4">
        <v>88</v>
      </c>
      <c r="AO3153" s="4">
        <v>2</v>
      </c>
      <c r="AP3153" s="4">
        <v>4</v>
      </c>
      <c r="AQ3153" s="6">
        <f ca="1">IF($AP3153=1,IF(INDIRECT(ADDRESS(($AN3153-1)*3+$AO3153+5,$AP3153+7))="",0,INDIRECT(ADDRESS(($AN3153-1)*3+$AO3153+5,$AP3153+7))),IF(INDIRECT(ADDRESS(($AN3153-1)*3+$AO3153+5,$AP3153+7))="",0,IF(COUNTIF(INDIRECT(ADDRESS(($AN3153-1)*36+($AO3153-1)*12+6,COLUMN())):INDIRECT(ADDRESS(($AN3153-1)*36+($AO3153-1)*12+$AP3153+4,COLUMN())),INDIRECT(ADDRESS(($AN3153-1)*3+$AO3153+5,$AP3153+7)))&gt;=1,0,INDIRECT(ADDRESS(($AN3153-1)*3+$AO3153+5,$AP3153+7)))))</f>
        <v>0</v>
      </c>
      <c r="AR3153" s="4">
        <f ca="1">COUNTIF(INDIRECT("H"&amp;(ROW()+12*(($AN3153-1)*3+$AO3153)-ROW())/12+5):INDIRECT("S"&amp;(ROW()+12*(($AN3153-1)*3+$AO3153)-ROW())/12+5),AQ3153)</f>
        <v>0</v>
      </c>
      <c r="AS3153" s="6">
        <f ca="1">IF($AP3153=1,IF(INDIRECT(ADDRESS(($AN3153-1)*3+$AO3153+5,$AP3153+20))="",0,INDIRECT(ADDRESS(($AN3153-1)*3+$AO3153+5,$AP3153+20))),IF(INDIRECT(ADDRESS(($AN3153-1)*3+$AO3153+5,$AP3153+20))="",0,IF(COUNTIF(INDIRECT(ADDRESS(($AN3153-1)*36+($AO3153-1)*12+6,COLUMN())):INDIRECT(ADDRESS(($AN3153-1)*36+($AO3153-1)*12+$AP3153+4,COLUMN())),INDIRECT(ADDRESS(($AN3153-1)*3+$AO3153+5,$AP3153+20)))&gt;=1,0,INDIRECT(ADDRESS(($AN3153-1)*3+$AO3153+5,$AP3153+20)))))</f>
        <v>0</v>
      </c>
      <c r="AT3153" s="4">
        <f ca="1">COUNTIF(INDIRECT("U"&amp;(ROW()+12*(($AN3153-1)*3+$AO3153)-ROW())/12+5):INDIRECT("AF"&amp;(ROW()+12*(($AN3153-1)*3+$AO3153)-ROW())/12+5),AS3153)</f>
        <v>0</v>
      </c>
      <c r="AU3153" s="4">
        <f ca="1">IF(AND(AQ3153+AS3153&gt;0,AR3153+AT3153&gt;0),COUNTIF(AU$6:AU3152,"&gt;0")+1,0)</f>
        <v>0</v>
      </c>
    </row>
    <row r="3154" spans="40:47">
      <c r="AN3154" s="4">
        <v>88</v>
      </c>
      <c r="AO3154" s="4">
        <v>2</v>
      </c>
      <c r="AP3154" s="4">
        <v>5</v>
      </c>
      <c r="AQ3154" s="6">
        <f ca="1">IF($AP3154=1,IF(INDIRECT(ADDRESS(($AN3154-1)*3+$AO3154+5,$AP3154+7))="",0,INDIRECT(ADDRESS(($AN3154-1)*3+$AO3154+5,$AP3154+7))),IF(INDIRECT(ADDRESS(($AN3154-1)*3+$AO3154+5,$AP3154+7))="",0,IF(COUNTIF(INDIRECT(ADDRESS(($AN3154-1)*36+($AO3154-1)*12+6,COLUMN())):INDIRECT(ADDRESS(($AN3154-1)*36+($AO3154-1)*12+$AP3154+4,COLUMN())),INDIRECT(ADDRESS(($AN3154-1)*3+$AO3154+5,$AP3154+7)))&gt;=1,0,INDIRECT(ADDRESS(($AN3154-1)*3+$AO3154+5,$AP3154+7)))))</f>
        <v>0</v>
      </c>
      <c r="AR3154" s="4">
        <f ca="1">COUNTIF(INDIRECT("H"&amp;(ROW()+12*(($AN3154-1)*3+$AO3154)-ROW())/12+5):INDIRECT("S"&amp;(ROW()+12*(($AN3154-1)*3+$AO3154)-ROW())/12+5),AQ3154)</f>
        <v>0</v>
      </c>
      <c r="AS3154" s="6">
        <f ca="1">IF($AP3154=1,IF(INDIRECT(ADDRESS(($AN3154-1)*3+$AO3154+5,$AP3154+20))="",0,INDIRECT(ADDRESS(($AN3154-1)*3+$AO3154+5,$AP3154+20))),IF(INDIRECT(ADDRESS(($AN3154-1)*3+$AO3154+5,$AP3154+20))="",0,IF(COUNTIF(INDIRECT(ADDRESS(($AN3154-1)*36+($AO3154-1)*12+6,COLUMN())):INDIRECT(ADDRESS(($AN3154-1)*36+($AO3154-1)*12+$AP3154+4,COLUMN())),INDIRECT(ADDRESS(($AN3154-1)*3+$AO3154+5,$AP3154+20)))&gt;=1,0,INDIRECT(ADDRESS(($AN3154-1)*3+$AO3154+5,$AP3154+20)))))</f>
        <v>0</v>
      </c>
      <c r="AT3154" s="4">
        <f ca="1">COUNTIF(INDIRECT("U"&amp;(ROW()+12*(($AN3154-1)*3+$AO3154)-ROW())/12+5):INDIRECT("AF"&amp;(ROW()+12*(($AN3154-1)*3+$AO3154)-ROW())/12+5),AS3154)</f>
        <v>0</v>
      </c>
      <c r="AU3154" s="4">
        <f ca="1">IF(AND(AQ3154+AS3154&gt;0,AR3154+AT3154&gt;0),COUNTIF(AU$6:AU3153,"&gt;0")+1,0)</f>
        <v>0</v>
      </c>
    </row>
    <row r="3155" spans="40:47">
      <c r="AN3155" s="4">
        <v>88</v>
      </c>
      <c r="AO3155" s="4">
        <v>2</v>
      </c>
      <c r="AP3155" s="4">
        <v>6</v>
      </c>
      <c r="AQ3155" s="6">
        <f ca="1">IF($AP3155=1,IF(INDIRECT(ADDRESS(($AN3155-1)*3+$AO3155+5,$AP3155+7))="",0,INDIRECT(ADDRESS(($AN3155-1)*3+$AO3155+5,$AP3155+7))),IF(INDIRECT(ADDRESS(($AN3155-1)*3+$AO3155+5,$AP3155+7))="",0,IF(COUNTIF(INDIRECT(ADDRESS(($AN3155-1)*36+($AO3155-1)*12+6,COLUMN())):INDIRECT(ADDRESS(($AN3155-1)*36+($AO3155-1)*12+$AP3155+4,COLUMN())),INDIRECT(ADDRESS(($AN3155-1)*3+$AO3155+5,$AP3155+7)))&gt;=1,0,INDIRECT(ADDRESS(($AN3155-1)*3+$AO3155+5,$AP3155+7)))))</f>
        <v>0</v>
      </c>
      <c r="AR3155" s="4">
        <f ca="1">COUNTIF(INDIRECT("H"&amp;(ROW()+12*(($AN3155-1)*3+$AO3155)-ROW())/12+5):INDIRECT("S"&amp;(ROW()+12*(($AN3155-1)*3+$AO3155)-ROW())/12+5),AQ3155)</f>
        <v>0</v>
      </c>
      <c r="AS3155" s="6">
        <f ca="1">IF($AP3155=1,IF(INDIRECT(ADDRESS(($AN3155-1)*3+$AO3155+5,$AP3155+20))="",0,INDIRECT(ADDRESS(($AN3155-1)*3+$AO3155+5,$AP3155+20))),IF(INDIRECT(ADDRESS(($AN3155-1)*3+$AO3155+5,$AP3155+20))="",0,IF(COUNTIF(INDIRECT(ADDRESS(($AN3155-1)*36+($AO3155-1)*12+6,COLUMN())):INDIRECT(ADDRESS(($AN3155-1)*36+($AO3155-1)*12+$AP3155+4,COLUMN())),INDIRECT(ADDRESS(($AN3155-1)*3+$AO3155+5,$AP3155+20)))&gt;=1,0,INDIRECT(ADDRESS(($AN3155-1)*3+$AO3155+5,$AP3155+20)))))</f>
        <v>0</v>
      </c>
      <c r="AT3155" s="4">
        <f ca="1">COUNTIF(INDIRECT("U"&amp;(ROW()+12*(($AN3155-1)*3+$AO3155)-ROW())/12+5):INDIRECT("AF"&amp;(ROW()+12*(($AN3155-1)*3+$AO3155)-ROW())/12+5),AS3155)</f>
        <v>0</v>
      </c>
      <c r="AU3155" s="4">
        <f ca="1">IF(AND(AQ3155+AS3155&gt;0,AR3155+AT3155&gt;0),COUNTIF(AU$6:AU3154,"&gt;0")+1,0)</f>
        <v>0</v>
      </c>
    </row>
    <row r="3156" spans="40:47">
      <c r="AN3156" s="4">
        <v>88</v>
      </c>
      <c r="AO3156" s="4">
        <v>2</v>
      </c>
      <c r="AP3156" s="4">
        <v>7</v>
      </c>
      <c r="AQ3156" s="6">
        <f ca="1">IF($AP3156=1,IF(INDIRECT(ADDRESS(($AN3156-1)*3+$AO3156+5,$AP3156+7))="",0,INDIRECT(ADDRESS(($AN3156-1)*3+$AO3156+5,$AP3156+7))),IF(INDIRECT(ADDRESS(($AN3156-1)*3+$AO3156+5,$AP3156+7))="",0,IF(COUNTIF(INDIRECT(ADDRESS(($AN3156-1)*36+($AO3156-1)*12+6,COLUMN())):INDIRECT(ADDRESS(($AN3156-1)*36+($AO3156-1)*12+$AP3156+4,COLUMN())),INDIRECT(ADDRESS(($AN3156-1)*3+$AO3156+5,$AP3156+7)))&gt;=1,0,INDIRECT(ADDRESS(($AN3156-1)*3+$AO3156+5,$AP3156+7)))))</f>
        <v>0</v>
      </c>
      <c r="AR3156" s="4">
        <f ca="1">COUNTIF(INDIRECT("H"&amp;(ROW()+12*(($AN3156-1)*3+$AO3156)-ROW())/12+5):INDIRECT("S"&amp;(ROW()+12*(($AN3156-1)*3+$AO3156)-ROW())/12+5),AQ3156)</f>
        <v>0</v>
      </c>
      <c r="AS3156" s="6">
        <f ca="1">IF($AP3156=1,IF(INDIRECT(ADDRESS(($AN3156-1)*3+$AO3156+5,$AP3156+20))="",0,INDIRECT(ADDRESS(($AN3156-1)*3+$AO3156+5,$AP3156+20))),IF(INDIRECT(ADDRESS(($AN3156-1)*3+$AO3156+5,$AP3156+20))="",0,IF(COUNTIF(INDIRECT(ADDRESS(($AN3156-1)*36+($AO3156-1)*12+6,COLUMN())):INDIRECT(ADDRESS(($AN3156-1)*36+($AO3156-1)*12+$AP3156+4,COLUMN())),INDIRECT(ADDRESS(($AN3156-1)*3+$AO3156+5,$AP3156+20)))&gt;=1,0,INDIRECT(ADDRESS(($AN3156-1)*3+$AO3156+5,$AP3156+20)))))</f>
        <v>0</v>
      </c>
      <c r="AT3156" s="4">
        <f ca="1">COUNTIF(INDIRECT("U"&amp;(ROW()+12*(($AN3156-1)*3+$AO3156)-ROW())/12+5):INDIRECT("AF"&amp;(ROW()+12*(($AN3156-1)*3+$AO3156)-ROW())/12+5),AS3156)</f>
        <v>0</v>
      </c>
      <c r="AU3156" s="4">
        <f ca="1">IF(AND(AQ3156+AS3156&gt;0,AR3156+AT3156&gt;0),COUNTIF(AU$6:AU3155,"&gt;0")+1,0)</f>
        <v>0</v>
      </c>
    </row>
    <row r="3157" spans="40:47">
      <c r="AN3157" s="4">
        <v>88</v>
      </c>
      <c r="AO3157" s="4">
        <v>2</v>
      </c>
      <c r="AP3157" s="4">
        <v>8</v>
      </c>
      <c r="AQ3157" s="6">
        <f ca="1">IF($AP3157=1,IF(INDIRECT(ADDRESS(($AN3157-1)*3+$AO3157+5,$AP3157+7))="",0,INDIRECT(ADDRESS(($AN3157-1)*3+$AO3157+5,$AP3157+7))),IF(INDIRECT(ADDRESS(($AN3157-1)*3+$AO3157+5,$AP3157+7))="",0,IF(COUNTIF(INDIRECT(ADDRESS(($AN3157-1)*36+($AO3157-1)*12+6,COLUMN())):INDIRECT(ADDRESS(($AN3157-1)*36+($AO3157-1)*12+$AP3157+4,COLUMN())),INDIRECT(ADDRESS(($AN3157-1)*3+$AO3157+5,$AP3157+7)))&gt;=1,0,INDIRECT(ADDRESS(($AN3157-1)*3+$AO3157+5,$AP3157+7)))))</f>
        <v>0</v>
      </c>
      <c r="AR3157" s="4">
        <f ca="1">COUNTIF(INDIRECT("H"&amp;(ROW()+12*(($AN3157-1)*3+$AO3157)-ROW())/12+5):INDIRECT("S"&amp;(ROW()+12*(($AN3157-1)*3+$AO3157)-ROW())/12+5),AQ3157)</f>
        <v>0</v>
      </c>
      <c r="AS3157" s="6">
        <f ca="1">IF($AP3157=1,IF(INDIRECT(ADDRESS(($AN3157-1)*3+$AO3157+5,$AP3157+20))="",0,INDIRECT(ADDRESS(($AN3157-1)*3+$AO3157+5,$AP3157+20))),IF(INDIRECT(ADDRESS(($AN3157-1)*3+$AO3157+5,$AP3157+20))="",0,IF(COUNTIF(INDIRECT(ADDRESS(($AN3157-1)*36+($AO3157-1)*12+6,COLUMN())):INDIRECT(ADDRESS(($AN3157-1)*36+($AO3157-1)*12+$AP3157+4,COLUMN())),INDIRECT(ADDRESS(($AN3157-1)*3+$AO3157+5,$AP3157+20)))&gt;=1,0,INDIRECT(ADDRESS(($AN3157-1)*3+$AO3157+5,$AP3157+20)))))</f>
        <v>0</v>
      </c>
      <c r="AT3157" s="4">
        <f ca="1">COUNTIF(INDIRECT("U"&amp;(ROW()+12*(($AN3157-1)*3+$AO3157)-ROW())/12+5):INDIRECT("AF"&amp;(ROW()+12*(($AN3157-1)*3+$AO3157)-ROW())/12+5),AS3157)</f>
        <v>0</v>
      </c>
      <c r="AU3157" s="4">
        <f ca="1">IF(AND(AQ3157+AS3157&gt;0,AR3157+AT3157&gt;0),COUNTIF(AU$6:AU3156,"&gt;0")+1,0)</f>
        <v>0</v>
      </c>
    </row>
    <row r="3158" spans="40:47">
      <c r="AN3158" s="4">
        <v>88</v>
      </c>
      <c r="AO3158" s="4">
        <v>2</v>
      </c>
      <c r="AP3158" s="4">
        <v>9</v>
      </c>
      <c r="AQ3158" s="6">
        <f ca="1">IF($AP3158=1,IF(INDIRECT(ADDRESS(($AN3158-1)*3+$AO3158+5,$AP3158+7))="",0,INDIRECT(ADDRESS(($AN3158-1)*3+$AO3158+5,$AP3158+7))),IF(INDIRECT(ADDRESS(($AN3158-1)*3+$AO3158+5,$AP3158+7))="",0,IF(COUNTIF(INDIRECT(ADDRESS(($AN3158-1)*36+($AO3158-1)*12+6,COLUMN())):INDIRECT(ADDRESS(($AN3158-1)*36+($AO3158-1)*12+$AP3158+4,COLUMN())),INDIRECT(ADDRESS(($AN3158-1)*3+$AO3158+5,$AP3158+7)))&gt;=1,0,INDIRECT(ADDRESS(($AN3158-1)*3+$AO3158+5,$AP3158+7)))))</f>
        <v>0</v>
      </c>
      <c r="AR3158" s="4">
        <f ca="1">COUNTIF(INDIRECT("H"&amp;(ROW()+12*(($AN3158-1)*3+$AO3158)-ROW())/12+5):INDIRECT("S"&amp;(ROW()+12*(($AN3158-1)*3+$AO3158)-ROW())/12+5),AQ3158)</f>
        <v>0</v>
      </c>
      <c r="AS3158" s="6">
        <f ca="1">IF($AP3158=1,IF(INDIRECT(ADDRESS(($AN3158-1)*3+$AO3158+5,$AP3158+20))="",0,INDIRECT(ADDRESS(($AN3158-1)*3+$AO3158+5,$AP3158+20))),IF(INDIRECT(ADDRESS(($AN3158-1)*3+$AO3158+5,$AP3158+20))="",0,IF(COUNTIF(INDIRECT(ADDRESS(($AN3158-1)*36+($AO3158-1)*12+6,COLUMN())):INDIRECT(ADDRESS(($AN3158-1)*36+($AO3158-1)*12+$AP3158+4,COLUMN())),INDIRECT(ADDRESS(($AN3158-1)*3+$AO3158+5,$AP3158+20)))&gt;=1,0,INDIRECT(ADDRESS(($AN3158-1)*3+$AO3158+5,$AP3158+20)))))</f>
        <v>0</v>
      </c>
      <c r="AT3158" s="4">
        <f ca="1">COUNTIF(INDIRECT("U"&amp;(ROW()+12*(($AN3158-1)*3+$AO3158)-ROW())/12+5):INDIRECT("AF"&amp;(ROW()+12*(($AN3158-1)*3+$AO3158)-ROW())/12+5),AS3158)</f>
        <v>0</v>
      </c>
      <c r="AU3158" s="4">
        <f ca="1">IF(AND(AQ3158+AS3158&gt;0,AR3158+AT3158&gt;0),COUNTIF(AU$6:AU3157,"&gt;0")+1,0)</f>
        <v>0</v>
      </c>
    </row>
    <row r="3159" spans="40:47">
      <c r="AN3159" s="4">
        <v>88</v>
      </c>
      <c r="AO3159" s="4">
        <v>2</v>
      </c>
      <c r="AP3159" s="4">
        <v>10</v>
      </c>
      <c r="AQ3159" s="6">
        <f ca="1">IF($AP3159=1,IF(INDIRECT(ADDRESS(($AN3159-1)*3+$AO3159+5,$AP3159+7))="",0,INDIRECT(ADDRESS(($AN3159-1)*3+$AO3159+5,$AP3159+7))),IF(INDIRECT(ADDRESS(($AN3159-1)*3+$AO3159+5,$AP3159+7))="",0,IF(COUNTIF(INDIRECT(ADDRESS(($AN3159-1)*36+($AO3159-1)*12+6,COLUMN())):INDIRECT(ADDRESS(($AN3159-1)*36+($AO3159-1)*12+$AP3159+4,COLUMN())),INDIRECT(ADDRESS(($AN3159-1)*3+$AO3159+5,$AP3159+7)))&gt;=1,0,INDIRECT(ADDRESS(($AN3159-1)*3+$AO3159+5,$AP3159+7)))))</f>
        <v>0</v>
      </c>
      <c r="AR3159" s="4">
        <f ca="1">COUNTIF(INDIRECT("H"&amp;(ROW()+12*(($AN3159-1)*3+$AO3159)-ROW())/12+5):INDIRECT("S"&amp;(ROW()+12*(($AN3159-1)*3+$AO3159)-ROW())/12+5),AQ3159)</f>
        <v>0</v>
      </c>
      <c r="AS3159" s="6">
        <f ca="1">IF($AP3159=1,IF(INDIRECT(ADDRESS(($AN3159-1)*3+$AO3159+5,$AP3159+20))="",0,INDIRECT(ADDRESS(($AN3159-1)*3+$AO3159+5,$AP3159+20))),IF(INDIRECT(ADDRESS(($AN3159-1)*3+$AO3159+5,$AP3159+20))="",0,IF(COUNTIF(INDIRECT(ADDRESS(($AN3159-1)*36+($AO3159-1)*12+6,COLUMN())):INDIRECT(ADDRESS(($AN3159-1)*36+($AO3159-1)*12+$AP3159+4,COLUMN())),INDIRECT(ADDRESS(($AN3159-1)*3+$AO3159+5,$AP3159+20)))&gt;=1,0,INDIRECT(ADDRESS(($AN3159-1)*3+$AO3159+5,$AP3159+20)))))</f>
        <v>0</v>
      </c>
      <c r="AT3159" s="4">
        <f ca="1">COUNTIF(INDIRECT("U"&amp;(ROW()+12*(($AN3159-1)*3+$AO3159)-ROW())/12+5):INDIRECT("AF"&amp;(ROW()+12*(($AN3159-1)*3+$AO3159)-ROW())/12+5),AS3159)</f>
        <v>0</v>
      </c>
      <c r="AU3159" s="4">
        <f ca="1">IF(AND(AQ3159+AS3159&gt;0,AR3159+AT3159&gt;0),COUNTIF(AU$6:AU3158,"&gt;0")+1,0)</f>
        <v>0</v>
      </c>
    </row>
    <row r="3160" spans="40:47">
      <c r="AN3160" s="4">
        <v>88</v>
      </c>
      <c r="AO3160" s="4">
        <v>2</v>
      </c>
      <c r="AP3160" s="4">
        <v>11</v>
      </c>
      <c r="AQ3160" s="6">
        <f ca="1">IF($AP3160=1,IF(INDIRECT(ADDRESS(($AN3160-1)*3+$AO3160+5,$AP3160+7))="",0,INDIRECT(ADDRESS(($AN3160-1)*3+$AO3160+5,$AP3160+7))),IF(INDIRECT(ADDRESS(($AN3160-1)*3+$AO3160+5,$AP3160+7))="",0,IF(COUNTIF(INDIRECT(ADDRESS(($AN3160-1)*36+($AO3160-1)*12+6,COLUMN())):INDIRECT(ADDRESS(($AN3160-1)*36+($AO3160-1)*12+$AP3160+4,COLUMN())),INDIRECT(ADDRESS(($AN3160-1)*3+$AO3160+5,$AP3160+7)))&gt;=1,0,INDIRECT(ADDRESS(($AN3160-1)*3+$AO3160+5,$AP3160+7)))))</f>
        <v>0</v>
      </c>
      <c r="AR3160" s="4">
        <f ca="1">COUNTIF(INDIRECT("H"&amp;(ROW()+12*(($AN3160-1)*3+$AO3160)-ROW())/12+5):INDIRECT("S"&amp;(ROW()+12*(($AN3160-1)*3+$AO3160)-ROW())/12+5),AQ3160)</f>
        <v>0</v>
      </c>
      <c r="AS3160" s="6">
        <f ca="1">IF($AP3160=1,IF(INDIRECT(ADDRESS(($AN3160-1)*3+$AO3160+5,$AP3160+20))="",0,INDIRECT(ADDRESS(($AN3160-1)*3+$AO3160+5,$AP3160+20))),IF(INDIRECT(ADDRESS(($AN3160-1)*3+$AO3160+5,$AP3160+20))="",0,IF(COUNTIF(INDIRECT(ADDRESS(($AN3160-1)*36+($AO3160-1)*12+6,COLUMN())):INDIRECT(ADDRESS(($AN3160-1)*36+($AO3160-1)*12+$AP3160+4,COLUMN())),INDIRECT(ADDRESS(($AN3160-1)*3+$AO3160+5,$AP3160+20)))&gt;=1,0,INDIRECT(ADDRESS(($AN3160-1)*3+$AO3160+5,$AP3160+20)))))</f>
        <v>0</v>
      </c>
      <c r="AT3160" s="4">
        <f ca="1">COUNTIF(INDIRECT("U"&amp;(ROW()+12*(($AN3160-1)*3+$AO3160)-ROW())/12+5):INDIRECT("AF"&amp;(ROW()+12*(($AN3160-1)*3+$AO3160)-ROW())/12+5),AS3160)</f>
        <v>0</v>
      </c>
      <c r="AU3160" s="4">
        <f ca="1">IF(AND(AQ3160+AS3160&gt;0,AR3160+AT3160&gt;0),COUNTIF(AU$6:AU3159,"&gt;0")+1,0)</f>
        <v>0</v>
      </c>
    </row>
    <row r="3161" spans="40:47">
      <c r="AN3161" s="4">
        <v>88</v>
      </c>
      <c r="AO3161" s="4">
        <v>2</v>
      </c>
      <c r="AP3161" s="4">
        <v>12</v>
      </c>
      <c r="AQ3161" s="6">
        <f ca="1">IF($AP3161=1,IF(INDIRECT(ADDRESS(($AN3161-1)*3+$AO3161+5,$AP3161+7))="",0,INDIRECT(ADDRESS(($AN3161-1)*3+$AO3161+5,$AP3161+7))),IF(INDIRECT(ADDRESS(($AN3161-1)*3+$AO3161+5,$AP3161+7))="",0,IF(COUNTIF(INDIRECT(ADDRESS(($AN3161-1)*36+($AO3161-1)*12+6,COLUMN())):INDIRECT(ADDRESS(($AN3161-1)*36+($AO3161-1)*12+$AP3161+4,COLUMN())),INDIRECT(ADDRESS(($AN3161-1)*3+$AO3161+5,$AP3161+7)))&gt;=1,0,INDIRECT(ADDRESS(($AN3161-1)*3+$AO3161+5,$AP3161+7)))))</f>
        <v>0</v>
      </c>
      <c r="AR3161" s="4">
        <f ca="1">COUNTIF(INDIRECT("H"&amp;(ROW()+12*(($AN3161-1)*3+$AO3161)-ROW())/12+5):INDIRECT("S"&amp;(ROW()+12*(($AN3161-1)*3+$AO3161)-ROW())/12+5),AQ3161)</f>
        <v>0</v>
      </c>
      <c r="AS3161" s="6">
        <f ca="1">IF($AP3161=1,IF(INDIRECT(ADDRESS(($AN3161-1)*3+$AO3161+5,$AP3161+20))="",0,INDIRECT(ADDRESS(($AN3161-1)*3+$AO3161+5,$AP3161+20))),IF(INDIRECT(ADDRESS(($AN3161-1)*3+$AO3161+5,$AP3161+20))="",0,IF(COUNTIF(INDIRECT(ADDRESS(($AN3161-1)*36+($AO3161-1)*12+6,COLUMN())):INDIRECT(ADDRESS(($AN3161-1)*36+($AO3161-1)*12+$AP3161+4,COLUMN())),INDIRECT(ADDRESS(($AN3161-1)*3+$AO3161+5,$AP3161+20)))&gt;=1,0,INDIRECT(ADDRESS(($AN3161-1)*3+$AO3161+5,$AP3161+20)))))</f>
        <v>0</v>
      </c>
      <c r="AT3161" s="4">
        <f ca="1">COUNTIF(INDIRECT("U"&amp;(ROW()+12*(($AN3161-1)*3+$AO3161)-ROW())/12+5):INDIRECT("AF"&amp;(ROW()+12*(($AN3161-1)*3+$AO3161)-ROW())/12+5),AS3161)</f>
        <v>0</v>
      </c>
      <c r="AU3161" s="4">
        <f ca="1">IF(AND(AQ3161+AS3161&gt;0,AR3161+AT3161&gt;0),COUNTIF(AU$6:AU3160,"&gt;0")+1,0)</f>
        <v>0</v>
      </c>
    </row>
    <row r="3162" spans="40:47">
      <c r="AN3162" s="4">
        <v>88</v>
      </c>
      <c r="AO3162" s="4">
        <v>3</v>
      </c>
      <c r="AP3162" s="4">
        <v>1</v>
      </c>
      <c r="AQ3162" s="6">
        <f ca="1">IF($AP3162=1,IF(INDIRECT(ADDRESS(($AN3162-1)*3+$AO3162+5,$AP3162+7))="",0,INDIRECT(ADDRESS(($AN3162-1)*3+$AO3162+5,$AP3162+7))),IF(INDIRECT(ADDRESS(($AN3162-1)*3+$AO3162+5,$AP3162+7))="",0,IF(COUNTIF(INDIRECT(ADDRESS(($AN3162-1)*36+($AO3162-1)*12+6,COLUMN())):INDIRECT(ADDRESS(($AN3162-1)*36+($AO3162-1)*12+$AP3162+4,COLUMN())),INDIRECT(ADDRESS(($AN3162-1)*3+$AO3162+5,$AP3162+7)))&gt;=1,0,INDIRECT(ADDRESS(($AN3162-1)*3+$AO3162+5,$AP3162+7)))))</f>
        <v>0</v>
      </c>
      <c r="AR3162" s="4">
        <f ca="1">COUNTIF(INDIRECT("H"&amp;(ROW()+12*(($AN3162-1)*3+$AO3162)-ROW())/12+5):INDIRECT("S"&amp;(ROW()+12*(($AN3162-1)*3+$AO3162)-ROW())/12+5),AQ3162)</f>
        <v>0</v>
      </c>
      <c r="AS3162" s="6">
        <f ca="1">IF($AP3162=1,IF(INDIRECT(ADDRESS(($AN3162-1)*3+$AO3162+5,$AP3162+20))="",0,INDIRECT(ADDRESS(($AN3162-1)*3+$AO3162+5,$AP3162+20))),IF(INDIRECT(ADDRESS(($AN3162-1)*3+$AO3162+5,$AP3162+20))="",0,IF(COUNTIF(INDIRECT(ADDRESS(($AN3162-1)*36+($AO3162-1)*12+6,COLUMN())):INDIRECT(ADDRESS(($AN3162-1)*36+($AO3162-1)*12+$AP3162+4,COLUMN())),INDIRECT(ADDRESS(($AN3162-1)*3+$AO3162+5,$AP3162+20)))&gt;=1,0,INDIRECT(ADDRESS(($AN3162-1)*3+$AO3162+5,$AP3162+20)))))</f>
        <v>0</v>
      </c>
      <c r="AT3162" s="4">
        <f ca="1">COUNTIF(INDIRECT("U"&amp;(ROW()+12*(($AN3162-1)*3+$AO3162)-ROW())/12+5):INDIRECT("AF"&amp;(ROW()+12*(($AN3162-1)*3+$AO3162)-ROW())/12+5),AS3162)</f>
        <v>0</v>
      </c>
      <c r="AU3162" s="4">
        <f ca="1">IF(AND(AQ3162+AS3162&gt;0,AR3162+AT3162&gt;0),COUNTIF(AU$6:AU3161,"&gt;0")+1,0)</f>
        <v>0</v>
      </c>
    </row>
    <row r="3163" spans="40:47">
      <c r="AN3163" s="4">
        <v>88</v>
      </c>
      <c r="AO3163" s="4">
        <v>3</v>
      </c>
      <c r="AP3163" s="4">
        <v>2</v>
      </c>
      <c r="AQ3163" s="6">
        <f ca="1">IF($AP3163=1,IF(INDIRECT(ADDRESS(($AN3163-1)*3+$AO3163+5,$AP3163+7))="",0,INDIRECT(ADDRESS(($AN3163-1)*3+$AO3163+5,$AP3163+7))),IF(INDIRECT(ADDRESS(($AN3163-1)*3+$AO3163+5,$AP3163+7))="",0,IF(COUNTIF(INDIRECT(ADDRESS(($AN3163-1)*36+($AO3163-1)*12+6,COLUMN())):INDIRECT(ADDRESS(($AN3163-1)*36+($AO3163-1)*12+$AP3163+4,COLUMN())),INDIRECT(ADDRESS(($AN3163-1)*3+$AO3163+5,$AP3163+7)))&gt;=1,0,INDIRECT(ADDRESS(($AN3163-1)*3+$AO3163+5,$AP3163+7)))))</f>
        <v>0</v>
      </c>
      <c r="AR3163" s="4">
        <f ca="1">COUNTIF(INDIRECT("H"&amp;(ROW()+12*(($AN3163-1)*3+$AO3163)-ROW())/12+5):INDIRECT("S"&amp;(ROW()+12*(($AN3163-1)*3+$AO3163)-ROW())/12+5),AQ3163)</f>
        <v>0</v>
      </c>
      <c r="AS3163" s="6">
        <f ca="1">IF($AP3163=1,IF(INDIRECT(ADDRESS(($AN3163-1)*3+$AO3163+5,$AP3163+20))="",0,INDIRECT(ADDRESS(($AN3163-1)*3+$AO3163+5,$AP3163+20))),IF(INDIRECT(ADDRESS(($AN3163-1)*3+$AO3163+5,$AP3163+20))="",0,IF(COUNTIF(INDIRECT(ADDRESS(($AN3163-1)*36+($AO3163-1)*12+6,COLUMN())):INDIRECT(ADDRESS(($AN3163-1)*36+($AO3163-1)*12+$AP3163+4,COLUMN())),INDIRECT(ADDRESS(($AN3163-1)*3+$AO3163+5,$AP3163+20)))&gt;=1,0,INDIRECT(ADDRESS(($AN3163-1)*3+$AO3163+5,$AP3163+20)))))</f>
        <v>0</v>
      </c>
      <c r="AT3163" s="4">
        <f ca="1">COUNTIF(INDIRECT("U"&amp;(ROW()+12*(($AN3163-1)*3+$AO3163)-ROW())/12+5):INDIRECT("AF"&amp;(ROW()+12*(($AN3163-1)*3+$AO3163)-ROW())/12+5),AS3163)</f>
        <v>0</v>
      </c>
      <c r="AU3163" s="4">
        <f ca="1">IF(AND(AQ3163+AS3163&gt;0,AR3163+AT3163&gt;0),COUNTIF(AU$6:AU3162,"&gt;0")+1,0)</f>
        <v>0</v>
      </c>
    </row>
    <row r="3164" spans="40:47">
      <c r="AN3164" s="4">
        <v>88</v>
      </c>
      <c r="AO3164" s="4">
        <v>3</v>
      </c>
      <c r="AP3164" s="4">
        <v>3</v>
      </c>
      <c r="AQ3164" s="6">
        <f ca="1">IF($AP3164=1,IF(INDIRECT(ADDRESS(($AN3164-1)*3+$AO3164+5,$AP3164+7))="",0,INDIRECT(ADDRESS(($AN3164-1)*3+$AO3164+5,$AP3164+7))),IF(INDIRECT(ADDRESS(($AN3164-1)*3+$AO3164+5,$AP3164+7))="",0,IF(COUNTIF(INDIRECT(ADDRESS(($AN3164-1)*36+($AO3164-1)*12+6,COLUMN())):INDIRECT(ADDRESS(($AN3164-1)*36+($AO3164-1)*12+$AP3164+4,COLUMN())),INDIRECT(ADDRESS(($AN3164-1)*3+$AO3164+5,$AP3164+7)))&gt;=1,0,INDIRECT(ADDRESS(($AN3164-1)*3+$AO3164+5,$AP3164+7)))))</f>
        <v>0</v>
      </c>
      <c r="AR3164" s="4">
        <f ca="1">COUNTIF(INDIRECT("H"&amp;(ROW()+12*(($AN3164-1)*3+$AO3164)-ROW())/12+5):INDIRECT("S"&amp;(ROW()+12*(($AN3164-1)*3+$AO3164)-ROW())/12+5),AQ3164)</f>
        <v>0</v>
      </c>
      <c r="AS3164" s="6">
        <f ca="1">IF($AP3164=1,IF(INDIRECT(ADDRESS(($AN3164-1)*3+$AO3164+5,$AP3164+20))="",0,INDIRECT(ADDRESS(($AN3164-1)*3+$AO3164+5,$AP3164+20))),IF(INDIRECT(ADDRESS(($AN3164-1)*3+$AO3164+5,$AP3164+20))="",0,IF(COUNTIF(INDIRECT(ADDRESS(($AN3164-1)*36+($AO3164-1)*12+6,COLUMN())):INDIRECT(ADDRESS(($AN3164-1)*36+($AO3164-1)*12+$AP3164+4,COLUMN())),INDIRECT(ADDRESS(($AN3164-1)*3+$AO3164+5,$AP3164+20)))&gt;=1,0,INDIRECT(ADDRESS(($AN3164-1)*3+$AO3164+5,$AP3164+20)))))</f>
        <v>0</v>
      </c>
      <c r="AT3164" s="4">
        <f ca="1">COUNTIF(INDIRECT("U"&amp;(ROW()+12*(($AN3164-1)*3+$AO3164)-ROW())/12+5):INDIRECT("AF"&amp;(ROW()+12*(($AN3164-1)*3+$AO3164)-ROW())/12+5),AS3164)</f>
        <v>0</v>
      </c>
      <c r="AU3164" s="4">
        <f ca="1">IF(AND(AQ3164+AS3164&gt;0,AR3164+AT3164&gt;0),COUNTIF(AU$6:AU3163,"&gt;0")+1,0)</f>
        <v>0</v>
      </c>
    </row>
    <row r="3165" spans="40:47">
      <c r="AN3165" s="4">
        <v>88</v>
      </c>
      <c r="AO3165" s="4">
        <v>3</v>
      </c>
      <c r="AP3165" s="4">
        <v>4</v>
      </c>
      <c r="AQ3165" s="6">
        <f ca="1">IF($AP3165=1,IF(INDIRECT(ADDRESS(($AN3165-1)*3+$AO3165+5,$AP3165+7))="",0,INDIRECT(ADDRESS(($AN3165-1)*3+$AO3165+5,$AP3165+7))),IF(INDIRECT(ADDRESS(($AN3165-1)*3+$AO3165+5,$AP3165+7))="",0,IF(COUNTIF(INDIRECT(ADDRESS(($AN3165-1)*36+($AO3165-1)*12+6,COLUMN())):INDIRECT(ADDRESS(($AN3165-1)*36+($AO3165-1)*12+$AP3165+4,COLUMN())),INDIRECT(ADDRESS(($AN3165-1)*3+$AO3165+5,$AP3165+7)))&gt;=1,0,INDIRECT(ADDRESS(($AN3165-1)*3+$AO3165+5,$AP3165+7)))))</f>
        <v>0</v>
      </c>
      <c r="AR3165" s="4">
        <f ca="1">COUNTIF(INDIRECT("H"&amp;(ROW()+12*(($AN3165-1)*3+$AO3165)-ROW())/12+5):INDIRECT("S"&amp;(ROW()+12*(($AN3165-1)*3+$AO3165)-ROW())/12+5),AQ3165)</f>
        <v>0</v>
      </c>
      <c r="AS3165" s="6">
        <f ca="1">IF($AP3165=1,IF(INDIRECT(ADDRESS(($AN3165-1)*3+$AO3165+5,$AP3165+20))="",0,INDIRECT(ADDRESS(($AN3165-1)*3+$AO3165+5,$AP3165+20))),IF(INDIRECT(ADDRESS(($AN3165-1)*3+$AO3165+5,$AP3165+20))="",0,IF(COUNTIF(INDIRECT(ADDRESS(($AN3165-1)*36+($AO3165-1)*12+6,COLUMN())):INDIRECT(ADDRESS(($AN3165-1)*36+($AO3165-1)*12+$AP3165+4,COLUMN())),INDIRECT(ADDRESS(($AN3165-1)*3+$AO3165+5,$AP3165+20)))&gt;=1,0,INDIRECT(ADDRESS(($AN3165-1)*3+$AO3165+5,$AP3165+20)))))</f>
        <v>0</v>
      </c>
      <c r="AT3165" s="4">
        <f ca="1">COUNTIF(INDIRECT("U"&amp;(ROW()+12*(($AN3165-1)*3+$AO3165)-ROW())/12+5):INDIRECT("AF"&amp;(ROW()+12*(($AN3165-1)*3+$AO3165)-ROW())/12+5),AS3165)</f>
        <v>0</v>
      </c>
      <c r="AU3165" s="4">
        <f ca="1">IF(AND(AQ3165+AS3165&gt;0,AR3165+AT3165&gt;0),COUNTIF(AU$6:AU3164,"&gt;0")+1,0)</f>
        <v>0</v>
      </c>
    </row>
    <row r="3166" spans="40:47">
      <c r="AN3166" s="4">
        <v>88</v>
      </c>
      <c r="AO3166" s="4">
        <v>3</v>
      </c>
      <c r="AP3166" s="4">
        <v>5</v>
      </c>
      <c r="AQ3166" s="6">
        <f ca="1">IF($AP3166=1,IF(INDIRECT(ADDRESS(($AN3166-1)*3+$AO3166+5,$AP3166+7))="",0,INDIRECT(ADDRESS(($AN3166-1)*3+$AO3166+5,$AP3166+7))),IF(INDIRECT(ADDRESS(($AN3166-1)*3+$AO3166+5,$AP3166+7))="",0,IF(COUNTIF(INDIRECT(ADDRESS(($AN3166-1)*36+($AO3166-1)*12+6,COLUMN())):INDIRECT(ADDRESS(($AN3166-1)*36+($AO3166-1)*12+$AP3166+4,COLUMN())),INDIRECT(ADDRESS(($AN3166-1)*3+$AO3166+5,$AP3166+7)))&gt;=1,0,INDIRECT(ADDRESS(($AN3166-1)*3+$AO3166+5,$AP3166+7)))))</f>
        <v>0</v>
      </c>
      <c r="AR3166" s="4">
        <f ca="1">COUNTIF(INDIRECT("H"&amp;(ROW()+12*(($AN3166-1)*3+$AO3166)-ROW())/12+5):INDIRECT("S"&amp;(ROW()+12*(($AN3166-1)*3+$AO3166)-ROW())/12+5),AQ3166)</f>
        <v>0</v>
      </c>
      <c r="AS3166" s="6">
        <f ca="1">IF($AP3166=1,IF(INDIRECT(ADDRESS(($AN3166-1)*3+$AO3166+5,$AP3166+20))="",0,INDIRECT(ADDRESS(($AN3166-1)*3+$AO3166+5,$AP3166+20))),IF(INDIRECT(ADDRESS(($AN3166-1)*3+$AO3166+5,$AP3166+20))="",0,IF(COUNTIF(INDIRECT(ADDRESS(($AN3166-1)*36+($AO3166-1)*12+6,COLUMN())):INDIRECT(ADDRESS(($AN3166-1)*36+($AO3166-1)*12+$AP3166+4,COLUMN())),INDIRECT(ADDRESS(($AN3166-1)*3+$AO3166+5,$AP3166+20)))&gt;=1,0,INDIRECT(ADDRESS(($AN3166-1)*3+$AO3166+5,$AP3166+20)))))</f>
        <v>0</v>
      </c>
      <c r="AT3166" s="4">
        <f ca="1">COUNTIF(INDIRECT("U"&amp;(ROW()+12*(($AN3166-1)*3+$AO3166)-ROW())/12+5):INDIRECT("AF"&amp;(ROW()+12*(($AN3166-1)*3+$AO3166)-ROW())/12+5),AS3166)</f>
        <v>0</v>
      </c>
      <c r="AU3166" s="4">
        <f ca="1">IF(AND(AQ3166+AS3166&gt;0,AR3166+AT3166&gt;0),COUNTIF(AU$6:AU3165,"&gt;0")+1,0)</f>
        <v>0</v>
      </c>
    </row>
    <row r="3167" spans="40:47">
      <c r="AN3167" s="4">
        <v>88</v>
      </c>
      <c r="AO3167" s="4">
        <v>3</v>
      </c>
      <c r="AP3167" s="4">
        <v>6</v>
      </c>
      <c r="AQ3167" s="6">
        <f ca="1">IF($AP3167=1,IF(INDIRECT(ADDRESS(($AN3167-1)*3+$AO3167+5,$AP3167+7))="",0,INDIRECT(ADDRESS(($AN3167-1)*3+$AO3167+5,$AP3167+7))),IF(INDIRECT(ADDRESS(($AN3167-1)*3+$AO3167+5,$AP3167+7))="",0,IF(COUNTIF(INDIRECT(ADDRESS(($AN3167-1)*36+($AO3167-1)*12+6,COLUMN())):INDIRECT(ADDRESS(($AN3167-1)*36+($AO3167-1)*12+$AP3167+4,COLUMN())),INDIRECT(ADDRESS(($AN3167-1)*3+$AO3167+5,$AP3167+7)))&gt;=1,0,INDIRECT(ADDRESS(($AN3167-1)*3+$AO3167+5,$AP3167+7)))))</f>
        <v>0</v>
      </c>
      <c r="AR3167" s="4">
        <f ca="1">COUNTIF(INDIRECT("H"&amp;(ROW()+12*(($AN3167-1)*3+$AO3167)-ROW())/12+5):INDIRECT("S"&amp;(ROW()+12*(($AN3167-1)*3+$AO3167)-ROW())/12+5),AQ3167)</f>
        <v>0</v>
      </c>
      <c r="AS3167" s="6">
        <f ca="1">IF($AP3167=1,IF(INDIRECT(ADDRESS(($AN3167-1)*3+$AO3167+5,$AP3167+20))="",0,INDIRECT(ADDRESS(($AN3167-1)*3+$AO3167+5,$AP3167+20))),IF(INDIRECT(ADDRESS(($AN3167-1)*3+$AO3167+5,$AP3167+20))="",0,IF(COUNTIF(INDIRECT(ADDRESS(($AN3167-1)*36+($AO3167-1)*12+6,COLUMN())):INDIRECT(ADDRESS(($AN3167-1)*36+($AO3167-1)*12+$AP3167+4,COLUMN())),INDIRECT(ADDRESS(($AN3167-1)*3+$AO3167+5,$AP3167+20)))&gt;=1,0,INDIRECT(ADDRESS(($AN3167-1)*3+$AO3167+5,$AP3167+20)))))</f>
        <v>0</v>
      </c>
      <c r="AT3167" s="4">
        <f ca="1">COUNTIF(INDIRECT("U"&amp;(ROW()+12*(($AN3167-1)*3+$AO3167)-ROW())/12+5):INDIRECT("AF"&amp;(ROW()+12*(($AN3167-1)*3+$AO3167)-ROW())/12+5),AS3167)</f>
        <v>0</v>
      </c>
      <c r="AU3167" s="4">
        <f ca="1">IF(AND(AQ3167+AS3167&gt;0,AR3167+AT3167&gt;0),COUNTIF(AU$6:AU3166,"&gt;0")+1,0)</f>
        <v>0</v>
      </c>
    </row>
    <row r="3168" spans="40:47">
      <c r="AN3168" s="4">
        <v>88</v>
      </c>
      <c r="AO3168" s="4">
        <v>3</v>
      </c>
      <c r="AP3168" s="4">
        <v>7</v>
      </c>
      <c r="AQ3168" s="6">
        <f ca="1">IF($AP3168=1,IF(INDIRECT(ADDRESS(($AN3168-1)*3+$AO3168+5,$AP3168+7))="",0,INDIRECT(ADDRESS(($AN3168-1)*3+$AO3168+5,$AP3168+7))),IF(INDIRECT(ADDRESS(($AN3168-1)*3+$AO3168+5,$AP3168+7))="",0,IF(COUNTIF(INDIRECT(ADDRESS(($AN3168-1)*36+($AO3168-1)*12+6,COLUMN())):INDIRECT(ADDRESS(($AN3168-1)*36+($AO3168-1)*12+$AP3168+4,COLUMN())),INDIRECT(ADDRESS(($AN3168-1)*3+$AO3168+5,$AP3168+7)))&gt;=1,0,INDIRECT(ADDRESS(($AN3168-1)*3+$AO3168+5,$AP3168+7)))))</f>
        <v>0</v>
      </c>
      <c r="AR3168" s="4">
        <f ca="1">COUNTIF(INDIRECT("H"&amp;(ROW()+12*(($AN3168-1)*3+$AO3168)-ROW())/12+5):INDIRECT("S"&amp;(ROW()+12*(($AN3168-1)*3+$AO3168)-ROW())/12+5),AQ3168)</f>
        <v>0</v>
      </c>
      <c r="AS3168" s="6">
        <f ca="1">IF($AP3168=1,IF(INDIRECT(ADDRESS(($AN3168-1)*3+$AO3168+5,$AP3168+20))="",0,INDIRECT(ADDRESS(($AN3168-1)*3+$AO3168+5,$AP3168+20))),IF(INDIRECT(ADDRESS(($AN3168-1)*3+$AO3168+5,$AP3168+20))="",0,IF(COUNTIF(INDIRECT(ADDRESS(($AN3168-1)*36+($AO3168-1)*12+6,COLUMN())):INDIRECT(ADDRESS(($AN3168-1)*36+($AO3168-1)*12+$AP3168+4,COLUMN())),INDIRECT(ADDRESS(($AN3168-1)*3+$AO3168+5,$AP3168+20)))&gt;=1,0,INDIRECT(ADDRESS(($AN3168-1)*3+$AO3168+5,$AP3168+20)))))</f>
        <v>0</v>
      </c>
      <c r="AT3168" s="4">
        <f ca="1">COUNTIF(INDIRECT("U"&amp;(ROW()+12*(($AN3168-1)*3+$AO3168)-ROW())/12+5):INDIRECT("AF"&amp;(ROW()+12*(($AN3168-1)*3+$AO3168)-ROW())/12+5),AS3168)</f>
        <v>0</v>
      </c>
      <c r="AU3168" s="4">
        <f ca="1">IF(AND(AQ3168+AS3168&gt;0,AR3168+AT3168&gt;0),COUNTIF(AU$6:AU3167,"&gt;0")+1,0)</f>
        <v>0</v>
      </c>
    </row>
    <row r="3169" spans="40:47">
      <c r="AN3169" s="4">
        <v>88</v>
      </c>
      <c r="AO3169" s="4">
        <v>3</v>
      </c>
      <c r="AP3169" s="4">
        <v>8</v>
      </c>
      <c r="AQ3169" s="6">
        <f ca="1">IF($AP3169=1,IF(INDIRECT(ADDRESS(($AN3169-1)*3+$AO3169+5,$AP3169+7))="",0,INDIRECT(ADDRESS(($AN3169-1)*3+$AO3169+5,$AP3169+7))),IF(INDIRECT(ADDRESS(($AN3169-1)*3+$AO3169+5,$AP3169+7))="",0,IF(COUNTIF(INDIRECT(ADDRESS(($AN3169-1)*36+($AO3169-1)*12+6,COLUMN())):INDIRECT(ADDRESS(($AN3169-1)*36+($AO3169-1)*12+$AP3169+4,COLUMN())),INDIRECT(ADDRESS(($AN3169-1)*3+$AO3169+5,$AP3169+7)))&gt;=1,0,INDIRECT(ADDRESS(($AN3169-1)*3+$AO3169+5,$AP3169+7)))))</f>
        <v>0</v>
      </c>
      <c r="AR3169" s="4">
        <f ca="1">COUNTIF(INDIRECT("H"&amp;(ROW()+12*(($AN3169-1)*3+$AO3169)-ROW())/12+5):INDIRECT("S"&amp;(ROW()+12*(($AN3169-1)*3+$AO3169)-ROW())/12+5),AQ3169)</f>
        <v>0</v>
      </c>
      <c r="AS3169" s="6">
        <f ca="1">IF($AP3169=1,IF(INDIRECT(ADDRESS(($AN3169-1)*3+$AO3169+5,$AP3169+20))="",0,INDIRECT(ADDRESS(($AN3169-1)*3+$AO3169+5,$AP3169+20))),IF(INDIRECT(ADDRESS(($AN3169-1)*3+$AO3169+5,$AP3169+20))="",0,IF(COUNTIF(INDIRECT(ADDRESS(($AN3169-1)*36+($AO3169-1)*12+6,COLUMN())):INDIRECT(ADDRESS(($AN3169-1)*36+($AO3169-1)*12+$AP3169+4,COLUMN())),INDIRECT(ADDRESS(($AN3169-1)*3+$AO3169+5,$AP3169+20)))&gt;=1,0,INDIRECT(ADDRESS(($AN3169-1)*3+$AO3169+5,$AP3169+20)))))</f>
        <v>0</v>
      </c>
      <c r="AT3169" s="4">
        <f ca="1">COUNTIF(INDIRECT("U"&amp;(ROW()+12*(($AN3169-1)*3+$AO3169)-ROW())/12+5):INDIRECT("AF"&amp;(ROW()+12*(($AN3169-1)*3+$AO3169)-ROW())/12+5),AS3169)</f>
        <v>0</v>
      </c>
      <c r="AU3169" s="4">
        <f ca="1">IF(AND(AQ3169+AS3169&gt;0,AR3169+AT3169&gt;0),COUNTIF(AU$6:AU3168,"&gt;0")+1,0)</f>
        <v>0</v>
      </c>
    </row>
    <row r="3170" spans="40:47">
      <c r="AN3170" s="4">
        <v>88</v>
      </c>
      <c r="AO3170" s="4">
        <v>3</v>
      </c>
      <c r="AP3170" s="4">
        <v>9</v>
      </c>
      <c r="AQ3170" s="6">
        <f ca="1">IF($AP3170=1,IF(INDIRECT(ADDRESS(($AN3170-1)*3+$AO3170+5,$AP3170+7))="",0,INDIRECT(ADDRESS(($AN3170-1)*3+$AO3170+5,$AP3170+7))),IF(INDIRECT(ADDRESS(($AN3170-1)*3+$AO3170+5,$AP3170+7))="",0,IF(COUNTIF(INDIRECT(ADDRESS(($AN3170-1)*36+($AO3170-1)*12+6,COLUMN())):INDIRECT(ADDRESS(($AN3170-1)*36+($AO3170-1)*12+$AP3170+4,COLUMN())),INDIRECT(ADDRESS(($AN3170-1)*3+$AO3170+5,$AP3170+7)))&gt;=1,0,INDIRECT(ADDRESS(($AN3170-1)*3+$AO3170+5,$AP3170+7)))))</f>
        <v>0</v>
      </c>
      <c r="AR3170" s="4">
        <f ca="1">COUNTIF(INDIRECT("H"&amp;(ROW()+12*(($AN3170-1)*3+$AO3170)-ROW())/12+5):INDIRECT("S"&amp;(ROW()+12*(($AN3170-1)*3+$AO3170)-ROW())/12+5),AQ3170)</f>
        <v>0</v>
      </c>
      <c r="AS3170" s="6">
        <f ca="1">IF($AP3170=1,IF(INDIRECT(ADDRESS(($AN3170-1)*3+$AO3170+5,$AP3170+20))="",0,INDIRECT(ADDRESS(($AN3170-1)*3+$AO3170+5,$AP3170+20))),IF(INDIRECT(ADDRESS(($AN3170-1)*3+$AO3170+5,$AP3170+20))="",0,IF(COUNTIF(INDIRECT(ADDRESS(($AN3170-1)*36+($AO3170-1)*12+6,COLUMN())):INDIRECT(ADDRESS(($AN3170-1)*36+($AO3170-1)*12+$AP3170+4,COLUMN())),INDIRECT(ADDRESS(($AN3170-1)*3+$AO3170+5,$AP3170+20)))&gt;=1,0,INDIRECT(ADDRESS(($AN3170-1)*3+$AO3170+5,$AP3170+20)))))</f>
        <v>0</v>
      </c>
      <c r="AT3170" s="4">
        <f ca="1">COUNTIF(INDIRECT("U"&amp;(ROW()+12*(($AN3170-1)*3+$AO3170)-ROW())/12+5):INDIRECT("AF"&amp;(ROW()+12*(($AN3170-1)*3+$AO3170)-ROW())/12+5),AS3170)</f>
        <v>0</v>
      </c>
      <c r="AU3170" s="4">
        <f ca="1">IF(AND(AQ3170+AS3170&gt;0,AR3170+AT3170&gt;0),COUNTIF(AU$6:AU3169,"&gt;0")+1,0)</f>
        <v>0</v>
      </c>
    </row>
    <row r="3171" spans="40:47">
      <c r="AN3171" s="4">
        <v>88</v>
      </c>
      <c r="AO3171" s="4">
        <v>3</v>
      </c>
      <c r="AP3171" s="4">
        <v>10</v>
      </c>
      <c r="AQ3171" s="6">
        <f ca="1">IF($AP3171=1,IF(INDIRECT(ADDRESS(($AN3171-1)*3+$AO3171+5,$AP3171+7))="",0,INDIRECT(ADDRESS(($AN3171-1)*3+$AO3171+5,$AP3171+7))),IF(INDIRECT(ADDRESS(($AN3171-1)*3+$AO3171+5,$AP3171+7))="",0,IF(COUNTIF(INDIRECT(ADDRESS(($AN3171-1)*36+($AO3171-1)*12+6,COLUMN())):INDIRECT(ADDRESS(($AN3171-1)*36+($AO3171-1)*12+$AP3171+4,COLUMN())),INDIRECT(ADDRESS(($AN3171-1)*3+$AO3171+5,$AP3171+7)))&gt;=1,0,INDIRECT(ADDRESS(($AN3171-1)*3+$AO3171+5,$AP3171+7)))))</f>
        <v>0</v>
      </c>
      <c r="AR3171" s="4">
        <f ca="1">COUNTIF(INDIRECT("H"&amp;(ROW()+12*(($AN3171-1)*3+$AO3171)-ROW())/12+5):INDIRECT("S"&amp;(ROW()+12*(($AN3171-1)*3+$AO3171)-ROW())/12+5),AQ3171)</f>
        <v>0</v>
      </c>
      <c r="AS3171" s="6">
        <f ca="1">IF($AP3171=1,IF(INDIRECT(ADDRESS(($AN3171-1)*3+$AO3171+5,$AP3171+20))="",0,INDIRECT(ADDRESS(($AN3171-1)*3+$AO3171+5,$AP3171+20))),IF(INDIRECT(ADDRESS(($AN3171-1)*3+$AO3171+5,$AP3171+20))="",0,IF(COUNTIF(INDIRECT(ADDRESS(($AN3171-1)*36+($AO3171-1)*12+6,COLUMN())):INDIRECT(ADDRESS(($AN3171-1)*36+($AO3171-1)*12+$AP3171+4,COLUMN())),INDIRECT(ADDRESS(($AN3171-1)*3+$AO3171+5,$AP3171+20)))&gt;=1,0,INDIRECT(ADDRESS(($AN3171-1)*3+$AO3171+5,$AP3171+20)))))</f>
        <v>0</v>
      </c>
      <c r="AT3171" s="4">
        <f ca="1">COUNTIF(INDIRECT("U"&amp;(ROW()+12*(($AN3171-1)*3+$AO3171)-ROW())/12+5):INDIRECT("AF"&amp;(ROW()+12*(($AN3171-1)*3+$AO3171)-ROW())/12+5),AS3171)</f>
        <v>0</v>
      </c>
      <c r="AU3171" s="4">
        <f ca="1">IF(AND(AQ3171+AS3171&gt;0,AR3171+AT3171&gt;0),COUNTIF(AU$6:AU3170,"&gt;0")+1,0)</f>
        <v>0</v>
      </c>
    </row>
    <row r="3172" spans="40:47">
      <c r="AN3172" s="4">
        <v>88</v>
      </c>
      <c r="AO3172" s="4">
        <v>3</v>
      </c>
      <c r="AP3172" s="4">
        <v>11</v>
      </c>
      <c r="AQ3172" s="6">
        <f ca="1">IF($AP3172=1,IF(INDIRECT(ADDRESS(($AN3172-1)*3+$AO3172+5,$AP3172+7))="",0,INDIRECT(ADDRESS(($AN3172-1)*3+$AO3172+5,$AP3172+7))),IF(INDIRECT(ADDRESS(($AN3172-1)*3+$AO3172+5,$AP3172+7))="",0,IF(COUNTIF(INDIRECT(ADDRESS(($AN3172-1)*36+($AO3172-1)*12+6,COLUMN())):INDIRECT(ADDRESS(($AN3172-1)*36+($AO3172-1)*12+$AP3172+4,COLUMN())),INDIRECT(ADDRESS(($AN3172-1)*3+$AO3172+5,$AP3172+7)))&gt;=1,0,INDIRECT(ADDRESS(($AN3172-1)*3+$AO3172+5,$AP3172+7)))))</f>
        <v>0</v>
      </c>
      <c r="AR3172" s="4">
        <f ca="1">COUNTIF(INDIRECT("H"&amp;(ROW()+12*(($AN3172-1)*3+$AO3172)-ROW())/12+5):INDIRECT("S"&amp;(ROW()+12*(($AN3172-1)*3+$AO3172)-ROW())/12+5),AQ3172)</f>
        <v>0</v>
      </c>
      <c r="AS3172" s="6">
        <f ca="1">IF($AP3172=1,IF(INDIRECT(ADDRESS(($AN3172-1)*3+$AO3172+5,$AP3172+20))="",0,INDIRECT(ADDRESS(($AN3172-1)*3+$AO3172+5,$AP3172+20))),IF(INDIRECT(ADDRESS(($AN3172-1)*3+$AO3172+5,$AP3172+20))="",0,IF(COUNTIF(INDIRECT(ADDRESS(($AN3172-1)*36+($AO3172-1)*12+6,COLUMN())):INDIRECT(ADDRESS(($AN3172-1)*36+($AO3172-1)*12+$AP3172+4,COLUMN())),INDIRECT(ADDRESS(($AN3172-1)*3+$AO3172+5,$AP3172+20)))&gt;=1,0,INDIRECT(ADDRESS(($AN3172-1)*3+$AO3172+5,$AP3172+20)))))</f>
        <v>0</v>
      </c>
      <c r="AT3172" s="4">
        <f ca="1">COUNTIF(INDIRECT("U"&amp;(ROW()+12*(($AN3172-1)*3+$AO3172)-ROW())/12+5):INDIRECT("AF"&amp;(ROW()+12*(($AN3172-1)*3+$AO3172)-ROW())/12+5),AS3172)</f>
        <v>0</v>
      </c>
      <c r="AU3172" s="4">
        <f ca="1">IF(AND(AQ3172+AS3172&gt;0,AR3172+AT3172&gt;0),COUNTIF(AU$6:AU3171,"&gt;0")+1,0)</f>
        <v>0</v>
      </c>
    </row>
    <row r="3173" spans="40:47">
      <c r="AN3173" s="77">
        <v>88</v>
      </c>
      <c r="AO3173" s="77">
        <v>3</v>
      </c>
      <c r="AP3173" s="77">
        <v>12</v>
      </c>
      <c r="AQ3173" s="78">
        <f ca="1">IF($AP3173=1,IF(INDIRECT(ADDRESS(($AN3173-1)*3+$AO3173+5,$AP3173+7))="",0,INDIRECT(ADDRESS(($AN3173-1)*3+$AO3173+5,$AP3173+7))),IF(INDIRECT(ADDRESS(($AN3173-1)*3+$AO3173+5,$AP3173+7))="",0,IF(COUNTIF(INDIRECT(ADDRESS(($AN3173-1)*36+($AO3173-1)*12+6,COLUMN())):INDIRECT(ADDRESS(($AN3173-1)*36+($AO3173-1)*12+$AP3173+4,COLUMN())),INDIRECT(ADDRESS(($AN3173-1)*3+$AO3173+5,$AP3173+7)))&gt;=1,0,INDIRECT(ADDRESS(($AN3173-1)*3+$AO3173+5,$AP3173+7)))))</f>
        <v>0</v>
      </c>
      <c r="AR3173" s="77">
        <f ca="1">COUNTIF(INDIRECT("H"&amp;(ROW()+12*(($AN3173-1)*3+$AO3173)-ROW())/12+5):INDIRECT("S"&amp;(ROW()+12*(($AN3173-1)*3+$AO3173)-ROW())/12+5),AQ3173)</f>
        <v>0</v>
      </c>
      <c r="AS3173" s="78">
        <f ca="1">IF($AP3173=1,IF(INDIRECT(ADDRESS(($AN3173-1)*3+$AO3173+5,$AP3173+20))="",0,INDIRECT(ADDRESS(($AN3173-1)*3+$AO3173+5,$AP3173+20))),IF(INDIRECT(ADDRESS(($AN3173-1)*3+$AO3173+5,$AP3173+20))="",0,IF(COUNTIF(INDIRECT(ADDRESS(($AN3173-1)*36+($AO3173-1)*12+6,COLUMN())):INDIRECT(ADDRESS(($AN3173-1)*36+($AO3173-1)*12+$AP3173+4,COLUMN())),INDIRECT(ADDRESS(($AN3173-1)*3+$AO3173+5,$AP3173+20)))&gt;=1,0,INDIRECT(ADDRESS(($AN3173-1)*3+$AO3173+5,$AP3173+20)))))</f>
        <v>0</v>
      </c>
      <c r="AT3173" s="77">
        <f ca="1">COUNTIF(INDIRECT("U"&amp;(ROW()+12*(($AN3173-1)*3+$AO3173)-ROW())/12+5):INDIRECT("AF"&amp;(ROW()+12*(($AN3173-1)*3+$AO3173)-ROW())/12+5),AS3173)</f>
        <v>0</v>
      </c>
      <c r="AU3173" s="4">
        <f ca="1">IF(AND(AQ3173+AS3173&gt;0,AR3173+AT3173&gt;0),COUNTIF(AU$6:AU3172,"&gt;0")+1,0)</f>
        <v>0</v>
      </c>
    </row>
    <row r="3174" spans="40:47">
      <c r="AN3174" s="4">
        <v>89</v>
      </c>
      <c r="AO3174" s="4">
        <v>1</v>
      </c>
      <c r="AP3174" s="4">
        <v>1</v>
      </c>
      <c r="AQ3174" s="6">
        <f ca="1">IF($AP3174=1,IF(INDIRECT(ADDRESS(($AN3174-1)*3+$AO3174+5,$AP3174+7))="",0,INDIRECT(ADDRESS(($AN3174-1)*3+$AO3174+5,$AP3174+7))),IF(INDIRECT(ADDRESS(($AN3174-1)*3+$AO3174+5,$AP3174+7))="",0,IF(COUNTIF(INDIRECT(ADDRESS(($AN3174-1)*36+($AO3174-1)*12+6,COLUMN())):INDIRECT(ADDRESS(($AN3174-1)*36+($AO3174-1)*12+$AP3174+4,COLUMN())),INDIRECT(ADDRESS(($AN3174-1)*3+$AO3174+5,$AP3174+7)))&gt;=1,0,INDIRECT(ADDRESS(($AN3174-1)*3+$AO3174+5,$AP3174+7)))))</f>
        <v>0</v>
      </c>
      <c r="AR3174" s="4">
        <f ca="1">COUNTIF(INDIRECT("H"&amp;(ROW()+12*(($AN3174-1)*3+$AO3174)-ROW())/12+5):INDIRECT("S"&amp;(ROW()+12*(($AN3174-1)*3+$AO3174)-ROW())/12+5),AQ3174)</f>
        <v>0</v>
      </c>
      <c r="AS3174" s="6">
        <f ca="1">IF($AP3174=1,IF(INDIRECT(ADDRESS(($AN3174-1)*3+$AO3174+5,$AP3174+20))="",0,INDIRECT(ADDRESS(($AN3174-1)*3+$AO3174+5,$AP3174+20))),IF(INDIRECT(ADDRESS(($AN3174-1)*3+$AO3174+5,$AP3174+20))="",0,IF(COUNTIF(INDIRECT(ADDRESS(($AN3174-1)*36+($AO3174-1)*12+6,COLUMN())):INDIRECT(ADDRESS(($AN3174-1)*36+($AO3174-1)*12+$AP3174+4,COLUMN())),INDIRECT(ADDRESS(($AN3174-1)*3+$AO3174+5,$AP3174+20)))&gt;=1,0,INDIRECT(ADDRESS(($AN3174-1)*3+$AO3174+5,$AP3174+20)))))</f>
        <v>0</v>
      </c>
      <c r="AT3174" s="4">
        <f ca="1">COUNTIF(INDIRECT("U"&amp;(ROW()+12*(($AN3174-1)*3+$AO3174)-ROW())/12+5):INDIRECT("AF"&amp;(ROW()+12*(($AN3174-1)*3+$AO3174)-ROW())/12+5),AS3174)</f>
        <v>0</v>
      </c>
      <c r="AU3174" s="4">
        <f ca="1">IF(AND(AQ3174+AS3174&gt;0,AR3174+AT3174&gt;0),COUNTIF(AU$6:AU3173,"&gt;0")+1,0)</f>
        <v>0</v>
      </c>
    </row>
    <row r="3175" spans="40:47">
      <c r="AN3175" s="4">
        <v>89</v>
      </c>
      <c r="AO3175" s="4">
        <v>1</v>
      </c>
      <c r="AP3175" s="4">
        <v>2</v>
      </c>
      <c r="AQ3175" s="6">
        <f ca="1">IF($AP3175=1,IF(INDIRECT(ADDRESS(($AN3175-1)*3+$AO3175+5,$AP3175+7))="",0,INDIRECT(ADDRESS(($AN3175-1)*3+$AO3175+5,$AP3175+7))),IF(INDIRECT(ADDRESS(($AN3175-1)*3+$AO3175+5,$AP3175+7))="",0,IF(COUNTIF(INDIRECT(ADDRESS(($AN3175-1)*36+($AO3175-1)*12+6,COLUMN())):INDIRECT(ADDRESS(($AN3175-1)*36+($AO3175-1)*12+$AP3175+4,COLUMN())),INDIRECT(ADDRESS(($AN3175-1)*3+$AO3175+5,$AP3175+7)))&gt;=1,0,INDIRECT(ADDRESS(($AN3175-1)*3+$AO3175+5,$AP3175+7)))))</f>
        <v>0</v>
      </c>
      <c r="AR3175" s="4">
        <f ca="1">COUNTIF(INDIRECT("H"&amp;(ROW()+12*(($AN3175-1)*3+$AO3175)-ROW())/12+5):INDIRECT("S"&amp;(ROW()+12*(($AN3175-1)*3+$AO3175)-ROW())/12+5),AQ3175)</f>
        <v>0</v>
      </c>
      <c r="AS3175" s="6">
        <f ca="1">IF($AP3175=1,IF(INDIRECT(ADDRESS(($AN3175-1)*3+$AO3175+5,$AP3175+20))="",0,INDIRECT(ADDRESS(($AN3175-1)*3+$AO3175+5,$AP3175+20))),IF(INDIRECT(ADDRESS(($AN3175-1)*3+$AO3175+5,$AP3175+20))="",0,IF(COUNTIF(INDIRECT(ADDRESS(($AN3175-1)*36+($AO3175-1)*12+6,COLUMN())):INDIRECT(ADDRESS(($AN3175-1)*36+($AO3175-1)*12+$AP3175+4,COLUMN())),INDIRECT(ADDRESS(($AN3175-1)*3+$AO3175+5,$AP3175+20)))&gt;=1,0,INDIRECT(ADDRESS(($AN3175-1)*3+$AO3175+5,$AP3175+20)))))</f>
        <v>0</v>
      </c>
      <c r="AT3175" s="4">
        <f ca="1">COUNTIF(INDIRECT("U"&amp;(ROW()+12*(($AN3175-1)*3+$AO3175)-ROW())/12+5):INDIRECT("AF"&amp;(ROW()+12*(($AN3175-1)*3+$AO3175)-ROW())/12+5),AS3175)</f>
        <v>0</v>
      </c>
      <c r="AU3175" s="4">
        <f ca="1">IF(AND(AQ3175+AS3175&gt;0,AR3175+AT3175&gt;0),COUNTIF(AU$6:AU3174,"&gt;0")+1,0)</f>
        <v>0</v>
      </c>
    </row>
    <row r="3176" spans="40:47">
      <c r="AN3176" s="4">
        <v>89</v>
      </c>
      <c r="AO3176" s="4">
        <v>1</v>
      </c>
      <c r="AP3176" s="4">
        <v>3</v>
      </c>
      <c r="AQ3176" s="6">
        <f ca="1">IF($AP3176=1,IF(INDIRECT(ADDRESS(($AN3176-1)*3+$AO3176+5,$AP3176+7))="",0,INDIRECT(ADDRESS(($AN3176-1)*3+$AO3176+5,$AP3176+7))),IF(INDIRECT(ADDRESS(($AN3176-1)*3+$AO3176+5,$AP3176+7))="",0,IF(COUNTIF(INDIRECT(ADDRESS(($AN3176-1)*36+($AO3176-1)*12+6,COLUMN())):INDIRECT(ADDRESS(($AN3176-1)*36+($AO3176-1)*12+$AP3176+4,COLUMN())),INDIRECT(ADDRESS(($AN3176-1)*3+$AO3176+5,$AP3176+7)))&gt;=1,0,INDIRECT(ADDRESS(($AN3176-1)*3+$AO3176+5,$AP3176+7)))))</f>
        <v>0</v>
      </c>
      <c r="AR3176" s="4">
        <f ca="1">COUNTIF(INDIRECT("H"&amp;(ROW()+12*(($AN3176-1)*3+$AO3176)-ROW())/12+5):INDIRECT("S"&amp;(ROW()+12*(($AN3176-1)*3+$AO3176)-ROW())/12+5),AQ3176)</f>
        <v>0</v>
      </c>
      <c r="AS3176" s="6">
        <f ca="1">IF($AP3176=1,IF(INDIRECT(ADDRESS(($AN3176-1)*3+$AO3176+5,$AP3176+20))="",0,INDIRECT(ADDRESS(($AN3176-1)*3+$AO3176+5,$AP3176+20))),IF(INDIRECT(ADDRESS(($AN3176-1)*3+$AO3176+5,$AP3176+20))="",0,IF(COUNTIF(INDIRECT(ADDRESS(($AN3176-1)*36+($AO3176-1)*12+6,COLUMN())):INDIRECT(ADDRESS(($AN3176-1)*36+($AO3176-1)*12+$AP3176+4,COLUMN())),INDIRECT(ADDRESS(($AN3176-1)*3+$AO3176+5,$AP3176+20)))&gt;=1,0,INDIRECT(ADDRESS(($AN3176-1)*3+$AO3176+5,$AP3176+20)))))</f>
        <v>0</v>
      </c>
      <c r="AT3176" s="4">
        <f ca="1">COUNTIF(INDIRECT("U"&amp;(ROW()+12*(($AN3176-1)*3+$AO3176)-ROW())/12+5):INDIRECT("AF"&amp;(ROW()+12*(($AN3176-1)*3+$AO3176)-ROW())/12+5),AS3176)</f>
        <v>0</v>
      </c>
      <c r="AU3176" s="4">
        <f ca="1">IF(AND(AQ3176+AS3176&gt;0,AR3176+AT3176&gt;0),COUNTIF(AU$6:AU3175,"&gt;0")+1,0)</f>
        <v>0</v>
      </c>
    </row>
    <row r="3177" spans="40:47">
      <c r="AN3177" s="4">
        <v>89</v>
      </c>
      <c r="AO3177" s="4">
        <v>1</v>
      </c>
      <c r="AP3177" s="4">
        <v>4</v>
      </c>
      <c r="AQ3177" s="6">
        <f ca="1">IF($AP3177=1,IF(INDIRECT(ADDRESS(($AN3177-1)*3+$AO3177+5,$AP3177+7))="",0,INDIRECT(ADDRESS(($AN3177-1)*3+$AO3177+5,$AP3177+7))),IF(INDIRECT(ADDRESS(($AN3177-1)*3+$AO3177+5,$AP3177+7))="",0,IF(COUNTIF(INDIRECT(ADDRESS(($AN3177-1)*36+($AO3177-1)*12+6,COLUMN())):INDIRECT(ADDRESS(($AN3177-1)*36+($AO3177-1)*12+$AP3177+4,COLUMN())),INDIRECT(ADDRESS(($AN3177-1)*3+$AO3177+5,$AP3177+7)))&gt;=1,0,INDIRECT(ADDRESS(($AN3177-1)*3+$AO3177+5,$AP3177+7)))))</f>
        <v>0</v>
      </c>
      <c r="AR3177" s="4">
        <f ca="1">COUNTIF(INDIRECT("H"&amp;(ROW()+12*(($AN3177-1)*3+$AO3177)-ROW())/12+5):INDIRECT("S"&amp;(ROW()+12*(($AN3177-1)*3+$AO3177)-ROW())/12+5),AQ3177)</f>
        <v>0</v>
      </c>
      <c r="AS3177" s="6">
        <f ca="1">IF($AP3177=1,IF(INDIRECT(ADDRESS(($AN3177-1)*3+$AO3177+5,$AP3177+20))="",0,INDIRECT(ADDRESS(($AN3177-1)*3+$AO3177+5,$AP3177+20))),IF(INDIRECT(ADDRESS(($AN3177-1)*3+$AO3177+5,$AP3177+20))="",0,IF(COUNTIF(INDIRECT(ADDRESS(($AN3177-1)*36+($AO3177-1)*12+6,COLUMN())):INDIRECT(ADDRESS(($AN3177-1)*36+($AO3177-1)*12+$AP3177+4,COLUMN())),INDIRECT(ADDRESS(($AN3177-1)*3+$AO3177+5,$AP3177+20)))&gt;=1,0,INDIRECT(ADDRESS(($AN3177-1)*3+$AO3177+5,$AP3177+20)))))</f>
        <v>0</v>
      </c>
      <c r="AT3177" s="4">
        <f ca="1">COUNTIF(INDIRECT("U"&amp;(ROW()+12*(($AN3177-1)*3+$AO3177)-ROW())/12+5):INDIRECT("AF"&amp;(ROW()+12*(($AN3177-1)*3+$AO3177)-ROW())/12+5),AS3177)</f>
        <v>0</v>
      </c>
      <c r="AU3177" s="4">
        <f ca="1">IF(AND(AQ3177+AS3177&gt;0,AR3177+AT3177&gt;0),COUNTIF(AU$6:AU3176,"&gt;0")+1,0)</f>
        <v>0</v>
      </c>
    </row>
    <row r="3178" spans="40:47">
      <c r="AN3178" s="4">
        <v>89</v>
      </c>
      <c r="AO3178" s="4">
        <v>1</v>
      </c>
      <c r="AP3178" s="4">
        <v>5</v>
      </c>
      <c r="AQ3178" s="6">
        <f ca="1">IF($AP3178=1,IF(INDIRECT(ADDRESS(($AN3178-1)*3+$AO3178+5,$AP3178+7))="",0,INDIRECT(ADDRESS(($AN3178-1)*3+$AO3178+5,$AP3178+7))),IF(INDIRECT(ADDRESS(($AN3178-1)*3+$AO3178+5,$AP3178+7))="",0,IF(COUNTIF(INDIRECT(ADDRESS(($AN3178-1)*36+($AO3178-1)*12+6,COLUMN())):INDIRECT(ADDRESS(($AN3178-1)*36+($AO3178-1)*12+$AP3178+4,COLUMN())),INDIRECT(ADDRESS(($AN3178-1)*3+$AO3178+5,$AP3178+7)))&gt;=1,0,INDIRECT(ADDRESS(($AN3178-1)*3+$AO3178+5,$AP3178+7)))))</f>
        <v>0</v>
      </c>
      <c r="AR3178" s="4">
        <f ca="1">COUNTIF(INDIRECT("H"&amp;(ROW()+12*(($AN3178-1)*3+$AO3178)-ROW())/12+5):INDIRECT("S"&amp;(ROW()+12*(($AN3178-1)*3+$AO3178)-ROW())/12+5),AQ3178)</f>
        <v>0</v>
      </c>
      <c r="AS3178" s="6">
        <f ca="1">IF($AP3178=1,IF(INDIRECT(ADDRESS(($AN3178-1)*3+$AO3178+5,$AP3178+20))="",0,INDIRECT(ADDRESS(($AN3178-1)*3+$AO3178+5,$AP3178+20))),IF(INDIRECT(ADDRESS(($AN3178-1)*3+$AO3178+5,$AP3178+20))="",0,IF(COUNTIF(INDIRECT(ADDRESS(($AN3178-1)*36+($AO3178-1)*12+6,COLUMN())):INDIRECT(ADDRESS(($AN3178-1)*36+($AO3178-1)*12+$AP3178+4,COLUMN())),INDIRECT(ADDRESS(($AN3178-1)*3+$AO3178+5,$AP3178+20)))&gt;=1,0,INDIRECT(ADDRESS(($AN3178-1)*3+$AO3178+5,$AP3178+20)))))</f>
        <v>0</v>
      </c>
      <c r="AT3178" s="4">
        <f ca="1">COUNTIF(INDIRECT("U"&amp;(ROW()+12*(($AN3178-1)*3+$AO3178)-ROW())/12+5):INDIRECT("AF"&amp;(ROW()+12*(($AN3178-1)*3+$AO3178)-ROW())/12+5),AS3178)</f>
        <v>0</v>
      </c>
      <c r="AU3178" s="4">
        <f ca="1">IF(AND(AQ3178+AS3178&gt;0,AR3178+AT3178&gt;0),COUNTIF(AU$6:AU3177,"&gt;0")+1,0)</f>
        <v>0</v>
      </c>
    </row>
    <row r="3179" spans="40:47">
      <c r="AN3179" s="4">
        <v>89</v>
      </c>
      <c r="AO3179" s="4">
        <v>1</v>
      </c>
      <c r="AP3179" s="4">
        <v>6</v>
      </c>
      <c r="AQ3179" s="6">
        <f ca="1">IF($AP3179=1,IF(INDIRECT(ADDRESS(($AN3179-1)*3+$AO3179+5,$AP3179+7))="",0,INDIRECT(ADDRESS(($AN3179-1)*3+$AO3179+5,$AP3179+7))),IF(INDIRECT(ADDRESS(($AN3179-1)*3+$AO3179+5,$AP3179+7))="",0,IF(COUNTIF(INDIRECT(ADDRESS(($AN3179-1)*36+($AO3179-1)*12+6,COLUMN())):INDIRECT(ADDRESS(($AN3179-1)*36+($AO3179-1)*12+$AP3179+4,COLUMN())),INDIRECT(ADDRESS(($AN3179-1)*3+$AO3179+5,$AP3179+7)))&gt;=1,0,INDIRECT(ADDRESS(($AN3179-1)*3+$AO3179+5,$AP3179+7)))))</f>
        <v>0</v>
      </c>
      <c r="AR3179" s="4">
        <f ca="1">COUNTIF(INDIRECT("H"&amp;(ROW()+12*(($AN3179-1)*3+$AO3179)-ROW())/12+5):INDIRECT("S"&amp;(ROW()+12*(($AN3179-1)*3+$AO3179)-ROW())/12+5),AQ3179)</f>
        <v>0</v>
      </c>
      <c r="AS3179" s="6">
        <f ca="1">IF($AP3179=1,IF(INDIRECT(ADDRESS(($AN3179-1)*3+$AO3179+5,$AP3179+20))="",0,INDIRECT(ADDRESS(($AN3179-1)*3+$AO3179+5,$AP3179+20))),IF(INDIRECT(ADDRESS(($AN3179-1)*3+$AO3179+5,$AP3179+20))="",0,IF(COUNTIF(INDIRECT(ADDRESS(($AN3179-1)*36+($AO3179-1)*12+6,COLUMN())):INDIRECT(ADDRESS(($AN3179-1)*36+($AO3179-1)*12+$AP3179+4,COLUMN())),INDIRECT(ADDRESS(($AN3179-1)*3+$AO3179+5,$AP3179+20)))&gt;=1,0,INDIRECT(ADDRESS(($AN3179-1)*3+$AO3179+5,$AP3179+20)))))</f>
        <v>0</v>
      </c>
      <c r="AT3179" s="4">
        <f ca="1">COUNTIF(INDIRECT("U"&amp;(ROW()+12*(($AN3179-1)*3+$AO3179)-ROW())/12+5):INDIRECT("AF"&amp;(ROW()+12*(($AN3179-1)*3+$AO3179)-ROW())/12+5),AS3179)</f>
        <v>0</v>
      </c>
      <c r="AU3179" s="4">
        <f ca="1">IF(AND(AQ3179+AS3179&gt;0,AR3179+AT3179&gt;0),COUNTIF(AU$6:AU3178,"&gt;0")+1,0)</f>
        <v>0</v>
      </c>
    </row>
    <row r="3180" spans="40:47">
      <c r="AN3180" s="4">
        <v>89</v>
      </c>
      <c r="AO3180" s="4">
        <v>1</v>
      </c>
      <c r="AP3180" s="4">
        <v>7</v>
      </c>
      <c r="AQ3180" s="6">
        <f ca="1">IF($AP3180=1,IF(INDIRECT(ADDRESS(($AN3180-1)*3+$AO3180+5,$AP3180+7))="",0,INDIRECT(ADDRESS(($AN3180-1)*3+$AO3180+5,$AP3180+7))),IF(INDIRECT(ADDRESS(($AN3180-1)*3+$AO3180+5,$AP3180+7))="",0,IF(COUNTIF(INDIRECT(ADDRESS(($AN3180-1)*36+($AO3180-1)*12+6,COLUMN())):INDIRECT(ADDRESS(($AN3180-1)*36+($AO3180-1)*12+$AP3180+4,COLUMN())),INDIRECT(ADDRESS(($AN3180-1)*3+$AO3180+5,$AP3180+7)))&gt;=1,0,INDIRECT(ADDRESS(($AN3180-1)*3+$AO3180+5,$AP3180+7)))))</f>
        <v>0</v>
      </c>
      <c r="AR3180" s="4">
        <f ca="1">COUNTIF(INDIRECT("H"&amp;(ROW()+12*(($AN3180-1)*3+$AO3180)-ROW())/12+5):INDIRECT("S"&amp;(ROW()+12*(($AN3180-1)*3+$AO3180)-ROW())/12+5),AQ3180)</f>
        <v>0</v>
      </c>
      <c r="AS3180" s="6">
        <f ca="1">IF($AP3180=1,IF(INDIRECT(ADDRESS(($AN3180-1)*3+$AO3180+5,$AP3180+20))="",0,INDIRECT(ADDRESS(($AN3180-1)*3+$AO3180+5,$AP3180+20))),IF(INDIRECT(ADDRESS(($AN3180-1)*3+$AO3180+5,$AP3180+20))="",0,IF(COUNTIF(INDIRECT(ADDRESS(($AN3180-1)*36+($AO3180-1)*12+6,COLUMN())):INDIRECT(ADDRESS(($AN3180-1)*36+($AO3180-1)*12+$AP3180+4,COLUMN())),INDIRECT(ADDRESS(($AN3180-1)*3+$AO3180+5,$AP3180+20)))&gt;=1,0,INDIRECT(ADDRESS(($AN3180-1)*3+$AO3180+5,$AP3180+20)))))</f>
        <v>0</v>
      </c>
      <c r="AT3180" s="4">
        <f ca="1">COUNTIF(INDIRECT("U"&amp;(ROW()+12*(($AN3180-1)*3+$AO3180)-ROW())/12+5):INDIRECT("AF"&amp;(ROW()+12*(($AN3180-1)*3+$AO3180)-ROW())/12+5),AS3180)</f>
        <v>0</v>
      </c>
      <c r="AU3180" s="4">
        <f ca="1">IF(AND(AQ3180+AS3180&gt;0,AR3180+AT3180&gt;0),COUNTIF(AU$6:AU3179,"&gt;0")+1,0)</f>
        <v>0</v>
      </c>
    </row>
    <row r="3181" spans="40:47">
      <c r="AN3181" s="4">
        <v>89</v>
      </c>
      <c r="AO3181" s="4">
        <v>1</v>
      </c>
      <c r="AP3181" s="4">
        <v>8</v>
      </c>
      <c r="AQ3181" s="6">
        <f ca="1">IF($AP3181=1,IF(INDIRECT(ADDRESS(($AN3181-1)*3+$AO3181+5,$AP3181+7))="",0,INDIRECT(ADDRESS(($AN3181-1)*3+$AO3181+5,$AP3181+7))),IF(INDIRECT(ADDRESS(($AN3181-1)*3+$AO3181+5,$AP3181+7))="",0,IF(COUNTIF(INDIRECT(ADDRESS(($AN3181-1)*36+($AO3181-1)*12+6,COLUMN())):INDIRECT(ADDRESS(($AN3181-1)*36+($AO3181-1)*12+$AP3181+4,COLUMN())),INDIRECT(ADDRESS(($AN3181-1)*3+$AO3181+5,$AP3181+7)))&gt;=1,0,INDIRECT(ADDRESS(($AN3181-1)*3+$AO3181+5,$AP3181+7)))))</f>
        <v>0</v>
      </c>
      <c r="AR3181" s="4">
        <f ca="1">COUNTIF(INDIRECT("H"&amp;(ROW()+12*(($AN3181-1)*3+$AO3181)-ROW())/12+5):INDIRECT("S"&amp;(ROW()+12*(($AN3181-1)*3+$AO3181)-ROW())/12+5),AQ3181)</f>
        <v>0</v>
      </c>
      <c r="AS3181" s="6">
        <f ca="1">IF($AP3181=1,IF(INDIRECT(ADDRESS(($AN3181-1)*3+$AO3181+5,$AP3181+20))="",0,INDIRECT(ADDRESS(($AN3181-1)*3+$AO3181+5,$AP3181+20))),IF(INDIRECT(ADDRESS(($AN3181-1)*3+$AO3181+5,$AP3181+20))="",0,IF(COUNTIF(INDIRECT(ADDRESS(($AN3181-1)*36+($AO3181-1)*12+6,COLUMN())):INDIRECT(ADDRESS(($AN3181-1)*36+($AO3181-1)*12+$AP3181+4,COLUMN())),INDIRECT(ADDRESS(($AN3181-1)*3+$AO3181+5,$AP3181+20)))&gt;=1,0,INDIRECT(ADDRESS(($AN3181-1)*3+$AO3181+5,$AP3181+20)))))</f>
        <v>0</v>
      </c>
      <c r="AT3181" s="4">
        <f ca="1">COUNTIF(INDIRECT("U"&amp;(ROW()+12*(($AN3181-1)*3+$AO3181)-ROW())/12+5):INDIRECT("AF"&amp;(ROW()+12*(($AN3181-1)*3+$AO3181)-ROW())/12+5),AS3181)</f>
        <v>0</v>
      </c>
      <c r="AU3181" s="4">
        <f ca="1">IF(AND(AQ3181+AS3181&gt;0,AR3181+AT3181&gt;0),COUNTIF(AU$6:AU3180,"&gt;0")+1,0)</f>
        <v>0</v>
      </c>
    </row>
    <row r="3182" spans="40:47">
      <c r="AN3182" s="4">
        <v>89</v>
      </c>
      <c r="AO3182" s="4">
        <v>1</v>
      </c>
      <c r="AP3182" s="4">
        <v>9</v>
      </c>
      <c r="AQ3182" s="6">
        <f ca="1">IF($AP3182=1,IF(INDIRECT(ADDRESS(($AN3182-1)*3+$AO3182+5,$AP3182+7))="",0,INDIRECT(ADDRESS(($AN3182-1)*3+$AO3182+5,$AP3182+7))),IF(INDIRECT(ADDRESS(($AN3182-1)*3+$AO3182+5,$AP3182+7))="",0,IF(COUNTIF(INDIRECT(ADDRESS(($AN3182-1)*36+($AO3182-1)*12+6,COLUMN())):INDIRECT(ADDRESS(($AN3182-1)*36+($AO3182-1)*12+$AP3182+4,COLUMN())),INDIRECT(ADDRESS(($AN3182-1)*3+$AO3182+5,$AP3182+7)))&gt;=1,0,INDIRECT(ADDRESS(($AN3182-1)*3+$AO3182+5,$AP3182+7)))))</f>
        <v>0</v>
      </c>
      <c r="AR3182" s="4">
        <f ca="1">COUNTIF(INDIRECT("H"&amp;(ROW()+12*(($AN3182-1)*3+$AO3182)-ROW())/12+5):INDIRECT("S"&amp;(ROW()+12*(($AN3182-1)*3+$AO3182)-ROW())/12+5),AQ3182)</f>
        <v>0</v>
      </c>
      <c r="AS3182" s="6">
        <f ca="1">IF($AP3182=1,IF(INDIRECT(ADDRESS(($AN3182-1)*3+$AO3182+5,$AP3182+20))="",0,INDIRECT(ADDRESS(($AN3182-1)*3+$AO3182+5,$AP3182+20))),IF(INDIRECT(ADDRESS(($AN3182-1)*3+$AO3182+5,$AP3182+20))="",0,IF(COUNTIF(INDIRECT(ADDRESS(($AN3182-1)*36+($AO3182-1)*12+6,COLUMN())):INDIRECT(ADDRESS(($AN3182-1)*36+($AO3182-1)*12+$AP3182+4,COLUMN())),INDIRECT(ADDRESS(($AN3182-1)*3+$AO3182+5,$AP3182+20)))&gt;=1,0,INDIRECT(ADDRESS(($AN3182-1)*3+$AO3182+5,$AP3182+20)))))</f>
        <v>0</v>
      </c>
      <c r="AT3182" s="4">
        <f ca="1">COUNTIF(INDIRECT("U"&amp;(ROW()+12*(($AN3182-1)*3+$AO3182)-ROW())/12+5):INDIRECT("AF"&amp;(ROW()+12*(($AN3182-1)*3+$AO3182)-ROW())/12+5),AS3182)</f>
        <v>0</v>
      </c>
      <c r="AU3182" s="4">
        <f ca="1">IF(AND(AQ3182+AS3182&gt;0,AR3182+AT3182&gt;0),COUNTIF(AU$6:AU3181,"&gt;0")+1,0)</f>
        <v>0</v>
      </c>
    </row>
    <row r="3183" spans="40:47">
      <c r="AN3183" s="4">
        <v>89</v>
      </c>
      <c r="AO3183" s="4">
        <v>1</v>
      </c>
      <c r="AP3183" s="4">
        <v>10</v>
      </c>
      <c r="AQ3183" s="6">
        <f ca="1">IF($AP3183=1,IF(INDIRECT(ADDRESS(($AN3183-1)*3+$AO3183+5,$AP3183+7))="",0,INDIRECT(ADDRESS(($AN3183-1)*3+$AO3183+5,$AP3183+7))),IF(INDIRECT(ADDRESS(($AN3183-1)*3+$AO3183+5,$AP3183+7))="",0,IF(COUNTIF(INDIRECT(ADDRESS(($AN3183-1)*36+($AO3183-1)*12+6,COLUMN())):INDIRECT(ADDRESS(($AN3183-1)*36+($AO3183-1)*12+$AP3183+4,COLUMN())),INDIRECT(ADDRESS(($AN3183-1)*3+$AO3183+5,$AP3183+7)))&gt;=1,0,INDIRECT(ADDRESS(($AN3183-1)*3+$AO3183+5,$AP3183+7)))))</f>
        <v>0</v>
      </c>
      <c r="AR3183" s="4">
        <f ca="1">COUNTIF(INDIRECT("H"&amp;(ROW()+12*(($AN3183-1)*3+$AO3183)-ROW())/12+5):INDIRECT("S"&amp;(ROW()+12*(($AN3183-1)*3+$AO3183)-ROW())/12+5),AQ3183)</f>
        <v>0</v>
      </c>
      <c r="AS3183" s="6">
        <f ca="1">IF($AP3183=1,IF(INDIRECT(ADDRESS(($AN3183-1)*3+$AO3183+5,$AP3183+20))="",0,INDIRECT(ADDRESS(($AN3183-1)*3+$AO3183+5,$AP3183+20))),IF(INDIRECT(ADDRESS(($AN3183-1)*3+$AO3183+5,$AP3183+20))="",0,IF(COUNTIF(INDIRECT(ADDRESS(($AN3183-1)*36+($AO3183-1)*12+6,COLUMN())):INDIRECT(ADDRESS(($AN3183-1)*36+($AO3183-1)*12+$AP3183+4,COLUMN())),INDIRECT(ADDRESS(($AN3183-1)*3+$AO3183+5,$AP3183+20)))&gt;=1,0,INDIRECT(ADDRESS(($AN3183-1)*3+$AO3183+5,$AP3183+20)))))</f>
        <v>0</v>
      </c>
      <c r="AT3183" s="4">
        <f ca="1">COUNTIF(INDIRECT("U"&amp;(ROW()+12*(($AN3183-1)*3+$AO3183)-ROW())/12+5):INDIRECT("AF"&amp;(ROW()+12*(($AN3183-1)*3+$AO3183)-ROW())/12+5),AS3183)</f>
        <v>0</v>
      </c>
      <c r="AU3183" s="4">
        <f ca="1">IF(AND(AQ3183+AS3183&gt;0,AR3183+AT3183&gt;0),COUNTIF(AU$6:AU3182,"&gt;0")+1,0)</f>
        <v>0</v>
      </c>
    </row>
    <row r="3184" spans="40:47">
      <c r="AN3184" s="4">
        <v>89</v>
      </c>
      <c r="AO3184" s="4">
        <v>1</v>
      </c>
      <c r="AP3184" s="4">
        <v>11</v>
      </c>
      <c r="AQ3184" s="6">
        <f ca="1">IF($AP3184=1,IF(INDIRECT(ADDRESS(($AN3184-1)*3+$AO3184+5,$AP3184+7))="",0,INDIRECT(ADDRESS(($AN3184-1)*3+$AO3184+5,$AP3184+7))),IF(INDIRECT(ADDRESS(($AN3184-1)*3+$AO3184+5,$AP3184+7))="",0,IF(COUNTIF(INDIRECT(ADDRESS(($AN3184-1)*36+($AO3184-1)*12+6,COLUMN())):INDIRECT(ADDRESS(($AN3184-1)*36+($AO3184-1)*12+$AP3184+4,COLUMN())),INDIRECT(ADDRESS(($AN3184-1)*3+$AO3184+5,$AP3184+7)))&gt;=1,0,INDIRECT(ADDRESS(($AN3184-1)*3+$AO3184+5,$AP3184+7)))))</f>
        <v>0</v>
      </c>
      <c r="AR3184" s="4">
        <f ca="1">COUNTIF(INDIRECT("H"&amp;(ROW()+12*(($AN3184-1)*3+$AO3184)-ROW())/12+5):INDIRECT("S"&amp;(ROW()+12*(($AN3184-1)*3+$AO3184)-ROW())/12+5),AQ3184)</f>
        <v>0</v>
      </c>
      <c r="AS3184" s="6">
        <f ca="1">IF($AP3184=1,IF(INDIRECT(ADDRESS(($AN3184-1)*3+$AO3184+5,$AP3184+20))="",0,INDIRECT(ADDRESS(($AN3184-1)*3+$AO3184+5,$AP3184+20))),IF(INDIRECT(ADDRESS(($AN3184-1)*3+$AO3184+5,$AP3184+20))="",0,IF(COUNTIF(INDIRECT(ADDRESS(($AN3184-1)*36+($AO3184-1)*12+6,COLUMN())):INDIRECT(ADDRESS(($AN3184-1)*36+($AO3184-1)*12+$AP3184+4,COLUMN())),INDIRECT(ADDRESS(($AN3184-1)*3+$AO3184+5,$AP3184+20)))&gt;=1,0,INDIRECT(ADDRESS(($AN3184-1)*3+$AO3184+5,$AP3184+20)))))</f>
        <v>0</v>
      </c>
      <c r="AT3184" s="4">
        <f ca="1">COUNTIF(INDIRECT("U"&amp;(ROW()+12*(($AN3184-1)*3+$AO3184)-ROW())/12+5):INDIRECT("AF"&amp;(ROW()+12*(($AN3184-1)*3+$AO3184)-ROW())/12+5),AS3184)</f>
        <v>0</v>
      </c>
      <c r="AU3184" s="4">
        <f ca="1">IF(AND(AQ3184+AS3184&gt;0,AR3184+AT3184&gt;0),COUNTIF(AU$6:AU3183,"&gt;0")+1,0)</f>
        <v>0</v>
      </c>
    </row>
    <row r="3185" spans="40:47">
      <c r="AN3185" s="4">
        <v>89</v>
      </c>
      <c r="AO3185" s="4">
        <v>1</v>
      </c>
      <c r="AP3185" s="4">
        <v>12</v>
      </c>
      <c r="AQ3185" s="6">
        <f ca="1">IF($AP3185=1,IF(INDIRECT(ADDRESS(($AN3185-1)*3+$AO3185+5,$AP3185+7))="",0,INDIRECT(ADDRESS(($AN3185-1)*3+$AO3185+5,$AP3185+7))),IF(INDIRECT(ADDRESS(($AN3185-1)*3+$AO3185+5,$AP3185+7))="",0,IF(COUNTIF(INDIRECT(ADDRESS(($AN3185-1)*36+($AO3185-1)*12+6,COLUMN())):INDIRECT(ADDRESS(($AN3185-1)*36+($AO3185-1)*12+$AP3185+4,COLUMN())),INDIRECT(ADDRESS(($AN3185-1)*3+$AO3185+5,$AP3185+7)))&gt;=1,0,INDIRECT(ADDRESS(($AN3185-1)*3+$AO3185+5,$AP3185+7)))))</f>
        <v>0</v>
      </c>
      <c r="AR3185" s="4">
        <f ca="1">COUNTIF(INDIRECT("H"&amp;(ROW()+12*(($AN3185-1)*3+$AO3185)-ROW())/12+5):INDIRECT("S"&amp;(ROW()+12*(($AN3185-1)*3+$AO3185)-ROW())/12+5),AQ3185)</f>
        <v>0</v>
      </c>
      <c r="AS3185" s="6">
        <f ca="1">IF($AP3185=1,IF(INDIRECT(ADDRESS(($AN3185-1)*3+$AO3185+5,$AP3185+20))="",0,INDIRECT(ADDRESS(($AN3185-1)*3+$AO3185+5,$AP3185+20))),IF(INDIRECT(ADDRESS(($AN3185-1)*3+$AO3185+5,$AP3185+20))="",0,IF(COUNTIF(INDIRECT(ADDRESS(($AN3185-1)*36+($AO3185-1)*12+6,COLUMN())):INDIRECT(ADDRESS(($AN3185-1)*36+($AO3185-1)*12+$AP3185+4,COLUMN())),INDIRECT(ADDRESS(($AN3185-1)*3+$AO3185+5,$AP3185+20)))&gt;=1,0,INDIRECT(ADDRESS(($AN3185-1)*3+$AO3185+5,$AP3185+20)))))</f>
        <v>0</v>
      </c>
      <c r="AT3185" s="4">
        <f ca="1">COUNTIF(INDIRECT("U"&amp;(ROW()+12*(($AN3185-1)*3+$AO3185)-ROW())/12+5):INDIRECT("AF"&amp;(ROW()+12*(($AN3185-1)*3+$AO3185)-ROW())/12+5),AS3185)</f>
        <v>0</v>
      </c>
      <c r="AU3185" s="4">
        <f ca="1">IF(AND(AQ3185+AS3185&gt;0,AR3185+AT3185&gt;0),COUNTIF(AU$6:AU3184,"&gt;0")+1,0)</f>
        <v>0</v>
      </c>
    </row>
    <row r="3186" spans="40:47">
      <c r="AN3186" s="4">
        <v>89</v>
      </c>
      <c r="AO3186" s="4">
        <v>2</v>
      </c>
      <c r="AP3186" s="4">
        <v>1</v>
      </c>
      <c r="AQ3186" s="6">
        <f ca="1">IF($AP3186=1,IF(INDIRECT(ADDRESS(($AN3186-1)*3+$AO3186+5,$AP3186+7))="",0,INDIRECT(ADDRESS(($AN3186-1)*3+$AO3186+5,$AP3186+7))),IF(INDIRECT(ADDRESS(($AN3186-1)*3+$AO3186+5,$AP3186+7))="",0,IF(COUNTIF(INDIRECT(ADDRESS(($AN3186-1)*36+($AO3186-1)*12+6,COLUMN())):INDIRECT(ADDRESS(($AN3186-1)*36+($AO3186-1)*12+$AP3186+4,COLUMN())),INDIRECT(ADDRESS(($AN3186-1)*3+$AO3186+5,$AP3186+7)))&gt;=1,0,INDIRECT(ADDRESS(($AN3186-1)*3+$AO3186+5,$AP3186+7)))))</f>
        <v>0</v>
      </c>
      <c r="AR3186" s="4">
        <f ca="1">COUNTIF(INDIRECT("H"&amp;(ROW()+12*(($AN3186-1)*3+$AO3186)-ROW())/12+5):INDIRECT("S"&amp;(ROW()+12*(($AN3186-1)*3+$AO3186)-ROW())/12+5),AQ3186)</f>
        <v>0</v>
      </c>
      <c r="AS3186" s="6">
        <f ca="1">IF($AP3186=1,IF(INDIRECT(ADDRESS(($AN3186-1)*3+$AO3186+5,$AP3186+20))="",0,INDIRECT(ADDRESS(($AN3186-1)*3+$AO3186+5,$AP3186+20))),IF(INDIRECT(ADDRESS(($AN3186-1)*3+$AO3186+5,$AP3186+20))="",0,IF(COUNTIF(INDIRECT(ADDRESS(($AN3186-1)*36+($AO3186-1)*12+6,COLUMN())):INDIRECT(ADDRESS(($AN3186-1)*36+($AO3186-1)*12+$AP3186+4,COLUMN())),INDIRECT(ADDRESS(($AN3186-1)*3+$AO3186+5,$AP3186+20)))&gt;=1,0,INDIRECT(ADDRESS(($AN3186-1)*3+$AO3186+5,$AP3186+20)))))</f>
        <v>0</v>
      </c>
      <c r="AT3186" s="4">
        <f ca="1">COUNTIF(INDIRECT("U"&amp;(ROW()+12*(($AN3186-1)*3+$AO3186)-ROW())/12+5):INDIRECT("AF"&amp;(ROW()+12*(($AN3186-1)*3+$AO3186)-ROW())/12+5),AS3186)</f>
        <v>0</v>
      </c>
      <c r="AU3186" s="4">
        <f ca="1">IF(AND(AQ3186+AS3186&gt;0,AR3186+AT3186&gt;0),COUNTIF(AU$6:AU3185,"&gt;0")+1,0)</f>
        <v>0</v>
      </c>
    </row>
    <row r="3187" spans="40:47">
      <c r="AN3187" s="4">
        <v>89</v>
      </c>
      <c r="AO3187" s="4">
        <v>2</v>
      </c>
      <c r="AP3187" s="4">
        <v>2</v>
      </c>
      <c r="AQ3187" s="6">
        <f ca="1">IF($AP3187=1,IF(INDIRECT(ADDRESS(($AN3187-1)*3+$AO3187+5,$AP3187+7))="",0,INDIRECT(ADDRESS(($AN3187-1)*3+$AO3187+5,$AP3187+7))),IF(INDIRECT(ADDRESS(($AN3187-1)*3+$AO3187+5,$AP3187+7))="",0,IF(COUNTIF(INDIRECT(ADDRESS(($AN3187-1)*36+($AO3187-1)*12+6,COLUMN())):INDIRECT(ADDRESS(($AN3187-1)*36+($AO3187-1)*12+$AP3187+4,COLUMN())),INDIRECT(ADDRESS(($AN3187-1)*3+$AO3187+5,$AP3187+7)))&gt;=1,0,INDIRECT(ADDRESS(($AN3187-1)*3+$AO3187+5,$AP3187+7)))))</f>
        <v>0</v>
      </c>
      <c r="AR3187" s="4">
        <f ca="1">COUNTIF(INDIRECT("H"&amp;(ROW()+12*(($AN3187-1)*3+$AO3187)-ROW())/12+5):INDIRECT("S"&amp;(ROW()+12*(($AN3187-1)*3+$AO3187)-ROW())/12+5),AQ3187)</f>
        <v>0</v>
      </c>
      <c r="AS3187" s="6">
        <f ca="1">IF($AP3187=1,IF(INDIRECT(ADDRESS(($AN3187-1)*3+$AO3187+5,$AP3187+20))="",0,INDIRECT(ADDRESS(($AN3187-1)*3+$AO3187+5,$AP3187+20))),IF(INDIRECT(ADDRESS(($AN3187-1)*3+$AO3187+5,$AP3187+20))="",0,IF(COUNTIF(INDIRECT(ADDRESS(($AN3187-1)*36+($AO3187-1)*12+6,COLUMN())):INDIRECT(ADDRESS(($AN3187-1)*36+($AO3187-1)*12+$AP3187+4,COLUMN())),INDIRECT(ADDRESS(($AN3187-1)*3+$AO3187+5,$AP3187+20)))&gt;=1,0,INDIRECT(ADDRESS(($AN3187-1)*3+$AO3187+5,$AP3187+20)))))</f>
        <v>0</v>
      </c>
      <c r="AT3187" s="4">
        <f ca="1">COUNTIF(INDIRECT("U"&amp;(ROW()+12*(($AN3187-1)*3+$AO3187)-ROW())/12+5):INDIRECT("AF"&amp;(ROW()+12*(($AN3187-1)*3+$AO3187)-ROW())/12+5),AS3187)</f>
        <v>0</v>
      </c>
      <c r="AU3187" s="4">
        <f ca="1">IF(AND(AQ3187+AS3187&gt;0,AR3187+AT3187&gt;0),COUNTIF(AU$6:AU3186,"&gt;0")+1,0)</f>
        <v>0</v>
      </c>
    </row>
    <row r="3188" spans="40:47">
      <c r="AN3188" s="4">
        <v>89</v>
      </c>
      <c r="AO3188" s="4">
        <v>2</v>
      </c>
      <c r="AP3188" s="4">
        <v>3</v>
      </c>
      <c r="AQ3188" s="6">
        <f ca="1">IF($AP3188=1,IF(INDIRECT(ADDRESS(($AN3188-1)*3+$AO3188+5,$AP3188+7))="",0,INDIRECT(ADDRESS(($AN3188-1)*3+$AO3188+5,$AP3188+7))),IF(INDIRECT(ADDRESS(($AN3188-1)*3+$AO3188+5,$AP3188+7))="",0,IF(COUNTIF(INDIRECT(ADDRESS(($AN3188-1)*36+($AO3188-1)*12+6,COLUMN())):INDIRECT(ADDRESS(($AN3188-1)*36+($AO3188-1)*12+$AP3188+4,COLUMN())),INDIRECT(ADDRESS(($AN3188-1)*3+$AO3188+5,$AP3188+7)))&gt;=1,0,INDIRECT(ADDRESS(($AN3188-1)*3+$AO3188+5,$AP3188+7)))))</f>
        <v>0</v>
      </c>
      <c r="AR3188" s="4">
        <f ca="1">COUNTIF(INDIRECT("H"&amp;(ROW()+12*(($AN3188-1)*3+$AO3188)-ROW())/12+5):INDIRECT("S"&amp;(ROW()+12*(($AN3188-1)*3+$AO3188)-ROW())/12+5),AQ3188)</f>
        <v>0</v>
      </c>
      <c r="AS3188" s="6">
        <f ca="1">IF($AP3188=1,IF(INDIRECT(ADDRESS(($AN3188-1)*3+$AO3188+5,$AP3188+20))="",0,INDIRECT(ADDRESS(($AN3188-1)*3+$AO3188+5,$AP3188+20))),IF(INDIRECT(ADDRESS(($AN3188-1)*3+$AO3188+5,$AP3188+20))="",0,IF(COUNTIF(INDIRECT(ADDRESS(($AN3188-1)*36+($AO3188-1)*12+6,COLUMN())):INDIRECT(ADDRESS(($AN3188-1)*36+($AO3188-1)*12+$AP3188+4,COLUMN())),INDIRECT(ADDRESS(($AN3188-1)*3+$AO3188+5,$AP3188+20)))&gt;=1,0,INDIRECT(ADDRESS(($AN3188-1)*3+$AO3188+5,$AP3188+20)))))</f>
        <v>0</v>
      </c>
      <c r="AT3188" s="4">
        <f ca="1">COUNTIF(INDIRECT("U"&amp;(ROW()+12*(($AN3188-1)*3+$AO3188)-ROW())/12+5):INDIRECT("AF"&amp;(ROW()+12*(($AN3188-1)*3+$AO3188)-ROW())/12+5),AS3188)</f>
        <v>0</v>
      </c>
      <c r="AU3188" s="4">
        <f ca="1">IF(AND(AQ3188+AS3188&gt;0,AR3188+AT3188&gt;0),COUNTIF(AU$6:AU3187,"&gt;0")+1,0)</f>
        <v>0</v>
      </c>
    </row>
    <row r="3189" spans="40:47">
      <c r="AN3189" s="4">
        <v>89</v>
      </c>
      <c r="AO3189" s="4">
        <v>2</v>
      </c>
      <c r="AP3189" s="4">
        <v>4</v>
      </c>
      <c r="AQ3189" s="6">
        <f ca="1">IF($AP3189=1,IF(INDIRECT(ADDRESS(($AN3189-1)*3+$AO3189+5,$AP3189+7))="",0,INDIRECT(ADDRESS(($AN3189-1)*3+$AO3189+5,$AP3189+7))),IF(INDIRECT(ADDRESS(($AN3189-1)*3+$AO3189+5,$AP3189+7))="",0,IF(COUNTIF(INDIRECT(ADDRESS(($AN3189-1)*36+($AO3189-1)*12+6,COLUMN())):INDIRECT(ADDRESS(($AN3189-1)*36+($AO3189-1)*12+$AP3189+4,COLUMN())),INDIRECT(ADDRESS(($AN3189-1)*3+$AO3189+5,$AP3189+7)))&gt;=1,0,INDIRECT(ADDRESS(($AN3189-1)*3+$AO3189+5,$AP3189+7)))))</f>
        <v>0</v>
      </c>
      <c r="AR3189" s="4">
        <f ca="1">COUNTIF(INDIRECT("H"&amp;(ROW()+12*(($AN3189-1)*3+$AO3189)-ROW())/12+5):INDIRECT("S"&amp;(ROW()+12*(($AN3189-1)*3+$AO3189)-ROW())/12+5),AQ3189)</f>
        <v>0</v>
      </c>
      <c r="AS3189" s="6">
        <f ca="1">IF($AP3189=1,IF(INDIRECT(ADDRESS(($AN3189-1)*3+$AO3189+5,$AP3189+20))="",0,INDIRECT(ADDRESS(($AN3189-1)*3+$AO3189+5,$AP3189+20))),IF(INDIRECT(ADDRESS(($AN3189-1)*3+$AO3189+5,$AP3189+20))="",0,IF(COUNTIF(INDIRECT(ADDRESS(($AN3189-1)*36+($AO3189-1)*12+6,COLUMN())):INDIRECT(ADDRESS(($AN3189-1)*36+($AO3189-1)*12+$AP3189+4,COLUMN())),INDIRECT(ADDRESS(($AN3189-1)*3+$AO3189+5,$AP3189+20)))&gt;=1,0,INDIRECT(ADDRESS(($AN3189-1)*3+$AO3189+5,$AP3189+20)))))</f>
        <v>0</v>
      </c>
      <c r="AT3189" s="4">
        <f ca="1">COUNTIF(INDIRECT("U"&amp;(ROW()+12*(($AN3189-1)*3+$AO3189)-ROW())/12+5):INDIRECT("AF"&amp;(ROW()+12*(($AN3189-1)*3+$AO3189)-ROW())/12+5),AS3189)</f>
        <v>0</v>
      </c>
      <c r="AU3189" s="4">
        <f ca="1">IF(AND(AQ3189+AS3189&gt;0,AR3189+AT3189&gt;0),COUNTIF(AU$6:AU3188,"&gt;0")+1,0)</f>
        <v>0</v>
      </c>
    </row>
    <row r="3190" spans="40:47">
      <c r="AN3190" s="4">
        <v>89</v>
      </c>
      <c r="AO3190" s="4">
        <v>2</v>
      </c>
      <c r="AP3190" s="4">
        <v>5</v>
      </c>
      <c r="AQ3190" s="6">
        <f ca="1">IF($AP3190=1,IF(INDIRECT(ADDRESS(($AN3190-1)*3+$AO3190+5,$AP3190+7))="",0,INDIRECT(ADDRESS(($AN3190-1)*3+$AO3190+5,$AP3190+7))),IF(INDIRECT(ADDRESS(($AN3190-1)*3+$AO3190+5,$AP3190+7))="",0,IF(COUNTIF(INDIRECT(ADDRESS(($AN3190-1)*36+($AO3190-1)*12+6,COLUMN())):INDIRECT(ADDRESS(($AN3190-1)*36+($AO3190-1)*12+$AP3190+4,COLUMN())),INDIRECT(ADDRESS(($AN3190-1)*3+$AO3190+5,$AP3190+7)))&gt;=1,0,INDIRECT(ADDRESS(($AN3190-1)*3+$AO3190+5,$AP3190+7)))))</f>
        <v>0</v>
      </c>
      <c r="AR3190" s="4">
        <f ca="1">COUNTIF(INDIRECT("H"&amp;(ROW()+12*(($AN3190-1)*3+$AO3190)-ROW())/12+5):INDIRECT("S"&amp;(ROW()+12*(($AN3190-1)*3+$AO3190)-ROW())/12+5),AQ3190)</f>
        <v>0</v>
      </c>
      <c r="AS3190" s="6">
        <f ca="1">IF($AP3190=1,IF(INDIRECT(ADDRESS(($AN3190-1)*3+$AO3190+5,$AP3190+20))="",0,INDIRECT(ADDRESS(($AN3190-1)*3+$AO3190+5,$AP3190+20))),IF(INDIRECT(ADDRESS(($AN3190-1)*3+$AO3190+5,$AP3190+20))="",0,IF(COUNTIF(INDIRECT(ADDRESS(($AN3190-1)*36+($AO3190-1)*12+6,COLUMN())):INDIRECT(ADDRESS(($AN3190-1)*36+($AO3190-1)*12+$AP3190+4,COLUMN())),INDIRECT(ADDRESS(($AN3190-1)*3+$AO3190+5,$AP3190+20)))&gt;=1,0,INDIRECT(ADDRESS(($AN3190-1)*3+$AO3190+5,$AP3190+20)))))</f>
        <v>0</v>
      </c>
      <c r="AT3190" s="4">
        <f ca="1">COUNTIF(INDIRECT("U"&amp;(ROW()+12*(($AN3190-1)*3+$AO3190)-ROW())/12+5):INDIRECT("AF"&amp;(ROW()+12*(($AN3190-1)*3+$AO3190)-ROW())/12+5),AS3190)</f>
        <v>0</v>
      </c>
      <c r="AU3190" s="4">
        <f ca="1">IF(AND(AQ3190+AS3190&gt;0,AR3190+AT3190&gt;0),COUNTIF(AU$6:AU3189,"&gt;0")+1,0)</f>
        <v>0</v>
      </c>
    </row>
    <row r="3191" spans="40:47">
      <c r="AN3191" s="4">
        <v>89</v>
      </c>
      <c r="AO3191" s="4">
        <v>2</v>
      </c>
      <c r="AP3191" s="4">
        <v>6</v>
      </c>
      <c r="AQ3191" s="6">
        <f ca="1">IF($AP3191=1,IF(INDIRECT(ADDRESS(($AN3191-1)*3+$AO3191+5,$AP3191+7))="",0,INDIRECT(ADDRESS(($AN3191-1)*3+$AO3191+5,$AP3191+7))),IF(INDIRECT(ADDRESS(($AN3191-1)*3+$AO3191+5,$AP3191+7))="",0,IF(COUNTIF(INDIRECT(ADDRESS(($AN3191-1)*36+($AO3191-1)*12+6,COLUMN())):INDIRECT(ADDRESS(($AN3191-1)*36+($AO3191-1)*12+$AP3191+4,COLUMN())),INDIRECT(ADDRESS(($AN3191-1)*3+$AO3191+5,$AP3191+7)))&gt;=1,0,INDIRECT(ADDRESS(($AN3191-1)*3+$AO3191+5,$AP3191+7)))))</f>
        <v>0</v>
      </c>
      <c r="AR3191" s="4">
        <f ca="1">COUNTIF(INDIRECT("H"&amp;(ROW()+12*(($AN3191-1)*3+$AO3191)-ROW())/12+5):INDIRECT("S"&amp;(ROW()+12*(($AN3191-1)*3+$AO3191)-ROW())/12+5),AQ3191)</f>
        <v>0</v>
      </c>
      <c r="AS3191" s="6">
        <f ca="1">IF($AP3191=1,IF(INDIRECT(ADDRESS(($AN3191-1)*3+$AO3191+5,$AP3191+20))="",0,INDIRECT(ADDRESS(($AN3191-1)*3+$AO3191+5,$AP3191+20))),IF(INDIRECT(ADDRESS(($AN3191-1)*3+$AO3191+5,$AP3191+20))="",0,IF(COUNTIF(INDIRECT(ADDRESS(($AN3191-1)*36+($AO3191-1)*12+6,COLUMN())):INDIRECT(ADDRESS(($AN3191-1)*36+($AO3191-1)*12+$AP3191+4,COLUMN())),INDIRECT(ADDRESS(($AN3191-1)*3+$AO3191+5,$AP3191+20)))&gt;=1,0,INDIRECT(ADDRESS(($AN3191-1)*3+$AO3191+5,$AP3191+20)))))</f>
        <v>0</v>
      </c>
      <c r="AT3191" s="4">
        <f ca="1">COUNTIF(INDIRECT("U"&amp;(ROW()+12*(($AN3191-1)*3+$AO3191)-ROW())/12+5):INDIRECT("AF"&amp;(ROW()+12*(($AN3191-1)*3+$AO3191)-ROW())/12+5),AS3191)</f>
        <v>0</v>
      </c>
      <c r="AU3191" s="4">
        <f ca="1">IF(AND(AQ3191+AS3191&gt;0,AR3191+AT3191&gt;0),COUNTIF(AU$6:AU3190,"&gt;0")+1,0)</f>
        <v>0</v>
      </c>
    </row>
    <row r="3192" spans="40:47">
      <c r="AN3192" s="4">
        <v>89</v>
      </c>
      <c r="AO3192" s="4">
        <v>2</v>
      </c>
      <c r="AP3192" s="4">
        <v>7</v>
      </c>
      <c r="AQ3192" s="6">
        <f ca="1">IF($AP3192=1,IF(INDIRECT(ADDRESS(($AN3192-1)*3+$AO3192+5,$AP3192+7))="",0,INDIRECT(ADDRESS(($AN3192-1)*3+$AO3192+5,$AP3192+7))),IF(INDIRECT(ADDRESS(($AN3192-1)*3+$AO3192+5,$AP3192+7))="",0,IF(COUNTIF(INDIRECT(ADDRESS(($AN3192-1)*36+($AO3192-1)*12+6,COLUMN())):INDIRECT(ADDRESS(($AN3192-1)*36+($AO3192-1)*12+$AP3192+4,COLUMN())),INDIRECT(ADDRESS(($AN3192-1)*3+$AO3192+5,$AP3192+7)))&gt;=1,0,INDIRECT(ADDRESS(($AN3192-1)*3+$AO3192+5,$AP3192+7)))))</f>
        <v>0</v>
      </c>
      <c r="AR3192" s="4">
        <f ca="1">COUNTIF(INDIRECT("H"&amp;(ROW()+12*(($AN3192-1)*3+$AO3192)-ROW())/12+5):INDIRECT("S"&amp;(ROW()+12*(($AN3192-1)*3+$AO3192)-ROW())/12+5),AQ3192)</f>
        <v>0</v>
      </c>
      <c r="AS3192" s="6">
        <f ca="1">IF($AP3192=1,IF(INDIRECT(ADDRESS(($AN3192-1)*3+$AO3192+5,$AP3192+20))="",0,INDIRECT(ADDRESS(($AN3192-1)*3+$AO3192+5,$AP3192+20))),IF(INDIRECT(ADDRESS(($AN3192-1)*3+$AO3192+5,$AP3192+20))="",0,IF(COUNTIF(INDIRECT(ADDRESS(($AN3192-1)*36+($AO3192-1)*12+6,COLUMN())):INDIRECT(ADDRESS(($AN3192-1)*36+($AO3192-1)*12+$AP3192+4,COLUMN())),INDIRECT(ADDRESS(($AN3192-1)*3+$AO3192+5,$AP3192+20)))&gt;=1,0,INDIRECT(ADDRESS(($AN3192-1)*3+$AO3192+5,$AP3192+20)))))</f>
        <v>0</v>
      </c>
      <c r="AT3192" s="4">
        <f ca="1">COUNTIF(INDIRECT("U"&amp;(ROW()+12*(($AN3192-1)*3+$AO3192)-ROW())/12+5):INDIRECT("AF"&amp;(ROW()+12*(($AN3192-1)*3+$AO3192)-ROW())/12+5),AS3192)</f>
        <v>0</v>
      </c>
      <c r="AU3192" s="4">
        <f ca="1">IF(AND(AQ3192+AS3192&gt;0,AR3192+AT3192&gt;0),COUNTIF(AU$6:AU3191,"&gt;0")+1,0)</f>
        <v>0</v>
      </c>
    </row>
    <row r="3193" spans="40:47">
      <c r="AN3193" s="4">
        <v>89</v>
      </c>
      <c r="AO3193" s="4">
        <v>2</v>
      </c>
      <c r="AP3193" s="4">
        <v>8</v>
      </c>
      <c r="AQ3193" s="6">
        <f ca="1">IF($AP3193=1,IF(INDIRECT(ADDRESS(($AN3193-1)*3+$AO3193+5,$AP3193+7))="",0,INDIRECT(ADDRESS(($AN3193-1)*3+$AO3193+5,$AP3193+7))),IF(INDIRECT(ADDRESS(($AN3193-1)*3+$AO3193+5,$AP3193+7))="",0,IF(COUNTIF(INDIRECT(ADDRESS(($AN3193-1)*36+($AO3193-1)*12+6,COLUMN())):INDIRECT(ADDRESS(($AN3193-1)*36+($AO3193-1)*12+$AP3193+4,COLUMN())),INDIRECT(ADDRESS(($AN3193-1)*3+$AO3193+5,$AP3193+7)))&gt;=1,0,INDIRECT(ADDRESS(($AN3193-1)*3+$AO3193+5,$AP3193+7)))))</f>
        <v>0</v>
      </c>
      <c r="AR3193" s="4">
        <f ca="1">COUNTIF(INDIRECT("H"&amp;(ROW()+12*(($AN3193-1)*3+$AO3193)-ROW())/12+5):INDIRECT("S"&amp;(ROW()+12*(($AN3193-1)*3+$AO3193)-ROW())/12+5),AQ3193)</f>
        <v>0</v>
      </c>
      <c r="AS3193" s="6">
        <f ca="1">IF($AP3193=1,IF(INDIRECT(ADDRESS(($AN3193-1)*3+$AO3193+5,$AP3193+20))="",0,INDIRECT(ADDRESS(($AN3193-1)*3+$AO3193+5,$AP3193+20))),IF(INDIRECT(ADDRESS(($AN3193-1)*3+$AO3193+5,$AP3193+20))="",0,IF(COUNTIF(INDIRECT(ADDRESS(($AN3193-1)*36+($AO3193-1)*12+6,COLUMN())):INDIRECT(ADDRESS(($AN3193-1)*36+($AO3193-1)*12+$AP3193+4,COLUMN())),INDIRECT(ADDRESS(($AN3193-1)*3+$AO3193+5,$AP3193+20)))&gt;=1,0,INDIRECT(ADDRESS(($AN3193-1)*3+$AO3193+5,$AP3193+20)))))</f>
        <v>0</v>
      </c>
      <c r="AT3193" s="4">
        <f ca="1">COUNTIF(INDIRECT("U"&amp;(ROW()+12*(($AN3193-1)*3+$AO3193)-ROW())/12+5):INDIRECT("AF"&amp;(ROW()+12*(($AN3193-1)*3+$AO3193)-ROW())/12+5),AS3193)</f>
        <v>0</v>
      </c>
      <c r="AU3193" s="4">
        <f ca="1">IF(AND(AQ3193+AS3193&gt;0,AR3193+AT3193&gt;0),COUNTIF(AU$6:AU3192,"&gt;0")+1,0)</f>
        <v>0</v>
      </c>
    </row>
    <row r="3194" spans="40:47">
      <c r="AN3194" s="4">
        <v>89</v>
      </c>
      <c r="AO3194" s="4">
        <v>2</v>
      </c>
      <c r="AP3194" s="4">
        <v>9</v>
      </c>
      <c r="AQ3194" s="6">
        <f ca="1">IF($AP3194=1,IF(INDIRECT(ADDRESS(($AN3194-1)*3+$AO3194+5,$AP3194+7))="",0,INDIRECT(ADDRESS(($AN3194-1)*3+$AO3194+5,$AP3194+7))),IF(INDIRECT(ADDRESS(($AN3194-1)*3+$AO3194+5,$AP3194+7))="",0,IF(COUNTIF(INDIRECT(ADDRESS(($AN3194-1)*36+($AO3194-1)*12+6,COLUMN())):INDIRECT(ADDRESS(($AN3194-1)*36+($AO3194-1)*12+$AP3194+4,COLUMN())),INDIRECT(ADDRESS(($AN3194-1)*3+$AO3194+5,$AP3194+7)))&gt;=1,0,INDIRECT(ADDRESS(($AN3194-1)*3+$AO3194+5,$AP3194+7)))))</f>
        <v>0</v>
      </c>
      <c r="AR3194" s="4">
        <f ca="1">COUNTIF(INDIRECT("H"&amp;(ROW()+12*(($AN3194-1)*3+$AO3194)-ROW())/12+5):INDIRECT("S"&amp;(ROW()+12*(($AN3194-1)*3+$AO3194)-ROW())/12+5),AQ3194)</f>
        <v>0</v>
      </c>
      <c r="AS3194" s="6">
        <f ca="1">IF($AP3194=1,IF(INDIRECT(ADDRESS(($AN3194-1)*3+$AO3194+5,$AP3194+20))="",0,INDIRECT(ADDRESS(($AN3194-1)*3+$AO3194+5,$AP3194+20))),IF(INDIRECT(ADDRESS(($AN3194-1)*3+$AO3194+5,$AP3194+20))="",0,IF(COUNTIF(INDIRECT(ADDRESS(($AN3194-1)*36+($AO3194-1)*12+6,COLUMN())):INDIRECT(ADDRESS(($AN3194-1)*36+($AO3194-1)*12+$AP3194+4,COLUMN())),INDIRECT(ADDRESS(($AN3194-1)*3+$AO3194+5,$AP3194+20)))&gt;=1,0,INDIRECT(ADDRESS(($AN3194-1)*3+$AO3194+5,$AP3194+20)))))</f>
        <v>0</v>
      </c>
      <c r="AT3194" s="4">
        <f ca="1">COUNTIF(INDIRECT("U"&amp;(ROW()+12*(($AN3194-1)*3+$AO3194)-ROW())/12+5):INDIRECT("AF"&amp;(ROW()+12*(($AN3194-1)*3+$AO3194)-ROW())/12+5),AS3194)</f>
        <v>0</v>
      </c>
      <c r="AU3194" s="4">
        <f ca="1">IF(AND(AQ3194+AS3194&gt;0,AR3194+AT3194&gt;0),COUNTIF(AU$6:AU3193,"&gt;0")+1,0)</f>
        <v>0</v>
      </c>
    </row>
    <row r="3195" spans="40:47">
      <c r="AN3195" s="4">
        <v>89</v>
      </c>
      <c r="AO3195" s="4">
        <v>2</v>
      </c>
      <c r="AP3195" s="4">
        <v>10</v>
      </c>
      <c r="AQ3195" s="6">
        <f ca="1">IF($AP3195=1,IF(INDIRECT(ADDRESS(($AN3195-1)*3+$AO3195+5,$AP3195+7))="",0,INDIRECT(ADDRESS(($AN3195-1)*3+$AO3195+5,$AP3195+7))),IF(INDIRECT(ADDRESS(($AN3195-1)*3+$AO3195+5,$AP3195+7))="",0,IF(COUNTIF(INDIRECT(ADDRESS(($AN3195-1)*36+($AO3195-1)*12+6,COLUMN())):INDIRECT(ADDRESS(($AN3195-1)*36+($AO3195-1)*12+$AP3195+4,COLUMN())),INDIRECT(ADDRESS(($AN3195-1)*3+$AO3195+5,$AP3195+7)))&gt;=1,0,INDIRECT(ADDRESS(($AN3195-1)*3+$AO3195+5,$AP3195+7)))))</f>
        <v>0</v>
      </c>
      <c r="AR3195" s="4">
        <f ca="1">COUNTIF(INDIRECT("H"&amp;(ROW()+12*(($AN3195-1)*3+$AO3195)-ROW())/12+5):INDIRECT("S"&amp;(ROW()+12*(($AN3195-1)*3+$AO3195)-ROW())/12+5),AQ3195)</f>
        <v>0</v>
      </c>
      <c r="AS3195" s="6">
        <f ca="1">IF($AP3195=1,IF(INDIRECT(ADDRESS(($AN3195-1)*3+$AO3195+5,$AP3195+20))="",0,INDIRECT(ADDRESS(($AN3195-1)*3+$AO3195+5,$AP3195+20))),IF(INDIRECT(ADDRESS(($AN3195-1)*3+$AO3195+5,$AP3195+20))="",0,IF(COUNTIF(INDIRECT(ADDRESS(($AN3195-1)*36+($AO3195-1)*12+6,COLUMN())):INDIRECT(ADDRESS(($AN3195-1)*36+($AO3195-1)*12+$AP3195+4,COLUMN())),INDIRECT(ADDRESS(($AN3195-1)*3+$AO3195+5,$AP3195+20)))&gt;=1,0,INDIRECT(ADDRESS(($AN3195-1)*3+$AO3195+5,$AP3195+20)))))</f>
        <v>0</v>
      </c>
      <c r="AT3195" s="4">
        <f ca="1">COUNTIF(INDIRECT("U"&amp;(ROW()+12*(($AN3195-1)*3+$AO3195)-ROW())/12+5):INDIRECT("AF"&amp;(ROW()+12*(($AN3195-1)*3+$AO3195)-ROW())/12+5),AS3195)</f>
        <v>0</v>
      </c>
      <c r="AU3195" s="4">
        <f ca="1">IF(AND(AQ3195+AS3195&gt;0,AR3195+AT3195&gt;0),COUNTIF(AU$6:AU3194,"&gt;0")+1,0)</f>
        <v>0</v>
      </c>
    </row>
    <row r="3196" spans="40:47">
      <c r="AN3196" s="4">
        <v>89</v>
      </c>
      <c r="AO3196" s="4">
        <v>2</v>
      </c>
      <c r="AP3196" s="4">
        <v>11</v>
      </c>
      <c r="AQ3196" s="6">
        <f ca="1">IF($AP3196=1,IF(INDIRECT(ADDRESS(($AN3196-1)*3+$AO3196+5,$AP3196+7))="",0,INDIRECT(ADDRESS(($AN3196-1)*3+$AO3196+5,$AP3196+7))),IF(INDIRECT(ADDRESS(($AN3196-1)*3+$AO3196+5,$AP3196+7))="",0,IF(COUNTIF(INDIRECT(ADDRESS(($AN3196-1)*36+($AO3196-1)*12+6,COLUMN())):INDIRECT(ADDRESS(($AN3196-1)*36+($AO3196-1)*12+$AP3196+4,COLUMN())),INDIRECT(ADDRESS(($AN3196-1)*3+$AO3196+5,$AP3196+7)))&gt;=1,0,INDIRECT(ADDRESS(($AN3196-1)*3+$AO3196+5,$AP3196+7)))))</f>
        <v>0</v>
      </c>
      <c r="AR3196" s="4">
        <f ca="1">COUNTIF(INDIRECT("H"&amp;(ROW()+12*(($AN3196-1)*3+$AO3196)-ROW())/12+5):INDIRECT("S"&amp;(ROW()+12*(($AN3196-1)*3+$AO3196)-ROW())/12+5),AQ3196)</f>
        <v>0</v>
      </c>
      <c r="AS3196" s="6">
        <f ca="1">IF($AP3196=1,IF(INDIRECT(ADDRESS(($AN3196-1)*3+$AO3196+5,$AP3196+20))="",0,INDIRECT(ADDRESS(($AN3196-1)*3+$AO3196+5,$AP3196+20))),IF(INDIRECT(ADDRESS(($AN3196-1)*3+$AO3196+5,$AP3196+20))="",0,IF(COUNTIF(INDIRECT(ADDRESS(($AN3196-1)*36+($AO3196-1)*12+6,COLUMN())):INDIRECT(ADDRESS(($AN3196-1)*36+($AO3196-1)*12+$AP3196+4,COLUMN())),INDIRECT(ADDRESS(($AN3196-1)*3+$AO3196+5,$AP3196+20)))&gt;=1,0,INDIRECT(ADDRESS(($AN3196-1)*3+$AO3196+5,$AP3196+20)))))</f>
        <v>0</v>
      </c>
      <c r="AT3196" s="4">
        <f ca="1">COUNTIF(INDIRECT("U"&amp;(ROW()+12*(($AN3196-1)*3+$AO3196)-ROW())/12+5):INDIRECT("AF"&amp;(ROW()+12*(($AN3196-1)*3+$AO3196)-ROW())/12+5),AS3196)</f>
        <v>0</v>
      </c>
      <c r="AU3196" s="4">
        <f ca="1">IF(AND(AQ3196+AS3196&gt;0,AR3196+AT3196&gt;0),COUNTIF(AU$6:AU3195,"&gt;0")+1,0)</f>
        <v>0</v>
      </c>
    </row>
    <row r="3197" spans="40:47">
      <c r="AN3197" s="4">
        <v>89</v>
      </c>
      <c r="AO3197" s="4">
        <v>2</v>
      </c>
      <c r="AP3197" s="4">
        <v>12</v>
      </c>
      <c r="AQ3197" s="6">
        <f ca="1">IF($AP3197=1,IF(INDIRECT(ADDRESS(($AN3197-1)*3+$AO3197+5,$AP3197+7))="",0,INDIRECT(ADDRESS(($AN3197-1)*3+$AO3197+5,$AP3197+7))),IF(INDIRECT(ADDRESS(($AN3197-1)*3+$AO3197+5,$AP3197+7))="",0,IF(COUNTIF(INDIRECT(ADDRESS(($AN3197-1)*36+($AO3197-1)*12+6,COLUMN())):INDIRECT(ADDRESS(($AN3197-1)*36+($AO3197-1)*12+$AP3197+4,COLUMN())),INDIRECT(ADDRESS(($AN3197-1)*3+$AO3197+5,$AP3197+7)))&gt;=1,0,INDIRECT(ADDRESS(($AN3197-1)*3+$AO3197+5,$AP3197+7)))))</f>
        <v>0</v>
      </c>
      <c r="AR3197" s="4">
        <f ca="1">COUNTIF(INDIRECT("H"&amp;(ROW()+12*(($AN3197-1)*3+$AO3197)-ROW())/12+5):INDIRECT("S"&amp;(ROW()+12*(($AN3197-1)*3+$AO3197)-ROW())/12+5),AQ3197)</f>
        <v>0</v>
      </c>
      <c r="AS3197" s="6">
        <f ca="1">IF($AP3197=1,IF(INDIRECT(ADDRESS(($AN3197-1)*3+$AO3197+5,$AP3197+20))="",0,INDIRECT(ADDRESS(($AN3197-1)*3+$AO3197+5,$AP3197+20))),IF(INDIRECT(ADDRESS(($AN3197-1)*3+$AO3197+5,$AP3197+20))="",0,IF(COUNTIF(INDIRECT(ADDRESS(($AN3197-1)*36+($AO3197-1)*12+6,COLUMN())):INDIRECT(ADDRESS(($AN3197-1)*36+($AO3197-1)*12+$AP3197+4,COLUMN())),INDIRECT(ADDRESS(($AN3197-1)*3+$AO3197+5,$AP3197+20)))&gt;=1,0,INDIRECT(ADDRESS(($AN3197-1)*3+$AO3197+5,$AP3197+20)))))</f>
        <v>0</v>
      </c>
      <c r="AT3197" s="4">
        <f ca="1">COUNTIF(INDIRECT("U"&amp;(ROW()+12*(($AN3197-1)*3+$AO3197)-ROW())/12+5):INDIRECT("AF"&amp;(ROW()+12*(($AN3197-1)*3+$AO3197)-ROW())/12+5),AS3197)</f>
        <v>0</v>
      </c>
      <c r="AU3197" s="4">
        <f ca="1">IF(AND(AQ3197+AS3197&gt;0,AR3197+AT3197&gt;0),COUNTIF(AU$6:AU3196,"&gt;0")+1,0)</f>
        <v>0</v>
      </c>
    </row>
    <row r="3198" spans="40:47">
      <c r="AN3198" s="4">
        <v>89</v>
      </c>
      <c r="AO3198" s="4">
        <v>3</v>
      </c>
      <c r="AP3198" s="4">
        <v>1</v>
      </c>
      <c r="AQ3198" s="6">
        <f ca="1">IF($AP3198=1,IF(INDIRECT(ADDRESS(($AN3198-1)*3+$AO3198+5,$AP3198+7))="",0,INDIRECT(ADDRESS(($AN3198-1)*3+$AO3198+5,$AP3198+7))),IF(INDIRECT(ADDRESS(($AN3198-1)*3+$AO3198+5,$AP3198+7))="",0,IF(COUNTIF(INDIRECT(ADDRESS(($AN3198-1)*36+($AO3198-1)*12+6,COLUMN())):INDIRECT(ADDRESS(($AN3198-1)*36+($AO3198-1)*12+$AP3198+4,COLUMN())),INDIRECT(ADDRESS(($AN3198-1)*3+$AO3198+5,$AP3198+7)))&gt;=1,0,INDIRECT(ADDRESS(($AN3198-1)*3+$AO3198+5,$AP3198+7)))))</f>
        <v>0</v>
      </c>
      <c r="AR3198" s="4">
        <f ca="1">COUNTIF(INDIRECT("H"&amp;(ROW()+12*(($AN3198-1)*3+$AO3198)-ROW())/12+5):INDIRECT("S"&amp;(ROW()+12*(($AN3198-1)*3+$AO3198)-ROW())/12+5),AQ3198)</f>
        <v>0</v>
      </c>
      <c r="AS3198" s="6">
        <f ca="1">IF($AP3198=1,IF(INDIRECT(ADDRESS(($AN3198-1)*3+$AO3198+5,$AP3198+20))="",0,INDIRECT(ADDRESS(($AN3198-1)*3+$AO3198+5,$AP3198+20))),IF(INDIRECT(ADDRESS(($AN3198-1)*3+$AO3198+5,$AP3198+20))="",0,IF(COUNTIF(INDIRECT(ADDRESS(($AN3198-1)*36+($AO3198-1)*12+6,COLUMN())):INDIRECT(ADDRESS(($AN3198-1)*36+($AO3198-1)*12+$AP3198+4,COLUMN())),INDIRECT(ADDRESS(($AN3198-1)*3+$AO3198+5,$AP3198+20)))&gt;=1,0,INDIRECT(ADDRESS(($AN3198-1)*3+$AO3198+5,$AP3198+20)))))</f>
        <v>0</v>
      </c>
      <c r="AT3198" s="4">
        <f ca="1">COUNTIF(INDIRECT("U"&amp;(ROW()+12*(($AN3198-1)*3+$AO3198)-ROW())/12+5):INDIRECT("AF"&amp;(ROW()+12*(($AN3198-1)*3+$AO3198)-ROW())/12+5),AS3198)</f>
        <v>0</v>
      </c>
      <c r="AU3198" s="4">
        <f ca="1">IF(AND(AQ3198+AS3198&gt;0,AR3198+AT3198&gt;0),COUNTIF(AU$6:AU3197,"&gt;0")+1,0)</f>
        <v>0</v>
      </c>
    </row>
    <row r="3199" spans="40:47">
      <c r="AN3199" s="4">
        <v>89</v>
      </c>
      <c r="AO3199" s="4">
        <v>3</v>
      </c>
      <c r="AP3199" s="4">
        <v>2</v>
      </c>
      <c r="AQ3199" s="6">
        <f ca="1">IF($AP3199=1,IF(INDIRECT(ADDRESS(($AN3199-1)*3+$AO3199+5,$AP3199+7))="",0,INDIRECT(ADDRESS(($AN3199-1)*3+$AO3199+5,$AP3199+7))),IF(INDIRECT(ADDRESS(($AN3199-1)*3+$AO3199+5,$AP3199+7))="",0,IF(COUNTIF(INDIRECT(ADDRESS(($AN3199-1)*36+($AO3199-1)*12+6,COLUMN())):INDIRECT(ADDRESS(($AN3199-1)*36+($AO3199-1)*12+$AP3199+4,COLUMN())),INDIRECT(ADDRESS(($AN3199-1)*3+$AO3199+5,$AP3199+7)))&gt;=1,0,INDIRECT(ADDRESS(($AN3199-1)*3+$AO3199+5,$AP3199+7)))))</f>
        <v>0</v>
      </c>
      <c r="AR3199" s="4">
        <f ca="1">COUNTIF(INDIRECT("H"&amp;(ROW()+12*(($AN3199-1)*3+$AO3199)-ROW())/12+5):INDIRECT("S"&amp;(ROW()+12*(($AN3199-1)*3+$AO3199)-ROW())/12+5),AQ3199)</f>
        <v>0</v>
      </c>
      <c r="AS3199" s="6">
        <f ca="1">IF($AP3199=1,IF(INDIRECT(ADDRESS(($AN3199-1)*3+$AO3199+5,$AP3199+20))="",0,INDIRECT(ADDRESS(($AN3199-1)*3+$AO3199+5,$AP3199+20))),IF(INDIRECT(ADDRESS(($AN3199-1)*3+$AO3199+5,$AP3199+20))="",0,IF(COUNTIF(INDIRECT(ADDRESS(($AN3199-1)*36+($AO3199-1)*12+6,COLUMN())):INDIRECT(ADDRESS(($AN3199-1)*36+($AO3199-1)*12+$AP3199+4,COLUMN())),INDIRECT(ADDRESS(($AN3199-1)*3+$AO3199+5,$AP3199+20)))&gt;=1,0,INDIRECT(ADDRESS(($AN3199-1)*3+$AO3199+5,$AP3199+20)))))</f>
        <v>0</v>
      </c>
      <c r="AT3199" s="4">
        <f ca="1">COUNTIF(INDIRECT("U"&amp;(ROW()+12*(($AN3199-1)*3+$AO3199)-ROW())/12+5):INDIRECT("AF"&amp;(ROW()+12*(($AN3199-1)*3+$AO3199)-ROW())/12+5),AS3199)</f>
        <v>0</v>
      </c>
      <c r="AU3199" s="4">
        <f ca="1">IF(AND(AQ3199+AS3199&gt;0,AR3199+AT3199&gt;0),COUNTIF(AU$6:AU3198,"&gt;0")+1,0)</f>
        <v>0</v>
      </c>
    </row>
    <row r="3200" spans="40:47">
      <c r="AN3200" s="4">
        <v>89</v>
      </c>
      <c r="AO3200" s="4">
        <v>3</v>
      </c>
      <c r="AP3200" s="4">
        <v>3</v>
      </c>
      <c r="AQ3200" s="6">
        <f ca="1">IF($AP3200=1,IF(INDIRECT(ADDRESS(($AN3200-1)*3+$AO3200+5,$AP3200+7))="",0,INDIRECT(ADDRESS(($AN3200-1)*3+$AO3200+5,$AP3200+7))),IF(INDIRECT(ADDRESS(($AN3200-1)*3+$AO3200+5,$AP3200+7))="",0,IF(COUNTIF(INDIRECT(ADDRESS(($AN3200-1)*36+($AO3200-1)*12+6,COLUMN())):INDIRECT(ADDRESS(($AN3200-1)*36+($AO3200-1)*12+$AP3200+4,COLUMN())),INDIRECT(ADDRESS(($AN3200-1)*3+$AO3200+5,$AP3200+7)))&gt;=1,0,INDIRECT(ADDRESS(($AN3200-1)*3+$AO3200+5,$AP3200+7)))))</f>
        <v>0</v>
      </c>
      <c r="AR3200" s="4">
        <f ca="1">COUNTIF(INDIRECT("H"&amp;(ROW()+12*(($AN3200-1)*3+$AO3200)-ROW())/12+5):INDIRECT("S"&amp;(ROW()+12*(($AN3200-1)*3+$AO3200)-ROW())/12+5),AQ3200)</f>
        <v>0</v>
      </c>
      <c r="AS3200" s="6">
        <f ca="1">IF($AP3200=1,IF(INDIRECT(ADDRESS(($AN3200-1)*3+$AO3200+5,$AP3200+20))="",0,INDIRECT(ADDRESS(($AN3200-1)*3+$AO3200+5,$AP3200+20))),IF(INDIRECT(ADDRESS(($AN3200-1)*3+$AO3200+5,$AP3200+20))="",0,IF(COUNTIF(INDIRECT(ADDRESS(($AN3200-1)*36+($AO3200-1)*12+6,COLUMN())):INDIRECT(ADDRESS(($AN3200-1)*36+($AO3200-1)*12+$AP3200+4,COLUMN())),INDIRECT(ADDRESS(($AN3200-1)*3+$AO3200+5,$AP3200+20)))&gt;=1,0,INDIRECT(ADDRESS(($AN3200-1)*3+$AO3200+5,$AP3200+20)))))</f>
        <v>0</v>
      </c>
      <c r="AT3200" s="4">
        <f ca="1">COUNTIF(INDIRECT("U"&amp;(ROW()+12*(($AN3200-1)*3+$AO3200)-ROW())/12+5):INDIRECT("AF"&amp;(ROW()+12*(($AN3200-1)*3+$AO3200)-ROW())/12+5),AS3200)</f>
        <v>0</v>
      </c>
      <c r="AU3200" s="4">
        <f ca="1">IF(AND(AQ3200+AS3200&gt;0,AR3200+AT3200&gt;0),COUNTIF(AU$6:AU3199,"&gt;0")+1,0)</f>
        <v>0</v>
      </c>
    </row>
    <row r="3201" spans="40:47">
      <c r="AN3201" s="4">
        <v>89</v>
      </c>
      <c r="AO3201" s="4">
        <v>3</v>
      </c>
      <c r="AP3201" s="4">
        <v>4</v>
      </c>
      <c r="AQ3201" s="6">
        <f ca="1">IF($AP3201=1,IF(INDIRECT(ADDRESS(($AN3201-1)*3+$AO3201+5,$AP3201+7))="",0,INDIRECT(ADDRESS(($AN3201-1)*3+$AO3201+5,$AP3201+7))),IF(INDIRECT(ADDRESS(($AN3201-1)*3+$AO3201+5,$AP3201+7))="",0,IF(COUNTIF(INDIRECT(ADDRESS(($AN3201-1)*36+($AO3201-1)*12+6,COLUMN())):INDIRECT(ADDRESS(($AN3201-1)*36+($AO3201-1)*12+$AP3201+4,COLUMN())),INDIRECT(ADDRESS(($AN3201-1)*3+$AO3201+5,$AP3201+7)))&gt;=1,0,INDIRECT(ADDRESS(($AN3201-1)*3+$AO3201+5,$AP3201+7)))))</f>
        <v>0</v>
      </c>
      <c r="AR3201" s="4">
        <f ca="1">COUNTIF(INDIRECT("H"&amp;(ROW()+12*(($AN3201-1)*3+$AO3201)-ROW())/12+5):INDIRECT("S"&amp;(ROW()+12*(($AN3201-1)*3+$AO3201)-ROW())/12+5),AQ3201)</f>
        <v>0</v>
      </c>
      <c r="AS3201" s="6">
        <f ca="1">IF($AP3201=1,IF(INDIRECT(ADDRESS(($AN3201-1)*3+$AO3201+5,$AP3201+20))="",0,INDIRECT(ADDRESS(($AN3201-1)*3+$AO3201+5,$AP3201+20))),IF(INDIRECT(ADDRESS(($AN3201-1)*3+$AO3201+5,$AP3201+20))="",0,IF(COUNTIF(INDIRECT(ADDRESS(($AN3201-1)*36+($AO3201-1)*12+6,COLUMN())):INDIRECT(ADDRESS(($AN3201-1)*36+($AO3201-1)*12+$AP3201+4,COLUMN())),INDIRECT(ADDRESS(($AN3201-1)*3+$AO3201+5,$AP3201+20)))&gt;=1,0,INDIRECT(ADDRESS(($AN3201-1)*3+$AO3201+5,$AP3201+20)))))</f>
        <v>0</v>
      </c>
      <c r="AT3201" s="4">
        <f ca="1">COUNTIF(INDIRECT("U"&amp;(ROW()+12*(($AN3201-1)*3+$AO3201)-ROW())/12+5):INDIRECT("AF"&amp;(ROW()+12*(($AN3201-1)*3+$AO3201)-ROW())/12+5),AS3201)</f>
        <v>0</v>
      </c>
      <c r="AU3201" s="4">
        <f ca="1">IF(AND(AQ3201+AS3201&gt;0,AR3201+AT3201&gt;0),COUNTIF(AU$6:AU3200,"&gt;0")+1,0)</f>
        <v>0</v>
      </c>
    </row>
    <row r="3202" spans="40:47">
      <c r="AN3202" s="4">
        <v>89</v>
      </c>
      <c r="AO3202" s="4">
        <v>3</v>
      </c>
      <c r="AP3202" s="4">
        <v>5</v>
      </c>
      <c r="AQ3202" s="6">
        <f ca="1">IF($AP3202=1,IF(INDIRECT(ADDRESS(($AN3202-1)*3+$AO3202+5,$AP3202+7))="",0,INDIRECT(ADDRESS(($AN3202-1)*3+$AO3202+5,$AP3202+7))),IF(INDIRECT(ADDRESS(($AN3202-1)*3+$AO3202+5,$AP3202+7))="",0,IF(COUNTIF(INDIRECT(ADDRESS(($AN3202-1)*36+($AO3202-1)*12+6,COLUMN())):INDIRECT(ADDRESS(($AN3202-1)*36+($AO3202-1)*12+$AP3202+4,COLUMN())),INDIRECT(ADDRESS(($AN3202-1)*3+$AO3202+5,$AP3202+7)))&gt;=1,0,INDIRECT(ADDRESS(($AN3202-1)*3+$AO3202+5,$AP3202+7)))))</f>
        <v>0</v>
      </c>
      <c r="AR3202" s="4">
        <f ca="1">COUNTIF(INDIRECT("H"&amp;(ROW()+12*(($AN3202-1)*3+$AO3202)-ROW())/12+5):INDIRECT("S"&amp;(ROW()+12*(($AN3202-1)*3+$AO3202)-ROW())/12+5),AQ3202)</f>
        <v>0</v>
      </c>
      <c r="AS3202" s="6">
        <f ca="1">IF($AP3202=1,IF(INDIRECT(ADDRESS(($AN3202-1)*3+$AO3202+5,$AP3202+20))="",0,INDIRECT(ADDRESS(($AN3202-1)*3+$AO3202+5,$AP3202+20))),IF(INDIRECT(ADDRESS(($AN3202-1)*3+$AO3202+5,$AP3202+20))="",0,IF(COUNTIF(INDIRECT(ADDRESS(($AN3202-1)*36+($AO3202-1)*12+6,COLUMN())):INDIRECT(ADDRESS(($AN3202-1)*36+($AO3202-1)*12+$AP3202+4,COLUMN())),INDIRECT(ADDRESS(($AN3202-1)*3+$AO3202+5,$AP3202+20)))&gt;=1,0,INDIRECT(ADDRESS(($AN3202-1)*3+$AO3202+5,$AP3202+20)))))</f>
        <v>0</v>
      </c>
      <c r="AT3202" s="4">
        <f ca="1">COUNTIF(INDIRECT("U"&amp;(ROW()+12*(($AN3202-1)*3+$AO3202)-ROW())/12+5):INDIRECT("AF"&amp;(ROW()+12*(($AN3202-1)*3+$AO3202)-ROW())/12+5),AS3202)</f>
        <v>0</v>
      </c>
      <c r="AU3202" s="4">
        <f ca="1">IF(AND(AQ3202+AS3202&gt;0,AR3202+AT3202&gt;0),COUNTIF(AU$6:AU3201,"&gt;0")+1,0)</f>
        <v>0</v>
      </c>
    </row>
    <row r="3203" spans="40:47">
      <c r="AN3203" s="4">
        <v>89</v>
      </c>
      <c r="AO3203" s="4">
        <v>3</v>
      </c>
      <c r="AP3203" s="4">
        <v>6</v>
      </c>
      <c r="AQ3203" s="6">
        <f ca="1">IF($AP3203=1,IF(INDIRECT(ADDRESS(($AN3203-1)*3+$AO3203+5,$AP3203+7))="",0,INDIRECT(ADDRESS(($AN3203-1)*3+$AO3203+5,$AP3203+7))),IF(INDIRECT(ADDRESS(($AN3203-1)*3+$AO3203+5,$AP3203+7))="",0,IF(COUNTIF(INDIRECT(ADDRESS(($AN3203-1)*36+($AO3203-1)*12+6,COLUMN())):INDIRECT(ADDRESS(($AN3203-1)*36+($AO3203-1)*12+$AP3203+4,COLUMN())),INDIRECT(ADDRESS(($AN3203-1)*3+$AO3203+5,$AP3203+7)))&gt;=1,0,INDIRECT(ADDRESS(($AN3203-1)*3+$AO3203+5,$AP3203+7)))))</f>
        <v>0</v>
      </c>
      <c r="AR3203" s="4">
        <f ca="1">COUNTIF(INDIRECT("H"&amp;(ROW()+12*(($AN3203-1)*3+$AO3203)-ROW())/12+5):INDIRECT("S"&amp;(ROW()+12*(($AN3203-1)*3+$AO3203)-ROW())/12+5),AQ3203)</f>
        <v>0</v>
      </c>
      <c r="AS3203" s="6">
        <f ca="1">IF($AP3203=1,IF(INDIRECT(ADDRESS(($AN3203-1)*3+$AO3203+5,$AP3203+20))="",0,INDIRECT(ADDRESS(($AN3203-1)*3+$AO3203+5,$AP3203+20))),IF(INDIRECT(ADDRESS(($AN3203-1)*3+$AO3203+5,$AP3203+20))="",0,IF(COUNTIF(INDIRECT(ADDRESS(($AN3203-1)*36+($AO3203-1)*12+6,COLUMN())):INDIRECT(ADDRESS(($AN3203-1)*36+($AO3203-1)*12+$AP3203+4,COLUMN())),INDIRECT(ADDRESS(($AN3203-1)*3+$AO3203+5,$AP3203+20)))&gt;=1,0,INDIRECT(ADDRESS(($AN3203-1)*3+$AO3203+5,$AP3203+20)))))</f>
        <v>0</v>
      </c>
      <c r="AT3203" s="4">
        <f ca="1">COUNTIF(INDIRECT("U"&amp;(ROW()+12*(($AN3203-1)*3+$AO3203)-ROW())/12+5):INDIRECT("AF"&amp;(ROW()+12*(($AN3203-1)*3+$AO3203)-ROW())/12+5),AS3203)</f>
        <v>0</v>
      </c>
      <c r="AU3203" s="4">
        <f ca="1">IF(AND(AQ3203+AS3203&gt;0,AR3203+AT3203&gt;0),COUNTIF(AU$6:AU3202,"&gt;0")+1,0)</f>
        <v>0</v>
      </c>
    </row>
    <row r="3204" spans="40:47">
      <c r="AN3204" s="4">
        <v>89</v>
      </c>
      <c r="AO3204" s="4">
        <v>3</v>
      </c>
      <c r="AP3204" s="4">
        <v>7</v>
      </c>
      <c r="AQ3204" s="6">
        <f ca="1">IF($AP3204=1,IF(INDIRECT(ADDRESS(($AN3204-1)*3+$AO3204+5,$AP3204+7))="",0,INDIRECT(ADDRESS(($AN3204-1)*3+$AO3204+5,$AP3204+7))),IF(INDIRECT(ADDRESS(($AN3204-1)*3+$AO3204+5,$AP3204+7))="",0,IF(COUNTIF(INDIRECT(ADDRESS(($AN3204-1)*36+($AO3204-1)*12+6,COLUMN())):INDIRECT(ADDRESS(($AN3204-1)*36+($AO3204-1)*12+$AP3204+4,COLUMN())),INDIRECT(ADDRESS(($AN3204-1)*3+$AO3204+5,$AP3204+7)))&gt;=1,0,INDIRECT(ADDRESS(($AN3204-1)*3+$AO3204+5,$AP3204+7)))))</f>
        <v>0</v>
      </c>
      <c r="AR3204" s="4">
        <f ca="1">COUNTIF(INDIRECT("H"&amp;(ROW()+12*(($AN3204-1)*3+$AO3204)-ROW())/12+5):INDIRECT("S"&amp;(ROW()+12*(($AN3204-1)*3+$AO3204)-ROW())/12+5),AQ3204)</f>
        <v>0</v>
      </c>
      <c r="AS3204" s="6">
        <f ca="1">IF($AP3204=1,IF(INDIRECT(ADDRESS(($AN3204-1)*3+$AO3204+5,$AP3204+20))="",0,INDIRECT(ADDRESS(($AN3204-1)*3+$AO3204+5,$AP3204+20))),IF(INDIRECT(ADDRESS(($AN3204-1)*3+$AO3204+5,$AP3204+20))="",0,IF(COUNTIF(INDIRECT(ADDRESS(($AN3204-1)*36+($AO3204-1)*12+6,COLUMN())):INDIRECT(ADDRESS(($AN3204-1)*36+($AO3204-1)*12+$AP3204+4,COLUMN())),INDIRECT(ADDRESS(($AN3204-1)*3+$AO3204+5,$AP3204+20)))&gt;=1,0,INDIRECT(ADDRESS(($AN3204-1)*3+$AO3204+5,$AP3204+20)))))</f>
        <v>0</v>
      </c>
      <c r="AT3204" s="4">
        <f ca="1">COUNTIF(INDIRECT("U"&amp;(ROW()+12*(($AN3204-1)*3+$AO3204)-ROW())/12+5):INDIRECT("AF"&amp;(ROW()+12*(($AN3204-1)*3+$AO3204)-ROW())/12+5),AS3204)</f>
        <v>0</v>
      </c>
      <c r="AU3204" s="4">
        <f ca="1">IF(AND(AQ3204+AS3204&gt;0,AR3204+AT3204&gt;0),COUNTIF(AU$6:AU3203,"&gt;0")+1,0)</f>
        <v>0</v>
      </c>
    </row>
    <row r="3205" spans="40:47">
      <c r="AN3205" s="4">
        <v>89</v>
      </c>
      <c r="AO3205" s="4">
        <v>3</v>
      </c>
      <c r="AP3205" s="4">
        <v>8</v>
      </c>
      <c r="AQ3205" s="6">
        <f ca="1">IF($AP3205=1,IF(INDIRECT(ADDRESS(($AN3205-1)*3+$AO3205+5,$AP3205+7))="",0,INDIRECT(ADDRESS(($AN3205-1)*3+$AO3205+5,$AP3205+7))),IF(INDIRECT(ADDRESS(($AN3205-1)*3+$AO3205+5,$AP3205+7))="",0,IF(COUNTIF(INDIRECT(ADDRESS(($AN3205-1)*36+($AO3205-1)*12+6,COLUMN())):INDIRECT(ADDRESS(($AN3205-1)*36+($AO3205-1)*12+$AP3205+4,COLUMN())),INDIRECT(ADDRESS(($AN3205-1)*3+$AO3205+5,$AP3205+7)))&gt;=1,0,INDIRECT(ADDRESS(($AN3205-1)*3+$AO3205+5,$AP3205+7)))))</f>
        <v>0</v>
      </c>
      <c r="AR3205" s="4">
        <f ca="1">COUNTIF(INDIRECT("H"&amp;(ROW()+12*(($AN3205-1)*3+$AO3205)-ROW())/12+5):INDIRECT("S"&amp;(ROW()+12*(($AN3205-1)*3+$AO3205)-ROW())/12+5),AQ3205)</f>
        <v>0</v>
      </c>
      <c r="AS3205" s="6">
        <f ca="1">IF($AP3205=1,IF(INDIRECT(ADDRESS(($AN3205-1)*3+$AO3205+5,$AP3205+20))="",0,INDIRECT(ADDRESS(($AN3205-1)*3+$AO3205+5,$AP3205+20))),IF(INDIRECT(ADDRESS(($AN3205-1)*3+$AO3205+5,$AP3205+20))="",0,IF(COUNTIF(INDIRECT(ADDRESS(($AN3205-1)*36+($AO3205-1)*12+6,COLUMN())):INDIRECT(ADDRESS(($AN3205-1)*36+($AO3205-1)*12+$AP3205+4,COLUMN())),INDIRECT(ADDRESS(($AN3205-1)*3+$AO3205+5,$AP3205+20)))&gt;=1,0,INDIRECT(ADDRESS(($AN3205-1)*3+$AO3205+5,$AP3205+20)))))</f>
        <v>0</v>
      </c>
      <c r="AT3205" s="4">
        <f ca="1">COUNTIF(INDIRECT("U"&amp;(ROW()+12*(($AN3205-1)*3+$AO3205)-ROW())/12+5):INDIRECT("AF"&amp;(ROW()+12*(($AN3205-1)*3+$AO3205)-ROW())/12+5),AS3205)</f>
        <v>0</v>
      </c>
      <c r="AU3205" s="4">
        <f ca="1">IF(AND(AQ3205+AS3205&gt;0,AR3205+AT3205&gt;0),COUNTIF(AU$6:AU3204,"&gt;0")+1,0)</f>
        <v>0</v>
      </c>
    </row>
    <row r="3206" spans="40:47">
      <c r="AN3206" s="4">
        <v>89</v>
      </c>
      <c r="AO3206" s="4">
        <v>3</v>
      </c>
      <c r="AP3206" s="4">
        <v>9</v>
      </c>
      <c r="AQ3206" s="6">
        <f ca="1">IF($AP3206=1,IF(INDIRECT(ADDRESS(($AN3206-1)*3+$AO3206+5,$AP3206+7))="",0,INDIRECT(ADDRESS(($AN3206-1)*3+$AO3206+5,$AP3206+7))),IF(INDIRECT(ADDRESS(($AN3206-1)*3+$AO3206+5,$AP3206+7))="",0,IF(COUNTIF(INDIRECT(ADDRESS(($AN3206-1)*36+($AO3206-1)*12+6,COLUMN())):INDIRECT(ADDRESS(($AN3206-1)*36+($AO3206-1)*12+$AP3206+4,COLUMN())),INDIRECT(ADDRESS(($AN3206-1)*3+$AO3206+5,$AP3206+7)))&gt;=1,0,INDIRECT(ADDRESS(($AN3206-1)*3+$AO3206+5,$AP3206+7)))))</f>
        <v>0</v>
      </c>
      <c r="AR3206" s="4">
        <f ca="1">COUNTIF(INDIRECT("H"&amp;(ROW()+12*(($AN3206-1)*3+$AO3206)-ROW())/12+5):INDIRECT("S"&amp;(ROW()+12*(($AN3206-1)*3+$AO3206)-ROW())/12+5),AQ3206)</f>
        <v>0</v>
      </c>
      <c r="AS3206" s="6">
        <f ca="1">IF($AP3206=1,IF(INDIRECT(ADDRESS(($AN3206-1)*3+$AO3206+5,$AP3206+20))="",0,INDIRECT(ADDRESS(($AN3206-1)*3+$AO3206+5,$AP3206+20))),IF(INDIRECT(ADDRESS(($AN3206-1)*3+$AO3206+5,$AP3206+20))="",0,IF(COUNTIF(INDIRECT(ADDRESS(($AN3206-1)*36+($AO3206-1)*12+6,COLUMN())):INDIRECT(ADDRESS(($AN3206-1)*36+($AO3206-1)*12+$AP3206+4,COLUMN())),INDIRECT(ADDRESS(($AN3206-1)*3+$AO3206+5,$AP3206+20)))&gt;=1,0,INDIRECT(ADDRESS(($AN3206-1)*3+$AO3206+5,$AP3206+20)))))</f>
        <v>0</v>
      </c>
      <c r="AT3206" s="4">
        <f ca="1">COUNTIF(INDIRECT("U"&amp;(ROW()+12*(($AN3206-1)*3+$AO3206)-ROW())/12+5):INDIRECT("AF"&amp;(ROW()+12*(($AN3206-1)*3+$AO3206)-ROW())/12+5),AS3206)</f>
        <v>0</v>
      </c>
      <c r="AU3206" s="4">
        <f ca="1">IF(AND(AQ3206+AS3206&gt;0,AR3206+AT3206&gt;0),COUNTIF(AU$6:AU3205,"&gt;0")+1,0)</f>
        <v>0</v>
      </c>
    </row>
    <row r="3207" spans="40:47">
      <c r="AN3207" s="4">
        <v>89</v>
      </c>
      <c r="AO3207" s="4">
        <v>3</v>
      </c>
      <c r="AP3207" s="4">
        <v>10</v>
      </c>
      <c r="AQ3207" s="6">
        <f ca="1">IF($AP3207=1,IF(INDIRECT(ADDRESS(($AN3207-1)*3+$AO3207+5,$AP3207+7))="",0,INDIRECT(ADDRESS(($AN3207-1)*3+$AO3207+5,$AP3207+7))),IF(INDIRECT(ADDRESS(($AN3207-1)*3+$AO3207+5,$AP3207+7))="",0,IF(COUNTIF(INDIRECT(ADDRESS(($AN3207-1)*36+($AO3207-1)*12+6,COLUMN())):INDIRECT(ADDRESS(($AN3207-1)*36+($AO3207-1)*12+$AP3207+4,COLUMN())),INDIRECT(ADDRESS(($AN3207-1)*3+$AO3207+5,$AP3207+7)))&gt;=1,0,INDIRECT(ADDRESS(($AN3207-1)*3+$AO3207+5,$AP3207+7)))))</f>
        <v>0</v>
      </c>
      <c r="AR3207" s="4">
        <f ca="1">COUNTIF(INDIRECT("H"&amp;(ROW()+12*(($AN3207-1)*3+$AO3207)-ROW())/12+5):INDIRECT("S"&amp;(ROW()+12*(($AN3207-1)*3+$AO3207)-ROW())/12+5),AQ3207)</f>
        <v>0</v>
      </c>
      <c r="AS3207" s="6">
        <f ca="1">IF($AP3207=1,IF(INDIRECT(ADDRESS(($AN3207-1)*3+$AO3207+5,$AP3207+20))="",0,INDIRECT(ADDRESS(($AN3207-1)*3+$AO3207+5,$AP3207+20))),IF(INDIRECT(ADDRESS(($AN3207-1)*3+$AO3207+5,$AP3207+20))="",0,IF(COUNTIF(INDIRECT(ADDRESS(($AN3207-1)*36+($AO3207-1)*12+6,COLUMN())):INDIRECT(ADDRESS(($AN3207-1)*36+($AO3207-1)*12+$AP3207+4,COLUMN())),INDIRECT(ADDRESS(($AN3207-1)*3+$AO3207+5,$AP3207+20)))&gt;=1,0,INDIRECT(ADDRESS(($AN3207-1)*3+$AO3207+5,$AP3207+20)))))</f>
        <v>0</v>
      </c>
      <c r="AT3207" s="4">
        <f ca="1">COUNTIF(INDIRECT("U"&amp;(ROW()+12*(($AN3207-1)*3+$AO3207)-ROW())/12+5):INDIRECT("AF"&amp;(ROW()+12*(($AN3207-1)*3+$AO3207)-ROW())/12+5),AS3207)</f>
        <v>0</v>
      </c>
      <c r="AU3207" s="4">
        <f ca="1">IF(AND(AQ3207+AS3207&gt;0,AR3207+AT3207&gt;0),COUNTIF(AU$6:AU3206,"&gt;0")+1,0)</f>
        <v>0</v>
      </c>
    </row>
    <row r="3208" spans="40:47">
      <c r="AN3208" s="4">
        <v>89</v>
      </c>
      <c r="AO3208" s="4">
        <v>3</v>
      </c>
      <c r="AP3208" s="4">
        <v>11</v>
      </c>
      <c r="AQ3208" s="6">
        <f ca="1">IF($AP3208=1,IF(INDIRECT(ADDRESS(($AN3208-1)*3+$AO3208+5,$AP3208+7))="",0,INDIRECT(ADDRESS(($AN3208-1)*3+$AO3208+5,$AP3208+7))),IF(INDIRECT(ADDRESS(($AN3208-1)*3+$AO3208+5,$AP3208+7))="",0,IF(COUNTIF(INDIRECT(ADDRESS(($AN3208-1)*36+($AO3208-1)*12+6,COLUMN())):INDIRECT(ADDRESS(($AN3208-1)*36+($AO3208-1)*12+$AP3208+4,COLUMN())),INDIRECT(ADDRESS(($AN3208-1)*3+$AO3208+5,$AP3208+7)))&gt;=1,0,INDIRECT(ADDRESS(($AN3208-1)*3+$AO3208+5,$AP3208+7)))))</f>
        <v>0</v>
      </c>
      <c r="AR3208" s="4">
        <f ca="1">COUNTIF(INDIRECT("H"&amp;(ROW()+12*(($AN3208-1)*3+$AO3208)-ROW())/12+5):INDIRECT("S"&amp;(ROW()+12*(($AN3208-1)*3+$AO3208)-ROW())/12+5),AQ3208)</f>
        <v>0</v>
      </c>
      <c r="AS3208" s="6">
        <f ca="1">IF($AP3208=1,IF(INDIRECT(ADDRESS(($AN3208-1)*3+$AO3208+5,$AP3208+20))="",0,INDIRECT(ADDRESS(($AN3208-1)*3+$AO3208+5,$AP3208+20))),IF(INDIRECT(ADDRESS(($AN3208-1)*3+$AO3208+5,$AP3208+20))="",0,IF(COUNTIF(INDIRECT(ADDRESS(($AN3208-1)*36+($AO3208-1)*12+6,COLUMN())):INDIRECT(ADDRESS(($AN3208-1)*36+($AO3208-1)*12+$AP3208+4,COLUMN())),INDIRECT(ADDRESS(($AN3208-1)*3+$AO3208+5,$AP3208+20)))&gt;=1,0,INDIRECT(ADDRESS(($AN3208-1)*3+$AO3208+5,$AP3208+20)))))</f>
        <v>0</v>
      </c>
      <c r="AT3208" s="4">
        <f ca="1">COUNTIF(INDIRECT("U"&amp;(ROW()+12*(($AN3208-1)*3+$AO3208)-ROW())/12+5):INDIRECT("AF"&amp;(ROW()+12*(($AN3208-1)*3+$AO3208)-ROW())/12+5),AS3208)</f>
        <v>0</v>
      </c>
      <c r="AU3208" s="4">
        <f ca="1">IF(AND(AQ3208+AS3208&gt;0,AR3208+AT3208&gt;0),COUNTIF(AU$6:AU3207,"&gt;0")+1,0)</f>
        <v>0</v>
      </c>
    </row>
    <row r="3209" spans="40:47">
      <c r="AN3209" s="77">
        <v>89</v>
      </c>
      <c r="AO3209" s="77">
        <v>3</v>
      </c>
      <c r="AP3209" s="77">
        <v>12</v>
      </c>
      <c r="AQ3209" s="78">
        <f ca="1">IF($AP3209=1,IF(INDIRECT(ADDRESS(($AN3209-1)*3+$AO3209+5,$AP3209+7))="",0,INDIRECT(ADDRESS(($AN3209-1)*3+$AO3209+5,$AP3209+7))),IF(INDIRECT(ADDRESS(($AN3209-1)*3+$AO3209+5,$AP3209+7))="",0,IF(COUNTIF(INDIRECT(ADDRESS(($AN3209-1)*36+($AO3209-1)*12+6,COLUMN())):INDIRECT(ADDRESS(($AN3209-1)*36+($AO3209-1)*12+$AP3209+4,COLUMN())),INDIRECT(ADDRESS(($AN3209-1)*3+$AO3209+5,$AP3209+7)))&gt;=1,0,INDIRECT(ADDRESS(($AN3209-1)*3+$AO3209+5,$AP3209+7)))))</f>
        <v>0</v>
      </c>
      <c r="AR3209" s="77">
        <f ca="1">COUNTIF(INDIRECT("H"&amp;(ROW()+12*(($AN3209-1)*3+$AO3209)-ROW())/12+5):INDIRECT("S"&amp;(ROW()+12*(($AN3209-1)*3+$AO3209)-ROW())/12+5),AQ3209)</f>
        <v>0</v>
      </c>
      <c r="AS3209" s="78">
        <f ca="1">IF($AP3209=1,IF(INDIRECT(ADDRESS(($AN3209-1)*3+$AO3209+5,$AP3209+20))="",0,INDIRECT(ADDRESS(($AN3209-1)*3+$AO3209+5,$AP3209+20))),IF(INDIRECT(ADDRESS(($AN3209-1)*3+$AO3209+5,$AP3209+20))="",0,IF(COUNTIF(INDIRECT(ADDRESS(($AN3209-1)*36+($AO3209-1)*12+6,COLUMN())):INDIRECT(ADDRESS(($AN3209-1)*36+($AO3209-1)*12+$AP3209+4,COLUMN())),INDIRECT(ADDRESS(($AN3209-1)*3+$AO3209+5,$AP3209+20)))&gt;=1,0,INDIRECT(ADDRESS(($AN3209-1)*3+$AO3209+5,$AP3209+20)))))</f>
        <v>0</v>
      </c>
      <c r="AT3209" s="77">
        <f ca="1">COUNTIF(INDIRECT("U"&amp;(ROW()+12*(($AN3209-1)*3+$AO3209)-ROW())/12+5):INDIRECT("AF"&amp;(ROW()+12*(($AN3209-1)*3+$AO3209)-ROW())/12+5),AS3209)</f>
        <v>0</v>
      </c>
      <c r="AU3209" s="4">
        <f ca="1">IF(AND(AQ3209+AS3209&gt;0,AR3209+AT3209&gt;0),COUNTIF(AU$6:AU3208,"&gt;0")+1,0)</f>
        <v>0</v>
      </c>
    </row>
    <row r="3210" spans="40:47">
      <c r="AN3210" s="4">
        <v>90</v>
      </c>
      <c r="AO3210" s="4">
        <v>1</v>
      </c>
      <c r="AP3210" s="4">
        <v>1</v>
      </c>
      <c r="AQ3210" s="6">
        <f ca="1">IF($AP3210=1,IF(INDIRECT(ADDRESS(($AN3210-1)*3+$AO3210+5,$AP3210+7))="",0,INDIRECT(ADDRESS(($AN3210-1)*3+$AO3210+5,$AP3210+7))),IF(INDIRECT(ADDRESS(($AN3210-1)*3+$AO3210+5,$AP3210+7))="",0,IF(COUNTIF(INDIRECT(ADDRESS(($AN3210-1)*36+($AO3210-1)*12+6,COLUMN())):INDIRECT(ADDRESS(($AN3210-1)*36+($AO3210-1)*12+$AP3210+4,COLUMN())),INDIRECT(ADDRESS(($AN3210-1)*3+$AO3210+5,$AP3210+7)))&gt;=1,0,INDIRECT(ADDRESS(($AN3210-1)*3+$AO3210+5,$AP3210+7)))))</f>
        <v>0</v>
      </c>
      <c r="AR3210" s="4">
        <f ca="1">COUNTIF(INDIRECT("H"&amp;(ROW()+12*(($AN3210-1)*3+$AO3210)-ROW())/12+5):INDIRECT("S"&amp;(ROW()+12*(($AN3210-1)*3+$AO3210)-ROW())/12+5),AQ3210)</f>
        <v>0</v>
      </c>
      <c r="AS3210" s="6">
        <f ca="1">IF($AP3210=1,IF(INDIRECT(ADDRESS(($AN3210-1)*3+$AO3210+5,$AP3210+20))="",0,INDIRECT(ADDRESS(($AN3210-1)*3+$AO3210+5,$AP3210+20))),IF(INDIRECT(ADDRESS(($AN3210-1)*3+$AO3210+5,$AP3210+20))="",0,IF(COUNTIF(INDIRECT(ADDRESS(($AN3210-1)*36+($AO3210-1)*12+6,COLUMN())):INDIRECT(ADDRESS(($AN3210-1)*36+($AO3210-1)*12+$AP3210+4,COLUMN())),INDIRECT(ADDRESS(($AN3210-1)*3+$AO3210+5,$AP3210+20)))&gt;=1,0,INDIRECT(ADDRESS(($AN3210-1)*3+$AO3210+5,$AP3210+20)))))</f>
        <v>0</v>
      </c>
      <c r="AT3210" s="4">
        <f ca="1">COUNTIF(INDIRECT("U"&amp;(ROW()+12*(($AN3210-1)*3+$AO3210)-ROW())/12+5):INDIRECT("AF"&amp;(ROW()+12*(($AN3210-1)*3+$AO3210)-ROW())/12+5),AS3210)</f>
        <v>0</v>
      </c>
      <c r="AU3210" s="4">
        <f ca="1">IF(AND(AQ3210+AS3210&gt;0,AR3210+AT3210&gt;0),COUNTIF(AU$6:AU3209,"&gt;0")+1,0)</f>
        <v>0</v>
      </c>
    </row>
    <row r="3211" spans="40:47">
      <c r="AN3211" s="4">
        <v>90</v>
      </c>
      <c r="AO3211" s="4">
        <v>1</v>
      </c>
      <c r="AP3211" s="4">
        <v>2</v>
      </c>
      <c r="AQ3211" s="6">
        <f ca="1">IF($AP3211=1,IF(INDIRECT(ADDRESS(($AN3211-1)*3+$AO3211+5,$AP3211+7))="",0,INDIRECT(ADDRESS(($AN3211-1)*3+$AO3211+5,$AP3211+7))),IF(INDIRECT(ADDRESS(($AN3211-1)*3+$AO3211+5,$AP3211+7))="",0,IF(COUNTIF(INDIRECT(ADDRESS(($AN3211-1)*36+($AO3211-1)*12+6,COLUMN())):INDIRECT(ADDRESS(($AN3211-1)*36+($AO3211-1)*12+$AP3211+4,COLUMN())),INDIRECT(ADDRESS(($AN3211-1)*3+$AO3211+5,$AP3211+7)))&gt;=1,0,INDIRECT(ADDRESS(($AN3211-1)*3+$AO3211+5,$AP3211+7)))))</f>
        <v>0</v>
      </c>
      <c r="AR3211" s="4">
        <f ca="1">COUNTIF(INDIRECT("H"&amp;(ROW()+12*(($AN3211-1)*3+$AO3211)-ROW())/12+5):INDIRECT("S"&amp;(ROW()+12*(($AN3211-1)*3+$AO3211)-ROW())/12+5),AQ3211)</f>
        <v>0</v>
      </c>
      <c r="AS3211" s="6">
        <f ca="1">IF($AP3211=1,IF(INDIRECT(ADDRESS(($AN3211-1)*3+$AO3211+5,$AP3211+20))="",0,INDIRECT(ADDRESS(($AN3211-1)*3+$AO3211+5,$AP3211+20))),IF(INDIRECT(ADDRESS(($AN3211-1)*3+$AO3211+5,$AP3211+20))="",0,IF(COUNTIF(INDIRECT(ADDRESS(($AN3211-1)*36+($AO3211-1)*12+6,COLUMN())):INDIRECT(ADDRESS(($AN3211-1)*36+($AO3211-1)*12+$AP3211+4,COLUMN())),INDIRECT(ADDRESS(($AN3211-1)*3+$AO3211+5,$AP3211+20)))&gt;=1,0,INDIRECT(ADDRESS(($AN3211-1)*3+$AO3211+5,$AP3211+20)))))</f>
        <v>0</v>
      </c>
      <c r="AT3211" s="4">
        <f ca="1">COUNTIF(INDIRECT("U"&amp;(ROW()+12*(($AN3211-1)*3+$AO3211)-ROW())/12+5):INDIRECT("AF"&amp;(ROW()+12*(($AN3211-1)*3+$AO3211)-ROW())/12+5),AS3211)</f>
        <v>0</v>
      </c>
      <c r="AU3211" s="4">
        <f ca="1">IF(AND(AQ3211+AS3211&gt;0,AR3211+AT3211&gt;0),COUNTIF(AU$6:AU3210,"&gt;0")+1,0)</f>
        <v>0</v>
      </c>
    </row>
    <row r="3212" spans="40:47">
      <c r="AN3212" s="4">
        <v>90</v>
      </c>
      <c r="AO3212" s="4">
        <v>1</v>
      </c>
      <c r="AP3212" s="4">
        <v>3</v>
      </c>
      <c r="AQ3212" s="6">
        <f ca="1">IF($AP3212=1,IF(INDIRECT(ADDRESS(($AN3212-1)*3+$AO3212+5,$AP3212+7))="",0,INDIRECT(ADDRESS(($AN3212-1)*3+$AO3212+5,$AP3212+7))),IF(INDIRECT(ADDRESS(($AN3212-1)*3+$AO3212+5,$AP3212+7))="",0,IF(COUNTIF(INDIRECT(ADDRESS(($AN3212-1)*36+($AO3212-1)*12+6,COLUMN())):INDIRECT(ADDRESS(($AN3212-1)*36+($AO3212-1)*12+$AP3212+4,COLUMN())),INDIRECT(ADDRESS(($AN3212-1)*3+$AO3212+5,$AP3212+7)))&gt;=1,0,INDIRECT(ADDRESS(($AN3212-1)*3+$AO3212+5,$AP3212+7)))))</f>
        <v>0</v>
      </c>
      <c r="AR3212" s="4">
        <f ca="1">COUNTIF(INDIRECT("H"&amp;(ROW()+12*(($AN3212-1)*3+$AO3212)-ROW())/12+5):INDIRECT("S"&amp;(ROW()+12*(($AN3212-1)*3+$AO3212)-ROW())/12+5),AQ3212)</f>
        <v>0</v>
      </c>
      <c r="AS3212" s="6">
        <f ca="1">IF($AP3212=1,IF(INDIRECT(ADDRESS(($AN3212-1)*3+$AO3212+5,$AP3212+20))="",0,INDIRECT(ADDRESS(($AN3212-1)*3+$AO3212+5,$AP3212+20))),IF(INDIRECT(ADDRESS(($AN3212-1)*3+$AO3212+5,$AP3212+20))="",0,IF(COUNTIF(INDIRECT(ADDRESS(($AN3212-1)*36+($AO3212-1)*12+6,COLUMN())):INDIRECT(ADDRESS(($AN3212-1)*36+($AO3212-1)*12+$AP3212+4,COLUMN())),INDIRECT(ADDRESS(($AN3212-1)*3+$AO3212+5,$AP3212+20)))&gt;=1,0,INDIRECT(ADDRESS(($AN3212-1)*3+$AO3212+5,$AP3212+20)))))</f>
        <v>0</v>
      </c>
      <c r="AT3212" s="4">
        <f ca="1">COUNTIF(INDIRECT("U"&amp;(ROW()+12*(($AN3212-1)*3+$AO3212)-ROW())/12+5):INDIRECT("AF"&amp;(ROW()+12*(($AN3212-1)*3+$AO3212)-ROW())/12+5),AS3212)</f>
        <v>0</v>
      </c>
      <c r="AU3212" s="4">
        <f ca="1">IF(AND(AQ3212+AS3212&gt;0,AR3212+AT3212&gt;0),COUNTIF(AU$6:AU3211,"&gt;0")+1,0)</f>
        <v>0</v>
      </c>
    </row>
    <row r="3213" spans="40:47">
      <c r="AN3213" s="4">
        <v>90</v>
      </c>
      <c r="AO3213" s="4">
        <v>1</v>
      </c>
      <c r="AP3213" s="4">
        <v>4</v>
      </c>
      <c r="AQ3213" s="6">
        <f ca="1">IF($AP3213=1,IF(INDIRECT(ADDRESS(($AN3213-1)*3+$AO3213+5,$AP3213+7))="",0,INDIRECT(ADDRESS(($AN3213-1)*3+$AO3213+5,$AP3213+7))),IF(INDIRECT(ADDRESS(($AN3213-1)*3+$AO3213+5,$AP3213+7))="",0,IF(COUNTIF(INDIRECT(ADDRESS(($AN3213-1)*36+($AO3213-1)*12+6,COLUMN())):INDIRECT(ADDRESS(($AN3213-1)*36+($AO3213-1)*12+$AP3213+4,COLUMN())),INDIRECT(ADDRESS(($AN3213-1)*3+$AO3213+5,$AP3213+7)))&gt;=1,0,INDIRECT(ADDRESS(($AN3213-1)*3+$AO3213+5,$AP3213+7)))))</f>
        <v>0</v>
      </c>
      <c r="AR3213" s="4">
        <f ca="1">COUNTIF(INDIRECT("H"&amp;(ROW()+12*(($AN3213-1)*3+$AO3213)-ROW())/12+5):INDIRECT("S"&amp;(ROW()+12*(($AN3213-1)*3+$AO3213)-ROW())/12+5),AQ3213)</f>
        <v>0</v>
      </c>
      <c r="AS3213" s="6">
        <f ca="1">IF($AP3213=1,IF(INDIRECT(ADDRESS(($AN3213-1)*3+$AO3213+5,$AP3213+20))="",0,INDIRECT(ADDRESS(($AN3213-1)*3+$AO3213+5,$AP3213+20))),IF(INDIRECT(ADDRESS(($AN3213-1)*3+$AO3213+5,$AP3213+20))="",0,IF(COUNTIF(INDIRECT(ADDRESS(($AN3213-1)*36+($AO3213-1)*12+6,COLUMN())):INDIRECT(ADDRESS(($AN3213-1)*36+($AO3213-1)*12+$AP3213+4,COLUMN())),INDIRECT(ADDRESS(($AN3213-1)*3+$AO3213+5,$AP3213+20)))&gt;=1,0,INDIRECT(ADDRESS(($AN3213-1)*3+$AO3213+5,$AP3213+20)))))</f>
        <v>0</v>
      </c>
      <c r="AT3213" s="4">
        <f ca="1">COUNTIF(INDIRECT("U"&amp;(ROW()+12*(($AN3213-1)*3+$AO3213)-ROW())/12+5):INDIRECT("AF"&amp;(ROW()+12*(($AN3213-1)*3+$AO3213)-ROW())/12+5),AS3213)</f>
        <v>0</v>
      </c>
      <c r="AU3213" s="4">
        <f ca="1">IF(AND(AQ3213+AS3213&gt;0,AR3213+AT3213&gt;0),COUNTIF(AU$6:AU3212,"&gt;0")+1,0)</f>
        <v>0</v>
      </c>
    </row>
    <row r="3214" spans="40:47">
      <c r="AN3214" s="4">
        <v>90</v>
      </c>
      <c r="AO3214" s="4">
        <v>1</v>
      </c>
      <c r="AP3214" s="4">
        <v>5</v>
      </c>
      <c r="AQ3214" s="6">
        <f ca="1">IF($AP3214=1,IF(INDIRECT(ADDRESS(($AN3214-1)*3+$AO3214+5,$AP3214+7))="",0,INDIRECT(ADDRESS(($AN3214-1)*3+$AO3214+5,$AP3214+7))),IF(INDIRECT(ADDRESS(($AN3214-1)*3+$AO3214+5,$AP3214+7))="",0,IF(COUNTIF(INDIRECT(ADDRESS(($AN3214-1)*36+($AO3214-1)*12+6,COLUMN())):INDIRECT(ADDRESS(($AN3214-1)*36+($AO3214-1)*12+$AP3214+4,COLUMN())),INDIRECT(ADDRESS(($AN3214-1)*3+$AO3214+5,$AP3214+7)))&gt;=1,0,INDIRECT(ADDRESS(($AN3214-1)*3+$AO3214+5,$AP3214+7)))))</f>
        <v>0</v>
      </c>
      <c r="AR3214" s="4">
        <f ca="1">COUNTIF(INDIRECT("H"&amp;(ROW()+12*(($AN3214-1)*3+$AO3214)-ROW())/12+5):INDIRECT("S"&amp;(ROW()+12*(($AN3214-1)*3+$AO3214)-ROW())/12+5),AQ3214)</f>
        <v>0</v>
      </c>
      <c r="AS3214" s="6">
        <f ca="1">IF($AP3214=1,IF(INDIRECT(ADDRESS(($AN3214-1)*3+$AO3214+5,$AP3214+20))="",0,INDIRECT(ADDRESS(($AN3214-1)*3+$AO3214+5,$AP3214+20))),IF(INDIRECT(ADDRESS(($AN3214-1)*3+$AO3214+5,$AP3214+20))="",0,IF(COUNTIF(INDIRECT(ADDRESS(($AN3214-1)*36+($AO3214-1)*12+6,COLUMN())):INDIRECT(ADDRESS(($AN3214-1)*36+($AO3214-1)*12+$AP3214+4,COLUMN())),INDIRECT(ADDRESS(($AN3214-1)*3+$AO3214+5,$AP3214+20)))&gt;=1,0,INDIRECT(ADDRESS(($AN3214-1)*3+$AO3214+5,$AP3214+20)))))</f>
        <v>0</v>
      </c>
      <c r="AT3214" s="4">
        <f ca="1">COUNTIF(INDIRECT("U"&amp;(ROW()+12*(($AN3214-1)*3+$AO3214)-ROW())/12+5):INDIRECT("AF"&amp;(ROW()+12*(($AN3214-1)*3+$AO3214)-ROW())/12+5),AS3214)</f>
        <v>0</v>
      </c>
      <c r="AU3214" s="4">
        <f ca="1">IF(AND(AQ3214+AS3214&gt;0,AR3214+AT3214&gt;0),COUNTIF(AU$6:AU3213,"&gt;0")+1,0)</f>
        <v>0</v>
      </c>
    </row>
    <row r="3215" spans="40:47">
      <c r="AN3215" s="4">
        <v>90</v>
      </c>
      <c r="AO3215" s="4">
        <v>1</v>
      </c>
      <c r="AP3215" s="4">
        <v>6</v>
      </c>
      <c r="AQ3215" s="6">
        <f ca="1">IF($AP3215=1,IF(INDIRECT(ADDRESS(($AN3215-1)*3+$AO3215+5,$AP3215+7))="",0,INDIRECT(ADDRESS(($AN3215-1)*3+$AO3215+5,$AP3215+7))),IF(INDIRECT(ADDRESS(($AN3215-1)*3+$AO3215+5,$AP3215+7))="",0,IF(COUNTIF(INDIRECT(ADDRESS(($AN3215-1)*36+($AO3215-1)*12+6,COLUMN())):INDIRECT(ADDRESS(($AN3215-1)*36+($AO3215-1)*12+$AP3215+4,COLUMN())),INDIRECT(ADDRESS(($AN3215-1)*3+$AO3215+5,$AP3215+7)))&gt;=1,0,INDIRECT(ADDRESS(($AN3215-1)*3+$AO3215+5,$AP3215+7)))))</f>
        <v>0</v>
      </c>
      <c r="AR3215" s="4">
        <f ca="1">COUNTIF(INDIRECT("H"&amp;(ROW()+12*(($AN3215-1)*3+$AO3215)-ROW())/12+5):INDIRECT("S"&amp;(ROW()+12*(($AN3215-1)*3+$AO3215)-ROW())/12+5),AQ3215)</f>
        <v>0</v>
      </c>
      <c r="AS3215" s="6">
        <f ca="1">IF($AP3215=1,IF(INDIRECT(ADDRESS(($AN3215-1)*3+$AO3215+5,$AP3215+20))="",0,INDIRECT(ADDRESS(($AN3215-1)*3+$AO3215+5,$AP3215+20))),IF(INDIRECT(ADDRESS(($AN3215-1)*3+$AO3215+5,$AP3215+20))="",0,IF(COUNTIF(INDIRECT(ADDRESS(($AN3215-1)*36+($AO3215-1)*12+6,COLUMN())):INDIRECT(ADDRESS(($AN3215-1)*36+($AO3215-1)*12+$AP3215+4,COLUMN())),INDIRECT(ADDRESS(($AN3215-1)*3+$AO3215+5,$AP3215+20)))&gt;=1,0,INDIRECT(ADDRESS(($AN3215-1)*3+$AO3215+5,$AP3215+20)))))</f>
        <v>0</v>
      </c>
      <c r="AT3215" s="4">
        <f ca="1">COUNTIF(INDIRECT("U"&amp;(ROW()+12*(($AN3215-1)*3+$AO3215)-ROW())/12+5):INDIRECT("AF"&amp;(ROW()+12*(($AN3215-1)*3+$AO3215)-ROW())/12+5),AS3215)</f>
        <v>0</v>
      </c>
      <c r="AU3215" s="4">
        <f ca="1">IF(AND(AQ3215+AS3215&gt;0,AR3215+AT3215&gt;0),COUNTIF(AU$6:AU3214,"&gt;0")+1,0)</f>
        <v>0</v>
      </c>
    </row>
    <row r="3216" spans="40:47">
      <c r="AN3216" s="4">
        <v>90</v>
      </c>
      <c r="AO3216" s="4">
        <v>1</v>
      </c>
      <c r="AP3216" s="4">
        <v>7</v>
      </c>
      <c r="AQ3216" s="6">
        <f ca="1">IF($AP3216=1,IF(INDIRECT(ADDRESS(($AN3216-1)*3+$AO3216+5,$AP3216+7))="",0,INDIRECT(ADDRESS(($AN3216-1)*3+$AO3216+5,$AP3216+7))),IF(INDIRECT(ADDRESS(($AN3216-1)*3+$AO3216+5,$AP3216+7))="",0,IF(COUNTIF(INDIRECT(ADDRESS(($AN3216-1)*36+($AO3216-1)*12+6,COLUMN())):INDIRECT(ADDRESS(($AN3216-1)*36+($AO3216-1)*12+$AP3216+4,COLUMN())),INDIRECT(ADDRESS(($AN3216-1)*3+$AO3216+5,$AP3216+7)))&gt;=1,0,INDIRECT(ADDRESS(($AN3216-1)*3+$AO3216+5,$AP3216+7)))))</f>
        <v>0</v>
      </c>
      <c r="AR3216" s="4">
        <f ca="1">COUNTIF(INDIRECT("H"&amp;(ROW()+12*(($AN3216-1)*3+$AO3216)-ROW())/12+5):INDIRECT("S"&amp;(ROW()+12*(($AN3216-1)*3+$AO3216)-ROW())/12+5),AQ3216)</f>
        <v>0</v>
      </c>
      <c r="AS3216" s="6">
        <f ca="1">IF($AP3216=1,IF(INDIRECT(ADDRESS(($AN3216-1)*3+$AO3216+5,$AP3216+20))="",0,INDIRECT(ADDRESS(($AN3216-1)*3+$AO3216+5,$AP3216+20))),IF(INDIRECT(ADDRESS(($AN3216-1)*3+$AO3216+5,$AP3216+20))="",0,IF(COUNTIF(INDIRECT(ADDRESS(($AN3216-1)*36+($AO3216-1)*12+6,COLUMN())):INDIRECT(ADDRESS(($AN3216-1)*36+($AO3216-1)*12+$AP3216+4,COLUMN())),INDIRECT(ADDRESS(($AN3216-1)*3+$AO3216+5,$AP3216+20)))&gt;=1,0,INDIRECT(ADDRESS(($AN3216-1)*3+$AO3216+5,$AP3216+20)))))</f>
        <v>0</v>
      </c>
      <c r="AT3216" s="4">
        <f ca="1">COUNTIF(INDIRECT("U"&amp;(ROW()+12*(($AN3216-1)*3+$AO3216)-ROW())/12+5):INDIRECT("AF"&amp;(ROW()+12*(($AN3216-1)*3+$AO3216)-ROW())/12+5),AS3216)</f>
        <v>0</v>
      </c>
      <c r="AU3216" s="4">
        <f ca="1">IF(AND(AQ3216+AS3216&gt;0,AR3216+AT3216&gt;0),COUNTIF(AU$6:AU3215,"&gt;0")+1,0)</f>
        <v>0</v>
      </c>
    </row>
    <row r="3217" spans="40:47">
      <c r="AN3217" s="4">
        <v>90</v>
      </c>
      <c r="AO3217" s="4">
        <v>1</v>
      </c>
      <c r="AP3217" s="4">
        <v>8</v>
      </c>
      <c r="AQ3217" s="6">
        <f ca="1">IF($AP3217=1,IF(INDIRECT(ADDRESS(($AN3217-1)*3+$AO3217+5,$AP3217+7))="",0,INDIRECT(ADDRESS(($AN3217-1)*3+$AO3217+5,$AP3217+7))),IF(INDIRECT(ADDRESS(($AN3217-1)*3+$AO3217+5,$AP3217+7))="",0,IF(COUNTIF(INDIRECT(ADDRESS(($AN3217-1)*36+($AO3217-1)*12+6,COLUMN())):INDIRECT(ADDRESS(($AN3217-1)*36+($AO3217-1)*12+$AP3217+4,COLUMN())),INDIRECT(ADDRESS(($AN3217-1)*3+$AO3217+5,$AP3217+7)))&gt;=1,0,INDIRECT(ADDRESS(($AN3217-1)*3+$AO3217+5,$AP3217+7)))))</f>
        <v>0</v>
      </c>
      <c r="AR3217" s="4">
        <f ca="1">COUNTIF(INDIRECT("H"&amp;(ROW()+12*(($AN3217-1)*3+$AO3217)-ROW())/12+5):INDIRECT("S"&amp;(ROW()+12*(($AN3217-1)*3+$AO3217)-ROW())/12+5),AQ3217)</f>
        <v>0</v>
      </c>
      <c r="AS3217" s="6">
        <f ca="1">IF($AP3217=1,IF(INDIRECT(ADDRESS(($AN3217-1)*3+$AO3217+5,$AP3217+20))="",0,INDIRECT(ADDRESS(($AN3217-1)*3+$AO3217+5,$AP3217+20))),IF(INDIRECT(ADDRESS(($AN3217-1)*3+$AO3217+5,$AP3217+20))="",0,IF(COUNTIF(INDIRECT(ADDRESS(($AN3217-1)*36+($AO3217-1)*12+6,COLUMN())):INDIRECT(ADDRESS(($AN3217-1)*36+($AO3217-1)*12+$AP3217+4,COLUMN())),INDIRECT(ADDRESS(($AN3217-1)*3+$AO3217+5,$AP3217+20)))&gt;=1,0,INDIRECT(ADDRESS(($AN3217-1)*3+$AO3217+5,$AP3217+20)))))</f>
        <v>0</v>
      </c>
      <c r="AT3217" s="4">
        <f ca="1">COUNTIF(INDIRECT("U"&amp;(ROW()+12*(($AN3217-1)*3+$AO3217)-ROW())/12+5):INDIRECT("AF"&amp;(ROW()+12*(($AN3217-1)*3+$AO3217)-ROW())/12+5),AS3217)</f>
        <v>0</v>
      </c>
      <c r="AU3217" s="4">
        <f ca="1">IF(AND(AQ3217+AS3217&gt;0,AR3217+AT3217&gt;0),COUNTIF(AU$6:AU3216,"&gt;0")+1,0)</f>
        <v>0</v>
      </c>
    </row>
    <row r="3218" spans="40:47">
      <c r="AN3218" s="4">
        <v>90</v>
      </c>
      <c r="AO3218" s="4">
        <v>1</v>
      </c>
      <c r="AP3218" s="4">
        <v>9</v>
      </c>
      <c r="AQ3218" s="6">
        <f ca="1">IF($AP3218=1,IF(INDIRECT(ADDRESS(($AN3218-1)*3+$AO3218+5,$AP3218+7))="",0,INDIRECT(ADDRESS(($AN3218-1)*3+$AO3218+5,$AP3218+7))),IF(INDIRECT(ADDRESS(($AN3218-1)*3+$AO3218+5,$AP3218+7))="",0,IF(COUNTIF(INDIRECT(ADDRESS(($AN3218-1)*36+($AO3218-1)*12+6,COLUMN())):INDIRECT(ADDRESS(($AN3218-1)*36+($AO3218-1)*12+$AP3218+4,COLUMN())),INDIRECT(ADDRESS(($AN3218-1)*3+$AO3218+5,$AP3218+7)))&gt;=1,0,INDIRECT(ADDRESS(($AN3218-1)*3+$AO3218+5,$AP3218+7)))))</f>
        <v>0</v>
      </c>
      <c r="AR3218" s="4">
        <f ca="1">COUNTIF(INDIRECT("H"&amp;(ROW()+12*(($AN3218-1)*3+$AO3218)-ROW())/12+5):INDIRECT("S"&amp;(ROW()+12*(($AN3218-1)*3+$AO3218)-ROW())/12+5),AQ3218)</f>
        <v>0</v>
      </c>
      <c r="AS3218" s="6">
        <f ca="1">IF($AP3218=1,IF(INDIRECT(ADDRESS(($AN3218-1)*3+$AO3218+5,$AP3218+20))="",0,INDIRECT(ADDRESS(($AN3218-1)*3+$AO3218+5,$AP3218+20))),IF(INDIRECT(ADDRESS(($AN3218-1)*3+$AO3218+5,$AP3218+20))="",0,IF(COUNTIF(INDIRECT(ADDRESS(($AN3218-1)*36+($AO3218-1)*12+6,COLUMN())):INDIRECT(ADDRESS(($AN3218-1)*36+($AO3218-1)*12+$AP3218+4,COLUMN())),INDIRECT(ADDRESS(($AN3218-1)*3+$AO3218+5,$AP3218+20)))&gt;=1,0,INDIRECT(ADDRESS(($AN3218-1)*3+$AO3218+5,$AP3218+20)))))</f>
        <v>0</v>
      </c>
      <c r="AT3218" s="4">
        <f ca="1">COUNTIF(INDIRECT("U"&amp;(ROW()+12*(($AN3218-1)*3+$AO3218)-ROW())/12+5):INDIRECT("AF"&amp;(ROW()+12*(($AN3218-1)*3+$AO3218)-ROW())/12+5),AS3218)</f>
        <v>0</v>
      </c>
      <c r="AU3218" s="4">
        <f ca="1">IF(AND(AQ3218+AS3218&gt;0,AR3218+AT3218&gt;0),COUNTIF(AU$6:AU3217,"&gt;0")+1,0)</f>
        <v>0</v>
      </c>
    </row>
    <row r="3219" spans="40:47">
      <c r="AN3219" s="4">
        <v>90</v>
      </c>
      <c r="AO3219" s="4">
        <v>1</v>
      </c>
      <c r="AP3219" s="4">
        <v>10</v>
      </c>
      <c r="AQ3219" s="6">
        <f ca="1">IF($AP3219=1,IF(INDIRECT(ADDRESS(($AN3219-1)*3+$AO3219+5,$AP3219+7))="",0,INDIRECT(ADDRESS(($AN3219-1)*3+$AO3219+5,$AP3219+7))),IF(INDIRECT(ADDRESS(($AN3219-1)*3+$AO3219+5,$AP3219+7))="",0,IF(COUNTIF(INDIRECT(ADDRESS(($AN3219-1)*36+($AO3219-1)*12+6,COLUMN())):INDIRECT(ADDRESS(($AN3219-1)*36+($AO3219-1)*12+$AP3219+4,COLUMN())),INDIRECT(ADDRESS(($AN3219-1)*3+$AO3219+5,$AP3219+7)))&gt;=1,0,INDIRECT(ADDRESS(($AN3219-1)*3+$AO3219+5,$AP3219+7)))))</f>
        <v>0</v>
      </c>
      <c r="AR3219" s="4">
        <f ca="1">COUNTIF(INDIRECT("H"&amp;(ROW()+12*(($AN3219-1)*3+$AO3219)-ROW())/12+5):INDIRECT("S"&amp;(ROW()+12*(($AN3219-1)*3+$AO3219)-ROW())/12+5),AQ3219)</f>
        <v>0</v>
      </c>
      <c r="AS3219" s="6">
        <f ca="1">IF($AP3219=1,IF(INDIRECT(ADDRESS(($AN3219-1)*3+$AO3219+5,$AP3219+20))="",0,INDIRECT(ADDRESS(($AN3219-1)*3+$AO3219+5,$AP3219+20))),IF(INDIRECT(ADDRESS(($AN3219-1)*3+$AO3219+5,$AP3219+20))="",0,IF(COUNTIF(INDIRECT(ADDRESS(($AN3219-1)*36+($AO3219-1)*12+6,COLUMN())):INDIRECT(ADDRESS(($AN3219-1)*36+($AO3219-1)*12+$AP3219+4,COLUMN())),INDIRECT(ADDRESS(($AN3219-1)*3+$AO3219+5,$AP3219+20)))&gt;=1,0,INDIRECT(ADDRESS(($AN3219-1)*3+$AO3219+5,$AP3219+20)))))</f>
        <v>0</v>
      </c>
      <c r="AT3219" s="4">
        <f ca="1">COUNTIF(INDIRECT("U"&amp;(ROW()+12*(($AN3219-1)*3+$AO3219)-ROW())/12+5):INDIRECT("AF"&amp;(ROW()+12*(($AN3219-1)*3+$AO3219)-ROW())/12+5),AS3219)</f>
        <v>0</v>
      </c>
      <c r="AU3219" s="4">
        <f ca="1">IF(AND(AQ3219+AS3219&gt;0,AR3219+AT3219&gt;0),COUNTIF(AU$6:AU3218,"&gt;0")+1,0)</f>
        <v>0</v>
      </c>
    </row>
    <row r="3220" spans="40:47">
      <c r="AN3220" s="4">
        <v>90</v>
      </c>
      <c r="AO3220" s="4">
        <v>1</v>
      </c>
      <c r="AP3220" s="4">
        <v>11</v>
      </c>
      <c r="AQ3220" s="6">
        <f ca="1">IF($AP3220=1,IF(INDIRECT(ADDRESS(($AN3220-1)*3+$AO3220+5,$AP3220+7))="",0,INDIRECT(ADDRESS(($AN3220-1)*3+$AO3220+5,$AP3220+7))),IF(INDIRECT(ADDRESS(($AN3220-1)*3+$AO3220+5,$AP3220+7))="",0,IF(COUNTIF(INDIRECT(ADDRESS(($AN3220-1)*36+($AO3220-1)*12+6,COLUMN())):INDIRECT(ADDRESS(($AN3220-1)*36+($AO3220-1)*12+$AP3220+4,COLUMN())),INDIRECT(ADDRESS(($AN3220-1)*3+$AO3220+5,$AP3220+7)))&gt;=1,0,INDIRECT(ADDRESS(($AN3220-1)*3+$AO3220+5,$AP3220+7)))))</f>
        <v>0</v>
      </c>
      <c r="AR3220" s="4">
        <f ca="1">COUNTIF(INDIRECT("H"&amp;(ROW()+12*(($AN3220-1)*3+$AO3220)-ROW())/12+5):INDIRECT("S"&amp;(ROW()+12*(($AN3220-1)*3+$AO3220)-ROW())/12+5),AQ3220)</f>
        <v>0</v>
      </c>
      <c r="AS3220" s="6">
        <f ca="1">IF($AP3220=1,IF(INDIRECT(ADDRESS(($AN3220-1)*3+$AO3220+5,$AP3220+20))="",0,INDIRECT(ADDRESS(($AN3220-1)*3+$AO3220+5,$AP3220+20))),IF(INDIRECT(ADDRESS(($AN3220-1)*3+$AO3220+5,$AP3220+20))="",0,IF(COUNTIF(INDIRECT(ADDRESS(($AN3220-1)*36+($AO3220-1)*12+6,COLUMN())):INDIRECT(ADDRESS(($AN3220-1)*36+($AO3220-1)*12+$AP3220+4,COLUMN())),INDIRECT(ADDRESS(($AN3220-1)*3+$AO3220+5,$AP3220+20)))&gt;=1,0,INDIRECT(ADDRESS(($AN3220-1)*3+$AO3220+5,$AP3220+20)))))</f>
        <v>0</v>
      </c>
      <c r="AT3220" s="4">
        <f ca="1">COUNTIF(INDIRECT("U"&amp;(ROW()+12*(($AN3220-1)*3+$AO3220)-ROW())/12+5):INDIRECT("AF"&amp;(ROW()+12*(($AN3220-1)*3+$AO3220)-ROW())/12+5),AS3220)</f>
        <v>0</v>
      </c>
      <c r="AU3220" s="4">
        <f ca="1">IF(AND(AQ3220+AS3220&gt;0,AR3220+AT3220&gt;0),COUNTIF(AU$6:AU3219,"&gt;0")+1,0)</f>
        <v>0</v>
      </c>
    </row>
    <row r="3221" spans="40:47">
      <c r="AN3221" s="4">
        <v>90</v>
      </c>
      <c r="AO3221" s="4">
        <v>1</v>
      </c>
      <c r="AP3221" s="4">
        <v>12</v>
      </c>
      <c r="AQ3221" s="6">
        <f ca="1">IF($AP3221=1,IF(INDIRECT(ADDRESS(($AN3221-1)*3+$AO3221+5,$AP3221+7))="",0,INDIRECT(ADDRESS(($AN3221-1)*3+$AO3221+5,$AP3221+7))),IF(INDIRECT(ADDRESS(($AN3221-1)*3+$AO3221+5,$AP3221+7))="",0,IF(COUNTIF(INDIRECT(ADDRESS(($AN3221-1)*36+($AO3221-1)*12+6,COLUMN())):INDIRECT(ADDRESS(($AN3221-1)*36+($AO3221-1)*12+$AP3221+4,COLUMN())),INDIRECT(ADDRESS(($AN3221-1)*3+$AO3221+5,$AP3221+7)))&gt;=1,0,INDIRECT(ADDRESS(($AN3221-1)*3+$AO3221+5,$AP3221+7)))))</f>
        <v>0</v>
      </c>
      <c r="AR3221" s="4">
        <f ca="1">COUNTIF(INDIRECT("H"&amp;(ROW()+12*(($AN3221-1)*3+$AO3221)-ROW())/12+5):INDIRECT("S"&amp;(ROW()+12*(($AN3221-1)*3+$AO3221)-ROW())/12+5),AQ3221)</f>
        <v>0</v>
      </c>
      <c r="AS3221" s="6">
        <f ca="1">IF($AP3221=1,IF(INDIRECT(ADDRESS(($AN3221-1)*3+$AO3221+5,$AP3221+20))="",0,INDIRECT(ADDRESS(($AN3221-1)*3+$AO3221+5,$AP3221+20))),IF(INDIRECT(ADDRESS(($AN3221-1)*3+$AO3221+5,$AP3221+20))="",0,IF(COUNTIF(INDIRECT(ADDRESS(($AN3221-1)*36+($AO3221-1)*12+6,COLUMN())):INDIRECT(ADDRESS(($AN3221-1)*36+($AO3221-1)*12+$AP3221+4,COLUMN())),INDIRECT(ADDRESS(($AN3221-1)*3+$AO3221+5,$AP3221+20)))&gt;=1,0,INDIRECT(ADDRESS(($AN3221-1)*3+$AO3221+5,$AP3221+20)))))</f>
        <v>0</v>
      </c>
      <c r="AT3221" s="4">
        <f ca="1">COUNTIF(INDIRECT("U"&amp;(ROW()+12*(($AN3221-1)*3+$AO3221)-ROW())/12+5):INDIRECT("AF"&amp;(ROW()+12*(($AN3221-1)*3+$AO3221)-ROW())/12+5),AS3221)</f>
        <v>0</v>
      </c>
      <c r="AU3221" s="4">
        <f ca="1">IF(AND(AQ3221+AS3221&gt;0,AR3221+AT3221&gt;0),COUNTIF(AU$6:AU3220,"&gt;0")+1,0)</f>
        <v>0</v>
      </c>
    </row>
    <row r="3222" spans="40:47">
      <c r="AN3222" s="4">
        <v>90</v>
      </c>
      <c r="AO3222" s="4">
        <v>2</v>
      </c>
      <c r="AP3222" s="4">
        <v>1</v>
      </c>
      <c r="AQ3222" s="6">
        <f ca="1">IF($AP3222=1,IF(INDIRECT(ADDRESS(($AN3222-1)*3+$AO3222+5,$AP3222+7))="",0,INDIRECT(ADDRESS(($AN3222-1)*3+$AO3222+5,$AP3222+7))),IF(INDIRECT(ADDRESS(($AN3222-1)*3+$AO3222+5,$AP3222+7))="",0,IF(COUNTIF(INDIRECT(ADDRESS(($AN3222-1)*36+($AO3222-1)*12+6,COLUMN())):INDIRECT(ADDRESS(($AN3222-1)*36+($AO3222-1)*12+$AP3222+4,COLUMN())),INDIRECT(ADDRESS(($AN3222-1)*3+$AO3222+5,$AP3222+7)))&gt;=1,0,INDIRECT(ADDRESS(($AN3222-1)*3+$AO3222+5,$AP3222+7)))))</f>
        <v>0</v>
      </c>
      <c r="AR3222" s="4">
        <f ca="1">COUNTIF(INDIRECT("H"&amp;(ROW()+12*(($AN3222-1)*3+$AO3222)-ROW())/12+5):INDIRECT("S"&amp;(ROW()+12*(($AN3222-1)*3+$AO3222)-ROW())/12+5),AQ3222)</f>
        <v>0</v>
      </c>
      <c r="AS3222" s="6">
        <f ca="1">IF($AP3222=1,IF(INDIRECT(ADDRESS(($AN3222-1)*3+$AO3222+5,$AP3222+20))="",0,INDIRECT(ADDRESS(($AN3222-1)*3+$AO3222+5,$AP3222+20))),IF(INDIRECT(ADDRESS(($AN3222-1)*3+$AO3222+5,$AP3222+20))="",0,IF(COUNTIF(INDIRECT(ADDRESS(($AN3222-1)*36+($AO3222-1)*12+6,COLUMN())):INDIRECT(ADDRESS(($AN3222-1)*36+($AO3222-1)*12+$AP3222+4,COLUMN())),INDIRECT(ADDRESS(($AN3222-1)*3+$AO3222+5,$AP3222+20)))&gt;=1,0,INDIRECT(ADDRESS(($AN3222-1)*3+$AO3222+5,$AP3222+20)))))</f>
        <v>0</v>
      </c>
      <c r="AT3222" s="4">
        <f ca="1">COUNTIF(INDIRECT("U"&amp;(ROW()+12*(($AN3222-1)*3+$AO3222)-ROW())/12+5):INDIRECT("AF"&amp;(ROW()+12*(($AN3222-1)*3+$AO3222)-ROW())/12+5),AS3222)</f>
        <v>0</v>
      </c>
      <c r="AU3222" s="4">
        <f ca="1">IF(AND(AQ3222+AS3222&gt;0,AR3222+AT3222&gt;0),COUNTIF(AU$6:AU3221,"&gt;0")+1,0)</f>
        <v>0</v>
      </c>
    </row>
    <row r="3223" spans="40:47">
      <c r="AN3223" s="4">
        <v>90</v>
      </c>
      <c r="AO3223" s="4">
        <v>2</v>
      </c>
      <c r="AP3223" s="4">
        <v>2</v>
      </c>
      <c r="AQ3223" s="6">
        <f ca="1">IF($AP3223=1,IF(INDIRECT(ADDRESS(($AN3223-1)*3+$AO3223+5,$AP3223+7))="",0,INDIRECT(ADDRESS(($AN3223-1)*3+$AO3223+5,$AP3223+7))),IF(INDIRECT(ADDRESS(($AN3223-1)*3+$AO3223+5,$AP3223+7))="",0,IF(COUNTIF(INDIRECT(ADDRESS(($AN3223-1)*36+($AO3223-1)*12+6,COLUMN())):INDIRECT(ADDRESS(($AN3223-1)*36+($AO3223-1)*12+$AP3223+4,COLUMN())),INDIRECT(ADDRESS(($AN3223-1)*3+$AO3223+5,$AP3223+7)))&gt;=1,0,INDIRECT(ADDRESS(($AN3223-1)*3+$AO3223+5,$AP3223+7)))))</f>
        <v>0</v>
      </c>
      <c r="AR3223" s="4">
        <f ca="1">COUNTIF(INDIRECT("H"&amp;(ROW()+12*(($AN3223-1)*3+$AO3223)-ROW())/12+5):INDIRECT("S"&amp;(ROW()+12*(($AN3223-1)*3+$AO3223)-ROW())/12+5),AQ3223)</f>
        <v>0</v>
      </c>
      <c r="AS3223" s="6">
        <f ca="1">IF($AP3223=1,IF(INDIRECT(ADDRESS(($AN3223-1)*3+$AO3223+5,$AP3223+20))="",0,INDIRECT(ADDRESS(($AN3223-1)*3+$AO3223+5,$AP3223+20))),IF(INDIRECT(ADDRESS(($AN3223-1)*3+$AO3223+5,$AP3223+20))="",0,IF(COUNTIF(INDIRECT(ADDRESS(($AN3223-1)*36+($AO3223-1)*12+6,COLUMN())):INDIRECT(ADDRESS(($AN3223-1)*36+($AO3223-1)*12+$AP3223+4,COLUMN())),INDIRECT(ADDRESS(($AN3223-1)*3+$AO3223+5,$AP3223+20)))&gt;=1,0,INDIRECT(ADDRESS(($AN3223-1)*3+$AO3223+5,$AP3223+20)))))</f>
        <v>0</v>
      </c>
      <c r="AT3223" s="4">
        <f ca="1">COUNTIF(INDIRECT("U"&amp;(ROW()+12*(($AN3223-1)*3+$AO3223)-ROW())/12+5):INDIRECT("AF"&amp;(ROW()+12*(($AN3223-1)*3+$AO3223)-ROW())/12+5),AS3223)</f>
        <v>0</v>
      </c>
      <c r="AU3223" s="4">
        <f ca="1">IF(AND(AQ3223+AS3223&gt;0,AR3223+AT3223&gt;0),COUNTIF(AU$6:AU3222,"&gt;0")+1,0)</f>
        <v>0</v>
      </c>
    </row>
    <row r="3224" spans="40:47">
      <c r="AN3224" s="4">
        <v>90</v>
      </c>
      <c r="AO3224" s="4">
        <v>2</v>
      </c>
      <c r="AP3224" s="4">
        <v>3</v>
      </c>
      <c r="AQ3224" s="6">
        <f ca="1">IF($AP3224=1,IF(INDIRECT(ADDRESS(($AN3224-1)*3+$AO3224+5,$AP3224+7))="",0,INDIRECT(ADDRESS(($AN3224-1)*3+$AO3224+5,$AP3224+7))),IF(INDIRECT(ADDRESS(($AN3224-1)*3+$AO3224+5,$AP3224+7))="",0,IF(COUNTIF(INDIRECT(ADDRESS(($AN3224-1)*36+($AO3224-1)*12+6,COLUMN())):INDIRECT(ADDRESS(($AN3224-1)*36+($AO3224-1)*12+$AP3224+4,COLUMN())),INDIRECT(ADDRESS(($AN3224-1)*3+$AO3224+5,$AP3224+7)))&gt;=1,0,INDIRECT(ADDRESS(($AN3224-1)*3+$AO3224+5,$AP3224+7)))))</f>
        <v>0</v>
      </c>
      <c r="AR3224" s="4">
        <f ca="1">COUNTIF(INDIRECT("H"&amp;(ROW()+12*(($AN3224-1)*3+$AO3224)-ROW())/12+5):INDIRECT("S"&amp;(ROW()+12*(($AN3224-1)*3+$AO3224)-ROW())/12+5),AQ3224)</f>
        <v>0</v>
      </c>
      <c r="AS3224" s="6">
        <f ca="1">IF($AP3224=1,IF(INDIRECT(ADDRESS(($AN3224-1)*3+$AO3224+5,$AP3224+20))="",0,INDIRECT(ADDRESS(($AN3224-1)*3+$AO3224+5,$AP3224+20))),IF(INDIRECT(ADDRESS(($AN3224-1)*3+$AO3224+5,$AP3224+20))="",0,IF(COUNTIF(INDIRECT(ADDRESS(($AN3224-1)*36+($AO3224-1)*12+6,COLUMN())):INDIRECT(ADDRESS(($AN3224-1)*36+($AO3224-1)*12+$AP3224+4,COLUMN())),INDIRECT(ADDRESS(($AN3224-1)*3+$AO3224+5,$AP3224+20)))&gt;=1,0,INDIRECT(ADDRESS(($AN3224-1)*3+$AO3224+5,$AP3224+20)))))</f>
        <v>0</v>
      </c>
      <c r="AT3224" s="4">
        <f ca="1">COUNTIF(INDIRECT("U"&amp;(ROW()+12*(($AN3224-1)*3+$AO3224)-ROW())/12+5):INDIRECT("AF"&amp;(ROW()+12*(($AN3224-1)*3+$AO3224)-ROW())/12+5),AS3224)</f>
        <v>0</v>
      </c>
      <c r="AU3224" s="4">
        <f ca="1">IF(AND(AQ3224+AS3224&gt;0,AR3224+AT3224&gt;0),COUNTIF(AU$6:AU3223,"&gt;0")+1,0)</f>
        <v>0</v>
      </c>
    </row>
    <row r="3225" spans="40:47">
      <c r="AN3225" s="4">
        <v>90</v>
      </c>
      <c r="AO3225" s="4">
        <v>2</v>
      </c>
      <c r="AP3225" s="4">
        <v>4</v>
      </c>
      <c r="AQ3225" s="6">
        <f ca="1">IF($AP3225=1,IF(INDIRECT(ADDRESS(($AN3225-1)*3+$AO3225+5,$AP3225+7))="",0,INDIRECT(ADDRESS(($AN3225-1)*3+$AO3225+5,$AP3225+7))),IF(INDIRECT(ADDRESS(($AN3225-1)*3+$AO3225+5,$AP3225+7))="",0,IF(COUNTIF(INDIRECT(ADDRESS(($AN3225-1)*36+($AO3225-1)*12+6,COLUMN())):INDIRECT(ADDRESS(($AN3225-1)*36+($AO3225-1)*12+$AP3225+4,COLUMN())),INDIRECT(ADDRESS(($AN3225-1)*3+$AO3225+5,$AP3225+7)))&gt;=1,0,INDIRECT(ADDRESS(($AN3225-1)*3+$AO3225+5,$AP3225+7)))))</f>
        <v>0</v>
      </c>
      <c r="AR3225" s="4">
        <f ca="1">COUNTIF(INDIRECT("H"&amp;(ROW()+12*(($AN3225-1)*3+$AO3225)-ROW())/12+5):INDIRECT("S"&amp;(ROW()+12*(($AN3225-1)*3+$AO3225)-ROW())/12+5),AQ3225)</f>
        <v>0</v>
      </c>
      <c r="AS3225" s="6">
        <f ca="1">IF($AP3225=1,IF(INDIRECT(ADDRESS(($AN3225-1)*3+$AO3225+5,$AP3225+20))="",0,INDIRECT(ADDRESS(($AN3225-1)*3+$AO3225+5,$AP3225+20))),IF(INDIRECT(ADDRESS(($AN3225-1)*3+$AO3225+5,$AP3225+20))="",0,IF(COUNTIF(INDIRECT(ADDRESS(($AN3225-1)*36+($AO3225-1)*12+6,COLUMN())):INDIRECT(ADDRESS(($AN3225-1)*36+($AO3225-1)*12+$AP3225+4,COLUMN())),INDIRECT(ADDRESS(($AN3225-1)*3+$AO3225+5,$AP3225+20)))&gt;=1,0,INDIRECT(ADDRESS(($AN3225-1)*3+$AO3225+5,$AP3225+20)))))</f>
        <v>0</v>
      </c>
      <c r="AT3225" s="4">
        <f ca="1">COUNTIF(INDIRECT("U"&amp;(ROW()+12*(($AN3225-1)*3+$AO3225)-ROW())/12+5):INDIRECT("AF"&amp;(ROW()+12*(($AN3225-1)*3+$AO3225)-ROW())/12+5),AS3225)</f>
        <v>0</v>
      </c>
      <c r="AU3225" s="4">
        <f ca="1">IF(AND(AQ3225+AS3225&gt;0,AR3225+AT3225&gt;0),COUNTIF(AU$6:AU3224,"&gt;0")+1,0)</f>
        <v>0</v>
      </c>
    </row>
    <row r="3226" spans="40:47">
      <c r="AN3226" s="4">
        <v>90</v>
      </c>
      <c r="AO3226" s="4">
        <v>2</v>
      </c>
      <c r="AP3226" s="4">
        <v>5</v>
      </c>
      <c r="AQ3226" s="6">
        <f ca="1">IF($AP3226=1,IF(INDIRECT(ADDRESS(($AN3226-1)*3+$AO3226+5,$AP3226+7))="",0,INDIRECT(ADDRESS(($AN3226-1)*3+$AO3226+5,$AP3226+7))),IF(INDIRECT(ADDRESS(($AN3226-1)*3+$AO3226+5,$AP3226+7))="",0,IF(COUNTIF(INDIRECT(ADDRESS(($AN3226-1)*36+($AO3226-1)*12+6,COLUMN())):INDIRECT(ADDRESS(($AN3226-1)*36+($AO3226-1)*12+$AP3226+4,COLUMN())),INDIRECT(ADDRESS(($AN3226-1)*3+$AO3226+5,$AP3226+7)))&gt;=1,0,INDIRECT(ADDRESS(($AN3226-1)*3+$AO3226+5,$AP3226+7)))))</f>
        <v>0</v>
      </c>
      <c r="AR3226" s="4">
        <f ca="1">COUNTIF(INDIRECT("H"&amp;(ROW()+12*(($AN3226-1)*3+$AO3226)-ROW())/12+5):INDIRECT("S"&amp;(ROW()+12*(($AN3226-1)*3+$AO3226)-ROW())/12+5),AQ3226)</f>
        <v>0</v>
      </c>
      <c r="AS3226" s="6">
        <f ca="1">IF($AP3226=1,IF(INDIRECT(ADDRESS(($AN3226-1)*3+$AO3226+5,$AP3226+20))="",0,INDIRECT(ADDRESS(($AN3226-1)*3+$AO3226+5,$AP3226+20))),IF(INDIRECT(ADDRESS(($AN3226-1)*3+$AO3226+5,$AP3226+20))="",0,IF(COUNTIF(INDIRECT(ADDRESS(($AN3226-1)*36+($AO3226-1)*12+6,COLUMN())):INDIRECT(ADDRESS(($AN3226-1)*36+($AO3226-1)*12+$AP3226+4,COLUMN())),INDIRECT(ADDRESS(($AN3226-1)*3+$AO3226+5,$AP3226+20)))&gt;=1,0,INDIRECT(ADDRESS(($AN3226-1)*3+$AO3226+5,$AP3226+20)))))</f>
        <v>0</v>
      </c>
      <c r="AT3226" s="4">
        <f ca="1">COUNTIF(INDIRECT("U"&amp;(ROW()+12*(($AN3226-1)*3+$AO3226)-ROW())/12+5):INDIRECT("AF"&amp;(ROW()+12*(($AN3226-1)*3+$AO3226)-ROW())/12+5),AS3226)</f>
        <v>0</v>
      </c>
      <c r="AU3226" s="4">
        <f ca="1">IF(AND(AQ3226+AS3226&gt;0,AR3226+AT3226&gt;0),COUNTIF(AU$6:AU3225,"&gt;0")+1,0)</f>
        <v>0</v>
      </c>
    </row>
    <row r="3227" spans="40:47">
      <c r="AN3227" s="4">
        <v>90</v>
      </c>
      <c r="AO3227" s="4">
        <v>2</v>
      </c>
      <c r="AP3227" s="4">
        <v>6</v>
      </c>
      <c r="AQ3227" s="6">
        <f ca="1">IF($AP3227=1,IF(INDIRECT(ADDRESS(($AN3227-1)*3+$AO3227+5,$AP3227+7))="",0,INDIRECT(ADDRESS(($AN3227-1)*3+$AO3227+5,$AP3227+7))),IF(INDIRECT(ADDRESS(($AN3227-1)*3+$AO3227+5,$AP3227+7))="",0,IF(COUNTIF(INDIRECT(ADDRESS(($AN3227-1)*36+($AO3227-1)*12+6,COLUMN())):INDIRECT(ADDRESS(($AN3227-1)*36+($AO3227-1)*12+$AP3227+4,COLUMN())),INDIRECT(ADDRESS(($AN3227-1)*3+$AO3227+5,$AP3227+7)))&gt;=1,0,INDIRECT(ADDRESS(($AN3227-1)*3+$AO3227+5,$AP3227+7)))))</f>
        <v>0</v>
      </c>
      <c r="AR3227" s="4">
        <f ca="1">COUNTIF(INDIRECT("H"&amp;(ROW()+12*(($AN3227-1)*3+$AO3227)-ROW())/12+5):INDIRECT("S"&amp;(ROW()+12*(($AN3227-1)*3+$AO3227)-ROW())/12+5),AQ3227)</f>
        <v>0</v>
      </c>
      <c r="AS3227" s="6">
        <f ca="1">IF($AP3227=1,IF(INDIRECT(ADDRESS(($AN3227-1)*3+$AO3227+5,$AP3227+20))="",0,INDIRECT(ADDRESS(($AN3227-1)*3+$AO3227+5,$AP3227+20))),IF(INDIRECT(ADDRESS(($AN3227-1)*3+$AO3227+5,$AP3227+20))="",0,IF(COUNTIF(INDIRECT(ADDRESS(($AN3227-1)*36+($AO3227-1)*12+6,COLUMN())):INDIRECT(ADDRESS(($AN3227-1)*36+($AO3227-1)*12+$AP3227+4,COLUMN())),INDIRECT(ADDRESS(($AN3227-1)*3+$AO3227+5,$AP3227+20)))&gt;=1,0,INDIRECT(ADDRESS(($AN3227-1)*3+$AO3227+5,$AP3227+20)))))</f>
        <v>0</v>
      </c>
      <c r="AT3227" s="4">
        <f ca="1">COUNTIF(INDIRECT("U"&amp;(ROW()+12*(($AN3227-1)*3+$AO3227)-ROW())/12+5):INDIRECT("AF"&amp;(ROW()+12*(($AN3227-1)*3+$AO3227)-ROW())/12+5),AS3227)</f>
        <v>0</v>
      </c>
      <c r="AU3227" s="4">
        <f ca="1">IF(AND(AQ3227+AS3227&gt;0,AR3227+AT3227&gt;0),COUNTIF(AU$6:AU3226,"&gt;0")+1,0)</f>
        <v>0</v>
      </c>
    </row>
    <row r="3228" spans="40:47">
      <c r="AN3228" s="4">
        <v>90</v>
      </c>
      <c r="AO3228" s="4">
        <v>2</v>
      </c>
      <c r="AP3228" s="4">
        <v>7</v>
      </c>
      <c r="AQ3228" s="6">
        <f ca="1">IF($AP3228=1,IF(INDIRECT(ADDRESS(($AN3228-1)*3+$AO3228+5,$AP3228+7))="",0,INDIRECT(ADDRESS(($AN3228-1)*3+$AO3228+5,$AP3228+7))),IF(INDIRECT(ADDRESS(($AN3228-1)*3+$AO3228+5,$AP3228+7))="",0,IF(COUNTIF(INDIRECT(ADDRESS(($AN3228-1)*36+($AO3228-1)*12+6,COLUMN())):INDIRECT(ADDRESS(($AN3228-1)*36+($AO3228-1)*12+$AP3228+4,COLUMN())),INDIRECT(ADDRESS(($AN3228-1)*3+$AO3228+5,$AP3228+7)))&gt;=1,0,INDIRECT(ADDRESS(($AN3228-1)*3+$AO3228+5,$AP3228+7)))))</f>
        <v>0</v>
      </c>
      <c r="AR3228" s="4">
        <f ca="1">COUNTIF(INDIRECT("H"&amp;(ROW()+12*(($AN3228-1)*3+$AO3228)-ROW())/12+5):INDIRECT("S"&amp;(ROW()+12*(($AN3228-1)*3+$AO3228)-ROW())/12+5),AQ3228)</f>
        <v>0</v>
      </c>
      <c r="AS3228" s="6">
        <f ca="1">IF($AP3228=1,IF(INDIRECT(ADDRESS(($AN3228-1)*3+$AO3228+5,$AP3228+20))="",0,INDIRECT(ADDRESS(($AN3228-1)*3+$AO3228+5,$AP3228+20))),IF(INDIRECT(ADDRESS(($AN3228-1)*3+$AO3228+5,$AP3228+20))="",0,IF(COUNTIF(INDIRECT(ADDRESS(($AN3228-1)*36+($AO3228-1)*12+6,COLUMN())):INDIRECT(ADDRESS(($AN3228-1)*36+($AO3228-1)*12+$AP3228+4,COLUMN())),INDIRECT(ADDRESS(($AN3228-1)*3+$AO3228+5,$AP3228+20)))&gt;=1,0,INDIRECT(ADDRESS(($AN3228-1)*3+$AO3228+5,$AP3228+20)))))</f>
        <v>0</v>
      </c>
      <c r="AT3228" s="4">
        <f ca="1">COUNTIF(INDIRECT("U"&amp;(ROW()+12*(($AN3228-1)*3+$AO3228)-ROW())/12+5):INDIRECT("AF"&amp;(ROW()+12*(($AN3228-1)*3+$AO3228)-ROW())/12+5),AS3228)</f>
        <v>0</v>
      </c>
      <c r="AU3228" s="4">
        <f ca="1">IF(AND(AQ3228+AS3228&gt;0,AR3228+AT3228&gt;0),COUNTIF(AU$6:AU3227,"&gt;0")+1,0)</f>
        <v>0</v>
      </c>
    </row>
    <row r="3229" spans="40:47">
      <c r="AN3229" s="4">
        <v>90</v>
      </c>
      <c r="AO3229" s="4">
        <v>2</v>
      </c>
      <c r="AP3229" s="4">
        <v>8</v>
      </c>
      <c r="AQ3229" s="6">
        <f ca="1">IF($AP3229=1,IF(INDIRECT(ADDRESS(($AN3229-1)*3+$AO3229+5,$AP3229+7))="",0,INDIRECT(ADDRESS(($AN3229-1)*3+$AO3229+5,$AP3229+7))),IF(INDIRECT(ADDRESS(($AN3229-1)*3+$AO3229+5,$AP3229+7))="",0,IF(COUNTIF(INDIRECT(ADDRESS(($AN3229-1)*36+($AO3229-1)*12+6,COLUMN())):INDIRECT(ADDRESS(($AN3229-1)*36+($AO3229-1)*12+$AP3229+4,COLUMN())),INDIRECT(ADDRESS(($AN3229-1)*3+$AO3229+5,$AP3229+7)))&gt;=1,0,INDIRECT(ADDRESS(($AN3229-1)*3+$AO3229+5,$AP3229+7)))))</f>
        <v>0</v>
      </c>
      <c r="AR3229" s="4">
        <f ca="1">COUNTIF(INDIRECT("H"&amp;(ROW()+12*(($AN3229-1)*3+$AO3229)-ROW())/12+5):INDIRECT("S"&amp;(ROW()+12*(($AN3229-1)*3+$AO3229)-ROW())/12+5),AQ3229)</f>
        <v>0</v>
      </c>
      <c r="AS3229" s="6">
        <f ca="1">IF($AP3229=1,IF(INDIRECT(ADDRESS(($AN3229-1)*3+$AO3229+5,$AP3229+20))="",0,INDIRECT(ADDRESS(($AN3229-1)*3+$AO3229+5,$AP3229+20))),IF(INDIRECT(ADDRESS(($AN3229-1)*3+$AO3229+5,$AP3229+20))="",0,IF(COUNTIF(INDIRECT(ADDRESS(($AN3229-1)*36+($AO3229-1)*12+6,COLUMN())):INDIRECT(ADDRESS(($AN3229-1)*36+($AO3229-1)*12+$AP3229+4,COLUMN())),INDIRECT(ADDRESS(($AN3229-1)*3+$AO3229+5,$AP3229+20)))&gt;=1,0,INDIRECT(ADDRESS(($AN3229-1)*3+$AO3229+5,$AP3229+20)))))</f>
        <v>0</v>
      </c>
      <c r="AT3229" s="4">
        <f ca="1">COUNTIF(INDIRECT("U"&amp;(ROW()+12*(($AN3229-1)*3+$AO3229)-ROW())/12+5):INDIRECT("AF"&amp;(ROW()+12*(($AN3229-1)*3+$AO3229)-ROW())/12+5),AS3229)</f>
        <v>0</v>
      </c>
      <c r="AU3229" s="4">
        <f ca="1">IF(AND(AQ3229+AS3229&gt;0,AR3229+AT3229&gt;0),COUNTIF(AU$6:AU3228,"&gt;0")+1,0)</f>
        <v>0</v>
      </c>
    </row>
    <row r="3230" spans="40:47">
      <c r="AN3230" s="4">
        <v>90</v>
      </c>
      <c r="AO3230" s="4">
        <v>2</v>
      </c>
      <c r="AP3230" s="4">
        <v>9</v>
      </c>
      <c r="AQ3230" s="6">
        <f ca="1">IF($AP3230=1,IF(INDIRECT(ADDRESS(($AN3230-1)*3+$AO3230+5,$AP3230+7))="",0,INDIRECT(ADDRESS(($AN3230-1)*3+$AO3230+5,$AP3230+7))),IF(INDIRECT(ADDRESS(($AN3230-1)*3+$AO3230+5,$AP3230+7))="",0,IF(COUNTIF(INDIRECT(ADDRESS(($AN3230-1)*36+($AO3230-1)*12+6,COLUMN())):INDIRECT(ADDRESS(($AN3230-1)*36+($AO3230-1)*12+$AP3230+4,COLUMN())),INDIRECT(ADDRESS(($AN3230-1)*3+$AO3230+5,$AP3230+7)))&gt;=1,0,INDIRECT(ADDRESS(($AN3230-1)*3+$AO3230+5,$AP3230+7)))))</f>
        <v>0</v>
      </c>
      <c r="AR3230" s="4">
        <f ca="1">COUNTIF(INDIRECT("H"&amp;(ROW()+12*(($AN3230-1)*3+$AO3230)-ROW())/12+5):INDIRECT("S"&amp;(ROW()+12*(($AN3230-1)*3+$AO3230)-ROW())/12+5),AQ3230)</f>
        <v>0</v>
      </c>
      <c r="AS3230" s="6">
        <f ca="1">IF($AP3230=1,IF(INDIRECT(ADDRESS(($AN3230-1)*3+$AO3230+5,$AP3230+20))="",0,INDIRECT(ADDRESS(($AN3230-1)*3+$AO3230+5,$AP3230+20))),IF(INDIRECT(ADDRESS(($AN3230-1)*3+$AO3230+5,$AP3230+20))="",0,IF(COUNTIF(INDIRECT(ADDRESS(($AN3230-1)*36+($AO3230-1)*12+6,COLUMN())):INDIRECT(ADDRESS(($AN3230-1)*36+($AO3230-1)*12+$AP3230+4,COLUMN())),INDIRECT(ADDRESS(($AN3230-1)*3+$AO3230+5,$AP3230+20)))&gt;=1,0,INDIRECT(ADDRESS(($AN3230-1)*3+$AO3230+5,$AP3230+20)))))</f>
        <v>0</v>
      </c>
      <c r="AT3230" s="4">
        <f ca="1">COUNTIF(INDIRECT("U"&amp;(ROW()+12*(($AN3230-1)*3+$AO3230)-ROW())/12+5):INDIRECT("AF"&amp;(ROW()+12*(($AN3230-1)*3+$AO3230)-ROW())/12+5),AS3230)</f>
        <v>0</v>
      </c>
      <c r="AU3230" s="4">
        <f ca="1">IF(AND(AQ3230+AS3230&gt;0,AR3230+AT3230&gt;0),COUNTIF(AU$6:AU3229,"&gt;0")+1,0)</f>
        <v>0</v>
      </c>
    </row>
    <row r="3231" spans="40:47">
      <c r="AN3231" s="4">
        <v>90</v>
      </c>
      <c r="AO3231" s="4">
        <v>2</v>
      </c>
      <c r="AP3231" s="4">
        <v>10</v>
      </c>
      <c r="AQ3231" s="6">
        <f ca="1">IF($AP3231=1,IF(INDIRECT(ADDRESS(($AN3231-1)*3+$AO3231+5,$AP3231+7))="",0,INDIRECT(ADDRESS(($AN3231-1)*3+$AO3231+5,$AP3231+7))),IF(INDIRECT(ADDRESS(($AN3231-1)*3+$AO3231+5,$AP3231+7))="",0,IF(COUNTIF(INDIRECT(ADDRESS(($AN3231-1)*36+($AO3231-1)*12+6,COLUMN())):INDIRECT(ADDRESS(($AN3231-1)*36+($AO3231-1)*12+$AP3231+4,COLUMN())),INDIRECT(ADDRESS(($AN3231-1)*3+$AO3231+5,$AP3231+7)))&gt;=1,0,INDIRECT(ADDRESS(($AN3231-1)*3+$AO3231+5,$AP3231+7)))))</f>
        <v>0</v>
      </c>
      <c r="AR3231" s="4">
        <f ca="1">COUNTIF(INDIRECT("H"&amp;(ROW()+12*(($AN3231-1)*3+$AO3231)-ROW())/12+5):INDIRECT("S"&amp;(ROW()+12*(($AN3231-1)*3+$AO3231)-ROW())/12+5),AQ3231)</f>
        <v>0</v>
      </c>
      <c r="AS3231" s="6">
        <f ca="1">IF($AP3231=1,IF(INDIRECT(ADDRESS(($AN3231-1)*3+$AO3231+5,$AP3231+20))="",0,INDIRECT(ADDRESS(($AN3231-1)*3+$AO3231+5,$AP3231+20))),IF(INDIRECT(ADDRESS(($AN3231-1)*3+$AO3231+5,$AP3231+20))="",0,IF(COUNTIF(INDIRECT(ADDRESS(($AN3231-1)*36+($AO3231-1)*12+6,COLUMN())):INDIRECT(ADDRESS(($AN3231-1)*36+($AO3231-1)*12+$AP3231+4,COLUMN())),INDIRECT(ADDRESS(($AN3231-1)*3+$AO3231+5,$AP3231+20)))&gt;=1,0,INDIRECT(ADDRESS(($AN3231-1)*3+$AO3231+5,$AP3231+20)))))</f>
        <v>0</v>
      </c>
      <c r="AT3231" s="4">
        <f ca="1">COUNTIF(INDIRECT("U"&amp;(ROW()+12*(($AN3231-1)*3+$AO3231)-ROW())/12+5):INDIRECT("AF"&amp;(ROW()+12*(($AN3231-1)*3+$AO3231)-ROW())/12+5),AS3231)</f>
        <v>0</v>
      </c>
      <c r="AU3231" s="4">
        <f ca="1">IF(AND(AQ3231+AS3231&gt;0,AR3231+AT3231&gt;0),COUNTIF(AU$6:AU3230,"&gt;0")+1,0)</f>
        <v>0</v>
      </c>
    </row>
    <row r="3232" spans="40:47">
      <c r="AN3232" s="4">
        <v>90</v>
      </c>
      <c r="AO3232" s="4">
        <v>2</v>
      </c>
      <c r="AP3232" s="4">
        <v>11</v>
      </c>
      <c r="AQ3232" s="6">
        <f ca="1">IF($AP3232=1,IF(INDIRECT(ADDRESS(($AN3232-1)*3+$AO3232+5,$AP3232+7))="",0,INDIRECT(ADDRESS(($AN3232-1)*3+$AO3232+5,$AP3232+7))),IF(INDIRECT(ADDRESS(($AN3232-1)*3+$AO3232+5,$AP3232+7))="",0,IF(COUNTIF(INDIRECT(ADDRESS(($AN3232-1)*36+($AO3232-1)*12+6,COLUMN())):INDIRECT(ADDRESS(($AN3232-1)*36+($AO3232-1)*12+$AP3232+4,COLUMN())),INDIRECT(ADDRESS(($AN3232-1)*3+$AO3232+5,$AP3232+7)))&gt;=1,0,INDIRECT(ADDRESS(($AN3232-1)*3+$AO3232+5,$AP3232+7)))))</f>
        <v>0</v>
      </c>
      <c r="AR3232" s="4">
        <f ca="1">COUNTIF(INDIRECT("H"&amp;(ROW()+12*(($AN3232-1)*3+$AO3232)-ROW())/12+5):INDIRECT("S"&amp;(ROW()+12*(($AN3232-1)*3+$AO3232)-ROW())/12+5),AQ3232)</f>
        <v>0</v>
      </c>
      <c r="AS3232" s="6">
        <f ca="1">IF($AP3232=1,IF(INDIRECT(ADDRESS(($AN3232-1)*3+$AO3232+5,$AP3232+20))="",0,INDIRECT(ADDRESS(($AN3232-1)*3+$AO3232+5,$AP3232+20))),IF(INDIRECT(ADDRESS(($AN3232-1)*3+$AO3232+5,$AP3232+20))="",0,IF(COUNTIF(INDIRECT(ADDRESS(($AN3232-1)*36+($AO3232-1)*12+6,COLUMN())):INDIRECT(ADDRESS(($AN3232-1)*36+($AO3232-1)*12+$AP3232+4,COLUMN())),INDIRECT(ADDRESS(($AN3232-1)*3+$AO3232+5,$AP3232+20)))&gt;=1,0,INDIRECT(ADDRESS(($AN3232-1)*3+$AO3232+5,$AP3232+20)))))</f>
        <v>0</v>
      </c>
      <c r="AT3232" s="4">
        <f ca="1">COUNTIF(INDIRECT("U"&amp;(ROW()+12*(($AN3232-1)*3+$AO3232)-ROW())/12+5):INDIRECT("AF"&amp;(ROW()+12*(($AN3232-1)*3+$AO3232)-ROW())/12+5),AS3232)</f>
        <v>0</v>
      </c>
      <c r="AU3232" s="4">
        <f ca="1">IF(AND(AQ3232+AS3232&gt;0,AR3232+AT3232&gt;0),COUNTIF(AU$6:AU3231,"&gt;0")+1,0)</f>
        <v>0</v>
      </c>
    </row>
    <row r="3233" spans="40:47">
      <c r="AN3233" s="4">
        <v>90</v>
      </c>
      <c r="AO3233" s="4">
        <v>2</v>
      </c>
      <c r="AP3233" s="4">
        <v>12</v>
      </c>
      <c r="AQ3233" s="6">
        <f ca="1">IF($AP3233=1,IF(INDIRECT(ADDRESS(($AN3233-1)*3+$AO3233+5,$AP3233+7))="",0,INDIRECT(ADDRESS(($AN3233-1)*3+$AO3233+5,$AP3233+7))),IF(INDIRECT(ADDRESS(($AN3233-1)*3+$AO3233+5,$AP3233+7))="",0,IF(COUNTIF(INDIRECT(ADDRESS(($AN3233-1)*36+($AO3233-1)*12+6,COLUMN())):INDIRECT(ADDRESS(($AN3233-1)*36+($AO3233-1)*12+$AP3233+4,COLUMN())),INDIRECT(ADDRESS(($AN3233-1)*3+$AO3233+5,$AP3233+7)))&gt;=1,0,INDIRECT(ADDRESS(($AN3233-1)*3+$AO3233+5,$AP3233+7)))))</f>
        <v>0</v>
      </c>
      <c r="AR3233" s="4">
        <f ca="1">COUNTIF(INDIRECT("H"&amp;(ROW()+12*(($AN3233-1)*3+$AO3233)-ROW())/12+5):INDIRECT("S"&amp;(ROW()+12*(($AN3233-1)*3+$AO3233)-ROW())/12+5),AQ3233)</f>
        <v>0</v>
      </c>
      <c r="AS3233" s="6">
        <f ca="1">IF($AP3233=1,IF(INDIRECT(ADDRESS(($AN3233-1)*3+$AO3233+5,$AP3233+20))="",0,INDIRECT(ADDRESS(($AN3233-1)*3+$AO3233+5,$AP3233+20))),IF(INDIRECT(ADDRESS(($AN3233-1)*3+$AO3233+5,$AP3233+20))="",0,IF(COUNTIF(INDIRECT(ADDRESS(($AN3233-1)*36+($AO3233-1)*12+6,COLUMN())):INDIRECT(ADDRESS(($AN3233-1)*36+($AO3233-1)*12+$AP3233+4,COLUMN())),INDIRECT(ADDRESS(($AN3233-1)*3+$AO3233+5,$AP3233+20)))&gt;=1,0,INDIRECT(ADDRESS(($AN3233-1)*3+$AO3233+5,$AP3233+20)))))</f>
        <v>0</v>
      </c>
      <c r="AT3233" s="4">
        <f ca="1">COUNTIF(INDIRECT("U"&amp;(ROW()+12*(($AN3233-1)*3+$AO3233)-ROW())/12+5):INDIRECT("AF"&amp;(ROW()+12*(($AN3233-1)*3+$AO3233)-ROW())/12+5),AS3233)</f>
        <v>0</v>
      </c>
      <c r="AU3233" s="4">
        <f ca="1">IF(AND(AQ3233+AS3233&gt;0,AR3233+AT3233&gt;0),COUNTIF(AU$6:AU3232,"&gt;0")+1,0)</f>
        <v>0</v>
      </c>
    </row>
    <row r="3234" spans="40:47">
      <c r="AN3234" s="4">
        <v>90</v>
      </c>
      <c r="AO3234" s="4">
        <v>3</v>
      </c>
      <c r="AP3234" s="4">
        <v>1</v>
      </c>
      <c r="AQ3234" s="6">
        <f ca="1">IF($AP3234=1,IF(INDIRECT(ADDRESS(($AN3234-1)*3+$AO3234+5,$AP3234+7))="",0,INDIRECT(ADDRESS(($AN3234-1)*3+$AO3234+5,$AP3234+7))),IF(INDIRECT(ADDRESS(($AN3234-1)*3+$AO3234+5,$AP3234+7))="",0,IF(COUNTIF(INDIRECT(ADDRESS(($AN3234-1)*36+($AO3234-1)*12+6,COLUMN())):INDIRECT(ADDRESS(($AN3234-1)*36+($AO3234-1)*12+$AP3234+4,COLUMN())),INDIRECT(ADDRESS(($AN3234-1)*3+$AO3234+5,$AP3234+7)))&gt;=1,0,INDIRECT(ADDRESS(($AN3234-1)*3+$AO3234+5,$AP3234+7)))))</f>
        <v>0</v>
      </c>
      <c r="AR3234" s="4">
        <f ca="1">COUNTIF(INDIRECT("H"&amp;(ROW()+12*(($AN3234-1)*3+$AO3234)-ROW())/12+5):INDIRECT("S"&amp;(ROW()+12*(($AN3234-1)*3+$AO3234)-ROW())/12+5),AQ3234)</f>
        <v>0</v>
      </c>
      <c r="AS3234" s="6">
        <f ca="1">IF($AP3234=1,IF(INDIRECT(ADDRESS(($AN3234-1)*3+$AO3234+5,$AP3234+20))="",0,INDIRECT(ADDRESS(($AN3234-1)*3+$AO3234+5,$AP3234+20))),IF(INDIRECT(ADDRESS(($AN3234-1)*3+$AO3234+5,$AP3234+20))="",0,IF(COUNTIF(INDIRECT(ADDRESS(($AN3234-1)*36+($AO3234-1)*12+6,COLUMN())):INDIRECT(ADDRESS(($AN3234-1)*36+($AO3234-1)*12+$AP3234+4,COLUMN())),INDIRECT(ADDRESS(($AN3234-1)*3+$AO3234+5,$AP3234+20)))&gt;=1,0,INDIRECT(ADDRESS(($AN3234-1)*3+$AO3234+5,$AP3234+20)))))</f>
        <v>0</v>
      </c>
      <c r="AT3234" s="4">
        <f ca="1">COUNTIF(INDIRECT("U"&amp;(ROW()+12*(($AN3234-1)*3+$AO3234)-ROW())/12+5):INDIRECT("AF"&amp;(ROW()+12*(($AN3234-1)*3+$AO3234)-ROW())/12+5),AS3234)</f>
        <v>0</v>
      </c>
      <c r="AU3234" s="4">
        <f ca="1">IF(AND(AQ3234+AS3234&gt;0,AR3234+AT3234&gt;0),COUNTIF(AU$6:AU3233,"&gt;0")+1,0)</f>
        <v>0</v>
      </c>
    </row>
    <row r="3235" spans="40:47">
      <c r="AN3235" s="4">
        <v>90</v>
      </c>
      <c r="AO3235" s="4">
        <v>3</v>
      </c>
      <c r="AP3235" s="4">
        <v>2</v>
      </c>
      <c r="AQ3235" s="6">
        <f ca="1">IF($AP3235=1,IF(INDIRECT(ADDRESS(($AN3235-1)*3+$AO3235+5,$AP3235+7))="",0,INDIRECT(ADDRESS(($AN3235-1)*3+$AO3235+5,$AP3235+7))),IF(INDIRECT(ADDRESS(($AN3235-1)*3+$AO3235+5,$AP3235+7))="",0,IF(COUNTIF(INDIRECT(ADDRESS(($AN3235-1)*36+($AO3235-1)*12+6,COLUMN())):INDIRECT(ADDRESS(($AN3235-1)*36+($AO3235-1)*12+$AP3235+4,COLUMN())),INDIRECT(ADDRESS(($AN3235-1)*3+$AO3235+5,$AP3235+7)))&gt;=1,0,INDIRECT(ADDRESS(($AN3235-1)*3+$AO3235+5,$AP3235+7)))))</f>
        <v>0</v>
      </c>
      <c r="AR3235" s="4">
        <f ca="1">COUNTIF(INDIRECT("H"&amp;(ROW()+12*(($AN3235-1)*3+$AO3235)-ROW())/12+5):INDIRECT("S"&amp;(ROW()+12*(($AN3235-1)*3+$AO3235)-ROW())/12+5),AQ3235)</f>
        <v>0</v>
      </c>
      <c r="AS3235" s="6">
        <f ca="1">IF($AP3235=1,IF(INDIRECT(ADDRESS(($AN3235-1)*3+$AO3235+5,$AP3235+20))="",0,INDIRECT(ADDRESS(($AN3235-1)*3+$AO3235+5,$AP3235+20))),IF(INDIRECT(ADDRESS(($AN3235-1)*3+$AO3235+5,$AP3235+20))="",0,IF(COUNTIF(INDIRECT(ADDRESS(($AN3235-1)*36+($AO3235-1)*12+6,COLUMN())):INDIRECT(ADDRESS(($AN3235-1)*36+($AO3235-1)*12+$AP3235+4,COLUMN())),INDIRECT(ADDRESS(($AN3235-1)*3+$AO3235+5,$AP3235+20)))&gt;=1,0,INDIRECT(ADDRESS(($AN3235-1)*3+$AO3235+5,$AP3235+20)))))</f>
        <v>0</v>
      </c>
      <c r="AT3235" s="4">
        <f ca="1">COUNTIF(INDIRECT("U"&amp;(ROW()+12*(($AN3235-1)*3+$AO3235)-ROW())/12+5):INDIRECT("AF"&amp;(ROW()+12*(($AN3235-1)*3+$AO3235)-ROW())/12+5),AS3235)</f>
        <v>0</v>
      </c>
      <c r="AU3235" s="4">
        <f ca="1">IF(AND(AQ3235+AS3235&gt;0,AR3235+AT3235&gt;0),COUNTIF(AU$6:AU3234,"&gt;0")+1,0)</f>
        <v>0</v>
      </c>
    </row>
    <row r="3236" spans="40:47">
      <c r="AN3236" s="4">
        <v>90</v>
      </c>
      <c r="AO3236" s="4">
        <v>3</v>
      </c>
      <c r="AP3236" s="4">
        <v>3</v>
      </c>
      <c r="AQ3236" s="6">
        <f ca="1">IF($AP3236=1,IF(INDIRECT(ADDRESS(($AN3236-1)*3+$AO3236+5,$AP3236+7))="",0,INDIRECT(ADDRESS(($AN3236-1)*3+$AO3236+5,$AP3236+7))),IF(INDIRECT(ADDRESS(($AN3236-1)*3+$AO3236+5,$AP3236+7))="",0,IF(COUNTIF(INDIRECT(ADDRESS(($AN3236-1)*36+($AO3236-1)*12+6,COLUMN())):INDIRECT(ADDRESS(($AN3236-1)*36+($AO3236-1)*12+$AP3236+4,COLUMN())),INDIRECT(ADDRESS(($AN3236-1)*3+$AO3236+5,$AP3236+7)))&gt;=1,0,INDIRECT(ADDRESS(($AN3236-1)*3+$AO3236+5,$AP3236+7)))))</f>
        <v>0</v>
      </c>
      <c r="AR3236" s="4">
        <f ca="1">COUNTIF(INDIRECT("H"&amp;(ROW()+12*(($AN3236-1)*3+$AO3236)-ROW())/12+5):INDIRECT("S"&amp;(ROW()+12*(($AN3236-1)*3+$AO3236)-ROW())/12+5),AQ3236)</f>
        <v>0</v>
      </c>
      <c r="AS3236" s="6">
        <f ca="1">IF($AP3236=1,IF(INDIRECT(ADDRESS(($AN3236-1)*3+$AO3236+5,$AP3236+20))="",0,INDIRECT(ADDRESS(($AN3236-1)*3+$AO3236+5,$AP3236+20))),IF(INDIRECT(ADDRESS(($AN3236-1)*3+$AO3236+5,$AP3236+20))="",0,IF(COUNTIF(INDIRECT(ADDRESS(($AN3236-1)*36+($AO3236-1)*12+6,COLUMN())):INDIRECT(ADDRESS(($AN3236-1)*36+($AO3236-1)*12+$AP3236+4,COLUMN())),INDIRECT(ADDRESS(($AN3236-1)*3+$AO3236+5,$AP3236+20)))&gt;=1,0,INDIRECT(ADDRESS(($AN3236-1)*3+$AO3236+5,$AP3236+20)))))</f>
        <v>0</v>
      </c>
      <c r="AT3236" s="4">
        <f ca="1">COUNTIF(INDIRECT("U"&amp;(ROW()+12*(($AN3236-1)*3+$AO3236)-ROW())/12+5):INDIRECT("AF"&amp;(ROW()+12*(($AN3236-1)*3+$AO3236)-ROW())/12+5),AS3236)</f>
        <v>0</v>
      </c>
      <c r="AU3236" s="4">
        <f ca="1">IF(AND(AQ3236+AS3236&gt;0,AR3236+AT3236&gt;0),COUNTIF(AU$6:AU3235,"&gt;0")+1,0)</f>
        <v>0</v>
      </c>
    </row>
    <row r="3237" spans="40:47">
      <c r="AN3237" s="4">
        <v>90</v>
      </c>
      <c r="AO3237" s="4">
        <v>3</v>
      </c>
      <c r="AP3237" s="4">
        <v>4</v>
      </c>
      <c r="AQ3237" s="6">
        <f ca="1">IF($AP3237=1,IF(INDIRECT(ADDRESS(($AN3237-1)*3+$AO3237+5,$AP3237+7))="",0,INDIRECT(ADDRESS(($AN3237-1)*3+$AO3237+5,$AP3237+7))),IF(INDIRECT(ADDRESS(($AN3237-1)*3+$AO3237+5,$AP3237+7))="",0,IF(COUNTIF(INDIRECT(ADDRESS(($AN3237-1)*36+($AO3237-1)*12+6,COLUMN())):INDIRECT(ADDRESS(($AN3237-1)*36+($AO3237-1)*12+$AP3237+4,COLUMN())),INDIRECT(ADDRESS(($AN3237-1)*3+$AO3237+5,$AP3237+7)))&gt;=1,0,INDIRECT(ADDRESS(($AN3237-1)*3+$AO3237+5,$AP3237+7)))))</f>
        <v>0</v>
      </c>
      <c r="AR3237" s="4">
        <f ca="1">COUNTIF(INDIRECT("H"&amp;(ROW()+12*(($AN3237-1)*3+$AO3237)-ROW())/12+5):INDIRECT("S"&amp;(ROW()+12*(($AN3237-1)*3+$AO3237)-ROW())/12+5),AQ3237)</f>
        <v>0</v>
      </c>
      <c r="AS3237" s="6">
        <f ca="1">IF($AP3237=1,IF(INDIRECT(ADDRESS(($AN3237-1)*3+$AO3237+5,$AP3237+20))="",0,INDIRECT(ADDRESS(($AN3237-1)*3+$AO3237+5,$AP3237+20))),IF(INDIRECT(ADDRESS(($AN3237-1)*3+$AO3237+5,$AP3237+20))="",0,IF(COUNTIF(INDIRECT(ADDRESS(($AN3237-1)*36+($AO3237-1)*12+6,COLUMN())):INDIRECT(ADDRESS(($AN3237-1)*36+($AO3237-1)*12+$AP3237+4,COLUMN())),INDIRECT(ADDRESS(($AN3237-1)*3+$AO3237+5,$AP3237+20)))&gt;=1,0,INDIRECT(ADDRESS(($AN3237-1)*3+$AO3237+5,$AP3237+20)))))</f>
        <v>0</v>
      </c>
      <c r="AT3237" s="4">
        <f ca="1">COUNTIF(INDIRECT("U"&amp;(ROW()+12*(($AN3237-1)*3+$AO3237)-ROW())/12+5):INDIRECT("AF"&amp;(ROW()+12*(($AN3237-1)*3+$AO3237)-ROW())/12+5),AS3237)</f>
        <v>0</v>
      </c>
      <c r="AU3237" s="4">
        <f ca="1">IF(AND(AQ3237+AS3237&gt;0,AR3237+AT3237&gt;0),COUNTIF(AU$6:AU3236,"&gt;0")+1,0)</f>
        <v>0</v>
      </c>
    </row>
    <row r="3238" spans="40:47">
      <c r="AN3238" s="4">
        <v>90</v>
      </c>
      <c r="AO3238" s="4">
        <v>3</v>
      </c>
      <c r="AP3238" s="4">
        <v>5</v>
      </c>
      <c r="AQ3238" s="6">
        <f ca="1">IF($AP3238=1,IF(INDIRECT(ADDRESS(($AN3238-1)*3+$AO3238+5,$AP3238+7))="",0,INDIRECT(ADDRESS(($AN3238-1)*3+$AO3238+5,$AP3238+7))),IF(INDIRECT(ADDRESS(($AN3238-1)*3+$AO3238+5,$AP3238+7))="",0,IF(COUNTIF(INDIRECT(ADDRESS(($AN3238-1)*36+($AO3238-1)*12+6,COLUMN())):INDIRECT(ADDRESS(($AN3238-1)*36+($AO3238-1)*12+$AP3238+4,COLUMN())),INDIRECT(ADDRESS(($AN3238-1)*3+$AO3238+5,$AP3238+7)))&gt;=1,0,INDIRECT(ADDRESS(($AN3238-1)*3+$AO3238+5,$AP3238+7)))))</f>
        <v>0</v>
      </c>
      <c r="AR3238" s="4">
        <f ca="1">COUNTIF(INDIRECT("H"&amp;(ROW()+12*(($AN3238-1)*3+$AO3238)-ROW())/12+5):INDIRECT("S"&amp;(ROW()+12*(($AN3238-1)*3+$AO3238)-ROW())/12+5),AQ3238)</f>
        <v>0</v>
      </c>
      <c r="AS3238" s="6">
        <f ca="1">IF($AP3238=1,IF(INDIRECT(ADDRESS(($AN3238-1)*3+$AO3238+5,$AP3238+20))="",0,INDIRECT(ADDRESS(($AN3238-1)*3+$AO3238+5,$AP3238+20))),IF(INDIRECT(ADDRESS(($AN3238-1)*3+$AO3238+5,$AP3238+20))="",0,IF(COUNTIF(INDIRECT(ADDRESS(($AN3238-1)*36+($AO3238-1)*12+6,COLUMN())):INDIRECT(ADDRESS(($AN3238-1)*36+($AO3238-1)*12+$AP3238+4,COLUMN())),INDIRECT(ADDRESS(($AN3238-1)*3+$AO3238+5,$AP3238+20)))&gt;=1,0,INDIRECT(ADDRESS(($AN3238-1)*3+$AO3238+5,$AP3238+20)))))</f>
        <v>0</v>
      </c>
      <c r="AT3238" s="4">
        <f ca="1">COUNTIF(INDIRECT("U"&amp;(ROW()+12*(($AN3238-1)*3+$AO3238)-ROW())/12+5):INDIRECT("AF"&amp;(ROW()+12*(($AN3238-1)*3+$AO3238)-ROW())/12+5),AS3238)</f>
        <v>0</v>
      </c>
      <c r="AU3238" s="4">
        <f ca="1">IF(AND(AQ3238+AS3238&gt;0,AR3238+AT3238&gt;0),COUNTIF(AU$6:AU3237,"&gt;0")+1,0)</f>
        <v>0</v>
      </c>
    </row>
    <row r="3239" spans="40:47">
      <c r="AN3239" s="4">
        <v>90</v>
      </c>
      <c r="AO3239" s="4">
        <v>3</v>
      </c>
      <c r="AP3239" s="4">
        <v>6</v>
      </c>
      <c r="AQ3239" s="6">
        <f ca="1">IF($AP3239=1,IF(INDIRECT(ADDRESS(($AN3239-1)*3+$AO3239+5,$AP3239+7))="",0,INDIRECT(ADDRESS(($AN3239-1)*3+$AO3239+5,$AP3239+7))),IF(INDIRECT(ADDRESS(($AN3239-1)*3+$AO3239+5,$AP3239+7))="",0,IF(COUNTIF(INDIRECT(ADDRESS(($AN3239-1)*36+($AO3239-1)*12+6,COLUMN())):INDIRECT(ADDRESS(($AN3239-1)*36+($AO3239-1)*12+$AP3239+4,COLUMN())),INDIRECT(ADDRESS(($AN3239-1)*3+$AO3239+5,$AP3239+7)))&gt;=1,0,INDIRECT(ADDRESS(($AN3239-1)*3+$AO3239+5,$AP3239+7)))))</f>
        <v>0</v>
      </c>
      <c r="AR3239" s="4">
        <f ca="1">COUNTIF(INDIRECT("H"&amp;(ROW()+12*(($AN3239-1)*3+$AO3239)-ROW())/12+5):INDIRECT("S"&amp;(ROW()+12*(($AN3239-1)*3+$AO3239)-ROW())/12+5),AQ3239)</f>
        <v>0</v>
      </c>
      <c r="AS3239" s="6">
        <f ca="1">IF($AP3239=1,IF(INDIRECT(ADDRESS(($AN3239-1)*3+$AO3239+5,$AP3239+20))="",0,INDIRECT(ADDRESS(($AN3239-1)*3+$AO3239+5,$AP3239+20))),IF(INDIRECT(ADDRESS(($AN3239-1)*3+$AO3239+5,$AP3239+20))="",0,IF(COUNTIF(INDIRECT(ADDRESS(($AN3239-1)*36+($AO3239-1)*12+6,COLUMN())):INDIRECT(ADDRESS(($AN3239-1)*36+($AO3239-1)*12+$AP3239+4,COLUMN())),INDIRECT(ADDRESS(($AN3239-1)*3+$AO3239+5,$AP3239+20)))&gt;=1,0,INDIRECT(ADDRESS(($AN3239-1)*3+$AO3239+5,$AP3239+20)))))</f>
        <v>0</v>
      </c>
      <c r="AT3239" s="4">
        <f ca="1">COUNTIF(INDIRECT("U"&amp;(ROW()+12*(($AN3239-1)*3+$AO3239)-ROW())/12+5):INDIRECT("AF"&amp;(ROW()+12*(($AN3239-1)*3+$AO3239)-ROW())/12+5),AS3239)</f>
        <v>0</v>
      </c>
      <c r="AU3239" s="4">
        <f ca="1">IF(AND(AQ3239+AS3239&gt;0,AR3239+AT3239&gt;0),COUNTIF(AU$6:AU3238,"&gt;0")+1,0)</f>
        <v>0</v>
      </c>
    </row>
    <row r="3240" spans="40:47">
      <c r="AN3240" s="4">
        <v>90</v>
      </c>
      <c r="AO3240" s="4">
        <v>3</v>
      </c>
      <c r="AP3240" s="4">
        <v>7</v>
      </c>
      <c r="AQ3240" s="6">
        <f ca="1">IF($AP3240=1,IF(INDIRECT(ADDRESS(($AN3240-1)*3+$AO3240+5,$AP3240+7))="",0,INDIRECT(ADDRESS(($AN3240-1)*3+$AO3240+5,$AP3240+7))),IF(INDIRECT(ADDRESS(($AN3240-1)*3+$AO3240+5,$AP3240+7))="",0,IF(COUNTIF(INDIRECT(ADDRESS(($AN3240-1)*36+($AO3240-1)*12+6,COLUMN())):INDIRECT(ADDRESS(($AN3240-1)*36+($AO3240-1)*12+$AP3240+4,COLUMN())),INDIRECT(ADDRESS(($AN3240-1)*3+$AO3240+5,$AP3240+7)))&gt;=1,0,INDIRECT(ADDRESS(($AN3240-1)*3+$AO3240+5,$AP3240+7)))))</f>
        <v>0</v>
      </c>
      <c r="AR3240" s="4">
        <f ca="1">COUNTIF(INDIRECT("H"&amp;(ROW()+12*(($AN3240-1)*3+$AO3240)-ROW())/12+5):INDIRECT("S"&amp;(ROW()+12*(($AN3240-1)*3+$AO3240)-ROW())/12+5),AQ3240)</f>
        <v>0</v>
      </c>
      <c r="AS3240" s="6">
        <f ca="1">IF($AP3240=1,IF(INDIRECT(ADDRESS(($AN3240-1)*3+$AO3240+5,$AP3240+20))="",0,INDIRECT(ADDRESS(($AN3240-1)*3+$AO3240+5,$AP3240+20))),IF(INDIRECT(ADDRESS(($AN3240-1)*3+$AO3240+5,$AP3240+20))="",0,IF(COUNTIF(INDIRECT(ADDRESS(($AN3240-1)*36+($AO3240-1)*12+6,COLUMN())):INDIRECT(ADDRESS(($AN3240-1)*36+($AO3240-1)*12+$AP3240+4,COLUMN())),INDIRECT(ADDRESS(($AN3240-1)*3+$AO3240+5,$AP3240+20)))&gt;=1,0,INDIRECT(ADDRESS(($AN3240-1)*3+$AO3240+5,$AP3240+20)))))</f>
        <v>0</v>
      </c>
      <c r="AT3240" s="4">
        <f ca="1">COUNTIF(INDIRECT("U"&amp;(ROW()+12*(($AN3240-1)*3+$AO3240)-ROW())/12+5):INDIRECT("AF"&amp;(ROW()+12*(($AN3240-1)*3+$AO3240)-ROW())/12+5),AS3240)</f>
        <v>0</v>
      </c>
      <c r="AU3240" s="4">
        <f ca="1">IF(AND(AQ3240+AS3240&gt;0,AR3240+AT3240&gt;0),COUNTIF(AU$6:AU3239,"&gt;0")+1,0)</f>
        <v>0</v>
      </c>
    </row>
    <row r="3241" spans="40:47">
      <c r="AN3241" s="4">
        <v>90</v>
      </c>
      <c r="AO3241" s="4">
        <v>3</v>
      </c>
      <c r="AP3241" s="4">
        <v>8</v>
      </c>
      <c r="AQ3241" s="6">
        <f ca="1">IF($AP3241=1,IF(INDIRECT(ADDRESS(($AN3241-1)*3+$AO3241+5,$AP3241+7))="",0,INDIRECT(ADDRESS(($AN3241-1)*3+$AO3241+5,$AP3241+7))),IF(INDIRECT(ADDRESS(($AN3241-1)*3+$AO3241+5,$AP3241+7))="",0,IF(COUNTIF(INDIRECT(ADDRESS(($AN3241-1)*36+($AO3241-1)*12+6,COLUMN())):INDIRECT(ADDRESS(($AN3241-1)*36+($AO3241-1)*12+$AP3241+4,COLUMN())),INDIRECT(ADDRESS(($AN3241-1)*3+$AO3241+5,$AP3241+7)))&gt;=1,0,INDIRECT(ADDRESS(($AN3241-1)*3+$AO3241+5,$AP3241+7)))))</f>
        <v>0</v>
      </c>
      <c r="AR3241" s="4">
        <f ca="1">COUNTIF(INDIRECT("H"&amp;(ROW()+12*(($AN3241-1)*3+$AO3241)-ROW())/12+5):INDIRECT("S"&amp;(ROW()+12*(($AN3241-1)*3+$AO3241)-ROW())/12+5),AQ3241)</f>
        <v>0</v>
      </c>
      <c r="AS3241" s="6">
        <f ca="1">IF($AP3241=1,IF(INDIRECT(ADDRESS(($AN3241-1)*3+$AO3241+5,$AP3241+20))="",0,INDIRECT(ADDRESS(($AN3241-1)*3+$AO3241+5,$AP3241+20))),IF(INDIRECT(ADDRESS(($AN3241-1)*3+$AO3241+5,$AP3241+20))="",0,IF(COUNTIF(INDIRECT(ADDRESS(($AN3241-1)*36+($AO3241-1)*12+6,COLUMN())):INDIRECT(ADDRESS(($AN3241-1)*36+($AO3241-1)*12+$AP3241+4,COLUMN())),INDIRECT(ADDRESS(($AN3241-1)*3+$AO3241+5,$AP3241+20)))&gt;=1,0,INDIRECT(ADDRESS(($AN3241-1)*3+$AO3241+5,$AP3241+20)))))</f>
        <v>0</v>
      </c>
      <c r="AT3241" s="4">
        <f ca="1">COUNTIF(INDIRECT("U"&amp;(ROW()+12*(($AN3241-1)*3+$AO3241)-ROW())/12+5):INDIRECT("AF"&amp;(ROW()+12*(($AN3241-1)*3+$AO3241)-ROW())/12+5),AS3241)</f>
        <v>0</v>
      </c>
      <c r="AU3241" s="4">
        <f ca="1">IF(AND(AQ3241+AS3241&gt;0,AR3241+AT3241&gt;0),COUNTIF(AU$6:AU3240,"&gt;0")+1,0)</f>
        <v>0</v>
      </c>
    </row>
    <row r="3242" spans="40:47">
      <c r="AN3242" s="4">
        <v>90</v>
      </c>
      <c r="AO3242" s="4">
        <v>3</v>
      </c>
      <c r="AP3242" s="4">
        <v>9</v>
      </c>
      <c r="AQ3242" s="6">
        <f ca="1">IF($AP3242=1,IF(INDIRECT(ADDRESS(($AN3242-1)*3+$AO3242+5,$AP3242+7))="",0,INDIRECT(ADDRESS(($AN3242-1)*3+$AO3242+5,$AP3242+7))),IF(INDIRECT(ADDRESS(($AN3242-1)*3+$AO3242+5,$AP3242+7))="",0,IF(COUNTIF(INDIRECT(ADDRESS(($AN3242-1)*36+($AO3242-1)*12+6,COLUMN())):INDIRECT(ADDRESS(($AN3242-1)*36+($AO3242-1)*12+$AP3242+4,COLUMN())),INDIRECT(ADDRESS(($AN3242-1)*3+$AO3242+5,$AP3242+7)))&gt;=1,0,INDIRECT(ADDRESS(($AN3242-1)*3+$AO3242+5,$AP3242+7)))))</f>
        <v>0</v>
      </c>
      <c r="AR3242" s="4">
        <f ca="1">COUNTIF(INDIRECT("H"&amp;(ROW()+12*(($AN3242-1)*3+$AO3242)-ROW())/12+5):INDIRECT("S"&amp;(ROW()+12*(($AN3242-1)*3+$AO3242)-ROW())/12+5),AQ3242)</f>
        <v>0</v>
      </c>
      <c r="AS3242" s="6">
        <f ca="1">IF($AP3242=1,IF(INDIRECT(ADDRESS(($AN3242-1)*3+$AO3242+5,$AP3242+20))="",0,INDIRECT(ADDRESS(($AN3242-1)*3+$AO3242+5,$AP3242+20))),IF(INDIRECT(ADDRESS(($AN3242-1)*3+$AO3242+5,$AP3242+20))="",0,IF(COUNTIF(INDIRECT(ADDRESS(($AN3242-1)*36+($AO3242-1)*12+6,COLUMN())):INDIRECT(ADDRESS(($AN3242-1)*36+($AO3242-1)*12+$AP3242+4,COLUMN())),INDIRECT(ADDRESS(($AN3242-1)*3+$AO3242+5,$AP3242+20)))&gt;=1,0,INDIRECT(ADDRESS(($AN3242-1)*3+$AO3242+5,$AP3242+20)))))</f>
        <v>0</v>
      </c>
      <c r="AT3242" s="4">
        <f ca="1">COUNTIF(INDIRECT("U"&amp;(ROW()+12*(($AN3242-1)*3+$AO3242)-ROW())/12+5):INDIRECT("AF"&amp;(ROW()+12*(($AN3242-1)*3+$AO3242)-ROW())/12+5),AS3242)</f>
        <v>0</v>
      </c>
      <c r="AU3242" s="4">
        <f ca="1">IF(AND(AQ3242+AS3242&gt;0,AR3242+AT3242&gt;0),COUNTIF(AU$6:AU3241,"&gt;0")+1,0)</f>
        <v>0</v>
      </c>
    </row>
    <row r="3243" spans="40:47">
      <c r="AN3243" s="4">
        <v>90</v>
      </c>
      <c r="AO3243" s="4">
        <v>3</v>
      </c>
      <c r="AP3243" s="4">
        <v>10</v>
      </c>
      <c r="AQ3243" s="6">
        <f ca="1">IF($AP3243=1,IF(INDIRECT(ADDRESS(($AN3243-1)*3+$AO3243+5,$AP3243+7))="",0,INDIRECT(ADDRESS(($AN3243-1)*3+$AO3243+5,$AP3243+7))),IF(INDIRECT(ADDRESS(($AN3243-1)*3+$AO3243+5,$AP3243+7))="",0,IF(COUNTIF(INDIRECT(ADDRESS(($AN3243-1)*36+($AO3243-1)*12+6,COLUMN())):INDIRECT(ADDRESS(($AN3243-1)*36+($AO3243-1)*12+$AP3243+4,COLUMN())),INDIRECT(ADDRESS(($AN3243-1)*3+$AO3243+5,$AP3243+7)))&gt;=1,0,INDIRECT(ADDRESS(($AN3243-1)*3+$AO3243+5,$AP3243+7)))))</f>
        <v>0</v>
      </c>
      <c r="AR3243" s="4">
        <f ca="1">COUNTIF(INDIRECT("H"&amp;(ROW()+12*(($AN3243-1)*3+$AO3243)-ROW())/12+5):INDIRECT("S"&amp;(ROW()+12*(($AN3243-1)*3+$AO3243)-ROW())/12+5),AQ3243)</f>
        <v>0</v>
      </c>
      <c r="AS3243" s="6">
        <f ca="1">IF($AP3243=1,IF(INDIRECT(ADDRESS(($AN3243-1)*3+$AO3243+5,$AP3243+20))="",0,INDIRECT(ADDRESS(($AN3243-1)*3+$AO3243+5,$AP3243+20))),IF(INDIRECT(ADDRESS(($AN3243-1)*3+$AO3243+5,$AP3243+20))="",0,IF(COUNTIF(INDIRECT(ADDRESS(($AN3243-1)*36+($AO3243-1)*12+6,COLUMN())):INDIRECT(ADDRESS(($AN3243-1)*36+($AO3243-1)*12+$AP3243+4,COLUMN())),INDIRECT(ADDRESS(($AN3243-1)*3+$AO3243+5,$AP3243+20)))&gt;=1,0,INDIRECT(ADDRESS(($AN3243-1)*3+$AO3243+5,$AP3243+20)))))</f>
        <v>0</v>
      </c>
      <c r="AT3243" s="4">
        <f ca="1">COUNTIF(INDIRECT("U"&amp;(ROW()+12*(($AN3243-1)*3+$AO3243)-ROW())/12+5):INDIRECT("AF"&amp;(ROW()+12*(($AN3243-1)*3+$AO3243)-ROW())/12+5),AS3243)</f>
        <v>0</v>
      </c>
      <c r="AU3243" s="4">
        <f ca="1">IF(AND(AQ3243+AS3243&gt;0,AR3243+AT3243&gt;0),COUNTIF(AU$6:AU3242,"&gt;0")+1,0)</f>
        <v>0</v>
      </c>
    </row>
    <row r="3244" spans="40:47">
      <c r="AN3244" s="4">
        <v>90</v>
      </c>
      <c r="AO3244" s="4">
        <v>3</v>
      </c>
      <c r="AP3244" s="4">
        <v>11</v>
      </c>
      <c r="AQ3244" s="6">
        <f ca="1">IF($AP3244=1,IF(INDIRECT(ADDRESS(($AN3244-1)*3+$AO3244+5,$AP3244+7))="",0,INDIRECT(ADDRESS(($AN3244-1)*3+$AO3244+5,$AP3244+7))),IF(INDIRECT(ADDRESS(($AN3244-1)*3+$AO3244+5,$AP3244+7))="",0,IF(COUNTIF(INDIRECT(ADDRESS(($AN3244-1)*36+($AO3244-1)*12+6,COLUMN())):INDIRECT(ADDRESS(($AN3244-1)*36+($AO3244-1)*12+$AP3244+4,COLUMN())),INDIRECT(ADDRESS(($AN3244-1)*3+$AO3244+5,$AP3244+7)))&gt;=1,0,INDIRECT(ADDRESS(($AN3244-1)*3+$AO3244+5,$AP3244+7)))))</f>
        <v>0</v>
      </c>
      <c r="AR3244" s="4">
        <f ca="1">COUNTIF(INDIRECT("H"&amp;(ROW()+12*(($AN3244-1)*3+$AO3244)-ROW())/12+5):INDIRECT("S"&amp;(ROW()+12*(($AN3244-1)*3+$AO3244)-ROW())/12+5),AQ3244)</f>
        <v>0</v>
      </c>
      <c r="AS3244" s="6">
        <f ca="1">IF($AP3244=1,IF(INDIRECT(ADDRESS(($AN3244-1)*3+$AO3244+5,$AP3244+20))="",0,INDIRECT(ADDRESS(($AN3244-1)*3+$AO3244+5,$AP3244+20))),IF(INDIRECT(ADDRESS(($AN3244-1)*3+$AO3244+5,$AP3244+20))="",0,IF(COUNTIF(INDIRECT(ADDRESS(($AN3244-1)*36+($AO3244-1)*12+6,COLUMN())):INDIRECT(ADDRESS(($AN3244-1)*36+($AO3244-1)*12+$AP3244+4,COLUMN())),INDIRECT(ADDRESS(($AN3244-1)*3+$AO3244+5,$AP3244+20)))&gt;=1,0,INDIRECT(ADDRESS(($AN3244-1)*3+$AO3244+5,$AP3244+20)))))</f>
        <v>0</v>
      </c>
      <c r="AT3244" s="4">
        <f ca="1">COUNTIF(INDIRECT("U"&amp;(ROW()+12*(($AN3244-1)*3+$AO3244)-ROW())/12+5):INDIRECT("AF"&amp;(ROW()+12*(($AN3244-1)*3+$AO3244)-ROW())/12+5),AS3244)</f>
        <v>0</v>
      </c>
      <c r="AU3244" s="4">
        <f ca="1">IF(AND(AQ3244+AS3244&gt;0,AR3244+AT3244&gt;0),COUNTIF(AU$6:AU3243,"&gt;0")+1,0)</f>
        <v>0</v>
      </c>
    </row>
    <row r="3245" spans="40:47">
      <c r="AN3245" s="77">
        <v>90</v>
      </c>
      <c r="AO3245" s="77">
        <v>3</v>
      </c>
      <c r="AP3245" s="77">
        <v>12</v>
      </c>
      <c r="AQ3245" s="78">
        <f ca="1">IF($AP3245=1,IF(INDIRECT(ADDRESS(($AN3245-1)*3+$AO3245+5,$AP3245+7))="",0,INDIRECT(ADDRESS(($AN3245-1)*3+$AO3245+5,$AP3245+7))),IF(INDIRECT(ADDRESS(($AN3245-1)*3+$AO3245+5,$AP3245+7))="",0,IF(COUNTIF(INDIRECT(ADDRESS(($AN3245-1)*36+($AO3245-1)*12+6,COLUMN())):INDIRECT(ADDRESS(($AN3245-1)*36+($AO3245-1)*12+$AP3245+4,COLUMN())),INDIRECT(ADDRESS(($AN3245-1)*3+$AO3245+5,$AP3245+7)))&gt;=1,0,INDIRECT(ADDRESS(($AN3245-1)*3+$AO3245+5,$AP3245+7)))))</f>
        <v>0</v>
      </c>
      <c r="AR3245" s="77">
        <f ca="1">COUNTIF(INDIRECT("H"&amp;(ROW()+12*(($AN3245-1)*3+$AO3245)-ROW())/12+5):INDIRECT("S"&amp;(ROW()+12*(($AN3245-1)*3+$AO3245)-ROW())/12+5),AQ3245)</f>
        <v>0</v>
      </c>
      <c r="AS3245" s="78">
        <f ca="1">IF($AP3245=1,IF(INDIRECT(ADDRESS(($AN3245-1)*3+$AO3245+5,$AP3245+20))="",0,INDIRECT(ADDRESS(($AN3245-1)*3+$AO3245+5,$AP3245+20))),IF(INDIRECT(ADDRESS(($AN3245-1)*3+$AO3245+5,$AP3245+20))="",0,IF(COUNTIF(INDIRECT(ADDRESS(($AN3245-1)*36+($AO3245-1)*12+6,COLUMN())):INDIRECT(ADDRESS(($AN3245-1)*36+($AO3245-1)*12+$AP3245+4,COLUMN())),INDIRECT(ADDRESS(($AN3245-1)*3+$AO3245+5,$AP3245+20)))&gt;=1,0,INDIRECT(ADDRESS(($AN3245-1)*3+$AO3245+5,$AP3245+20)))))</f>
        <v>0</v>
      </c>
      <c r="AT3245" s="77">
        <f ca="1">COUNTIF(INDIRECT("U"&amp;(ROW()+12*(($AN3245-1)*3+$AO3245)-ROW())/12+5):INDIRECT("AF"&amp;(ROW()+12*(($AN3245-1)*3+$AO3245)-ROW())/12+5),AS3245)</f>
        <v>0</v>
      </c>
      <c r="AU3245" s="4">
        <f ca="1">IF(AND(AQ3245+AS3245&gt;0,AR3245+AT3245&gt;0),COUNTIF(AU$6:AU3244,"&gt;0")+1,0)</f>
        <v>0</v>
      </c>
    </row>
    <row r="3246" spans="40:47">
      <c r="AN3246" s="4">
        <v>91</v>
      </c>
      <c r="AO3246" s="4">
        <v>1</v>
      </c>
      <c r="AP3246" s="4">
        <v>1</v>
      </c>
      <c r="AQ3246" s="6">
        <f ca="1">IF($AP3246=1,IF(INDIRECT(ADDRESS(($AN3246-1)*3+$AO3246+5,$AP3246+7))="",0,INDIRECT(ADDRESS(($AN3246-1)*3+$AO3246+5,$AP3246+7))),IF(INDIRECT(ADDRESS(($AN3246-1)*3+$AO3246+5,$AP3246+7))="",0,IF(COUNTIF(INDIRECT(ADDRESS(($AN3246-1)*36+($AO3246-1)*12+6,COLUMN())):INDIRECT(ADDRESS(($AN3246-1)*36+($AO3246-1)*12+$AP3246+4,COLUMN())),INDIRECT(ADDRESS(($AN3246-1)*3+$AO3246+5,$AP3246+7)))&gt;=1,0,INDIRECT(ADDRESS(($AN3246-1)*3+$AO3246+5,$AP3246+7)))))</f>
        <v>0</v>
      </c>
      <c r="AR3246" s="4">
        <f ca="1">COUNTIF(INDIRECT("H"&amp;(ROW()+12*(($AN3246-1)*3+$AO3246)-ROW())/12+5):INDIRECT("S"&amp;(ROW()+12*(($AN3246-1)*3+$AO3246)-ROW())/12+5),AQ3246)</f>
        <v>0</v>
      </c>
      <c r="AS3246" s="6">
        <f ca="1">IF($AP3246=1,IF(INDIRECT(ADDRESS(($AN3246-1)*3+$AO3246+5,$AP3246+20))="",0,INDIRECT(ADDRESS(($AN3246-1)*3+$AO3246+5,$AP3246+20))),IF(INDIRECT(ADDRESS(($AN3246-1)*3+$AO3246+5,$AP3246+20))="",0,IF(COUNTIF(INDIRECT(ADDRESS(($AN3246-1)*36+($AO3246-1)*12+6,COLUMN())):INDIRECT(ADDRESS(($AN3246-1)*36+($AO3246-1)*12+$AP3246+4,COLUMN())),INDIRECT(ADDRESS(($AN3246-1)*3+$AO3246+5,$AP3246+20)))&gt;=1,0,INDIRECT(ADDRESS(($AN3246-1)*3+$AO3246+5,$AP3246+20)))))</f>
        <v>0</v>
      </c>
      <c r="AT3246" s="4">
        <f ca="1">COUNTIF(INDIRECT("U"&amp;(ROW()+12*(($AN3246-1)*3+$AO3246)-ROW())/12+5):INDIRECT("AF"&amp;(ROW()+12*(($AN3246-1)*3+$AO3246)-ROW())/12+5),AS3246)</f>
        <v>0</v>
      </c>
      <c r="AU3246" s="4">
        <f ca="1">IF(AND(AQ3246+AS3246&gt;0,AR3246+AT3246&gt;0),COUNTIF(AU$6:AU3245,"&gt;0")+1,0)</f>
        <v>0</v>
      </c>
    </row>
    <row r="3247" spans="40:47">
      <c r="AN3247" s="4">
        <v>91</v>
      </c>
      <c r="AO3247" s="4">
        <v>1</v>
      </c>
      <c r="AP3247" s="4">
        <v>2</v>
      </c>
      <c r="AQ3247" s="6">
        <f ca="1">IF($AP3247=1,IF(INDIRECT(ADDRESS(($AN3247-1)*3+$AO3247+5,$AP3247+7))="",0,INDIRECT(ADDRESS(($AN3247-1)*3+$AO3247+5,$AP3247+7))),IF(INDIRECT(ADDRESS(($AN3247-1)*3+$AO3247+5,$AP3247+7))="",0,IF(COUNTIF(INDIRECT(ADDRESS(($AN3247-1)*36+($AO3247-1)*12+6,COLUMN())):INDIRECT(ADDRESS(($AN3247-1)*36+($AO3247-1)*12+$AP3247+4,COLUMN())),INDIRECT(ADDRESS(($AN3247-1)*3+$AO3247+5,$AP3247+7)))&gt;=1,0,INDIRECT(ADDRESS(($AN3247-1)*3+$AO3247+5,$AP3247+7)))))</f>
        <v>0</v>
      </c>
      <c r="AR3247" s="4">
        <f ca="1">COUNTIF(INDIRECT("H"&amp;(ROW()+12*(($AN3247-1)*3+$AO3247)-ROW())/12+5):INDIRECT("S"&amp;(ROW()+12*(($AN3247-1)*3+$AO3247)-ROW())/12+5),AQ3247)</f>
        <v>0</v>
      </c>
      <c r="AS3247" s="6">
        <f ca="1">IF($AP3247=1,IF(INDIRECT(ADDRESS(($AN3247-1)*3+$AO3247+5,$AP3247+20))="",0,INDIRECT(ADDRESS(($AN3247-1)*3+$AO3247+5,$AP3247+20))),IF(INDIRECT(ADDRESS(($AN3247-1)*3+$AO3247+5,$AP3247+20))="",0,IF(COUNTIF(INDIRECT(ADDRESS(($AN3247-1)*36+($AO3247-1)*12+6,COLUMN())):INDIRECT(ADDRESS(($AN3247-1)*36+($AO3247-1)*12+$AP3247+4,COLUMN())),INDIRECT(ADDRESS(($AN3247-1)*3+$AO3247+5,$AP3247+20)))&gt;=1,0,INDIRECT(ADDRESS(($AN3247-1)*3+$AO3247+5,$AP3247+20)))))</f>
        <v>0</v>
      </c>
      <c r="AT3247" s="4">
        <f ca="1">COUNTIF(INDIRECT("U"&amp;(ROW()+12*(($AN3247-1)*3+$AO3247)-ROW())/12+5):INDIRECT("AF"&amp;(ROW()+12*(($AN3247-1)*3+$AO3247)-ROW())/12+5),AS3247)</f>
        <v>0</v>
      </c>
      <c r="AU3247" s="4">
        <f ca="1">IF(AND(AQ3247+AS3247&gt;0,AR3247+AT3247&gt;0),COUNTIF(AU$6:AU3246,"&gt;0")+1,0)</f>
        <v>0</v>
      </c>
    </row>
    <row r="3248" spans="40:47">
      <c r="AN3248" s="4">
        <v>91</v>
      </c>
      <c r="AO3248" s="4">
        <v>1</v>
      </c>
      <c r="AP3248" s="4">
        <v>3</v>
      </c>
      <c r="AQ3248" s="6">
        <f ca="1">IF($AP3248=1,IF(INDIRECT(ADDRESS(($AN3248-1)*3+$AO3248+5,$AP3248+7))="",0,INDIRECT(ADDRESS(($AN3248-1)*3+$AO3248+5,$AP3248+7))),IF(INDIRECT(ADDRESS(($AN3248-1)*3+$AO3248+5,$AP3248+7))="",0,IF(COUNTIF(INDIRECT(ADDRESS(($AN3248-1)*36+($AO3248-1)*12+6,COLUMN())):INDIRECT(ADDRESS(($AN3248-1)*36+($AO3248-1)*12+$AP3248+4,COLUMN())),INDIRECT(ADDRESS(($AN3248-1)*3+$AO3248+5,$AP3248+7)))&gt;=1,0,INDIRECT(ADDRESS(($AN3248-1)*3+$AO3248+5,$AP3248+7)))))</f>
        <v>0</v>
      </c>
      <c r="AR3248" s="4">
        <f ca="1">COUNTIF(INDIRECT("H"&amp;(ROW()+12*(($AN3248-1)*3+$AO3248)-ROW())/12+5):INDIRECT("S"&amp;(ROW()+12*(($AN3248-1)*3+$AO3248)-ROW())/12+5),AQ3248)</f>
        <v>0</v>
      </c>
      <c r="AS3248" s="6">
        <f ca="1">IF($AP3248=1,IF(INDIRECT(ADDRESS(($AN3248-1)*3+$AO3248+5,$AP3248+20))="",0,INDIRECT(ADDRESS(($AN3248-1)*3+$AO3248+5,$AP3248+20))),IF(INDIRECT(ADDRESS(($AN3248-1)*3+$AO3248+5,$AP3248+20))="",0,IF(COUNTIF(INDIRECT(ADDRESS(($AN3248-1)*36+($AO3248-1)*12+6,COLUMN())):INDIRECT(ADDRESS(($AN3248-1)*36+($AO3248-1)*12+$AP3248+4,COLUMN())),INDIRECT(ADDRESS(($AN3248-1)*3+$AO3248+5,$AP3248+20)))&gt;=1,0,INDIRECT(ADDRESS(($AN3248-1)*3+$AO3248+5,$AP3248+20)))))</f>
        <v>0</v>
      </c>
      <c r="AT3248" s="4">
        <f ca="1">COUNTIF(INDIRECT("U"&amp;(ROW()+12*(($AN3248-1)*3+$AO3248)-ROW())/12+5):INDIRECT("AF"&amp;(ROW()+12*(($AN3248-1)*3+$AO3248)-ROW())/12+5),AS3248)</f>
        <v>0</v>
      </c>
      <c r="AU3248" s="4">
        <f ca="1">IF(AND(AQ3248+AS3248&gt;0,AR3248+AT3248&gt;0),COUNTIF(AU$6:AU3247,"&gt;0")+1,0)</f>
        <v>0</v>
      </c>
    </row>
    <row r="3249" spans="40:47">
      <c r="AN3249" s="4">
        <v>91</v>
      </c>
      <c r="AO3249" s="4">
        <v>1</v>
      </c>
      <c r="AP3249" s="4">
        <v>4</v>
      </c>
      <c r="AQ3249" s="6">
        <f ca="1">IF($AP3249=1,IF(INDIRECT(ADDRESS(($AN3249-1)*3+$AO3249+5,$AP3249+7))="",0,INDIRECT(ADDRESS(($AN3249-1)*3+$AO3249+5,$AP3249+7))),IF(INDIRECT(ADDRESS(($AN3249-1)*3+$AO3249+5,$AP3249+7))="",0,IF(COUNTIF(INDIRECT(ADDRESS(($AN3249-1)*36+($AO3249-1)*12+6,COLUMN())):INDIRECT(ADDRESS(($AN3249-1)*36+($AO3249-1)*12+$AP3249+4,COLUMN())),INDIRECT(ADDRESS(($AN3249-1)*3+$AO3249+5,$AP3249+7)))&gt;=1,0,INDIRECT(ADDRESS(($AN3249-1)*3+$AO3249+5,$AP3249+7)))))</f>
        <v>0</v>
      </c>
      <c r="AR3249" s="4">
        <f ca="1">COUNTIF(INDIRECT("H"&amp;(ROW()+12*(($AN3249-1)*3+$AO3249)-ROW())/12+5):INDIRECT("S"&amp;(ROW()+12*(($AN3249-1)*3+$AO3249)-ROW())/12+5),AQ3249)</f>
        <v>0</v>
      </c>
      <c r="AS3249" s="6">
        <f ca="1">IF($AP3249=1,IF(INDIRECT(ADDRESS(($AN3249-1)*3+$AO3249+5,$AP3249+20))="",0,INDIRECT(ADDRESS(($AN3249-1)*3+$AO3249+5,$AP3249+20))),IF(INDIRECT(ADDRESS(($AN3249-1)*3+$AO3249+5,$AP3249+20))="",0,IF(COUNTIF(INDIRECT(ADDRESS(($AN3249-1)*36+($AO3249-1)*12+6,COLUMN())):INDIRECT(ADDRESS(($AN3249-1)*36+($AO3249-1)*12+$AP3249+4,COLUMN())),INDIRECT(ADDRESS(($AN3249-1)*3+$AO3249+5,$AP3249+20)))&gt;=1,0,INDIRECT(ADDRESS(($AN3249-1)*3+$AO3249+5,$AP3249+20)))))</f>
        <v>0</v>
      </c>
      <c r="AT3249" s="4">
        <f ca="1">COUNTIF(INDIRECT("U"&amp;(ROW()+12*(($AN3249-1)*3+$AO3249)-ROW())/12+5):INDIRECT("AF"&amp;(ROW()+12*(($AN3249-1)*3+$AO3249)-ROW())/12+5),AS3249)</f>
        <v>0</v>
      </c>
      <c r="AU3249" s="4">
        <f ca="1">IF(AND(AQ3249+AS3249&gt;0,AR3249+AT3249&gt;0),COUNTIF(AU$6:AU3248,"&gt;0")+1,0)</f>
        <v>0</v>
      </c>
    </row>
    <row r="3250" spans="40:47">
      <c r="AN3250" s="4">
        <v>91</v>
      </c>
      <c r="AO3250" s="4">
        <v>1</v>
      </c>
      <c r="AP3250" s="4">
        <v>5</v>
      </c>
      <c r="AQ3250" s="6">
        <f ca="1">IF($AP3250=1,IF(INDIRECT(ADDRESS(($AN3250-1)*3+$AO3250+5,$AP3250+7))="",0,INDIRECT(ADDRESS(($AN3250-1)*3+$AO3250+5,$AP3250+7))),IF(INDIRECT(ADDRESS(($AN3250-1)*3+$AO3250+5,$AP3250+7))="",0,IF(COUNTIF(INDIRECT(ADDRESS(($AN3250-1)*36+($AO3250-1)*12+6,COLUMN())):INDIRECT(ADDRESS(($AN3250-1)*36+($AO3250-1)*12+$AP3250+4,COLUMN())),INDIRECT(ADDRESS(($AN3250-1)*3+$AO3250+5,$AP3250+7)))&gt;=1,0,INDIRECT(ADDRESS(($AN3250-1)*3+$AO3250+5,$AP3250+7)))))</f>
        <v>0</v>
      </c>
      <c r="AR3250" s="4">
        <f ca="1">COUNTIF(INDIRECT("H"&amp;(ROW()+12*(($AN3250-1)*3+$AO3250)-ROW())/12+5):INDIRECT("S"&amp;(ROW()+12*(($AN3250-1)*3+$AO3250)-ROW())/12+5),AQ3250)</f>
        <v>0</v>
      </c>
      <c r="AS3250" s="6">
        <f ca="1">IF($AP3250=1,IF(INDIRECT(ADDRESS(($AN3250-1)*3+$AO3250+5,$AP3250+20))="",0,INDIRECT(ADDRESS(($AN3250-1)*3+$AO3250+5,$AP3250+20))),IF(INDIRECT(ADDRESS(($AN3250-1)*3+$AO3250+5,$AP3250+20))="",0,IF(COUNTIF(INDIRECT(ADDRESS(($AN3250-1)*36+($AO3250-1)*12+6,COLUMN())):INDIRECT(ADDRESS(($AN3250-1)*36+($AO3250-1)*12+$AP3250+4,COLUMN())),INDIRECT(ADDRESS(($AN3250-1)*3+$AO3250+5,$AP3250+20)))&gt;=1,0,INDIRECT(ADDRESS(($AN3250-1)*3+$AO3250+5,$AP3250+20)))))</f>
        <v>0</v>
      </c>
      <c r="AT3250" s="4">
        <f ca="1">COUNTIF(INDIRECT("U"&amp;(ROW()+12*(($AN3250-1)*3+$AO3250)-ROW())/12+5):INDIRECT("AF"&amp;(ROW()+12*(($AN3250-1)*3+$AO3250)-ROW())/12+5),AS3250)</f>
        <v>0</v>
      </c>
      <c r="AU3250" s="4">
        <f ca="1">IF(AND(AQ3250+AS3250&gt;0,AR3250+AT3250&gt;0),COUNTIF(AU$6:AU3249,"&gt;0")+1,0)</f>
        <v>0</v>
      </c>
    </row>
    <row r="3251" spans="40:47">
      <c r="AN3251" s="4">
        <v>91</v>
      </c>
      <c r="AO3251" s="4">
        <v>1</v>
      </c>
      <c r="AP3251" s="4">
        <v>6</v>
      </c>
      <c r="AQ3251" s="6">
        <f ca="1">IF($AP3251=1,IF(INDIRECT(ADDRESS(($AN3251-1)*3+$AO3251+5,$AP3251+7))="",0,INDIRECT(ADDRESS(($AN3251-1)*3+$AO3251+5,$AP3251+7))),IF(INDIRECT(ADDRESS(($AN3251-1)*3+$AO3251+5,$AP3251+7))="",0,IF(COUNTIF(INDIRECT(ADDRESS(($AN3251-1)*36+($AO3251-1)*12+6,COLUMN())):INDIRECT(ADDRESS(($AN3251-1)*36+($AO3251-1)*12+$AP3251+4,COLUMN())),INDIRECT(ADDRESS(($AN3251-1)*3+$AO3251+5,$AP3251+7)))&gt;=1,0,INDIRECT(ADDRESS(($AN3251-1)*3+$AO3251+5,$AP3251+7)))))</f>
        <v>0</v>
      </c>
      <c r="AR3251" s="4">
        <f ca="1">COUNTIF(INDIRECT("H"&amp;(ROW()+12*(($AN3251-1)*3+$AO3251)-ROW())/12+5):INDIRECT("S"&amp;(ROW()+12*(($AN3251-1)*3+$AO3251)-ROW())/12+5),AQ3251)</f>
        <v>0</v>
      </c>
      <c r="AS3251" s="6">
        <f ca="1">IF($AP3251=1,IF(INDIRECT(ADDRESS(($AN3251-1)*3+$AO3251+5,$AP3251+20))="",0,INDIRECT(ADDRESS(($AN3251-1)*3+$AO3251+5,$AP3251+20))),IF(INDIRECT(ADDRESS(($AN3251-1)*3+$AO3251+5,$AP3251+20))="",0,IF(COUNTIF(INDIRECT(ADDRESS(($AN3251-1)*36+($AO3251-1)*12+6,COLUMN())):INDIRECT(ADDRESS(($AN3251-1)*36+($AO3251-1)*12+$AP3251+4,COLUMN())),INDIRECT(ADDRESS(($AN3251-1)*3+$AO3251+5,$AP3251+20)))&gt;=1,0,INDIRECT(ADDRESS(($AN3251-1)*3+$AO3251+5,$AP3251+20)))))</f>
        <v>0</v>
      </c>
      <c r="AT3251" s="4">
        <f ca="1">COUNTIF(INDIRECT("U"&amp;(ROW()+12*(($AN3251-1)*3+$AO3251)-ROW())/12+5):INDIRECT("AF"&amp;(ROW()+12*(($AN3251-1)*3+$AO3251)-ROW())/12+5),AS3251)</f>
        <v>0</v>
      </c>
      <c r="AU3251" s="4">
        <f ca="1">IF(AND(AQ3251+AS3251&gt;0,AR3251+AT3251&gt;0),COUNTIF(AU$6:AU3250,"&gt;0")+1,0)</f>
        <v>0</v>
      </c>
    </row>
    <row r="3252" spans="40:47">
      <c r="AN3252" s="4">
        <v>91</v>
      </c>
      <c r="AO3252" s="4">
        <v>1</v>
      </c>
      <c r="AP3252" s="4">
        <v>7</v>
      </c>
      <c r="AQ3252" s="6">
        <f ca="1">IF($AP3252=1,IF(INDIRECT(ADDRESS(($AN3252-1)*3+$AO3252+5,$AP3252+7))="",0,INDIRECT(ADDRESS(($AN3252-1)*3+$AO3252+5,$AP3252+7))),IF(INDIRECT(ADDRESS(($AN3252-1)*3+$AO3252+5,$AP3252+7))="",0,IF(COUNTIF(INDIRECT(ADDRESS(($AN3252-1)*36+($AO3252-1)*12+6,COLUMN())):INDIRECT(ADDRESS(($AN3252-1)*36+($AO3252-1)*12+$AP3252+4,COLUMN())),INDIRECT(ADDRESS(($AN3252-1)*3+$AO3252+5,$AP3252+7)))&gt;=1,0,INDIRECT(ADDRESS(($AN3252-1)*3+$AO3252+5,$AP3252+7)))))</f>
        <v>0</v>
      </c>
      <c r="AR3252" s="4">
        <f ca="1">COUNTIF(INDIRECT("H"&amp;(ROW()+12*(($AN3252-1)*3+$AO3252)-ROW())/12+5):INDIRECT("S"&amp;(ROW()+12*(($AN3252-1)*3+$AO3252)-ROW())/12+5),AQ3252)</f>
        <v>0</v>
      </c>
      <c r="AS3252" s="6">
        <f ca="1">IF($AP3252=1,IF(INDIRECT(ADDRESS(($AN3252-1)*3+$AO3252+5,$AP3252+20))="",0,INDIRECT(ADDRESS(($AN3252-1)*3+$AO3252+5,$AP3252+20))),IF(INDIRECT(ADDRESS(($AN3252-1)*3+$AO3252+5,$AP3252+20))="",0,IF(COUNTIF(INDIRECT(ADDRESS(($AN3252-1)*36+($AO3252-1)*12+6,COLUMN())):INDIRECT(ADDRESS(($AN3252-1)*36+($AO3252-1)*12+$AP3252+4,COLUMN())),INDIRECT(ADDRESS(($AN3252-1)*3+$AO3252+5,$AP3252+20)))&gt;=1,0,INDIRECT(ADDRESS(($AN3252-1)*3+$AO3252+5,$AP3252+20)))))</f>
        <v>0</v>
      </c>
      <c r="AT3252" s="4">
        <f ca="1">COUNTIF(INDIRECT("U"&amp;(ROW()+12*(($AN3252-1)*3+$AO3252)-ROW())/12+5):INDIRECT("AF"&amp;(ROW()+12*(($AN3252-1)*3+$AO3252)-ROW())/12+5),AS3252)</f>
        <v>0</v>
      </c>
      <c r="AU3252" s="4">
        <f ca="1">IF(AND(AQ3252+AS3252&gt;0,AR3252+AT3252&gt;0),COUNTIF(AU$6:AU3251,"&gt;0")+1,0)</f>
        <v>0</v>
      </c>
    </row>
    <row r="3253" spans="40:47">
      <c r="AN3253" s="4">
        <v>91</v>
      </c>
      <c r="AO3253" s="4">
        <v>1</v>
      </c>
      <c r="AP3253" s="4">
        <v>8</v>
      </c>
      <c r="AQ3253" s="6">
        <f ca="1">IF($AP3253=1,IF(INDIRECT(ADDRESS(($AN3253-1)*3+$AO3253+5,$AP3253+7))="",0,INDIRECT(ADDRESS(($AN3253-1)*3+$AO3253+5,$AP3253+7))),IF(INDIRECT(ADDRESS(($AN3253-1)*3+$AO3253+5,$AP3253+7))="",0,IF(COUNTIF(INDIRECT(ADDRESS(($AN3253-1)*36+($AO3253-1)*12+6,COLUMN())):INDIRECT(ADDRESS(($AN3253-1)*36+($AO3253-1)*12+$AP3253+4,COLUMN())),INDIRECT(ADDRESS(($AN3253-1)*3+$AO3253+5,$AP3253+7)))&gt;=1,0,INDIRECT(ADDRESS(($AN3253-1)*3+$AO3253+5,$AP3253+7)))))</f>
        <v>0</v>
      </c>
      <c r="AR3253" s="4">
        <f ca="1">COUNTIF(INDIRECT("H"&amp;(ROW()+12*(($AN3253-1)*3+$AO3253)-ROW())/12+5):INDIRECT("S"&amp;(ROW()+12*(($AN3253-1)*3+$AO3253)-ROW())/12+5),AQ3253)</f>
        <v>0</v>
      </c>
      <c r="AS3253" s="6">
        <f ca="1">IF($AP3253=1,IF(INDIRECT(ADDRESS(($AN3253-1)*3+$AO3253+5,$AP3253+20))="",0,INDIRECT(ADDRESS(($AN3253-1)*3+$AO3253+5,$AP3253+20))),IF(INDIRECT(ADDRESS(($AN3253-1)*3+$AO3253+5,$AP3253+20))="",0,IF(COUNTIF(INDIRECT(ADDRESS(($AN3253-1)*36+($AO3253-1)*12+6,COLUMN())):INDIRECT(ADDRESS(($AN3253-1)*36+($AO3253-1)*12+$AP3253+4,COLUMN())),INDIRECT(ADDRESS(($AN3253-1)*3+$AO3253+5,$AP3253+20)))&gt;=1,0,INDIRECT(ADDRESS(($AN3253-1)*3+$AO3253+5,$AP3253+20)))))</f>
        <v>0</v>
      </c>
      <c r="AT3253" s="4">
        <f ca="1">COUNTIF(INDIRECT("U"&amp;(ROW()+12*(($AN3253-1)*3+$AO3253)-ROW())/12+5):INDIRECT("AF"&amp;(ROW()+12*(($AN3253-1)*3+$AO3253)-ROW())/12+5),AS3253)</f>
        <v>0</v>
      </c>
      <c r="AU3253" s="4">
        <f ca="1">IF(AND(AQ3253+AS3253&gt;0,AR3253+AT3253&gt;0),COUNTIF(AU$6:AU3252,"&gt;0")+1,0)</f>
        <v>0</v>
      </c>
    </row>
    <row r="3254" spans="40:47">
      <c r="AN3254" s="4">
        <v>91</v>
      </c>
      <c r="AO3254" s="4">
        <v>1</v>
      </c>
      <c r="AP3254" s="4">
        <v>9</v>
      </c>
      <c r="AQ3254" s="6">
        <f ca="1">IF($AP3254=1,IF(INDIRECT(ADDRESS(($AN3254-1)*3+$AO3254+5,$AP3254+7))="",0,INDIRECT(ADDRESS(($AN3254-1)*3+$AO3254+5,$AP3254+7))),IF(INDIRECT(ADDRESS(($AN3254-1)*3+$AO3254+5,$AP3254+7))="",0,IF(COUNTIF(INDIRECT(ADDRESS(($AN3254-1)*36+($AO3254-1)*12+6,COLUMN())):INDIRECT(ADDRESS(($AN3254-1)*36+($AO3254-1)*12+$AP3254+4,COLUMN())),INDIRECT(ADDRESS(($AN3254-1)*3+$AO3254+5,$AP3254+7)))&gt;=1,0,INDIRECT(ADDRESS(($AN3254-1)*3+$AO3254+5,$AP3254+7)))))</f>
        <v>0</v>
      </c>
      <c r="AR3254" s="4">
        <f ca="1">COUNTIF(INDIRECT("H"&amp;(ROW()+12*(($AN3254-1)*3+$AO3254)-ROW())/12+5):INDIRECT("S"&amp;(ROW()+12*(($AN3254-1)*3+$AO3254)-ROW())/12+5),AQ3254)</f>
        <v>0</v>
      </c>
      <c r="AS3254" s="6">
        <f ca="1">IF($AP3254=1,IF(INDIRECT(ADDRESS(($AN3254-1)*3+$AO3254+5,$AP3254+20))="",0,INDIRECT(ADDRESS(($AN3254-1)*3+$AO3254+5,$AP3254+20))),IF(INDIRECT(ADDRESS(($AN3254-1)*3+$AO3254+5,$AP3254+20))="",0,IF(COUNTIF(INDIRECT(ADDRESS(($AN3254-1)*36+($AO3254-1)*12+6,COLUMN())):INDIRECT(ADDRESS(($AN3254-1)*36+($AO3254-1)*12+$AP3254+4,COLUMN())),INDIRECT(ADDRESS(($AN3254-1)*3+$AO3254+5,$AP3254+20)))&gt;=1,0,INDIRECT(ADDRESS(($AN3254-1)*3+$AO3254+5,$AP3254+20)))))</f>
        <v>0</v>
      </c>
      <c r="AT3254" s="4">
        <f ca="1">COUNTIF(INDIRECT("U"&amp;(ROW()+12*(($AN3254-1)*3+$AO3254)-ROW())/12+5):INDIRECT("AF"&amp;(ROW()+12*(($AN3254-1)*3+$AO3254)-ROW())/12+5),AS3254)</f>
        <v>0</v>
      </c>
      <c r="AU3254" s="4">
        <f ca="1">IF(AND(AQ3254+AS3254&gt;0,AR3254+AT3254&gt;0),COUNTIF(AU$6:AU3253,"&gt;0")+1,0)</f>
        <v>0</v>
      </c>
    </row>
    <row r="3255" spans="40:47">
      <c r="AN3255" s="4">
        <v>91</v>
      </c>
      <c r="AO3255" s="4">
        <v>1</v>
      </c>
      <c r="AP3255" s="4">
        <v>10</v>
      </c>
      <c r="AQ3255" s="6">
        <f ca="1">IF($AP3255=1,IF(INDIRECT(ADDRESS(($AN3255-1)*3+$AO3255+5,$AP3255+7))="",0,INDIRECT(ADDRESS(($AN3255-1)*3+$AO3255+5,$AP3255+7))),IF(INDIRECT(ADDRESS(($AN3255-1)*3+$AO3255+5,$AP3255+7))="",0,IF(COUNTIF(INDIRECT(ADDRESS(($AN3255-1)*36+($AO3255-1)*12+6,COLUMN())):INDIRECT(ADDRESS(($AN3255-1)*36+($AO3255-1)*12+$AP3255+4,COLUMN())),INDIRECT(ADDRESS(($AN3255-1)*3+$AO3255+5,$AP3255+7)))&gt;=1,0,INDIRECT(ADDRESS(($AN3255-1)*3+$AO3255+5,$AP3255+7)))))</f>
        <v>0</v>
      </c>
      <c r="AR3255" s="4">
        <f ca="1">COUNTIF(INDIRECT("H"&amp;(ROW()+12*(($AN3255-1)*3+$AO3255)-ROW())/12+5):INDIRECT("S"&amp;(ROW()+12*(($AN3255-1)*3+$AO3255)-ROW())/12+5),AQ3255)</f>
        <v>0</v>
      </c>
      <c r="AS3255" s="6">
        <f ca="1">IF($AP3255=1,IF(INDIRECT(ADDRESS(($AN3255-1)*3+$AO3255+5,$AP3255+20))="",0,INDIRECT(ADDRESS(($AN3255-1)*3+$AO3255+5,$AP3255+20))),IF(INDIRECT(ADDRESS(($AN3255-1)*3+$AO3255+5,$AP3255+20))="",0,IF(COUNTIF(INDIRECT(ADDRESS(($AN3255-1)*36+($AO3255-1)*12+6,COLUMN())):INDIRECT(ADDRESS(($AN3255-1)*36+($AO3255-1)*12+$AP3255+4,COLUMN())),INDIRECT(ADDRESS(($AN3255-1)*3+$AO3255+5,$AP3255+20)))&gt;=1,0,INDIRECT(ADDRESS(($AN3255-1)*3+$AO3255+5,$AP3255+20)))))</f>
        <v>0</v>
      </c>
      <c r="AT3255" s="4">
        <f ca="1">COUNTIF(INDIRECT("U"&amp;(ROW()+12*(($AN3255-1)*3+$AO3255)-ROW())/12+5):INDIRECT("AF"&amp;(ROW()+12*(($AN3255-1)*3+$AO3255)-ROW())/12+5),AS3255)</f>
        <v>0</v>
      </c>
      <c r="AU3255" s="4">
        <f ca="1">IF(AND(AQ3255+AS3255&gt;0,AR3255+AT3255&gt;0),COUNTIF(AU$6:AU3254,"&gt;0")+1,0)</f>
        <v>0</v>
      </c>
    </row>
    <row r="3256" spans="40:47">
      <c r="AN3256" s="4">
        <v>91</v>
      </c>
      <c r="AO3256" s="4">
        <v>1</v>
      </c>
      <c r="AP3256" s="4">
        <v>11</v>
      </c>
      <c r="AQ3256" s="6">
        <f ca="1">IF($AP3256=1,IF(INDIRECT(ADDRESS(($AN3256-1)*3+$AO3256+5,$AP3256+7))="",0,INDIRECT(ADDRESS(($AN3256-1)*3+$AO3256+5,$AP3256+7))),IF(INDIRECT(ADDRESS(($AN3256-1)*3+$AO3256+5,$AP3256+7))="",0,IF(COUNTIF(INDIRECT(ADDRESS(($AN3256-1)*36+($AO3256-1)*12+6,COLUMN())):INDIRECT(ADDRESS(($AN3256-1)*36+($AO3256-1)*12+$AP3256+4,COLUMN())),INDIRECT(ADDRESS(($AN3256-1)*3+$AO3256+5,$AP3256+7)))&gt;=1,0,INDIRECT(ADDRESS(($AN3256-1)*3+$AO3256+5,$AP3256+7)))))</f>
        <v>0</v>
      </c>
      <c r="AR3256" s="4">
        <f ca="1">COUNTIF(INDIRECT("H"&amp;(ROW()+12*(($AN3256-1)*3+$AO3256)-ROW())/12+5):INDIRECT("S"&amp;(ROW()+12*(($AN3256-1)*3+$AO3256)-ROW())/12+5),AQ3256)</f>
        <v>0</v>
      </c>
      <c r="AS3256" s="6">
        <f ca="1">IF($AP3256=1,IF(INDIRECT(ADDRESS(($AN3256-1)*3+$AO3256+5,$AP3256+20))="",0,INDIRECT(ADDRESS(($AN3256-1)*3+$AO3256+5,$AP3256+20))),IF(INDIRECT(ADDRESS(($AN3256-1)*3+$AO3256+5,$AP3256+20))="",0,IF(COUNTIF(INDIRECT(ADDRESS(($AN3256-1)*36+($AO3256-1)*12+6,COLUMN())):INDIRECT(ADDRESS(($AN3256-1)*36+($AO3256-1)*12+$AP3256+4,COLUMN())),INDIRECT(ADDRESS(($AN3256-1)*3+$AO3256+5,$AP3256+20)))&gt;=1,0,INDIRECT(ADDRESS(($AN3256-1)*3+$AO3256+5,$AP3256+20)))))</f>
        <v>0</v>
      </c>
      <c r="AT3256" s="4">
        <f ca="1">COUNTIF(INDIRECT("U"&amp;(ROW()+12*(($AN3256-1)*3+$AO3256)-ROW())/12+5):INDIRECT("AF"&amp;(ROW()+12*(($AN3256-1)*3+$AO3256)-ROW())/12+5),AS3256)</f>
        <v>0</v>
      </c>
      <c r="AU3256" s="4">
        <f ca="1">IF(AND(AQ3256+AS3256&gt;0,AR3256+AT3256&gt;0),COUNTIF(AU$6:AU3255,"&gt;0")+1,0)</f>
        <v>0</v>
      </c>
    </row>
    <row r="3257" spans="40:47">
      <c r="AN3257" s="4">
        <v>91</v>
      </c>
      <c r="AO3257" s="4">
        <v>1</v>
      </c>
      <c r="AP3257" s="4">
        <v>12</v>
      </c>
      <c r="AQ3257" s="6">
        <f ca="1">IF($AP3257=1,IF(INDIRECT(ADDRESS(($AN3257-1)*3+$AO3257+5,$AP3257+7))="",0,INDIRECT(ADDRESS(($AN3257-1)*3+$AO3257+5,$AP3257+7))),IF(INDIRECT(ADDRESS(($AN3257-1)*3+$AO3257+5,$AP3257+7))="",0,IF(COUNTIF(INDIRECT(ADDRESS(($AN3257-1)*36+($AO3257-1)*12+6,COLUMN())):INDIRECT(ADDRESS(($AN3257-1)*36+($AO3257-1)*12+$AP3257+4,COLUMN())),INDIRECT(ADDRESS(($AN3257-1)*3+$AO3257+5,$AP3257+7)))&gt;=1,0,INDIRECT(ADDRESS(($AN3257-1)*3+$AO3257+5,$AP3257+7)))))</f>
        <v>0</v>
      </c>
      <c r="AR3257" s="4">
        <f ca="1">COUNTIF(INDIRECT("H"&amp;(ROW()+12*(($AN3257-1)*3+$AO3257)-ROW())/12+5):INDIRECT("S"&amp;(ROW()+12*(($AN3257-1)*3+$AO3257)-ROW())/12+5),AQ3257)</f>
        <v>0</v>
      </c>
      <c r="AS3257" s="6">
        <f ca="1">IF($AP3257=1,IF(INDIRECT(ADDRESS(($AN3257-1)*3+$AO3257+5,$AP3257+20))="",0,INDIRECT(ADDRESS(($AN3257-1)*3+$AO3257+5,$AP3257+20))),IF(INDIRECT(ADDRESS(($AN3257-1)*3+$AO3257+5,$AP3257+20))="",0,IF(COUNTIF(INDIRECT(ADDRESS(($AN3257-1)*36+($AO3257-1)*12+6,COLUMN())):INDIRECT(ADDRESS(($AN3257-1)*36+($AO3257-1)*12+$AP3257+4,COLUMN())),INDIRECT(ADDRESS(($AN3257-1)*3+$AO3257+5,$AP3257+20)))&gt;=1,0,INDIRECT(ADDRESS(($AN3257-1)*3+$AO3257+5,$AP3257+20)))))</f>
        <v>0</v>
      </c>
      <c r="AT3257" s="4">
        <f ca="1">COUNTIF(INDIRECT("U"&amp;(ROW()+12*(($AN3257-1)*3+$AO3257)-ROW())/12+5):INDIRECT("AF"&amp;(ROW()+12*(($AN3257-1)*3+$AO3257)-ROW())/12+5),AS3257)</f>
        <v>0</v>
      </c>
      <c r="AU3257" s="4">
        <f ca="1">IF(AND(AQ3257+AS3257&gt;0,AR3257+AT3257&gt;0),COUNTIF(AU$6:AU3256,"&gt;0")+1,0)</f>
        <v>0</v>
      </c>
    </row>
    <row r="3258" spans="40:47">
      <c r="AN3258" s="4">
        <v>91</v>
      </c>
      <c r="AO3258" s="4">
        <v>2</v>
      </c>
      <c r="AP3258" s="4">
        <v>1</v>
      </c>
      <c r="AQ3258" s="6">
        <f ca="1">IF($AP3258=1,IF(INDIRECT(ADDRESS(($AN3258-1)*3+$AO3258+5,$AP3258+7))="",0,INDIRECT(ADDRESS(($AN3258-1)*3+$AO3258+5,$AP3258+7))),IF(INDIRECT(ADDRESS(($AN3258-1)*3+$AO3258+5,$AP3258+7))="",0,IF(COUNTIF(INDIRECT(ADDRESS(($AN3258-1)*36+($AO3258-1)*12+6,COLUMN())):INDIRECT(ADDRESS(($AN3258-1)*36+($AO3258-1)*12+$AP3258+4,COLUMN())),INDIRECT(ADDRESS(($AN3258-1)*3+$AO3258+5,$AP3258+7)))&gt;=1,0,INDIRECT(ADDRESS(($AN3258-1)*3+$AO3258+5,$AP3258+7)))))</f>
        <v>0</v>
      </c>
      <c r="AR3258" s="4">
        <f ca="1">COUNTIF(INDIRECT("H"&amp;(ROW()+12*(($AN3258-1)*3+$AO3258)-ROW())/12+5):INDIRECT("S"&amp;(ROW()+12*(($AN3258-1)*3+$AO3258)-ROW())/12+5),AQ3258)</f>
        <v>0</v>
      </c>
      <c r="AS3258" s="6">
        <f ca="1">IF($AP3258=1,IF(INDIRECT(ADDRESS(($AN3258-1)*3+$AO3258+5,$AP3258+20))="",0,INDIRECT(ADDRESS(($AN3258-1)*3+$AO3258+5,$AP3258+20))),IF(INDIRECT(ADDRESS(($AN3258-1)*3+$AO3258+5,$AP3258+20))="",0,IF(COUNTIF(INDIRECT(ADDRESS(($AN3258-1)*36+($AO3258-1)*12+6,COLUMN())):INDIRECT(ADDRESS(($AN3258-1)*36+($AO3258-1)*12+$AP3258+4,COLUMN())),INDIRECT(ADDRESS(($AN3258-1)*3+$AO3258+5,$AP3258+20)))&gt;=1,0,INDIRECT(ADDRESS(($AN3258-1)*3+$AO3258+5,$AP3258+20)))))</f>
        <v>0</v>
      </c>
      <c r="AT3258" s="4">
        <f ca="1">COUNTIF(INDIRECT("U"&amp;(ROW()+12*(($AN3258-1)*3+$AO3258)-ROW())/12+5):INDIRECT("AF"&amp;(ROW()+12*(($AN3258-1)*3+$AO3258)-ROW())/12+5),AS3258)</f>
        <v>0</v>
      </c>
      <c r="AU3258" s="4">
        <f ca="1">IF(AND(AQ3258+AS3258&gt;0,AR3258+AT3258&gt;0),COUNTIF(AU$6:AU3257,"&gt;0")+1,0)</f>
        <v>0</v>
      </c>
    </row>
    <row r="3259" spans="40:47">
      <c r="AN3259" s="4">
        <v>91</v>
      </c>
      <c r="AO3259" s="4">
        <v>2</v>
      </c>
      <c r="AP3259" s="4">
        <v>2</v>
      </c>
      <c r="AQ3259" s="6">
        <f ca="1">IF($AP3259=1,IF(INDIRECT(ADDRESS(($AN3259-1)*3+$AO3259+5,$AP3259+7))="",0,INDIRECT(ADDRESS(($AN3259-1)*3+$AO3259+5,$AP3259+7))),IF(INDIRECT(ADDRESS(($AN3259-1)*3+$AO3259+5,$AP3259+7))="",0,IF(COUNTIF(INDIRECT(ADDRESS(($AN3259-1)*36+($AO3259-1)*12+6,COLUMN())):INDIRECT(ADDRESS(($AN3259-1)*36+($AO3259-1)*12+$AP3259+4,COLUMN())),INDIRECT(ADDRESS(($AN3259-1)*3+$AO3259+5,$AP3259+7)))&gt;=1,0,INDIRECT(ADDRESS(($AN3259-1)*3+$AO3259+5,$AP3259+7)))))</f>
        <v>0</v>
      </c>
      <c r="AR3259" s="4">
        <f ca="1">COUNTIF(INDIRECT("H"&amp;(ROW()+12*(($AN3259-1)*3+$AO3259)-ROW())/12+5):INDIRECT("S"&amp;(ROW()+12*(($AN3259-1)*3+$AO3259)-ROW())/12+5),AQ3259)</f>
        <v>0</v>
      </c>
      <c r="AS3259" s="6">
        <f ca="1">IF($AP3259=1,IF(INDIRECT(ADDRESS(($AN3259-1)*3+$AO3259+5,$AP3259+20))="",0,INDIRECT(ADDRESS(($AN3259-1)*3+$AO3259+5,$AP3259+20))),IF(INDIRECT(ADDRESS(($AN3259-1)*3+$AO3259+5,$AP3259+20))="",0,IF(COUNTIF(INDIRECT(ADDRESS(($AN3259-1)*36+($AO3259-1)*12+6,COLUMN())):INDIRECT(ADDRESS(($AN3259-1)*36+($AO3259-1)*12+$AP3259+4,COLUMN())),INDIRECT(ADDRESS(($AN3259-1)*3+$AO3259+5,$AP3259+20)))&gt;=1,0,INDIRECT(ADDRESS(($AN3259-1)*3+$AO3259+5,$AP3259+20)))))</f>
        <v>0</v>
      </c>
      <c r="AT3259" s="4">
        <f ca="1">COUNTIF(INDIRECT("U"&amp;(ROW()+12*(($AN3259-1)*3+$AO3259)-ROW())/12+5):INDIRECT("AF"&amp;(ROW()+12*(($AN3259-1)*3+$AO3259)-ROW())/12+5),AS3259)</f>
        <v>0</v>
      </c>
      <c r="AU3259" s="4">
        <f ca="1">IF(AND(AQ3259+AS3259&gt;0,AR3259+AT3259&gt;0),COUNTIF(AU$6:AU3258,"&gt;0")+1,0)</f>
        <v>0</v>
      </c>
    </row>
    <row r="3260" spans="40:47">
      <c r="AN3260" s="4">
        <v>91</v>
      </c>
      <c r="AO3260" s="4">
        <v>2</v>
      </c>
      <c r="AP3260" s="4">
        <v>3</v>
      </c>
      <c r="AQ3260" s="6">
        <f ca="1">IF($AP3260=1,IF(INDIRECT(ADDRESS(($AN3260-1)*3+$AO3260+5,$AP3260+7))="",0,INDIRECT(ADDRESS(($AN3260-1)*3+$AO3260+5,$AP3260+7))),IF(INDIRECT(ADDRESS(($AN3260-1)*3+$AO3260+5,$AP3260+7))="",0,IF(COUNTIF(INDIRECT(ADDRESS(($AN3260-1)*36+($AO3260-1)*12+6,COLUMN())):INDIRECT(ADDRESS(($AN3260-1)*36+($AO3260-1)*12+$AP3260+4,COLUMN())),INDIRECT(ADDRESS(($AN3260-1)*3+$AO3260+5,$AP3260+7)))&gt;=1,0,INDIRECT(ADDRESS(($AN3260-1)*3+$AO3260+5,$AP3260+7)))))</f>
        <v>0</v>
      </c>
      <c r="AR3260" s="4">
        <f ca="1">COUNTIF(INDIRECT("H"&amp;(ROW()+12*(($AN3260-1)*3+$AO3260)-ROW())/12+5):INDIRECT("S"&amp;(ROW()+12*(($AN3260-1)*3+$AO3260)-ROW())/12+5),AQ3260)</f>
        <v>0</v>
      </c>
      <c r="AS3260" s="6">
        <f ca="1">IF($AP3260=1,IF(INDIRECT(ADDRESS(($AN3260-1)*3+$AO3260+5,$AP3260+20))="",0,INDIRECT(ADDRESS(($AN3260-1)*3+$AO3260+5,$AP3260+20))),IF(INDIRECT(ADDRESS(($AN3260-1)*3+$AO3260+5,$AP3260+20))="",0,IF(COUNTIF(INDIRECT(ADDRESS(($AN3260-1)*36+($AO3260-1)*12+6,COLUMN())):INDIRECT(ADDRESS(($AN3260-1)*36+($AO3260-1)*12+$AP3260+4,COLUMN())),INDIRECT(ADDRESS(($AN3260-1)*3+$AO3260+5,$AP3260+20)))&gt;=1,0,INDIRECT(ADDRESS(($AN3260-1)*3+$AO3260+5,$AP3260+20)))))</f>
        <v>0</v>
      </c>
      <c r="AT3260" s="4">
        <f ca="1">COUNTIF(INDIRECT("U"&amp;(ROW()+12*(($AN3260-1)*3+$AO3260)-ROW())/12+5):INDIRECT("AF"&amp;(ROW()+12*(($AN3260-1)*3+$AO3260)-ROW())/12+5),AS3260)</f>
        <v>0</v>
      </c>
      <c r="AU3260" s="4">
        <f ca="1">IF(AND(AQ3260+AS3260&gt;0,AR3260+AT3260&gt;0),COUNTIF(AU$6:AU3259,"&gt;0")+1,0)</f>
        <v>0</v>
      </c>
    </row>
    <row r="3261" spans="40:47">
      <c r="AN3261" s="4">
        <v>91</v>
      </c>
      <c r="AO3261" s="4">
        <v>2</v>
      </c>
      <c r="AP3261" s="4">
        <v>4</v>
      </c>
      <c r="AQ3261" s="6">
        <f ca="1">IF($AP3261=1,IF(INDIRECT(ADDRESS(($AN3261-1)*3+$AO3261+5,$AP3261+7))="",0,INDIRECT(ADDRESS(($AN3261-1)*3+$AO3261+5,$AP3261+7))),IF(INDIRECT(ADDRESS(($AN3261-1)*3+$AO3261+5,$AP3261+7))="",0,IF(COUNTIF(INDIRECT(ADDRESS(($AN3261-1)*36+($AO3261-1)*12+6,COLUMN())):INDIRECT(ADDRESS(($AN3261-1)*36+($AO3261-1)*12+$AP3261+4,COLUMN())),INDIRECT(ADDRESS(($AN3261-1)*3+$AO3261+5,$AP3261+7)))&gt;=1,0,INDIRECT(ADDRESS(($AN3261-1)*3+$AO3261+5,$AP3261+7)))))</f>
        <v>0</v>
      </c>
      <c r="AR3261" s="4">
        <f ca="1">COUNTIF(INDIRECT("H"&amp;(ROW()+12*(($AN3261-1)*3+$AO3261)-ROW())/12+5):INDIRECT("S"&amp;(ROW()+12*(($AN3261-1)*3+$AO3261)-ROW())/12+5),AQ3261)</f>
        <v>0</v>
      </c>
      <c r="AS3261" s="6">
        <f ca="1">IF($AP3261=1,IF(INDIRECT(ADDRESS(($AN3261-1)*3+$AO3261+5,$AP3261+20))="",0,INDIRECT(ADDRESS(($AN3261-1)*3+$AO3261+5,$AP3261+20))),IF(INDIRECT(ADDRESS(($AN3261-1)*3+$AO3261+5,$AP3261+20))="",0,IF(COUNTIF(INDIRECT(ADDRESS(($AN3261-1)*36+($AO3261-1)*12+6,COLUMN())):INDIRECT(ADDRESS(($AN3261-1)*36+($AO3261-1)*12+$AP3261+4,COLUMN())),INDIRECT(ADDRESS(($AN3261-1)*3+$AO3261+5,$AP3261+20)))&gt;=1,0,INDIRECT(ADDRESS(($AN3261-1)*3+$AO3261+5,$AP3261+20)))))</f>
        <v>0</v>
      </c>
      <c r="AT3261" s="4">
        <f ca="1">COUNTIF(INDIRECT("U"&amp;(ROW()+12*(($AN3261-1)*3+$AO3261)-ROW())/12+5):INDIRECT("AF"&amp;(ROW()+12*(($AN3261-1)*3+$AO3261)-ROW())/12+5),AS3261)</f>
        <v>0</v>
      </c>
      <c r="AU3261" s="4">
        <f ca="1">IF(AND(AQ3261+AS3261&gt;0,AR3261+AT3261&gt;0),COUNTIF(AU$6:AU3260,"&gt;0")+1,0)</f>
        <v>0</v>
      </c>
    </row>
    <row r="3262" spans="40:47">
      <c r="AN3262" s="4">
        <v>91</v>
      </c>
      <c r="AO3262" s="4">
        <v>2</v>
      </c>
      <c r="AP3262" s="4">
        <v>5</v>
      </c>
      <c r="AQ3262" s="6">
        <f ca="1">IF($AP3262=1,IF(INDIRECT(ADDRESS(($AN3262-1)*3+$AO3262+5,$AP3262+7))="",0,INDIRECT(ADDRESS(($AN3262-1)*3+$AO3262+5,$AP3262+7))),IF(INDIRECT(ADDRESS(($AN3262-1)*3+$AO3262+5,$AP3262+7))="",0,IF(COUNTIF(INDIRECT(ADDRESS(($AN3262-1)*36+($AO3262-1)*12+6,COLUMN())):INDIRECT(ADDRESS(($AN3262-1)*36+($AO3262-1)*12+$AP3262+4,COLUMN())),INDIRECT(ADDRESS(($AN3262-1)*3+$AO3262+5,$AP3262+7)))&gt;=1,0,INDIRECT(ADDRESS(($AN3262-1)*3+$AO3262+5,$AP3262+7)))))</f>
        <v>0</v>
      </c>
      <c r="AR3262" s="4">
        <f ca="1">COUNTIF(INDIRECT("H"&amp;(ROW()+12*(($AN3262-1)*3+$AO3262)-ROW())/12+5):INDIRECT("S"&amp;(ROW()+12*(($AN3262-1)*3+$AO3262)-ROW())/12+5),AQ3262)</f>
        <v>0</v>
      </c>
      <c r="AS3262" s="6">
        <f ca="1">IF($AP3262=1,IF(INDIRECT(ADDRESS(($AN3262-1)*3+$AO3262+5,$AP3262+20))="",0,INDIRECT(ADDRESS(($AN3262-1)*3+$AO3262+5,$AP3262+20))),IF(INDIRECT(ADDRESS(($AN3262-1)*3+$AO3262+5,$AP3262+20))="",0,IF(COUNTIF(INDIRECT(ADDRESS(($AN3262-1)*36+($AO3262-1)*12+6,COLUMN())):INDIRECT(ADDRESS(($AN3262-1)*36+($AO3262-1)*12+$AP3262+4,COLUMN())),INDIRECT(ADDRESS(($AN3262-1)*3+$AO3262+5,$AP3262+20)))&gt;=1,0,INDIRECT(ADDRESS(($AN3262-1)*3+$AO3262+5,$AP3262+20)))))</f>
        <v>0</v>
      </c>
      <c r="AT3262" s="4">
        <f ca="1">COUNTIF(INDIRECT("U"&amp;(ROW()+12*(($AN3262-1)*3+$AO3262)-ROW())/12+5):INDIRECT("AF"&amp;(ROW()+12*(($AN3262-1)*3+$AO3262)-ROW())/12+5),AS3262)</f>
        <v>0</v>
      </c>
      <c r="AU3262" s="4">
        <f ca="1">IF(AND(AQ3262+AS3262&gt;0,AR3262+AT3262&gt;0),COUNTIF(AU$6:AU3261,"&gt;0")+1,0)</f>
        <v>0</v>
      </c>
    </row>
    <row r="3263" spans="40:47">
      <c r="AN3263" s="4">
        <v>91</v>
      </c>
      <c r="AO3263" s="4">
        <v>2</v>
      </c>
      <c r="AP3263" s="4">
        <v>6</v>
      </c>
      <c r="AQ3263" s="6">
        <f ca="1">IF($AP3263=1,IF(INDIRECT(ADDRESS(($AN3263-1)*3+$AO3263+5,$AP3263+7))="",0,INDIRECT(ADDRESS(($AN3263-1)*3+$AO3263+5,$AP3263+7))),IF(INDIRECT(ADDRESS(($AN3263-1)*3+$AO3263+5,$AP3263+7))="",0,IF(COUNTIF(INDIRECT(ADDRESS(($AN3263-1)*36+($AO3263-1)*12+6,COLUMN())):INDIRECT(ADDRESS(($AN3263-1)*36+($AO3263-1)*12+$AP3263+4,COLUMN())),INDIRECT(ADDRESS(($AN3263-1)*3+$AO3263+5,$AP3263+7)))&gt;=1,0,INDIRECT(ADDRESS(($AN3263-1)*3+$AO3263+5,$AP3263+7)))))</f>
        <v>0</v>
      </c>
      <c r="AR3263" s="4">
        <f ca="1">COUNTIF(INDIRECT("H"&amp;(ROW()+12*(($AN3263-1)*3+$AO3263)-ROW())/12+5):INDIRECT("S"&amp;(ROW()+12*(($AN3263-1)*3+$AO3263)-ROW())/12+5),AQ3263)</f>
        <v>0</v>
      </c>
      <c r="AS3263" s="6">
        <f ca="1">IF($AP3263=1,IF(INDIRECT(ADDRESS(($AN3263-1)*3+$AO3263+5,$AP3263+20))="",0,INDIRECT(ADDRESS(($AN3263-1)*3+$AO3263+5,$AP3263+20))),IF(INDIRECT(ADDRESS(($AN3263-1)*3+$AO3263+5,$AP3263+20))="",0,IF(COUNTIF(INDIRECT(ADDRESS(($AN3263-1)*36+($AO3263-1)*12+6,COLUMN())):INDIRECT(ADDRESS(($AN3263-1)*36+($AO3263-1)*12+$AP3263+4,COLUMN())),INDIRECT(ADDRESS(($AN3263-1)*3+$AO3263+5,$AP3263+20)))&gt;=1,0,INDIRECT(ADDRESS(($AN3263-1)*3+$AO3263+5,$AP3263+20)))))</f>
        <v>0</v>
      </c>
      <c r="AT3263" s="4">
        <f ca="1">COUNTIF(INDIRECT("U"&amp;(ROW()+12*(($AN3263-1)*3+$AO3263)-ROW())/12+5):INDIRECT("AF"&amp;(ROW()+12*(($AN3263-1)*3+$AO3263)-ROW())/12+5),AS3263)</f>
        <v>0</v>
      </c>
      <c r="AU3263" s="4">
        <f ca="1">IF(AND(AQ3263+AS3263&gt;0,AR3263+AT3263&gt;0),COUNTIF(AU$6:AU3262,"&gt;0")+1,0)</f>
        <v>0</v>
      </c>
    </row>
    <row r="3264" spans="40:47">
      <c r="AN3264" s="4">
        <v>91</v>
      </c>
      <c r="AO3264" s="4">
        <v>2</v>
      </c>
      <c r="AP3264" s="4">
        <v>7</v>
      </c>
      <c r="AQ3264" s="6">
        <f ca="1">IF($AP3264=1,IF(INDIRECT(ADDRESS(($AN3264-1)*3+$AO3264+5,$AP3264+7))="",0,INDIRECT(ADDRESS(($AN3264-1)*3+$AO3264+5,$AP3264+7))),IF(INDIRECT(ADDRESS(($AN3264-1)*3+$AO3264+5,$AP3264+7))="",0,IF(COUNTIF(INDIRECT(ADDRESS(($AN3264-1)*36+($AO3264-1)*12+6,COLUMN())):INDIRECT(ADDRESS(($AN3264-1)*36+($AO3264-1)*12+$AP3264+4,COLUMN())),INDIRECT(ADDRESS(($AN3264-1)*3+$AO3264+5,$AP3264+7)))&gt;=1,0,INDIRECT(ADDRESS(($AN3264-1)*3+$AO3264+5,$AP3264+7)))))</f>
        <v>0</v>
      </c>
      <c r="AR3264" s="4">
        <f ca="1">COUNTIF(INDIRECT("H"&amp;(ROW()+12*(($AN3264-1)*3+$AO3264)-ROW())/12+5):INDIRECT("S"&amp;(ROW()+12*(($AN3264-1)*3+$AO3264)-ROW())/12+5),AQ3264)</f>
        <v>0</v>
      </c>
      <c r="AS3264" s="6">
        <f ca="1">IF($AP3264=1,IF(INDIRECT(ADDRESS(($AN3264-1)*3+$AO3264+5,$AP3264+20))="",0,INDIRECT(ADDRESS(($AN3264-1)*3+$AO3264+5,$AP3264+20))),IF(INDIRECT(ADDRESS(($AN3264-1)*3+$AO3264+5,$AP3264+20))="",0,IF(COUNTIF(INDIRECT(ADDRESS(($AN3264-1)*36+($AO3264-1)*12+6,COLUMN())):INDIRECT(ADDRESS(($AN3264-1)*36+($AO3264-1)*12+$AP3264+4,COLUMN())),INDIRECT(ADDRESS(($AN3264-1)*3+$AO3264+5,$AP3264+20)))&gt;=1,0,INDIRECT(ADDRESS(($AN3264-1)*3+$AO3264+5,$AP3264+20)))))</f>
        <v>0</v>
      </c>
      <c r="AT3264" s="4">
        <f ca="1">COUNTIF(INDIRECT("U"&amp;(ROW()+12*(($AN3264-1)*3+$AO3264)-ROW())/12+5):INDIRECT("AF"&amp;(ROW()+12*(($AN3264-1)*3+$AO3264)-ROW())/12+5),AS3264)</f>
        <v>0</v>
      </c>
      <c r="AU3264" s="4">
        <f ca="1">IF(AND(AQ3264+AS3264&gt;0,AR3264+AT3264&gt;0),COUNTIF(AU$6:AU3263,"&gt;0")+1,0)</f>
        <v>0</v>
      </c>
    </row>
    <row r="3265" spans="40:47">
      <c r="AN3265" s="4">
        <v>91</v>
      </c>
      <c r="AO3265" s="4">
        <v>2</v>
      </c>
      <c r="AP3265" s="4">
        <v>8</v>
      </c>
      <c r="AQ3265" s="6">
        <f ca="1">IF($AP3265=1,IF(INDIRECT(ADDRESS(($AN3265-1)*3+$AO3265+5,$AP3265+7))="",0,INDIRECT(ADDRESS(($AN3265-1)*3+$AO3265+5,$AP3265+7))),IF(INDIRECT(ADDRESS(($AN3265-1)*3+$AO3265+5,$AP3265+7))="",0,IF(COUNTIF(INDIRECT(ADDRESS(($AN3265-1)*36+($AO3265-1)*12+6,COLUMN())):INDIRECT(ADDRESS(($AN3265-1)*36+($AO3265-1)*12+$AP3265+4,COLUMN())),INDIRECT(ADDRESS(($AN3265-1)*3+$AO3265+5,$AP3265+7)))&gt;=1,0,INDIRECT(ADDRESS(($AN3265-1)*3+$AO3265+5,$AP3265+7)))))</f>
        <v>0</v>
      </c>
      <c r="AR3265" s="4">
        <f ca="1">COUNTIF(INDIRECT("H"&amp;(ROW()+12*(($AN3265-1)*3+$AO3265)-ROW())/12+5):INDIRECT("S"&amp;(ROW()+12*(($AN3265-1)*3+$AO3265)-ROW())/12+5),AQ3265)</f>
        <v>0</v>
      </c>
      <c r="AS3265" s="6">
        <f ca="1">IF($AP3265=1,IF(INDIRECT(ADDRESS(($AN3265-1)*3+$AO3265+5,$AP3265+20))="",0,INDIRECT(ADDRESS(($AN3265-1)*3+$AO3265+5,$AP3265+20))),IF(INDIRECT(ADDRESS(($AN3265-1)*3+$AO3265+5,$AP3265+20))="",0,IF(COUNTIF(INDIRECT(ADDRESS(($AN3265-1)*36+($AO3265-1)*12+6,COLUMN())):INDIRECT(ADDRESS(($AN3265-1)*36+($AO3265-1)*12+$AP3265+4,COLUMN())),INDIRECT(ADDRESS(($AN3265-1)*3+$AO3265+5,$AP3265+20)))&gt;=1,0,INDIRECT(ADDRESS(($AN3265-1)*3+$AO3265+5,$AP3265+20)))))</f>
        <v>0</v>
      </c>
      <c r="AT3265" s="4">
        <f ca="1">COUNTIF(INDIRECT("U"&amp;(ROW()+12*(($AN3265-1)*3+$AO3265)-ROW())/12+5):INDIRECT("AF"&amp;(ROW()+12*(($AN3265-1)*3+$AO3265)-ROW())/12+5),AS3265)</f>
        <v>0</v>
      </c>
      <c r="AU3265" s="4">
        <f ca="1">IF(AND(AQ3265+AS3265&gt;0,AR3265+AT3265&gt;0),COUNTIF(AU$6:AU3264,"&gt;0")+1,0)</f>
        <v>0</v>
      </c>
    </row>
    <row r="3266" spans="40:47">
      <c r="AN3266" s="4">
        <v>91</v>
      </c>
      <c r="AO3266" s="4">
        <v>2</v>
      </c>
      <c r="AP3266" s="4">
        <v>9</v>
      </c>
      <c r="AQ3266" s="6">
        <f ca="1">IF($AP3266=1,IF(INDIRECT(ADDRESS(($AN3266-1)*3+$AO3266+5,$AP3266+7))="",0,INDIRECT(ADDRESS(($AN3266-1)*3+$AO3266+5,$AP3266+7))),IF(INDIRECT(ADDRESS(($AN3266-1)*3+$AO3266+5,$AP3266+7))="",0,IF(COUNTIF(INDIRECT(ADDRESS(($AN3266-1)*36+($AO3266-1)*12+6,COLUMN())):INDIRECT(ADDRESS(($AN3266-1)*36+($AO3266-1)*12+$AP3266+4,COLUMN())),INDIRECT(ADDRESS(($AN3266-1)*3+$AO3266+5,$AP3266+7)))&gt;=1,0,INDIRECT(ADDRESS(($AN3266-1)*3+$AO3266+5,$AP3266+7)))))</f>
        <v>0</v>
      </c>
      <c r="AR3266" s="4">
        <f ca="1">COUNTIF(INDIRECT("H"&amp;(ROW()+12*(($AN3266-1)*3+$AO3266)-ROW())/12+5):INDIRECT("S"&amp;(ROW()+12*(($AN3266-1)*3+$AO3266)-ROW())/12+5),AQ3266)</f>
        <v>0</v>
      </c>
      <c r="AS3266" s="6">
        <f ca="1">IF($AP3266=1,IF(INDIRECT(ADDRESS(($AN3266-1)*3+$AO3266+5,$AP3266+20))="",0,INDIRECT(ADDRESS(($AN3266-1)*3+$AO3266+5,$AP3266+20))),IF(INDIRECT(ADDRESS(($AN3266-1)*3+$AO3266+5,$AP3266+20))="",0,IF(COUNTIF(INDIRECT(ADDRESS(($AN3266-1)*36+($AO3266-1)*12+6,COLUMN())):INDIRECT(ADDRESS(($AN3266-1)*36+($AO3266-1)*12+$AP3266+4,COLUMN())),INDIRECT(ADDRESS(($AN3266-1)*3+$AO3266+5,$AP3266+20)))&gt;=1,0,INDIRECT(ADDRESS(($AN3266-1)*3+$AO3266+5,$AP3266+20)))))</f>
        <v>0</v>
      </c>
      <c r="AT3266" s="4">
        <f ca="1">COUNTIF(INDIRECT("U"&amp;(ROW()+12*(($AN3266-1)*3+$AO3266)-ROW())/12+5):INDIRECT("AF"&amp;(ROW()+12*(($AN3266-1)*3+$AO3266)-ROW())/12+5),AS3266)</f>
        <v>0</v>
      </c>
      <c r="AU3266" s="4">
        <f ca="1">IF(AND(AQ3266+AS3266&gt;0,AR3266+AT3266&gt;0),COUNTIF(AU$6:AU3265,"&gt;0")+1,0)</f>
        <v>0</v>
      </c>
    </row>
    <row r="3267" spans="40:47">
      <c r="AN3267" s="4">
        <v>91</v>
      </c>
      <c r="AO3267" s="4">
        <v>2</v>
      </c>
      <c r="AP3267" s="4">
        <v>10</v>
      </c>
      <c r="AQ3267" s="6">
        <f ca="1">IF($AP3267=1,IF(INDIRECT(ADDRESS(($AN3267-1)*3+$AO3267+5,$AP3267+7))="",0,INDIRECT(ADDRESS(($AN3267-1)*3+$AO3267+5,$AP3267+7))),IF(INDIRECT(ADDRESS(($AN3267-1)*3+$AO3267+5,$AP3267+7))="",0,IF(COUNTIF(INDIRECT(ADDRESS(($AN3267-1)*36+($AO3267-1)*12+6,COLUMN())):INDIRECT(ADDRESS(($AN3267-1)*36+($AO3267-1)*12+$AP3267+4,COLUMN())),INDIRECT(ADDRESS(($AN3267-1)*3+$AO3267+5,$AP3267+7)))&gt;=1,0,INDIRECT(ADDRESS(($AN3267-1)*3+$AO3267+5,$AP3267+7)))))</f>
        <v>0</v>
      </c>
      <c r="AR3267" s="4">
        <f ca="1">COUNTIF(INDIRECT("H"&amp;(ROW()+12*(($AN3267-1)*3+$AO3267)-ROW())/12+5):INDIRECT("S"&amp;(ROW()+12*(($AN3267-1)*3+$AO3267)-ROW())/12+5),AQ3267)</f>
        <v>0</v>
      </c>
      <c r="AS3267" s="6">
        <f ca="1">IF($AP3267=1,IF(INDIRECT(ADDRESS(($AN3267-1)*3+$AO3267+5,$AP3267+20))="",0,INDIRECT(ADDRESS(($AN3267-1)*3+$AO3267+5,$AP3267+20))),IF(INDIRECT(ADDRESS(($AN3267-1)*3+$AO3267+5,$AP3267+20))="",0,IF(COUNTIF(INDIRECT(ADDRESS(($AN3267-1)*36+($AO3267-1)*12+6,COLUMN())):INDIRECT(ADDRESS(($AN3267-1)*36+($AO3267-1)*12+$AP3267+4,COLUMN())),INDIRECT(ADDRESS(($AN3267-1)*3+$AO3267+5,$AP3267+20)))&gt;=1,0,INDIRECT(ADDRESS(($AN3267-1)*3+$AO3267+5,$AP3267+20)))))</f>
        <v>0</v>
      </c>
      <c r="AT3267" s="4">
        <f ca="1">COUNTIF(INDIRECT("U"&amp;(ROW()+12*(($AN3267-1)*3+$AO3267)-ROW())/12+5):INDIRECT("AF"&amp;(ROW()+12*(($AN3267-1)*3+$AO3267)-ROW())/12+5),AS3267)</f>
        <v>0</v>
      </c>
      <c r="AU3267" s="4">
        <f ca="1">IF(AND(AQ3267+AS3267&gt;0,AR3267+AT3267&gt;0),COUNTIF(AU$6:AU3266,"&gt;0")+1,0)</f>
        <v>0</v>
      </c>
    </row>
    <row r="3268" spans="40:47">
      <c r="AN3268" s="4">
        <v>91</v>
      </c>
      <c r="AO3268" s="4">
        <v>2</v>
      </c>
      <c r="AP3268" s="4">
        <v>11</v>
      </c>
      <c r="AQ3268" s="6">
        <f ca="1">IF($AP3268=1,IF(INDIRECT(ADDRESS(($AN3268-1)*3+$AO3268+5,$AP3268+7))="",0,INDIRECT(ADDRESS(($AN3268-1)*3+$AO3268+5,$AP3268+7))),IF(INDIRECT(ADDRESS(($AN3268-1)*3+$AO3268+5,$AP3268+7))="",0,IF(COUNTIF(INDIRECT(ADDRESS(($AN3268-1)*36+($AO3268-1)*12+6,COLUMN())):INDIRECT(ADDRESS(($AN3268-1)*36+($AO3268-1)*12+$AP3268+4,COLUMN())),INDIRECT(ADDRESS(($AN3268-1)*3+$AO3268+5,$AP3268+7)))&gt;=1,0,INDIRECT(ADDRESS(($AN3268-1)*3+$AO3268+5,$AP3268+7)))))</f>
        <v>0</v>
      </c>
      <c r="AR3268" s="4">
        <f ca="1">COUNTIF(INDIRECT("H"&amp;(ROW()+12*(($AN3268-1)*3+$AO3268)-ROW())/12+5):INDIRECT("S"&amp;(ROW()+12*(($AN3268-1)*3+$AO3268)-ROW())/12+5),AQ3268)</f>
        <v>0</v>
      </c>
      <c r="AS3268" s="6">
        <f ca="1">IF($AP3268=1,IF(INDIRECT(ADDRESS(($AN3268-1)*3+$AO3268+5,$AP3268+20))="",0,INDIRECT(ADDRESS(($AN3268-1)*3+$AO3268+5,$AP3268+20))),IF(INDIRECT(ADDRESS(($AN3268-1)*3+$AO3268+5,$AP3268+20))="",0,IF(COUNTIF(INDIRECT(ADDRESS(($AN3268-1)*36+($AO3268-1)*12+6,COLUMN())):INDIRECT(ADDRESS(($AN3268-1)*36+($AO3268-1)*12+$AP3268+4,COLUMN())),INDIRECT(ADDRESS(($AN3268-1)*3+$AO3268+5,$AP3268+20)))&gt;=1,0,INDIRECT(ADDRESS(($AN3268-1)*3+$AO3268+5,$AP3268+20)))))</f>
        <v>0</v>
      </c>
      <c r="AT3268" s="4">
        <f ca="1">COUNTIF(INDIRECT("U"&amp;(ROW()+12*(($AN3268-1)*3+$AO3268)-ROW())/12+5):INDIRECT("AF"&amp;(ROW()+12*(($AN3268-1)*3+$AO3268)-ROW())/12+5),AS3268)</f>
        <v>0</v>
      </c>
      <c r="AU3268" s="4">
        <f ca="1">IF(AND(AQ3268+AS3268&gt;0,AR3268+AT3268&gt;0),COUNTIF(AU$6:AU3267,"&gt;0")+1,0)</f>
        <v>0</v>
      </c>
    </row>
    <row r="3269" spans="40:47">
      <c r="AN3269" s="4">
        <v>91</v>
      </c>
      <c r="AO3269" s="4">
        <v>2</v>
      </c>
      <c r="AP3269" s="4">
        <v>12</v>
      </c>
      <c r="AQ3269" s="6">
        <f ca="1">IF($AP3269=1,IF(INDIRECT(ADDRESS(($AN3269-1)*3+$AO3269+5,$AP3269+7))="",0,INDIRECT(ADDRESS(($AN3269-1)*3+$AO3269+5,$AP3269+7))),IF(INDIRECT(ADDRESS(($AN3269-1)*3+$AO3269+5,$AP3269+7))="",0,IF(COUNTIF(INDIRECT(ADDRESS(($AN3269-1)*36+($AO3269-1)*12+6,COLUMN())):INDIRECT(ADDRESS(($AN3269-1)*36+($AO3269-1)*12+$AP3269+4,COLUMN())),INDIRECT(ADDRESS(($AN3269-1)*3+$AO3269+5,$AP3269+7)))&gt;=1,0,INDIRECT(ADDRESS(($AN3269-1)*3+$AO3269+5,$AP3269+7)))))</f>
        <v>0</v>
      </c>
      <c r="AR3269" s="4">
        <f ca="1">COUNTIF(INDIRECT("H"&amp;(ROW()+12*(($AN3269-1)*3+$AO3269)-ROW())/12+5):INDIRECT("S"&amp;(ROW()+12*(($AN3269-1)*3+$AO3269)-ROW())/12+5),AQ3269)</f>
        <v>0</v>
      </c>
      <c r="AS3269" s="6">
        <f ca="1">IF($AP3269=1,IF(INDIRECT(ADDRESS(($AN3269-1)*3+$AO3269+5,$AP3269+20))="",0,INDIRECT(ADDRESS(($AN3269-1)*3+$AO3269+5,$AP3269+20))),IF(INDIRECT(ADDRESS(($AN3269-1)*3+$AO3269+5,$AP3269+20))="",0,IF(COUNTIF(INDIRECT(ADDRESS(($AN3269-1)*36+($AO3269-1)*12+6,COLUMN())):INDIRECT(ADDRESS(($AN3269-1)*36+($AO3269-1)*12+$AP3269+4,COLUMN())),INDIRECT(ADDRESS(($AN3269-1)*3+$AO3269+5,$AP3269+20)))&gt;=1,0,INDIRECT(ADDRESS(($AN3269-1)*3+$AO3269+5,$AP3269+20)))))</f>
        <v>0</v>
      </c>
      <c r="AT3269" s="4">
        <f ca="1">COUNTIF(INDIRECT("U"&amp;(ROW()+12*(($AN3269-1)*3+$AO3269)-ROW())/12+5):INDIRECT("AF"&amp;(ROW()+12*(($AN3269-1)*3+$AO3269)-ROW())/12+5),AS3269)</f>
        <v>0</v>
      </c>
      <c r="AU3269" s="4">
        <f ca="1">IF(AND(AQ3269+AS3269&gt;0,AR3269+AT3269&gt;0),COUNTIF(AU$6:AU3268,"&gt;0")+1,0)</f>
        <v>0</v>
      </c>
    </row>
    <row r="3270" spans="40:47">
      <c r="AN3270" s="4">
        <v>91</v>
      </c>
      <c r="AO3270" s="4">
        <v>3</v>
      </c>
      <c r="AP3270" s="4">
        <v>1</v>
      </c>
      <c r="AQ3270" s="6">
        <f ca="1">IF($AP3270=1,IF(INDIRECT(ADDRESS(($AN3270-1)*3+$AO3270+5,$AP3270+7))="",0,INDIRECT(ADDRESS(($AN3270-1)*3+$AO3270+5,$AP3270+7))),IF(INDIRECT(ADDRESS(($AN3270-1)*3+$AO3270+5,$AP3270+7))="",0,IF(COUNTIF(INDIRECT(ADDRESS(($AN3270-1)*36+($AO3270-1)*12+6,COLUMN())):INDIRECT(ADDRESS(($AN3270-1)*36+($AO3270-1)*12+$AP3270+4,COLUMN())),INDIRECT(ADDRESS(($AN3270-1)*3+$AO3270+5,$AP3270+7)))&gt;=1,0,INDIRECT(ADDRESS(($AN3270-1)*3+$AO3270+5,$AP3270+7)))))</f>
        <v>0</v>
      </c>
      <c r="AR3270" s="4">
        <f ca="1">COUNTIF(INDIRECT("H"&amp;(ROW()+12*(($AN3270-1)*3+$AO3270)-ROW())/12+5):INDIRECT("S"&amp;(ROW()+12*(($AN3270-1)*3+$AO3270)-ROW())/12+5),AQ3270)</f>
        <v>0</v>
      </c>
      <c r="AS3270" s="6">
        <f ca="1">IF($AP3270=1,IF(INDIRECT(ADDRESS(($AN3270-1)*3+$AO3270+5,$AP3270+20))="",0,INDIRECT(ADDRESS(($AN3270-1)*3+$AO3270+5,$AP3270+20))),IF(INDIRECT(ADDRESS(($AN3270-1)*3+$AO3270+5,$AP3270+20))="",0,IF(COUNTIF(INDIRECT(ADDRESS(($AN3270-1)*36+($AO3270-1)*12+6,COLUMN())):INDIRECT(ADDRESS(($AN3270-1)*36+($AO3270-1)*12+$AP3270+4,COLUMN())),INDIRECT(ADDRESS(($AN3270-1)*3+$AO3270+5,$AP3270+20)))&gt;=1,0,INDIRECT(ADDRESS(($AN3270-1)*3+$AO3270+5,$AP3270+20)))))</f>
        <v>0</v>
      </c>
      <c r="AT3270" s="4">
        <f ca="1">COUNTIF(INDIRECT("U"&amp;(ROW()+12*(($AN3270-1)*3+$AO3270)-ROW())/12+5):INDIRECT("AF"&amp;(ROW()+12*(($AN3270-1)*3+$AO3270)-ROW())/12+5),AS3270)</f>
        <v>0</v>
      </c>
      <c r="AU3270" s="4">
        <f ca="1">IF(AND(AQ3270+AS3270&gt;0,AR3270+AT3270&gt;0),COUNTIF(AU$6:AU3269,"&gt;0")+1,0)</f>
        <v>0</v>
      </c>
    </row>
    <row r="3271" spans="40:47">
      <c r="AN3271" s="4">
        <v>91</v>
      </c>
      <c r="AO3271" s="4">
        <v>3</v>
      </c>
      <c r="AP3271" s="4">
        <v>2</v>
      </c>
      <c r="AQ3271" s="6">
        <f ca="1">IF($AP3271=1,IF(INDIRECT(ADDRESS(($AN3271-1)*3+$AO3271+5,$AP3271+7))="",0,INDIRECT(ADDRESS(($AN3271-1)*3+$AO3271+5,$AP3271+7))),IF(INDIRECT(ADDRESS(($AN3271-1)*3+$AO3271+5,$AP3271+7))="",0,IF(COUNTIF(INDIRECT(ADDRESS(($AN3271-1)*36+($AO3271-1)*12+6,COLUMN())):INDIRECT(ADDRESS(($AN3271-1)*36+($AO3271-1)*12+$AP3271+4,COLUMN())),INDIRECT(ADDRESS(($AN3271-1)*3+$AO3271+5,$AP3271+7)))&gt;=1,0,INDIRECT(ADDRESS(($AN3271-1)*3+$AO3271+5,$AP3271+7)))))</f>
        <v>0</v>
      </c>
      <c r="AR3271" s="4">
        <f ca="1">COUNTIF(INDIRECT("H"&amp;(ROW()+12*(($AN3271-1)*3+$AO3271)-ROW())/12+5):INDIRECT("S"&amp;(ROW()+12*(($AN3271-1)*3+$AO3271)-ROW())/12+5),AQ3271)</f>
        <v>0</v>
      </c>
      <c r="AS3271" s="6">
        <f ca="1">IF($AP3271=1,IF(INDIRECT(ADDRESS(($AN3271-1)*3+$AO3271+5,$AP3271+20))="",0,INDIRECT(ADDRESS(($AN3271-1)*3+$AO3271+5,$AP3271+20))),IF(INDIRECT(ADDRESS(($AN3271-1)*3+$AO3271+5,$AP3271+20))="",0,IF(COUNTIF(INDIRECT(ADDRESS(($AN3271-1)*36+($AO3271-1)*12+6,COLUMN())):INDIRECT(ADDRESS(($AN3271-1)*36+($AO3271-1)*12+$AP3271+4,COLUMN())),INDIRECT(ADDRESS(($AN3271-1)*3+$AO3271+5,$AP3271+20)))&gt;=1,0,INDIRECT(ADDRESS(($AN3271-1)*3+$AO3271+5,$AP3271+20)))))</f>
        <v>0</v>
      </c>
      <c r="AT3271" s="4">
        <f ca="1">COUNTIF(INDIRECT("U"&amp;(ROW()+12*(($AN3271-1)*3+$AO3271)-ROW())/12+5):INDIRECT("AF"&amp;(ROW()+12*(($AN3271-1)*3+$AO3271)-ROW())/12+5),AS3271)</f>
        <v>0</v>
      </c>
      <c r="AU3271" s="4">
        <f ca="1">IF(AND(AQ3271+AS3271&gt;0,AR3271+AT3271&gt;0),COUNTIF(AU$6:AU3270,"&gt;0")+1,0)</f>
        <v>0</v>
      </c>
    </row>
    <row r="3272" spans="40:47">
      <c r="AN3272" s="4">
        <v>91</v>
      </c>
      <c r="AO3272" s="4">
        <v>3</v>
      </c>
      <c r="AP3272" s="4">
        <v>3</v>
      </c>
      <c r="AQ3272" s="6">
        <f ca="1">IF($AP3272=1,IF(INDIRECT(ADDRESS(($AN3272-1)*3+$AO3272+5,$AP3272+7))="",0,INDIRECT(ADDRESS(($AN3272-1)*3+$AO3272+5,$AP3272+7))),IF(INDIRECT(ADDRESS(($AN3272-1)*3+$AO3272+5,$AP3272+7))="",0,IF(COUNTIF(INDIRECT(ADDRESS(($AN3272-1)*36+($AO3272-1)*12+6,COLUMN())):INDIRECT(ADDRESS(($AN3272-1)*36+($AO3272-1)*12+$AP3272+4,COLUMN())),INDIRECT(ADDRESS(($AN3272-1)*3+$AO3272+5,$AP3272+7)))&gt;=1,0,INDIRECT(ADDRESS(($AN3272-1)*3+$AO3272+5,$AP3272+7)))))</f>
        <v>0</v>
      </c>
      <c r="AR3272" s="4">
        <f ca="1">COUNTIF(INDIRECT("H"&amp;(ROW()+12*(($AN3272-1)*3+$AO3272)-ROW())/12+5):INDIRECT("S"&amp;(ROW()+12*(($AN3272-1)*3+$AO3272)-ROW())/12+5),AQ3272)</f>
        <v>0</v>
      </c>
      <c r="AS3272" s="6">
        <f ca="1">IF($AP3272=1,IF(INDIRECT(ADDRESS(($AN3272-1)*3+$AO3272+5,$AP3272+20))="",0,INDIRECT(ADDRESS(($AN3272-1)*3+$AO3272+5,$AP3272+20))),IF(INDIRECT(ADDRESS(($AN3272-1)*3+$AO3272+5,$AP3272+20))="",0,IF(COUNTIF(INDIRECT(ADDRESS(($AN3272-1)*36+($AO3272-1)*12+6,COLUMN())):INDIRECT(ADDRESS(($AN3272-1)*36+($AO3272-1)*12+$AP3272+4,COLUMN())),INDIRECT(ADDRESS(($AN3272-1)*3+$AO3272+5,$AP3272+20)))&gt;=1,0,INDIRECT(ADDRESS(($AN3272-1)*3+$AO3272+5,$AP3272+20)))))</f>
        <v>0</v>
      </c>
      <c r="AT3272" s="4">
        <f ca="1">COUNTIF(INDIRECT("U"&amp;(ROW()+12*(($AN3272-1)*3+$AO3272)-ROW())/12+5):INDIRECT("AF"&amp;(ROW()+12*(($AN3272-1)*3+$AO3272)-ROW())/12+5),AS3272)</f>
        <v>0</v>
      </c>
      <c r="AU3272" s="4">
        <f ca="1">IF(AND(AQ3272+AS3272&gt;0,AR3272+AT3272&gt;0),COUNTIF(AU$6:AU3271,"&gt;0")+1,0)</f>
        <v>0</v>
      </c>
    </row>
    <row r="3273" spans="40:47">
      <c r="AN3273" s="4">
        <v>91</v>
      </c>
      <c r="AO3273" s="4">
        <v>3</v>
      </c>
      <c r="AP3273" s="4">
        <v>4</v>
      </c>
      <c r="AQ3273" s="6">
        <f ca="1">IF($AP3273=1,IF(INDIRECT(ADDRESS(($AN3273-1)*3+$AO3273+5,$AP3273+7))="",0,INDIRECT(ADDRESS(($AN3273-1)*3+$AO3273+5,$AP3273+7))),IF(INDIRECT(ADDRESS(($AN3273-1)*3+$AO3273+5,$AP3273+7))="",0,IF(COUNTIF(INDIRECT(ADDRESS(($AN3273-1)*36+($AO3273-1)*12+6,COLUMN())):INDIRECT(ADDRESS(($AN3273-1)*36+($AO3273-1)*12+$AP3273+4,COLUMN())),INDIRECT(ADDRESS(($AN3273-1)*3+$AO3273+5,$AP3273+7)))&gt;=1,0,INDIRECT(ADDRESS(($AN3273-1)*3+$AO3273+5,$AP3273+7)))))</f>
        <v>0</v>
      </c>
      <c r="AR3273" s="4">
        <f ca="1">COUNTIF(INDIRECT("H"&amp;(ROW()+12*(($AN3273-1)*3+$AO3273)-ROW())/12+5):INDIRECT("S"&amp;(ROW()+12*(($AN3273-1)*3+$AO3273)-ROW())/12+5),AQ3273)</f>
        <v>0</v>
      </c>
      <c r="AS3273" s="6">
        <f ca="1">IF($AP3273=1,IF(INDIRECT(ADDRESS(($AN3273-1)*3+$AO3273+5,$AP3273+20))="",0,INDIRECT(ADDRESS(($AN3273-1)*3+$AO3273+5,$AP3273+20))),IF(INDIRECT(ADDRESS(($AN3273-1)*3+$AO3273+5,$AP3273+20))="",0,IF(COUNTIF(INDIRECT(ADDRESS(($AN3273-1)*36+($AO3273-1)*12+6,COLUMN())):INDIRECT(ADDRESS(($AN3273-1)*36+($AO3273-1)*12+$AP3273+4,COLUMN())),INDIRECT(ADDRESS(($AN3273-1)*3+$AO3273+5,$AP3273+20)))&gt;=1,0,INDIRECT(ADDRESS(($AN3273-1)*3+$AO3273+5,$AP3273+20)))))</f>
        <v>0</v>
      </c>
      <c r="AT3273" s="4">
        <f ca="1">COUNTIF(INDIRECT("U"&amp;(ROW()+12*(($AN3273-1)*3+$AO3273)-ROW())/12+5):INDIRECT("AF"&amp;(ROW()+12*(($AN3273-1)*3+$AO3273)-ROW())/12+5),AS3273)</f>
        <v>0</v>
      </c>
      <c r="AU3273" s="4">
        <f ca="1">IF(AND(AQ3273+AS3273&gt;0,AR3273+AT3273&gt;0),COUNTIF(AU$6:AU3272,"&gt;0")+1,0)</f>
        <v>0</v>
      </c>
    </row>
    <row r="3274" spans="40:47">
      <c r="AN3274" s="4">
        <v>91</v>
      </c>
      <c r="AO3274" s="4">
        <v>3</v>
      </c>
      <c r="AP3274" s="4">
        <v>5</v>
      </c>
      <c r="AQ3274" s="6">
        <f ca="1">IF($AP3274=1,IF(INDIRECT(ADDRESS(($AN3274-1)*3+$AO3274+5,$AP3274+7))="",0,INDIRECT(ADDRESS(($AN3274-1)*3+$AO3274+5,$AP3274+7))),IF(INDIRECT(ADDRESS(($AN3274-1)*3+$AO3274+5,$AP3274+7))="",0,IF(COUNTIF(INDIRECT(ADDRESS(($AN3274-1)*36+($AO3274-1)*12+6,COLUMN())):INDIRECT(ADDRESS(($AN3274-1)*36+($AO3274-1)*12+$AP3274+4,COLUMN())),INDIRECT(ADDRESS(($AN3274-1)*3+$AO3274+5,$AP3274+7)))&gt;=1,0,INDIRECT(ADDRESS(($AN3274-1)*3+$AO3274+5,$AP3274+7)))))</f>
        <v>0</v>
      </c>
      <c r="AR3274" s="4">
        <f ca="1">COUNTIF(INDIRECT("H"&amp;(ROW()+12*(($AN3274-1)*3+$AO3274)-ROW())/12+5):INDIRECT("S"&amp;(ROW()+12*(($AN3274-1)*3+$AO3274)-ROW())/12+5),AQ3274)</f>
        <v>0</v>
      </c>
      <c r="AS3274" s="6">
        <f ca="1">IF($AP3274=1,IF(INDIRECT(ADDRESS(($AN3274-1)*3+$AO3274+5,$AP3274+20))="",0,INDIRECT(ADDRESS(($AN3274-1)*3+$AO3274+5,$AP3274+20))),IF(INDIRECT(ADDRESS(($AN3274-1)*3+$AO3274+5,$AP3274+20))="",0,IF(COUNTIF(INDIRECT(ADDRESS(($AN3274-1)*36+($AO3274-1)*12+6,COLUMN())):INDIRECT(ADDRESS(($AN3274-1)*36+($AO3274-1)*12+$AP3274+4,COLUMN())),INDIRECT(ADDRESS(($AN3274-1)*3+$AO3274+5,$AP3274+20)))&gt;=1,0,INDIRECT(ADDRESS(($AN3274-1)*3+$AO3274+5,$AP3274+20)))))</f>
        <v>0</v>
      </c>
      <c r="AT3274" s="4">
        <f ca="1">COUNTIF(INDIRECT("U"&amp;(ROW()+12*(($AN3274-1)*3+$AO3274)-ROW())/12+5):INDIRECT("AF"&amp;(ROW()+12*(($AN3274-1)*3+$AO3274)-ROW())/12+5),AS3274)</f>
        <v>0</v>
      </c>
      <c r="AU3274" s="4">
        <f ca="1">IF(AND(AQ3274+AS3274&gt;0,AR3274+AT3274&gt;0),COUNTIF(AU$6:AU3273,"&gt;0")+1,0)</f>
        <v>0</v>
      </c>
    </row>
    <row r="3275" spans="40:47">
      <c r="AN3275" s="4">
        <v>91</v>
      </c>
      <c r="AO3275" s="4">
        <v>3</v>
      </c>
      <c r="AP3275" s="4">
        <v>6</v>
      </c>
      <c r="AQ3275" s="6">
        <f ca="1">IF($AP3275=1,IF(INDIRECT(ADDRESS(($AN3275-1)*3+$AO3275+5,$AP3275+7))="",0,INDIRECT(ADDRESS(($AN3275-1)*3+$AO3275+5,$AP3275+7))),IF(INDIRECT(ADDRESS(($AN3275-1)*3+$AO3275+5,$AP3275+7))="",0,IF(COUNTIF(INDIRECT(ADDRESS(($AN3275-1)*36+($AO3275-1)*12+6,COLUMN())):INDIRECT(ADDRESS(($AN3275-1)*36+($AO3275-1)*12+$AP3275+4,COLUMN())),INDIRECT(ADDRESS(($AN3275-1)*3+$AO3275+5,$AP3275+7)))&gt;=1,0,INDIRECT(ADDRESS(($AN3275-1)*3+$AO3275+5,$AP3275+7)))))</f>
        <v>0</v>
      </c>
      <c r="AR3275" s="4">
        <f ca="1">COUNTIF(INDIRECT("H"&amp;(ROW()+12*(($AN3275-1)*3+$AO3275)-ROW())/12+5):INDIRECT("S"&amp;(ROW()+12*(($AN3275-1)*3+$AO3275)-ROW())/12+5),AQ3275)</f>
        <v>0</v>
      </c>
      <c r="AS3275" s="6">
        <f ca="1">IF($AP3275=1,IF(INDIRECT(ADDRESS(($AN3275-1)*3+$AO3275+5,$AP3275+20))="",0,INDIRECT(ADDRESS(($AN3275-1)*3+$AO3275+5,$AP3275+20))),IF(INDIRECT(ADDRESS(($AN3275-1)*3+$AO3275+5,$AP3275+20))="",0,IF(COUNTIF(INDIRECT(ADDRESS(($AN3275-1)*36+($AO3275-1)*12+6,COLUMN())):INDIRECT(ADDRESS(($AN3275-1)*36+($AO3275-1)*12+$AP3275+4,COLUMN())),INDIRECT(ADDRESS(($AN3275-1)*3+$AO3275+5,$AP3275+20)))&gt;=1,0,INDIRECT(ADDRESS(($AN3275-1)*3+$AO3275+5,$AP3275+20)))))</f>
        <v>0</v>
      </c>
      <c r="AT3275" s="4">
        <f ca="1">COUNTIF(INDIRECT("U"&amp;(ROW()+12*(($AN3275-1)*3+$AO3275)-ROW())/12+5):INDIRECT("AF"&amp;(ROW()+12*(($AN3275-1)*3+$AO3275)-ROW())/12+5),AS3275)</f>
        <v>0</v>
      </c>
      <c r="AU3275" s="4">
        <f ca="1">IF(AND(AQ3275+AS3275&gt;0,AR3275+AT3275&gt;0),COUNTIF(AU$6:AU3274,"&gt;0")+1,0)</f>
        <v>0</v>
      </c>
    </row>
    <row r="3276" spans="40:47">
      <c r="AN3276" s="4">
        <v>91</v>
      </c>
      <c r="AO3276" s="4">
        <v>3</v>
      </c>
      <c r="AP3276" s="4">
        <v>7</v>
      </c>
      <c r="AQ3276" s="6">
        <f ca="1">IF($AP3276=1,IF(INDIRECT(ADDRESS(($AN3276-1)*3+$AO3276+5,$AP3276+7))="",0,INDIRECT(ADDRESS(($AN3276-1)*3+$AO3276+5,$AP3276+7))),IF(INDIRECT(ADDRESS(($AN3276-1)*3+$AO3276+5,$AP3276+7))="",0,IF(COUNTIF(INDIRECT(ADDRESS(($AN3276-1)*36+($AO3276-1)*12+6,COLUMN())):INDIRECT(ADDRESS(($AN3276-1)*36+($AO3276-1)*12+$AP3276+4,COLUMN())),INDIRECT(ADDRESS(($AN3276-1)*3+$AO3276+5,$AP3276+7)))&gt;=1,0,INDIRECT(ADDRESS(($AN3276-1)*3+$AO3276+5,$AP3276+7)))))</f>
        <v>0</v>
      </c>
      <c r="AR3276" s="4">
        <f ca="1">COUNTIF(INDIRECT("H"&amp;(ROW()+12*(($AN3276-1)*3+$AO3276)-ROW())/12+5):INDIRECT("S"&amp;(ROW()+12*(($AN3276-1)*3+$AO3276)-ROW())/12+5),AQ3276)</f>
        <v>0</v>
      </c>
      <c r="AS3276" s="6">
        <f ca="1">IF($AP3276=1,IF(INDIRECT(ADDRESS(($AN3276-1)*3+$AO3276+5,$AP3276+20))="",0,INDIRECT(ADDRESS(($AN3276-1)*3+$AO3276+5,$AP3276+20))),IF(INDIRECT(ADDRESS(($AN3276-1)*3+$AO3276+5,$AP3276+20))="",0,IF(COUNTIF(INDIRECT(ADDRESS(($AN3276-1)*36+($AO3276-1)*12+6,COLUMN())):INDIRECT(ADDRESS(($AN3276-1)*36+($AO3276-1)*12+$AP3276+4,COLUMN())),INDIRECT(ADDRESS(($AN3276-1)*3+$AO3276+5,$AP3276+20)))&gt;=1,0,INDIRECT(ADDRESS(($AN3276-1)*3+$AO3276+5,$AP3276+20)))))</f>
        <v>0</v>
      </c>
      <c r="AT3276" s="4">
        <f ca="1">COUNTIF(INDIRECT("U"&amp;(ROW()+12*(($AN3276-1)*3+$AO3276)-ROW())/12+5):INDIRECT("AF"&amp;(ROW()+12*(($AN3276-1)*3+$AO3276)-ROW())/12+5),AS3276)</f>
        <v>0</v>
      </c>
      <c r="AU3276" s="4">
        <f ca="1">IF(AND(AQ3276+AS3276&gt;0,AR3276+AT3276&gt;0),COUNTIF(AU$6:AU3275,"&gt;0")+1,0)</f>
        <v>0</v>
      </c>
    </row>
    <row r="3277" spans="40:47">
      <c r="AN3277" s="4">
        <v>91</v>
      </c>
      <c r="AO3277" s="4">
        <v>3</v>
      </c>
      <c r="AP3277" s="4">
        <v>8</v>
      </c>
      <c r="AQ3277" s="6">
        <f ca="1">IF($AP3277=1,IF(INDIRECT(ADDRESS(($AN3277-1)*3+$AO3277+5,$AP3277+7))="",0,INDIRECT(ADDRESS(($AN3277-1)*3+$AO3277+5,$AP3277+7))),IF(INDIRECT(ADDRESS(($AN3277-1)*3+$AO3277+5,$AP3277+7))="",0,IF(COUNTIF(INDIRECT(ADDRESS(($AN3277-1)*36+($AO3277-1)*12+6,COLUMN())):INDIRECT(ADDRESS(($AN3277-1)*36+($AO3277-1)*12+$AP3277+4,COLUMN())),INDIRECT(ADDRESS(($AN3277-1)*3+$AO3277+5,$AP3277+7)))&gt;=1,0,INDIRECT(ADDRESS(($AN3277-1)*3+$AO3277+5,$AP3277+7)))))</f>
        <v>0</v>
      </c>
      <c r="AR3277" s="4">
        <f ca="1">COUNTIF(INDIRECT("H"&amp;(ROW()+12*(($AN3277-1)*3+$AO3277)-ROW())/12+5):INDIRECT("S"&amp;(ROW()+12*(($AN3277-1)*3+$AO3277)-ROW())/12+5),AQ3277)</f>
        <v>0</v>
      </c>
      <c r="AS3277" s="6">
        <f ca="1">IF($AP3277=1,IF(INDIRECT(ADDRESS(($AN3277-1)*3+$AO3277+5,$AP3277+20))="",0,INDIRECT(ADDRESS(($AN3277-1)*3+$AO3277+5,$AP3277+20))),IF(INDIRECT(ADDRESS(($AN3277-1)*3+$AO3277+5,$AP3277+20))="",0,IF(COUNTIF(INDIRECT(ADDRESS(($AN3277-1)*36+($AO3277-1)*12+6,COLUMN())):INDIRECT(ADDRESS(($AN3277-1)*36+($AO3277-1)*12+$AP3277+4,COLUMN())),INDIRECT(ADDRESS(($AN3277-1)*3+$AO3277+5,$AP3277+20)))&gt;=1,0,INDIRECT(ADDRESS(($AN3277-1)*3+$AO3277+5,$AP3277+20)))))</f>
        <v>0</v>
      </c>
      <c r="AT3277" s="4">
        <f ca="1">COUNTIF(INDIRECT("U"&amp;(ROW()+12*(($AN3277-1)*3+$AO3277)-ROW())/12+5):INDIRECT("AF"&amp;(ROW()+12*(($AN3277-1)*3+$AO3277)-ROW())/12+5),AS3277)</f>
        <v>0</v>
      </c>
      <c r="AU3277" s="4">
        <f ca="1">IF(AND(AQ3277+AS3277&gt;0,AR3277+AT3277&gt;0),COUNTIF(AU$6:AU3276,"&gt;0")+1,0)</f>
        <v>0</v>
      </c>
    </row>
    <row r="3278" spans="40:47">
      <c r="AN3278" s="4">
        <v>91</v>
      </c>
      <c r="AO3278" s="4">
        <v>3</v>
      </c>
      <c r="AP3278" s="4">
        <v>9</v>
      </c>
      <c r="AQ3278" s="6">
        <f ca="1">IF($AP3278=1,IF(INDIRECT(ADDRESS(($AN3278-1)*3+$AO3278+5,$AP3278+7))="",0,INDIRECT(ADDRESS(($AN3278-1)*3+$AO3278+5,$AP3278+7))),IF(INDIRECT(ADDRESS(($AN3278-1)*3+$AO3278+5,$AP3278+7))="",0,IF(COUNTIF(INDIRECT(ADDRESS(($AN3278-1)*36+($AO3278-1)*12+6,COLUMN())):INDIRECT(ADDRESS(($AN3278-1)*36+($AO3278-1)*12+$AP3278+4,COLUMN())),INDIRECT(ADDRESS(($AN3278-1)*3+$AO3278+5,$AP3278+7)))&gt;=1,0,INDIRECT(ADDRESS(($AN3278-1)*3+$AO3278+5,$AP3278+7)))))</f>
        <v>0</v>
      </c>
      <c r="AR3278" s="4">
        <f ca="1">COUNTIF(INDIRECT("H"&amp;(ROW()+12*(($AN3278-1)*3+$AO3278)-ROW())/12+5):INDIRECT("S"&amp;(ROW()+12*(($AN3278-1)*3+$AO3278)-ROW())/12+5),AQ3278)</f>
        <v>0</v>
      </c>
      <c r="AS3278" s="6">
        <f ca="1">IF($AP3278=1,IF(INDIRECT(ADDRESS(($AN3278-1)*3+$AO3278+5,$AP3278+20))="",0,INDIRECT(ADDRESS(($AN3278-1)*3+$AO3278+5,$AP3278+20))),IF(INDIRECT(ADDRESS(($AN3278-1)*3+$AO3278+5,$AP3278+20))="",0,IF(COUNTIF(INDIRECT(ADDRESS(($AN3278-1)*36+($AO3278-1)*12+6,COLUMN())):INDIRECT(ADDRESS(($AN3278-1)*36+($AO3278-1)*12+$AP3278+4,COLUMN())),INDIRECT(ADDRESS(($AN3278-1)*3+$AO3278+5,$AP3278+20)))&gt;=1,0,INDIRECT(ADDRESS(($AN3278-1)*3+$AO3278+5,$AP3278+20)))))</f>
        <v>0</v>
      </c>
      <c r="AT3278" s="4">
        <f ca="1">COUNTIF(INDIRECT("U"&amp;(ROW()+12*(($AN3278-1)*3+$AO3278)-ROW())/12+5):INDIRECT("AF"&amp;(ROW()+12*(($AN3278-1)*3+$AO3278)-ROW())/12+5),AS3278)</f>
        <v>0</v>
      </c>
      <c r="AU3278" s="4">
        <f ca="1">IF(AND(AQ3278+AS3278&gt;0,AR3278+AT3278&gt;0),COUNTIF(AU$6:AU3277,"&gt;0")+1,0)</f>
        <v>0</v>
      </c>
    </row>
    <row r="3279" spans="40:47">
      <c r="AN3279" s="4">
        <v>91</v>
      </c>
      <c r="AO3279" s="4">
        <v>3</v>
      </c>
      <c r="AP3279" s="4">
        <v>10</v>
      </c>
      <c r="AQ3279" s="6">
        <f ca="1">IF($AP3279=1,IF(INDIRECT(ADDRESS(($AN3279-1)*3+$AO3279+5,$AP3279+7))="",0,INDIRECT(ADDRESS(($AN3279-1)*3+$AO3279+5,$AP3279+7))),IF(INDIRECT(ADDRESS(($AN3279-1)*3+$AO3279+5,$AP3279+7))="",0,IF(COUNTIF(INDIRECT(ADDRESS(($AN3279-1)*36+($AO3279-1)*12+6,COLUMN())):INDIRECT(ADDRESS(($AN3279-1)*36+($AO3279-1)*12+$AP3279+4,COLUMN())),INDIRECT(ADDRESS(($AN3279-1)*3+$AO3279+5,$AP3279+7)))&gt;=1,0,INDIRECT(ADDRESS(($AN3279-1)*3+$AO3279+5,$AP3279+7)))))</f>
        <v>0</v>
      </c>
      <c r="AR3279" s="4">
        <f ca="1">COUNTIF(INDIRECT("H"&amp;(ROW()+12*(($AN3279-1)*3+$AO3279)-ROW())/12+5):INDIRECT("S"&amp;(ROW()+12*(($AN3279-1)*3+$AO3279)-ROW())/12+5),AQ3279)</f>
        <v>0</v>
      </c>
      <c r="AS3279" s="6">
        <f ca="1">IF($AP3279=1,IF(INDIRECT(ADDRESS(($AN3279-1)*3+$AO3279+5,$AP3279+20))="",0,INDIRECT(ADDRESS(($AN3279-1)*3+$AO3279+5,$AP3279+20))),IF(INDIRECT(ADDRESS(($AN3279-1)*3+$AO3279+5,$AP3279+20))="",0,IF(COUNTIF(INDIRECT(ADDRESS(($AN3279-1)*36+($AO3279-1)*12+6,COLUMN())):INDIRECT(ADDRESS(($AN3279-1)*36+($AO3279-1)*12+$AP3279+4,COLUMN())),INDIRECT(ADDRESS(($AN3279-1)*3+$AO3279+5,$AP3279+20)))&gt;=1,0,INDIRECT(ADDRESS(($AN3279-1)*3+$AO3279+5,$AP3279+20)))))</f>
        <v>0</v>
      </c>
      <c r="AT3279" s="4">
        <f ca="1">COUNTIF(INDIRECT("U"&amp;(ROW()+12*(($AN3279-1)*3+$AO3279)-ROW())/12+5):INDIRECT("AF"&amp;(ROW()+12*(($AN3279-1)*3+$AO3279)-ROW())/12+5),AS3279)</f>
        <v>0</v>
      </c>
      <c r="AU3279" s="4">
        <f ca="1">IF(AND(AQ3279+AS3279&gt;0,AR3279+AT3279&gt;0),COUNTIF(AU$6:AU3278,"&gt;0")+1,0)</f>
        <v>0</v>
      </c>
    </row>
    <row r="3280" spans="40:47">
      <c r="AN3280" s="4">
        <v>91</v>
      </c>
      <c r="AO3280" s="4">
        <v>3</v>
      </c>
      <c r="AP3280" s="4">
        <v>11</v>
      </c>
      <c r="AQ3280" s="6">
        <f ca="1">IF($AP3280=1,IF(INDIRECT(ADDRESS(($AN3280-1)*3+$AO3280+5,$AP3280+7))="",0,INDIRECT(ADDRESS(($AN3280-1)*3+$AO3280+5,$AP3280+7))),IF(INDIRECT(ADDRESS(($AN3280-1)*3+$AO3280+5,$AP3280+7))="",0,IF(COUNTIF(INDIRECT(ADDRESS(($AN3280-1)*36+($AO3280-1)*12+6,COLUMN())):INDIRECT(ADDRESS(($AN3280-1)*36+($AO3280-1)*12+$AP3280+4,COLUMN())),INDIRECT(ADDRESS(($AN3280-1)*3+$AO3280+5,$AP3280+7)))&gt;=1,0,INDIRECT(ADDRESS(($AN3280-1)*3+$AO3280+5,$AP3280+7)))))</f>
        <v>0</v>
      </c>
      <c r="AR3280" s="4">
        <f ca="1">COUNTIF(INDIRECT("H"&amp;(ROW()+12*(($AN3280-1)*3+$AO3280)-ROW())/12+5):INDIRECT("S"&amp;(ROW()+12*(($AN3280-1)*3+$AO3280)-ROW())/12+5),AQ3280)</f>
        <v>0</v>
      </c>
      <c r="AS3280" s="6">
        <f ca="1">IF($AP3280=1,IF(INDIRECT(ADDRESS(($AN3280-1)*3+$AO3280+5,$AP3280+20))="",0,INDIRECT(ADDRESS(($AN3280-1)*3+$AO3280+5,$AP3280+20))),IF(INDIRECT(ADDRESS(($AN3280-1)*3+$AO3280+5,$AP3280+20))="",0,IF(COUNTIF(INDIRECT(ADDRESS(($AN3280-1)*36+($AO3280-1)*12+6,COLUMN())):INDIRECT(ADDRESS(($AN3280-1)*36+($AO3280-1)*12+$AP3280+4,COLUMN())),INDIRECT(ADDRESS(($AN3280-1)*3+$AO3280+5,$AP3280+20)))&gt;=1,0,INDIRECT(ADDRESS(($AN3280-1)*3+$AO3280+5,$AP3280+20)))))</f>
        <v>0</v>
      </c>
      <c r="AT3280" s="4">
        <f ca="1">COUNTIF(INDIRECT("U"&amp;(ROW()+12*(($AN3280-1)*3+$AO3280)-ROW())/12+5):INDIRECT("AF"&amp;(ROW()+12*(($AN3280-1)*3+$AO3280)-ROW())/12+5),AS3280)</f>
        <v>0</v>
      </c>
      <c r="AU3280" s="4">
        <f ca="1">IF(AND(AQ3280+AS3280&gt;0,AR3280+AT3280&gt;0),COUNTIF(AU$6:AU3279,"&gt;0")+1,0)</f>
        <v>0</v>
      </c>
    </row>
    <row r="3281" spans="40:47">
      <c r="AN3281" s="77">
        <v>91</v>
      </c>
      <c r="AO3281" s="77">
        <v>3</v>
      </c>
      <c r="AP3281" s="77">
        <v>12</v>
      </c>
      <c r="AQ3281" s="78">
        <f ca="1">IF($AP3281=1,IF(INDIRECT(ADDRESS(($AN3281-1)*3+$AO3281+5,$AP3281+7))="",0,INDIRECT(ADDRESS(($AN3281-1)*3+$AO3281+5,$AP3281+7))),IF(INDIRECT(ADDRESS(($AN3281-1)*3+$AO3281+5,$AP3281+7))="",0,IF(COUNTIF(INDIRECT(ADDRESS(($AN3281-1)*36+($AO3281-1)*12+6,COLUMN())):INDIRECT(ADDRESS(($AN3281-1)*36+($AO3281-1)*12+$AP3281+4,COLUMN())),INDIRECT(ADDRESS(($AN3281-1)*3+$AO3281+5,$AP3281+7)))&gt;=1,0,INDIRECT(ADDRESS(($AN3281-1)*3+$AO3281+5,$AP3281+7)))))</f>
        <v>0</v>
      </c>
      <c r="AR3281" s="77">
        <f ca="1">COUNTIF(INDIRECT("H"&amp;(ROW()+12*(($AN3281-1)*3+$AO3281)-ROW())/12+5):INDIRECT("S"&amp;(ROW()+12*(($AN3281-1)*3+$AO3281)-ROW())/12+5),AQ3281)</f>
        <v>0</v>
      </c>
      <c r="AS3281" s="78">
        <f ca="1">IF($AP3281=1,IF(INDIRECT(ADDRESS(($AN3281-1)*3+$AO3281+5,$AP3281+20))="",0,INDIRECT(ADDRESS(($AN3281-1)*3+$AO3281+5,$AP3281+20))),IF(INDIRECT(ADDRESS(($AN3281-1)*3+$AO3281+5,$AP3281+20))="",0,IF(COUNTIF(INDIRECT(ADDRESS(($AN3281-1)*36+($AO3281-1)*12+6,COLUMN())):INDIRECT(ADDRESS(($AN3281-1)*36+($AO3281-1)*12+$AP3281+4,COLUMN())),INDIRECT(ADDRESS(($AN3281-1)*3+$AO3281+5,$AP3281+20)))&gt;=1,0,INDIRECT(ADDRESS(($AN3281-1)*3+$AO3281+5,$AP3281+20)))))</f>
        <v>0</v>
      </c>
      <c r="AT3281" s="77">
        <f ca="1">COUNTIF(INDIRECT("U"&amp;(ROW()+12*(($AN3281-1)*3+$AO3281)-ROW())/12+5):INDIRECT("AF"&amp;(ROW()+12*(($AN3281-1)*3+$AO3281)-ROW())/12+5),AS3281)</f>
        <v>0</v>
      </c>
      <c r="AU3281" s="4">
        <f ca="1">IF(AND(AQ3281+AS3281&gt;0,AR3281+AT3281&gt;0),COUNTIF(AU$6:AU3280,"&gt;0")+1,0)</f>
        <v>0</v>
      </c>
    </row>
    <row r="3282" spans="40:47">
      <c r="AN3282" s="4">
        <v>92</v>
      </c>
      <c r="AO3282" s="4">
        <v>1</v>
      </c>
      <c r="AP3282" s="4">
        <v>1</v>
      </c>
      <c r="AQ3282" s="6">
        <f ca="1">IF($AP3282=1,IF(INDIRECT(ADDRESS(($AN3282-1)*3+$AO3282+5,$AP3282+7))="",0,INDIRECT(ADDRESS(($AN3282-1)*3+$AO3282+5,$AP3282+7))),IF(INDIRECT(ADDRESS(($AN3282-1)*3+$AO3282+5,$AP3282+7))="",0,IF(COUNTIF(INDIRECT(ADDRESS(($AN3282-1)*36+($AO3282-1)*12+6,COLUMN())):INDIRECT(ADDRESS(($AN3282-1)*36+($AO3282-1)*12+$AP3282+4,COLUMN())),INDIRECT(ADDRESS(($AN3282-1)*3+$AO3282+5,$AP3282+7)))&gt;=1,0,INDIRECT(ADDRESS(($AN3282-1)*3+$AO3282+5,$AP3282+7)))))</f>
        <v>0</v>
      </c>
      <c r="AR3282" s="4">
        <f ca="1">COUNTIF(INDIRECT("H"&amp;(ROW()+12*(($AN3282-1)*3+$AO3282)-ROW())/12+5):INDIRECT("S"&amp;(ROW()+12*(($AN3282-1)*3+$AO3282)-ROW())/12+5),AQ3282)</f>
        <v>0</v>
      </c>
      <c r="AS3282" s="6">
        <f ca="1">IF($AP3282=1,IF(INDIRECT(ADDRESS(($AN3282-1)*3+$AO3282+5,$AP3282+20))="",0,INDIRECT(ADDRESS(($AN3282-1)*3+$AO3282+5,$AP3282+20))),IF(INDIRECT(ADDRESS(($AN3282-1)*3+$AO3282+5,$AP3282+20))="",0,IF(COUNTIF(INDIRECT(ADDRESS(($AN3282-1)*36+($AO3282-1)*12+6,COLUMN())):INDIRECT(ADDRESS(($AN3282-1)*36+($AO3282-1)*12+$AP3282+4,COLUMN())),INDIRECT(ADDRESS(($AN3282-1)*3+$AO3282+5,$AP3282+20)))&gt;=1,0,INDIRECT(ADDRESS(($AN3282-1)*3+$AO3282+5,$AP3282+20)))))</f>
        <v>0</v>
      </c>
      <c r="AT3282" s="4">
        <f ca="1">COUNTIF(INDIRECT("U"&amp;(ROW()+12*(($AN3282-1)*3+$AO3282)-ROW())/12+5):INDIRECT("AF"&amp;(ROW()+12*(($AN3282-1)*3+$AO3282)-ROW())/12+5),AS3282)</f>
        <v>0</v>
      </c>
      <c r="AU3282" s="4">
        <f ca="1">IF(AND(AQ3282+AS3282&gt;0,AR3282+AT3282&gt;0),COUNTIF(AU$6:AU3281,"&gt;0")+1,0)</f>
        <v>0</v>
      </c>
    </row>
    <row r="3283" spans="40:47">
      <c r="AN3283" s="4">
        <v>92</v>
      </c>
      <c r="AO3283" s="4">
        <v>1</v>
      </c>
      <c r="AP3283" s="4">
        <v>2</v>
      </c>
      <c r="AQ3283" s="6">
        <f ca="1">IF($AP3283=1,IF(INDIRECT(ADDRESS(($AN3283-1)*3+$AO3283+5,$AP3283+7))="",0,INDIRECT(ADDRESS(($AN3283-1)*3+$AO3283+5,$AP3283+7))),IF(INDIRECT(ADDRESS(($AN3283-1)*3+$AO3283+5,$AP3283+7))="",0,IF(COUNTIF(INDIRECT(ADDRESS(($AN3283-1)*36+($AO3283-1)*12+6,COLUMN())):INDIRECT(ADDRESS(($AN3283-1)*36+($AO3283-1)*12+$AP3283+4,COLUMN())),INDIRECT(ADDRESS(($AN3283-1)*3+$AO3283+5,$AP3283+7)))&gt;=1,0,INDIRECT(ADDRESS(($AN3283-1)*3+$AO3283+5,$AP3283+7)))))</f>
        <v>0</v>
      </c>
      <c r="AR3283" s="4">
        <f ca="1">COUNTIF(INDIRECT("H"&amp;(ROW()+12*(($AN3283-1)*3+$AO3283)-ROW())/12+5):INDIRECT("S"&amp;(ROW()+12*(($AN3283-1)*3+$AO3283)-ROW())/12+5),AQ3283)</f>
        <v>0</v>
      </c>
      <c r="AS3283" s="6">
        <f ca="1">IF($AP3283=1,IF(INDIRECT(ADDRESS(($AN3283-1)*3+$AO3283+5,$AP3283+20))="",0,INDIRECT(ADDRESS(($AN3283-1)*3+$AO3283+5,$AP3283+20))),IF(INDIRECT(ADDRESS(($AN3283-1)*3+$AO3283+5,$AP3283+20))="",0,IF(COUNTIF(INDIRECT(ADDRESS(($AN3283-1)*36+($AO3283-1)*12+6,COLUMN())):INDIRECT(ADDRESS(($AN3283-1)*36+($AO3283-1)*12+$AP3283+4,COLUMN())),INDIRECT(ADDRESS(($AN3283-1)*3+$AO3283+5,$AP3283+20)))&gt;=1,0,INDIRECT(ADDRESS(($AN3283-1)*3+$AO3283+5,$AP3283+20)))))</f>
        <v>0</v>
      </c>
      <c r="AT3283" s="4">
        <f ca="1">COUNTIF(INDIRECT("U"&amp;(ROW()+12*(($AN3283-1)*3+$AO3283)-ROW())/12+5):INDIRECT("AF"&amp;(ROW()+12*(($AN3283-1)*3+$AO3283)-ROW())/12+5),AS3283)</f>
        <v>0</v>
      </c>
      <c r="AU3283" s="4">
        <f ca="1">IF(AND(AQ3283+AS3283&gt;0,AR3283+AT3283&gt;0),COUNTIF(AU$6:AU3282,"&gt;0")+1,0)</f>
        <v>0</v>
      </c>
    </row>
    <row r="3284" spans="40:47">
      <c r="AN3284" s="4">
        <v>92</v>
      </c>
      <c r="AO3284" s="4">
        <v>1</v>
      </c>
      <c r="AP3284" s="4">
        <v>3</v>
      </c>
      <c r="AQ3284" s="6">
        <f ca="1">IF($AP3284=1,IF(INDIRECT(ADDRESS(($AN3284-1)*3+$AO3284+5,$AP3284+7))="",0,INDIRECT(ADDRESS(($AN3284-1)*3+$AO3284+5,$AP3284+7))),IF(INDIRECT(ADDRESS(($AN3284-1)*3+$AO3284+5,$AP3284+7))="",0,IF(COUNTIF(INDIRECT(ADDRESS(($AN3284-1)*36+($AO3284-1)*12+6,COLUMN())):INDIRECT(ADDRESS(($AN3284-1)*36+($AO3284-1)*12+$AP3284+4,COLUMN())),INDIRECT(ADDRESS(($AN3284-1)*3+$AO3284+5,$AP3284+7)))&gt;=1,0,INDIRECT(ADDRESS(($AN3284-1)*3+$AO3284+5,$AP3284+7)))))</f>
        <v>0</v>
      </c>
      <c r="AR3284" s="4">
        <f ca="1">COUNTIF(INDIRECT("H"&amp;(ROW()+12*(($AN3284-1)*3+$AO3284)-ROW())/12+5):INDIRECT("S"&amp;(ROW()+12*(($AN3284-1)*3+$AO3284)-ROW())/12+5),AQ3284)</f>
        <v>0</v>
      </c>
      <c r="AS3284" s="6">
        <f ca="1">IF($AP3284=1,IF(INDIRECT(ADDRESS(($AN3284-1)*3+$AO3284+5,$AP3284+20))="",0,INDIRECT(ADDRESS(($AN3284-1)*3+$AO3284+5,$AP3284+20))),IF(INDIRECT(ADDRESS(($AN3284-1)*3+$AO3284+5,$AP3284+20))="",0,IF(COUNTIF(INDIRECT(ADDRESS(($AN3284-1)*36+($AO3284-1)*12+6,COLUMN())):INDIRECT(ADDRESS(($AN3284-1)*36+($AO3284-1)*12+$AP3284+4,COLUMN())),INDIRECT(ADDRESS(($AN3284-1)*3+$AO3284+5,$AP3284+20)))&gt;=1,0,INDIRECT(ADDRESS(($AN3284-1)*3+$AO3284+5,$AP3284+20)))))</f>
        <v>0</v>
      </c>
      <c r="AT3284" s="4">
        <f ca="1">COUNTIF(INDIRECT("U"&amp;(ROW()+12*(($AN3284-1)*3+$AO3284)-ROW())/12+5):INDIRECT("AF"&amp;(ROW()+12*(($AN3284-1)*3+$AO3284)-ROW())/12+5),AS3284)</f>
        <v>0</v>
      </c>
      <c r="AU3284" s="4">
        <f ca="1">IF(AND(AQ3284+AS3284&gt;0,AR3284+AT3284&gt;0),COUNTIF(AU$6:AU3283,"&gt;0")+1,0)</f>
        <v>0</v>
      </c>
    </row>
    <row r="3285" spans="40:47">
      <c r="AN3285" s="4">
        <v>92</v>
      </c>
      <c r="AO3285" s="4">
        <v>1</v>
      </c>
      <c r="AP3285" s="4">
        <v>4</v>
      </c>
      <c r="AQ3285" s="6">
        <f ca="1">IF($AP3285=1,IF(INDIRECT(ADDRESS(($AN3285-1)*3+$AO3285+5,$AP3285+7))="",0,INDIRECT(ADDRESS(($AN3285-1)*3+$AO3285+5,$AP3285+7))),IF(INDIRECT(ADDRESS(($AN3285-1)*3+$AO3285+5,$AP3285+7))="",0,IF(COUNTIF(INDIRECT(ADDRESS(($AN3285-1)*36+($AO3285-1)*12+6,COLUMN())):INDIRECT(ADDRESS(($AN3285-1)*36+($AO3285-1)*12+$AP3285+4,COLUMN())),INDIRECT(ADDRESS(($AN3285-1)*3+$AO3285+5,$AP3285+7)))&gt;=1,0,INDIRECT(ADDRESS(($AN3285-1)*3+$AO3285+5,$AP3285+7)))))</f>
        <v>0</v>
      </c>
      <c r="AR3285" s="4">
        <f ca="1">COUNTIF(INDIRECT("H"&amp;(ROW()+12*(($AN3285-1)*3+$AO3285)-ROW())/12+5):INDIRECT("S"&amp;(ROW()+12*(($AN3285-1)*3+$AO3285)-ROW())/12+5),AQ3285)</f>
        <v>0</v>
      </c>
      <c r="AS3285" s="6">
        <f ca="1">IF($AP3285=1,IF(INDIRECT(ADDRESS(($AN3285-1)*3+$AO3285+5,$AP3285+20))="",0,INDIRECT(ADDRESS(($AN3285-1)*3+$AO3285+5,$AP3285+20))),IF(INDIRECT(ADDRESS(($AN3285-1)*3+$AO3285+5,$AP3285+20))="",0,IF(COUNTIF(INDIRECT(ADDRESS(($AN3285-1)*36+($AO3285-1)*12+6,COLUMN())):INDIRECT(ADDRESS(($AN3285-1)*36+($AO3285-1)*12+$AP3285+4,COLUMN())),INDIRECT(ADDRESS(($AN3285-1)*3+$AO3285+5,$AP3285+20)))&gt;=1,0,INDIRECT(ADDRESS(($AN3285-1)*3+$AO3285+5,$AP3285+20)))))</f>
        <v>0</v>
      </c>
      <c r="AT3285" s="4">
        <f ca="1">COUNTIF(INDIRECT("U"&amp;(ROW()+12*(($AN3285-1)*3+$AO3285)-ROW())/12+5):INDIRECT("AF"&amp;(ROW()+12*(($AN3285-1)*3+$AO3285)-ROW())/12+5),AS3285)</f>
        <v>0</v>
      </c>
      <c r="AU3285" s="4">
        <f ca="1">IF(AND(AQ3285+AS3285&gt;0,AR3285+AT3285&gt;0),COUNTIF(AU$6:AU3284,"&gt;0")+1,0)</f>
        <v>0</v>
      </c>
    </row>
    <row r="3286" spans="40:47">
      <c r="AN3286" s="4">
        <v>92</v>
      </c>
      <c r="AO3286" s="4">
        <v>1</v>
      </c>
      <c r="AP3286" s="4">
        <v>5</v>
      </c>
      <c r="AQ3286" s="6">
        <f ca="1">IF($AP3286=1,IF(INDIRECT(ADDRESS(($AN3286-1)*3+$AO3286+5,$AP3286+7))="",0,INDIRECT(ADDRESS(($AN3286-1)*3+$AO3286+5,$AP3286+7))),IF(INDIRECT(ADDRESS(($AN3286-1)*3+$AO3286+5,$AP3286+7))="",0,IF(COUNTIF(INDIRECT(ADDRESS(($AN3286-1)*36+($AO3286-1)*12+6,COLUMN())):INDIRECT(ADDRESS(($AN3286-1)*36+($AO3286-1)*12+$AP3286+4,COLUMN())),INDIRECT(ADDRESS(($AN3286-1)*3+$AO3286+5,$AP3286+7)))&gt;=1,0,INDIRECT(ADDRESS(($AN3286-1)*3+$AO3286+5,$AP3286+7)))))</f>
        <v>0</v>
      </c>
      <c r="AR3286" s="4">
        <f ca="1">COUNTIF(INDIRECT("H"&amp;(ROW()+12*(($AN3286-1)*3+$AO3286)-ROW())/12+5):INDIRECT("S"&amp;(ROW()+12*(($AN3286-1)*3+$AO3286)-ROW())/12+5),AQ3286)</f>
        <v>0</v>
      </c>
      <c r="AS3286" s="6">
        <f ca="1">IF($AP3286=1,IF(INDIRECT(ADDRESS(($AN3286-1)*3+$AO3286+5,$AP3286+20))="",0,INDIRECT(ADDRESS(($AN3286-1)*3+$AO3286+5,$AP3286+20))),IF(INDIRECT(ADDRESS(($AN3286-1)*3+$AO3286+5,$AP3286+20))="",0,IF(COUNTIF(INDIRECT(ADDRESS(($AN3286-1)*36+($AO3286-1)*12+6,COLUMN())):INDIRECT(ADDRESS(($AN3286-1)*36+($AO3286-1)*12+$AP3286+4,COLUMN())),INDIRECT(ADDRESS(($AN3286-1)*3+$AO3286+5,$AP3286+20)))&gt;=1,0,INDIRECT(ADDRESS(($AN3286-1)*3+$AO3286+5,$AP3286+20)))))</f>
        <v>0</v>
      </c>
      <c r="AT3286" s="4">
        <f ca="1">COUNTIF(INDIRECT("U"&amp;(ROW()+12*(($AN3286-1)*3+$AO3286)-ROW())/12+5):INDIRECT("AF"&amp;(ROW()+12*(($AN3286-1)*3+$AO3286)-ROW())/12+5),AS3286)</f>
        <v>0</v>
      </c>
      <c r="AU3286" s="4">
        <f ca="1">IF(AND(AQ3286+AS3286&gt;0,AR3286+AT3286&gt;0),COUNTIF(AU$6:AU3285,"&gt;0")+1,0)</f>
        <v>0</v>
      </c>
    </row>
    <row r="3287" spans="40:47">
      <c r="AN3287" s="4">
        <v>92</v>
      </c>
      <c r="AO3287" s="4">
        <v>1</v>
      </c>
      <c r="AP3287" s="4">
        <v>6</v>
      </c>
      <c r="AQ3287" s="6">
        <f ca="1">IF($AP3287=1,IF(INDIRECT(ADDRESS(($AN3287-1)*3+$AO3287+5,$AP3287+7))="",0,INDIRECT(ADDRESS(($AN3287-1)*3+$AO3287+5,$AP3287+7))),IF(INDIRECT(ADDRESS(($AN3287-1)*3+$AO3287+5,$AP3287+7))="",0,IF(COUNTIF(INDIRECT(ADDRESS(($AN3287-1)*36+($AO3287-1)*12+6,COLUMN())):INDIRECT(ADDRESS(($AN3287-1)*36+($AO3287-1)*12+$AP3287+4,COLUMN())),INDIRECT(ADDRESS(($AN3287-1)*3+$AO3287+5,$AP3287+7)))&gt;=1,0,INDIRECT(ADDRESS(($AN3287-1)*3+$AO3287+5,$AP3287+7)))))</f>
        <v>0</v>
      </c>
      <c r="AR3287" s="4">
        <f ca="1">COUNTIF(INDIRECT("H"&amp;(ROW()+12*(($AN3287-1)*3+$AO3287)-ROW())/12+5):INDIRECT("S"&amp;(ROW()+12*(($AN3287-1)*3+$AO3287)-ROW())/12+5),AQ3287)</f>
        <v>0</v>
      </c>
      <c r="AS3287" s="6">
        <f ca="1">IF($AP3287=1,IF(INDIRECT(ADDRESS(($AN3287-1)*3+$AO3287+5,$AP3287+20))="",0,INDIRECT(ADDRESS(($AN3287-1)*3+$AO3287+5,$AP3287+20))),IF(INDIRECT(ADDRESS(($AN3287-1)*3+$AO3287+5,$AP3287+20))="",0,IF(COUNTIF(INDIRECT(ADDRESS(($AN3287-1)*36+($AO3287-1)*12+6,COLUMN())):INDIRECT(ADDRESS(($AN3287-1)*36+($AO3287-1)*12+$AP3287+4,COLUMN())),INDIRECT(ADDRESS(($AN3287-1)*3+$AO3287+5,$AP3287+20)))&gt;=1,0,INDIRECT(ADDRESS(($AN3287-1)*3+$AO3287+5,$AP3287+20)))))</f>
        <v>0</v>
      </c>
      <c r="AT3287" s="4">
        <f ca="1">COUNTIF(INDIRECT("U"&amp;(ROW()+12*(($AN3287-1)*3+$AO3287)-ROW())/12+5):INDIRECT("AF"&amp;(ROW()+12*(($AN3287-1)*3+$AO3287)-ROW())/12+5),AS3287)</f>
        <v>0</v>
      </c>
      <c r="AU3287" s="4">
        <f ca="1">IF(AND(AQ3287+AS3287&gt;0,AR3287+AT3287&gt;0),COUNTIF(AU$6:AU3286,"&gt;0")+1,0)</f>
        <v>0</v>
      </c>
    </row>
    <row r="3288" spans="40:47">
      <c r="AN3288" s="4">
        <v>92</v>
      </c>
      <c r="AO3288" s="4">
        <v>1</v>
      </c>
      <c r="AP3288" s="4">
        <v>7</v>
      </c>
      <c r="AQ3288" s="6">
        <f ca="1">IF($AP3288=1,IF(INDIRECT(ADDRESS(($AN3288-1)*3+$AO3288+5,$AP3288+7))="",0,INDIRECT(ADDRESS(($AN3288-1)*3+$AO3288+5,$AP3288+7))),IF(INDIRECT(ADDRESS(($AN3288-1)*3+$AO3288+5,$AP3288+7))="",0,IF(COUNTIF(INDIRECT(ADDRESS(($AN3288-1)*36+($AO3288-1)*12+6,COLUMN())):INDIRECT(ADDRESS(($AN3288-1)*36+($AO3288-1)*12+$AP3288+4,COLUMN())),INDIRECT(ADDRESS(($AN3288-1)*3+$AO3288+5,$AP3288+7)))&gt;=1,0,INDIRECT(ADDRESS(($AN3288-1)*3+$AO3288+5,$AP3288+7)))))</f>
        <v>0</v>
      </c>
      <c r="AR3288" s="4">
        <f ca="1">COUNTIF(INDIRECT("H"&amp;(ROW()+12*(($AN3288-1)*3+$AO3288)-ROW())/12+5):INDIRECT("S"&amp;(ROW()+12*(($AN3288-1)*3+$AO3288)-ROW())/12+5),AQ3288)</f>
        <v>0</v>
      </c>
      <c r="AS3288" s="6">
        <f ca="1">IF($AP3288=1,IF(INDIRECT(ADDRESS(($AN3288-1)*3+$AO3288+5,$AP3288+20))="",0,INDIRECT(ADDRESS(($AN3288-1)*3+$AO3288+5,$AP3288+20))),IF(INDIRECT(ADDRESS(($AN3288-1)*3+$AO3288+5,$AP3288+20))="",0,IF(COUNTIF(INDIRECT(ADDRESS(($AN3288-1)*36+($AO3288-1)*12+6,COLUMN())):INDIRECT(ADDRESS(($AN3288-1)*36+($AO3288-1)*12+$AP3288+4,COLUMN())),INDIRECT(ADDRESS(($AN3288-1)*3+$AO3288+5,$AP3288+20)))&gt;=1,0,INDIRECT(ADDRESS(($AN3288-1)*3+$AO3288+5,$AP3288+20)))))</f>
        <v>0</v>
      </c>
      <c r="AT3288" s="4">
        <f ca="1">COUNTIF(INDIRECT("U"&amp;(ROW()+12*(($AN3288-1)*3+$AO3288)-ROW())/12+5):INDIRECT("AF"&amp;(ROW()+12*(($AN3288-1)*3+$AO3288)-ROW())/12+5),AS3288)</f>
        <v>0</v>
      </c>
      <c r="AU3288" s="4">
        <f ca="1">IF(AND(AQ3288+AS3288&gt;0,AR3288+AT3288&gt;0),COUNTIF(AU$6:AU3287,"&gt;0")+1,0)</f>
        <v>0</v>
      </c>
    </row>
    <row r="3289" spans="40:47">
      <c r="AN3289" s="4">
        <v>92</v>
      </c>
      <c r="AO3289" s="4">
        <v>1</v>
      </c>
      <c r="AP3289" s="4">
        <v>8</v>
      </c>
      <c r="AQ3289" s="6">
        <f ca="1">IF($AP3289=1,IF(INDIRECT(ADDRESS(($AN3289-1)*3+$AO3289+5,$AP3289+7))="",0,INDIRECT(ADDRESS(($AN3289-1)*3+$AO3289+5,$AP3289+7))),IF(INDIRECT(ADDRESS(($AN3289-1)*3+$AO3289+5,$AP3289+7))="",0,IF(COUNTIF(INDIRECT(ADDRESS(($AN3289-1)*36+($AO3289-1)*12+6,COLUMN())):INDIRECT(ADDRESS(($AN3289-1)*36+($AO3289-1)*12+$AP3289+4,COLUMN())),INDIRECT(ADDRESS(($AN3289-1)*3+$AO3289+5,$AP3289+7)))&gt;=1,0,INDIRECT(ADDRESS(($AN3289-1)*3+$AO3289+5,$AP3289+7)))))</f>
        <v>0</v>
      </c>
      <c r="AR3289" s="4">
        <f ca="1">COUNTIF(INDIRECT("H"&amp;(ROW()+12*(($AN3289-1)*3+$AO3289)-ROW())/12+5):INDIRECT("S"&amp;(ROW()+12*(($AN3289-1)*3+$AO3289)-ROW())/12+5),AQ3289)</f>
        <v>0</v>
      </c>
      <c r="AS3289" s="6">
        <f ca="1">IF($AP3289=1,IF(INDIRECT(ADDRESS(($AN3289-1)*3+$AO3289+5,$AP3289+20))="",0,INDIRECT(ADDRESS(($AN3289-1)*3+$AO3289+5,$AP3289+20))),IF(INDIRECT(ADDRESS(($AN3289-1)*3+$AO3289+5,$AP3289+20))="",0,IF(COUNTIF(INDIRECT(ADDRESS(($AN3289-1)*36+($AO3289-1)*12+6,COLUMN())):INDIRECT(ADDRESS(($AN3289-1)*36+($AO3289-1)*12+$AP3289+4,COLUMN())),INDIRECT(ADDRESS(($AN3289-1)*3+$AO3289+5,$AP3289+20)))&gt;=1,0,INDIRECT(ADDRESS(($AN3289-1)*3+$AO3289+5,$AP3289+20)))))</f>
        <v>0</v>
      </c>
      <c r="AT3289" s="4">
        <f ca="1">COUNTIF(INDIRECT("U"&amp;(ROW()+12*(($AN3289-1)*3+$AO3289)-ROW())/12+5):INDIRECT("AF"&amp;(ROW()+12*(($AN3289-1)*3+$AO3289)-ROW())/12+5),AS3289)</f>
        <v>0</v>
      </c>
      <c r="AU3289" s="4">
        <f ca="1">IF(AND(AQ3289+AS3289&gt;0,AR3289+AT3289&gt;0),COUNTIF(AU$6:AU3288,"&gt;0")+1,0)</f>
        <v>0</v>
      </c>
    </row>
    <row r="3290" spans="40:47">
      <c r="AN3290" s="4">
        <v>92</v>
      </c>
      <c r="AO3290" s="4">
        <v>1</v>
      </c>
      <c r="AP3290" s="4">
        <v>9</v>
      </c>
      <c r="AQ3290" s="6">
        <f ca="1">IF($AP3290=1,IF(INDIRECT(ADDRESS(($AN3290-1)*3+$AO3290+5,$AP3290+7))="",0,INDIRECT(ADDRESS(($AN3290-1)*3+$AO3290+5,$AP3290+7))),IF(INDIRECT(ADDRESS(($AN3290-1)*3+$AO3290+5,$AP3290+7))="",0,IF(COUNTIF(INDIRECT(ADDRESS(($AN3290-1)*36+($AO3290-1)*12+6,COLUMN())):INDIRECT(ADDRESS(($AN3290-1)*36+($AO3290-1)*12+$AP3290+4,COLUMN())),INDIRECT(ADDRESS(($AN3290-1)*3+$AO3290+5,$AP3290+7)))&gt;=1,0,INDIRECT(ADDRESS(($AN3290-1)*3+$AO3290+5,$AP3290+7)))))</f>
        <v>0</v>
      </c>
      <c r="AR3290" s="4">
        <f ca="1">COUNTIF(INDIRECT("H"&amp;(ROW()+12*(($AN3290-1)*3+$AO3290)-ROW())/12+5):INDIRECT("S"&amp;(ROW()+12*(($AN3290-1)*3+$AO3290)-ROW())/12+5),AQ3290)</f>
        <v>0</v>
      </c>
      <c r="AS3290" s="6">
        <f ca="1">IF($AP3290=1,IF(INDIRECT(ADDRESS(($AN3290-1)*3+$AO3290+5,$AP3290+20))="",0,INDIRECT(ADDRESS(($AN3290-1)*3+$AO3290+5,$AP3290+20))),IF(INDIRECT(ADDRESS(($AN3290-1)*3+$AO3290+5,$AP3290+20))="",0,IF(COUNTIF(INDIRECT(ADDRESS(($AN3290-1)*36+($AO3290-1)*12+6,COLUMN())):INDIRECT(ADDRESS(($AN3290-1)*36+($AO3290-1)*12+$AP3290+4,COLUMN())),INDIRECT(ADDRESS(($AN3290-1)*3+$AO3290+5,$AP3290+20)))&gt;=1,0,INDIRECT(ADDRESS(($AN3290-1)*3+$AO3290+5,$AP3290+20)))))</f>
        <v>0</v>
      </c>
      <c r="AT3290" s="4">
        <f ca="1">COUNTIF(INDIRECT("U"&amp;(ROW()+12*(($AN3290-1)*3+$AO3290)-ROW())/12+5):INDIRECT("AF"&amp;(ROW()+12*(($AN3290-1)*3+$AO3290)-ROW())/12+5),AS3290)</f>
        <v>0</v>
      </c>
      <c r="AU3290" s="4">
        <f ca="1">IF(AND(AQ3290+AS3290&gt;0,AR3290+AT3290&gt;0),COUNTIF(AU$6:AU3289,"&gt;0")+1,0)</f>
        <v>0</v>
      </c>
    </row>
    <row r="3291" spans="40:47">
      <c r="AN3291" s="4">
        <v>92</v>
      </c>
      <c r="AO3291" s="4">
        <v>1</v>
      </c>
      <c r="AP3291" s="4">
        <v>10</v>
      </c>
      <c r="AQ3291" s="6">
        <f ca="1">IF($AP3291=1,IF(INDIRECT(ADDRESS(($AN3291-1)*3+$AO3291+5,$AP3291+7))="",0,INDIRECT(ADDRESS(($AN3291-1)*3+$AO3291+5,$AP3291+7))),IF(INDIRECT(ADDRESS(($AN3291-1)*3+$AO3291+5,$AP3291+7))="",0,IF(COUNTIF(INDIRECT(ADDRESS(($AN3291-1)*36+($AO3291-1)*12+6,COLUMN())):INDIRECT(ADDRESS(($AN3291-1)*36+($AO3291-1)*12+$AP3291+4,COLUMN())),INDIRECT(ADDRESS(($AN3291-1)*3+$AO3291+5,$AP3291+7)))&gt;=1,0,INDIRECT(ADDRESS(($AN3291-1)*3+$AO3291+5,$AP3291+7)))))</f>
        <v>0</v>
      </c>
      <c r="AR3291" s="4">
        <f ca="1">COUNTIF(INDIRECT("H"&amp;(ROW()+12*(($AN3291-1)*3+$AO3291)-ROW())/12+5):INDIRECT("S"&amp;(ROW()+12*(($AN3291-1)*3+$AO3291)-ROW())/12+5),AQ3291)</f>
        <v>0</v>
      </c>
      <c r="AS3291" s="6">
        <f ca="1">IF($AP3291=1,IF(INDIRECT(ADDRESS(($AN3291-1)*3+$AO3291+5,$AP3291+20))="",0,INDIRECT(ADDRESS(($AN3291-1)*3+$AO3291+5,$AP3291+20))),IF(INDIRECT(ADDRESS(($AN3291-1)*3+$AO3291+5,$AP3291+20))="",0,IF(COUNTIF(INDIRECT(ADDRESS(($AN3291-1)*36+($AO3291-1)*12+6,COLUMN())):INDIRECT(ADDRESS(($AN3291-1)*36+($AO3291-1)*12+$AP3291+4,COLUMN())),INDIRECT(ADDRESS(($AN3291-1)*3+$AO3291+5,$AP3291+20)))&gt;=1,0,INDIRECT(ADDRESS(($AN3291-1)*3+$AO3291+5,$AP3291+20)))))</f>
        <v>0</v>
      </c>
      <c r="AT3291" s="4">
        <f ca="1">COUNTIF(INDIRECT("U"&amp;(ROW()+12*(($AN3291-1)*3+$AO3291)-ROW())/12+5):INDIRECT("AF"&amp;(ROW()+12*(($AN3291-1)*3+$AO3291)-ROW())/12+5),AS3291)</f>
        <v>0</v>
      </c>
      <c r="AU3291" s="4">
        <f ca="1">IF(AND(AQ3291+AS3291&gt;0,AR3291+AT3291&gt;0),COUNTIF(AU$6:AU3290,"&gt;0")+1,0)</f>
        <v>0</v>
      </c>
    </row>
    <row r="3292" spans="40:47">
      <c r="AN3292" s="4">
        <v>92</v>
      </c>
      <c r="AO3292" s="4">
        <v>1</v>
      </c>
      <c r="AP3292" s="4">
        <v>11</v>
      </c>
      <c r="AQ3292" s="6">
        <f ca="1">IF($AP3292=1,IF(INDIRECT(ADDRESS(($AN3292-1)*3+$AO3292+5,$AP3292+7))="",0,INDIRECT(ADDRESS(($AN3292-1)*3+$AO3292+5,$AP3292+7))),IF(INDIRECT(ADDRESS(($AN3292-1)*3+$AO3292+5,$AP3292+7))="",0,IF(COUNTIF(INDIRECT(ADDRESS(($AN3292-1)*36+($AO3292-1)*12+6,COLUMN())):INDIRECT(ADDRESS(($AN3292-1)*36+($AO3292-1)*12+$AP3292+4,COLUMN())),INDIRECT(ADDRESS(($AN3292-1)*3+$AO3292+5,$AP3292+7)))&gt;=1,0,INDIRECT(ADDRESS(($AN3292-1)*3+$AO3292+5,$AP3292+7)))))</f>
        <v>0</v>
      </c>
      <c r="AR3292" s="4">
        <f ca="1">COUNTIF(INDIRECT("H"&amp;(ROW()+12*(($AN3292-1)*3+$AO3292)-ROW())/12+5):INDIRECT("S"&amp;(ROW()+12*(($AN3292-1)*3+$AO3292)-ROW())/12+5),AQ3292)</f>
        <v>0</v>
      </c>
      <c r="AS3292" s="6">
        <f ca="1">IF($AP3292=1,IF(INDIRECT(ADDRESS(($AN3292-1)*3+$AO3292+5,$AP3292+20))="",0,INDIRECT(ADDRESS(($AN3292-1)*3+$AO3292+5,$AP3292+20))),IF(INDIRECT(ADDRESS(($AN3292-1)*3+$AO3292+5,$AP3292+20))="",0,IF(COUNTIF(INDIRECT(ADDRESS(($AN3292-1)*36+($AO3292-1)*12+6,COLUMN())):INDIRECT(ADDRESS(($AN3292-1)*36+($AO3292-1)*12+$AP3292+4,COLUMN())),INDIRECT(ADDRESS(($AN3292-1)*3+$AO3292+5,$AP3292+20)))&gt;=1,0,INDIRECT(ADDRESS(($AN3292-1)*3+$AO3292+5,$AP3292+20)))))</f>
        <v>0</v>
      </c>
      <c r="AT3292" s="4">
        <f ca="1">COUNTIF(INDIRECT("U"&amp;(ROW()+12*(($AN3292-1)*3+$AO3292)-ROW())/12+5):INDIRECT("AF"&amp;(ROW()+12*(($AN3292-1)*3+$AO3292)-ROW())/12+5),AS3292)</f>
        <v>0</v>
      </c>
      <c r="AU3292" s="4">
        <f ca="1">IF(AND(AQ3292+AS3292&gt;0,AR3292+AT3292&gt;0),COUNTIF(AU$6:AU3291,"&gt;0")+1,0)</f>
        <v>0</v>
      </c>
    </row>
    <row r="3293" spans="40:47">
      <c r="AN3293" s="4">
        <v>92</v>
      </c>
      <c r="AO3293" s="4">
        <v>1</v>
      </c>
      <c r="AP3293" s="4">
        <v>12</v>
      </c>
      <c r="AQ3293" s="6">
        <f ca="1">IF($AP3293=1,IF(INDIRECT(ADDRESS(($AN3293-1)*3+$AO3293+5,$AP3293+7))="",0,INDIRECT(ADDRESS(($AN3293-1)*3+$AO3293+5,$AP3293+7))),IF(INDIRECT(ADDRESS(($AN3293-1)*3+$AO3293+5,$AP3293+7))="",0,IF(COUNTIF(INDIRECT(ADDRESS(($AN3293-1)*36+($AO3293-1)*12+6,COLUMN())):INDIRECT(ADDRESS(($AN3293-1)*36+($AO3293-1)*12+$AP3293+4,COLUMN())),INDIRECT(ADDRESS(($AN3293-1)*3+$AO3293+5,$AP3293+7)))&gt;=1,0,INDIRECT(ADDRESS(($AN3293-1)*3+$AO3293+5,$AP3293+7)))))</f>
        <v>0</v>
      </c>
      <c r="AR3293" s="4">
        <f ca="1">COUNTIF(INDIRECT("H"&amp;(ROW()+12*(($AN3293-1)*3+$AO3293)-ROW())/12+5):INDIRECT("S"&amp;(ROW()+12*(($AN3293-1)*3+$AO3293)-ROW())/12+5),AQ3293)</f>
        <v>0</v>
      </c>
      <c r="AS3293" s="6">
        <f ca="1">IF($AP3293=1,IF(INDIRECT(ADDRESS(($AN3293-1)*3+$AO3293+5,$AP3293+20))="",0,INDIRECT(ADDRESS(($AN3293-1)*3+$AO3293+5,$AP3293+20))),IF(INDIRECT(ADDRESS(($AN3293-1)*3+$AO3293+5,$AP3293+20))="",0,IF(COUNTIF(INDIRECT(ADDRESS(($AN3293-1)*36+($AO3293-1)*12+6,COLUMN())):INDIRECT(ADDRESS(($AN3293-1)*36+($AO3293-1)*12+$AP3293+4,COLUMN())),INDIRECT(ADDRESS(($AN3293-1)*3+$AO3293+5,$AP3293+20)))&gt;=1,0,INDIRECT(ADDRESS(($AN3293-1)*3+$AO3293+5,$AP3293+20)))))</f>
        <v>0</v>
      </c>
      <c r="AT3293" s="4">
        <f ca="1">COUNTIF(INDIRECT("U"&amp;(ROW()+12*(($AN3293-1)*3+$AO3293)-ROW())/12+5):INDIRECT("AF"&amp;(ROW()+12*(($AN3293-1)*3+$AO3293)-ROW())/12+5),AS3293)</f>
        <v>0</v>
      </c>
      <c r="AU3293" s="4">
        <f ca="1">IF(AND(AQ3293+AS3293&gt;0,AR3293+AT3293&gt;0),COUNTIF(AU$6:AU3292,"&gt;0")+1,0)</f>
        <v>0</v>
      </c>
    </row>
    <row r="3294" spans="40:47">
      <c r="AN3294" s="4">
        <v>92</v>
      </c>
      <c r="AO3294" s="4">
        <v>2</v>
      </c>
      <c r="AP3294" s="4">
        <v>1</v>
      </c>
      <c r="AQ3294" s="6">
        <f ca="1">IF($AP3294=1,IF(INDIRECT(ADDRESS(($AN3294-1)*3+$AO3294+5,$AP3294+7))="",0,INDIRECT(ADDRESS(($AN3294-1)*3+$AO3294+5,$AP3294+7))),IF(INDIRECT(ADDRESS(($AN3294-1)*3+$AO3294+5,$AP3294+7))="",0,IF(COUNTIF(INDIRECT(ADDRESS(($AN3294-1)*36+($AO3294-1)*12+6,COLUMN())):INDIRECT(ADDRESS(($AN3294-1)*36+($AO3294-1)*12+$AP3294+4,COLUMN())),INDIRECT(ADDRESS(($AN3294-1)*3+$AO3294+5,$AP3294+7)))&gt;=1,0,INDIRECT(ADDRESS(($AN3294-1)*3+$AO3294+5,$AP3294+7)))))</f>
        <v>0</v>
      </c>
      <c r="AR3294" s="4">
        <f ca="1">COUNTIF(INDIRECT("H"&amp;(ROW()+12*(($AN3294-1)*3+$AO3294)-ROW())/12+5):INDIRECT("S"&amp;(ROW()+12*(($AN3294-1)*3+$AO3294)-ROW())/12+5),AQ3294)</f>
        <v>0</v>
      </c>
      <c r="AS3294" s="6">
        <f ca="1">IF($AP3294=1,IF(INDIRECT(ADDRESS(($AN3294-1)*3+$AO3294+5,$AP3294+20))="",0,INDIRECT(ADDRESS(($AN3294-1)*3+$AO3294+5,$AP3294+20))),IF(INDIRECT(ADDRESS(($AN3294-1)*3+$AO3294+5,$AP3294+20))="",0,IF(COUNTIF(INDIRECT(ADDRESS(($AN3294-1)*36+($AO3294-1)*12+6,COLUMN())):INDIRECT(ADDRESS(($AN3294-1)*36+($AO3294-1)*12+$AP3294+4,COLUMN())),INDIRECT(ADDRESS(($AN3294-1)*3+$AO3294+5,$AP3294+20)))&gt;=1,0,INDIRECT(ADDRESS(($AN3294-1)*3+$AO3294+5,$AP3294+20)))))</f>
        <v>0</v>
      </c>
      <c r="AT3294" s="4">
        <f ca="1">COUNTIF(INDIRECT("U"&amp;(ROW()+12*(($AN3294-1)*3+$AO3294)-ROW())/12+5):INDIRECT("AF"&amp;(ROW()+12*(($AN3294-1)*3+$AO3294)-ROW())/12+5),AS3294)</f>
        <v>0</v>
      </c>
      <c r="AU3294" s="4">
        <f ca="1">IF(AND(AQ3294+AS3294&gt;0,AR3294+AT3294&gt;0),COUNTIF(AU$6:AU3293,"&gt;0")+1,0)</f>
        <v>0</v>
      </c>
    </row>
    <row r="3295" spans="40:47">
      <c r="AN3295" s="4">
        <v>92</v>
      </c>
      <c r="AO3295" s="4">
        <v>2</v>
      </c>
      <c r="AP3295" s="4">
        <v>2</v>
      </c>
      <c r="AQ3295" s="6">
        <f ca="1">IF($AP3295=1,IF(INDIRECT(ADDRESS(($AN3295-1)*3+$AO3295+5,$AP3295+7))="",0,INDIRECT(ADDRESS(($AN3295-1)*3+$AO3295+5,$AP3295+7))),IF(INDIRECT(ADDRESS(($AN3295-1)*3+$AO3295+5,$AP3295+7))="",0,IF(COUNTIF(INDIRECT(ADDRESS(($AN3295-1)*36+($AO3295-1)*12+6,COLUMN())):INDIRECT(ADDRESS(($AN3295-1)*36+($AO3295-1)*12+$AP3295+4,COLUMN())),INDIRECT(ADDRESS(($AN3295-1)*3+$AO3295+5,$AP3295+7)))&gt;=1,0,INDIRECT(ADDRESS(($AN3295-1)*3+$AO3295+5,$AP3295+7)))))</f>
        <v>0</v>
      </c>
      <c r="AR3295" s="4">
        <f ca="1">COUNTIF(INDIRECT("H"&amp;(ROW()+12*(($AN3295-1)*3+$AO3295)-ROW())/12+5):INDIRECT("S"&amp;(ROW()+12*(($AN3295-1)*3+$AO3295)-ROW())/12+5),AQ3295)</f>
        <v>0</v>
      </c>
      <c r="AS3295" s="6">
        <f ca="1">IF($AP3295=1,IF(INDIRECT(ADDRESS(($AN3295-1)*3+$AO3295+5,$AP3295+20))="",0,INDIRECT(ADDRESS(($AN3295-1)*3+$AO3295+5,$AP3295+20))),IF(INDIRECT(ADDRESS(($AN3295-1)*3+$AO3295+5,$AP3295+20))="",0,IF(COUNTIF(INDIRECT(ADDRESS(($AN3295-1)*36+($AO3295-1)*12+6,COLUMN())):INDIRECT(ADDRESS(($AN3295-1)*36+($AO3295-1)*12+$AP3295+4,COLUMN())),INDIRECT(ADDRESS(($AN3295-1)*3+$AO3295+5,$AP3295+20)))&gt;=1,0,INDIRECT(ADDRESS(($AN3295-1)*3+$AO3295+5,$AP3295+20)))))</f>
        <v>0</v>
      </c>
      <c r="AT3295" s="4">
        <f ca="1">COUNTIF(INDIRECT("U"&amp;(ROW()+12*(($AN3295-1)*3+$AO3295)-ROW())/12+5):INDIRECT("AF"&amp;(ROW()+12*(($AN3295-1)*3+$AO3295)-ROW())/12+5),AS3295)</f>
        <v>0</v>
      </c>
      <c r="AU3295" s="4">
        <f ca="1">IF(AND(AQ3295+AS3295&gt;0,AR3295+AT3295&gt;0),COUNTIF(AU$6:AU3294,"&gt;0")+1,0)</f>
        <v>0</v>
      </c>
    </row>
    <row r="3296" spans="40:47">
      <c r="AN3296" s="4">
        <v>92</v>
      </c>
      <c r="AO3296" s="4">
        <v>2</v>
      </c>
      <c r="AP3296" s="4">
        <v>3</v>
      </c>
      <c r="AQ3296" s="6">
        <f ca="1">IF($AP3296=1,IF(INDIRECT(ADDRESS(($AN3296-1)*3+$AO3296+5,$AP3296+7))="",0,INDIRECT(ADDRESS(($AN3296-1)*3+$AO3296+5,$AP3296+7))),IF(INDIRECT(ADDRESS(($AN3296-1)*3+$AO3296+5,$AP3296+7))="",0,IF(COUNTIF(INDIRECT(ADDRESS(($AN3296-1)*36+($AO3296-1)*12+6,COLUMN())):INDIRECT(ADDRESS(($AN3296-1)*36+($AO3296-1)*12+$AP3296+4,COLUMN())),INDIRECT(ADDRESS(($AN3296-1)*3+$AO3296+5,$AP3296+7)))&gt;=1,0,INDIRECT(ADDRESS(($AN3296-1)*3+$AO3296+5,$AP3296+7)))))</f>
        <v>0</v>
      </c>
      <c r="AR3296" s="4">
        <f ca="1">COUNTIF(INDIRECT("H"&amp;(ROW()+12*(($AN3296-1)*3+$AO3296)-ROW())/12+5):INDIRECT("S"&amp;(ROW()+12*(($AN3296-1)*3+$AO3296)-ROW())/12+5),AQ3296)</f>
        <v>0</v>
      </c>
      <c r="AS3296" s="6">
        <f ca="1">IF($AP3296=1,IF(INDIRECT(ADDRESS(($AN3296-1)*3+$AO3296+5,$AP3296+20))="",0,INDIRECT(ADDRESS(($AN3296-1)*3+$AO3296+5,$AP3296+20))),IF(INDIRECT(ADDRESS(($AN3296-1)*3+$AO3296+5,$AP3296+20))="",0,IF(COUNTIF(INDIRECT(ADDRESS(($AN3296-1)*36+($AO3296-1)*12+6,COLUMN())):INDIRECT(ADDRESS(($AN3296-1)*36+($AO3296-1)*12+$AP3296+4,COLUMN())),INDIRECT(ADDRESS(($AN3296-1)*3+$AO3296+5,$AP3296+20)))&gt;=1,0,INDIRECT(ADDRESS(($AN3296-1)*3+$AO3296+5,$AP3296+20)))))</f>
        <v>0</v>
      </c>
      <c r="AT3296" s="4">
        <f ca="1">COUNTIF(INDIRECT("U"&amp;(ROW()+12*(($AN3296-1)*3+$AO3296)-ROW())/12+5):INDIRECT("AF"&amp;(ROW()+12*(($AN3296-1)*3+$AO3296)-ROW())/12+5),AS3296)</f>
        <v>0</v>
      </c>
      <c r="AU3296" s="4">
        <f ca="1">IF(AND(AQ3296+AS3296&gt;0,AR3296+AT3296&gt;0),COUNTIF(AU$6:AU3295,"&gt;0")+1,0)</f>
        <v>0</v>
      </c>
    </row>
    <row r="3297" spans="40:47">
      <c r="AN3297" s="4">
        <v>92</v>
      </c>
      <c r="AO3297" s="4">
        <v>2</v>
      </c>
      <c r="AP3297" s="4">
        <v>4</v>
      </c>
      <c r="AQ3297" s="6">
        <f ca="1">IF($AP3297=1,IF(INDIRECT(ADDRESS(($AN3297-1)*3+$AO3297+5,$AP3297+7))="",0,INDIRECT(ADDRESS(($AN3297-1)*3+$AO3297+5,$AP3297+7))),IF(INDIRECT(ADDRESS(($AN3297-1)*3+$AO3297+5,$AP3297+7))="",0,IF(COUNTIF(INDIRECT(ADDRESS(($AN3297-1)*36+($AO3297-1)*12+6,COLUMN())):INDIRECT(ADDRESS(($AN3297-1)*36+($AO3297-1)*12+$AP3297+4,COLUMN())),INDIRECT(ADDRESS(($AN3297-1)*3+$AO3297+5,$AP3297+7)))&gt;=1,0,INDIRECT(ADDRESS(($AN3297-1)*3+$AO3297+5,$AP3297+7)))))</f>
        <v>0</v>
      </c>
      <c r="AR3297" s="4">
        <f ca="1">COUNTIF(INDIRECT("H"&amp;(ROW()+12*(($AN3297-1)*3+$AO3297)-ROW())/12+5):INDIRECT("S"&amp;(ROW()+12*(($AN3297-1)*3+$AO3297)-ROW())/12+5),AQ3297)</f>
        <v>0</v>
      </c>
      <c r="AS3297" s="6">
        <f ca="1">IF($AP3297=1,IF(INDIRECT(ADDRESS(($AN3297-1)*3+$AO3297+5,$AP3297+20))="",0,INDIRECT(ADDRESS(($AN3297-1)*3+$AO3297+5,$AP3297+20))),IF(INDIRECT(ADDRESS(($AN3297-1)*3+$AO3297+5,$AP3297+20))="",0,IF(COUNTIF(INDIRECT(ADDRESS(($AN3297-1)*36+($AO3297-1)*12+6,COLUMN())):INDIRECT(ADDRESS(($AN3297-1)*36+($AO3297-1)*12+$AP3297+4,COLUMN())),INDIRECT(ADDRESS(($AN3297-1)*3+$AO3297+5,$AP3297+20)))&gt;=1,0,INDIRECT(ADDRESS(($AN3297-1)*3+$AO3297+5,$AP3297+20)))))</f>
        <v>0</v>
      </c>
      <c r="AT3297" s="4">
        <f ca="1">COUNTIF(INDIRECT("U"&amp;(ROW()+12*(($AN3297-1)*3+$AO3297)-ROW())/12+5):INDIRECT("AF"&amp;(ROW()+12*(($AN3297-1)*3+$AO3297)-ROW())/12+5),AS3297)</f>
        <v>0</v>
      </c>
      <c r="AU3297" s="4">
        <f ca="1">IF(AND(AQ3297+AS3297&gt;0,AR3297+AT3297&gt;0),COUNTIF(AU$6:AU3296,"&gt;0")+1,0)</f>
        <v>0</v>
      </c>
    </row>
    <row r="3298" spans="40:47">
      <c r="AN3298" s="4">
        <v>92</v>
      </c>
      <c r="AO3298" s="4">
        <v>2</v>
      </c>
      <c r="AP3298" s="4">
        <v>5</v>
      </c>
      <c r="AQ3298" s="6">
        <f ca="1">IF($AP3298=1,IF(INDIRECT(ADDRESS(($AN3298-1)*3+$AO3298+5,$AP3298+7))="",0,INDIRECT(ADDRESS(($AN3298-1)*3+$AO3298+5,$AP3298+7))),IF(INDIRECT(ADDRESS(($AN3298-1)*3+$AO3298+5,$AP3298+7))="",0,IF(COUNTIF(INDIRECT(ADDRESS(($AN3298-1)*36+($AO3298-1)*12+6,COLUMN())):INDIRECT(ADDRESS(($AN3298-1)*36+($AO3298-1)*12+$AP3298+4,COLUMN())),INDIRECT(ADDRESS(($AN3298-1)*3+$AO3298+5,$AP3298+7)))&gt;=1,0,INDIRECT(ADDRESS(($AN3298-1)*3+$AO3298+5,$AP3298+7)))))</f>
        <v>0</v>
      </c>
      <c r="AR3298" s="4">
        <f ca="1">COUNTIF(INDIRECT("H"&amp;(ROW()+12*(($AN3298-1)*3+$AO3298)-ROW())/12+5):INDIRECT("S"&amp;(ROW()+12*(($AN3298-1)*3+$AO3298)-ROW())/12+5),AQ3298)</f>
        <v>0</v>
      </c>
      <c r="AS3298" s="6">
        <f ca="1">IF($AP3298=1,IF(INDIRECT(ADDRESS(($AN3298-1)*3+$AO3298+5,$AP3298+20))="",0,INDIRECT(ADDRESS(($AN3298-1)*3+$AO3298+5,$AP3298+20))),IF(INDIRECT(ADDRESS(($AN3298-1)*3+$AO3298+5,$AP3298+20))="",0,IF(COUNTIF(INDIRECT(ADDRESS(($AN3298-1)*36+($AO3298-1)*12+6,COLUMN())):INDIRECT(ADDRESS(($AN3298-1)*36+($AO3298-1)*12+$AP3298+4,COLUMN())),INDIRECT(ADDRESS(($AN3298-1)*3+$AO3298+5,$AP3298+20)))&gt;=1,0,INDIRECT(ADDRESS(($AN3298-1)*3+$AO3298+5,$AP3298+20)))))</f>
        <v>0</v>
      </c>
      <c r="AT3298" s="4">
        <f ca="1">COUNTIF(INDIRECT("U"&amp;(ROW()+12*(($AN3298-1)*3+$AO3298)-ROW())/12+5):INDIRECT("AF"&amp;(ROW()+12*(($AN3298-1)*3+$AO3298)-ROW())/12+5),AS3298)</f>
        <v>0</v>
      </c>
      <c r="AU3298" s="4">
        <f ca="1">IF(AND(AQ3298+AS3298&gt;0,AR3298+AT3298&gt;0),COUNTIF(AU$6:AU3297,"&gt;0")+1,0)</f>
        <v>0</v>
      </c>
    </row>
    <row r="3299" spans="40:47">
      <c r="AN3299" s="4">
        <v>92</v>
      </c>
      <c r="AO3299" s="4">
        <v>2</v>
      </c>
      <c r="AP3299" s="4">
        <v>6</v>
      </c>
      <c r="AQ3299" s="6">
        <f ca="1">IF($AP3299=1,IF(INDIRECT(ADDRESS(($AN3299-1)*3+$AO3299+5,$AP3299+7))="",0,INDIRECT(ADDRESS(($AN3299-1)*3+$AO3299+5,$AP3299+7))),IF(INDIRECT(ADDRESS(($AN3299-1)*3+$AO3299+5,$AP3299+7))="",0,IF(COUNTIF(INDIRECT(ADDRESS(($AN3299-1)*36+($AO3299-1)*12+6,COLUMN())):INDIRECT(ADDRESS(($AN3299-1)*36+($AO3299-1)*12+$AP3299+4,COLUMN())),INDIRECT(ADDRESS(($AN3299-1)*3+$AO3299+5,$AP3299+7)))&gt;=1,0,INDIRECT(ADDRESS(($AN3299-1)*3+$AO3299+5,$AP3299+7)))))</f>
        <v>0</v>
      </c>
      <c r="AR3299" s="4">
        <f ca="1">COUNTIF(INDIRECT("H"&amp;(ROW()+12*(($AN3299-1)*3+$AO3299)-ROW())/12+5):INDIRECT("S"&amp;(ROW()+12*(($AN3299-1)*3+$AO3299)-ROW())/12+5),AQ3299)</f>
        <v>0</v>
      </c>
      <c r="AS3299" s="6">
        <f ca="1">IF($AP3299=1,IF(INDIRECT(ADDRESS(($AN3299-1)*3+$AO3299+5,$AP3299+20))="",0,INDIRECT(ADDRESS(($AN3299-1)*3+$AO3299+5,$AP3299+20))),IF(INDIRECT(ADDRESS(($AN3299-1)*3+$AO3299+5,$AP3299+20))="",0,IF(COUNTIF(INDIRECT(ADDRESS(($AN3299-1)*36+($AO3299-1)*12+6,COLUMN())):INDIRECT(ADDRESS(($AN3299-1)*36+($AO3299-1)*12+$AP3299+4,COLUMN())),INDIRECT(ADDRESS(($AN3299-1)*3+$AO3299+5,$AP3299+20)))&gt;=1,0,INDIRECT(ADDRESS(($AN3299-1)*3+$AO3299+5,$AP3299+20)))))</f>
        <v>0</v>
      </c>
      <c r="AT3299" s="4">
        <f ca="1">COUNTIF(INDIRECT("U"&amp;(ROW()+12*(($AN3299-1)*3+$AO3299)-ROW())/12+5):INDIRECT("AF"&amp;(ROW()+12*(($AN3299-1)*3+$AO3299)-ROW())/12+5),AS3299)</f>
        <v>0</v>
      </c>
      <c r="AU3299" s="4">
        <f ca="1">IF(AND(AQ3299+AS3299&gt;0,AR3299+AT3299&gt;0),COUNTIF(AU$6:AU3298,"&gt;0")+1,0)</f>
        <v>0</v>
      </c>
    </row>
    <row r="3300" spans="40:47">
      <c r="AN3300" s="4">
        <v>92</v>
      </c>
      <c r="AO3300" s="4">
        <v>2</v>
      </c>
      <c r="AP3300" s="4">
        <v>7</v>
      </c>
      <c r="AQ3300" s="6">
        <f ca="1">IF($AP3300=1,IF(INDIRECT(ADDRESS(($AN3300-1)*3+$AO3300+5,$AP3300+7))="",0,INDIRECT(ADDRESS(($AN3300-1)*3+$AO3300+5,$AP3300+7))),IF(INDIRECT(ADDRESS(($AN3300-1)*3+$AO3300+5,$AP3300+7))="",0,IF(COUNTIF(INDIRECT(ADDRESS(($AN3300-1)*36+($AO3300-1)*12+6,COLUMN())):INDIRECT(ADDRESS(($AN3300-1)*36+($AO3300-1)*12+$AP3300+4,COLUMN())),INDIRECT(ADDRESS(($AN3300-1)*3+$AO3300+5,$AP3300+7)))&gt;=1,0,INDIRECT(ADDRESS(($AN3300-1)*3+$AO3300+5,$AP3300+7)))))</f>
        <v>0</v>
      </c>
      <c r="AR3300" s="4">
        <f ca="1">COUNTIF(INDIRECT("H"&amp;(ROW()+12*(($AN3300-1)*3+$AO3300)-ROW())/12+5):INDIRECT("S"&amp;(ROW()+12*(($AN3300-1)*3+$AO3300)-ROW())/12+5),AQ3300)</f>
        <v>0</v>
      </c>
      <c r="AS3300" s="6">
        <f ca="1">IF($AP3300=1,IF(INDIRECT(ADDRESS(($AN3300-1)*3+$AO3300+5,$AP3300+20))="",0,INDIRECT(ADDRESS(($AN3300-1)*3+$AO3300+5,$AP3300+20))),IF(INDIRECT(ADDRESS(($AN3300-1)*3+$AO3300+5,$AP3300+20))="",0,IF(COUNTIF(INDIRECT(ADDRESS(($AN3300-1)*36+($AO3300-1)*12+6,COLUMN())):INDIRECT(ADDRESS(($AN3300-1)*36+($AO3300-1)*12+$AP3300+4,COLUMN())),INDIRECT(ADDRESS(($AN3300-1)*3+$AO3300+5,$AP3300+20)))&gt;=1,0,INDIRECT(ADDRESS(($AN3300-1)*3+$AO3300+5,$AP3300+20)))))</f>
        <v>0</v>
      </c>
      <c r="AT3300" s="4">
        <f ca="1">COUNTIF(INDIRECT("U"&amp;(ROW()+12*(($AN3300-1)*3+$AO3300)-ROW())/12+5):INDIRECT("AF"&amp;(ROW()+12*(($AN3300-1)*3+$AO3300)-ROW())/12+5),AS3300)</f>
        <v>0</v>
      </c>
      <c r="AU3300" s="4">
        <f ca="1">IF(AND(AQ3300+AS3300&gt;0,AR3300+AT3300&gt;0),COUNTIF(AU$6:AU3299,"&gt;0")+1,0)</f>
        <v>0</v>
      </c>
    </row>
    <row r="3301" spans="40:47">
      <c r="AN3301" s="4">
        <v>92</v>
      </c>
      <c r="AO3301" s="4">
        <v>2</v>
      </c>
      <c r="AP3301" s="4">
        <v>8</v>
      </c>
      <c r="AQ3301" s="6">
        <f ca="1">IF($AP3301=1,IF(INDIRECT(ADDRESS(($AN3301-1)*3+$AO3301+5,$AP3301+7))="",0,INDIRECT(ADDRESS(($AN3301-1)*3+$AO3301+5,$AP3301+7))),IF(INDIRECT(ADDRESS(($AN3301-1)*3+$AO3301+5,$AP3301+7))="",0,IF(COUNTIF(INDIRECT(ADDRESS(($AN3301-1)*36+($AO3301-1)*12+6,COLUMN())):INDIRECT(ADDRESS(($AN3301-1)*36+($AO3301-1)*12+$AP3301+4,COLUMN())),INDIRECT(ADDRESS(($AN3301-1)*3+$AO3301+5,$AP3301+7)))&gt;=1,0,INDIRECT(ADDRESS(($AN3301-1)*3+$AO3301+5,$AP3301+7)))))</f>
        <v>0</v>
      </c>
      <c r="AR3301" s="4">
        <f ca="1">COUNTIF(INDIRECT("H"&amp;(ROW()+12*(($AN3301-1)*3+$AO3301)-ROW())/12+5):INDIRECT("S"&amp;(ROW()+12*(($AN3301-1)*3+$AO3301)-ROW())/12+5),AQ3301)</f>
        <v>0</v>
      </c>
      <c r="AS3301" s="6">
        <f ca="1">IF($AP3301=1,IF(INDIRECT(ADDRESS(($AN3301-1)*3+$AO3301+5,$AP3301+20))="",0,INDIRECT(ADDRESS(($AN3301-1)*3+$AO3301+5,$AP3301+20))),IF(INDIRECT(ADDRESS(($AN3301-1)*3+$AO3301+5,$AP3301+20))="",0,IF(COUNTIF(INDIRECT(ADDRESS(($AN3301-1)*36+($AO3301-1)*12+6,COLUMN())):INDIRECT(ADDRESS(($AN3301-1)*36+($AO3301-1)*12+$AP3301+4,COLUMN())),INDIRECT(ADDRESS(($AN3301-1)*3+$AO3301+5,$AP3301+20)))&gt;=1,0,INDIRECT(ADDRESS(($AN3301-1)*3+$AO3301+5,$AP3301+20)))))</f>
        <v>0</v>
      </c>
      <c r="AT3301" s="4">
        <f ca="1">COUNTIF(INDIRECT("U"&amp;(ROW()+12*(($AN3301-1)*3+$AO3301)-ROW())/12+5):INDIRECT("AF"&amp;(ROW()+12*(($AN3301-1)*3+$AO3301)-ROW())/12+5),AS3301)</f>
        <v>0</v>
      </c>
      <c r="AU3301" s="4">
        <f ca="1">IF(AND(AQ3301+AS3301&gt;0,AR3301+AT3301&gt;0),COUNTIF(AU$6:AU3300,"&gt;0")+1,0)</f>
        <v>0</v>
      </c>
    </row>
    <row r="3302" spans="40:47">
      <c r="AN3302" s="4">
        <v>92</v>
      </c>
      <c r="AO3302" s="4">
        <v>2</v>
      </c>
      <c r="AP3302" s="4">
        <v>9</v>
      </c>
      <c r="AQ3302" s="6">
        <f ca="1">IF($AP3302=1,IF(INDIRECT(ADDRESS(($AN3302-1)*3+$AO3302+5,$AP3302+7))="",0,INDIRECT(ADDRESS(($AN3302-1)*3+$AO3302+5,$AP3302+7))),IF(INDIRECT(ADDRESS(($AN3302-1)*3+$AO3302+5,$AP3302+7))="",0,IF(COUNTIF(INDIRECT(ADDRESS(($AN3302-1)*36+($AO3302-1)*12+6,COLUMN())):INDIRECT(ADDRESS(($AN3302-1)*36+($AO3302-1)*12+$AP3302+4,COLUMN())),INDIRECT(ADDRESS(($AN3302-1)*3+$AO3302+5,$AP3302+7)))&gt;=1,0,INDIRECT(ADDRESS(($AN3302-1)*3+$AO3302+5,$AP3302+7)))))</f>
        <v>0</v>
      </c>
      <c r="AR3302" s="4">
        <f ca="1">COUNTIF(INDIRECT("H"&amp;(ROW()+12*(($AN3302-1)*3+$AO3302)-ROW())/12+5):INDIRECT("S"&amp;(ROW()+12*(($AN3302-1)*3+$AO3302)-ROW())/12+5),AQ3302)</f>
        <v>0</v>
      </c>
      <c r="AS3302" s="6">
        <f ca="1">IF($AP3302=1,IF(INDIRECT(ADDRESS(($AN3302-1)*3+$AO3302+5,$AP3302+20))="",0,INDIRECT(ADDRESS(($AN3302-1)*3+$AO3302+5,$AP3302+20))),IF(INDIRECT(ADDRESS(($AN3302-1)*3+$AO3302+5,$AP3302+20))="",0,IF(COUNTIF(INDIRECT(ADDRESS(($AN3302-1)*36+($AO3302-1)*12+6,COLUMN())):INDIRECT(ADDRESS(($AN3302-1)*36+($AO3302-1)*12+$AP3302+4,COLUMN())),INDIRECT(ADDRESS(($AN3302-1)*3+$AO3302+5,$AP3302+20)))&gt;=1,0,INDIRECT(ADDRESS(($AN3302-1)*3+$AO3302+5,$AP3302+20)))))</f>
        <v>0</v>
      </c>
      <c r="AT3302" s="4">
        <f ca="1">COUNTIF(INDIRECT("U"&amp;(ROW()+12*(($AN3302-1)*3+$AO3302)-ROW())/12+5):INDIRECT("AF"&amp;(ROW()+12*(($AN3302-1)*3+$AO3302)-ROW())/12+5),AS3302)</f>
        <v>0</v>
      </c>
      <c r="AU3302" s="4">
        <f ca="1">IF(AND(AQ3302+AS3302&gt;0,AR3302+AT3302&gt;0),COUNTIF(AU$6:AU3301,"&gt;0")+1,0)</f>
        <v>0</v>
      </c>
    </row>
    <row r="3303" spans="40:47">
      <c r="AN3303" s="4">
        <v>92</v>
      </c>
      <c r="AO3303" s="4">
        <v>2</v>
      </c>
      <c r="AP3303" s="4">
        <v>10</v>
      </c>
      <c r="AQ3303" s="6">
        <f ca="1">IF($AP3303=1,IF(INDIRECT(ADDRESS(($AN3303-1)*3+$AO3303+5,$AP3303+7))="",0,INDIRECT(ADDRESS(($AN3303-1)*3+$AO3303+5,$AP3303+7))),IF(INDIRECT(ADDRESS(($AN3303-1)*3+$AO3303+5,$AP3303+7))="",0,IF(COUNTIF(INDIRECT(ADDRESS(($AN3303-1)*36+($AO3303-1)*12+6,COLUMN())):INDIRECT(ADDRESS(($AN3303-1)*36+($AO3303-1)*12+$AP3303+4,COLUMN())),INDIRECT(ADDRESS(($AN3303-1)*3+$AO3303+5,$AP3303+7)))&gt;=1,0,INDIRECT(ADDRESS(($AN3303-1)*3+$AO3303+5,$AP3303+7)))))</f>
        <v>0</v>
      </c>
      <c r="AR3303" s="4">
        <f ca="1">COUNTIF(INDIRECT("H"&amp;(ROW()+12*(($AN3303-1)*3+$AO3303)-ROW())/12+5):INDIRECT("S"&amp;(ROW()+12*(($AN3303-1)*3+$AO3303)-ROW())/12+5),AQ3303)</f>
        <v>0</v>
      </c>
      <c r="AS3303" s="6">
        <f ca="1">IF($AP3303=1,IF(INDIRECT(ADDRESS(($AN3303-1)*3+$AO3303+5,$AP3303+20))="",0,INDIRECT(ADDRESS(($AN3303-1)*3+$AO3303+5,$AP3303+20))),IF(INDIRECT(ADDRESS(($AN3303-1)*3+$AO3303+5,$AP3303+20))="",0,IF(COUNTIF(INDIRECT(ADDRESS(($AN3303-1)*36+($AO3303-1)*12+6,COLUMN())):INDIRECT(ADDRESS(($AN3303-1)*36+($AO3303-1)*12+$AP3303+4,COLUMN())),INDIRECT(ADDRESS(($AN3303-1)*3+$AO3303+5,$AP3303+20)))&gt;=1,0,INDIRECT(ADDRESS(($AN3303-1)*3+$AO3303+5,$AP3303+20)))))</f>
        <v>0</v>
      </c>
      <c r="AT3303" s="4">
        <f ca="1">COUNTIF(INDIRECT("U"&amp;(ROW()+12*(($AN3303-1)*3+$AO3303)-ROW())/12+5):INDIRECT("AF"&amp;(ROW()+12*(($AN3303-1)*3+$AO3303)-ROW())/12+5),AS3303)</f>
        <v>0</v>
      </c>
      <c r="AU3303" s="4">
        <f ca="1">IF(AND(AQ3303+AS3303&gt;0,AR3303+AT3303&gt;0),COUNTIF(AU$6:AU3302,"&gt;0")+1,0)</f>
        <v>0</v>
      </c>
    </row>
    <row r="3304" spans="40:47">
      <c r="AN3304" s="4">
        <v>92</v>
      </c>
      <c r="AO3304" s="4">
        <v>2</v>
      </c>
      <c r="AP3304" s="4">
        <v>11</v>
      </c>
      <c r="AQ3304" s="6">
        <f ca="1">IF($AP3304=1,IF(INDIRECT(ADDRESS(($AN3304-1)*3+$AO3304+5,$AP3304+7))="",0,INDIRECT(ADDRESS(($AN3304-1)*3+$AO3304+5,$AP3304+7))),IF(INDIRECT(ADDRESS(($AN3304-1)*3+$AO3304+5,$AP3304+7))="",0,IF(COUNTIF(INDIRECT(ADDRESS(($AN3304-1)*36+($AO3304-1)*12+6,COLUMN())):INDIRECT(ADDRESS(($AN3304-1)*36+($AO3304-1)*12+$AP3304+4,COLUMN())),INDIRECT(ADDRESS(($AN3304-1)*3+$AO3304+5,$AP3304+7)))&gt;=1,0,INDIRECT(ADDRESS(($AN3304-1)*3+$AO3304+5,$AP3304+7)))))</f>
        <v>0</v>
      </c>
      <c r="AR3304" s="4">
        <f ca="1">COUNTIF(INDIRECT("H"&amp;(ROW()+12*(($AN3304-1)*3+$AO3304)-ROW())/12+5):INDIRECT("S"&amp;(ROW()+12*(($AN3304-1)*3+$AO3304)-ROW())/12+5),AQ3304)</f>
        <v>0</v>
      </c>
      <c r="AS3304" s="6">
        <f ca="1">IF($AP3304=1,IF(INDIRECT(ADDRESS(($AN3304-1)*3+$AO3304+5,$AP3304+20))="",0,INDIRECT(ADDRESS(($AN3304-1)*3+$AO3304+5,$AP3304+20))),IF(INDIRECT(ADDRESS(($AN3304-1)*3+$AO3304+5,$AP3304+20))="",0,IF(COUNTIF(INDIRECT(ADDRESS(($AN3304-1)*36+($AO3304-1)*12+6,COLUMN())):INDIRECT(ADDRESS(($AN3304-1)*36+($AO3304-1)*12+$AP3304+4,COLUMN())),INDIRECT(ADDRESS(($AN3304-1)*3+$AO3304+5,$AP3304+20)))&gt;=1,0,INDIRECT(ADDRESS(($AN3304-1)*3+$AO3304+5,$AP3304+20)))))</f>
        <v>0</v>
      </c>
      <c r="AT3304" s="4">
        <f ca="1">COUNTIF(INDIRECT("U"&amp;(ROW()+12*(($AN3304-1)*3+$AO3304)-ROW())/12+5):INDIRECT("AF"&amp;(ROW()+12*(($AN3304-1)*3+$AO3304)-ROW())/12+5),AS3304)</f>
        <v>0</v>
      </c>
      <c r="AU3304" s="4">
        <f ca="1">IF(AND(AQ3304+AS3304&gt;0,AR3304+AT3304&gt;0),COUNTIF(AU$6:AU3303,"&gt;0")+1,0)</f>
        <v>0</v>
      </c>
    </row>
    <row r="3305" spans="40:47">
      <c r="AN3305" s="4">
        <v>92</v>
      </c>
      <c r="AO3305" s="4">
        <v>2</v>
      </c>
      <c r="AP3305" s="4">
        <v>12</v>
      </c>
      <c r="AQ3305" s="6">
        <f ca="1">IF($AP3305=1,IF(INDIRECT(ADDRESS(($AN3305-1)*3+$AO3305+5,$AP3305+7))="",0,INDIRECT(ADDRESS(($AN3305-1)*3+$AO3305+5,$AP3305+7))),IF(INDIRECT(ADDRESS(($AN3305-1)*3+$AO3305+5,$AP3305+7))="",0,IF(COUNTIF(INDIRECT(ADDRESS(($AN3305-1)*36+($AO3305-1)*12+6,COLUMN())):INDIRECT(ADDRESS(($AN3305-1)*36+($AO3305-1)*12+$AP3305+4,COLUMN())),INDIRECT(ADDRESS(($AN3305-1)*3+$AO3305+5,$AP3305+7)))&gt;=1,0,INDIRECT(ADDRESS(($AN3305-1)*3+$AO3305+5,$AP3305+7)))))</f>
        <v>0</v>
      </c>
      <c r="AR3305" s="4">
        <f ca="1">COUNTIF(INDIRECT("H"&amp;(ROW()+12*(($AN3305-1)*3+$AO3305)-ROW())/12+5):INDIRECT("S"&amp;(ROW()+12*(($AN3305-1)*3+$AO3305)-ROW())/12+5),AQ3305)</f>
        <v>0</v>
      </c>
      <c r="AS3305" s="6">
        <f ca="1">IF($AP3305=1,IF(INDIRECT(ADDRESS(($AN3305-1)*3+$AO3305+5,$AP3305+20))="",0,INDIRECT(ADDRESS(($AN3305-1)*3+$AO3305+5,$AP3305+20))),IF(INDIRECT(ADDRESS(($AN3305-1)*3+$AO3305+5,$AP3305+20))="",0,IF(COUNTIF(INDIRECT(ADDRESS(($AN3305-1)*36+($AO3305-1)*12+6,COLUMN())):INDIRECT(ADDRESS(($AN3305-1)*36+($AO3305-1)*12+$AP3305+4,COLUMN())),INDIRECT(ADDRESS(($AN3305-1)*3+$AO3305+5,$AP3305+20)))&gt;=1,0,INDIRECT(ADDRESS(($AN3305-1)*3+$AO3305+5,$AP3305+20)))))</f>
        <v>0</v>
      </c>
      <c r="AT3305" s="4">
        <f ca="1">COUNTIF(INDIRECT("U"&amp;(ROW()+12*(($AN3305-1)*3+$AO3305)-ROW())/12+5):INDIRECT("AF"&amp;(ROW()+12*(($AN3305-1)*3+$AO3305)-ROW())/12+5),AS3305)</f>
        <v>0</v>
      </c>
      <c r="AU3305" s="4">
        <f ca="1">IF(AND(AQ3305+AS3305&gt;0,AR3305+AT3305&gt;0),COUNTIF(AU$6:AU3304,"&gt;0")+1,0)</f>
        <v>0</v>
      </c>
    </row>
    <row r="3306" spans="40:47">
      <c r="AN3306" s="4">
        <v>92</v>
      </c>
      <c r="AO3306" s="4">
        <v>3</v>
      </c>
      <c r="AP3306" s="4">
        <v>1</v>
      </c>
      <c r="AQ3306" s="6">
        <f ca="1">IF($AP3306=1,IF(INDIRECT(ADDRESS(($AN3306-1)*3+$AO3306+5,$AP3306+7))="",0,INDIRECT(ADDRESS(($AN3306-1)*3+$AO3306+5,$AP3306+7))),IF(INDIRECT(ADDRESS(($AN3306-1)*3+$AO3306+5,$AP3306+7))="",0,IF(COUNTIF(INDIRECT(ADDRESS(($AN3306-1)*36+($AO3306-1)*12+6,COLUMN())):INDIRECT(ADDRESS(($AN3306-1)*36+($AO3306-1)*12+$AP3306+4,COLUMN())),INDIRECT(ADDRESS(($AN3306-1)*3+$AO3306+5,$AP3306+7)))&gt;=1,0,INDIRECT(ADDRESS(($AN3306-1)*3+$AO3306+5,$AP3306+7)))))</f>
        <v>0</v>
      </c>
      <c r="AR3306" s="4">
        <f ca="1">COUNTIF(INDIRECT("H"&amp;(ROW()+12*(($AN3306-1)*3+$AO3306)-ROW())/12+5):INDIRECT("S"&amp;(ROW()+12*(($AN3306-1)*3+$AO3306)-ROW())/12+5),AQ3306)</f>
        <v>0</v>
      </c>
      <c r="AS3306" s="6">
        <f ca="1">IF($AP3306=1,IF(INDIRECT(ADDRESS(($AN3306-1)*3+$AO3306+5,$AP3306+20))="",0,INDIRECT(ADDRESS(($AN3306-1)*3+$AO3306+5,$AP3306+20))),IF(INDIRECT(ADDRESS(($AN3306-1)*3+$AO3306+5,$AP3306+20))="",0,IF(COUNTIF(INDIRECT(ADDRESS(($AN3306-1)*36+($AO3306-1)*12+6,COLUMN())):INDIRECT(ADDRESS(($AN3306-1)*36+($AO3306-1)*12+$AP3306+4,COLUMN())),INDIRECT(ADDRESS(($AN3306-1)*3+$AO3306+5,$AP3306+20)))&gt;=1,0,INDIRECT(ADDRESS(($AN3306-1)*3+$AO3306+5,$AP3306+20)))))</f>
        <v>0</v>
      </c>
      <c r="AT3306" s="4">
        <f ca="1">COUNTIF(INDIRECT("U"&amp;(ROW()+12*(($AN3306-1)*3+$AO3306)-ROW())/12+5):INDIRECT("AF"&amp;(ROW()+12*(($AN3306-1)*3+$AO3306)-ROW())/12+5),AS3306)</f>
        <v>0</v>
      </c>
      <c r="AU3306" s="4">
        <f ca="1">IF(AND(AQ3306+AS3306&gt;0,AR3306+AT3306&gt;0),COUNTIF(AU$6:AU3305,"&gt;0")+1,0)</f>
        <v>0</v>
      </c>
    </row>
    <row r="3307" spans="40:47">
      <c r="AN3307" s="4">
        <v>92</v>
      </c>
      <c r="AO3307" s="4">
        <v>3</v>
      </c>
      <c r="AP3307" s="4">
        <v>2</v>
      </c>
      <c r="AQ3307" s="6">
        <f ca="1">IF($AP3307=1,IF(INDIRECT(ADDRESS(($AN3307-1)*3+$AO3307+5,$AP3307+7))="",0,INDIRECT(ADDRESS(($AN3307-1)*3+$AO3307+5,$AP3307+7))),IF(INDIRECT(ADDRESS(($AN3307-1)*3+$AO3307+5,$AP3307+7))="",0,IF(COUNTIF(INDIRECT(ADDRESS(($AN3307-1)*36+($AO3307-1)*12+6,COLUMN())):INDIRECT(ADDRESS(($AN3307-1)*36+($AO3307-1)*12+$AP3307+4,COLUMN())),INDIRECT(ADDRESS(($AN3307-1)*3+$AO3307+5,$AP3307+7)))&gt;=1,0,INDIRECT(ADDRESS(($AN3307-1)*3+$AO3307+5,$AP3307+7)))))</f>
        <v>0</v>
      </c>
      <c r="AR3307" s="4">
        <f ca="1">COUNTIF(INDIRECT("H"&amp;(ROW()+12*(($AN3307-1)*3+$AO3307)-ROW())/12+5):INDIRECT("S"&amp;(ROW()+12*(($AN3307-1)*3+$AO3307)-ROW())/12+5),AQ3307)</f>
        <v>0</v>
      </c>
      <c r="AS3307" s="6">
        <f ca="1">IF($AP3307=1,IF(INDIRECT(ADDRESS(($AN3307-1)*3+$AO3307+5,$AP3307+20))="",0,INDIRECT(ADDRESS(($AN3307-1)*3+$AO3307+5,$AP3307+20))),IF(INDIRECT(ADDRESS(($AN3307-1)*3+$AO3307+5,$AP3307+20))="",0,IF(COUNTIF(INDIRECT(ADDRESS(($AN3307-1)*36+($AO3307-1)*12+6,COLUMN())):INDIRECT(ADDRESS(($AN3307-1)*36+($AO3307-1)*12+$AP3307+4,COLUMN())),INDIRECT(ADDRESS(($AN3307-1)*3+$AO3307+5,$AP3307+20)))&gt;=1,0,INDIRECT(ADDRESS(($AN3307-1)*3+$AO3307+5,$AP3307+20)))))</f>
        <v>0</v>
      </c>
      <c r="AT3307" s="4">
        <f ca="1">COUNTIF(INDIRECT("U"&amp;(ROW()+12*(($AN3307-1)*3+$AO3307)-ROW())/12+5):INDIRECT("AF"&amp;(ROW()+12*(($AN3307-1)*3+$AO3307)-ROW())/12+5),AS3307)</f>
        <v>0</v>
      </c>
      <c r="AU3307" s="4">
        <f ca="1">IF(AND(AQ3307+AS3307&gt;0,AR3307+AT3307&gt;0),COUNTIF(AU$6:AU3306,"&gt;0")+1,0)</f>
        <v>0</v>
      </c>
    </row>
    <row r="3308" spans="40:47">
      <c r="AN3308" s="4">
        <v>92</v>
      </c>
      <c r="AO3308" s="4">
        <v>3</v>
      </c>
      <c r="AP3308" s="4">
        <v>3</v>
      </c>
      <c r="AQ3308" s="6">
        <f ca="1">IF($AP3308=1,IF(INDIRECT(ADDRESS(($AN3308-1)*3+$AO3308+5,$AP3308+7))="",0,INDIRECT(ADDRESS(($AN3308-1)*3+$AO3308+5,$AP3308+7))),IF(INDIRECT(ADDRESS(($AN3308-1)*3+$AO3308+5,$AP3308+7))="",0,IF(COUNTIF(INDIRECT(ADDRESS(($AN3308-1)*36+($AO3308-1)*12+6,COLUMN())):INDIRECT(ADDRESS(($AN3308-1)*36+($AO3308-1)*12+$AP3308+4,COLUMN())),INDIRECT(ADDRESS(($AN3308-1)*3+$AO3308+5,$AP3308+7)))&gt;=1,0,INDIRECT(ADDRESS(($AN3308-1)*3+$AO3308+5,$AP3308+7)))))</f>
        <v>0</v>
      </c>
      <c r="AR3308" s="4">
        <f ca="1">COUNTIF(INDIRECT("H"&amp;(ROW()+12*(($AN3308-1)*3+$AO3308)-ROW())/12+5):INDIRECT("S"&amp;(ROW()+12*(($AN3308-1)*3+$AO3308)-ROW())/12+5),AQ3308)</f>
        <v>0</v>
      </c>
      <c r="AS3308" s="6">
        <f ca="1">IF($AP3308=1,IF(INDIRECT(ADDRESS(($AN3308-1)*3+$AO3308+5,$AP3308+20))="",0,INDIRECT(ADDRESS(($AN3308-1)*3+$AO3308+5,$AP3308+20))),IF(INDIRECT(ADDRESS(($AN3308-1)*3+$AO3308+5,$AP3308+20))="",0,IF(COUNTIF(INDIRECT(ADDRESS(($AN3308-1)*36+($AO3308-1)*12+6,COLUMN())):INDIRECT(ADDRESS(($AN3308-1)*36+($AO3308-1)*12+$AP3308+4,COLUMN())),INDIRECT(ADDRESS(($AN3308-1)*3+$AO3308+5,$AP3308+20)))&gt;=1,0,INDIRECT(ADDRESS(($AN3308-1)*3+$AO3308+5,$AP3308+20)))))</f>
        <v>0</v>
      </c>
      <c r="AT3308" s="4">
        <f ca="1">COUNTIF(INDIRECT("U"&amp;(ROW()+12*(($AN3308-1)*3+$AO3308)-ROW())/12+5):INDIRECT("AF"&amp;(ROW()+12*(($AN3308-1)*3+$AO3308)-ROW())/12+5),AS3308)</f>
        <v>0</v>
      </c>
      <c r="AU3308" s="4">
        <f ca="1">IF(AND(AQ3308+AS3308&gt;0,AR3308+AT3308&gt;0),COUNTIF(AU$6:AU3307,"&gt;0")+1,0)</f>
        <v>0</v>
      </c>
    </row>
    <row r="3309" spans="40:47">
      <c r="AN3309" s="4">
        <v>92</v>
      </c>
      <c r="AO3309" s="4">
        <v>3</v>
      </c>
      <c r="AP3309" s="4">
        <v>4</v>
      </c>
      <c r="AQ3309" s="6">
        <f ca="1">IF($AP3309=1,IF(INDIRECT(ADDRESS(($AN3309-1)*3+$AO3309+5,$AP3309+7))="",0,INDIRECT(ADDRESS(($AN3309-1)*3+$AO3309+5,$AP3309+7))),IF(INDIRECT(ADDRESS(($AN3309-1)*3+$AO3309+5,$AP3309+7))="",0,IF(COUNTIF(INDIRECT(ADDRESS(($AN3309-1)*36+($AO3309-1)*12+6,COLUMN())):INDIRECT(ADDRESS(($AN3309-1)*36+($AO3309-1)*12+$AP3309+4,COLUMN())),INDIRECT(ADDRESS(($AN3309-1)*3+$AO3309+5,$AP3309+7)))&gt;=1,0,INDIRECT(ADDRESS(($AN3309-1)*3+$AO3309+5,$AP3309+7)))))</f>
        <v>0</v>
      </c>
      <c r="AR3309" s="4">
        <f ca="1">COUNTIF(INDIRECT("H"&amp;(ROW()+12*(($AN3309-1)*3+$AO3309)-ROW())/12+5):INDIRECT("S"&amp;(ROW()+12*(($AN3309-1)*3+$AO3309)-ROW())/12+5),AQ3309)</f>
        <v>0</v>
      </c>
      <c r="AS3309" s="6">
        <f ca="1">IF($AP3309=1,IF(INDIRECT(ADDRESS(($AN3309-1)*3+$AO3309+5,$AP3309+20))="",0,INDIRECT(ADDRESS(($AN3309-1)*3+$AO3309+5,$AP3309+20))),IF(INDIRECT(ADDRESS(($AN3309-1)*3+$AO3309+5,$AP3309+20))="",0,IF(COUNTIF(INDIRECT(ADDRESS(($AN3309-1)*36+($AO3309-1)*12+6,COLUMN())):INDIRECT(ADDRESS(($AN3309-1)*36+($AO3309-1)*12+$AP3309+4,COLUMN())),INDIRECT(ADDRESS(($AN3309-1)*3+$AO3309+5,$AP3309+20)))&gt;=1,0,INDIRECT(ADDRESS(($AN3309-1)*3+$AO3309+5,$AP3309+20)))))</f>
        <v>0</v>
      </c>
      <c r="AT3309" s="4">
        <f ca="1">COUNTIF(INDIRECT("U"&amp;(ROW()+12*(($AN3309-1)*3+$AO3309)-ROW())/12+5):INDIRECT("AF"&amp;(ROW()+12*(($AN3309-1)*3+$AO3309)-ROW())/12+5),AS3309)</f>
        <v>0</v>
      </c>
      <c r="AU3309" s="4">
        <f ca="1">IF(AND(AQ3309+AS3309&gt;0,AR3309+AT3309&gt;0),COUNTIF(AU$6:AU3308,"&gt;0")+1,0)</f>
        <v>0</v>
      </c>
    </row>
    <row r="3310" spans="40:47">
      <c r="AN3310" s="4">
        <v>92</v>
      </c>
      <c r="AO3310" s="4">
        <v>3</v>
      </c>
      <c r="AP3310" s="4">
        <v>5</v>
      </c>
      <c r="AQ3310" s="6">
        <f ca="1">IF($AP3310=1,IF(INDIRECT(ADDRESS(($AN3310-1)*3+$AO3310+5,$AP3310+7))="",0,INDIRECT(ADDRESS(($AN3310-1)*3+$AO3310+5,$AP3310+7))),IF(INDIRECT(ADDRESS(($AN3310-1)*3+$AO3310+5,$AP3310+7))="",0,IF(COUNTIF(INDIRECT(ADDRESS(($AN3310-1)*36+($AO3310-1)*12+6,COLUMN())):INDIRECT(ADDRESS(($AN3310-1)*36+($AO3310-1)*12+$AP3310+4,COLUMN())),INDIRECT(ADDRESS(($AN3310-1)*3+$AO3310+5,$AP3310+7)))&gt;=1,0,INDIRECT(ADDRESS(($AN3310-1)*3+$AO3310+5,$AP3310+7)))))</f>
        <v>0</v>
      </c>
      <c r="AR3310" s="4">
        <f ca="1">COUNTIF(INDIRECT("H"&amp;(ROW()+12*(($AN3310-1)*3+$AO3310)-ROW())/12+5):INDIRECT("S"&amp;(ROW()+12*(($AN3310-1)*3+$AO3310)-ROW())/12+5),AQ3310)</f>
        <v>0</v>
      </c>
      <c r="AS3310" s="6">
        <f ca="1">IF($AP3310=1,IF(INDIRECT(ADDRESS(($AN3310-1)*3+$AO3310+5,$AP3310+20))="",0,INDIRECT(ADDRESS(($AN3310-1)*3+$AO3310+5,$AP3310+20))),IF(INDIRECT(ADDRESS(($AN3310-1)*3+$AO3310+5,$AP3310+20))="",0,IF(COUNTIF(INDIRECT(ADDRESS(($AN3310-1)*36+($AO3310-1)*12+6,COLUMN())):INDIRECT(ADDRESS(($AN3310-1)*36+($AO3310-1)*12+$AP3310+4,COLUMN())),INDIRECT(ADDRESS(($AN3310-1)*3+$AO3310+5,$AP3310+20)))&gt;=1,0,INDIRECT(ADDRESS(($AN3310-1)*3+$AO3310+5,$AP3310+20)))))</f>
        <v>0</v>
      </c>
      <c r="AT3310" s="4">
        <f ca="1">COUNTIF(INDIRECT("U"&amp;(ROW()+12*(($AN3310-1)*3+$AO3310)-ROW())/12+5):INDIRECT("AF"&amp;(ROW()+12*(($AN3310-1)*3+$AO3310)-ROW())/12+5),AS3310)</f>
        <v>0</v>
      </c>
      <c r="AU3310" s="4">
        <f ca="1">IF(AND(AQ3310+AS3310&gt;0,AR3310+AT3310&gt;0),COUNTIF(AU$6:AU3309,"&gt;0")+1,0)</f>
        <v>0</v>
      </c>
    </row>
    <row r="3311" spans="40:47">
      <c r="AN3311" s="4">
        <v>92</v>
      </c>
      <c r="AO3311" s="4">
        <v>3</v>
      </c>
      <c r="AP3311" s="4">
        <v>6</v>
      </c>
      <c r="AQ3311" s="6">
        <f ca="1">IF($AP3311=1,IF(INDIRECT(ADDRESS(($AN3311-1)*3+$AO3311+5,$AP3311+7))="",0,INDIRECT(ADDRESS(($AN3311-1)*3+$AO3311+5,$AP3311+7))),IF(INDIRECT(ADDRESS(($AN3311-1)*3+$AO3311+5,$AP3311+7))="",0,IF(COUNTIF(INDIRECT(ADDRESS(($AN3311-1)*36+($AO3311-1)*12+6,COLUMN())):INDIRECT(ADDRESS(($AN3311-1)*36+($AO3311-1)*12+$AP3311+4,COLUMN())),INDIRECT(ADDRESS(($AN3311-1)*3+$AO3311+5,$AP3311+7)))&gt;=1,0,INDIRECT(ADDRESS(($AN3311-1)*3+$AO3311+5,$AP3311+7)))))</f>
        <v>0</v>
      </c>
      <c r="AR3311" s="4">
        <f ca="1">COUNTIF(INDIRECT("H"&amp;(ROW()+12*(($AN3311-1)*3+$AO3311)-ROW())/12+5):INDIRECT("S"&amp;(ROW()+12*(($AN3311-1)*3+$AO3311)-ROW())/12+5),AQ3311)</f>
        <v>0</v>
      </c>
      <c r="AS3311" s="6">
        <f ca="1">IF($AP3311=1,IF(INDIRECT(ADDRESS(($AN3311-1)*3+$AO3311+5,$AP3311+20))="",0,INDIRECT(ADDRESS(($AN3311-1)*3+$AO3311+5,$AP3311+20))),IF(INDIRECT(ADDRESS(($AN3311-1)*3+$AO3311+5,$AP3311+20))="",0,IF(COUNTIF(INDIRECT(ADDRESS(($AN3311-1)*36+($AO3311-1)*12+6,COLUMN())):INDIRECT(ADDRESS(($AN3311-1)*36+($AO3311-1)*12+$AP3311+4,COLUMN())),INDIRECT(ADDRESS(($AN3311-1)*3+$AO3311+5,$AP3311+20)))&gt;=1,0,INDIRECT(ADDRESS(($AN3311-1)*3+$AO3311+5,$AP3311+20)))))</f>
        <v>0</v>
      </c>
      <c r="AT3311" s="4">
        <f ca="1">COUNTIF(INDIRECT("U"&amp;(ROW()+12*(($AN3311-1)*3+$AO3311)-ROW())/12+5):INDIRECT("AF"&amp;(ROW()+12*(($AN3311-1)*3+$AO3311)-ROW())/12+5),AS3311)</f>
        <v>0</v>
      </c>
      <c r="AU3311" s="4">
        <f ca="1">IF(AND(AQ3311+AS3311&gt;0,AR3311+AT3311&gt;0),COUNTIF(AU$6:AU3310,"&gt;0")+1,0)</f>
        <v>0</v>
      </c>
    </row>
    <row r="3312" spans="40:47">
      <c r="AN3312" s="4">
        <v>92</v>
      </c>
      <c r="AO3312" s="4">
        <v>3</v>
      </c>
      <c r="AP3312" s="4">
        <v>7</v>
      </c>
      <c r="AQ3312" s="6">
        <f ca="1">IF($AP3312=1,IF(INDIRECT(ADDRESS(($AN3312-1)*3+$AO3312+5,$AP3312+7))="",0,INDIRECT(ADDRESS(($AN3312-1)*3+$AO3312+5,$AP3312+7))),IF(INDIRECT(ADDRESS(($AN3312-1)*3+$AO3312+5,$AP3312+7))="",0,IF(COUNTIF(INDIRECT(ADDRESS(($AN3312-1)*36+($AO3312-1)*12+6,COLUMN())):INDIRECT(ADDRESS(($AN3312-1)*36+($AO3312-1)*12+$AP3312+4,COLUMN())),INDIRECT(ADDRESS(($AN3312-1)*3+$AO3312+5,$AP3312+7)))&gt;=1,0,INDIRECT(ADDRESS(($AN3312-1)*3+$AO3312+5,$AP3312+7)))))</f>
        <v>0</v>
      </c>
      <c r="AR3312" s="4">
        <f ca="1">COUNTIF(INDIRECT("H"&amp;(ROW()+12*(($AN3312-1)*3+$AO3312)-ROW())/12+5):INDIRECT("S"&amp;(ROW()+12*(($AN3312-1)*3+$AO3312)-ROW())/12+5),AQ3312)</f>
        <v>0</v>
      </c>
      <c r="AS3312" s="6">
        <f ca="1">IF($AP3312=1,IF(INDIRECT(ADDRESS(($AN3312-1)*3+$AO3312+5,$AP3312+20))="",0,INDIRECT(ADDRESS(($AN3312-1)*3+$AO3312+5,$AP3312+20))),IF(INDIRECT(ADDRESS(($AN3312-1)*3+$AO3312+5,$AP3312+20))="",0,IF(COUNTIF(INDIRECT(ADDRESS(($AN3312-1)*36+($AO3312-1)*12+6,COLUMN())):INDIRECT(ADDRESS(($AN3312-1)*36+($AO3312-1)*12+$AP3312+4,COLUMN())),INDIRECT(ADDRESS(($AN3312-1)*3+$AO3312+5,$AP3312+20)))&gt;=1,0,INDIRECT(ADDRESS(($AN3312-1)*3+$AO3312+5,$AP3312+20)))))</f>
        <v>0</v>
      </c>
      <c r="AT3312" s="4">
        <f ca="1">COUNTIF(INDIRECT("U"&amp;(ROW()+12*(($AN3312-1)*3+$AO3312)-ROW())/12+5):INDIRECT("AF"&amp;(ROW()+12*(($AN3312-1)*3+$AO3312)-ROW())/12+5),AS3312)</f>
        <v>0</v>
      </c>
      <c r="AU3312" s="4">
        <f ca="1">IF(AND(AQ3312+AS3312&gt;0,AR3312+AT3312&gt;0),COUNTIF(AU$6:AU3311,"&gt;0")+1,0)</f>
        <v>0</v>
      </c>
    </row>
    <row r="3313" spans="40:47">
      <c r="AN3313" s="4">
        <v>92</v>
      </c>
      <c r="AO3313" s="4">
        <v>3</v>
      </c>
      <c r="AP3313" s="4">
        <v>8</v>
      </c>
      <c r="AQ3313" s="6">
        <f ca="1">IF($AP3313=1,IF(INDIRECT(ADDRESS(($AN3313-1)*3+$AO3313+5,$AP3313+7))="",0,INDIRECT(ADDRESS(($AN3313-1)*3+$AO3313+5,$AP3313+7))),IF(INDIRECT(ADDRESS(($AN3313-1)*3+$AO3313+5,$AP3313+7))="",0,IF(COUNTIF(INDIRECT(ADDRESS(($AN3313-1)*36+($AO3313-1)*12+6,COLUMN())):INDIRECT(ADDRESS(($AN3313-1)*36+($AO3313-1)*12+$AP3313+4,COLUMN())),INDIRECT(ADDRESS(($AN3313-1)*3+$AO3313+5,$AP3313+7)))&gt;=1,0,INDIRECT(ADDRESS(($AN3313-1)*3+$AO3313+5,$AP3313+7)))))</f>
        <v>0</v>
      </c>
      <c r="AR3313" s="4">
        <f ca="1">COUNTIF(INDIRECT("H"&amp;(ROW()+12*(($AN3313-1)*3+$AO3313)-ROW())/12+5):INDIRECT("S"&amp;(ROW()+12*(($AN3313-1)*3+$AO3313)-ROW())/12+5),AQ3313)</f>
        <v>0</v>
      </c>
      <c r="AS3313" s="6">
        <f ca="1">IF($AP3313=1,IF(INDIRECT(ADDRESS(($AN3313-1)*3+$AO3313+5,$AP3313+20))="",0,INDIRECT(ADDRESS(($AN3313-1)*3+$AO3313+5,$AP3313+20))),IF(INDIRECT(ADDRESS(($AN3313-1)*3+$AO3313+5,$AP3313+20))="",0,IF(COUNTIF(INDIRECT(ADDRESS(($AN3313-1)*36+($AO3313-1)*12+6,COLUMN())):INDIRECT(ADDRESS(($AN3313-1)*36+($AO3313-1)*12+$AP3313+4,COLUMN())),INDIRECT(ADDRESS(($AN3313-1)*3+$AO3313+5,$AP3313+20)))&gt;=1,0,INDIRECT(ADDRESS(($AN3313-1)*3+$AO3313+5,$AP3313+20)))))</f>
        <v>0</v>
      </c>
      <c r="AT3313" s="4">
        <f ca="1">COUNTIF(INDIRECT("U"&amp;(ROW()+12*(($AN3313-1)*3+$AO3313)-ROW())/12+5):INDIRECT("AF"&amp;(ROW()+12*(($AN3313-1)*3+$AO3313)-ROW())/12+5),AS3313)</f>
        <v>0</v>
      </c>
      <c r="AU3313" s="4">
        <f ca="1">IF(AND(AQ3313+AS3313&gt;0,AR3313+AT3313&gt;0),COUNTIF(AU$6:AU3312,"&gt;0")+1,0)</f>
        <v>0</v>
      </c>
    </row>
    <row r="3314" spans="40:47">
      <c r="AN3314" s="4">
        <v>92</v>
      </c>
      <c r="AO3314" s="4">
        <v>3</v>
      </c>
      <c r="AP3314" s="4">
        <v>9</v>
      </c>
      <c r="AQ3314" s="6">
        <f ca="1">IF($AP3314=1,IF(INDIRECT(ADDRESS(($AN3314-1)*3+$AO3314+5,$AP3314+7))="",0,INDIRECT(ADDRESS(($AN3314-1)*3+$AO3314+5,$AP3314+7))),IF(INDIRECT(ADDRESS(($AN3314-1)*3+$AO3314+5,$AP3314+7))="",0,IF(COUNTIF(INDIRECT(ADDRESS(($AN3314-1)*36+($AO3314-1)*12+6,COLUMN())):INDIRECT(ADDRESS(($AN3314-1)*36+($AO3314-1)*12+$AP3314+4,COLUMN())),INDIRECT(ADDRESS(($AN3314-1)*3+$AO3314+5,$AP3314+7)))&gt;=1,0,INDIRECT(ADDRESS(($AN3314-1)*3+$AO3314+5,$AP3314+7)))))</f>
        <v>0</v>
      </c>
      <c r="AR3314" s="4">
        <f ca="1">COUNTIF(INDIRECT("H"&amp;(ROW()+12*(($AN3314-1)*3+$AO3314)-ROW())/12+5):INDIRECT("S"&amp;(ROW()+12*(($AN3314-1)*3+$AO3314)-ROW())/12+5),AQ3314)</f>
        <v>0</v>
      </c>
      <c r="AS3314" s="6">
        <f ca="1">IF($AP3314=1,IF(INDIRECT(ADDRESS(($AN3314-1)*3+$AO3314+5,$AP3314+20))="",0,INDIRECT(ADDRESS(($AN3314-1)*3+$AO3314+5,$AP3314+20))),IF(INDIRECT(ADDRESS(($AN3314-1)*3+$AO3314+5,$AP3314+20))="",0,IF(COUNTIF(INDIRECT(ADDRESS(($AN3314-1)*36+($AO3314-1)*12+6,COLUMN())):INDIRECT(ADDRESS(($AN3314-1)*36+($AO3314-1)*12+$AP3314+4,COLUMN())),INDIRECT(ADDRESS(($AN3314-1)*3+$AO3314+5,$AP3314+20)))&gt;=1,0,INDIRECT(ADDRESS(($AN3314-1)*3+$AO3314+5,$AP3314+20)))))</f>
        <v>0</v>
      </c>
      <c r="AT3314" s="4">
        <f ca="1">COUNTIF(INDIRECT("U"&amp;(ROW()+12*(($AN3314-1)*3+$AO3314)-ROW())/12+5):INDIRECT("AF"&amp;(ROW()+12*(($AN3314-1)*3+$AO3314)-ROW())/12+5),AS3314)</f>
        <v>0</v>
      </c>
      <c r="AU3314" s="4">
        <f ca="1">IF(AND(AQ3314+AS3314&gt;0,AR3314+AT3314&gt;0),COUNTIF(AU$6:AU3313,"&gt;0")+1,0)</f>
        <v>0</v>
      </c>
    </row>
    <row r="3315" spans="40:47">
      <c r="AN3315" s="4">
        <v>92</v>
      </c>
      <c r="AO3315" s="4">
        <v>3</v>
      </c>
      <c r="AP3315" s="4">
        <v>10</v>
      </c>
      <c r="AQ3315" s="6">
        <f ca="1">IF($AP3315=1,IF(INDIRECT(ADDRESS(($AN3315-1)*3+$AO3315+5,$AP3315+7))="",0,INDIRECT(ADDRESS(($AN3315-1)*3+$AO3315+5,$AP3315+7))),IF(INDIRECT(ADDRESS(($AN3315-1)*3+$AO3315+5,$AP3315+7))="",0,IF(COUNTIF(INDIRECT(ADDRESS(($AN3315-1)*36+($AO3315-1)*12+6,COLUMN())):INDIRECT(ADDRESS(($AN3315-1)*36+($AO3315-1)*12+$AP3315+4,COLUMN())),INDIRECT(ADDRESS(($AN3315-1)*3+$AO3315+5,$AP3315+7)))&gt;=1,0,INDIRECT(ADDRESS(($AN3315-1)*3+$AO3315+5,$AP3315+7)))))</f>
        <v>0</v>
      </c>
      <c r="AR3315" s="4">
        <f ca="1">COUNTIF(INDIRECT("H"&amp;(ROW()+12*(($AN3315-1)*3+$AO3315)-ROW())/12+5):INDIRECT("S"&amp;(ROW()+12*(($AN3315-1)*3+$AO3315)-ROW())/12+5),AQ3315)</f>
        <v>0</v>
      </c>
      <c r="AS3315" s="6">
        <f ca="1">IF($AP3315=1,IF(INDIRECT(ADDRESS(($AN3315-1)*3+$AO3315+5,$AP3315+20))="",0,INDIRECT(ADDRESS(($AN3315-1)*3+$AO3315+5,$AP3315+20))),IF(INDIRECT(ADDRESS(($AN3315-1)*3+$AO3315+5,$AP3315+20))="",0,IF(COUNTIF(INDIRECT(ADDRESS(($AN3315-1)*36+($AO3315-1)*12+6,COLUMN())):INDIRECT(ADDRESS(($AN3315-1)*36+($AO3315-1)*12+$AP3315+4,COLUMN())),INDIRECT(ADDRESS(($AN3315-1)*3+$AO3315+5,$AP3315+20)))&gt;=1,0,INDIRECT(ADDRESS(($AN3315-1)*3+$AO3315+5,$AP3315+20)))))</f>
        <v>0</v>
      </c>
      <c r="AT3315" s="4">
        <f ca="1">COUNTIF(INDIRECT("U"&amp;(ROW()+12*(($AN3315-1)*3+$AO3315)-ROW())/12+5):INDIRECT("AF"&amp;(ROW()+12*(($AN3315-1)*3+$AO3315)-ROW())/12+5),AS3315)</f>
        <v>0</v>
      </c>
      <c r="AU3315" s="4">
        <f ca="1">IF(AND(AQ3315+AS3315&gt;0,AR3315+AT3315&gt;0),COUNTIF(AU$6:AU3314,"&gt;0")+1,0)</f>
        <v>0</v>
      </c>
    </row>
    <row r="3316" spans="40:47">
      <c r="AN3316" s="4">
        <v>92</v>
      </c>
      <c r="AO3316" s="4">
        <v>3</v>
      </c>
      <c r="AP3316" s="4">
        <v>11</v>
      </c>
      <c r="AQ3316" s="6">
        <f ca="1">IF($AP3316=1,IF(INDIRECT(ADDRESS(($AN3316-1)*3+$AO3316+5,$AP3316+7))="",0,INDIRECT(ADDRESS(($AN3316-1)*3+$AO3316+5,$AP3316+7))),IF(INDIRECT(ADDRESS(($AN3316-1)*3+$AO3316+5,$AP3316+7))="",0,IF(COUNTIF(INDIRECT(ADDRESS(($AN3316-1)*36+($AO3316-1)*12+6,COLUMN())):INDIRECT(ADDRESS(($AN3316-1)*36+($AO3316-1)*12+$AP3316+4,COLUMN())),INDIRECT(ADDRESS(($AN3316-1)*3+$AO3316+5,$AP3316+7)))&gt;=1,0,INDIRECT(ADDRESS(($AN3316-1)*3+$AO3316+5,$AP3316+7)))))</f>
        <v>0</v>
      </c>
      <c r="AR3316" s="4">
        <f ca="1">COUNTIF(INDIRECT("H"&amp;(ROW()+12*(($AN3316-1)*3+$AO3316)-ROW())/12+5):INDIRECT("S"&amp;(ROW()+12*(($AN3316-1)*3+$AO3316)-ROW())/12+5),AQ3316)</f>
        <v>0</v>
      </c>
      <c r="AS3316" s="6">
        <f ca="1">IF($AP3316=1,IF(INDIRECT(ADDRESS(($AN3316-1)*3+$AO3316+5,$AP3316+20))="",0,INDIRECT(ADDRESS(($AN3316-1)*3+$AO3316+5,$AP3316+20))),IF(INDIRECT(ADDRESS(($AN3316-1)*3+$AO3316+5,$AP3316+20))="",0,IF(COUNTIF(INDIRECT(ADDRESS(($AN3316-1)*36+($AO3316-1)*12+6,COLUMN())):INDIRECT(ADDRESS(($AN3316-1)*36+($AO3316-1)*12+$AP3316+4,COLUMN())),INDIRECT(ADDRESS(($AN3316-1)*3+$AO3316+5,$AP3316+20)))&gt;=1,0,INDIRECT(ADDRESS(($AN3316-1)*3+$AO3316+5,$AP3316+20)))))</f>
        <v>0</v>
      </c>
      <c r="AT3316" s="4">
        <f ca="1">COUNTIF(INDIRECT("U"&amp;(ROW()+12*(($AN3316-1)*3+$AO3316)-ROW())/12+5):INDIRECT("AF"&amp;(ROW()+12*(($AN3316-1)*3+$AO3316)-ROW())/12+5),AS3316)</f>
        <v>0</v>
      </c>
      <c r="AU3316" s="4">
        <f ca="1">IF(AND(AQ3316+AS3316&gt;0,AR3316+AT3316&gt;0),COUNTIF(AU$6:AU3315,"&gt;0")+1,0)</f>
        <v>0</v>
      </c>
    </row>
    <row r="3317" spans="40:47">
      <c r="AN3317" s="77">
        <v>92</v>
      </c>
      <c r="AO3317" s="77">
        <v>3</v>
      </c>
      <c r="AP3317" s="77">
        <v>12</v>
      </c>
      <c r="AQ3317" s="78">
        <f ca="1">IF($AP3317=1,IF(INDIRECT(ADDRESS(($AN3317-1)*3+$AO3317+5,$AP3317+7))="",0,INDIRECT(ADDRESS(($AN3317-1)*3+$AO3317+5,$AP3317+7))),IF(INDIRECT(ADDRESS(($AN3317-1)*3+$AO3317+5,$AP3317+7))="",0,IF(COUNTIF(INDIRECT(ADDRESS(($AN3317-1)*36+($AO3317-1)*12+6,COLUMN())):INDIRECT(ADDRESS(($AN3317-1)*36+($AO3317-1)*12+$AP3317+4,COLUMN())),INDIRECT(ADDRESS(($AN3317-1)*3+$AO3317+5,$AP3317+7)))&gt;=1,0,INDIRECT(ADDRESS(($AN3317-1)*3+$AO3317+5,$AP3317+7)))))</f>
        <v>0</v>
      </c>
      <c r="AR3317" s="77">
        <f ca="1">COUNTIF(INDIRECT("H"&amp;(ROW()+12*(($AN3317-1)*3+$AO3317)-ROW())/12+5):INDIRECT("S"&amp;(ROW()+12*(($AN3317-1)*3+$AO3317)-ROW())/12+5),AQ3317)</f>
        <v>0</v>
      </c>
      <c r="AS3317" s="78">
        <f ca="1">IF($AP3317=1,IF(INDIRECT(ADDRESS(($AN3317-1)*3+$AO3317+5,$AP3317+20))="",0,INDIRECT(ADDRESS(($AN3317-1)*3+$AO3317+5,$AP3317+20))),IF(INDIRECT(ADDRESS(($AN3317-1)*3+$AO3317+5,$AP3317+20))="",0,IF(COUNTIF(INDIRECT(ADDRESS(($AN3317-1)*36+($AO3317-1)*12+6,COLUMN())):INDIRECT(ADDRESS(($AN3317-1)*36+($AO3317-1)*12+$AP3317+4,COLUMN())),INDIRECT(ADDRESS(($AN3317-1)*3+$AO3317+5,$AP3317+20)))&gt;=1,0,INDIRECT(ADDRESS(($AN3317-1)*3+$AO3317+5,$AP3317+20)))))</f>
        <v>0</v>
      </c>
      <c r="AT3317" s="77">
        <f ca="1">COUNTIF(INDIRECT("U"&amp;(ROW()+12*(($AN3317-1)*3+$AO3317)-ROW())/12+5):INDIRECT("AF"&amp;(ROW()+12*(($AN3317-1)*3+$AO3317)-ROW())/12+5),AS3317)</f>
        <v>0</v>
      </c>
      <c r="AU3317" s="4">
        <f ca="1">IF(AND(AQ3317+AS3317&gt;0,AR3317+AT3317&gt;0),COUNTIF(AU$6:AU3316,"&gt;0")+1,0)</f>
        <v>0</v>
      </c>
    </row>
    <row r="3318" spans="40:47">
      <c r="AN3318" s="4">
        <v>93</v>
      </c>
      <c r="AO3318" s="4">
        <v>1</v>
      </c>
      <c r="AP3318" s="4">
        <v>1</v>
      </c>
      <c r="AQ3318" s="6">
        <f ca="1">IF($AP3318=1,IF(INDIRECT(ADDRESS(($AN3318-1)*3+$AO3318+5,$AP3318+7))="",0,INDIRECT(ADDRESS(($AN3318-1)*3+$AO3318+5,$AP3318+7))),IF(INDIRECT(ADDRESS(($AN3318-1)*3+$AO3318+5,$AP3318+7))="",0,IF(COUNTIF(INDIRECT(ADDRESS(($AN3318-1)*36+($AO3318-1)*12+6,COLUMN())):INDIRECT(ADDRESS(($AN3318-1)*36+($AO3318-1)*12+$AP3318+4,COLUMN())),INDIRECT(ADDRESS(($AN3318-1)*3+$AO3318+5,$AP3318+7)))&gt;=1,0,INDIRECT(ADDRESS(($AN3318-1)*3+$AO3318+5,$AP3318+7)))))</f>
        <v>0</v>
      </c>
      <c r="AR3318" s="4">
        <f ca="1">COUNTIF(INDIRECT("H"&amp;(ROW()+12*(($AN3318-1)*3+$AO3318)-ROW())/12+5):INDIRECT("S"&amp;(ROW()+12*(($AN3318-1)*3+$AO3318)-ROW())/12+5),AQ3318)</f>
        <v>0</v>
      </c>
      <c r="AS3318" s="6">
        <f ca="1">IF($AP3318=1,IF(INDIRECT(ADDRESS(($AN3318-1)*3+$AO3318+5,$AP3318+20))="",0,INDIRECT(ADDRESS(($AN3318-1)*3+$AO3318+5,$AP3318+20))),IF(INDIRECT(ADDRESS(($AN3318-1)*3+$AO3318+5,$AP3318+20))="",0,IF(COUNTIF(INDIRECT(ADDRESS(($AN3318-1)*36+($AO3318-1)*12+6,COLUMN())):INDIRECT(ADDRESS(($AN3318-1)*36+($AO3318-1)*12+$AP3318+4,COLUMN())),INDIRECT(ADDRESS(($AN3318-1)*3+$AO3318+5,$AP3318+20)))&gt;=1,0,INDIRECT(ADDRESS(($AN3318-1)*3+$AO3318+5,$AP3318+20)))))</f>
        <v>0</v>
      </c>
      <c r="AT3318" s="4">
        <f ca="1">COUNTIF(INDIRECT("U"&amp;(ROW()+12*(($AN3318-1)*3+$AO3318)-ROW())/12+5):INDIRECT("AF"&amp;(ROW()+12*(($AN3318-1)*3+$AO3318)-ROW())/12+5),AS3318)</f>
        <v>0</v>
      </c>
      <c r="AU3318" s="4">
        <f ca="1">IF(AND(AQ3318+AS3318&gt;0,AR3318+AT3318&gt;0),COUNTIF(AU$6:AU3317,"&gt;0")+1,0)</f>
        <v>0</v>
      </c>
    </row>
    <row r="3319" spans="40:47">
      <c r="AN3319" s="4">
        <v>93</v>
      </c>
      <c r="AO3319" s="4">
        <v>1</v>
      </c>
      <c r="AP3319" s="4">
        <v>2</v>
      </c>
      <c r="AQ3319" s="6">
        <f ca="1">IF($AP3319=1,IF(INDIRECT(ADDRESS(($AN3319-1)*3+$AO3319+5,$AP3319+7))="",0,INDIRECT(ADDRESS(($AN3319-1)*3+$AO3319+5,$AP3319+7))),IF(INDIRECT(ADDRESS(($AN3319-1)*3+$AO3319+5,$AP3319+7))="",0,IF(COUNTIF(INDIRECT(ADDRESS(($AN3319-1)*36+($AO3319-1)*12+6,COLUMN())):INDIRECT(ADDRESS(($AN3319-1)*36+($AO3319-1)*12+$AP3319+4,COLUMN())),INDIRECT(ADDRESS(($AN3319-1)*3+$AO3319+5,$AP3319+7)))&gt;=1,0,INDIRECT(ADDRESS(($AN3319-1)*3+$AO3319+5,$AP3319+7)))))</f>
        <v>0</v>
      </c>
      <c r="AR3319" s="4">
        <f ca="1">COUNTIF(INDIRECT("H"&amp;(ROW()+12*(($AN3319-1)*3+$AO3319)-ROW())/12+5):INDIRECT("S"&amp;(ROW()+12*(($AN3319-1)*3+$AO3319)-ROW())/12+5),AQ3319)</f>
        <v>0</v>
      </c>
      <c r="AS3319" s="6">
        <f ca="1">IF($AP3319=1,IF(INDIRECT(ADDRESS(($AN3319-1)*3+$AO3319+5,$AP3319+20))="",0,INDIRECT(ADDRESS(($AN3319-1)*3+$AO3319+5,$AP3319+20))),IF(INDIRECT(ADDRESS(($AN3319-1)*3+$AO3319+5,$AP3319+20))="",0,IF(COUNTIF(INDIRECT(ADDRESS(($AN3319-1)*36+($AO3319-1)*12+6,COLUMN())):INDIRECT(ADDRESS(($AN3319-1)*36+($AO3319-1)*12+$AP3319+4,COLUMN())),INDIRECT(ADDRESS(($AN3319-1)*3+$AO3319+5,$AP3319+20)))&gt;=1,0,INDIRECT(ADDRESS(($AN3319-1)*3+$AO3319+5,$AP3319+20)))))</f>
        <v>0</v>
      </c>
      <c r="AT3319" s="4">
        <f ca="1">COUNTIF(INDIRECT("U"&amp;(ROW()+12*(($AN3319-1)*3+$AO3319)-ROW())/12+5):INDIRECT("AF"&amp;(ROW()+12*(($AN3319-1)*3+$AO3319)-ROW())/12+5),AS3319)</f>
        <v>0</v>
      </c>
      <c r="AU3319" s="4">
        <f ca="1">IF(AND(AQ3319+AS3319&gt;0,AR3319+AT3319&gt;0),COUNTIF(AU$6:AU3318,"&gt;0")+1,0)</f>
        <v>0</v>
      </c>
    </row>
    <row r="3320" spans="40:47">
      <c r="AN3320" s="4">
        <v>93</v>
      </c>
      <c r="AO3320" s="4">
        <v>1</v>
      </c>
      <c r="AP3320" s="4">
        <v>3</v>
      </c>
      <c r="AQ3320" s="6">
        <f ca="1">IF($AP3320=1,IF(INDIRECT(ADDRESS(($AN3320-1)*3+$AO3320+5,$AP3320+7))="",0,INDIRECT(ADDRESS(($AN3320-1)*3+$AO3320+5,$AP3320+7))),IF(INDIRECT(ADDRESS(($AN3320-1)*3+$AO3320+5,$AP3320+7))="",0,IF(COUNTIF(INDIRECT(ADDRESS(($AN3320-1)*36+($AO3320-1)*12+6,COLUMN())):INDIRECT(ADDRESS(($AN3320-1)*36+($AO3320-1)*12+$AP3320+4,COLUMN())),INDIRECT(ADDRESS(($AN3320-1)*3+$AO3320+5,$AP3320+7)))&gt;=1,0,INDIRECT(ADDRESS(($AN3320-1)*3+$AO3320+5,$AP3320+7)))))</f>
        <v>0</v>
      </c>
      <c r="AR3320" s="4">
        <f ca="1">COUNTIF(INDIRECT("H"&amp;(ROW()+12*(($AN3320-1)*3+$AO3320)-ROW())/12+5):INDIRECT("S"&amp;(ROW()+12*(($AN3320-1)*3+$AO3320)-ROW())/12+5),AQ3320)</f>
        <v>0</v>
      </c>
      <c r="AS3320" s="6">
        <f ca="1">IF($AP3320=1,IF(INDIRECT(ADDRESS(($AN3320-1)*3+$AO3320+5,$AP3320+20))="",0,INDIRECT(ADDRESS(($AN3320-1)*3+$AO3320+5,$AP3320+20))),IF(INDIRECT(ADDRESS(($AN3320-1)*3+$AO3320+5,$AP3320+20))="",0,IF(COUNTIF(INDIRECT(ADDRESS(($AN3320-1)*36+($AO3320-1)*12+6,COLUMN())):INDIRECT(ADDRESS(($AN3320-1)*36+($AO3320-1)*12+$AP3320+4,COLUMN())),INDIRECT(ADDRESS(($AN3320-1)*3+$AO3320+5,$AP3320+20)))&gt;=1,0,INDIRECT(ADDRESS(($AN3320-1)*3+$AO3320+5,$AP3320+20)))))</f>
        <v>0</v>
      </c>
      <c r="AT3320" s="4">
        <f ca="1">COUNTIF(INDIRECT("U"&amp;(ROW()+12*(($AN3320-1)*3+$AO3320)-ROW())/12+5):INDIRECT("AF"&amp;(ROW()+12*(($AN3320-1)*3+$AO3320)-ROW())/12+5),AS3320)</f>
        <v>0</v>
      </c>
      <c r="AU3320" s="4">
        <f ca="1">IF(AND(AQ3320+AS3320&gt;0,AR3320+AT3320&gt;0),COUNTIF(AU$6:AU3319,"&gt;0")+1,0)</f>
        <v>0</v>
      </c>
    </row>
    <row r="3321" spans="40:47">
      <c r="AN3321" s="4">
        <v>93</v>
      </c>
      <c r="AO3321" s="4">
        <v>1</v>
      </c>
      <c r="AP3321" s="4">
        <v>4</v>
      </c>
      <c r="AQ3321" s="6">
        <f ca="1">IF($AP3321=1,IF(INDIRECT(ADDRESS(($AN3321-1)*3+$AO3321+5,$AP3321+7))="",0,INDIRECT(ADDRESS(($AN3321-1)*3+$AO3321+5,$AP3321+7))),IF(INDIRECT(ADDRESS(($AN3321-1)*3+$AO3321+5,$AP3321+7))="",0,IF(COUNTIF(INDIRECT(ADDRESS(($AN3321-1)*36+($AO3321-1)*12+6,COLUMN())):INDIRECT(ADDRESS(($AN3321-1)*36+($AO3321-1)*12+$AP3321+4,COLUMN())),INDIRECT(ADDRESS(($AN3321-1)*3+$AO3321+5,$AP3321+7)))&gt;=1,0,INDIRECT(ADDRESS(($AN3321-1)*3+$AO3321+5,$AP3321+7)))))</f>
        <v>0</v>
      </c>
      <c r="AR3321" s="4">
        <f ca="1">COUNTIF(INDIRECT("H"&amp;(ROW()+12*(($AN3321-1)*3+$AO3321)-ROW())/12+5):INDIRECT("S"&amp;(ROW()+12*(($AN3321-1)*3+$AO3321)-ROW())/12+5),AQ3321)</f>
        <v>0</v>
      </c>
      <c r="AS3321" s="6">
        <f ca="1">IF($AP3321=1,IF(INDIRECT(ADDRESS(($AN3321-1)*3+$AO3321+5,$AP3321+20))="",0,INDIRECT(ADDRESS(($AN3321-1)*3+$AO3321+5,$AP3321+20))),IF(INDIRECT(ADDRESS(($AN3321-1)*3+$AO3321+5,$AP3321+20))="",0,IF(COUNTIF(INDIRECT(ADDRESS(($AN3321-1)*36+($AO3321-1)*12+6,COLUMN())):INDIRECT(ADDRESS(($AN3321-1)*36+($AO3321-1)*12+$AP3321+4,COLUMN())),INDIRECT(ADDRESS(($AN3321-1)*3+$AO3321+5,$AP3321+20)))&gt;=1,0,INDIRECT(ADDRESS(($AN3321-1)*3+$AO3321+5,$AP3321+20)))))</f>
        <v>0</v>
      </c>
      <c r="AT3321" s="4">
        <f ca="1">COUNTIF(INDIRECT("U"&amp;(ROW()+12*(($AN3321-1)*3+$AO3321)-ROW())/12+5):INDIRECT("AF"&amp;(ROW()+12*(($AN3321-1)*3+$AO3321)-ROW())/12+5),AS3321)</f>
        <v>0</v>
      </c>
      <c r="AU3321" s="4">
        <f ca="1">IF(AND(AQ3321+AS3321&gt;0,AR3321+AT3321&gt;0),COUNTIF(AU$6:AU3320,"&gt;0")+1,0)</f>
        <v>0</v>
      </c>
    </row>
    <row r="3322" spans="40:47">
      <c r="AN3322" s="4">
        <v>93</v>
      </c>
      <c r="AO3322" s="4">
        <v>1</v>
      </c>
      <c r="AP3322" s="4">
        <v>5</v>
      </c>
      <c r="AQ3322" s="6">
        <f ca="1">IF($AP3322=1,IF(INDIRECT(ADDRESS(($AN3322-1)*3+$AO3322+5,$AP3322+7))="",0,INDIRECT(ADDRESS(($AN3322-1)*3+$AO3322+5,$AP3322+7))),IF(INDIRECT(ADDRESS(($AN3322-1)*3+$AO3322+5,$AP3322+7))="",0,IF(COUNTIF(INDIRECT(ADDRESS(($AN3322-1)*36+($AO3322-1)*12+6,COLUMN())):INDIRECT(ADDRESS(($AN3322-1)*36+($AO3322-1)*12+$AP3322+4,COLUMN())),INDIRECT(ADDRESS(($AN3322-1)*3+$AO3322+5,$AP3322+7)))&gt;=1,0,INDIRECT(ADDRESS(($AN3322-1)*3+$AO3322+5,$AP3322+7)))))</f>
        <v>0</v>
      </c>
      <c r="AR3322" s="4">
        <f ca="1">COUNTIF(INDIRECT("H"&amp;(ROW()+12*(($AN3322-1)*3+$AO3322)-ROW())/12+5):INDIRECT("S"&amp;(ROW()+12*(($AN3322-1)*3+$AO3322)-ROW())/12+5),AQ3322)</f>
        <v>0</v>
      </c>
      <c r="AS3322" s="6">
        <f ca="1">IF($AP3322=1,IF(INDIRECT(ADDRESS(($AN3322-1)*3+$AO3322+5,$AP3322+20))="",0,INDIRECT(ADDRESS(($AN3322-1)*3+$AO3322+5,$AP3322+20))),IF(INDIRECT(ADDRESS(($AN3322-1)*3+$AO3322+5,$AP3322+20))="",0,IF(COUNTIF(INDIRECT(ADDRESS(($AN3322-1)*36+($AO3322-1)*12+6,COLUMN())):INDIRECT(ADDRESS(($AN3322-1)*36+($AO3322-1)*12+$AP3322+4,COLUMN())),INDIRECT(ADDRESS(($AN3322-1)*3+$AO3322+5,$AP3322+20)))&gt;=1,0,INDIRECT(ADDRESS(($AN3322-1)*3+$AO3322+5,$AP3322+20)))))</f>
        <v>0</v>
      </c>
      <c r="AT3322" s="4">
        <f ca="1">COUNTIF(INDIRECT("U"&amp;(ROW()+12*(($AN3322-1)*3+$AO3322)-ROW())/12+5):INDIRECT("AF"&amp;(ROW()+12*(($AN3322-1)*3+$AO3322)-ROW())/12+5),AS3322)</f>
        <v>0</v>
      </c>
      <c r="AU3322" s="4">
        <f ca="1">IF(AND(AQ3322+AS3322&gt;0,AR3322+AT3322&gt;0),COUNTIF(AU$6:AU3321,"&gt;0")+1,0)</f>
        <v>0</v>
      </c>
    </row>
    <row r="3323" spans="40:47">
      <c r="AN3323" s="4">
        <v>93</v>
      </c>
      <c r="AO3323" s="4">
        <v>1</v>
      </c>
      <c r="AP3323" s="4">
        <v>6</v>
      </c>
      <c r="AQ3323" s="6">
        <f ca="1">IF($AP3323=1,IF(INDIRECT(ADDRESS(($AN3323-1)*3+$AO3323+5,$AP3323+7))="",0,INDIRECT(ADDRESS(($AN3323-1)*3+$AO3323+5,$AP3323+7))),IF(INDIRECT(ADDRESS(($AN3323-1)*3+$AO3323+5,$AP3323+7))="",0,IF(COUNTIF(INDIRECT(ADDRESS(($AN3323-1)*36+($AO3323-1)*12+6,COLUMN())):INDIRECT(ADDRESS(($AN3323-1)*36+($AO3323-1)*12+$AP3323+4,COLUMN())),INDIRECT(ADDRESS(($AN3323-1)*3+$AO3323+5,$AP3323+7)))&gt;=1,0,INDIRECT(ADDRESS(($AN3323-1)*3+$AO3323+5,$AP3323+7)))))</f>
        <v>0</v>
      </c>
      <c r="AR3323" s="4">
        <f ca="1">COUNTIF(INDIRECT("H"&amp;(ROW()+12*(($AN3323-1)*3+$AO3323)-ROW())/12+5):INDIRECT("S"&amp;(ROW()+12*(($AN3323-1)*3+$AO3323)-ROW())/12+5),AQ3323)</f>
        <v>0</v>
      </c>
      <c r="AS3323" s="6">
        <f ca="1">IF($AP3323=1,IF(INDIRECT(ADDRESS(($AN3323-1)*3+$AO3323+5,$AP3323+20))="",0,INDIRECT(ADDRESS(($AN3323-1)*3+$AO3323+5,$AP3323+20))),IF(INDIRECT(ADDRESS(($AN3323-1)*3+$AO3323+5,$AP3323+20))="",0,IF(COUNTIF(INDIRECT(ADDRESS(($AN3323-1)*36+($AO3323-1)*12+6,COLUMN())):INDIRECT(ADDRESS(($AN3323-1)*36+($AO3323-1)*12+$AP3323+4,COLUMN())),INDIRECT(ADDRESS(($AN3323-1)*3+$AO3323+5,$AP3323+20)))&gt;=1,0,INDIRECT(ADDRESS(($AN3323-1)*3+$AO3323+5,$AP3323+20)))))</f>
        <v>0</v>
      </c>
      <c r="AT3323" s="4">
        <f ca="1">COUNTIF(INDIRECT("U"&amp;(ROW()+12*(($AN3323-1)*3+$AO3323)-ROW())/12+5):INDIRECT("AF"&amp;(ROW()+12*(($AN3323-1)*3+$AO3323)-ROW())/12+5),AS3323)</f>
        <v>0</v>
      </c>
      <c r="AU3323" s="4">
        <f ca="1">IF(AND(AQ3323+AS3323&gt;0,AR3323+AT3323&gt;0),COUNTIF(AU$6:AU3322,"&gt;0")+1,0)</f>
        <v>0</v>
      </c>
    </row>
    <row r="3324" spans="40:47">
      <c r="AN3324" s="4">
        <v>93</v>
      </c>
      <c r="AO3324" s="4">
        <v>1</v>
      </c>
      <c r="AP3324" s="4">
        <v>7</v>
      </c>
      <c r="AQ3324" s="6">
        <f ca="1">IF($AP3324=1,IF(INDIRECT(ADDRESS(($AN3324-1)*3+$AO3324+5,$AP3324+7))="",0,INDIRECT(ADDRESS(($AN3324-1)*3+$AO3324+5,$AP3324+7))),IF(INDIRECT(ADDRESS(($AN3324-1)*3+$AO3324+5,$AP3324+7))="",0,IF(COUNTIF(INDIRECT(ADDRESS(($AN3324-1)*36+($AO3324-1)*12+6,COLUMN())):INDIRECT(ADDRESS(($AN3324-1)*36+($AO3324-1)*12+$AP3324+4,COLUMN())),INDIRECT(ADDRESS(($AN3324-1)*3+$AO3324+5,$AP3324+7)))&gt;=1,0,INDIRECT(ADDRESS(($AN3324-1)*3+$AO3324+5,$AP3324+7)))))</f>
        <v>0</v>
      </c>
      <c r="AR3324" s="4">
        <f ca="1">COUNTIF(INDIRECT("H"&amp;(ROW()+12*(($AN3324-1)*3+$AO3324)-ROW())/12+5):INDIRECT("S"&amp;(ROW()+12*(($AN3324-1)*3+$AO3324)-ROW())/12+5),AQ3324)</f>
        <v>0</v>
      </c>
      <c r="AS3324" s="6">
        <f ca="1">IF($AP3324=1,IF(INDIRECT(ADDRESS(($AN3324-1)*3+$AO3324+5,$AP3324+20))="",0,INDIRECT(ADDRESS(($AN3324-1)*3+$AO3324+5,$AP3324+20))),IF(INDIRECT(ADDRESS(($AN3324-1)*3+$AO3324+5,$AP3324+20))="",0,IF(COUNTIF(INDIRECT(ADDRESS(($AN3324-1)*36+($AO3324-1)*12+6,COLUMN())):INDIRECT(ADDRESS(($AN3324-1)*36+($AO3324-1)*12+$AP3324+4,COLUMN())),INDIRECT(ADDRESS(($AN3324-1)*3+$AO3324+5,$AP3324+20)))&gt;=1,0,INDIRECT(ADDRESS(($AN3324-1)*3+$AO3324+5,$AP3324+20)))))</f>
        <v>0</v>
      </c>
      <c r="AT3324" s="4">
        <f ca="1">COUNTIF(INDIRECT("U"&amp;(ROW()+12*(($AN3324-1)*3+$AO3324)-ROW())/12+5):INDIRECT("AF"&amp;(ROW()+12*(($AN3324-1)*3+$AO3324)-ROW())/12+5),AS3324)</f>
        <v>0</v>
      </c>
      <c r="AU3324" s="4">
        <f ca="1">IF(AND(AQ3324+AS3324&gt;0,AR3324+AT3324&gt;0),COUNTIF(AU$6:AU3323,"&gt;0")+1,0)</f>
        <v>0</v>
      </c>
    </row>
    <row r="3325" spans="40:47">
      <c r="AN3325" s="4">
        <v>93</v>
      </c>
      <c r="AO3325" s="4">
        <v>1</v>
      </c>
      <c r="AP3325" s="4">
        <v>8</v>
      </c>
      <c r="AQ3325" s="6">
        <f ca="1">IF($AP3325=1,IF(INDIRECT(ADDRESS(($AN3325-1)*3+$AO3325+5,$AP3325+7))="",0,INDIRECT(ADDRESS(($AN3325-1)*3+$AO3325+5,$AP3325+7))),IF(INDIRECT(ADDRESS(($AN3325-1)*3+$AO3325+5,$AP3325+7))="",0,IF(COUNTIF(INDIRECT(ADDRESS(($AN3325-1)*36+($AO3325-1)*12+6,COLUMN())):INDIRECT(ADDRESS(($AN3325-1)*36+($AO3325-1)*12+$AP3325+4,COLUMN())),INDIRECT(ADDRESS(($AN3325-1)*3+$AO3325+5,$AP3325+7)))&gt;=1,0,INDIRECT(ADDRESS(($AN3325-1)*3+$AO3325+5,$AP3325+7)))))</f>
        <v>0</v>
      </c>
      <c r="AR3325" s="4">
        <f ca="1">COUNTIF(INDIRECT("H"&amp;(ROW()+12*(($AN3325-1)*3+$AO3325)-ROW())/12+5):INDIRECT("S"&amp;(ROW()+12*(($AN3325-1)*3+$AO3325)-ROW())/12+5),AQ3325)</f>
        <v>0</v>
      </c>
      <c r="AS3325" s="6">
        <f ca="1">IF($AP3325=1,IF(INDIRECT(ADDRESS(($AN3325-1)*3+$AO3325+5,$AP3325+20))="",0,INDIRECT(ADDRESS(($AN3325-1)*3+$AO3325+5,$AP3325+20))),IF(INDIRECT(ADDRESS(($AN3325-1)*3+$AO3325+5,$AP3325+20))="",0,IF(COUNTIF(INDIRECT(ADDRESS(($AN3325-1)*36+($AO3325-1)*12+6,COLUMN())):INDIRECT(ADDRESS(($AN3325-1)*36+($AO3325-1)*12+$AP3325+4,COLUMN())),INDIRECT(ADDRESS(($AN3325-1)*3+$AO3325+5,$AP3325+20)))&gt;=1,0,INDIRECT(ADDRESS(($AN3325-1)*3+$AO3325+5,$AP3325+20)))))</f>
        <v>0</v>
      </c>
      <c r="AT3325" s="4">
        <f ca="1">COUNTIF(INDIRECT("U"&amp;(ROW()+12*(($AN3325-1)*3+$AO3325)-ROW())/12+5):INDIRECT("AF"&amp;(ROW()+12*(($AN3325-1)*3+$AO3325)-ROW())/12+5),AS3325)</f>
        <v>0</v>
      </c>
      <c r="AU3325" s="4">
        <f ca="1">IF(AND(AQ3325+AS3325&gt;0,AR3325+AT3325&gt;0),COUNTIF(AU$6:AU3324,"&gt;0")+1,0)</f>
        <v>0</v>
      </c>
    </row>
    <row r="3326" spans="40:47">
      <c r="AN3326" s="4">
        <v>93</v>
      </c>
      <c r="AO3326" s="4">
        <v>1</v>
      </c>
      <c r="AP3326" s="4">
        <v>9</v>
      </c>
      <c r="AQ3326" s="6">
        <f ca="1">IF($AP3326=1,IF(INDIRECT(ADDRESS(($AN3326-1)*3+$AO3326+5,$AP3326+7))="",0,INDIRECT(ADDRESS(($AN3326-1)*3+$AO3326+5,$AP3326+7))),IF(INDIRECT(ADDRESS(($AN3326-1)*3+$AO3326+5,$AP3326+7))="",0,IF(COUNTIF(INDIRECT(ADDRESS(($AN3326-1)*36+($AO3326-1)*12+6,COLUMN())):INDIRECT(ADDRESS(($AN3326-1)*36+($AO3326-1)*12+$AP3326+4,COLUMN())),INDIRECT(ADDRESS(($AN3326-1)*3+$AO3326+5,$AP3326+7)))&gt;=1,0,INDIRECT(ADDRESS(($AN3326-1)*3+$AO3326+5,$AP3326+7)))))</f>
        <v>0</v>
      </c>
      <c r="AR3326" s="4">
        <f ca="1">COUNTIF(INDIRECT("H"&amp;(ROW()+12*(($AN3326-1)*3+$AO3326)-ROW())/12+5):INDIRECT("S"&amp;(ROW()+12*(($AN3326-1)*3+$AO3326)-ROW())/12+5),AQ3326)</f>
        <v>0</v>
      </c>
      <c r="AS3326" s="6">
        <f ca="1">IF($AP3326=1,IF(INDIRECT(ADDRESS(($AN3326-1)*3+$AO3326+5,$AP3326+20))="",0,INDIRECT(ADDRESS(($AN3326-1)*3+$AO3326+5,$AP3326+20))),IF(INDIRECT(ADDRESS(($AN3326-1)*3+$AO3326+5,$AP3326+20))="",0,IF(COUNTIF(INDIRECT(ADDRESS(($AN3326-1)*36+($AO3326-1)*12+6,COLUMN())):INDIRECT(ADDRESS(($AN3326-1)*36+($AO3326-1)*12+$AP3326+4,COLUMN())),INDIRECT(ADDRESS(($AN3326-1)*3+$AO3326+5,$AP3326+20)))&gt;=1,0,INDIRECT(ADDRESS(($AN3326-1)*3+$AO3326+5,$AP3326+20)))))</f>
        <v>0</v>
      </c>
      <c r="AT3326" s="4">
        <f ca="1">COUNTIF(INDIRECT("U"&amp;(ROW()+12*(($AN3326-1)*3+$AO3326)-ROW())/12+5):INDIRECT("AF"&amp;(ROW()+12*(($AN3326-1)*3+$AO3326)-ROW())/12+5),AS3326)</f>
        <v>0</v>
      </c>
      <c r="AU3326" s="4">
        <f ca="1">IF(AND(AQ3326+AS3326&gt;0,AR3326+AT3326&gt;0),COUNTIF(AU$6:AU3325,"&gt;0")+1,0)</f>
        <v>0</v>
      </c>
    </row>
    <row r="3327" spans="40:47">
      <c r="AN3327" s="4">
        <v>93</v>
      </c>
      <c r="AO3327" s="4">
        <v>1</v>
      </c>
      <c r="AP3327" s="4">
        <v>10</v>
      </c>
      <c r="AQ3327" s="6">
        <f ca="1">IF($AP3327=1,IF(INDIRECT(ADDRESS(($AN3327-1)*3+$AO3327+5,$AP3327+7))="",0,INDIRECT(ADDRESS(($AN3327-1)*3+$AO3327+5,$AP3327+7))),IF(INDIRECT(ADDRESS(($AN3327-1)*3+$AO3327+5,$AP3327+7))="",0,IF(COUNTIF(INDIRECT(ADDRESS(($AN3327-1)*36+($AO3327-1)*12+6,COLUMN())):INDIRECT(ADDRESS(($AN3327-1)*36+($AO3327-1)*12+$AP3327+4,COLUMN())),INDIRECT(ADDRESS(($AN3327-1)*3+$AO3327+5,$AP3327+7)))&gt;=1,0,INDIRECT(ADDRESS(($AN3327-1)*3+$AO3327+5,$AP3327+7)))))</f>
        <v>0</v>
      </c>
      <c r="AR3327" s="4">
        <f ca="1">COUNTIF(INDIRECT("H"&amp;(ROW()+12*(($AN3327-1)*3+$AO3327)-ROW())/12+5):INDIRECT("S"&amp;(ROW()+12*(($AN3327-1)*3+$AO3327)-ROW())/12+5),AQ3327)</f>
        <v>0</v>
      </c>
      <c r="AS3327" s="6">
        <f ca="1">IF($AP3327=1,IF(INDIRECT(ADDRESS(($AN3327-1)*3+$AO3327+5,$AP3327+20))="",0,INDIRECT(ADDRESS(($AN3327-1)*3+$AO3327+5,$AP3327+20))),IF(INDIRECT(ADDRESS(($AN3327-1)*3+$AO3327+5,$AP3327+20))="",0,IF(COUNTIF(INDIRECT(ADDRESS(($AN3327-1)*36+($AO3327-1)*12+6,COLUMN())):INDIRECT(ADDRESS(($AN3327-1)*36+($AO3327-1)*12+$AP3327+4,COLUMN())),INDIRECT(ADDRESS(($AN3327-1)*3+$AO3327+5,$AP3327+20)))&gt;=1,0,INDIRECT(ADDRESS(($AN3327-1)*3+$AO3327+5,$AP3327+20)))))</f>
        <v>0</v>
      </c>
      <c r="AT3327" s="4">
        <f ca="1">COUNTIF(INDIRECT("U"&amp;(ROW()+12*(($AN3327-1)*3+$AO3327)-ROW())/12+5):INDIRECT("AF"&amp;(ROW()+12*(($AN3327-1)*3+$AO3327)-ROW())/12+5),AS3327)</f>
        <v>0</v>
      </c>
      <c r="AU3327" s="4">
        <f ca="1">IF(AND(AQ3327+AS3327&gt;0,AR3327+AT3327&gt;0),COUNTIF(AU$6:AU3326,"&gt;0")+1,0)</f>
        <v>0</v>
      </c>
    </row>
    <row r="3328" spans="40:47">
      <c r="AN3328" s="4">
        <v>93</v>
      </c>
      <c r="AO3328" s="4">
        <v>1</v>
      </c>
      <c r="AP3328" s="4">
        <v>11</v>
      </c>
      <c r="AQ3328" s="6">
        <f ca="1">IF($AP3328=1,IF(INDIRECT(ADDRESS(($AN3328-1)*3+$AO3328+5,$AP3328+7))="",0,INDIRECT(ADDRESS(($AN3328-1)*3+$AO3328+5,$AP3328+7))),IF(INDIRECT(ADDRESS(($AN3328-1)*3+$AO3328+5,$AP3328+7))="",0,IF(COUNTIF(INDIRECT(ADDRESS(($AN3328-1)*36+($AO3328-1)*12+6,COLUMN())):INDIRECT(ADDRESS(($AN3328-1)*36+($AO3328-1)*12+$AP3328+4,COLUMN())),INDIRECT(ADDRESS(($AN3328-1)*3+$AO3328+5,$AP3328+7)))&gt;=1,0,INDIRECT(ADDRESS(($AN3328-1)*3+$AO3328+5,$AP3328+7)))))</f>
        <v>0</v>
      </c>
      <c r="AR3328" s="4">
        <f ca="1">COUNTIF(INDIRECT("H"&amp;(ROW()+12*(($AN3328-1)*3+$AO3328)-ROW())/12+5):INDIRECT("S"&amp;(ROW()+12*(($AN3328-1)*3+$AO3328)-ROW())/12+5),AQ3328)</f>
        <v>0</v>
      </c>
      <c r="AS3328" s="6">
        <f ca="1">IF($AP3328=1,IF(INDIRECT(ADDRESS(($AN3328-1)*3+$AO3328+5,$AP3328+20))="",0,INDIRECT(ADDRESS(($AN3328-1)*3+$AO3328+5,$AP3328+20))),IF(INDIRECT(ADDRESS(($AN3328-1)*3+$AO3328+5,$AP3328+20))="",0,IF(COUNTIF(INDIRECT(ADDRESS(($AN3328-1)*36+($AO3328-1)*12+6,COLUMN())):INDIRECT(ADDRESS(($AN3328-1)*36+($AO3328-1)*12+$AP3328+4,COLUMN())),INDIRECT(ADDRESS(($AN3328-1)*3+$AO3328+5,$AP3328+20)))&gt;=1,0,INDIRECT(ADDRESS(($AN3328-1)*3+$AO3328+5,$AP3328+20)))))</f>
        <v>0</v>
      </c>
      <c r="AT3328" s="4">
        <f ca="1">COUNTIF(INDIRECT("U"&amp;(ROW()+12*(($AN3328-1)*3+$AO3328)-ROW())/12+5):INDIRECT("AF"&amp;(ROW()+12*(($AN3328-1)*3+$AO3328)-ROW())/12+5),AS3328)</f>
        <v>0</v>
      </c>
      <c r="AU3328" s="4">
        <f ca="1">IF(AND(AQ3328+AS3328&gt;0,AR3328+AT3328&gt;0),COUNTIF(AU$6:AU3327,"&gt;0")+1,0)</f>
        <v>0</v>
      </c>
    </row>
    <row r="3329" spans="40:47">
      <c r="AN3329" s="4">
        <v>93</v>
      </c>
      <c r="AO3329" s="4">
        <v>1</v>
      </c>
      <c r="AP3329" s="4">
        <v>12</v>
      </c>
      <c r="AQ3329" s="6">
        <f ca="1">IF($AP3329=1,IF(INDIRECT(ADDRESS(($AN3329-1)*3+$AO3329+5,$AP3329+7))="",0,INDIRECT(ADDRESS(($AN3329-1)*3+$AO3329+5,$AP3329+7))),IF(INDIRECT(ADDRESS(($AN3329-1)*3+$AO3329+5,$AP3329+7))="",0,IF(COUNTIF(INDIRECT(ADDRESS(($AN3329-1)*36+($AO3329-1)*12+6,COLUMN())):INDIRECT(ADDRESS(($AN3329-1)*36+($AO3329-1)*12+$AP3329+4,COLUMN())),INDIRECT(ADDRESS(($AN3329-1)*3+$AO3329+5,$AP3329+7)))&gt;=1,0,INDIRECT(ADDRESS(($AN3329-1)*3+$AO3329+5,$AP3329+7)))))</f>
        <v>0</v>
      </c>
      <c r="AR3329" s="4">
        <f ca="1">COUNTIF(INDIRECT("H"&amp;(ROW()+12*(($AN3329-1)*3+$AO3329)-ROW())/12+5):INDIRECT("S"&amp;(ROW()+12*(($AN3329-1)*3+$AO3329)-ROW())/12+5),AQ3329)</f>
        <v>0</v>
      </c>
      <c r="AS3329" s="6">
        <f ca="1">IF($AP3329=1,IF(INDIRECT(ADDRESS(($AN3329-1)*3+$AO3329+5,$AP3329+20))="",0,INDIRECT(ADDRESS(($AN3329-1)*3+$AO3329+5,$AP3329+20))),IF(INDIRECT(ADDRESS(($AN3329-1)*3+$AO3329+5,$AP3329+20))="",0,IF(COUNTIF(INDIRECT(ADDRESS(($AN3329-1)*36+($AO3329-1)*12+6,COLUMN())):INDIRECT(ADDRESS(($AN3329-1)*36+($AO3329-1)*12+$AP3329+4,COLUMN())),INDIRECT(ADDRESS(($AN3329-1)*3+$AO3329+5,$AP3329+20)))&gt;=1,0,INDIRECT(ADDRESS(($AN3329-1)*3+$AO3329+5,$AP3329+20)))))</f>
        <v>0</v>
      </c>
      <c r="AT3329" s="4">
        <f ca="1">COUNTIF(INDIRECT("U"&amp;(ROW()+12*(($AN3329-1)*3+$AO3329)-ROW())/12+5):INDIRECT("AF"&amp;(ROW()+12*(($AN3329-1)*3+$AO3329)-ROW())/12+5),AS3329)</f>
        <v>0</v>
      </c>
      <c r="AU3329" s="4">
        <f ca="1">IF(AND(AQ3329+AS3329&gt;0,AR3329+AT3329&gt;0),COUNTIF(AU$6:AU3328,"&gt;0")+1,0)</f>
        <v>0</v>
      </c>
    </row>
    <row r="3330" spans="40:47">
      <c r="AN3330" s="4">
        <v>93</v>
      </c>
      <c r="AO3330" s="4">
        <v>2</v>
      </c>
      <c r="AP3330" s="4">
        <v>1</v>
      </c>
      <c r="AQ3330" s="6">
        <f ca="1">IF($AP3330=1,IF(INDIRECT(ADDRESS(($AN3330-1)*3+$AO3330+5,$AP3330+7))="",0,INDIRECT(ADDRESS(($AN3330-1)*3+$AO3330+5,$AP3330+7))),IF(INDIRECT(ADDRESS(($AN3330-1)*3+$AO3330+5,$AP3330+7))="",0,IF(COUNTIF(INDIRECT(ADDRESS(($AN3330-1)*36+($AO3330-1)*12+6,COLUMN())):INDIRECT(ADDRESS(($AN3330-1)*36+($AO3330-1)*12+$AP3330+4,COLUMN())),INDIRECT(ADDRESS(($AN3330-1)*3+$AO3330+5,$AP3330+7)))&gt;=1,0,INDIRECT(ADDRESS(($AN3330-1)*3+$AO3330+5,$AP3330+7)))))</f>
        <v>0</v>
      </c>
      <c r="AR3330" s="4">
        <f ca="1">COUNTIF(INDIRECT("H"&amp;(ROW()+12*(($AN3330-1)*3+$AO3330)-ROW())/12+5):INDIRECT("S"&amp;(ROW()+12*(($AN3330-1)*3+$AO3330)-ROW())/12+5),AQ3330)</f>
        <v>0</v>
      </c>
      <c r="AS3330" s="6">
        <f ca="1">IF($AP3330=1,IF(INDIRECT(ADDRESS(($AN3330-1)*3+$AO3330+5,$AP3330+20))="",0,INDIRECT(ADDRESS(($AN3330-1)*3+$AO3330+5,$AP3330+20))),IF(INDIRECT(ADDRESS(($AN3330-1)*3+$AO3330+5,$AP3330+20))="",0,IF(COUNTIF(INDIRECT(ADDRESS(($AN3330-1)*36+($AO3330-1)*12+6,COLUMN())):INDIRECT(ADDRESS(($AN3330-1)*36+($AO3330-1)*12+$AP3330+4,COLUMN())),INDIRECT(ADDRESS(($AN3330-1)*3+$AO3330+5,$AP3330+20)))&gt;=1,0,INDIRECT(ADDRESS(($AN3330-1)*3+$AO3330+5,$AP3330+20)))))</f>
        <v>0</v>
      </c>
      <c r="AT3330" s="4">
        <f ca="1">COUNTIF(INDIRECT("U"&amp;(ROW()+12*(($AN3330-1)*3+$AO3330)-ROW())/12+5):INDIRECT("AF"&amp;(ROW()+12*(($AN3330-1)*3+$AO3330)-ROW())/12+5),AS3330)</f>
        <v>0</v>
      </c>
      <c r="AU3330" s="4">
        <f ca="1">IF(AND(AQ3330+AS3330&gt;0,AR3330+AT3330&gt;0),COUNTIF(AU$6:AU3329,"&gt;0")+1,0)</f>
        <v>0</v>
      </c>
    </row>
    <row r="3331" spans="40:47">
      <c r="AN3331" s="4">
        <v>93</v>
      </c>
      <c r="AO3331" s="4">
        <v>2</v>
      </c>
      <c r="AP3331" s="4">
        <v>2</v>
      </c>
      <c r="AQ3331" s="6">
        <f ca="1">IF($AP3331=1,IF(INDIRECT(ADDRESS(($AN3331-1)*3+$AO3331+5,$AP3331+7))="",0,INDIRECT(ADDRESS(($AN3331-1)*3+$AO3331+5,$AP3331+7))),IF(INDIRECT(ADDRESS(($AN3331-1)*3+$AO3331+5,$AP3331+7))="",0,IF(COUNTIF(INDIRECT(ADDRESS(($AN3331-1)*36+($AO3331-1)*12+6,COLUMN())):INDIRECT(ADDRESS(($AN3331-1)*36+($AO3331-1)*12+$AP3331+4,COLUMN())),INDIRECT(ADDRESS(($AN3331-1)*3+$AO3331+5,$AP3331+7)))&gt;=1,0,INDIRECT(ADDRESS(($AN3331-1)*3+$AO3331+5,$AP3331+7)))))</f>
        <v>0</v>
      </c>
      <c r="AR3331" s="4">
        <f ca="1">COUNTIF(INDIRECT("H"&amp;(ROW()+12*(($AN3331-1)*3+$AO3331)-ROW())/12+5):INDIRECT("S"&amp;(ROW()+12*(($AN3331-1)*3+$AO3331)-ROW())/12+5),AQ3331)</f>
        <v>0</v>
      </c>
      <c r="AS3331" s="6">
        <f ca="1">IF($AP3331=1,IF(INDIRECT(ADDRESS(($AN3331-1)*3+$AO3331+5,$AP3331+20))="",0,INDIRECT(ADDRESS(($AN3331-1)*3+$AO3331+5,$AP3331+20))),IF(INDIRECT(ADDRESS(($AN3331-1)*3+$AO3331+5,$AP3331+20))="",0,IF(COUNTIF(INDIRECT(ADDRESS(($AN3331-1)*36+($AO3331-1)*12+6,COLUMN())):INDIRECT(ADDRESS(($AN3331-1)*36+($AO3331-1)*12+$AP3331+4,COLUMN())),INDIRECT(ADDRESS(($AN3331-1)*3+$AO3331+5,$AP3331+20)))&gt;=1,0,INDIRECT(ADDRESS(($AN3331-1)*3+$AO3331+5,$AP3331+20)))))</f>
        <v>0</v>
      </c>
      <c r="AT3331" s="4">
        <f ca="1">COUNTIF(INDIRECT("U"&amp;(ROW()+12*(($AN3331-1)*3+$AO3331)-ROW())/12+5):INDIRECT("AF"&amp;(ROW()+12*(($AN3331-1)*3+$AO3331)-ROW())/12+5),AS3331)</f>
        <v>0</v>
      </c>
      <c r="AU3331" s="4">
        <f ca="1">IF(AND(AQ3331+AS3331&gt;0,AR3331+AT3331&gt;0),COUNTIF(AU$6:AU3330,"&gt;0")+1,0)</f>
        <v>0</v>
      </c>
    </row>
    <row r="3332" spans="40:47">
      <c r="AN3332" s="4">
        <v>93</v>
      </c>
      <c r="AO3332" s="4">
        <v>2</v>
      </c>
      <c r="AP3332" s="4">
        <v>3</v>
      </c>
      <c r="AQ3332" s="6">
        <f ca="1">IF($AP3332=1,IF(INDIRECT(ADDRESS(($AN3332-1)*3+$AO3332+5,$AP3332+7))="",0,INDIRECT(ADDRESS(($AN3332-1)*3+$AO3332+5,$AP3332+7))),IF(INDIRECT(ADDRESS(($AN3332-1)*3+$AO3332+5,$AP3332+7))="",0,IF(COUNTIF(INDIRECT(ADDRESS(($AN3332-1)*36+($AO3332-1)*12+6,COLUMN())):INDIRECT(ADDRESS(($AN3332-1)*36+($AO3332-1)*12+$AP3332+4,COLUMN())),INDIRECT(ADDRESS(($AN3332-1)*3+$AO3332+5,$AP3332+7)))&gt;=1,0,INDIRECT(ADDRESS(($AN3332-1)*3+$AO3332+5,$AP3332+7)))))</f>
        <v>0</v>
      </c>
      <c r="AR3332" s="4">
        <f ca="1">COUNTIF(INDIRECT("H"&amp;(ROW()+12*(($AN3332-1)*3+$AO3332)-ROW())/12+5):INDIRECT("S"&amp;(ROW()+12*(($AN3332-1)*3+$AO3332)-ROW())/12+5),AQ3332)</f>
        <v>0</v>
      </c>
      <c r="AS3332" s="6">
        <f ca="1">IF($AP3332=1,IF(INDIRECT(ADDRESS(($AN3332-1)*3+$AO3332+5,$AP3332+20))="",0,INDIRECT(ADDRESS(($AN3332-1)*3+$AO3332+5,$AP3332+20))),IF(INDIRECT(ADDRESS(($AN3332-1)*3+$AO3332+5,$AP3332+20))="",0,IF(COUNTIF(INDIRECT(ADDRESS(($AN3332-1)*36+($AO3332-1)*12+6,COLUMN())):INDIRECT(ADDRESS(($AN3332-1)*36+($AO3332-1)*12+$AP3332+4,COLUMN())),INDIRECT(ADDRESS(($AN3332-1)*3+$AO3332+5,$AP3332+20)))&gt;=1,0,INDIRECT(ADDRESS(($AN3332-1)*3+$AO3332+5,$AP3332+20)))))</f>
        <v>0</v>
      </c>
      <c r="AT3332" s="4">
        <f ca="1">COUNTIF(INDIRECT("U"&amp;(ROW()+12*(($AN3332-1)*3+$AO3332)-ROW())/12+5):INDIRECT("AF"&amp;(ROW()+12*(($AN3332-1)*3+$AO3332)-ROW())/12+5),AS3332)</f>
        <v>0</v>
      </c>
      <c r="AU3332" s="4">
        <f ca="1">IF(AND(AQ3332+AS3332&gt;0,AR3332+AT3332&gt;0),COUNTIF(AU$6:AU3331,"&gt;0")+1,0)</f>
        <v>0</v>
      </c>
    </row>
    <row r="3333" spans="40:47">
      <c r="AN3333" s="4">
        <v>93</v>
      </c>
      <c r="AO3333" s="4">
        <v>2</v>
      </c>
      <c r="AP3333" s="4">
        <v>4</v>
      </c>
      <c r="AQ3333" s="6">
        <f ca="1">IF($AP3333=1,IF(INDIRECT(ADDRESS(($AN3333-1)*3+$AO3333+5,$AP3333+7))="",0,INDIRECT(ADDRESS(($AN3333-1)*3+$AO3333+5,$AP3333+7))),IF(INDIRECT(ADDRESS(($AN3333-1)*3+$AO3333+5,$AP3333+7))="",0,IF(COUNTIF(INDIRECT(ADDRESS(($AN3333-1)*36+($AO3333-1)*12+6,COLUMN())):INDIRECT(ADDRESS(($AN3333-1)*36+($AO3333-1)*12+$AP3333+4,COLUMN())),INDIRECT(ADDRESS(($AN3333-1)*3+$AO3333+5,$AP3333+7)))&gt;=1,0,INDIRECT(ADDRESS(($AN3333-1)*3+$AO3333+5,$AP3333+7)))))</f>
        <v>0</v>
      </c>
      <c r="AR3333" s="4">
        <f ca="1">COUNTIF(INDIRECT("H"&amp;(ROW()+12*(($AN3333-1)*3+$AO3333)-ROW())/12+5):INDIRECT("S"&amp;(ROW()+12*(($AN3333-1)*3+$AO3333)-ROW())/12+5),AQ3333)</f>
        <v>0</v>
      </c>
      <c r="AS3333" s="6">
        <f ca="1">IF($AP3333=1,IF(INDIRECT(ADDRESS(($AN3333-1)*3+$AO3333+5,$AP3333+20))="",0,INDIRECT(ADDRESS(($AN3333-1)*3+$AO3333+5,$AP3333+20))),IF(INDIRECT(ADDRESS(($AN3333-1)*3+$AO3333+5,$AP3333+20))="",0,IF(COUNTIF(INDIRECT(ADDRESS(($AN3333-1)*36+($AO3333-1)*12+6,COLUMN())):INDIRECT(ADDRESS(($AN3333-1)*36+($AO3333-1)*12+$AP3333+4,COLUMN())),INDIRECT(ADDRESS(($AN3333-1)*3+$AO3333+5,$AP3333+20)))&gt;=1,0,INDIRECT(ADDRESS(($AN3333-1)*3+$AO3333+5,$AP3333+20)))))</f>
        <v>0</v>
      </c>
      <c r="AT3333" s="4">
        <f ca="1">COUNTIF(INDIRECT("U"&amp;(ROW()+12*(($AN3333-1)*3+$AO3333)-ROW())/12+5):INDIRECT("AF"&amp;(ROW()+12*(($AN3333-1)*3+$AO3333)-ROW())/12+5),AS3333)</f>
        <v>0</v>
      </c>
      <c r="AU3333" s="4">
        <f ca="1">IF(AND(AQ3333+AS3333&gt;0,AR3333+AT3333&gt;0),COUNTIF(AU$6:AU3332,"&gt;0")+1,0)</f>
        <v>0</v>
      </c>
    </row>
    <row r="3334" spans="40:47">
      <c r="AN3334" s="4">
        <v>93</v>
      </c>
      <c r="AO3334" s="4">
        <v>2</v>
      </c>
      <c r="AP3334" s="4">
        <v>5</v>
      </c>
      <c r="AQ3334" s="6">
        <f ca="1">IF($AP3334=1,IF(INDIRECT(ADDRESS(($AN3334-1)*3+$AO3334+5,$AP3334+7))="",0,INDIRECT(ADDRESS(($AN3334-1)*3+$AO3334+5,$AP3334+7))),IF(INDIRECT(ADDRESS(($AN3334-1)*3+$AO3334+5,$AP3334+7))="",0,IF(COUNTIF(INDIRECT(ADDRESS(($AN3334-1)*36+($AO3334-1)*12+6,COLUMN())):INDIRECT(ADDRESS(($AN3334-1)*36+($AO3334-1)*12+$AP3334+4,COLUMN())),INDIRECT(ADDRESS(($AN3334-1)*3+$AO3334+5,$AP3334+7)))&gt;=1,0,INDIRECT(ADDRESS(($AN3334-1)*3+$AO3334+5,$AP3334+7)))))</f>
        <v>0</v>
      </c>
      <c r="AR3334" s="4">
        <f ca="1">COUNTIF(INDIRECT("H"&amp;(ROW()+12*(($AN3334-1)*3+$AO3334)-ROW())/12+5):INDIRECT("S"&amp;(ROW()+12*(($AN3334-1)*3+$AO3334)-ROW())/12+5),AQ3334)</f>
        <v>0</v>
      </c>
      <c r="AS3334" s="6">
        <f ca="1">IF($AP3334=1,IF(INDIRECT(ADDRESS(($AN3334-1)*3+$AO3334+5,$AP3334+20))="",0,INDIRECT(ADDRESS(($AN3334-1)*3+$AO3334+5,$AP3334+20))),IF(INDIRECT(ADDRESS(($AN3334-1)*3+$AO3334+5,$AP3334+20))="",0,IF(COUNTIF(INDIRECT(ADDRESS(($AN3334-1)*36+($AO3334-1)*12+6,COLUMN())):INDIRECT(ADDRESS(($AN3334-1)*36+($AO3334-1)*12+$AP3334+4,COLUMN())),INDIRECT(ADDRESS(($AN3334-1)*3+$AO3334+5,$AP3334+20)))&gt;=1,0,INDIRECT(ADDRESS(($AN3334-1)*3+$AO3334+5,$AP3334+20)))))</f>
        <v>0</v>
      </c>
      <c r="AT3334" s="4">
        <f ca="1">COUNTIF(INDIRECT("U"&amp;(ROW()+12*(($AN3334-1)*3+$AO3334)-ROW())/12+5):INDIRECT("AF"&amp;(ROW()+12*(($AN3334-1)*3+$AO3334)-ROW())/12+5),AS3334)</f>
        <v>0</v>
      </c>
      <c r="AU3334" s="4">
        <f ca="1">IF(AND(AQ3334+AS3334&gt;0,AR3334+AT3334&gt;0),COUNTIF(AU$6:AU3333,"&gt;0")+1,0)</f>
        <v>0</v>
      </c>
    </row>
    <row r="3335" spans="40:47">
      <c r="AN3335" s="4">
        <v>93</v>
      </c>
      <c r="AO3335" s="4">
        <v>2</v>
      </c>
      <c r="AP3335" s="4">
        <v>6</v>
      </c>
      <c r="AQ3335" s="6">
        <f ca="1">IF($AP3335=1,IF(INDIRECT(ADDRESS(($AN3335-1)*3+$AO3335+5,$AP3335+7))="",0,INDIRECT(ADDRESS(($AN3335-1)*3+$AO3335+5,$AP3335+7))),IF(INDIRECT(ADDRESS(($AN3335-1)*3+$AO3335+5,$AP3335+7))="",0,IF(COUNTIF(INDIRECT(ADDRESS(($AN3335-1)*36+($AO3335-1)*12+6,COLUMN())):INDIRECT(ADDRESS(($AN3335-1)*36+($AO3335-1)*12+$AP3335+4,COLUMN())),INDIRECT(ADDRESS(($AN3335-1)*3+$AO3335+5,$AP3335+7)))&gt;=1,0,INDIRECT(ADDRESS(($AN3335-1)*3+$AO3335+5,$AP3335+7)))))</f>
        <v>0</v>
      </c>
      <c r="AR3335" s="4">
        <f ca="1">COUNTIF(INDIRECT("H"&amp;(ROW()+12*(($AN3335-1)*3+$AO3335)-ROW())/12+5):INDIRECT("S"&amp;(ROW()+12*(($AN3335-1)*3+$AO3335)-ROW())/12+5),AQ3335)</f>
        <v>0</v>
      </c>
      <c r="AS3335" s="6">
        <f ca="1">IF($AP3335=1,IF(INDIRECT(ADDRESS(($AN3335-1)*3+$AO3335+5,$AP3335+20))="",0,INDIRECT(ADDRESS(($AN3335-1)*3+$AO3335+5,$AP3335+20))),IF(INDIRECT(ADDRESS(($AN3335-1)*3+$AO3335+5,$AP3335+20))="",0,IF(COUNTIF(INDIRECT(ADDRESS(($AN3335-1)*36+($AO3335-1)*12+6,COLUMN())):INDIRECT(ADDRESS(($AN3335-1)*36+($AO3335-1)*12+$AP3335+4,COLUMN())),INDIRECT(ADDRESS(($AN3335-1)*3+$AO3335+5,$AP3335+20)))&gt;=1,0,INDIRECT(ADDRESS(($AN3335-1)*3+$AO3335+5,$AP3335+20)))))</f>
        <v>0</v>
      </c>
      <c r="AT3335" s="4">
        <f ca="1">COUNTIF(INDIRECT("U"&amp;(ROW()+12*(($AN3335-1)*3+$AO3335)-ROW())/12+5):INDIRECT("AF"&amp;(ROW()+12*(($AN3335-1)*3+$AO3335)-ROW())/12+5),AS3335)</f>
        <v>0</v>
      </c>
      <c r="AU3335" s="4">
        <f ca="1">IF(AND(AQ3335+AS3335&gt;0,AR3335+AT3335&gt;0),COUNTIF(AU$6:AU3334,"&gt;0")+1,0)</f>
        <v>0</v>
      </c>
    </row>
    <row r="3336" spans="40:47">
      <c r="AN3336" s="4">
        <v>93</v>
      </c>
      <c r="AO3336" s="4">
        <v>2</v>
      </c>
      <c r="AP3336" s="4">
        <v>7</v>
      </c>
      <c r="AQ3336" s="6">
        <f ca="1">IF($AP3336=1,IF(INDIRECT(ADDRESS(($AN3336-1)*3+$AO3336+5,$AP3336+7))="",0,INDIRECT(ADDRESS(($AN3336-1)*3+$AO3336+5,$AP3336+7))),IF(INDIRECT(ADDRESS(($AN3336-1)*3+$AO3336+5,$AP3336+7))="",0,IF(COUNTIF(INDIRECT(ADDRESS(($AN3336-1)*36+($AO3336-1)*12+6,COLUMN())):INDIRECT(ADDRESS(($AN3336-1)*36+($AO3336-1)*12+$AP3336+4,COLUMN())),INDIRECT(ADDRESS(($AN3336-1)*3+$AO3336+5,$AP3336+7)))&gt;=1,0,INDIRECT(ADDRESS(($AN3336-1)*3+$AO3336+5,$AP3336+7)))))</f>
        <v>0</v>
      </c>
      <c r="AR3336" s="4">
        <f ca="1">COUNTIF(INDIRECT("H"&amp;(ROW()+12*(($AN3336-1)*3+$AO3336)-ROW())/12+5):INDIRECT("S"&amp;(ROW()+12*(($AN3336-1)*3+$AO3336)-ROW())/12+5),AQ3336)</f>
        <v>0</v>
      </c>
      <c r="AS3336" s="6">
        <f ca="1">IF($AP3336=1,IF(INDIRECT(ADDRESS(($AN3336-1)*3+$AO3336+5,$AP3336+20))="",0,INDIRECT(ADDRESS(($AN3336-1)*3+$AO3336+5,$AP3336+20))),IF(INDIRECT(ADDRESS(($AN3336-1)*3+$AO3336+5,$AP3336+20))="",0,IF(COUNTIF(INDIRECT(ADDRESS(($AN3336-1)*36+($AO3336-1)*12+6,COLUMN())):INDIRECT(ADDRESS(($AN3336-1)*36+($AO3336-1)*12+$AP3336+4,COLUMN())),INDIRECT(ADDRESS(($AN3336-1)*3+$AO3336+5,$AP3336+20)))&gt;=1,0,INDIRECT(ADDRESS(($AN3336-1)*3+$AO3336+5,$AP3336+20)))))</f>
        <v>0</v>
      </c>
      <c r="AT3336" s="4">
        <f ca="1">COUNTIF(INDIRECT("U"&amp;(ROW()+12*(($AN3336-1)*3+$AO3336)-ROW())/12+5):INDIRECT("AF"&amp;(ROW()+12*(($AN3336-1)*3+$AO3336)-ROW())/12+5),AS3336)</f>
        <v>0</v>
      </c>
      <c r="AU3336" s="4">
        <f ca="1">IF(AND(AQ3336+AS3336&gt;0,AR3336+AT3336&gt;0),COUNTIF(AU$6:AU3335,"&gt;0")+1,0)</f>
        <v>0</v>
      </c>
    </row>
    <row r="3337" spans="40:47">
      <c r="AN3337" s="4">
        <v>93</v>
      </c>
      <c r="AO3337" s="4">
        <v>2</v>
      </c>
      <c r="AP3337" s="4">
        <v>8</v>
      </c>
      <c r="AQ3337" s="6">
        <f ca="1">IF($AP3337=1,IF(INDIRECT(ADDRESS(($AN3337-1)*3+$AO3337+5,$AP3337+7))="",0,INDIRECT(ADDRESS(($AN3337-1)*3+$AO3337+5,$AP3337+7))),IF(INDIRECT(ADDRESS(($AN3337-1)*3+$AO3337+5,$AP3337+7))="",0,IF(COUNTIF(INDIRECT(ADDRESS(($AN3337-1)*36+($AO3337-1)*12+6,COLUMN())):INDIRECT(ADDRESS(($AN3337-1)*36+($AO3337-1)*12+$AP3337+4,COLUMN())),INDIRECT(ADDRESS(($AN3337-1)*3+$AO3337+5,$AP3337+7)))&gt;=1,0,INDIRECT(ADDRESS(($AN3337-1)*3+$AO3337+5,$AP3337+7)))))</f>
        <v>0</v>
      </c>
      <c r="AR3337" s="4">
        <f ca="1">COUNTIF(INDIRECT("H"&amp;(ROW()+12*(($AN3337-1)*3+$AO3337)-ROW())/12+5):INDIRECT("S"&amp;(ROW()+12*(($AN3337-1)*3+$AO3337)-ROW())/12+5),AQ3337)</f>
        <v>0</v>
      </c>
      <c r="AS3337" s="6">
        <f ca="1">IF($AP3337=1,IF(INDIRECT(ADDRESS(($AN3337-1)*3+$AO3337+5,$AP3337+20))="",0,INDIRECT(ADDRESS(($AN3337-1)*3+$AO3337+5,$AP3337+20))),IF(INDIRECT(ADDRESS(($AN3337-1)*3+$AO3337+5,$AP3337+20))="",0,IF(COUNTIF(INDIRECT(ADDRESS(($AN3337-1)*36+($AO3337-1)*12+6,COLUMN())):INDIRECT(ADDRESS(($AN3337-1)*36+($AO3337-1)*12+$AP3337+4,COLUMN())),INDIRECT(ADDRESS(($AN3337-1)*3+$AO3337+5,$AP3337+20)))&gt;=1,0,INDIRECT(ADDRESS(($AN3337-1)*3+$AO3337+5,$AP3337+20)))))</f>
        <v>0</v>
      </c>
      <c r="AT3337" s="4">
        <f ca="1">COUNTIF(INDIRECT("U"&amp;(ROW()+12*(($AN3337-1)*3+$AO3337)-ROW())/12+5):INDIRECT("AF"&amp;(ROW()+12*(($AN3337-1)*3+$AO3337)-ROW())/12+5),AS3337)</f>
        <v>0</v>
      </c>
      <c r="AU3337" s="4">
        <f ca="1">IF(AND(AQ3337+AS3337&gt;0,AR3337+AT3337&gt;0),COUNTIF(AU$6:AU3336,"&gt;0")+1,0)</f>
        <v>0</v>
      </c>
    </row>
    <row r="3338" spans="40:47">
      <c r="AN3338" s="4">
        <v>93</v>
      </c>
      <c r="AO3338" s="4">
        <v>2</v>
      </c>
      <c r="AP3338" s="4">
        <v>9</v>
      </c>
      <c r="AQ3338" s="6">
        <f ca="1">IF($AP3338=1,IF(INDIRECT(ADDRESS(($AN3338-1)*3+$AO3338+5,$AP3338+7))="",0,INDIRECT(ADDRESS(($AN3338-1)*3+$AO3338+5,$AP3338+7))),IF(INDIRECT(ADDRESS(($AN3338-1)*3+$AO3338+5,$AP3338+7))="",0,IF(COUNTIF(INDIRECT(ADDRESS(($AN3338-1)*36+($AO3338-1)*12+6,COLUMN())):INDIRECT(ADDRESS(($AN3338-1)*36+($AO3338-1)*12+$AP3338+4,COLUMN())),INDIRECT(ADDRESS(($AN3338-1)*3+$AO3338+5,$AP3338+7)))&gt;=1,0,INDIRECT(ADDRESS(($AN3338-1)*3+$AO3338+5,$AP3338+7)))))</f>
        <v>0</v>
      </c>
      <c r="AR3338" s="4">
        <f ca="1">COUNTIF(INDIRECT("H"&amp;(ROW()+12*(($AN3338-1)*3+$AO3338)-ROW())/12+5):INDIRECT("S"&amp;(ROW()+12*(($AN3338-1)*3+$AO3338)-ROW())/12+5),AQ3338)</f>
        <v>0</v>
      </c>
      <c r="AS3338" s="6">
        <f ca="1">IF($AP3338=1,IF(INDIRECT(ADDRESS(($AN3338-1)*3+$AO3338+5,$AP3338+20))="",0,INDIRECT(ADDRESS(($AN3338-1)*3+$AO3338+5,$AP3338+20))),IF(INDIRECT(ADDRESS(($AN3338-1)*3+$AO3338+5,$AP3338+20))="",0,IF(COUNTIF(INDIRECT(ADDRESS(($AN3338-1)*36+($AO3338-1)*12+6,COLUMN())):INDIRECT(ADDRESS(($AN3338-1)*36+($AO3338-1)*12+$AP3338+4,COLUMN())),INDIRECT(ADDRESS(($AN3338-1)*3+$AO3338+5,$AP3338+20)))&gt;=1,0,INDIRECT(ADDRESS(($AN3338-1)*3+$AO3338+5,$AP3338+20)))))</f>
        <v>0</v>
      </c>
      <c r="AT3338" s="4">
        <f ca="1">COUNTIF(INDIRECT("U"&amp;(ROW()+12*(($AN3338-1)*3+$AO3338)-ROW())/12+5):INDIRECT("AF"&amp;(ROW()+12*(($AN3338-1)*3+$AO3338)-ROW())/12+5),AS3338)</f>
        <v>0</v>
      </c>
      <c r="AU3338" s="4">
        <f ca="1">IF(AND(AQ3338+AS3338&gt;0,AR3338+AT3338&gt;0),COUNTIF(AU$6:AU3337,"&gt;0")+1,0)</f>
        <v>0</v>
      </c>
    </row>
    <row r="3339" spans="40:47">
      <c r="AN3339" s="4">
        <v>93</v>
      </c>
      <c r="AO3339" s="4">
        <v>2</v>
      </c>
      <c r="AP3339" s="4">
        <v>10</v>
      </c>
      <c r="AQ3339" s="6">
        <f ca="1">IF($AP3339=1,IF(INDIRECT(ADDRESS(($AN3339-1)*3+$AO3339+5,$AP3339+7))="",0,INDIRECT(ADDRESS(($AN3339-1)*3+$AO3339+5,$AP3339+7))),IF(INDIRECT(ADDRESS(($AN3339-1)*3+$AO3339+5,$AP3339+7))="",0,IF(COUNTIF(INDIRECT(ADDRESS(($AN3339-1)*36+($AO3339-1)*12+6,COLUMN())):INDIRECT(ADDRESS(($AN3339-1)*36+($AO3339-1)*12+$AP3339+4,COLUMN())),INDIRECT(ADDRESS(($AN3339-1)*3+$AO3339+5,$AP3339+7)))&gt;=1,0,INDIRECT(ADDRESS(($AN3339-1)*3+$AO3339+5,$AP3339+7)))))</f>
        <v>0</v>
      </c>
      <c r="AR3339" s="4">
        <f ca="1">COUNTIF(INDIRECT("H"&amp;(ROW()+12*(($AN3339-1)*3+$AO3339)-ROW())/12+5):INDIRECT("S"&amp;(ROW()+12*(($AN3339-1)*3+$AO3339)-ROW())/12+5),AQ3339)</f>
        <v>0</v>
      </c>
      <c r="AS3339" s="6">
        <f ca="1">IF($AP3339=1,IF(INDIRECT(ADDRESS(($AN3339-1)*3+$AO3339+5,$AP3339+20))="",0,INDIRECT(ADDRESS(($AN3339-1)*3+$AO3339+5,$AP3339+20))),IF(INDIRECT(ADDRESS(($AN3339-1)*3+$AO3339+5,$AP3339+20))="",0,IF(COUNTIF(INDIRECT(ADDRESS(($AN3339-1)*36+($AO3339-1)*12+6,COLUMN())):INDIRECT(ADDRESS(($AN3339-1)*36+($AO3339-1)*12+$AP3339+4,COLUMN())),INDIRECT(ADDRESS(($AN3339-1)*3+$AO3339+5,$AP3339+20)))&gt;=1,0,INDIRECT(ADDRESS(($AN3339-1)*3+$AO3339+5,$AP3339+20)))))</f>
        <v>0</v>
      </c>
      <c r="AT3339" s="4">
        <f ca="1">COUNTIF(INDIRECT("U"&amp;(ROW()+12*(($AN3339-1)*3+$AO3339)-ROW())/12+5):INDIRECT("AF"&amp;(ROW()+12*(($AN3339-1)*3+$AO3339)-ROW())/12+5),AS3339)</f>
        <v>0</v>
      </c>
      <c r="AU3339" s="4">
        <f ca="1">IF(AND(AQ3339+AS3339&gt;0,AR3339+AT3339&gt;0),COUNTIF(AU$6:AU3338,"&gt;0")+1,0)</f>
        <v>0</v>
      </c>
    </row>
    <row r="3340" spans="40:47">
      <c r="AN3340" s="4">
        <v>93</v>
      </c>
      <c r="AO3340" s="4">
        <v>2</v>
      </c>
      <c r="AP3340" s="4">
        <v>11</v>
      </c>
      <c r="AQ3340" s="6">
        <f ca="1">IF($AP3340=1,IF(INDIRECT(ADDRESS(($AN3340-1)*3+$AO3340+5,$AP3340+7))="",0,INDIRECT(ADDRESS(($AN3340-1)*3+$AO3340+5,$AP3340+7))),IF(INDIRECT(ADDRESS(($AN3340-1)*3+$AO3340+5,$AP3340+7))="",0,IF(COUNTIF(INDIRECT(ADDRESS(($AN3340-1)*36+($AO3340-1)*12+6,COLUMN())):INDIRECT(ADDRESS(($AN3340-1)*36+($AO3340-1)*12+$AP3340+4,COLUMN())),INDIRECT(ADDRESS(($AN3340-1)*3+$AO3340+5,$AP3340+7)))&gt;=1,0,INDIRECT(ADDRESS(($AN3340-1)*3+$AO3340+5,$AP3340+7)))))</f>
        <v>0</v>
      </c>
      <c r="AR3340" s="4">
        <f ca="1">COUNTIF(INDIRECT("H"&amp;(ROW()+12*(($AN3340-1)*3+$AO3340)-ROW())/12+5):INDIRECT("S"&amp;(ROW()+12*(($AN3340-1)*3+$AO3340)-ROW())/12+5),AQ3340)</f>
        <v>0</v>
      </c>
      <c r="AS3340" s="6">
        <f ca="1">IF($AP3340=1,IF(INDIRECT(ADDRESS(($AN3340-1)*3+$AO3340+5,$AP3340+20))="",0,INDIRECT(ADDRESS(($AN3340-1)*3+$AO3340+5,$AP3340+20))),IF(INDIRECT(ADDRESS(($AN3340-1)*3+$AO3340+5,$AP3340+20))="",0,IF(COUNTIF(INDIRECT(ADDRESS(($AN3340-1)*36+($AO3340-1)*12+6,COLUMN())):INDIRECT(ADDRESS(($AN3340-1)*36+($AO3340-1)*12+$AP3340+4,COLUMN())),INDIRECT(ADDRESS(($AN3340-1)*3+$AO3340+5,$AP3340+20)))&gt;=1,0,INDIRECT(ADDRESS(($AN3340-1)*3+$AO3340+5,$AP3340+20)))))</f>
        <v>0</v>
      </c>
      <c r="AT3340" s="4">
        <f ca="1">COUNTIF(INDIRECT("U"&amp;(ROW()+12*(($AN3340-1)*3+$AO3340)-ROW())/12+5):INDIRECT("AF"&amp;(ROW()+12*(($AN3340-1)*3+$AO3340)-ROW())/12+5),AS3340)</f>
        <v>0</v>
      </c>
      <c r="AU3340" s="4">
        <f ca="1">IF(AND(AQ3340+AS3340&gt;0,AR3340+AT3340&gt;0),COUNTIF(AU$6:AU3339,"&gt;0")+1,0)</f>
        <v>0</v>
      </c>
    </row>
    <row r="3341" spans="40:47">
      <c r="AN3341" s="4">
        <v>93</v>
      </c>
      <c r="AO3341" s="4">
        <v>2</v>
      </c>
      <c r="AP3341" s="4">
        <v>12</v>
      </c>
      <c r="AQ3341" s="6">
        <f ca="1">IF($AP3341=1,IF(INDIRECT(ADDRESS(($AN3341-1)*3+$AO3341+5,$AP3341+7))="",0,INDIRECT(ADDRESS(($AN3341-1)*3+$AO3341+5,$AP3341+7))),IF(INDIRECT(ADDRESS(($AN3341-1)*3+$AO3341+5,$AP3341+7))="",0,IF(COUNTIF(INDIRECT(ADDRESS(($AN3341-1)*36+($AO3341-1)*12+6,COLUMN())):INDIRECT(ADDRESS(($AN3341-1)*36+($AO3341-1)*12+$AP3341+4,COLUMN())),INDIRECT(ADDRESS(($AN3341-1)*3+$AO3341+5,$AP3341+7)))&gt;=1,0,INDIRECT(ADDRESS(($AN3341-1)*3+$AO3341+5,$AP3341+7)))))</f>
        <v>0</v>
      </c>
      <c r="AR3341" s="4">
        <f ca="1">COUNTIF(INDIRECT("H"&amp;(ROW()+12*(($AN3341-1)*3+$AO3341)-ROW())/12+5):INDIRECT("S"&amp;(ROW()+12*(($AN3341-1)*3+$AO3341)-ROW())/12+5),AQ3341)</f>
        <v>0</v>
      </c>
      <c r="AS3341" s="6">
        <f ca="1">IF($AP3341=1,IF(INDIRECT(ADDRESS(($AN3341-1)*3+$AO3341+5,$AP3341+20))="",0,INDIRECT(ADDRESS(($AN3341-1)*3+$AO3341+5,$AP3341+20))),IF(INDIRECT(ADDRESS(($AN3341-1)*3+$AO3341+5,$AP3341+20))="",0,IF(COUNTIF(INDIRECT(ADDRESS(($AN3341-1)*36+($AO3341-1)*12+6,COLUMN())):INDIRECT(ADDRESS(($AN3341-1)*36+($AO3341-1)*12+$AP3341+4,COLUMN())),INDIRECT(ADDRESS(($AN3341-1)*3+$AO3341+5,$AP3341+20)))&gt;=1,0,INDIRECT(ADDRESS(($AN3341-1)*3+$AO3341+5,$AP3341+20)))))</f>
        <v>0</v>
      </c>
      <c r="AT3341" s="4">
        <f ca="1">COUNTIF(INDIRECT("U"&amp;(ROW()+12*(($AN3341-1)*3+$AO3341)-ROW())/12+5):INDIRECT("AF"&amp;(ROW()+12*(($AN3341-1)*3+$AO3341)-ROW())/12+5),AS3341)</f>
        <v>0</v>
      </c>
      <c r="AU3341" s="4">
        <f ca="1">IF(AND(AQ3341+AS3341&gt;0,AR3341+AT3341&gt;0),COUNTIF(AU$6:AU3340,"&gt;0")+1,0)</f>
        <v>0</v>
      </c>
    </row>
    <row r="3342" spans="40:47">
      <c r="AN3342" s="4">
        <v>93</v>
      </c>
      <c r="AO3342" s="4">
        <v>3</v>
      </c>
      <c r="AP3342" s="4">
        <v>1</v>
      </c>
      <c r="AQ3342" s="6">
        <f ca="1">IF($AP3342=1,IF(INDIRECT(ADDRESS(($AN3342-1)*3+$AO3342+5,$AP3342+7))="",0,INDIRECT(ADDRESS(($AN3342-1)*3+$AO3342+5,$AP3342+7))),IF(INDIRECT(ADDRESS(($AN3342-1)*3+$AO3342+5,$AP3342+7))="",0,IF(COUNTIF(INDIRECT(ADDRESS(($AN3342-1)*36+($AO3342-1)*12+6,COLUMN())):INDIRECT(ADDRESS(($AN3342-1)*36+($AO3342-1)*12+$AP3342+4,COLUMN())),INDIRECT(ADDRESS(($AN3342-1)*3+$AO3342+5,$AP3342+7)))&gt;=1,0,INDIRECT(ADDRESS(($AN3342-1)*3+$AO3342+5,$AP3342+7)))))</f>
        <v>0</v>
      </c>
      <c r="AR3342" s="4">
        <f ca="1">COUNTIF(INDIRECT("H"&amp;(ROW()+12*(($AN3342-1)*3+$AO3342)-ROW())/12+5):INDIRECT("S"&amp;(ROW()+12*(($AN3342-1)*3+$AO3342)-ROW())/12+5),AQ3342)</f>
        <v>0</v>
      </c>
      <c r="AS3342" s="6">
        <f ca="1">IF($AP3342=1,IF(INDIRECT(ADDRESS(($AN3342-1)*3+$AO3342+5,$AP3342+20))="",0,INDIRECT(ADDRESS(($AN3342-1)*3+$AO3342+5,$AP3342+20))),IF(INDIRECT(ADDRESS(($AN3342-1)*3+$AO3342+5,$AP3342+20))="",0,IF(COUNTIF(INDIRECT(ADDRESS(($AN3342-1)*36+($AO3342-1)*12+6,COLUMN())):INDIRECT(ADDRESS(($AN3342-1)*36+($AO3342-1)*12+$AP3342+4,COLUMN())),INDIRECT(ADDRESS(($AN3342-1)*3+$AO3342+5,$AP3342+20)))&gt;=1,0,INDIRECT(ADDRESS(($AN3342-1)*3+$AO3342+5,$AP3342+20)))))</f>
        <v>0</v>
      </c>
      <c r="AT3342" s="4">
        <f ca="1">COUNTIF(INDIRECT("U"&amp;(ROW()+12*(($AN3342-1)*3+$AO3342)-ROW())/12+5):INDIRECT("AF"&amp;(ROW()+12*(($AN3342-1)*3+$AO3342)-ROW())/12+5),AS3342)</f>
        <v>0</v>
      </c>
      <c r="AU3342" s="4">
        <f ca="1">IF(AND(AQ3342+AS3342&gt;0,AR3342+AT3342&gt;0),COUNTIF(AU$6:AU3341,"&gt;0")+1,0)</f>
        <v>0</v>
      </c>
    </row>
    <row r="3343" spans="40:47">
      <c r="AN3343" s="4">
        <v>93</v>
      </c>
      <c r="AO3343" s="4">
        <v>3</v>
      </c>
      <c r="AP3343" s="4">
        <v>2</v>
      </c>
      <c r="AQ3343" s="6">
        <f ca="1">IF($AP3343=1,IF(INDIRECT(ADDRESS(($AN3343-1)*3+$AO3343+5,$AP3343+7))="",0,INDIRECT(ADDRESS(($AN3343-1)*3+$AO3343+5,$AP3343+7))),IF(INDIRECT(ADDRESS(($AN3343-1)*3+$AO3343+5,$AP3343+7))="",0,IF(COUNTIF(INDIRECT(ADDRESS(($AN3343-1)*36+($AO3343-1)*12+6,COLUMN())):INDIRECT(ADDRESS(($AN3343-1)*36+($AO3343-1)*12+$AP3343+4,COLUMN())),INDIRECT(ADDRESS(($AN3343-1)*3+$AO3343+5,$AP3343+7)))&gt;=1,0,INDIRECT(ADDRESS(($AN3343-1)*3+$AO3343+5,$AP3343+7)))))</f>
        <v>0</v>
      </c>
      <c r="AR3343" s="4">
        <f ca="1">COUNTIF(INDIRECT("H"&amp;(ROW()+12*(($AN3343-1)*3+$AO3343)-ROW())/12+5):INDIRECT("S"&amp;(ROW()+12*(($AN3343-1)*3+$AO3343)-ROW())/12+5),AQ3343)</f>
        <v>0</v>
      </c>
      <c r="AS3343" s="6">
        <f ca="1">IF($AP3343=1,IF(INDIRECT(ADDRESS(($AN3343-1)*3+$AO3343+5,$AP3343+20))="",0,INDIRECT(ADDRESS(($AN3343-1)*3+$AO3343+5,$AP3343+20))),IF(INDIRECT(ADDRESS(($AN3343-1)*3+$AO3343+5,$AP3343+20))="",0,IF(COUNTIF(INDIRECT(ADDRESS(($AN3343-1)*36+($AO3343-1)*12+6,COLUMN())):INDIRECT(ADDRESS(($AN3343-1)*36+($AO3343-1)*12+$AP3343+4,COLUMN())),INDIRECT(ADDRESS(($AN3343-1)*3+$AO3343+5,$AP3343+20)))&gt;=1,0,INDIRECT(ADDRESS(($AN3343-1)*3+$AO3343+5,$AP3343+20)))))</f>
        <v>0</v>
      </c>
      <c r="AT3343" s="4">
        <f ca="1">COUNTIF(INDIRECT("U"&amp;(ROW()+12*(($AN3343-1)*3+$AO3343)-ROW())/12+5):INDIRECT("AF"&amp;(ROW()+12*(($AN3343-1)*3+$AO3343)-ROW())/12+5),AS3343)</f>
        <v>0</v>
      </c>
      <c r="AU3343" s="4">
        <f ca="1">IF(AND(AQ3343+AS3343&gt;0,AR3343+AT3343&gt;0),COUNTIF(AU$6:AU3342,"&gt;0")+1,0)</f>
        <v>0</v>
      </c>
    </row>
    <row r="3344" spans="40:47">
      <c r="AN3344" s="4">
        <v>93</v>
      </c>
      <c r="AO3344" s="4">
        <v>3</v>
      </c>
      <c r="AP3344" s="4">
        <v>3</v>
      </c>
      <c r="AQ3344" s="6">
        <f ca="1">IF($AP3344=1,IF(INDIRECT(ADDRESS(($AN3344-1)*3+$AO3344+5,$AP3344+7))="",0,INDIRECT(ADDRESS(($AN3344-1)*3+$AO3344+5,$AP3344+7))),IF(INDIRECT(ADDRESS(($AN3344-1)*3+$AO3344+5,$AP3344+7))="",0,IF(COUNTIF(INDIRECT(ADDRESS(($AN3344-1)*36+($AO3344-1)*12+6,COLUMN())):INDIRECT(ADDRESS(($AN3344-1)*36+($AO3344-1)*12+$AP3344+4,COLUMN())),INDIRECT(ADDRESS(($AN3344-1)*3+$AO3344+5,$AP3344+7)))&gt;=1,0,INDIRECT(ADDRESS(($AN3344-1)*3+$AO3344+5,$AP3344+7)))))</f>
        <v>0</v>
      </c>
      <c r="AR3344" s="4">
        <f ca="1">COUNTIF(INDIRECT("H"&amp;(ROW()+12*(($AN3344-1)*3+$AO3344)-ROW())/12+5):INDIRECT("S"&amp;(ROW()+12*(($AN3344-1)*3+$AO3344)-ROW())/12+5),AQ3344)</f>
        <v>0</v>
      </c>
      <c r="AS3344" s="6">
        <f ca="1">IF($AP3344=1,IF(INDIRECT(ADDRESS(($AN3344-1)*3+$AO3344+5,$AP3344+20))="",0,INDIRECT(ADDRESS(($AN3344-1)*3+$AO3344+5,$AP3344+20))),IF(INDIRECT(ADDRESS(($AN3344-1)*3+$AO3344+5,$AP3344+20))="",0,IF(COUNTIF(INDIRECT(ADDRESS(($AN3344-1)*36+($AO3344-1)*12+6,COLUMN())):INDIRECT(ADDRESS(($AN3344-1)*36+($AO3344-1)*12+$AP3344+4,COLUMN())),INDIRECT(ADDRESS(($AN3344-1)*3+$AO3344+5,$AP3344+20)))&gt;=1,0,INDIRECT(ADDRESS(($AN3344-1)*3+$AO3344+5,$AP3344+20)))))</f>
        <v>0</v>
      </c>
      <c r="AT3344" s="4">
        <f ca="1">COUNTIF(INDIRECT("U"&amp;(ROW()+12*(($AN3344-1)*3+$AO3344)-ROW())/12+5):INDIRECT("AF"&amp;(ROW()+12*(($AN3344-1)*3+$AO3344)-ROW())/12+5),AS3344)</f>
        <v>0</v>
      </c>
      <c r="AU3344" s="4">
        <f ca="1">IF(AND(AQ3344+AS3344&gt;0,AR3344+AT3344&gt;0),COUNTIF(AU$6:AU3343,"&gt;0")+1,0)</f>
        <v>0</v>
      </c>
    </row>
    <row r="3345" spans="40:47">
      <c r="AN3345" s="4">
        <v>93</v>
      </c>
      <c r="AO3345" s="4">
        <v>3</v>
      </c>
      <c r="AP3345" s="4">
        <v>4</v>
      </c>
      <c r="AQ3345" s="6">
        <f ca="1">IF($AP3345=1,IF(INDIRECT(ADDRESS(($AN3345-1)*3+$AO3345+5,$AP3345+7))="",0,INDIRECT(ADDRESS(($AN3345-1)*3+$AO3345+5,$AP3345+7))),IF(INDIRECT(ADDRESS(($AN3345-1)*3+$AO3345+5,$AP3345+7))="",0,IF(COUNTIF(INDIRECT(ADDRESS(($AN3345-1)*36+($AO3345-1)*12+6,COLUMN())):INDIRECT(ADDRESS(($AN3345-1)*36+($AO3345-1)*12+$AP3345+4,COLUMN())),INDIRECT(ADDRESS(($AN3345-1)*3+$AO3345+5,$AP3345+7)))&gt;=1,0,INDIRECT(ADDRESS(($AN3345-1)*3+$AO3345+5,$AP3345+7)))))</f>
        <v>0</v>
      </c>
      <c r="AR3345" s="4">
        <f ca="1">COUNTIF(INDIRECT("H"&amp;(ROW()+12*(($AN3345-1)*3+$AO3345)-ROW())/12+5):INDIRECT("S"&amp;(ROW()+12*(($AN3345-1)*3+$AO3345)-ROW())/12+5),AQ3345)</f>
        <v>0</v>
      </c>
      <c r="AS3345" s="6">
        <f ca="1">IF($AP3345=1,IF(INDIRECT(ADDRESS(($AN3345-1)*3+$AO3345+5,$AP3345+20))="",0,INDIRECT(ADDRESS(($AN3345-1)*3+$AO3345+5,$AP3345+20))),IF(INDIRECT(ADDRESS(($AN3345-1)*3+$AO3345+5,$AP3345+20))="",0,IF(COUNTIF(INDIRECT(ADDRESS(($AN3345-1)*36+($AO3345-1)*12+6,COLUMN())):INDIRECT(ADDRESS(($AN3345-1)*36+($AO3345-1)*12+$AP3345+4,COLUMN())),INDIRECT(ADDRESS(($AN3345-1)*3+$AO3345+5,$AP3345+20)))&gt;=1,0,INDIRECT(ADDRESS(($AN3345-1)*3+$AO3345+5,$AP3345+20)))))</f>
        <v>0</v>
      </c>
      <c r="AT3345" s="4">
        <f ca="1">COUNTIF(INDIRECT("U"&amp;(ROW()+12*(($AN3345-1)*3+$AO3345)-ROW())/12+5):INDIRECT("AF"&amp;(ROW()+12*(($AN3345-1)*3+$AO3345)-ROW())/12+5),AS3345)</f>
        <v>0</v>
      </c>
      <c r="AU3345" s="4">
        <f ca="1">IF(AND(AQ3345+AS3345&gt;0,AR3345+AT3345&gt;0),COUNTIF(AU$6:AU3344,"&gt;0")+1,0)</f>
        <v>0</v>
      </c>
    </row>
    <row r="3346" spans="40:47">
      <c r="AN3346" s="4">
        <v>93</v>
      </c>
      <c r="AO3346" s="4">
        <v>3</v>
      </c>
      <c r="AP3346" s="4">
        <v>5</v>
      </c>
      <c r="AQ3346" s="6">
        <f ca="1">IF($AP3346=1,IF(INDIRECT(ADDRESS(($AN3346-1)*3+$AO3346+5,$AP3346+7))="",0,INDIRECT(ADDRESS(($AN3346-1)*3+$AO3346+5,$AP3346+7))),IF(INDIRECT(ADDRESS(($AN3346-1)*3+$AO3346+5,$AP3346+7))="",0,IF(COUNTIF(INDIRECT(ADDRESS(($AN3346-1)*36+($AO3346-1)*12+6,COLUMN())):INDIRECT(ADDRESS(($AN3346-1)*36+($AO3346-1)*12+$AP3346+4,COLUMN())),INDIRECT(ADDRESS(($AN3346-1)*3+$AO3346+5,$AP3346+7)))&gt;=1,0,INDIRECT(ADDRESS(($AN3346-1)*3+$AO3346+5,$AP3346+7)))))</f>
        <v>0</v>
      </c>
      <c r="AR3346" s="4">
        <f ca="1">COUNTIF(INDIRECT("H"&amp;(ROW()+12*(($AN3346-1)*3+$AO3346)-ROW())/12+5):INDIRECT("S"&amp;(ROW()+12*(($AN3346-1)*3+$AO3346)-ROW())/12+5),AQ3346)</f>
        <v>0</v>
      </c>
      <c r="AS3346" s="6">
        <f ca="1">IF($AP3346=1,IF(INDIRECT(ADDRESS(($AN3346-1)*3+$AO3346+5,$AP3346+20))="",0,INDIRECT(ADDRESS(($AN3346-1)*3+$AO3346+5,$AP3346+20))),IF(INDIRECT(ADDRESS(($AN3346-1)*3+$AO3346+5,$AP3346+20))="",0,IF(COUNTIF(INDIRECT(ADDRESS(($AN3346-1)*36+($AO3346-1)*12+6,COLUMN())):INDIRECT(ADDRESS(($AN3346-1)*36+($AO3346-1)*12+$AP3346+4,COLUMN())),INDIRECT(ADDRESS(($AN3346-1)*3+$AO3346+5,$AP3346+20)))&gt;=1,0,INDIRECT(ADDRESS(($AN3346-1)*3+$AO3346+5,$AP3346+20)))))</f>
        <v>0</v>
      </c>
      <c r="AT3346" s="4">
        <f ca="1">COUNTIF(INDIRECT("U"&amp;(ROW()+12*(($AN3346-1)*3+$AO3346)-ROW())/12+5):INDIRECT("AF"&amp;(ROW()+12*(($AN3346-1)*3+$AO3346)-ROW())/12+5),AS3346)</f>
        <v>0</v>
      </c>
      <c r="AU3346" s="4">
        <f ca="1">IF(AND(AQ3346+AS3346&gt;0,AR3346+AT3346&gt;0),COUNTIF(AU$6:AU3345,"&gt;0")+1,0)</f>
        <v>0</v>
      </c>
    </row>
    <row r="3347" spans="40:47">
      <c r="AN3347" s="4">
        <v>93</v>
      </c>
      <c r="AO3347" s="4">
        <v>3</v>
      </c>
      <c r="AP3347" s="4">
        <v>6</v>
      </c>
      <c r="AQ3347" s="6">
        <f ca="1">IF($AP3347=1,IF(INDIRECT(ADDRESS(($AN3347-1)*3+$AO3347+5,$AP3347+7))="",0,INDIRECT(ADDRESS(($AN3347-1)*3+$AO3347+5,$AP3347+7))),IF(INDIRECT(ADDRESS(($AN3347-1)*3+$AO3347+5,$AP3347+7))="",0,IF(COUNTIF(INDIRECT(ADDRESS(($AN3347-1)*36+($AO3347-1)*12+6,COLUMN())):INDIRECT(ADDRESS(($AN3347-1)*36+($AO3347-1)*12+$AP3347+4,COLUMN())),INDIRECT(ADDRESS(($AN3347-1)*3+$AO3347+5,$AP3347+7)))&gt;=1,0,INDIRECT(ADDRESS(($AN3347-1)*3+$AO3347+5,$AP3347+7)))))</f>
        <v>0</v>
      </c>
      <c r="AR3347" s="4">
        <f ca="1">COUNTIF(INDIRECT("H"&amp;(ROW()+12*(($AN3347-1)*3+$AO3347)-ROW())/12+5):INDIRECT("S"&amp;(ROW()+12*(($AN3347-1)*3+$AO3347)-ROW())/12+5),AQ3347)</f>
        <v>0</v>
      </c>
      <c r="AS3347" s="6">
        <f ca="1">IF($AP3347=1,IF(INDIRECT(ADDRESS(($AN3347-1)*3+$AO3347+5,$AP3347+20))="",0,INDIRECT(ADDRESS(($AN3347-1)*3+$AO3347+5,$AP3347+20))),IF(INDIRECT(ADDRESS(($AN3347-1)*3+$AO3347+5,$AP3347+20))="",0,IF(COUNTIF(INDIRECT(ADDRESS(($AN3347-1)*36+($AO3347-1)*12+6,COLUMN())):INDIRECT(ADDRESS(($AN3347-1)*36+($AO3347-1)*12+$AP3347+4,COLUMN())),INDIRECT(ADDRESS(($AN3347-1)*3+$AO3347+5,$AP3347+20)))&gt;=1,0,INDIRECT(ADDRESS(($AN3347-1)*3+$AO3347+5,$AP3347+20)))))</f>
        <v>0</v>
      </c>
      <c r="AT3347" s="4">
        <f ca="1">COUNTIF(INDIRECT("U"&amp;(ROW()+12*(($AN3347-1)*3+$AO3347)-ROW())/12+5):INDIRECT("AF"&amp;(ROW()+12*(($AN3347-1)*3+$AO3347)-ROW())/12+5),AS3347)</f>
        <v>0</v>
      </c>
      <c r="AU3347" s="4">
        <f ca="1">IF(AND(AQ3347+AS3347&gt;0,AR3347+AT3347&gt;0),COUNTIF(AU$6:AU3346,"&gt;0")+1,0)</f>
        <v>0</v>
      </c>
    </row>
    <row r="3348" spans="40:47">
      <c r="AN3348" s="4">
        <v>93</v>
      </c>
      <c r="AO3348" s="4">
        <v>3</v>
      </c>
      <c r="AP3348" s="4">
        <v>7</v>
      </c>
      <c r="AQ3348" s="6">
        <f ca="1">IF($AP3348=1,IF(INDIRECT(ADDRESS(($AN3348-1)*3+$AO3348+5,$AP3348+7))="",0,INDIRECT(ADDRESS(($AN3348-1)*3+$AO3348+5,$AP3348+7))),IF(INDIRECT(ADDRESS(($AN3348-1)*3+$AO3348+5,$AP3348+7))="",0,IF(COUNTIF(INDIRECT(ADDRESS(($AN3348-1)*36+($AO3348-1)*12+6,COLUMN())):INDIRECT(ADDRESS(($AN3348-1)*36+($AO3348-1)*12+$AP3348+4,COLUMN())),INDIRECT(ADDRESS(($AN3348-1)*3+$AO3348+5,$AP3348+7)))&gt;=1,0,INDIRECT(ADDRESS(($AN3348-1)*3+$AO3348+5,$AP3348+7)))))</f>
        <v>0</v>
      </c>
      <c r="AR3348" s="4">
        <f ca="1">COUNTIF(INDIRECT("H"&amp;(ROW()+12*(($AN3348-1)*3+$AO3348)-ROW())/12+5):INDIRECT("S"&amp;(ROW()+12*(($AN3348-1)*3+$AO3348)-ROW())/12+5),AQ3348)</f>
        <v>0</v>
      </c>
      <c r="AS3348" s="6">
        <f ca="1">IF($AP3348=1,IF(INDIRECT(ADDRESS(($AN3348-1)*3+$AO3348+5,$AP3348+20))="",0,INDIRECT(ADDRESS(($AN3348-1)*3+$AO3348+5,$AP3348+20))),IF(INDIRECT(ADDRESS(($AN3348-1)*3+$AO3348+5,$AP3348+20))="",0,IF(COUNTIF(INDIRECT(ADDRESS(($AN3348-1)*36+($AO3348-1)*12+6,COLUMN())):INDIRECT(ADDRESS(($AN3348-1)*36+($AO3348-1)*12+$AP3348+4,COLUMN())),INDIRECT(ADDRESS(($AN3348-1)*3+$AO3348+5,$AP3348+20)))&gt;=1,0,INDIRECT(ADDRESS(($AN3348-1)*3+$AO3348+5,$AP3348+20)))))</f>
        <v>0</v>
      </c>
      <c r="AT3348" s="4">
        <f ca="1">COUNTIF(INDIRECT("U"&amp;(ROW()+12*(($AN3348-1)*3+$AO3348)-ROW())/12+5):INDIRECT("AF"&amp;(ROW()+12*(($AN3348-1)*3+$AO3348)-ROW())/12+5),AS3348)</f>
        <v>0</v>
      </c>
      <c r="AU3348" s="4">
        <f ca="1">IF(AND(AQ3348+AS3348&gt;0,AR3348+AT3348&gt;0),COUNTIF(AU$6:AU3347,"&gt;0")+1,0)</f>
        <v>0</v>
      </c>
    </row>
    <row r="3349" spans="40:47">
      <c r="AN3349" s="4">
        <v>93</v>
      </c>
      <c r="AO3349" s="4">
        <v>3</v>
      </c>
      <c r="AP3349" s="4">
        <v>8</v>
      </c>
      <c r="AQ3349" s="6">
        <f ca="1">IF($AP3349=1,IF(INDIRECT(ADDRESS(($AN3349-1)*3+$AO3349+5,$AP3349+7))="",0,INDIRECT(ADDRESS(($AN3349-1)*3+$AO3349+5,$AP3349+7))),IF(INDIRECT(ADDRESS(($AN3349-1)*3+$AO3349+5,$AP3349+7))="",0,IF(COUNTIF(INDIRECT(ADDRESS(($AN3349-1)*36+($AO3349-1)*12+6,COLUMN())):INDIRECT(ADDRESS(($AN3349-1)*36+($AO3349-1)*12+$AP3349+4,COLUMN())),INDIRECT(ADDRESS(($AN3349-1)*3+$AO3349+5,$AP3349+7)))&gt;=1,0,INDIRECT(ADDRESS(($AN3349-1)*3+$AO3349+5,$AP3349+7)))))</f>
        <v>0</v>
      </c>
      <c r="AR3349" s="4">
        <f ca="1">COUNTIF(INDIRECT("H"&amp;(ROW()+12*(($AN3349-1)*3+$AO3349)-ROW())/12+5):INDIRECT("S"&amp;(ROW()+12*(($AN3349-1)*3+$AO3349)-ROW())/12+5),AQ3349)</f>
        <v>0</v>
      </c>
      <c r="AS3349" s="6">
        <f ca="1">IF($AP3349=1,IF(INDIRECT(ADDRESS(($AN3349-1)*3+$AO3349+5,$AP3349+20))="",0,INDIRECT(ADDRESS(($AN3349-1)*3+$AO3349+5,$AP3349+20))),IF(INDIRECT(ADDRESS(($AN3349-1)*3+$AO3349+5,$AP3349+20))="",0,IF(COUNTIF(INDIRECT(ADDRESS(($AN3349-1)*36+($AO3349-1)*12+6,COLUMN())):INDIRECT(ADDRESS(($AN3349-1)*36+($AO3349-1)*12+$AP3349+4,COLUMN())),INDIRECT(ADDRESS(($AN3349-1)*3+$AO3349+5,$AP3349+20)))&gt;=1,0,INDIRECT(ADDRESS(($AN3349-1)*3+$AO3349+5,$AP3349+20)))))</f>
        <v>0</v>
      </c>
      <c r="AT3349" s="4">
        <f ca="1">COUNTIF(INDIRECT("U"&amp;(ROW()+12*(($AN3349-1)*3+$AO3349)-ROW())/12+5):INDIRECT("AF"&amp;(ROW()+12*(($AN3349-1)*3+$AO3349)-ROW())/12+5),AS3349)</f>
        <v>0</v>
      </c>
      <c r="AU3349" s="4">
        <f ca="1">IF(AND(AQ3349+AS3349&gt;0,AR3349+AT3349&gt;0),COUNTIF(AU$6:AU3348,"&gt;0")+1,0)</f>
        <v>0</v>
      </c>
    </row>
    <row r="3350" spans="40:47">
      <c r="AN3350" s="4">
        <v>93</v>
      </c>
      <c r="AO3350" s="4">
        <v>3</v>
      </c>
      <c r="AP3350" s="4">
        <v>9</v>
      </c>
      <c r="AQ3350" s="6">
        <f ca="1">IF($AP3350=1,IF(INDIRECT(ADDRESS(($AN3350-1)*3+$AO3350+5,$AP3350+7))="",0,INDIRECT(ADDRESS(($AN3350-1)*3+$AO3350+5,$AP3350+7))),IF(INDIRECT(ADDRESS(($AN3350-1)*3+$AO3350+5,$AP3350+7))="",0,IF(COUNTIF(INDIRECT(ADDRESS(($AN3350-1)*36+($AO3350-1)*12+6,COLUMN())):INDIRECT(ADDRESS(($AN3350-1)*36+($AO3350-1)*12+$AP3350+4,COLUMN())),INDIRECT(ADDRESS(($AN3350-1)*3+$AO3350+5,$AP3350+7)))&gt;=1,0,INDIRECT(ADDRESS(($AN3350-1)*3+$AO3350+5,$AP3350+7)))))</f>
        <v>0</v>
      </c>
      <c r="AR3350" s="4">
        <f ca="1">COUNTIF(INDIRECT("H"&amp;(ROW()+12*(($AN3350-1)*3+$AO3350)-ROW())/12+5):INDIRECT("S"&amp;(ROW()+12*(($AN3350-1)*3+$AO3350)-ROW())/12+5),AQ3350)</f>
        <v>0</v>
      </c>
      <c r="AS3350" s="6">
        <f ca="1">IF($AP3350=1,IF(INDIRECT(ADDRESS(($AN3350-1)*3+$AO3350+5,$AP3350+20))="",0,INDIRECT(ADDRESS(($AN3350-1)*3+$AO3350+5,$AP3350+20))),IF(INDIRECT(ADDRESS(($AN3350-1)*3+$AO3350+5,$AP3350+20))="",0,IF(COUNTIF(INDIRECT(ADDRESS(($AN3350-1)*36+($AO3350-1)*12+6,COLUMN())):INDIRECT(ADDRESS(($AN3350-1)*36+($AO3350-1)*12+$AP3350+4,COLUMN())),INDIRECT(ADDRESS(($AN3350-1)*3+$AO3350+5,$AP3350+20)))&gt;=1,0,INDIRECT(ADDRESS(($AN3350-1)*3+$AO3350+5,$AP3350+20)))))</f>
        <v>0</v>
      </c>
      <c r="AT3350" s="4">
        <f ca="1">COUNTIF(INDIRECT("U"&amp;(ROW()+12*(($AN3350-1)*3+$AO3350)-ROW())/12+5):INDIRECT("AF"&amp;(ROW()+12*(($AN3350-1)*3+$AO3350)-ROW())/12+5),AS3350)</f>
        <v>0</v>
      </c>
      <c r="AU3350" s="4">
        <f ca="1">IF(AND(AQ3350+AS3350&gt;0,AR3350+AT3350&gt;0),COUNTIF(AU$6:AU3349,"&gt;0")+1,0)</f>
        <v>0</v>
      </c>
    </row>
    <row r="3351" spans="40:47">
      <c r="AN3351" s="4">
        <v>93</v>
      </c>
      <c r="AO3351" s="4">
        <v>3</v>
      </c>
      <c r="AP3351" s="4">
        <v>10</v>
      </c>
      <c r="AQ3351" s="6">
        <f ca="1">IF($AP3351=1,IF(INDIRECT(ADDRESS(($AN3351-1)*3+$AO3351+5,$AP3351+7))="",0,INDIRECT(ADDRESS(($AN3351-1)*3+$AO3351+5,$AP3351+7))),IF(INDIRECT(ADDRESS(($AN3351-1)*3+$AO3351+5,$AP3351+7))="",0,IF(COUNTIF(INDIRECT(ADDRESS(($AN3351-1)*36+($AO3351-1)*12+6,COLUMN())):INDIRECT(ADDRESS(($AN3351-1)*36+($AO3351-1)*12+$AP3351+4,COLUMN())),INDIRECT(ADDRESS(($AN3351-1)*3+$AO3351+5,$AP3351+7)))&gt;=1,0,INDIRECT(ADDRESS(($AN3351-1)*3+$AO3351+5,$AP3351+7)))))</f>
        <v>0</v>
      </c>
      <c r="AR3351" s="4">
        <f ca="1">COUNTIF(INDIRECT("H"&amp;(ROW()+12*(($AN3351-1)*3+$AO3351)-ROW())/12+5):INDIRECT("S"&amp;(ROW()+12*(($AN3351-1)*3+$AO3351)-ROW())/12+5),AQ3351)</f>
        <v>0</v>
      </c>
      <c r="AS3351" s="6">
        <f ca="1">IF($AP3351=1,IF(INDIRECT(ADDRESS(($AN3351-1)*3+$AO3351+5,$AP3351+20))="",0,INDIRECT(ADDRESS(($AN3351-1)*3+$AO3351+5,$AP3351+20))),IF(INDIRECT(ADDRESS(($AN3351-1)*3+$AO3351+5,$AP3351+20))="",0,IF(COUNTIF(INDIRECT(ADDRESS(($AN3351-1)*36+($AO3351-1)*12+6,COLUMN())):INDIRECT(ADDRESS(($AN3351-1)*36+($AO3351-1)*12+$AP3351+4,COLUMN())),INDIRECT(ADDRESS(($AN3351-1)*3+$AO3351+5,$AP3351+20)))&gt;=1,0,INDIRECT(ADDRESS(($AN3351-1)*3+$AO3351+5,$AP3351+20)))))</f>
        <v>0</v>
      </c>
      <c r="AT3351" s="4">
        <f ca="1">COUNTIF(INDIRECT("U"&amp;(ROW()+12*(($AN3351-1)*3+$AO3351)-ROW())/12+5):INDIRECT("AF"&amp;(ROW()+12*(($AN3351-1)*3+$AO3351)-ROW())/12+5),AS3351)</f>
        <v>0</v>
      </c>
      <c r="AU3351" s="4">
        <f ca="1">IF(AND(AQ3351+AS3351&gt;0,AR3351+AT3351&gt;0),COUNTIF(AU$6:AU3350,"&gt;0")+1,0)</f>
        <v>0</v>
      </c>
    </row>
    <row r="3352" spans="40:47">
      <c r="AN3352" s="4">
        <v>93</v>
      </c>
      <c r="AO3352" s="4">
        <v>3</v>
      </c>
      <c r="AP3352" s="4">
        <v>11</v>
      </c>
      <c r="AQ3352" s="6">
        <f ca="1">IF($AP3352=1,IF(INDIRECT(ADDRESS(($AN3352-1)*3+$AO3352+5,$AP3352+7))="",0,INDIRECT(ADDRESS(($AN3352-1)*3+$AO3352+5,$AP3352+7))),IF(INDIRECT(ADDRESS(($AN3352-1)*3+$AO3352+5,$AP3352+7))="",0,IF(COUNTIF(INDIRECT(ADDRESS(($AN3352-1)*36+($AO3352-1)*12+6,COLUMN())):INDIRECT(ADDRESS(($AN3352-1)*36+($AO3352-1)*12+$AP3352+4,COLUMN())),INDIRECT(ADDRESS(($AN3352-1)*3+$AO3352+5,$AP3352+7)))&gt;=1,0,INDIRECT(ADDRESS(($AN3352-1)*3+$AO3352+5,$AP3352+7)))))</f>
        <v>0</v>
      </c>
      <c r="AR3352" s="4">
        <f ca="1">COUNTIF(INDIRECT("H"&amp;(ROW()+12*(($AN3352-1)*3+$AO3352)-ROW())/12+5):INDIRECT("S"&amp;(ROW()+12*(($AN3352-1)*3+$AO3352)-ROW())/12+5),AQ3352)</f>
        <v>0</v>
      </c>
      <c r="AS3352" s="6">
        <f ca="1">IF($AP3352=1,IF(INDIRECT(ADDRESS(($AN3352-1)*3+$AO3352+5,$AP3352+20))="",0,INDIRECT(ADDRESS(($AN3352-1)*3+$AO3352+5,$AP3352+20))),IF(INDIRECT(ADDRESS(($AN3352-1)*3+$AO3352+5,$AP3352+20))="",0,IF(COUNTIF(INDIRECT(ADDRESS(($AN3352-1)*36+($AO3352-1)*12+6,COLUMN())):INDIRECT(ADDRESS(($AN3352-1)*36+($AO3352-1)*12+$AP3352+4,COLUMN())),INDIRECT(ADDRESS(($AN3352-1)*3+$AO3352+5,$AP3352+20)))&gt;=1,0,INDIRECT(ADDRESS(($AN3352-1)*3+$AO3352+5,$AP3352+20)))))</f>
        <v>0</v>
      </c>
      <c r="AT3352" s="4">
        <f ca="1">COUNTIF(INDIRECT("U"&amp;(ROW()+12*(($AN3352-1)*3+$AO3352)-ROW())/12+5):INDIRECT("AF"&amp;(ROW()+12*(($AN3352-1)*3+$AO3352)-ROW())/12+5),AS3352)</f>
        <v>0</v>
      </c>
      <c r="AU3352" s="4">
        <f ca="1">IF(AND(AQ3352+AS3352&gt;0,AR3352+AT3352&gt;0),COUNTIF(AU$6:AU3351,"&gt;0")+1,0)</f>
        <v>0</v>
      </c>
    </row>
    <row r="3353" spans="40:47">
      <c r="AN3353" s="77">
        <v>93</v>
      </c>
      <c r="AO3353" s="77">
        <v>3</v>
      </c>
      <c r="AP3353" s="77">
        <v>12</v>
      </c>
      <c r="AQ3353" s="78">
        <f ca="1">IF($AP3353=1,IF(INDIRECT(ADDRESS(($AN3353-1)*3+$AO3353+5,$AP3353+7))="",0,INDIRECT(ADDRESS(($AN3353-1)*3+$AO3353+5,$AP3353+7))),IF(INDIRECT(ADDRESS(($AN3353-1)*3+$AO3353+5,$AP3353+7))="",0,IF(COUNTIF(INDIRECT(ADDRESS(($AN3353-1)*36+($AO3353-1)*12+6,COLUMN())):INDIRECT(ADDRESS(($AN3353-1)*36+($AO3353-1)*12+$AP3353+4,COLUMN())),INDIRECT(ADDRESS(($AN3353-1)*3+$AO3353+5,$AP3353+7)))&gt;=1,0,INDIRECT(ADDRESS(($AN3353-1)*3+$AO3353+5,$AP3353+7)))))</f>
        <v>0</v>
      </c>
      <c r="AR3353" s="77">
        <f ca="1">COUNTIF(INDIRECT("H"&amp;(ROW()+12*(($AN3353-1)*3+$AO3353)-ROW())/12+5):INDIRECT("S"&amp;(ROW()+12*(($AN3353-1)*3+$AO3353)-ROW())/12+5),AQ3353)</f>
        <v>0</v>
      </c>
      <c r="AS3353" s="78">
        <f ca="1">IF($AP3353=1,IF(INDIRECT(ADDRESS(($AN3353-1)*3+$AO3353+5,$AP3353+20))="",0,INDIRECT(ADDRESS(($AN3353-1)*3+$AO3353+5,$AP3353+20))),IF(INDIRECT(ADDRESS(($AN3353-1)*3+$AO3353+5,$AP3353+20))="",0,IF(COUNTIF(INDIRECT(ADDRESS(($AN3353-1)*36+($AO3353-1)*12+6,COLUMN())):INDIRECT(ADDRESS(($AN3353-1)*36+($AO3353-1)*12+$AP3353+4,COLUMN())),INDIRECT(ADDRESS(($AN3353-1)*3+$AO3353+5,$AP3353+20)))&gt;=1,0,INDIRECT(ADDRESS(($AN3353-1)*3+$AO3353+5,$AP3353+20)))))</f>
        <v>0</v>
      </c>
      <c r="AT3353" s="77">
        <f ca="1">COUNTIF(INDIRECT("U"&amp;(ROW()+12*(($AN3353-1)*3+$AO3353)-ROW())/12+5):INDIRECT("AF"&amp;(ROW()+12*(($AN3353-1)*3+$AO3353)-ROW())/12+5),AS3353)</f>
        <v>0</v>
      </c>
      <c r="AU3353" s="4">
        <f ca="1">IF(AND(AQ3353+AS3353&gt;0,AR3353+AT3353&gt;0),COUNTIF(AU$6:AU3352,"&gt;0")+1,0)</f>
        <v>0</v>
      </c>
    </row>
    <row r="3354" spans="40:47">
      <c r="AN3354" s="4">
        <v>94</v>
      </c>
      <c r="AO3354" s="4">
        <v>1</v>
      </c>
      <c r="AP3354" s="4">
        <v>1</v>
      </c>
      <c r="AQ3354" s="6">
        <f ca="1">IF($AP3354=1,IF(INDIRECT(ADDRESS(($AN3354-1)*3+$AO3354+5,$AP3354+7))="",0,INDIRECT(ADDRESS(($AN3354-1)*3+$AO3354+5,$AP3354+7))),IF(INDIRECT(ADDRESS(($AN3354-1)*3+$AO3354+5,$AP3354+7))="",0,IF(COUNTIF(INDIRECT(ADDRESS(($AN3354-1)*36+($AO3354-1)*12+6,COLUMN())):INDIRECT(ADDRESS(($AN3354-1)*36+($AO3354-1)*12+$AP3354+4,COLUMN())),INDIRECT(ADDRESS(($AN3354-1)*3+$AO3354+5,$AP3354+7)))&gt;=1,0,INDIRECT(ADDRESS(($AN3354-1)*3+$AO3354+5,$AP3354+7)))))</f>
        <v>0</v>
      </c>
      <c r="AR3354" s="4">
        <f ca="1">COUNTIF(INDIRECT("H"&amp;(ROW()+12*(($AN3354-1)*3+$AO3354)-ROW())/12+5):INDIRECT("S"&amp;(ROW()+12*(($AN3354-1)*3+$AO3354)-ROW())/12+5),AQ3354)</f>
        <v>0</v>
      </c>
      <c r="AS3354" s="6">
        <f ca="1">IF($AP3354=1,IF(INDIRECT(ADDRESS(($AN3354-1)*3+$AO3354+5,$AP3354+20))="",0,INDIRECT(ADDRESS(($AN3354-1)*3+$AO3354+5,$AP3354+20))),IF(INDIRECT(ADDRESS(($AN3354-1)*3+$AO3354+5,$AP3354+20))="",0,IF(COUNTIF(INDIRECT(ADDRESS(($AN3354-1)*36+($AO3354-1)*12+6,COLUMN())):INDIRECT(ADDRESS(($AN3354-1)*36+($AO3354-1)*12+$AP3354+4,COLUMN())),INDIRECT(ADDRESS(($AN3354-1)*3+$AO3354+5,$AP3354+20)))&gt;=1,0,INDIRECT(ADDRESS(($AN3354-1)*3+$AO3354+5,$AP3354+20)))))</f>
        <v>0</v>
      </c>
      <c r="AT3354" s="4">
        <f ca="1">COUNTIF(INDIRECT("U"&amp;(ROW()+12*(($AN3354-1)*3+$AO3354)-ROW())/12+5):INDIRECT("AF"&amp;(ROW()+12*(($AN3354-1)*3+$AO3354)-ROW())/12+5),AS3354)</f>
        <v>0</v>
      </c>
      <c r="AU3354" s="4">
        <f ca="1">IF(AND(AQ3354+AS3354&gt;0,AR3354+AT3354&gt;0),COUNTIF(AU$6:AU3353,"&gt;0")+1,0)</f>
        <v>0</v>
      </c>
    </row>
    <row r="3355" spans="40:47">
      <c r="AN3355" s="4">
        <v>94</v>
      </c>
      <c r="AO3355" s="4">
        <v>1</v>
      </c>
      <c r="AP3355" s="4">
        <v>2</v>
      </c>
      <c r="AQ3355" s="6">
        <f ca="1">IF($AP3355=1,IF(INDIRECT(ADDRESS(($AN3355-1)*3+$AO3355+5,$AP3355+7))="",0,INDIRECT(ADDRESS(($AN3355-1)*3+$AO3355+5,$AP3355+7))),IF(INDIRECT(ADDRESS(($AN3355-1)*3+$AO3355+5,$AP3355+7))="",0,IF(COUNTIF(INDIRECT(ADDRESS(($AN3355-1)*36+($AO3355-1)*12+6,COLUMN())):INDIRECT(ADDRESS(($AN3355-1)*36+($AO3355-1)*12+$AP3355+4,COLUMN())),INDIRECT(ADDRESS(($AN3355-1)*3+$AO3355+5,$AP3355+7)))&gt;=1,0,INDIRECT(ADDRESS(($AN3355-1)*3+$AO3355+5,$AP3355+7)))))</f>
        <v>0</v>
      </c>
      <c r="AR3355" s="4">
        <f ca="1">COUNTIF(INDIRECT("H"&amp;(ROW()+12*(($AN3355-1)*3+$AO3355)-ROW())/12+5):INDIRECT("S"&amp;(ROW()+12*(($AN3355-1)*3+$AO3355)-ROW())/12+5),AQ3355)</f>
        <v>0</v>
      </c>
      <c r="AS3355" s="6">
        <f ca="1">IF($AP3355=1,IF(INDIRECT(ADDRESS(($AN3355-1)*3+$AO3355+5,$AP3355+20))="",0,INDIRECT(ADDRESS(($AN3355-1)*3+$AO3355+5,$AP3355+20))),IF(INDIRECT(ADDRESS(($AN3355-1)*3+$AO3355+5,$AP3355+20))="",0,IF(COUNTIF(INDIRECT(ADDRESS(($AN3355-1)*36+($AO3355-1)*12+6,COLUMN())):INDIRECT(ADDRESS(($AN3355-1)*36+($AO3355-1)*12+$AP3355+4,COLUMN())),INDIRECT(ADDRESS(($AN3355-1)*3+$AO3355+5,$AP3355+20)))&gt;=1,0,INDIRECT(ADDRESS(($AN3355-1)*3+$AO3355+5,$AP3355+20)))))</f>
        <v>0</v>
      </c>
      <c r="AT3355" s="4">
        <f ca="1">COUNTIF(INDIRECT("U"&amp;(ROW()+12*(($AN3355-1)*3+$AO3355)-ROW())/12+5):INDIRECT("AF"&amp;(ROW()+12*(($AN3355-1)*3+$AO3355)-ROW())/12+5),AS3355)</f>
        <v>0</v>
      </c>
      <c r="AU3355" s="4">
        <f ca="1">IF(AND(AQ3355+AS3355&gt;0,AR3355+AT3355&gt;0),COUNTIF(AU$6:AU3354,"&gt;0")+1,0)</f>
        <v>0</v>
      </c>
    </row>
    <row r="3356" spans="40:47">
      <c r="AN3356" s="4">
        <v>94</v>
      </c>
      <c r="AO3356" s="4">
        <v>1</v>
      </c>
      <c r="AP3356" s="4">
        <v>3</v>
      </c>
      <c r="AQ3356" s="6">
        <f ca="1">IF($AP3356=1,IF(INDIRECT(ADDRESS(($AN3356-1)*3+$AO3356+5,$AP3356+7))="",0,INDIRECT(ADDRESS(($AN3356-1)*3+$AO3356+5,$AP3356+7))),IF(INDIRECT(ADDRESS(($AN3356-1)*3+$AO3356+5,$AP3356+7))="",0,IF(COUNTIF(INDIRECT(ADDRESS(($AN3356-1)*36+($AO3356-1)*12+6,COLUMN())):INDIRECT(ADDRESS(($AN3356-1)*36+($AO3356-1)*12+$AP3356+4,COLUMN())),INDIRECT(ADDRESS(($AN3356-1)*3+$AO3356+5,$AP3356+7)))&gt;=1,0,INDIRECT(ADDRESS(($AN3356-1)*3+$AO3356+5,$AP3356+7)))))</f>
        <v>0</v>
      </c>
      <c r="AR3356" s="4">
        <f ca="1">COUNTIF(INDIRECT("H"&amp;(ROW()+12*(($AN3356-1)*3+$AO3356)-ROW())/12+5):INDIRECT("S"&amp;(ROW()+12*(($AN3356-1)*3+$AO3356)-ROW())/12+5),AQ3356)</f>
        <v>0</v>
      </c>
      <c r="AS3356" s="6">
        <f ca="1">IF($AP3356=1,IF(INDIRECT(ADDRESS(($AN3356-1)*3+$AO3356+5,$AP3356+20))="",0,INDIRECT(ADDRESS(($AN3356-1)*3+$AO3356+5,$AP3356+20))),IF(INDIRECT(ADDRESS(($AN3356-1)*3+$AO3356+5,$AP3356+20))="",0,IF(COUNTIF(INDIRECT(ADDRESS(($AN3356-1)*36+($AO3356-1)*12+6,COLUMN())):INDIRECT(ADDRESS(($AN3356-1)*36+($AO3356-1)*12+$AP3356+4,COLUMN())),INDIRECT(ADDRESS(($AN3356-1)*3+$AO3356+5,$AP3356+20)))&gt;=1,0,INDIRECT(ADDRESS(($AN3356-1)*3+$AO3356+5,$AP3356+20)))))</f>
        <v>0</v>
      </c>
      <c r="AT3356" s="4">
        <f ca="1">COUNTIF(INDIRECT("U"&amp;(ROW()+12*(($AN3356-1)*3+$AO3356)-ROW())/12+5):INDIRECT("AF"&amp;(ROW()+12*(($AN3356-1)*3+$AO3356)-ROW())/12+5),AS3356)</f>
        <v>0</v>
      </c>
      <c r="AU3356" s="4">
        <f ca="1">IF(AND(AQ3356+AS3356&gt;0,AR3356+AT3356&gt;0),COUNTIF(AU$6:AU3355,"&gt;0")+1,0)</f>
        <v>0</v>
      </c>
    </row>
    <row r="3357" spans="40:47">
      <c r="AN3357" s="4">
        <v>94</v>
      </c>
      <c r="AO3357" s="4">
        <v>1</v>
      </c>
      <c r="AP3357" s="4">
        <v>4</v>
      </c>
      <c r="AQ3357" s="6">
        <f ca="1">IF($AP3357=1,IF(INDIRECT(ADDRESS(($AN3357-1)*3+$AO3357+5,$AP3357+7))="",0,INDIRECT(ADDRESS(($AN3357-1)*3+$AO3357+5,$AP3357+7))),IF(INDIRECT(ADDRESS(($AN3357-1)*3+$AO3357+5,$AP3357+7))="",0,IF(COUNTIF(INDIRECT(ADDRESS(($AN3357-1)*36+($AO3357-1)*12+6,COLUMN())):INDIRECT(ADDRESS(($AN3357-1)*36+($AO3357-1)*12+$AP3357+4,COLUMN())),INDIRECT(ADDRESS(($AN3357-1)*3+$AO3357+5,$AP3357+7)))&gt;=1,0,INDIRECT(ADDRESS(($AN3357-1)*3+$AO3357+5,$AP3357+7)))))</f>
        <v>0</v>
      </c>
      <c r="AR3357" s="4">
        <f ca="1">COUNTIF(INDIRECT("H"&amp;(ROW()+12*(($AN3357-1)*3+$AO3357)-ROW())/12+5):INDIRECT("S"&amp;(ROW()+12*(($AN3357-1)*3+$AO3357)-ROW())/12+5),AQ3357)</f>
        <v>0</v>
      </c>
      <c r="AS3357" s="6">
        <f ca="1">IF($AP3357=1,IF(INDIRECT(ADDRESS(($AN3357-1)*3+$AO3357+5,$AP3357+20))="",0,INDIRECT(ADDRESS(($AN3357-1)*3+$AO3357+5,$AP3357+20))),IF(INDIRECT(ADDRESS(($AN3357-1)*3+$AO3357+5,$AP3357+20))="",0,IF(COUNTIF(INDIRECT(ADDRESS(($AN3357-1)*36+($AO3357-1)*12+6,COLUMN())):INDIRECT(ADDRESS(($AN3357-1)*36+($AO3357-1)*12+$AP3357+4,COLUMN())),INDIRECT(ADDRESS(($AN3357-1)*3+$AO3357+5,$AP3357+20)))&gt;=1,0,INDIRECT(ADDRESS(($AN3357-1)*3+$AO3357+5,$AP3357+20)))))</f>
        <v>0</v>
      </c>
      <c r="AT3357" s="4">
        <f ca="1">COUNTIF(INDIRECT("U"&amp;(ROW()+12*(($AN3357-1)*3+$AO3357)-ROW())/12+5):INDIRECT("AF"&amp;(ROW()+12*(($AN3357-1)*3+$AO3357)-ROW())/12+5),AS3357)</f>
        <v>0</v>
      </c>
      <c r="AU3357" s="4">
        <f ca="1">IF(AND(AQ3357+AS3357&gt;0,AR3357+AT3357&gt;0),COUNTIF(AU$6:AU3356,"&gt;0")+1,0)</f>
        <v>0</v>
      </c>
    </row>
    <row r="3358" spans="40:47">
      <c r="AN3358" s="4">
        <v>94</v>
      </c>
      <c r="AO3358" s="4">
        <v>1</v>
      </c>
      <c r="AP3358" s="4">
        <v>5</v>
      </c>
      <c r="AQ3358" s="6">
        <f ca="1">IF($AP3358=1,IF(INDIRECT(ADDRESS(($AN3358-1)*3+$AO3358+5,$AP3358+7))="",0,INDIRECT(ADDRESS(($AN3358-1)*3+$AO3358+5,$AP3358+7))),IF(INDIRECT(ADDRESS(($AN3358-1)*3+$AO3358+5,$AP3358+7))="",0,IF(COUNTIF(INDIRECT(ADDRESS(($AN3358-1)*36+($AO3358-1)*12+6,COLUMN())):INDIRECT(ADDRESS(($AN3358-1)*36+($AO3358-1)*12+$AP3358+4,COLUMN())),INDIRECT(ADDRESS(($AN3358-1)*3+$AO3358+5,$AP3358+7)))&gt;=1,0,INDIRECT(ADDRESS(($AN3358-1)*3+$AO3358+5,$AP3358+7)))))</f>
        <v>0</v>
      </c>
      <c r="AR3358" s="4">
        <f ca="1">COUNTIF(INDIRECT("H"&amp;(ROW()+12*(($AN3358-1)*3+$AO3358)-ROW())/12+5):INDIRECT("S"&amp;(ROW()+12*(($AN3358-1)*3+$AO3358)-ROW())/12+5),AQ3358)</f>
        <v>0</v>
      </c>
      <c r="AS3358" s="6">
        <f ca="1">IF($AP3358=1,IF(INDIRECT(ADDRESS(($AN3358-1)*3+$AO3358+5,$AP3358+20))="",0,INDIRECT(ADDRESS(($AN3358-1)*3+$AO3358+5,$AP3358+20))),IF(INDIRECT(ADDRESS(($AN3358-1)*3+$AO3358+5,$AP3358+20))="",0,IF(COUNTIF(INDIRECT(ADDRESS(($AN3358-1)*36+($AO3358-1)*12+6,COLUMN())):INDIRECT(ADDRESS(($AN3358-1)*36+($AO3358-1)*12+$AP3358+4,COLUMN())),INDIRECT(ADDRESS(($AN3358-1)*3+$AO3358+5,$AP3358+20)))&gt;=1,0,INDIRECT(ADDRESS(($AN3358-1)*3+$AO3358+5,$AP3358+20)))))</f>
        <v>0</v>
      </c>
      <c r="AT3358" s="4">
        <f ca="1">COUNTIF(INDIRECT("U"&amp;(ROW()+12*(($AN3358-1)*3+$AO3358)-ROW())/12+5):INDIRECT("AF"&amp;(ROW()+12*(($AN3358-1)*3+$AO3358)-ROW())/12+5),AS3358)</f>
        <v>0</v>
      </c>
      <c r="AU3358" s="4">
        <f ca="1">IF(AND(AQ3358+AS3358&gt;0,AR3358+AT3358&gt;0),COUNTIF(AU$6:AU3357,"&gt;0")+1,0)</f>
        <v>0</v>
      </c>
    </row>
    <row r="3359" spans="40:47">
      <c r="AN3359" s="4">
        <v>94</v>
      </c>
      <c r="AO3359" s="4">
        <v>1</v>
      </c>
      <c r="AP3359" s="4">
        <v>6</v>
      </c>
      <c r="AQ3359" s="6">
        <f ca="1">IF($AP3359=1,IF(INDIRECT(ADDRESS(($AN3359-1)*3+$AO3359+5,$AP3359+7))="",0,INDIRECT(ADDRESS(($AN3359-1)*3+$AO3359+5,$AP3359+7))),IF(INDIRECT(ADDRESS(($AN3359-1)*3+$AO3359+5,$AP3359+7))="",0,IF(COUNTIF(INDIRECT(ADDRESS(($AN3359-1)*36+($AO3359-1)*12+6,COLUMN())):INDIRECT(ADDRESS(($AN3359-1)*36+($AO3359-1)*12+$AP3359+4,COLUMN())),INDIRECT(ADDRESS(($AN3359-1)*3+$AO3359+5,$AP3359+7)))&gt;=1,0,INDIRECT(ADDRESS(($AN3359-1)*3+$AO3359+5,$AP3359+7)))))</f>
        <v>0</v>
      </c>
      <c r="AR3359" s="4">
        <f ca="1">COUNTIF(INDIRECT("H"&amp;(ROW()+12*(($AN3359-1)*3+$AO3359)-ROW())/12+5):INDIRECT("S"&amp;(ROW()+12*(($AN3359-1)*3+$AO3359)-ROW())/12+5),AQ3359)</f>
        <v>0</v>
      </c>
      <c r="AS3359" s="6">
        <f ca="1">IF($AP3359=1,IF(INDIRECT(ADDRESS(($AN3359-1)*3+$AO3359+5,$AP3359+20))="",0,INDIRECT(ADDRESS(($AN3359-1)*3+$AO3359+5,$AP3359+20))),IF(INDIRECT(ADDRESS(($AN3359-1)*3+$AO3359+5,$AP3359+20))="",0,IF(COUNTIF(INDIRECT(ADDRESS(($AN3359-1)*36+($AO3359-1)*12+6,COLUMN())):INDIRECT(ADDRESS(($AN3359-1)*36+($AO3359-1)*12+$AP3359+4,COLUMN())),INDIRECT(ADDRESS(($AN3359-1)*3+$AO3359+5,$AP3359+20)))&gt;=1,0,INDIRECT(ADDRESS(($AN3359-1)*3+$AO3359+5,$AP3359+20)))))</f>
        <v>0</v>
      </c>
      <c r="AT3359" s="4">
        <f ca="1">COUNTIF(INDIRECT("U"&amp;(ROW()+12*(($AN3359-1)*3+$AO3359)-ROW())/12+5):INDIRECT("AF"&amp;(ROW()+12*(($AN3359-1)*3+$AO3359)-ROW())/12+5),AS3359)</f>
        <v>0</v>
      </c>
      <c r="AU3359" s="4">
        <f ca="1">IF(AND(AQ3359+AS3359&gt;0,AR3359+AT3359&gt;0),COUNTIF(AU$6:AU3358,"&gt;0")+1,0)</f>
        <v>0</v>
      </c>
    </row>
    <row r="3360" spans="40:47">
      <c r="AN3360" s="4">
        <v>94</v>
      </c>
      <c r="AO3360" s="4">
        <v>1</v>
      </c>
      <c r="AP3360" s="4">
        <v>7</v>
      </c>
      <c r="AQ3360" s="6">
        <f ca="1">IF($AP3360=1,IF(INDIRECT(ADDRESS(($AN3360-1)*3+$AO3360+5,$AP3360+7))="",0,INDIRECT(ADDRESS(($AN3360-1)*3+$AO3360+5,$AP3360+7))),IF(INDIRECT(ADDRESS(($AN3360-1)*3+$AO3360+5,$AP3360+7))="",0,IF(COUNTIF(INDIRECT(ADDRESS(($AN3360-1)*36+($AO3360-1)*12+6,COLUMN())):INDIRECT(ADDRESS(($AN3360-1)*36+($AO3360-1)*12+$AP3360+4,COLUMN())),INDIRECT(ADDRESS(($AN3360-1)*3+$AO3360+5,$AP3360+7)))&gt;=1,0,INDIRECT(ADDRESS(($AN3360-1)*3+$AO3360+5,$AP3360+7)))))</f>
        <v>0</v>
      </c>
      <c r="AR3360" s="4">
        <f ca="1">COUNTIF(INDIRECT("H"&amp;(ROW()+12*(($AN3360-1)*3+$AO3360)-ROW())/12+5):INDIRECT("S"&amp;(ROW()+12*(($AN3360-1)*3+$AO3360)-ROW())/12+5),AQ3360)</f>
        <v>0</v>
      </c>
      <c r="AS3360" s="6">
        <f ca="1">IF($AP3360=1,IF(INDIRECT(ADDRESS(($AN3360-1)*3+$AO3360+5,$AP3360+20))="",0,INDIRECT(ADDRESS(($AN3360-1)*3+$AO3360+5,$AP3360+20))),IF(INDIRECT(ADDRESS(($AN3360-1)*3+$AO3360+5,$AP3360+20))="",0,IF(COUNTIF(INDIRECT(ADDRESS(($AN3360-1)*36+($AO3360-1)*12+6,COLUMN())):INDIRECT(ADDRESS(($AN3360-1)*36+($AO3360-1)*12+$AP3360+4,COLUMN())),INDIRECT(ADDRESS(($AN3360-1)*3+$AO3360+5,$AP3360+20)))&gt;=1,0,INDIRECT(ADDRESS(($AN3360-1)*3+$AO3360+5,$AP3360+20)))))</f>
        <v>0</v>
      </c>
      <c r="AT3360" s="4">
        <f ca="1">COUNTIF(INDIRECT("U"&amp;(ROW()+12*(($AN3360-1)*3+$AO3360)-ROW())/12+5):INDIRECT("AF"&amp;(ROW()+12*(($AN3360-1)*3+$AO3360)-ROW())/12+5),AS3360)</f>
        <v>0</v>
      </c>
      <c r="AU3360" s="4">
        <f ca="1">IF(AND(AQ3360+AS3360&gt;0,AR3360+AT3360&gt;0),COUNTIF(AU$6:AU3359,"&gt;0")+1,0)</f>
        <v>0</v>
      </c>
    </row>
    <row r="3361" spans="40:47">
      <c r="AN3361" s="4">
        <v>94</v>
      </c>
      <c r="AO3361" s="4">
        <v>1</v>
      </c>
      <c r="AP3361" s="4">
        <v>8</v>
      </c>
      <c r="AQ3361" s="6">
        <f ca="1">IF($AP3361=1,IF(INDIRECT(ADDRESS(($AN3361-1)*3+$AO3361+5,$AP3361+7))="",0,INDIRECT(ADDRESS(($AN3361-1)*3+$AO3361+5,$AP3361+7))),IF(INDIRECT(ADDRESS(($AN3361-1)*3+$AO3361+5,$AP3361+7))="",0,IF(COUNTIF(INDIRECT(ADDRESS(($AN3361-1)*36+($AO3361-1)*12+6,COLUMN())):INDIRECT(ADDRESS(($AN3361-1)*36+($AO3361-1)*12+$AP3361+4,COLUMN())),INDIRECT(ADDRESS(($AN3361-1)*3+$AO3361+5,$AP3361+7)))&gt;=1,0,INDIRECT(ADDRESS(($AN3361-1)*3+$AO3361+5,$AP3361+7)))))</f>
        <v>0</v>
      </c>
      <c r="AR3361" s="4">
        <f ca="1">COUNTIF(INDIRECT("H"&amp;(ROW()+12*(($AN3361-1)*3+$AO3361)-ROW())/12+5):INDIRECT("S"&amp;(ROW()+12*(($AN3361-1)*3+$AO3361)-ROW())/12+5),AQ3361)</f>
        <v>0</v>
      </c>
      <c r="AS3361" s="6">
        <f ca="1">IF($AP3361=1,IF(INDIRECT(ADDRESS(($AN3361-1)*3+$AO3361+5,$AP3361+20))="",0,INDIRECT(ADDRESS(($AN3361-1)*3+$AO3361+5,$AP3361+20))),IF(INDIRECT(ADDRESS(($AN3361-1)*3+$AO3361+5,$AP3361+20))="",0,IF(COUNTIF(INDIRECT(ADDRESS(($AN3361-1)*36+($AO3361-1)*12+6,COLUMN())):INDIRECT(ADDRESS(($AN3361-1)*36+($AO3361-1)*12+$AP3361+4,COLUMN())),INDIRECT(ADDRESS(($AN3361-1)*3+$AO3361+5,$AP3361+20)))&gt;=1,0,INDIRECT(ADDRESS(($AN3361-1)*3+$AO3361+5,$AP3361+20)))))</f>
        <v>0</v>
      </c>
      <c r="AT3361" s="4">
        <f ca="1">COUNTIF(INDIRECT("U"&amp;(ROW()+12*(($AN3361-1)*3+$AO3361)-ROW())/12+5):INDIRECT("AF"&amp;(ROW()+12*(($AN3361-1)*3+$AO3361)-ROW())/12+5),AS3361)</f>
        <v>0</v>
      </c>
      <c r="AU3361" s="4">
        <f ca="1">IF(AND(AQ3361+AS3361&gt;0,AR3361+AT3361&gt;0),COUNTIF(AU$6:AU3360,"&gt;0")+1,0)</f>
        <v>0</v>
      </c>
    </row>
    <row r="3362" spans="40:47">
      <c r="AN3362" s="4">
        <v>94</v>
      </c>
      <c r="AO3362" s="4">
        <v>1</v>
      </c>
      <c r="AP3362" s="4">
        <v>9</v>
      </c>
      <c r="AQ3362" s="6">
        <f ca="1">IF($AP3362=1,IF(INDIRECT(ADDRESS(($AN3362-1)*3+$AO3362+5,$AP3362+7))="",0,INDIRECT(ADDRESS(($AN3362-1)*3+$AO3362+5,$AP3362+7))),IF(INDIRECT(ADDRESS(($AN3362-1)*3+$AO3362+5,$AP3362+7))="",0,IF(COUNTIF(INDIRECT(ADDRESS(($AN3362-1)*36+($AO3362-1)*12+6,COLUMN())):INDIRECT(ADDRESS(($AN3362-1)*36+($AO3362-1)*12+$AP3362+4,COLUMN())),INDIRECT(ADDRESS(($AN3362-1)*3+$AO3362+5,$AP3362+7)))&gt;=1,0,INDIRECT(ADDRESS(($AN3362-1)*3+$AO3362+5,$AP3362+7)))))</f>
        <v>0</v>
      </c>
      <c r="AR3362" s="4">
        <f ca="1">COUNTIF(INDIRECT("H"&amp;(ROW()+12*(($AN3362-1)*3+$AO3362)-ROW())/12+5):INDIRECT("S"&amp;(ROW()+12*(($AN3362-1)*3+$AO3362)-ROW())/12+5),AQ3362)</f>
        <v>0</v>
      </c>
      <c r="AS3362" s="6">
        <f ca="1">IF($AP3362=1,IF(INDIRECT(ADDRESS(($AN3362-1)*3+$AO3362+5,$AP3362+20))="",0,INDIRECT(ADDRESS(($AN3362-1)*3+$AO3362+5,$AP3362+20))),IF(INDIRECT(ADDRESS(($AN3362-1)*3+$AO3362+5,$AP3362+20))="",0,IF(COUNTIF(INDIRECT(ADDRESS(($AN3362-1)*36+($AO3362-1)*12+6,COLUMN())):INDIRECT(ADDRESS(($AN3362-1)*36+($AO3362-1)*12+$AP3362+4,COLUMN())),INDIRECT(ADDRESS(($AN3362-1)*3+$AO3362+5,$AP3362+20)))&gt;=1,0,INDIRECT(ADDRESS(($AN3362-1)*3+$AO3362+5,$AP3362+20)))))</f>
        <v>0</v>
      </c>
      <c r="AT3362" s="4">
        <f ca="1">COUNTIF(INDIRECT("U"&amp;(ROW()+12*(($AN3362-1)*3+$AO3362)-ROW())/12+5):INDIRECT("AF"&amp;(ROW()+12*(($AN3362-1)*3+$AO3362)-ROW())/12+5),AS3362)</f>
        <v>0</v>
      </c>
      <c r="AU3362" s="4">
        <f ca="1">IF(AND(AQ3362+AS3362&gt;0,AR3362+AT3362&gt;0),COUNTIF(AU$6:AU3361,"&gt;0")+1,0)</f>
        <v>0</v>
      </c>
    </row>
    <row r="3363" spans="40:47">
      <c r="AN3363" s="4">
        <v>94</v>
      </c>
      <c r="AO3363" s="4">
        <v>1</v>
      </c>
      <c r="AP3363" s="4">
        <v>10</v>
      </c>
      <c r="AQ3363" s="6">
        <f ca="1">IF($AP3363=1,IF(INDIRECT(ADDRESS(($AN3363-1)*3+$AO3363+5,$AP3363+7))="",0,INDIRECT(ADDRESS(($AN3363-1)*3+$AO3363+5,$AP3363+7))),IF(INDIRECT(ADDRESS(($AN3363-1)*3+$AO3363+5,$AP3363+7))="",0,IF(COUNTIF(INDIRECT(ADDRESS(($AN3363-1)*36+($AO3363-1)*12+6,COLUMN())):INDIRECT(ADDRESS(($AN3363-1)*36+($AO3363-1)*12+$AP3363+4,COLUMN())),INDIRECT(ADDRESS(($AN3363-1)*3+$AO3363+5,$AP3363+7)))&gt;=1,0,INDIRECT(ADDRESS(($AN3363-1)*3+$AO3363+5,$AP3363+7)))))</f>
        <v>0</v>
      </c>
      <c r="AR3363" s="4">
        <f ca="1">COUNTIF(INDIRECT("H"&amp;(ROW()+12*(($AN3363-1)*3+$AO3363)-ROW())/12+5):INDIRECT("S"&amp;(ROW()+12*(($AN3363-1)*3+$AO3363)-ROW())/12+5),AQ3363)</f>
        <v>0</v>
      </c>
      <c r="AS3363" s="6">
        <f ca="1">IF($AP3363=1,IF(INDIRECT(ADDRESS(($AN3363-1)*3+$AO3363+5,$AP3363+20))="",0,INDIRECT(ADDRESS(($AN3363-1)*3+$AO3363+5,$AP3363+20))),IF(INDIRECT(ADDRESS(($AN3363-1)*3+$AO3363+5,$AP3363+20))="",0,IF(COUNTIF(INDIRECT(ADDRESS(($AN3363-1)*36+($AO3363-1)*12+6,COLUMN())):INDIRECT(ADDRESS(($AN3363-1)*36+($AO3363-1)*12+$AP3363+4,COLUMN())),INDIRECT(ADDRESS(($AN3363-1)*3+$AO3363+5,$AP3363+20)))&gt;=1,0,INDIRECT(ADDRESS(($AN3363-1)*3+$AO3363+5,$AP3363+20)))))</f>
        <v>0</v>
      </c>
      <c r="AT3363" s="4">
        <f ca="1">COUNTIF(INDIRECT("U"&amp;(ROW()+12*(($AN3363-1)*3+$AO3363)-ROW())/12+5):INDIRECT("AF"&amp;(ROW()+12*(($AN3363-1)*3+$AO3363)-ROW())/12+5),AS3363)</f>
        <v>0</v>
      </c>
      <c r="AU3363" s="4">
        <f ca="1">IF(AND(AQ3363+AS3363&gt;0,AR3363+AT3363&gt;0),COUNTIF(AU$6:AU3362,"&gt;0")+1,0)</f>
        <v>0</v>
      </c>
    </row>
    <row r="3364" spans="40:47">
      <c r="AN3364" s="4">
        <v>94</v>
      </c>
      <c r="AO3364" s="4">
        <v>1</v>
      </c>
      <c r="AP3364" s="4">
        <v>11</v>
      </c>
      <c r="AQ3364" s="6">
        <f ca="1">IF($AP3364=1,IF(INDIRECT(ADDRESS(($AN3364-1)*3+$AO3364+5,$AP3364+7))="",0,INDIRECT(ADDRESS(($AN3364-1)*3+$AO3364+5,$AP3364+7))),IF(INDIRECT(ADDRESS(($AN3364-1)*3+$AO3364+5,$AP3364+7))="",0,IF(COUNTIF(INDIRECT(ADDRESS(($AN3364-1)*36+($AO3364-1)*12+6,COLUMN())):INDIRECT(ADDRESS(($AN3364-1)*36+($AO3364-1)*12+$AP3364+4,COLUMN())),INDIRECT(ADDRESS(($AN3364-1)*3+$AO3364+5,$AP3364+7)))&gt;=1,0,INDIRECT(ADDRESS(($AN3364-1)*3+$AO3364+5,$AP3364+7)))))</f>
        <v>0</v>
      </c>
      <c r="AR3364" s="4">
        <f ca="1">COUNTIF(INDIRECT("H"&amp;(ROW()+12*(($AN3364-1)*3+$AO3364)-ROW())/12+5):INDIRECT("S"&amp;(ROW()+12*(($AN3364-1)*3+$AO3364)-ROW())/12+5),AQ3364)</f>
        <v>0</v>
      </c>
      <c r="AS3364" s="6">
        <f ca="1">IF($AP3364=1,IF(INDIRECT(ADDRESS(($AN3364-1)*3+$AO3364+5,$AP3364+20))="",0,INDIRECT(ADDRESS(($AN3364-1)*3+$AO3364+5,$AP3364+20))),IF(INDIRECT(ADDRESS(($AN3364-1)*3+$AO3364+5,$AP3364+20))="",0,IF(COUNTIF(INDIRECT(ADDRESS(($AN3364-1)*36+($AO3364-1)*12+6,COLUMN())):INDIRECT(ADDRESS(($AN3364-1)*36+($AO3364-1)*12+$AP3364+4,COLUMN())),INDIRECT(ADDRESS(($AN3364-1)*3+$AO3364+5,$AP3364+20)))&gt;=1,0,INDIRECT(ADDRESS(($AN3364-1)*3+$AO3364+5,$AP3364+20)))))</f>
        <v>0</v>
      </c>
      <c r="AT3364" s="4">
        <f ca="1">COUNTIF(INDIRECT("U"&amp;(ROW()+12*(($AN3364-1)*3+$AO3364)-ROW())/12+5):INDIRECT("AF"&amp;(ROW()+12*(($AN3364-1)*3+$AO3364)-ROW())/12+5),AS3364)</f>
        <v>0</v>
      </c>
      <c r="AU3364" s="4">
        <f ca="1">IF(AND(AQ3364+AS3364&gt;0,AR3364+AT3364&gt;0),COUNTIF(AU$6:AU3363,"&gt;0")+1,0)</f>
        <v>0</v>
      </c>
    </row>
    <row r="3365" spans="40:47">
      <c r="AN3365" s="4">
        <v>94</v>
      </c>
      <c r="AO3365" s="4">
        <v>1</v>
      </c>
      <c r="AP3365" s="4">
        <v>12</v>
      </c>
      <c r="AQ3365" s="6">
        <f ca="1">IF($AP3365=1,IF(INDIRECT(ADDRESS(($AN3365-1)*3+$AO3365+5,$AP3365+7))="",0,INDIRECT(ADDRESS(($AN3365-1)*3+$AO3365+5,$AP3365+7))),IF(INDIRECT(ADDRESS(($AN3365-1)*3+$AO3365+5,$AP3365+7))="",0,IF(COUNTIF(INDIRECT(ADDRESS(($AN3365-1)*36+($AO3365-1)*12+6,COLUMN())):INDIRECT(ADDRESS(($AN3365-1)*36+($AO3365-1)*12+$AP3365+4,COLUMN())),INDIRECT(ADDRESS(($AN3365-1)*3+$AO3365+5,$AP3365+7)))&gt;=1,0,INDIRECT(ADDRESS(($AN3365-1)*3+$AO3365+5,$AP3365+7)))))</f>
        <v>0</v>
      </c>
      <c r="AR3365" s="4">
        <f ca="1">COUNTIF(INDIRECT("H"&amp;(ROW()+12*(($AN3365-1)*3+$AO3365)-ROW())/12+5):INDIRECT("S"&amp;(ROW()+12*(($AN3365-1)*3+$AO3365)-ROW())/12+5),AQ3365)</f>
        <v>0</v>
      </c>
      <c r="AS3365" s="6">
        <f ca="1">IF($AP3365=1,IF(INDIRECT(ADDRESS(($AN3365-1)*3+$AO3365+5,$AP3365+20))="",0,INDIRECT(ADDRESS(($AN3365-1)*3+$AO3365+5,$AP3365+20))),IF(INDIRECT(ADDRESS(($AN3365-1)*3+$AO3365+5,$AP3365+20))="",0,IF(COUNTIF(INDIRECT(ADDRESS(($AN3365-1)*36+($AO3365-1)*12+6,COLUMN())):INDIRECT(ADDRESS(($AN3365-1)*36+($AO3365-1)*12+$AP3365+4,COLUMN())),INDIRECT(ADDRESS(($AN3365-1)*3+$AO3365+5,$AP3365+20)))&gt;=1,0,INDIRECT(ADDRESS(($AN3365-1)*3+$AO3365+5,$AP3365+20)))))</f>
        <v>0</v>
      </c>
      <c r="AT3365" s="4">
        <f ca="1">COUNTIF(INDIRECT("U"&amp;(ROW()+12*(($AN3365-1)*3+$AO3365)-ROW())/12+5):INDIRECT("AF"&amp;(ROW()+12*(($AN3365-1)*3+$AO3365)-ROW())/12+5),AS3365)</f>
        <v>0</v>
      </c>
      <c r="AU3365" s="4">
        <f ca="1">IF(AND(AQ3365+AS3365&gt;0,AR3365+AT3365&gt;0),COUNTIF(AU$6:AU3364,"&gt;0")+1,0)</f>
        <v>0</v>
      </c>
    </row>
    <row r="3366" spans="40:47">
      <c r="AN3366" s="4">
        <v>94</v>
      </c>
      <c r="AO3366" s="4">
        <v>2</v>
      </c>
      <c r="AP3366" s="4">
        <v>1</v>
      </c>
      <c r="AQ3366" s="6">
        <f ca="1">IF($AP3366=1,IF(INDIRECT(ADDRESS(($AN3366-1)*3+$AO3366+5,$AP3366+7))="",0,INDIRECT(ADDRESS(($AN3366-1)*3+$AO3366+5,$AP3366+7))),IF(INDIRECT(ADDRESS(($AN3366-1)*3+$AO3366+5,$AP3366+7))="",0,IF(COUNTIF(INDIRECT(ADDRESS(($AN3366-1)*36+($AO3366-1)*12+6,COLUMN())):INDIRECT(ADDRESS(($AN3366-1)*36+($AO3366-1)*12+$AP3366+4,COLUMN())),INDIRECT(ADDRESS(($AN3366-1)*3+$AO3366+5,$AP3366+7)))&gt;=1,0,INDIRECT(ADDRESS(($AN3366-1)*3+$AO3366+5,$AP3366+7)))))</f>
        <v>0</v>
      </c>
      <c r="AR3366" s="4">
        <f ca="1">COUNTIF(INDIRECT("H"&amp;(ROW()+12*(($AN3366-1)*3+$AO3366)-ROW())/12+5):INDIRECT("S"&amp;(ROW()+12*(($AN3366-1)*3+$AO3366)-ROW())/12+5),AQ3366)</f>
        <v>0</v>
      </c>
      <c r="AS3366" s="6">
        <f ca="1">IF($AP3366=1,IF(INDIRECT(ADDRESS(($AN3366-1)*3+$AO3366+5,$AP3366+20))="",0,INDIRECT(ADDRESS(($AN3366-1)*3+$AO3366+5,$AP3366+20))),IF(INDIRECT(ADDRESS(($AN3366-1)*3+$AO3366+5,$AP3366+20))="",0,IF(COUNTIF(INDIRECT(ADDRESS(($AN3366-1)*36+($AO3366-1)*12+6,COLUMN())):INDIRECT(ADDRESS(($AN3366-1)*36+($AO3366-1)*12+$AP3366+4,COLUMN())),INDIRECT(ADDRESS(($AN3366-1)*3+$AO3366+5,$AP3366+20)))&gt;=1,0,INDIRECT(ADDRESS(($AN3366-1)*3+$AO3366+5,$AP3366+20)))))</f>
        <v>0</v>
      </c>
      <c r="AT3366" s="4">
        <f ca="1">COUNTIF(INDIRECT("U"&amp;(ROW()+12*(($AN3366-1)*3+$AO3366)-ROW())/12+5):INDIRECT("AF"&amp;(ROW()+12*(($AN3366-1)*3+$AO3366)-ROW())/12+5),AS3366)</f>
        <v>0</v>
      </c>
      <c r="AU3366" s="4">
        <f ca="1">IF(AND(AQ3366+AS3366&gt;0,AR3366+AT3366&gt;0),COUNTIF(AU$6:AU3365,"&gt;0")+1,0)</f>
        <v>0</v>
      </c>
    </row>
    <row r="3367" spans="40:47">
      <c r="AN3367" s="4">
        <v>94</v>
      </c>
      <c r="AO3367" s="4">
        <v>2</v>
      </c>
      <c r="AP3367" s="4">
        <v>2</v>
      </c>
      <c r="AQ3367" s="6">
        <f ca="1">IF($AP3367=1,IF(INDIRECT(ADDRESS(($AN3367-1)*3+$AO3367+5,$AP3367+7))="",0,INDIRECT(ADDRESS(($AN3367-1)*3+$AO3367+5,$AP3367+7))),IF(INDIRECT(ADDRESS(($AN3367-1)*3+$AO3367+5,$AP3367+7))="",0,IF(COUNTIF(INDIRECT(ADDRESS(($AN3367-1)*36+($AO3367-1)*12+6,COLUMN())):INDIRECT(ADDRESS(($AN3367-1)*36+($AO3367-1)*12+$AP3367+4,COLUMN())),INDIRECT(ADDRESS(($AN3367-1)*3+$AO3367+5,$AP3367+7)))&gt;=1,0,INDIRECT(ADDRESS(($AN3367-1)*3+$AO3367+5,$AP3367+7)))))</f>
        <v>0</v>
      </c>
      <c r="AR3367" s="4">
        <f ca="1">COUNTIF(INDIRECT("H"&amp;(ROW()+12*(($AN3367-1)*3+$AO3367)-ROW())/12+5):INDIRECT("S"&amp;(ROW()+12*(($AN3367-1)*3+$AO3367)-ROW())/12+5),AQ3367)</f>
        <v>0</v>
      </c>
      <c r="AS3367" s="6">
        <f ca="1">IF($AP3367=1,IF(INDIRECT(ADDRESS(($AN3367-1)*3+$AO3367+5,$AP3367+20))="",0,INDIRECT(ADDRESS(($AN3367-1)*3+$AO3367+5,$AP3367+20))),IF(INDIRECT(ADDRESS(($AN3367-1)*3+$AO3367+5,$AP3367+20))="",0,IF(COUNTIF(INDIRECT(ADDRESS(($AN3367-1)*36+($AO3367-1)*12+6,COLUMN())):INDIRECT(ADDRESS(($AN3367-1)*36+($AO3367-1)*12+$AP3367+4,COLUMN())),INDIRECT(ADDRESS(($AN3367-1)*3+$AO3367+5,$AP3367+20)))&gt;=1,0,INDIRECT(ADDRESS(($AN3367-1)*3+$AO3367+5,$AP3367+20)))))</f>
        <v>0</v>
      </c>
      <c r="AT3367" s="4">
        <f ca="1">COUNTIF(INDIRECT("U"&amp;(ROW()+12*(($AN3367-1)*3+$AO3367)-ROW())/12+5):INDIRECT("AF"&amp;(ROW()+12*(($AN3367-1)*3+$AO3367)-ROW())/12+5),AS3367)</f>
        <v>0</v>
      </c>
      <c r="AU3367" s="4">
        <f ca="1">IF(AND(AQ3367+AS3367&gt;0,AR3367+AT3367&gt;0),COUNTIF(AU$6:AU3366,"&gt;0")+1,0)</f>
        <v>0</v>
      </c>
    </row>
    <row r="3368" spans="40:47">
      <c r="AN3368" s="4">
        <v>94</v>
      </c>
      <c r="AO3368" s="4">
        <v>2</v>
      </c>
      <c r="AP3368" s="4">
        <v>3</v>
      </c>
      <c r="AQ3368" s="6">
        <f ca="1">IF($AP3368=1,IF(INDIRECT(ADDRESS(($AN3368-1)*3+$AO3368+5,$AP3368+7))="",0,INDIRECT(ADDRESS(($AN3368-1)*3+$AO3368+5,$AP3368+7))),IF(INDIRECT(ADDRESS(($AN3368-1)*3+$AO3368+5,$AP3368+7))="",0,IF(COUNTIF(INDIRECT(ADDRESS(($AN3368-1)*36+($AO3368-1)*12+6,COLUMN())):INDIRECT(ADDRESS(($AN3368-1)*36+($AO3368-1)*12+$AP3368+4,COLUMN())),INDIRECT(ADDRESS(($AN3368-1)*3+$AO3368+5,$AP3368+7)))&gt;=1,0,INDIRECT(ADDRESS(($AN3368-1)*3+$AO3368+5,$AP3368+7)))))</f>
        <v>0</v>
      </c>
      <c r="AR3368" s="4">
        <f ca="1">COUNTIF(INDIRECT("H"&amp;(ROW()+12*(($AN3368-1)*3+$AO3368)-ROW())/12+5):INDIRECT("S"&amp;(ROW()+12*(($AN3368-1)*3+$AO3368)-ROW())/12+5),AQ3368)</f>
        <v>0</v>
      </c>
      <c r="AS3368" s="6">
        <f ca="1">IF($AP3368=1,IF(INDIRECT(ADDRESS(($AN3368-1)*3+$AO3368+5,$AP3368+20))="",0,INDIRECT(ADDRESS(($AN3368-1)*3+$AO3368+5,$AP3368+20))),IF(INDIRECT(ADDRESS(($AN3368-1)*3+$AO3368+5,$AP3368+20))="",0,IF(COUNTIF(INDIRECT(ADDRESS(($AN3368-1)*36+($AO3368-1)*12+6,COLUMN())):INDIRECT(ADDRESS(($AN3368-1)*36+($AO3368-1)*12+$AP3368+4,COLUMN())),INDIRECT(ADDRESS(($AN3368-1)*3+$AO3368+5,$AP3368+20)))&gt;=1,0,INDIRECT(ADDRESS(($AN3368-1)*3+$AO3368+5,$AP3368+20)))))</f>
        <v>0</v>
      </c>
      <c r="AT3368" s="4">
        <f ca="1">COUNTIF(INDIRECT("U"&amp;(ROW()+12*(($AN3368-1)*3+$AO3368)-ROW())/12+5):INDIRECT("AF"&amp;(ROW()+12*(($AN3368-1)*3+$AO3368)-ROW())/12+5),AS3368)</f>
        <v>0</v>
      </c>
      <c r="AU3368" s="4">
        <f ca="1">IF(AND(AQ3368+AS3368&gt;0,AR3368+AT3368&gt;0),COUNTIF(AU$6:AU3367,"&gt;0")+1,0)</f>
        <v>0</v>
      </c>
    </row>
    <row r="3369" spans="40:47">
      <c r="AN3369" s="4">
        <v>94</v>
      </c>
      <c r="AO3369" s="4">
        <v>2</v>
      </c>
      <c r="AP3369" s="4">
        <v>4</v>
      </c>
      <c r="AQ3369" s="6">
        <f ca="1">IF($AP3369=1,IF(INDIRECT(ADDRESS(($AN3369-1)*3+$AO3369+5,$AP3369+7))="",0,INDIRECT(ADDRESS(($AN3369-1)*3+$AO3369+5,$AP3369+7))),IF(INDIRECT(ADDRESS(($AN3369-1)*3+$AO3369+5,$AP3369+7))="",0,IF(COUNTIF(INDIRECT(ADDRESS(($AN3369-1)*36+($AO3369-1)*12+6,COLUMN())):INDIRECT(ADDRESS(($AN3369-1)*36+($AO3369-1)*12+$AP3369+4,COLUMN())),INDIRECT(ADDRESS(($AN3369-1)*3+$AO3369+5,$AP3369+7)))&gt;=1,0,INDIRECT(ADDRESS(($AN3369-1)*3+$AO3369+5,$AP3369+7)))))</f>
        <v>0</v>
      </c>
      <c r="AR3369" s="4">
        <f ca="1">COUNTIF(INDIRECT("H"&amp;(ROW()+12*(($AN3369-1)*3+$AO3369)-ROW())/12+5):INDIRECT("S"&amp;(ROW()+12*(($AN3369-1)*3+$AO3369)-ROW())/12+5),AQ3369)</f>
        <v>0</v>
      </c>
      <c r="AS3369" s="6">
        <f ca="1">IF($AP3369=1,IF(INDIRECT(ADDRESS(($AN3369-1)*3+$AO3369+5,$AP3369+20))="",0,INDIRECT(ADDRESS(($AN3369-1)*3+$AO3369+5,$AP3369+20))),IF(INDIRECT(ADDRESS(($AN3369-1)*3+$AO3369+5,$AP3369+20))="",0,IF(COUNTIF(INDIRECT(ADDRESS(($AN3369-1)*36+($AO3369-1)*12+6,COLUMN())):INDIRECT(ADDRESS(($AN3369-1)*36+($AO3369-1)*12+$AP3369+4,COLUMN())),INDIRECT(ADDRESS(($AN3369-1)*3+$AO3369+5,$AP3369+20)))&gt;=1,0,INDIRECT(ADDRESS(($AN3369-1)*3+$AO3369+5,$AP3369+20)))))</f>
        <v>0</v>
      </c>
      <c r="AT3369" s="4">
        <f ca="1">COUNTIF(INDIRECT("U"&amp;(ROW()+12*(($AN3369-1)*3+$AO3369)-ROW())/12+5):INDIRECT("AF"&amp;(ROW()+12*(($AN3369-1)*3+$AO3369)-ROW())/12+5),AS3369)</f>
        <v>0</v>
      </c>
      <c r="AU3369" s="4">
        <f ca="1">IF(AND(AQ3369+AS3369&gt;0,AR3369+AT3369&gt;0),COUNTIF(AU$6:AU3368,"&gt;0")+1,0)</f>
        <v>0</v>
      </c>
    </row>
    <row r="3370" spans="40:47">
      <c r="AN3370" s="4">
        <v>94</v>
      </c>
      <c r="AO3370" s="4">
        <v>2</v>
      </c>
      <c r="AP3370" s="4">
        <v>5</v>
      </c>
      <c r="AQ3370" s="6">
        <f ca="1">IF($AP3370=1,IF(INDIRECT(ADDRESS(($AN3370-1)*3+$AO3370+5,$AP3370+7))="",0,INDIRECT(ADDRESS(($AN3370-1)*3+$AO3370+5,$AP3370+7))),IF(INDIRECT(ADDRESS(($AN3370-1)*3+$AO3370+5,$AP3370+7))="",0,IF(COUNTIF(INDIRECT(ADDRESS(($AN3370-1)*36+($AO3370-1)*12+6,COLUMN())):INDIRECT(ADDRESS(($AN3370-1)*36+($AO3370-1)*12+$AP3370+4,COLUMN())),INDIRECT(ADDRESS(($AN3370-1)*3+$AO3370+5,$AP3370+7)))&gt;=1,0,INDIRECT(ADDRESS(($AN3370-1)*3+$AO3370+5,$AP3370+7)))))</f>
        <v>0</v>
      </c>
      <c r="AR3370" s="4">
        <f ca="1">COUNTIF(INDIRECT("H"&amp;(ROW()+12*(($AN3370-1)*3+$AO3370)-ROW())/12+5):INDIRECT("S"&amp;(ROW()+12*(($AN3370-1)*3+$AO3370)-ROW())/12+5),AQ3370)</f>
        <v>0</v>
      </c>
      <c r="AS3370" s="6">
        <f ca="1">IF($AP3370=1,IF(INDIRECT(ADDRESS(($AN3370-1)*3+$AO3370+5,$AP3370+20))="",0,INDIRECT(ADDRESS(($AN3370-1)*3+$AO3370+5,$AP3370+20))),IF(INDIRECT(ADDRESS(($AN3370-1)*3+$AO3370+5,$AP3370+20))="",0,IF(COUNTIF(INDIRECT(ADDRESS(($AN3370-1)*36+($AO3370-1)*12+6,COLUMN())):INDIRECT(ADDRESS(($AN3370-1)*36+($AO3370-1)*12+$AP3370+4,COLUMN())),INDIRECT(ADDRESS(($AN3370-1)*3+$AO3370+5,$AP3370+20)))&gt;=1,0,INDIRECT(ADDRESS(($AN3370-1)*3+$AO3370+5,$AP3370+20)))))</f>
        <v>0</v>
      </c>
      <c r="AT3370" s="4">
        <f ca="1">COUNTIF(INDIRECT("U"&amp;(ROW()+12*(($AN3370-1)*3+$AO3370)-ROW())/12+5):INDIRECT("AF"&amp;(ROW()+12*(($AN3370-1)*3+$AO3370)-ROW())/12+5),AS3370)</f>
        <v>0</v>
      </c>
      <c r="AU3370" s="4">
        <f ca="1">IF(AND(AQ3370+AS3370&gt;0,AR3370+AT3370&gt;0),COUNTIF(AU$6:AU3369,"&gt;0")+1,0)</f>
        <v>0</v>
      </c>
    </row>
    <row r="3371" spans="40:47">
      <c r="AN3371" s="4">
        <v>94</v>
      </c>
      <c r="AO3371" s="4">
        <v>2</v>
      </c>
      <c r="AP3371" s="4">
        <v>6</v>
      </c>
      <c r="AQ3371" s="6">
        <f ca="1">IF($AP3371=1,IF(INDIRECT(ADDRESS(($AN3371-1)*3+$AO3371+5,$AP3371+7))="",0,INDIRECT(ADDRESS(($AN3371-1)*3+$AO3371+5,$AP3371+7))),IF(INDIRECT(ADDRESS(($AN3371-1)*3+$AO3371+5,$AP3371+7))="",0,IF(COUNTIF(INDIRECT(ADDRESS(($AN3371-1)*36+($AO3371-1)*12+6,COLUMN())):INDIRECT(ADDRESS(($AN3371-1)*36+($AO3371-1)*12+$AP3371+4,COLUMN())),INDIRECT(ADDRESS(($AN3371-1)*3+$AO3371+5,$AP3371+7)))&gt;=1,0,INDIRECT(ADDRESS(($AN3371-1)*3+$AO3371+5,$AP3371+7)))))</f>
        <v>0</v>
      </c>
      <c r="AR3371" s="4">
        <f ca="1">COUNTIF(INDIRECT("H"&amp;(ROW()+12*(($AN3371-1)*3+$AO3371)-ROW())/12+5):INDIRECT("S"&amp;(ROW()+12*(($AN3371-1)*3+$AO3371)-ROW())/12+5),AQ3371)</f>
        <v>0</v>
      </c>
      <c r="AS3371" s="6">
        <f ca="1">IF($AP3371=1,IF(INDIRECT(ADDRESS(($AN3371-1)*3+$AO3371+5,$AP3371+20))="",0,INDIRECT(ADDRESS(($AN3371-1)*3+$AO3371+5,$AP3371+20))),IF(INDIRECT(ADDRESS(($AN3371-1)*3+$AO3371+5,$AP3371+20))="",0,IF(COUNTIF(INDIRECT(ADDRESS(($AN3371-1)*36+($AO3371-1)*12+6,COLUMN())):INDIRECT(ADDRESS(($AN3371-1)*36+($AO3371-1)*12+$AP3371+4,COLUMN())),INDIRECT(ADDRESS(($AN3371-1)*3+$AO3371+5,$AP3371+20)))&gt;=1,0,INDIRECT(ADDRESS(($AN3371-1)*3+$AO3371+5,$AP3371+20)))))</f>
        <v>0</v>
      </c>
      <c r="AT3371" s="4">
        <f ca="1">COUNTIF(INDIRECT("U"&amp;(ROW()+12*(($AN3371-1)*3+$AO3371)-ROW())/12+5):INDIRECT("AF"&amp;(ROW()+12*(($AN3371-1)*3+$AO3371)-ROW())/12+5),AS3371)</f>
        <v>0</v>
      </c>
      <c r="AU3371" s="4">
        <f ca="1">IF(AND(AQ3371+AS3371&gt;0,AR3371+AT3371&gt;0),COUNTIF(AU$6:AU3370,"&gt;0")+1,0)</f>
        <v>0</v>
      </c>
    </row>
    <row r="3372" spans="40:47">
      <c r="AN3372" s="4">
        <v>94</v>
      </c>
      <c r="AO3372" s="4">
        <v>2</v>
      </c>
      <c r="AP3372" s="4">
        <v>7</v>
      </c>
      <c r="AQ3372" s="6">
        <f ca="1">IF($AP3372=1,IF(INDIRECT(ADDRESS(($AN3372-1)*3+$AO3372+5,$AP3372+7))="",0,INDIRECT(ADDRESS(($AN3372-1)*3+$AO3372+5,$AP3372+7))),IF(INDIRECT(ADDRESS(($AN3372-1)*3+$AO3372+5,$AP3372+7))="",0,IF(COUNTIF(INDIRECT(ADDRESS(($AN3372-1)*36+($AO3372-1)*12+6,COLUMN())):INDIRECT(ADDRESS(($AN3372-1)*36+($AO3372-1)*12+$AP3372+4,COLUMN())),INDIRECT(ADDRESS(($AN3372-1)*3+$AO3372+5,$AP3372+7)))&gt;=1,0,INDIRECT(ADDRESS(($AN3372-1)*3+$AO3372+5,$AP3372+7)))))</f>
        <v>0</v>
      </c>
      <c r="AR3372" s="4">
        <f ca="1">COUNTIF(INDIRECT("H"&amp;(ROW()+12*(($AN3372-1)*3+$AO3372)-ROW())/12+5):INDIRECT("S"&amp;(ROW()+12*(($AN3372-1)*3+$AO3372)-ROW())/12+5),AQ3372)</f>
        <v>0</v>
      </c>
      <c r="AS3372" s="6">
        <f ca="1">IF($AP3372=1,IF(INDIRECT(ADDRESS(($AN3372-1)*3+$AO3372+5,$AP3372+20))="",0,INDIRECT(ADDRESS(($AN3372-1)*3+$AO3372+5,$AP3372+20))),IF(INDIRECT(ADDRESS(($AN3372-1)*3+$AO3372+5,$AP3372+20))="",0,IF(COUNTIF(INDIRECT(ADDRESS(($AN3372-1)*36+($AO3372-1)*12+6,COLUMN())):INDIRECT(ADDRESS(($AN3372-1)*36+($AO3372-1)*12+$AP3372+4,COLUMN())),INDIRECT(ADDRESS(($AN3372-1)*3+$AO3372+5,$AP3372+20)))&gt;=1,0,INDIRECT(ADDRESS(($AN3372-1)*3+$AO3372+5,$AP3372+20)))))</f>
        <v>0</v>
      </c>
      <c r="AT3372" s="4">
        <f ca="1">COUNTIF(INDIRECT("U"&amp;(ROW()+12*(($AN3372-1)*3+$AO3372)-ROW())/12+5):INDIRECT("AF"&amp;(ROW()+12*(($AN3372-1)*3+$AO3372)-ROW())/12+5),AS3372)</f>
        <v>0</v>
      </c>
      <c r="AU3372" s="4">
        <f ca="1">IF(AND(AQ3372+AS3372&gt;0,AR3372+AT3372&gt;0),COUNTIF(AU$6:AU3371,"&gt;0")+1,0)</f>
        <v>0</v>
      </c>
    </row>
    <row r="3373" spans="40:47">
      <c r="AN3373" s="4">
        <v>94</v>
      </c>
      <c r="AO3373" s="4">
        <v>2</v>
      </c>
      <c r="AP3373" s="4">
        <v>8</v>
      </c>
      <c r="AQ3373" s="6">
        <f ca="1">IF($AP3373=1,IF(INDIRECT(ADDRESS(($AN3373-1)*3+$AO3373+5,$AP3373+7))="",0,INDIRECT(ADDRESS(($AN3373-1)*3+$AO3373+5,$AP3373+7))),IF(INDIRECT(ADDRESS(($AN3373-1)*3+$AO3373+5,$AP3373+7))="",0,IF(COUNTIF(INDIRECT(ADDRESS(($AN3373-1)*36+($AO3373-1)*12+6,COLUMN())):INDIRECT(ADDRESS(($AN3373-1)*36+($AO3373-1)*12+$AP3373+4,COLUMN())),INDIRECT(ADDRESS(($AN3373-1)*3+$AO3373+5,$AP3373+7)))&gt;=1,0,INDIRECT(ADDRESS(($AN3373-1)*3+$AO3373+5,$AP3373+7)))))</f>
        <v>0</v>
      </c>
      <c r="AR3373" s="4">
        <f ca="1">COUNTIF(INDIRECT("H"&amp;(ROW()+12*(($AN3373-1)*3+$AO3373)-ROW())/12+5):INDIRECT("S"&amp;(ROW()+12*(($AN3373-1)*3+$AO3373)-ROW())/12+5),AQ3373)</f>
        <v>0</v>
      </c>
      <c r="AS3373" s="6">
        <f ca="1">IF($AP3373=1,IF(INDIRECT(ADDRESS(($AN3373-1)*3+$AO3373+5,$AP3373+20))="",0,INDIRECT(ADDRESS(($AN3373-1)*3+$AO3373+5,$AP3373+20))),IF(INDIRECT(ADDRESS(($AN3373-1)*3+$AO3373+5,$AP3373+20))="",0,IF(COUNTIF(INDIRECT(ADDRESS(($AN3373-1)*36+($AO3373-1)*12+6,COLUMN())):INDIRECT(ADDRESS(($AN3373-1)*36+($AO3373-1)*12+$AP3373+4,COLUMN())),INDIRECT(ADDRESS(($AN3373-1)*3+$AO3373+5,$AP3373+20)))&gt;=1,0,INDIRECT(ADDRESS(($AN3373-1)*3+$AO3373+5,$AP3373+20)))))</f>
        <v>0</v>
      </c>
      <c r="AT3373" s="4">
        <f ca="1">COUNTIF(INDIRECT("U"&amp;(ROW()+12*(($AN3373-1)*3+$AO3373)-ROW())/12+5):INDIRECT("AF"&amp;(ROW()+12*(($AN3373-1)*3+$AO3373)-ROW())/12+5),AS3373)</f>
        <v>0</v>
      </c>
      <c r="AU3373" s="4">
        <f ca="1">IF(AND(AQ3373+AS3373&gt;0,AR3373+AT3373&gt;0),COUNTIF(AU$6:AU3372,"&gt;0")+1,0)</f>
        <v>0</v>
      </c>
    </row>
    <row r="3374" spans="40:47">
      <c r="AN3374" s="4">
        <v>94</v>
      </c>
      <c r="AO3374" s="4">
        <v>2</v>
      </c>
      <c r="AP3374" s="4">
        <v>9</v>
      </c>
      <c r="AQ3374" s="6">
        <f ca="1">IF($AP3374=1,IF(INDIRECT(ADDRESS(($AN3374-1)*3+$AO3374+5,$AP3374+7))="",0,INDIRECT(ADDRESS(($AN3374-1)*3+$AO3374+5,$AP3374+7))),IF(INDIRECT(ADDRESS(($AN3374-1)*3+$AO3374+5,$AP3374+7))="",0,IF(COUNTIF(INDIRECT(ADDRESS(($AN3374-1)*36+($AO3374-1)*12+6,COLUMN())):INDIRECT(ADDRESS(($AN3374-1)*36+($AO3374-1)*12+$AP3374+4,COLUMN())),INDIRECT(ADDRESS(($AN3374-1)*3+$AO3374+5,$AP3374+7)))&gt;=1,0,INDIRECT(ADDRESS(($AN3374-1)*3+$AO3374+5,$AP3374+7)))))</f>
        <v>0</v>
      </c>
      <c r="AR3374" s="4">
        <f ca="1">COUNTIF(INDIRECT("H"&amp;(ROW()+12*(($AN3374-1)*3+$AO3374)-ROW())/12+5):INDIRECT("S"&amp;(ROW()+12*(($AN3374-1)*3+$AO3374)-ROW())/12+5),AQ3374)</f>
        <v>0</v>
      </c>
      <c r="AS3374" s="6">
        <f ca="1">IF($AP3374=1,IF(INDIRECT(ADDRESS(($AN3374-1)*3+$AO3374+5,$AP3374+20))="",0,INDIRECT(ADDRESS(($AN3374-1)*3+$AO3374+5,$AP3374+20))),IF(INDIRECT(ADDRESS(($AN3374-1)*3+$AO3374+5,$AP3374+20))="",0,IF(COUNTIF(INDIRECT(ADDRESS(($AN3374-1)*36+($AO3374-1)*12+6,COLUMN())):INDIRECT(ADDRESS(($AN3374-1)*36+($AO3374-1)*12+$AP3374+4,COLUMN())),INDIRECT(ADDRESS(($AN3374-1)*3+$AO3374+5,$AP3374+20)))&gt;=1,0,INDIRECT(ADDRESS(($AN3374-1)*3+$AO3374+5,$AP3374+20)))))</f>
        <v>0</v>
      </c>
      <c r="AT3374" s="4">
        <f ca="1">COUNTIF(INDIRECT("U"&amp;(ROW()+12*(($AN3374-1)*3+$AO3374)-ROW())/12+5):INDIRECT("AF"&amp;(ROW()+12*(($AN3374-1)*3+$AO3374)-ROW())/12+5),AS3374)</f>
        <v>0</v>
      </c>
      <c r="AU3374" s="4">
        <f ca="1">IF(AND(AQ3374+AS3374&gt;0,AR3374+AT3374&gt;0),COUNTIF(AU$6:AU3373,"&gt;0")+1,0)</f>
        <v>0</v>
      </c>
    </row>
    <row r="3375" spans="40:47">
      <c r="AN3375" s="4">
        <v>94</v>
      </c>
      <c r="AO3375" s="4">
        <v>2</v>
      </c>
      <c r="AP3375" s="4">
        <v>10</v>
      </c>
      <c r="AQ3375" s="6">
        <f ca="1">IF($AP3375=1,IF(INDIRECT(ADDRESS(($AN3375-1)*3+$AO3375+5,$AP3375+7))="",0,INDIRECT(ADDRESS(($AN3375-1)*3+$AO3375+5,$AP3375+7))),IF(INDIRECT(ADDRESS(($AN3375-1)*3+$AO3375+5,$AP3375+7))="",0,IF(COUNTIF(INDIRECT(ADDRESS(($AN3375-1)*36+($AO3375-1)*12+6,COLUMN())):INDIRECT(ADDRESS(($AN3375-1)*36+($AO3375-1)*12+$AP3375+4,COLUMN())),INDIRECT(ADDRESS(($AN3375-1)*3+$AO3375+5,$AP3375+7)))&gt;=1,0,INDIRECT(ADDRESS(($AN3375-1)*3+$AO3375+5,$AP3375+7)))))</f>
        <v>0</v>
      </c>
      <c r="AR3375" s="4">
        <f ca="1">COUNTIF(INDIRECT("H"&amp;(ROW()+12*(($AN3375-1)*3+$AO3375)-ROW())/12+5):INDIRECT("S"&amp;(ROW()+12*(($AN3375-1)*3+$AO3375)-ROW())/12+5),AQ3375)</f>
        <v>0</v>
      </c>
      <c r="AS3375" s="6">
        <f ca="1">IF($AP3375=1,IF(INDIRECT(ADDRESS(($AN3375-1)*3+$AO3375+5,$AP3375+20))="",0,INDIRECT(ADDRESS(($AN3375-1)*3+$AO3375+5,$AP3375+20))),IF(INDIRECT(ADDRESS(($AN3375-1)*3+$AO3375+5,$AP3375+20))="",0,IF(COUNTIF(INDIRECT(ADDRESS(($AN3375-1)*36+($AO3375-1)*12+6,COLUMN())):INDIRECT(ADDRESS(($AN3375-1)*36+($AO3375-1)*12+$AP3375+4,COLUMN())),INDIRECT(ADDRESS(($AN3375-1)*3+$AO3375+5,$AP3375+20)))&gt;=1,0,INDIRECT(ADDRESS(($AN3375-1)*3+$AO3375+5,$AP3375+20)))))</f>
        <v>0</v>
      </c>
      <c r="AT3375" s="4">
        <f ca="1">COUNTIF(INDIRECT("U"&amp;(ROW()+12*(($AN3375-1)*3+$AO3375)-ROW())/12+5):INDIRECT("AF"&amp;(ROW()+12*(($AN3375-1)*3+$AO3375)-ROW())/12+5),AS3375)</f>
        <v>0</v>
      </c>
      <c r="AU3375" s="4">
        <f ca="1">IF(AND(AQ3375+AS3375&gt;0,AR3375+AT3375&gt;0),COUNTIF(AU$6:AU3374,"&gt;0")+1,0)</f>
        <v>0</v>
      </c>
    </row>
    <row r="3376" spans="40:47">
      <c r="AN3376" s="4">
        <v>94</v>
      </c>
      <c r="AO3376" s="4">
        <v>2</v>
      </c>
      <c r="AP3376" s="4">
        <v>11</v>
      </c>
      <c r="AQ3376" s="6">
        <f ca="1">IF($AP3376=1,IF(INDIRECT(ADDRESS(($AN3376-1)*3+$AO3376+5,$AP3376+7))="",0,INDIRECT(ADDRESS(($AN3376-1)*3+$AO3376+5,$AP3376+7))),IF(INDIRECT(ADDRESS(($AN3376-1)*3+$AO3376+5,$AP3376+7))="",0,IF(COUNTIF(INDIRECT(ADDRESS(($AN3376-1)*36+($AO3376-1)*12+6,COLUMN())):INDIRECT(ADDRESS(($AN3376-1)*36+($AO3376-1)*12+$AP3376+4,COLUMN())),INDIRECT(ADDRESS(($AN3376-1)*3+$AO3376+5,$AP3376+7)))&gt;=1,0,INDIRECT(ADDRESS(($AN3376-1)*3+$AO3376+5,$AP3376+7)))))</f>
        <v>0</v>
      </c>
      <c r="AR3376" s="4">
        <f ca="1">COUNTIF(INDIRECT("H"&amp;(ROW()+12*(($AN3376-1)*3+$AO3376)-ROW())/12+5):INDIRECT("S"&amp;(ROW()+12*(($AN3376-1)*3+$AO3376)-ROW())/12+5),AQ3376)</f>
        <v>0</v>
      </c>
      <c r="AS3376" s="6">
        <f ca="1">IF($AP3376=1,IF(INDIRECT(ADDRESS(($AN3376-1)*3+$AO3376+5,$AP3376+20))="",0,INDIRECT(ADDRESS(($AN3376-1)*3+$AO3376+5,$AP3376+20))),IF(INDIRECT(ADDRESS(($AN3376-1)*3+$AO3376+5,$AP3376+20))="",0,IF(COUNTIF(INDIRECT(ADDRESS(($AN3376-1)*36+($AO3376-1)*12+6,COLUMN())):INDIRECT(ADDRESS(($AN3376-1)*36+($AO3376-1)*12+$AP3376+4,COLUMN())),INDIRECT(ADDRESS(($AN3376-1)*3+$AO3376+5,$AP3376+20)))&gt;=1,0,INDIRECT(ADDRESS(($AN3376-1)*3+$AO3376+5,$AP3376+20)))))</f>
        <v>0</v>
      </c>
      <c r="AT3376" s="4">
        <f ca="1">COUNTIF(INDIRECT("U"&amp;(ROW()+12*(($AN3376-1)*3+$AO3376)-ROW())/12+5):INDIRECT("AF"&amp;(ROW()+12*(($AN3376-1)*3+$AO3376)-ROW())/12+5),AS3376)</f>
        <v>0</v>
      </c>
      <c r="AU3376" s="4">
        <f ca="1">IF(AND(AQ3376+AS3376&gt;0,AR3376+AT3376&gt;0),COUNTIF(AU$6:AU3375,"&gt;0")+1,0)</f>
        <v>0</v>
      </c>
    </row>
    <row r="3377" spans="40:47">
      <c r="AN3377" s="4">
        <v>94</v>
      </c>
      <c r="AO3377" s="4">
        <v>2</v>
      </c>
      <c r="AP3377" s="4">
        <v>12</v>
      </c>
      <c r="AQ3377" s="6">
        <f ca="1">IF($AP3377=1,IF(INDIRECT(ADDRESS(($AN3377-1)*3+$AO3377+5,$AP3377+7))="",0,INDIRECT(ADDRESS(($AN3377-1)*3+$AO3377+5,$AP3377+7))),IF(INDIRECT(ADDRESS(($AN3377-1)*3+$AO3377+5,$AP3377+7))="",0,IF(COUNTIF(INDIRECT(ADDRESS(($AN3377-1)*36+($AO3377-1)*12+6,COLUMN())):INDIRECT(ADDRESS(($AN3377-1)*36+($AO3377-1)*12+$AP3377+4,COLUMN())),INDIRECT(ADDRESS(($AN3377-1)*3+$AO3377+5,$AP3377+7)))&gt;=1,0,INDIRECT(ADDRESS(($AN3377-1)*3+$AO3377+5,$AP3377+7)))))</f>
        <v>0</v>
      </c>
      <c r="AR3377" s="4">
        <f ca="1">COUNTIF(INDIRECT("H"&amp;(ROW()+12*(($AN3377-1)*3+$AO3377)-ROW())/12+5):INDIRECT("S"&amp;(ROW()+12*(($AN3377-1)*3+$AO3377)-ROW())/12+5),AQ3377)</f>
        <v>0</v>
      </c>
      <c r="AS3377" s="6">
        <f ca="1">IF($AP3377=1,IF(INDIRECT(ADDRESS(($AN3377-1)*3+$AO3377+5,$AP3377+20))="",0,INDIRECT(ADDRESS(($AN3377-1)*3+$AO3377+5,$AP3377+20))),IF(INDIRECT(ADDRESS(($AN3377-1)*3+$AO3377+5,$AP3377+20))="",0,IF(COUNTIF(INDIRECT(ADDRESS(($AN3377-1)*36+($AO3377-1)*12+6,COLUMN())):INDIRECT(ADDRESS(($AN3377-1)*36+($AO3377-1)*12+$AP3377+4,COLUMN())),INDIRECT(ADDRESS(($AN3377-1)*3+$AO3377+5,$AP3377+20)))&gt;=1,0,INDIRECT(ADDRESS(($AN3377-1)*3+$AO3377+5,$AP3377+20)))))</f>
        <v>0</v>
      </c>
      <c r="AT3377" s="4">
        <f ca="1">COUNTIF(INDIRECT("U"&amp;(ROW()+12*(($AN3377-1)*3+$AO3377)-ROW())/12+5):INDIRECT("AF"&amp;(ROW()+12*(($AN3377-1)*3+$AO3377)-ROW())/12+5),AS3377)</f>
        <v>0</v>
      </c>
      <c r="AU3377" s="4">
        <f ca="1">IF(AND(AQ3377+AS3377&gt;0,AR3377+AT3377&gt;0),COUNTIF(AU$6:AU3376,"&gt;0")+1,0)</f>
        <v>0</v>
      </c>
    </row>
    <row r="3378" spans="40:47">
      <c r="AN3378" s="4">
        <v>94</v>
      </c>
      <c r="AO3378" s="4">
        <v>3</v>
      </c>
      <c r="AP3378" s="4">
        <v>1</v>
      </c>
      <c r="AQ3378" s="6">
        <f ca="1">IF($AP3378=1,IF(INDIRECT(ADDRESS(($AN3378-1)*3+$AO3378+5,$AP3378+7))="",0,INDIRECT(ADDRESS(($AN3378-1)*3+$AO3378+5,$AP3378+7))),IF(INDIRECT(ADDRESS(($AN3378-1)*3+$AO3378+5,$AP3378+7))="",0,IF(COUNTIF(INDIRECT(ADDRESS(($AN3378-1)*36+($AO3378-1)*12+6,COLUMN())):INDIRECT(ADDRESS(($AN3378-1)*36+($AO3378-1)*12+$AP3378+4,COLUMN())),INDIRECT(ADDRESS(($AN3378-1)*3+$AO3378+5,$AP3378+7)))&gt;=1,0,INDIRECT(ADDRESS(($AN3378-1)*3+$AO3378+5,$AP3378+7)))))</f>
        <v>0</v>
      </c>
      <c r="AR3378" s="4">
        <f ca="1">COUNTIF(INDIRECT("H"&amp;(ROW()+12*(($AN3378-1)*3+$AO3378)-ROW())/12+5):INDIRECT("S"&amp;(ROW()+12*(($AN3378-1)*3+$AO3378)-ROW())/12+5),AQ3378)</f>
        <v>0</v>
      </c>
      <c r="AS3378" s="6">
        <f ca="1">IF($AP3378=1,IF(INDIRECT(ADDRESS(($AN3378-1)*3+$AO3378+5,$AP3378+20))="",0,INDIRECT(ADDRESS(($AN3378-1)*3+$AO3378+5,$AP3378+20))),IF(INDIRECT(ADDRESS(($AN3378-1)*3+$AO3378+5,$AP3378+20))="",0,IF(COUNTIF(INDIRECT(ADDRESS(($AN3378-1)*36+($AO3378-1)*12+6,COLUMN())):INDIRECT(ADDRESS(($AN3378-1)*36+($AO3378-1)*12+$AP3378+4,COLUMN())),INDIRECT(ADDRESS(($AN3378-1)*3+$AO3378+5,$AP3378+20)))&gt;=1,0,INDIRECT(ADDRESS(($AN3378-1)*3+$AO3378+5,$AP3378+20)))))</f>
        <v>0</v>
      </c>
      <c r="AT3378" s="4">
        <f ca="1">COUNTIF(INDIRECT("U"&amp;(ROW()+12*(($AN3378-1)*3+$AO3378)-ROW())/12+5):INDIRECT("AF"&amp;(ROW()+12*(($AN3378-1)*3+$AO3378)-ROW())/12+5),AS3378)</f>
        <v>0</v>
      </c>
      <c r="AU3378" s="4">
        <f ca="1">IF(AND(AQ3378+AS3378&gt;0,AR3378+AT3378&gt;0),COUNTIF(AU$6:AU3377,"&gt;0")+1,0)</f>
        <v>0</v>
      </c>
    </row>
    <row r="3379" spans="40:47">
      <c r="AN3379" s="4">
        <v>94</v>
      </c>
      <c r="AO3379" s="4">
        <v>3</v>
      </c>
      <c r="AP3379" s="4">
        <v>2</v>
      </c>
      <c r="AQ3379" s="6">
        <f ca="1">IF($AP3379=1,IF(INDIRECT(ADDRESS(($AN3379-1)*3+$AO3379+5,$AP3379+7))="",0,INDIRECT(ADDRESS(($AN3379-1)*3+$AO3379+5,$AP3379+7))),IF(INDIRECT(ADDRESS(($AN3379-1)*3+$AO3379+5,$AP3379+7))="",0,IF(COUNTIF(INDIRECT(ADDRESS(($AN3379-1)*36+($AO3379-1)*12+6,COLUMN())):INDIRECT(ADDRESS(($AN3379-1)*36+($AO3379-1)*12+$AP3379+4,COLUMN())),INDIRECT(ADDRESS(($AN3379-1)*3+$AO3379+5,$AP3379+7)))&gt;=1,0,INDIRECT(ADDRESS(($AN3379-1)*3+$AO3379+5,$AP3379+7)))))</f>
        <v>0</v>
      </c>
      <c r="AR3379" s="4">
        <f ca="1">COUNTIF(INDIRECT("H"&amp;(ROW()+12*(($AN3379-1)*3+$AO3379)-ROW())/12+5):INDIRECT("S"&amp;(ROW()+12*(($AN3379-1)*3+$AO3379)-ROW())/12+5),AQ3379)</f>
        <v>0</v>
      </c>
      <c r="AS3379" s="6">
        <f ca="1">IF($AP3379=1,IF(INDIRECT(ADDRESS(($AN3379-1)*3+$AO3379+5,$AP3379+20))="",0,INDIRECT(ADDRESS(($AN3379-1)*3+$AO3379+5,$AP3379+20))),IF(INDIRECT(ADDRESS(($AN3379-1)*3+$AO3379+5,$AP3379+20))="",0,IF(COUNTIF(INDIRECT(ADDRESS(($AN3379-1)*36+($AO3379-1)*12+6,COLUMN())):INDIRECT(ADDRESS(($AN3379-1)*36+($AO3379-1)*12+$AP3379+4,COLUMN())),INDIRECT(ADDRESS(($AN3379-1)*3+$AO3379+5,$AP3379+20)))&gt;=1,0,INDIRECT(ADDRESS(($AN3379-1)*3+$AO3379+5,$AP3379+20)))))</f>
        <v>0</v>
      </c>
      <c r="AT3379" s="4">
        <f ca="1">COUNTIF(INDIRECT("U"&amp;(ROW()+12*(($AN3379-1)*3+$AO3379)-ROW())/12+5):INDIRECT("AF"&amp;(ROW()+12*(($AN3379-1)*3+$AO3379)-ROW())/12+5),AS3379)</f>
        <v>0</v>
      </c>
      <c r="AU3379" s="4">
        <f ca="1">IF(AND(AQ3379+AS3379&gt;0,AR3379+AT3379&gt;0),COUNTIF(AU$6:AU3378,"&gt;0")+1,0)</f>
        <v>0</v>
      </c>
    </row>
    <row r="3380" spans="40:47">
      <c r="AN3380" s="4">
        <v>94</v>
      </c>
      <c r="AO3380" s="4">
        <v>3</v>
      </c>
      <c r="AP3380" s="4">
        <v>3</v>
      </c>
      <c r="AQ3380" s="6">
        <f ca="1">IF($AP3380=1,IF(INDIRECT(ADDRESS(($AN3380-1)*3+$AO3380+5,$AP3380+7))="",0,INDIRECT(ADDRESS(($AN3380-1)*3+$AO3380+5,$AP3380+7))),IF(INDIRECT(ADDRESS(($AN3380-1)*3+$AO3380+5,$AP3380+7))="",0,IF(COUNTIF(INDIRECT(ADDRESS(($AN3380-1)*36+($AO3380-1)*12+6,COLUMN())):INDIRECT(ADDRESS(($AN3380-1)*36+($AO3380-1)*12+$AP3380+4,COLUMN())),INDIRECT(ADDRESS(($AN3380-1)*3+$AO3380+5,$AP3380+7)))&gt;=1,0,INDIRECT(ADDRESS(($AN3380-1)*3+$AO3380+5,$AP3380+7)))))</f>
        <v>0</v>
      </c>
      <c r="AR3380" s="4">
        <f ca="1">COUNTIF(INDIRECT("H"&amp;(ROW()+12*(($AN3380-1)*3+$AO3380)-ROW())/12+5):INDIRECT("S"&amp;(ROW()+12*(($AN3380-1)*3+$AO3380)-ROW())/12+5),AQ3380)</f>
        <v>0</v>
      </c>
      <c r="AS3380" s="6">
        <f ca="1">IF($AP3380=1,IF(INDIRECT(ADDRESS(($AN3380-1)*3+$AO3380+5,$AP3380+20))="",0,INDIRECT(ADDRESS(($AN3380-1)*3+$AO3380+5,$AP3380+20))),IF(INDIRECT(ADDRESS(($AN3380-1)*3+$AO3380+5,$AP3380+20))="",0,IF(COUNTIF(INDIRECT(ADDRESS(($AN3380-1)*36+($AO3380-1)*12+6,COLUMN())):INDIRECT(ADDRESS(($AN3380-1)*36+($AO3380-1)*12+$AP3380+4,COLUMN())),INDIRECT(ADDRESS(($AN3380-1)*3+$AO3380+5,$AP3380+20)))&gt;=1,0,INDIRECT(ADDRESS(($AN3380-1)*3+$AO3380+5,$AP3380+20)))))</f>
        <v>0</v>
      </c>
      <c r="AT3380" s="4">
        <f ca="1">COUNTIF(INDIRECT("U"&amp;(ROW()+12*(($AN3380-1)*3+$AO3380)-ROW())/12+5):INDIRECT("AF"&amp;(ROW()+12*(($AN3380-1)*3+$AO3380)-ROW())/12+5),AS3380)</f>
        <v>0</v>
      </c>
      <c r="AU3380" s="4">
        <f ca="1">IF(AND(AQ3380+AS3380&gt;0,AR3380+AT3380&gt;0),COUNTIF(AU$6:AU3379,"&gt;0")+1,0)</f>
        <v>0</v>
      </c>
    </row>
    <row r="3381" spans="40:47">
      <c r="AN3381" s="4">
        <v>94</v>
      </c>
      <c r="AO3381" s="4">
        <v>3</v>
      </c>
      <c r="AP3381" s="4">
        <v>4</v>
      </c>
      <c r="AQ3381" s="6">
        <f ca="1">IF($AP3381=1,IF(INDIRECT(ADDRESS(($AN3381-1)*3+$AO3381+5,$AP3381+7))="",0,INDIRECT(ADDRESS(($AN3381-1)*3+$AO3381+5,$AP3381+7))),IF(INDIRECT(ADDRESS(($AN3381-1)*3+$AO3381+5,$AP3381+7))="",0,IF(COUNTIF(INDIRECT(ADDRESS(($AN3381-1)*36+($AO3381-1)*12+6,COLUMN())):INDIRECT(ADDRESS(($AN3381-1)*36+($AO3381-1)*12+$AP3381+4,COLUMN())),INDIRECT(ADDRESS(($AN3381-1)*3+$AO3381+5,$AP3381+7)))&gt;=1,0,INDIRECT(ADDRESS(($AN3381-1)*3+$AO3381+5,$AP3381+7)))))</f>
        <v>0</v>
      </c>
      <c r="AR3381" s="4">
        <f ca="1">COUNTIF(INDIRECT("H"&amp;(ROW()+12*(($AN3381-1)*3+$AO3381)-ROW())/12+5):INDIRECT("S"&amp;(ROW()+12*(($AN3381-1)*3+$AO3381)-ROW())/12+5),AQ3381)</f>
        <v>0</v>
      </c>
      <c r="AS3381" s="6">
        <f ca="1">IF($AP3381=1,IF(INDIRECT(ADDRESS(($AN3381-1)*3+$AO3381+5,$AP3381+20))="",0,INDIRECT(ADDRESS(($AN3381-1)*3+$AO3381+5,$AP3381+20))),IF(INDIRECT(ADDRESS(($AN3381-1)*3+$AO3381+5,$AP3381+20))="",0,IF(COUNTIF(INDIRECT(ADDRESS(($AN3381-1)*36+($AO3381-1)*12+6,COLUMN())):INDIRECT(ADDRESS(($AN3381-1)*36+($AO3381-1)*12+$AP3381+4,COLUMN())),INDIRECT(ADDRESS(($AN3381-1)*3+$AO3381+5,$AP3381+20)))&gt;=1,0,INDIRECT(ADDRESS(($AN3381-1)*3+$AO3381+5,$AP3381+20)))))</f>
        <v>0</v>
      </c>
      <c r="AT3381" s="4">
        <f ca="1">COUNTIF(INDIRECT("U"&amp;(ROW()+12*(($AN3381-1)*3+$AO3381)-ROW())/12+5):INDIRECT("AF"&amp;(ROW()+12*(($AN3381-1)*3+$AO3381)-ROW())/12+5),AS3381)</f>
        <v>0</v>
      </c>
      <c r="AU3381" s="4">
        <f ca="1">IF(AND(AQ3381+AS3381&gt;0,AR3381+AT3381&gt;0),COUNTIF(AU$6:AU3380,"&gt;0")+1,0)</f>
        <v>0</v>
      </c>
    </row>
    <row r="3382" spans="40:47">
      <c r="AN3382" s="4">
        <v>94</v>
      </c>
      <c r="AO3382" s="4">
        <v>3</v>
      </c>
      <c r="AP3382" s="4">
        <v>5</v>
      </c>
      <c r="AQ3382" s="6">
        <f ca="1">IF($AP3382=1,IF(INDIRECT(ADDRESS(($AN3382-1)*3+$AO3382+5,$AP3382+7))="",0,INDIRECT(ADDRESS(($AN3382-1)*3+$AO3382+5,$AP3382+7))),IF(INDIRECT(ADDRESS(($AN3382-1)*3+$AO3382+5,$AP3382+7))="",0,IF(COUNTIF(INDIRECT(ADDRESS(($AN3382-1)*36+($AO3382-1)*12+6,COLUMN())):INDIRECT(ADDRESS(($AN3382-1)*36+($AO3382-1)*12+$AP3382+4,COLUMN())),INDIRECT(ADDRESS(($AN3382-1)*3+$AO3382+5,$AP3382+7)))&gt;=1,0,INDIRECT(ADDRESS(($AN3382-1)*3+$AO3382+5,$AP3382+7)))))</f>
        <v>0</v>
      </c>
      <c r="AR3382" s="4">
        <f ca="1">COUNTIF(INDIRECT("H"&amp;(ROW()+12*(($AN3382-1)*3+$AO3382)-ROW())/12+5):INDIRECT("S"&amp;(ROW()+12*(($AN3382-1)*3+$AO3382)-ROW())/12+5),AQ3382)</f>
        <v>0</v>
      </c>
      <c r="AS3382" s="6">
        <f ca="1">IF($AP3382=1,IF(INDIRECT(ADDRESS(($AN3382-1)*3+$AO3382+5,$AP3382+20))="",0,INDIRECT(ADDRESS(($AN3382-1)*3+$AO3382+5,$AP3382+20))),IF(INDIRECT(ADDRESS(($AN3382-1)*3+$AO3382+5,$AP3382+20))="",0,IF(COUNTIF(INDIRECT(ADDRESS(($AN3382-1)*36+($AO3382-1)*12+6,COLUMN())):INDIRECT(ADDRESS(($AN3382-1)*36+($AO3382-1)*12+$AP3382+4,COLUMN())),INDIRECT(ADDRESS(($AN3382-1)*3+$AO3382+5,$AP3382+20)))&gt;=1,0,INDIRECT(ADDRESS(($AN3382-1)*3+$AO3382+5,$AP3382+20)))))</f>
        <v>0</v>
      </c>
      <c r="AT3382" s="4">
        <f ca="1">COUNTIF(INDIRECT("U"&amp;(ROW()+12*(($AN3382-1)*3+$AO3382)-ROW())/12+5):INDIRECT("AF"&amp;(ROW()+12*(($AN3382-1)*3+$AO3382)-ROW())/12+5),AS3382)</f>
        <v>0</v>
      </c>
      <c r="AU3382" s="4">
        <f ca="1">IF(AND(AQ3382+AS3382&gt;0,AR3382+AT3382&gt;0),COUNTIF(AU$6:AU3381,"&gt;0")+1,0)</f>
        <v>0</v>
      </c>
    </row>
    <row r="3383" spans="40:47">
      <c r="AN3383" s="4">
        <v>94</v>
      </c>
      <c r="AO3383" s="4">
        <v>3</v>
      </c>
      <c r="AP3383" s="4">
        <v>6</v>
      </c>
      <c r="AQ3383" s="6">
        <f ca="1">IF($AP3383=1,IF(INDIRECT(ADDRESS(($AN3383-1)*3+$AO3383+5,$AP3383+7))="",0,INDIRECT(ADDRESS(($AN3383-1)*3+$AO3383+5,$AP3383+7))),IF(INDIRECT(ADDRESS(($AN3383-1)*3+$AO3383+5,$AP3383+7))="",0,IF(COUNTIF(INDIRECT(ADDRESS(($AN3383-1)*36+($AO3383-1)*12+6,COLUMN())):INDIRECT(ADDRESS(($AN3383-1)*36+($AO3383-1)*12+$AP3383+4,COLUMN())),INDIRECT(ADDRESS(($AN3383-1)*3+$AO3383+5,$AP3383+7)))&gt;=1,0,INDIRECT(ADDRESS(($AN3383-1)*3+$AO3383+5,$AP3383+7)))))</f>
        <v>0</v>
      </c>
      <c r="AR3383" s="4">
        <f ca="1">COUNTIF(INDIRECT("H"&amp;(ROW()+12*(($AN3383-1)*3+$AO3383)-ROW())/12+5):INDIRECT("S"&amp;(ROW()+12*(($AN3383-1)*3+$AO3383)-ROW())/12+5),AQ3383)</f>
        <v>0</v>
      </c>
      <c r="AS3383" s="6">
        <f ca="1">IF($AP3383=1,IF(INDIRECT(ADDRESS(($AN3383-1)*3+$AO3383+5,$AP3383+20))="",0,INDIRECT(ADDRESS(($AN3383-1)*3+$AO3383+5,$AP3383+20))),IF(INDIRECT(ADDRESS(($AN3383-1)*3+$AO3383+5,$AP3383+20))="",0,IF(COUNTIF(INDIRECT(ADDRESS(($AN3383-1)*36+($AO3383-1)*12+6,COLUMN())):INDIRECT(ADDRESS(($AN3383-1)*36+($AO3383-1)*12+$AP3383+4,COLUMN())),INDIRECT(ADDRESS(($AN3383-1)*3+$AO3383+5,$AP3383+20)))&gt;=1,0,INDIRECT(ADDRESS(($AN3383-1)*3+$AO3383+5,$AP3383+20)))))</f>
        <v>0</v>
      </c>
      <c r="AT3383" s="4">
        <f ca="1">COUNTIF(INDIRECT("U"&amp;(ROW()+12*(($AN3383-1)*3+$AO3383)-ROW())/12+5):INDIRECT("AF"&amp;(ROW()+12*(($AN3383-1)*3+$AO3383)-ROW())/12+5),AS3383)</f>
        <v>0</v>
      </c>
      <c r="AU3383" s="4">
        <f ca="1">IF(AND(AQ3383+AS3383&gt;0,AR3383+AT3383&gt;0),COUNTIF(AU$6:AU3382,"&gt;0")+1,0)</f>
        <v>0</v>
      </c>
    </row>
    <row r="3384" spans="40:47">
      <c r="AN3384" s="4">
        <v>94</v>
      </c>
      <c r="AO3384" s="4">
        <v>3</v>
      </c>
      <c r="AP3384" s="4">
        <v>7</v>
      </c>
      <c r="AQ3384" s="6">
        <f ca="1">IF($AP3384=1,IF(INDIRECT(ADDRESS(($AN3384-1)*3+$AO3384+5,$AP3384+7))="",0,INDIRECT(ADDRESS(($AN3384-1)*3+$AO3384+5,$AP3384+7))),IF(INDIRECT(ADDRESS(($AN3384-1)*3+$AO3384+5,$AP3384+7))="",0,IF(COUNTIF(INDIRECT(ADDRESS(($AN3384-1)*36+($AO3384-1)*12+6,COLUMN())):INDIRECT(ADDRESS(($AN3384-1)*36+($AO3384-1)*12+$AP3384+4,COLUMN())),INDIRECT(ADDRESS(($AN3384-1)*3+$AO3384+5,$AP3384+7)))&gt;=1,0,INDIRECT(ADDRESS(($AN3384-1)*3+$AO3384+5,$AP3384+7)))))</f>
        <v>0</v>
      </c>
      <c r="AR3384" s="4">
        <f ca="1">COUNTIF(INDIRECT("H"&amp;(ROW()+12*(($AN3384-1)*3+$AO3384)-ROW())/12+5):INDIRECT("S"&amp;(ROW()+12*(($AN3384-1)*3+$AO3384)-ROW())/12+5),AQ3384)</f>
        <v>0</v>
      </c>
      <c r="AS3384" s="6">
        <f ca="1">IF($AP3384=1,IF(INDIRECT(ADDRESS(($AN3384-1)*3+$AO3384+5,$AP3384+20))="",0,INDIRECT(ADDRESS(($AN3384-1)*3+$AO3384+5,$AP3384+20))),IF(INDIRECT(ADDRESS(($AN3384-1)*3+$AO3384+5,$AP3384+20))="",0,IF(COUNTIF(INDIRECT(ADDRESS(($AN3384-1)*36+($AO3384-1)*12+6,COLUMN())):INDIRECT(ADDRESS(($AN3384-1)*36+($AO3384-1)*12+$AP3384+4,COLUMN())),INDIRECT(ADDRESS(($AN3384-1)*3+$AO3384+5,$AP3384+20)))&gt;=1,0,INDIRECT(ADDRESS(($AN3384-1)*3+$AO3384+5,$AP3384+20)))))</f>
        <v>0</v>
      </c>
      <c r="AT3384" s="4">
        <f ca="1">COUNTIF(INDIRECT("U"&amp;(ROW()+12*(($AN3384-1)*3+$AO3384)-ROW())/12+5):INDIRECT("AF"&amp;(ROW()+12*(($AN3384-1)*3+$AO3384)-ROW())/12+5),AS3384)</f>
        <v>0</v>
      </c>
      <c r="AU3384" s="4">
        <f ca="1">IF(AND(AQ3384+AS3384&gt;0,AR3384+AT3384&gt;0),COUNTIF(AU$6:AU3383,"&gt;0")+1,0)</f>
        <v>0</v>
      </c>
    </row>
    <row r="3385" spans="40:47">
      <c r="AN3385" s="4">
        <v>94</v>
      </c>
      <c r="AO3385" s="4">
        <v>3</v>
      </c>
      <c r="AP3385" s="4">
        <v>8</v>
      </c>
      <c r="AQ3385" s="6">
        <f ca="1">IF($AP3385=1,IF(INDIRECT(ADDRESS(($AN3385-1)*3+$AO3385+5,$AP3385+7))="",0,INDIRECT(ADDRESS(($AN3385-1)*3+$AO3385+5,$AP3385+7))),IF(INDIRECT(ADDRESS(($AN3385-1)*3+$AO3385+5,$AP3385+7))="",0,IF(COUNTIF(INDIRECT(ADDRESS(($AN3385-1)*36+($AO3385-1)*12+6,COLUMN())):INDIRECT(ADDRESS(($AN3385-1)*36+($AO3385-1)*12+$AP3385+4,COLUMN())),INDIRECT(ADDRESS(($AN3385-1)*3+$AO3385+5,$AP3385+7)))&gt;=1,0,INDIRECT(ADDRESS(($AN3385-1)*3+$AO3385+5,$AP3385+7)))))</f>
        <v>0</v>
      </c>
      <c r="AR3385" s="4">
        <f ca="1">COUNTIF(INDIRECT("H"&amp;(ROW()+12*(($AN3385-1)*3+$AO3385)-ROW())/12+5):INDIRECT("S"&amp;(ROW()+12*(($AN3385-1)*3+$AO3385)-ROW())/12+5),AQ3385)</f>
        <v>0</v>
      </c>
      <c r="AS3385" s="6">
        <f ca="1">IF($AP3385=1,IF(INDIRECT(ADDRESS(($AN3385-1)*3+$AO3385+5,$AP3385+20))="",0,INDIRECT(ADDRESS(($AN3385-1)*3+$AO3385+5,$AP3385+20))),IF(INDIRECT(ADDRESS(($AN3385-1)*3+$AO3385+5,$AP3385+20))="",0,IF(COUNTIF(INDIRECT(ADDRESS(($AN3385-1)*36+($AO3385-1)*12+6,COLUMN())):INDIRECT(ADDRESS(($AN3385-1)*36+($AO3385-1)*12+$AP3385+4,COLUMN())),INDIRECT(ADDRESS(($AN3385-1)*3+$AO3385+5,$AP3385+20)))&gt;=1,0,INDIRECT(ADDRESS(($AN3385-1)*3+$AO3385+5,$AP3385+20)))))</f>
        <v>0</v>
      </c>
      <c r="AT3385" s="4">
        <f ca="1">COUNTIF(INDIRECT("U"&amp;(ROW()+12*(($AN3385-1)*3+$AO3385)-ROW())/12+5):INDIRECT("AF"&amp;(ROW()+12*(($AN3385-1)*3+$AO3385)-ROW())/12+5),AS3385)</f>
        <v>0</v>
      </c>
      <c r="AU3385" s="4">
        <f ca="1">IF(AND(AQ3385+AS3385&gt;0,AR3385+AT3385&gt;0),COUNTIF(AU$6:AU3384,"&gt;0")+1,0)</f>
        <v>0</v>
      </c>
    </row>
    <row r="3386" spans="40:47">
      <c r="AN3386" s="4">
        <v>94</v>
      </c>
      <c r="AO3386" s="4">
        <v>3</v>
      </c>
      <c r="AP3386" s="4">
        <v>9</v>
      </c>
      <c r="AQ3386" s="6">
        <f ca="1">IF($AP3386=1,IF(INDIRECT(ADDRESS(($AN3386-1)*3+$AO3386+5,$AP3386+7))="",0,INDIRECT(ADDRESS(($AN3386-1)*3+$AO3386+5,$AP3386+7))),IF(INDIRECT(ADDRESS(($AN3386-1)*3+$AO3386+5,$AP3386+7))="",0,IF(COUNTIF(INDIRECT(ADDRESS(($AN3386-1)*36+($AO3386-1)*12+6,COLUMN())):INDIRECT(ADDRESS(($AN3386-1)*36+($AO3386-1)*12+$AP3386+4,COLUMN())),INDIRECT(ADDRESS(($AN3386-1)*3+$AO3386+5,$AP3386+7)))&gt;=1,0,INDIRECT(ADDRESS(($AN3386-1)*3+$AO3386+5,$AP3386+7)))))</f>
        <v>0</v>
      </c>
      <c r="AR3386" s="4">
        <f ca="1">COUNTIF(INDIRECT("H"&amp;(ROW()+12*(($AN3386-1)*3+$AO3386)-ROW())/12+5):INDIRECT("S"&amp;(ROW()+12*(($AN3386-1)*3+$AO3386)-ROW())/12+5),AQ3386)</f>
        <v>0</v>
      </c>
      <c r="AS3386" s="6">
        <f ca="1">IF($AP3386=1,IF(INDIRECT(ADDRESS(($AN3386-1)*3+$AO3386+5,$AP3386+20))="",0,INDIRECT(ADDRESS(($AN3386-1)*3+$AO3386+5,$AP3386+20))),IF(INDIRECT(ADDRESS(($AN3386-1)*3+$AO3386+5,$AP3386+20))="",0,IF(COUNTIF(INDIRECT(ADDRESS(($AN3386-1)*36+($AO3386-1)*12+6,COLUMN())):INDIRECT(ADDRESS(($AN3386-1)*36+($AO3386-1)*12+$AP3386+4,COLUMN())),INDIRECT(ADDRESS(($AN3386-1)*3+$AO3386+5,$AP3386+20)))&gt;=1,0,INDIRECT(ADDRESS(($AN3386-1)*3+$AO3386+5,$AP3386+20)))))</f>
        <v>0</v>
      </c>
      <c r="AT3386" s="4">
        <f ca="1">COUNTIF(INDIRECT("U"&amp;(ROW()+12*(($AN3386-1)*3+$AO3386)-ROW())/12+5):INDIRECT("AF"&amp;(ROW()+12*(($AN3386-1)*3+$AO3386)-ROW())/12+5),AS3386)</f>
        <v>0</v>
      </c>
      <c r="AU3386" s="4">
        <f ca="1">IF(AND(AQ3386+AS3386&gt;0,AR3386+AT3386&gt;0),COUNTIF(AU$6:AU3385,"&gt;0")+1,0)</f>
        <v>0</v>
      </c>
    </row>
    <row r="3387" spans="40:47">
      <c r="AN3387" s="4">
        <v>94</v>
      </c>
      <c r="AO3387" s="4">
        <v>3</v>
      </c>
      <c r="AP3387" s="4">
        <v>10</v>
      </c>
      <c r="AQ3387" s="6">
        <f ca="1">IF($AP3387=1,IF(INDIRECT(ADDRESS(($AN3387-1)*3+$AO3387+5,$AP3387+7))="",0,INDIRECT(ADDRESS(($AN3387-1)*3+$AO3387+5,$AP3387+7))),IF(INDIRECT(ADDRESS(($AN3387-1)*3+$AO3387+5,$AP3387+7))="",0,IF(COUNTIF(INDIRECT(ADDRESS(($AN3387-1)*36+($AO3387-1)*12+6,COLUMN())):INDIRECT(ADDRESS(($AN3387-1)*36+($AO3387-1)*12+$AP3387+4,COLUMN())),INDIRECT(ADDRESS(($AN3387-1)*3+$AO3387+5,$AP3387+7)))&gt;=1,0,INDIRECT(ADDRESS(($AN3387-1)*3+$AO3387+5,$AP3387+7)))))</f>
        <v>0</v>
      </c>
      <c r="AR3387" s="4">
        <f ca="1">COUNTIF(INDIRECT("H"&amp;(ROW()+12*(($AN3387-1)*3+$AO3387)-ROW())/12+5):INDIRECT("S"&amp;(ROW()+12*(($AN3387-1)*3+$AO3387)-ROW())/12+5),AQ3387)</f>
        <v>0</v>
      </c>
      <c r="AS3387" s="6">
        <f ca="1">IF($AP3387=1,IF(INDIRECT(ADDRESS(($AN3387-1)*3+$AO3387+5,$AP3387+20))="",0,INDIRECT(ADDRESS(($AN3387-1)*3+$AO3387+5,$AP3387+20))),IF(INDIRECT(ADDRESS(($AN3387-1)*3+$AO3387+5,$AP3387+20))="",0,IF(COUNTIF(INDIRECT(ADDRESS(($AN3387-1)*36+($AO3387-1)*12+6,COLUMN())):INDIRECT(ADDRESS(($AN3387-1)*36+($AO3387-1)*12+$AP3387+4,COLUMN())),INDIRECT(ADDRESS(($AN3387-1)*3+$AO3387+5,$AP3387+20)))&gt;=1,0,INDIRECT(ADDRESS(($AN3387-1)*3+$AO3387+5,$AP3387+20)))))</f>
        <v>0</v>
      </c>
      <c r="AT3387" s="4">
        <f ca="1">COUNTIF(INDIRECT("U"&amp;(ROW()+12*(($AN3387-1)*3+$AO3387)-ROW())/12+5):INDIRECT("AF"&amp;(ROW()+12*(($AN3387-1)*3+$AO3387)-ROW())/12+5),AS3387)</f>
        <v>0</v>
      </c>
      <c r="AU3387" s="4">
        <f ca="1">IF(AND(AQ3387+AS3387&gt;0,AR3387+AT3387&gt;0),COUNTIF(AU$6:AU3386,"&gt;0")+1,0)</f>
        <v>0</v>
      </c>
    </row>
    <row r="3388" spans="40:47">
      <c r="AN3388" s="4">
        <v>94</v>
      </c>
      <c r="AO3388" s="4">
        <v>3</v>
      </c>
      <c r="AP3388" s="4">
        <v>11</v>
      </c>
      <c r="AQ3388" s="6">
        <f ca="1">IF($AP3388=1,IF(INDIRECT(ADDRESS(($AN3388-1)*3+$AO3388+5,$AP3388+7))="",0,INDIRECT(ADDRESS(($AN3388-1)*3+$AO3388+5,$AP3388+7))),IF(INDIRECT(ADDRESS(($AN3388-1)*3+$AO3388+5,$AP3388+7))="",0,IF(COUNTIF(INDIRECT(ADDRESS(($AN3388-1)*36+($AO3388-1)*12+6,COLUMN())):INDIRECT(ADDRESS(($AN3388-1)*36+($AO3388-1)*12+$AP3388+4,COLUMN())),INDIRECT(ADDRESS(($AN3388-1)*3+$AO3388+5,$AP3388+7)))&gt;=1,0,INDIRECT(ADDRESS(($AN3388-1)*3+$AO3388+5,$AP3388+7)))))</f>
        <v>0</v>
      </c>
      <c r="AR3388" s="4">
        <f ca="1">COUNTIF(INDIRECT("H"&amp;(ROW()+12*(($AN3388-1)*3+$AO3388)-ROW())/12+5):INDIRECT("S"&amp;(ROW()+12*(($AN3388-1)*3+$AO3388)-ROW())/12+5),AQ3388)</f>
        <v>0</v>
      </c>
      <c r="AS3388" s="6">
        <f ca="1">IF($AP3388=1,IF(INDIRECT(ADDRESS(($AN3388-1)*3+$AO3388+5,$AP3388+20))="",0,INDIRECT(ADDRESS(($AN3388-1)*3+$AO3388+5,$AP3388+20))),IF(INDIRECT(ADDRESS(($AN3388-1)*3+$AO3388+5,$AP3388+20))="",0,IF(COUNTIF(INDIRECT(ADDRESS(($AN3388-1)*36+($AO3388-1)*12+6,COLUMN())):INDIRECT(ADDRESS(($AN3388-1)*36+($AO3388-1)*12+$AP3388+4,COLUMN())),INDIRECT(ADDRESS(($AN3388-1)*3+$AO3388+5,$AP3388+20)))&gt;=1,0,INDIRECT(ADDRESS(($AN3388-1)*3+$AO3388+5,$AP3388+20)))))</f>
        <v>0</v>
      </c>
      <c r="AT3388" s="4">
        <f ca="1">COUNTIF(INDIRECT("U"&amp;(ROW()+12*(($AN3388-1)*3+$AO3388)-ROW())/12+5):INDIRECT("AF"&amp;(ROW()+12*(($AN3388-1)*3+$AO3388)-ROW())/12+5),AS3388)</f>
        <v>0</v>
      </c>
      <c r="AU3388" s="4">
        <f ca="1">IF(AND(AQ3388+AS3388&gt;0,AR3388+AT3388&gt;0),COUNTIF(AU$6:AU3387,"&gt;0")+1,0)</f>
        <v>0</v>
      </c>
    </row>
    <row r="3389" spans="40:47">
      <c r="AN3389" s="77">
        <v>94</v>
      </c>
      <c r="AO3389" s="77">
        <v>3</v>
      </c>
      <c r="AP3389" s="77">
        <v>12</v>
      </c>
      <c r="AQ3389" s="78">
        <f ca="1">IF($AP3389=1,IF(INDIRECT(ADDRESS(($AN3389-1)*3+$AO3389+5,$AP3389+7))="",0,INDIRECT(ADDRESS(($AN3389-1)*3+$AO3389+5,$AP3389+7))),IF(INDIRECT(ADDRESS(($AN3389-1)*3+$AO3389+5,$AP3389+7))="",0,IF(COUNTIF(INDIRECT(ADDRESS(($AN3389-1)*36+($AO3389-1)*12+6,COLUMN())):INDIRECT(ADDRESS(($AN3389-1)*36+($AO3389-1)*12+$AP3389+4,COLUMN())),INDIRECT(ADDRESS(($AN3389-1)*3+$AO3389+5,$AP3389+7)))&gt;=1,0,INDIRECT(ADDRESS(($AN3389-1)*3+$AO3389+5,$AP3389+7)))))</f>
        <v>0</v>
      </c>
      <c r="AR3389" s="77">
        <f ca="1">COUNTIF(INDIRECT("H"&amp;(ROW()+12*(($AN3389-1)*3+$AO3389)-ROW())/12+5):INDIRECT("S"&amp;(ROW()+12*(($AN3389-1)*3+$AO3389)-ROW())/12+5),AQ3389)</f>
        <v>0</v>
      </c>
      <c r="AS3389" s="78">
        <f ca="1">IF($AP3389=1,IF(INDIRECT(ADDRESS(($AN3389-1)*3+$AO3389+5,$AP3389+20))="",0,INDIRECT(ADDRESS(($AN3389-1)*3+$AO3389+5,$AP3389+20))),IF(INDIRECT(ADDRESS(($AN3389-1)*3+$AO3389+5,$AP3389+20))="",0,IF(COUNTIF(INDIRECT(ADDRESS(($AN3389-1)*36+($AO3389-1)*12+6,COLUMN())):INDIRECT(ADDRESS(($AN3389-1)*36+($AO3389-1)*12+$AP3389+4,COLUMN())),INDIRECT(ADDRESS(($AN3389-1)*3+$AO3389+5,$AP3389+20)))&gt;=1,0,INDIRECT(ADDRESS(($AN3389-1)*3+$AO3389+5,$AP3389+20)))))</f>
        <v>0</v>
      </c>
      <c r="AT3389" s="77">
        <f ca="1">COUNTIF(INDIRECT("U"&amp;(ROW()+12*(($AN3389-1)*3+$AO3389)-ROW())/12+5):INDIRECT("AF"&amp;(ROW()+12*(($AN3389-1)*3+$AO3389)-ROW())/12+5),AS3389)</f>
        <v>0</v>
      </c>
      <c r="AU3389" s="4">
        <f ca="1">IF(AND(AQ3389+AS3389&gt;0,AR3389+AT3389&gt;0),COUNTIF(AU$6:AU3388,"&gt;0")+1,0)</f>
        <v>0</v>
      </c>
    </row>
    <row r="3390" spans="40:47">
      <c r="AN3390" s="4">
        <v>95</v>
      </c>
      <c r="AO3390" s="4">
        <v>1</v>
      </c>
      <c r="AP3390" s="4">
        <v>1</v>
      </c>
      <c r="AQ3390" s="6">
        <f ca="1">IF($AP3390=1,IF(INDIRECT(ADDRESS(($AN3390-1)*3+$AO3390+5,$AP3390+7))="",0,INDIRECT(ADDRESS(($AN3390-1)*3+$AO3390+5,$AP3390+7))),IF(INDIRECT(ADDRESS(($AN3390-1)*3+$AO3390+5,$AP3390+7))="",0,IF(COUNTIF(INDIRECT(ADDRESS(($AN3390-1)*36+($AO3390-1)*12+6,COLUMN())):INDIRECT(ADDRESS(($AN3390-1)*36+($AO3390-1)*12+$AP3390+4,COLUMN())),INDIRECT(ADDRESS(($AN3390-1)*3+$AO3390+5,$AP3390+7)))&gt;=1,0,INDIRECT(ADDRESS(($AN3390-1)*3+$AO3390+5,$AP3390+7)))))</f>
        <v>0</v>
      </c>
      <c r="AR3390" s="4">
        <f ca="1">COUNTIF(INDIRECT("H"&amp;(ROW()+12*(($AN3390-1)*3+$AO3390)-ROW())/12+5):INDIRECT("S"&amp;(ROW()+12*(($AN3390-1)*3+$AO3390)-ROW())/12+5),AQ3390)</f>
        <v>0</v>
      </c>
      <c r="AS3390" s="6">
        <f ca="1">IF($AP3390=1,IF(INDIRECT(ADDRESS(($AN3390-1)*3+$AO3390+5,$AP3390+20))="",0,INDIRECT(ADDRESS(($AN3390-1)*3+$AO3390+5,$AP3390+20))),IF(INDIRECT(ADDRESS(($AN3390-1)*3+$AO3390+5,$AP3390+20))="",0,IF(COUNTIF(INDIRECT(ADDRESS(($AN3390-1)*36+($AO3390-1)*12+6,COLUMN())):INDIRECT(ADDRESS(($AN3390-1)*36+($AO3390-1)*12+$AP3390+4,COLUMN())),INDIRECT(ADDRESS(($AN3390-1)*3+$AO3390+5,$AP3390+20)))&gt;=1,0,INDIRECT(ADDRESS(($AN3390-1)*3+$AO3390+5,$AP3390+20)))))</f>
        <v>0</v>
      </c>
      <c r="AT3390" s="4">
        <f ca="1">COUNTIF(INDIRECT("U"&amp;(ROW()+12*(($AN3390-1)*3+$AO3390)-ROW())/12+5):INDIRECT("AF"&amp;(ROW()+12*(($AN3390-1)*3+$AO3390)-ROW())/12+5),AS3390)</f>
        <v>0</v>
      </c>
      <c r="AU3390" s="4">
        <f ca="1">IF(AND(AQ3390+AS3390&gt;0,AR3390+AT3390&gt;0),COUNTIF(AU$6:AU3389,"&gt;0")+1,0)</f>
        <v>0</v>
      </c>
    </row>
    <row r="3391" spans="40:47">
      <c r="AN3391" s="4">
        <v>95</v>
      </c>
      <c r="AO3391" s="4">
        <v>1</v>
      </c>
      <c r="AP3391" s="4">
        <v>2</v>
      </c>
      <c r="AQ3391" s="6">
        <f ca="1">IF($AP3391=1,IF(INDIRECT(ADDRESS(($AN3391-1)*3+$AO3391+5,$AP3391+7))="",0,INDIRECT(ADDRESS(($AN3391-1)*3+$AO3391+5,$AP3391+7))),IF(INDIRECT(ADDRESS(($AN3391-1)*3+$AO3391+5,$AP3391+7))="",0,IF(COUNTIF(INDIRECT(ADDRESS(($AN3391-1)*36+($AO3391-1)*12+6,COLUMN())):INDIRECT(ADDRESS(($AN3391-1)*36+($AO3391-1)*12+$AP3391+4,COLUMN())),INDIRECT(ADDRESS(($AN3391-1)*3+$AO3391+5,$AP3391+7)))&gt;=1,0,INDIRECT(ADDRESS(($AN3391-1)*3+$AO3391+5,$AP3391+7)))))</f>
        <v>0</v>
      </c>
      <c r="AR3391" s="4">
        <f ca="1">COUNTIF(INDIRECT("H"&amp;(ROW()+12*(($AN3391-1)*3+$AO3391)-ROW())/12+5):INDIRECT("S"&amp;(ROW()+12*(($AN3391-1)*3+$AO3391)-ROW())/12+5),AQ3391)</f>
        <v>0</v>
      </c>
      <c r="AS3391" s="6">
        <f ca="1">IF($AP3391=1,IF(INDIRECT(ADDRESS(($AN3391-1)*3+$AO3391+5,$AP3391+20))="",0,INDIRECT(ADDRESS(($AN3391-1)*3+$AO3391+5,$AP3391+20))),IF(INDIRECT(ADDRESS(($AN3391-1)*3+$AO3391+5,$AP3391+20))="",0,IF(COUNTIF(INDIRECT(ADDRESS(($AN3391-1)*36+($AO3391-1)*12+6,COLUMN())):INDIRECT(ADDRESS(($AN3391-1)*36+($AO3391-1)*12+$AP3391+4,COLUMN())),INDIRECT(ADDRESS(($AN3391-1)*3+$AO3391+5,$AP3391+20)))&gt;=1,0,INDIRECT(ADDRESS(($AN3391-1)*3+$AO3391+5,$AP3391+20)))))</f>
        <v>0</v>
      </c>
      <c r="AT3391" s="4">
        <f ca="1">COUNTIF(INDIRECT("U"&amp;(ROW()+12*(($AN3391-1)*3+$AO3391)-ROW())/12+5):INDIRECT("AF"&amp;(ROW()+12*(($AN3391-1)*3+$AO3391)-ROW())/12+5),AS3391)</f>
        <v>0</v>
      </c>
      <c r="AU3391" s="4">
        <f ca="1">IF(AND(AQ3391+AS3391&gt;0,AR3391+AT3391&gt;0),COUNTIF(AU$6:AU3390,"&gt;0")+1,0)</f>
        <v>0</v>
      </c>
    </row>
    <row r="3392" spans="40:47">
      <c r="AN3392" s="4">
        <v>95</v>
      </c>
      <c r="AO3392" s="4">
        <v>1</v>
      </c>
      <c r="AP3392" s="4">
        <v>3</v>
      </c>
      <c r="AQ3392" s="6">
        <f ca="1">IF($AP3392=1,IF(INDIRECT(ADDRESS(($AN3392-1)*3+$AO3392+5,$AP3392+7))="",0,INDIRECT(ADDRESS(($AN3392-1)*3+$AO3392+5,$AP3392+7))),IF(INDIRECT(ADDRESS(($AN3392-1)*3+$AO3392+5,$AP3392+7))="",0,IF(COUNTIF(INDIRECT(ADDRESS(($AN3392-1)*36+($AO3392-1)*12+6,COLUMN())):INDIRECT(ADDRESS(($AN3392-1)*36+($AO3392-1)*12+$AP3392+4,COLUMN())),INDIRECT(ADDRESS(($AN3392-1)*3+$AO3392+5,$AP3392+7)))&gt;=1,0,INDIRECT(ADDRESS(($AN3392-1)*3+$AO3392+5,$AP3392+7)))))</f>
        <v>0</v>
      </c>
      <c r="AR3392" s="4">
        <f ca="1">COUNTIF(INDIRECT("H"&amp;(ROW()+12*(($AN3392-1)*3+$AO3392)-ROW())/12+5):INDIRECT("S"&amp;(ROW()+12*(($AN3392-1)*3+$AO3392)-ROW())/12+5),AQ3392)</f>
        <v>0</v>
      </c>
      <c r="AS3392" s="6">
        <f ca="1">IF($AP3392=1,IF(INDIRECT(ADDRESS(($AN3392-1)*3+$AO3392+5,$AP3392+20))="",0,INDIRECT(ADDRESS(($AN3392-1)*3+$AO3392+5,$AP3392+20))),IF(INDIRECT(ADDRESS(($AN3392-1)*3+$AO3392+5,$AP3392+20))="",0,IF(COUNTIF(INDIRECT(ADDRESS(($AN3392-1)*36+($AO3392-1)*12+6,COLUMN())):INDIRECT(ADDRESS(($AN3392-1)*36+($AO3392-1)*12+$AP3392+4,COLUMN())),INDIRECT(ADDRESS(($AN3392-1)*3+$AO3392+5,$AP3392+20)))&gt;=1,0,INDIRECT(ADDRESS(($AN3392-1)*3+$AO3392+5,$AP3392+20)))))</f>
        <v>0</v>
      </c>
      <c r="AT3392" s="4">
        <f ca="1">COUNTIF(INDIRECT("U"&amp;(ROW()+12*(($AN3392-1)*3+$AO3392)-ROW())/12+5):INDIRECT("AF"&amp;(ROW()+12*(($AN3392-1)*3+$AO3392)-ROW())/12+5),AS3392)</f>
        <v>0</v>
      </c>
      <c r="AU3392" s="4">
        <f ca="1">IF(AND(AQ3392+AS3392&gt;0,AR3392+AT3392&gt;0),COUNTIF(AU$6:AU3391,"&gt;0")+1,0)</f>
        <v>0</v>
      </c>
    </row>
    <row r="3393" spans="40:47">
      <c r="AN3393" s="4">
        <v>95</v>
      </c>
      <c r="AO3393" s="4">
        <v>1</v>
      </c>
      <c r="AP3393" s="4">
        <v>4</v>
      </c>
      <c r="AQ3393" s="6">
        <f ca="1">IF($AP3393=1,IF(INDIRECT(ADDRESS(($AN3393-1)*3+$AO3393+5,$AP3393+7))="",0,INDIRECT(ADDRESS(($AN3393-1)*3+$AO3393+5,$AP3393+7))),IF(INDIRECT(ADDRESS(($AN3393-1)*3+$AO3393+5,$AP3393+7))="",0,IF(COUNTIF(INDIRECT(ADDRESS(($AN3393-1)*36+($AO3393-1)*12+6,COLUMN())):INDIRECT(ADDRESS(($AN3393-1)*36+($AO3393-1)*12+$AP3393+4,COLUMN())),INDIRECT(ADDRESS(($AN3393-1)*3+$AO3393+5,$AP3393+7)))&gt;=1,0,INDIRECT(ADDRESS(($AN3393-1)*3+$AO3393+5,$AP3393+7)))))</f>
        <v>0</v>
      </c>
      <c r="AR3393" s="4">
        <f ca="1">COUNTIF(INDIRECT("H"&amp;(ROW()+12*(($AN3393-1)*3+$AO3393)-ROW())/12+5):INDIRECT("S"&amp;(ROW()+12*(($AN3393-1)*3+$AO3393)-ROW())/12+5),AQ3393)</f>
        <v>0</v>
      </c>
      <c r="AS3393" s="6">
        <f ca="1">IF($AP3393=1,IF(INDIRECT(ADDRESS(($AN3393-1)*3+$AO3393+5,$AP3393+20))="",0,INDIRECT(ADDRESS(($AN3393-1)*3+$AO3393+5,$AP3393+20))),IF(INDIRECT(ADDRESS(($AN3393-1)*3+$AO3393+5,$AP3393+20))="",0,IF(COUNTIF(INDIRECT(ADDRESS(($AN3393-1)*36+($AO3393-1)*12+6,COLUMN())):INDIRECT(ADDRESS(($AN3393-1)*36+($AO3393-1)*12+$AP3393+4,COLUMN())),INDIRECT(ADDRESS(($AN3393-1)*3+$AO3393+5,$AP3393+20)))&gt;=1,0,INDIRECT(ADDRESS(($AN3393-1)*3+$AO3393+5,$AP3393+20)))))</f>
        <v>0</v>
      </c>
      <c r="AT3393" s="4">
        <f ca="1">COUNTIF(INDIRECT("U"&amp;(ROW()+12*(($AN3393-1)*3+$AO3393)-ROW())/12+5):INDIRECT("AF"&amp;(ROW()+12*(($AN3393-1)*3+$AO3393)-ROW())/12+5),AS3393)</f>
        <v>0</v>
      </c>
      <c r="AU3393" s="4">
        <f ca="1">IF(AND(AQ3393+AS3393&gt;0,AR3393+AT3393&gt;0),COUNTIF(AU$6:AU3392,"&gt;0")+1,0)</f>
        <v>0</v>
      </c>
    </row>
    <row r="3394" spans="40:47">
      <c r="AN3394" s="4">
        <v>95</v>
      </c>
      <c r="AO3394" s="4">
        <v>1</v>
      </c>
      <c r="AP3394" s="4">
        <v>5</v>
      </c>
      <c r="AQ3394" s="6">
        <f ca="1">IF($AP3394=1,IF(INDIRECT(ADDRESS(($AN3394-1)*3+$AO3394+5,$AP3394+7))="",0,INDIRECT(ADDRESS(($AN3394-1)*3+$AO3394+5,$AP3394+7))),IF(INDIRECT(ADDRESS(($AN3394-1)*3+$AO3394+5,$AP3394+7))="",0,IF(COUNTIF(INDIRECT(ADDRESS(($AN3394-1)*36+($AO3394-1)*12+6,COLUMN())):INDIRECT(ADDRESS(($AN3394-1)*36+($AO3394-1)*12+$AP3394+4,COLUMN())),INDIRECT(ADDRESS(($AN3394-1)*3+$AO3394+5,$AP3394+7)))&gt;=1,0,INDIRECT(ADDRESS(($AN3394-1)*3+$AO3394+5,$AP3394+7)))))</f>
        <v>0</v>
      </c>
      <c r="AR3394" s="4">
        <f ca="1">COUNTIF(INDIRECT("H"&amp;(ROW()+12*(($AN3394-1)*3+$AO3394)-ROW())/12+5):INDIRECT("S"&amp;(ROW()+12*(($AN3394-1)*3+$AO3394)-ROW())/12+5),AQ3394)</f>
        <v>0</v>
      </c>
      <c r="AS3394" s="6">
        <f ca="1">IF($AP3394=1,IF(INDIRECT(ADDRESS(($AN3394-1)*3+$AO3394+5,$AP3394+20))="",0,INDIRECT(ADDRESS(($AN3394-1)*3+$AO3394+5,$AP3394+20))),IF(INDIRECT(ADDRESS(($AN3394-1)*3+$AO3394+5,$AP3394+20))="",0,IF(COUNTIF(INDIRECT(ADDRESS(($AN3394-1)*36+($AO3394-1)*12+6,COLUMN())):INDIRECT(ADDRESS(($AN3394-1)*36+($AO3394-1)*12+$AP3394+4,COLUMN())),INDIRECT(ADDRESS(($AN3394-1)*3+$AO3394+5,$AP3394+20)))&gt;=1,0,INDIRECT(ADDRESS(($AN3394-1)*3+$AO3394+5,$AP3394+20)))))</f>
        <v>0</v>
      </c>
      <c r="AT3394" s="4">
        <f ca="1">COUNTIF(INDIRECT("U"&amp;(ROW()+12*(($AN3394-1)*3+$AO3394)-ROW())/12+5):INDIRECT("AF"&amp;(ROW()+12*(($AN3394-1)*3+$AO3394)-ROW())/12+5),AS3394)</f>
        <v>0</v>
      </c>
      <c r="AU3394" s="4">
        <f ca="1">IF(AND(AQ3394+AS3394&gt;0,AR3394+AT3394&gt;0),COUNTIF(AU$6:AU3393,"&gt;0")+1,0)</f>
        <v>0</v>
      </c>
    </row>
    <row r="3395" spans="40:47">
      <c r="AN3395" s="4">
        <v>95</v>
      </c>
      <c r="AO3395" s="4">
        <v>1</v>
      </c>
      <c r="AP3395" s="4">
        <v>6</v>
      </c>
      <c r="AQ3395" s="6">
        <f ca="1">IF($AP3395=1,IF(INDIRECT(ADDRESS(($AN3395-1)*3+$AO3395+5,$AP3395+7))="",0,INDIRECT(ADDRESS(($AN3395-1)*3+$AO3395+5,$AP3395+7))),IF(INDIRECT(ADDRESS(($AN3395-1)*3+$AO3395+5,$AP3395+7))="",0,IF(COUNTIF(INDIRECT(ADDRESS(($AN3395-1)*36+($AO3395-1)*12+6,COLUMN())):INDIRECT(ADDRESS(($AN3395-1)*36+($AO3395-1)*12+$AP3395+4,COLUMN())),INDIRECT(ADDRESS(($AN3395-1)*3+$AO3395+5,$AP3395+7)))&gt;=1,0,INDIRECT(ADDRESS(($AN3395-1)*3+$AO3395+5,$AP3395+7)))))</f>
        <v>0</v>
      </c>
      <c r="AR3395" s="4">
        <f ca="1">COUNTIF(INDIRECT("H"&amp;(ROW()+12*(($AN3395-1)*3+$AO3395)-ROW())/12+5):INDIRECT("S"&amp;(ROW()+12*(($AN3395-1)*3+$AO3395)-ROW())/12+5),AQ3395)</f>
        <v>0</v>
      </c>
      <c r="AS3395" s="6">
        <f ca="1">IF($AP3395=1,IF(INDIRECT(ADDRESS(($AN3395-1)*3+$AO3395+5,$AP3395+20))="",0,INDIRECT(ADDRESS(($AN3395-1)*3+$AO3395+5,$AP3395+20))),IF(INDIRECT(ADDRESS(($AN3395-1)*3+$AO3395+5,$AP3395+20))="",0,IF(COUNTIF(INDIRECT(ADDRESS(($AN3395-1)*36+($AO3395-1)*12+6,COLUMN())):INDIRECT(ADDRESS(($AN3395-1)*36+($AO3395-1)*12+$AP3395+4,COLUMN())),INDIRECT(ADDRESS(($AN3395-1)*3+$AO3395+5,$AP3395+20)))&gt;=1,0,INDIRECT(ADDRESS(($AN3395-1)*3+$AO3395+5,$AP3395+20)))))</f>
        <v>0</v>
      </c>
      <c r="AT3395" s="4">
        <f ca="1">COUNTIF(INDIRECT("U"&amp;(ROW()+12*(($AN3395-1)*3+$AO3395)-ROW())/12+5):INDIRECT("AF"&amp;(ROW()+12*(($AN3395-1)*3+$AO3395)-ROW())/12+5),AS3395)</f>
        <v>0</v>
      </c>
      <c r="AU3395" s="4">
        <f ca="1">IF(AND(AQ3395+AS3395&gt;0,AR3395+AT3395&gt;0),COUNTIF(AU$6:AU3394,"&gt;0")+1,0)</f>
        <v>0</v>
      </c>
    </row>
    <row r="3396" spans="40:47">
      <c r="AN3396" s="4">
        <v>95</v>
      </c>
      <c r="AO3396" s="4">
        <v>1</v>
      </c>
      <c r="AP3396" s="4">
        <v>7</v>
      </c>
      <c r="AQ3396" s="6">
        <f ca="1">IF($AP3396=1,IF(INDIRECT(ADDRESS(($AN3396-1)*3+$AO3396+5,$AP3396+7))="",0,INDIRECT(ADDRESS(($AN3396-1)*3+$AO3396+5,$AP3396+7))),IF(INDIRECT(ADDRESS(($AN3396-1)*3+$AO3396+5,$AP3396+7))="",0,IF(COUNTIF(INDIRECT(ADDRESS(($AN3396-1)*36+($AO3396-1)*12+6,COLUMN())):INDIRECT(ADDRESS(($AN3396-1)*36+($AO3396-1)*12+$AP3396+4,COLUMN())),INDIRECT(ADDRESS(($AN3396-1)*3+$AO3396+5,$AP3396+7)))&gt;=1,0,INDIRECT(ADDRESS(($AN3396-1)*3+$AO3396+5,$AP3396+7)))))</f>
        <v>0</v>
      </c>
      <c r="AR3396" s="4">
        <f ca="1">COUNTIF(INDIRECT("H"&amp;(ROW()+12*(($AN3396-1)*3+$AO3396)-ROW())/12+5):INDIRECT("S"&amp;(ROW()+12*(($AN3396-1)*3+$AO3396)-ROW())/12+5),AQ3396)</f>
        <v>0</v>
      </c>
      <c r="AS3396" s="6">
        <f ca="1">IF($AP3396=1,IF(INDIRECT(ADDRESS(($AN3396-1)*3+$AO3396+5,$AP3396+20))="",0,INDIRECT(ADDRESS(($AN3396-1)*3+$AO3396+5,$AP3396+20))),IF(INDIRECT(ADDRESS(($AN3396-1)*3+$AO3396+5,$AP3396+20))="",0,IF(COUNTIF(INDIRECT(ADDRESS(($AN3396-1)*36+($AO3396-1)*12+6,COLUMN())):INDIRECT(ADDRESS(($AN3396-1)*36+($AO3396-1)*12+$AP3396+4,COLUMN())),INDIRECT(ADDRESS(($AN3396-1)*3+$AO3396+5,$AP3396+20)))&gt;=1,0,INDIRECT(ADDRESS(($AN3396-1)*3+$AO3396+5,$AP3396+20)))))</f>
        <v>0</v>
      </c>
      <c r="AT3396" s="4">
        <f ca="1">COUNTIF(INDIRECT("U"&amp;(ROW()+12*(($AN3396-1)*3+$AO3396)-ROW())/12+5):INDIRECT("AF"&amp;(ROW()+12*(($AN3396-1)*3+$AO3396)-ROW())/12+5),AS3396)</f>
        <v>0</v>
      </c>
      <c r="AU3396" s="4">
        <f ca="1">IF(AND(AQ3396+AS3396&gt;0,AR3396+AT3396&gt;0),COUNTIF(AU$6:AU3395,"&gt;0")+1,0)</f>
        <v>0</v>
      </c>
    </row>
    <row r="3397" spans="40:47">
      <c r="AN3397" s="4">
        <v>95</v>
      </c>
      <c r="AO3397" s="4">
        <v>1</v>
      </c>
      <c r="AP3397" s="4">
        <v>8</v>
      </c>
      <c r="AQ3397" s="6">
        <f ca="1">IF($AP3397=1,IF(INDIRECT(ADDRESS(($AN3397-1)*3+$AO3397+5,$AP3397+7))="",0,INDIRECT(ADDRESS(($AN3397-1)*3+$AO3397+5,$AP3397+7))),IF(INDIRECT(ADDRESS(($AN3397-1)*3+$AO3397+5,$AP3397+7))="",0,IF(COUNTIF(INDIRECT(ADDRESS(($AN3397-1)*36+($AO3397-1)*12+6,COLUMN())):INDIRECT(ADDRESS(($AN3397-1)*36+($AO3397-1)*12+$AP3397+4,COLUMN())),INDIRECT(ADDRESS(($AN3397-1)*3+$AO3397+5,$AP3397+7)))&gt;=1,0,INDIRECT(ADDRESS(($AN3397-1)*3+$AO3397+5,$AP3397+7)))))</f>
        <v>0</v>
      </c>
      <c r="AR3397" s="4">
        <f ca="1">COUNTIF(INDIRECT("H"&amp;(ROW()+12*(($AN3397-1)*3+$AO3397)-ROW())/12+5):INDIRECT("S"&amp;(ROW()+12*(($AN3397-1)*3+$AO3397)-ROW())/12+5),AQ3397)</f>
        <v>0</v>
      </c>
      <c r="AS3397" s="6">
        <f ca="1">IF($AP3397=1,IF(INDIRECT(ADDRESS(($AN3397-1)*3+$AO3397+5,$AP3397+20))="",0,INDIRECT(ADDRESS(($AN3397-1)*3+$AO3397+5,$AP3397+20))),IF(INDIRECT(ADDRESS(($AN3397-1)*3+$AO3397+5,$AP3397+20))="",0,IF(COUNTIF(INDIRECT(ADDRESS(($AN3397-1)*36+($AO3397-1)*12+6,COLUMN())):INDIRECT(ADDRESS(($AN3397-1)*36+($AO3397-1)*12+$AP3397+4,COLUMN())),INDIRECT(ADDRESS(($AN3397-1)*3+$AO3397+5,$AP3397+20)))&gt;=1,0,INDIRECT(ADDRESS(($AN3397-1)*3+$AO3397+5,$AP3397+20)))))</f>
        <v>0</v>
      </c>
      <c r="AT3397" s="4">
        <f ca="1">COUNTIF(INDIRECT("U"&amp;(ROW()+12*(($AN3397-1)*3+$AO3397)-ROW())/12+5):INDIRECT("AF"&amp;(ROW()+12*(($AN3397-1)*3+$AO3397)-ROW())/12+5),AS3397)</f>
        <v>0</v>
      </c>
      <c r="AU3397" s="4">
        <f ca="1">IF(AND(AQ3397+AS3397&gt;0,AR3397+AT3397&gt;0),COUNTIF(AU$6:AU3396,"&gt;0")+1,0)</f>
        <v>0</v>
      </c>
    </row>
    <row r="3398" spans="40:47">
      <c r="AN3398" s="4">
        <v>95</v>
      </c>
      <c r="AO3398" s="4">
        <v>1</v>
      </c>
      <c r="AP3398" s="4">
        <v>9</v>
      </c>
      <c r="AQ3398" s="6">
        <f ca="1">IF($AP3398=1,IF(INDIRECT(ADDRESS(($AN3398-1)*3+$AO3398+5,$AP3398+7))="",0,INDIRECT(ADDRESS(($AN3398-1)*3+$AO3398+5,$AP3398+7))),IF(INDIRECT(ADDRESS(($AN3398-1)*3+$AO3398+5,$AP3398+7))="",0,IF(COUNTIF(INDIRECT(ADDRESS(($AN3398-1)*36+($AO3398-1)*12+6,COLUMN())):INDIRECT(ADDRESS(($AN3398-1)*36+($AO3398-1)*12+$AP3398+4,COLUMN())),INDIRECT(ADDRESS(($AN3398-1)*3+$AO3398+5,$AP3398+7)))&gt;=1,0,INDIRECT(ADDRESS(($AN3398-1)*3+$AO3398+5,$AP3398+7)))))</f>
        <v>0</v>
      </c>
      <c r="AR3398" s="4">
        <f ca="1">COUNTIF(INDIRECT("H"&amp;(ROW()+12*(($AN3398-1)*3+$AO3398)-ROW())/12+5):INDIRECT("S"&amp;(ROW()+12*(($AN3398-1)*3+$AO3398)-ROW())/12+5),AQ3398)</f>
        <v>0</v>
      </c>
      <c r="AS3398" s="6">
        <f ca="1">IF($AP3398=1,IF(INDIRECT(ADDRESS(($AN3398-1)*3+$AO3398+5,$AP3398+20))="",0,INDIRECT(ADDRESS(($AN3398-1)*3+$AO3398+5,$AP3398+20))),IF(INDIRECT(ADDRESS(($AN3398-1)*3+$AO3398+5,$AP3398+20))="",0,IF(COUNTIF(INDIRECT(ADDRESS(($AN3398-1)*36+($AO3398-1)*12+6,COLUMN())):INDIRECT(ADDRESS(($AN3398-1)*36+($AO3398-1)*12+$AP3398+4,COLUMN())),INDIRECT(ADDRESS(($AN3398-1)*3+$AO3398+5,$AP3398+20)))&gt;=1,0,INDIRECT(ADDRESS(($AN3398-1)*3+$AO3398+5,$AP3398+20)))))</f>
        <v>0</v>
      </c>
      <c r="AT3398" s="4">
        <f ca="1">COUNTIF(INDIRECT("U"&amp;(ROW()+12*(($AN3398-1)*3+$AO3398)-ROW())/12+5):INDIRECT("AF"&amp;(ROW()+12*(($AN3398-1)*3+$AO3398)-ROW())/12+5),AS3398)</f>
        <v>0</v>
      </c>
      <c r="AU3398" s="4">
        <f ca="1">IF(AND(AQ3398+AS3398&gt;0,AR3398+AT3398&gt;0),COUNTIF(AU$6:AU3397,"&gt;0")+1,0)</f>
        <v>0</v>
      </c>
    </row>
    <row r="3399" spans="40:47">
      <c r="AN3399" s="4">
        <v>95</v>
      </c>
      <c r="AO3399" s="4">
        <v>1</v>
      </c>
      <c r="AP3399" s="4">
        <v>10</v>
      </c>
      <c r="AQ3399" s="6">
        <f ca="1">IF($AP3399=1,IF(INDIRECT(ADDRESS(($AN3399-1)*3+$AO3399+5,$AP3399+7))="",0,INDIRECT(ADDRESS(($AN3399-1)*3+$AO3399+5,$AP3399+7))),IF(INDIRECT(ADDRESS(($AN3399-1)*3+$AO3399+5,$AP3399+7))="",0,IF(COUNTIF(INDIRECT(ADDRESS(($AN3399-1)*36+($AO3399-1)*12+6,COLUMN())):INDIRECT(ADDRESS(($AN3399-1)*36+($AO3399-1)*12+$AP3399+4,COLUMN())),INDIRECT(ADDRESS(($AN3399-1)*3+$AO3399+5,$AP3399+7)))&gt;=1,0,INDIRECT(ADDRESS(($AN3399-1)*3+$AO3399+5,$AP3399+7)))))</f>
        <v>0</v>
      </c>
      <c r="AR3399" s="4">
        <f ca="1">COUNTIF(INDIRECT("H"&amp;(ROW()+12*(($AN3399-1)*3+$AO3399)-ROW())/12+5):INDIRECT("S"&amp;(ROW()+12*(($AN3399-1)*3+$AO3399)-ROW())/12+5),AQ3399)</f>
        <v>0</v>
      </c>
      <c r="AS3399" s="6">
        <f ca="1">IF($AP3399=1,IF(INDIRECT(ADDRESS(($AN3399-1)*3+$AO3399+5,$AP3399+20))="",0,INDIRECT(ADDRESS(($AN3399-1)*3+$AO3399+5,$AP3399+20))),IF(INDIRECT(ADDRESS(($AN3399-1)*3+$AO3399+5,$AP3399+20))="",0,IF(COUNTIF(INDIRECT(ADDRESS(($AN3399-1)*36+($AO3399-1)*12+6,COLUMN())):INDIRECT(ADDRESS(($AN3399-1)*36+($AO3399-1)*12+$AP3399+4,COLUMN())),INDIRECT(ADDRESS(($AN3399-1)*3+$AO3399+5,$AP3399+20)))&gt;=1,0,INDIRECT(ADDRESS(($AN3399-1)*3+$AO3399+5,$AP3399+20)))))</f>
        <v>0</v>
      </c>
      <c r="AT3399" s="4">
        <f ca="1">COUNTIF(INDIRECT("U"&amp;(ROW()+12*(($AN3399-1)*3+$AO3399)-ROW())/12+5):INDIRECT("AF"&amp;(ROW()+12*(($AN3399-1)*3+$AO3399)-ROW())/12+5),AS3399)</f>
        <v>0</v>
      </c>
      <c r="AU3399" s="4">
        <f ca="1">IF(AND(AQ3399+AS3399&gt;0,AR3399+AT3399&gt;0),COUNTIF(AU$6:AU3398,"&gt;0")+1,0)</f>
        <v>0</v>
      </c>
    </row>
    <row r="3400" spans="40:47">
      <c r="AN3400" s="4">
        <v>95</v>
      </c>
      <c r="AO3400" s="4">
        <v>1</v>
      </c>
      <c r="AP3400" s="4">
        <v>11</v>
      </c>
      <c r="AQ3400" s="6">
        <f ca="1">IF($AP3400=1,IF(INDIRECT(ADDRESS(($AN3400-1)*3+$AO3400+5,$AP3400+7))="",0,INDIRECT(ADDRESS(($AN3400-1)*3+$AO3400+5,$AP3400+7))),IF(INDIRECT(ADDRESS(($AN3400-1)*3+$AO3400+5,$AP3400+7))="",0,IF(COUNTIF(INDIRECT(ADDRESS(($AN3400-1)*36+($AO3400-1)*12+6,COLUMN())):INDIRECT(ADDRESS(($AN3400-1)*36+($AO3400-1)*12+$AP3400+4,COLUMN())),INDIRECT(ADDRESS(($AN3400-1)*3+$AO3400+5,$AP3400+7)))&gt;=1,0,INDIRECT(ADDRESS(($AN3400-1)*3+$AO3400+5,$AP3400+7)))))</f>
        <v>0</v>
      </c>
      <c r="AR3400" s="4">
        <f ca="1">COUNTIF(INDIRECT("H"&amp;(ROW()+12*(($AN3400-1)*3+$AO3400)-ROW())/12+5):INDIRECT("S"&amp;(ROW()+12*(($AN3400-1)*3+$AO3400)-ROW())/12+5),AQ3400)</f>
        <v>0</v>
      </c>
      <c r="AS3400" s="6">
        <f ca="1">IF($AP3400=1,IF(INDIRECT(ADDRESS(($AN3400-1)*3+$AO3400+5,$AP3400+20))="",0,INDIRECT(ADDRESS(($AN3400-1)*3+$AO3400+5,$AP3400+20))),IF(INDIRECT(ADDRESS(($AN3400-1)*3+$AO3400+5,$AP3400+20))="",0,IF(COUNTIF(INDIRECT(ADDRESS(($AN3400-1)*36+($AO3400-1)*12+6,COLUMN())):INDIRECT(ADDRESS(($AN3400-1)*36+($AO3400-1)*12+$AP3400+4,COLUMN())),INDIRECT(ADDRESS(($AN3400-1)*3+$AO3400+5,$AP3400+20)))&gt;=1,0,INDIRECT(ADDRESS(($AN3400-1)*3+$AO3400+5,$AP3400+20)))))</f>
        <v>0</v>
      </c>
      <c r="AT3400" s="4">
        <f ca="1">COUNTIF(INDIRECT("U"&amp;(ROW()+12*(($AN3400-1)*3+$AO3400)-ROW())/12+5):INDIRECT("AF"&amp;(ROW()+12*(($AN3400-1)*3+$AO3400)-ROW())/12+5),AS3400)</f>
        <v>0</v>
      </c>
      <c r="AU3400" s="4">
        <f ca="1">IF(AND(AQ3400+AS3400&gt;0,AR3400+AT3400&gt;0),COUNTIF(AU$6:AU3399,"&gt;0")+1,0)</f>
        <v>0</v>
      </c>
    </row>
    <row r="3401" spans="40:47">
      <c r="AN3401" s="4">
        <v>95</v>
      </c>
      <c r="AO3401" s="4">
        <v>1</v>
      </c>
      <c r="AP3401" s="4">
        <v>12</v>
      </c>
      <c r="AQ3401" s="6">
        <f ca="1">IF($AP3401=1,IF(INDIRECT(ADDRESS(($AN3401-1)*3+$AO3401+5,$AP3401+7))="",0,INDIRECT(ADDRESS(($AN3401-1)*3+$AO3401+5,$AP3401+7))),IF(INDIRECT(ADDRESS(($AN3401-1)*3+$AO3401+5,$AP3401+7))="",0,IF(COUNTIF(INDIRECT(ADDRESS(($AN3401-1)*36+($AO3401-1)*12+6,COLUMN())):INDIRECT(ADDRESS(($AN3401-1)*36+($AO3401-1)*12+$AP3401+4,COLUMN())),INDIRECT(ADDRESS(($AN3401-1)*3+$AO3401+5,$AP3401+7)))&gt;=1,0,INDIRECT(ADDRESS(($AN3401-1)*3+$AO3401+5,$AP3401+7)))))</f>
        <v>0</v>
      </c>
      <c r="AR3401" s="4">
        <f ca="1">COUNTIF(INDIRECT("H"&amp;(ROW()+12*(($AN3401-1)*3+$AO3401)-ROW())/12+5):INDIRECT("S"&amp;(ROW()+12*(($AN3401-1)*3+$AO3401)-ROW())/12+5),AQ3401)</f>
        <v>0</v>
      </c>
      <c r="AS3401" s="6">
        <f ca="1">IF($AP3401=1,IF(INDIRECT(ADDRESS(($AN3401-1)*3+$AO3401+5,$AP3401+20))="",0,INDIRECT(ADDRESS(($AN3401-1)*3+$AO3401+5,$AP3401+20))),IF(INDIRECT(ADDRESS(($AN3401-1)*3+$AO3401+5,$AP3401+20))="",0,IF(COUNTIF(INDIRECT(ADDRESS(($AN3401-1)*36+($AO3401-1)*12+6,COLUMN())):INDIRECT(ADDRESS(($AN3401-1)*36+($AO3401-1)*12+$AP3401+4,COLUMN())),INDIRECT(ADDRESS(($AN3401-1)*3+$AO3401+5,$AP3401+20)))&gt;=1,0,INDIRECT(ADDRESS(($AN3401-1)*3+$AO3401+5,$AP3401+20)))))</f>
        <v>0</v>
      </c>
      <c r="AT3401" s="4">
        <f ca="1">COUNTIF(INDIRECT("U"&amp;(ROW()+12*(($AN3401-1)*3+$AO3401)-ROW())/12+5):INDIRECT("AF"&amp;(ROW()+12*(($AN3401-1)*3+$AO3401)-ROW())/12+5),AS3401)</f>
        <v>0</v>
      </c>
      <c r="AU3401" s="4">
        <f ca="1">IF(AND(AQ3401+AS3401&gt;0,AR3401+AT3401&gt;0),COUNTIF(AU$6:AU3400,"&gt;0")+1,0)</f>
        <v>0</v>
      </c>
    </row>
    <row r="3402" spans="40:47">
      <c r="AN3402" s="4">
        <v>95</v>
      </c>
      <c r="AO3402" s="4">
        <v>2</v>
      </c>
      <c r="AP3402" s="4">
        <v>1</v>
      </c>
      <c r="AQ3402" s="6">
        <f ca="1">IF($AP3402=1,IF(INDIRECT(ADDRESS(($AN3402-1)*3+$AO3402+5,$AP3402+7))="",0,INDIRECT(ADDRESS(($AN3402-1)*3+$AO3402+5,$AP3402+7))),IF(INDIRECT(ADDRESS(($AN3402-1)*3+$AO3402+5,$AP3402+7))="",0,IF(COUNTIF(INDIRECT(ADDRESS(($AN3402-1)*36+($AO3402-1)*12+6,COLUMN())):INDIRECT(ADDRESS(($AN3402-1)*36+($AO3402-1)*12+$AP3402+4,COLUMN())),INDIRECT(ADDRESS(($AN3402-1)*3+$AO3402+5,$AP3402+7)))&gt;=1,0,INDIRECT(ADDRESS(($AN3402-1)*3+$AO3402+5,$AP3402+7)))))</f>
        <v>0</v>
      </c>
      <c r="AR3402" s="4">
        <f ca="1">COUNTIF(INDIRECT("H"&amp;(ROW()+12*(($AN3402-1)*3+$AO3402)-ROW())/12+5):INDIRECT("S"&amp;(ROW()+12*(($AN3402-1)*3+$AO3402)-ROW())/12+5),AQ3402)</f>
        <v>0</v>
      </c>
      <c r="AS3402" s="6">
        <f ca="1">IF($AP3402=1,IF(INDIRECT(ADDRESS(($AN3402-1)*3+$AO3402+5,$AP3402+20))="",0,INDIRECT(ADDRESS(($AN3402-1)*3+$AO3402+5,$AP3402+20))),IF(INDIRECT(ADDRESS(($AN3402-1)*3+$AO3402+5,$AP3402+20))="",0,IF(COUNTIF(INDIRECT(ADDRESS(($AN3402-1)*36+($AO3402-1)*12+6,COLUMN())):INDIRECT(ADDRESS(($AN3402-1)*36+($AO3402-1)*12+$AP3402+4,COLUMN())),INDIRECT(ADDRESS(($AN3402-1)*3+$AO3402+5,$AP3402+20)))&gt;=1,0,INDIRECT(ADDRESS(($AN3402-1)*3+$AO3402+5,$AP3402+20)))))</f>
        <v>0</v>
      </c>
      <c r="AT3402" s="4">
        <f ca="1">COUNTIF(INDIRECT("U"&amp;(ROW()+12*(($AN3402-1)*3+$AO3402)-ROW())/12+5):INDIRECT("AF"&amp;(ROW()+12*(($AN3402-1)*3+$AO3402)-ROW())/12+5),AS3402)</f>
        <v>0</v>
      </c>
      <c r="AU3402" s="4">
        <f ca="1">IF(AND(AQ3402+AS3402&gt;0,AR3402+AT3402&gt;0),COUNTIF(AU$6:AU3401,"&gt;0")+1,0)</f>
        <v>0</v>
      </c>
    </row>
    <row r="3403" spans="40:47">
      <c r="AN3403" s="4">
        <v>95</v>
      </c>
      <c r="AO3403" s="4">
        <v>2</v>
      </c>
      <c r="AP3403" s="4">
        <v>2</v>
      </c>
      <c r="AQ3403" s="6">
        <f ca="1">IF($AP3403=1,IF(INDIRECT(ADDRESS(($AN3403-1)*3+$AO3403+5,$AP3403+7))="",0,INDIRECT(ADDRESS(($AN3403-1)*3+$AO3403+5,$AP3403+7))),IF(INDIRECT(ADDRESS(($AN3403-1)*3+$AO3403+5,$AP3403+7))="",0,IF(COUNTIF(INDIRECT(ADDRESS(($AN3403-1)*36+($AO3403-1)*12+6,COLUMN())):INDIRECT(ADDRESS(($AN3403-1)*36+($AO3403-1)*12+$AP3403+4,COLUMN())),INDIRECT(ADDRESS(($AN3403-1)*3+$AO3403+5,$AP3403+7)))&gt;=1,0,INDIRECT(ADDRESS(($AN3403-1)*3+$AO3403+5,$AP3403+7)))))</f>
        <v>0</v>
      </c>
      <c r="AR3403" s="4">
        <f ca="1">COUNTIF(INDIRECT("H"&amp;(ROW()+12*(($AN3403-1)*3+$AO3403)-ROW())/12+5):INDIRECT("S"&amp;(ROW()+12*(($AN3403-1)*3+$AO3403)-ROW())/12+5),AQ3403)</f>
        <v>0</v>
      </c>
      <c r="AS3403" s="6">
        <f ca="1">IF($AP3403=1,IF(INDIRECT(ADDRESS(($AN3403-1)*3+$AO3403+5,$AP3403+20))="",0,INDIRECT(ADDRESS(($AN3403-1)*3+$AO3403+5,$AP3403+20))),IF(INDIRECT(ADDRESS(($AN3403-1)*3+$AO3403+5,$AP3403+20))="",0,IF(COUNTIF(INDIRECT(ADDRESS(($AN3403-1)*36+($AO3403-1)*12+6,COLUMN())):INDIRECT(ADDRESS(($AN3403-1)*36+($AO3403-1)*12+$AP3403+4,COLUMN())),INDIRECT(ADDRESS(($AN3403-1)*3+$AO3403+5,$AP3403+20)))&gt;=1,0,INDIRECT(ADDRESS(($AN3403-1)*3+$AO3403+5,$AP3403+20)))))</f>
        <v>0</v>
      </c>
      <c r="AT3403" s="4">
        <f ca="1">COUNTIF(INDIRECT("U"&amp;(ROW()+12*(($AN3403-1)*3+$AO3403)-ROW())/12+5):INDIRECT("AF"&amp;(ROW()+12*(($AN3403-1)*3+$AO3403)-ROW())/12+5),AS3403)</f>
        <v>0</v>
      </c>
      <c r="AU3403" s="4">
        <f ca="1">IF(AND(AQ3403+AS3403&gt;0,AR3403+AT3403&gt;0),COUNTIF(AU$6:AU3402,"&gt;0")+1,0)</f>
        <v>0</v>
      </c>
    </row>
    <row r="3404" spans="40:47">
      <c r="AN3404" s="4">
        <v>95</v>
      </c>
      <c r="AO3404" s="4">
        <v>2</v>
      </c>
      <c r="AP3404" s="4">
        <v>3</v>
      </c>
      <c r="AQ3404" s="6">
        <f ca="1">IF($AP3404=1,IF(INDIRECT(ADDRESS(($AN3404-1)*3+$AO3404+5,$AP3404+7))="",0,INDIRECT(ADDRESS(($AN3404-1)*3+$AO3404+5,$AP3404+7))),IF(INDIRECT(ADDRESS(($AN3404-1)*3+$AO3404+5,$AP3404+7))="",0,IF(COUNTIF(INDIRECT(ADDRESS(($AN3404-1)*36+($AO3404-1)*12+6,COLUMN())):INDIRECT(ADDRESS(($AN3404-1)*36+($AO3404-1)*12+$AP3404+4,COLUMN())),INDIRECT(ADDRESS(($AN3404-1)*3+$AO3404+5,$AP3404+7)))&gt;=1,0,INDIRECT(ADDRESS(($AN3404-1)*3+$AO3404+5,$AP3404+7)))))</f>
        <v>0</v>
      </c>
      <c r="AR3404" s="4">
        <f ca="1">COUNTIF(INDIRECT("H"&amp;(ROW()+12*(($AN3404-1)*3+$AO3404)-ROW())/12+5):INDIRECT("S"&amp;(ROW()+12*(($AN3404-1)*3+$AO3404)-ROW())/12+5),AQ3404)</f>
        <v>0</v>
      </c>
      <c r="AS3404" s="6">
        <f ca="1">IF($AP3404=1,IF(INDIRECT(ADDRESS(($AN3404-1)*3+$AO3404+5,$AP3404+20))="",0,INDIRECT(ADDRESS(($AN3404-1)*3+$AO3404+5,$AP3404+20))),IF(INDIRECT(ADDRESS(($AN3404-1)*3+$AO3404+5,$AP3404+20))="",0,IF(COUNTIF(INDIRECT(ADDRESS(($AN3404-1)*36+($AO3404-1)*12+6,COLUMN())):INDIRECT(ADDRESS(($AN3404-1)*36+($AO3404-1)*12+$AP3404+4,COLUMN())),INDIRECT(ADDRESS(($AN3404-1)*3+$AO3404+5,$AP3404+20)))&gt;=1,0,INDIRECT(ADDRESS(($AN3404-1)*3+$AO3404+5,$AP3404+20)))))</f>
        <v>0</v>
      </c>
      <c r="AT3404" s="4">
        <f ca="1">COUNTIF(INDIRECT("U"&amp;(ROW()+12*(($AN3404-1)*3+$AO3404)-ROW())/12+5):INDIRECT("AF"&amp;(ROW()+12*(($AN3404-1)*3+$AO3404)-ROW())/12+5),AS3404)</f>
        <v>0</v>
      </c>
      <c r="AU3404" s="4">
        <f ca="1">IF(AND(AQ3404+AS3404&gt;0,AR3404+AT3404&gt;0),COUNTIF(AU$6:AU3403,"&gt;0")+1,0)</f>
        <v>0</v>
      </c>
    </row>
    <row r="3405" spans="40:47">
      <c r="AN3405" s="4">
        <v>95</v>
      </c>
      <c r="AO3405" s="4">
        <v>2</v>
      </c>
      <c r="AP3405" s="4">
        <v>4</v>
      </c>
      <c r="AQ3405" s="6">
        <f ca="1">IF($AP3405=1,IF(INDIRECT(ADDRESS(($AN3405-1)*3+$AO3405+5,$AP3405+7))="",0,INDIRECT(ADDRESS(($AN3405-1)*3+$AO3405+5,$AP3405+7))),IF(INDIRECT(ADDRESS(($AN3405-1)*3+$AO3405+5,$AP3405+7))="",0,IF(COUNTIF(INDIRECT(ADDRESS(($AN3405-1)*36+($AO3405-1)*12+6,COLUMN())):INDIRECT(ADDRESS(($AN3405-1)*36+($AO3405-1)*12+$AP3405+4,COLUMN())),INDIRECT(ADDRESS(($AN3405-1)*3+$AO3405+5,$AP3405+7)))&gt;=1,0,INDIRECT(ADDRESS(($AN3405-1)*3+$AO3405+5,$AP3405+7)))))</f>
        <v>0</v>
      </c>
      <c r="AR3405" s="4">
        <f ca="1">COUNTIF(INDIRECT("H"&amp;(ROW()+12*(($AN3405-1)*3+$AO3405)-ROW())/12+5):INDIRECT("S"&amp;(ROW()+12*(($AN3405-1)*3+$AO3405)-ROW())/12+5),AQ3405)</f>
        <v>0</v>
      </c>
      <c r="AS3405" s="6">
        <f ca="1">IF($AP3405=1,IF(INDIRECT(ADDRESS(($AN3405-1)*3+$AO3405+5,$AP3405+20))="",0,INDIRECT(ADDRESS(($AN3405-1)*3+$AO3405+5,$AP3405+20))),IF(INDIRECT(ADDRESS(($AN3405-1)*3+$AO3405+5,$AP3405+20))="",0,IF(COUNTIF(INDIRECT(ADDRESS(($AN3405-1)*36+($AO3405-1)*12+6,COLUMN())):INDIRECT(ADDRESS(($AN3405-1)*36+($AO3405-1)*12+$AP3405+4,COLUMN())),INDIRECT(ADDRESS(($AN3405-1)*3+$AO3405+5,$AP3405+20)))&gt;=1,0,INDIRECT(ADDRESS(($AN3405-1)*3+$AO3405+5,$AP3405+20)))))</f>
        <v>0</v>
      </c>
      <c r="AT3405" s="4">
        <f ca="1">COUNTIF(INDIRECT("U"&amp;(ROW()+12*(($AN3405-1)*3+$AO3405)-ROW())/12+5):INDIRECT("AF"&amp;(ROW()+12*(($AN3405-1)*3+$AO3405)-ROW())/12+5),AS3405)</f>
        <v>0</v>
      </c>
      <c r="AU3405" s="4">
        <f ca="1">IF(AND(AQ3405+AS3405&gt;0,AR3405+AT3405&gt;0),COUNTIF(AU$6:AU3404,"&gt;0")+1,0)</f>
        <v>0</v>
      </c>
    </row>
    <row r="3406" spans="40:47">
      <c r="AN3406" s="4">
        <v>95</v>
      </c>
      <c r="AO3406" s="4">
        <v>2</v>
      </c>
      <c r="AP3406" s="4">
        <v>5</v>
      </c>
      <c r="AQ3406" s="6">
        <f ca="1">IF($AP3406=1,IF(INDIRECT(ADDRESS(($AN3406-1)*3+$AO3406+5,$AP3406+7))="",0,INDIRECT(ADDRESS(($AN3406-1)*3+$AO3406+5,$AP3406+7))),IF(INDIRECT(ADDRESS(($AN3406-1)*3+$AO3406+5,$AP3406+7))="",0,IF(COUNTIF(INDIRECT(ADDRESS(($AN3406-1)*36+($AO3406-1)*12+6,COLUMN())):INDIRECT(ADDRESS(($AN3406-1)*36+($AO3406-1)*12+$AP3406+4,COLUMN())),INDIRECT(ADDRESS(($AN3406-1)*3+$AO3406+5,$AP3406+7)))&gt;=1,0,INDIRECT(ADDRESS(($AN3406-1)*3+$AO3406+5,$AP3406+7)))))</f>
        <v>0</v>
      </c>
      <c r="AR3406" s="4">
        <f ca="1">COUNTIF(INDIRECT("H"&amp;(ROW()+12*(($AN3406-1)*3+$AO3406)-ROW())/12+5):INDIRECT("S"&amp;(ROW()+12*(($AN3406-1)*3+$AO3406)-ROW())/12+5),AQ3406)</f>
        <v>0</v>
      </c>
      <c r="AS3406" s="6">
        <f ca="1">IF($AP3406=1,IF(INDIRECT(ADDRESS(($AN3406-1)*3+$AO3406+5,$AP3406+20))="",0,INDIRECT(ADDRESS(($AN3406-1)*3+$AO3406+5,$AP3406+20))),IF(INDIRECT(ADDRESS(($AN3406-1)*3+$AO3406+5,$AP3406+20))="",0,IF(COUNTIF(INDIRECT(ADDRESS(($AN3406-1)*36+($AO3406-1)*12+6,COLUMN())):INDIRECT(ADDRESS(($AN3406-1)*36+($AO3406-1)*12+$AP3406+4,COLUMN())),INDIRECT(ADDRESS(($AN3406-1)*3+$AO3406+5,$AP3406+20)))&gt;=1,0,INDIRECT(ADDRESS(($AN3406-1)*3+$AO3406+5,$AP3406+20)))))</f>
        <v>0</v>
      </c>
      <c r="AT3406" s="4">
        <f ca="1">COUNTIF(INDIRECT("U"&amp;(ROW()+12*(($AN3406-1)*3+$AO3406)-ROW())/12+5):INDIRECT("AF"&amp;(ROW()+12*(($AN3406-1)*3+$AO3406)-ROW())/12+5),AS3406)</f>
        <v>0</v>
      </c>
      <c r="AU3406" s="4">
        <f ca="1">IF(AND(AQ3406+AS3406&gt;0,AR3406+AT3406&gt;0),COUNTIF(AU$6:AU3405,"&gt;0")+1,0)</f>
        <v>0</v>
      </c>
    </row>
    <row r="3407" spans="40:47">
      <c r="AN3407" s="4">
        <v>95</v>
      </c>
      <c r="AO3407" s="4">
        <v>2</v>
      </c>
      <c r="AP3407" s="4">
        <v>6</v>
      </c>
      <c r="AQ3407" s="6">
        <f ca="1">IF($AP3407=1,IF(INDIRECT(ADDRESS(($AN3407-1)*3+$AO3407+5,$AP3407+7))="",0,INDIRECT(ADDRESS(($AN3407-1)*3+$AO3407+5,$AP3407+7))),IF(INDIRECT(ADDRESS(($AN3407-1)*3+$AO3407+5,$AP3407+7))="",0,IF(COUNTIF(INDIRECT(ADDRESS(($AN3407-1)*36+($AO3407-1)*12+6,COLUMN())):INDIRECT(ADDRESS(($AN3407-1)*36+($AO3407-1)*12+$AP3407+4,COLUMN())),INDIRECT(ADDRESS(($AN3407-1)*3+$AO3407+5,$AP3407+7)))&gt;=1,0,INDIRECT(ADDRESS(($AN3407-1)*3+$AO3407+5,$AP3407+7)))))</f>
        <v>0</v>
      </c>
      <c r="AR3407" s="4">
        <f ca="1">COUNTIF(INDIRECT("H"&amp;(ROW()+12*(($AN3407-1)*3+$AO3407)-ROW())/12+5):INDIRECT("S"&amp;(ROW()+12*(($AN3407-1)*3+$AO3407)-ROW())/12+5),AQ3407)</f>
        <v>0</v>
      </c>
      <c r="AS3407" s="6">
        <f ca="1">IF($AP3407=1,IF(INDIRECT(ADDRESS(($AN3407-1)*3+$AO3407+5,$AP3407+20))="",0,INDIRECT(ADDRESS(($AN3407-1)*3+$AO3407+5,$AP3407+20))),IF(INDIRECT(ADDRESS(($AN3407-1)*3+$AO3407+5,$AP3407+20))="",0,IF(COUNTIF(INDIRECT(ADDRESS(($AN3407-1)*36+($AO3407-1)*12+6,COLUMN())):INDIRECT(ADDRESS(($AN3407-1)*36+($AO3407-1)*12+$AP3407+4,COLUMN())),INDIRECT(ADDRESS(($AN3407-1)*3+$AO3407+5,$AP3407+20)))&gt;=1,0,INDIRECT(ADDRESS(($AN3407-1)*3+$AO3407+5,$AP3407+20)))))</f>
        <v>0</v>
      </c>
      <c r="AT3407" s="4">
        <f ca="1">COUNTIF(INDIRECT("U"&amp;(ROW()+12*(($AN3407-1)*3+$AO3407)-ROW())/12+5):INDIRECT("AF"&amp;(ROW()+12*(($AN3407-1)*3+$AO3407)-ROW())/12+5),AS3407)</f>
        <v>0</v>
      </c>
      <c r="AU3407" s="4">
        <f ca="1">IF(AND(AQ3407+AS3407&gt;0,AR3407+AT3407&gt;0),COUNTIF(AU$6:AU3406,"&gt;0")+1,0)</f>
        <v>0</v>
      </c>
    </row>
    <row r="3408" spans="40:47">
      <c r="AN3408" s="4">
        <v>95</v>
      </c>
      <c r="AO3408" s="4">
        <v>2</v>
      </c>
      <c r="AP3408" s="4">
        <v>7</v>
      </c>
      <c r="AQ3408" s="6">
        <f ca="1">IF($AP3408=1,IF(INDIRECT(ADDRESS(($AN3408-1)*3+$AO3408+5,$AP3408+7))="",0,INDIRECT(ADDRESS(($AN3408-1)*3+$AO3408+5,$AP3408+7))),IF(INDIRECT(ADDRESS(($AN3408-1)*3+$AO3408+5,$AP3408+7))="",0,IF(COUNTIF(INDIRECT(ADDRESS(($AN3408-1)*36+($AO3408-1)*12+6,COLUMN())):INDIRECT(ADDRESS(($AN3408-1)*36+($AO3408-1)*12+$AP3408+4,COLUMN())),INDIRECT(ADDRESS(($AN3408-1)*3+$AO3408+5,$AP3408+7)))&gt;=1,0,INDIRECT(ADDRESS(($AN3408-1)*3+$AO3408+5,$AP3408+7)))))</f>
        <v>0</v>
      </c>
      <c r="AR3408" s="4">
        <f ca="1">COUNTIF(INDIRECT("H"&amp;(ROW()+12*(($AN3408-1)*3+$AO3408)-ROW())/12+5):INDIRECT("S"&amp;(ROW()+12*(($AN3408-1)*3+$AO3408)-ROW())/12+5),AQ3408)</f>
        <v>0</v>
      </c>
      <c r="AS3408" s="6">
        <f ca="1">IF($AP3408=1,IF(INDIRECT(ADDRESS(($AN3408-1)*3+$AO3408+5,$AP3408+20))="",0,INDIRECT(ADDRESS(($AN3408-1)*3+$AO3408+5,$AP3408+20))),IF(INDIRECT(ADDRESS(($AN3408-1)*3+$AO3408+5,$AP3408+20))="",0,IF(COUNTIF(INDIRECT(ADDRESS(($AN3408-1)*36+($AO3408-1)*12+6,COLUMN())):INDIRECT(ADDRESS(($AN3408-1)*36+($AO3408-1)*12+$AP3408+4,COLUMN())),INDIRECT(ADDRESS(($AN3408-1)*3+$AO3408+5,$AP3408+20)))&gt;=1,0,INDIRECT(ADDRESS(($AN3408-1)*3+$AO3408+5,$AP3408+20)))))</f>
        <v>0</v>
      </c>
      <c r="AT3408" s="4">
        <f ca="1">COUNTIF(INDIRECT("U"&amp;(ROW()+12*(($AN3408-1)*3+$AO3408)-ROW())/12+5):INDIRECT("AF"&amp;(ROW()+12*(($AN3408-1)*3+$AO3408)-ROW())/12+5),AS3408)</f>
        <v>0</v>
      </c>
      <c r="AU3408" s="4">
        <f ca="1">IF(AND(AQ3408+AS3408&gt;0,AR3408+AT3408&gt;0),COUNTIF(AU$6:AU3407,"&gt;0")+1,0)</f>
        <v>0</v>
      </c>
    </row>
    <row r="3409" spans="40:47">
      <c r="AN3409" s="4">
        <v>95</v>
      </c>
      <c r="AO3409" s="4">
        <v>2</v>
      </c>
      <c r="AP3409" s="4">
        <v>8</v>
      </c>
      <c r="AQ3409" s="6">
        <f ca="1">IF($AP3409=1,IF(INDIRECT(ADDRESS(($AN3409-1)*3+$AO3409+5,$AP3409+7))="",0,INDIRECT(ADDRESS(($AN3409-1)*3+$AO3409+5,$AP3409+7))),IF(INDIRECT(ADDRESS(($AN3409-1)*3+$AO3409+5,$AP3409+7))="",0,IF(COUNTIF(INDIRECT(ADDRESS(($AN3409-1)*36+($AO3409-1)*12+6,COLUMN())):INDIRECT(ADDRESS(($AN3409-1)*36+($AO3409-1)*12+$AP3409+4,COLUMN())),INDIRECT(ADDRESS(($AN3409-1)*3+$AO3409+5,$AP3409+7)))&gt;=1,0,INDIRECT(ADDRESS(($AN3409-1)*3+$AO3409+5,$AP3409+7)))))</f>
        <v>0</v>
      </c>
      <c r="AR3409" s="4">
        <f ca="1">COUNTIF(INDIRECT("H"&amp;(ROW()+12*(($AN3409-1)*3+$AO3409)-ROW())/12+5):INDIRECT("S"&amp;(ROW()+12*(($AN3409-1)*3+$AO3409)-ROW())/12+5),AQ3409)</f>
        <v>0</v>
      </c>
      <c r="AS3409" s="6">
        <f ca="1">IF($AP3409=1,IF(INDIRECT(ADDRESS(($AN3409-1)*3+$AO3409+5,$AP3409+20))="",0,INDIRECT(ADDRESS(($AN3409-1)*3+$AO3409+5,$AP3409+20))),IF(INDIRECT(ADDRESS(($AN3409-1)*3+$AO3409+5,$AP3409+20))="",0,IF(COUNTIF(INDIRECT(ADDRESS(($AN3409-1)*36+($AO3409-1)*12+6,COLUMN())):INDIRECT(ADDRESS(($AN3409-1)*36+($AO3409-1)*12+$AP3409+4,COLUMN())),INDIRECT(ADDRESS(($AN3409-1)*3+$AO3409+5,$AP3409+20)))&gt;=1,0,INDIRECT(ADDRESS(($AN3409-1)*3+$AO3409+5,$AP3409+20)))))</f>
        <v>0</v>
      </c>
      <c r="AT3409" s="4">
        <f ca="1">COUNTIF(INDIRECT("U"&amp;(ROW()+12*(($AN3409-1)*3+$AO3409)-ROW())/12+5):INDIRECT("AF"&amp;(ROW()+12*(($AN3409-1)*3+$AO3409)-ROW())/12+5),AS3409)</f>
        <v>0</v>
      </c>
      <c r="AU3409" s="4">
        <f ca="1">IF(AND(AQ3409+AS3409&gt;0,AR3409+AT3409&gt;0),COUNTIF(AU$6:AU3408,"&gt;0")+1,0)</f>
        <v>0</v>
      </c>
    </row>
    <row r="3410" spans="40:47">
      <c r="AN3410" s="4">
        <v>95</v>
      </c>
      <c r="AO3410" s="4">
        <v>2</v>
      </c>
      <c r="AP3410" s="4">
        <v>9</v>
      </c>
      <c r="AQ3410" s="6">
        <f ca="1">IF($AP3410=1,IF(INDIRECT(ADDRESS(($AN3410-1)*3+$AO3410+5,$AP3410+7))="",0,INDIRECT(ADDRESS(($AN3410-1)*3+$AO3410+5,$AP3410+7))),IF(INDIRECT(ADDRESS(($AN3410-1)*3+$AO3410+5,$AP3410+7))="",0,IF(COUNTIF(INDIRECT(ADDRESS(($AN3410-1)*36+($AO3410-1)*12+6,COLUMN())):INDIRECT(ADDRESS(($AN3410-1)*36+($AO3410-1)*12+$AP3410+4,COLUMN())),INDIRECT(ADDRESS(($AN3410-1)*3+$AO3410+5,$AP3410+7)))&gt;=1,0,INDIRECT(ADDRESS(($AN3410-1)*3+$AO3410+5,$AP3410+7)))))</f>
        <v>0</v>
      </c>
      <c r="AR3410" s="4">
        <f ca="1">COUNTIF(INDIRECT("H"&amp;(ROW()+12*(($AN3410-1)*3+$AO3410)-ROW())/12+5):INDIRECT("S"&amp;(ROW()+12*(($AN3410-1)*3+$AO3410)-ROW())/12+5),AQ3410)</f>
        <v>0</v>
      </c>
      <c r="AS3410" s="6">
        <f ca="1">IF($AP3410=1,IF(INDIRECT(ADDRESS(($AN3410-1)*3+$AO3410+5,$AP3410+20))="",0,INDIRECT(ADDRESS(($AN3410-1)*3+$AO3410+5,$AP3410+20))),IF(INDIRECT(ADDRESS(($AN3410-1)*3+$AO3410+5,$AP3410+20))="",0,IF(COUNTIF(INDIRECT(ADDRESS(($AN3410-1)*36+($AO3410-1)*12+6,COLUMN())):INDIRECT(ADDRESS(($AN3410-1)*36+($AO3410-1)*12+$AP3410+4,COLUMN())),INDIRECT(ADDRESS(($AN3410-1)*3+$AO3410+5,$AP3410+20)))&gt;=1,0,INDIRECT(ADDRESS(($AN3410-1)*3+$AO3410+5,$AP3410+20)))))</f>
        <v>0</v>
      </c>
      <c r="AT3410" s="4">
        <f ca="1">COUNTIF(INDIRECT("U"&amp;(ROW()+12*(($AN3410-1)*3+$AO3410)-ROW())/12+5):INDIRECT("AF"&amp;(ROW()+12*(($AN3410-1)*3+$AO3410)-ROW())/12+5),AS3410)</f>
        <v>0</v>
      </c>
      <c r="AU3410" s="4">
        <f ca="1">IF(AND(AQ3410+AS3410&gt;0,AR3410+AT3410&gt;0),COUNTIF(AU$6:AU3409,"&gt;0")+1,0)</f>
        <v>0</v>
      </c>
    </row>
    <row r="3411" spans="40:47">
      <c r="AN3411" s="4">
        <v>95</v>
      </c>
      <c r="AO3411" s="4">
        <v>2</v>
      </c>
      <c r="AP3411" s="4">
        <v>10</v>
      </c>
      <c r="AQ3411" s="6">
        <f ca="1">IF($AP3411=1,IF(INDIRECT(ADDRESS(($AN3411-1)*3+$AO3411+5,$AP3411+7))="",0,INDIRECT(ADDRESS(($AN3411-1)*3+$AO3411+5,$AP3411+7))),IF(INDIRECT(ADDRESS(($AN3411-1)*3+$AO3411+5,$AP3411+7))="",0,IF(COUNTIF(INDIRECT(ADDRESS(($AN3411-1)*36+($AO3411-1)*12+6,COLUMN())):INDIRECT(ADDRESS(($AN3411-1)*36+($AO3411-1)*12+$AP3411+4,COLUMN())),INDIRECT(ADDRESS(($AN3411-1)*3+$AO3411+5,$AP3411+7)))&gt;=1,0,INDIRECT(ADDRESS(($AN3411-1)*3+$AO3411+5,$AP3411+7)))))</f>
        <v>0</v>
      </c>
      <c r="AR3411" s="4">
        <f ca="1">COUNTIF(INDIRECT("H"&amp;(ROW()+12*(($AN3411-1)*3+$AO3411)-ROW())/12+5):INDIRECT("S"&amp;(ROW()+12*(($AN3411-1)*3+$AO3411)-ROW())/12+5),AQ3411)</f>
        <v>0</v>
      </c>
      <c r="AS3411" s="6">
        <f ca="1">IF($AP3411=1,IF(INDIRECT(ADDRESS(($AN3411-1)*3+$AO3411+5,$AP3411+20))="",0,INDIRECT(ADDRESS(($AN3411-1)*3+$AO3411+5,$AP3411+20))),IF(INDIRECT(ADDRESS(($AN3411-1)*3+$AO3411+5,$AP3411+20))="",0,IF(COUNTIF(INDIRECT(ADDRESS(($AN3411-1)*36+($AO3411-1)*12+6,COLUMN())):INDIRECT(ADDRESS(($AN3411-1)*36+($AO3411-1)*12+$AP3411+4,COLUMN())),INDIRECT(ADDRESS(($AN3411-1)*3+$AO3411+5,$AP3411+20)))&gt;=1,0,INDIRECT(ADDRESS(($AN3411-1)*3+$AO3411+5,$AP3411+20)))))</f>
        <v>0</v>
      </c>
      <c r="AT3411" s="4">
        <f ca="1">COUNTIF(INDIRECT("U"&amp;(ROW()+12*(($AN3411-1)*3+$AO3411)-ROW())/12+5):INDIRECT("AF"&amp;(ROW()+12*(($AN3411-1)*3+$AO3411)-ROW())/12+5),AS3411)</f>
        <v>0</v>
      </c>
      <c r="AU3411" s="4">
        <f ca="1">IF(AND(AQ3411+AS3411&gt;0,AR3411+AT3411&gt;0),COUNTIF(AU$6:AU3410,"&gt;0")+1,0)</f>
        <v>0</v>
      </c>
    </row>
    <row r="3412" spans="40:47">
      <c r="AN3412" s="4">
        <v>95</v>
      </c>
      <c r="AO3412" s="4">
        <v>2</v>
      </c>
      <c r="AP3412" s="4">
        <v>11</v>
      </c>
      <c r="AQ3412" s="6">
        <f ca="1">IF($AP3412=1,IF(INDIRECT(ADDRESS(($AN3412-1)*3+$AO3412+5,$AP3412+7))="",0,INDIRECT(ADDRESS(($AN3412-1)*3+$AO3412+5,$AP3412+7))),IF(INDIRECT(ADDRESS(($AN3412-1)*3+$AO3412+5,$AP3412+7))="",0,IF(COUNTIF(INDIRECT(ADDRESS(($AN3412-1)*36+($AO3412-1)*12+6,COLUMN())):INDIRECT(ADDRESS(($AN3412-1)*36+($AO3412-1)*12+$AP3412+4,COLUMN())),INDIRECT(ADDRESS(($AN3412-1)*3+$AO3412+5,$AP3412+7)))&gt;=1,0,INDIRECT(ADDRESS(($AN3412-1)*3+$AO3412+5,$AP3412+7)))))</f>
        <v>0</v>
      </c>
      <c r="AR3412" s="4">
        <f ca="1">COUNTIF(INDIRECT("H"&amp;(ROW()+12*(($AN3412-1)*3+$AO3412)-ROW())/12+5):INDIRECT("S"&amp;(ROW()+12*(($AN3412-1)*3+$AO3412)-ROW())/12+5),AQ3412)</f>
        <v>0</v>
      </c>
      <c r="AS3412" s="6">
        <f ca="1">IF($AP3412=1,IF(INDIRECT(ADDRESS(($AN3412-1)*3+$AO3412+5,$AP3412+20))="",0,INDIRECT(ADDRESS(($AN3412-1)*3+$AO3412+5,$AP3412+20))),IF(INDIRECT(ADDRESS(($AN3412-1)*3+$AO3412+5,$AP3412+20))="",0,IF(COUNTIF(INDIRECT(ADDRESS(($AN3412-1)*36+($AO3412-1)*12+6,COLUMN())):INDIRECT(ADDRESS(($AN3412-1)*36+($AO3412-1)*12+$AP3412+4,COLUMN())),INDIRECT(ADDRESS(($AN3412-1)*3+$AO3412+5,$AP3412+20)))&gt;=1,0,INDIRECT(ADDRESS(($AN3412-1)*3+$AO3412+5,$AP3412+20)))))</f>
        <v>0</v>
      </c>
      <c r="AT3412" s="4">
        <f ca="1">COUNTIF(INDIRECT("U"&amp;(ROW()+12*(($AN3412-1)*3+$AO3412)-ROW())/12+5):INDIRECT("AF"&amp;(ROW()+12*(($AN3412-1)*3+$AO3412)-ROW())/12+5),AS3412)</f>
        <v>0</v>
      </c>
      <c r="AU3412" s="4">
        <f ca="1">IF(AND(AQ3412+AS3412&gt;0,AR3412+AT3412&gt;0),COUNTIF(AU$6:AU3411,"&gt;0")+1,0)</f>
        <v>0</v>
      </c>
    </row>
    <row r="3413" spans="40:47">
      <c r="AN3413" s="4">
        <v>95</v>
      </c>
      <c r="AO3413" s="4">
        <v>2</v>
      </c>
      <c r="AP3413" s="4">
        <v>12</v>
      </c>
      <c r="AQ3413" s="6">
        <f ca="1">IF($AP3413=1,IF(INDIRECT(ADDRESS(($AN3413-1)*3+$AO3413+5,$AP3413+7))="",0,INDIRECT(ADDRESS(($AN3413-1)*3+$AO3413+5,$AP3413+7))),IF(INDIRECT(ADDRESS(($AN3413-1)*3+$AO3413+5,$AP3413+7))="",0,IF(COUNTIF(INDIRECT(ADDRESS(($AN3413-1)*36+($AO3413-1)*12+6,COLUMN())):INDIRECT(ADDRESS(($AN3413-1)*36+($AO3413-1)*12+$AP3413+4,COLUMN())),INDIRECT(ADDRESS(($AN3413-1)*3+$AO3413+5,$AP3413+7)))&gt;=1,0,INDIRECT(ADDRESS(($AN3413-1)*3+$AO3413+5,$AP3413+7)))))</f>
        <v>0</v>
      </c>
      <c r="AR3413" s="4">
        <f ca="1">COUNTIF(INDIRECT("H"&amp;(ROW()+12*(($AN3413-1)*3+$AO3413)-ROW())/12+5):INDIRECT("S"&amp;(ROW()+12*(($AN3413-1)*3+$AO3413)-ROW())/12+5),AQ3413)</f>
        <v>0</v>
      </c>
      <c r="AS3413" s="6">
        <f ca="1">IF($AP3413=1,IF(INDIRECT(ADDRESS(($AN3413-1)*3+$AO3413+5,$AP3413+20))="",0,INDIRECT(ADDRESS(($AN3413-1)*3+$AO3413+5,$AP3413+20))),IF(INDIRECT(ADDRESS(($AN3413-1)*3+$AO3413+5,$AP3413+20))="",0,IF(COUNTIF(INDIRECT(ADDRESS(($AN3413-1)*36+($AO3413-1)*12+6,COLUMN())):INDIRECT(ADDRESS(($AN3413-1)*36+($AO3413-1)*12+$AP3413+4,COLUMN())),INDIRECT(ADDRESS(($AN3413-1)*3+$AO3413+5,$AP3413+20)))&gt;=1,0,INDIRECT(ADDRESS(($AN3413-1)*3+$AO3413+5,$AP3413+20)))))</f>
        <v>0</v>
      </c>
      <c r="AT3413" s="4">
        <f ca="1">COUNTIF(INDIRECT("U"&amp;(ROW()+12*(($AN3413-1)*3+$AO3413)-ROW())/12+5):INDIRECT("AF"&amp;(ROW()+12*(($AN3413-1)*3+$AO3413)-ROW())/12+5),AS3413)</f>
        <v>0</v>
      </c>
      <c r="AU3413" s="4">
        <f ca="1">IF(AND(AQ3413+AS3413&gt;0,AR3413+AT3413&gt;0),COUNTIF(AU$6:AU3412,"&gt;0")+1,0)</f>
        <v>0</v>
      </c>
    </row>
    <row r="3414" spans="40:47">
      <c r="AN3414" s="4">
        <v>95</v>
      </c>
      <c r="AO3414" s="4">
        <v>3</v>
      </c>
      <c r="AP3414" s="4">
        <v>1</v>
      </c>
      <c r="AQ3414" s="6">
        <f ca="1">IF($AP3414=1,IF(INDIRECT(ADDRESS(($AN3414-1)*3+$AO3414+5,$AP3414+7))="",0,INDIRECT(ADDRESS(($AN3414-1)*3+$AO3414+5,$AP3414+7))),IF(INDIRECT(ADDRESS(($AN3414-1)*3+$AO3414+5,$AP3414+7))="",0,IF(COUNTIF(INDIRECT(ADDRESS(($AN3414-1)*36+($AO3414-1)*12+6,COLUMN())):INDIRECT(ADDRESS(($AN3414-1)*36+($AO3414-1)*12+$AP3414+4,COLUMN())),INDIRECT(ADDRESS(($AN3414-1)*3+$AO3414+5,$AP3414+7)))&gt;=1,0,INDIRECT(ADDRESS(($AN3414-1)*3+$AO3414+5,$AP3414+7)))))</f>
        <v>0</v>
      </c>
      <c r="AR3414" s="4">
        <f ca="1">COUNTIF(INDIRECT("H"&amp;(ROW()+12*(($AN3414-1)*3+$AO3414)-ROW())/12+5):INDIRECT("S"&amp;(ROW()+12*(($AN3414-1)*3+$AO3414)-ROW())/12+5),AQ3414)</f>
        <v>0</v>
      </c>
      <c r="AS3414" s="6">
        <f ca="1">IF($AP3414=1,IF(INDIRECT(ADDRESS(($AN3414-1)*3+$AO3414+5,$AP3414+20))="",0,INDIRECT(ADDRESS(($AN3414-1)*3+$AO3414+5,$AP3414+20))),IF(INDIRECT(ADDRESS(($AN3414-1)*3+$AO3414+5,$AP3414+20))="",0,IF(COUNTIF(INDIRECT(ADDRESS(($AN3414-1)*36+($AO3414-1)*12+6,COLUMN())):INDIRECT(ADDRESS(($AN3414-1)*36+($AO3414-1)*12+$AP3414+4,COLUMN())),INDIRECT(ADDRESS(($AN3414-1)*3+$AO3414+5,$AP3414+20)))&gt;=1,0,INDIRECT(ADDRESS(($AN3414-1)*3+$AO3414+5,$AP3414+20)))))</f>
        <v>0</v>
      </c>
      <c r="AT3414" s="4">
        <f ca="1">COUNTIF(INDIRECT("U"&amp;(ROW()+12*(($AN3414-1)*3+$AO3414)-ROW())/12+5):INDIRECT("AF"&amp;(ROW()+12*(($AN3414-1)*3+$AO3414)-ROW())/12+5),AS3414)</f>
        <v>0</v>
      </c>
      <c r="AU3414" s="4">
        <f ca="1">IF(AND(AQ3414+AS3414&gt;0,AR3414+AT3414&gt;0),COUNTIF(AU$6:AU3413,"&gt;0")+1,0)</f>
        <v>0</v>
      </c>
    </row>
    <row r="3415" spans="40:47">
      <c r="AN3415" s="4">
        <v>95</v>
      </c>
      <c r="AO3415" s="4">
        <v>3</v>
      </c>
      <c r="AP3415" s="4">
        <v>2</v>
      </c>
      <c r="AQ3415" s="6">
        <f ca="1">IF($AP3415=1,IF(INDIRECT(ADDRESS(($AN3415-1)*3+$AO3415+5,$AP3415+7))="",0,INDIRECT(ADDRESS(($AN3415-1)*3+$AO3415+5,$AP3415+7))),IF(INDIRECT(ADDRESS(($AN3415-1)*3+$AO3415+5,$AP3415+7))="",0,IF(COUNTIF(INDIRECT(ADDRESS(($AN3415-1)*36+($AO3415-1)*12+6,COLUMN())):INDIRECT(ADDRESS(($AN3415-1)*36+($AO3415-1)*12+$AP3415+4,COLUMN())),INDIRECT(ADDRESS(($AN3415-1)*3+$AO3415+5,$AP3415+7)))&gt;=1,0,INDIRECT(ADDRESS(($AN3415-1)*3+$AO3415+5,$AP3415+7)))))</f>
        <v>0</v>
      </c>
      <c r="AR3415" s="4">
        <f ca="1">COUNTIF(INDIRECT("H"&amp;(ROW()+12*(($AN3415-1)*3+$AO3415)-ROW())/12+5):INDIRECT("S"&amp;(ROW()+12*(($AN3415-1)*3+$AO3415)-ROW())/12+5),AQ3415)</f>
        <v>0</v>
      </c>
      <c r="AS3415" s="6">
        <f ca="1">IF($AP3415=1,IF(INDIRECT(ADDRESS(($AN3415-1)*3+$AO3415+5,$AP3415+20))="",0,INDIRECT(ADDRESS(($AN3415-1)*3+$AO3415+5,$AP3415+20))),IF(INDIRECT(ADDRESS(($AN3415-1)*3+$AO3415+5,$AP3415+20))="",0,IF(COUNTIF(INDIRECT(ADDRESS(($AN3415-1)*36+($AO3415-1)*12+6,COLUMN())):INDIRECT(ADDRESS(($AN3415-1)*36+($AO3415-1)*12+$AP3415+4,COLUMN())),INDIRECT(ADDRESS(($AN3415-1)*3+$AO3415+5,$AP3415+20)))&gt;=1,0,INDIRECT(ADDRESS(($AN3415-1)*3+$AO3415+5,$AP3415+20)))))</f>
        <v>0</v>
      </c>
      <c r="AT3415" s="4">
        <f ca="1">COUNTIF(INDIRECT("U"&amp;(ROW()+12*(($AN3415-1)*3+$AO3415)-ROW())/12+5):INDIRECT("AF"&amp;(ROW()+12*(($AN3415-1)*3+$AO3415)-ROW())/12+5),AS3415)</f>
        <v>0</v>
      </c>
      <c r="AU3415" s="4">
        <f ca="1">IF(AND(AQ3415+AS3415&gt;0,AR3415+AT3415&gt;0),COUNTIF(AU$6:AU3414,"&gt;0")+1,0)</f>
        <v>0</v>
      </c>
    </row>
    <row r="3416" spans="40:47">
      <c r="AN3416" s="4">
        <v>95</v>
      </c>
      <c r="AO3416" s="4">
        <v>3</v>
      </c>
      <c r="AP3416" s="4">
        <v>3</v>
      </c>
      <c r="AQ3416" s="6">
        <f ca="1">IF($AP3416=1,IF(INDIRECT(ADDRESS(($AN3416-1)*3+$AO3416+5,$AP3416+7))="",0,INDIRECT(ADDRESS(($AN3416-1)*3+$AO3416+5,$AP3416+7))),IF(INDIRECT(ADDRESS(($AN3416-1)*3+$AO3416+5,$AP3416+7))="",0,IF(COUNTIF(INDIRECT(ADDRESS(($AN3416-1)*36+($AO3416-1)*12+6,COLUMN())):INDIRECT(ADDRESS(($AN3416-1)*36+($AO3416-1)*12+$AP3416+4,COLUMN())),INDIRECT(ADDRESS(($AN3416-1)*3+$AO3416+5,$AP3416+7)))&gt;=1,0,INDIRECT(ADDRESS(($AN3416-1)*3+$AO3416+5,$AP3416+7)))))</f>
        <v>0</v>
      </c>
      <c r="AR3416" s="4">
        <f ca="1">COUNTIF(INDIRECT("H"&amp;(ROW()+12*(($AN3416-1)*3+$AO3416)-ROW())/12+5):INDIRECT("S"&amp;(ROW()+12*(($AN3416-1)*3+$AO3416)-ROW())/12+5),AQ3416)</f>
        <v>0</v>
      </c>
      <c r="AS3416" s="6">
        <f ca="1">IF($AP3416=1,IF(INDIRECT(ADDRESS(($AN3416-1)*3+$AO3416+5,$AP3416+20))="",0,INDIRECT(ADDRESS(($AN3416-1)*3+$AO3416+5,$AP3416+20))),IF(INDIRECT(ADDRESS(($AN3416-1)*3+$AO3416+5,$AP3416+20))="",0,IF(COUNTIF(INDIRECT(ADDRESS(($AN3416-1)*36+($AO3416-1)*12+6,COLUMN())):INDIRECT(ADDRESS(($AN3416-1)*36+($AO3416-1)*12+$AP3416+4,COLUMN())),INDIRECT(ADDRESS(($AN3416-1)*3+$AO3416+5,$AP3416+20)))&gt;=1,0,INDIRECT(ADDRESS(($AN3416-1)*3+$AO3416+5,$AP3416+20)))))</f>
        <v>0</v>
      </c>
      <c r="AT3416" s="4">
        <f ca="1">COUNTIF(INDIRECT("U"&amp;(ROW()+12*(($AN3416-1)*3+$AO3416)-ROW())/12+5):INDIRECT("AF"&amp;(ROW()+12*(($AN3416-1)*3+$AO3416)-ROW())/12+5),AS3416)</f>
        <v>0</v>
      </c>
      <c r="AU3416" s="4">
        <f ca="1">IF(AND(AQ3416+AS3416&gt;0,AR3416+AT3416&gt;0),COUNTIF(AU$6:AU3415,"&gt;0")+1,0)</f>
        <v>0</v>
      </c>
    </row>
    <row r="3417" spans="40:47">
      <c r="AN3417" s="4">
        <v>95</v>
      </c>
      <c r="AO3417" s="4">
        <v>3</v>
      </c>
      <c r="AP3417" s="4">
        <v>4</v>
      </c>
      <c r="AQ3417" s="6">
        <f ca="1">IF($AP3417=1,IF(INDIRECT(ADDRESS(($AN3417-1)*3+$AO3417+5,$AP3417+7))="",0,INDIRECT(ADDRESS(($AN3417-1)*3+$AO3417+5,$AP3417+7))),IF(INDIRECT(ADDRESS(($AN3417-1)*3+$AO3417+5,$AP3417+7))="",0,IF(COUNTIF(INDIRECT(ADDRESS(($AN3417-1)*36+($AO3417-1)*12+6,COLUMN())):INDIRECT(ADDRESS(($AN3417-1)*36+($AO3417-1)*12+$AP3417+4,COLUMN())),INDIRECT(ADDRESS(($AN3417-1)*3+$AO3417+5,$AP3417+7)))&gt;=1,0,INDIRECT(ADDRESS(($AN3417-1)*3+$AO3417+5,$AP3417+7)))))</f>
        <v>0</v>
      </c>
      <c r="AR3417" s="4">
        <f ca="1">COUNTIF(INDIRECT("H"&amp;(ROW()+12*(($AN3417-1)*3+$AO3417)-ROW())/12+5):INDIRECT("S"&amp;(ROW()+12*(($AN3417-1)*3+$AO3417)-ROW())/12+5),AQ3417)</f>
        <v>0</v>
      </c>
      <c r="AS3417" s="6">
        <f ca="1">IF($AP3417=1,IF(INDIRECT(ADDRESS(($AN3417-1)*3+$AO3417+5,$AP3417+20))="",0,INDIRECT(ADDRESS(($AN3417-1)*3+$AO3417+5,$AP3417+20))),IF(INDIRECT(ADDRESS(($AN3417-1)*3+$AO3417+5,$AP3417+20))="",0,IF(COUNTIF(INDIRECT(ADDRESS(($AN3417-1)*36+($AO3417-1)*12+6,COLUMN())):INDIRECT(ADDRESS(($AN3417-1)*36+($AO3417-1)*12+$AP3417+4,COLUMN())),INDIRECT(ADDRESS(($AN3417-1)*3+$AO3417+5,$AP3417+20)))&gt;=1,0,INDIRECT(ADDRESS(($AN3417-1)*3+$AO3417+5,$AP3417+20)))))</f>
        <v>0</v>
      </c>
      <c r="AT3417" s="4">
        <f ca="1">COUNTIF(INDIRECT("U"&amp;(ROW()+12*(($AN3417-1)*3+$AO3417)-ROW())/12+5):INDIRECT("AF"&amp;(ROW()+12*(($AN3417-1)*3+$AO3417)-ROW())/12+5),AS3417)</f>
        <v>0</v>
      </c>
      <c r="AU3417" s="4">
        <f ca="1">IF(AND(AQ3417+AS3417&gt;0,AR3417+AT3417&gt;0),COUNTIF(AU$6:AU3416,"&gt;0")+1,0)</f>
        <v>0</v>
      </c>
    </row>
    <row r="3418" spans="40:47">
      <c r="AN3418" s="4">
        <v>95</v>
      </c>
      <c r="AO3418" s="4">
        <v>3</v>
      </c>
      <c r="AP3418" s="4">
        <v>5</v>
      </c>
      <c r="AQ3418" s="6">
        <f ca="1">IF($AP3418=1,IF(INDIRECT(ADDRESS(($AN3418-1)*3+$AO3418+5,$AP3418+7))="",0,INDIRECT(ADDRESS(($AN3418-1)*3+$AO3418+5,$AP3418+7))),IF(INDIRECT(ADDRESS(($AN3418-1)*3+$AO3418+5,$AP3418+7))="",0,IF(COUNTIF(INDIRECT(ADDRESS(($AN3418-1)*36+($AO3418-1)*12+6,COLUMN())):INDIRECT(ADDRESS(($AN3418-1)*36+($AO3418-1)*12+$AP3418+4,COLUMN())),INDIRECT(ADDRESS(($AN3418-1)*3+$AO3418+5,$AP3418+7)))&gt;=1,0,INDIRECT(ADDRESS(($AN3418-1)*3+$AO3418+5,$AP3418+7)))))</f>
        <v>0</v>
      </c>
      <c r="AR3418" s="4">
        <f ca="1">COUNTIF(INDIRECT("H"&amp;(ROW()+12*(($AN3418-1)*3+$AO3418)-ROW())/12+5):INDIRECT("S"&amp;(ROW()+12*(($AN3418-1)*3+$AO3418)-ROW())/12+5),AQ3418)</f>
        <v>0</v>
      </c>
      <c r="AS3418" s="6">
        <f ca="1">IF($AP3418=1,IF(INDIRECT(ADDRESS(($AN3418-1)*3+$AO3418+5,$AP3418+20))="",0,INDIRECT(ADDRESS(($AN3418-1)*3+$AO3418+5,$AP3418+20))),IF(INDIRECT(ADDRESS(($AN3418-1)*3+$AO3418+5,$AP3418+20))="",0,IF(COUNTIF(INDIRECT(ADDRESS(($AN3418-1)*36+($AO3418-1)*12+6,COLUMN())):INDIRECT(ADDRESS(($AN3418-1)*36+($AO3418-1)*12+$AP3418+4,COLUMN())),INDIRECT(ADDRESS(($AN3418-1)*3+$AO3418+5,$AP3418+20)))&gt;=1,0,INDIRECT(ADDRESS(($AN3418-1)*3+$AO3418+5,$AP3418+20)))))</f>
        <v>0</v>
      </c>
      <c r="AT3418" s="4">
        <f ca="1">COUNTIF(INDIRECT("U"&amp;(ROW()+12*(($AN3418-1)*3+$AO3418)-ROW())/12+5):INDIRECT("AF"&amp;(ROW()+12*(($AN3418-1)*3+$AO3418)-ROW())/12+5),AS3418)</f>
        <v>0</v>
      </c>
      <c r="AU3418" s="4">
        <f ca="1">IF(AND(AQ3418+AS3418&gt;0,AR3418+AT3418&gt;0),COUNTIF(AU$6:AU3417,"&gt;0")+1,0)</f>
        <v>0</v>
      </c>
    </row>
    <row r="3419" spans="40:47">
      <c r="AN3419" s="4">
        <v>95</v>
      </c>
      <c r="AO3419" s="4">
        <v>3</v>
      </c>
      <c r="AP3419" s="4">
        <v>6</v>
      </c>
      <c r="AQ3419" s="6">
        <f ca="1">IF($AP3419=1,IF(INDIRECT(ADDRESS(($AN3419-1)*3+$AO3419+5,$AP3419+7))="",0,INDIRECT(ADDRESS(($AN3419-1)*3+$AO3419+5,$AP3419+7))),IF(INDIRECT(ADDRESS(($AN3419-1)*3+$AO3419+5,$AP3419+7))="",0,IF(COUNTIF(INDIRECT(ADDRESS(($AN3419-1)*36+($AO3419-1)*12+6,COLUMN())):INDIRECT(ADDRESS(($AN3419-1)*36+($AO3419-1)*12+$AP3419+4,COLUMN())),INDIRECT(ADDRESS(($AN3419-1)*3+$AO3419+5,$AP3419+7)))&gt;=1,0,INDIRECT(ADDRESS(($AN3419-1)*3+$AO3419+5,$AP3419+7)))))</f>
        <v>0</v>
      </c>
      <c r="AR3419" s="4">
        <f ca="1">COUNTIF(INDIRECT("H"&amp;(ROW()+12*(($AN3419-1)*3+$AO3419)-ROW())/12+5):INDIRECT("S"&amp;(ROW()+12*(($AN3419-1)*3+$AO3419)-ROW())/12+5),AQ3419)</f>
        <v>0</v>
      </c>
      <c r="AS3419" s="6">
        <f ca="1">IF($AP3419=1,IF(INDIRECT(ADDRESS(($AN3419-1)*3+$AO3419+5,$AP3419+20))="",0,INDIRECT(ADDRESS(($AN3419-1)*3+$AO3419+5,$AP3419+20))),IF(INDIRECT(ADDRESS(($AN3419-1)*3+$AO3419+5,$AP3419+20))="",0,IF(COUNTIF(INDIRECT(ADDRESS(($AN3419-1)*36+($AO3419-1)*12+6,COLUMN())):INDIRECT(ADDRESS(($AN3419-1)*36+($AO3419-1)*12+$AP3419+4,COLUMN())),INDIRECT(ADDRESS(($AN3419-1)*3+$AO3419+5,$AP3419+20)))&gt;=1,0,INDIRECT(ADDRESS(($AN3419-1)*3+$AO3419+5,$AP3419+20)))))</f>
        <v>0</v>
      </c>
      <c r="AT3419" s="4">
        <f ca="1">COUNTIF(INDIRECT("U"&amp;(ROW()+12*(($AN3419-1)*3+$AO3419)-ROW())/12+5):INDIRECT("AF"&amp;(ROW()+12*(($AN3419-1)*3+$AO3419)-ROW())/12+5),AS3419)</f>
        <v>0</v>
      </c>
      <c r="AU3419" s="4">
        <f ca="1">IF(AND(AQ3419+AS3419&gt;0,AR3419+AT3419&gt;0),COUNTIF(AU$6:AU3418,"&gt;0")+1,0)</f>
        <v>0</v>
      </c>
    </row>
    <row r="3420" spans="40:47">
      <c r="AN3420" s="4">
        <v>95</v>
      </c>
      <c r="AO3420" s="4">
        <v>3</v>
      </c>
      <c r="AP3420" s="4">
        <v>7</v>
      </c>
      <c r="AQ3420" s="6">
        <f ca="1">IF($AP3420=1,IF(INDIRECT(ADDRESS(($AN3420-1)*3+$AO3420+5,$AP3420+7))="",0,INDIRECT(ADDRESS(($AN3420-1)*3+$AO3420+5,$AP3420+7))),IF(INDIRECT(ADDRESS(($AN3420-1)*3+$AO3420+5,$AP3420+7))="",0,IF(COUNTIF(INDIRECT(ADDRESS(($AN3420-1)*36+($AO3420-1)*12+6,COLUMN())):INDIRECT(ADDRESS(($AN3420-1)*36+($AO3420-1)*12+$AP3420+4,COLUMN())),INDIRECT(ADDRESS(($AN3420-1)*3+$AO3420+5,$AP3420+7)))&gt;=1,0,INDIRECT(ADDRESS(($AN3420-1)*3+$AO3420+5,$AP3420+7)))))</f>
        <v>0</v>
      </c>
      <c r="AR3420" s="4">
        <f ca="1">COUNTIF(INDIRECT("H"&amp;(ROW()+12*(($AN3420-1)*3+$AO3420)-ROW())/12+5):INDIRECT("S"&amp;(ROW()+12*(($AN3420-1)*3+$AO3420)-ROW())/12+5),AQ3420)</f>
        <v>0</v>
      </c>
      <c r="AS3420" s="6">
        <f ca="1">IF($AP3420=1,IF(INDIRECT(ADDRESS(($AN3420-1)*3+$AO3420+5,$AP3420+20))="",0,INDIRECT(ADDRESS(($AN3420-1)*3+$AO3420+5,$AP3420+20))),IF(INDIRECT(ADDRESS(($AN3420-1)*3+$AO3420+5,$AP3420+20))="",0,IF(COUNTIF(INDIRECT(ADDRESS(($AN3420-1)*36+($AO3420-1)*12+6,COLUMN())):INDIRECT(ADDRESS(($AN3420-1)*36+($AO3420-1)*12+$AP3420+4,COLUMN())),INDIRECT(ADDRESS(($AN3420-1)*3+$AO3420+5,$AP3420+20)))&gt;=1,0,INDIRECT(ADDRESS(($AN3420-1)*3+$AO3420+5,$AP3420+20)))))</f>
        <v>0</v>
      </c>
      <c r="AT3420" s="4">
        <f ca="1">COUNTIF(INDIRECT("U"&amp;(ROW()+12*(($AN3420-1)*3+$AO3420)-ROW())/12+5):INDIRECT("AF"&amp;(ROW()+12*(($AN3420-1)*3+$AO3420)-ROW())/12+5),AS3420)</f>
        <v>0</v>
      </c>
      <c r="AU3420" s="4">
        <f ca="1">IF(AND(AQ3420+AS3420&gt;0,AR3420+AT3420&gt;0),COUNTIF(AU$6:AU3419,"&gt;0")+1,0)</f>
        <v>0</v>
      </c>
    </row>
    <row r="3421" spans="40:47">
      <c r="AN3421" s="4">
        <v>95</v>
      </c>
      <c r="AO3421" s="4">
        <v>3</v>
      </c>
      <c r="AP3421" s="4">
        <v>8</v>
      </c>
      <c r="AQ3421" s="6">
        <f ca="1">IF($AP3421=1,IF(INDIRECT(ADDRESS(($AN3421-1)*3+$AO3421+5,$AP3421+7))="",0,INDIRECT(ADDRESS(($AN3421-1)*3+$AO3421+5,$AP3421+7))),IF(INDIRECT(ADDRESS(($AN3421-1)*3+$AO3421+5,$AP3421+7))="",0,IF(COUNTIF(INDIRECT(ADDRESS(($AN3421-1)*36+($AO3421-1)*12+6,COLUMN())):INDIRECT(ADDRESS(($AN3421-1)*36+($AO3421-1)*12+$AP3421+4,COLUMN())),INDIRECT(ADDRESS(($AN3421-1)*3+$AO3421+5,$AP3421+7)))&gt;=1,0,INDIRECT(ADDRESS(($AN3421-1)*3+$AO3421+5,$AP3421+7)))))</f>
        <v>0</v>
      </c>
      <c r="AR3421" s="4">
        <f ca="1">COUNTIF(INDIRECT("H"&amp;(ROW()+12*(($AN3421-1)*3+$AO3421)-ROW())/12+5):INDIRECT("S"&amp;(ROW()+12*(($AN3421-1)*3+$AO3421)-ROW())/12+5),AQ3421)</f>
        <v>0</v>
      </c>
      <c r="AS3421" s="6">
        <f ca="1">IF($AP3421=1,IF(INDIRECT(ADDRESS(($AN3421-1)*3+$AO3421+5,$AP3421+20))="",0,INDIRECT(ADDRESS(($AN3421-1)*3+$AO3421+5,$AP3421+20))),IF(INDIRECT(ADDRESS(($AN3421-1)*3+$AO3421+5,$AP3421+20))="",0,IF(COUNTIF(INDIRECT(ADDRESS(($AN3421-1)*36+($AO3421-1)*12+6,COLUMN())):INDIRECT(ADDRESS(($AN3421-1)*36+($AO3421-1)*12+$AP3421+4,COLUMN())),INDIRECT(ADDRESS(($AN3421-1)*3+$AO3421+5,$AP3421+20)))&gt;=1,0,INDIRECT(ADDRESS(($AN3421-1)*3+$AO3421+5,$AP3421+20)))))</f>
        <v>0</v>
      </c>
      <c r="AT3421" s="4">
        <f ca="1">COUNTIF(INDIRECT("U"&amp;(ROW()+12*(($AN3421-1)*3+$AO3421)-ROW())/12+5):INDIRECT("AF"&amp;(ROW()+12*(($AN3421-1)*3+$AO3421)-ROW())/12+5),AS3421)</f>
        <v>0</v>
      </c>
      <c r="AU3421" s="4">
        <f ca="1">IF(AND(AQ3421+AS3421&gt;0,AR3421+AT3421&gt;0),COUNTIF(AU$6:AU3420,"&gt;0")+1,0)</f>
        <v>0</v>
      </c>
    </row>
    <row r="3422" spans="40:47">
      <c r="AN3422" s="4">
        <v>95</v>
      </c>
      <c r="AO3422" s="4">
        <v>3</v>
      </c>
      <c r="AP3422" s="4">
        <v>9</v>
      </c>
      <c r="AQ3422" s="6">
        <f ca="1">IF($AP3422=1,IF(INDIRECT(ADDRESS(($AN3422-1)*3+$AO3422+5,$AP3422+7))="",0,INDIRECT(ADDRESS(($AN3422-1)*3+$AO3422+5,$AP3422+7))),IF(INDIRECT(ADDRESS(($AN3422-1)*3+$AO3422+5,$AP3422+7))="",0,IF(COUNTIF(INDIRECT(ADDRESS(($AN3422-1)*36+($AO3422-1)*12+6,COLUMN())):INDIRECT(ADDRESS(($AN3422-1)*36+($AO3422-1)*12+$AP3422+4,COLUMN())),INDIRECT(ADDRESS(($AN3422-1)*3+$AO3422+5,$AP3422+7)))&gt;=1,0,INDIRECT(ADDRESS(($AN3422-1)*3+$AO3422+5,$AP3422+7)))))</f>
        <v>0</v>
      </c>
      <c r="AR3422" s="4">
        <f ca="1">COUNTIF(INDIRECT("H"&amp;(ROW()+12*(($AN3422-1)*3+$AO3422)-ROW())/12+5):INDIRECT("S"&amp;(ROW()+12*(($AN3422-1)*3+$AO3422)-ROW())/12+5),AQ3422)</f>
        <v>0</v>
      </c>
      <c r="AS3422" s="6">
        <f ca="1">IF($AP3422=1,IF(INDIRECT(ADDRESS(($AN3422-1)*3+$AO3422+5,$AP3422+20))="",0,INDIRECT(ADDRESS(($AN3422-1)*3+$AO3422+5,$AP3422+20))),IF(INDIRECT(ADDRESS(($AN3422-1)*3+$AO3422+5,$AP3422+20))="",0,IF(COUNTIF(INDIRECT(ADDRESS(($AN3422-1)*36+($AO3422-1)*12+6,COLUMN())):INDIRECT(ADDRESS(($AN3422-1)*36+($AO3422-1)*12+$AP3422+4,COLUMN())),INDIRECT(ADDRESS(($AN3422-1)*3+$AO3422+5,$AP3422+20)))&gt;=1,0,INDIRECT(ADDRESS(($AN3422-1)*3+$AO3422+5,$AP3422+20)))))</f>
        <v>0</v>
      </c>
      <c r="AT3422" s="4">
        <f ca="1">COUNTIF(INDIRECT("U"&amp;(ROW()+12*(($AN3422-1)*3+$AO3422)-ROW())/12+5):INDIRECT("AF"&amp;(ROW()+12*(($AN3422-1)*3+$AO3422)-ROW())/12+5),AS3422)</f>
        <v>0</v>
      </c>
      <c r="AU3422" s="4">
        <f ca="1">IF(AND(AQ3422+AS3422&gt;0,AR3422+AT3422&gt;0),COUNTIF(AU$6:AU3421,"&gt;0")+1,0)</f>
        <v>0</v>
      </c>
    </row>
    <row r="3423" spans="40:47">
      <c r="AN3423" s="4">
        <v>95</v>
      </c>
      <c r="AO3423" s="4">
        <v>3</v>
      </c>
      <c r="AP3423" s="4">
        <v>10</v>
      </c>
      <c r="AQ3423" s="6">
        <f ca="1">IF($AP3423=1,IF(INDIRECT(ADDRESS(($AN3423-1)*3+$AO3423+5,$AP3423+7))="",0,INDIRECT(ADDRESS(($AN3423-1)*3+$AO3423+5,$AP3423+7))),IF(INDIRECT(ADDRESS(($AN3423-1)*3+$AO3423+5,$AP3423+7))="",0,IF(COUNTIF(INDIRECT(ADDRESS(($AN3423-1)*36+($AO3423-1)*12+6,COLUMN())):INDIRECT(ADDRESS(($AN3423-1)*36+($AO3423-1)*12+$AP3423+4,COLUMN())),INDIRECT(ADDRESS(($AN3423-1)*3+$AO3423+5,$AP3423+7)))&gt;=1,0,INDIRECT(ADDRESS(($AN3423-1)*3+$AO3423+5,$AP3423+7)))))</f>
        <v>0</v>
      </c>
      <c r="AR3423" s="4">
        <f ca="1">COUNTIF(INDIRECT("H"&amp;(ROW()+12*(($AN3423-1)*3+$AO3423)-ROW())/12+5):INDIRECT("S"&amp;(ROW()+12*(($AN3423-1)*3+$AO3423)-ROW())/12+5),AQ3423)</f>
        <v>0</v>
      </c>
      <c r="AS3423" s="6">
        <f ca="1">IF($AP3423=1,IF(INDIRECT(ADDRESS(($AN3423-1)*3+$AO3423+5,$AP3423+20))="",0,INDIRECT(ADDRESS(($AN3423-1)*3+$AO3423+5,$AP3423+20))),IF(INDIRECT(ADDRESS(($AN3423-1)*3+$AO3423+5,$AP3423+20))="",0,IF(COUNTIF(INDIRECT(ADDRESS(($AN3423-1)*36+($AO3423-1)*12+6,COLUMN())):INDIRECT(ADDRESS(($AN3423-1)*36+($AO3423-1)*12+$AP3423+4,COLUMN())),INDIRECT(ADDRESS(($AN3423-1)*3+$AO3423+5,$AP3423+20)))&gt;=1,0,INDIRECT(ADDRESS(($AN3423-1)*3+$AO3423+5,$AP3423+20)))))</f>
        <v>0</v>
      </c>
      <c r="AT3423" s="4">
        <f ca="1">COUNTIF(INDIRECT("U"&amp;(ROW()+12*(($AN3423-1)*3+$AO3423)-ROW())/12+5):INDIRECT("AF"&amp;(ROW()+12*(($AN3423-1)*3+$AO3423)-ROW())/12+5),AS3423)</f>
        <v>0</v>
      </c>
      <c r="AU3423" s="4">
        <f ca="1">IF(AND(AQ3423+AS3423&gt;0,AR3423+AT3423&gt;0),COUNTIF(AU$6:AU3422,"&gt;0")+1,0)</f>
        <v>0</v>
      </c>
    </row>
    <row r="3424" spans="40:47">
      <c r="AN3424" s="4">
        <v>95</v>
      </c>
      <c r="AO3424" s="4">
        <v>3</v>
      </c>
      <c r="AP3424" s="4">
        <v>11</v>
      </c>
      <c r="AQ3424" s="6">
        <f ca="1">IF($AP3424=1,IF(INDIRECT(ADDRESS(($AN3424-1)*3+$AO3424+5,$AP3424+7))="",0,INDIRECT(ADDRESS(($AN3424-1)*3+$AO3424+5,$AP3424+7))),IF(INDIRECT(ADDRESS(($AN3424-1)*3+$AO3424+5,$AP3424+7))="",0,IF(COUNTIF(INDIRECT(ADDRESS(($AN3424-1)*36+($AO3424-1)*12+6,COLUMN())):INDIRECT(ADDRESS(($AN3424-1)*36+($AO3424-1)*12+$AP3424+4,COLUMN())),INDIRECT(ADDRESS(($AN3424-1)*3+$AO3424+5,$AP3424+7)))&gt;=1,0,INDIRECT(ADDRESS(($AN3424-1)*3+$AO3424+5,$AP3424+7)))))</f>
        <v>0</v>
      </c>
      <c r="AR3424" s="4">
        <f ca="1">COUNTIF(INDIRECT("H"&amp;(ROW()+12*(($AN3424-1)*3+$AO3424)-ROW())/12+5):INDIRECT("S"&amp;(ROW()+12*(($AN3424-1)*3+$AO3424)-ROW())/12+5),AQ3424)</f>
        <v>0</v>
      </c>
      <c r="AS3424" s="6">
        <f ca="1">IF($AP3424=1,IF(INDIRECT(ADDRESS(($AN3424-1)*3+$AO3424+5,$AP3424+20))="",0,INDIRECT(ADDRESS(($AN3424-1)*3+$AO3424+5,$AP3424+20))),IF(INDIRECT(ADDRESS(($AN3424-1)*3+$AO3424+5,$AP3424+20))="",0,IF(COUNTIF(INDIRECT(ADDRESS(($AN3424-1)*36+($AO3424-1)*12+6,COLUMN())):INDIRECT(ADDRESS(($AN3424-1)*36+($AO3424-1)*12+$AP3424+4,COLUMN())),INDIRECT(ADDRESS(($AN3424-1)*3+$AO3424+5,$AP3424+20)))&gt;=1,0,INDIRECT(ADDRESS(($AN3424-1)*3+$AO3424+5,$AP3424+20)))))</f>
        <v>0</v>
      </c>
      <c r="AT3424" s="4">
        <f ca="1">COUNTIF(INDIRECT("U"&amp;(ROW()+12*(($AN3424-1)*3+$AO3424)-ROW())/12+5):INDIRECT("AF"&amp;(ROW()+12*(($AN3424-1)*3+$AO3424)-ROW())/12+5),AS3424)</f>
        <v>0</v>
      </c>
      <c r="AU3424" s="4">
        <f ca="1">IF(AND(AQ3424+AS3424&gt;0,AR3424+AT3424&gt;0),COUNTIF(AU$6:AU3423,"&gt;0")+1,0)</f>
        <v>0</v>
      </c>
    </row>
    <row r="3425" spans="40:47">
      <c r="AN3425" s="77">
        <v>95</v>
      </c>
      <c r="AO3425" s="77">
        <v>3</v>
      </c>
      <c r="AP3425" s="77">
        <v>12</v>
      </c>
      <c r="AQ3425" s="78">
        <f ca="1">IF($AP3425=1,IF(INDIRECT(ADDRESS(($AN3425-1)*3+$AO3425+5,$AP3425+7))="",0,INDIRECT(ADDRESS(($AN3425-1)*3+$AO3425+5,$AP3425+7))),IF(INDIRECT(ADDRESS(($AN3425-1)*3+$AO3425+5,$AP3425+7))="",0,IF(COUNTIF(INDIRECT(ADDRESS(($AN3425-1)*36+($AO3425-1)*12+6,COLUMN())):INDIRECT(ADDRESS(($AN3425-1)*36+($AO3425-1)*12+$AP3425+4,COLUMN())),INDIRECT(ADDRESS(($AN3425-1)*3+$AO3425+5,$AP3425+7)))&gt;=1,0,INDIRECT(ADDRESS(($AN3425-1)*3+$AO3425+5,$AP3425+7)))))</f>
        <v>0</v>
      </c>
      <c r="AR3425" s="77">
        <f ca="1">COUNTIF(INDIRECT("H"&amp;(ROW()+12*(($AN3425-1)*3+$AO3425)-ROW())/12+5):INDIRECT("S"&amp;(ROW()+12*(($AN3425-1)*3+$AO3425)-ROW())/12+5),AQ3425)</f>
        <v>0</v>
      </c>
      <c r="AS3425" s="78">
        <f ca="1">IF($AP3425=1,IF(INDIRECT(ADDRESS(($AN3425-1)*3+$AO3425+5,$AP3425+20))="",0,INDIRECT(ADDRESS(($AN3425-1)*3+$AO3425+5,$AP3425+20))),IF(INDIRECT(ADDRESS(($AN3425-1)*3+$AO3425+5,$AP3425+20))="",0,IF(COUNTIF(INDIRECT(ADDRESS(($AN3425-1)*36+($AO3425-1)*12+6,COLUMN())):INDIRECT(ADDRESS(($AN3425-1)*36+($AO3425-1)*12+$AP3425+4,COLUMN())),INDIRECT(ADDRESS(($AN3425-1)*3+$AO3425+5,$AP3425+20)))&gt;=1,0,INDIRECT(ADDRESS(($AN3425-1)*3+$AO3425+5,$AP3425+20)))))</f>
        <v>0</v>
      </c>
      <c r="AT3425" s="77">
        <f ca="1">COUNTIF(INDIRECT("U"&amp;(ROW()+12*(($AN3425-1)*3+$AO3425)-ROW())/12+5):INDIRECT("AF"&amp;(ROW()+12*(($AN3425-1)*3+$AO3425)-ROW())/12+5),AS3425)</f>
        <v>0</v>
      </c>
      <c r="AU3425" s="4">
        <f ca="1">IF(AND(AQ3425+AS3425&gt;0,AR3425+AT3425&gt;0),COUNTIF(AU$6:AU3424,"&gt;0")+1,0)</f>
        <v>0</v>
      </c>
    </row>
    <row r="3426" spans="40:47">
      <c r="AN3426" s="4">
        <v>96</v>
      </c>
      <c r="AO3426" s="4">
        <v>1</v>
      </c>
      <c r="AP3426" s="4">
        <v>1</v>
      </c>
      <c r="AQ3426" s="6">
        <f ca="1">IF($AP3426=1,IF(INDIRECT(ADDRESS(($AN3426-1)*3+$AO3426+5,$AP3426+7))="",0,INDIRECT(ADDRESS(($AN3426-1)*3+$AO3426+5,$AP3426+7))),IF(INDIRECT(ADDRESS(($AN3426-1)*3+$AO3426+5,$AP3426+7))="",0,IF(COUNTIF(INDIRECT(ADDRESS(($AN3426-1)*36+($AO3426-1)*12+6,COLUMN())):INDIRECT(ADDRESS(($AN3426-1)*36+($AO3426-1)*12+$AP3426+4,COLUMN())),INDIRECT(ADDRESS(($AN3426-1)*3+$AO3426+5,$AP3426+7)))&gt;=1,0,INDIRECT(ADDRESS(($AN3426-1)*3+$AO3426+5,$AP3426+7)))))</f>
        <v>0</v>
      </c>
      <c r="AR3426" s="4">
        <f ca="1">COUNTIF(INDIRECT("H"&amp;(ROW()+12*(($AN3426-1)*3+$AO3426)-ROW())/12+5):INDIRECT("S"&amp;(ROW()+12*(($AN3426-1)*3+$AO3426)-ROW())/12+5),AQ3426)</f>
        <v>0</v>
      </c>
      <c r="AS3426" s="6">
        <f ca="1">IF($AP3426=1,IF(INDIRECT(ADDRESS(($AN3426-1)*3+$AO3426+5,$AP3426+20))="",0,INDIRECT(ADDRESS(($AN3426-1)*3+$AO3426+5,$AP3426+20))),IF(INDIRECT(ADDRESS(($AN3426-1)*3+$AO3426+5,$AP3426+20))="",0,IF(COUNTIF(INDIRECT(ADDRESS(($AN3426-1)*36+($AO3426-1)*12+6,COLUMN())):INDIRECT(ADDRESS(($AN3426-1)*36+($AO3426-1)*12+$AP3426+4,COLUMN())),INDIRECT(ADDRESS(($AN3426-1)*3+$AO3426+5,$AP3426+20)))&gt;=1,0,INDIRECT(ADDRESS(($AN3426-1)*3+$AO3426+5,$AP3426+20)))))</f>
        <v>0</v>
      </c>
      <c r="AT3426" s="4">
        <f ca="1">COUNTIF(INDIRECT("U"&amp;(ROW()+12*(($AN3426-1)*3+$AO3426)-ROW())/12+5):INDIRECT("AF"&amp;(ROW()+12*(($AN3426-1)*3+$AO3426)-ROW())/12+5),AS3426)</f>
        <v>0</v>
      </c>
      <c r="AU3426" s="4">
        <f ca="1">IF(AND(AQ3426+AS3426&gt;0,AR3426+AT3426&gt;0),COUNTIF(AU$6:AU3425,"&gt;0")+1,0)</f>
        <v>0</v>
      </c>
    </row>
    <row r="3427" spans="40:47">
      <c r="AN3427" s="4">
        <v>96</v>
      </c>
      <c r="AO3427" s="4">
        <v>1</v>
      </c>
      <c r="AP3427" s="4">
        <v>2</v>
      </c>
      <c r="AQ3427" s="6">
        <f ca="1">IF($AP3427=1,IF(INDIRECT(ADDRESS(($AN3427-1)*3+$AO3427+5,$AP3427+7))="",0,INDIRECT(ADDRESS(($AN3427-1)*3+$AO3427+5,$AP3427+7))),IF(INDIRECT(ADDRESS(($AN3427-1)*3+$AO3427+5,$AP3427+7))="",0,IF(COUNTIF(INDIRECT(ADDRESS(($AN3427-1)*36+($AO3427-1)*12+6,COLUMN())):INDIRECT(ADDRESS(($AN3427-1)*36+($AO3427-1)*12+$AP3427+4,COLUMN())),INDIRECT(ADDRESS(($AN3427-1)*3+$AO3427+5,$AP3427+7)))&gt;=1,0,INDIRECT(ADDRESS(($AN3427-1)*3+$AO3427+5,$AP3427+7)))))</f>
        <v>0</v>
      </c>
      <c r="AR3427" s="4">
        <f ca="1">COUNTIF(INDIRECT("H"&amp;(ROW()+12*(($AN3427-1)*3+$AO3427)-ROW())/12+5):INDIRECT("S"&amp;(ROW()+12*(($AN3427-1)*3+$AO3427)-ROW())/12+5),AQ3427)</f>
        <v>0</v>
      </c>
      <c r="AS3427" s="6">
        <f ca="1">IF($AP3427=1,IF(INDIRECT(ADDRESS(($AN3427-1)*3+$AO3427+5,$AP3427+20))="",0,INDIRECT(ADDRESS(($AN3427-1)*3+$AO3427+5,$AP3427+20))),IF(INDIRECT(ADDRESS(($AN3427-1)*3+$AO3427+5,$AP3427+20))="",0,IF(COUNTIF(INDIRECT(ADDRESS(($AN3427-1)*36+($AO3427-1)*12+6,COLUMN())):INDIRECT(ADDRESS(($AN3427-1)*36+($AO3427-1)*12+$AP3427+4,COLUMN())),INDIRECT(ADDRESS(($AN3427-1)*3+$AO3427+5,$AP3427+20)))&gt;=1,0,INDIRECT(ADDRESS(($AN3427-1)*3+$AO3427+5,$AP3427+20)))))</f>
        <v>0</v>
      </c>
      <c r="AT3427" s="4">
        <f ca="1">COUNTIF(INDIRECT("U"&amp;(ROW()+12*(($AN3427-1)*3+$AO3427)-ROW())/12+5):INDIRECT("AF"&amp;(ROW()+12*(($AN3427-1)*3+$AO3427)-ROW())/12+5),AS3427)</f>
        <v>0</v>
      </c>
      <c r="AU3427" s="4">
        <f ca="1">IF(AND(AQ3427+AS3427&gt;0,AR3427+AT3427&gt;0),COUNTIF(AU$6:AU3426,"&gt;0")+1,0)</f>
        <v>0</v>
      </c>
    </row>
    <row r="3428" spans="40:47">
      <c r="AN3428" s="4">
        <v>96</v>
      </c>
      <c r="AO3428" s="4">
        <v>1</v>
      </c>
      <c r="AP3428" s="4">
        <v>3</v>
      </c>
      <c r="AQ3428" s="6">
        <f ca="1">IF($AP3428=1,IF(INDIRECT(ADDRESS(($AN3428-1)*3+$AO3428+5,$AP3428+7))="",0,INDIRECT(ADDRESS(($AN3428-1)*3+$AO3428+5,$AP3428+7))),IF(INDIRECT(ADDRESS(($AN3428-1)*3+$AO3428+5,$AP3428+7))="",0,IF(COUNTIF(INDIRECT(ADDRESS(($AN3428-1)*36+($AO3428-1)*12+6,COLUMN())):INDIRECT(ADDRESS(($AN3428-1)*36+($AO3428-1)*12+$AP3428+4,COLUMN())),INDIRECT(ADDRESS(($AN3428-1)*3+$AO3428+5,$AP3428+7)))&gt;=1,0,INDIRECT(ADDRESS(($AN3428-1)*3+$AO3428+5,$AP3428+7)))))</f>
        <v>0</v>
      </c>
      <c r="AR3428" s="4">
        <f ca="1">COUNTIF(INDIRECT("H"&amp;(ROW()+12*(($AN3428-1)*3+$AO3428)-ROW())/12+5):INDIRECT("S"&amp;(ROW()+12*(($AN3428-1)*3+$AO3428)-ROW())/12+5),AQ3428)</f>
        <v>0</v>
      </c>
      <c r="AS3428" s="6">
        <f ca="1">IF($AP3428=1,IF(INDIRECT(ADDRESS(($AN3428-1)*3+$AO3428+5,$AP3428+20))="",0,INDIRECT(ADDRESS(($AN3428-1)*3+$AO3428+5,$AP3428+20))),IF(INDIRECT(ADDRESS(($AN3428-1)*3+$AO3428+5,$AP3428+20))="",0,IF(COUNTIF(INDIRECT(ADDRESS(($AN3428-1)*36+($AO3428-1)*12+6,COLUMN())):INDIRECT(ADDRESS(($AN3428-1)*36+($AO3428-1)*12+$AP3428+4,COLUMN())),INDIRECT(ADDRESS(($AN3428-1)*3+$AO3428+5,$AP3428+20)))&gt;=1,0,INDIRECT(ADDRESS(($AN3428-1)*3+$AO3428+5,$AP3428+20)))))</f>
        <v>0</v>
      </c>
      <c r="AT3428" s="4">
        <f ca="1">COUNTIF(INDIRECT("U"&amp;(ROW()+12*(($AN3428-1)*3+$AO3428)-ROW())/12+5):INDIRECT("AF"&amp;(ROW()+12*(($AN3428-1)*3+$AO3428)-ROW())/12+5),AS3428)</f>
        <v>0</v>
      </c>
      <c r="AU3428" s="4">
        <f ca="1">IF(AND(AQ3428+AS3428&gt;0,AR3428+AT3428&gt;0),COUNTIF(AU$6:AU3427,"&gt;0")+1,0)</f>
        <v>0</v>
      </c>
    </row>
    <row r="3429" spans="40:47">
      <c r="AN3429" s="4">
        <v>96</v>
      </c>
      <c r="AO3429" s="4">
        <v>1</v>
      </c>
      <c r="AP3429" s="4">
        <v>4</v>
      </c>
      <c r="AQ3429" s="6">
        <f ca="1">IF($AP3429=1,IF(INDIRECT(ADDRESS(($AN3429-1)*3+$AO3429+5,$AP3429+7))="",0,INDIRECT(ADDRESS(($AN3429-1)*3+$AO3429+5,$AP3429+7))),IF(INDIRECT(ADDRESS(($AN3429-1)*3+$AO3429+5,$AP3429+7))="",0,IF(COUNTIF(INDIRECT(ADDRESS(($AN3429-1)*36+($AO3429-1)*12+6,COLUMN())):INDIRECT(ADDRESS(($AN3429-1)*36+($AO3429-1)*12+$AP3429+4,COLUMN())),INDIRECT(ADDRESS(($AN3429-1)*3+$AO3429+5,$AP3429+7)))&gt;=1,0,INDIRECT(ADDRESS(($AN3429-1)*3+$AO3429+5,$AP3429+7)))))</f>
        <v>0</v>
      </c>
      <c r="AR3429" s="4">
        <f ca="1">COUNTIF(INDIRECT("H"&amp;(ROW()+12*(($AN3429-1)*3+$AO3429)-ROW())/12+5):INDIRECT("S"&amp;(ROW()+12*(($AN3429-1)*3+$AO3429)-ROW())/12+5),AQ3429)</f>
        <v>0</v>
      </c>
      <c r="AS3429" s="6">
        <f ca="1">IF($AP3429=1,IF(INDIRECT(ADDRESS(($AN3429-1)*3+$AO3429+5,$AP3429+20))="",0,INDIRECT(ADDRESS(($AN3429-1)*3+$AO3429+5,$AP3429+20))),IF(INDIRECT(ADDRESS(($AN3429-1)*3+$AO3429+5,$AP3429+20))="",0,IF(COUNTIF(INDIRECT(ADDRESS(($AN3429-1)*36+($AO3429-1)*12+6,COLUMN())):INDIRECT(ADDRESS(($AN3429-1)*36+($AO3429-1)*12+$AP3429+4,COLUMN())),INDIRECT(ADDRESS(($AN3429-1)*3+$AO3429+5,$AP3429+20)))&gt;=1,0,INDIRECT(ADDRESS(($AN3429-1)*3+$AO3429+5,$AP3429+20)))))</f>
        <v>0</v>
      </c>
      <c r="AT3429" s="4">
        <f ca="1">COUNTIF(INDIRECT("U"&amp;(ROW()+12*(($AN3429-1)*3+$AO3429)-ROW())/12+5):INDIRECT("AF"&amp;(ROW()+12*(($AN3429-1)*3+$AO3429)-ROW())/12+5),AS3429)</f>
        <v>0</v>
      </c>
      <c r="AU3429" s="4">
        <f ca="1">IF(AND(AQ3429+AS3429&gt;0,AR3429+AT3429&gt;0),COUNTIF(AU$6:AU3428,"&gt;0")+1,0)</f>
        <v>0</v>
      </c>
    </row>
    <row r="3430" spans="40:47">
      <c r="AN3430" s="4">
        <v>96</v>
      </c>
      <c r="AO3430" s="4">
        <v>1</v>
      </c>
      <c r="AP3430" s="4">
        <v>5</v>
      </c>
      <c r="AQ3430" s="6">
        <f ca="1">IF($AP3430=1,IF(INDIRECT(ADDRESS(($AN3430-1)*3+$AO3430+5,$AP3430+7))="",0,INDIRECT(ADDRESS(($AN3430-1)*3+$AO3430+5,$AP3430+7))),IF(INDIRECT(ADDRESS(($AN3430-1)*3+$AO3430+5,$AP3430+7))="",0,IF(COUNTIF(INDIRECT(ADDRESS(($AN3430-1)*36+($AO3430-1)*12+6,COLUMN())):INDIRECT(ADDRESS(($AN3430-1)*36+($AO3430-1)*12+$AP3430+4,COLUMN())),INDIRECT(ADDRESS(($AN3430-1)*3+$AO3430+5,$AP3430+7)))&gt;=1,0,INDIRECT(ADDRESS(($AN3430-1)*3+$AO3430+5,$AP3430+7)))))</f>
        <v>0</v>
      </c>
      <c r="AR3430" s="4">
        <f ca="1">COUNTIF(INDIRECT("H"&amp;(ROW()+12*(($AN3430-1)*3+$AO3430)-ROW())/12+5):INDIRECT("S"&amp;(ROW()+12*(($AN3430-1)*3+$AO3430)-ROW())/12+5),AQ3430)</f>
        <v>0</v>
      </c>
      <c r="AS3430" s="6">
        <f ca="1">IF($AP3430=1,IF(INDIRECT(ADDRESS(($AN3430-1)*3+$AO3430+5,$AP3430+20))="",0,INDIRECT(ADDRESS(($AN3430-1)*3+$AO3430+5,$AP3430+20))),IF(INDIRECT(ADDRESS(($AN3430-1)*3+$AO3430+5,$AP3430+20))="",0,IF(COUNTIF(INDIRECT(ADDRESS(($AN3430-1)*36+($AO3430-1)*12+6,COLUMN())):INDIRECT(ADDRESS(($AN3430-1)*36+($AO3430-1)*12+$AP3430+4,COLUMN())),INDIRECT(ADDRESS(($AN3430-1)*3+$AO3430+5,$AP3430+20)))&gt;=1,0,INDIRECT(ADDRESS(($AN3430-1)*3+$AO3430+5,$AP3430+20)))))</f>
        <v>0</v>
      </c>
      <c r="AT3430" s="4">
        <f ca="1">COUNTIF(INDIRECT("U"&amp;(ROW()+12*(($AN3430-1)*3+$AO3430)-ROW())/12+5):INDIRECT("AF"&amp;(ROW()+12*(($AN3430-1)*3+$AO3430)-ROW())/12+5),AS3430)</f>
        <v>0</v>
      </c>
      <c r="AU3430" s="4">
        <f ca="1">IF(AND(AQ3430+AS3430&gt;0,AR3430+AT3430&gt;0),COUNTIF(AU$6:AU3429,"&gt;0")+1,0)</f>
        <v>0</v>
      </c>
    </row>
    <row r="3431" spans="40:47">
      <c r="AN3431" s="4">
        <v>96</v>
      </c>
      <c r="AO3431" s="4">
        <v>1</v>
      </c>
      <c r="AP3431" s="4">
        <v>6</v>
      </c>
      <c r="AQ3431" s="6">
        <f ca="1">IF($AP3431=1,IF(INDIRECT(ADDRESS(($AN3431-1)*3+$AO3431+5,$AP3431+7))="",0,INDIRECT(ADDRESS(($AN3431-1)*3+$AO3431+5,$AP3431+7))),IF(INDIRECT(ADDRESS(($AN3431-1)*3+$AO3431+5,$AP3431+7))="",0,IF(COUNTIF(INDIRECT(ADDRESS(($AN3431-1)*36+($AO3431-1)*12+6,COLUMN())):INDIRECT(ADDRESS(($AN3431-1)*36+($AO3431-1)*12+$AP3431+4,COLUMN())),INDIRECT(ADDRESS(($AN3431-1)*3+$AO3431+5,$AP3431+7)))&gt;=1,0,INDIRECT(ADDRESS(($AN3431-1)*3+$AO3431+5,$AP3431+7)))))</f>
        <v>0</v>
      </c>
      <c r="AR3431" s="4">
        <f ca="1">COUNTIF(INDIRECT("H"&amp;(ROW()+12*(($AN3431-1)*3+$AO3431)-ROW())/12+5):INDIRECT("S"&amp;(ROW()+12*(($AN3431-1)*3+$AO3431)-ROW())/12+5),AQ3431)</f>
        <v>0</v>
      </c>
      <c r="AS3431" s="6">
        <f ca="1">IF($AP3431=1,IF(INDIRECT(ADDRESS(($AN3431-1)*3+$AO3431+5,$AP3431+20))="",0,INDIRECT(ADDRESS(($AN3431-1)*3+$AO3431+5,$AP3431+20))),IF(INDIRECT(ADDRESS(($AN3431-1)*3+$AO3431+5,$AP3431+20))="",0,IF(COUNTIF(INDIRECT(ADDRESS(($AN3431-1)*36+($AO3431-1)*12+6,COLUMN())):INDIRECT(ADDRESS(($AN3431-1)*36+($AO3431-1)*12+$AP3431+4,COLUMN())),INDIRECT(ADDRESS(($AN3431-1)*3+$AO3431+5,$AP3431+20)))&gt;=1,0,INDIRECT(ADDRESS(($AN3431-1)*3+$AO3431+5,$AP3431+20)))))</f>
        <v>0</v>
      </c>
      <c r="AT3431" s="4">
        <f ca="1">COUNTIF(INDIRECT("U"&amp;(ROW()+12*(($AN3431-1)*3+$AO3431)-ROW())/12+5):INDIRECT("AF"&amp;(ROW()+12*(($AN3431-1)*3+$AO3431)-ROW())/12+5),AS3431)</f>
        <v>0</v>
      </c>
      <c r="AU3431" s="4">
        <f ca="1">IF(AND(AQ3431+AS3431&gt;0,AR3431+AT3431&gt;0),COUNTIF(AU$6:AU3430,"&gt;0")+1,0)</f>
        <v>0</v>
      </c>
    </row>
    <row r="3432" spans="40:47">
      <c r="AN3432" s="4">
        <v>96</v>
      </c>
      <c r="AO3432" s="4">
        <v>1</v>
      </c>
      <c r="AP3432" s="4">
        <v>7</v>
      </c>
      <c r="AQ3432" s="6">
        <f ca="1">IF($AP3432=1,IF(INDIRECT(ADDRESS(($AN3432-1)*3+$AO3432+5,$AP3432+7))="",0,INDIRECT(ADDRESS(($AN3432-1)*3+$AO3432+5,$AP3432+7))),IF(INDIRECT(ADDRESS(($AN3432-1)*3+$AO3432+5,$AP3432+7))="",0,IF(COUNTIF(INDIRECT(ADDRESS(($AN3432-1)*36+($AO3432-1)*12+6,COLUMN())):INDIRECT(ADDRESS(($AN3432-1)*36+($AO3432-1)*12+$AP3432+4,COLUMN())),INDIRECT(ADDRESS(($AN3432-1)*3+$AO3432+5,$AP3432+7)))&gt;=1,0,INDIRECT(ADDRESS(($AN3432-1)*3+$AO3432+5,$AP3432+7)))))</f>
        <v>0</v>
      </c>
      <c r="AR3432" s="4">
        <f ca="1">COUNTIF(INDIRECT("H"&amp;(ROW()+12*(($AN3432-1)*3+$AO3432)-ROW())/12+5):INDIRECT("S"&amp;(ROW()+12*(($AN3432-1)*3+$AO3432)-ROW())/12+5),AQ3432)</f>
        <v>0</v>
      </c>
      <c r="AS3432" s="6">
        <f ca="1">IF($AP3432=1,IF(INDIRECT(ADDRESS(($AN3432-1)*3+$AO3432+5,$AP3432+20))="",0,INDIRECT(ADDRESS(($AN3432-1)*3+$AO3432+5,$AP3432+20))),IF(INDIRECT(ADDRESS(($AN3432-1)*3+$AO3432+5,$AP3432+20))="",0,IF(COUNTIF(INDIRECT(ADDRESS(($AN3432-1)*36+($AO3432-1)*12+6,COLUMN())):INDIRECT(ADDRESS(($AN3432-1)*36+($AO3432-1)*12+$AP3432+4,COLUMN())),INDIRECT(ADDRESS(($AN3432-1)*3+$AO3432+5,$AP3432+20)))&gt;=1,0,INDIRECT(ADDRESS(($AN3432-1)*3+$AO3432+5,$AP3432+20)))))</f>
        <v>0</v>
      </c>
      <c r="AT3432" s="4">
        <f ca="1">COUNTIF(INDIRECT("U"&amp;(ROW()+12*(($AN3432-1)*3+$AO3432)-ROW())/12+5):INDIRECT("AF"&amp;(ROW()+12*(($AN3432-1)*3+$AO3432)-ROW())/12+5),AS3432)</f>
        <v>0</v>
      </c>
      <c r="AU3432" s="4">
        <f ca="1">IF(AND(AQ3432+AS3432&gt;0,AR3432+AT3432&gt;0),COUNTIF(AU$6:AU3431,"&gt;0")+1,0)</f>
        <v>0</v>
      </c>
    </row>
    <row r="3433" spans="40:47">
      <c r="AN3433" s="4">
        <v>96</v>
      </c>
      <c r="AO3433" s="4">
        <v>1</v>
      </c>
      <c r="AP3433" s="4">
        <v>8</v>
      </c>
      <c r="AQ3433" s="6">
        <f ca="1">IF($AP3433=1,IF(INDIRECT(ADDRESS(($AN3433-1)*3+$AO3433+5,$AP3433+7))="",0,INDIRECT(ADDRESS(($AN3433-1)*3+$AO3433+5,$AP3433+7))),IF(INDIRECT(ADDRESS(($AN3433-1)*3+$AO3433+5,$AP3433+7))="",0,IF(COUNTIF(INDIRECT(ADDRESS(($AN3433-1)*36+($AO3433-1)*12+6,COLUMN())):INDIRECT(ADDRESS(($AN3433-1)*36+($AO3433-1)*12+$AP3433+4,COLUMN())),INDIRECT(ADDRESS(($AN3433-1)*3+$AO3433+5,$AP3433+7)))&gt;=1,0,INDIRECT(ADDRESS(($AN3433-1)*3+$AO3433+5,$AP3433+7)))))</f>
        <v>0</v>
      </c>
      <c r="AR3433" s="4">
        <f ca="1">COUNTIF(INDIRECT("H"&amp;(ROW()+12*(($AN3433-1)*3+$AO3433)-ROW())/12+5):INDIRECT("S"&amp;(ROW()+12*(($AN3433-1)*3+$AO3433)-ROW())/12+5),AQ3433)</f>
        <v>0</v>
      </c>
      <c r="AS3433" s="6">
        <f ca="1">IF($AP3433=1,IF(INDIRECT(ADDRESS(($AN3433-1)*3+$AO3433+5,$AP3433+20))="",0,INDIRECT(ADDRESS(($AN3433-1)*3+$AO3433+5,$AP3433+20))),IF(INDIRECT(ADDRESS(($AN3433-1)*3+$AO3433+5,$AP3433+20))="",0,IF(COUNTIF(INDIRECT(ADDRESS(($AN3433-1)*36+($AO3433-1)*12+6,COLUMN())):INDIRECT(ADDRESS(($AN3433-1)*36+($AO3433-1)*12+$AP3433+4,COLUMN())),INDIRECT(ADDRESS(($AN3433-1)*3+$AO3433+5,$AP3433+20)))&gt;=1,0,INDIRECT(ADDRESS(($AN3433-1)*3+$AO3433+5,$AP3433+20)))))</f>
        <v>0</v>
      </c>
      <c r="AT3433" s="4">
        <f ca="1">COUNTIF(INDIRECT("U"&amp;(ROW()+12*(($AN3433-1)*3+$AO3433)-ROW())/12+5):INDIRECT("AF"&amp;(ROW()+12*(($AN3433-1)*3+$AO3433)-ROW())/12+5),AS3433)</f>
        <v>0</v>
      </c>
      <c r="AU3433" s="4">
        <f ca="1">IF(AND(AQ3433+AS3433&gt;0,AR3433+AT3433&gt;0),COUNTIF(AU$6:AU3432,"&gt;0")+1,0)</f>
        <v>0</v>
      </c>
    </row>
    <row r="3434" spans="40:47">
      <c r="AN3434" s="4">
        <v>96</v>
      </c>
      <c r="AO3434" s="4">
        <v>1</v>
      </c>
      <c r="AP3434" s="4">
        <v>9</v>
      </c>
      <c r="AQ3434" s="6">
        <f ca="1">IF($AP3434=1,IF(INDIRECT(ADDRESS(($AN3434-1)*3+$AO3434+5,$AP3434+7))="",0,INDIRECT(ADDRESS(($AN3434-1)*3+$AO3434+5,$AP3434+7))),IF(INDIRECT(ADDRESS(($AN3434-1)*3+$AO3434+5,$AP3434+7))="",0,IF(COUNTIF(INDIRECT(ADDRESS(($AN3434-1)*36+($AO3434-1)*12+6,COLUMN())):INDIRECT(ADDRESS(($AN3434-1)*36+($AO3434-1)*12+$AP3434+4,COLUMN())),INDIRECT(ADDRESS(($AN3434-1)*3+$AO3434+5,$AP3434+7)))&gt;=1,0,INDIRECT(ADDRESS(($AN3434-1)*3+$AO3434+5,$AP3434+7)))))</f>
        <v>0</v>
      </c>
      <c r="AR3434" s="4">
        <f ca="1">COUNTIF(INDIRECT("H"&amp;(ROW()+12*(($AN3434-1)*3+$AO3434)-ROW())/12+5):INDIRECT("S"&amp;(ROW()+12*(($AN3434-1)*3+$AO3434)-ROW())/12+5),AQ3434)</f>
        <v>0</v>
      </c>
      <c r="AS3434" s="6">
        <f ca="1">IF($AP3434=1,IF(INDIRECT(ADDRESS(($AN3434-1)*3+$AO3434+5,$AP3434+20))="",0,INDIRECT(ADDRESS(($AN3434-1)*3+$AO3434+5,$AP3434+20))),IF(INDIRECT(ADDRESS(($AN3434-1)*3+$AO3434+5,$AP3434+20))="",0,IF(COUNTIF(INDIRECT(ADDRESS(($AN3434-1)*36+($AO3434-1)*12+6,COLUMN())):INDIRECT(ADDRESS(($AN3434-1)*36+($AO3434-1)*12+$AP3434+4,COLUMN())),INDIRECT(ADDRESS(($AN3434-1)*3+$AO3434+5,$AP3434+20)))&gt;=1,0,INDIRECT(ADDRESS(($AN3434-1)*3+$AO3434+5,$AP3434+20)))))</f>
        <v>0</v>
      </c>
      <c r="AT3434" s="4">
        <f ca="1">COUNTIF(INDIRECT("U"&amp;(ROW()+12*(($AN3434-1)*3+$AO3434)-ROW())/12+5):INDIRECT("AF"&amp;(ROW()+12*(($AN3434-1)*3+$AO3434)-ROW())/12+5),AS3434)</f>
        <v>0</v>
      </c>
      <c r="AU3434" s="4">
        <f ca="1">IF(AND(AQ3434+AS3434&gt;0,AR3434+AT3434&gt;0),COUNTIF(AU$6:AU3433,"&gt;0")+1,0)</f>
        <v>0</v>
      </c>
    </row>
    <row r="3435" spans="40:47">
      <c r="AN3435" s="4">
        <v>96</v>
      </c>
      <c r="AO3435" s="4">
        <v>1</v>
      </c>
      <c r="AP3435" s="4">
        <v>10</v>
      </c>
      <c r="AQ3435" s="6">
        <f ca="1">IF($AP3435=1,IF(INDIRECT(ADDRESS(($AN3435-1)*3+$AO3435+5,$AP3435+7))="",0,INDIRECT(ADDRESS(($AN3435-1)*3+$AO3435+5,$AP3435+7))),IF(INDIRECT(ADDRESS(($AN3435-1)*3+$AO3435+5,$AP3435+7))="",0,IF(COUNTIF(INDIRECT(ADDRESS(($AN3435-1)*36+($AO3435-1)*12+6,COLUMN())):INDIRECT(ADDRESS(($AN3435-1)*36+($AO3435-1)*12+$AP3435+4,COLUMN())),INDIRECT(ADDRESS(($AN3435-1)*3+$AO3435+5,$AP3435+7)))&gt;=1,0,INDIRECT(ADDRESS(($AN3435-1)*3+$AO3435+5,$AP3435+7)))))</f>
        <v>0</v>
      </c>
      <c r="AR3435" s="4">
        <f ca="1">COUNTIF(INDIRECT("H"&amp;(ROW()+12*(($AN3435-1)*3+$AO3435)-ROW())/12+5):INDIRECT("S"&amp;(ROW()+12*(($AN3435-1)*3+$AO3435)-ROW())/12+5),AQ3435)</f>
        <v>0</v>
      </c>
      <c r="AS3435" s="6">
        <f ca="1">IF($AP3435=1,IF(INDIRECT(ADDRESS(($AN3435-1)*3+$AO3435+5,$AP3435+20))="",0,INDIRECT(ADDRESS(($AN3435-1)*3+$AO3435+5,$AP3435+20))),IF(INDIRECT(ADDRESS(($AN3435-1)*3+$AO3435+5,$AP3435+20))="",0,IF(COUNTIF(INDIRECT(ADDRESS(($AN3435-1)*36+($AO3435-1)*12+6,COLUMN())):INDIRECT(ADDRESS(($AN3435-1)*36+($AO3435-1)*12+$AP3435+4,COLUMN())),INDIRECT(ADDRESS(($AN3435-1)*3+$AO3435+5,$AP3435+20)))&gt;=1,0,INDIRECT(ADDRESS(($AN3435-1)*3+$AO3435+5,$AP3435+20)))))</f>
        <v>0</v>
      </c>
      <c r="AT3435" s="4">
        <f ca="1">COUNTIF(INDIRECT("U"&amp;(ROW()+12*(($AN3435-1)*3+$AO3435)-ROW())/12+5):INDIRECT("AF"&amp;(ROW()+12*(($AN3435-1)*3+$AO3435)-ROW())/12+5),AS3435)</f>
        <v>0</v>
      </c>
      <c r="AU3435" s="4">
        <f ca="1">IF(AND(AQ3435+AS3435&gt;0,AR3435+AT3435&gt;0),COUNTIF(AU$6:AU3434,"&gt;0")+1,0)</f>
        <v>0</v>
      </c>
    </row>
    <row r="3436" spans="40:47">
      <c r="AN3436" s="4">
        <v>96</v>
      </c>
      <c r="AO3436" s="4">
        <v>1</v>
      </c>
      <c r="AP3436" s="4">
        <v>11</v>
      </c>
      <c r="AQ3436" s="6">
        <f ca="1">IF($AP3436=1,IF(INDIRECT(ADDRESS(($AN3436-1)*3+$AO3436+5,$AP3436+7))="",0,INDIRECT(ADDRESS(($AN3436-1)*3+$AO3436+5,$AP3436+7))),IF(INDIRECT(ADDRESS(($AN3436-1)*3+$AO3436+5,$AP3436+7))="",0,IF(COUNTIF(INDIRECT(ADDRESS(($AN3436-1)*36+($AO3436-1)*12+6,COLUMN())):INDIRECT(ADDRESS(($AN3436-1)*36+($AO3436-1)*12+$AP3436+4,COLUMN())),INDIRECT(ADDRESS(($AN3436-1)*3+$AO3436+5,$AP3436+7)))&gt;=1,0,INDIRECT(ADDRESS(($AN3436-1)*3+$AO3436+5,$AP3436+7)))))</f>
        <v>0</v>
      </c>
      <c r="AR3436" s="4">
        <f ca="1">COUNTIF(INDIRECT("H"&amp;(ROW()+12*(($AN3436-1)*3+$AO3436)-ROW())/12+5):INDIRECT("S"&amp;(ROW()+12*(($AN3436-1)*3+$AO3436)-ROW())/12+5),AQ3436)</f>
        <v>0</v>
      </c>
      <c r="AS3436" s="6">
        <f ca="1">IF($AP3436=1,IF(INDIRECT(ADDRESS(($AN3436-1)*3+$AO3436+5,$AP3436+20))="",0,INDIRECT(ADDRESS(($AN3436-1)*3+$AO3436+5,$AP3436+20))),IF(INDIRECT(ADDRESS(($AN3436-1)*3+$AO3436+5,$AP3436+20))="",0,IF(COUNTIF(INDIRECT(ADDRESS(($AN3436-1)*36+($AO3436-1)*12+6,COLUMN())):INDIRECT(ADDRESS(($AN3436-1)*36+($AO3436-1)*12+$AP3436+4,COLUMN())),INDIRECT(ADDRESS(($AN3436-1)*3+$AO3436+5,$AP3436+20)))&gt;=1,0,INDIRECT(ADDRESS(($AN3436-1)*3+$AO3436+5,$AP3436+20)))))</f>
        <v>0</v>
      </c>
      <c r="AT3436" s="4">
        <f ca="1">COUNTIF(INDIRECT("U"&amp;(ROW()+12*(($AN3436-1)*3+$AO3436)-ROW())/12+5):INDIRECT("AF"&amp;(ROW()+12*(($AN3436-1)*3+$AO3436)-ROW())/12+5),AS3436)</f>
        <v>0</v>
      </c>
      <c r="AU3436" s="4">
        <f ca="1">IF(AND(AQ3436+AS3436&gt;0,AR3436+AT3436&gt;0),COUNTIF(AU$6:AU3435,"&gt;0")+1,0)</f>
        <v>0</v>
      </c>
    </row>
    <row r="3437" spans="40:47">
      <c r="AN3437" s="4">
        <v>96</v>
      </c>
      <c r="AO3437" s="4">
        <v>1</v>
      </c>
      <c r="AP3437" s="4">
        <v>12</v>
      </c>
      <c r="AQ3437" s="6">
        <f ca="1">IF($AP3437=1,IF(INDIRECT(ADDRESS(($AN3437-1)*3+$AO3437+5,$AP3437+7))="",0,INDIRECT(ADDRESS(($AN3437-1)*3+$AO3437+5,$AP3437+7))),IF(INDIRECT(ADDRESS(($AN3437-1)*3+$AO3437+5,$AP3437+7))="",0,IF(COUNTIF(INDIRECT(ADDRESS(($AN3437-1)*36+($AO3437-1)*12+6,COLUMN())):INDIRECT(ADDRESS(($AN3437-1)*36+($AO3437-1)*12+$AP3437+4,COLUMN())),INDIRECT(ADDRESS(($AN3437-1)*3+$AO3437+5,$AP3437+7)))&gt;=1,0,INDIRECT(ADDRESS(($AN3437-1)*3+$AO3437+5,$AP3437+7)))))</f>
        <v>0</v>
      </c>
      <c r="AR3437" s="4">
        <f ca="1">COUNTIF(INDIRECT("H"&amp;(ROW()+12*(($AN3437-1)*3+$AO3437)-ROW())/12+5):INDIRECT("S"&amp;(ROW()+12*(($AN3437-1)*3+$AO3437)-ROW())/12+5),AQ3437)</f>
        <v>0</v>
      </c>
      <c r="AS3437" s="6">
        <f ca="1">IF($AP3437=1,IF(INDIRECT(ADDRESS(($AN3437-1)*3+$AO3437+5,$AP3437+20))="",0,INDIRECT(ADDRESS(($AN3437-1)*3+$AO3437+5,$AP3437+20))),IF(INDIRECT(ADDRESS(($AN3437-1)*3+$AO3437+5,$AP3437+20))="",0,IF(COUNTIF(INDIRECT(ADDRESS(($AN3437-1)*36+($AO3437-1)*12+6,COLUMN())):INDIRECT(ADDRESS(($AN3437-1)*36+($AO3437-1)*12+$AP3437+4,COLUMN())),INDIRECT(ADDRESS(($AN3437-1)*3+$AO3437+5,$AP3437+20)))&gt;=1,0,INDIRECT(ADDRESS(($AN3437-1)*3+$AO3437+5,$AP3437+20)))))</f>
        <v>0</v>
      </c>
      <c r="AT3437" s="4">
        <f ca="1">COUNTIF(INDIRECT("U"&amp;(ROW()+12*(($AN3437-1)*3+$AO3437)-ROW())/12+5):INDIRECT("AF"&amp;(ROW()+12*(($AN3437-1)*3+$AO3437)-ROW())/12+5),AS3437)</f>
        <v>0</v>
      </c>
      <c r="AU3437" s="4">
        <f ca="1">IF(AND(AQ3437+AS3437&gt;0,AR3437+AT3437&gt;0),COUNTIF(AU$6:AU3436,"&gt;0")+1,0)</f>
        <v>0</v>
      </c>
    </row>
    <row r="3438" spans="40:47">
      <c r="AN3438" s="4">
        <v>96</v>
      </c>
      <c r="AO3438" s="4">
        <v>2</v>
      </c>
      <c r="AP3438" s="4">
        <v>1</v>
      </c>
      <c r="AQ3438" s="6">
        <f ca="1">IF($AP3438=1,IF(INDIRECT(ADDRESS(($AN3438-1)*3+$AO3438+5,$AP3438+7))="",0,INDIRECT(ADDRESS(($AN3438-1)*3+$AO3438+5,$AP3438+7))),IF(INDIRECT(ADDRESS(($AN3438-1)*3+$AO3438+5,$AP3438+7))="",0,IF(COUNTIF(INDIRECT(ADDRESS(($AN3438-1)*36+($AO3438-1)*12+6,COLUMN())):INDIRECT(ADDRESS(($AN3438-1)*36+($AO3438-1)*12+$AP3438+4,COLUMN())),INDIRECT(ADDRESS(($AN3438-1)*3+$AO3438+5,$AP3438+7)))&gt;=1,0,INDIRECT(ADDRESS(($AN3438-1)*3+$AO3438+5,$AP3438+7)))))</f>
        <v>0</v>
      </c>
      <c r="AR3438" s="4">
        <f ca="1">COUNTIF(INDIRECT("H"&amp;(ROW()+12*(($AN3438-1)*3+$AO3438)-ROW())/12+5):INDIRECT("S"&amp;(ROW()+12*(($AN3438-1)*3+$AO3438)-ROW())/12+5),AQ3438)</f>
        <v>0</v>
      </c>
      <c r="AS3438" s="6">
        <f ca="1">IF($AP3438=1,IF(INDIRECT(ADDRESS(($AN3438-1)*3+$AO3438+5,$AP3438+20))="",0,INDIRECT(ADDRESS(($AN3438-1)*3+$AO3438+5,$AP3438+20))),IF(INDIRECT(ADDRESS(($AN3438-1)*3+$AO3438+5,$AP3438+20))="",0,IF(COUNTIF(INDIRECT(ADDRESS(($AN3438-1)*36+($AO3438-1)*12+6,COLUMN())):INDIRECT(ADDRESS(($AN3438-1)*36+($AO3438-1)*12+$AP3438+4,COLUMN())),INDIRECT(ADDRESS(($AN3438-1)*3+$AO3438+5,$AP3438+20)))&gt;=1,0,INDIRECT(ADDRESS(($AN3438-1)*3+$AO3438+5,$AP3438+20)))))</f>
        <v>0</v>
      </c>
      <c r="AT3438" s="4">
        <f ca="1">COUNTIF(INDIRECT("U"&amp;(ROW()+12*(($AN3438-1)*3+$AO3438)-ROW())/12+5):INDIRECT("AF"&amp;(ROW()+12*(($AN3438-1)*3+$AO3438)-ROW())/12+5),AS3438)</f>
        <v>0</v>
      </c>
      <c r="AU3438" s="4">
        <f ca="1">IF(AND(AQ3438+AS3438&gt;0,AR3438+AT3438&gt;0),COUNTIF(AU$6:AU3437,"&gt;0")+1,0)</f>
        <v>0</v>
      </c>
    </row>
    <row r="3439" spans="40:47">
      <c r="AN3439" s="4">
        <v>96</v>
      </c>
      <c r="AO3439" s="4">
        <v>2</v>
      </c>
      <c r="AP3439" s="4">
        <v>2</v>
      </c>
      <c r="AQ3439" s="6">
        <f ca="1">IF($AP3439=1,IF(INDIRECT(ADDRESS(($AN3439-1)*3+$AO3439+5,$AP3439+7))="",0,INDIRECT(ADDRESS(($AN3439-1)*3+$AO3439+5,$AP3439+7))),IF(INDIRECT(ADDRESS(($AN3439-1)*3+$AO3439+5,$AP3439+7))="",0,IF(COUNTIF(INDIRECT(ADDRESS(($AN3439-1)*36+($AO3439-1)*12+6,COLUMN())):INDIRECT(ADDRESS(($AN3439-1)*36+($AO3439-1)*12+$AP3439+4,COLUMN())),INDIRECT(ADDRESS(($AN3439-1)*3+$AO3439+5,$AP3439+7)))&gt;=1,0,INDIRECT(ADDRESS(($AN3439-1)*3+$AO3439+5,$AP3439+7)))))</f>
        <v>0</v>
      </c>
      <c r="AR3439" s="4">
        <f ca="1">COUNTIF(INDIRECT("H"&amp;(ROW()+12*(($AN3439-1)*3+$AO3439)-ROW())/12+5):INDIRECT("S"&amp;(ROW()+12*(($AN3439-1)*3+$AO3439)-ROW())/12+5),AQ3439)</f>
        <v>0</v>
      </c>
      <c r="AS3439" s="6">
        <f ca="1">IF($AP3439=1,IF(INDIRECT(ADDRESS(($AN3439-1)*3+$AO3439+5,$AP3439+20))="",0,INDIRECT(ADDRESS(($AN3439-1)*3+$AO3439+5,$AP3439+20))),IF(INDIRECT(ADDRESS(($AN3439-1)*3+$AO3439+5,$AP3439+20))="",0,IF(COUNTIF(INDIRECT(ADDRESS(($AN3439-1)*36+($AO3439-1)*12+6,COLUMN())):INDIRECT(ADDRESS(($AN3439-1)*36+($AO3439-1)*12+$AP3439+4,COLUMN())),INDIRECT(ADDRESS(($AN3439-1)*3+$AO3439+5,$AP3439+20)))&gt;=1,0,INDIRECT(ADDRESS(($AN3439-1)*3+$AO3439+5,$AP3439+20)))))</f>
        <v>0</v>
      </c>
      <c r="AT3439" s="4">
        <f ca="1">COUNTIF(INDIRECT("U"&amp;(ROW()+12*(($AN3439-1)*3+$AO3439)-ROW())/12+5):INDIRECT("AF"&amp;(ROW()+12*(($AN3439-1)*3+$AO3439)-ROW())/12+5),AS3439)</f>
        <v>0</v>
      </c>
      <c r="AU3439" s="4">
        <f ca="1">IF(AND(AQ3439+AS3439&gt;0,AR3439+AT3439&gt;0),COUNTIF(AU$6:AU3438,"&gt;0")+1,0)</f>
        <v>0</v>
      </c>
    </row>
    <row r="3440" spans="40:47">
      <c r="AN3440" s="4">
        <v>96</v>
      </c>
      <c r="AO3440" s="4">
        <v>2</v>
      </c>
      <c r="AP3440" s="4">
        <v>3</v>
      </c>
      <c r="AQ3440" s="6">
        <f ca="1">IF($AP3440=1,IF(INDIRECT(ADDRESS(($AN3440-1)*3+$AO3440+5,$AP3440+7))="",0,INDIRECT(ADDRESS(($AN3440-1)*3+$AO3440+5,$AP3440+7))),IF(INDIRECT(ADDRESS(($AN3440-1)*3+$AO3440+5,$AP3440+7))="",0,IF(COUNTIF(INDIRECT(ADDRESS(($AN3440-1)*36+($AO3440-1)*12+6,COLUMN())):INDIRECT(ADDRESS(($AN3440-1)*36+($AO3440-1)*12+$AP3440+4,COLUMN())),INDIRECT(ADDRESS(($AN3440-1)*3+$AO3440+5,$AP3440+7)))&gt;=1,0,INDIRECT(ADDRESS(($AN3440-1)*3+$AO3440+5,$AP3440+7)))))</f>
        <v>0</v>
      </c>
      <c r="AR3440" s="4">
        <f ca="1">COUNTIF(INDIRECT("H"&amp;(ROW()+12*(($AN3440-1)*3+$AO3440)-ROW())/12+5):INDIRECT("S"&amp;(ROW()+12*(($AN3440-1)*3+$AO3440)-ROW())/12+5),AQ3440)</f>
        <v>0</v>
      </c>
      <c r="AS3440" s="6">
        <f ca="1">IF($AP3440=1,IF(INDIRECT(ADDRESS(($AN3440-1)*3+$AO3440+5,$AP3440+20))="",0,INDIRECT(ADDRESS(($AN3440-1)*3+$AO3440+5,$AP3440+20))),IF(INDIRECT(ADDRESS(($AN3440-1)*3+$AO3440+5,$AP3440+20))="",0,IF(COUNTIF(INDIRECT(ADDRESS(($AN3440-1)*36+($AO3440-1)*12+6,COLUMN())):INDIRECT(ADDRESS(($AN3440-1)*36+($AO3440-1)*12+$AP3440+4,COLUMN())),INDIRECT(ADDRESS(($AN3440-1)*3+$AO3440+5,$AP3440+20)))&gt;=1,0,INDIRECT(ADDRESS(($AN3440-1)*3+$AO3440+5,$AP3440+20)))))</f>
        <v>0</v>
      </c>
      <c r="AT3440" s="4">
        <f ca="1">COUNTIF(INDIRECT("U"&amp;(ROW()+12*(($AN3440-1)*3+$AO3440)-ROW())/12+5):INDIRECT("AF"&amp;(ROW()+12*(($AN3440-1)*3+$AO3440)-ROW())/12+5),AS3440)</f>
        <v>0</v>
      </c>
      <c r="AU3440" s="4">
        <f ca="1">IF(AND(AQ3440+AS3440&gt;0,AR3440+AT3440&gt;0),COUNTIF(AU$6:AU3439,"&gt;0")+1,0)</f>
        <v>0</v>
      </c>
    </row>
    <row r="3441" spans="40:47">
      <c r="AN3441" s="4">
        <v>96</v>
      </c>
      <c r="AO3441" s="4">
        <v>2</v>
      </c>
      <c r="AP3441" s="4">
        <v>4</v>
      </c>
      <c r="AQ3441" s="6">
        <f ca="1">IF($AP3441=1,IF(INDIRECT(ADDRESS(($AN3441-1)*3+$AO3441+5,$AP3441+7))="",0,INDIRECT(ADDRESS(($AN3441-1)*3+$AO3441+5,$AP3441+7))),IF(INDIRECT(ADDRESS(($AN3441-1)*3+$AO3441+5,$AP3441+7))="",0,IF(COUNTIF(INDIRECT(ADDRESS(($AN3441-1)*36+($AO3441-1)*12+6,COLUMN())):INDIRECT(ADDRESS(($AN3441-1)*36+($AO3441-1)*12+$AP3441+4,COLUMN())),INDIRECT(ADDRESS(($AN3441-1)*3+$AO3441+5,$AP3441+7)))&gt;=1,0,INDIRECT(ADDRESS(($AN3441-1)*3+$AO3441+5,$AP3441+7)))))</f>
        <v>0</v>
      </c>
      <c r="AR3441" s="4">
        <f ca="1">COUNTIF(INDIRECT("H"&amp;(ROW()+12*(($AN3441-1)*3+$AO3441)-ROW())/12+5):INDIRECT("S"&amp;(ROW()+12*(($AN3441-1)*3+$AO3441)-ROW())/12+5),AQ3441)</f>
        <v>0</v>
      </c>
      <c r="AS3441" s="6">
        <f ca="1">IF($AP3441=1,IF(INDIRECT(ADDRESS(($AN3441-1)*3+$AO3441+5,$AP3441+20))="",0,INDIRECT(ADDRESS(($AN3441-1)*3+$AO3441+5,$AP3441+20))),IF(INDIRECT(ADDRESS(($AN3441-1)*3+$AO3441+5,$AP3441+20))="",0,IF(COUNTIF(INDIRECT(ADDRESS(($AN3441-1)*36+($AO3441-1)*12+6,COLUMN())):INDIRECT(ADDRESS(($AN3441-1)*36+($AO3441-1)*12+$AP3441+4,COLUMN())),INDIRECT(ADDRESS(($AN3441-1)*3+$AO3441+5,$AP3441+20)))&gt;=1,0,INDIRECT(ADDRESS(($AN3441-1)*3+$AO3441+5,$AP3441+20)))))</f>
        <v>0</v>
      </c>
      <c r="AT3441" s="4">
        <f ca="1">COUNTIF(INDIRECT("U"&amp;(ROW()+12*(($AN3441-1)*3+$AO3441)-ROW())/12+5):INDIRECT("AF"&amp;(ROW()+12*(($AN3441-1)*3+$AO3441)-ROW())/12+5),AS3441)</f>
        <v>0</v>
      </c>
      <c r="AU3441" s="4">
        <f ca="1">IF(AND(AQ3441+AS3441&gt;0,AR3441+AT3441&gt;0),COUNTIF(AU$6:AU3440,"&gt;0")+1,0)</f>
        <v>0</v>
      </c>
    </row>
    <row r="3442" spans="40:47">
      <c r="AN3442" s="4">
        <v>96</v>
      </c>
      <c r="AO3442" s="4">
        <v>2</v>
      </c>
      <c r="AP3442" s="4">
        <v>5</v>
      </c>
      <c r="AQ3442" s="6">
        <f ca="1">IF($AP3442=1,IF(INDIRECT(ADDRESS(($AN3442-1)*3+$AO3442+5,$AP3442+7))="",0,INDIRECT(ADDRESS(($AN3442-1)*3+$AO3442+5,$AP3442+7))),IF(INDIRECT(ADDRESS(($AN3442-1)*3+$AO3442+5,$AP3442+7))="",0,IF(COUNTIF(INDIRECT(ADDRESS(($AN3442-1)*36+($AO3442-1)*12+6,COLUMN())):INDIRECT(ADDRESS(($AN3442-1)*36+($AO3442-1)*12+$AP3442+4,COLUMN())),INDIRECT(ADDRESS(($AN3442-1)*3+$AO3442+5,$AP3442+7)))&gt;=1,0,INDIRECT(ADDRESS(($AN3442-1)*3+$AO3442+5,$AP3442+7)))))</f>
        <v>0</v>
      </c>
      <c r="AR3442" s="4">
        <f ca="1">COUNTIF(INDIRECT("H"&amp;(ROW()+12*(($AN3442-1)*3+$AO3442)-ROW())/12+5):INDIRECT("S"&amp;(ROW()+12*(($AN3442-1)*3+$AO3442)-ROW())/12+5),AQ3442)</f>
        <v>0</v>
      </c>
      <c r="AS3442" s="6">
        <f ca="1">IF($AP3442=1,IF(INDIRECT(ADDRESS(($AN3442-1)*3+$AO3442+5,$AP3442+20))="",0,INDIRECT(ADDRESS(($AN3442-1)*3+$AO3442+5,$AP3442+20))),IF(INDIRECT(ADDRESS(($AN3442-1)*3+$AO3442+5,$AP3442+20))="",0,IF(COUNTIF(INDIRECT(ADDRESS(($AN3442-1)*36+($AO3442-1)*12+6,COLUMN())):INDIRECT(ADDRESS(($AN3442-1)*36+($AO3442-1)*12+$AP3442+4,COLUMN())),INDIRECT(ADDRESS(($AN3442-1)*3+$AO3442+5,$AP3442+20)))&gt;=1,0,INDIRECT(ADDRESS(($AN3442-1)*3+$AO3442+5,$AP3442+20)))))</f>
        <v>0</v>
      </c>
      <c r="AT3442" s="4">
        <f ca="1">COUNTIF(INDIRECT("U"&amp;(ROW()+12*(($AN3442-1)*3+$AO3442)-ROW())/12+5):INDIRECT("AF"&amp;(ROW()+12*(($AN3442-1)*3+$AO3442)-ROW())/12+5),AS3442)</f>
        <v>0</v>
      </c>
      <c r="AU3442" s="4">
        <f ca="1">IF(AND(AQ3442+AS3442&gt;0,AR3442+AT3442&gt;0),COUNTIF(AU$6:AU3441,"&gt;0")+1,0)</f>
        <v>0</v>
      </c>
    </row>
    <row r="3443" spans="40:47">
      <c r="AN3443" s="4">
        <v>96</v>
      </c>
      <c r="AO3443" s="4">
        <v>2</v>
      </c>
      <c r="AP3443" s="4">
        <v>6</v>
      </c>
      <c r="AQ3443" s="6">
        <f ca="1">IF($AP3443=1,IF(INDIRECT(ADDRESS(($AN3443-1)*3+$AO3443+5,$AP3443+7))="",0,INDIRECT(ADDRESS(($AN3443-1)*3+$AO3443+5,$AP3443+7))),IF(INDIRECT(ADDRESS(($AN3443-1)*3+$AO3443+5,$AP3443+7))="",0,IF(COUNTIF(INDIRECT(ADDRESS(($AN3443-1)*36+($AO3443-1)*12+6,COLUMN())):INDIRECT(ADDRESS(($AN3443-1)*36+($AO3443-1)*12+$AP3443+4,COLUMN())),INDIRECT(ADDRESS(($AN3443-1)*3+$AO3443+5,$AP3443+7)))&gt;=1,0,INDIRECT(ADDRESS(($AN3443-1)*3+$AO3443+5,$AP3443+7)))))</f>
        <v>0</v>
      </c>
      <c r="AR3443" s="4">
        <f ca="1">COUNTIF(INDIRECT("H"&amp;(ROW()+12*(($AN3443-1)*3+$AO3443)-ROW())/12+5):INDIRECT("S"&amp;(ROW()+12*(($AN3443-1)*3+$AO3443)-ROW())/12+5),AQ3443)</f>
        <v>0</v>
      </c>
      <c r="AS3443" s="6">
        <f ca="1">IF($AP3443=1,IF(INDIRECT(ADDRESS(($AN3443-1)*3+$AO3443+5,$AP3443+20))="",0,INDIRECT(ADDRESS(($AN3443-1)*3+$AO3443+5,$AP3443+20))),IF(INDIRECT(ADDRESS(($AN3443-1)*3+$AO3443+5,$AP3443+20))="",0,IF(COUNTIF(INDIRECT(ADDRESS(($AN3443-1)*36+($AO3443-1)*12+6,COLUMN())):INDIRECT(ADDRESS(($AN3443-1)*36+($AO3443-1)*12+$AP3443+4,COLUMN())),INDIRECT(ADDRESS(($AN3443-1)*3+$AO3443+5,$AP3443+20)))&gt;=1,0,INDIRECT(ADDRESS(($AN3443-1)*3+$AO3443+5,$AP3443+20)))))</f>
        <v>0</v>
      </c>
      <c r="AT3443" s="4">
        <f ca="1">COUNTIF(INDIRECT("U"&amp;(ROW()+12*(($AN3443-1)*3+$AO3443)-ROW())/12+5):INDIRECT("AF"&amp;(ROW()+12*(($AN3443-1)*3+$AO3443)-ROW())/12+5),AS3443)</f>
        <v>0</v>
      </c>
      <c r="AU3443" s="4">
        <f ca="1">IF(AND(AQ3443+AS3443&gt;0,AR3443+AT3443&gt;0),COUNTIF(AU$6:AU3442,"&gt;0")+1,0)</f>
        <v>0</v>
      </c>
    </row>
    <row r="3444" spans="40:47">
      <c r="AN3444" s="4">
        <v>96</v>
      </c>
      <c r="AO3444" s="4">
        <v>2</v>
      </c>
      <c r="AP3444" s="4">
        <v>7</v>
      </c>
      <c r="AQ3444" s="6">
        <f ca="1">IF($AP3444=1,IF(INDIRECT(ADDRESS(($AN3444-1)*3+$AO3444+5,$AP3444+7))="",0,INDIRECT(ADDRESS(($AN3444-1)*3+$AO3444+5,$AP3444+7))),IF(INDIRECT(ADDRESS(($AN3444-1)*3+$AO3444+5,$AP3444+7))="",0,IF(COUNTIF(INDIRECT(ADDRESS(($AN3444-1)*36+($AO3444-1)*12+6,COLUMN())):INDIRECT(ADDRESS(($AN3444-1)*36+($AO3444-1)*12+$AP3444+4,COLUMN())),INDIRECT(ADDRESS(($AN3444-1)*3+$AO3444+5,$AP3444+7)))&gt;=1,0,INDIRECT(ADDRESS(($AN3444-1)*3+$AO3444+5,$AP3444+7)))))</f>
        <v>0</v>
      </c>
      <c r="AR3444" s="4">
        <f ca="1">COUNTIF(INDIRECT("H"&amp;(ROW()+12*(($AN3444-1)*3+$AO3444)-ROW())/12+5):INDIRECT("S"&amp;(ROW()+12*(($AN3444-1)*3+$AO3444)-ROW())/12+5),AQ3444)</f>
        <v>0</v>
      </c>
      <c r="AS3444" s="6">
        <f ca="1">IF($AP3444=1,IF(INDIRECT(ADDRESS(($AN3444-1)*3+$AO3444+5,$AP3444+20))="",0,INDIRECT(ADDRESS(($AN3444-1)*3+$AO3444+5,$AP3444+20))),IF(INDIRECT(ADDRESS(($AN3444-1)*3+$AO3444+5,$AP3444+20))="",0,IF(COUNTIF(INDIRECT(ADDRESS(($AN3444-1)*36+($AO3444-1)*12+6,COLUMN())):INDIRECT(ADDRESS(($AN3444-1)*36+($AO3444-1)*12+$AP3444+4,COLUMN())),INDIRECT(ADDRESS(($AN3444-1)*3+$AO3444+5,$AP3444+20)))&gt;=1,0,INDIRECT(ADDRESS(($AN3444-1)*3+$AO3444+5,$AP3444+20)))))</f>
        <v>0</v>
      </c>
      <c r="AT3444" s="4">
        <f ca="1">COUNTIF(INDIRECT("U"&amp;(ROW()+12*(($AN3444-1)*3+$AO3444)-ROW())/12+5):INDIRECT("AF"&amp;(ROW()+12*(($AN3444-1)*3+$AO3444)-ROW())/12+5),AS3444)</f>
        <v>0</v>
      </c>
      <c r="AU3444" s="4">
        <f ca="1">IF(AND(AQ3444+AS3444&gt;0,AR3444+AT3444&gt;0),COUNTIF(AU$6:AU3443,"&gt;0")+1,0)</f>
        <v>0</v>
      </c>
    </row>
    <row r="3445" spans="40:47">
      <c r="AN3445" s="4">
        <v>96</v>
      </c>
      <c r="AO3445" s="4">
        <v>2</v>
      </c>
      <c r="AP3445" s="4">
        <v>8</v>
      </c>
      <c r="AQ3445" s="6">
        <f ca="1">IF($AP3445=1,IF(INDIRECT(ADDRESS(($AN3445-1)*3+$AO3445+5,$AP3445+7))="",0,INDIRECT(ADDRESS(($AN3445-1)*3+$AO3445+5,$AP3445+7))),IF(INDIRECT(ADDRESS(($AN3445-1)*3+$AO3445+5,$AP3445+7))="",0,IF(COUNTIF(INDIRECT(ADDRESS(($AN3445-1)*36+($AO3445-1)*12+6,COLUMN())):INDIRECT(ADDRESS(($AN3445-1)*36+($AO3445-1)*12+$AP3445+4,COLUMN())),INDIRECT(ADDRESS(($AN3445-1)*3+$AO3445+5,$AP3445+7)))&gt;=1,0,INDIRECT(ADDRESS(($AN3445-1)*3+$AO3445+5,$AP3445+7)))))</f>
        <v>0</v>
      </c>
      <c r="AR3445" s="4">
        <f ca="1">COUNTIF(INDIRECT("H"&amp;(ROW()+12*(($AN3445-1)*3+$AO3445)-ROW())/12+5):INDIRECT("S"&amp;(ROW()+12*(($AN3445-1)*3+$AO3445)-ROW())/12+5),AQ3445)</f>
        <v>0</v>
      </c>
      <c r="AS3445" s="6">
        <f ca="1">IF($AP3445=1,IF(INDIRECT(ADDRESS(($AN3445-1)*3+$AO3445+5,$AP3445+20))="",0,INDIRECT(ADDRESS(($AN3445-1)*3+$AO3445+5,$AP3445+20))),IF(INDIRECT(ADDRESS(($AN3445-1)*3+$AO3445+5,$AP3445+20))="",0,IF(COUNTIF(INDIRECT(ADDRESS(($AN3445-1)*36+($AO3445-1)*12+6,COLUMN())):INDIRECT(ADDRESS(($AN3445-1)*36+($AO3445-1)*12+$AP3445+4,COLUMN())),INDIRECT(ADDRESS(($AN3445-1)*3+$AO3445+5,$AP3445+20)))&gt;=1,0,INDIRECT(ADDRESS(($AN3445-1)*3+$AO3445+5,$AP3445+20)))))</f>
        <v>0</v>
      </c>
      <c r="AT3445" s="4">
        <f ca="1">COUNTIF(INDIRECT("U"&amp;(ROW()+12*(($AN3445-1)*3+$AO3445)-ROW())/12+5):INDIRECT("AF"&amp;(ROW()+12*(($AN3445-1)*3+$AO3445)-ROW())/12+5),AS3445)</f>
        <v>0</v>
      </c>
      <c r="AU3445" s="4">
        <f ca="1">IF(AND(AQ3445+AS3445&gt;0,AR3445+AT3445&gt;0),COUNTIF(AU$6:AU3444,"&gt;0")+1,0)</f>
        <v>0</v>
      </c>
    </row>
    <row r="3446" spans="40:47">
      <c r="AN3446" s="4">
        <v>96</v>
      </c>
      <c r="AO3446" s="4">
        <v>2</v>
      </c>
      <c r="AP3446" s="4">
        <v>9</v>
      </c>
      <c r="AQ3446" s="6">
        <f ca="1">IF($AP3446=1,IF(INDIRECT(ADDRESS(($AN3446-1)*3+$AO3446+5,$AP3446+7))="",0,INDIRECT(ADDRESS(($AN3446-1)*3+$AO3446+5,$AP3446+7))),IF(INDIRECT(ADDRESS(($AN3446-1)*3+$AO3446+5,$AP3446+7))="",0,IF(COUNTIF(INDIRECT(ADDRESS(($AN3446-1)*36+($AO3446-1)*12+6,COLUMN())):INDIRECT(ADDRESS(($AN3446-1)*36+($AO3446-1)*12+$AP3446+4,COLUMN())),INDIRECT(ADDRESS(($AN3446-1)*3+$AO3446+5,$AP3446+7)))&gt;=1,0,INDIRECT(ADDRESS(($AN3446-1)*3+$AO3446+5,$AP3446+7)))))</f>
        <v>0</v>
      </c>
      <c r="AR3446" s="4">
        <f ca="1">COUNTIF(INDIRECT("H"&amp;(ROW()+12*(($AN3446-1)*3+$AO3446)-ROW())/12+5):INDIRECT("S"&amp;(ROW()+12*(($AN3446-1)*3+$AO3446)-ROW())/12+5),AQ3446)</f>
        <v>0</v>
      </c>
      <c r="AS3446" s="6">
        <f ca="1">IF($AP3446=1,IF(INDIRECT(ADDRESS(($AN3446-1)*3+$AO3446+5,$AP3446+20))="",0,INDIRECT(ADDRESS(($AN3446-1)*3+$AO3446+5,$AP3446+20))),IF(INDIRECT(ADDRESS(($AN3446-1)*3+$AO3446+5,$AP3446+20))="",0,IF(COUNTIF(INDIRECT(ADDRESS(($AN3446-1)*36+($AO3446-1)*12+6,COLUMN())):INDIRECT(ADDRESS(($AN3446-1)*36+($AO3446-1)*12+$AP3446+4,COLUMN())),INDIRECT(ADDRESS(($AN3446-1)*3+$AO3446+5,$AP3446+20)))&gt;=1,0,INDIRECT(ADDRESS(($AN3446-1)*3+$AO3446+5,$AP3446+20)))))</f>
        <v>0</v>
      </c>
      <c r="AT3446" s="4">
        <f ca="1">COUNTIF(INDIRECT("U"&amp;(ROW()+12*(($AN3446-1)*3+$AO3446)-ROW())/12+5):INDIRECT("AF"&amp;(ROW()+12*(($AN3446-1)*3+$AO3446)-ROW())/12+5),AS3446)</f>
        <v>0</v>
      </c>
      <c r="AU3446" s="4">
        <f ca="1">IF(AND(AQ3446+AS3446&gt;0,AR3446+AT3446&gt;0),COUNTIF(AU$6:AU3445,"&gt;0")+1,0)</f>
        <v>0</v>
      </c>
    </row>
    <row r="3447" spans="40:47">
      <c r="AN3447" s="4">
        <v>96</v>
      </c>
      <c r="AO3447" s="4">
        <v>2</v>
      </c>
      <c r="AP3447" s="4">
        <v>10</v>
      </c>
      <c r="AQ3447" s="6">
        <f ca="1">IF($AP3447=1,IF(INDIRECT(ADDRESS(($AN3447-1)*3+$AO3447+5,$AP3447+7))="",0,INDIRECT(ADDRESS(($AN3447-1)*3+$AO3447+5,$AP3447+7))),IF(INDIRECT(ADDRESS(($AN3447-1)*3+$AO3447+5,$AP3447+7))="",0,IF(COUNTIF(INDIRECT(ADDRESS(($AN3447-1)*36+($AO3447-1)*12+6,COLUMN())):INDIRECT(ADDRESS(($AN3447-1)*36+($AO3447-1)*12+$AP3447+4,COLUMN())),INDIRECT(ADDRESS(($AN3447-1)*3+$AO3447+5,$AP3447+7)))&gt;=1,0,INDIRECT(ADDRESS(($AN3447-1)*3+$AO3447+5,$AP3447+7)))))</f>
        <v>0</v>
      </c>
      <c r="AR3447" s="4">
        <f ca="1">COUNTIF(INDIRECT("H"&amp;(ROW()+12*(($AN3447-1)*3+$AO3447)-ROW())/12+5):INDIRECT("S"&amp;(ROW()+12*(($AN3447-1)*3+$AO3447)-ROW())/12+5),AQ3447)</f>
        <v>0</v>
      </c>
      <c r="AS3447" s="6">
        <f ca="1">IF($AP3447=1,IF(INDIRECT(ADDRESS(($AN3447-1)*3+$AO3447+5,$AP3447+20))="",0,INDIRECT(ADDRESS(($AN3447-1)*3+$AO3447+5,$AP3447+20))),IF(INDIRECT(ADDRESS(($AN3447-1)*3+$AO3447+5,$AP3447+20))="",0,IF(COUNTIF(INDIRECT(ADDRESS(($AN3447-1)*36+($AO3447-1)*12+6,COLUMN())):INDIRECT(ADDRESS(($AN3447-1)*36+($AO3447-1)*12+$AP3447+4,COLUMN())),INDIRECT(ADDRESS(($AN3447-1)*3+$AO3447+5,$AP3447+20)))&gt;=1,0,INDIRECT(ADDRESS(($AN3447-1)*3+$AO3447+5,$AP3447+20)))))</f>
        <v>0</v>
      </c>
      <c r="AT3447" s="4">
        <f ca="1">COUNTIF(INDIRECT("U"&amp;(ROW()+12*(($AN3447-1)*3+$AO3447)-ROW())/12+5):INDIRECT("AF"&amp;(ROW()+12*(($AN3447-1)*3+$AO3447)-ROW())/12+5),AS3447)</f>
        <v>0</v>
      </c>
      <c r="AU3447" s="4">
        <f ca="1">IF(AND(AQ3447+AS3447&gt;0,AR3447+AT3447&gt;0),COUNTIF(AU$6:AU3446,"&gt;0")+1,0)</f>
        <v>0</v>
      </c>
    </row>
    <row r="3448" spans="40:47">
      <c r="AN3448" s="4">
        <v>96</v>
      </c>
      <c r="AO3448" s="4">
        <v>2</v>
      </c>
      <c r="AP3448" s="4">
        <v>11</v>
      </c>
      <c r="AQ3448" s="6">
        <f ca="1">IF($AP3448=1,IF(INDIRECT(ADDRESS(($AN3448-1)*3+$AO3448+5,$AP3448+7))="",0,INDIRECT(ADDRESS(($AN3448-1)*3+$AO3448+5,$AP3448+7))),IF(INDIRECT(ADDRESS(($AN3448-1)*3+$AO3448+5,$AP3448+7))="",0,IF(COUNTIF(INDIRECT(ADDRESS(($AN3448-1)*36+($AO3448-1)*12+6,COLUMN())):INDIRECT(ADDRESS(($AN3448-1)*36+($AO3448-1)*12+$AP3448+4,COLUMN())),INDIRECT(ADDRESS(($AN3448-1)*3+$AO3448+5,$AP3448+7)))&gt;=1,0,INDIRECT(ADDRESS(($AN3448-1)*3+$AO3448+5,$AP3448+7)))))</f>
        <v>0</v>
      </c>
      <c r="AR3448" s="4">
        <f ca="1">COUNTIF(INDIRECT("H"&amp;(ROW()+12*(($AN3448-1)*3+$AO3448)-ROW())/12+5):INDIRECT("S"&amp;(ROW()+12*(($AN3448-1)*3+$AO3448)-ROW())/12+5),AQ3448)</f>
        <v>0</v>
      </c>
      <c r="AS3448" s="6">
        <f ca="1">IF($AP3448=1,IF(INDIRECT(ADDRESS(($AN3448-1)*3+$AO3448+5,$AP3448+20))="",0,INDIRECT(ADDRESS(($AN3448-1)*3+$AO3448+5,$AP3448+20))),IF(INDIRECT(ADDRESS(($AN3448-1)*3+$AO3448+5,$AP3448+20))="",0,IF(COUNTIF(INDIRECT(ADDRESS(($AN3448-1)*36+($AO3448-1)*12+6,COLUMN())):INDIRECT(ADDRESS(($AN3448-1)*36+($AO3448-1)*12+$AP3448+4,COLUMN())),INDIRECT(ADDRESS(($AN3448-1)*3+$AO3448+5,$AP3448+20)))&gt;=1,0,INDIRECT(ADDRESS(($AN3448-1)*3+$AO3448+5,$AP3448+20)))))</f>
        <v>0</v>
      </c>
      <c r="AT3448" s="4">
        <f ca="1">COUNTIF(INDIRECT("U"&amp;(ROW()+12*(($AN3448-1)*3+$AO3448)-ROW())/12+5):INDIRECT("AF"&amp;(ROW()+12*(($AN3448-1)*3+$AO3448)-ROW())/12+5),AS3448)</f>
        <v>0</v>
      </c>
      <c r="AU3448" s="4">
        <f ca="1">IF(AND(AQ3448+AS3448&gt;0,AR3448+AT3448&gt;0),COUNTIF(AU$6:AU3447,"&gt;0")+1,0)</f>
        <v>0</v>
      </c>
    </row>
    <row r="3449" spans="40:47">
      <c r="AN3449" s="4">
        <v>96</v>
      </c>
      <c r="AO3449" s="4">
        <v>2</v>
      </c>
      <c r="AP3449" s="4">
        <v>12</v>
      </c>
      <c r="AQ3449" s="6">
        <f ca="1">IF($AP3449=1,IF(INDIRECT(ADDRESS(($AN3449-1)*3+$AO3449+5,$AP3449+7))="",0,INDIRECT(ADDRESS(($AN3449-1)*3+$AO3449+5,$AP3449+7))),IF(INDIRECT(ADDRESS(($AN3449-1)*3+$AO3449+5,$AP3449+7))="",0,IF(COUNTIF(INDIRECT(ADDRESS(($AN3449-1)*36+($AO3449-1)*12+6,COLUMN())):INDIRECT(ADDRESS(($AN3449-1)*36+($AO3449-1)*12+$AP3449+4,COLUMN())),INDIRECT(ADDRESS(($AN3449-1)*3+$AO3449+5,$AP3449+7)))&gt;=1,0,INDIRECT(ADDRESS(($AN3449-1)*3+$AO3449+5,$AP3449+7)))))</f>
        <v>0</v>
      </c>
      <c r="AR3449" s="4">
        <f ca="1">COUNTIF(INDIRECT("H"&amp;(ROW()+12*(($AN3449-1)*3+$AO3449)-ROW())/12+5):INDIRECT("S"&amp;(ROW()+12*(($AN3449-1)*3+$AO3449)-ROW())/12+5),AQ3449)</f>
        <v>0</v>
      </c>
      <c r="AS3449" s="6">
        <f ca="1">IF($AP3449=1,IF(INDIRECT(ADDRESS(($AN3449-1)*3+$AO3449+5,$AP3449+20))="",0,INDIRECT(ADDRESS(($AN3449-1)*3+$AO3449+5,$AP3449+20))),IF(INDIRECT(ADDRESS(($AN3449-1)*3+$AO3449+5,$AP3449+20))="",0,IF(COUNTIF(INDIRECT(ADDRESS(($AN3449-1)*36+($AO3449-1)*12+6,COLUMN())):INDIRECT(ADDRESS(($AN3449-1)*36+($AO3449-1)*12+$AP3449+4,COLUMN())),INDIRECT(ADDRESS(($AN3449-1)*3+$AO3449+5,$AP3449+20)))&gt;=1,0,INDIRECT(ADDRESS(($AN3449-1)*3+$AO3449+5,$AP3449+20)))))</f>
        <v>0</v>
      </c>
      <c r="AT3449" s="4">
        <f ca="1">COUNTIF(INDIRECT("U"&amp;(ROW()+12*(($AN3449-1)*3+$AO3449)-ROW())/12+5):INDIRECT("AF"&amp;(ROW()+12*(($AN3449-1)*3+$AO3449)-ROW())/12+5),AS3449)</f>
        <v>0</v>
      </c>
      <c r="AU3449" s="4">
        <f ca="1">IF(AND(AQ3449+AS3449&gt;0,AR3449+AT3449&gt;0),COUNTIF(AU$6:AU3448,"&gt;0")+1,0)</f>
        <v>0</v>
      </c>
    </row>
    <row r="3450" spans="40:47">
      <c r="AN3450" s="4">
        <v>96</v>
      </c>
      <c r="AO3450" s="4">
        <v>3</v>
      </c>
      <c r="AP3450" s="4">
        <v>1</v>
      </c>
      <c r="AQ3450" s="6">
        <f ca="1">IF($AP3450=1,IF(INDIRECT(ADDRESS(($AN3450-1)*3+$AO3450+5,$AP3450+7))="",0,INDIRECT(ADDRESS(($AN3450-1)*3+$AO3450+5,$AP3450+7))),IF(INDIRECT(ADDRESS(($AN3450-1)*3+$AO3450+5,$AP3450+7))="",0,IF(COUNTIF(INDIRECT(ADDRESS(($AN3450-1)*36+($AO3450-1)*12+6,COLUMN())):INDIRECT(ADDRESS(($AN3450-1)*36+($AO3450-1)*12+$AP3450+4,COLUMN())),INDIRECT(ADDRESS(($AN3450-1)*3+$AO3450+5,$AP3450+7)))&gt;=1,0,INDIRECT(ADDRESS(($AN3450-1)*3+$AO3450+5,$AP3450+7)))))</f>
        <v>0</v>
      </c>
      <c r="AR3450" s="4">
        <f ca="1">COUNTIF(INDIRECT("H"&amp;(ROW()+12*(($AN3450-1)*3+$AO3450)-ROW())/12+5):INDIRECT("S"&amp;(ROW()+12*(($AN3450-1)*3+$AO3450)-ROW())/12+5),AQ3450)</f>
        <v>0</v>
      </c>
      <c r="AS3450" s="6">
        <f ca="1">IF($AP3450=1,IF(INDIRECT(ADDRESS(($AN3450-1)*3+$AO3450+5,$AP3450+20))="",0,INDIRECT(ADDRESS(($AN3450-1)*3+$AO3450+5,$AP3450+20))),IF(INDIRECT(ADDRESS(($AN3450-1)*3+$AO3450+5,$AP3450+20))="",0,IF(COUNTIF(INDIRECT(ADDRESS(($AN3450-1)*36+($AO3450-1)*12+6,COLUMN())):INDIRECT(ADDRESS(($AN3450-1)*36+($AO3450-1)*12+$AP3450+4,COLUMN())),INDIRECT(ADDRESS(($AN3450-1)*3+$AO3450+5,$AP3450+20)))&gt;=1,0,INDIRECT(ADDRESS(($AN3450-1)*3+$AO3450+5,$AP3450+20)))))</f>
        <v>0</v>
      </c>
      <c r="AT3450" s="4">
        <f ca="1">COUNTIF(INDIRECT("U"&amp;(ROW()+12*(($AN3450-1)*3+$AO3450)-ROW())/12+5):INDIRECT("AF"&amp;(ROW()+12*(($AN3450-1)*3+$AO3450)-ROW())/12+5),AS3450)</f>
        <v>0</v>
      </c>
      <c r="AU3450" s="4">
        <f ca="1">IF(AND(AQ3450+AS3450&gt;0,AR3450+AT3450&gt;0),COUNTIF(AU$6:AU3449,"&gt;0")+1,0)</f>
        <v>0</v>
      </c>
    </row>
    <row r="3451" spans="40:47">
      <c r="AN3451" s="4">
        <v>96</v>
      </c>
      <c r="AO3451" s="4">
        <v>3</v>
      </c>
      <c r="AP3451" s="4">
        <v>2</v>
      </c>
      <c r="AQ3451" s="6">
        <f ca="1">IF($AP3451=1,IF(INDIRECT(ADDRESS(($AN3451-1)*3+$AO3451+5,$AP3451+7))="",0,INDIRECT(ADDRESS(($AN3451-1)*3+$AO3451+5,$AP3451+7))),IF(INDIRECT(ADDRESS(($AN3451-1)*3+$AO3451+5,$AP3451+7))="",0,IF(COUNTIF(INDIRECT(ADDRESS(($AN3451-1)*36+($AO3451-1)*12+6,COLUMN())):INDIRECT(ADDRESS(($AN3451-1)*36+($AO3451-1)*12+$AP3451+4,COLUMN())),INDIRECT(ADDRESS(($AN3451-1)*3+$AO3451+5,$AP3451+7)))&gt;=1,0,INDIRECT(ADDRESS(($AN3451-1)*3+$AO3451+5,$AP3451+7)))))</f>
        <v>0</v>
      </c>
      <c r="AR3451" s="4">
        <f ca="1">COUNTIF(INDIRECT("H"&amp;(ROW()+12*(($AN3451-1)*3+$AO3451)-ROW())/12+5):INDIRECT("S"&amp;(ROW()+12*(($AN3451-1)*3+$AO3451)-ROW())/12+5),AQ3451)</f>
        <v>0</v>
      </c>
      <c r="AS3451" s="6">
        <f ca="1">IF($AP3451=1,IF(INDIRECT(ADDRESS(($AN3451-1)*3+$AO3451+5,$AP3451+20))="",0,INDIRECT(ADDRESS(($AN3451-1)*3+$AO3451+5,$AP3451+20))),IF(INDIRECT(ADDRESS(($AN3451-1)*3+$AO3451+5,$AP3451+20))="",0,IF(COUNTIF(INDIRECT(ADDRESS(($AN3451-1)*36+($AO3451-1)*12+6,COLUMN())):INDIRECT(ADDRESS(($AN3451-1)*36+($AO3451-1)*12+$AP3451+4,COLUMN())),INDIRECT(ADDRESS(($AN3451-1)*3+$AO3451+5,$AP3451+20)))&gt;=1,0,INDIRECT(ADDRESS(($AN3451-1)*3+$AO3451+5,$AP3451+20)))))</f>
        <v>0</v>
      </c>
      <c r="AT3451" s="4">
        <f ca="1">COUNTIF(INDIRECT("U"&amp;(ROW()+12*(($AN3451-1)*3+$AO3451)-ROW())/12+5):INDIRECT("AF"&amp;(ROW()+12*(($AN3451-1)*3+$AO3451)-ROW())/12+5),AS3451)</f>
        <v>0</v>
      </c>
      <c r="AU3451" s="4">
        <f ca="1">IF(AND(AQ3451+AS3451&gt;0,AR3451+AT3451&gt;0),COUNTIF(AU$6:AU3450,"&gt;0")+1,0)</f>
        <v>0</v>
      </c>
    </row>
    <row r="3452" spans="40:47">
      <c r="AN3452" s="4">
        <v>96</v>
      </c>
      <c r="AO3452" s="4">
        <v>3</v>
      </c>
      <c r="AP3452" s="4">
        <v>3</v>
      </c>
      <c r="AQ3452" s="6">
        <f ca="1">IF($AP3452=1,IF(INDIRECT(ADDRESS(($AN3452-1)*3+$AO3452+5,$AP3452+7))="",0,INDIRECT(ADDRESS(($AN3452-1)*3+$AO3452+5,$AP3452+7))),IF(INDIRECT(ADDRESS(($AN3452-1)*3+$AO3452+5,$AP3452+7))="",0,IF(COUNTIF(INDIRECT(ADDRESS(($AN3452-1)*36+($AO3452-1)*12+6,COLUMN())):INDIRECT(ADDRESS(($AN3452-1)*36+($AO3452-1)*12+$AP3452+4,COLUMN())),INDIRECT(ADDRESS(($AN3452-1)*3+$AO3452+5,$AP3452+7)))&gt;=1,0,INDIRECT(ADDRESS(($AN3452-1)*3+$AO3452+5,$AP3452+7)))))</f>
        <v>0</v>
      </c>
      <c r="AR3452" s="4">
        <f ca="1">COUNTIF(INDIRECT("H"&amp;(ROW()+12*(($AN3452-1)*3+$AO3452)-ROW())/12+5):INDIRECT("S"&amp;(ROW()+12*(($AN3452-1)*3+$AO3452)-ROW())/12+5),AQ3452)</f>
        <v>0</v>
      </c>
      <c r="AS3452" s="6">
        <f ca="1">IF($AP3452=1,IF(INDIRECT(ADDRESS(($AN3452-1)*3+$AO3452+5,$AP3452+20))="",0,INDIRECT(ADDRESS(($AN3452-1)*3+$AO3452+5,$AP3452+20))),IF(INDIRECT(ADDRESS(($AN3452-1)*3+$AO3452+5,$AP3452+20))="",0,IF(COUNTIF(INDIRECT(ADDRESS(($AN3452-1)*36+($AO3452-1)*12+6,COLUMN())):INDIRECT(ADDRESS(($AN3452-1)*36+($AO3452-1)*12+$AP3452+4,COLUMN())),INDIRECT(ADDRESS(($AN3452-1)*3+$AO3452+5,$AP3452+20)))&gt;=1,0,INDIRECT(ADDRESS(($AN3452-1)*3+$AO3452+5,$AP3452+20)))))</f>
        <v>0</v>
      </c>
      <c r="AT3452" s="4">
        <f ca="1">COUNTIF(INDIRECT("U"&amp;(ROW()+12*(($AN3452-1)*3+$AO3452)-ROW())/12+5):INDIRECT("AF"&amp;(ROW()+12*(($AN3452-1)*3+$AO3452)-ROW())/12+5),AS3452)</f>
        <v>0</v>
      </c>
      <c r="AU3452" s="4">
        <f ca="1">IF(AND(AQ3452+AS3452&gt;0,AR3452+AT3452&gt;0),COUNTIF(AU$6:AU3451,"&gt;0")+1,0)</f>
        <v>0</v>
      </c>
    </row>
    <row r="3453" spans="40:47">
      <c r="AN3453" s="4">
        <v>96</v>
      </c>
      <c r="AO3453" s="4">
        <v>3</v>
      </c>
      <c r="AP3453" s="4">
        <v>4</v>
      </c>
      <c r="AQ3453" s="6">
        <f ca="1">IF($AP3453=1,IF(INDIRECT(ADDRESS(($AN3453-1)*3+$AO3453+5,$AP3453+7))="",0,INDIRECT(ADDRESS(($AN3453-1)*3+$AO3453+5,$AP3453+7))),IF(INDIRECT(ADDRESS(($AN3453-1)*3+$AO3453+5,$AP3453+7))="",0,IF(COUNTIF(INDIRECT(ADDRESS(($AN3453-1)*36+($AO3453-1)*12+6,COLUMN())):INDIRECT(ADDRESS(($AN3453-1)*36+($AO3453-1)*12+$AP3453+4,COLUMN())),INDIRECT(ADDRESS(($AN3453-1)*3+$AO3453+5,$AP3453+7)))&gt;=1,0,INDIRECT(ADDRESS(($AN3453-1)*3+$AO3453+5,$AP3453+7)))))</f>
        <v>0</v>
      </c>
      <c r="AR3453" s="4">
        <f ca="1">COUNTIF(INDIRECT("H"&amp;(ROW()+12*(($AN3453-1)*3+$AO3453)-ROW())/12+5):INDIRECT("S"&amp;(ROW()+12*(($AN3453-1)*3+$AO3453)-ROW())/12+5),AQ3453)</f>
        <v>0</v>
      </c>
      <c r="AS3453" s="6">
        <f ca="1">IF($AP3453=1,IF(INDIRECT(ADDRESS(($AN3453-1)*3+$AO3453+5,$AP3453+20))="",0,INDIRECT(ADDRESS(($AN3453-1)*3+$AO3453+5,$AP3453+20))),IF(INDIRECT(ADDRESS(($AN3453-1)*3+$AO3453+5,$AP3453+20))="",0,IF(COUNTIF(INDIRECT(ADDRESS(($AN3453-1)*36+($AO3453-1)*12+6,COLUMN())):INDIRECT(ADDRESS(($AN3453-1)*36+($AO3453-1)*12+$AP3453+4,COLUMN())),INDIRECT(ADDRESS(($AN3453-1)*3+$AO3453+5,$AP3453+20)))&gt;=1,0,INDIRECT(ADDRESS(($AN3453-1)*3+$AO3453+5,$AP3453+20)))))</f>
        <v>0</v>
      </c>
      <c r="AT3453" s="4">
        <f ca="1">COUNTIF(INDIRECT("U"&amp;(ROW()+12*(($AN3453-1)*3+$AO3453)-ROW())/12+5):INDIRECT("AF"&amp;(ROW()+12*(($AN3453-1)*3+$AO3453)-ROW())/12+5),AS3453)</f>
        <v>0</v>
      </c>
      <c r="AU3453" s="4">
        <f ca="1">IF(AND(AQ3453+AS3453&gt;0,AR3453+AT3453&gt;0),COUNTIF(AU$6:AU3452,"&gt;0")+1,0)</f>
        <v>0</v>
      </c>
    </row>
    <row r="3454" spans="40:47">
      <c r="AN3454" s="4">
        <v>96</v>
      </c>
      <c r="AO3454" s="4">
        <v>3</v>
      </c>
      <c r="AP3454" s="4">
        <v>5</v>
      </c>
      <c r="AQ3454" s="6">
        <f ca="1">IF($AP3454=1,IF(INDIRECT(ADDRESS(($AN3454-1)*3+$AO3454+5,$AP3454+7))="",0,INDIRECT(ADDRESS(($AN3454-1)*3+$AO3454+5,$AP3454+7))),IF(INDIRECT(ADDRESS(($AN3454-1)*3+$AO3454+5,$AP3454+7))="",0,IF(COUNTIF(INDIRECT(ADDRESS(($AN3454-1)*36+($AO3454-1)*12+6,COLUMN())):INDIRECT(ADDRESS(($AN3454-1)*36+($AO3454-1)*12+$AP3454+4,COLUMN())),INDIRECT(ADDRESS(($AN3454-1)*3+$AO3454+5,$AP3454+7)))&gt;=1,0,INDIRECT(ADDRESS(($AN3454-1)*3+$AO3454+5,$AP3454+7)))))</f>
        <v>0</v>
      </c>
      <c r="AR3454" s="4">
        <f ca="1">COUNTIF(INDIRECT("H"&amp;(ROW()+12*(($AN3454-1)*3+$AO3454)-ROW())/12+5):INDIRECT("S"&amp;(ROW()+12*(($AN3454-1)*3+$AO3454)-ROW())/12+5),AQ3454)</f>
        <v>0</v>
      </c>
      <c r="AS3454" s="6">
        <f ca="1">IF($AP3454=1,IF(INDIRECT(ADDRESS(($AN3454-1)*3+$AO3454+5,$AP3454+20))="",0,INDIRECT(ADDRESS(($AN3454-1)*3+$AO3454+5,$AP3454+20))),IF(INDIRECT(ADDRESS(($AN3454-1)*3+$AO3454+5,$AP3454+20))="",0,IF(COUNTIF(INDIRECT(ADDRESS(($AN3454-1)*36+($AO3454-1)*12+6,COLUMN())):INDIRECT(ADDRESS(($AN3454-1)*36+($AO3454-1)*12+$AP3454+4,COLUMN())),INDIRECT(ADDRESS(($AN3454-1)*3+$AO3454+5,$AP3454+20)))&gt;=1,0,INDIRECT(ADDRESS(($AN3454-1)*3+$AO3454+5,$AP3454+20)))))</f>
        <v>0</v>
      </c>
      <c r="AT3454" s="4">
        <f ca="1">COUNTIF(INDIRECT("U"&amp;(ROW()+12*(($AN3454-1)*3+$AO3454)-ROW())/12+5):INDIRECT("AF"&amp;(ROW()+12*(($AN3454-1)*3+$AO3454)-ROW())/12+5),AS3454)</f>
        <v>0</v>
      </c>
      <c r="AU3454" s="4">
        <f ca="1">IF(AND(AQ3454+AS3454&gt;0,AR3454+AT3454&gt;0),COUNTIF(AU$6:AU3453,"&gt;0")+1,0)</f>
        <v>0</v>
      </c>
    </row>
    <row r="3455" spans="40:47">
      <c r="AN3455" s="4">
        <v>96</v>
      </c>
      <c r="AO3455" s="4">
        <v>3</v>
      </c>
      <c r="AP3455" s="4">
        <v>6</v>
      </c>
      <c r="AQ3455" s="6">
        <f ca="1">IF($AP3455=1,IF(INDIRECT(ADDRESS(($AN3455-1)*3+$AO3455+5,$AP3455+7))="",0,INDIRECT(ADDRESS(($AN3455-1)*3+$AO3455+5,$AP3455+7))),IF(INDIRECT(ADDRESS(($AN3455-1)*3+$AO3455+5,$AP3455+7))="",0,IF(COUNTIF(INDIRECT(ADDRESS(($AN3455-1)*36+($AO3455-1)*12+6,COLUMN())):INDIRECT(ADDRESS(($AN3455-1)*36+($AO3455-1)*12+$AP3455+4,COLUMN())),INDIRECT(ADDRESS(($AN3455-1)*3+$AO3455+5,$AP3455+7)))&gt;=1,0,INDIRECT(ADDRESS(($AN3455-1)*3+$AO3455+5,$AP3455+7)))))</f>
        <v>0</v>
      </c>
      <c r="AR3455" s="4">
        <f ca="1">COUNTIF(INDIRECT("H"&amp;(ROW()+12*(($AN3455-1)*3+$AO3455)-ROW())/12+5):INDIRECT("S"&amp;(ROW()+12*(($AN3455-1)*3+$AO3455)-ROW())/12+5),AQ3455)</f>
        <v>0</v>
      </c>
      <c r="AS3455" s="6">
        <f ca="1">IF($AP3455=1,IF(INDIRECT(ADDRESS(($AN3455-1)*3+$AO3455+5,$AP3455+20))="",0,INDIRECT(ADDRESS(($AN3455-1)*3+$AO3455+5,$AP3455+20))),IF(INDIRECT(ADDRESS(($AN3455-1)*3+$AO3455+5,$AP3455+20))="",0,IF(COUNTIF(INDIRECT(ADDRESS(($AN3455-1)*36+($AO3455-1)*12+6,COLUMN())):INDIRECT(ADDRESS(($AN3455-1)*36+($AO3455-1)*12+$AP3455+4,COLUMN())),INDIRECT(ADDRESS(($AN3455-1)*3+$AO3455+5,$AP3455+20)))&gt;=1,0,INDIRECT(ADDRESS(($AN3455-1)*3+$AO3455+5,$AP3455+20)))))</f>
        <v>0</v>
      </c>
      <c r="AT3455" s="4">
        <f ca="1">COUNTIF(INDIRECT("U"&amp;(ROW()+12*(($AN3455-1)*3+$AO3455)-ROW())/12+5):INDIRECT("AF"&amp;(ROW()+12*(($AN3455-1)*3+$AO3455)-ROW())/12+5),AS3455)</f>
        <v>0</v>
      </c>
      <c r="AU3455" s="4">
        <f ca="1">IF(AND(AQ3455+AS3455&gt;0,AR3455+AT3455&gt;0),COUNTIF(AU$6:AU3454,"&gt;0")+1,0)</f>
        <v>0</v>
      </c>
    </row>
    <row r="3456" spans="40:47">
      <c r="AN3456" s="4">
        <v>96</v>
      </c>
      <c r="AO3456" s="4">
        <v>3</v>
      </c>
      <c r="AP3456" s="4">
        <v>7</v>
      </c>
      <c r="AQ3456" s="6">
        <f ca="1">IF($AP3456=1,IF(INDIRECT(ADDRESS(($AN3456-1)*3+$AO3456+5,$AP3456+7))="",0,INDIRECT(ADDRESS(($AN3456-1)*3+$AO3456+5,$AP3456+7))),IF(INDIRECT(ADDRESS(($AN3456-1)*3+$AO3456+5,$AP3456+7))="",0,IF(COUNTIF(INDIRECT(ADDRESS(($AN3456-1)*36+($AO3456-1)*12+6,COLUMN())):INDIRECT(ADDRESS(($AN3456-1)*36+($AO3456-1)*12+$AP3456+4,COLUMN())),INDIRECT(ADDRESS(($AN3456-1)*3+$AO3456+5,$AP3456+7)))&gt;=1,0,INDIRECT(ADDRESS(($AN3456-1)*3+$AO3456+5,$AP3456+7)))))</f>
        <v>0</v>
      </c>
      <c r="AR3456" s="4">
        <f ca="1">COUNTIF(INDIRECT("H"&amp;(ROW()+12*(($AN3456-1)*3+$AO3456)-ROW())/12+5):INDIRECT("S"&amp;(ROW()+12*(($AN3456-1)*3+$AO3456)-ROW())/12+5),AQ3456)</f>
        <v>0</v>
      </c>
      <c r="AS3456" s="6">
        <f ca="1">IF($AP3456=1,IF(INDIRECT(ADDRESS(($AN3456-1)*3+$AO3456+5,$AP3456+20))="",0,INDIRECT(ADDRESS(($AN3456-1)*3+$AO3456+5,$AP3456+20))),IF(INDIRECT(ADDRESS(($AN3456-1)*3+$AO3456+5,$AP3456+20))="",0,IF(COUNTIF(INDIRECT(ADDRESS(($AN3456-1)*36+($AO3456-1)*12+6,COLUMN())):INDIRECT(ADDRESS(($AN3456-1)*36+($AO3456-1)*12+$AP3456+4,COLUMN())),INDIRECT(ADDRESS(($AN3456-1)*3+$AO3456+5,$AP3456+20)))&gt;=1,0,INDIRECT(ADDRESS(($AN3456-1)*3+$AO3456+5,$AP3456+20)))))</f>
        <v>0</v>
      </c>
      <c r="AT3456" s="4">
        <f ca="1">COUNTIF(INDIRECT("U"&amp;(ROW()+12*(($AN3456-1)*3+$AO3456)-ROW())/12+5):INDIRECT("AF"&amp;(ROW()+12*(($AN3456-1)*3+$AO3456)-ROW())/12+5),AS3456)</f>
        <v>0</v>
      </c>
      <c r="AU3456" s="4">
        <f ca="1">IF(AND(AQ3456+AS3456&gt;0,AR3456+AT3456&gt;0),COUNTIF(AU$6:AU3455,"&gt;0")+1,0)</f>
        <v>0</v>
      </c>
    </row>
    <row r="3457" spans="40:47">
      <c r="AN3457" s="4">
        <v>96</v>
      </c>
      <c r="AO3457" s="4">
        <v>3</v>
      </c>
      <c r="AP3457" s="4">
        <v>8</v>
      </c>
      <c r="AQ3457" s="6">
        <f ca="1">IF($AP3457=1,IF(INDIRECT(ADDRESS(($AN3457-1)*3+$AO3457+5,$AP3457+7))="",0,INDIRECT(ADDRESS(($AN3457-1)*3+$AO3457+5,$AP3457+7))),IF(INDIRECT(ADDRESS(($AN3457-1)*3+$AO3457+5,$AP3457+7))="",0,IF(COUNTIF(INDIRECT(ADDRESS(($AN3457-1)*36+($AO3457-1)*12+6,COLUMN())):INDIRECT(ADDRESS(($AN3457-1)*36+($AO3457-1)*12+$AP3457+4,COLUMN())),INDIRECT(ADDRESS(($AN3457-1)*3+$AO3457+5,$AP3457+7)))&gt;=1,0,INDIRECT(ADDRESS(($AN3457-1)*3+$AO3457+5,$AP3457+7)))))</f>
        <v>0</v>
      </c>
      <c r="AR3457" s="4">
        <f ca="1">COUNTIF(INDIRECT("H"&amp;(ROW()+12*(($AN3457-1)*3+$AO3457)-ROW())/12+5):INDIRECT("S"&amp;(ROW()+12*(($AN3457-1)*3+$AO3457)-ROW())/12+5),AQ3457)</f>
        <v>0</v>
      </c>
      <c r="AS3457" s="6">
        <f ca="1">IF($AP3457=1,IF(INDIRECT(ADDRESS(($AN3457-1)*3+$AO3457+5,$AP3457+20))="",0,INDIRECT(ADDRESS(($AN3457-1)*3+$AO3457+5,$AP3457+20))),IF(INDIRECT(ADDRESS(($AN3457-1)*3+$AO3457+5,$AP3457+20))="",0,IF(COUNTIF(INDIRECT(ADDRESS(($AN3457-1)*36+($AO3457-1)*12+6,COLUMN())):INDIRECT(ADDRESS(($AN3457-1)*36+($AO3457-1)*12+$AP3457+4,COLUMN())),INDIRECT(ADDRESS(($AN3457-1)*3+$AO3457+5,$AP3457+20)))&gt;=1,0,INDIRECT(ADDRESS(($AN3457-1)*3+$AO3457+5,$AP3457+20)))))</f>
        <v>0</v>
      </c>
      <c r="AT3457" s="4">
        <f ca="1">COUNTIF(INDIRECT("U"&amp;(ROW()+12*(($AN3457-1)*3+$AO3457)-ROW())/12+5):INDIRECT("AF"&amp;(ROW()+12*(($AN3457-1)*3+$AO3457)-ROW())/12+5),AS3457)</f>
        <v>0</v>
      </c>
      <c r="AU3457" s="4">
        <f ca="1">IF(AND(AQ3457+AS3457&gt;0,AR3457+AT3457&gt;0),COUNTIF(AU$6:AU3456,"&gt;0")+1,0)</f>
        <v>0</v>
      </c>
    </row>
    <row r="3458" spans="40:47">
      <c r="AN3458" s="4">
        <v>96</v>
      </c>
      <c r="AO3458" s="4">
        <v>3</v>
      </c>
      <c r="AP3458" s="4">
        <v>9</v>
      </c>
      <c r="AQ3458" s="6">
        <f ca="1">IF($AP3458=1,IF(INDIRECT(ADDRESS(($AN3458-1)*3+$AO3458+5,$AP3458+7))="",0,INDIRECT(ADDRESS(($AN3458-1)*3+$AO3458+5,$AP3458+7))),IF(INDIRECT(ADDRESS(($AN3458-1)*3+$AO3458+5,$AP3458+7))="",0,IF(COUNTIF(INDIRECT(ADDRESS(($AN3458-1)*36+($AO3458-1)*12+6,COLUMN())):INDIRECT(ADDRESS(($AN3458-1)*36+($AO3458-1)*12+$AP3458+4,COLUMN())),INDIRECT(ADDRESS(($AN3458-1)*3+$AO3458+5,$AP3458+7)))&gt;=1,0,INDIRECT(ADDRESS(($AN3458-1)*3+$AO3458+5,$AP3458+7)))))</f>
        <v>0</v>
      </c>
      <c r="AR3458" s="4">
        <f ca="1">COUNTIF(INDIRECT("H"&amp;(ROW()+12*(($AN3458-1)*3+$AO3458)-ROW())/12+5):INDIRECT("S"&amp;(ROW()+12*(($AN3458-1)*3+$AO3458)-ROW())/12+5),AQ3458)</f>
        <v>0</v>
      </c>
      <c r="AS3458" s="6">
        <f ca="1">IF($AP3458=1,IF(INDIRECT(ADDRESS(($AN3458-1)*3+$AO3458+5,$AP3458+20))="",0,INDIRECT(ADDRESS(($AN3458-1)*3+$AO3458+5,$AP3458+20))),IF(INDIRECT(ADDRESS(($AN3458-1)*3+$AO3458+5,$AP3458+20))="",0,IF(COUNTIF(INDIRECT(ADDRESS(($AN3458-1)*36+($AO3458-1)*12+6,COLUMN())):INDIRECT(ADDRESS(($AN3458-1)*36+($AO3458-1)*12+$AP3458+4,COLUMN())),INDIRECT(ADDRESS(($AN3458-1)*3+$AO3458+5,$AP3458+20)))&gt;=1,0,INDIRECT(ADDRESS(($AN3458-1)*3+$AO3458+5,$AP3458+20)))))</f>
        <v>0</v>
      </c>
      <c r="AT3458" s="4">
        <f ca="1">COUNTIF(INDIRECT("U"&amp;(ROW()+12*(($AN3458-1)*3+$AO3458)-ROW())/12+5):INDIRECT("AF"&amp;(ROW()+12*(($AN3458-1)*3+$AO3458)-ROW())/12+5),AS3458)</f>
        <v>0</v>
      </c>
      <c r="AU3458" s="4">
        <f ca="1">IF(AND(AQ3458+AS3458&gt;0,AR3458+AT3458&gt;0),COUNTIF(AU$6:AU3457,"&gt;0")+1,0)</f>
        <v>0</v>
      </c>
    </row>
    <row r="3459" spans="40:47">
      <c r="AN3459" s="4">
        <v>96</v>
      </c>
      <c r="AO3459" s="4">
        <v>3</v>
      </c>
      <c r="AP3459" s="4">
        <v>10</v>
      </c>
      <c r="AQ3459" s="6">
        <f ca="1">IF($AP3459=1,IF(INDIRECT(ADDRESS(($AN3459-1)*3+$AO3459+5,$AP3459+7))="",0,INDIRECT(ADDRESS(($AN3459-1)*3+$AO3459+5,$AP3459+7))),IF(INDIRECT(ADDRESS(($AN3459-1)*3+$AO3459+5,$AP3459+7))="",0,IF(COUNTIF(INDIRECT(ADDRESS(($AN3459-1)*36+($AO3459-1)*12+6,COLUMN())):INDIRECT(ADDRESS(($AN3459-1)*36+($AO3459-1)*12+$AP3459+4,COLUMN())),INDIRECT(ADDRESS(($AN3459-1)*3+$AO3459+5,$AP3459+7)))&gt;=1,0,INDIRECT(ADDRESS(($AN3459-1)*3+$AO3459+5,$AP3459+7)))))</f>
        <v>0</v>
      </c>
      <c r="AR3459" s="4">
        <f ca="1">COUNTIF(INDIRECT("H"&amp;(ROW()+12*(($AN3459-1)*3+$AO3459)-ROW())/12+5):INDIRECT("S"&amp;(ROW()+12*(($AN3459-1)*3+$AO3459)-ROW())/12+5),AQ3459)</f>
        <v>0</v>
      </c>
      <c r="AS3459" s="6">
        <f ca="1">IF($AP3459=1,IF(INDIRECT(ADDRESS(($AN3459-1)*3+$AO3459+5,$AP3459+20))="",0,INDIRECT(ADDRESS(($AN3459-1)*3+$AO3459+5,$AP3459+20))),IF(INDIRECT(ADDRESS(($AN3459-1)*3+$AO3459+5,$AP3459+20))="",0,IF(COUNTIF(INDIRECT(ADDRESS(($AN3459-1)*36+($AO3459-1)*12+6,COLUMN())):INDIRECT(ADDRESS(($AN3459-1)*36+($AO3459-1)*12+$AP3459+4,COLUMN())),INDIRECT(ADDRESS(($AN3459-1)*3+$AO3459+5,$AP3459+20)))&gt;=1,0,INDIRECT(ADDRESS(($AN3459-1)*3+$AO3459+5,$AP3459+20)))))</f>
        <v>0</v>
      </c>
      <c r="AT3459" s="4">
        <f ca="1">COUNTIF(INDIRECT("U"&amp;(ROW()+12*(($AN3459-1)*3+$AO3459)-ROW())/12+5):INDIRECT("AF"&amp;(ROW()+12*(($AN3459-1)*3+$AO3459)-ROW())/12+5),AS3459)</f>
        <v>0</v>
      </c>
      <c r="AU3459" s="4">
        <f ca="1">IF(AND(AQ3459+AS3459&gt;0,AR3459+AT3459&gt;0),COUNTIF(AU$6:AU3458,"&gt;0")+1,0)</f>
        <v>0</v>
      </c>
    </row>
    <row r="3460" spans="40:47">
      <c r="AN3460" s="4">
        <v>96</v>
      </c>
      <c r="AO3460" s="4">
        <v>3</v>
      </c>
      <c r="AP3460" s="4">
        <v>11</v>
      </c>
      <c r="AQ3460" s="6">
        <f ca="1">IF($AP3460=1,IF(INDIRECT(ADDRESS(($AN3460-1)*3+$AO3460+5,$AP3460+7))="",0,INDIRECT(ADDRESS(($AN3460-1)*3+$AO3460+5,$AP3460+7))),IF(INDIRECT(ADDRESS(($AN3460-1)*3+$AO3460+5,$AP3460+7))="",0,IF(COUNTIF(INDIRECT(ADDRESS(($AN3460-1)*36+($AO3460-1)*12+6,COLUMN())):INDIRECT(ADDRESS(($AN3460-1)*36+($AO3460-1)*12+$AP3460+4,COLUMN())),INDIRECT(ADDRESS(($AN3460-1)*3+$AO3460+5,$AP3460+7)))&gt;=1,0,INDIRECT(ADDRESS(($AN3460-1)*3+$AO3460+5,$AP3460+7)))))</f>
        <v>0</v>
      </c>
      <c r="AR3460" s="4">
        <f ca="1">COUNTIF(INDIRECT("H"&amp;(ROW()+12*(($AN3460-1)*3+$AO3460)-ROW())/12+5):INDIRECT("S"&amp;(ROW()+12*(($AN3460-1)*3+$AO3460)-ROW())/12+5),AQ3460)</f>
        <v>0</v>
      </c>
      <c r="AS3460" s="6">
        <f ca="1">IF($AP3460=1,IF(INDIRECT(ADDRESS(($AN3460-1)*3+$AO3460+5,$AP3460+20))="",0,INDIRECT(ADDRESS(($AN3460-1)*3+$AO3460+5,$AP3460+20))),IF(INDIRECT(ADDRESS(($AN3460-1)*3+$AO3460+5,$AP3460+20))="",0,IF(COUNTIF(INDIRECT(ADDRESS(($AN3460-1)*36+($AO3460-1)*12+6,COLUMN())):INDIRECT(ADDRESS(($AN3460-1)*36+($AO3460-1)*12+$AP3460+4,COLUMN())),INDIRECT(ADDRESS(($AN3460-1)*3+$AO3460+5,$AP3460+20)))&gt;=1,0,INDIRECT(ADDRESS(($AN3460-1)*3+$AO3460+5,$AP3460+20)))))</f>
        <v>0</v>
      </c>
      <c r="AT3460" s="4">
        <f ca="1">COUNTIF(INDIRECT("U"&amp;(ROW()+12*(($AN3460-1)*3+$AO3460)-ROW())/12+5):INDIRECT("AF"&amp;(ROW()+12*(($AN3460-1)*3+$AO3460)-ROW())/12+5),AS3460)</f>
        <v>0</v>
      </c>
      <c r="AU3460" s="4">
        <f ca="1">IF(AND(AQ3460+AS3460&gt;0,AR3460+AT3460&gt;0),COUNTIF(AU$6:AU3459,"&gt;0")+1,0)</f>
        <v>0</v>
      </c>
    </row>
    <row r="3461" spans="40:47">
      <c r="AN3461" s="77">
        <v>96</v>
      </c>
      <c r="AO3461" s="77">
        <v>3</v>
      </c>
      <c r="AP3461" s="77">
        <v>12</v>
      </c>
      <c r="AQ3461" s="78">
        <f ca="1">IF($AP3461=1,IF(INDIRECT(ADDRESS(($AN3461-1)*3+$AO3461+5,$AP3461+7))="",0,INDIRECT(ADDRESS(($AN3461-1)*3+$AO3461+5,$AP3461+7))),IF(INDIRECT(ADDRESS(($AN3461-1)*3+$AO3461+5,$AP3461+7))="",0,IF(COUNTIF(INDIRECT(ADDRESS(($AN3461-1)*36+($AO3461-1)*12+6,COLUMN())):INDIRECT(ADDRESS(($AN3461-1)*36+($AO3461-1)*12+$AP3461+4,COLUMN())),INDIRECT(ADDRESS(($AN3461-1)*3+$AO3461+5,$AP3461+7)))&gt;=1,0,INDIRECT(ADDRESS(($AN3461-1)*3+$AO3461+5,$AP3461+7)))))</f>
        <v>0</v>
      </c>
      <c r="AR3461" s="77">
        <f ca="1">COUNTIF(INDIRECT("H"&amp;(ROW()+12*(($AN3461-1)*3+$AO3461)-ROW())/12+5):INDIRECT("S"&amp;(ROW()+12*(($AN3461-1)*3+$AO3461)-ROW())/12+5),AQ3461)</f>
        <v>0</v>
      </c>
      <c r="AS3461" s="78">
        <f ca="1">IF($AP3461=1,IF(INDIRECT(ADDRESS(($AN3461-1)*3+$AO3461+5,$AP3461+20))="",0,INDIRECT(ADDRESS(($AN3461-1)*3+$AO3461+5,$AP3461+20))),IF(INDIRECT(ADDRESS(($AN3461-1)*3+$AO3461+5,$AP3461+20))="",0,IF(COUNTIF(INDIRECT(ADDRESS(($AN3461-1)*36+($AO3461-1)*12+6,COLUMN())):INDIRECT(ADDRESS(($AN3461-1)*36+($AO3461-1)*12+$AP3461+4,COLUMN())),INDIRECT(ADDRESS(($AN3461-1)*3+$AO3461+5,$AP3461+20)))&gt;=1,0,INDIRECT(ADDRESS(($AN3461-1)*3+$AO3461+5,$AP3461+20)))))</f>
        <v>0</v>
      </c>
      <c r="AT3461" s="77">
        <f ca="1">COUNTIF(INDIRECT("U"&amp;(ROW()+12*(($AN3461-1)*3+$AO3461)-ROW())/12+5):INDIRECT("AF"&amp;(ROW()+12*(($AN3461-1)*3+$AO3461)-ROW())/12+5),AS3461)</f>
        <v>0</v>
      </c>
      <c r="AU3461" s="4">
        <f ca="1">IF(AND(AQ3461+AS3461&gt;0,AR3461+AT3461&gt;0),COUNTIF(AU$6:AU3460,"&gt;0")+1,0)</f>
        <v>0</v>
      </c>
    </row>
    <row r="3462" spans="40:47">
      <c r="AN3462" s="4">
        <v>97</v>
      </c>
      <c r="AO3462" s="4">
        <v>1</v>
      </c>
      <c r="AP3462" s="4">
        <v>1</v>
      </c>
      <c r="AQ3462" s="6">
        <f ca="1">IF($AP3462=1,IF(INDIRECT(ADDRESS(($AN3462-1)*3+$AO3462+5,$AP3462+7))="",0,INDIRECT(ADDRESS(($AN3462-1)*3+$AO3462+5,$AP3462+7))),IF(INDIRECT(ADDRESS(($AN3462-1)*3+$AO3462+5,$AP3462+7))="",0,IF(COUNTIF(INDIRECT(ADDRESS(($AN3462-1)*36+($AO3462-1)*12+6,COLUMN())):INDIRECT(ADDRESS(($AN3462-1)*36+($AO3462-1)*12+$AP3462+4,COLUMN())),INDIRECT(ADDRESS(($AN3462-1)*3+$AO3462+5,$AP3462+7)))&gt;=1,0,INDIRECT(ADDRESS(($AN3462-1)*3+$AO3462+5,$AP3462+7)))))</f>
        <v>0</v>
      </c>
      <c r="AR3462" s="4">
        <f ca="1">COUNTIF(INDIRECT("H"&amp;(ROW()+12*(($AN3462-1)*3+$AO3462)-ROW())/12+5):INDIRECT("S"&amp;(ROW()+12*(($AN3462-1)*3+$AO3462)-ROW())/12+5),AQ3462)</f>
        <v>0</v>
      </c>
      <c r="AS3462" s="6">
        <f ca="1">IF($AP3462=1,IF(INDIRECT(ADDRESS(($AN3462-1)*3+$AO3462+5,$AP3462+20))="",0,INDIRECT(ADDRESS(($AN3462-1)*3+$AO3462+5,$AP3462+20))),IF(INDIRECT(ADDRESS(($AN3462-1)*3+$AO3462+5,$AP3462+20))="",0,IF(COUNTIF(INDIRECT(ADDRESS(($AN3462-1)*36+($AO3462-1)*12+6,COLUMN())):INDIRECT(ADDRESS(($AN3462-1)*36+($AO3462-1)*12+$AP3462+4,COLUMN())),INDIRECT(ADDRESS(($AN3462-1)*3+$AO3462+5,$AP3462+20)))&gt;=1,0,INDIRECT(ADDRESS(($AN3462-1)*3+$AO3462+5,$AP3462+20)))))</f>
        <v>0</v>
      </c>
      <c r="AT3462" s="4">
        <f ca="1">COUNTIF(INDIRECT("U"&amp;(ROW()+12*(($AN3462-1)*3+$AO3462)-ROW())/12+5):INDIRECT("AF"&amp;(ROW()+12*(($AN3462-1)*3+$AO3462)-ROW())/12+5),AS3462)</f>
        <v>0</v>
      </c>
      <c r="AU3462" s="4">
        <f ca="1">IF(AND(AQ3462+AS3462&gt;0,AR3462+AT3462&gt;0),COUNTIF(AU$6:AU3461,"&gt;0")+1,0)</f>
        <v>0</v>
      </c>
    </row>
    <row r="3463" spans="40:47">
      <c r="AN3463" s="4">
        <v>97</v>
      </c>
      <c r="AO3463" s="4">
        <v>1</v>
      </c>
      <c r="AP3463" s="4">
        <v>2</v>
      </c>
      <c r="AQ3463" s="6">
        <f ca="1">IF($AP3463=1,IF(INDIRECT(ADDRESS(($AN3463-1)*3+$AO3463+5,$AP3463+7))="",0,INDIRECT(ADDRESS(($AN3463-1)*3+$AO3463+5,$AP3463+7))),IF(INDIRECT(ADDRESS(($AN3463-1)*3+$AO3463+5,$AP3463+7))="",0,IF(COUNTIF(INDIRECT(ADDRESS(($AN3463-1)*36+($AO3463-1)*12+6,COLUMN())):INDIRECT(ADDRESS(($AN3463-1)*36+($AO3463-1)*12+$AP3463+4,COLUMN())),INDIRECT(ADDRESS(($AN3463-1)*3+$AO3463+5,$AP3463+7)))&gt;=1,0,INDIRECT(ADDRESS(($AN3463-1)*3+$AO3463+5,$AP3463+7)))))</f>
        <v>0</v>
      </c>
      <c r="AR3463" s="4">
        <f ca="1">COUNTIF(INDIRECT("H"&amp;(ROW()+12*(($AN3463-1)*3+$AO3463)-ROW())/12+5):INDIRECT("S"&amp;(ROW()+12*(($AN3463-1)*3+$AO3463)-ROW())/12+5),AQ3463)</f>
        <v>0</v>
      </c>
      <c r="AS3463" s="6">
        <f ca="1">IF($AP3463=1,IF(INDIRECT(ADDRESS(($AN3463-1)*3+$AO3463+5,$AP3463+20))="",0,INDIRECT(ADDRESS(($AN3463-1)*3+$AO3463+5,$AP3463+20))),IF(INDIRECT(ADDRESS(($AN3463-1)*3+$AO3463+5,$AP3463+20))="",0,IF(COUNTIF(INDIRECT(ADDRESS(($AN3463-1)*36+($AO3463-1)*12+6,COLUMN())):INDIRECT(ADDRESS(($AN3463-1)*36+($AO3463-1)*12+$AP3463+4,COLUMN())),INDIRECT(ADDRESS(($AN3463-1)*3+$AO3463+5,$AP3463+20)))&gt;=1,0,INDIRECT(ADDRESS(($AN3463-1)*3+$AO3463+5,$AP3463+20)))))</f>
        <v>0</v>
      </c>
      <c r="AT3463" s="4">
        <f ca="1">COUNTIF(INDIRECT("U"&amp;(ROW()+12*(($AN3463-1)*3+$AO3463)-ROW())/12+5):INDIRECT("AF"&amp;(ROW()+12*(($AN3463-1)*3+$AO3463)-ROW())/12+5),AS3463)</f>
        <v>0</v>
      </c>
      <c r="AU3463" s="4">
        <f ca="1">IF(AND(AQ3463+AS3463&gt;0,AR3463+AT3463&gt;0),COUNTIF(AU$6:AU3462,"&gt;0")+1,0)</f>
        <v>0</v>
      </c>
    </row>
    <row r="3464" spans="40:47">
      <c r="AN3464" s="4">
        <v>97</v>
      </c>
      <c r="AO3464" s="4">
        <v>1</v>
      </c>
      <c r="AP3464" s="4">
        <v>3</v>
      </c>
      <c r="AQ3464" s="6">
        <f ca="1">IF($AP3464=1,IF(INDIRECT(ADDRESS(($AN3464-1)*3+$AO3464+5,$AP3464+7))="",0,INDIRECT(ADDRESS(($AN3464-1)*3+$AO3464+5,$AP3464+7))),IF(INDIRECT(ADDRESS(($AN3464-1)*3+$AO3464+5,$AP3464+7))="",0,IF(COUNTIF(INDIRECT(ADDRESS(($AN3464-1)*36+($AO3464-1)*12+6,COLUMN())):INDIRECT(ADDRESS(($AN3464-1)*36+($AO3464-1)*12+$AP3464+4,COLUMN())),INDIRECT(ADDRESS(($AN3464-1)*3+$AO3464+5,$AP3464+7)))&gt;=1,0,INDIRECT(ADDRESS(($AN3464-1)*3+$AO3464+5,$AP3464+7)))))</f>
        <v>0</v>
      </c>
      <c r="AR3464" s="4">
        <f ca="1">COUNTIF(INDIRECT("H"&amp;(ROW()+12*(($AN3464-1)*3+$AO3464)-ROW())/12+5):INDIRECT("S"&amp;(ROW()+12*(($AN3464-1)*3+$AO3464)-ROW())/12+5),AQ3464)</f>
        <v>0</v>
      </c>
      <c r="AS3464" s="6">
        <f ca="1">IF($AP3464=1,IF(INDIRECT(ADDRESS(($AN3464-1)*3+$AO3464+5,$AP3464+20))="",0,INDIRECT(ADDRESS(($AN3464-1)*3+$AO3464+5,$AP3464+20))),IF(INDIRECT(ADDRESS(($AN3464-1)*3+$AO3464+5,$AP3464+20))="",0,IF(COUNTIF(INDIRECT(ADDRESS(($AN3464-1)*36+($AO3464-1)*12+6,COLUMN())):INDIRECT(ADDRESS(($AN3464-1)*36+($AO3464-1)*12+$AP3464+4,COLUMN())),INDIRECT(ADDRESS(($AN3464-1)*3+$AO3464+5,$AP3464+20)))&gt;=1,0,INDIRECT(ADDRESS(($AN3464-1)*3+$AO3464+5,$AP3464+20)))))</f>
        <v>0</v>
      </c>
      <c r="AT3464" s="4">
        <f ca="1">COUNTIF(INDIRECT("U"&amp;(ROW()+12*(($AN3464-1)*3+$AO3464)-ROW())/12+5):INDIRECT("AF"&amp;(ROW()+12*(($AN3464-1)*3+$AO3464)-ROW())/12+5),AS3464)</f>
        <v>0</v>
      </c>
      <c r="AU3464" s="4">
        <f ca="1">IF(AND(AQ3464+AS3464&gt;0,AR3464+AT3464&gt;0),COUNTIF(AU$6:AU3463,"&gt;0")+1,0)</f>
        <v>0</v>
      </c>
    </row>
    <row r="3465" spans="40:47">
      <c r="AN3465" s="4">
        <v>97</v>
      </c>
      <c r="AO3465" s="4">
        <v>1</v>
      </c>
      <c r="AP3465" s="4">
        <v>4</v>
      </c>
      <c r="AQ3465" s="6">
        <f ca="1">IF($AP3465=1,IF(INDIRECT(ADDRESS(($AN3465-1)*3+$AO3465+5,$AP3465+7))="",0,INDIRECT(ADDRESS(($AN3465-1)*3+$AO3465+5,$AP3465+7))),IF(INDIRECT(ADDRESS(($AN3465-1)*3+$AO3465+5,$AP3465+7))="",0,IF(COUNTIF(INDIRECT(ADDRESS(($AN3465-1)*36+($AO3465-1)*12+6,COLUMN())):INDIRECT(ADDRESS(($AN3465-1)*36+($AO3465-1)*12+$AP3465+4,COLUMN())),INDIRECT(ADDRESS(($AN3465-1)*3+$AO3465+5,$AP3465+7)))&gt;=1,0,INDIRECT(ADDRESS(($AN3465-1)*3+$AO3465+5,$AP3465+7)))))</f>
        <v>0</v>
      </c>
      <c r="AR3465" s="4">
        <f ca="1">COUNTIF(INDIRECT("H"&amp;(ROW()+12*(($AN3465-1)*3+$AO3465)-ROW())/12+5):INDIRECT("S"&amp;(ROW()+12*(($AN3465-1)*3+$AO3465)-ROW())/12+5),AQ3465)</f>
        <v>0</v>
      </c>
      <c r="AS3465" s="6">
        <f ca="1">IF($AP3465=1,IF(INDIRECT(ADDRESS(($AN3465-1)*3+$AO3465+5,$AP3465+20))="",0,INDIRECT(ADDRESS(($AN3465-1)*3+$AO3465+5,$AP3465+20))),IF(INDIRECT(ADDRESS(($AN3465-1)*3+$AO3465+5,$AP3465+20))="",0,IF(COUNTIF(INDIRECT(ADDRESS(($AN3465-1)*36+($AO3465-1)*12+6,COLUMN())):INDIRECT(ADDRESS(($AN3465-1)*36+($AO3465-1)*12+$AP3465+4,COLUMN())),INDIRECT(ADDRESS(($AN3465-1)*3+$AO3465+5,$AP3465+20)))&gt;=1,0,INDIRECT(ADDRESS(($AN3465-1)*3+$AO3465+5,$AP3465+20)))))</f>
        <v>0</v>
      </c>
      <c r="AT3465" s="4">
        <f ca="1">COUNTIF(INDIRECT("U"&amp;(ROW()+12*(($AN3465-1)*3+$AO3465)-ROW())/12+5):INDIRECT("AF"&amp;(ROW()+12*(($AN3465-1)*3+$AO3465)-ROW())/12+5),AS3465)</f>
        <v>0</v>
      </c>
      <c r="AU3465" s="4">
        <f ca="1">IF(AND(AQ3465+AS3465&gt;0,AR3465+AT3465&gt;0),COUNTIF(AU$6:AU3464,"&gt;0")+1,0)</f>
        <v>0</v>
      </c>
    </row>
    <row r="3466" spans="40:47">
      <c r="AN3466" s="4">
        <v>97</v>
      </c>
      <c r="AO3466" s="4">
        <v>1</v>
      </c>
      <c r="AP3466" s="4">
        <v>5</v>
      </c>
      <c r="AQ3466" s="6">
        <f ca="1">IF($AP3466=1,IF(INDIRECT(ADDRESS(($AN3466-1)*3+$AO3466+5,$AP3466+7))="",0,INDIRECT(ADDRESS(($AN3466-1)*3+$AO3466+5,$AP3466+7))),IF(INDIRECT(ADDRESS(($AN3466-1)*3+$AO3466+5,$AP3466+7))="",0,IF(COUNTIF(INDIRECT(ADDRESS(($AN3466-1)*36+($AO3466-1)*12+6,COLUMN())):INDIRECT(ADDRESS(($AN3466-1)*36+($AO3466-1)*12+$AP3466+4,COLUMN())),INDIRECT(ADDRESS(($AN3466-1)*3+$AO3466+5,$AP3466+7)))&gt;=1,0,INDIRECT(ADDRESS(($AN3466-1)*3+$AO3466+5,$AP3466+7)))))</f>
        <v>0</v>
      </c>
      <c r="AR3466" s="4">
        <f ca="1">COUNTIF(INDIRECT("H"&amp;(ROW()+12*(($AN3466-1)*3+$AO3466)-ROW())/12+5):INDIRECT("S"&amp;(ROW()+12*(($AN3466-1)*3+$AO3466)-ROW())/12+5),AQ3466)</f>
        <v>0</v>
      </c>
      <c r="AS3466" s="6">
        <f ca="1">IF($AP3466=1,IF(INDIRECT(ADDRESS(($AN3466-1)*3+$AO3466+5,$AP3466+20))="",0,INDIRECT(ADDRESS(($AN3466-1)*3+$AO3466+5,$AP3466+20))),IF(INDIRECT(ADDRESS(($AN3466-1)*3+$AO3466+5,$AP3466+20))="",0,IF(COUNTIF(INDIRECT(ADDRESS(($AN3466-1)*36+($AO3466-1)*12+6,COLUMN())):INDIRECT(ADDRESS(($AN3466-1)*36+($AO3466-1)*12+$AP3466+4,COLUMN())),INDIRECT(ADDRESS(($AN3466-1)*3+$AO3466+5,$AP3466+20)))&gt;=1,0,INDIRECT(ADDRESS(($AN3466-1)*3+$AO3466+5,$AP3466+20)))))</f>
        <v>0</v>
      </c>
      <c r="AT3466" s="4">
        <f ca="1">COUNTIF(INDIRECT("U"&amp;(ROW()+12*(($AN3466-1)*3+$AO3466)-ROW())/12+5):INDIRECT("AF"&amp;(ROW()+12*(($AN3466-1)*3+$AO3466)-ROW())/12+5),AS3466)</f>
        <v>0</v>
      </c>
      <c r="AU3466" s="4">
        <f ca="1">IF(AND(AQ3466+AS3466&gt;0,AR3466+AT3466&gt;0),COUNTIF(AU$6:AU3465,"&gt;0")+1,0)</f>
        <v>0</v>
      </c>
    </row>
    <row r="3467" spans="40:47">
      <c r="AN3467" s="4">
        <v>97</v>
      </c>
      <c r="AO3467" s="4">
        <v>1</v>
      </c>
      <c r="AP3467" s="4">
        <v>6</v>
      </c>
      <c r="AQ3467" s="6">
        <f ca="1">IF($AP3467=1,IF(INDIRECT(ADDRESS(($AN3467-1)*3+$AO3467+5,$AP3467+7))="",0,INDIRECT(ADDRESS(($AN3467-1)*3+$AO3467+5,$AP3467+7))),IF(INDIRECT(ADDRESS(($AN3467-1)*3+$AO3467+5,$AP3467+7))="",0,IF(COUNTIF(INDIRECT(ADDRESS(($AN3467-1)*36+($AO3467-1)*12+6,COLUMN())):INDIRECT(ADDRESS(($AN3467-1)*36+($AO3467-1)*12+$AP3467+4,COLUMN())),INDIRECT(ADDRESS(($AN3467-1)*3+$AO3467+5,$AP3467+7)))&gt;=1,0,INDIRECT(ADDRESS(($AN3467-1)*3+$AO3467+5,$AP3467+7)))))</f>
        <v>0</v>
      </c>
      <c r="AR3467" s="4">
        <f ca="1">COUNTIF(INDIRECT("H"&amp;(ROW()+12*(($AN3467-1)*3+$AO3467)-ROW())/12+5):INDIRECT("S"&amp;(ROW()+12*(($AN3467-1)*3+$AO3467)-ROW())/12+5),AQ3467)</f>
        <v>0</v>
      </c>
      <c r="AS3467" s="6">
        <f ca="1">IF($AP3467=1,IF(INDIRECT(ADDRESS(($AN3467-1)*3+$AO3467+5,$AP3467+20))="",0,INDIRECT(ADDRESS(($AN3467-1)*3+$AO3467+5,$AP3467+20))),IF(INDIRECT(ADDRESS(($AN3467-1)*3+$AO3467+5,$AP3467+20))="",0,IF(COUNTIF(INDIRECT(ADDRESS(($AN3467-1)*36+($AO3467-1)*12+6,COLUMN())):INDIRECT(ADDRESS(($AN3467-1)*36+($AO3467-1)*12+$AP3467+4,COLUMN())),INDIRECT(ADDRESS(($AN3467-1)*3+$AO3467+5,$AP3467+20)))&gt;=1,0,INDIRECT(ADDRESS(($AN3467-1)*3+$AO3467+5,$AP3467+20)))))</f>
        <v>0</v>
      </c>
      <c r="AT3467" s="4">
        <f ca="1">COUNTIF(INDIRECT("U"&amp;(ROW()+12*(($AN3467-1)*3+$AO3467)-ROW())/12+5):INDIRECT("AF"&amp;(ROW()+12*(($AN3467-1)*3+$AO3467)-ROW())/12+5),AS3467)</f>
        <v>0</v>
      </c>
      <c r="AU3467" s="4">
        <f ca="1">IF(AND(AQ3467+AS3467&gt;0,AR3467+AT3467&gt;0),COUNTIF(AU$6:AU3466,"&gt;0")+1,0)</f>
        <v>0</v>
      </c>
    </row>
    <row r="3468" spans="40:47">
      <c r="AN3468" s="4">
        <v>97</v>
      </c>
      <c r="AO3468" s="4">
        <v>1</v>
      </c>
      <c r="AP3468" s="4">
        <v>7</v>
      </c>
      <c r="AQ3468" s="6">
        <f ca="1">IF($AP3468=1,IF(INDIRECT(ADDRESS(($AN3468-1)*3+$AO3468+5,$AP3468+7))="",0,INDIRECT(ADDRESS(($AN3468-1)*3+$AO3468+5,$AP3468+7))),IF(INDIRECT(ADDRESS(($AN3468-1)*3+$AO3468+5,$AP3468+7))="",0,IF(COUNTIF(INDIRECT(ADDRESS(($AN3468-1)*36+($AO3468-1)*12+6,COLUMN())):INDIRECT(ADDRESS(($AN3468-1)*36+($AO3468-1)*12+$AP3468+4,COLUMN())),INDIRECT(ADDRESS(($AN3468-1)*3+$AO3468+5,$AP3468+7)))&gt;=1,0,INDIRECT(ADDRESS(($AN3468-1)*3+$AO3468+5,$AP3468+7)))))</f>
        <v>0</v>
      </c>
      <c r="AR3468" s="4">
        <f ca="1">COUNTIF(INDIRECT("H"&amp;(ROW()+12*(($AN3468-1)*3+$AO3468)-ROW())/12+5):INDIRECT("S"&amp;(ROW()+12*(($AN3468-1)*3+$AO3468)-ROW())/12+5),AQ3468)</f>
        <v>0</v>
      </c>
      <c r="AS3468" s="6">
        <f ca="1">IF($AP3468=1,IF(INDIRECT(ADDRESS(($AN3468-1)*3+$AO3468+5,$AP3468+20))="",0,INDIRECT(ADDRESS(($AN3468-1)*3+$AO3468+5,$AP3468+20))),IF(INDIRECT(ADDRESS(($AN3468-1)*3+$AO3468+5,$AP3468+20))="",0,IF(COUNTIF(INDIRECT(ADDRESS(($AN3468-1)*36+($AO3468-1)*12+6,COLUMN())):INDIRECT(ADDRESS(($AN3468-1)*36+($AO3468-1)*12+$AP3468+4,COLUMN())),INDIRECT(ADDRESS(($AN3468-1)*3+$AO3468+5,$AP3468+20)))&gt;=1,0,INDIRECT(ADDRESS(($AN3468-1)*3+$AO3468+5,$AP3468+20)))))</f>
        <v>0</v>
      </c>
      <c r="AT3468" s="4">
        <f ca="1">COUNTIF(INDIRECT("U"&amp;(ROW()+12*(($AN3468-1)*3+$AO3468)-ROW())/12+5):INDIRECT("AF"&amp;(ROW()+12*(($AN3468-1)*3+$AO3468)-ROW())/12+5),AS3468)</f>
        <v>0</v>
      </c>
      <c r="AU3468" s="4">
        <f ca="1">IF(AND(AQ3468+AS3468&gt;0,AR3468+AT3468&gt;0),COUNTIF(AU$6:AU3467,"&gt;0")+1,0)</f>
        <v>0</v>
      </c>
    </row>
    <row r="3469" spans="40:47">
      <c r="AN3469" s="4">
        <v>97</v>
      </c>
      <c r="AO3469" s="4">
        <v>1</v>
      </c>
      <c r="AP3469" s="4">
        <v>8</v>
      </c>
      <c r="AQ3469" s="6">
        <f ca="1">IF($AP3469=1,IF(INDIRECT(ADDRESS(($AN3469-1)*3+$AO3469+5,$AP3469+7))="",0,INDIRECT(ADDRESS(($AN3469-1)*3+$AO3469+5,$AP3469+7))),IF(INDIRECT(ADDRESS(($AN3469-1)*3+$AO3469+5,$AP3469+7))="",0,IF(COUNTIF(INDIRECT(ADDRESS(($AN3469-1)*36+($AO3469-1)*12+6,COLUMN())):INDIRECT(ADDRESS(($AN3469-1)*36+($AO3469-1)*12+$AP3469+4,COLUMN())),INDIRECT(ADDRESS(($AN3469-1)*3+$AO3469+5,$AP3469+7)))&gt;=1,0,INDIRECT(ADDRESS(($AN3469-1)*3+$AO3469+5,$AP3469+7)))))</f>
        <v>0</v>
      </c>
      <c r="AR3469" s="4">
        <f ca="1">COUNTIF(INDIRECT("H"&amp;(ROW()+12*(($AN3469-1)*3+$AO3469)-ROW())/12+5):INDIRECT("S"&amp;(ROW()+12*(($AN3469-1)*3+$AO3469)-ROW())/12+5),AQ3469)</f>
        <v>0</v>
      </c>
      <c r="AS3469" s="6">
        <f ca="1">IF($AP3469=1,IF(INDIRECT(ADDRESS(($AN3469-1)*3+$AO3469+5,$AP3469+20))="",0,INDIRECT(ADDRESS(($AN3469-1)*3+$AO3469+5,$AP3469+20))),IF(INDIRECT(ADDRESS(($AN3469-1)*3+$AO3469+5,$AP3469+20))="",0,IF(COUNTIF(INDIRECT(ADDRESS(($AN3469-1)*36+($AO3469-1)*12+6,COLUMN())):INDIRECT(ADDRESS(($AN3469-1)*36+($AO3469-1)*12+$AP3469+4,COLUMN())),INDIRECT(ADDRESS(($AN3469-1)*3+$AO3469+5,$AP3469+20)))&gt;=1,0,INDIRECT(ADDRESS(($AN3469-1)*3+$AO3469+5,$AP3469+20)))))</f>
        <v>0</v>
      </c>
      <c r="AT3469" s="4">
        <f ca="1">COUNTIF(INDIRECT("U"&amp;(ROW()+12*(($AN3469-1)*3+$AO3469)-ROW())/12+5):INDIRECT("AF"&amp;(ROW()+12*(($AN3469-1)*3+$AO3469)-ROW())/12+5),AS3469)</f>
        <v>0</v>
      </c>
      <c r="AU3469" s="4">
        <f ca="1">IF(AND(AQ3469+AS3469&gt;0,AR3469+AT3469&gt;0),COUNTIF(AU$6:AU3468,"&gt;0")+1,0)</f>
        <v>0</v>
      </c>
    </row>
    <row r="3470" spans="40:47">
      <c r="AN3470" s="4">
        <v>97</v>
      </c>
      <c r="AO3470" s="4">
        <v>1</v>
      </c>
      <c r="AP3470" s="4">
        <v>9</v>
      </c>
      <c r="AQ3470" s="6">
        <f ca="1">IF($AP3470=1,IF(INDIRECT(ADDRESS(($AN3470-1)*3+$AO3470+5,$AP3470+7))="",0,INDIRECT(ADDRESS(($AN3470-1)*3+$AO3470+5,$AP3470+7))),IF(INDIRECT(ADDRESS(($AN3470-1)*3+$AO3470+5,$AP3470+7))="",0,IF(COUNTIF(INDIRECT(ADDRESS(($AN3470-1)*36+($AO3470-1)*12+6,COLUMN())):INDIRECT(ADDRESS(($AN3470-1)*36+($AO3470-1)*12+$AP3470+4,COLUMN())),INDIRECT(ADDRESS(($AN3470-1)*3+$AO3470+5,$AP3470+7)))&gt;=1,0,INDIRECT(ADDRESS(($AN3470-1)*3+$AO3470+5,$AP3470+7)))))</f>
        <v>0</v>
      </c>
      <c r="AR3470" s="4">
        <f ca="1">COUNTIF(INDIRECT("H"&amp;(ROW()+12*(($AN3470-1)*3+$AO3470)-ROW())/12+5):INDIRECT("S"&amp;(ROW()+12*(($AN3470-1)*3+$AO3470)-ROW())/12+5),AQ3470)</f>
        <v>0</v>
      </c>
      <c r="AS3470" s="6">
        <f ca="1">IF($AP3470=1,IF(INDIRECT(ADDRESS(($AN3470-1)*3+$AO3470+5,$AP3470+20))="",0,INDIRECT(ADDRESS(($AN3470-1)*3+$AO3470+5,$AP3470+20))),IF(INDIRECT(ADDRESS(($AN3470-1)*3+$AO3470+5,$AP3470+20))="",0,IF(COUNTIF(INDIRECT(ADDRESS(($AN3470-1)*36+($AO3470-1)*12+6,COLUMN())):INDIRECT(ADDRESS(($AN3470-1)*36+($AO3470-1)*12+$AP3470+4,COLUMN())),INDIRECT(ADDRESS(($AN3470-1)*3+$AO3470+5,$AP3470+20)))&gt;=1,0,INDIRECT(ADDRESS(($AN3470-1)*3+$AO3470+5,$AP3470+20)))))</f>
        <v>0</v>
      </c>
      <c r="AT3470" s="4">
        <f ca="1">COUNTIF(INDIRECT("U"&amp;(ROW()+12*(($AN3470-1)*3+$AO3470)-ROW())/12+5):INDIRECT("AF"&amp;(ROW()+12*(($AN3470-1)*3+$AO3470)-ROW())/12+5),AS3470)</f>
        <v>0</v>
      </c>
      <c r="AU3470" s="4">
        <f ca="1">IF(AND(AQ3470+AS3470&gt;0,AR3470+AT3470&gt;0),COUNTIF(AU$6:AU3469,"&gt;0")+1,0)</f>
        <v>0</v>
      </c>
    </row>
    <row r="3471" spans="40:47">
      <c r="AN3471" s="4">
        <v>97</v>
      </c>
      <c r="AO3471" s="4">
        <v>1</v>
      </c>
      <c r="AP3471" s="4">
        <v>10</v>
      </c>
      <c r="AQ3471" s="6">
        <f ca="1">IF($AP3471=1,IF(INDIRECT(ADDRESS(($AN3471-1)*3+$AO3471+5,$AP3471+7))="",0,INDIRECT(ADDRESS(($AN3471-1)*3+$AO3471+5,$AP3471+7))),IF(INDIRECT(ADDRESS(($AN3471-1)*3+$AO3471+5,$AP3471+7))="",0,IF(COUNTIF(INDIRECT(ADDRESS(($AN3471-1)*36+($AO3471-1)*12+6,COLUMN())):INDIRECT(ADDRESS(($AN3471-1)*36+($AO3471-1)*12+$AP3471+4,COLUMN())),INDIRECT(ADDRESS(($AN3471-1)*3+$AO3471+5,$AP3471+7)))&gt;=1,0,INDIRECT(ADDRESS(($AN3471-1)*3+$AO3471+5,$AP3471+7)))))</f>
        <v>0</v>
      </c>
      <c r="AR3471" s="4">
        <f ca="1">COUNTIF(INDIRECT("H"&amp;(ROW()+12*(($AN3471-1)*3+$AO3471)-ROW())/12+5):INDIRECT("S"&amp;(ROW()+12*(($AN3471-1)*3+$AO3471)-ROW())/12+5),AQ3471)</f>
        <v>0</v>
      </c>
      <c r="AS3471" s="6">
        <f ca="1">IF($AP3471=1,IF(INDIRECT(ADDRESS(($AN3471-1)*3+$AO3471+5,$AP3471+20))="",0,INDIRECT(ADDRESS(($AN3471-1)*3+$AO3471+5,$AP3471+20))),IF(INDIRECT(ADDRESS(($AN3471-1)*3+$AO3471+5,$AP3471+20))="",0,IF(COUNTIF(INDIRECT(ADDRESS(($AN3471-1)*36+($AO3471-1)*12+6,COLUMN())):INDIRECT(ADDRESS(($AN3471-1)*36+($AO3471-1)*12+$AP3471+4,COLUMN())),INDIRECT(ADDRESS(($AN3471-1)*3+$AO3471+5,$AP3471+20)))&gt;=1,0,INDIRECT(ADDRESS(($AN3471-1)*3+$AO3471+5,$AP3471+20)))))</f>
        <v>0</v>
      </c>
      <c r="AT3471" s="4">
        <f ca="1">COUNTIF(INDIRECT("U"&amp;(ROW()+12*(($AN3471-1)*3+$AO3471)-ROW())/12+5):INDIRECT("AF"&amp;(ROW()+12*(($AN3471-1)*3+$AO3471)-ROW())/12+5),AS3471)</f>
        <v>0</v>
      </c>
      <c r="AU3471" s="4">
        <f ca="1">IF(AND(AQ3471+AS3471&gt;0,AR3471+AT3471&gt;0),COUNTIF(AU$6:AU3470,"&gt;0")+1,0)</f>
        <v>0</v>
      </c>
    </row>
    <row r="3472" spans="40:47">
      <c r="AN3472" s="4">
        <v>97</v>
      </c>
      <c r="AO3472" s="4">
        <v>1</v>
      </c>
      <c r="AP3472" s="4">
        <v>11</v>
      </c>
      <c r="AQ3472" s="6">
        <f ca="1">IF($AP3472=1,IF(INDIRECT(ADDRESS(($AN3472-1)*3+$AO3472+5,$AP3472+7))="",0,INDIRECT(ADDRESS(($AN3472-1)*3+$AO3472+5,$AP3472+7))),IF(INDIRECT(ADDRESS(($AN3472-1)*3+$AO3472+5,$AP3472+7))="",0,IF(COUNTIF(INDIRECT(ADDRESS(($AN3472-1)*36+($AO3472-1)*12+6,COLUMN())):INDIRECT(ADDRESS(($AN3472-1)*36+($AO3472-1)*12+$AP3472+4,COLUMN())),INDIRECT(ADDRESS(($AN3472-1)*3+$AO3472+5,$AP3472+7)))&gt;=1,0,INDIRECT(ADDRESS(($AN3472-1)*3+$AO3472+5,$AP3472+7)))))</f>
        <v>0</v>
      </c>
      <c r="AR3472" s="4">
        <f ca="1">COUNTIF(INDIRECT("H"&amp;(ROW()+12*(($AN3472-1)*3+$AO3472)-ROW())/12+5):INDIRECT("S"&amp;(ROW()+12*(($AN3472-1)*3+$AO3472)-ROW())/12+5),AQ3472)</f>
        <v>0</v>
      </c>
      <c r="AS3472" s="6">
        <f ca="1">IF($AP3472=1,IF(INDIRECT(ADDRESS(($AN3472-1)*3+$AO3472+5,$AP3472+20))="",0,INDIRECT(ADDRESS(($AN3472-1)*3+$AO3472+5,$AP3472+20))),IF(INDIRECT(ADDRESS(($AN3472-1)*3+$AO3472+5,$AP3472+20))="",0,IF(COUNTIF(INDIRECT(ADDRESS(($AN3472-1)*36+($AO3472-1)*12+6,COLUMN())):INDIRECT(ADDRESS(($AN3472-1)*36+($AO3472-1)*12+$AP3472+4,COLUMN())),INDIRECT(ADDRESS(($AN3472-1)*3+$AO3472+5,$AP3472+20)))&gt;=1,0,INDIRECT(ADDRESS(($AN3472-1)*3+$AO3472+5,$AP3472+20)))))</f>
        <v>0</v>
      </c>
      <c r="AT3472" s="4">
        <f ca="1">COUNTIF(INDIRECT("U"&amp;(ROW()+12*(($AN3472-1)*3+$AO3472)-ROW())/12+5):INDIRECT("AF"&amp;(ROW()+12*(($AN3472-1)*3+$AO3472)-ROW())/12+5),AS3472)</f>
        <v>0</v>
      </c>
      <c r="AU3472" s="4">
        <f ca="1">IF(AND(AQ3472+AS3472&gt;0,AR3472+AT3472&gt;0),COUNTIF(AU$6:AU3471,"&gt;0")+1,0)</f>
        <v>0</v>
      </c>
    </row>
    <row r="3473" spans="40:47">
      <c r="AN3473" s="4">
        <v>97</v>
      </c>
      <c r="AO3473" s="4">
        <v>1</v>
      </c>
      <c r="AP3473" s="4">
        <v>12</v>
      </c>
      <c r="AQ3473" s="6">
        <f ca="1">IF($AP3473=1,IF(INDIRECT(ADDRESS(($AN3473-1)*3+$AO3473+5,$AP3473+7))="",0,INDIRECT(ADDRESS(($AN3473-1)*3+$AO3473+5,$AP3473+7))),IF(INDIRECT(ADDRESS(($AN3473-1)*3+$AO3473+5,$AP3473+7))="",0,IF(COUNTIF(INDIRECT(ADDRESS(($AN3473-1)*36+($AO3473-1)*12+6,COLUMN())):INDIRECT(ADDRESS(($AN3473-1)*36+($AO3473-1)*12+$AP3473+4,COLUMN())),INDIRECT(ADDRESS(($AN3473-1)*3+$AO3473+5,$AP3473+7)))&gt;=1,0,INDIRECT(ADDRESS(($AN3473-1)*3+$AO3473+5,$AP3473+7)))))</f>
        <v>0</v>
      </c>
      <c r="AR3473" s="4">
        <f ca="1">COUNTIF(INDIRECT("H"&amp;(ROW()+12*(($AN3473-1)*3+$AO3473)-ROW())/12+5):INDIRECT("S"&amp;(ROW()+12*(($AN3473-1)*3+$AO3473)-ROW())/12+5),AQ3473)</f>
        <v>0</v>
      </c>
      <c r="AS3473" s="6">
        <f ca="1">IF($AP3473=1,IF(INDIRECT(ADDRESS(($AN3473-1)*3+$AO3473+5,$AP3473+20))="",0,INDIRECT(ADDRESS(($AN3473-1)*3+$AO3473+5,$AP3473+20))),IF(INDIRECT(ADDRESS(($AN3473-1)*3+$AO3473+5,$AP3473+20))="",0,IF(COUNTIF(INDIRECT(ADDRESS(($AN3473-1)*36+($AO3473-1)*12+6,COLUMN())):INDIRECT(ADDRESS(($AN3473-1)*36+($AO3473-1)*12+$AP3473+4,COLUMN())),INDIRECT(ADDRESS(($AN3473-1)*3+$AO3473+5,$AP3473+20)))&gt;=1,0,INDIRECT(ADDRESS(($AN3473-1)*3+$AO3473+5,$AP3473+20)))))</f>
        <v>0</v>
      </c>
      <c r="AT3473" s="4">
        <f ca="1">COUNTIF(INDIRECT("U"&amp;(ROW()+12*(($AN3473-1)*3+$AO3473)-ROW())/12+5):INDIRECT("AF"&amp;(ROW()+12*(($AN3473-1)*3+$AO3473)-ROW())/12+5),AS3473)</f>
        <v>0</v>
      </c>
      <c r="AU3473" s="4">
        <f ca="1">IF(AND(AQ3473+AS3473&gt;0,AR3473+AT3473&gt;0),COUNTIF(AU$6:AU3472,"&gt;0")+1,0)</f>
        <v>0</v>
      </c>
    </row>
    <row r="3474" spans="40:47">
      <c r="AN3474" s="4">
        <v>97</v>
      </c>
      <c r="AO3474" s="4">
        <v>2</v>
      </c>
      <c r="AP3474" s="4">
        <v>1</v>
      </c>
      <c r="AQ3474" s="6">
        <f ca="1">IF($AP3474=1,IF(INDIRECT(ADDRESS(($AN3474-1)*3+$AO3474+5,$AP3474+7))="",0,INDIRECT(ADDRESS(($AN3474-1)*3+$AO3474+5,$AP3474+7))),IF(INDIRECT(ADDRESS(($AN3474-1)*3+$AO3474+5,$AP3474+7))="",0,IF(COUNTIF(INDIRECT(ADDRESS(($AN3474-1)*36+($AO3474-1)*12+6,COLUMN())):INDIRECT(ADDRESS(($AN3474-1)*36+($AO3474-1)*12+$AP3474+4,COLUMN())),INDIRECT(ADDRESS(($AN3474-1)*3+$AO3474+5,$AP3474+7)))&gt;=1,0,INDIRECT(ADDRESS(($AN3474-1)*3+$AO3474+5,$AP3474+7)))))</f>
        <v>0</v>
      </c>
      <c r="AR3474" s="4">
        <f ca="1">COUNTIF(INDIRECT("H"&amp;(ROW()+12*(($AN3474-1)*3+$AO3474)-ROW())/12+5):INDIRECT("S"&amp;(ROW()+12*(($AN3474-1)*3+$AO3474)-ROW())/12+5),AQ3474)</f>
        <v>0</v>
      </c>
      <c r="AS3474" s="6">
        <f ca="1">IF($AP3474=1,IF(INDIRECT(ADDRESS(($AN3474-1)*3+$AO3474+5,$AP3474+20))="",0,INDIRECT(ADDRESS(($AN3474-1)*3+$AO3474+5,$AP3474+20))),IF(INDIRECT(ADDRESS(($AN3474-1)*3+$AO3474+5,$AP3474+20))="",0,IF(COUNTIF(INDIRECT(ADDRESS(($AN3474-1)*36+($AO3474-1)*12+6,COLUMN())):INDIRECT(ADDRESS(($AN3474-1)*36+($AO3474-1)*12+$AP3474+4,COLUMN())),INDIRECT(ADDRESS(($AN3474-1)*3+$AO3474+5,$AP3474+20)))&gt;=1,0,INDIRECT(ADDRESS(($AN3474-1)*3+$AO3474+5,$AP3474+20)))))</f>
        <v>0</v>
      </c>
      <c r="AT3474" s="4">
        <f ca="1">COUNTIF(INDIRECT("U"&amp;(ROW()+12*(($AN3474-1)*3+$AO3474)-ROW())/12+5):INDIRECT("AF"&amp;(ROW()+12*(($AN3474-1)*3+$AO3474)-ROW())/12+5),AS3474)</f>
        <v>0</v>
      </c>
      <c r="AU3474" s="4">
        <f ca="1">IF(AND(AQ3474+AS3474&gt;0,AR3474+AT3474&gt;0),COUNTIF(AU$6:AU3473,"&gt;0")+1,0)</f>
        <v>0</v>
      </c>
    </row>
    <row r="3475" spans="40:47">
      <c r="AN3475" s="4">
        <v>97</v>
      </c>
      <c r="AO3475" s="4">
        <v>2</v>
      </c>
      <c r="AP3475" s="4">
        <v>2</v>
      </c>
      <c r="AQ3475" s="6">
        <f ca="1">IF($AP3475=1,IF(INDIRECT(ADDRESS(($AN3475-1)*3+$AO3475+5,$AP3475+7))="",0,INDIRECT(ADDRESS(($AN3475-1)*3+$AO3475+5,$AP3475+7))),IF(INDIRECT(ADDRESS(($AN3475-1)*3+$AO3475+5,$AP3475+7))="",0,IF(COUNTIF(INDIRECT(ADDRESS(($AN3475-1)*36+($AO3475-1)*12+6,COLUMN())):INDIRECT(ADDRESS(($AN3475-1)*36+($AO3475-1)*12+$AP3475+4,COLUMN())),INDIRECT(ADDRESS(($AN3475-1)*3+$AO3475+5,$AP3475+7)))&gt;=1,0,INDIRECT(ADDRESS(($AN3475-1)*3+$AO3475+5,$AP3475+7)))))</f>
        <v>0</v>
      </c>
      <c r="AR3475" s="4">
        <f ca="1">COUNTIF(INDIRECT("H"&amp;(ROW()+12*(($AN3475-1)*3+$AO3475)-ROW())/12+5):INDIRECT("S"&amp;(ROW()+12*(($AN3475-1)*3+$AO3475)-ROW())/12+5),AQ3475)</f>
        <v>0</v>
      </c>
      <c r="AS3475" s="6">
        <f ca="1">IF($AP3475=1,IF(INDIRECT(ADDRESS(($AN3475-1)*3+$AO3475+5,$AP3475+20))="",0,INDIRECT(ADDRESS(($AN3475-1)*3+$AO3475+5,$AP3475+20))),IF(INDIRECT(ADDRESS(($AN3475-1)*3+$AO3475+5,$AP3475+20))="",0,IF(COUNTIF(INDIRECT(ADDRESS(($AN3475-1)*36+($AO3475-1)*12+6,COLUMN())):INDIRECT(ADDRESS(($AN3475-1)*36+($AO3475-1)*12+$AP3475+4,COLUMN())),INDIRECT(ADDRESS(($AN3475-1)*3+$AO3475+5,$AP3475+20)))&gt;=1,0,INDIRECT(ADDRESS(($AN3475-1)*3+$AO3475+5,$AP3475+20)))))</f>
        <v>0</v>
      </c>
      <c r="AT3475" s="4">
        <f ca="1">COUNTIF(INDIRECT("U"&amp;(ROW()+12*(($AN3475-1)*3+$AO3475)-ROW())/12+5):INDIRECT("AF"&amp;(ROW()+12*(($AN3475-1)*3+$AO3475)-ROW())/12+5),AS3475)</f>
        <v>0</v>
      </c>
      <c r="AU3475" s="4">
        <f ca="1">IF(AND(AQ3475+AS3475&gt;0,AR3475+AT3475&gt;0),COUNTIF(AU$6:AU3474,"&gt;0")+1,0)</f>
        <v>0</v>
      </c>
    </row>
    <row r="3476" spans="40:47">
      <c r="AN3476" s="4">
        <v>97</v>
      </c>
      <c r="AO3476" s="4">
        <v>2</v>
      </c>
      <c r="AP3476" s="4">
        <v>3</v>
      </c>
      <c r="AQ3476" s="6">
        <f ca="1">IF($AP3476=1,IF(INDIRECT(ADDRESS(($AN3476-1)*3+$AO3476+5,$AP3476+7))="",0,INDIRECT(ADDRESS(($AN3476-1)*3+$AO3476+5,$AP3476+7))),IF(INDIRECT(ADDRESS(($AN3476-1)*3+$AO3476+5,$AP3476+7))="",0,IF(COUNTIF(INDIRECT(ADDRESS(($AN3476-1)*36+($AO3476-1)*12+6,COLUMN())):INDIRECT(ADDRESS(($AN3476-1)*36+($AO3476-1)*12+$AP3476+4,COLUMN())),INDIRECT(ADDRESS(($AN3476-1)*3+$AO3476+5,$AP3476+7)))&gt;=1,0,INDIRECT(ADDRESS(($AN3476-1)*3+$AO3476+5,$AP3476+7)))))</f>
        <v>0</v>
      </c>
      <c r="AR3476" s="4">
        <f ca="1">COUNTIF(INDIRECT("H"&amp;(ROW()+12*(($AN3476-1)*3+$AO3476)-ROW())/12+5):INDIRECT("S"&amp;(ROW()+12*(($AN3476-1)*3+$AO3476)-ROW())/12+5),AQ3476)</f>
        <v>0</v>
      </c>
      <c r="AS3476" s="6">
        <f ca="1">IF($AP3476=1,IF(INDIRECT(ADDRESS(($AN3476-1)*3+$AO3476+5,$AP3476+20))="",0,INDIRECT(ADDRESS(($AN3476-1)*3+$AO3476+5,$AP3476+20))),IF(INDIRECT(ADDRESS(($AN3476-1)*3+$AO3476+5,$AP3476+20))="",0,IF(COUNTIF(INDIRECT(ADDRESS(($AN3476-1)*36+($AO3476-1)*12+6,COLUMN())):INDIRECT(ADDRESS(($AN3476-1)*36+($AO3476-1)*12+$AP3476+4,COLUMN())),INDIRECT(ADDRESS(($AN3476-1)*3+$AO3476+5,$AP3476+20)))&gt;=1,0,INDIRECT(ADDRESS(($AN3476-1)*3+$AO3476+5,$AP3476+20)))))</f>
        <v>0</v>
      </c>
      <c r="AT3476" s="4">
        <f ca="1">COUNTIF(INDIRECT("U"&amp;(ROW()+12*(($AN3476-1)*3+$AO3476)-ROW())/12+5):INDIRECT("AF"&amp;(ROW()+12*(($AN3476-1)*3+$AO3476)-ROW())/12+5),AS3476)</f>
        <v>0</v>
      </c>
      <c r="AU3476" s="4">
        <f ca="1">IF(AND(AQ3476+AS3476&gt;0,AR3476+AT3476&gt;0),COUNTIF(AU$6:AU3475,"&gt;0")+1,0)</f>
        <v>0</v>
      </c>
    </row>
    <row r="3477" spans="40:47">
      <c r="AN3477" s="4">
        <v>97</v>
      </c>
      <c r="AO3477" s="4">
        <v>2</v>
      </c>
      <c r="AP3477" s="4">
        <v>4</v>
      </c>
      <c r="AQ3477" s="6">
        <f ca="1">IF($AP3477=1,IF(INDIRECT(ADDRESS(($AN3477-1)*3+$AO3477+5,$AP3477+7))="",0,INDIRECT(ADDRESS(($AN3477-1)*3+$AO3477+5,$AP3477+7))),IF(INDIRECT(ADDRESS(($AN3477-1)*3+$AO3477+5,$AP3477+7))="",0,IF(COUNTIF(INDIRECT(ADDRESS(($AN3477-1)*36+($AO3477-1)*12+6,COLUMN())):INDIRECT(ADDRESS(($AN3477-1)*36+($AO3477-1)*12+$AP3477+4,COLUMN())),INDIRECT(ADDRESS(($AN3477-1)*3+$AO3477+5,$AP3477+7)))&gt;=1,0,INDIRECT(ADDRESS(($AN3477-1)*3+$AO3477+5,$AP3477+7)))))</f>
        <v>0</v>
      </c>
      <c r="AR3477" s="4">
        <f ca="1">COUNTIF(INDIRECT("H"&amp;(ROW()+12*(($AN3477-1)*3+$AO3477)-ROW())/12+5):INDIRECT("S"&amp;(ROW()+12*(($AN3477-1)*3+$AO3477)-ROW())/12+5),AQ3477)</f>
        <v>0</v>
      </c>
      <c r="AS3477" s="6">
        <f ca="1">IF($AP3477=1,IF(INDIRECT(ADDRESS(($AN3477-1)*3+$AO3477+5,$AP3477+20))="",0,INDIRECT(ADDRESS(($AN3477-1)*3+$AO3477+5,$AP3477+20))),IF(INDIRECT(ADDRESS(($AN3477-1)*3+$AO3477+5,$AP3477+20))="",0,IF(COUNTIF(INDIRECT(ADDRESS(($AN3477-1)*36+($AO3477-1)*12+6,COLUMN())):INDIRECT(ADDRESS(($AN3477-1)*36+($AO3477-1)*12+$AP3477+4,COLUMN())),INDIRECT(ADDRESS(($AN3477-1)*3+$AO3477+5,$AP3477+20)))&gt;=1,0,INDIRECT(ADDRESS(($AN3477-1)*3+$AO3477+5,$AP3477+20)))))</f>
        <v>0</v>
      </c>
      <c r="AT3477" s="4">
        <f ca="1">COUNTIF(INDIRECT("U"&amp;(ROW()+12*(($AN3477-1)*3+$AO3477)-ROW())/12+5):INDIRECT("AF"&amp;(ROW()+12*(($AN3477-1)*3+$AO3477)-ROW())/12+5),AS3477)</f>
        <v>0</v>
      </c>
      <c r="AU3477" s="4">
        <f ca="1">IF(AND(AQ3477+AS3477&gt;0,AR3477+AT3477&gt;0),COUNTIF(AU$6:AU3476,"&gt;0")+1,0)</f>
        <v>0</v>
      </c>
    </row>
    <row r="3478" spans="40:47">
      <c r="AN3478" s="4">
        <v>97</v>
      </c>
      <c r="AO3478" s="4">
        <v>2</v>
      </c>
      <c r="AP3478" s="4">
        <v>5</v>
      </c>
      <c r="AQ3478" s="6">
        <f ca="1">IF($AP3478=1,IF(INDIRECT(ADDRESS(($AN3478-1)*3+$AO3478+5,$AP3478+7))="",0,INDIRECT(ADDRESS(($AN3478-1)*3+$AO3478+5,$AP3478+7))),IF(INDIRECT(ADDRESS(($AN3478-1)*3+$AO3478+5,$AP3478+7))="",0,IF(COUNTIF(INDIRECT(ADDRESS(($AN3478-1)*36+($AO3478-1)*12+6,COLUMN())):INDIRECT(ADDRESS(($AN3478-1)*36+($AO3478-1)*12+$AP3478+4,COLUMN())),INDIRECT(ADDRESS(($AN3478-1)*3+$AO3478+5,$AP3478+7)))&gt;=1,0,INDIRECT(ADDRESS(($AN3478-1)*3+$AO3478+5,$AP3478+7)))))</f>
        <v>0</v>
      </c>
      <c r="AR3478" s="4">
        <f ca="1">COUNTIF(INDIRECT("H"&amp;(ROW()+12*(($AN3478-1)*3+$AO3478)-ROW())/12+5):INDIRECT("S"&amp;(ROW()+12*(($AN3478-1)*3+$AO3478)-ROW())/12+5),AQ3478)</f>
        <v>0</v>
      </c>
      <c r="AS3478" s="6">
        <f ca="1">IF($AP3478=1,IF(INDIRECT(ADDRESS(($AN3478-1)*3+$AO3478+5,$AP3478+20))="",0,INDIRECT(ADDRESS(($AN3478-1)*3+$AO3478+5,$AP3478+20))),IF(INDIRECT(ADDRESS(($AN3478-1)*3+$AO3478+5,$AP3478+20))="",0,IF(COUNTIF(INDIRECT(ADDRESS(($AN3478-1)*36+($AO3478-1)*12+6,COLUMN())):INDIRECT(ADDRESS(($AN3478-1)*36+($AO3478-1)*12+$AP3478+4,COLUMN())),INDIRECT(ADDRESS(($AN3478-1)*3+$AO3478+5,$AP3478+20)))&gt;=1,0,INDIRECT(ADDRESS(($AN3478-1)*3+$AO3478+5,$AP3478+20)))))</f>
        <v>0</v>
      </c>
      <c r="AT3478" s="4">
        <f ca="1">COUNTIF(INDIRECT("U"&amp;(ROW()+12*(($AN3478-1)*3+$AO3478)-ROW())/12+5):INDIRECT("AF"&amp;(ROW()+12*(($AN3478-1)*3+$AO3478)-ROW())/12+5),AS3478)</f>
        <v>0</v>
      </c>
      <c r="AU3478" s="4">
        <f ca="1">IF(AND(AQ3478+AS3478&gt;0,AR3478+AT3478&gt;0),COUNTIF(AU$6:AU3477,"&gt;0")+1,0)</f>
        <v>0</v>
      </c>
    </row>
    <row r="3479" spans="40:47">
      <c r="AN3479" s="4">
        <v>97</v>
      </c>
      <c r="AO3479" s="4">
        <v>2</v>
      </c>
      <c r="AP3479" s="4">
        <v>6</v>
      </c>
      <c r="AQ3479" s="6">
        <f ca="1">IF($AP3479=1,IF(INDIRECT(ADDRESS(($AN3479-1)*3+$AO3479+5,$AP3479+7))="",0,INDIRECT(ADDRESS(($AN3479-1)*3+$AO3479+5,$AP3479+7))),IF(INDIRECT(ADDRESS(($AN3479-1)*3+$AO3479+5,$AP3479+7))="",0,IF(COUNTIF(INDIRECT(ADDRESS(($AN3479-1)*36+($AO3479-1)*12+6,COLUMN())):INDIRECT(ADDRESS(($AN3479-1)*36+($AO3479-1)*12+$AP3479+4,COLUMN())),INDIRECT(ADDRESS(($AN3479-1)*3+$AO3479+5,$AP3479+7)))&gt;=1,0,INDIRECT(ADDRESS(($AN3479-1)*3+$AO3479+5,$AP3479+7)))))</f>
        <v>0</v>
      </c>
      <c r="AR3479" s="4">
        <f ca="1">COUNTIF(INDIRECT("H"&amp;(ROW()+12*(($AN3479-1)*3+$AO3479)-ROW())/12+5):INDIRECT("S"&amp;(ROW()+12*(($AN3479-1)*3+$AO3479)-ROW())/12+5),AQ3479)</f>
        <v>0</v>
      </c>
      <c r="AS3479" s="6">
        <f ca="1">IF($AP3479=1,IF(INDIRECT(ADDRESS(($AN3479-1)*3+$AO3479+5,$AP3479+20))="",0,INDIRECT(ADDRESS(($AN3479-1)*3+$AO3479+5,$AP3479+20))),IF(INDIRECT(ADDRESS(($AN3479-1)*3+$AO3479+5,$AP3479+20))="",0,IF(COUNTIF(INDIRECT(ADDRESS(($AN3479-1)*36+($AO3479-1)*12+6,COLUMN())):INDIRECT(ADDRESS(($AN3479-1)*36+($AO3479-1)*12+$AP3479+4,COLUMN())),INDIRECT(ADDRESS(($AN3479-1)*3+$AO3479+5,$AP3479+20)))&gt;=1,0,INDIRECT(ADDRESS(($AN3479-1)*3+$AO3479+5,$AP3479+20)))))</f>
        <v>0</v>
      </c>
      <c r="AT3479" s="4">
        <f ca="1">COUNTIF(INDIRECT("U"&amp;(ROW()+12*(($AN3479-1)*3+$AO3479)-ROW())/12+5):INDIRECT("AF"&amp;(ROW()+12*(($AN3479-1)*3+$AO3479)-ROW())/12+5),AS3479)</f>
        <v>0</v>
      </c>
      <c r="AU3479" s="4">
        <f ca="1">IF(AND(AQ3479+AS3479&gt;0,AR3479+AT3479&gt;0),COUNTIF(AU$6:AU3478,"&gt;0")+1,0)</f>
        <v>0</v>
      </c>
    </row>
    <row r="3480" spans="40:47">
      <c r="AN3480" s="4">
        <v>97</v>
      </c>
      <c r="AO3480" s="4">
        <v>2</v>
      </c>
      <c r="AP3480" s="4">
        <v>7</v>
      </c>
      <c r="AQ3480" s="6">
        <f ca="1">IF($AP3480=1,IF(INDIRECT(ADDRESS(($AN3480-1)*3+$AO3480+5,$AP3480+7))="",0,INDIRECT(ADDRESS(($AN3480-1)*3+$AO3480+5,$AP3480+7))),IF(INDIRECT(ADDRESS(($AN3480-1)*3+$AO3480+5,$AP3480+7))="",0,IF(COUNTIF(INDIRECT(ADDRESS(($AN3480-1)*36+($AO3480-1)*12+6,COLUMN())):INDIRECT(ADDRESS(($AN3480-1)*36+($AO3480-1)*12+$AP3480+4,COLUMN())),INDIRECT(ADDRESS(($AN3480-1)*3+$AO3480+5,$AP3480+7)))&gt;=1,0,INDIRECT(ADDRESS(($AN3480-1)*3+$AO3480+5,$AP3480+7)))))</f>
        <v>0</v>
      </c>
      <c r="AR3480" s="4">
        <f ca="1">COUNTIF(INDIRECT("H"&amp;(ROW()+12*(($AN3480-1)*3+$AO3480)-ROW())/12+5):INDIRECT("S"&amp;(ROW()+12*(($AN3480-1)*3+$AO3480)-ROW())/12+5),AQ3480)</f>
        <v>0</v>
      </c>
      <c r="AS3480" s="6">
        <f ca="1">IF($AP3480=1,IF(INDIRECT(ADDRESS(($AN3480-1)*3+$AO3480+5,$AP3480+20))="",0,INDIRECT(ADDRESS(($AN3480-1)*3+$AO3480+5,$AP3480+20))),IF(INDIRECT(ADDRESS(($AN3480-1)*3+$AO3480+5,$AP3480+20))="",0,IF(COUNTIF(INDIRECT(ADDRESS(($AN3480-1)*36+($AO3480-1)*12+6,COLUMN())):INDIRECT(ADDRESS(($AN3480-1)*36+($AO3480-1)*12+$AP3480+4,COLUMN())),INDIRECT(ADDRESS(($AN3480-1)*3+$AO3480+5,$AP3480+20)))&gt;=1,0,INDIRECT(ADDRESS(($AN3480-1)*3+$AO3480+5,$AP3480+20)))))</f>
        <v>0</v>
      </c>
      <c r="AT3480" s="4">
        <f ca="1">COUNTIF(INDIRECT("U"&amp;(ROW()+12*(($AN3480-1)*3+$AO3480)-ROW())/12+5):INDIRECT("AF"&amp;(ROW()+12*(($AN3480-1)*3+$AO3480)-ROW())/12+5),AS3480)</f>
        <v>0</v>
      </c>
      <c r="AU3480" s="4">
        <f ca="1">IF(AND(AQ3480+AS3480&gt;0,AR3480+AT3480&gt;0),COUNTIF(AU$6:AU3479,"&gt;0")+1,0)</f>
        <v>0</v>
      </c>
    </row>
    <row r="3481" spans="40:47">
      <c r="AN3481" s="4">
        <v>97</v>
      </c>
      <c r="AO3481" s="4">
        <v>2</v>
      </c>
      <c r="AP3481" s="4">
        <v>8</v>
      </c>
      <c r="AQ3481" s="6">
        <f ca="1">IF($AP3481=1,IF(INDIRECT(ADDRESS(($AN3481-1)*3+$AO3481+5,$AP3481+7))="",0,INDIRECT(ADDRESS(($AN3481-1)*3+$AO3481+5,$AP3481+7))),IF(INDIRECT(ADDRESS(($AN3481-1)*3+$AO3481+5,$AP3481+7))="",0,IF(COUNTIF(INDIRECT(ADDRESS(($AN3481-1)*36+($AO3481-1)*12+6,COLUMN())):INDIRECT(ADDRESS(($AN3481-1)*36+($AO3481-1)*12+$AP3481+4,COLUMN())),INDIRECT(ADDRESS(($AN3481-1)*3+$AO3481+5,$AP3481+7)))&gt;=1,0,INDIRECT(ADDRESS(($AN3481-1)*3+$AO3481+5,$AP3481+7)))))</f>
        <v>0</v>
      </c>
      <c r="AR3481" s="4">
        <f ca="1">COUNTIF(INDIRECT("H"&amp;(ROW()+12*(($AN3481-1)*3+$AO3481)-ROW())/12+5):INDIRECT("S"&amp;(ROW()+12*(($AN3481-1)*3+$AO3481)-ROW())/12+5),AQ3481)</f>
        <v>0</v>
      </c>
      <c r="AS3481" s="6">
        <f ca="1">IF($AP3481=1,IF(INDIRECT(ADDRESS(($AN3481-1)*3+$AO3481+5,$AP3481+20))="",0,INDIRECT(ADDRESS(($AN3481-1)*3+$AO3481+5,$AP3481+20))),IF(INDIRECT(ADDRESS(($AN3481-1)*3+$AO3481+5,$AP3481+20))="",0,IF(COUNTIF(INDIRECT(ADDRESS(($AN3481-1)*36+($AO3481-1)*12+6,COLUMN())):INDIRECT(ADDRESS(($AN3481-1)*36+($AO3481-1)*12+$AP3481+4,COLUMN())),INDIRECT(ADDRESS(($AN3481-1)*3+$AO3481+5,$AP3481+20)))&gt;=1,0,INDIRECT(ADDRESS(($AN3481-1)*3+$AO3481+5,$AP3481+20)))))</f>
        <v>0</v>
      </c>
      <c r="AT3481" s="4">
        <f ca="1">COUNTIF(INDIRECT("U"&amp;(ROW()+12*(($AN3481-1)*3+$AO3481)-ROW())/12+5):INDIRECT("AF"&amp;(ROW()+12*(($AN3481-1)*3+$AO3481)-ROW())/12+5),AS3481)</f>
        <v>0</v>
      </c>
      <c r="AU3481" s="4">
        <f ca="1">IF(AND(AQ3481+AS3481&gt;0,AR3481+AT3481&gt;0),COUNTIF(AU$6:AU3480,"&gt;0")+1,0)</f>
        <v>0</v>
      </c>
    </row>
    <row r="3482" spans="40:47">
      <c r="AN3482" s="4">
        <v>97</v>
      </c>
      <c r="AO3482" s="4">
        <v>2</v>
      </c>
      <c r="AP3482" s="4">
        <v>9</v>
      </c>
      <c r="AQ3482" s="6">
        <f ca="1">IF($AP3482=1,IF(INDIRECT(ADDRESS(($AN3482-1)*3+$AO3482+5,$AP3482+7))="",0,INDIRECT(ADDRESS(($AN3482-1)*3+$AO3482+5,$AP3482+7))),IF(INDIRECT(ADDRESS(($AN3482-1)*3+$AO3482+5,$AP3482+7))="",0,IF(COUNTIF(INDIRECT(ADDRESS(($AN3482-1)*36+($AO3482-1)*12+6,COLUMN())):INDIRECT(ADDRESS(($AN3482-1)*36+($AO3482-1)*12+$AP3482+4,COLUMN())),INDIRECT(ADDRESS(($AN3482-1)*3+$AO3482+5,$AP3482+7)))&gt;=1,0,INDIRECT(ADDRESS(($AN3482-1)*3+$AO3482+5,$AP3482+7)))))</f>
        <v>0</v>
      </c>
      <c r="AR3482" s="4">
        <f ca="1">COUNTIF(INDIRECT("H"&amp;(ROW()+12*(($AN3482-1)*3+$AO3482)-ROW())/12+5):INDIRECT("S"&amp;(ROW()+12*(($AN3482-1)*3+$AO3482)-ROW())/12+5),AQ3482)</f>
        <v>0</v>
      </c>
      <c r="AS3482" s="6">
        <f ca="1">IF($AP3482=1,IF(INDIRECT(ADDRESS(($AN3482-1)*3+$AO3482+5,$AP3482+20))="",0,INDIRECT(ADDRESS(($AN3482-1)*3+$AO3482+5,$AP3482+20))),IF(INDIRECT(ADDRESS(($AN3482-1)*3+$AO3482+5,$AP3482+20))="",0,IF(COUNTIF(INDIRECT(ADDRESS(($AN3482-1)*36+($AO3482-1)*12+6,COLUMN())):INDIRECT(ADDRESS(($AN3482-1)*36+($AO3482-1)*12+$AP3482+4,COLUMN())),INDIRECT(ADDRESS(($AN3482-1)*3+$AO3482+5,$AP3482+20)))&gt;=1,0,INDIRECT(ADDRESS(($AN3482-1)*3+$AO3482+5,$AP3482+20)))))</f>
        <v>0</v>
      </c>
      <c r="AT3482" s="4">
        <f ca="1">COUNTIF(INDIRECT("U"&amp;(ROW()+12*(($AN3482-1)*3+$AO3482)-ROW())/12+5):INDIRECT("AF"&amp;(ROW()+12*(($AN3482-1)*3+$AO3482)-ROW())/12+5),AS3482)</f>
        <v>0</v>
      </c>
      <c r="AU3482" s="4">
        <f ca="1">IF(AND(AQ3482+AS3482&gt;0,AR3482+AT3482&gt;0),COUNTIF(AU$6:AU3481,"&gt;0")+1,0)</f>
        <v>0</v>
      </c>
    </row>
    <row r="3483" spans="40:47">
      <c r="AN3483" s="4">
        <v>97</v>
      </c>
      <c r="AO3483" s="4">
        <v>2</v>
      </c>
      <c r="AP3483" s="4">
        <v>10</v>
      </c>
      <c r="AQ3483" s="6">
        <f ca="1">IF($AP3483=1,IF(INDIRECT(ADDRESS(($AN3483-1)*3+$AO3483+5,$AP3483+7))="",0,INDIRECT(ADDRESS(($AN3483-1)*3+$AO3483+5,$AP3483+7))),IF(INDIRECT(ADDRESS(($AN3483-1)*3+$AO3483+5,$AP3483+7))="",0,IF(COUNTIF(INDIRECT(ADDRESS(($AN3483-1)*36+($AO3483-1)*12+6,COLUMN())):INDIRECT(ADDRESS(($AN3483-1)*36+($AO3483-1)*12+$AP3483+4,COLUMN())),INDIRECT(ADDRESS(($AN3483-1)*3+$AO3483+5,$AP3483+7)))&gt;=1,0,INDIRECT(ADDRESS(($AN3483-1)*3+$AO3483+5,$AP3483+7)))))</f>
        <v>0</v>
      </c>
      <c r="AR3483" s="4">
        <f ca="1">COUNTIF(INDIRECT("H"&amp;(ROW()+12*(($AN3483-1)*3+$AO3483)-ROW())/12+5):INDIRECT("S"&amp;(ROW()+12*(($AN3483-1)*3+$AO3483)-ROW())/12+5),AQ3483)</f>
        <v>0</v>
      </c>
      <c r="AS3483" s="6">
        <f ca="1">IF($AP3483=1,IF(INDIRECT(ADDRESS(($AN3483-1)*3+$AO3483+5,$AP3483+20))="",0,INDIRECT(ADDRESS(($AN3483-1)*3+$AO3483+5,$AP3483+20))),IF(INDIRECT(ADDRESS(($AN3483-1)*3+$AO3483+5,$AP3483+20))="",0,IF(COUNTIF(INDIRECT(ADDRESS(($AN3483-1)*36+($AO3483-1)*12+6,COLUMN())):INDIRECT(ADDRESS(($AN3483-1)*36+($AO3483-1)*12+$AP3483+4,COLUMN())),INDIRECT(ADDRESS(($AN3483-1)*3+$AO3483+5,$AP3483+20)))&gt;=1,0,INDIRECT(ADDRESS(($AN3483-1)*3+$AO3483+5,$AP3483+20)))))</f>
        <v>0</v>
      </c>
      <c r="AT3483" s="4">
        <f ca="1">COUNTIF(INDIRECT("U"&amp;(ROW()+12*(($AN3483-1)*3+$AO3483)-ROW())/12+5):INDIRECT("AF"&amp;(ROW()+12*(($AN3483-1)*3+$AO3483)-ROW())/12+5),AS3483)</f>
        <v>0</v>
      </c>
      <c r="AU3483" s="4">
        <f ca="1">IF(AND(AQ3483+AS3483&gt;0,AR3483+AT3483&gt;0),COUNTIF(AU$6:AU3482,"&gt;0")+1,0)</f>
        <v>0</v>
      </c>
    </row>
    <row r="3484" spans="40:47">
      <c r="AN3484" s="4">
        <v>97</v>
      </c>
      <c r="AO3484" s="4">
        <v>2</v>
      </c>
      <c r="AP3484" s="4">
        <v>11</v>
      </c>
      <c r="AQ3484" s="6">
        <f ca="1">IF($AP3484=1,IF(INDIRECT(ADDRESS(($AN3484-1)*3+$AO3484+5,$AP3484+7))="",0,INDIRECT(ADDRESS(($AN3484-1)*3+$AO3484+5,$AP3484+7))),IF(INDIRECT(ADDRESS(($AN3484-1)*3+$AO3484+5,$AP3484+7))="",0,IF(COUNTIF(INDIRECT(ADDRESS(($AN3484-1)*36+($AO3484-1)*12+6,COLUMN())):INDIRECT(ADDRESS(($AN3484-1)*36+($AO3484-1)*12+$AP3484+4,COLUMN())),INDIRECT(ADDRESS(($AN3484-1)*3+$AO3484+5,$AP3484+7)))&gt;=1,0,INDIRECT(ADDRESS(($AN3484-1)*3+$AO3484+5,$AP3484+7)))))</f>
        <v>0</v>
      </c>
      <c r="AR3484" s="4">
        <f ca="1">COUNTIF(INDIRECT("H"&amp;(ROW()+12*(($AN3484-1)*3+$AO3484)-ROW())/12+5):INDIRECT("S"&amp;(ROW()+12*(($AN3484-1)*3+$AO3484)-ROW())/12+5),AQ3484)</f>
        <v>0</v>
      </c>
      <c r="AS3484" s="6">
        <f ca="1">IF($AP3484=1,IF(INDIRECT(ADDRESS(($AN3484-1)*3+$AO3484+5,$AP3484+20))="",0,INDIRECT(ADDRESS(($AN3484-1)*3+$AO3484+5,$AP3484+20))),IF(INDIRECT(ADDRESS(($AN3484-1)*3+$AO3484+5,$AP3484+20))="",0,IF(COUNTIF(INDIRECT(ADDRESS(($AN3484-1)*36+($AO3484-1)*12+6,COLUMN())):INDIRECT(ADDRESS(($AN3484-1)*36+($AO3484-1)*12+$AP3484+4,COLUMN())),INDIRECT(ADDRESS(($AN3484-1)*3+$AO3484+5,$AP3484+20)))&gt;=1,0,INDIRECT(ADDRESS(($AN3484-1)*3+$AO3484+5,$AP3484+20)))))</f>
        <v>0</v>
      </c>
      <c r="AT3484" s="4">
        <f ca="1">COUNTIF(INDIRECT("U"&amp;(ROW()+12*(($AN3484-1)*3+$AO3484)-ROW())/12+5):INDIRECT("AF"&amp;(ROW()+12*(($AN3484-1)*3+$AO3484)-ROW())/12+5),AS3484)</f>
        <v>0</v>
      </c>
      <c r="AU3484" s="4">
        <f ca="1">IF(AND(AQ3484+AS3484&gt;0,AR3484+AT3484&gt;0),COUNTIF(AU$6:AU3483,"&gt;0")+1,0)</f>
        <v>0</v>
      </c>
    </row>
    <row r="3485" spans="40:47">
      <c r="AN3485" s="4">
        <v>97</v>
      </c>
      <c r="AO3485" s="4">
        <v>2</v>
      </c>
      <c r="AP3485" s="4">
        <v>12</v>
      </c>
      <c r="AQ3485" s="6">
        <f ca="1">IF($AP3485=1,IF(INDIRECT(ADDRESS(($AN3485-1)*3+$AO3485+5,$AP3485+7))="",0,INDIRECT(ADDRESS(($AN3485-1)*3+$AO3485+5,$AP3485+7))),IF(INDIRECT(ADDRESS(($AN3485-1)*3+$AO3485+5,$AP3485+7))="",0,IF(COUNTIF(INDIRECT(ADDRESS(($AN3485-1)*36+($AO3485-1)*12+6,COLUMN())):INDIRECT(ADDRESS(($AN3485-1)*36+($AO3485-1)*12+$AP3485+4,COLUMN())),INDIRECT(ADDRESS(($AN3485-1)*3+$AO3485+5,$AP3485+7)))&gt;=1,0,INDIRECT(ADDRESS(($AN3485-1)*3+$AO3485+5,$AP3485+7)))))</f>
        <v>0</v>
      </c>
      <c r="AR3485" s="4">
        <f ca="1">COUNTIF(INDIRECT("H"&amp;(ROW()+12*(($AN3485-1)*3+$AO3485)-ROW())/12+5):INDIRECT("S"&amp;(ROW()+12*(($AN3485-1)*3+$AO3485)-ROW())/12+5),AQ3485)</f>
        <v>0</v>
      </c>
      <c r="AS3485" s="6">
        <f ca="1">IF($AP3485=1,IF(INDIRECT(ADDRESS(($AN3485-1)*3+$AO3485+5,$AP3485+20))="",0,INDIRECT(ADDRESS(($AN3485-1)*3+$AO3485+5,$AP3485+20))),IF(INDIRECT(ADDRESS(($AN3485-1)*3+$AO3485+5,$AP3485+20))="",0,IF(COUNTIF(INDIRECT(ADDRESS(($AN3485-1)*36+($AO3485-1)*12+6,COLUMN())):INDIRECT(ADDRESS(($AN3485-1)*36+($AO3485-1)*12+$AP3485+4,COLUMN())),INDIRECT(ADDRESS(($AN3485-1)*3+$AO3485+5,$AP3485+20)))&gt;=1,0,INDIRECT(ADDRESS(($AN3485-1)*3+$AO3485+5,$AP3485+20)))))</f>
        <v>0</v>
      </c>
      <c r="AT3485" s="4">
        <f ca="1">COUNTIF(INDIRECT("U"&amp;(ROW()+12*(($AN3485-1)*3+$AO3485)-ROW())/12+5):INDIRECT("AF"&amp;(ROW()+12*(($AN3485-1)*3+$AO3485)-ROW())/12+5),AS3485)</f>
        <v>0</v>
      </c>
      <c r="AU3485" s="4">
        <f ca="1">IF(AND(AQ3485+AS3485&gt;0,AR3485+AT3485&gt;0),COUNTIF(AU$6:AU3484,"&gt;0")+1,0)</f>
        <v>0</v>
      </c>
    </row>
    <row r="3486" spans="40:47">
      <c r="AN3486" s="4">
        <v>97</v>
      </c>
      <c r="AO3486" s="4">
        <v>3</v>
      </c>
      <c r="AP3486" s="4">
        <v>1</v>
      </c>
      <c r="AQ3486" s="6">
        <f ca="1">IF($AP3486=1,IF(INDIRECT(ADDRESS(($AN3486-1)*3+$AO3486+5,$AP3486+7))="",0,INDIRECT(ADDRESS(($AN3486-1)*3+$AO3486+5,$AP3486+7))),IF(INDIRECT(ADDRESS(($AN3486-1)*3+$AO3486+5,$AP3486+7))="",0,IF(COUNTIF(INDIRECT(ADDRESS(($AN3486-1)*36+($AO3486-1)*12+6,COLUMN())):INDIRECT(ADDRESS(($AN3486-1)*36+($AO3486-1)*12+$AP3486+4,COLUMN())),INDIRECT(ADDRESS(($AN3486-1)*3+$AO3486+5,$AP3486+7)))&gt;=1,0,INDIRECT(ADDRESS(($AN3486-1)*3+$AO3486+5,$AP3486+7)))))</f>
        <v>0</v>
      </c>
      <c r="AR3486" s="4">
        <f ca="1">COUNTIF(INDIRECT("H"&amp;(ROW()+12*(($AN3486-1)*3+$AO3486)-ROW())/12+5):INDIRECT("S"&amp;(ROW()+12*(($AN3486-1)*3+$AO3486)-ROW())/12+5),AQ3486)</f>
        <v>0</v>
      </c>
      <c r="AS3486" s="6">
        <f ca="1">IF($AP3486=1,IF(INDIRECT(ADDRESS(($AN3486-1)*3+$AO3486+5,$AP3486+20))="",0,INDIRECT(ADDRESS(($AN3486-1)*3+$AO3486+5,$AP3486+20))),IF(INDIRECT(ADDRESS(($AN3486-1)*3+$AO3486+5,$AP3486+20))="",0,IF(COUNTIF(INDIRECT(ADDRESS(($AN3486-1)*36+($AO3486-1)*12+6,COLUMN())):INDIRECT(ADDRESS(($AN3486-1)*36+($AO3486-1)*12+$AP3486+4,COLUMN())),INDIRECT(ADDRESS(($AN3486-1)*3+$AO3486+5,$AP3486+20)))&gt;=1,0,INDIRECT(ADDRESS(($AN3486-1)*3+$AO3486+5,$AP3486+20)))))</f>
        <v>0</v>
      </c>
      <c r="AT3486" s="4">
        <f ca="1">COUNTIF(INDIRECT("U"&amp;(ROW()+12*(($AN3486-1)*3+$AO3486)-ROW())/12+5):INDIRECT("AF"&amp;(ROW()+12*(($AN3486-1)*3+$AO3486)-ROW())/12+5),AS3486)</f>
        <v>0</v>
      </c>
      <c r="AU3486" s="4">
        <f ca="1">IF(AND(AQ3486+AS3486&gt;0,AR3486+AT3486&gt;0),COUNTIF(AU$6:AU3485,"&gt;0")+1,0)</f>
        <v>0</v>
      </c>
    </row>
    <row r="3487" spans="40:47">
      <c r="AN3487" s="4">
        <v>97</v>
      </c>
      <c r="AO3487" s="4">
        <v>3</v>
      </c>
      <c r="AP3487" s="4">
        <v>2</v>
      </c>
      <c r="AQ3487" s="6">
        <f ca="1">IF($AP3487=1,IF(INDIRECT(ADDRESS(($AN3487-1)*3+$AO3487+5,$AP3487+7))="",0,INDIRECT(ADDRESS(($AN3487-1)*3+$AO3487+5,$AP3487+7))),IF(INDIRECT(ADDRESS(($AN3487-1)*3+$AO3487+5,$AP3487+7))="",0,IF(COUNTIF(INDIRECT(ADDRESS(($AN3487-1)*36+($AO3487-1)*12+6,COLUMN())):INDIRECT(ADDRESS(($AN3487-1)*36+($AO3487-1)*12+$AP3487+4,COLUMN())),INDIRECT(ADDRESS(($AN3487-1)*3+$AO3487+5,$AP3487+7)))&gt;=1,0,INDIRECT(ADDRESS(($AN3487-1)*3+$AO3487+5,$AP3487+7)))))</f>
        <v>0</v>
      </c>
      <c r="AR3487" s="4">
        <f ca="1">COUNTIF(INDIRECT("H"&amp;(ROW()+12*(($AN3487-1)*3+$AO3487)-ROW())/12+5):INDIRECT("S"&amp;(ROW()+12*(($AN3487-1)*3+$AO3487)-ROW())/12+5),AQ3487)</f>
        <v>0</v>
      </c>
      <c r="AS3487" s="6">
        <f ca="1">IF($AP3487=1,IF(INDIRECT(ADDRESS(($AN3487-1)*3+$AO3487+5,$AP3487+20))="",0,INDIRECT(ADDRESS(($AN3487-1)*3+$AO3487+5,$AP3487+20))),IF(INDIRECT(ADDRESS(($AN3487-1)*3+$AO3487+5,$AP3487+20))="",0,IF(COUNTIF(INDIRECT(ADDRESS(($AN3487-1)*36+($AO3487-1)*12+6,COLUMN())):INDIRECT(ADDRESS(($AN3487-1)*36+($AO3487-1)*12+$AP3487+4,COLUMN())),INDIRECT(ADDRESS(($AN3487-1)*3+$AO3487+5,$AP3487+20)))&gt;=1,0,INDIRECT(ADDRESS(($AN3487-1)*3+$AO3487+5,$AP3487+20)))))</f>
        <v>0</v>
      </c>
      <c r="AT3487" s="4">
        <f ca="1">COUNTIF(INDIRECT("U"&amp;(ROW()+12*(($AN3487-1)*3+$AO3487)-ROW())/12+5):INDIRECT("AF"&amp;(ROW()+12*(($AN3487-1)*3+$AO3487)-ROW())/12+5),AS3487)</f>
        <v>0</v>
      </c>
      <c r="AU3487" s="4">
        <f ca="1">IF(AND(AQ3487+AS3487&gt;0,AR3487+AT3487&gt;0),COUNTIF(AU$6:AU3486,"&gt;0")+1,0)</f>
        <v>0</v>
      </c>
    </row>
    <row r="3488" spans="40:47">
      <c r="AN3488" s="4">
        <v>97</v>
      </c>
      <c r="AO3488" s="4">
        <v>3</v>
      </c>
      <c r="AP3488" s="4">
        <v>3</v>
      </c>
      <c r="AQ3488" s="6">
        <f ca="1">IF($AP3488=1,IF(INDIRECT(ADDRESS(($AN3488-1)*3+$AO3488+5,$AP3488+7))="",0,INDIRECT(ADDRESS(($AN3488-1)*3+$AO3488+5,$AP3488+7))),IF(INDIRECT(ADDRESS(($AN3488-1)*3+$AO3488+5,$AP3488+7))="",0,IF(COUNTIF(INDIRECT(ADDRESS(($AN3488-1)*36+($AO3488-1)*12+6,COLUMN())):INDIRECT(ADDRESS(($AN3488-1)*36+($AO3488-1)*12+$AP3488+4,COLUMN())),INDIRECT(ADDRESS(($AN3488-1)*3+$AO3488+5,$AP3488+7)))&gt;=1,0,INDIRECT(ADDRESS(($AN3488-1)*3+$AO3488+5,$AP3488+7)))))</f>
        <v>0</v>
      </c>
      <c r="AR3488" s="4">
        <f ca="1">COUNTIF(INDIRECT("H"&amp;(ROW()+12*(($AN3488-1)*3+$AO3488)-ROW())/12+5):INDIRECT("S"&amp;(ROW()+12*(($AN3488-1)*3+$AO3488)-ROW())/12+5),AQ3488)</f>
        <v>0</v>
      </c>
      <c r="AS3488" s="6">
        <f ca="1">IF($AP3488=1,IF(INDIRECT(ADDRESS(($AN3488-1)*3+$AO3488+5,$AP3488+20))="",0,INDIRECT(ADDRESS(($AN3488-1)*3+$AO3488+5,$AP3488+20))),IF(INDIRECT(ADDRESS(($AN3488-1)*3+$AO3488+5,$AP3488+20))="",0,IF(COUNTIF(INDIRECT(ADDRESS(($AN3488-1)*36+($AO3488-1)*12+6,COLUMN())):INDIRECT(ADDRESS(($AN3488-1)*36+($AO3488-1)*12+$AP3488+4,COLUMN())),INDIRECT(ADDRESS(($AN3488-1)*3+$AO3488+5,$AP3488+20)))&gt;=1,0,INDIRECT(ADDRESS(($AN3488-1)*3+$AO3488+5,$AP3488+20)))))</f>
        <v>0</v>
      </c>
      <c r="AT3488" s="4">
        <f ca="1">COUNTIF(INDIRECT("U"&amp;(ROW()+12*(($AN3488-1)*3+$AO3488)-ROW())/12+5):INDIRECT("AF"&amp;(ROW()+12*(($AN3488-1)*3+$AO3488)-ROW())/12+5),AS3488)</f>
        <v>0</v>
      </c>
      <c r="AU3488" s="4">
        <f ca="1">IF(AND(AQ3488+AS3488&gt;0,AR3488+AT3488&gt;0),COUNTIF(AU$6:AU3487,"&gt;0")+1,0)</f>
        <v>0</v>
      </c>
    </row>
    <row r="3489" spans="40:47">
      <c r="AN3489" s="4">
        <v>97</v>
      </c>
      <c r="AO3489" s="4">
        <v>3</v>
      </c>
      <c r="AP3489" s="4">
        <v>4</v>
      </c>
      <c r="AQ3489" s="6">
        <f ca="1">IF($AP3489=1,IF(INDIRECT(ADDRESS(($AN3489-1)*3+$AO3489+5,$AP3489+7))="",0,INDIRECT(ADDRESS(($AN3489-1)*3+$AO3489+5,$AP3489+7))),IF(INDIRECT(ADDRESS(($AN3489-1)*3+$AO3489+5,$AP3489+7))="",0,IF(COUNTIF(INDIRECT(ADDRESS(($AN3489-1)*36+($AO3489-1)*12+6,COLUMN())):INDIRECT(ADDRESS(($AN3489-1)*36+($AO3489-1)*12+$AP3489+4,COLUMN())),INDIRECT(ADDRESS(($AN3489-1)*3+$AO3489+5,$AP3489+7)))&gt;=1,0,INDIRECT(ADDRESS(($AN3489-1)*3+$AO3489+5,$AP3489+7)))))</f>
        <v>0</v>
      </c>
      <c r="AR3489" s="4">
        <f ca="1">COUNTIF(INDIRECT("H"&amp;(ROW()+12*(($AN3489-1)*3+$AO3489)-ROW())/12+5):INDIRECT("S"&amp;(ROW()+12*(($AN3489-1)*3+$AO3489)-ROW())/12+5),AQ3489)</f>
        <v>0</v>
      </c>
      <c r="AS3489" s="6">
        <f ca="1">IF($AP3489=1,IF(INDIRECT(ADDRESS(($AN3489-1)*3+$AO3489+5,$AP3489+20))="",0,INDIRECT(ADDRESS(($AN3489-1)*3+$AO3489+5,$AP3489+20))),IF(INDIRECT(ADDRESS(($AN3489-1)*3+$AO3489+5,$AP3489+20))="",0,IF(COUNTIF(INDIRECT(ADDRESS(($AN3489-1)*36+($AO3489-1)*12+6,COLUMN())):INDIRECT(ADDRESS(($AN3489-1)*36+($AO3489-1)*12+$AP3489+4,COLUMN())),INDIRECT(ADDRESS(($AN3489-1)*3+$AO3489+5,$AP3489+20)))&gt;=1,0,INDIRECT(ADDRESS(($AN3489-1)*3+$AO3489+5,$AP3489+20)))))</f>
        <v>0</v>
      </c>
      <c r="AT3489" s="4">
        <f ca="1">COUNTIF(INDIRECT("U"&amp;(ROW()+12*(($AN3489-1)*3+$AO3489)-ROW())/12+5):INDIRECT("AF"&amp;(ROW()+12*(($AN3489-1)*3+$AO3489)-ROW())/12+5),AS3489)</f>
        <v>0</v>
      </c>
      <c r="AU3489" s="4">
        <f ca="1">IF(AND(AQ3489+AS3489&gt;0,AR3489+AT3489&gt;0),COUNTIF(AU$6:AU3488,"&gt;0")+1,0)</f>
        <v>0</v>
      </c>
    </row>
    <row r="3490" spans="40:47">
      <c r="AN3490" s="4">
        <v>97</v>
      </c>
      <c r="AO3490" s="4">
        <v>3</v>
      </c>
      <c r="AP3490" s="4">
        <v>5</v>
      </c>
      <c r="AQ3490" s="6">
        <f ca="1">IF($AP3490=1,IF(INDIRECT(ADDRESS(($AN3490-1)*3+$AO3490+5,$AP3490+7))="",0,INDIRECT(ADDRESS(($AN3490-1)*3+$AO3490+5,$AP3490+7))),IF(INDIRECT(ADDRESS(($AN3490-1)*3+$AO3490+5,$AP3490+7))="",0,IF(COUNTIF(INDIRECT(ADDRESS(($AN3490-1)*36+($AO3490-1)*12+6,COLUMN())):INDIRECT(ADDRESS(($AN3490-1)*36+($AO3490-1)*12+$AP3490+4,COLUMN())),INDIRECT(ADDRESS(($AN3490-1)*3+$AO3490+5,$AP3490+7)))&gt;=1,0,INDIRECT(ADDRESS(($AN3490-1)*3+$AO3490+5,$AP3490+7)))))</f>
        <v>0</v>
      </c>
      <c r="AR3490" s="4">
        <f ca="1">COUNTIF(INDIRECT("H"&amp;(ROW()+12*(($AN3490-1)*3+$AO3490)-ROW())/12+5):INDIRECT("S"&amp;(ROW()+12*(($AN3490-1)*3+$AO3490)-ROW())/12+5),AQ3490)</f>
        <v>0</v>
      </c>
      <c r="AS3490" s="6">
        <f ca="1">IF($AP3490=1,IF(INDIRECT(ADDRESS(($AN3490-1)*3+$AO3490+5,$AP3490+20))="",0,INDIRECT(ADDRESS(($AN3490-1)*3+$AO3490+5,$AP3490+20))),IF(INDIRECT(ADDRESS(($AN3490-1)*3+$AO3490+5,$AP3490+20))="",0,IF(COUNTIF(INDIRECT(ADDRESS(($AN3490-1)*36+($AO3490-1)*12+6,COLUMN())):INDIRECT(ADDRESS(($AN3490-1)*36+($AO3490-1)*12+$AP3490+4,COLUMN())),INDIRECT(ADDRESS(($AN3490-1)*3+$AO3490+5,$AP3490+20)))&gt;=1,0,INDIRECT(ADDRESS(($AN3490-1)*3+$AO3490+5,$AP3490+20)))))</f>
        <v>0</v>
      </c>
      <c r="AT3490" s="4">
        <f ca="1">COUNTIF(INDIRECT("U"&amp;(ROW()+12*(($AN3490-1)*3+$AO3490)-ROW())/12+5):INDIRECT("AF"&amp;(ROW()+12*(($AN3490-1)*3+$AO3490)-ROW())/12+5),AS3490)</f>
        <v>0</v>
      </c>
      <c r="AU3490" s="4">
        <f ca="1">IF(AND(AQ3490+AS3490&gt;0,AR3490+AT3490&gt;0),COUNTIF(AU$6:AU3489,"&gt;0")+1,0)</f>
        <v>0</v>
      </c>
    </row>
    <row r="3491" spans="40:47">
      <c r="AN3491" s="4">
        <v>97</v>
      </c>
      <c r="AO3491" s="4">
        <v>3</v>
      </c>
      <c r="AP3491" s="4">
        <v>6</v>
      </c>
      <c r="AQ3491" s="6">
        <f ca="1">IF($AP3491=1,IF(INDIRECT(ADDRESS(($AN3491-1)*3+$AO3491+5,$AP3491+7))="",0,INDIRECT(ADDRESS(($AN3491-1)*3+$AO3491+5,$AP3491+7))),IF(INDIRECT(ADDRESS(($AN3491-1)*3+$AO3491+5,$AP3491+7))="",0,IF(COUNTIF(INDIRECT(ADDRESS(($AN3491-1)*36+($AO3491-1)*12+6,COLUMN())):INDIRECT(ADDRESS(($AN3491-1)*36+($AO3491-1)*12+$AP3491+4,COLUMN())),INDIRECT(ADDRESS(($AN3491-1)*3+$AO3491+5,$AP3491+7)))&gt;=1,0,INDIRECT(ADDRESS(($AN3491-1)*3+$AO3491+5,$AP3491+7)))))</f>
        <v>0</v>
      </c>
      <c r="AR3491" s="4">
        <f ca="1">COUNTIF(INDIRECT("H"&amp;(ROW()+12*(($AN3491-1)*3+$AO3491)-ROW())/12+5):INDIRECT("S"&amp;(ROW()+12*(($AN3491-1)*3+$AO3491)-ROW())/12+5),AQ3491)</f>
        <v>0</v>
      </c>
      <c r="AS3491" s="6">
        <f ca="1">IF($AP3491=1,IF(INDIRECT(ADDRESS(($AN3491-1)*3+$AO3491+5,$AP3491+20))="",0,INDIRECT(ADDRESS(($AN3491-1)*3+$AO3491+5,$AP3491+20))),IF(INDIRECT(ADDRESS(($AN3491-1)*3+$AO3491+5,$AP3491+20))="",0,IF(COUNTIF(INDIRECT(ADDRESS(($AN3491-1)*36+($AO3491-1)*12+6,COLUMN())):INDIRECT(ADDRESS(($AN3491-1)*36+($AO3491-1)*12+$AP3491+4,COLUMN())),INDIRECT(ADDRESS(($AN3491-1)*3+$AO3491+5,$AP3491+20)))&gt;=1,0,INDIRECT(ADDRESS(($AN3491-1)*3+$AO3491+5,$AP3491+20)))))</f>
        <v>0</v>
      </c>
      <c r="AT3491" s="4">
        <f ca="1">COUNTIF(INDIRECT("U"&amp;(ROW()+12*(($AN3491-1)*3+$AO3491)-ROW())/12+5):INDIRECT("AF"&amp;(ROW()+12*(($AN3491-1)*3+$AO3491)-ROW())/12+5),AS3491)</f>
        <v>0</v>
      </c>
      <c r="AU3491" s="4">
        <f ca="1">IF(AND(AQ3491+AS3491&gt;0,AR3491+AT3491&gt;0),COUNTIF(AU$6:AU3490,"&gt;0")+1,0)</f>
        <v>0</v>
      </c>
    </row>
    <row r="3492" spans="40:47">
      <c r="AN3492" s="4">
        <v>97</v>
      </c>
      <c r="AO3492" s="4">
        <v>3</v>
      </c>
      <c r="AP3492" s="4">
        <v>7</v>
      </c>
      <c r="AQ3492" s="6">
        <f ca="1">IF($AP3492=1,IF(INDIRECT(ADDRESS(($AN3492-1)*3+$AO3492+5,$AP3492+7))="",0,INDIRECT(ADDRESS(($AN3492-1)*3+$AO3492+5,$AP3492+7))),IF(INDIRECT(ADDRESS(($AN3492-1)*3+$AO3492+5,$AP3492+7))="",0,IF(COUNTIF(INDIRECT(ADDRESS(($AN3492-1)*36+($AO3492-1)*12+6,COLUMN())):INDIRECT(ADDRESS(($AN3492-1)*36+($AO3492-1)*12+$AP3492+4,COLUMN())),INDIRECT(ADDRESS(($AN3492-1)*3+$AO3492+5,$AP3492+7)))&gt;=1,0,INDIRECT(ADDRESS(($AN3492-1)*3+$AO3492+5,$AP3492+7)))))</f>
        <v>0</v>
      </c>
      <c r="AR3492" s="4">
        <f ca="1">COUNTIF(INDIRECT("H"&amp;(ROW()+12*(($AN3492-1)*3+$AO3492)-ROW())/12+5):INDIRECT("S"&amp;(ROW()+12*(($AN3492-1)*3+$AO3492)-ROW())/12+5),AQ3492)</f>
        <v>0</v>
      </c>
      <c r="AS3492" s="6">
        <f ca="1">IF($AP3492=1,IF(INDIRECT(ADDRESS(($AN3492-1)*3+$AO3492+5,$AP3492+20))="",0,INDIRECT(ADDRESS(($AN3492-1)*3+$AO3492+5,$AP3492+20))),IF(INDIRECT(ADDRESS(($AN3492-1)*3+$AO3492+5,$AP3492+20))="",0,IF(COUNTIF(INDIRECT(ADDRESS(($AN3492-1)*36+($AO3492-1)*12+6,COLUMN())):INDIRECT(ADDRESS(($AN3492-1)*36+($AO3492-1)*12+$AP3492+4,COLUMN())),INDIRECT(ADDRESS(($AN3492-1)*3+$AO3492+5,$AP3492+20)))&gt;=1,0,INDIRECT(ADDRESS(($AN3492-1)*3+$AO3492+5,$AP3492+20)))))</f>
        <v>0</v>
      </c>
      <c r="AT3492" s="4">
        <f ca="1">COUNTIF(INDIRECT("U"&amp;(ROW()+12*(($AN3492-1)*3+$AO3492)-ROW())/12+5):INDIRECT("AF"&amp;(ROW()+12*(($AN3492-1)*3+$AO3492)-ROW())/12+5),AS3492)</f>
        <v>0</v>
      </c>
      <c r="AU3492" s="4">
        <f ca="1">IF(AND(AQ3492+AS3492&gt;0,AR3492+AT3492&gt;0),COUNTIF(AU$6:AU3491,"&gt;0")+1,0)</f>
        <v>0</v>
      </c>
    </row>
    <row r="3493" spans="40:47">
      <c r="AN3493" s="4">
        <v>97</v>
      </c>
      <c r="AO3493" s="4">
        <v>3</v>
      </c>
      <c r="AP3493" s="4">
        <v>8</v>
      </c>
      <c r="AQ3493" s="6">
        <f ca="1">IF($AP3493=1,IF(INDIRECT(ADDRESS(($AN3493-1)*3+$AO3493+5,$AP3493+7))="",0,INDIRECT(ADDRESS(($AN3493-1)*3+$AO3493+5,$AP3493+7))),IF(INDIRECT(ADDRESS(($AN3493-1)*3+$AO3493+5,$AP3493+7))="",0,IF(COUNTIF(INDIRECT(ADDRESS(($AN3493-1)*36+($AO3493-1)*12+6,COLUMN())):INDIRECT(ADDRESS(($AN3493-1)*36+($AO3493-1)*12+$AP3493+4,COLUMN())),INDIRECT(ADDRESS(($AN3493-1)*3+$AO3493+5,$AP3493+7)))&gt;=1,0,INDIRECT(ADDRESS(($AN3493-1)*3+$AO3493+5,$AP3493+7)))))</f>
        <v>0</v>
      </c>
      <c r="AR3493" s="4">
        <f ca="1">COUNTIF(INDIRECT("H"&amp;(ROW()+12*(($AN3493-1)*3+$AO3493)-ROW())/12+5):INDIRECT("S"&amp;(ROW()+12*(($AN3493-1)*3+$AO3493)-ROW())/12+5),AQ3493)</f>
        <v>0</v>
      </c>
      <c r="AS3493" s="6">
        <f ca="1">IF($AP3493=1,IF(INDIRECT(ADDRESS(($AN3493-1)*3+$AO3493+5,$AP3493+20))="",0,INDIRECT(ADDRESS(($AN3493-1)*3+$AO3493+5,$AP3493+20))),IF(INDIRECT(ADDRESS(($AN3493-1)*3+$AO3493+5,$AP3493+20))="",0,IF(COUNTIF(INDIRECT(ADDRESS(($AN3493-1)*36+($AO3493-1)*12+6,COLUMN())):INDIRECT(ADDRESS(($AN3493-1)*36+($AO3493-1)*12+$AP3493+4,COLUMN())),INDIRECT(ADDRESS(($AN3493-1)*3+$AO3493+5,$AP3493+20)))&gt;=1,0,INDIRECT(ADDRESS(($AN3493-1)*3+$AO3493+5,$AP3493+20)))))</f>
        <v>0</v>
      </c>
      <c r="AT3493" s="4">
        <f ca="1">COUNTIF(INDIRECT("U"&amp;(ROW()+12*(($AN3493-1)*3+$AO3493)-ROW())/12+5):INDIRECT("AF"&amp;(ROW()+12*(($AN3493-1)*3+$AO3493)-ROW())/12+5),AS3493)</f>
        <v>0</v>
      </c>
      <c r="AU3493" s="4">
        <f ca="1">IF(AND(AQ3493+AS3493&gt;0,AR3493+AT3493&gt;0),COUNTIF(AU$6:AU3492,"&gt;0")+1,0)</f>
        <v>0</v>
      </c>
    </row>
    <row r="3494" spans="40:47">
      <c r="AN3494" s="4">
        <v>97</v>
      </c>
      <c r="AO3494" s="4">
        <v>3</v>
      </c>
      <c r="AP3494" s="4">
        <v>9</v>
      </c>
      <c r="AQ3494" s="6">
        <f ca="1">IF($AP3494=1,IF(INDIRECT(ADDRESS(($AN3494-1)*3+$AO3494+5,$AP3494+7))="",0,INDIRECT(ADDRESS(($AN3494-1)*3+$AO3494+5,$AP3494+7))),IF(INDIRECT(ADDRESS(($AN3494-1)*3+$AO3494+5,$AP3494+7))="",0,IF(COUNTIF(INDIRECT(ADDRESS(($AN3494-1)*36+($AO3494-1)*12+6,COLUMN())):INDIRECT(ADDRESS(($AN3494-1)*36+($AO3494-1)*12+$AP3494+4,COLUMN())),INDIRECT(ADDRESS(($AN3494-1)*3+$AO3494+5,$AP3494+7)))&gt;=1,0,INDIRECT(ADDRESS(($AN3494-1)*3+$AO3494+5,$AP3494+7)))))</f>
        <v>0</v>
      </c>
      <c r="AR3494" s="4">
        <f ca="1">COUNTIF(INDIRECT("H"&amp;(ROW()+12*(($AN3494-1)*3+$AO3494)-ROW())/12+5):INDIRECT("S"&amp;(ROW()+12*(($AN3494-1)*3+$AO3494)-ROW())/12+5),AQ3494)</f>
        <v>0</v>
      </c>
      <c r="AS3494" s="6">
        <f ca="1">IF($AP3494=1,IF(INDIRECT(ADDRESS(($AN3494-1)*3+$AO3494+5,$AP3494+20))="",0,INDIRECT(ADDRESS(($AN3494-1)*3+$AO3494+5,$AP3494+20))),IF(INDIRECT(ADDRESS(($AN3494-1)*3+$AO3494+5,$AP3494+20))="",0,IF(COUNTIF(INDIRECT(ADDRESS(($AN3494-1)*36+($AO3494-1)*12+6,COLUMN())):INDIRECT(ADDRESS(($AN3494-1)*36+($AO3494-1)*12+$AP3494+4,COLUMN())),INDIRECT(ADDRESS(($AN3494-1)*3+$AO3494+5,$AP3494+20)))&gt;=1,0,INDIRECT(ADDRESS(($AN3494-1)*3+$AO3494+5,$AP3494+20)))))</f>
        <v>0</v>
      </c>
      <c r="AT3494" s="4">
        <f ca="1">COUNTIF(INDIRECT("U"&amp;(ROW()+12*(($AN3494-1)*3+$AO3494)-ROW())/12+5):INDIRECT("AF"&amp;(ROW()+12*(($AN3494-1)*3+$AO3494)-ROW())/12+5),AS3494)</f>
        <v>0</v>
      </c>
      <c r="AU3494" s="4">
        <f ca="1">IF(AND(AQ3494+AS3494&gt;0,AR3494+AT3494&gt;0),COUNTIF(AU$6:AU3493,"&gt;0")+1,0)</f>
        <v>0</v>
      </c>
    </row>
    <row r="3495" spans="40:47">
      <c r="AN3495" s="4">
        <v>97</v>
      </c>
      <c r="AO3495" s="4">
        <v>3</v>
      </c>
      <c r="AP3495" s="4">
        <v>10</v>
      </c>
      <c r="AQ3495" s="6">
        <f ca="1">IF($AP3495=1,IF(INDIRECT(ADDRESS(($AN3495-1)*3+$AO3495+5,$AP3495+7))="",0,INDIRECT(ADDRESS(($AN3495-1)*3+$AO3495+5,$AP3495+7))),IF(INDIRECT(ADDRESS(($AN3495-1)*3+$AO3495+5,$AP3495+7))="",0,IF(COUNTIF(INDIRECT(ADDRESS(($AN3495-1)*36+($AO3495-1)*12+6,COLUMN())):INDIRECT(ADDRESS(($AN3495-1)*36+($AO3495-1)*12+$AP3495+4,COLUMN())),INDIRECT(ADDRESS(($AN3495-1)*3+$AO3495+5,$AP3495+7)))&gt;=1,0,INDIRECT(ADDRESS(($AN3495-1)*3+$AO3495+5,$AP3495+7)))))</f>
        <v>0</v>
      </c>
      <c r="AR3495" s="4">
        <f ca="1">COUNTIF(INDIRECT("H"&amp;(ROW()+12*(($AN3495-1)*3+$AO3495)-ROW())/12+5):INDIRECT("S"&amp;(ROW()+12*(($AN3495-1)*3+$AO3495)-ROW())/12+5),AQ3495)</f>
        <v>0</v>
      </c>
      <c r="AS3495" s="6">
        <f ca="1">IF($AP3495=1,IF(INDIRECT(ADDRESS(($AN3495-1)*3+$AO3495+5,$AP3495+20))="",0,INDIRECT(ADDRESS(($AN3495-1)*3+$AO3495+5,$AP3495+20))),IF(INDIRECT(ADDRESS(($AN3495-1)*3+$AO3495+5,$AP3495+20))="",0,IF(COUNTIF(INDIRECT(ADDRESS(($AN3495-1)*36+($AO3495-1)*12+6,COLUMN())):INDIRECT(ADDRESS(($AN3495-1)*36+($AO3495-1)*12+$AP3495+4,COLUMN())),INDIRECT(ADDRESS(($AN3495-1)*3+$AO3495+5,$AP3495+20)))&gt;=1,0,INDIRECT(ADDRESS(($AN3495-1)*3+$AO3495+5,$AP3495+20)))))</f>
        <v>0</v>
      </c>
      <c r="AT3495" s="4">
        <f ca="1">COUNTIF(INDIRECT("U"&amp;(ROW()+12*(($AN3495-1)*3+$AO3495)-ROW())/12+5):INDIRECT("AF"&amp;(ROW()+12*(($AN3495-1)*3+$AO3495)-ROW())/12+5),AS3495)</f>
        <v>0</v>
      </c>
      <c r="AU3495" s="4">
        <f ca="1">IF(AND(AQ3495+AS3495&gt;0,AR3495+AT3495&gt;0),COUNTIF(AU$6:AU3494,"&gt;0")+1,0)</f>
        <v>0</v>
      </c>
    </row>
    <row r="3496" spans="40:47">
      <c r="AN3496" s="4">
        <v>97</v>
      </c>
      <c r="AO3496" s="4">
        <v>3</v>
      </c>
      <c r="AP3496" s="4">
        <v>11</v>
      </c>
      <c r="AQ3496" s="6">
        <f ca="1">IF($AP3496=1,IF(INDIRECT(ADDRESS(($AN3496-1)*3+$AO3496+5,$AP3496+7))="",0,INDIRECT(ADDRESS(($AN3496-1)*3+$AO3496+5,$AP3496+7))),IF(INDIRECT(ADDRESS(($AN3496-1)*3+$AO3496+5,$AP3496+7))="",0,IF(COUNTIF(INDIRECT(ADDRESS(($AN3496-1)*36+($AO3496-1)*12+6,COLUMN())):INDIRECT(ADDRESS(($AN3496-1)*36+($AO3496-1)*12+$AP3496+4,COLUMN())),INDIRECT(ADDRESS(($AN3496-1)*3+$AO3496+5,$AP3496+7)))&gt;=1,0,INDIRECT(ADDRESS(($AN3496-1)*3+$AO3496+5,$AP3496+7)))))</f>
        <v>0</v>
      </c>
      <c r="AR3496" s="4">
        <f ca="1">COUNTIF(INDIRECT("H"&amp;(ROW()+12*(($AN3496-1)*3+$AO3496)-ROW())/12+5):INDIRECT("S"&amp;(ROW()+12*(($AN3496-1)*3+$AO3496)-ROW())/12+5),AQ3496)</f>
        <v>0</v>
      </c>
      <c r="AS3496" s="6">
        <f ca="1">IF($AP3496=1,IF(INDIRECT(ADDRESS(($AN3496-1)*3+$AO3496+5,$AP3496+20))="",0,INDIRECT(ADDRESS(($AN3496-1)*3+$AO3496+5,$AP3496+20))),IF(INDIRECT(ADDRESS(($AN3496-1)*3+$AO3496+5,$AP3496+20))="",0,IF(COUNTIF(INDIRECT(ADDRESS(($AN3496-1)*36+($AO3496-1)*12+6,COLUMN())):INDIRECT(ADDRESS(($AN3496-1)*36+($AO3496-1)*12+$AP3496+4,COLUMN())),INDIRECT(ADDRESS(($AN3496-1)*3+$AO3496+5,$AP3496+20)))&gt;=1,0,INDIRECT(ADDRESS(($AN3496-1)*3+$AO3496+5,$AP3496+20)))))</f>
        <v>0</v>
      </c>
      <c r="AT3496" s="4">
        <f ca="1">COUNTIF(INDIRECT("U"&amp;(ROW()+12*(($AN3496-1)*3+$AO3496)-ROW())/12+5):INDIRECT("AF"&amp;(ROW()+12*(($AN3496-1)*3+$AO3496)-ROW())/12+5),AS3496)</f>
        <v>0</v>
      </c>
      <c r="AU3496" s="4">
        <f ca="1">IF(AND(AQ3496+AS3496&gt;0,AR3496+AT3496&gt;0),COUNTIF(AU$6:AU3495,"&gt;0")+1,0)</f>
        <v>0</v>
      </c>
    </row>
    <row r="3497" spans="40:47">
      <c r="AN3497" s="77">
        <v>97</v>
      </c>
      <c r="AO3497" s="77">
        <v>3</v>
      </c>
      <c r="AP3497" s="77">
        <v>12</v>
      </c>
      <c r="AQ3497" s="78">
        <f ca="1">IF($AP3497=1,IF(INDIRECT(ADDRESS(($AN3497-1)*3+$AO3497+5,$AP3497+7))="",0,INDIRECT(ADDRESS(($AN3497-1)*3+$AO3497+5,$AP3497+7))),IF(INDIRECT(ADDRESS(($AN3497-1)*3+$AO3497+5,$AP3497+7))="",0,IF(COUNTIF(INDIRECT(ADDRESS(($AN3497-1)*36+($AO3497-1)*12+6,COLUMN())):INDIRECT(ADDRESS(($AN3497-1)*36+($AO3497-1)*12+$AP3497+4,COLUMN())),INDIRECT(ADDRESS(($AN3497-1)*3+$AO3497+5,$AP3497+7)))&gt;=1,0,INDIRECT(ADDRESS(($AN3497-1)*3+$AO3497+5,$AP3497+7)))))</f>
        <v>0</v>
      </c>
      <c r="AR3497" s="77">
        <f ca="1">COUNTIF(INDIRECT("H"&amp;(ROW()+12*(($AN3497-1)*3+$AO3497)-ROW())/12+5):INDIRECT("S"&amp;(ROW()+12*(($AN3497-1)*3+$AO3497)-ROW())/12+5),AQ3497)</f>
        <v>0</v>
      </c>
      <c r="AS3497" s="78">
        <f ca="1">IF($AP3497=1,IF(INDIRECT(ADDRESS(($AN3497-1)*3+$AO3497+5,$AP3497+20))="",0,INDIRECT(ADDRESS(($AN3497-1)*3+$AO3497+5,$AP3497+20))),IF(INDIRECT(ADDRESS(($AN3497-1)*3+$AO3497+5,$AP3497+20))="",0,IF(COUNTIF(INDIRECT(ADDRESS(($AN3497-1)*36+($AO3497-1)*12+6,COLUMN())):INDIRECT(ADDRESS(($AN3497-1)*36+($AO3497-1)*12+$AP3497+4,COLUMN())),INDIRECT(ADDRESS(($AN3497-1)*3+$AO3497+5,$AP3497+20)))&gt;=1,0,INDIRECT(ADDRESS(($AN3497-1)*3+$AO3497+5,$AP3497+20)))))</f>
        <v>0</v>
      </c>
      <c r="AT3497" s="77">
        <f ca="1">COUNTIF(INDIRECT("U"&amp;(ROW()+12*(($AN3497-1)*3+$AO3497)-ROW())/12+5):INDIRECT("AF"&amp;(ROW()+12*(($AN3497-1)*3+$AO3497)-ROW())/12+5),AS3497)</f>
        <v>0</v>
      </c>
      <c r="AU3497" s="4">
        <f ca="1">IF(AND(AQ3497+AS3497&gt;0,AR3497+AT3497&gt;0),COUNTIF(AU$6:AU3496,"&gt;0")+1,0)</f>
        <v>0</v>
      </c>
    </row>
    <row r="3498" spans="40:47">
      <c r="AN3498" s="4">
        <v>98</v>
      </c>
      <c r="AO3498" s="4">
        <v>1</v>
      </c>
      <c r="AP3498" s="4">
        <v>1</v>
      </c>
      <c r="AQ3498" s="6">
        <f ca="1">IF($AP3498=1,IF(INDIRECT(ADDRESS(($AN3498-1)*3+$AO3498+5,$AP3498+7))="",0,INDIRECT(ADDRESS(($AN3498-1)*3+$AO3498+5,$AP3498+7))),IF(INDIRECT(ADDRESS(($AN3498-1)*3+$AO3498+5,$AP3498+7))="",0,IF(COUNTIF(INDIRECT(ADDRESS(($AN3498-1)*36+($AO3498-1)*12+6,COLUMN())):INDIRECT(ADDRESS(($AN3498-1)*36+($AO3498-1)*12+$AP3498+4,COLUMN())),INDIRECT(ADDRESS(($AN3498-1)*3+$AO3498+5,$AP3498+7)))&gt;=1,0,INDIRECT(ADDRESS(($AN3498-1)*3+$AO3498+5,$AP3498+7)))))</f>
        <v>0</v>
      </c>
      <c r="AR3498" s="4">
        <f ca="1">COUNTIF(INDIRECT("H"&amp;(ROW()+12*(($AN3498-1)*3+$AO3498)-ROW())/12+5):INDIRECT("S"&amp;(ROW()+12*(($AN3498-1)*3+$AO3498)-ROW())/12+5),AQ3498)</f>
        <v>0</v>
      </c>
      <c r="AS3498" s="6">
        <f ca="1">IF($AP3498=1,IF(INDIRECT(ADDRESS(($AN3498-1)*3+$AO3498+5,$AP3498+20))="",0,INDIRECT(ADDRESS(($AN3498-1)*3+$AO3498+5,$AP3498+20))),IF(INDIRECT(ADDRESS(($AN3498-1)*3+$AO3498+5,$AP3498+20))="",0,IF(COUNTIF(INDIRECT(ADDRESS(($AN3498-1)*36+($AO3498-1)*12+6,COLUMN())):INDIRECT(ADDRESS(($AN3498-1)*36+($AO3498-1)*12+$AP3498+4,COLUMN())),INDIRECT(ADDRESS(($AN3498-1)*3+$AO3498+5,$AP3498+20)))&gt;=1,0,INDIRECT(ADDRESS(($AN3498-1)*3+$AO3498+5,$AP3498+20)))))</f>
        <v>0</v>
      </c>
      <c r="AT3498" s="4">
        <f ca="1">COUNTIF(INDIRECT("U"&amp;(ROW()+12*(($AN3498-1)*3+$AO3498)-ROW())/12+5):INDIRECT("AF"&amp;(ROW()+12*(($AN3498-1)*3+$AO3498)-ROW())/12+5),AS3498)</f>
        <v>0</v>
      </c>
      <c r="AU3498" s="4">
        <f ca="1">IF(AND(AQ3498+AS3498&gt;0,AR3498+AT3498&gt;0),COUNTIF(AU$6:AU3497,"&gt;0")+1,0)</f>
        <v>0</v>
      </c>
    </row>
    <row r="3499" spans="40:47">
      <c r="AN3499" s="4">
        <v>98</v>
      </c>
      <c r="AO3499" s="4">
        <v>1</v>
      </c>
      <c r="AP3499" s="4">
        <v>2</v>
      </c>
      <c r="AQ3499" s="6">
        <f ca="1">IF($AP3499=1,IF(INDIRECT(ADDRESS(($AN3499-1)*3+$AO3499+5,$AP3499+7))="",0,INDIRECT(ADDRESS(($AN3499-1)*3+$AO3499+5,$AP3499+7))),IF(INDIRECT(ADDRESS(($AN3499-1)*3+$AO3499+5,$AP3499+7))="",0,IF(COUNTIF(INDIRECT(ADDRESS(($AN3499-1)*36+($AO3499-1)*12+6,COLUMN())):INDIRECT(ADDRESS(($AN3499-1)*36+($AO3499-1)*12+$AP3499+4,COLUMN())),INDIRECT(ADDRESS(($AN3499-1)*3+$AO3499+5,$AP3499+7)))&gt;=1,0,INDIRECT(ADDRESS(($AN3499-1)*3+$AO3499+5,$AP3499+7)))))</f>
        <v>0</v>
      </c>
      <c r="AR3499" s="4">
        <f ca="1">COUNTIF(INDIRECT("H"&amp;(ROW()+12*(($AN3499-1)*3+$AO3499)-ROW())/12+5):INDIRECT("S"&amp;(ROW()+12*(($AN3499-1)*3+$AO3499)-ROW())/12+5),AQ3499)</f>
        <v>0</v>
      </c>
      <c r="AS3499" s="6">
        <f ca="1">IF($AP3499=1,IF(INDIRECT(ADDRESS(($AN3499-1)*3+$AO3499+5,$AP3499+20))="",0,INDIRECT(ADDRESS(($AN3499-1)*3+$AO3499+5,$AP3499+20))),IF(INDIRECT(ADDRESS(($AN3499-1)*3+$AO3499+5,$AP3499+20))="",0,IF(COUNTIF(INDIRECT(ADDRESS(($AN3499-1)*36+($AO3499-1)*12+6,COLUMN())):INDIRECT(ADDRESS(($AN3499-1)*36+($AO3499-1)*12+$AP3499+4,COLUMN())),INDIRECT(ADDRESS(($AN3499-1)*3+$AO3499+5,$AP3499+20)))&gt;=1,0,INDIRECT(ADDRESS(($AN3499-1)*3+$AO3499+5,$AP3499+20)))))</f>
        <v>0</v>
      </c>
      <c r="AT3499" s="4">
        <f ca="1">COUNTIF(INDIRECT("U"&amp;(ROW()+12*(($AN3499-1)*3+$AO3499)-ROW())/12+5):INDIRECT("AF"&amp;(ROW()+12*(($AN3499-1)*3+$AO3499)-ROW())/12+5),AS3499)</f>
        <v>0</v>
      </c>
      <c r="AU3499" s="4">
        <f ca="1">IF(AND(AQ3499+AS3499&gt;0,AR3499+AT3499&gt;0),COUNTIF(AU$6:AU3498,"&gt;0")+1,0)</f>
        <v>0</v>
      </c>
    </row>
    <row r="3500" spans="40:47">
      <c r="AN3500" s="4">
        <v>98</v>
      </c>
      <c r="AO3500" s="4">
        <v>1</v>
      </c>
      <c r="AP3500" s="4">
        <v>3</v>
      </c>
      <c r="AQ3500" s="6">
        <f ca="1">IF($AP3500=1,IF(INDIRECT(ADDRESS(($AN3500-1)*3+$AO3500+5,$AP3500+7))="",0,INDIRECT(ADDRESS(($AN3500-1)*3+$AO3500+5,$AP3500+7))),IF(INDIRECT(ADDRESS(($AN3500-1)*3+$AO3500+5,$AP3500+7))="",0,IF(COUNTIF(INDIRECT(ADDRESS(($AN3500-1)*36+($AO3500-1)*12+6,COLUMN())):INDIRECT(ADDRESS(($AN3500-1)*36+($AO3500-1)*12+$AP3500+4,COLUMN())),INDIRECT(ADDRESS(($AN3500-1)*3+$AO3500+5,$AP3500+7)))&gt;=1,0,INDIRECT(ADDRESS(($AN3500-1)*3+$AO3500+5,$AP3500+7)))))</f>
        <v>0</v>
      </c>
      <c r="AR3500" s="4">
        <f ca="1">COUNTIF(INDIRECT("H"&amp;(ROW()+12*(($AN3500-1)*3+$AO3500)-ROW())/12+5):INDIRECT("S"&amp;(ROW()+12*(($AN3500-1)*3+$AO3500)-ROW())/12+5),AQ3500)</f>
        <v>0</v>
      </c>
      <c r="AS3500" s="6">
        <f ca="1">IF($AP3500=1,IF(INDIRECT(ADDRESS(($AN3500-1)*3+$AO3500+5,$AP3500+20))="",0,INDIRECT(ADDRESS(($AN3500-1)*3+$AO3500+5,$AP3500+20))),IF(INDIRECT(ADDRESS(($AN3500-1)*3+$AO3500+5,$AP3500+20))="",0,IF(COUNTIF(INDIRECT(ADDRESS(($AN3500-1)*36+($AO3500-1)*12+6,COLUMN())):INDIRECT(ADDRESS(($AN3500-1)*36+($AO3500-1)*12+$AP3500+4,COLUMN())),INDIRECT(ADDRESS(($AN3500-1)*3+$AO3500+5,$AP3500+20)))&gt;=1,0,INDIRECT(ADDRESS(($AN3500-1)*3+$AO3500+5,$AP3500+20)))))</f>
        <v>0</v>
      </c>
      <c r="AT3500" s="4">
        <f ca="1">COUNTIF(INDIRECT("U"&amp;(ROW()+12*(($AN3500-1)*3+$AO3500)-ROW())/12+5):INDIRECT("AF"&amp;(ROW()+12*(($AN3500-1)*3+$AO3500)-ROW())/12+5),AS3500)</f>
        <v>0</v>
      </c>
      <c r="AU3500" s="4">
        <f ca="1">IF(AND(AQ3500+AS3500&gt;0,AR3500+AT3500&gt;0),COUNTIF(AU$6:AU3499,"&gt;0")+1,0)</f>
        <v>0</v>
      </c>
    </row>
    <row r="3501" spans="40:47">
      <c r="AN3501" s="4">
        <v>98</v>
      </c>
      <c r="AO3501" s="4">
        <v>1</v>
      </c>
      <c r="AP3501" s="4">
        <v>4</v>
      </c>
      <c r="AQ3501" s="6">
        <f ca="1">IF($AP3501=1,IF(INDIRECT(ADDRESS(($AN3501-1)*3+$AO3501+5,$AP3501+7))="",0,INDIRECT(ADDRESS(($AN3501-1)*3+$AO3501+5,$AP3501+7))),IF(INDIRECT(ADDRESS(($AN3501-1)*3+$AO3501+5,$AP3501+7))="",0,IF(COUNTIF(INDIRECT(ADDRESS(($AN3501-1)*36+($AO3501-1)*12+6,COLUMN())):INDIRECT(ADDRESS(($AN3501-1)*36+($AO3501-1)*12+$AP3501+4,COLUMN())),INDIRECT(ADDRESS(($AN3501-1)*3+$AO3501+5,$AP3501+7)))&gt;=1,0,INDIRECT(ADDRESS(($AN3501-1)*3+$AO3501+5,$AP3501+7)))))</f>
        <v>0</v>
      </c>
      <c r="AR3501" s="4">
        <f ca="1">COUNTIF(INDIRECT("H"&amp;(ROW()+12*(($AN3501-1)*3+$AO3501)-ROW())/12+5):INDIRECT("S"&amp;(ROW()+12*(($AN3501-1)*3+$AO3501)-ROW())/12+5),AQ3501)</f>
        <v>0</v>
      </c>
      <c r="AS3501" s="6">
        <f ca="1">IF($AP3501=1,IF(INDIRECT(ADDRESS(($AN3501-1)*3+$AO3501+5,$AP3501+20))="",0,INDIRECT(ADDRESS(($AN3501-1)*3+$AO3501+5,$AP3501+20))),IF(INDIRECT(ADDRESS(($AN3501-1)*3+$AO3501+5,$AP3501+20))="",0,IF(COUNTIF(INDIRECT(ADDRESS(($AN3501-1)*36+($AO3501-1)*12+6,COLUMN())):INDIRECT(ADDRESS(($AN3501-1)*36+($AO3501-1)*12+$AP3501+4,COLUMN())),INDIRECT(ADDRESS(($AN3501-1)*3+$AO3501+5,$AP3501+20)))&gt;=1,0,INDIRECT(ADDRESS(($AN3501-1)*3+$AO3501+5,$AP3501+20)))))</f>
        <v>0</v>
      </c>
      <c r="AT3501" s="4">
        <f ca="1">COUNTIF(INDIRECT("U"&amp;(ROW()+12*(($AN3501-1)*3+$AO3501)-ROW())/12+5):INDIRECT("AF"&amp;(ROW()+12*(($AN3501-1)*3+$AO3501)-ROW())/12+5),AS3501)</f>
        <v>0</v>
      </c>
      <c r="AU3501" s="4">
        <f ca="1">IF(AND(AQ3501+AS3501&gt;0,AR3501+AT3501&gt;0),COUNTIF(AU$6:AU3500,"&gt;0")+1,0)</f>
        <v>0</v>
      </c>
    </row>
    <row r="3502" spans="40:47">
      <c r="AN3502" s="4">
        <v>98</v>
      </c>
      <c r="AO3502" s="4">
        <v>1</v>
      </c>
      <c r="AP3502" s="4">
        <v>5</v>
      </c>
      <c r="AQ3502" s="6">
        <f ca="1">IF($AP3502=1,IF(INDIRECT(ADDRESS(($AN3502-1)*3+$AO3502+5,$AP3502+7))="",0,INDIRECT(ADDRESS(($AN3502-1)*3+$AO3502+5,$AP3502+7))),IF(INDIRECT(ADDRESS(($AN3502-1)*3+$AO3502+5,$AP3502+7))="",0,IF(COUNTIF(INDIRECT(ADDRESS(($AN3502-1)*36+($AO3502-1)*12+6,COLUMN())):INDIRECT(ADDRESS(($AN3502-1)*36+($AO3502-1)*12+$AP3502+4,COLUMN())),INDIRECT(ADDRESS(($AN3502-1)*3+$AO3502+5,$AP3502+7)))&gt;=1,0,INDIRECT(ADDRESS(($AN3502-1)*3+$AO3502+5,$AP3502+7)))))</f>
        <v>0</v>
      </c>
      <c r="AR3502" s="4">
        <f ca="1">COUNTIF(INDIRECT("H"&amp;(ROW()+12*(($AN3502-1)*3+$AO3502)-ROW())/12+5):INDIRECT("S"&amp;(ROW()+12*(($AN3502-1)*3+$AO3502)-ROW())/12+5),AQ3502)</f>
        <v>0</v>
      </c>
      <c r="AS3502" s="6">
        <f ca="1">IF($AP3502=1,IF(INDIRECT(ADDRESS(($AN3502-1)*3+$AO3502+5,$AP3502+20))="",0,INDIRECT(ADDRESS(($AN3502-1)*3+$AO3502+5,$AP3502+20))),IF(INDIRECT(ADDRESS(($AN3502-1)*3+$AO3502+5,$AP3502+20))="",0,IF(COUNTIF(INDIRECT(ADDRESS(($AN3502-1)*36+($AO3502-1)*12+6,COLUMN())):INDIRECT(ADDRESS(($AN3502-1)*36+($AO3502-1)*12+$AP3502+4,COLUMN())),INDIRECT(ADDRESS(($AN3502-1)*3+$AO3502+5,$AP3502+20)))&gt;=1,0,INDIRECT(ADDRESS(($AN3502-1)*3+$AO3502+5,$AP3502+20)))))</f>
        <v>0</v>
      </c>
      <c r="AT3502" s="4">
        <f ca="1">COUNTIF(INDIRECT("U"&amp;(ROW()+12*(($AN3502-1)*3+$AO3502)-ROW())/12+5):INDIRECT("AF"&amp;(ROW()+12*(($AN3502-1)*3+$AO3502)-ROW())/12+5),AS3502)</f>
        <v>0</v>
      </c>
      <c r="AU3502" s="4">
        <f ca="1">IF(AND(AQ3502+AS3502&gt;0,AR3502+AT3502&gt;0),COUNTIF(AU$6:AU3501,"&gt;0")+1,0)</f>
        <v>0</v>
      </c>
    </row>
    <row r="3503" spans="40:47">
      <c r="AN3503" s="4">
        <v>98</v>
      </c>
      <c r="AO3503" s="4">
        <v>1</v>
      </c>
      <c r="AP3503" s="4">
        <v>6</v>
      </c>
      <c r="AQ3503" s="6">
        <f ca="1">IF($AP3503=1,IF(INDIRECT(ADDRESS(($AN3503-1)*3+$AO3503+5,$AP3503+7))="",0,INDIRECT(ADDRESS(($AN3503-1)*3+$AO3503+5,$AP3503+7))),IF(INDIRECT(ADDRESS(($AN3503-1)*3+$AO3503+5,$AP3503+7))="",0,IF(COUNTIF(INDIRECT(ADDRESS(($AN3503-1)*36+($AO3503-1)*12+6,COLUMN())):INDIRECT(ADDRESS(($AN3503-1)*36+($AO3503-1)*12+$AP3503+4,COLUMN())),INDIRECT(ADDRESS(($AN3503-1)*3+$AO3503+5,$AP3503+7)))&gt;=1,0,INDIRECT(ADDRESS(($AN3503-1)*3+$AO3503+5,$AP3503+7)))))</f>
        <v>0</v>
      </c>
      <c r="AR3503" s="4">
        <f ca="1">COUNTIF(INDIRECT("H"&amp;(ROW()+12*(($AN3503-1)*3+$AO3503)-ROW())/12+5):INDIRECT("S"&amp;(ROW()+12*(($AN3503-1)*3+$AO3503)-ROW())/12+5),AQ3503)</f>
        <v>0</v>
      </c>
      <c r="AS3503" s="6">
        <f ca="1">IF($AP3503=1,IF(INDIRECT(ADDRESS(($AN3503-1)*3+$AO3503+5,$AP3503+20))="",0,INDIRECT(ADDRESS(($AN3503-1)*3+$AO3503+5,$AP3503+20))),IF(INDIRECT(ADDRESS(($AN3503-1)*3+$AO3503+5,$AP3503+20))="",0,IF(COUNTIF(INDIRECT(ADDRESS(($AN3503-1)*36+($AO3503-1)*12+6,COLUMN())):INDIRECT(ADDRESS(($AN3503-1)*36+($AO3503-1)*12+$AP3503+4,COLUMN())),INDIRECT(ADDRESS(($AN3503-1)*3+$AO3503+5,$AP3503+20)))&gt;=1,0,INDIRECT(ADDRESS(($AN3503-1)*3+$AO3503+5,$AP3503+20)))))</f>
        <v>0</v>
      </c>
      <c r="AT3503" s="4">
        <f ca="1">COUNTIF(INDIRECT("U"&amp;(ROW()+12*(($AN3503-1)*3+$AO3503)-ROW())/12+5):INDIRECT("AF"&amp;(ROW()+12*(($AN3503-1)*3+$AO3503)-ROW())/12+5),AS3503)</f>
        <v>0</v>
      </c>
      <c r="AU3503" s="4">
        <f ca="1">IF(AND(AQ3503+AS3503&gt;0,AR3503+AT3503&gt;0),COUNTIF(AU$6:AU3502,"&gt;0")+1,0)</f>
        <v>0</v>
      </c>
    </row>
    <row r="3504" spans="40:47">
      <c r="AN3504" s="4">
        <v>98</v>
      </c>
      <c r="AO3504" s="4">
        <v>1</v>
      </c>
      <c r="AP3504" s="4">
        <v>7</v>
      </c>
      <c r="AQ3504" s="6">
        <f ca="1">IF($AP3504=1,IF(INDIRECT(ADDRESS(($AN3504-1)*3+$AO3504+5,$AP3504+7))="",0,INDIRECT(ADDRESS(($AN3504-1)*3+$AO3504+5,$AP3504+7))),IF(INDIRECT(ADDRESS(($AN3504-1)*3+$AO3504+5,$AP3504+7))="",0,IF(COUNTIF(INDIRECT(ADDRESS(($AN3504-1)*36+($AO3504-1)*12+6,COLUMN())):INDIRECT(ADDRESS(($AN3504-1)*36+($AO3504-1)*12+$AP3504+4,COLUMN())),INDIRECT(ADDRESS(($AN3504-1)*3+$AO3504+5,$AP3504+7)))&gt;=1,0,INDIRECT(ADDRESS(($AN3504-1)*3+$AO3504+5,$AP3504+7)))))</f>
        <v>0</v>
      </c>
      <c r="AR3504" s="4">
        <f ca="1">COUNTIF(INDIRECT("H"&amp;(ROW()+12*(($AN3504-1)*3+$AO3504)-ROW())/12+5):INDIRECT("S"&amp;(ROW()+12*(($AN3504-1)*3+$AO3504)-ROW())/12+5),AQ3504)</f>
        <v>0</v>
      </c>
      <c r="AS3504" s="6">
        <f ca="1">IF($AP3504=1,IF(INDIRECT(ADDRESS(($AN3504-1)*3+$AO3504+5,$AP3504+20))="",0,INDIRECT(ADDRESS(($AN3504-1)*3+$AO3504+5,$AP3504+20))),IF(INDIRECT(ADDRESS(($AN3504-1)*3+$AO3504+5,$AP3504+20))="",0,IF(COUNTIF(INDIRECT(ADDRESS(($AN3504-1)*36+($AO3504-1)*12+6,COLUMN())):INDIRECT(ADDRESS(($AN3504-1)*36+($AO3504-1)*12+$AP3504+4,COLUMN())),INDIRECT(ADDRESS(($AN3504-1)*3+$AO3504+5,$AP3504+20)))&gt;=1,0,INDIRECT(ADDRESS(($AN3504-1)*3+$AO3504+5,$AP3504+20)))))</f>
        <v>0</v>
      </c>
      <c r="AT3504" s="4">
        <f ca="1">COUNTIF(INDIRECT("U"&amp;(ROW()+12*(($AN3504-1)*3+$AO3504)-ROW())/12+5):INDIRECT("AF"&amp;(ROW()+12*(($AN3504-1)*3+$AO3504)-ROW())/12+5),AS3504)</f>
        <v>0</v>
      </c>
      <c r="AU3504" s="4">
        <f ca="1">IF(AND(AQ3504+AS3504&gt;0,AR3504+AT3504&gt;0),COUNTIF(AU$6:AU3503,"&gt;0")+1,0)</f>
        <v>0</v>
      </c>
    </row>
    <row r="3505" spans="40:47">
      <c r="AN3505" s="4">
        <v>98</v>
      </c>
      <c r="AO3505" s="4">
        <v>1</v>
      </c>
      <c r="AP3505" s="4">
        <v>8</v>
      </c>
      <c r="AQ3505" s="6">
        <f ca="1">IF($AP3505=1,IF(INDIRECT(ADDRESS(($AN3505-1)*3+$AO3505+5,$AP3505+7))="",0,INDIRECT(ADDRESS(($AN3505-1)*3+$AO3505+5,$AP3505+7))),IF(INDIRECT(ADDRESS(($AN3505-1)*3+$AO3505+5,$AP3505+7))="",0,IF(COUNTIF(INDIRECT(ADDRESS(($AN3505-1)*36+($AO3505-1)*12+6,COLUMN())):INDIRECT(ADDRESS(($AN3505-1)*36+($AO3505-1)*12+$AP3505+4,COLUMN())),INDIRECT(ADDRESS(($AN3505-1)*3+$AO3505+5,$AP3505+7)))&gt;=1,0,INDIRECT(ADDRESS(($AN3505-1)*3+$AO3505+5,$AP3505+7)))))</f>
        <v>0</v>
      </c>
      <c r="AR3505" s="4">
        <f ca="1">COUNTIF(INDIRECT("H"&amp;(ROW()+12*(($AN3505-1)*3+$AO3505)-ROW())/12+5):INDIRECT("S"&amp;(ROW()+12*(($AN3505-1)*3+$AO3505)-ROW())/12+5),AQ3505)</f>
        <v>0</v>
      </c>
      <c r="AS3505" s="6">
        <f ca="1">IF($AP3505=1,IF(INDIRECT(ADDRESS(($AN3505-1)*3+$AO3505+5,$AP3505+20))="",0,INDIRECT(ADDRESS(($AN3505-1)*3+$AO3505+5,$AP3505+20))),IF(INDIRECT(ADDRESS(($AN3505-1)*3+$AO3505+5,$AP3505+20))="",0,IF(COUNTIF(INDIRECT(ADDRESS(($AN3505-1)*36+($AO3505-1)*12+6,COLUMN())):INDIRECT(ADDRESS(($AN3505-1)*36+($AO3505-1)*12+$AP3505+4,COLUMN())),INDIRECT(ADDRESS(($AN3505-1)*3+$AO3505+5,$AP3505+20)))&gt;=1,0,INDIRECT(ADDRESS(($AN3505-1)*3+$AO3505+5,$AP3505+20)))))</f>
        <v>0</v>
      </c>
      <c r="AT3505" s="4">
        <f ca="1">COUNTIF(INDIRECT("U"&amp;(ROW()+12*(($AN3505-1)*3+$AO3505)-ROW())/12+5):INDIRECT("AF"&amp;(ROW()+12*(($AN3505-1)*3+$AO3505)-ROW())/12+5),AS3505)</f>
        <v>0</v>
      </c>
      <c r="AU3505" s="4">
        <f ca="1">IF(AND(AQ3505+AS3505&gt;0,AR3505+AT3505&gt;0),COUNTIF(AU$6:AU3504,"&gt;0")+1,0)</f>
        <v>0</v>
      </c>
    </row>
    <row r="3506" spans="40:47">
      <c r="AN3506" s="4">
        <v>98</v>
      </c>
      <c r="AO3506" s="4">
        <v>1</v>
      </c>
      <c r="AP3506" s="4">
        <v>9</v>
      </c>
      <c r="AQ3506" s="6">
        <f ca="1">IF($AP3506=1,IF(INDIRECT(ADDRESS(($AN3506-1)*3+$AO3506+5,$AP3506+7))="",0,INDIRECT(ADDRESS(($AN3506-1)*3+$AO3506+5,$AP3506+7))),IF(INDIRECT(ADDRESS(($AN3506-1)*3+$AO3506+5,$AP3506+7))="",0,IF(COUNTIF(INDIRECT(ADDRESS(($AN3506-1)*36+($AO3506-1)*12+6,COLUMN())):INDIRECT(ADDRESS(($AN3506-1)*36+($AO3506-1)*12+$AP3506+4,COLUMN())),INDIRECT(ADDRESS(($AN3506-1)*3+$AO3506+5,$AP3506+7)))&gt;=1,0,INDIRECT(ADDRESS(($AN3506-1)*3+$AO3506+5,$AP3506+7)))))</f>
        <v>0</v>
      </c>
      <c r="AR3506" s="4">
        <f ca="1">COUNTIF(INDIRECT("H"&amp;(ROW()+12*(($AN3506-1)*3+$AO3506)-ROW())/12+5):INDIRECT("S"&amp;(ROW()+12*(($AN3506-1)*3+$AO3506)-ROW())/12+5),AQ3506)</f>
        <v>0</v>
      </c>
      <c r="AS3506" s="6">
        <f ca="1">IF($AP3506=1,IF(INDIRECT(ADDRESS(($AN3506-1)*3+$AO3506+5,$AP3506+20))="",0,INDIRECT(ADDRESS(($AN3506-1)*3+$AO3506+5,$AP3506+20))),IF(INDIRECT(ADDRESS(($AN3506-1)*3+$AO3506+5,$AP3506+20))="",0,IF(COUNTIF(INDIRECT(ADDRESS(($AN3506-1)*36+($AO3506-1)*12+6,COLUMN())):INDIRECT(ADDRESS(($AN3506-1)*36+($AO3506-1)*12+$AP3506+4,COLUMN())),INDIRECT(ADDRESS(($AN3506-1)*3+$AO3506+5,$AP3506+20)))&gt;=1,0,INDIRECT(ADDRESS(($AN3506-1)*3+$AO3506+5,$AP3506+20)))))</f>
        <v>0</v>
      </c>
      <c r="AT3506" s="4">
        <f ca="1">COUNTIF(INDIRECT("U"&amp;(ROW()+12*(($AN3506-1)*3+$AO3506)-ROW())/12+5):INDIRECT("AF"&amp;(ROW()+12*(($AN3506-1)*3+$AO3506)-ROW())/12+5),AS3506)</f>
        <v>0</v>
      </c>
      <c r="AU3506" s="4">
        <f ca="1">IF(AND(AQ3506+AS3506&gt;0,AR3506+AT3506&gt;0),COUNTIF(AU$6:AU3505,"&gt;0")+1,0)</f>
        <v>0</v>
      </c>
    </row>
    <row r="3507" spans="40:47">
      <c r="AN3507" s="4">
        <v>98</v>
      </c>
      <c r="AO3507" s="4">
        <v>1</v>
      </c>
      <c r="AP3507" s="4">
        <v>10</v>
      </c>
      <c r="AQ3507" s="6">
        <f ca="1">IF($AP3507=1,IF(INDIRECT(ADDRESS(($AN3507-1)*3+$AO3507+5,$AP3507+7))="",0,INDIRECT(ADDRESS(($AN3507-1)*3+$AO3507+5,$AP3507+7))),IF(INDIRECT(ADDRESS(($AN3507-1)*3+$AO3507+5,$AP3507+7))="",0,IF(COUNTIF(INDIRECT(ADDRESS(($AN3507-1)*36+($AO3507-1)*12+6,COLUMN())):INDIRECT(ADDRESS(($AN3507-1)*36+($AO3507-1)*12+$AP3507+4,COLUMN())),INDIRECT(ADDRESS(($AN3507-1)*3+$AO3507+5,$AP3507+7)))&gt;=1,0,INDIRECT(ADDRESS(($AN3507-1)*3+$AO3507+5,$AP3507+7)))))</f>
        <v>0</v>
      </c>
      <c r="AR3507" s="4">
        <f ca="1">COUNTIF(INDIRECT("H"&amp;(ROW()+12*(($AN3507-1)*3+$AO3507)-ROW())/12+5):INDIRECT("S"&amp;(ROW()+12*(($AN3507-1)*3+$AO3507)-ROW())/12+5),AQ3507)</f>
        <v>0</v>
      </c>
      <c r="AS3507" s="6">
        <f ca="1">IF($AP3507=1,IF(INDIRECT(ADDRESS(($AN3507-1)*3+$AO3507+5,$AP3507+20))="",0,INDIRECT(ADDRESS(($AN3507-1)*3+$AO3507+5,$AP3507+20))),IF(INDIRECT(ADDRESS(($AN3507-1)*3+$AO3507+5,$AP3507+20))="",0,IF(COUNTIF(INDIRECT(ADDRESS(($AN3507-1)*36+($AO3507-1)*12+6,COLUMN())):INDIRECT(ADDRESS(($AN3507-1)*36+($AO3507-1)*12+$AP3507+4,COLUMN())),INDIRECT(ADDRESS(($AN3507-1)*3+$AO3507+5,$AP3507+20)))&gt;=1,0,INDIRECT(ADDRESS(($AN3507-1)*3+$AO3507+5,$AP3507+20)))))</f>
        <v>0</v>
      </c>
      <c r="AT3507" s="4">
        <f ca="1">COUNTIF(INDIRECT("U"&amp;(ROW()+12*(($AN3507-1)*3+$AO3507)-ROW())/12+5):INDIRECT("AF"&amp;(ROW()+12*(($AN3507-1)*3+$AO3507)-ROW())/12+5),AS3507)</f>
        <v>0</v>
      </c>
      <c r="AU3507" s="4">
        <f ca="1">IF(AND(AQ3507+AS3507&gt;0,AR3507+AT3507&gt;0),COUNTIF(AU$6:AU3506,"&gt;0")+1,0)</f>
        <v>0</v>
      </c>
    </row>
    <row r="3508" spans="40:47">
      <c r="AN3508" s="4">
        <v>98</v>
      </c>
      <c r="AO3508" s="4">
        <v>1</v>
      </c>
      <c r="AP3508" s="4">
        <v>11</v>
      </c>
      <c r="AQ3508" s="6">
        <f ca="1">IF($AP3508=1,IF(INDIRECT(ADDRESS(($AN3508-1)*3+$AO3508+5,$AP3508+7))="",0,INDIRECT(ADDRESS(($AN3508-1)*3+$AO3508+5,$AP3508+7))),IF(INDIRECT(ADDRESS(($AN3508-1)*3+$AO3508+5,$AP3508+7))="",0,IF(COUNTIF(INDIRECT(ADDRESS(($AN3508-1)*36+($AO3508-1)*12+6,COLUMN())):INDIRECT(ADDRESS(($AN3508-1)*36+($AO3508-1)*12+$AP3508+4,COLUMN())),INDIRECT(ADDRESS(($AN3508-1)*3+$AO3508+5,$AP3508+7)))&gt;=1,0,INDIRECT(ADDRESS(($AN3508-1)*3+$AO3508+5,$AP3508+7)))))</f>
        <v>0</v>
      </c>
      <c r="AR3508" s="4">
        <f ca="1">COUNTIF(INDIRECT("H"&amp;(ROW()+12*(($AN3508-1)*3+$AO3508)-ROW())/12+5):INDIRECT("S"&amp;(ROW()+12*(($AN3508-1)*3+$AO3508)-ROW())/12+5),AQ3508)</f>
        <v>0</v>
      </c>
      <c r="AS3508" s="6">
        <f ca="1">IF($AP3508=1,IF(INDIRECT(ADDRESS(($AN3508-1)*3+$AO3508+5,$AP3508+20))="",0,INDIRECT(ADDRESS(($AN3508-1)*3+$AO3508+5,$AP3508+20))),IF(INDIRECT(ADDRESS(($AN3508-1)*3+$AO3508+5,$AP3508+20))="",0,IF(COUNTIF(INDIRECT(ADDRESS(($AN3508-1)*36+($AO3508-1)*12+6,COLUMN())):INDIRECT(ADDRESS(($AN3508-1)*36+($AO3508-1)*12+$AP3508+4,COLUMN())),INDIRECT(ADDRESS(($AN3508-1)*3+$AO3508+5,$AP3508+20)))&gt;=1,0,INDIRECT(ADDRESS(($AN3508-1)*3+$AO3508+5,$AP3508+20)))))</f>
        <v>0</v>
      </c>
      <c r="AT3508" s="4">
        <f ca="1">COUNTIF(INDIRECT("U"&amp;(ROW()+12*(($AN3508-1)*3+$AO3508)-ROW())/12+5):INDIRECT("AF"&amp;(ROW()+12*(($AN3508-1)*3+$AO3508)-ROW())/12+5),AS3508)</f>
        <v>0</v>
      </c>
      <c r="AU3508" s="4">
        <f ca="1">IF(AND(AQ3508+AS3508&gt;0,AR3508+AT3508&gt;0),COUNTIF(AU$6:AU3507,"&gt;0")+1,0)</f>
        <v>0</v>
      </c>
    </row>
    <row r="3509" spans="40:47">
      <c r="AN3509" s="4">
        <v>98</v>
      </c>
      <c r="AO3509" s="4">
        <v>1</v>
      </c>
      <c r="AP3509" s="4">
        <v>12</v>
      </c>
      <c r="AQ3509" s="6">
        <f ca="1">IF($AP3509=1,IF(INDIRECT(ADDRESS(($AN3509-1)*3+$AO3509+5,$AP3509+7))="",0,INDIRECT(ADDRESS(($AN3509-1)*3+$AO3509+5,$AP3509+7))),IF(INDIRECT(ADDRESS(($AN3509-1)*3+$AO3509+5,$AP3509+7))="",0,IF(COUNTIF(INDIRECT(ADDRESS(($AN3509-1)*36+($AO3509-1)*12+6,COLUMN())):INDIRECT(ADDRESS(($AN3509-1)*36+($AO3509-1)*12+$AP3509+4,COLUMN())),INDIRECT(ADDRESS(($AN3509-1)*3+$AO3509+5,$AP3509+7)))&gt;=1,0,INDIRECT(ADDRESS(($AN3509-1)*3+$AO3509+5,$AP3509+7)))))</f>
        <v>0</v>
      </c>
      <c r="AR3509" s="4">
        <f ca="1">COUNTIF(INDIRECT("H"&amp;(ROW()+12*(($AN3509-1)*3+$AO3509)-ROW())/12+5):INDIRECT("S"&amp;(ROW()+12*(($AN3509-1)*3+$AO3509)-ROW())/12+5),AQ3509)</f>
        <v>0</v>
      </c>
      <c r="AS3509" s="6">
        <f ca="1">IF($AP3509=1,IF(INDIRECT(ADDRESS(($AN3509-1)*3+$AO3509+5,$AP3509+20))="",0,INDIRECT(ADDRESS(($AN3509-1)*3+$AO3509+5,$AP3509+20))),IF(INDIRECT(ADDRESS(($AN3509-1)*3+$AO3509+5,$AP3509+20))="",0,IF(COUNTIF(INDIRECT(ADDRESS(($AN3509-1)*36+($AO3509-1)*12+6,COLUMN())):INDIRECT(ADDRESS(($AN3509-1)*36+($AO3509-1)*12+$AP3509+4,COLUMN())),INDIRECT(ADDRESS(($AN3509-1)*3+$AO3509+5,$AP3509+20)))&gt;=1,0,INDIRECT(ADDRESS(($AN3509-1)*3+$AO3509+5,$AP3509+20)))))</f>
        <v>0</v>
      </c>
      <c r="AT3509" s="4">
        <f ca="1">COUNTIF(INDIRECT("U"&amp;(ROW()+12*(($AN3509-1)*3+$AO3509)-ROW())/12+5):INDIRECT("AF"&amp;(ROW()+12*(($AN3509-1)*3+$AO3509)-ROW())/12+5),AS3509)</f>
        <v>0</v>
      </c>
      <c r="AU3509" s="4">
        <f ca="1">IF(AND(AQ3509+AS3509&gt;0,AR3509+AT3509&gt;0),COUNTIF(AU$6:AU3508,"&gt;0")+1,0)</f>
        <v>0</v>
      </c>
    </row>
    <row r="3510" spans="40:47">
      <c r="AN3510" s="4">
        <v>98</v>
      </c>
      <c r="AO3510" s="4">
        <v>2</v>
      </c>
      <c r="AP3510" s="4">
        <v>1</v>
      </c>
      <c r="AQ3510" s="6">
        <f ca="1">IF($AP3510=1,IF(INDIRECT(ADDRESS(($AN3510-1)*3+$AO3510+5,$AP3510+7))="",0,INDIRECT(ADDRESS(($AN3510-1)*3+$AO3510+5,$AP3510+7))),IF(INDIRECT(ADDRESS(($AN3510-1)*3+$AO3510+5,$AP3510+7))="",0,IF(COUNTIF(INDIRECT(ADDRESS(($AN3510-1)*36+($AO3510-1)*12+6,COLUMN())):INDIRECT(ADDRESS(($AN3510-1)*36+($AO3510-1)*12+$AP3510+4,COLUMN())),INDIRECT(ADDRESS(($AN3510-1)*3+$AO3510+5,$AP3510+7)))&gt;=1,0,INDIRECT(ADDRESS(($AN3510-1)*3+$AO3510+5,$AP3510+7)))))</f>
        <v>0</v>
      </c>
      <c r="AR3510" s="4">
        <f ca="1">COUNTIF(INDIRECT("H"&amp;(ROW()+12*(($AN3510-1)*3+$AO3510)-ROW())/12+5):INDIRECT("S"&amp;(ROW()+12*(($AN3510-1)*3+$AO3510)-ROW())/12+5),AQ3510)</f>
        <v>0</v>
      </c>
      <c r="AS3510" s="6">
        <f ca="1">IF($AP3510=1,IF(INDIRECT(ADDRESS(($AN3510-1)*3+$AO3510+5,$AP3510+20))="",0,INDIRECT(ADDRESS(($AN3510-1)*3+$AO3510+5,$AP3510+20))),IF(INDIRECT(ADDRESS(($AN3510-1)*3+$AO3510+5,$AP3510+20))="",0,IF(COUNTIF(INDIRECT(ADDRESS(($AN3510-1)*36+($AO3510-1)*12+6,COLUMN())):INDIRECT(ADDRESS(($AN3510-1)*36+($AO3510-1)*12+$AP3510+4,COLUMN())),INDIRECT(ADDRESS(($AN3510-1)*3+$AO3510+5,$AP3510+20)))&gt;=1,0,INDIRECT(ADDRESS(($AN3510-1)*3+$AO3510+5,$AP3510+20)))))</f>
        <v>0</v>
      </c>
      <c r="AT3510" s="4">
        <f ca="1">COUNTIF(INDIRECT("U"&amp;(ROW()+12*(($AN3510-1)*3+$AO3510)-ROW())/12+5):INDIRECT("AF"&amp;(ROW()+12*(($AN3510-1)*3+$AO3510)-ROW())/12+5),AS3510)</f>
        <v>0</v>
      </c>
      <c r="AU3510" s="4">
        <f ca="1">IF(AND(AQ3510+AS3510&gt;0,AR3510+AT3510&gt;0),COUNTIF(AU$6:AU3509,"&gt;0")+1,0)</f>
        <v>0</v>
      </c>
    </row>
    <row r="3511" spans="40:47">
      <c r="AN3511" s="4">
        <v>98</v>
      </c>
      <c r="AO3511" s="4">
        <v>2</v>
      </c>
      <c r="AP3511" s="4">
        <v>2</v>
      </c>
      <c r="AQ3511" s="6">
        <f ca="1">IF($AP3511=1,IF(INDIRECT(ADDRESS(($AN3511-1)*3+$AO3511+5,$AP3511+7))="",0,INDIRECT(ADDRESS(($AN3511-1)*3+$AO3511+5,$AP3511+7))),IF(INDIRECT(ADDRESS(($AN3511-1)*3+$AO3511+5,$AP3511+7))="",0,IF(COUNTIF(INDIRECT(ADDRESS(($AN3511-1)*36+($AO3511-1)*12+6,COLUMN())):INDIRECT(ADDRESS(($AN3511-1)*36+($AO3511-1)*12+$AP3511+4,COLUMN())),INDIRECT(ADDRESS(($AN3511-1)*3+$AO3511+5,$AP3511+7)))&gt;=1,0,INDIRECT(ADDRESS(($AN3511-1)*3+$AO3511+5,$AP3511+7)))))</f>
        <v>0</v>
      </c>
      <c r="AR3511" s="4">
        <f ca="1">COUNTIF(INDIRECT("H"&amp;(ROW()+12*(($AN3511-1)*3+$AO3511)-ROW())/12+5):INDIRECT("S"&amp;(ROW()+12*(($AN3511-1)*3+$AO3511)-ROW())/12+5),AQ3511)</f>
        <v>0</v>
      </c>
      <c r="AS3511" s="6">
        <f ca="1">IF($AP3511=1,IF(INDIRECT(ADDRESS(($AN3511-1)*3+$AO3511+5,$AP3511+20))="",0,INDIRECT(ADDRESS(($AN3511-1)*3+$AO3511+5,$AP3511+20))),IF(INDIRECT(ADDRESS(($AN3511-1)*3+$AO3511+5,$AP3511+20))="",0,IF(COUNTIF(INDIRECT(ADDRESS(($AN3511-1)*36+($AO3511-1)*12+6,COLUMN())):INDIRECT(ADDRESS(($AN3511-1)*36+($AO3511-1)*12+$AP3511+4,COLUMN())),INDIRECT(ADDRESS(($AN3511-1)*3+$AO3511+5,$AP3511+20)))&gt;=1,0,INDIRECT(ADDRESS(($AN3511-1)*3+$AO3511+5,$AP3511+20)))))</f>
        <v>0</v>
      </c>
      <c r="AT3511" s="4">
        <f ca="1">COUNTIF(INDIRECT("U"&amp;(ROW()+12*(($AN3511-1)*3+$AO3511)-ROW())/12+5):INDIRECT("AF"&amp;(ROW()+12*(($AN3511-1)*3+$AO3511)-ROW())/12+5),AS3511)</f>
        <v>0</v>
      </c>
      <c r="AU3511" s="4">
        <f ca="1">IF(AND(AQ3511+AS3511&gt;0,AR3511+AT3511&gt;0),COUNTIF(AU$6:AU3510,"&gt;0")+1,0)</f>
        <v>0</v>
      </c>
    </row>
    <row r="3512" spans="40:47">
      <c r="AN3512" s="4">
        <v>98</v>
      </c>
      <c r="AO3512" s="4">
        <v>2</v>
      </c>
      <c r="AP3512" s="4">
        <v>3</v>
      </c>
      <c r="AQ3512" s="6">
        <f ca="1">IF($AP3512=1,IF(INDIRECT(ADDRESS(($AN3512-1)*3+$AO3512+5,$AP3512+7))="",0,INDIRECT(ADDRESS(($AN3512-1)*3+$AO3512+5,$AP3512+7))),IF(INDIRECT(ADDRESS(($AN3512-1)*3+$AO3512+5,$AP3512+7))="",0,IF(COUNTIF(INDIRECT(ADDRESS(($AN3512-1)*36+($AO3512-1)*12+6,COLUMN())):INDIRECT(ADDRESS(($AN3512-1)*36+($AO3512-1)*12+$AP3512+4,COLUMN())),INDIRECT(ADDRESS(($AN3512-1)*3+$AO3512+5,$AP3512+7)))&gt;=1,0,INDIRECT(ADDRESS(($AN3512-1)*3+$AO3512+5,$AP3512+7)))))</f>
        <v>0</v>
      </c>
      <c r="AR3512" s="4">
        <f ca="1">COUNTIF(INDIRECT("H"&amp;(ROW()+12*(($AN3512-1)*3+$AO3512)-ROW())/12+5):INDIRECT("S"&amp;(ROW()+12*(($AN3512-1)*3+$AO3512)-ROW())/12+5),AQ3512)</f>
        <v>0</v>
      </c>
      <c r="AS3512" s="6">
        <f ca="1">IF($AP3512=1,IF(INDIRECT(ADDRESS(($AN3512-1)*3+$AO3512+5,$AP3512+20))="",0,INDIRECT(ADDRESS(($AN3512-1)*3+$AO3512+5,$AP3512+20))),IF(INDIRECT(ADDRESS(($AN3512-1)*3+$AO3512+5,$AP3512+20))="",0,IF(COUNTIF(INDIRECT(ADDRESS(($AN3512-1)*36+($AO3512-1)*12+6,COLUMN())):INDIRECT(ADDRESS(($AN3512-1)*36+($AO3512-1)*12+$AP3512+4,COLUMN())),INDIRECT(ADDRESS(($AN3512-1)*3+$AO3512+5,$AP3512+20)))&gt;=1,0,INDIRECT(ADDRESS(($AN3512-1)*3+$AO3512+5,$AP3512+20)))))</f>
        <v>0</v>
      </c>
      <c r="AT3512" s="4">
        <f ca="1">COUNTIF(INDIRECT("U"&amp;(ROW()+12*(($AN3512-1)*3+$AO3512)-ROW())/12+5):INDIRECT("AF"&amp;(ROW()+12*(($AN3512-1)*3+$AO3512)-ROW())/12+5),AS3512)</f>
        <v>0</v>
      </c>
      <c r="AU3512" s="4">
        <f ca="1">IF(AND(AQ3512+AS3512&gt;0,AR3512+AT3512&gt;0),COUNTIF(AU$6:AU3511,"&gt;0")+1,0)</f>
        <v>0</v>
      </c>
    </row>
    <row r="3513" spans="40:47">
      <c r="AN3513" s="4">
        <v>98</v>
      </c>
      <c r="AO3513" s="4">
        <v>2</v>
      </c>
      <c r="AP3513" s="4">
        <v>4</v>
      </c>
      <c r="AQ3513" s="6">
        <f ca="1">IF($AP3513=1,IF(INDIRECT(ADDRESS(($AN3513-1)*3+$AO3513+5,$AP3513+7))="",0,INDIRECT(ADDRESS(($AN3513-1)*3+$AO3513+5,$AP3513+7))),IF(INDIRECT(ADDRESS(($AN3513-1)*3+$AO3513+5,$AP3513+7))="",0,IF(COUNTIF(INDIRECT(ADDRESS(($AN3513-1)*36+($AO3513-1)*12+6,COLUMN())):INDIRECT(ADDRESS(($AN3513-1)*36+($AO3513-1)*12+$AP3513+4,COLUMN())),INDIRECT(ADDRESS(($AN3513-1)*3+$AO3513+5,$AP3513+7)))&gt;=1,0,INDIRECT(ADDRESS(($AN3513-1)*3+$AO3513+5,$AP3513+7)))))</f>
        <v>0</v>
      </c>
      <c r="AR3513" s="4">
        <f ca="1">COUNTIF(INDIRECT("H"&amp;(ROW()+12*(($AN3513-1)*3+$AO3513)-ROW())/12+5):INDIRECT("S"&amp;(ROW()+12*(($AN3513-1)*3+$AO3513)-ROW())/12+5),AQ3513)</f>
        <v>0</v>
      </c>
      <c r="AS3513" s="6">
        <f ca="1">IF($AP3513=1,IF(INDIRECT(ADDRESS(($AN3513-1)*3+$AO3513+5,$AP3513+20))="",0,INDIRECT(ADDRESS(($AN3513-1)*3+$AO3513+5,$AP3513+20))),IF(INDIRECT(ADDRESS(($AN3513-1)*3+$AO3513+5,$AP3513+20))="",0,IF(COUNTIF(INDIRECT(ADDRESS(($AN3513-1)*36+($AO3513-1)*12+6,COLUMN())):INDIRECT(ADDRESS(($AN3513-1)*36+($AO3513-1)*12+$AP3513+4,COLUMN())),INDIRECT(ADDRESS(($AN3513-1)*3+$AO3513+5,$AP3513+20)))&gt;=1,0,INDIRECT(ADDRESS(($AN3513-1)*3+$AO3513+5,$AP3513+20)))))</f>
        <v>0</v>
      </c>
      <c r="AT3513" s="4">
        <f ca="1">COUNTIF(INDIRECT("U"&amp;(ROW()+12*(($AN3513-1)*3+$AO3513)-ROW())/12+5):INDIRECT("AF"&amp;(ROW()+12*(($AN3513-1)*3+$AO3513)-ROW())/12+5),AS3513)</f>
        <v>0</v>
      </c>
      <c r="AU3513" s="4">
        <f ca="1">IF(AND(AQ3513+AS3513&gt;0,AR3513+AT3513&gt;0),COUNTIF(AU$6:AU3512,"&gt;0")+1,0)</f>
        <v>0</v>
      </c>
    </row>
    <row r="3514" spans="40:47">
      <c r="AN3514" s="4">
        <v>98</v>
      </c>
      <c r="AO3514" s="4">
        <v>2</v>
      </c>
      <c r="AP3514" s="4">
        <v>5</v>
      </c>
      <c r="AQ3514" s="6">
        <f ca="1">IF($AP3514=1,IF(INDIRECT(ADDRESS(($AN3514-1)*3+$AO3514+5,$AP3514+7))="",0,INDIRECT(ADDRESS(($AN3514-1)*3+$AO3514+5,$AP3514+7))),IF(INDIRECT(ADDRESS(($AN3514-1)*3+$AO3514+5,$AP3514+7))="",0,IF(COUNTIF(INDIRECT(ADDRESS(($AN3514-1)*36+($AO3514-1)*12+6,COLUMN())):INDIRECT(ADDRESS(($AN3514-1)*36+($AO3514-1)*12+$AP3514+4,COLUMN())),INDIRECT(ADDRESS(($AN3514-1)*3+$AO3514+5,$AP3514+7)))&gt;=1,0,INDIRECT(ADDRESS(($AN3514-1)*3+$AO3514+5,$AP3514+7)))))</f>
        <v>0</v>
      </c>
      <c r="AR3514" s="4">
        <f ca="1">COUNTIF(INDIRECT("H"&amp;(ROW()+12*(($AN3514-1)*3+$AO3514)-ROW())/12+5):INDIRECT("S"&amp;(ROW()+12*(($AN3514-1)*3+$AO3514)-ROW())/12+5),AQ3514)</f>
        <v>0</v>
      </c>
      <c r="AS3514" s="6">
        <f ca="1">IF($AP3514=1,IF(INDIRECT(ADDRESS(($AN3514-1)*3+$AO3514+5,$AP3514+20))="",0,INDIRECT(ADDRESS(($AN3514-1)*3+$AO3514+5,$AP3514+20))),IF(INDIRECT(ADDRESS(($AN3514-1)*3+$AO3514+5,$AP3514+20))="",0,IF(COUNTIF(INDIRECT(ADDRESS(($AN3514-1)*36+($AO3514-1)*12+6,COLUMN())):INDIRECT(ADDRESS(($AN3514-1)*36+($AO3514-1)*12+$AP3514+4,COLUMN())),INDIRECT(ADDRESS(($AN3514-1)*3+$AO3514+5,$AP3514+20)))&gt;=1,0,INDIRECT(ADDRESS(($AN3514-1)*3+$AO3514+5,$AP3514+20)))))</f>
        <v>0</v>
      </c>
      <c r="AT3514" s="4">
        <f ca="1">COUNTIF(INDIRECT("U"&amp;(ROW()+12*(($AN3514-1)*3+$AO3514)-ROW())/12+5):INDIRECT("AF"&amp;(ROW()+12*(($AN3514-1)*3+$AO3514)-ROW())/12+5),AS3514)</f>
        <v>0</v>
      </c>
      <c r="AU3514" s="4">
        <f ca="1">IF(AND(AQ3514+AS3514&gt;0,AR3514+AT3514&gt;0),COUNTIF(AU$6:AU3513,"&gt;0")+1,0)</f>
        <v>0</v>
      </c>
    </row>
    <row r="3515" spans="40:47">
      <c r="AN3515" s="4">
        <v>98</v>
      </c>
      <c r="AO3515" s="4">
        <v>2</v>
      </c>
      <c r="AP3515" s="4">
        <v>6</v>
      </c>
      <c r="AQ3515" s="6">
        <f ca="1">IF($AP3515=1,IF(INDIRECT(ADDRESS(($AN3515-1)*3+$AO3515+5,$AP3515+7))="",0,INDIRECT(ADDRESS(($AN3515-1)*3+$AO3515+5,$AP3515+7))),IF(INDIRECT(ADDRESS(($AN3515-1)*3+$AO3515+5,$AP3515+7))="",0,IF(COUNTIF(INDIRECT(ADDRESS(($AN3515-1)*36+($AO3515-1)*12+6,COLUMN())):INDIRECT(ADDRESS(($AN3515-1)*36+($AO3515-1)*12+$AP3515+4,COLUMN())),INDIRECT(ADDRESS(($AN3515-1)*3+$AO3515+5,$AP3515+7)))&gt;=1,0,INDIRECT(ADDRESS(($AN3515-1)*3+$AO3515+5,$AP3515+7)))))</f>
        <v>0</v>
      </c>
      <c r="AR3515" s="4">
        <f ca="1">COUNTIF(INDIRECT("H"&amp;(ROW()+12*(($AN3515-1)*3+$AO3515)-ROW())/12+5):INDIRECT("S"&amp;(ROW()+12*(($AN3515-1)*3+$AO3515)-ROW())/12+5),AQ3515)</f>
        <v>0</v>
      </c>
      <c r="AS3515" s="6">
        <f ca="1">IF($AP3515=1,IF(INDIRECT(ADDRESS(($AN3515-1)*3+$AO3515+5,$AP3515+20))="",0,INDIRECT(ADDRESS(($AN3515-1)*3+$AO3515+5,$AP3515+20))),IF(INDIRECT(ADDRESS(($AN3515-1)*3+$AO3515+5,$AP3515+20))="",0,IF(COUNTIF(INDIRECT(ADDRESS(($AN3515-1)*36+($AO3515-1)*12+6,COLUMN())):INDIRECT(ADDRESS(($AN3515-1)*36+($AO3515-1)*12+$AP3515+4,COLUMN())),INDIRECT(ADDRESS(($AN3515-1)*3+$AO3515+5,$AP3515+20)))&gt;=1,0,INDIRECT(ADDRESS(($AN3515-1)*3+$AO3515+5,$AP3515+20)))))</f>
        <v>0</v>
      </c>
      <c r="AT3515" s="4">
        <f ca="1">COUNTIF(INDIRECT("U"&amp;(ROW()+12*(($AN3515-1)*3+$AO3515)-ROW())/12+5):INDIRECT("AF"&amp;(ROW()+12*(($AN3515-1)*3+$AO3515)-ROW())/12+5),AS3515)</f>
        <v>0</v>
      </c>
      <c r="AU3515" s="4">
        <f ca="1">IF(AND(AQ3515+AS3515&gt;0,AR3515+AT3515&gt;0),COUNTIF(AU$6:AU3514,"&gt;0")+1,0)</f>
        <v>0</v>
      </c>
    </row>
    <row r="3516" spans="40:47">
      <c r="AN3516" s="4">
        <v>98</v>
      </c>
      <c r="AO3516" s="4">
        <v>2</v>
      </c>
      <c r="AP3516" s="4">
        <v>7</v>
      </c>
      <c r="AQ3516" s="6">
        <f ca="1">IF($AP3516=1,IF(INDIRECT(ADDRESS(($AN3516-1)*3+$AO3516+5,$AP3516+7))="",0,INDIRECT(ADDRESS(($AN3516-1)*3+$AO3516+5,$AP3516+7))),IF(INDIRECT(ADDRESS(($AN3516-1)*3+$AO3516+5,$AP3516+7))="",0,IF(COUNTIF(INDIRECT(ADDRESS(($AN3516-1)*36+($AO3516-1)*12+6,COLUMN())):INDIRECT(ADDRESS(($AN3516-1)*36+($AO3516-1)*12+$AP3516+4,COLUMN())),INDIRECT(ADDRESS(($AN3516-1)*3+$AO3516+5,$AP3516+7)))&gt;=1,0,INDIRECT(ADDRESS(($AN3516-1)*3+$AO3516+5,$AP3516+7)))))</f>
        <v>0</v>
      </c>
      <c r="AR3516" s="4">
        <f ca="1">COUNTIF(INDIRECT("H"&amp;(ROW()+12*(($AN3516-1)*3+$AO3516)-ROW())/12+5):INDIRECT("S"&amp;(ROW()+12*(($AN3516-1)*3+$AO3516)-ROW())/12+5),AQ3516)</f>
        <v>0</v>
      </c>
      <c r="AS3516" s="6">
        <f ca="1">IF($AP3516=1,IF(INDIRECT(ADDRESS(($AN3516-1)*3+$AO3516+5,$AP3516+20))="",0,INDIRECT(ADDRESS(($AN3516-1)*3+$AO3516+5,$AP3516+20))),IF(INDIRECT(ADDRESS(($AN3516-1)*3+$AO3516+5,$AP3516+20))="",0,IF(COUNTIF(INDIRECT(ADDRESS(($AN3516-1)*36+($AO3516-1)*12+6,COLUMN())):INDIRECT(ADDRESS(($AN3516-1)*36+($AO3516-1)*12+$AP3516+4,COLUMN())),INDIRECT(ADDRESS(($AN3516-1)*3+$AO3516+5,$AP3516+20)))&gt;=1,0,INDIRECT(ADDRESS(($AN3516-1)*3+$AO3516+5,$AP3516+20)))))</f>
        <v>0</v>
      </c>
      <c r="AT3516" s="4">
        <f ca="1">COUNTIF(INDIRECT("U"&amp;(ROW()+12*(($AN3516-1)*3+$AO3516)-ROW())/12+5):INDIRECT("AF"&amp;(ROW()+12*(($AN3516-1)*3+$AO3516)-ROW())/12+5),AS3516)</f>
        <v>0</v>
      </c>
      <c r="AU3516" s="4">
        <f ca="1">IF(AND(AQ3516+AS3516&gt;0,AR3516+AT3516&gt;0),COUNTIF(AU$6:AU3515,"&gt;0")+1,0)</f>
        <v>0</v>
      </c>
    </row>
    <row r="3517" spans="40:47">
      <c r="AN3517" s="4">
        <v>98</v>
      </c>
      <c r="AO3517" s="4">
        <v>2</v>
      </c>
      <c r="AP3517" s="4">
        <v>8</v>
      </c>
      <c r="AQ3517" s="6">
        <f ca="1">IF($AP3517=1,IF(INDIRECT(ADDRESS(($AN3517-1)*3+$AO3517+5,$AP3517+7))="",0,INDIRECT(ADDRESS(($AN3517-1)*3+$AO3517+5,$AP3517+7))),IF(INDIRECT(ADDRESS(($AN3517-1)*3+$AO3517+5,$AP3517+7))="",0,IF(COUNTIF(INDIRECT(ADDRESS(($AN3517-1)*36+($AO3517-1)*12+6,COLUMN())):INDIRECT(ADDRESS(($AN3517-1)*36+($AO3517-1)*12+$AP3517+4,COLUMN())),INDIRECT(ADDRESS(($AN3517-1)*3+$AO3517+5,$AP3517+7)))&gt;=1,0,INDIRECT(ADDRESS(($AN3517-1)*3+$AO3517+5,$AP3517+7)))))</f>
        <v>0</v>
      </c>
      <c r="AR3517" s="4">
        <f ca="1">COUNTIF(INDIRECT("H"&amp;(ROW()+12*(($AN3517-1)*3+$AO3517)-ROW())/12+5):INDIRECT("S"&amp;(ROW()+12*(($AN3517-1)*3+$AO3517)-ROW())/12+5),AQ3517)</f>
        <v>0</v>
      </c>
      <c r="AS3517" s="6">
        <f ca="1">IF($AP3517=1,IF(INDIRECT(ADDRESS(($AN3517-1)*3+$AO3517+5,$AP3517+20))="",0,INDIRECT(ADDRESS(($AN3517-1)*3+$AO3517+5,$AP3517+20))),IF(INDIRECT(ADDRESS(($AN3517-1)*3+$AO3517+5,$AP3517+20))="",0,IF(COUNTIF(INDIRECT(ADDRESS(($AN3517-1)*36+($AO3517-1)*12+6,COLUMN())):INDIRECT(ADDRESS(($AN3517-1)*36+($AO3517-1)*12+$AP3517+4,COLUMN())),INDIRECT(ADDRESS(($AN3517-1)*3+$AO3517+5,$AP3517+20)))&gt;=1,0,INDIRECT(ADDRESS(($AN3517-1)*3+$AO3517+5,$AP3517+20)))))</f>
        <v>0</v>
      </c>
      <c r="AT3517" s="4">
        <f ca="1">COUNTIF(INDIRECT("U"&amp;(ROW()+12*(($AN3517-1)*3+$AO3517)-ROW())/12+5):INDIRECT("AF"&amp;(ROW()+12*(($AN3517-1)*3+$AO3517)-ROW())/12+5),AS3517)</f>
        <v>0</v>
      </c>
      <c r="AU3517" s="4">
        <f ca="1">IF(AND(AQ3517+AS3517&gt;0,AR3517+AT3517&gt;0),COUNTIF(AU$6:AU3516,"&gt;0")+1,0)</f>
        <v>0</v>
      </c>
    </row>
    <row r="3518" spans="40:47">
      <c r="AN3518" s="4">
        <v>98</v>
      </c>
      <c r="AO3518" s="4">
        <v>2</v>
      </c>
      <c r="AP3518" s="4">
        <v>9</v>
      </c>
      <c r="AQ3518" s="6">
        <f ca="1">IF($AP3518=1,IF(INDIRECT(ADDRESS(($AN3518-1)*3+$AO3518+5,$AP3518+7))="",0,INDIRECT(ADDRESS(($AN3518-1)*3+$AO3518+5,$AP3518+7))),IF(INDIRECT(ADDRESS(($AN3518-1)*3+$AO3518+5,$AP3518+7))="",0,IF(COUNTIF(INDIRECT(ADDRESS(($AN3518-1)*36+($AO3518-1)*12+6,COLUMN())):INDIRECT(ADDRESS(($AN3518-1)*36+($AO3518-1)*12+$AP3518+4,COLUMN())),INDIRECT(ADDRESS(($AN3518-1)*3+$AO3518+5,$AP3518+7)))&gt;=1,0,INDIRECT(ADDRESS(($AN3518-1)*3+$AO3518+5,$AP3518+7)))))</f>
        <v>0</v>
      </c>
      <c r="AR3518" s="4">
        <f ca="1">COUNTIF(INDIRECT("H"&amp;(ROW()+12*(($AN3518-1)*3+$AO3518)-ROW())/12+5):INDIRECT("S"&amp;(ROW()+12*(($AN3518-1)*3+$AO3518)-ROW())/12+5),AQ3518)</f>
        <v>0</v>
      </c>
      <c r="AS3518" s="6">
        <f ca="1">IF($AP3518=1,IF(INDIRECT(ADDRESS(($AN3518-1)*3+$AO3518+5,$AP3518+20))="",0,INDIRECT(ADDRESS(($AN3518-1)*3+$AO3518+5,$AP3518+20))),IF(INDIRECT(ADDRESS(($AN3518-1)*3+$AO3518+5,$AP3518+20))="",0,IF(COUNTIF(INDIRECT(ADDRESS(($AN3518-1)*36+($AO3518-1)*12+6,COLUMN())):INDIRECT(ADDRESS(($AN3518-1)*36+($AO3518-1)*12+$AP3518+4,COLUMN())),INDIRECT(ADDRESS(($AN3518-1)*3+$AO3518+5,$AP3518+20)))&gt;=1,0,INDIRECT(ADDRESS(($AN3518-1)*3+$AO3518+5,$AP3518+20)))))</f>
        <v>0</v>
      </c>
      <c r="AT3518" s="4">
        <f ca="1">COUNTIF(INDIRECT("U"&amp;(ROW()+12*(($AN3518-1)*3+$AO3518)-ROW())/12+5):INDIRECT("AF"&amp;(ROW()+12*(($AN3518-1)*3+$AO3518)-ROW())/12+5),AS3518)</f>
        <v>0</v>
      </c>
      <c r="AU3518" s="4">
        <f ca="1">IF(AND(AQ3518+AS3518&gt;0,AR3518+AT3518&gt;0),COUNTIF(AU$6:AU3517,"&gt;0")+1,0)</f>
        <v>0</v>
      </c>
    </row>
    <row r="3519" spans="40:47">
      <c r="AN3519" s="4">
        <v>98</v>
      </c>
      <c r="AO3519" s="4">
        <v>2</v>
      </c>
      <c r="AP3519" s="4">
        <v>10</v>
      </c>
      <c r="AQ3519" s="6">
        <f ca="1">IF($AP3519=1,IF(INDIRECT(ADDRESS(($AN3519-1)*3+$AO3519+5,$AP3519+7))="",0,INDIRECT(ADDRESS(($AN3519-1)*3+$AO3519+5,$AP3519+7))),IF(INDIRECT(ADDRESS(($AN3519-1)*3+$AO3519+5,$AP3519+7))="",0,IF(COUNTIF(INDIRECT(ADDRESS(($AN3519-1)*36+($AO3519-1)*12+6,COLUMN())):INDIRECT(ADDRESS(($AN3519-1)*36+($AO3519-1)*12+$AP3519+4,COLUMN())),INDIRECT(ADDRESS(($AN3519-1)*3+$AO3519+5,$AP3519+7)))&gt;=1,0,INDIRECT(ADDRESS(($AN3519-1)*3+$AO3519+5,$AP3519+7)))))</f>
        <v>0</v>
      </c>
      <c r="AR3519" s="4">
        <f ca="1">COUNTIF(INDIRECT("H"&amp;(ROW()+12*(($AN3519-1)*3+$AO3519)-ROW())/12+5):INDIRECT("S"&amp;(ROW()+12*(($AN3519-1)*3+$AO3519)-ROW())/12+5),AQ3519)</f>
        <v>0</v>
      </c>
      <c r="AS3519" s="6">
        <f ca="1">IF($AP3519=1,IF(INDIRECT(ADDRESS(($AN3519-1)*3+$AO3519+5,$AP3519+20))="",0,INDIRECT(ADDRESS(($AN3519-1)*3+$AO3519+5,$AP3519+20))),IF(INDIRECT(ADDRESS(($AN3519-1)*3+$AO3519+5,$AP3519+20))="",0,IF(COUNTIF(INDIRECT(ADDRESS(($AN3519-1)*36+($AO3519-1)*12+6,COLUMN())):INDIRECT(ADDRESS(($AN3519-1)*36+($AO3519-1)*12+$AP3519+4,COLUMN())),INDIRECT(ADDRESS(($AN3519-1)*3+$AO3519+5,$AP3519+20)))&gt;=1,0,INDIRECT(ADDRESS(($AN3519-1)*3+$AO3519+5,$AP3519+20)))))</f>
        <v>0</v>
      </c>
      <c r="AT3519" s="4">
        <f ca="1">COUNTIF(INDIRECT("U"&amp;(ROW()+12*(($AN3519-1)*3+$AO3519)-ROW())/12+5):INDIRECT("AF"&amp;(ROW()+12*(($AN3519-1)*3+$AO3519)-ROW())/12+5),AS3519)</f>
        <v>0</v>
      </c>
      <c r="AU3519" s="4">
        <f ca="1">IF(AND(AQ3519+AS3519&gt;0,AR3519+AT3519&gt;0),COUNTIF(AU$6:AU3518,"&gt;0")+1,0)</f>
        <v>0</v>
      </c>
    </row>
    <row r="3520" spans="40:47">
      <c r="AN3520" s="4">
        <v>98</v>
      </c>
      <c r="AO3520" s="4">
        <v>2</v>
      </c>
      <c r="AP3520" s="4">
        <v>11</v>
      </c>
      <c r="AQ3520" s="6">
        <f ca="1">IF($AP3520=1,IF(INDIRECT(ADDRESS(($AN3520-1)*3+$AO3520+5,$AP3520+7))="",0,INDIRECT(ADDRESS(($AN3520-1)*3+$AO3520+5,$AP3520+7))),IF(INDIRECT(ADDRESS(($AN3520-1)*3+$AO3520+5,$AP3520+7))="",0,IF(COUNTIF(INDIRECT(ADDRESS(($AN3520-1)*36+($AO3520-1)*12+6,COLUMN())):INDIRECT(ADDRESS(($AN3520-1)*36+($AO3520-1)*12+$AP3520+4,COLUMN())),INDIRECT(ADDRESS(($AN3520-1)*3+$AO3520+5,$AP3520+7)))&gt;=1,0,INDIRECT(ADDRESS(($AN3520-1)*3+$AO3520+5,$AP3520+7)))))</f>
        <v>0</v>
      </c>
      <c r="AR3520" s="4">
        <f ca="1">COUNTIF(INDIRECT("H"&amp;(ROW()+12*(($AN3520-1)*3+$AO3520)-ROW())/12+5):INDIRECT("S"&amp;(ROW()+12*(($AN3520-1)*3+$AO3520)-ROW())/12+5),AQ3520)</f>
        <v>0</v>
      </c>
      <c r="AS3520" s="6">
        <f ca="1">IF($AP3520=1,IF(INDIRECT(ADDRESS(($AN3520-1)*3+$AO3520+5,$AP3520+20))="",0,INDIRECT(ADDRESS(($AN3520-1)*3+$AO3520+5,$AP3520+20))),IF(INDIRECT(ADDRESS(($AN3520-1)*3+$AO3520+5,$AP3520+20))="",0,IF(COUNTIF(INDIRECT(ADDRESS(($AN3520-1)*36+($AO3520-1)*12+6,COLUMN())):INDIRECT(ADDRESS(($AN3520-1)*36+($AO3520-1)*12+$AP3520+4,COLUMN())),INDIRECT(ADDRESS(($AN3520-1)*3+$AO3520+5,$AP3520+20)))&gt;=1,0,INDIRECT(ADDRESS(($AN3520-1)*3+$AO3520+5,$AP3520+20)))))</f>
        <v>0</v>
      </c>
      <c r="AT3520" s="4">
        <f ca="1">COUNTIF(INDIRECT("U"&amp;(ROW()+12*(($AN3520-1)*3+$AO3520)-ROW())/12+5):INDIRECT("AF"&amp;(ROW()+12*(($AN3520-1)*3+$AO3520)-ROW())/12+5),AS3520)</f>
        <v>0</v>
      </c>
      <c r="AU3520" s="4">
        <f ca="1">IF(AND(AQ3520+AS3520&gt;0,AR3520+AT3520&gt;0),COUNTIF(AU$6:AU3519,"&gt;0")+1,0)</f>
        <v>0</v>
      </c>
    </row>
    <row r="3521" spans="40:47">
      <c r="AN3521" s="4">
        <v>98</v>
      </c>
      <c r="AO3521" s="4">
        <v>2</v>
      </c>
      <c r="AP3521" s="4">
        <v>12</v>
      </c>
      <c r="AQ3521" s="6">
        <f ca="1">IF($AP3521=1,IF(INDIRECT(ADDRESS(($AN3521-1)*3+$AO3521+5,$AP3521+7))="",0,INDIRECT(ADDRESS(($AN3521-1)*3+$AO3521+5,$AP3521+7))),IF(INDIRECT(ADDRESS(($AN3521-1)*3+$AO3521+5,$AP3521+7))="",0,IF(COUNTIF(INDIRECT(ADDRESS(($AN3521-1)*36+($AO3521-1)*12+6,COLUMN())):INDIRECT(ADDRESS(($AN3521-1)*36+($AO3521-1)*12+$AP3521+4,COLUMN())),INDIRECT(ADDRESS(($AN3521-1)*3+$AO3521+5,$AP3521+7)))&gt;=1,0,INDIRECT(ADDRESS(($AN3521-1)*3+$AO3521+5,$AP3521+7)))))</f>
        <v>0</v>
      </c>
      <c r="AR3521" s="4">
        <f ca="1">COUNTIF(INDIRECT("H"&amp;(ROW()+12*(($AN3521-1)*3+$AO3521)-ROW())/12+5):INDIRECT("S"&amp;(ROW()+12*(($AN3521-1)*3+$AO3521)-ROW())/12+5),AQ3521)</f>
        <v>0</v>
      </c>
      <c r="AS3521" s="6">
        <f ca="1">IF($AP3521=1,IF(INDIRECT(ADDRESS(($AN3521-1)*3+$AO3521+5,$AP3521+20))="",0,INDIRECT(ADDRESS(($AN3521-1)*3+$AO3521+5,$AP3521+20))),IF(INDIRECT(ADDRESS(($AN3521-1)*3+$AO3521+5,$AP3521+20))="",0,IF(COUNTIF(INDIRECT(ADDRESS(($AN3521-1)*36+($AO3521-1)*12+6,COLUMN())):INDIRECT(ADDRESS(($AN3521-1)*36+($AO3521-1)*12+$AP3521+4,COLUMN())),INDIRECT(ADDRESS(($AN3521-1)*3+$AO3521+5,$AP3521+20)))&gt;=1,0,INDIRECT(ADDRESS(($AN3521-1)*3+$AO3521+5,$AP3521+20)))))</f>
        <v>0</v>
      </c>
      <c r="AT3521" s="4">
        <f ca="1">COUNTIF(INDIRECT("U"&amp;(ROW()+12*(($AN3521-1)*3+$AO3521)-ROW())/12+5):INDIRECT("AF"&amp;(ROW()+12*(($AN3521-1)*3+$AO3521)-ROW())/12+5),AS3521)</f>
        <v>0</v>
      </c>
      <c r="AU3521" s="4">
        <f ca="1">IF(AND(AQ3521+AS3521&gt;0,AR3521+AT3521&gt;0),COUNTIF(AU$6:AU3520,"&gt;0")+1,0)</f>
        <v>0</v>
      </c>
    </row>
    <row r="3522" spans="40:47">
      <c r="AN3522" s="4">
        <v>98</v>
      </c>
      <c r="AO3522" s="4">
        <v>3</v>
      </c>
      <c r="AP3522" s="4">
        <v>1</v>
      </c>
      <c r="AQ3522" s="6">
        <f ca="1">IF($AP3522=1,IF(INDIRECT(ADDRESS(($AN3522-1)*3+$AO3522+5,$AP3522+7))="",0,INDIRECT(ADDRESS(($AN3522-1)*3+$AO3522+5,$AP3522+7))),IF(INDIRECT(ADDRESS(($AN3522-1)*3+$AO3522+5,$AP3522+7))="",0,IF(COUNTIF(INDIRECT(ADDRESS(($AN3522-1)*36+($AO3522-1)*12+6,COLUMN())):INDIRECT(ADDRESS(($AN3522-1)*36+($AO3522-1)*12+$AP3522+4,COLUMN())),INDIRECT(ADDRESS(($AN3522-1)*3+$AO3522+5,$AP3522+7)))&gt;=1,0,INDIRECT(ADDRESS(($AN3522-1)*3+$AO3522+5,$AP3522+7)))))</f>
        <v>0</v>
      </c>
      <c r="AR3522" s="4">
        <f ca="1">COUNTIF(INDIRECT("H"&amp;(ROW()+12*(($AN3522-1)*3+$AO3522)-ROW())/12+5):INDIRECT("S"&amp;(ROW()+12*(($AN3522-1)*3+$AO3522)-ROW())/12+5),AQ3522)</f>
        <v>0</v>
      </c>
      <c r="AS3522" s="6">
        <f ca="1">IF($AP3522=1,IF(INDIRECT(ADDRESS(($AN3522-1)*3+$AO3522+5,$AP3522+20))="",0,INDIRECT(ADDRESS(($AN3522-1)*3+$AO3522+5,$AP3522+20))),IF(INDIRECT(ADDRESS(($AN3522-1)*3+$AO3522+5,$AP3522+20))="",0,IF(COUNTIF(INDIRECT(ADDRESS(($AN3522-1)*36+($AO3522-1)*12+6,COLUMN())):INDIRECT(ADDRESS(($AN3522-1)*36+($AO3522-1)*12+$AP3522+4,COLUMN())),INDIRECT(ADDRESS(($AN3522-1)*3+$AO3522+5,$AP3522+20)))&gt;=1,0,INDIRECT(ADDRESS(($AN3522-1)*3+$AO3522+5,$AP3522+20)))))</f>
        <v>0</v>
      </c>
      <c r="AT3522" s="4">
        <f ca="1">COUNTIF(INDIRECT("U"&amp;(ROW()+12*(($AN3522-1)*3+$AO3522)-ROW())/12+5):INDIRECT("AF"&amp;(ROW()+12*(($AN3522-1)*3+$AO3522)-ROW())/12+5),AS3522)</f>
        <v>0</v>
      </c>
      <c r="AU3522" s="4">
        <f ca="1">IF(AND(AQ3522+AS3522&gt;0,AR3522+AT3522&gt;0),COUNTIF(AU$6:AU3521,"&gt;0")+1,0)</f>
        <v>0</v>
      </c>
    </row>
    <row r="3523" spans="40:47">
      <c r="AN3523" s="4">
        <v>98</v>
      </c>
      <c r="AO3523" s="4">
        <v>3</v>
      </c>
      <c r="AP3523" s="4">
        <v>2</v>
      </c>
      <c r="AQ3523" s="6">
        <f ca="1">IF($AP3523=1,IF(INDIRECT(ADDRESS(($AN3523-1)*3+$AO3523+5,$AP3523+7))="",0,INDIRECT(ADDRESS(($AN3523-1)*3+$AO3523+5,$AP3523+7))),IF(INDIRECT(ADDRESS(($AN3523-1)*3+$AO3523+5,$AP3523+7))="",0,IF(COUNTIF(INDIRECT(ADDRESS(($AN3523-1)*36+($AO3523-1)*12+6,COLUMN())):INDIRECT(ADDRESS(($AN3523-1)*36+($AO3523-1)*12+$AP3523+4,COLUMN())),INDIRECT(ADDRESS(($AN3523-1)*3+$AO3523+5,$AP3523+7)))&gt;=1,0,INDIRECT(ADDRESS(($AN3523-1)*3+$AO3523+5,$AP3523+7)))))</f>
        <v>0</v>
      </c>
      <c r="AR3523" s="4">
        <f ca="1">COUNTIF(INDIRECT("H"&amp;(ROW()+12*(($AN3523-1)*3+$AO3523)-ROW())/12+5):INDIRECT("S"&amp;(ROW()+12*(($AN3523-1)*3+$AO3523)-ROW())/12+5),AQ3523)</f>
        <v>0</v>
      </c>
      <c r="AS3523" s="6">
        <f ca="1">IF($AP3523=1,IF(INDIRECT(ADDRESS(($AN3523-1)*3+$AO3523+5,$AP3523+20))="",0,INDIRECT(ADDRESS(($AN3523-1)*3+$AO3523+5,$AP3523+20))),IF(INDIRECT(ADDRESS(($AN3523-1)*3+$AO3523+5,$AP3523+20))="",0,IF(COUNTIF(INDIRECT(ADDRESS(($AN3523-1)*36+($AO3523-1)*12+6,COLUMN())):INDIRECT(ADDRESS(($AN3523-1)*36+($AO3523-1)*12+$AP3523+4,COLUMN())),INDIRECT(ADDRESS(($AN3523-1)*3+$AO3523+5,$AP3523+20)))&gt;=1,0,INDIRECT(ADDRESS(($AN3523-1)*3+$AO3523+5,$AP3523+20)))))</f>
        <v>0</v>
      </c>
      <c r="AT3523" s="4">
        <f ca="1">COUNTIF(INDIRECT("U"&amp;(ROW()+12*(($AN3523-1)*3+$AO3523)-ROW())/12+5):INDIRECT("AF"&amp;(ROW()+12*(($AN3523-1)*3+$AO3523)-ROW())/12+5),AS3523)</f>
        <v>0</v>
      </c>
      <c r="AU3523" s="4">
        <f ca="1">IF(AND(AQ3523+AS3523&gt;0,AR3523+AT3523&gt;0),COUNTIF(AU$6:AU3522,"&gt;0")+1,0)</f>
        <v>0</v>
      </c>
    </row>
    <row r="3524" spans="40:47">
      <c r="AN3524" s="4">
        <v>98</v>
      </c>
      <c r="AO3524" s="4">
        <v>3</v>
      </c>
      <c r="AP3524" s="4">
        <v>3</v>
      </c>
      <c r="AQ3524" s="6">
        <f ca="1">IF($AP3524=1,IF(INDIRECT(ADDRESS(($AN3524-1)*3+$AO3524+5,$AP3524+7))="",0,INDIRECT(ADDRESS(($AN3524-1)*3+$AO3524+5,$AP3524+7))),IF(INDIRECT(ADDRESS(($AN3524-1)*3+$AO3524+5,$AP3524+7))="",0,IF(COUNTIF(INDIRECT(ADDRESS(($AN3524-1)*36+($AO3524-1)*12+6,COLUMN())):INDIRECT(ADDRESS(($AN3524-1)*36+($AO3524-1)*12+$AP3524+4,COLUMN())),INDIRECT(ADDRESS(($AN3524-1)*3+$AO3524+5,$AP3524+7)))&gt;=1,0,INDIRECT(ADDRESS(($AN3524-1)*3+$AO3524+5,$AP3524+7)))))</f>
        <v>0</v>
      </c>
      <c r="AR3524" s="4">
        <f ca="1">COUNTIF(INDIRECT("H"&amp;(ROW()+12*(($AN3524-1)*3+$AO3524)-ROW())/12+5):INDIRECT("S"&amp;(ROW()+12*(($AN3524-1)*3+$AO3524)-ROW())/12+5),AQ3524)</f>
        <v>0</v>
      </c>
      <c r="AS3524" s="6">
        <f ca="1">IF($AP3524=1,IF(INDIRECT(ADDRESS(($AN3524-1)*3+$AO3524+5,$AP3524+20))="",0,INDIRECT(ADDRESS(($AN3524-1)*3+$AO3524+5,$AP3524+20))),IF(INDIRECT(ADDRESS(($AN3524-1)*3+$AO3524+5,$AP3524+20))="",0,IF(COUNTIF(INDIRECT(ADDRESS(($AN3524-1)*36+($AO3524-1)*12+6,COLUMN())):INDIRECT(ADDRESS(($AN3524-1)*36+($AO3524-1)*12+$AP3524+4,COLUMN())),INDIRECT(ADDRESS(($AN3524-1)*3+$AO3524+5,$AP3524+20)))&gt;=1,0,INDIRECT(ADDRESS(($AN3524-1)*3+$AO3524+5,$AP3524+20)))))</f>
        <v>0</v>
      </c>
      <c r="AT3524" s="4">
        <f ca="1">COUNTIF(INDIRECT("U"&amp;(ROW()+12*(($AN3524-1)*3+$AO3524)-ROW())/12+5):INDIRECT("AF"&amp;(ROW()+12*(($AN3524-1)*3+$AO3524)-ROW())/12+5),AS3524)</f>
        <v>0</v>
      </c>
      <c r="AU3524" s="4">
        <f ca="1">IF(AND(AQ3524+AS3524&gt;0,AR3524+AT3524&gt;0),COUNTIF(AU$6:AU3523,"&gt;0")+1,0)</f>
        <v>0</v>
      </c>
    </row>
    <row r="3525" spans="40:47">
      <c r="AN3525" s="4">
        <v>98</v>
      </c>
      <c r="AO3525" s="4">
        <v>3</v>
      </c>
      <c r="AP3525" s="4">
        <v>4</v>
      </c>
      <c r="AQ3525" s="6">
        <f ca="1">IF($AP3525=1,IF(INDIRECT(ADDRESS(($AN3525-1)*3+$AO3525+5,$AP3525+7))="",0,INDIRECT(ADDRESS(($AN3525-1)*3+$AO3525+5,$AP3525+7))),IF(INDIRECT(ADDRESS(($AN3525-1)*3+$AO3525+5,$AP3525+7))="",0,IF(COUNTIF(INDIRECT(ADDRESS(($AN3525-1)*36+($AO3525-1)*12+6,COLUMN())):INDIRECT(ADDRESS(($AN3525-1)*36+($AO3525-1)*12+$AP3525+4,COLUMN())),INDIRECT(ADDRESS(($AN3525-1)*3+$AO3525+5,$AP3525+7)))&gt;=1,0,INDIRECT(ADDRESS(($AN3525-1)*3+$AO3525+5,$AP3525+7)))))</f>
        <v>0</v>
      </c>
      <c r="AR3525" s="4">
        <f ca="1">COUNTIF(INDIRECT("H"&amp;(ROW()+12*(($AN3525-1)*3+$AO3525)-ROW())/12+5):INDIRECT("S"&amp;(ROW()+12*(($AN3525-1)*3+$AO3525)-ROW())/12+5),AQ3525)</f>
        <v>0</v>
      </c>
      <c r="AS3525" s="6">
        <f ca="1">IF($AP3525=1,IF(INDIRECT(ADDRESS(($AN3525-1)*3+$AO3525+5,$AP3525+20))="",0,INDIRECT(ADDRESS(($AN3525-1)*3+$AO3525+5,$AP3525+20))),IF(INDIRECT(ADDRESS(($AN3525-1)*3+$AO3525+5,$AP3525+20))="",0,IF(COUNTIF(INDIRECT(ADDRESS(($AN3525-1)*36+($AO3525-1)*12+6,COLUMN())):INDIRECT(ADDRESS(($AN3525-1)*36+($AO3525-1)*12+$AP3525+4,COLUMN())),INDIRECT(ADDRESS(($AN3525-1)*3+$AO3525+5,$AP3525+20)))&gt;=1,0,INDIRECT(ADDRESS(($AN3525-1)*3+$AO3525+5,$AP3525+20)))))</f>
        <v>0</v>
      </c>
      <c r="AT3525" s="4">
        <f ca="1">COUNTIF(INDIRECT("U"&amp;(ROW()+12*(($AN3525-1)*3+$AO3525)-ROW())/12+5):INDIRECT("AF"&amp;(ROW()+12*(($AN3525-1)*3+$AO3525)-ROW())/12+5),AS3525)</f>
        <v>0</v>
      </c>
      <c r="AU3525" s="4">
        <f ca="1">IF(AND(AQ3525+AS3525&gt;0,AR3525+AT3525&gt;0),COUNTIF(AU$6:AU3524,"&gt;0")+1,0)</f>
        <v>0</v>
      </c>
    </row>
    <row r="3526" spans="40:47">
      <c r="AN3526" s="4">
        <v>98</v>
      </c>
      <c r="AO3526" s="4">
        <v>3</v>
      </c>
      <c r="AP3526" s="4">
        <v>5</v>
      </c>
      <c r="AQ3526" s="6">
        <f ca="1">IF($AP3526=1,IF(INDIRECT(ADDRESS(($AN3526-1)*3+$AO3526+5,$AP3526+7))="",0,INDIRECT(ADDRESS(($AN3526-1)*3+$AO3526+5,$AP3526+7))),IF(INDIRECT(ADDRESS(($AN3526-1)*3+$AO3526+5,$AP3526+7))="",0,IF(COUNTIF(INDIRECT(ADDRESS(($AN3526-1)*36+($AO3526-1)*12+6,COLUMN())):INDIRECT(ADDRESS(($AN3526-1)*36+($AO3526-1)*12+$AP3526+4,COLUMN())),INDIRECT(ADDRESS(($AN3526-1)*3+$AO3526+5,$AP3526+7)))&gt;=1,0,INDIRECT(ADDRESS(($AN3526-1)*3+$AO3526+5,$AP3526+7)))))</f>
        <v>0</v>
      </c>
      <c r="AR3526" s="4">
        <f ca="1">COUNTIF(INDIRECT("H"&amp;(ROW()+12*(($AN3526-1)*3+$AO3526)-ROW())/12+5):INDIRECT("S"&amp;(ROW()+12*(($AN3526-1)*3+$AO3526)-ROW())/12+5),AQ3526)</f>
        <v>0</v>
      </c>
      <c r="AS3526" s="6">
        <f ca="1">IF($AP3526=1,IF(INDIRECT(ADDRESS(($AN3526-1)*3+$AO3526+5,$AP3526+20))="",0,INDIRECT(ADDRESS(($AN3526-1)*3+$AO3526+5,$AP3526+20))),IF(INDIRECT(ADDRESS(($AN3526-1)*3+$AO3526+5,$AP3526+20))="",0,IF(COUNTIF(INDIRECT(ADDRESS(($AN3526-1)*36+($AO3526-1)*12+6,COLUMN())):INDIRECT(ADDRESS(($AN3526-1)*36+($AO3526-1)*12+$AP3526+4,COLUMN())),INDIRECT(ADDRESS(($AN3526-1)*3+$AO3526+5,$AP3526+20)))&gt;=1,0,INDIRECT(ADDRESS(($AN3526-1)*3+$AO3526+5,$AP3526+20)))))</f>
        <v>0</v>
      </c>
      <c r="AT3526" s="4">
        <f ca="1">COUNTIF(INDIRECT("U"&amp;(ROW()+12*(($AN3526-1)*3+$AO3526)-ROW())/12+5):INDIRECT("AF"&amp;(ROW()+12*(($AN3526-1)*3+$AO3526)-ROW())/12+5),AS3526)</f>
        <v>0</v>
      </c>
      <c r="AU3526" s="4">
        <f ca="1">IF(AND(AQ3526+AS3526&gt;0,AR3526+AT3526&gt;0),COUNTIF(AU$6:AU3525,"&gt;0")+1,0)</f>
        <v>0</v>
      </c>
    </row>
    <row r="3527" spans="40:47">
      <c r="AN3527" s="4">
        <v>98</v>
      </c>
      <c r="AO3527" s="4">
        <v>3</v>
      </c>
      <c r="AP3527" s="4">
        <v>6</v>
      </c>
      <c r="AQ3527" s="6">
        <f ca="1">IF($AP3527=1,IF(INDIRECT(ADDRESS(($AN3527-1)*3+$AO3527+5,$AP3527+7))="",0,INDIRECT(ADDRESS(($AN3527-1)*3+$AO3527+5,$AP3527+7))),IF(INDIRECT(ADDRESS(($AN3527-1)*3+$AO3527+5,$AP3527+7))="",0,IF(COUNTIF(INDIRECT(ADDRESS(($AN3527-1)*36+($AO3527-1)*12+6,COLUMN())):INDIRECT(ADDRESS(($AN3527-1)*36+($AO3527-1)*12+$AP3527+4,COLUMN())),INDIRECT(ADDRESS(($AN3527-1)*3+$AO3527+5,$AP3527+7)))&gt;=1,0,INDIRECT(ADDRESS(($AN3527-1)*3+$AO3527+5,$AP3527+7)))))</f>
        <v>0</v>
      </c>
      <c r="AR3527" s="4">
        <f ca="1">COUNTIF(INDIRECT("H"&amp;(ROW()+12*(($AN3527-1)*3+$AO3527)-ROW())/12+5):INDIRECT("S"&amp;(ROW()+12*(($AN3527-1)*3+$AO3527)-ROW())/12+5),AQ3527)</f>
        <v>0</v>
      </c>
      <c r="AS3527" s="6">
        <f ca="1">IF($AP3527=1,IF(INDIRECT(ADDRESS(($AN3527-1)*3+$AO3527+5,$AP3527+20))="",0,INDIRECT(ADDRESS(($AN3527-1)*3+$AO3527+5,$AP3527+20))),IF(INDIRECT(ADDRESS(($AN3527-1)*3+$AO3527+5,$AP3527+20))="",0,IF(COUNTIF(INDIRECT(ADDRESS(($AN3527-1)*36+($AO3527-1)*12+6,COLUMN())):INDIRECT(ADDRESS(($AN3527-1)*36+($AO3527-1)*12+$AP3527+4,COLUMN())),INDIRECT(ADDRESS(($AN3527-1)*3+$AO3527+5,$AP3527+20)))&gt;=1,0,INDIRECT(ADDRESS(($AN3527-1)*3+$AO3527+5,$AP3527+20)))))</f>
        <v>0</v>
      </c>
      <c r="AT3527" s="4">
        <f ca="1">COUNTIF(INDIRECT("U"&amp;(ROW()+12*(($AN3527-1)*3+$AO3527)-ROW())/12+5):INDIRECT("AF"&amp;(ROW()+12*(($AN3527-1)*3+$AO3527)-ROW())/12+5),AS3527)</f>
        <v>0</v>
      </c>
      <c r="AU3527" s="4">
        <f ca="1">IF(AND(AQ3527+AS3527&gt;0,AR3527+AT3527&gt;0),COUNTIF(AU$6:AU3526,"&gt;0")+1,0)</f>
        <v>0</v>
      </c>
    </row>
    <row r="3528" spans="40:47">
      <c r="AN3528" s="4">
        <v>98</v>
      </c>
      <c r="AO3528" s="4">
        <v>3</v>
      </c>
      <c r="AP3528" s="4">
        <v>7</v>
      </c>
      <c r="AQ3528" s="6">
        <f ca="1">IF($AP3528=1,IF(INDIRECT(ADDRESS(($AN3528-1)*3+$AO3528+5,$AP3528+7))="",0,INDIRECT(ADDRESS(($AN3528-1)*3+$AO3528+5,$AP3528+7))),IF(INDIRECT(ADDRESS(($AN3528-1)*3+$AO3528+5,$AP3528+7))="",0,IF(COUNTIF(INDIRECT(ADDRESS(($AN3528-1)*36+($AO3528-1)*12+6,COLUMN())):INDIRECT(ADDRESS(($AN3528-1)*36+($AO3528-1)*12+$AP3528+4,COLUMN())),INDIRECT(ADDRESS(($AN3528-1)*3+$AO3528+5,$AP3528+7)))&gt;=1,0,INDIRECT(ADDRESS(($AN3528-1)*3+$AO3528+5,$AP3528+7)))))</f>
        <v>0</v>
      </c>
      <c r="AR3528" s="4">
        <f ca="1">COUNTIF(INDIRECT("H"&amp;(ROW()+12*(($AN3528-1)*3+$AO3528)-ROW())/12+5):INDIRECT("S"&amp;(ROW()+12*(($AN3528-1)*3+$AO3528)-ROW())/12+5),AQ3528)</f>
        <v>0</v>
      </c>
      <c r="AS3528" s="6">
        <f ca="1">IF($AP3528=1,IF(INDIRECT(ADDRESS(($AN3528-1)*3+$AO3528+5,$AP3528+20))="",0,INDIRECT(ADDRESS(($AN3528-1)*3+$AO3528+5,$AP3528+20))),IF(INDIRECT(ADDRESS(($AN3528-1)*3+$AO3528+5,$AP3528+20))="",0,IF(COUNTIF(INDIRECT(ADDRESS(($AN3528-1)*36+($AO3528-1)*12+6,COLUMN())):INDIRECT(ADDRESS(($AN3528-1)*36+($AO3528-1)*12+$AP3528+4,COLUMN())),INDIRECT(ADDRESS(($AN3528-1)*3+$AO3528+5,$AP3528+20)))&gt;=1,0,INDIRECT(ADDRESS(($AN3528-1)*3+$AO3528+5,$AP3528+20)))))</f>
        <v>0</v>
      </c>
      <c r="AT3528" s="4">
        <f ca="1">COUNTIF(INDIRECT("U"&amp;(ROW()+12*(($AN3528-1)*3+$AO3528)-ROW())/12+5):INDIRECT("AF"&amp;(ROW()+12*(($AN3528-1)*3+$AO3528)-ROW())/12+5),AS3528)</f>
        <v>0</v>
      </c>
      <c r="AU3528" s="4">
        <f ca="1">IF(AND(AQ3528+AS3528&gt;0,AR3528+AT3528&gt;0),COUNTIF(AU$6:AU3527,"&gt;0")+1,0)</f>
        <v>0</v>
      </c>
    </row>
    <row r="3529" spans="40:47">
      <c r="AN3529" s="4">
        <v>98</v>
      </c>
      <c r="AO3529" s="4">
        <v>3</v>
      </c>
      <c r="AP3529" s="4">
        <v>8</v>
      </c>
      <c r="AQ3529" s="6">
        <f ca="1">IF($AP3529=1,IF(INDIRECT(ADDRESS(($AN3529-1)*3+$AO3529+5,$AP3529+7))="",0,INDIRECT(ADDRESS(($AN3529-1)*3+$AO3529+5,$AP3529+7))),IF(INDIRECT(ADDRESS(($AN3529-1)*3+$AO3529+5,$AP3529+7))="",0,IF(COUNTIF(INDIRECT(ADDRESS(($AN3529-1)*36+($AO3529-1)*12+6,COLUMN())):INDIRECT(ADDRESS(($AN3529-1)*36+($AO3529-1)*12+$AP3529+4,COLUMN())),INDIRECT(ADDRESS(($AN3529-1)*3+$AO3529+5,$AP3529+7)))&gt;=1,0,INDIRECT(ADDRESS(($AN3529-1)*3+$AO3529+5,$AP3529+7)))))</f>
        <v>0</v>
      </c>
      <c r="AR3529" s="4">
        <f ca="1">COUNTIF(INDIRECT("H"&amp;(ROW()+12*(($AN3529-1)*3+$AO3529)-ROW())/12+5):INDIRECT("S"&amp;(ROW()+12*(($AN3529-1)*3+$AO3529)-ROW())/12+5),AQ3529)</f>
        <v>0</v>
      </c>
      <c r="AS3529" s="6">
        <f ca="1">IF($AP3529=1,IF(INDIRECT(ADDRESS(($AN3529-1)*3+$AO3529+5,$AP3529+20))="",0,INDIRECT(ADDRESS(($AN3529-1)*3+$AO3529+5,$AP3529+20))),IF(INDIRECT(ADDRESS(($AN3529-1)*3+$AO3529+5,$AP3529+20))="",0,IF(COUNTIF(INDIRECT(ADDRESS(($AN3529-1)*36+($AO3529-1)*12+6,COLUMN())):INDIRECT(ADDRESS(($AN3529-1)*36+($AO3529-1)*12+$AP3529+4,COLUMN())),INDIRECT(ADDRESS(($AN3529-1)*3+$AO3529+5,$AP3529+20)))&gt;=1,0,INDIRECT(ADDRESS(($AN3529-1)*3+$AO3529+5,$AP3529+20)))))</f>
        <v>0</v>
      </c>
      <c r="AT3529" s="4">
        <f ca="1">COUNTIF(INDIRECT("U"&amp;(ROW()+12*(($AN3529-1)*3+$AO3529)-ROW())/12+5):INDIRECT("AF"&amp;(ROW()+12*(($AN3529-1)*3+$AO3529)-ROW())/12+5),AS3529)</f>
        <v>0</v>
      </c>
      <c r="AU3529" s="4">
        <f ca="1">IF(AND(AQ3529+AS3529&gt;0,AR3529+AT3529&gt;0),COUNTIF(AU$6:AU3528,"&gt;0")+1,0)</f>
        <v>0</v>
      </c>
    </row>
    <row r="3530" spans="40:47">
      <c r="AN3530" s="4">
        <v>98</v>
      </c>
      <c r="AO3530" s="4">
        <v>3</v>
      </c>
      <c r="AP3530" s="4">
        <v>9</v>
      </c>
      <c r="AQ3530" s="6">
        <f ca="1">IF($AP3530=1,IF(INDIRECT(ADDRESS(($AN3530-1)*3+$AO3530+5,$AP3530+7))="",0,INDIRECT(ADDRESS(($AN3530-1)*3+$AO3530+5,$AP3530+7))),IF(INDIRECT(ADDRESS(($AN3530-1)*3+$AO3530+5,$AP3530+7))="",0,IF(COUNTIF(INDIRECT(ADDRESS(($AN3530-1)*36+($AO3530-1)*12+6,COLUMN())):INDIRECT(ADDRESS(($AN3530-1)*36+($AO3530-1)*12+$AP3530+4,COLUMN())),INDIRECT(ADDRESS(($AN3530-1)*3+$AO3530+5,$AP3530+7)))&gt;=1,0,INDIRECT(ADDRESS(($AN3530-1)*3+$AO3530+5,$AP3530+7)))))</f>
        <v>0</v>
      </c>
      <c r="AR3530" s="4">
        <f ca="1">COUNTIF(INDIRECT("H"&amp;(ROW()+12*(($AN3530-1)*3+$AO3530)-ROW())/12+5):INDIRECT("S"&amp;(ROW()+12*(($AN3530-1)*3+$AO3530)-ROW())/12+5),AQ3530)</f>
        <v>0</v>
      </c>
      <c r="AS3530" s="6">
        <f ca="1">IF($AP3530=1,IF(INDIRECT(ADDRESS(($AN3530-1)*3+$AO3530+5,$AP3530+20))="",0,INDIRECT(ADDRESS(($AN3530-1)*3+$AO3530+5,$AP3530+20))),IF(INDIRECT(ADDRESS(($AN3530-1)*3+$AO3530+5,$AP3530+20))="",0,IF(COUNTIF(INDIRECT(ADDRESS(($AN3530-1)*36+($AO3530-1)*12+6,COLUMN())):INDIRECT(ADDRESS(($AN3530-1)*36+($AO3530-1)*12+$AP3530+4,COLUMN())),INDIRECT(ADDRESS(($AN3530-1)*3+$AO3530+5,$AP3530+20)))&gt;=1,0,INDIRECT(ADDRESS(($AN3530-1)*3+$AO3530+5,$AP3530+20)))))</f>
        <v>0</v>
      </c>
      <c r="AT3530" s="4">
        <f ca="1">COUNTIF(INDIRECT("U"&amp;(ROW()+12*(($AN3530-1)*3+$AO3530)-ROW())/12+5):INDIRECT("AF"&amp;(ROW()+12*(($AN3530-1)*3+$AO3530)-ROW())/12+5),AS3530)</f>
        <v>0</v>
      </c>
      <c r="AU3530" s="4">
        <f ca="1">IF(AND(AQ3530+AS3530&gt;0,AR3530+AT3530&gt;0),COUNTIF(AU$6:AU3529,"&gt;0")+1,0)</f>
        <v>0</v>
      </c>
    </row>
    <row r="3531" spans="40:47">
      <c r="AN3531" s="4">
        <v>98</v>
      </c>
      <c r="AO3531" s="4">
        <v>3</v>
      </c>
      <c r="AP3531" s="4">
        <v>10</v>
      </c>
      <c r="AQ3531" s="6">
        <f ca="1">IF($AP3531=1,IF(INDIRECT(ADDRESS(($AN3531-1)*3+$AO3531+5,$AP3531+7))="",0,INDIRECT(ADDRESS(($AN3531-1)*3+$AO3531+5,$AP3531+7))),IF(INDIRECT(ADDRESS(($AN3531-1)*3+$AO3531+5,$AP3531+7))="",0,IF(COUNTIF(INDIRECT(ADDRESS(($AN3531-1)*36+($AO3531-1)*12+6,COLUMN())):INDIRECT(ADDRESS(($AN3531-1)*36+($AO3531-1)*12+$AP3531+4,COLUMN())),INDIRECT(ADDRESS(($AN3531-1)*3+$AO3531+5,$AP3531+7)))&gt;=1,0,INDIRECT(ADDRESS(($AN3531-1)*3+$AO3531+5,$AP3531+7)))))</f>
        <v>0</v>
      </c>
      <c r="AR3531" s="4">
        <f ca="1">COUNTIF(INDIRECT("H"&amp;(ROW()+12*(($AN3531-1)*3+$AO3531)-ROW())/12+5):INDIRECT("S"&amp;(ROW()+12*(($AN3531-1)*3+$AO3531)-ROW())/12+5),AQ3531)</f>
        <v>0</v>
      </c>
      <c r="AS3531" s="6">
        <f ca="1">IF($AP3531=1,IF(INDIRECT(ADDRESS(($AN3531-1)*3+$AO3531+5,$AP3531+20))="",0,INDIRECT(ADDRESS(($AN3531-1)*3+$AO3531+5,$AP3531+20))),IF(INDIRECT(ADDRESS(($AN3531-1)*3+$AO3531+5,$AP3531+20))="",0,IF(COUNTIF(INDIRECT(ADDRESS(($AN3531-1)*36+($AO3531-1)*12+6,COLUMN())):INDIRECT(ADDRESS(($AN3531-1)*36+($AO3531-1)*12+$AP3531+4,COLUMN())),INDIRECT(ADDRESS(($AN3531-1)*3+$AO3531+5,$AP3531+20)))&gt;=1,0,INDIRECT(ADDRESS(($AN3531-1)*3+$AO3531+5,$AP3531+20)))))</f>
        <v>0</v>
      </c>
      <c r="AT3531" s="4">
        <f ca="1">COUNTIF(INDIRECT("U"&amp;(ROW()+12*(($AN3531-1)*3+$AO3531)-ROW())/12+5):INDIRECT("AF"&amp;(ROW()+12*(($AN3531-1)*3+$AO3531)-ROW())/12+5),AS3531)</f>
        <v>0</v>
      </c>
      <c r="AU3531" s="4">
        <f ca="1">IF(AND(AQ3531+AS3531&gt;0,AR3531+AT3531&gt;0),COUNTIF(AU$6:AU3530,"&gt;0")+1,0)</f>
        <v>0</v>
      </c>
    </row>
    <row r="3532" spans="40:47">
      <c r="AN3532" s="4">
        <v>98</v>
      </c>
      <c r="AO3532" s="4">
        <v>3</v>
      </c>
      <c r="AP3532" s="4">
        <v>11</v>
      </c>
      <c r="AQ3532" s="6">
        <f ca="1">IF($AP3532=1,IF(INDIRECT(ADDRESS(($AN3532-1)*3+$AO3532+5,$AP3532+7))="",0,INDIRECT(ADDRESS(($AN3532-1)*3+$AO3532+5,$AP3532+7))),IF(INDIRECT(ADDRESS(($AN3532-1)*3+$AO3532+5,$AP3532+7))="",0,IF(COUNTIF(INDIRECT(ADDRESS(($AN3532-1)*36+($AO3532-1)*12+6,COLUMN())):INDIRECT(ADDRESS(($AN3532-1)*36+($AO3532-1)*12+$AP3532+4,COLUMN())),INDIRECT(ADDRESS(($AN3532-1)*3+$AO3532+5,$AP3532+7)))&gt;=1,0,INDIRECT(ADDRESS(($AN3532-1)*3+$AO3532+5,$AP3532+7)))))</f>
        <v>0</v>
      </c>
      <c r="AR3532" s="4">
        <f ca="1">COUNTIF(INDIRECT("H"&amp;(ROW()+12*(($AN3532-1)*3+$AO3532)-ROW())/12+5):INDIRECT("S"&amp;(ROW()+12*(($AN3532-1)*3+$AO3532)-ROW())/12+5),AQ3532)</f>
        <v>0</v>
      </c>
      <c r="AS3532" s="6">
        <f ca="1">IF($AP3532=1,IF(INDIRECT(ADDRESS(($AN3532-1)*3+$AO3532+5,$AP3532+20))="",0,INDIRECT(ADDRESS(($AN3532-1)*3+$AO3532+5,$AP3532+20))),IF(INDIRECT(ADDRESS(($AN3532-1)*3+$AO3532+5,$AP3532+20))="",0,IF(COUNTIF(INDIRECT(ADDRESS(($AN3532-1)*36+($AO3532-1)*12+6,COLUMN())):INDIRECT(ADDRESS(($AN3532-1)*36+($AO3532-1)*12+$AP3532+4,COLUMN())),INDIRECT(ADDRESS(($AN3532-1)*3+$AO3532+5,$AP3532+20)))&gt;=1,0,INDIRECT(ADDRESS(($AN3532-1)*3+$AO3532+5,$AP3532+20)))))</f>
        <v>0</v>
      </c>
      <c r="AT3532" s="4">
        <f ca="1">COUNTIF(INDIRECT("U"&amp;(ROW()+12*(($AN3532-1)*3+$AO3532)-ROW())/12+5):INDIRECT("AF"&amp;(ROW()+12*(($AN3532-1)*3+$AO3532)-ROW())/12+5),AS3532)</f>
        <v>0</v>
      </c>
      <c r="AU3532" s="4">
        <f ca="1">IF(AND(AQ3532+AS3532&gt;0,AR3532+AT3532&gt;0),COUNTIF(AU$6:AU3531,"&gt;0")+1,0)</f>
        <v>0</v>
      </c>
    </row>
    <row r="3533" spans="40:47">
      <c r="AN3533" s="77">
        <v>98</v>
      </c>
      <c r="AO3533" s="77">
        <v>3</v>
      </c>
      <c r="AP3533" s="77">
        <v>12</v>
      </c>
      <c r="AQ3533" s="78">
        <f ca="1">IF($AP3533=1,IF(INDIRECT(ADDRESS(($AN3533-1)*3+$AO3533+5,$AP3533+7))="",0,INDIRECT(ADDRESS(($AN3533-1)*3+$AO3533+5,$AP3533+7))),IF(INDIRECT(ADDRESS(($AN3533-1)*3+$AO3533+5,$AP3533+7))="",0,IF(COUNTIF(INDIRECT(ADDRESS(($AN3533-1)*36+($AO3533-1)*12+6,COLUMN())):INDIRECT(ADDRESS(($AN3533-1)*36+($AO3533-1)*12+$AP3533+4,COLUMN())),INDIRECT(ADDRESS(($AN3533-1)*3+$AO3533+5,$AP3533+7)))&gt;=1,0,INDIRECT(ADDRESS(($AN3533-1)*3+$AO3533+5,$AP3533+7)))))</f>
        <v>0</v>
      </c>
      <c r="AR3533" s="77">
        <f ca="1">COUNTIF(INDIRECT("H"&amp;(ROW()+12*(($AN3533-1)*3+$AO3533)-ROW())/12+5):INDIRECT("S"&amp;(ROW()+12*(($AN3533-1)*3+$AO3533)-ROW())/12+5),AQ3533)</f>
        <v>0</v>
      </c>
      <c r="AS3533" s="78">
        <f ca="1">IF($AP3533=1,IF(INDIRECT(ADDRESS(($AN3533-1)*3+$AO3533+5,$AP3533+20))="",0,INDIRECT(ADDRESS(($AN3533-1)*3+$AO3533+5,$AP3533+20))),IF(INDIRECT(ADDRESS(($AN3533-1)*3+$AO3533+5,$AP3533+20))="",0,IF(COUNTIF(INDIRECT(ADDRESS(($AN3533-1)*36+($AO3533-1)*12+6,COLUMN())):INDIRECT(ADDRESS(($AN3533-1)*36+($AO3533-1)*12+$AP3533+4,COLUMN())),INDIRECT(ADDRESS(($AN3533-1)*3+$AO3533+5,$AP3533+20)))&gt;=1,0,INDIRECT(ADDRESS(($AN3533-1)*3+$AO3533+5,$AP3533+20)))))</f>
        <v>0</v>
      </c>
      <c r="AT3533" s="77">
        <f ca="1">COUNTIF(INDIRECT("U"&amp;(ROW()+12*(($AN3533-1)*3+$AO3533)-ROW())/12+5):INDIRECT("AF"&amp;(ROW()+12*(($AN3533-1)*3+$AO3533)-ROW())/12+5),AS3533)</f>
        <v>0</v>
      </c>
      <c r="AU3533" s="4">
        <f ca="1">IF(AND(AQ3533+AS3533&gt;0,AR3533+AT3533&gt;0),COUNTIF(AU$6:AU3532,"&gt;0")+1,0)</f>
        <v>0</v>
      </c>
    </row>
    <row r="3534" spans="40:47">
      <c r="AN3534" s="4">
        <v>99</v>
      </c>
      <c r="AO3534" s="4">
        <v>1</v>
      </c>
      <c r="AP3534" s="4">
        <v>1</v>
      </c>
      <c r="AQ3534" s="6">
        <f ca="1">IF($AP3534=1,IF(INDIRECT(ADDRESS(($AN3534-1)*3+$AO3534+5,$AP3534+7))="",0,INDIRECT(ADDRESS(($AN3534-1)*3+$AO3534+5,$AP3534+7))),IF(INDIRECT(ADDRESS(($AN3534-1)*3+$AO3534+5,$AP3534+7))="",0,IF(COUNTIF(INDIRECT(ADDRESS(($AN3534-1)*36+($AO3534-1)*12+6,COLUMN())):INDIRECT(ADDRESS(($AN3534-1)*36+($AO3534-1)*12+$AP3534+4,COLUMN())),INDIRECT(ADDRESS(($AN3534-1)*3+$AO3534+5,$AP3534+7)))&gt;=1,0,INDIRECT(ADDRESS(($AN3534-1)*3+$AO3534+5,$AP3534+7)))))</f>
        <v>0</v>
      </c>
      <c r="AR3534" s="4">
        <f ca="1">COUNTIF(INDIRECT("H"&amp;(ROW()+12*(($AN3534-1)*3+$AO3534)-ROW())/12+5):INDIRECT("S"&amp;(ROW()+12*(($AN3534-1)*3+$AO3534)-ROW())/12+5),AQ3534)</f>
        <v>0</v>
      </c>
      <c r="AS3534" s="6">
        <f ca="1">IF($AP3534=1,IF(INDIRECT(ADDRESS(($AN3534-1)*3+$AO3534+5,$AP3534+20))="",0,INDIRECT(ADDRESS(($AN3534-1)*3+$AO3534+5,$AP3534+20))),IF(INDIRECT(ADDRESS(($AN3534-1)*3+$AO3534+5,$AP3534+20))="",0,IF(COUNTIF(INDIRECT(ADDRESS(($AN3534-1)*36+($AO3534-1)*12+6,COLUMN())):INDIRECT(ADDRESS(($AN3534-1)*36+($AO3534-1)*12+$AP3534+4,COLUMN())),INDIRECT(ADDRESS(($AN3534-1)*3+$AO3534+5,$AP3534+20)))&gt;=1,0,INDIRECT(ADDRESS(($AN3534-1)*3+$AO3534+5,$AP3534+20)))))</f>
        <v>0</v>
      </c>
      <c r="AT3534" s="4">
        <f ca="1">COUNTIF(INDIRECT("U"&amp;(ROW()+12*(($AN3534-1)*3+$AO3534)-ROW())/12+5):INDIRECT("AF"&amp;(ROW()+12*(($AN3534-1)*3+$AO3534)-ROW())/12+5),AS3534)</f>
        <v>0</v>
      </c>
      <c r="AU3534" s="4">
        <f ca="1">IF(AND(AQ3534+AS3534&gt;0,AR3534+AT3534&gt;0),COUNTIF(AU$6:AU3533,"&gt;0")+1,0)</f>
        <v>0</v>
      </c>
    </row>
    <row r="3535" spans="40:47">
      <c r="AN3535" s="4">
        <v>99</v>
      </c>
      <c r="AO3535" s="4">
        <v>1</v>
      </c>
      <c r="AP3535" s="4">
        <v>2</v>
      </c>
      <c r="AQ3535" s="6">
        <f ca="1">IF($AP3535=1,IF(INDIRECT(ADDRESS(($AN3535-1)*3+$AO3535+5,$AP3535+7))="",0,INDIRECT(ADDRESS(($AN3535-1)*3+$AO3535+5,$AP3535+7))),IF(INDIRECT(ADDRESS(($AN3535-1)*3+$AO3535+5,$AP3535+7))="",0,IF(COUNTIF(INDIRECT(ADDRESS(($AN3535-1)*36+($AO3535-1)*12+6,COLUMN())):INDIRECT(ADDRESS(($AN3535-1)*36+($AO3535-1)*12+$AP3535+4,COLUMN())),INDIRECT(ADDRESS(($AN3535-1)*3+$AO3535+5,$AP3535+7)))&gt;=1,0,INDIRECT(ADDRESS(($AN3535-1)*3+$AO3535+5,$AP3535+7)))))</f>
        <v>0</v>
      </c>
      <c r="AR3535" s="4">
        <f ca="1">COUNTIF(INDIRECT("H"&amp;(ROW()+12*(($AN3535-1)*3+$AO3535)-ROW())/12+5):INDIRECT("S"&amp;(ROW()+12*(($AN3535-1)*3+$AO3535)-ROW())/12+5),AQ3535)</f>
        <v>0</v>
      </c>
      <c r="AS3535" s="6">
        <f ca="1">IF($AP3535=1,IF(INDIRECT(ADDRESS(($AN3535-1)*3+$AO3535+5,$AP3535+20))="",0,INDIRECT(ADDRESS(($AN3535-1)*3+$AO3535+5,$AP3535+20))),IF(INDIRECT(ADDRESS(($AN3535-1)*3+$AO3535+5,$AP3535+20))="",0,IF(COUNTIF(INDIRECT(ADDRESS(($AN3535-1)*36+($AO3535-1)*12+6,COLUMN())):INDIRECT(ADDRESS(($AN3535-1)*36+($AO3535-1)*12+$AP3535+4,COLUMN())),INDIRECT(ADDRESS(($AN3535-1)*3+$AO3535+5,$AP3535+20)))&gt;=1,0,INDIRECT(ADDRESS(($AN3535-1)*3+$AO3535+5,$AP3535+20)))))</f>
        <v>0</v>
      </c>
      <c r="AT3535" s="4">
        <f ca="1">COUNTIF(INDIRECT("U"&amp;(ROW()+12*(($AN3535-1)*3+$AO3535)-ROW())/12+5):INDIRECT("AF"&amp;(ROW()+12*(($AN3535-1)*3+$AO3535)-ROW())/12+5),AS3535)</f>
        <v>0</v>
      </c>
      <c r="AU3535" s="4">
        <f ca="1">IF(AND(AQ3535+AS3535&gt;0,AR3535+AT3535&gt;0),COUNTIF(AU$6:AU3534,"&gt;0")+1,0)</f>
        <v>0</v>
      </c>
    </row>
    <row r="3536" spans="40:47">
      <c r="AN3536" s="4">
        <v>99</v>
      </c>
      <c r="AO3536" s="4">
        <v>1</v>
      </c>
      <c r="AP3536" s="4">
        <v>3</v>
      </c>
      <c r="AQ3536" s="6">
        <f ca="1">IF($AP3536=1,IF(INDIRECT(ADDRESS(($AN3536-1)*3+$AO3536+5,$AP3536+7))="",0,INDIRECT(ADDRESS(($AN3536-1)*3+$AO3536+5,$AP3536+7))),IF(INDIRECT(ADDRESS(($AN3536-1)*3+$AO3536+5,$AP3536+7))="",0,IF(COUNTIF(INDIRECT(ADDRESS(($AN3536-1)*36+($AO3536-1)*12+6,COLUMN())):INDIRECT(ADDRESS(($AN3536-1)*36+($AO3536-1)*12+$AP3536+4,COLUMN())),INDIRECT(ADDRESS(($AN3536-1)*3+$AO3536+5,$AP3536+7)))&gt;=1,0,INDIRECT(ADDRESS(($AN3536-1)*3+$AO3536+5,$AP3536+7)))))</f>
        <v>0</v>
      </c>
      <c r="AR3536" s="4">
        <f ca="1">COUNTIF(INDIRECT("H"&amp;(ROW()+12*(($AN3536-1)*3+$AO3536)-ROW())/12+5):INDIRECT("S"&amp;(ROW()+12*(($AN3536-1)*3+$AO3536)-ROW())/12+5),AQ3536)</f>
        <v>0</v>
      </c>
      <c r="AS3536" s="6">
        <f ca="1">IF($AP3536=1,IF(INDIRECT(ADDRESS(($AN3536-1)*3+$AO3536+5,$AP3536+20))="",0,INDIRECT(ADDRESS(($AN3536-1)*3+$AO3536+5,$AP3536+20))),IF(INDIRECT(ADDRESS(($AN3536-1)*3+$AO3536+5,$AP3536+20))="",0,IF(COUNTIF(INDIRECT(ADDRESS(($AN3536-1)*36+($AO3536-1)*12+6,COLUMN())):INDIRECT(ADDRESS(($AN3536-1)*36+($AO3536-1)*12+$AP3536+4,COLUMN())),INDIRECT(ADDRESS(($AN3536-1)*3+$AO3536+5,$AP3536+20)))&gt;=1,0,INDIRECT(ADDRESS(($AN3536-1)*3+$AO3536+5,$AP3536+20)))))</f>
        <v>0</v>
      </c>
      <c r="AT3536" s="4">
        <f ca="1">COUNTIF(INDIRECT("U"&amp;(ROW()+12*(($AN3536-1)*3+$AO3536)-ROW())/12+5):INDIRECT("AF"&amp;(ROW()+12*(($AN3536-1)*3+$AO3536)-ROW())/12+5),AS3536)</f>
        <v>0</v>
      </c>
      <c r="AU3536" s="4">
        <f ca="1">IF(AND(AQ3536+AS3536&gt;0,AR3536+AT3536&gt;0),COUNTIF(AU$6:AU3535,"&gt;0")+1,0)</f>
        <v>0</v>
      </c>
    </row>
    <row r="3537" spans="40:47">
      <c r="AN3537" s="4">
        <v>99</v>
      </c>
      <c r="AO3537" s="4">
        <v>1</v>
      </c>
      <c r="AP3537" s="4">
        <v>4</v>
      </c>
      <c r="AQ3537" s="6">
        <f ca="1">IF($AP3537=1,IF(INDIRECT(ADDRESS(($AN3537-1)*3+$AO3537+5,$AP3537+7))="",0,INDIRECT(ADDRESS(($AN3537-1)*3+$AO3537+5,$AP3537+7))),IF(INDIRECT(ADDRESS(($AN3537-1)*3+$AO3537+5,$AP3537+7))="",0,IF(COUNTIF(INDIRECT(ADDRESS(($AN3537-1)*36+($AO3537-1)*12+6,COLUMN())):INDIRECT(ADDRESS(($AN3537-1)*36+($AO3537-1)*12+$AP3537+4,COLUMN())),INDIRECT(ADDRESS(($AN3537-1)*3+$AO3537+5,$AP3537+7)))&gt;=1,0,INDIRECT(ADDRESS(($AN3537-1)*3+$AO3537+5,$AP3537+7)))))</f>
        <v>0</v>
      </c>
      <c r="AR3537" s="4">
        <f ca="1">COUNTIF(INDIRECT("H"&amp;(ROW()+12*(($AN3537-1)*3+$AO3537)-ROW())/12+5):INDIRECT("S"&amp;(ROW()+12*(($AN3537-1)*3+$AO3537)-ROW())/12+5),AQ3537)</f>
        <v>0</v>
      </c>
      <c r="AS3537" s="6">
        <f ca="1">IF($AP3537=1,IF(INDIRECT(ADDRESS(($AN3537-1)*3+$AO3537+5,$AP3537+20))="",0,INDIRECT(ADDRESS(($AN3537-1)*3+$AO3537+5,$AP3537+20))),IF(INDIRECT(ADDRESS(($AN3537-1)*3+$AO3537+5,$AP3537+20))="",0,IF(COUNTIF(INDIRECT(ADDRESS(($AN3537-1)*36+($AO3537-1)*12+6,COLUMN())):INDIRECT(ADDRESS(($AN3537-1)*36+($AO3537-1)*12+$AP3537+4,COLUMN())),INDIRECT(ADDRESS(($AN3537-1)*3+$AO3537+5,$AP3537+20)))&gt;=1,0,INDIRECT(ADDRESS(($AN3537-1)*3+$AO3537+5,$AP3537+20)))))</f>
        <v>0</v>
      </c>
      <c r="AT3537" s="4">
        <f ca="1">COUNTIF(INDIRECT("U"&amp;(ROW()+12*(($AN3537-1)*3+$AO3537)-ROW())/12+5):INDIRECT("AF"&amp;(ROW()+12*(($AN3537-1)*3+$AO3537)-ROW())/12+5),AS3537)</f>
        <v>0</v>
      </c>
      <c r="AU3537" s="4">
        <f ca="1">IF(AND(AQ3537+AS3537&gt;0,AR3537+AT3537&gt;0),COUNTIF(AU$6:AU3536,"&gt;0")+1,0)</f>
        <v>0</v>
      </c>
    </row>
    <row r="3538" spans="40:47">
      <c r="AN3538" s="4">
        <v>99</v>
      </c>
      <c r="AO3538" s="4">
        <v>1</v>
      </c>
      <c r="AP3538" s="4">
        <v>5</v>
      </c>
      <c r="AQ3538" s="6">
        <f ca="1">IF($AP3538=1,IF(INDIRECT(ADDRESS(($AN3538-1)*3+$AO3538+5,$AP3538+7))="",0,INDIRECT(ADDRESS(($AN3538-1)*3+$AO3538+5,$AP3538+7))),IF(INDIRECT(ADDRESS(($AN3538-1)*3+$AO3538+5,$AP3538+7))="",0,IF(COUNTIF(INDIRECT(ADDRESS(($AN3538-1)*36+($AO3538-1)*12+6,COLUMN())):INDIRECT(ADDRESS(($AN3538-1)*36+($AO3538-1)*12+$AP3538+4,COLUMN())),INDIRECT(ADDRESS(($AN3538-1)*3+$AO3538+5,$AP3538+7)))&gt;=1,0,INDIRECT(ADDRESS(($AN3538-1)*3+$AO3538+5,$AP3538+7)))))</f>
        <v>0</v>
      </c>
      <c r="AR3538" s="4">
        <f ca="1">COUNTIF(INDIRECT("H"&amp;(ROW()+12*(($AN3538-1)*3+$AO3538)-ROW())/12+5):INDIRECT("S"&amp;(ROW()+12*(($AN3538-1)*3+$AO3538)-ROW())/12+5),AQ3538)</f>
        <v>0</v>
      </c>
      <c r="AS3538" s="6">
        <f ca="1">IF($AP3538=1,IF(INDIRECT(ADDRESS(($AN3538-1)*3+$AO3538+5,$AP3538+20))="",0,INDIRECT(ADDRESS(($AN3538-1)*3+$AO3538+5,$AP3538+20))),IF(INDIRECT(ADDRESS(($AN3538-1)*3+$AO3538+5,$AP3538+20))="",0,IF(COUNTIF(INDIRECT(ADDRESS(($AN3538-1)*36+($AO3538-1)*12+6,COLUMN())):INDIRECT(ADDRESS(($AN3538-1)*36+($AO3538-1)*12+$AP3538+4,COLUMN())),INDIRECT(ADDRESS(($AN3538-1)*3+$AO3538+5,$AP3538+20)))&gt;=1,0,INDIRECT(ADDRESS(($AN3538-1)*3+$AO3538+5,$AP3538+20)))))</f>
        <v>0</v>
      </c>
      <c r="AT3538" s="4">
        <f ca="1">COUNTIF(INDIRECT("U"&amp;(ROW()+12*(($AN3538-1)*3+$AO3538)-ROW())/12+5):INDIRECT("AF"&amp;(ROW()+12*(($AN3538-1)*3+$AO3538)-ROW())/12+5),AS3538)</f>
        <v>0</v>
      </c>
      <c r="AU3538" s="4">
        <f ca="1">IF(AND(AQ3538+AS3538&gt;0,AR3538+AT3538&gt;0),COUNTIF(AU$6:AU3537,"&gt;0")+1,0)</f>
        <v>0</v>
      </c>
    </row>
    <row r="3539" spans="40:47">
      <c r="AN3539" s="4">
        <v>99</v>
      </c>
      <c r="AO3539" s="4">
        <v>1</v>
      </c>
      <c r="AP3539" s="4">
        <v>6</v>
      </c>
      <c r="AQ3539" s="6">
        <f ca="1">IF($AP3539=1,IF(INDIRECT(ADDRESS(($AN3539-1)*3+$AO3539+5,$AP3539+7))="",0,INDIRECT(ADDRESS(($AN3539-1)*3+$AO3539+5,$AP3539+7))),IF(INDIRECT(ADDRESS(($AN3539-1)*3+$AO3539+5,$AP3539+7))="",0,IF(COUNTIF(INDIRECT(ADDRESS(($AN3539-1)*36+($AO3539-1)*12+6,COLUMN())):INDIRECT(ADDRESS(($AN3539-1)*36+($AO3539-1)*12+$AP3539+4,COLUMN())),INDIRECT(ADDRESS(($AN3539-1)*3+$AO3539+5,$AP3539+7)))&gt;=1,0,INDIRECT(ADDRESS(($AN3539-1)*3+$AO3539+5,$AP3539+7)))))</f>
        <v>0</v>
      </c>
      <c r="AR3539" s="4">
        <f ca="1">COUNTIF(INDIRECT("H"&amp;(ROW()+12*(($AN3539-1)*3+$AO3539)-ROW())/12+5):INDIRECT("S"&amp;(ROW()+12*(($AN3539-1)*3+$AO3539)-ROW())/12+5),AQ3539)</f>
        <v>0</v>
      </c>
      <c r="AS3539" s="6">
        <f ca="1">IF($AP3539=1,IF(INDIRECT(ADDRESS(($AN3539-1)*3+$AO3539+5,$AP3539+20))="",0,INDIRECT(ADDRESS(($AN3539-1)*3+$AO3539+5,$AP3539+20))),IF(INDIRECT(ADDRESS(($AN3539-1)*3+$AO3539+5,$AP3539+20))="",0,IF(COUNTIF(INDIRECT(ADDRESS(($AN3539-1)*36+($AO3539-1)*12+6,COLUMN())):INDIRECT(ADDRESS(($AN3539-1)*36+($AO3539-1)*12+$AP3539+4,COLUMN())),INDIRECT(ADDRESS(($AN3539-1)*3+$AO3539+5,$AP3539+20)))&gt;=1,0,INDIRECT(ADDRESS(($AN3539-1)*3+$AO3539+5,$AP3539+20)))))</f>
        <v>0</v>
      </c>
      <c r="AT3539" s="4">
        <f ca="1">COUNTIF(INDIRECT("U"&amp;(ROW()+12*(($AN3539-1)*3+$AO3539)-ROW())/12+5):INDIRECT("AF"&amp;(ROW()+12*(($AN3539-1)*3+$AO3539)-ROW())/12+5),AS3539)</f>
        <v>0</v>
      </c>
      <c r="AU3539" s="4">
        <f ca="1">IF(AND(AQ3539+AS3539&gt;0,AR3539+AT3539&gt;0),COUNTIF(AU$6:AU3538,"&gt;0")+1,0)</f>
        <v>0</v>
      </c>
    </row>
    <row r="3540" spans="40:47">
      <c r="AN3540" s="4">
        <v>99</v>
      </c>
      <c r="AO3540" s="4">
        <v>1</v>
      </c>
      <c r="AP3540" s="4">
        <v>7</v>
      </c>
      <c r="AQ3540" s="6">
        <f ca="1">IF($AP3540=1,IF(INDIRECT(ADDRESS(($AN3540-1)*3+$AO3540+5,$AP3540+7))="",0,INDIRECT(ADDRESS(($AN3540-1)*3+$AO3540+5,$AP3540+7))),IF(INDIRECT(ADDRESS(($AN3540-1)*3+$AO3540+5,$AP3540+7))="",0,IF(COUNTIF(INDIRECT(ADDRESS(($AN3540-1)*36+($AO3540-1)*12+6,COLUMN())):INDIRECT(ADDRESS(($AN3540-1)*36+($AO3540-1)*12+$AP3540+4,COLUMN())),INDIRECT(ADDRESS(($AN3540-1)*3+$AO3540+5,$AP3540+7)))&gt;=1,0,INDIRECT(ADDRESS(($AN3540-1)*3+$AO3540+5,$AP3540+7)))))</f>
        <v>0</v>
      </c>
      <c r="AR3540" s="4">
        <f ca="1">COUNTIF(INDIRECT("H"&amp;(ROW()+12*(($AN3540-1)*3+$AO3540)-ROW())/12+5):INDIRECT("S"&amp;(ROW()+12*(($AN3540-1)*3+$AO3540)-ROW())/12+5),AQ3540)</f>
        <v>0</v>
      </c>
      <c r="AS3540" s="6">
        <f ca="1">IF($AP3540=1,IF(INDIRECT(ADDRESS(($AN3540-1)*3+$AO3540+5,$AP3540+20))="",0,INDIRECT(ADDRESS(($AN3540-1)*3+$AO3540+5,$AP3540+20))),IF(INDIRECT(ADDRESS(($AN3540-1)*3+$AO3540+5,$AP3540+20))="",0,IF(COUNTIF(INDIRECT(ADDRESS(($AN3540-1)*36+($AO3540-1)*12+6,COLUMN())):INDIRECT(ADDRESS(($AN3540-1)*36+($AO3540-1)*12+$AP3540+4,COLUMN())),INDIRECT(ADDRESS(($AN3540-1)*3+$AO3540+5,$AP3540+20)))&gt;=1,0,INDIRECT(ADDRESS(($AN3540-1)*3+$AO3540+5,$AP3540+20)))))</f>
        <v>0</v>
      </c>
      <c r="AT3540" s="4">
        <f ca="1">COUNTIF(INDIRECT("U"&amp;(ROW()+12*(($AN3540-1)*3+$AO3540)-ROW())/12+5):INDIRECT("AF"&amp;(ROW()+12*(($AN3540-1)*3+$AO3540)-ROW())/12+5),AS3540)</f>
        <v>0</v>
      </c>
      <c r="AU3540" s="4">
        <f ca="1">IF(AND(AQ3540+AS3540&gt;0,AR3540+AT3540&gt;0),COUNTIF(AU$6:AU3539,"&gt;0")+1,0)</f>
        <v>0</v>
      </c>
    </row>
    <row r="3541" spans="40:47">
      <c r="AN3541" s="4">
        <v>99</v>
      </c>
      <c r="AO3541" s="4">
        <v>1</v>
      </c>
      <c r="AP3541" s="4">
        <v>8</v>
      </c>
      <c r="AQ3541" s="6">
        <f ca="1">IF($AP3541=1,IF(INDIRECT(ADDRESS(($AN3541-1)*3+$AO3541+5,$AP3541+7))="",0,INDIRECT(ADDRESS(($AN3541-1)*3+$AO3541+5,$AP3541+7))),IF(INDIRECT(ADDRESS(($AN3541-1)*3+$AO3541+5,$AP3541+7))="",0,IF(COUNTIF(INDIRECT(ADDRESS(($AN3541-1)*36+($AO3541-1)*12+6,COLUMN())):INDIRECT(ADDRESS(($AN3541-1)*36+($AO3541-1)*12+$AP3541+4,COLUMN())),INDIRECT(ADDRESS(($AN3541-1)*3+$AO3541+5,$AP3541+7)))&gt;=1,0,INDIRECT(ADDRESS(($AN3541-1)*3+$AO3541+5,$AP3541+7)))))</f>
        <v>0</v>
      </c>
      <c r="AR3541" s="4">
        <f ca="1">COUNTIF(INDIRECT("H"&amp;(ROW()+12*(($AN3541-1)*3+$AO3541)-ROW())/12+5):INDIRECT("S"&amp;(ROW()+12*(($AN3541-1)*3+$AO3541)-ROW())/12+5),AQ3541)</f>
        <v>0</v>
      </c>
      <c r="AS3541" s="6">
        <f ca="1">IF($AP3541=1,IF(INDIRECT(ADDRESS(($AN3541-1)*3+$AO3541+5,$AP3541+20))="",0,INDIRECT(ADDRESS(($AN3541-1)*3+$AO3541+5,$AP3541+20))),IF(INDIRECT(ADDRESS(($AN3541-1)*3+$AO3541+5,$AP3541+20))="",0,IF(COUNTIF(INDIRECT(ADDRESS(($AN3541-1)*36+($AO3541-1)*12+6,COLUMN())):INDIRECT(ADDRESS(($AN3541-1)*36+($AO3541-1)*12+$AP3541+4,COLUMN())),INDIRECT(ADDRESS(($AN3541-1)*3+$AO3541+5,$AP3541+20)))&gt;=1,0,INDIRECT(ADDRESS(($AN3541-1)*3+$AO3541+5,$AP3541+20)))))</f>
        <v>0</v>
      </c>
      <c r="AT3541" s="4">
        <f ca="1">COUNTIF(INDIRECT("U"&amp;(ROW()+12*(($AN3541-1)*3+$AO3541)-ROW())/12+5):INDIRECT("AF"&amp;(ROW()+12*(($AN3541-1)*3+$AO3541)-ROW())/12+5),AS3541)</f>
        <v>0</v>
      </c>
      <c r="AU3541" s="4">
        <f ca="1">IF(AND(AQ3541+AS3541&gt;0,AR3541+AT3541&gt;0),COUNTIF(AU$6:AU3540,"&gt;0")+1,0)</f>
        <v>0</v>
      </c>
    </row>
    <row r="3542" spans="40:47">
      <c r="AN3542" s="4">
        <v>99</v>
      </c>
      <c r="AO3542" s="4">
        <v>1</v>
      </c>
      <c r="AP3542" s="4">
        <v>9</v>
      </c>
      <c r="AQ3542" s="6">
        <f ca="1">IF($AP3542=1,IF(INDIRECT(ADDRESS(($AN3542-1)*3+$AO3542+5,$AP3542+7))="",0,INDIRECT(ADDRESS(($AN3542-1)*3+$AO3542+5,$AP3542+7))),IF(INDIRECT(ADDRESS(($AN3542-1)*3+$AO3542+5,$AP3542+7))="",0,IF(COUNTIF(INDIRECT(ADDRESS(($AN3542-1)*36+($AO3542-1)*12+6,COLUMN())):INDIRECT(ADDRESS(($AN3542-1)*36+($AO3542-1)*12+$AP3542+4,COLUMN())),INDIRECT(ADDRESS(($AN3542-1)*3+$AO3542+5,$AP3542+7)))&gt;=1,0,INDIRECT(ADDRESS(($AN3542-1)*3+$AO3542+5,$AP3542+7)))))</f>
        <v>0</v>
      </c>
      <c r="AR3542" s="4">
        <f ca="1">COUNTIF(INDIRECT("H"&amp;(ROW()+12*(($AN3542-1)*3+$AO3542)-ROW())/12+5):INDIRECT("S"&amp;(ROW()+12*(($AN3542-1)*3+$AO3542)-ROW())/12+5),AQ3542)</f>
        <v>0</v>
      </c>
      <c r="AS3542" s="6">
        <f ca="1">IF($AP3542=1,IF(INDIRECT(ADDRESS(($AN3542-1)*3+$AO3542+5,$AP3542+20))="",0,INDIRECT(ADDRESS(($AN3542-1)*3+$AO3542+5,$AP3542+20))),IF(INDIRECT(ADDRESS(($AN3542-1)*3+$AO3542+5,$AP3542+20))="",0,IF(COUNTIF(INDIRECT(ADDRESS(($AN3542-1)*36+($AO3542-1)*12+6,COLUMN())):INDIRECT(ADDRESS(($AN3542-1)*36+($AO3542-1)*12+$AP3542+4,COLUMN())),INDIRECT(ADDRESS(($AN3542-1)*3+$AO3542+5,$AP3542+20)))&gt;=1,0,INDIRECT(ADDRESS(($AN3542-1)*3+$AO3542+5,$AP3542+20)))))</f>
        <v>0</v>
      </c>
      <c r="AT3542" s="4">
        <f ca="1">COUNTIF(INDIRECT("U"&amp;(ROW()+12*(($AN3542-1)*3+$AO3542)-ROW())/12+5):INDIRECT("AF"&amp;(ROW()+12*(($AN3542-1)*3+$AO3542)-ROW())/12+5),AS3542)</f>
        <v>0</v>
      </c>
      <c r="AU3542" s="4">
        <f ca="1">IF(AND(AQ3542+AS3542&gt;0,AR3542+AT3542&gt;0),COUNTIF(AU$6:AU3541,"&gt;0")+1,0)</f>
        <v>0</v>
      </c>
    </row>
    <row r="3543" spans="40:47">
      <c r="AN3543" s="4">
        <v>99</v>
      </c>
      <c r="AO3543" s="4">
        <v>1</v>
      </c>
      <c r="AP3543" s="4">
        <v>10</v>
      </c>
      <c r="AQ3543" s="6">
        <f ca="1">IF($AP3543=1,IF(INDIRECT(ADDRESS(($AN3543-1)*3+$AO3543+5,$AP3543+7))="",0,INDIRECT(ADDRESS(($AN3543-1)*3+$AO3543+5,$AP3543+7))),IF(INDIRECT(ADDRESS(($AN3543-1)*3+$AO3543+5,$AP3543+7))="",0,IF(COUNTIF(INDIRECT(ADDRESS(($AN3543-1)*36+($AO3543-1)*12+6,COLUMN())):INDIRECT(ADDRESS(($AN3543-1)*36+($AO3543-1)*12+$AP3543+4,COLUMN())),INDIRECT(ADDRESS(($AN3543-1)*3+$AO3543+5,$AP3543+7)))&gt;=1,0,INDIRECT(ADDRESS(($AN3543-1)*3+$AO3543+5,$AP3543+7)))))</f>
        <v>0</v>
      </c>
      <c r="AR3543" s="4">
        <f ca="1">COUNTIF(INDIRECT("H"&amp;(ROW()+12*(($AN3543-1)*3+$AO3543)-ROW())/12+5):INDIRECT("S"&amp;(ROW()+12*(($AN3543-1)*3+$AO3543)-ROW())/12+5),AQ3543)</f>
        <v>0</v>
      </c>
      <c r="AS3543" s="6">
        <f ca="1">IF($AP3543=1,IF(INDIRECT(ADDRESS(($AN3543-1)*3+$AO3543+5,$AP3543+20))="",0,INDIRECT(ADDRESS(($AN3543-1)*3+$AO3543+5,$AP3543+20))),IF(INDIRECT(ADDRESS(($AN3543-1)*3+$AO3543+5,$AP3543+20))="",0,IF(COUNTIF(INDIRECT(ADDRESS(($AN3543-1)*36+($AO3543-1)*12+6,COLUMN())):INDIRECT(ADDRESS(($AN3543-1)*36+($AO3543-1)*12+$AP3543+4,COLUMN())),INDIRECT(ADDRESS(($AN3543-1)*3+$AO3543+5,$AP3543+20)))&gt;=1,0,INDIRECT(ADDRESS(($AN3543-1)*3+$AO3543+5,$AP3543+20)))))</f>
        <v>0</v>
      </c>
      <c r="AT3543" s="4">
        <f ca="1">COUNTIF(INDIRECT("U"&amp;(ROW()+12*(($AN3543-1)*3+$AO3543)-ROW())/12+5):INDIRECT("AF"&amp;(ROW()+12*(($AN3543-1)*3+$AO3543)-ROW())/12+5),AS3543)</f>
        <v>0</v>
      </c>
      <c r="AU3543" s="4">
        <f ca="1">IF(AND(AQ3543+AS3543&gt;0,AR3543+AT3543&gt;0),COUNTIF(AU$6:AU3542,"&gt;0")+1,0)</f>
        <v>0</v>
      </c>
    </row>
    <row r="3544" spans="40:47">
      <c r="AN3544" s="4">
        <v>99</v>
      </c>
      <c r="AO3544" s="4">
        <v>1</v>
      </c>
      <c r="AP3544" s="4">
        <v>11</v>
      </c>
      <c r="AQ3544" s="6">
        <f ca="1">IF($AP3544=1,IF(INDIRECT(ADDRESS(($AN3544-1)*3+$AO3544+5,$AP3544+7))="",0,INDIRECT(ADDRESS(($AN3544-1)*3+$AO3544+5,$AP3544+7))),IF(INDIRECT(ADDRESS(($AN3544-1)*3+$AO3544+5,$AP3544+7))="",0,IF(COUNTIF(INDIRECT(ADDRESS(($AN3544-1)*36+($AO3544-1)*12+6,COLUMN())):INDIRECT(ADDRESS(($AN3544-1)*36+($AO3544-1)*12+$AP3544+4,COLUMN())),INDIRECT(ADDRESS(($AN3544-1)*3+$AO3544+5,$AP3544+7)))&gt;=1,0,INDIRECT(ADDRESS(($AN3544-1)*3+$AO3544+5,$AP3544+7)))))</f>
        <v>0</v>
      </c>
      <c r="AR3544" s="4">
        <f ca="1">COUNTIF(INDIRECT("H"&amp;(ROW()+12*(($AN3544-1)*3+$AO3544)-ROW())/12+5):INDIRECT("S"&amp;(ROW()+12*(($AN3544-1)*3+$AO3544)-ROW())/12+5),AQ3544)</f>
        <v>0</v>
      </c>
      <c r="AS3544" s="6">
        <f ca="1">IF($AP3544=1,IF(INDIRECT(ADDRESS(($AN3544-1)*3+$AO3544+5,$AP3544+20))="",0,INDIRECT(ADDRESS(($AN3544-1)*3+$AO3544+5,$AP3544+20))),IF(INDIRECT(ADDRESS(($AN3544-1)*3+$AO3544+5,$AP3544+20))="",0,IF(COUNTIF(INDIRECT(ADDRESS(($AN3544-1)*36+($AO3544-1)*12+6,COLUMN())):INDIRECT(ADDRESS(($AN3544-1)*36+($AO3544-1)*12+$AP3544+4,COLUMN())),INDIRECT(ADDRESS(($AN3544-1)*3+$AO3544+5,$AP3544+20)))&gt;=1,0,INDIRECT(ADDRESS(($AN3544-1)*3+$AO3544+5,$AP3544+20)))))</f>
        <v>0</v>
      </c>
      <c r="AT3544" s="4">
        <f ca="1">COUNTIF(INDIRECT("U"&amp;(ROW()+12*(($AN3544-1)*3+$AO3544)-ROW())/12+5):INDIRECT("AF"&amp;(ROW()+12*(($AN3544-1)*3+$AO3544)-ROW())/12+5),AS3544)</f>
        <v>0</v>
      </c>
      <c r="AU3544" s="4">
        <f ca="1">IF(AND(AQ3544+AS3544&gt;0,AR3544+AT3544&gt;0),COUNTIF(AU$6:AU3543,"&gt;0")+1,0)</f>
        <v>0</v>
      </c>
    </row>
    <row r="3545" spans="40:47">
      <c r="AN3545" s="4">
        <v>99</v>
      </c>
      <c r="AO3545" s="4">
        <v>1</v>
      </c>
      <c r="AP3545" s="4">
        <v>12</v>
      </c>
      <c r="AQ3545" s="6">
        <f ca="1">IF($AP3545=1,IF(INDIRECT(ADDRESS(($AN3545-1)*3+$AO3545+5,$AP3545+7))="",0,INDIRECT(ADDRESS(($AN3545-1)*3+$AO3545+5,$AP3545+7))),IF(INDIRECT(ADDRESS(($AN3545-1)*3+$AO3545+5,$AP3545+7))="",0,IF(COUNTIF(INDIRECT(ADDRESS(($AN3545-1)*36+($AO3545-1)*12+6,COLUMN())):INDIRECT(ADDRESS(($AN3545-1)*36+($AO3545-1)*12+$AP3545+4,COLUMN())),INDIRECT(ADDRESS(($AN3545-1)*3+$AO3545+5,$AP3545+7)))&gt;=1,0,INDIRECT(ADDRESS(($AN3545-1)*3+$AO3545+5,$AP3545+7)))))</f>
        <v>0</v>
      </c>
      <c r="AR3545" s="4">
        <f ca="1">COUNTIF(INDIRECT("H"&amp;(ROW()+12*(($AN3545-1)*3+$AO3545)-ROW())/12+5):INDIRECT("S"&amp;(ROW()+12*(($AN3545-1)*3+$AO3545)-ROW())/12+5),AQ3545)</f>
        <v>0</v>
      </c>
      <c r="AS3545" s="6">
        <f ca="1">IF($AP3545=1,IF(INDIRECT(ADDRESS(($AN3545-1)*3+$AO3545+5,$AP3545+20))="",0,INDIRECT(ADDRESS(($AN3545-1)*3+$AO3545+5,$AP3545+20))),IF(INDIRECT(ADDRESS(($AN3545-1)*3+$AO3545+5,$AP3545+20))="",0,IF(COUNTIF(INDIRECT(ADDRESS(($AN3545-1)*36+($AO3545-1)*12+6,COLUMN())):INDIRECT(ADDRESS(($AN3545-1)*36+($AO3545-1)*12+$AP3545+4,COLUMN())),INDIRECT(ADDRESS(($AN3545-1)*3+$AO3545+5,$AP3545+20)))&gt;=1,0,INDIRECT(ADDRESS(($AN3545-1)*3+$AO3545+5,$AP3545+20)))))</f>
        <v>0</v>
      </c>
      <c r="AT3545" s="4">
        <f ca="1">COUNTIF(INDIRECT("U"&amp;(ROW()+12*(($AN3545-1)*3+$AO3545)-ROW())/12+5):INDIRECT("AF"&amp;(ROW()+12*(($AN3545-1)*3+$AO3545)-ROW())/12+5),AS3545)</f>
        <v>0</v>
      </c>
      <c r="AU3545" s="4">
        <f ca="1">IF(AND(AQ3545+AS3545&gt;0,AR3545+AT3545&gt;0),COUNTIF(AU$6:AU3544,"&gt;0")+1,0)</f>
        <v>0</v>
      </c>
    </row>
    <row r="3546" spans="40:47">
      <c r="AN3546" s="4">
        <v>99</v>
      </c>
      <c r="AO3546" s="4">
        <v>2</v>
      </c>
      <c r="AP3546" s="4">
        <v>1</v>
      </c>
      <c r="AQ3546" s="6">
        <f ca="1">IF($AP3546=1,IF(INDIRECT(ADDRESS(($AN3546-1)*3+$AO3546+5,$AP3546+7))="",0,INDIRECT(ADDRESS(($AN3546-1)*3+$AO3546+5,$AP3546+7))),IF(INDIRECT(ADDRESS(($AN3546-1)*3+$AO3546+5,$AP3546+7))="",0,IF(COUNTIF(INDIRECT(ADDRESS(($AN3546-1)*36+($AO3546-1)*12+6,COLUMN())):INDIRECT(ADDRESS(($AN3546-1)*36+($AO3546-1)*12+$AP3546+4,COLUMN())),INDIRECT(ADDRESS(($AN3546-1)*3+$AO3546+5,$AP3546+7)))&gt;=1,0,INDIRECT(ADDRESS(($AN3546-1)*3+$AO3546+5,$AP3546+7)))))</f>
        <v>0</v>
      </c>
      <c r="AR3546" s="4">
        <f ca="1">COUNTIF(INDIRECT("H"&amp;(ROW()+12*(($AN3546-1)*3+$AO3546)-ROW())/12+5):INDIRECT("S"&amp;(ROW()+12*(($AN3546-1)*3+$AO3546)-ROW())/12+5),AQ3546)</f>
        <v>0</v>
      </c>
      <c r="AS3546" s="6">
        <f ca="1">IF($AP3546=1,IF(INDIRECT(ADDRESS(($AN3546-1)*3+$AO3546+5,$AP3546+20))="",0,INDIRECT(ADDRESS(($AN3546-1)*3+$AO3546+5,$AP3546+20))),IF(INDIRECT(ADDRESS(($AN3546-1)*3+$AO3546+5,$AP3546+20))="",0,IF(COUNTIF(INDIRECT(ADDRESS(($AN3546-1)*36+($AO3546-1)*12+6,COLUMN())):INDIRECT(ADDRESS(($AN3546-1)*36+($AO3546-1)*12+$AP3546+4,COLUMN())),INDIRECT(ADDRESS(($AN3546-1)*3+$AO3546+5,$AP3546+20)))&gt;=1,0,INDIRECT(ADDRESS(($AN3546-1)*3+$AO3546+5,$AP3546+20)))))</f>
        <v>0</v>
      </c>
      <c r="AT3546" s="4">
        <f ca="1">COUNTIF(INDIRECT("U"&amp;(ROW()+12*(($AN3546-1)*3+$AO3546)-ROW())/12+5):INDIRECT("AF"&amp;(ROW()+12*(($AN3546-1)*3+$AO3546)-ROW())/12+5),AS3546)</f>
        <v>0</v>
      </c>
      <c r="AU3546" s="4">
        <f ca="1">IF(AND(AQ3546+AS3546&gt;0,AR3546+AT3546&gt;0),COUNTIF(AU$6:AU3545,"&gt;0")+1,0)</f>
        <v>0</v>
      </c>
    </row>
    <row r="3547" spans="40:47">
      <c r="AN3547" s="4">
        <v>99</v>
      </c>
      <c r="AO3547" s="4">
        <v>2</v>
      </c>
      <c r="AP3547" s="4">
        <v>2</v>
      </c>
      <c r="AQ3547" s="6">
        <f ca="1">IF($AP3547=1,IF(INDIRECT(ADDRESS(($AN3547-1)*3+$AO3547+5,$AP3547+7))="",0,INDIRECT(ADDRESS(($AN3547-1)*3+$AO3547+5,$AP3547+7))),IF(INDIRECT(ADDRESS(($AN3547-1)*3+$AO3547+5,$AP3547+7))="",0,IF(COUNTIF(INDIRECT(ADDRESS(($AN3547-1)*36+($AO3547-1)*12+6,COLUMN())):INDIRECT(ADDRESS(($AN3547-1)*36+($AO3547-1)*12+$AP3547+4,COLUMN())),INDIRECT(ADDRESS(($AN3547-1)*3+$AO3547+5,$AP3547+7)))&gt;=1,0,INDIRECT(ADDRESS(($AN3547-1)*3+$AO3547+5,$AP3547+7)))))</f>
        <v>0</v>
      </c>
      <c r="AR3547" s="4">
        <f ca="1">COUNTIF(INDIRECT("H"&amp;(ROW()+12*(($AN3547-1)*3+$AO3547)-ROW())/12+5):INDIRECT("S"&amp;(ROW()+12*(($AN3547-1)*3+$AO3547)-ROW())/12+5),AQ3547)</f>
        <v>0</v>
      </c>
      <c r="AS3547" s="6">
        <f ca="1">IF($AP3547=1,IF(INDIRECT(ADDRESS(($AN3547-1)*3+$AO3547+5,$AP3547+20))="",0,INDIRECT(ADDRESS(($AN3547-1)*3+$AO3547+5,$AP3547+20))),IF(INDIRECT(ADDRESS(($AN3547-1)*3+$AO3547+5,$AP3547+20))="",0,IF(COUNTIF(INDIRECT(ADDRESS(($AN3547-1)*36+($AO3547-1)*12+6,COLUMN())):INDIRECT(ADDRESS(($AN3547-1)*36+($AO3547-1)*12+$AP3547+4,COLUMN())),INDIRECT(ADDRESS(($AN3547-1)*3+$AO3547+5,$AP3547+20)))&gt;=1,0,INDIRECT(ADDRESS(($AN3547-1)*3+$AO3547+5,$AP3547+20)))))</f>
        <v>0</v>
      </c>
      <c r="AT3547" s="4">
        <f ca="1">COUNTIF(INDIRECT("U"&amp;(ROW()+12*(($AN3547-1)*3+$AO3547)-ROW())/12+5):INDIRECT("AF"&amp;(ROW()+12*(($AN3547-1)*3+$AO3547)-ROW())/12+5),AS3547)</f>
        <v>0</v>
      </c>
      <c r="AU3547" s="4">
        <f ca="1">IF(AND(AQ3547+AS3547&gt;0,AR3547+AT3547&gt;0),COUNTIF(AU$6:AU3546,"&gt;0")+1,0)</f>
        <v>0</v>
      </c>
    </row>
    <row r="3548" spans="40:47">
      <c r="AN3548" s="4">
        <v>99</v>
      </c>
      <c r="AO3548" s="4">
        <v>2</v>
      </c>
      <c r="AP3548" s="4">
        <v>3</v>
      </c>
      <c r="AQ3548" s="6">
        <f ca="1">IF($AP3548=1,IF(INDIRECT(ADDRESS(($AN3548-1)*3+$AO3548+5,$AP3548+7))="",0,INDIRECT(ADDRESS(($AN3548-1)*3+$AO3548+5,$AP3548+7))),IF(INDIRECT(ADDRESS(($AN3548-1)*3+$AO3548+5,$AP3548+7))="",0,IF(COUNTIF(INDIRECT(ADDRESS(($AN3548-1)*36+($AO3548-1)*12+6,COLUMN())):INDIRECT(ADDRESS(($AN3548-1)*36+($AO3548-1)*12+$AP3548+4,COLUMN())),INDIRECT(ADDRESS(($AN3548-1)*3+$AO3548+5,$AP3548+7)))&gt;=1,0,INDIRECT(ADDRESS(($AN3548-1)*3+$AO3548+5,$AP3548+7)))))</f>
        <v>0</v>
      </c>
      <c r="AR3548" s="4">
        <f ca="1">COUNTIF(INDIRECT("H"&amp;(ROW()+12*(($AN3548-1)*3+$AO3548)-ROW())/12+5):INDIRECT("S"&amp;(ROW()+12*(($AN3548-1)*3+$AO3548)-ROW())/12+5),AQ3548)</f>
        <v>0</v>
      </c>
      <c r="AS3548" s="6">
        <f ca="1">IF($AP3548=1,IF(INDIRECT(ADDRESS(($AN3548-1)*3+$AO3548+5,$AP3548+20))="",0,INDIRECT(ADDRESS(($AN3548-1)*3+$AO3548+5,$AP3548+20))),IF(INDIRECT(ADDRESS(($AN3548-1)*3+$AO3548+5,$AP3548+20))="",0,IF(COUNTIF(INDIRECT(ADDRESS(($AN3548-1)*36+($AO3548-1)*12+6,COLUMN())):INDIRECT(ADDRESS(($AN3548-1)*36+($AO3548-1)*12+$AP3548+4,COLUMN())),INDIRECT(ADDRESS(($AN3548-1)*3+$AO3548+5,$AP3548+20)))&gt;=1,0,INDIRECT(ADDRESS(($AN3548-1)*3+$AO3548+5,$AP3548+20)))))</f>
        <v>0</v>
      </c>
      <c r="AT3548" s="4">
        <f ca="1">COUNTIF(INDIRECT("U"&amp;(ROW()+12*(($AN3548-1)*3+$AO3548)-ROW())/12+5):INDIRECT("AF"&amp;(ROW()+12*(($AN3548-1)*3+$AO3548)-ROW())/12+5),AS3548)</f>
        <v>0</v>
      </c>
      <c r="AU3548" s="4">
        <f ca="1">IF(AND(AQ3548+AS3548&gt;0,AR3548+AT3548&gt;0),COUNTIF(AU$6:AU3547,"&gt;0")+1,0)</f>
        <v>0</v>
      </c>
    </row>
    <row r="3549" spans="40:47">
      <c r="AN3549" s="4">
        <v>99</v>
      </c>
      <c r="AO3549" s="4">
        <v>2</v>
      </c>
      <c r="AP3549" s="4">
        <v>4</v>
      </c>
      <c r="AQ3549" s="6">
        <f ca="1">IF($AP3549=1,IF(INDIRECT(ADDRESS(($AN3549-1)*3+$AO3549+5,$AP3549+7))="",0,INDIRECT(ADDRESS(($AN3549-1)*3+$AO3549+5,$AP3549+7))),IF(INDIRECT(ADDRESS(($AN3549-1)*3+$AO3549+5,$AP3549+7))="",0,IF(COUNTIF(INDIRECT(ADDRESS(($AN3549-1)*36+($AO3549-1)*12+6,COLUMN())):INDIRECT(ADDRESS(($AN3549-1)*36+($AO3549-1)*12+$AP3549+4,COLUMN())),INDIRECT(ADDRESS(($AN3549-1)*3+$AO3549+5,$AP3549+7)))&gt;=1,0,INDIRECT(ADDRESS(($AN3549-1)*3+$AO3549+5,$AP3549+7)))))</f>
        <v>0</v>
      </c>
      <c r="AR3549" s="4">
        <f ca="1">COUNTIF(INDIRECT("H"&amp;(ROW()+12*(($AN3549-1)*3+$AO3549)-ROW())/12+5):INDIRECT("S"&amp;(ROW()+12*(($AN3549-1)*3+$AO3549)-ROW())/12+5),AQ3549)</f>
        <v>0</v>
      </c>
      <c r="AS3549" s="6">
        <f ca="1">IF($AP3549=1,IF(INDIRECT(ADDRESS(($AN3549-1)*3+$AO3549+5,$AP3549+20))="",0,INDIRECT(ADDRESS(($AN3549-1)*3+$AO3549+5,$AP3549+20))),IF(INDIRECT(ADDRESS(($AN3549-1)*3+$AO3549+5,$AP3549+20))="",0,IF(COUNTIF(INDIRECT(ADDRESS(($AN3549-1)*36+($AO3549-1)*12+6,COLUMN())):INDIRECT(ADDRESS(($AN3549-1)*36+($AO3549-1)*12+$AP3549+4,COLUMN())),INDIRECT(ADDRESS(($AN3549-1)*3+$AO3549+5,$AP3549+20)))&gt;=1,0,INDIRECT(ADDRESS(($AN3549-1)*3+$AO3549+5,$AP3549+20)))))</f>
        <v>0</v>
      </c>
      <c r="AT3549" s="4">
        <f ca="1">COUNTIF(INDIRECT("U"&amp;(ROW()+12*(($AN3549-1)*3+$AO3549)-ROW())/12+5):INDIRECT("AF"&amp;(ROW()+12*(($AN3549-1)*3+$AO3549)-ROW())/12+5),AS3549)</f>
        <v>0</v>
      </c>
      <c r="AU3549" s="4">
        <f ca="1">IF(AND(AQ3549+AS3549&gt;0,AR3549+AT3549&gt;0),COUNTIF(AU$6:AU3548,"&gt;0")+1,0)</f>
        <v>0</v>
      </c>
    </row>
    <row r="3550" spans="40:47">
      <c r="AN3550" s="4">
        <v>99</v>
      </c>
      <c r="AO3550" s="4">
        <v>2</v>
      </c>
      <c r="AP3550" s="4">
        <v>5</v>
      </c>
      <c r="AQ3550" s="6">
        <f ca="1">IF($AP3550=1,IF(INDIRECT(ADDRESS(($AN3550-1)*3+$AO3550+5,$AP3550+7))="",0,INDIRECT(ADDRESS(($AN3550-1)*3+$AO3550+5,$AP3550+7))),IF(INDIRECT(ADDRESS(($AN3550-1)*3+$AO3550+5,$AP3550+7))="",0,IF(COUNTIF(INDIRECT(ADDRESS(($AN3550-1)*36+($AO3550-1)*12+6,COLUMN())):INDIRECT(ADDRESS(($AN3550-1)*36+($AO3550-1)*12+$AP3550+4,COLUMN())),INDIRECT(ADDRESS(($AN3550-1)*3+$AO3550+5,$AP3550+7)))&gt;=1,0,INDIRECT(ADDRESS(($AN3550-1)*3+$AO3550+5,$AP3550+7)))))</f>
        <v>0</v>
      </c>
      <c r="AR3550" s="4">
        <f ca="1">COUNTIF(INDIRECT("H"&amp;(ROW()+12*(($AN3550-1)*3+$AO3550)-ROW())/12+5):INDIRECT("S"&amp;(ROW()+12*(($AN3550-1)*3+$AO3550)-ROW())/12+5),AQ3550)</f>
        <v>0</v>
      </c>
      <c r="AS3550" s="6">
        <f ca="1">IF($AP3550=1,IF(INDIRECT(ADDRESS(($AN3550-1)*3+$AO3550+5,$AP3550+20))="",0,INDIRECT(ADDRESS(($AN3550-1)*3+$AO3550+5,$AP3550+20))),IF(INDIRECT(ADDRESS(($AN3550-1)*3+$AO3550+5,$AP3550+20))="",0,IF(COUNTIF(INDIRECT(ADDRESS(($AN3550-1)*36+($AO3550-1)*12+6,COLUMN())):INDIRECT(ADDRESS(($AN3550-1)*36+($AO3550-1)*12+$AP3550+4,COLUMN())),INDIRECT(ADDRESS(($AN3550-1)*3+$AO3550+5,$AP3550+20)))&gt;=1,0,INDIRECT(ADDRESS(($AN3550-1)*3+$AO3550+5,$AP3550+20)))))</f>
        <v>0</v>
      </c>
      <c r="AT3550" s="4">
        <f ca="1">COUNTIF(INDIRECT("U"&amp;(ROW()+12*(($AN3550-1)*3+$AO3550)-ROW())/12+5):INDIRECT("AF"&amp;(ROW()+12*(($AN3550-1)*3+$AO3550)-ROW())/12+5),AS3550)</f>
        <v>0</v>
      </c>
      <c r="AU3550" s="4">
        <f ca="1">IF(AND(AQ3550+AS3550&gt;0,AR3550+AT3550&gt;0),COUNTIF(AU$6:AU3549,"&gt;0")+1,0)</f>
        <v>0</v>
      </c>
    </row>
    <row r="3551" spans="40:47">
      <c r="AN3551" s="4">
        <v>99</v>
      </c>
      <c r="AO3551" s="4">
        <v>2</v>
      </c>
      <c r="AP3551" s="4">
        <v>6</v>
      </c>
      <c r="AQ3551" s="6">
        <f ca="1">IF($AP3551=1,IF(INDIRECT(ADDRESS(($AN3551-1)*3+$AO3551+5,$AP3551+7))="",0,INDIRECT(ADDRESS(($AN3551-1)*3+$AO3551+5,$AP3551+7))),IF(INDIRECT(ADDRESS(($AN3551-1)*3+$AO3551+5,$AP3551+7))="",0,IF(COUNTIF(INDIRECT(ADDRESS(($AN3551-1)*36+($AO3551-1)*12+6,COLUMN())):INDIRECT(ADDRESS(($AN3551-1)*36+($AO3551-1)*12+$AP3551+4,COLUMN())),INDIRECT(ADDRESS(($AN3551-1)*3+$AO3551+5,$AP3551+7)))&gt;=1,0,INDIRECT(ADDRESS(($AN3551-1)*3+$AO3551+5,$AP3551+7)))))</f>
        <v>0</v>
      </c>
      <c r="AR3551" s="4">
        <f ca="1">COUNTIF(INDIRECT("H"&amp;(ROW()+12*(($AN3551-1)*3+$AO3551)-ROW())/12+5):INDIRECT("S"&amp;(ROW()+12*(($AN3551-1)*3+$AO3551)-ROW())/12+5),AQ3551)</f>
        <v>0</v>
      </c>
      <c r="AS3551" s="6">
        <f ca="1">IF($AP3551=1,IF(INDIRECT(ADDRESS(($AN3551-1)*3+$AO3551+5,$AP3551+20))="",0,INDIRECT(ADDRESS(($AN3551-1)*3+$AO3551+5,$AP3551+20))),IF(INDIRECT(ADDRESS(($AN3551-1)*3+$AO3551+5,$AP3551+20))="",0,IF(COUNTIF(INDIRECT(ADDRESS(($AN3551-1)*36+($AO3551-1)*12+6,COLUMN())):INDIRECT(ADDRESS(($AN3551-1)*36+($AO3551-1)*12+$AP3551+4,COLUMN())),INDIRECT(ADDRESS(($AN3551-1)*3+$AO3551+5,$AP3551+20)))&gt;=1,0,INDIRECT(ADDRESS(($AN3551-1)*3+$AO3551+5,$AP3551+20)))))</f>
        <v>0</v>
      </c>
      <c r="AT3551" s="4">
        <f ca="1">COUNTIF(INDIRECT("U"&amp;(ROW()+12*(($AN3551-1)*3+$AO3551)-ROW())/12+5):INDIRECT("AF"&amp;(ROW()+12*(($AN3551-1)*3+$AO3551)-ROW())/12+5),AS3551)</f>
        <v>0</v>
      </c>
      <c r="AU3551" s="4">
        <f ca="1">IF(AND(AQ3551+AS3551&gt;0,AR3551+AT3551&gt;0),COUNTIF(AU$6:AU3550,"&gt;0")+1,0)</f>
        <v>0</v>
      </c>
    </row>
    <row r="3552" spans="40:47">
      <c r="AN3552" s="4">
        <v>99</v>
      </c>
      <c r="AO3552" s="4">
        <v>2</v>
      </c>
      <c r="AP3552" s="4">
        <v>7</v>
      </c>
      <c r="AQ3552" s="6">
        <f ca="1">IF($AP3552=1,IF(INDIRECT(ADDRESS(($AN3552-1)*3+$AO3552+5,$AP3552+7))="",0,INDIRECT(ADDRESS(($AN3552-1)*3+$AO3552+5,$AP3552+7))),IF(INDIRECT(ADDRESS(($AN3552-1)*3+$AO3552+5,$AP3552+7))="",0,IF(COUNTIF(INDIRECT(ADDRESS(($AN3552-1)*36+($AO3552-1)*12+6,COLUMN())):INDIRECT(ADDRESS(($AN3552-1)*36+($AO3552-1)*12+$AP3552+4,COLUMN())),INDIRECT(ADDRESS(($AN3552-1)*3+$AO3552+5,$AP3552+7)))&gt;=1,0,INDIRECT(ADDRESS(($AN3552-1)*3+$AO3552+5,$AP3552+7)))))</f>
        <v>0</v>
      </c>
      <c r="AR3552" s="4">
        <f ca="1">COUNTIF(INDIRECT("H"&amp;(ROW()+12*(($AN3552-1)*3+$AO3552)-ROW())/12+5):INDIRECT("S"&amp;(ROW()+12*(($AN3552-1)*3+$AO3552)-ROW())/12+5),AQ3552)</f>
        <v>0</v>
      </c>
      <c r="AS3552" s="6">
        <f ca="1">IF($AP3552=1,IF(INDIRECT(ADDRESS(($AN3552-1)*3+$AO3552+5,$AP3552+20))="",0,INDIRECT(ADDRESS(($AN3552-1)*3+$AO3552+5,$AP3552+20))),IF(INDIRECT(ADDRESS(($AN3552-1)*3+$AO3552+5,$AP3552+20))="",0,IF(COUNTIF(INDIRECT(ADDRESS(($AN3552-1)*36+($AO3552-1)*12+6,COLUMN())):INDIRECT(ADDRESS(($AN3552-1)*36+($AO3552-1)*12+$AP3552+4,COLUMN())),INDIRECT(ADDRESS(($AN3552-1)*3+$AO3552+5,$AP3552+20)))&gt;=1,0,INDIRECT(ADDRESS(($AN3552-1)*3+$AO3552+5,$AP3552+20)))))</f>
        <v>0</v>
      </c>
      <c r="AT3552" s="4">
        <f ca="1">COUNTIF(INDIRECT("U"&amp;(ROW()+12*(($AN3552-1)*3+$AO3552)-ROW())/12+5):INDIRECT("AF"&amp;(ROW()+12*(($AN3552-1)*3+$AO3552)-ROW())/12+5),AS3552)</f>
        <v>0</v>
      </c>
      <c r="AU3552" s="4">
        <f ca="1">IF(AND(AQ3552+AS3552&gt;0,AR3552+AT3552&gt;0),COUNTIF(AU$6:AU3551,"&gt;0")+1,0)</f>
        <v>0</v>
      </c>
    </row>
    <row r="3553" spans="40:47">
      <c r="AN3553" s="4">
        <v>99</v>
      </c>
      <c r="AO3553" s="4">
        <v>2</v>
      </c>
      <c r="AP3553" s="4">
        <v>8</v>
      </c>
      <c r="AQ3553" s="6">
        <f ca="1">IF($AP3553=1,IF(INDIRECT(ADDRESS(($AN3553-1)*3+$AO3553+5,$AP3553+7))="",0,INDIRECT(ADDRESS(($AN3553-1)*3+$AO3553+5,$AP3553+7))),IF(INDIRECT(ADDRESS(($AN3553-1)*3+$AO3553+5,$AP3553+7))="",0,IF(COUNTIF(INDIRECT(ADDRESS(($AN3553-1)*36+($AO3553-1)*12+6,COLUMN())):INDIRECT(ADDRESS(($AN3553-1)*36+($AO3553-1)*12+$AP3553+4,COLUMN())),INDIRECT(ADDRESS(($AN3553-1)*3+$AO3553+5,$AP3553+7)))&gt;=1,0,INDIRECT(ADDRESS(($AN3553-1)*3+$AO3553+5,$AP3553+7)))))</f>
        <v>0</v>
      </c>
      <c r="AR3553" s="4">
        <f ca="1">COUNTIF(INDIRECT("H"&amp;(ROW()+12*(($AN3553-1)*3+$AO3553)-ROW())/12+5):INDIRECT("S"&amp;(ROW()+12*(($AN3553-1)*3+$AO3553)-ROW())/12+5),AQ3553)</f>
        <v>0</v>
      </c>
      <c r="AS3553" s="6">
        <f ca="1">IF($AP3553=1,IF(INDIRECT(ADDRESS(($AN3553-1)*3+$AO3553+5,$AP3553+20))="",0,INDIRECT(ADDRESS(($AN3553-1)*3+$AO3553+5,$AP3553+20))),IF(INDIRECT(ADDRESS(($AN3553-1)*3+$AO3553+5,$AP3553+20))="",0,IF(COUNTIF(INDIRECT(ADDRESS(($AN3553-1)*36+($AO3553-1)*12+6,COLUMN())):INDIRECT(ADDRESS(($AN3553-1)*36+($AO3553-1)*12+$AP3553+4,COLUMN())),INDIRECT(ADDRESS(($AN3553-1)*3+$AO3553+5,$AP3553+20)))&gt;=1,0,INDIRECT(ADDRESS(($AN3553-1)*3+$AO3553+5,$AP3553+20)))))</f>
        <v>0</v>
      </c>
      <c r="AT3553" s="4">
        <f ca="1">COUNTIF(INDIRECT("U"&amp;(ROW()+12*(($AN3553-1)*3+$AO3553)-ROW())/12+5):INDIRECT("AF"&amp;(ROW()+12*(($AN3553-1)*3+$AO3553)-ROW())/12+5),AS3553)</f>
        <v>0</v>
      </c>
      <c r="AU3553" s="4">
        <f ca="1">IF(AND(AQ3553+AS3553&gt;0,AR3553+AT3553&gt;0),COUNTIF(AU$6:AU3552,"&gt;0")+1,0)</f>
        <v>0</v>
      </c>
    </row>
    <row r="3554" spans="40:47">
      <c r="AN3554" s="4">
        <v>99</v>
      </c>
      <c r="AO3554" s="4">
        <v>2</v>
      </c>
      <c r="AP3554" s="4">
        <v>9</v>
      </c>
      <c r="AQ3554" s="6">
        <f ca="1">IF($AP3554=1,IF(INDIRECT(ADDRESS(($AN3554-1)*3+$AO3554+5,$AP3554+7))="",0,INDIRECT(ADDRESS(($AN3554-1)*3+$AO3554+5,$AP3554+7))),IF(INDIRECT(ADDRESS(($AN3554-1)*3+$AO3554+5,$AP3554+7))="",0,IF(COUNTIF(INDIRECT(ADDRESS(($AN3554-1)*36+($AO3554-1)*12+6,COLUMN())):INDIRECT(ADDRESS(($AN3554-1)*36+($AO3554-1)*12+$AP3554+4,COLUMN())),INDIRECT(ADDRESS(($AN3554-1)*3+$AO3554+5,$AP3554+7)))&gt;=1,0,INDIRECT(ADDRESS(($AN3554-1)*3+$AO3554+5,$AP3554+7)))))</f>
        <v>0</v>
      </c>
      <c r="AR3554" s="4">
        <f ca="1">COUNTIF(INDIRECT("H"&amp;(ROW()+12*(($AN3554-1)*3+$AO3554)-ROW())/12+5):INDIRECT("S"&amp;(ROW()+12*(($AN3554-1)*3+$AO3554)-ROW())/12+5),AQ3554)</f>
        <v>0</v>
      </c>
      <c r="AS3554" s="6">
        <f ca="1">IF($AP3554=1,IF(INDIRECT(ADDRESS(($AN3554-1)*3+$AO3554+5,$AP3554+20))="",0,INDIRECT(ADDRESS(($AN3554-1)*3+$AO3554+5,$AP3554+20))),IF(INDIRECT(ADDRESS(($AN3554-1)*3+$AO3554+5,$AP3554+20))="",0,IF(COUNTIF(INDIRECT(ADDRESS(($AN3554-1)*36+($AO3554-1)*12+6,COLUMN())):INDIRECT(ADDRESS(($AN3554-1)*36+($AO3554-1)*12+$AP3554+4,COLUMN())),INDIRECT(ADDRESS(($AN3554-1)*3+$AO3554+5,$AP3554+20)))&gt;=1,0,INDIRECT(ADDRESS(($AN3554-1)*3+$AO3554+5,$AP3554+20)))))</f>
        <v>0</v>
      </c>
      <c r="AT3554" s="4">
        <f ca="1">COUNTIF(INDIRECT("U"&amp;(ROW()+12*(($AN3554-1)*3+$AO3554)-ROW())/12+5):INDIRECT("AF"&amp;(ROW()+12*(($AN3554-1)*3+$AO3554)-ROW())/12+5),AS3554)</f>
        <v>0</v>
      </c>
      <c r="AU3554" s="4">
        <f ca="1">IF(AND(AQ3554+AS3554&gt;0,AR3554+AT3554&gt;0),COUNTIF(AU$6:AU3553,"&gt;0")+1,0)</f>
        <v>0</v>
      </c>
    </row>
    <row r="3555" spans="40:47">
      <c r="AN3555" s="4">
        <v>99</v>
      </c>
      <c r="AO3555" s="4">
        <v>2</v>
      </c>
      <c r="AP3555" s="4">
        <v>10</v>
      </c>
      <c r="AQ3555" s="6">
        <f ca="1">IF($AP3555=1,IF(INDIRECT(ADDRESS(($AN3555-1)*3+$AO3555+5,$AP3555+7))="",0,INDIRECT(ADDRESS(($AN3555-1)*3+$AO3555+5,$AP3555+7))),IF(INDIRECT(ADDRESS(($AN3555-1)*3+$AO3555+5,$AP3555+7))="",0,IF(COUNTIF(INDIRECT(ADDRESS(($AN3555-1)*36+($AO3555-1)*12+6,COLUMN())):INDIRECT(ADDRESS(($AN3555-1)*36+($AO3555-1)*12+$AP3555+4,COLUMN())),INDIRECT(ADDRESS(($AN3555-1)*3+$AO3555+5,$AP3555+7)))&gt;=1,0,INDIRECT(ADDRESS(($AN3555-1)*3+$AO3555+5,$AP3555+7)))))</f>
        <v>0</v>
      </c>
      <c r="AR3555" s="4">
        <f ca="1">COUNTIF(INDIRECT("H"&amp;(ROW()+12*(($AN3555-1)*3+$AO3555)-ROW())/12+5):INDIRECT("S"&amp;(ROW()+12*(($AN3555-1)*3+$AO3555)-ROW())/12+5),AQ3555)</f>
        <v>0</v>
      </c>
      <c r="AS3555" s="6">
        <f ca="1">IF($AP3555=1,IF(INDIRECT(ADDRESS(($AN3555-1)*3+$AO3555+5,$AP3555+20))="",0,INDIRECT(ADDRESS(($AN3555-1)*3+$AO3555+5,$AP3555+20))),IF(INDIRECT(ADDRESS(($AN3555-1)*3+$AO3555+5,$AP3555+20))="",0,IF(COUNTIF(INDIRECT(ADDRESS(($AN3555-1)*36+($AO3555-1)*12+6,COLUMN())):INDIRECT(ADDRESS(($AN3555-1)*36+($AO3555-1)*12+$AP3555+4,COLUMN())),INDIRECT(ADDRESS(($AN3555-1)*3+$AO3555+5,$AP3555+20)))&gt;=1,0,INDIRECT(ADDRESS(($AN3555-1)*3+$AO3555+5,$AP3555+20)))))</f>
        <v>0</v>
      </c>
      <c r="AT3555" s="4">
        <f ca="1">COUNTIF(INDIRECT("U"&amp;(ROW()+12*(($AN3555-1)*3+$AO3555)-ROW())/12+5):INDIRECT("AF"&amp;(ROW()+12*(($AN3555-1)*3+$AO3555)-ROW())/12+5),AS3555)</f>
        <v>0</v>
      </c>
      <c r="AU3555" s="4">
        <f ca="1">IF(AND(AQ3555+AS3555&gt;0,AR3555+AT3555&gt;0),COUNTIF(AU$6:AU3554,"&gt;0")+1,0)</f>
        <v>0</v>
      </c>
    </row>
    <row r="3556" spans="40:47">
      <c r="AN3556" s="4">
        <v>99</v>
      </c>
      <c r="AO3556" s="4">
        <v>2</v>
      </c>
      <c r="AP3556" s="4">
        <v>11</v>
      </c>
      <c r="AQ3556" s="6">
        <f ca="1">IF($AP3556=1,IF(INDIRECT(ADDRESS(($AN3556-1)*3+$AO3556+5,$AP3556+7))="",0,INDIRECT(ADDRESS(($AN3556-1)*3+$AO3556+5,$AP3556+7))),IF(INDIRECT(ADDRESS(($AN3556-1)*3+$AO3556+5,$AP3556+7))="",0,IF(COUNTIF(INDIRECT(ADDRESS(($AN3556-1)*36+($AO3556-1)*12+6,COLUMN())):INDIRECT(ADDRESS(($AN3556-1)*36+($AO3556-1)*12+$AP3556+4,COLUMN())),INDIRECT(ADDRESS(($AN3556-1)*3+$AO3556+5,$AP3556+7)))&gt;=1,0,INDIRECT(ADDRESS(($AN3556-1)*3+$AO3556+5,$AP3556+7)))))</f>
        <v>0</v>
      </c>
      <c r="AR3556" s="4">
        <f ca="1">COUNTIF(INDIRECT("H"&amp;(ROW()+12*(($AN3556-1)*3+$AO3556)-ROW())/12+5):INDIRECT("S"&amp;(ROW()+12*(($AN3556-1)*3+$AO3556)-ROW())/12+5),AQ3556)</f>
        <v>0</v>
      </c>
      <c r="AS3556" s="6">
        <f ca="1">IF($AP3556=1,IF(INDIRECT(ADDRESS(($AN3556-1)*3+$AO3556+5,$AP3556+20))="",0,INDIRECT(ADDRESS(($AN3556-1)*3+$AO3556+5,$AP3556+20))),IF(INDIRECT(ADDRESS(($AN3556-1)*3+$AO3556+5,$AP3556+20))="",0,IF(COUNTIF(INDIRECT(ADDRESS(($AN3556-1)*36+($AO3556-1)*12+6,COLUMN())):INDIRECT(ADDRESS(($AN3556-1)*36+($AO3556-1)*12+$AP3556+4,COLUMN())),INDIRECT(ADDRESS(($AN3556-1)*3+$AO3556+5,$AP3556+20)))&gt;=1,0,INDIRECT(ADDRESS(($AN3556-1)*3+$AO3556+5,$AP3556+20)))))</f>
        <v>0</v>
      </c>
      <c r="AT3556" s="4">
        <f ca="1">COUNTIF(INDIRECT("U"&amp;(ROW()+12*(($AN3556-1)*3+$AO3556)-ROW())/12+5):INDIRECT("AF"&amp;(ROW()+12*(($AN3556-1)*3+$AO3556)-ROW())/12+5),AS3556)</f>
        <v>0</v>
      </c>
      <c r="AU3556" s="4">
        <f ca="1">IF(AND(AQ3556+AS3556&gt;0,AR3556+AT3556&gt;0),COUNTIF(AU$6:AU3555,"&gt;0")+1,0)</f>
        <v>0</v>
      </c>
    </row>
    <row r="3557" spans="40:47">
      <c r="AN3557" s="4">
        <v>99</v>
      </c>
      <c r="AO3557" s="4">
        <v>2</v>
      </c>
      <c r="AP3557" s="4">
        <v>12</v>
      </c>
      <c r="AQ3557" s="6">
        <f ca="1">IF($AP3557=1,IF(INDIRECT(ADDRESS(($AN3557-1)*3+$AO3557+5,$AP3557+7))="",0,INDIRECT(ADDRESS(($AN3557-1)*3+$AO3557+5,$AP3557+7))),IF(INDIRECT(ADDRESS(($AN3557-1)*3+$AO3557+5,$AP3557+7))="",0,IF(COUNTIF(INDIRECT(ADDRESS(($AN3557-1)*36+($AO3557-1)*12+6,COLUMN())):INDIRECT(ADDRESS(($AN3557-1)*36+($AO3557-1)*12+$AP3557+4,COLUMN())),INDIRECT(ADDRESS(($AN3557-1)*3+$AO3557+5,$AP3557+7)))&gt;=1,0,INDIRECT(ADDRESS(($AN3557-1)*3+$AO3557+5,$AP3557+7)))))</f>
        <v>0</v>
      </c>
      <c r="AR3557" s="4">
        <f ca="1">COUNTIF(INDIRECT("H"&amp;(ROW()+12*(($AN3557-1)*3+$AO3557)-ROW())/12+5):INDIRECT("S"&amp;(ROW()+12*(($AN3557-1)*3+$AO3557)-ROW())/12+5),AQ3557)</f>
        <v>0</v>
      </c>
      <c r="AS3557" s="6">
        <f ca="1">IF($AP3557=1,IF(INDIRECT(ADDRESS(($AN3557-1)*3+$AO3557+5,$AP3557+20))="",0,INDIRECT(ADDRESS(($AN3557-1)*3+$AO3557+5,$AP3557+20))),IF(INDIRECT(ADDRESS(($AN3557-1)*3+$AO3557+5,$AP3557+20))="",0,IF(COUNTIF(INDIRECT(ADDRESS(($AN3557-1)*36+($AO3557-1)*12+6,COLUMN())):INDIRECT(ADDRESS(($AN3557-1)*36+($AO3557-1)*12+$AP3557+4,COLUMN())),INDIRECT(ADDRESS(($AN3557-1)*3+$AO3557+5,$AP3557+20)))&gt;=1,0,INDIRECT(ADDRESS(($AN3557-1)*3+$AO3557+5,$AP3557+20)))))</f>
        <v>0</v>
      </c>
      <c r="AT3557" s="4">
        <f ca="1">COUNTIF(INDIRECT("U"&amp;(ROW()+12*(($AN3557-1)*3+$AO3557)-ROW())/12+5):INDIRECT("AF"&amp;(ROW()+12*(($AN3557-1)*3+$AO3557)-ROW())/12+5),AS3557)</f>
        <v>0</v>
      </c>
      <c r="AU3557" s="4">
        <f ca="1">IF(AND(AQ3557+AS3557&gt;0,AR3557+AT3557&gt;0),COUNTIF(AU$6:AU3556,"&gt;0")+1,0)</f>
        <v>0</v>
      </c>
    </row>
    <row r="3558" spans="40:47">
      <c r="AN3558" s="4">
        <v>99</v>
      </c>
      <c r="AO3558" s="4">
        <v>3</v>
      </c>
      <c r="AP3558" s="4">
        <v>1</v>
      </c>
      <c r="AQ3558" s="6">
        <f ca="1">IF($AP3558=1,IF(INDIRECT(ADDRESS(($AN3558-1)*3+$AO3558+5,$AP3558+7))="",0,INDIRECT(ADDRESS(($AN3558-1)*3+$AO3558+5,$AP3558+7))),IF(INDIRECT(ADDRESS(($AN3558-1)*3+$AO3558+5,$AP3558+7))="",0,IF(COUNTIF(INDIRECT(ADDRESS(($AN3558-1)*36+($AO3558-1)*12+6,COLUMN())):INDIRECT(ADDRESS(($AN3558-1)*36+($AO3558-1)*12+$AP3558+4,COLUMN())),INDIRECT(ADDRESS(($AN3558-1)*3+$AO3558+5,$AP3558+7)))&gt;=1,0,INDIRECT(ADDRESS(($AN3558-1)*3+$AO3558+5,$AP3558+7)))))</f>
        <v>0</v>
      </c>
      <c r="AR3558" s="4">
        <f ca="1">COUNTIF(INDIRECT("H"&amp;(ROW()+12*(($AN3558-1)*3+$AO3558)-ROW())/12+5):INDIRECT("S"&amp;(ROW()+12*(($AN3558-1)*3+$AO3558)-ROW())/12+5),AQ3558)</f>
        <v>0</v>
      </c>
      <c r="AS3558" s="6">
        <f ca="1">IF($AP3558=1,IF(INDIRECT(ADDRESS(($AN3558-1)*3+$AO3558+5,$AP3558+20))="",0,INDIRECT(ADDRESS(($AN3558-1)*3+$AO3558+5,$AP3558+20))),IF(INDIRECT(ADDRESS(($AN3558-1)*3+$AO3558+5,$AP3558+20))="",0,IF(COUNTIF(INDIRECT(ADDRESS(($AN3558-1)*36+($AO3558-1)*12+6,COLUMN())):INDIRECT(ADDRESS(($AN3558-1)*36+($AO3558-1)*12+$AP3558+4,COLUMN())),INDIRECT(ADDRESS(($AN3558-1)*3+$AO3558+5,$AP3558+20)))&gt;=1,0,INDIRECT(ADDRESS(($AN3558-1)*3+$AO3558+5,$AP3558+20)))))</f>
        <v>0</v>
      </c>
      <c r="AT3558" s="4">
        <f ca="1">COUNTIF(INDIRECT("U"&amp;(ROW()+12*(($AN3558-1)*3+$AO3558)-ROW())/12+5):INDIRECT("AF"&amp;(ROW()+12*(($AN3558-1)*3+$AO3558)-ROW())/12+5),AS3558)</f>
        <v>0</v>
      </c>
      <c r="AU3558" s="4">
        <f ca="1">IF(AND(AQ3558+AS3558&gt;0,AR3558+AT3558&gt;0),COUNTIF(AU$6:AU3557,"&gt;0")+1,0)</f>
        <v>0</v>
      </c>
    </row>
    <row r="3559" spans="40:47">
      <c r="AN3559" s="4">
        <v>99</v>
      </c>
      <c r="AO3559" s="4">
        <v>3</v>
      </c>
      <c r="AP3559" s="4">
        <v>2</v>
      </c>
      <c r="AQ3559" s="6">
        <f ca="1">IF($AP3559=1,IF(INDIRECT(ADDRESS(($AN3559-1)*3+$AO3559+5,$AP3559+7))="",0,INDIRECT(ADDRESS(($AN3559-1)*3+$AO3559+5,$AP3559+7))),IF(INDIRECT(ADDRESS(($AN3559-1)*3+$AO3559+5,$AP3559+7))="",0,IF(COUNTIF(INDIRECT(ADDRESS(($AN3559-1)*36+($AO3559-1)*12+6,COLUMN())):INDIRECT(ADDRESS(($AN3559-1)*36+($AO3559-1)*12+$AP3559+4,COLUMN())),INDIRECT(ADDRESS(($AN3559-1)*3+$AO3559+5,$AP3559+7)))&gt;=1,0,INDIRECT(ADDRESS(($AN3559-1)*3+$AO3559+5,$AP3559+7)))))</f>
        <v>0</v>
      </c>
      <c r="AR3559" s="4">
        <f ca="1">COUNTIF(INDIRECT("H"&amp;(ROW()+12*(($AN3559-1)*3+$AO3559)-ROW())/12+5):INDIRECT("S"&amp;(ROW()+12*(($AN3559-1)*3+$AO3559)-ROW())/12+5),AQ3559)</f>
        <v>0</v>
      </c>
      <c r="AS3559" s="6">
        <f ca="1">IF($AP3559=1,IF(INDIRECT(ADDRESS(($AN3559-1)*3+$AO3559+5,$AP3559+20))="",0,INDIRECT(ADDRESS(($AN3559-1)*3+$AO3559+5,$AP3559+20))),IF(INDIRECT(ADDRESS(($AN3559-1)*3+$AO3559+5,$AP3559+20))="",0,IF(COUNTIF(INDIRECT(ADDRESS(($AN3559-1)*36+($AO3559-1)*12+6,COLUMN())):INDIRECT(ADDRESS(($AN3559-1)*36+($AO3559-1)*12+$AP3559+4,COLUMN())),INDIRECT(ADDRESS(($AN3559-1)*3+$AO3559+5,$AP3559+20)))&gt;=1,0,INDIRECT(ADDRESS(($AN3559-1)*3+$AO3559+5,$AP3559+20)))))</f>
        <v>0</v>
      </c>
      <c r="AT3559" s="4">
        <f ca="1">COUNTIF(INDIRECT("U"&amp;(ROW()+12*(($AN3559-1)*3+$AO3559)-ROW())/12+5):INDIRECT("AF"&amp;(ROW()+12*(($AN3559-1)*3+$AO3559)-ROW())/12+5),AS3559)</f>
        <v>0</v>
      </c>
      <c r="AU3559" s="4">
        <f ca="1">IF(AND(AQ3559+AS3559&gt;0,AR3559+AT3559&gt;0),COUNTIF(AU$6:AU3558,"&gt;0")+1,0)</f>
        <v>0</v>
      </c>
    </row>
    <row r="3560" spans="40:47">
      <c r="AN3560" s="4">
        <v>99</v>
      </c>
      <c r="AO3560" s="4">
        <v>3</v>
      </c>
      <c r="AP3560" s="4">
        <v>3</v>
      </c>
      <c r="AQ3560" s="6">
        <f ca="1">IF($AP3560=1,IF(INDIRECT(ADDRESS(($AN3560-1)*3+$AO3560+5,$AP3560+7))="",0,INDIRECT(ADDRESS(($AN3560-1)*3+$AO3560+5,$AP3560+7))),IF(INDIRECT(ADDRESS(($AN3560-1)*3+$AO3560+5,$AP3560+7))="",0,IF(COUNTIF(INDIRECT(ADDRESS(($AN3560-1)*36+($AO3560-1)*12+6,COLUMN())):INDIRECT(ADDRESS(($AN3560-1)*36+($AO3560-1)*12+$AP3560+4,COLUMN())),INDIRECT(ADDRESS(($AN3560-1)*3+$AO3560+5,$AP3560+7)))&gt;=1,0,INDIRECT(ADDRESS(($AN3560-1)*3+$AO3560+5,$AP3560+7)))))</f>
        <v>0</v>
      </c>
      <c r="AR3560" s="4">
        <f ca="1">COUNTIF(INDIRECT("H"&amp;(ROW()+12*(($AN3560-1)*3+$AO3560)-ROW())/12+5):INDIRECT("S"&amp;(ROW()+12*(($AN3560-1)*3+$AO3560)-ROW())/12+5),AQ3560)</f>
        <v>0</v>
      </c>
      <c r="AS3560" s="6">
        <f ca="1">IF($AP3560=1,IF(INDIRECT(ADDRESS(($AN3560-1)*3+$AO3560+5,$AP3560+20))="",0,INDIRECT(ADDRESS(($AN3560-1)*3+$AO3560+5,$AP3560+20))),IF(INDIRECT(ADDRESS(($AN3560-1)*3+$AO3560+5,$AP3560+20))="",0,IF(COUNTIF(INDIRECT(ADDRESS(($AN3560-1)*36+($AO3560-1)*12+6,COLUMN())):INDIRECT(ADDRESS(($AN3560-1)*36+($AO3560-1)*12+$AP3560+4,COLUMN())),INDIRECT(ADDRESS(($AN3560-1)*3+$AO3560+5,$AP3560+20)))&gt;=1,0,INDIRECT(ADDRESS(($AN3560-1)*3+$AO3560+5,$AP3560+20)))))</f>
        <v>0</v>
      </c>
      <c r="AT3560" s="4">
        <f ca="1">COUNTIF(INDIRECT("U"&amp;(ROW()+12*(($AN3560-1)*3+$AO3560)-ROW())/12+5):INDIRECT("AF"&amp;(ROW()+12*(($AN3560-1)*3+$AO3560)-ROW())/12+5),AS3560)</f>
        <v>0</v>
      </c>
      <c r="AU3560" s="4">
        <f ca="1">IF(AND(AQ3560+AS3560&gt;0,AR3560+AT3560&gt;0),COUNTIF(AU$6:AU3559,"&gt;0")+1,0)</f>
        <v>0</v>
      </c>
    </row>
    <row r="3561" spans="40:47">
      <c r="AN3561" s="4">
        <v>99</v>
      </c>
      <c r="AO3561" s="4">
        <v>3</v>
      </c>
      <c r="AP3561" s="4">
        <v>4</v>
      </c>
      <c r="AQ3561" s="6">
        <f ca="1">IF($AP3561=1,IF(INDIRECT(ADDRESS(($AN3561-1)*3+$AO3561+5,$AP3561+7))="",0,INDIRECT(ADDRESS(($AN3561-1)*3+$AO3561+5,$AP3561+7))),IF(INDIRECT(ADDRESS(($AN3561-1)*3+$AO3561+5,$AP3561+7))="",0,IF(COUNTIF(INDIRECT(ADDRESS(($AN3561-1)*36+($AO3561-1)*12+6,COLUMN())):INDIRECT(ADDRESS(($AN3561-1)*36+($AO3561-1)*12+$AP3561+4,COLUMN())),INDIRECT(ADDRESS(($AN3561-1)*3+$AO3561+5,$AP3561+7)))&gt;=1,0,INDIRECT(ADDRESS(($AN3561-1)*3+$AO3561+5,$AP3561+7)))))</f>
        <v>0</v>
      </c>
      <c r="AR3561" s="4">
        <f ca="1">COUNTIF(INDIRECT("H"&amp;(ROW()+12*(($AN3561-1)*3+$AO3561)-ROW())/12+5):INDIRECT("S"&amp;(ROW()+12*(($AN3561-1)*3+$AO3561)-ROW())/12+5),AQ3561)</f>
        <v>0</v>
      </c>
      <c r="AS3561" s="6">
        <f ca="1">IF($AP3561=1,IF(INDIRECT(ADDRESS(($AN3561-1)*3+$AO3561+5,$AP3561+20))="",0,INDIRECT(ADDRESS(($AN3561-1)*3+$AO3561+5,$AP3561+20))),IF(INDIRECT(ADDRESS(($AN3561-1)*3+$AO3561+5,$AP3561+20))="",0,IF(COUNTIF(INDIRECT(ADDRESS(($AN3561-1)*36+($AO3561-1)*12+6,COLUMN())):INDIRECT(ADDRESS(($AN3561-1)*36+($AO3561-1)*12+$AP3561+4,COLUMN())),INDIRECT(ADDRESS(($AN3561-1)*3+$AO3561+5,$AP3561+20)))&gt;=1,0,INDIRECT(ADDRESS(($AN3561-1)*3+$AO3561+5,$AP3561+20)))))</f>
        <v>0</v>
      </c>
      <c r="AT3561" s="4">
        <f ca="1">COUNTIF(INDIRECT("U"&amp;(ROW()+12*(($AN3561-1)*3+$AO3561)-ROW())/12+5):INDIRECT("AF"&amp;(ROW()+12*(($AN3561-1)*3+$AO3561)-ROW())/12+5),AS3561)</f>
        <v>0</v>
      </c>
      <c r="AU3561" s="4">
        <f ca="1">IF(AND(AQ3561+AS3561&gt;0,AR3561+AT3561&gt;0),COUNTIF(AU$6:AU3560,"&gt;0")+1,0)</f>
        <v>0</v>
      </c>
    </row>
    <row r="3562" spans="40:47">
      <c r="AN3562" s="4">
        <v>99</v>
      </c>
      <c r="AO3562" s="4">
        <v>3</v>
      </c>
      <c r="AP3562" s="4">
        <v>5</v>
      </c>
      <c r="AQ3562" s="6">
        <f ca="1">IF($AP3562=1,IF(INDIRECT(ADDRESS(($AN3562-1)*3+$AO3562+5,$AP3562+7))="",0,INDIRECT(ADDRESS(($AN3562-1)*3+$AO3562+5,$AP3562+7))),IF(INDIRECT(ADDRESS(($AN3562-1)*3+$AO3562+5,$AP3562+7))="",0,IF(COUNTIF(INDIRECT(ADDRESS(($AN3562-1)*36+($AO3562-1)*12+6,COLUMN())):INDIRECT(ADDRESS(($AN3562-1)*36+($AO3562-1)*12+$AP3562+4,COLUMN())),INDIRECT(ADDRESS(($AN3562-1)*3+$AO3562+5,$AP3562+7)))&gt;=1,0,INDIRECT(ADDRESS(($AN3562-1)*3+$AO3562+5,$AP3562+7)))))</f>
        <v>0</v>
      </c>
      <c r="AR3562" s="4">
        <f ca="1">COUNTIF(INDIRECT("H"&amp;(ROW()+12*(($AN3562-1)*3+$AO3562)-ROW())/12+5):INDIRECT("S"&amp;(ROW()+12*(($AN3562-1)*3+$AO3562)-ROW())/12+5),AQ3562)</f>
        <v>0</v>
      </c>
      <c r="AS3562" s="6">
        <f ca="1">IF($AP3562=1,IF(INDIRECT(ADDRESS(($AN3562-1)*3+$AO3562+5,$AP3562+20))="",0,INDIRECT(ADDRESS(($AN3562-1)*3+$AO3562+5,$AP3562+20))),IF(INDIRECT(ADDRESS(($AN3562-1)*3+$AO3562+5,$AP3562+20))="",0,IF(COUNTIF(INDIRECT(ADDRESS(($AN3562-1)*36+($AO3562-1)*12+6,COLUMN())):INDIRECT(ADDRESS(($AN3562-1)*36+($AO3562-1)*12+$AP3562+4,COLUMN())),INDIRECT(ADDRESS(($AN3562-1)*3+$AO3562+5,$AP3562+20)))&gt;=1,0,INDIRECT(ADDRESS(($AN3562-1)*3+$AO3562+5,$AP3562+20)))))</f>
        <v>0</v>
      </c>
      <c r="AT3562" s="4">
        <f ca="1">COUNTIF(INDIRECT("U"&amp;(ROW()+12*(($AN3562-1)*3+$AO3562)-ROW())/12+5):INDIRECT("AF"&amp;(ROW()+12*(($AN3562-1)*3+$AO3562)-ROW())/12+5),AS3562)</f>
        <v>0</v>
      </c>
      <c r="AU3562" s="4">
        <f ca="1">IF(AND(AQ3562+AS3562&gt;0,AR3562+AT3562&gt;0),COUNTIF(AU$6:AU3561,"&gt;0")+1,0)</f>
        <v>0</v>
      </c>
    </row>
    <row r="3563" spans="40:47">
      <c r="AN3563" s="4">
        <v>99</v>
      </c>
      <c r="AO3563" s="4">
        <v>3</v>
      </c>
      <c r="AP3563" s="4">
        <v>6</v>
      </c>
      <c r="AQ3563" s="6">
        <f ca="1">IF($AP3563=1,IF(INDIRECT(ADDRESS(($AN3563-1)*3+$AO3563+5,$AP3563+7))="",0,INDIRECT(ADDRESS(($AN3563-1)*3+$AO3563+5,$AP3563+7))),IF(INDIRECT(ADDRESS(($AN3563-1)*3+$AO3563+5,$AP3563+7))="",0,IF(COUNTIF(INDIRECT(ADDRESS(($AN3563-1)*36+($AO3563-1)*12+6,COLUMN())):INDIRECT(ADDRESS(($AN3563-1)*36+($AO3563-1)*12+$AP3563+4,COLUMN())),INDIRECT(ADDRESS(($AN3563-1)*3+$AO3563+5,$AP3563+7)))&gt;=1,0,INDIRECT(ADDRESS(($AN3563-1)*3+$AO3563+5,$AP3563+7)))))</f>
        <v>0</v>
      </c>
      <c r="AR3563" s="4">
        <f ca="1">COUNTIF(INDIRECT("H"&amp;(ROW()+12*(($AN3563-1)*3+$AO3563)-ROW())/12+5):INDIRECT("S"&amp;(ROW()+12*(($AN3563-1)*3+$AO3563)-ROW())/12+5),AQ3563)</f>
        <v>0</v>
      </c>
      <c r="AS3563" s="6">
        <f ca="1">IF($AP3563=1,IF(INDIRECT(ADDRESS(($AN3563-1)*3+$AO3563+5,$AP3563+20))="",0,INDIRECT(ADDRESS(($AN3563-1)*3+$AO3563+5,$AP3563+20))),IF(INDIRECT(ADDRESS(($AN3563-1)*3+$AO3563+5,$AP3563+20))="",0,IF(COUNTIF(INDIRECT(ADDRESS(($AN3563-1)*36+($AO3563-1)*12+6,COLUMN())):INDIRECT(ADDRESS(($AN3563-1)*36+($AO3563-1)*12+$AP3563+4,COLUMN())),INDIRECT(ADDRESS(($AN3563-1)*3+$AO3563+5,$AP3563+20)))&gt;=1,0,INDIRECT(ADDRESS(($AN3563-1)*3+$AO3563+5,$AP3563+20)))))</f>
        <v>0</v>
      </c>
      <c r="AT3563" s="4">
        <f ca="1">COUNTIF(INDIRECT("U"&amp;(ROW()+12*(($AN3563-1)*3+$AO3563)-ROW())/12+5):INDIRECT("AF"&amp;(ROW()+12*(($AN3563-1)*3+$AO3563)-ROW())/12+5),AS3563)</f>
        <v>0</v>
      </c>
      <c r="AU3563" s="4">
        <f ca="1">IF(AND(AQ3563+AS3563&gt;0,AR3563+AT3563&gt;0),COUNTIF(AU$6:AU3562,"&gt;0")+1,0)</f>
        <v>0</v>
      </c>
    </row>
    <row r="3564" spans="40:47">
      <c r="AN3564" s="4">
        <v>99</v>
      </c>
      <c r="AO3564" s="4">
        <v>3</v>
      </c>
      <c r="AP3564" s="4">
        <v>7</v>
      </c>
      <c r="AQ3564" s="6">
        <f ca="1">IF($AP3564=1,IF(INDIRECT(ADDRESS(($AN3564-1)*3+$AO3564+5,$AP3564+7))="",0,INDIRECT(ADDRESS(($AN3564-1)*3+$AO3564+5,$AP3564+7))),IF(INDIRECT(ADDRESS(($AN3564-1)*3+$AO3564+5,$AP3564+7))="",0,IF(COUNTIF(INDIRECT(ADDRESS(($AN3564-1)*36+($AO3564-1)*12+6,COLUMN())):INDIRECT(ADDRESS(($AN3564-1)*36+($AO3564-1)*12+$AP3564+4,COLUMN())),INDIRECT(ADDRESS(($AN3564-1)*3+$AO3564+5,$AP3564+7)))&gt;=1,0,INDIRECT(ADDRESS(($AN3564-1)*3+$AO3564+5,$AP3564+7)))))</f>
        <v>0</v>
      </c>
      <c r="AR3564" s="4">
        <f ca="1">COUNTIF(INDIRECT("H"&amp;(ROW()+12*(($AN3564-1)*3+$AO3564)-ROW())/12+5):INDIRECT("S"&amp;(ROW()+12*(($AN3564-1)*3+$AO3564)-ROW())/12+5),AQ3564)</f>
        <v>0</v>
      </c>
      <c r="AS3564" s="6">
        <f ca="1">IF($AP3564=1,IF(INDIRECT(ADDRESS(($AN3564-1)*3+$AO3564+5,$AP3564+20))="",0,INDIRECT(ADDRESS(($AN3564-1)*3+$AO3564+5,$AP3564+20))),IF(INDIRECT(ADDRESS(($AN3564-1)*3+$AO3564+5,$AP3564+20))="",0,IF(COUNTIF(INDIRECT(ADDRESS(($AN3564-1)*36+($AO3564-1)*12+6,COLUMN())):INDIRECT(ADDRESS(($AN3564-1)*36+($AO3564-1)*12+$AP3564+4,COLUMN())),INDIRECT(ADDRESS(($AN3564-1)*3+$AO3564+5,$AP3564+20)))&gt;=1,0,INDIRECT(ADDRESS(($AN3564-1)*3+$AO3564+5,$AP3564+20)))))</f>
        <v>0</v>
      </c>
      <c r="AT3564" s="4">
        <f ca="1">COUNTIF(INDIRECT("U"&amp;(ROW()+12*(($AN3564-1)*3+$AO3564)-ROW())/12+5):INDIRECT("AF"&amp;(ROW()+12*(($AN3564-1)*3+$AO3564)-ROW())/12+5),AS3564)</f>
        <v>0</v>
      </c>
      <c r="AU3564" s="4">
        <f ca="1">IF(AND(AQ3564+AS3564&gt;0,AR3564+AT3564&gt;0),COUNTIF(AU$6:AU3563,"&gt;0")+1,0)</f>
        <v>0</v>
      </c>
    </row>
    <row r="3565" spans="40:47">
      <c r="AN3565" s="4">
        <v>99</v>
      </c>
      <c r="AO3565" s="4">
        <v>3</v>
      </c>
      <c r="AP3565" s="4">
        <v>8</v>
      </c>
      <c r="AQ3565" s="6">
        <f ca="1">IF($AP3565=1,IF(INDIRECT(ADDRESS(($AN3565-1)*3+$AO3565+5,$AP3565+7))="",0,INDIRECT(ADDRESS(($AN3565-1)*3+$AO3565+5,$AP3565+7))),IF(INDIRECT(ADDRESS(($AN3565-1)*3+$AO3565+5,$AP3565+7))="",0,IF(COUNTIF(INDIRECT(ADDRESS(($AN3565-1)*36+($AO3565-1)*12+6,COLUMN())):INDIRECT(ADDRESS(($AN3565-1)*36+($AO3565-1)*12+$AP3565+4,COLUMN())),INDIRECT(ADDRESS(($AN3565-1)*3+$AO3565+5,$AP3565+7)))&gt;=1,0,INDIRECT(ADDRESS(($AN3565-1)*3+$AO3565+5,$AP3565+7)))))</f>
        <v>0</v>
      </c>
      <c r="AR3565" s="4">
        <f ca="1">COUNTIF(INDIRECT("H"&amp;(ROW()+12*(($AN3565-1)*3+$AO3565)-ROW())/12+5):INDIRECT("S"&amp;(ROW()+12*(($AN3565-1)*3+$AO3565)-ROW())/12+5),AQ3565)</f>
        <v>0</v>
      </c>
      <c r="AS3565" s="6">
        <f ca="1">IF($AP3565=1,IF(INDIRECT(ADDRESS(($AN3565-1)*3+$AO3565+5,$AP3565+20))="",0,INDIRECT(ADDRESS(($AN3565-1)*3+$AO3565+5,$AP3565+20))),IF(INDIRECT(ADDRESS(($AN3565-1)*3+$AO3565+5,$AP3565+20))="",0,IF(COUNTIF(INDIRECT(ADDRESS(($AN3565-1)*36+($AO3565-1)*12+6,COLUMN())):INDIRECT(ADDRESS(($AN3565-1)*36+($AO3565-1)*12+$AP3565+4,COLUMN())),INDIRECT(ADDRESS(($AN3565-1)*3+$AO3565+5,$AP3565+20)))&gt;=1,0,INDIRECT(ADDRESS(($AN3565-1)*3+$AO3565+5,$AP3565+20)))))</f>
        <v>0</v>
      </c>
      <c r="AT3565" s="4">
        <f ca="1">COUNTIF(INDIRECT("U"&amp;(ROW()+12*(($AN3565-1)*3+$AO3565)-ROW())/12+5):INDIRECT("AF"&amp;(ROW()+12*(($AN3565-1)*3+$AO3565)-ROW())/12+5),AS3565)</f>
        <v>0</v>
      </c>
      <c r="AU3565" s="4">
        <f ca="1">IF(AND(AQ3565+AS3565&gt;0,AR3565+AT3565&gt;0),COUNTIF(AU$6:AU3564,"&gt;0")+1,0)</f>
        <v>0</v>
      </c>
    </row>
    <row r="3566" spans="40:47">
      <c r="AN3566" s="4">
        <v>99</v>
      </c>
      <c r="AO3566" s="4">
        <v>3</v>
      </c>
      <c r="AP3566" s="4">
        <v>9</v>
      </c>
      <c r="AQ3566" s="6">
        <f ca="1">IF($AP3566=1,IF(INDIRECT(ADDRESS(($AN3566-1)*3+$AO3566+5,$AP3566+7))="",0,INDIRECT(ADDRESS(($AN3566-1)*3+$AO3566+5,$AP3566+7))),IF(INDIRECT(ADDRESS(($AN3566-1)*3+$AO3566+5,$AP3566+7))="",0,IF(COUNTIF(INDIRECT(ADDRESS(($AN3566-1)*36+($AO3566-1)*12+6,COLUMN())):INDIRECT(ADDRESS(($AN3566-1)*36+($AO3566-1)*12+$AP3566+4,COLUMN())),INDIRECT(ADDRESS(($AN3566-1)*3+$AO3566+5,$AP3566+7)))&gt;=1,0,INDIRECT(ADDRESS(($AN3566-1)*3+$AO3566+5,$AP3566+7)))))</f>
        <v>0</v>
      </c>
      <c r="AR3566" s="4">
        <f ca="1">COUNTIF(INDIRECT("H"&amp;(ROW()+12*(($AN3566-1)*3+$AO3566)-ROW())/12+5):INDIRECT("S"&amp;(ROW()+12*(($AN3566-1)*3+$AO3566)-ROW())/12+5),AQ3566)</f>
        <v>0</v>
      </c>
      <c r="AS3566" s="6">
        <f ca="1">IF($AP3566=1,IF(INDIRECT(ADDRESS(($AN3566-1)*3+$AO3566+5,$AP3566+20))="",0,INDIRECT(ADDRESS(($AN3566-1)*3+$AO3566+5,$AP3566+20))),IF(INDIRECT(ADDRESS(($AN3566-1)*3+$AO3566+5,$AP3566+20))="",0,IF(COUNTIF(INDIRECT(ADDRESS(($AN3566-1)*36+($AO3566-1)*12+6,COLUMN())):INDIRECT(ADDRESS(($AN3566-1)*36+($AO3566-1)*12+$AP3566+4,COLUMN())),INDIRECT(ADDRESS(($AN3566-1)*3+$AO3566+5,$AP3566+20)))&gt;=1,0,INDIRECT(ADDRESS(($AN3566-1)*3+$AO3566+5,$AP3566+20)))))</f>
        <v>0</v>
      </c>
      <c r="AT3566" s="4">
        <f ca="1">COUNTIF(INDIRECT("U"&amp;(ROW()+12*(($AN3566-1)*3+$AO3566)-ROW())/12+5):INDIRECT("AF"&amp;(ROW()+12*(($AN3566-1)*3+$AO3566)-ROW())/12+5),AS3566)</f>
        <v>0</v>
      </c>
      <c r="AU3566" s="4">
        <f ca="1">IF(AND(AQ3566+AS3566&gt;0,AR3566+AT3566&gt;0),COUNTIF(AU$6:AU3565,"&gt;0")+1,0)</f>
        <v>0</v>
      </c>
    </row>
    <row r="3567" spans="40:47">
      <c r="AN3567" s="4">
        <v>99</v>
      </c>
      <c r="AO3567" s="4">
        <v>3</v>
      </c>
      <c r="AP3567" s="4">
        <v>10</v>
      </c>
      <c r="AQ3567" s="6">
        <f ca="1">IF($AP3567=1,IF(INDIRECT(ADDRESS(($AN3567-1)*3+$AO3567+5,$AP3567+7))="",0,INDIRECT(ADDRESS(($AN3567-1)*3+$AO3567+5,$AP3567+7))),IF(INDIRECT(ADDRESS(($AN3567-1)*3+$AO3567+5,$AP3567+7))="",0,IF(COUNTIF(INDIRECT(ADDRESS(($AN3567-1)*36+($AO3567-1)*12+6,COLUMN())):INDIRECT(ADDRESS(($AN3567-1)*36+($AO3567-1)*12+$AP3567+4,COLUMN())),INDIRECT(ADDRESS(($AN3567-1)*3+$AO3567+5,$AP3567+7)))&gt;=1,0,INDIRECT(ADDRESS(($AN3567-1)*3+$AO3567+5,$AP3567+7)))))</f>
        <v>0</v>
      </c>
      <c r="AR3567" s="4">
        <f ca="1">COUNTIF(INDIRECT("H"&amp;(ROW()+12*(($AN3567-1)*3+$AO3567)-ROW())/12+5):INDIRECT("S"&amp;(ROW()+12*(($AN3567-1)*3+$AO3567)-ROW())/12+5),AQ3567)</f>
        <v>0</v>
      </c>
      <c r="AS3567" s="6">
        <f ca="1">IF($AP3567=1,IF(INDIRECT(ADDRESS(($AN3567-1)*3+$AO3567+5,$AP3567+20))="",0,INDIRECT(ADDRESS(($AN3567-1)*3+$AO3567+5,$AP3567+20))),IF(INDIRECT(ADDRESS(($AN3567-1)*3+$AO3567+5,$AP3567+20))="",0,IF(COUNTIF(INDIRECT(ADDRESS(($AN3567-1)*36+($AO3567-1)*12+6,COLUMN())):INDIRECT(ADDRESS(($AN3567-1)*36+($AO3567-1)*12+$AP3567+4,COLUMN())),INDIRECT(ADDRESS(($AN3567-1)*3+$AO3567+5,$AP3567+20)))&gt;=1,0,INDIRECT(ADDRESS(($AN3567-1)*3+$AO3567+5,$AP3567+20)))))</f>
        <v>0</v>
      </c>
      <c r="AT3567" s="4">
        <f ca="1">COUNTIF(INDIRECT("U"&amp;(ROW()+12*(($AN3567-1)*3+$AO3567)-ROW())/12+5):INDIRECT("AF"&amp;(ROW()+12*(($AN3567-1)*3+$AO3567)-ROW())/12+5),AS3567)</f>
        <v>0</v>
      </c>
      <c r="AU3567" s="4">
        <f ca="1">IF(AND(AQ3567+AS3567&gt;0,AR3567+AT3567&gt;0),COUNTIF(AU$6:AU3566,"&gt;0")+1,0)</f>
        <v>0</v>
      </c>
    </row>
    <row r="3568" spans="40:47">
      <c r="AN3568" s="4">
        <v>99</v>
      </c>
      <c r="AO3568" s="4">
        <v>3</v>
      </c>
      <c r="AP3568" s="4">
        <v>11</v>
      </c>
      <c r="AQ3568" s="6">
        <f ca="1">IF($AP3568=1,IF(INDIRECT(ADDRESS(($AN3568-1)*3+$AO3568+5,$AP3568+7))="",0,INDIRECT(ADDRESS(($AN3568-1)*3+$AO3568+5,$AP3568+7))),IF(INDIRECT(ADDRESS(($AN3568-1)*3+$AO3568+5,$AP3568+7))="",0,IF(COUNTIF(INDIRECT(ADDRESS(($AN3568-1)*36+($AO3568-1)*12+6,COLUMN())):INDIRECT(ADDRESS(($AN3568-1)*36+($AO3568-1)*12+$AP3568+4,COLUMN())),INDIRECT(ADDRESS(($AN3568-1)*3+$AO3568+5,$AP3568+7)))&gt;=1,0,INDIRECT(ADDRESS(($AN3568-1)*3+$AO3568+5,$AP3568+7)))))</f>
        <v>0</v>
      </c>
      <c r="AR3568" s="4">
        <f ca="1">COUNTIF(INDIRECT("H"&amp;(ROW()+12*(($AN3568-1)*3+$AO3568)-ROW())/12+5):INDIRECT("S"&amp;(ROW()+12*(($AN3568-1)*3+$AO3568)-ROW())/12+5),AQ3568)</f>
        <v>0</v>
      </c>
      <c r="AS3568" s="6">
        <f ca="1">IF($AP3568=1,IF(INDIRECT(ADDRESS(($AN3568-1)*3+$AO3568+5,$AP3568+20))="",0,INDIRECT(ADDRESS(($AN3568-1)*3+$AO3568+5,$AP3568+20))),IF(INDIRECT(ADDRESS(($AN3568-1)*3+$AO3568+5,$AP3568+20))="",0,IF(COUNTIF(INDIRECT(ADDRESS(($AN3568-1)*36+($AO3568-1)*12+6,COLUMN())):INDIRECT(ADDRESS(($AN3568-1)*36+($AO3568-1)*12+$AP3568+4,COLUMN())),INDIRECT(ADDRESS(($AN3568-1)*3+$AO3568+5,$AP3568+20)))&gt;=1,0,INDIRECT(ADDRESS(($AN3568-1)*3+$AO3568+5,$AP3568+20)))))</f>
        <v>0</v>
      </c>
      <c r="AT3568" s="4">
        <f ca="1">COUNTIF(INDIRECT("U"&amp;(ROW()+12*(($AN3568-1)*3+$AO3568)-ROW())/12+5):INDIRECT("AF"&amp;(ROW()+12*(($AN3568-1)*3+$AO3568)-ROW())/12+5),AS3568)</f>
        <v>0</v>
      </c>
      <c r="AU3568" s="4">
        <f ca="1">IF(AND(AQ3568+AS3568&gt;0,AR3568+AT3568&gt;0),COUNTIF(AU$6:AU3567,"&gt;0")+1,0)</f>
        <v>0</v>
      </c>
    </row>
    <row r="3569" spans="40:47">
      <c r="AN3569" s="77">
        <v>99</v>
      </c>
      <c r="AO3569" s="77">
        <v>3</v>
      </c>
      <c r="AP3569" s="77">
        <v>12</v>
      </c>
      <c r="AQ3569" s="78">
        <f ca="1">IF($AP3569=1,IF(INDIRECT(ADDRESS(($AN3569-1)*3+$AO3569+5,$AP3569+7))="",0,INDIRECT(ADDRESS(($AN3569-1)*3+$AO3569+5,$AP3569+7))),IF(INDIRECT(ADDRESS(($AN3569-1)*3+$AO3569+5,$AP3569+7))="",0,IF(COUNTIF(INDIRECT(ADDRESS(($AN3569-1)*36+($AO3569-1)*12+6,COLUMN())):INDIRECT(ADDRESS(($AN3569-1)*36+($AO3569-1)*12+$AP3569+4,COLUMN())),INDIRECT(ADDRESS(($AN3569-1)*3+$AO3569+5,$AP3569+7)))&gt;=1,0,INDIRECT(ADDRESS(($AN3569-1)*3+$AO3569+5,$AP3569+7)))))</f>
        <v>0</v>
      </c>
      <c r="AR3569" s="77">
        <f ca="1">COUNTIF(INDIRECT("H"&amp;(ROW()+12*(($AN3569-1)*3+$AO3569)-ROW())/12+5):INDIRECT("S"&amp;(ROW()+12*(($AN3569-1)*3+$AO3569)-ROW())/12+5),AQ3569)</f>
        <v>0</v>
      </c>
      <c r="AS3569" s="78">
        <f ca="1">IF($AP3569=1,IF(INDIRECT(ADDRESS(($AN3569-1)*3+$AO3569+5,$AP3569+20))="",0,INDIRECT(ADDRESS(($AN3569-1)*3+$AO3569+5,$AP3569+20))),IF(INDIRECT(ADDRESS(($AN3569-1)*3+$AO3569+5,$AP3569+20))="",0,IF(COUNTIF(INDIRECT(ADDRESS(($AN3569-1)*36+($AO3569-1)*12+6,COLUMN())):INDIRECT(ADDRESS(($AN3569-1)*36+($AO3569-1)*12+$AP3569+4,COLUMN())),INDIRECT(ADDRESS(($AN3569-1)*3+$AO3569+5,$AP3569+20)))&gt;=1,0,INDIRECT(ADDRESS(($AN3569-1)*3+$AO3569+5,$AP3569+20)))))</f>
        <v>0</v>
      </c>
      <c r="AT3569" s="77">
        <f ca="1">COUNTIF(INDIRECT("U"&amp;(ROW()+12*(($AN3569-1)*3+$AO3569)-ROW())/12+5):INDIRECT("AF"&amp;(ROW()+12*(($AN3569-1)*3+$AO3569)-ROW())/12+5),AS3569)</f>
        <v>0</v>
      </c>
      <c r="AU3569" s="4">
        <f ca="1">IF(AND(AQ3569+AS3569&gt;0,AR3569+AT3569&gt;0),COUNTIF(AU$6:AU3568,"&gt;0")+1,0)</f>
        <v>0</v>
      </c>
    </row>
    <row r="3570" spans="40:47">
      <c r="AN3570" s="4">
        <v>100</v>
      </c>
      <c r="AO3570" s="4">
        <v>1</v>
      </c>
      <c r="AP3570" s="4">
        <v>1</v>
      </c>
      <c r="AQ3570" s="6">
        <f ca="1">IF($AP3570=1,IF(INDIRECT(ADDRESS(($AN3570-1)*3+$AO3570+5,$AP3570+7))="",0,INDIRECT(ADDRESS(($AN3570-1)*3+$AO3570+5,$AP3570+7))),IF(INDIRECT(ADDRESS(($AN3570-1)*3+$AO3570+5,$AP3570+7))="",0,IF(COUNTIF(INDIRECT(ADDRESS(($AN3570-1)*36+($AO3570-1)*12+6,COLUMN())):INDIRECT(ADDRESS(($AN3570-1)*36+($AO3570-1)*12+$AP3570+4,COLUMN())),INDIRECT(ADDRESS(($AN3570-1)*3+$AO3570+5,$AP3570+7)))&gt;=1,0,INDIRECT(ADDRESS(($AN3570-1)*3+$AO3570+5,$AP3570+7)))))</f>
        <v>0</v>
      </c>
      <c r="AR3570" s="4">
        <f ca="1">COUNTIF(INDIRECT("H"&amp;(ROW()+12*(($AN3570-1)*3+$AO3570)-ROW())/12+5):INDIRECT("S"&amp;(ROW()+12*(($AN3570-1)*3+$AO3570)-ROW())/12+5),AQ3570)</f>
        <v>0</v>
      </c>
      <c r="AS3570" s="6">
        <f ca="1">IF($AP3570=1,IF(INDIRECT(ADDRESS(($AN3570-1)*3+$AO3570+5,$AP3570+20))="",0,INDIRECT(ADDRESS(($AN3570-1)*3+$AO3570+5,$AP3570+20))),IF(INDIRECT(ADDRESS(($AN3570-1)*3+$AO3570+5,$AP3570+20))="",0,IF(COUNTIF(INDIRECT(ADDRESS(($AN3570-1)*36+($AO3570-1)*12+6,COLUMN())):INDIRECT(ADDRESS(($AN3570-1)*36+($AO3570-1)*12+$AP3570+4,COLUMN())),INDIRECT(ADDRESS(($AN3570-1)*3+$AO3570+5,$AP3570+20)))&gt;=1,0,INDIRECT(ADDRESS(($AN3570-1)*3+$AO3570+5,$AP3570+20)))))</f>
        <v>0</v>
      </c>
      <c r="AT3570" s="4">
        <f ca="1">COUNTIF(INDIRECT("U"&amp;(ROW()+12*(($AN3570-1)*3+$AO3570)-ROW())/12+5):INDIRECT("AF"&amp;(ROW()+12*(($AN3570-1)*3+$AO3570)-ROW())/12+5),AS3570)</f>
        <v>0</v>
      </c>
      <c r="AU3570" s="4">
        <f ca="1">IF(AND(AQ3570+AS3570&gt;0,AR3570+AT3570&gt;0),COUNTIF(AU$6:AU3569,"&gt;0")+1,0)</f>
        <v>0</v>
      </c>
    </row>
    <row r="3571" spans="40:47">
      <c r="AN3571" s="4">
        <v>100</v>
      </c>
      <c r="AO3571" s="4">
        <v>1</v>
      </c>
      <c r="AP3571" s="4">
        <v>2</v>
      </c>
      <c r="AQ3571" s="6">
        <f ca="1">IF($AP3571=1,IF(INDIRECT(ADDRESS(($AN3571-1)*3+$AO3571+5,$AP3571+7))="",0,INDIRECT(ADDRESS(($AN3571-1)*3+$AO3571+5,$AP3571+7))),IF(INDIRECT(ADDRESS(($AN3571-1)*3+$AO3571+5,$AP3571+7))="",0,IF(COUNTIF(INDIRECT(ADDRESS(($AN3571-1)*36+($AO3571-1)*12+6,COLUMN())):INDIRECT(ADDRESS(($AN3571-1)*36+($AO3571-1)*12+$AP3571+4,COLUMN())),INDIRECT(ADDRESS(($AN3571-1)*3+$AO3571+5,$AP3571+7)))&gt;=1,0,INDIRECT(ADDRESS(($AN3571-1)*3+$AO3571+5,$AP3571+7)))))</f>
        <v>0</v>
      </c>
      <c r="AR3571" s="4">
        <f ca="1">COUNTIF(INDIRECT("H"&amp;(ROW()+12*(($AN3571-1)*3+$AO3571)-ROW())/12+5):INDIRECT("S"&amp;(ROW()+12*(($AN3571-1)*3+$AO3571)-ROW())/12+5),AQ3571)</f>
        <v>0</v>
      </c>
      <c r="AS3571" s="6">
        <f ca="1">IF($AP3571=1,IF(INDIRECT(ADDRESS(($AN3571-1)*3+$AO3571+5,$AP3571+20))="",0,INDIRECT(ADDRESS(($AN3571-1)*3+$AO3571+5,$AP3571+20))),IF(INDIRECT(ADDRESS(($AN3571-1)*3+$AO3571+5,$AP3571+20))="",0,IF(COUNTIF(INDIRECT(ADDRESS(($AN3571-1)*36+($AO3571-1)*12+6,COLUMN())):INDIRECT(ADDRESS(($AN3571-1)*36+($AO3571-1)*12+$AP3571+4,COLUMN())),INDIRECT(ADDRESS(($AN3571-1)*3+$AO3571+5,$AP3571+20)))&gt;=1,0,INDIRECT(ADDRESS(($AN3571-1)*3+$AO3571+5,$AP3571+20)))))</f>
        <v>0</v>
      </c>
      <c r="AT3571" s="4">
        <f ca="1">COUNTIF(INDIRECT("U"&amp;(ROW()+12*(($AN3571-1)*3+$AO3571)-ROW())/12+5):INDIRECT("AF"&amp;(ROW()+12*(($AN3571-1)*3+$AO3571)-ROW())/12+5),AS3571)</f>
        <v>0</v>
      </c>
      <c r="AU3571" s="4">
        <f ca="1">IF(AND(AQ3571+AS3571&gt;0,AR3571+AT3571&gt;0),COUNTIF(AU$6:AU3570,"&gt;0")+1,0)</f>
        <v>0</v>
      </c>
    </row>
    <row r="3572" spans="40:47">
      <c r="AN3572" s="4">
        <v>100</v>
      </c>
      <c r="AO3572" s="4">
        <v>1</v>
      </c>
      <c r="AP3572" s="4">
        <v>3</v>
      </c>
      <c r="AQ3572" s="6">
        <f ca="1">IF($AP3572=1,IF(INDIRECT(ADDRESS(($AN3572-1)*3+$AO3572+5,$AP3572+7))="",0,INDIRECT(ADDRESS(($AN3572-1)*3+$AO3572+5,$AP3572+7))),IF(INDIRECT(ADDRESS(($AN3572-1)*3+$AO3572+5,$AP3572+7))="",0,IF(COUNTIF(INDIRECT(ADDRESS(($AN3572-1)*36+($AO3572-1)*12+6,COLUMN())):INDIRECT(ADDRESS(($AN3572-1)*36+($AO3572-1)*12+$AP3572+4,COLUMN())),INDIRECT(ADDRESS(($AN3572-1)*3+$AO3572+5,$AP3572+7)))&gt;=1,0,INDIRECT(ADDRESS(($AN3572-1)*3+$AO3572+5,$AP3572+7)))))</f>
        <v>0</v>
      </c>
      <c r="AR3572" s="4">
        <f ca="1">COUNTIF(INDIRECT("H"&amp;(ROW()+12*(($AN3572-1)*3+$AO3572)-ROW())/12+5):INDIRECT("S"&amp;(ROW()+12*(($AN3572-1)*3+$AO3572)-ROW())/12+5),AQ3572)</f>
        <v>0</v>
      </c>
      <c r="AS3572" s="6">
        <f ca="1">IF($AP3572=1,IF(INDIRECT(ADDRESS(($AN3572-1)*3+$AO3572+5,$AP3572+20))="",0,INDIRECT(ADDRESS(($AN3572-1)*3+$AO3572+5,$AP3572+20))),IF(INDIRECT(ADDRESS(($AN3572-1)*3+$AO3572+5,$AP3572+20))="",0,IF(COUNTIF(INDIRECT(ADDRESS(($AN3572-1)*36+($AO3572-1)*12+6,COLUMN())):INDIRECT(ADDRESS(($AN3572-1)*36+($AO3572-1)*12+$AP3572+4,COLUMN())),INDIRECT(ADDRESS(($AN3572-1)*3+$AO3572+5,$AP3572+20)))&gt;=1,0,INDIRECT(ADDRESS(($AN3572-1)*3+$AO3572+5,$AP3572+20)))))</f>
        <v>0</v>
      </c>
      <c r="AT3572" s="4">
        <f ca="1">COUNTIF(INDIRECT("U"&amp;(ROW()+12*(($AN3572-1)*3+$AO3572)-ROW())/12+5):INDIRECT("AF"&amp;(ROW()+12*(($AN3572-1)*3+$AO3572)-ROW())/12+5),AS3572)</f>
        <v>0</v>
      </c>
      <c r="AU3572" s="4">
        <f ca="1">IF(AND(AQ3572+AS3572&gt;0,AR3572+AT3572&gt;0),COUNTIF(AU$6:AU3571,"&gt;0")+1,0)</f>
        <v>0</v>
      </c>
    </row>
    <row r="3573" spans="40:47">
      <c r="AN3573" s="4">
        <v>100</v>
      </c>
      <c r="AO3573" s="4">
        <v>1</v>
      </c>
      <c r="AP3573" s="4">
        <v>4</v>
      </c>
      <c r="AQ3573" s="6">
        <f ca="1">IF($AP3573=1,IF(INDIRECT(ADDRESS(($AN3573-1)*3+$AO3573+5,$AP3573+7))="",0,INDIRECT(ADDRESS(($AN3573-1)*3+$AO3573+5,$AP3573+7))),IF(INDIRECT(ADDRESS(($AN3573-1)*3+$AO3573+5,$AP3573+7))="",0,IF(COUNTIF(INDIRECT(ADDRESS(($AN3573-1)*36+($AO3573-1)*12+6,COLUMN())):INDIRECT(ADDRESS(($AN3573-1)*36+($AO3573-1)*12+$AP3573+4,COLUMN())),INDIRECT(ADDRESS(($AN3573-1)*3+$AO3573+5,$AP3573+7)))&gt;=1,0,INDIRECT(ADDRESS(($AN3573-1)*3+$AO3573+5,$AP3573+7)))))</f>
        <v>0</v>
      </c>
      <c r="AR3573" s="4">
        <f ca="1">COUNTIF(INDIRECT("H"&amp;(ROW()+12*(($AN3573-1)*3+$AO3573)-ROW())/12+5):INDIRECT("S"&amp;(ROW()+12*(($AN3573-1)*3+$AO3573)-ROW())/12+5),AQ3573)</f>
        <v>0</v>
      </c>
      <c r="AS3573" s="6">
        <f ca="1">IF($AP3573=1,IF(INDIRECT(ADDRESS(($AN3573-1)*3+$AO3573+5,$AP3573+20))="",0,INDIRECT(ADDRESS(($AN3573-1)*3+$AO3573+5,$AP3573+20))),IF(INDIRECT(ADDRESS(($AN3573-1)*3+$AO3573+5,$AP3573+20))="",0,IF(COUNTIF(INDIRECT(ADDRESS(($AN3573-1)*36+($AO3573-1)*12+6,COLUMN())):INDIRECT(ADDRESS(($AN3573-1)*36+($AO3573-1)*12+$AP3573+4,COLUMN())),INDIRECT(ADDRESS(($AN3573-1)*3+$AO3573+5,$AP3573+20)))&gt;=1,0,INDIRECT(ADDRESS(($AN3573-1)*3+$AO3573+5,$AP3573+20)))))</f>
        <v>0</v>
      </c>
      <c r="AT3573" s="4">
        <f ca="1">COUNTIF(INDIRECT("U"&amp;(ROW()+12*(($AN3573-1)*3+$AO3573)-ROW())/12+5):INDIRECT("AF"&amp;(ROW()+12*(($AN3573-1)*3+$AO3573)-ROW())/12+5),AS3573)</f>
        <v>0</v>
      </c>
      <c r="AU3573" s="4">
        <f ca="1">IF(AND(AQ3573+AS3573&gt;0,AR3573+AT3573&gt;0),COUNTIF(AU$6:AU3572,"&gt;0")+1,0)</f>
        <v>0</v>
      </c>
    </row>
    <row r="3574" spans="40:47">
      <c r="AN3574" s="4">
        <v>100</v>
      </c>
      <c r="AO3574" s="4">
        <v>1</v>
      </c>
      <c r="AP3574" s="4">
        <v>5</v>
      </c>
      <c r="AQ3574" s="6">
        <f ca="1">IF($AP3574=1,IF(INDIRECT(ADDRESS(($AN3574-1)*3+$AO3574+5,$AP3574+7))="",0,INDIRECT(ADDRESS(($AN3574-1)*3+$AO3574+5,$AP3574+7))),IF(INDIRECT(ADDRESS(($AN3574-1)*3+$AO3574+5,$AP3574+7))="",0,IF(COUNTIF(INDIRECT(ADDRESS(($AN3574-1)*36+($AO3574-1)*12+6,COLUMN())):INDIRECT(ADDRESS(($AN3574-1)*36+($AO3574-1)*12+$AP3574+4,COLUMN())),INDIRECT(ADDRESS(($AN3574-1)*3+$AO3574+5,$AP3574+7)))&gt;=1,0,INDIRECT(ADDRESS(($AN3574-1)*3+$AO3574+5,$AP3574+7)))))</f>
        <v>0</v>
      </c>
      <c r="AR3574" s="4">
        <f ca="1">COUNTIF(INDIRECT("H"&amp;(ROW()+12*(($AN3574-1)*3+$AO3574)-ROW())/12+5):INDIRECT("S"&amp;(ROW()+12*(($AN3574-1)*3+$AO3574)-ROW())/12+5),AQ3574)</f>
        <v>0</v>
      </c>
      <c r="AS3574" s="6">
        <f ca="1">IF($AP3574=1,IF(INDIRECT(ADDRESS(($AN3574-1)*3+$AO3574+5,$AP3574+20))="",0,INDIRECT(ADDRESS(($AN3574-1)*3+$AO3574+5,$AP3574+20))),IF(INDIRECT(ADDRESS(($AN3574-1)*3+$AO3574+5,$AP3574+20))="",0,IF(COUNTIF(INDIRECT(ADDRESS(($AN3574-1)*36+($AO3574-1)*12+6,COLUMN())):INDIRECT(ADDRESS(($AN3574-1)*36+($AO3574-1)*12+$AP3574+4,COLUMN())),INDIRECT(ADDRESS(($AN3574-1)*3+$AO3574+5,$AP3574+20)))&gt;=1,0,INDIRECT(ADDRESS(($AN3574-1)*3+$AO3574+5,$AP3574+20)))))</f>
        <v>0</v>
      </c>
      <c r="AT3574" s="4">
        <f ca="1">COUNTIF(INDIRECT("U"&amp;(ROW()+12*(($AN3574-1)*3+$AO3574)-ROW())/12+5):INDIRECT("AF"&amp;(ROW()+12*(($AN3574-1)*3+$AO3574)-ROW())/12+5),AS3574)</f>
        <v>0</v>
      </c>
      <c r="AU3574" s="4">
        <f ca="1">IF(AND(AQ3574+AS3574&gt;0,AR3574+AT3574&gt;0),COUNTIF(AU$6:AU3573,"&gt;0")+1,0)</f>
        <v>0</v>
      </c>
    </row>
    <row r="3575" spans="40:47">
      <c r="AN3575" s="4">
        <v>100</v>
      </c>
      <c r="AO3575" s="4">
        <v>1</v>
      </c>
      <c r="AP3575" s="4">
        <v>6</v>
      </c>
      <c r="AQ3575" s="6">
        <f ca="1">IF($AP3575=1,IF(INDIRECT(ADDRESS(($AN3575-1)*3+$AO3575+5,$AP3575+7))="",0,INDIRECT(ADDRESS(($AN3575-1)*3+$AO3575+5,$AP3575+7))),IF(INDIRECT(ADDRESS(($AN3575-1)*3+$AO3575+5,$AP3575+7))="",0,IF(COUNTIF(INDIRECT(ADDRESS(($AN3575-1)*36+($AO3575-1)*12+6,COLUMN())):INDIRECT(ADDRESS(($AN3575-1)*36+($AO3575-1)*12+$AP3575+4,COLUMN())),INDIRECT(ADDRESS(($AN3575-1)*3+$AO3575+5,$AP3575+7)))&gt;=1,0,INDIRECT(ADDRESS(($AN3575-1)*3+$AO3575+5,$AP3575+7)))))</f>
        <v>0</v>
      </c>
      <c r="AR3575" s="4">
        <f ca="1">COUNTIF(INDIRECT("H"&amp;(ROW()+12*(($AN3575-1)*3+$AO3575)-ROW())/12+5):INDIRECT("S"&amp;(ROW()+12*(($AN3575-1)*3+$AO3575)-ROW())/12+5),AQ3575)</f>
        <v>0</v>
      </c>
      <c r="AS3575" s="6">
        <f ca="1">IF($AP3575=1,IF(INDIRECT(ADDRESS(($AN3575-1)*3+$AO3575+5,$AP3575+20))="",0,INDIRECT(ADDRESS(($AN3575-1)*3+$AO3575+5,$AP3575+20))),IF(INDIRECT(ADDRESS(($AN3575-1)*3+$AO3575+5,$AP3575+20))="",0,IF(COUNTIF(INDIRECT(ADDRESS(($AN3575-1)*36+($AO3575-1)*12+6,COLUMN())):INDIRECT(ADDRESS(($AN3575-1)*36+($AO3575-1)*12+$AP3575+4,COLUMN())),INDIRECT(ADDRESS(($AN3575-1)*3+$AO3575+5,$AP3575+20)))&gt;=1,0,INDIRECT(ADDRESS(($AN3575-1)*3+$AO3575+5,$AP3575+20)))))</f>
        <v>0</v>
      </c>
      <c r="AT3575" s="4">
        <f ca="1">COUNTIF(INDIRECT("U"&amp;(ROW()+12*(($AN3575-1)*3+$AO3575)-ROW())/12+5):INDIRECT("AF"&amp;(ROW()+12*(($AN3575-1)*3+$AO3575)-ROW())/12+5),AS3575)</f>
        <v>0</v>
      </c>
      <c r="AU3575" s="4">
        <f ca="1">IF(AND(AQ3575+AS3575&gt;0,AR3575+AT3575&gt;0),COUNTIF(AU$6:AU3574,"&gt;0")+1,0)</f>
        <v>0</v>
      </c>
    </row>
    <row r="3576" spans="40:47">
      <c r="AN3576" s="4">
        <v>100</v>
      </c>
      <c r="AO3576" s="4">
        <v>1</v>
      </c>
      <c r="AP3576" s="4">
        <v>7</v>
      </c>
      <c r="AQ3576" s="6">
        <f ca="1">IF($AP3576=1,IF(INDIRECT(ADDRESS(($AN3576-1)*3+$AO3576+5,$AP3576+7))="",0,INDIRECT(ADDRESS(($AN3576-1)*3+$AO3576+5,$AP3576+7))),IF(INDIRECT(ADDRESS(($AN3576-1)*3+$AO3576+5,$AP3576+7))="",0,IF(COUNTIF(INDIRECT(ADDRESS(($AN3576-1)*36+($AO3576-1)*12+6,COLUMN())):INDIRECT(ADDRESS(($AN3576-1)*36+($AO3576-1)*12+$AP3576+4,COLUMN())),INDIRECT(ADDRESS(($AN3576-1)*3+$AO3576+5,$AP3576+7)))&gt;=1,0,INDIRECT(ADDRESS(($AN3576-1)*3+$AO3576+5,$AP3576+7)))))</f>
        <v>0</v>
      </c>
      <c r="AR3576" s="4">
        <f ca="1">COUNTIF(INDIRECT("H"&amp;(ROW()+12*(($AN3576-1)*3+$AO3576)-ROW())/12+5):INDIRECT("S"&amp;(ROW()+12*(($AN3576-1)*3+$AO3576)-ROW())/12+5),AQ3576)</f>
        <v>0</v>
      </c>
      <c r="AS3576" s="6">
        <f ca="1">IF($AP3576=1,IF(INDIRECT(ADDRESS(($AN3576-1)*3+$AO3576+5,$AP3576+20))="",0,INDIRECT(ADDRESS(($AN3576-1)*3+$AO3576+5,$AP3576+20))),IF(INDIRECT(ADDRESS(($AN3576-1)*3+$AO3576+5,$AP3576+20))="",0,IF(COUNTIF(INDIRECT(ADDRESS(($AN3576-1)*36+($AO3576-1)*12+6,COLUMN())):INDIRECT(ADDRESS(($AN3576-1)*36+($AO3576-1)*12+$AP3576+4,COLUMN())),INDIRECT(ADDRESS(($AN3576-1)*3+$AO3576+5,$AP3576+20)))&gt;=1,0,INDIRECT(ADDRESS(($AN3576-1)*3+$AO3576+5,$AP3576+20)))))</f>
        <v>0</v>
      </c>
      <c r="AT3576" s="4">
        <f ca="1">COUNTIF(INDIRECT("U"&amp;(ROW()+12*(($AN3576-1)*3+$AO3576)-ROW())/12+5):INDIRECT("AF"&amp;(ROW()+12*(($AN3576-1)*3+$AO3576)-ROW())/12+5),AS3576)</f>
        <v>0</v>
      </c>
      <c r="AU3576" s="4">
        <f ca="1">IF(AND(AQ3576+AS3576&gt;0,AR3576+AT3576&gt;0),COUNTIF(AU$6:AU3575,"&gt;0")+1,0)</f>
        <v>0</v>
      </c>
    </row>
    <row r="3577" spans="40:47">
      <c r="AN3577" s="4">
        <v>100</v>
      </c>
      <c r="AO3577" s="4">
        <v>1</v>
      </c>
      <c r="AP3577" s="4">
        <v>8</v>
      </c>
      <c r="AQ3577" s="6">
        <f ca="1">IF($AP3577=1,IF(INDIRECT(ADDRESS(($AN3577-1)*3+$AO3577+5,$AP3577+7))="",0,INDIRECT(ADDRESS(($AN3577-1)*3+$AO3577+5,$AP3577+7))),IF(INDIRECT(ADDRESS(($AN3577-1)*3+$AO3577+5,$AP3577+7))="",0,IF(COUNTIF(INDIRECT(ADDRESS(($AN3577-1)*36+($AO3577-1)*12+6,COLUMN())):INDIRECT(ADDRESS(($AN3577-1)*36+($AO3577-1)*12+$AP3577+4,COLUMN())),INDIRECT(ADDRESS(($AN3577-1)*3+$AO3577+5,$AP3577+7)))&gt;=1,0,INDIRECT(ADDRESS(($AN3577-1)*3+$AO3577+5,$AP3577+7)))))</f>
        <v>0</v>
      </c>
      <c r="AR3577" s="4">
        <f ca="1">COUNTIF(INDIRECT("H"&amp;(ROW()+12*(($AN3577-1)*3+$AO3577)-ROW())/12+5):INDIRECT("S"&amp;(ROW()+12*(($AN3577-1)*3+$AO3577)-ROW())/12+5),AQ3577)</f>
        <v>0</v>
      </c>
      <c r="AS3577" s="6">
        <f ca="1">IF($AP3577=1,IF(INDIRECT(ADDRESS(($AN3577-1)*3+$AO3577+5,$AP3577+20))="",0,INDIRECT(ADDRESS(($AN3577-1)*3+$AO3577+5,$AP3577+20))),IF(INDIRECT(ADDRESS(($AN3577-1)*3+$AO3577+5,$AP3577+20))="",0,IF(COUNTIF(INDIRECT(ADDRESS(($AN3577-1)*36+($AO3577-1)*12+6,COLUMN())):INDIRECT(ADDRESS(($AN3577-1)*36+($AO3577-1)*12+$AP3577+4,COLUMN())),INDIRECT(ADDRESS(($AN3577-1)*3+$AO3577+5,$AP3577+20)))&gt;=1,0,INDIRECT(ADDRESS(($AN3577-1)*3+$AO3577+5,$AP3577+20)))))</f>
        <v>0</v>
      </c>
      <c r="AT3577" s="4">
        <f ca="1">COUNTIF(INDIRECT("U"&amp;(ROW()+12*(($AN3577-1)*3+$AO3577)-ROW())/12+5):INDIRECT("AF"&amp;(ROW()+12*(($AN3577-1)*3+$AO3577)-ROW())/12+5),AS3577)</f>
        <v>0</v>
      </c>
      <c r="AU3577" s="4">
        <f ca="1">IF(AND(AQ3577+AS3577&gt;0,AR3577+AT3577&gt;0),COUNTIF(AU$6:AU3576,"&gt;0")+1,0)</f>
        <v>0</v>
      </c>
    </row>
    <row r="3578" spans="40:47">
      <c r="AN3578" s="4">
        <v>100</v>
      </c>
      <c r="AO3578" s="4">
        <v>1</v>
      </c>
      <c r="AP3578" s="4">
        <v>9</v>
      </c>
      <c r="AQ3578" s="6">
        <f ca="1">IF($AP3578=1,IF(INDIRECT(ADDRESS(($AN3578-1)*3+$AO3578+5,$AP3578+7))="",0,INDIRECT(ADDRESS(($AN3578-1)*3+$AO3578+5,$AP3578+7))),IF(INDIRECT(ADDRESS(($AN3578-1)*3+$AO3578+5,$AP3578+7))="",0,IF(COUNTIF(INDIRECT(ADDRESS(($AN3578-1)*36+($AO3578-1)*12+6,COLUMN())):INDIRECT(ADDRESS(($AN3578-1)*36+($AO3578-1)*12+$AP3578+4,COLUMN())),INDIRECT(ADDRESS(($AN3578-1)*3+$AO3578+5,$AP3578+7)))&gt;=1,0,INDIRECT(ADDRESS(($AN3578-1)*3+$AO3578+5,$AP3578+7)))))</f>
        <v>0</v>
      </c>
      <c r="AR3578" s="4">
        <f ca="1">COUNTIF(INDIRECT("H"&amp;(ROW()+12*(($AN3578-1)*3+$AO3578)-ROW())/12+5):INDIRECT("S"&amp;(ROW()+12*(($AN3578-1)*3+$AO3578)-ROW())/12+5),AQ3578)</f>
        <v>0</v>
      </c>
      <c r="AS3578" s="6">
        <f ca="1">IF($AP3578=1,IF(INDIRECT(ADDRESS(($AN3578-1)*3+$AO3578+5,$AP3578+20))="",0,INDIRECT(ADDRESS(($AN3578-1)*3+$AO3578+5,$AP3578+20))),IF(INDIRECT(ADDRESS(($AN3578-1)*3+$AO3578+5,$AP3578+20))="",0,IF(COUNTIF(INDIRECT(ADDRESS(($AN3578-1)*36+($AO3578-1)*12+6,COLUMN())):INDIRECT(ADDRESS(($AN3578-1)*36+($AO3578-1)*12+$AP3578+4,COLUMN())),INDIRECT(ADDRESS(($AN3578-1)*3+$AO3578+5,$AP3578+20)))&gt;=1,0,INDIRECT(ADDRESS(($AN3578-1)*3+$AO3578+5,$AP3578+20)))))</f>
        <v>0</v>
      </c>
      <c r="AT3578" s="4">
        <f ca="1">COUNTIF(INDIRECT("U"&amp;(ROW()+12*(($AN3578-1)*3+$AO3578)-ROW())/12+5):INDIRECT("AF"&amp;(ROW()+12*(($AN3578-1)*3+$AO3578)-ROW())/12+5),AS3578)</f>
        <v>0</v>
      </c>
      <c r="AU3578" s="4">
        <f ca="1">IF(AND(AQ3578+AS3578&gt;0,AR3578+AT3578&gt;0),COUNTIF(AU$6:AU3577,"&gt;0")+1,0)</f>
        <v>0</v>
      </c>
    </row>
    <row r="3579" spans="40:47">
      <c r="AN3579" s="4">
        <v>100</v>
      </c>
      <c r="AO3579" s="4">
        <v>1</v>
      </c>
      <c r="AP3579" s="4">
        <v>10</v>
      </c>
      <c r="AQ3579" s="6">
        <f ca="1">IF($AP3579=1,IF(INDIRECT(ADDRESS(($AN3579-1)*3+$AO3579+5,$AP3579+7))="",0,INDIRECT(ADDRESS(($AN3579-1)*3+$AO3579+5,$AP3579+7))),IF(INDIRECT(ADDRESS(($AN3579-1)*3+$AO3579+5,$AP3579+7))="",0,IF(COUNTIF(INDIRECT(ADDRESS(($AN3579-1)*36+($AO3579-1)*12+6,COLUMN())):INDIRECT(ADDRESS(($AN3579-1)*36+($AO3579-1)*12+$AP3579+4,COLUMN())),INDIRECT(ADDRESS(($AN3579-1)*3+$AO3579+5,$AP3579+7)))&gt;=1,0,INDIRECT(ADDRESS(($AN3579-1)*3+$AO3579+5,$AP3579+7)))))</f>
        <v>0</v>
      </c>
      <c r="AR3579" s="4">
        <f ca="1">COUNTIF(INDIRECT("H"&amp;(ROW()+12*(($AN3579-1)*3+$AO3579)-ROW())/12+5):INDIRECT("S"&amp;(ROW()+12*(($AN3579-1)*3+$AO3579)-ROW())/12+5),AQ3579)</f>
        <v>0</v>
      </c>
      <c r="AS3579" s="6">
        <f ca="1">IF($AP3579=1,IF(INDIRECT(ADDRESS(($AN3579-1)*3+$AO3579+5,$AP3579+20))="",0,INDIRECT(ADDRESS(($AN3579-1)*3+$AO3579+5,$AP3579+20))),IF(INDIRECT(ADDRESS(($AN3579-1)*3+$AO3579+5,$AP3579+20))="",0,IF(COUNTIF(INDIRECT(ADDRESS(($AN3579-1)*36+($AO3579-1)*12+6,COLUMN())):INDIRECT(ADDRESS(($AN3579-1)*36+($AO3579-1)*12+$AP3579+4,COLUMN())),INDIRECT(ADDRESS(($AN3579-1)*3+$AO3579+5,$AP3579+20)))&gt;=1,0,INDIRECT(ADDRESS(($AN3579-1)*3+$AO3579+5,$AP3579+20)))))</f>
        <v>0</v>
      </c>
      <c r="AT3579" s="4">
        <f ca="1">COUNTIF(INDIRECT("U"&amp;(ROW()+12*(($AN3579-1)*3+$AO3579)-ROW())/12+5):INDIRECT("AF"&amp;(ROW()+12*(($AN3579-1)*3+$AO3579)-ROW())/12+5),AS3579)</f>
        <v>0</v>
      </c>
      <c r="AU3579" s="4">
        <f ca="1">IF(AND(AQ3579+AS3579&gt;0,AR3579+AT3579&gt;0),COUNTIF(AU$6:AU3578,"&gt;0")+1,0)</f>
        <v>0</v>
      </c>
    </row>
    <row r="3580" spans="40:47">
      <c r="AN3580" s="4">
        <v>100</v>
      </c>
      <c r="AO3580" s="4">
        <v>1</v>
      </c>
      <c r="AP3580" s="4">
        <v>11</v>
      </c>
      <c r="AQ3580" s="6">
        <f ca="1">IF($AP3580=1,IF(INDIRECT(ADDRESS(($AN3580-1)*3+$AO3580+5,$AP3580+7))="",0,INDIRECT(ADDRESS(($AN3580-1)*3+$AO3580+5,$AP3580+7))),IF(INDIRECT(ADDRESS(($AN3580-1)*3+$AO3580+5,$AP3580+7))="",0,IF(COUNTIF(INDIRECT(ADDRESS(($AN3580-1)*36+($AO3580-1)*12+6,COLUMN())):INDIRECT(ADDRESS(($AN3580-1)*36+($AO3580-1)*12+$AP3580+4,COLUMN())),INDIRECT(ADDRESS(($AN3580-1)*3+$AO3580+5,$AP3580+7)))&gt;=1,0,INDIRECT(ADDRESS(($AN3580-1)*3+$AO3580+5,$AP3580+7)))))</f>
        <v>0</v>
      </c>
      <c r="AR3580" s="4">
        <f ca="1">COUNTIF(INDIRECT("H"&amp;(ROW()+12*(($AN3580-1)*3+$AO3580)-ROW())/12+5):INDIRECT("S"&amp;(ROW()+12*(($AN3580-1)*3+$AO3580)-ROW())/12+5),AQ3580)</f>
        <v>0</v>
      </c>
      <c r="AS3580" s="6">
        <f ca="1">IF($AP3580=1,IF(INDIRECT(ADDRESS(($AN3580-1)*3+$AO3580+5,$AP3580+20))="",0,INDIRECT(ADDRESS(($AN3580-1)*3+$AO3580+5,$AP3580+20))),IF(INDIRECT(ADDRESS(($AN3580-1)*3+$AO3580+5,$AP3580+20))="",0,IF(COUNTIF(INDIRECT(ADDRESS(($AN3580-1)*36+($AO3580-1)*12+6,COLUMN())):INDIRECT(ADDRESS(($AN3580-1)*36+($AO3580-1)*12+$AP3580+4,COLUMN())),INDIRECT(ADDRESS(($AN3580-1)*3+$AO3580+5,$AP3580+20)))&gt;=1,0,INDIRECT(ADDRESS(($AN3580-1)*3+$AO3580+5,$AP3580+20)))))</f>
        <v>0</v>
      </c>
      <c r="AT3580" s="4">
        <f ca="1">COUNTIF(INDIRECT("U"&amp;(ROW()+12*(($AN3580-1)*3+$AO3580)-ROW())/12+5):INDIRECT("AF"&amp;(ROW()+12*(($AN3580-1)*3+$AO3580)-ROW())/12+5),AS3580)</f>
        <v>0</v>
      </c>
      <c r="AU3580" s="4">
        <f ca="1">IF(AND(AQ3580+AS3580&gt;0,AR3580+AT3580&gt;0),COUNTIF(AU$6:AU3579,"&gt;0")+1,0)</f>
        <v>0</v>
      </c>
    </row>
    <row r="3581" spans="40:47">
      <c r="AN3581" s="4">
        <v>100</v>
      </c>
      <c r="AO3581" s="4">
        <v>1</v>
      </c>
      <c r="AP3581" s="4">
        <v>12</v>
      </c>
      <c r="AQ3581" s="6">
        <f ca="1">IF($AP3581=1,IF(INDIRECT(ADDRESS(($AN3581-1)*3+$AO3581+5,$AP3581+7))="",0,INDIRECT(ADDRESS(($AN3581-1)*3+$AO3581+5,$AP3581+7))),IF(INDIRECT(ADDRESS(($AN3581-1)*3+$AO3581+5,$AP3581+7))="",0,IF(COUNTIF(INDIRECT(ADDRESS(($AN3581-1)*36+($AO3581-1)*12+6,COLUMN())):INDIRECT(ADDRESS(($AN3581-1)*36+($AO3581-1)*12+$AP3581+4,COLUMN())),INDIRECT(ADDRESS(($AN3581-1)*3+$AO3581+5,$AP3581+7)))&gt;=1,0,INDIRECT(ADDRESS(($AN3581-1)*3+$AO3581+5,$AP3581+7)))))</f>
        <v>0</v>
      </c>
      <c r="AR3581" s="4">
        <f ca="1">COUNTIF(INDIRECT("H"&amp;(ROW()+12*(($AN3581-1)*3+$AO3581)-ROW())/12+5):INDIRECT("S"&amp;(ROW()+12*(($AN3581-1)*3+$AO3581)-ROW())/12+5),AQ3581)</f>
        <v>0</v>
      </c>
      <c r="AS3581" s="6">
        <f ca="1">IF($AP3581=1,IF(INDIRECT(ADDRESS(($AN3581-1)*3+$AO3581+5,$AP3581+20))="",0,INDIRECT(ADDRESS(($AN3581-1)*3+$AO3581+5,$AP3581+20))),IF(INDIRECT(ADDRESS(($AN3581-1)*3+$AO3581+5,$AP3581+20))="",0,IF(COUNTIF(INDIRECT(ADDRESS(($AN3581-1)*36+($AO3581-1)*12+6,COLUMN())):INDIRECT(ADDRESS(($AN3581-1)*36+($AO3581-1)*12+$AP3581+4,COLUMN())),INDIRECT(ADDRESS(($AN3581-1)*3+$AO3581+5,$AP3581+20)))&gt;=1,0,INDIRECT(ADDRESS(($AN3581-1)*3+$AO3581+5,$AP3581+20)))))</f>
        <v>0</v>
      </c>
      <c r="AT3581" s="4">
        <f ca="1">COUNTIF(INDIRECT("U"&amp;(ROW()+12*(($AN3581-1)*3+$AO3581)-ROW())/12+5):INDIRECT("AF"&amp;(ROW()+12*(($AN3581-1)*3+$AO3581)-ROW())/12+5),AS3581)</f>
        <v>0</v>
      </c>
      <c r="AU3581" s="4">
        <f ca="1">IF(AND(AQ3581+AS3581&gt;0,AR3581+AT3581&gt;0),COUNTIF(AU$6:AU3580,"&gt;0")+1,0)</f>
        <v>0</v>
      </c>
    </row>
    <row r="3582" spans="40:47">
      <c r="AN3582" s="4">
        <v>100</v>
      </c>
      <c r="AO3582" s="4">
        <v>2</v>
      </c>
      <c r="AP3582" s="4">
        <v>1</v>
      </c>
      <c r="AQ3582" s="6">
        <f ca="1">IF($AP3582=1,IF(INDIRECT(ADDRESS(($AN3582-1)*3+$AO3582+5,$AP3582+7))="",0,INDIRECT(ADDRESS(($AN3582-1)*3+$AO3582+5,$AP3582+7))),IF(INDIRECT(ADDRESS(($AN3582-1)*3+$AO3582+5,$AP3582+7))="",0,IF(COUNTIF(INDIRECT(ADDRESS(($AN3582-1)*36+($AO3582-1)*12+6,COLUMN())):INDIRECT(ADDRESS(($AN3582-1)*36+($AO3582-1)*12+$AP3582+4,COLUMN())),INDIRECT(ADDRESS(($AN3582-1)*3+$AO3582+5,$AP3582+7)))&gt;=1,0,INDIRECT(ADDRESS(($AN3582-1)*3+$AO3582+5,$AP3582+7)))))</f>
        <v>0</v>
      </c>
      <c r="AR3582" s="4">
        <f ca="1">COUNTIF(INDIRECT("H"&amp;(ROW()+12*(($AN3582-1)*3+$AO3582)-ROW())/12+5):INDIRECT("S"&amp;(ROW()+12*(($AN3582-1)*3+$AO3582)-ROW())/12+5),AQ3582)</f>
        <v>0</v>
      </c>
      <c r="AS3582" s="6">
        <f ca="1">IF($AP3582=1,IF(INDIRECT(ADDRESS(($AN3582-1)*3+$AO3582+5,$AP3582+20))="",0,INDIRECT(ADDRESS(($AN3582-1)*3+$AO3582+5,$AP3582+20))),IF(INDIRECT(ADDRESS(($AN3582-1)*3+$AO3582+5,$AP3582+20))="",0,IF(COUNTIF(INDIRECT(ADDRESS(($AN3582-1)*36+($AO3582-1)*12+6,COLUMN())):INDIRECT(ADDRESS(($AN3582-1)*36+($AO3582-1)*12+$AP3582+4,COLUMN())),INDIRECT(ADDRESS(($AN3582-1)*3+$AO3582+5,$AP3582+20)))&gt;=1,0,INDIRECT(ADDRESS(($AN3582-1)*3+$AO3582+5,$AP3582+20)))))</f>
        <v>0</v>
      </c>
      <c r="AT3582" s="4">
        <f ca="1">COUNTIF(INDIRECT("U"&amp;(ROW()+12*(($AN3582-1)*3+$AO3582)-ROW())/12+5):INDIRECT("AF"&amp;(ROW()+12*(($AN3582-1)*3+$AO3582)-ROW())/12+5),AS3582)</f>
        <v>0</v>
      </c>
      <c r="AU3582" s="4">
        <f ca="1">IF(AND(AQ3582+AS3582&gt;0,AR3582+AT3582&gt;0),COUNTIF(AU$6:AU3581,"&gt;0")+1,0)</f>
        <v>0</v>
      </c>
    </row>
    <row r="3583" spans="40:47">
      <c r="AN3583" s="4">
        <v>100</v>
      </c>
      <c r="AO3583" s="4">
        <v>2</v>
      </c>
      <c r="AP3583" s="4">
        <v>2</v>
      </c>
      <c r="AQ3583" s="6">
        <f ca="1">IF($AP3583=1,IF(INDIRECT(ADDRESS(($AN3583-1)*3+$AO3583+5,$AP3583+7))="",0,INDIRECT(ADDRESS(($AN3583-1)*3+$AO3583+5,$AP3583+7))),IF(INDIRECT(ADDRESS(($AN3583-1)*3+$AO3583+5,$AP3583+7))="",0,IF(COUNTIF(INDIRECT(ADDRESS(($AN3583-1)*36+($AO3583-1)*12+6,COLUMN())):INDIRECT(ADDRESS(($AN3583-1)*36+($AO3583-1)*12+$AP3583+4,COLUMN())),INDIRECT(ADDRESS(($AN3583-1)*3+$AO3583+5,$AP3583+7)))&gt;=1,0,INDIRECT(ADDRESS(($AN3583-1)*3+$AO3583+5,$AP3583+7)))))</f>
        <v>0</v>
      </c>
      <c r="AR3583" s="4">
        <f ca="1">COUNTIF(INDIRECT("H"&amp;(ROW()+12*(($AN3583-1)*3+$AO3583)-ROW())/12+5):INDIRECT("S"&amp;(ROW()+12*(($AN3583-1)*3+$AO3583)-ROW())/12+5),AQ3583)</f>
        <v>0</v>
      </c>
      <c r="AS3583" s="6">
        <f ca="1">IF($AP3583=1,IF(INDIRECT(ADDRESS(($AN3583-1)*3+$AO3583+5,$AP3583+20))="",0,INDIRECT(ADDRESS(($AN3583-1)*3+$AO3583+5,$AP3583+20))),IF(INDIRECT(ADDRESS(($AN3583-1)*3+$AO3583+5,$AP3583+20))="",0,IF(COUNTIF(INDIRECT(ADDRESS(($AN3583-1)*36+($AO3583-1)*12+6,COLUMN())):INDIRECT(ADDRESS(($AN3583-1)*36+($AO3583-1)*12+$AP3583+4,COLUMN())),INDIRECT(ADDRESS(($AN3583-1)*3+$AO3583+5,$AP3583+20)))&gt;=1,0,INDIRECT(ADDRESS(($AN3583-1)*3+$AO3583+5,$AP3583+20)))))</f>
        <v>0</v>
      </c>
      <c r="AT3583" s="4">
        <f ca="1">COUNTIF(INDIRECT("U"&amp;(ROW()+12*(($AN3583-1)*3+$AO3583)-ROW())/12+5):INDIRECT("AF"&amp;(ROW()+12*(($AN3583-1)*3+$AO3583)-ROW())/12+5),AS3583)</f>
        <v>0</v>
      </c>
      <c r="AU3583" s="4">
        <f ca="1">IF(AND(AQ3583+AS3583&gt;0,AR3583+AT3583&gt;0),COUNTIF(AU$6:AU3582,"&gt;0")+1,0)</f>
        <v>0</v>
      </c>
    </row>
    <row r="3584" spans="40:47">
      <c r="AN3584" s="4">
        <v>100</v>
      </c>
      <c r="AO3584" s="4">
        <v>2</v>
      </c>
      <c r="AP3584" s="4">
        <v>3</v>
      </c>
      <c r="AQ3584" s="6">
        <f ca="1">IF($AP3584=1,IF(INDIRECT(ADDRESS(($AN3584-1)*3+$AO3584+5,$AP3584+7))="",0,INDIRECT(ADDRESS(($AN3584-1)*3+$AO3584+5,$AP3584+7))),IF(INDIRECT(ADDRESS(($AN3584-1)*3+$AO3584+5,$AP3584+7))="",0,IF(COUNTIF(INDIRECT(ADDRESS(($AN3584-1)*36+($AO3584-1)*12+6,COLUMN())):INDIRECT(ADDRESS(($AN3584-1)*36+($AO3584-1)*12+$AP3584+4,COLUMN())),INDIRECT(ADDRESS(($AN3584-1)*3+$AO3584+5,$AP3584+7)))&gt;=1,0,INDIRECT(ADDRESS(($AN3584-1)*3+$AO3584+5,$AP3584+7)))))</f>
        <v>0</v>
      </c>
      <c r="AR3584" s="4">
        <f ca="1">COUNTIF(INDIRECT("H"&amp;(ROW()+12*(($AN3584-1)*3+$AO3584)-ROW())/12+5):INDIRECT("S"&amp;(ROW()+12*(($AN3584-1)*3+$AO3584)-ROW())/12+5),AQ3584)</f>
        <v>0</v>
      </c>
      <c r="AS3584" s="6">
        <f ca="1">IF($AP3584=1,IF(INDIRECT(ADDRESS(($AN3584-1)*3+$AO3584+5,$AP3584+20))="",0,INDIRECT(ADDRESS(($AN3584-1)*3+$AO3584+5,$AP3584+20))),IF(INDIRECT(ADDRESS(($AN3584-1)*3+$AO3584+5,$AP3584+20))="",0,IF(COUNTIF(INDIRECT(ADDRESS(($AN3584-1)*36+($AO3584-1)*12+6,COLUMN())):INDIRECT(ADDRESS(($AN3584-1)*36+($AO3584-1)*12+$AP3584+4,COLUMN())),INDIRECT(ADDRESS(($AN3584-1)*3+$AO3584+5,$AP3584+20)))&gt;=1,0,INDIRECT(ADDRESS(($AN3584-1)*3+$AO3584+5,$AP3584+20)))))</f>
        <v>0</v>
      </c>
      <c r="AT3584" s="4">
        <f ca="1">COUNTIF(INDIRECT("U"&amp;(ROW()+12*(($AN3584-1)*3+$AO3584)-ROW())/12+5):INDIRECT("AF"&amp;(ROW()+12*(($AN3584-1)*3+$AO3584)-ROW())/12+5),AS3584)</f>
        <v>0</v>
      </c>
      <c r="AU3584" s="4">
        <f ca="1">IF(AND(AQ3584+AS3584&gt;0,AR3584+AT3584&gt;0),COUNTIF(AU$6:AU3583,"&gt;0")+1,0)</f>
        <v>0</v>
      </c>
    </row>
    <row r="3585" spans="40:47">
      <c r="AN3585" s="4">
        <v>100</v>
      </c>
      <c r="AO3585" s="4">
        <v>2</v>
      </c>
      <c r="AP3585" s="4">
        <v>4</v>
      </c>
      <c r="AQ3585" s="6">
        <f ca="1">IF($AP3585=1,IF(INDIRECT(ADDRESS(($AN3585-1)*3+$AO3585+5,$AP3585+7))="",0,INDIRECT(ADDRESS(($AN3585-1)*3+$AO3585+5,$AP3585+7))),IF(INDIRECT(ADDRESS(($AN3585-1)*3+$AO3585+5,$AP3585+7))="",0,IF(COUNTIF(INDIRECT(ADDRESS(($AN3585-1)*36+($AO3585-1)*12+6,COLUMN())):INDIRECT(ADDRESS(($AN3585-1)*36+($AO3585-1)*12+$AP3585+4,COLUMN())),INDIRECT(ADDRESS(($AN3585-1)*3+$AO3585+5,$AP3585+7)))&gt;=1,0,INDIRECT(ADDRESS(($AN3585-1)*3+$AO3585+5,$AP3585+7)))))</f>
        <v>0</v>
      </c>
      <c r="AR3585" s="4">
        <f ca="1">COUNTIF(INDIRECT("H"&amp;(ROW()+12*(($AN3585-1)*3+$AO3585)-ROW())/12+5):INDIRECT("S"&amp;(ROW()+12*(($AN3585-1)*3+$AO3585)-ROW())/12+5),AQ3585)</f>
        <v>0</v>
      </c>
      <c r="AS3585" s="6">
        <f ca="1">IF($AP3585=1,IF(INDIRECT(ADDRESS(($AN3585-1)*3+$AO3585+5,$AP3585+20))="",0,INDIRECT(ADDRESS(($AN3585-1)*3+$AO3585+5,$AP3585+20))),IF(INDIRECT(ADDRESS(($AN3585-1)*3+$AO3585+5,$AP3585+20))="",0,IF(COUNTIF(INDIRECT(ADDRESS(($AN3585-1)*36+($AO3585-1)*12+6,COLUMN())):INDIRECT(ADDRESS(($AN3585-1)*36+($AO3585-1)*12+$AP3585+4,COLUMN())),INDIRECT(ADDRESS(($AN3585-1)*3+$AO3585+5,$AP3585+20)))&gt;=1,0,INDIRECT(ADDRESS(($AN3585-1)*3+$AO3585+5,$AP3585+20)))))</f>
        <v>0</v>
      </c>
      <c r="AT3585" s="4">
        <f ca="1">COUNTIF(INDIRECT("U"&amp;(ROW()+12*(($AN3585-1)*3+$AO3585)-ROW())/12+5):INDIRECT("AF"&amp;(ROW()+12*(($AN3585-1)*3+$AO3585)-ROW())/12+5),AS3585)</f>
        <v>0</v>
      </c>
      <c r="AU3585" s="4">
        <f ca="1">IF(AND(AQ3585+AS3585&gt;0,AR3585+AT3585&gt;0),COUNTIF(AU$6:AU3584,"&gt;0")+1,0)</f>
        <v>0</v>
      </c>
    </row>
    <row r="3586" spans="40:47">
      <c r="AN3586" s="4">
        <v>100</v>
      </c>
      <c r="AO3586" s="4">
        <v>2</v>
      </c>
      <c r="AP3586" s="4">
        <v>5</v>
      </c>
      <c r="AQ3586" s="6">
        <f ca="1">IF($AP3586=1,IF(INDIRECT(ADDRESS(($AN3586-1)*3+$AO3586+5,$AP3586+7))="",0,INDIRECT(ADDRESS(($AN3586-1)*3+$AO3586+5,$AP3586+7))),IF(INDIRECT(ADDRESS(($AN3586-1)*3+$AO3586+5,$AP3586+7))="",0,IF(COUNTIF(INDIRECT(ADDRESS(($AN3586-1)*36+($AO3586-1)*12+6,COLUMN())):INDIRECT(ADDRESS(($AN3586-1)*36+($AO3586-1)*12+$AP3586+4,COLUMN())),INDIRECT(ADDRESS(($AN3586-1)*3+$AO3586+5,$AP3586+7)))&gt;=1,0,INDIRECT(ADDRESS(($AN3586-1)*3+$AO3586+5,$AP3586+7)))))</f>
        <v>0</v>
      </c>
      <c r="AR3586" s="4">
        <f ca="1">COUNTIF(INDIRECT("H"&amp;(ROW()+12*(($AN3586-1)*3+$AO3586)-ROW())/12+5):INDIRECT("S"&amp;(ROW()+12*(($AN3586-1)*3+$AO3586)-ROW())/12+5),AQ3586)</f>
        <v>0</v>
      </c>
      <c r="AS3586" s="6">
        <f ca="1">IF($AP3586=1,IF(INDIRECT(ADDRESS(($AN3586-1)*3+$AO3586+5,$AP3586+20))="",0,INDIRECT(ADDRESS(($AN3586-1)*3+$AO3586+5,$AP3586+20))),IF(INDIRECT(ADDRESS(($AN3586-1)*3+$AO3586+5,$AP3586+20))="",0,IF(COUNTIF(INDIRECT(ADDRESS(($AN3586-1)*36+($AO3586-1)*12+6,COLUMN())):INDIRECT(ADDRESS(($AN3586-1)*36+($AO3586-1)*12+$AP3586+4,COLUMN())),INDIRECT(ADDRESS(($AN3586-1)*3+$AO3586+5,$AP3586+20)))&gt;=1,0,INDIRECT(ADDRESS(($AN3586-1)*3+$AO3586+5,$AP3586+20)))))</f>
        <v>0</v>
      </c>
      <c r="AT3586" s="4">
        <f ca="1">COUNTIF(INDIRECT("U"&amp;(ROW()+12*(($AN3586-1)*3+$AO3586)-ROW())/12+5):INDIRECT("AF"&amp;(ROW()+12*(($AN3586-1)*3+$AO3586)-ROW())/12+5),AS3586)</f>
        <v>0</v>
      </c>
      <c r="AU3586" s="4">
        <f ca="1">IF(AND(AQ3586+AS3586&gt;0,AR3586+AT3586&gt;0),COUNTIF(AU$6:AU3585,"&gt;0")+1,0)</f>
        <v>0</v>
      </c>
    </row>
    <row r="3587" spans="40:47">
      <c r="AN3587" s="4">
        <v>100</v>
      </c>
      <c r="AO3587" s="4">
        <v>2</v>
      </c>
      <c r="AP3587" s="4">
        <v>6</v>
      </c>
      <c r="AQ3587" s="6">
        <f ca="1">IF($AP3587=1,IF(INDIRECT(ADDRESS(($AN3587-1)*3+$AO3587+5,$AP3587+7))="",0,INDIRECT(ADDRESS(($AN3587-1)*3+$AO3587+5,$AP3587+7))),IF(INDIRECT(ADDRESS(($AN3587-1)*3+$AO3587+5,$AP3587+7))="",0,IF(COUNTIF(INDIRECT(ADDRESS(($AN3587-1)*36+($AO3587-1)*12+6,COLUMN())):INDIRECT(ADDRESS(($AN3587-1)*36+($AO3587-1)*12+$AP3587+4,COLUMN())),INDIRECT(ADDRESS(($AN3587-1)*3+$AO3587+5,$AP3587+7)))&gt;=1,0,INDIRECT(ADDRESS(($AN3587-1)*3+$AO3587+5,$AP3587+7)))))</f>
        <v>0</v>
      </c>
      <c r="AR3587" s="4">
        <f ca="1">COUNTIF(INDIRECT("H"&amp;(ROW()+12*(($AN3587-1)*3+$AO3587)-ROW())/12+5):INDIRECT("S"&amp;(ROW()+12*(($AN3587-1)*3+$AO3587)-ROW())/12+5),AQ3587)</f>
        <v>0</v>
      </c>
      <c r="AS3587" s="6">
        <f ca="1">IF($AP3587=1,IF(INDIRECT(ADDRESS(($AN3587-1)*3+$AO3587+5,$AP3587+20))="",0,INDIRECT(ADDRESS(($AN3587-1)*3+$AO3587+5,$AP3587+20))),IF(INDIRECT(ADDRESS(($AN3587-1)*3+$AO3587+5,$AP3587+20))="",0,IF(COUNTIF(INDIRECT(ADDRESS(($AN3587-1)*36+($AO3587-1)*12+6,COLUMN())):INDIRECT(ADDRESS(($AN3587-1)*36+($AO3587-1)*12+$AP3587+4,COLUMN())),INDIRECT(ADDRESS(($AN3587-1)*3+$AO3587+5,$AP3587+20)))&gt;=1,0,INDIRECT(ADDRESS(($AN3587-1)*3+$AO3587+5,$AP3587+20)))))</f>
        <v>0</v>
      </c>
      <c r="AT3587" s="4">
        <f ca="1">COUNTIF(INDIRECT("U"&amp;(ROW()+12*(($AN3587-1)*3+$AO3587)-ROW())/12+5):INDIRECT("AF"&amp;(ROW()+12*(($AN3587-1)*3+$AO3587)-ROW())/12+5),AS3587)</f>
        <v>0</v>
      </c>
      <c r="AU3587" s="4">
        <f ca="1">IF(AND(AQ3587+AS3587&gt;0,AR3587+AT3587&gt;0),COUNTIF(AU$6:AU3586,"&gt;0")+1,0)</f>
        <v>0</v>
      </c>
    </row>
    <row r="3588" spans="40:47">
      <c r="AN3588" s="4">
        <v>100</v>
      </c>
      <c r="AO3588" s="4">
        <v>2</v>
      </c>
      <c r="AP3588" s="4">
        <v>7</v>
      </c>
      <c r="AQ3588" s="6">
        <f ca="1">IF($AP3588=1,IF(INDIRECT(ADDRESS(($AN3588-1)*3+$AO3588+5,$AP3588+7))="",0,INDIRECT(ADDRESS(($AN3588-1)*3+$AO3588+5,$AP3588+7))),IF(INDIRECT(ADDRESS(($AN3588-1)*3+$AO3588+5,$AP3588+7))="",0,IF(COUNTIF(INDIRECT(ADDRESS(($AN3588-1)*36+($AO3588-1)*12+6,COLUMN())):INDIRECT(ADDRESS(($AN3588-1)*36+($AO3588-1)*12+$AP3588+4,COLUMN())),INDIRECT(ADDRESS(($AN3588-1)*3+$AO3588+5,$AP3588+7)))&gt;=1,0,INDIRECT(ADDRESS(($AN3588-1)*3+$AO3588+5,$AP3588+7)))))</f>
        <v>0</v>
      </c>
      <c r="AR3588" s="4">
        <f ca="1">COUNTIF(INDIRECT("H"&amp;(ROW()+12*(($AN3588-1)*3+$AO3588)-ROW())/12+5):INDIRECT("S"&amp;(ROW()+12*(($AN3588-1)*3+$AO3588)-ROW())/12+5),AQ3588)</f>
        <v>0</v>
      </c>
      <c r="AS3588" s="6">
        <f ca="1">IF($AP3588=1,IF(INDIRECT(ADDRESS(($AN3588-1)*3+$AO3588+5,$AP3588+20))="",0,INDIRECT(ADDRESS(($AN3588-1)*3+$AO3588+5,$AP3588+20))),IF(INDIRECT(ADDRESS(($AN3588-1)*3+$AO3588+5,$AP3588+20))="",0,IF(COUNTIF(INDIRECT(ADDRESS(($AN3588-1)*36+($AO3588-1)*12+6,COLUMN())):INDIRECT(ADDRESS(($AN3588-1)*36+($AO3588-1)*12+$AP3588+4,COLUMN())),INDIRECT(ADDRESS(($AN3588-1)*3+$AO3588+5,$AP3588+20)))&gt;=1,0,INDIRECT(ADDRESS(($AN3588-1)*3+$AO3588+5,$AP3588+20)))))</f>
        <v>0</v>
      </c>
      <c r="AT3588" s="4">
        <f ca="1">COUNTIF(INDIRECT("U"&amp;(ROW()+12*(($AN3588-1)*3+$AO3588)-ROW())/12+5):INDIRECT("AF"&amp;(ROW()+12*(($AN3588-1)*3+$AO3588)-ROW())/12+5),AS3588)</f>
        <v>0</v>
      </c>
      <c r="AU3588" s="4">
        <f ca="1">IF(AND(AQ3588+AS3588&gt;0,AR3588+AT3588&gt;0),COUNTIF(AU$6:AU3587,"&gt;0")+1,0)</f>
        <v>0</v>
      </c>
    </row>
    <row r="3589" spans="40:47">
      <c r="AN3589" s="4">
        <v>100</v>
      </c>
      <c r="AO3589" s="4">
        <v>2</v>
      </c>
      <c r="AP3589" s="4">
        <v>8</v>
      </c>
      <c r="AQ3589" s="6">
        <f ca="1">IF($AP3589=1,IF(INDIRECT(ADDRESS(($AN3589-1)*3+$AO3589+5,$AP3589+7))="",0,INDIRECT(ADDRESS(($AN3589-1)*3+$AO3589+5,$AP3589+7))),IF(INDIRECT(ADDRESS(($AN3589-1)*3+$AO3589+5,$AP3589+7))="",0,IF(COUNTIF(INDIRECT(ADDRESS(($AN3589-1)*36+($AO3589-1)*12+6,COLUMN())):INDIRECT(ADDRESS(($AN3589-1)*36+($AO3589-1)*12+$AP3589+4,COLUMN())),INDIRECT(ADDRESS(($AN3589-1)*3+$AO3589+5,$AP3589+7)))&gt;=1,0,INDIRECT(ADDRESS(($AN3589-1)*3+$AO3589+5,$AP3589+7)))))</f>
        <v>0</v>
      </c>
      <c r="AR3589" s="4">
        <f ca="1">COUNTIF(INDIRECT("H"&amp;(ROW()+12*(($AN3589-1)*3+$AO3589)-ROW())/12+5):INDIRECT("S"&amp;(ROW()+12*(($AN3589-1)*3+$AO3589)-ROW())/12+5),AQ3589)</f>
        <v>0</v>
      </c>
      <c r="AS3589" s="6">
        <f ca="1">IF($AP3589=1,IF(INDIRECT(ADDRESS(($AN3589-1)*3+$AO3589+5,$AP3589+20))="",0,INDIRECT(ADDRESS(($AN3589-1)*3+$AO3589+5,$AP3589+20))),IF(INDIRECT(ADDRESS(($AN3589-1)*3+$AO3589+5,$AP3589+20))="",0,IF(COUNTIF(INDIRECT(ADDRESS(($AN3589-1)*36+($AO3589-1)*12+6,COLUMN())):INDIRECT(ADDRESS(($AN3589-1)*36+($AO3589-1)*12+$AP3589+4,COLUMN())),INDIRECT(ADDRESS(($AN3589-1)*3+$AO3589+5,$AP3589+20)))&gt;=1,0,INDIRECT(ADDRESS(($AN3589-1)*3+$AO3589+5,$AP3589+20)))))</f>
        <v>0</v>
      </c>
      <c r="AT3589" s="4">
        <f ca="1">COUNTIF(INDIRECT("U"&amp;(ROW()+12*(($AN3589-1)*3+$AO3589)-ROW())/12+5):INDIRECT("AF"&amp;(ROW()+12*(($AN3589-1)*3+$AO3589)-ROW())/12+5),AS3589)</f>
        <v>0</v>
      </c>
      <c r="AU3589" s="4">
        <f ca="1">IF(AND(AQ3589+AS3589&gt;0,AR3589+AT3589&gt;0),COUNTIF(AU$6:AU3588,"&gt;0")+1,0)</f>
        <v>0</v>
      </c>
    </row>
    <row r="3590" spans="40:47">
      <c r="AN3590" s="4">
        <v>100</v>
      </c>
      <c r="AO3590" s="4">
        <v>2</v>
      </c>
      <c r="AP3590" s="4">
        <v>9</v>
      </c>
      <c r="AQ3590" s="6">
        <f ca="1">IF($AP3590=1,IF(INDIRECT(ADDRESS(($AN3590-1)*3+$AO3590+5,$AP3590+7))="",0,INDIRECT(ADDRESS(($AN3590-1)*3+$AO3590+5,$AP3590+7))),IF(INDIRECT(ADDRESS(($AN3590-1)*3+$AO3590+5,$AP3590+7))="",0,IF(COUNTIF(INDIRECT(ADDRESS(($AN3590-1)*36+($AO3590-1)*12+6,COLUMN())):INDIRECT(ADDRESS(($AN3590-1)*36+($AO3590-1)*12+$AP3590+4,COLUMN())),INDIRECT(ADDRESS(($AN3590-1)*3+$AO3590+5,$AP3590+7)))&gt;=1,0,INDIRECT(ADDRESS(($AN3590-1)*3+$AO3590+5,$AP3590+7)))))</f>
        <v>0</v>
      </c>
      <c r="AR3590" s="4">
        <f ca="1">COUNTIF(INDIRECT("H"&amp;(ROW()+12*(($AN3590-1)*3+$AO3590)-ROW())/12+5):INDIRECT("S"&amp;(ROW()+12*(($AN3590-1)*3+$AO3590)-ROW())/12+5),AQ3590)</f>
        <v>0</v>
      </c>
      <c r="AS3590" s="6">
        <f ca="1">IF($AP3590=1,IF(INDIRECT(ADDRESS(($AN3590-1)*3+$AO3590+5,$AP3590+20))="",0,INDIRECT(ADDRESS(($AN3590-1)*3+$AO3590+5,$AP3590+20))),IF(INDIRECT(ADDRESS(($AN3590-1)*3+$AO3590+5,$AP3590+20))="",0,IF(COUNTIF(INDIRECT(ADDRESS(($AN3590-1)*36+($AO3590-1)*12+6,COLUMN())):INDIRECT(ADDRESS(($AN3590-1)*36+($AO3590-1)*12+$AP3590+4,COLUMN())),INDIRECT(ADDRESS(($AN3590-1)*3+$AO3590+5,$AP3590+20)))&gt;=1,0,INDIRECT(ADDRESS(($AN3590-1)*3+$AO3590+5,$AP3590+20)))))</f>
        <v>0</v>
      </c>
      <c r="AT3590" s="4">
        <f ca="1">COUNTIF(INDIRECT("U"&amp;(ROW()+12*(($AN3590-1)*3+$AO3590)-ROW())/12+5):INDIRECT("AF"&amp;(ROW()+12*(($AN3590-1)*3+$AO3590)-ROW())/12+5),AS3590)</f>
        <v>0</v>
      </c>
      <c r="AU3590" s="4">
        <f ca="1">IF(AND(AQ3590+AS3590&gt;0,AR3590+AT3590&gt;0),COUNTIF(AU$6:AU3589,"&gt;0")+1,0)</f>
        <v>0</v>
      </c>
    </row>
    <row r="3591" spans="40:47">
      <c r="AN3591" s="4">
        <v>100</v>
      </c>
      <c r="AO3591" s="4">
        <v>2</v>
      </c>
      <c r="AP3591" s="4">
        <v>10</v>
      </c>
      <c r="AQ3591" s="6">
        <f ca="1">IF($AP3591=1,IF(INDIRECT(ADDRESS(($AN3591-1)*3+$AO3591+5,$AP3591+7))="",0,INDIRECT(ADDRESS(($AN3591-1)*3+$AO3591+5,$AP3591+7))),IF(INDIRECT(ADDRESS(($AN3591-1)*3+$AO3591+5,$AP3591+7))="",0,IF(COUNTIF(INDIRECT(ADDRESS(($AN3591-1)*36+($AO3591-1)*12+6,COLUMN())):INDIRECT(ADDRESS(($AN3591-1)*36+($AO3591-1)*12+$AP3591+4,COLUMN())),INDIRECT(ADDRESS(($AN3591-1)*3+$AO3591+5,$AP3591+7)))&gt;=1,0,INDIRECT(ADDRESS(($AN3591-1)*3+$AO3591+5,$AP3591+7)))))</f>
        <v>0</v>
      </c>
      <c r="AR3591" s="4">
        <f ca="1">COUNTIF(INDIRECT("H"&amp;(ROW()+12*(($AN3591-1)*3+$AO3591)-ROW())/12+5):INDIRECT("S"&amp;(ROW()+12*(($AN3591-1)*3+$AO3591)-ROW())/12+5),AQ3591)</f>
        <v>0</v>
      </c>
      <c r="AS3591" s="6">
        <f ca="1">IF($AP3591=1,IF(INDIRECT(ADDRESS(($AN3591-1)*3+$AO3591+5,$AP3591+20))="",0,INDIRECT(ADDRESS(($AN3591-1)*3+$AO3591+5,$AP3591+20))),IF(INDIRECT(ADDRESS(($AN3591-1)*3+$AO3591+5,$AP3591+20))="",0,IF(COUNTIF(INDIRECT(ADDRESS(($AN3591-1)*36+($AO3591-1)*12+6,COLUMN())):INDIRECT(ADDRESS(($AN3591-1)*36+($AO3591-1)*12+$AP3591+4,COLUMN())),INDIRECT(ADDRESS(($AN3591-1)*3+$AO3591+5,$AP3591+20)))&gt;=1,0,INDIRECT(ADDRESS(($AN3591-1)*3+$AO3591+5,$AP3591+20)))))</f>
        <v>0</v>
      </c>
      <c r="AT3591" s="4">
        <f ca="1">COUNTIF(INDIRECT("U"&amp;(ROW()+12*(($AN3591-1)*3+$AO3591)-ROW())/12+5):INDIRECT("AF"&amp;(ROW()+12*(($AN3591-1)*3+$AO3591)-ROW())/12+5),AS3591)</f>
        <v>0</v>
      </c>
      <c r="AU3591" s="4">
        <f ca="1">IF(AND(AQ3591+AS3591&gt;0,AR3591+AT3591&gt;0),COUNTIF(AU$6:AU3590,"&gt;0")+1,0)</f>
        <v>0</v>
      </c>
    </row>
    <row r="3592" spans="40:47">
      <c r="AN3592" s="4">
        <v>100</v>
      </c>
      <c r="AO3592" s="4">
        <v>2</v>
      </c>
      <c r="AP3592" s="4">
        <v>11</v>
      </c>
      <c r="AQ3592" s="6">
        <f ca="1">IF($AP3592=1,IF(INDIRECT(ADDRESS(($AN3592-1)*3+$AO3592+5,$AP3592+7))="",0,INDIRECT(ADDRESS(($AN3592-1)*3+$AO3592+5,$AP3592+7))),IF(INDIRECT(ADDRESS(($AN3592-1)*3+$AO3592+5,$AP3592+7))="",0,IF(COUNTIF(INDIRECT(ADDRESS(($AN3592-1)*36+($AO3592-1)*12+6,COLUMN())):INDIRECT(ADDRESS(($AN3592-1)*36+($AO3592-1)*12+$AP3592+4,COLUMN())),INDIRECT(ADDRESS(($AN3592-1)*3+$AO3592+5,$AP3592+7)))&gt;=1,0,INDIRECT(ADDRESS(($AN3592-1)*3+$AO3592+5,$AP3592+7)))))</f>
        <v>0</v>
      </c>
      <c r="AR3592" s="4">
        <f ca="1">COUNTIF(INDIRECT("H"&amp;(ROW()+12*(($AN3592-1)*3+$AO3592)-ROW())/12+5):INDIRECT("S"&amp;(ROW()+12*(($AN3592-1)*3+$AO3592)-ROW())/12+5),AQ3592)</f>
        <v>0</v>
      </c>
      <c r="AS3592" s="6">
        <f ca="1">IF($AP3592=1,IF(INDIRECT(ADDRESS(($AN3592-1)*3+$AO3592+5,$AP3592+20))="",0,INDIRECT(ADDRESS(($AN3592-1)*3+$AO3592+5,$AP3592+20))),IF(INDIRECT(ADDRESS(($AN3592-1)*3+$AO3592+5,$AP3592+20))="",0,IF(COUNTIF(INDIRECT(ADDRESS(($AN3592-1)*36+($AO3592-1)*12+6,COLUMN())):INDIRECT(ADDRESS(($AN3592-1)*36+($AO3592-1)*12+$AP3592+4,COLUMN())),INDIRECT(ADDRESS(($AN3592-1)*3+$AO3592+5,$AP3592+20)))&gt;=1,0,INDIRECT(ADDRESS(($AN3592-1)*3+$AO3592+5,$AP3592+20)))))</f>
        <v>0</v>
      </c>
      <c r="AT3592" s="4">
        <f ca="1">COUNTIF(INDIRECT("U"&amp;(ROW()+12*(($AN3592-1)*3+$AO3592)-ROW())/12+5):INDIRECT("AF"&amp;(ROW()+12*(($AN3592-1)*3+$AO3592)-ROW())/12+5),AS3592)</f>
        <v>0</v>
      </c>
      <c r="AU3592" s="4">
        <f ca="1">IF(AND(AQ3592+AS3592&gt;0,AR3592+AT3592&gt;0),COUNTIF(AU$6:AU3591,"&gt;0")+1,0)</f>
        <v>0</v>
      </c>
    </row>
    <row r="3593" spans="40:47">
      <c r="AN3593" s="4">
        <v>100</v>
      </c>
      <c r="AO3593" s="4">
        <v>2</v>
      </c>
      <c r="AP3593" s="4">
        <v>12</v>
      </c>
      <c r="AQ3593" s="6">
        <f ca="1">IF($AP3593=1,IF(INDIRECT(ADDRESS(($AN3593-1)*3+$AO3593+5,$AP3593+7))="",0,INDIRECT(ADDRESS(($AN3593-1)*3+$AO3593+5,$AP3593+7))),IF(INDIRECT(ADDRESS(($AN3593-1)*3+$AO3593+5,$AP3593+7))="",0,IF(COUNTIF(INDIRECT(ADDRESS(($AN3593-1)*36+($AO3593-1)*12+6,COLUMN())):INDIRECT(ADDRESS(($AN3593-1)*36+($AO3593-1)*12+$AP3593+4,COLUMN())),INDIRECT(ADDRESS(($AN3593-1)*3+$AO3593+5,$AP3593+7)))&gt;=1,0,INDIRECT(ADDRESS(($AN3593-1)*3+$AO3593+5,$AP3593+7)))))</f>
        <v>0</v>
      </c>
      <c r="AR3593" s="4">
        <f ca="1">COUNTIF(INDIRECT("H"&amp;(ROW()+12*(($AN3593-1)*3+$AO3593)-ROW())/12+5):INDIRECT("S"&amp;(ROW()+12*(($AN3593-1)*3+$AO3593)-ROW())/12+5),AQ3593)</f>
        <v>0</v>
      </c>
      <c r="AS3593" s="6">
        <f ca="1">IF($AP3593=1,IF(INDIRECT(ADDRESS(($AN3593-1)*3+$AO3593+5,$AP3593+20))="",0,INDIRECT(ADDRESS(($AN3593-1)*3+$AO3593+5,$AP3593+20))),IF(INDIRECT(ADDRESS(($AN3593-1)*3+$AO3593+5,$AP3593+20))="",0,IF(COUNTIF(INDIRECT(ADDRESS(($AN3593-1)*36+($AO3593-1)*12+6,COLUMN())):INDIRECT(ADDRESS(($AN3593-1)*36+($AO3593-1)*12+$AP3593+4,COLUMN())),INDIRECT(ADDRESS(($AN3593-1)*3+$AO3593+5,$AP3593+20)))&gt;=1,0,INDIRECT(ADDRESS(($AN3593-1)*3+$AO3593+5,$AP3593+20)))))</f>
        <v>0</v>
      </c>
      <c r="AT3593" s="4">
        <f ca="1">COUNTIF(INDIRECT("U"&amp;(ROW()+12*(($AN3593-1)*3+$AO3593)-ROW())/12+5):INDIRECT("AF"&amp;(ROW()+12*(($AN3593-1)*3+$AO3593)-ROW())/12+5),AS3593)</f>
        <v>0</v>
      </c>
      <c r="AU3593" s="4">
        <f ca="1">IF(AND(AQ3593+AS3593&gt;0,AR3593+AT3593&gt;0),COUNTIF(AU$6:AU3592,"&gt;0")+1,0)</f>
        <v>0</v>
      </c>
    </row>
    <row r="3594" spans="40:47">
      <c r="AN3594" s="4">
        <v>100</v>
      </c>
      <c r="AO3594" s="4">
        <v>3</v>
      </c>
      <c r="AP3594" s="4">
        <v>1</v>
      </c>
      <c r="AQ3594" s="6">
        <f ca="1">IF($AP3594=1,IF(INDIRECT(ADDRESS(($AN3594-1)*3+$AO3594+5,$AP3594+7))="",0,INDIRECT(ADDRESS(($AN3594-1)*3+$AO3594+5,$AP3594+7))),IF(INDIRECT(ADDRESS(($AN3594-1)*3+$AO3594+5,$AP3594+7))="",0,IF(COUNTIF(INDIRECT(ADDRESS(($AN3594-1)*36+($AO3594-1)*12+6,COLUMN())):INDIRECT(ADDRESS(($AN3594-1)*36+($AO3594-1)*12+$AP3594+4,COLUMN())),INDIRECT(ADDRESS(($AN3594-1)*3+$AO3594+5,$AP3594+7)))&gt;=1,0,INDIRECT(ADDRESS(($AN3594-1)*3+$AO3594+5,$AP3594+7)))))</f>
        <v>0</v>
      </c>
      <c r="AR3594" s="4">
        <f ca="1">COUNTIF(INDIRECT("H"&amp;(ROW()+12*(($AN3594-1)*3+$AO3594)-ROW())/12+5):INDIRECT("S"&amp;(ROW()+12*(($AN3594-1)*3+$AO3594)-ROW())/12+5),AQ3594)</f>
        <v>0</v>
      </c>
      <c r="AS3594" s="6">
        <f ca="1">IF($AP3594=1,IF(INDIRECT(ADDRESS(($AN3594-1)*3+$AO3594+5,$AP3594+20))="",0,INDIRECT(ADDRESS(($AN3594-1)*3+$AO3594+5,$AP3594+20))),IF(INDIRECT(ADDRESS(($AN3594-1)*3+$AO3594+5,$AP3594+20))="",0,IF(COUNTIF(INDIRECT(ADDRESS(($AN3594-1)*36+($AO3594-1)*12+6,COLUMN())):INDIRECT(ADDRESS(($AN3594-1)*36+($AO3594-1)*12+$AP3594+4,COLUMN())),INDIRECT(ADDRESS(($AN3594-1)*3+$AO3594+5,$AP3594+20)))&gt;=1,0,INDIRECT(ADDRESS(($AN3594-1)*3+$AO3594+5,$AP3594+20)))))</f>
        <v>0</v>
      </c>
      <c r="AT3594" s="4">
        <f ca="1">COUNTIF(INDIRECT("U"&amp;(ROW()+12*(($AN3594-1)*3+$AO3594)-ROW())/12+5):INDIRECT("AF"&amp;(ROW()+12*(($AN3594-1)*3+$AO3594)-ROW())/12+5),AS3594)</f>
        <v>0</v>
      </c>
      <c r="AU3594" s="4">
        <f ca="1">IF(AND(AQ3594+AS3594&gt;0,AR3594+AT3594&gt;0),COUNTIF(AU$6:AU3593,"&gt;0")+1,0)</f>
        <v>0</v>
      </c>
    </row>
    <row r="3595" spans="40:47">
      <c r="AN3595" s="4">
        <v>100</v>
      </c>
      <c r="AO3595" s="4">
        <v>3</v>
      </c>
      <c r="AP3595" s="4">
        <v>2</v>
      </c>
      <c r="AQ3595" s="6">
        <f ca="1">IF($AP3595=1,IF(INDIRECT(ADDRESS(($AN3595-1)*3+$AO3595+5,$AP3595+7))="",0,INDIRECT(ADDRESS(($AN3595-1)*3+$AO3595+5,$AP3595+7))),IF(INDIRECT(ADDRESS(($AN3595-1)*3+$AO3595+5,$AP3595+7))="",0,IF(COUNTIF(INDIRECT(ADDRESS(($AN3595-1)*36+($AO3595-1)*12+6,COLUMN())):INDIRECT(ADDRESS(($AN3595-1)*36+($AO3595-1)*12+$AP3595+4,COLUMN())),INDIRECT(ADDRESS(($AN3595-1)*3+$AO3595+5,$AP3595+7)))&gt;=1,0,INDIRECT(ADDRESS(($AN3595-1)*3+$AO3595+5,$AP3595+7)))))</f>
        <v>0</v>
      </c>
      <c r="AR3595" s="4">
        <f ca="1">COUNTIF(INDIRECT("H"&amp;(ROW()+12*(($AN3595-1)*3+$AO3595)-ROW())/12+5):INDIRECT("S"&amp;(ROW()+12*(($AN3595-1)*3+$AO3595)-ROW())/12+5),AQ3595)</f>
        <v>0</v>
      </c>
      <c r="AS3595" s="6">
        <f ca="1">IF($AP3595=1,IF(INDIRECT(ADDRESS(($AN3595-1)*3+$AO3595+5,$AP3595+20))="",0,INDIRECT(ADDRESS(($AN3595-1)*3+$AO3595+5,$AP3595+20))),IF(INDIRECT(ADDRESS(($AN3595-1)*3+$AO3595+5,$AP3595+20))="",0,IF(COUNTIF(INDIRECT(ADDRESS(($AN3595-1)*36+($AO3595-1)*12+6,COLUMN())):INDIRECT(ADDRESS(($AN3595-1)*36+($AO3595-1)*12+$AP3595+4,COLUMN())),INDIRECT(ADDRESS(($AN3595-1)*3+$AO3595+5,$AP3595+20)))&gt;=1,0,INDIRECT(ADDRESS(($AN3595-1)*3+$AO3595+5,$AP3595+20)))))</f>
        <v>0</v>
      </c>
      <c r="AT3595" s="4">
        <f ca="1">COUNTIF(INDIRECT("U"&amp;(ROW()+12*(($AN3595-1)*3+$AO3595)-ROW())/12+5):INDIRECT("AF"&amp;(ROW()+12*(($AN3595-1)*3+$AO3595)-ROW())/12+5),AS3595)</f>
        <v>0</v>
      </c>
      <c r="AU3595" s="4">
        <f ca="1">IF(AND(AQ3595+AS3595&gt;0,AR3595+AT3595&gt;0),COUNTIF(AU$6:AU3594,"&gt;0")+1,0)</f>
        <v>0</v>
      </c>
    </row>
    <row r="3596" spans="40:47">
      <c r="AN3596" s="4">
        <v>100</v>
      </c>
      <c r="AO3596" s="4">
        <v>3</v>
      </c>
      <c r="AP3596" s="4">
        <v>3</v>
      </c>
      <c r="AQ3596" s="6">
        <f ca="1">IF($AP3596=1,IF(INDIRECT(ADDRESS(($AN3596-1)*3+$AO3596+5,$AP3596+7))="",0,INDIRECT(ADDRESS(($AN3596-1)*3+$AO3596+5,$AP3596+7))),IF(INDIRECT(ADDRESS(($AN3596-1)*3+$AO3596+5,$AP3596+7))="",0,IF(COUNTIF(INDIRECT(ADDRESS(($AN3596-1)*36+($AO3596-1)*12+6,COLUMN())):INDIRECT(ADDRESS(($AN3596-1)*36+($AO3596-1)*12+$AP3596+4,COLUMN())),INDIRECT(ADDRESS(($AN3596-1)*3+$AO3596+5,$AP3596+7)))&gt;=1,0,INDIRECT(ADDRESS(($AN3596-1)*3+$AO3596+5,$AP3596+7)))))</f>
        <v>0</v>
      </c>
      <c r="AR3596" s="4">
        <f ca="1">COUNTIF(INDIRECT("H"&amp;(ROW()+12*(($AN3596-1)*3+$AO3596)-ROW())/12+5):INDIRECT("S"&amp;(ROW()+12*(($AN3596-1)*3+$AO3596)-ROW())/12+5),AQ3596)</f>
        <v>0</v>
      </c>
      <c r="AS3596" s="6">
        <f ca="1">IF($AP3596=1,IF(INDIRECT(ADDRESS(($AN3596-1)*3+$AO3596+5,$AP3596+20))="",0,INDIRECT(ADDRESS(($AN3596-1)*3+$AO3596+5,$AP3596+20))),IF(INDIRECT(ADDRESS(($AN3596-1)*3+$AO3596+5,$AP3596+20))="",0,IF(COUNTIF(INDIRECT(ADDRESS(($AN3596-1)*36+($AO3596-1)*12+6,COLUMN())):INDIRECT(ADDRESS(($AN3596-1)*36+($AO3596-1)*12+$AP3596+4,COLUMN())),INDIRECT(ADDRESS(($AN3596-1)*3+$AO3596+5,$AP3596+20)))&gt;=1,0,INDIRECT(ADDRESS(($AN3596-1)*3+$AO3596+5,$AP3596+20)))))</f>
        <v>0</v>
      </c>
      <c r="AT3596" s="4">
        <f ca="1">COUNTIF(INDIRECT("U"&amp;(ROW()+12*(($AN3596-1)*3+$AO3596)-ROW())/12+5):INDIRECT("AF"&amp;(ROW()+12*(($AN3596-1)*3+$AO3596)-ROW())/12+5),AS3596)</f>
        <v>0</v>
      </c>
      <c r="AU3596" s="4">
        <f ca="1">IF(AND(AQ3596+AS3596&gt;0,AR3596+AT3596&gt;0),COUNTIF(AU$6:AU3595,"&gt;0")+1,0)</f>
        <v>0</v>
      </c>
    </row>
    <row r="3597" spans="40:47">
      <c r="AN3597" s="4">
        <v>100</v>
      </c>
      <c r="AO3597" s="4">
        <v>3</v>
      </c>
      <c r="AP3597" s="4">
        <v>4</v>
      </c>
      <c r="AQ3597" s="6">
        <f ca="1">IF($AP3597=1,IF(INDIRECT(ADDRESS(($AN3597-1)*3+$AO3597+5,$AP3597+7))="",0,INDIRECT(ADDRESS(($AN3597-1)*3+$AO3597+5,$AP3597+7))),IF(INDIRECT(ADDRESS(($AN3597-1)*3+$AO3597+5,$AP3597+7))="",0,IF(COUNTIF(INDIRECT(ADDRESS(($AN3597-1)*36+($AO3597-1)*12+6,COLUMN())):INDIRECT(ADDRESS(($AN3597-1)*36+($AO3597-1)*12+$AP3597+4,COLUMN())),INDIRECT(ADDRESS(($AN3597-1)*3+$AO3597+5,$AP3597+7)))&gt;=1,0,INDIRECT(ADDRESS(($AN3597-1)*3+$AO3597+5,$AP3597+7)))))</f>
        <v>0</v>
      </c>
      <c r="AR3597" s="4">
        <f ca="1">COUNTIF(INDIRECT("H"&amp;(ROW()+12*(($AN3597-1)*3+$AO3597)-ROW())/12+5):INDIRECT("S"&amp;(ROW()+12*(($AN3597-1)*3+$AO3597)-ROW())/12+5),AQ3597)</f>
        <v>0</v>
      </c>
      <c r="AS3597" s="6">
        <f ca="1">IF($AP3597=1,IF(INDIRECT(ADDRESS(($AN3597-1)*3+$AO3597+5,$AP3597+20))="",0,INDIRECT(ADDRESS(($AN3597-1)*3+$AO3597+5,$AP3597+20))),IF(INDIRECT(ADDRESS(($AN3597-1)*3+$AO3597+5,$AP3597+20))="",0,IF(COUNTIF(INDIRECT(ADDRESS(($AN3597-1)*36+($AO3597-1)*12+6,COLUMN())):INDIRECT(ADDRESS(($AN3597-1)*36+($AO3597-1)*12+$AP3597+4,COLUMN())),INDIRECT(ADDRESS(($AN3597-1)*3+$AO3597+5,$AP3597+20)))&gt;=1,0,INDIRECT(ADDRESS(($AN3597-1)*3+$AO3597+5,$AP3597+20)))))</f>
        <v>0</v>
      </c>
      <c r="AT3597" s="4">
        <f ca="1">COUNTIF(INDIRECT("U"&amp;(ROW()+12*(($AN3597-1)*3+$AO3597)-ROW())/12+5):INDIRECT("AF"&amp;(ROW()+12*(($AN3597-1)*3+$AO3597)-ROW())/12+5),AS3597)</f>
        <v>0</v>
      </c>
      <c r="AU3597" s="4">
        <f ca="1">IF(AND(AQ3597+AS3597&gt;0,AR3597+AT3597&gt;0),COUNTIF(AU$6:AU3596,"&gt;0")+1,0)</f>
        <v>0</v>
      </c>
    </row>
    <row r="3598" spans="40:47">
      <c r="AN3598" s="4">
        <v>100</v>
      </c>
      <c r="AO3598" s="4">
        <v>3</v>
      </c>
      <c r="AP3598" s="4">
        <v>5</v>
      </c>
      <c r="AQ3598" s="6">
        <f ca="1">IF($AP3598=1,IF(INDIRECT(ADDRESS(($AN3598-1)*3+$AO3598+5,$AP3598+7))="",0,INDIRECT(ADDRESS(($AN3598-1)*3+$AO3598+5,$AP3598+7))),IF(INDIRECT(ADDRESS(($AN3598-1)*3+$AO3598+5,$AP3598+7))="",0,IF(COUNTIF(INDIRECT(ADDRESS(($AN3598-1)*36+($AO3598-1)*12+6,COLUMN())):INDIRECT(ADDRESS(($AN3598-1)*36+($AO3598-1)*12+$AP3598+4,COLUMN())),INDIRECT(ADDRESS(($AN3598-1)*3+$AO3598+5,$AP3598+7)))&gt;=1,0,INDIRECT(ADDRESS(($AN3598-1)*3+$AO3598+5,$AP3598+7)))))</f>
        <v>0</v>
      </c>
      <c r="AR3598" s="4">
        <f ca="1">COUNTIF(INDIRECT("H"&amp;(ROW()+12*(($AN3598-1)*3+$AO3598)-ROW())/12+5):INDIRECT("S"&amp;(ROW()+12*(($AN3598-1)*3+$AO3598)-ROW())/12+5),AQ3598)</f>
        <v>0</v>
      </c>
      <c r="AS3598" s="6">
        <f ca="1">IF($AP3598=1,IF(INDIRECT(ADDRESS(($AN3598-1)*3+$AO3598+5,$AP3598+20))="",0,INDIRECT(ADDRESS(($AN3598-1)*3+$AO3598+5,$AP3598+20))),IF(INDIRECT(ADDRESS(($AN3598-1)*3+$AO3598+5,$AP3598+20))="",0,IF(COUNTIF(INDIRECT(ADDRESS(($AN3598-1)*36+($AO3598-1)*12+6,COLUMN())):INDIRECT(ADDRESS(($AN3598-1)*36+($AO3598-1)*12+$AP3598+4,COLUMN())),INDIRECT(ADDRESS(($AN3598-1)*3+$AO3598+5,$AP3598+20)))&gt;=1,0,INDIRECT(ADDRESS(($AN3598-1)*3+$AO3598+5,$AP3598+20)))))</f>
        <v>0</v>
      </c>
      <c r="AT3598" s="4">
        <f ca="1">COUNTIF(INDIRECT("U"&amp;(ROW()+12*(($AN3598-1)*3+$AO3598)-ROW())/12+5):INDIRECT("AF"&amp;(ROW()+12*(($AN3598-1)*3+$AO3598)-ROW())/12+5),AS3598)</f>
        <v>0</v>
      </c>
      <c r="AU3598" s="4">
        <f ca="1">IF(AND(AQ3598+AS3598&gt;0,AR3598+AT3598&gt;0),COUNTIF(AU$6:AU3597,"&gt;0")+1,0)</f>
        <v>0</v>
      </c>
    </row>
    <row r="3599" spans="40:47">
      <c r="AN3599" s="4">
        <v>100</v>
      </c>
      <c r="AO3599" s="4">
        <v>3</v>
      </c>
      <c r="AP3599" s="4">
        <v>6</v>
      </c>
      <c r="AQ3599" s="6">
        <f ca="1">IF($AP3599=1,IF(INDIRECT(ADDRESS(($AN3599-1)*3+$AO3599+5,$AP3599+7))="",0,INDIRECT(ADDRESS(($AN3599-1)*3+$AO3599+5,$AP3599+7))),IF(INDIRECT(ADDRESS(($AN3599-1)*3+$AO3599+5,$AP3599+7))="",0,IF(COUNTIF(INDIRECT(ADDRESS(($AN3599-1)*36+($AO3599-1)*12+6,COLUMN())):INDIRECT(ADDRESS(($AN3599-1)*36+($AO3599-1)*12+$AP3599+4,COLUMN())),INDIRECT(ADDRESS(($AN3599-1)*3+$AO3599+5,$AP3599+7)))&gt;=1,0,INDIRECT(ADDRESS(($AN3599-1)*3+$AO3599+5,$AP3599+7)))))</f>
        <v>0</v>
      </c>
      <c r="AR3599" s="4">
        <f ca="1">COUNTIF(INDIRECT("H"&amp;(ROW()+12*(($AN3599-1)*3+$AO3599)-ROW())/12+5):INDIRECT("S"&amp;(ROW()+12*(($AN3599-1)*3+$AO3599)-ROW())/12+5),AQ3599)</f>
        <v>0</v>
      </c>
      <c r="AS3599" s="6">
        <f ca="1">IF($AP3599=1,IF(INDIRECT(ADDRESS(($AN3599-1)*3+$AO3599+5,$AP3599+20))="",0,INDIRECT(ADDRESS(($AN3599-1)*3+$AO3599+5,$AP3599+20))),IF(INDIRECT(ADDRESS(($AN3599-1)*3+$AO3599+5,$AP3599+20))="",0,IF(COUNTIF(INDIRECT(ADDRESS(($AN3599-1)*36+($AO3599-1)*12+6,COLUMN())):INDIRECT(ADDRESS(($AN3599-1)*36+($AO3599-1)*12+$AP3599+4,COLUMN())),INDIRECT(ADDRESS(($AN3599-1)*3+$AO3599+5,$AP3599+20)))&gt;=1,0,INDIRECT(ADDRESS(($AN3599-1)*3+$AO3599+5,$AP3599+20)))))</f>
        <v>0</v>
      </c>
      <c r="AT3599" s="4">
        <f ca="1">COUNTIF(INDIRECT("U"&amp;(ROW()+12*(($AN3599-1)*3+$AO3599)-ROW())/12+5):INDIRECT("AF"&amp;(ROW()+12*(($AN3599-1)*3+$AO3599)-ROW())/12+5),AS3599)</f>
        <v>0</v>
      </c>
      <c r="AU3599" s="4">
        <f ca="1">IF(AND(AQ3599+AS3599&gt;0,AR3599+AT3599&gt;0),COUNTIF(AU$6:AU3598,"&gt;0")+1,0)</f>
        <v>0</v>
      </c>
    </row>
    <row r="3600" spans="40:47">
      <c r="AN3600" s="4">
        <v>100</v>
      </c>
      <c r="AO3600" s="4">
        <v>3</v>
      </c>
      <c r="AP3600" s="4">
        <v>7</v>
      </c>
      <c r="AQ3600" s="6">
        <f ca="1">IF($AP3600=1,IF(INDIRECT(ADDRESS(($AN3600-1)*3+$AO3600+5,$AP3600+7))="",0,INDIRECT(ADDRESS(($AN3600-1)*3+$AO3600+5,$AP3600+7))),IF(INDIRECT(ADDRESS(($AN3600-1)*3+$AO3600+5,$AP3600+7))="",0,IF(COUNTIF(INDIRECT(ADDRESS(($AN3600-1)*36+($AO3600-1)*12+6,COLUMN())):INDIRECT(ADDRESS(($AN3600-1)*36+($AO3600-1)*12+$AP3600+4,COLUMN())),INDIRECT(ADDRESS(($AN3600-1)*3+$AO3600+5,$AP3600+7)))&gt;=1,0,INDIRECT(ADDRESS(($AN3600-1)*3+$AO3600+5,$AP3600+7)))))</f>
        <v>0</v>
      </c>
      <c r="AR3600" s="4">
        <f ca="1">COUNTIF(INDIRECT("H"&amp;(ROW()+12*(($AN3600-1)*3+$AO3600)-ROW())/12+5):INDIRECT("S"&amp;(ROW()+12*(($AN3600-1)*3+$AO3600)-ROW())/12+5),AQ3600)</f>
        <v>0</v>
      </c>
      <c r="AS3600" s="6">
        <f ca="1">IF($AP3600=1,IF(INDIRECT(ADDRESS(($AN3600-1)*3+$AO3600+5,$AP3600+20))="",0,INDIRECT(ADDRESS(($AN3600-1)*3+$AO3600+5,$AP3600+20))),IF(INDIRECT(ADDRESS(($AN3600-1)*3+$AO3600+5,$AP3600+20))="",0,IF(COUNTIF(INDIRECT(ADDRESS(($AN3600-1)*36+($AO3600-1)*12+6,COLUMN())):INDIRECT(ADDRESS(($AN3600-1)*36+($AO3600-1)*12+$AP3600+4,COLUMN())),INDIRECT(ADDRESS(($AN3600-1)*3+$AO3600+5,$AP3600+20)))&gt;=1,0,INDIRECT(ADDRESS(($AN3600-1)*3+$AO3600+5,$AP3600+20)))))</f>
        <v>0</v>
      </c>
      <c r="AT3600" s="4">
        <f ca="1">COUNTIF(INDIRECT("U"&amp;(ROW()+12*(($AN3600-1)*3+$AO3600)-ROW())/12+5):INDIRECT("AF"&amp;(ROW()+12*(($AN3600-1)*3+$AO3600)-ROW())/12+5),AS3600)</f>
        <v>0</v>
      </c>
      <c r="AU3600" s="4">
        <f ca="1">IF(AND(AQ3600+AS3600&gt;0,AR3600+AT3600&gt;0),COUNTIF(AU$6:AU3599,"&gt;0")+1,0)</f>
        <v>0</v>
      </c>
    </row>
    <row r="3601" spans="40:47">
      <c r="AN3601" s="4">
        <v>100</v>
      </c>
      <c r="AO3601" s="4">
        <v>3</v>
      </c>
      <c r="AP3601" s="4">
        <v>8</v>
      </c>
      <c r="AQ3601" s="6">
        <f ca="1">IF($AP3601=1,IF(INDIRECT(ADDRESS(($AN3601-1)*3+$AO3601+5,$AP3601+7))="",0,INDIRECT(ADDRESS(($AN3601-1)*3+$AO3601+5,$AP3601+7))),IF(INDIRECT(ADDRESS(($AN3601-1)*3+$AO3601+5,$AP3601+7))="",0,IF(COUNTIF(INDIRECT(ADDRESS(($AN3601-1)*36+($AO3601-1)*12+6,COLUMN())):INDIRECT(ADDRESS(($AN3601-1)*36+($AO3601-1)*12+$AP3601+4,COLUMN())),INDIRECT(ADDRESS(($AN3601-1)*3+$AO3601+5,$AP3601+7)))&gt;=1,0,INDIRECT(ADDRESS(($AN3601-1)*3+$AO3601+5,$AP3601+7)))))</f>
        <v>0</v>
      </c>
      <c r="AR3601" s="4">
        <f ca="1">COUNTIF(INDIRECT("H"&amp;(ROW()+12*(($AN3601-1)*3+$AO3601)-ROW())/12+5):INDIRECT("S"&amp;(ROW()+12*(($AN3601-1)*3+$AO3601)-ROW())/12+5),AQ3601)</f>
        <v>0</v>
      </c>
      <c r="AS3601" s="6">
        <f ca="1">IF($AP3601=1,IF(INDIRECT(ADDRESS(($AN3601-1)*3+$AO3601+5,$AP3601+20))="",0,INDIRECT(ADDRESS(($AN3601-1)*3+$AO3601+5,$AP3601+20))),IF(INDIRECT(ADDRESS(($AN3601-1)*3+$AO3601+5,$AP3601+20))="",0,IF(COUNTIF(INDIRECT(ADDRESS(($AN3601-1)*36+($AO3601-1)*12+6,COLUMN())):INDIRECT(ADDRESS(($AN3601-1)*36+($AO3601-1)*12+$AP3601+4,COLUMN())),INDIRECT(ADDRESS(($AN3601-1)*3+$AO3601+5,$AP3601+20)))&gt;=1,0,INDIRECT(ADDRESS(($AN3601-1)*3+$AO3601+5,$AP3601+20)))))</f>
        <v>0</v>
      </c>
      <c r="AT3601" s="4">
        <f ca="1">COUNTIF(INDIRECT("U"&amp;(ROW()+12*(($AN3601-1)*3+$AO3601)-ROW())/12+5):INDIRECT("AF"&amp;(ROW()+12*(($AN3601-1)*3+$AO3601)-ROW())/12+5),AS3601)</f>
        <v>0</v>
      </c>
      <c r="AU3601" s="4">
        <f ca="1">IF(AND(AQ3601+AS3601&gt;0,AR3601+AT3601&gt;0),COUNTIF(AU$6:AU3600,"&gt;0")+1,0)</f>
        <v>0</v>
      </c>
    </row>
    <row r="3602" spans="40:47">
      <c r="AN3602" s="4">
        <v>100</v>
      </c>
      <c r="AO3602" s="4">
        <v>3</v>
      </c>
      <c r="AP3602" s="4">
        <v>9</v>
      </c>
      <c r="AQ3602" s="6">
        <f ca="1">IF($AP3602=1,IF(INDIRECT(ADDRESS(($AN3602-1)*3+$AO3602+5,$AP3602+7))="",0,INDIRECT(ADDRESS(($AN3602-1)*3+$AO3602+5,$AP3602+7))),IF(INDIRECT(ADDRESS(($AN3602-1)*3+$AO3602+5,$AP3602+7))="",0,IF(COUNTIF(INDIRECT(ADDRESS(($AN3602-1)*36+($AO3602-1)*12+6,COLUMN())):INDIRECT(ADDRESS(($AN3602-1)*36+($AO3602-1)*12+$AP3602+4,COLUMN())),INDIRECT(ADDRESS(($AN3602-1)*3+$AO3602+5,$AP3602+7)))&gt;=1,0,INDIRECT(ADDRESS(($AN3602-1)*3+$AO3602+5,$AP3602+7)))))</f>
        <v>0</v>
      </c>
      <c r="AR3602" s="4">
        <f ca="1">COUNTIF(INDIRECT("H"&amp;(ROW()+12*(($AN3602-1)*3+$AO3602)-ROW())/12+5):INDIRECT("S"&amp;(ROW()+12*(($AN3602-1)*3+$AO3602)-ROW())/12+5),AQ3602)</f>
        <v>0</v>
      </c>
      <c r="AS3602" s="6">
        <f ca="1">IF($AP3602=1,IF(INDIRECT(ADDRESS(($AN3602-1)*3+$AO3602+5,$AP3602+20))="",0,INDIRECT(ADDRESS(($AN3602-1)*3+$AO3602+5,$AP3602+20))),IF(INDIRECT(ADDRESS(($AN3602-1)*3+$AO3602+5,$AP3602+20))="",0,IF(COUNTIF(INDIRECT(ADDRESS(($AN3602-1)*36+($AO3602-1)*12+6,COLUMN())):INDIRECT(ADDRESS(($AN3602-1)*36+($AO3602-1)*12+$AP3602+4,COLUMN())),INDIRECT(ADDRESS(($AN3602-1)*3+$AO3602+5,$AP3602+20)))&gt;=1,0,INDIRECT(ADDRESS(($AN3602-1)*3+$AO3602+5,$AP3602+20)))))</f>
        <v>0</v>
      </c>
      <c r="AT3602" s="4">
        <f ca="1">COUNTIF(INDIRECT("U"&amp;(ROW()+12*(($AN3602-1)*3+$AO3602)-ROW())/12+5):INDIRECT("AF"&amp;(ROW()+12*(($AN3602-1)*3+$AO3602)-ROW())/12+5),AS3602)</f>
        <v>0</v>
      </c>
      <c r="AU3602" s="4">
        <f ca="1">IF(AND(AQ3602+AS3602&gt;0,AR3602+AT3602&gt;0),COUNTIF(AU$6:AU3601,"&gt;0")+1,0)</f>
        <v>0</v>
      </c>
    </row>
    <row r="3603" spans="40:47">
      <c r="AN3603" s="4">
        <v>100</v>
      </c>
      <c r="AO3603" s="4">
        <v>3</v>
      </c>
      <c r="AP3603" s="4">
        <v>10</v>
      </c>
      <c r="AQ3603" s="6">
        <f ca="1">IF($AP3603=1,IF(INDIRECT(ADDRESS(($AN3603-1)*3+$AO3603+5,$AP3603+7))="",0,INDIRECT(ADDRESS(($AN3603-1)*3+$AO3603+5,$AP3603+7))),IF(INDIRECT(ADDRESS(($AN3603-1)*3+$AO3603+5,$AP3603+7))="",0,IF(COUNTIF(INDIRECT(ADDRESS(($AN3603-1)*36+($AO3603-1)*12+6,COLUMN())):INDIRECT(ADDRESS(($AN3603-1)*36+($AO3603-1)*12+$AP3603+4,COLUMN())),INDIRECT(ADDRESS(($AN3603-1)*3+$AO3603+5,$AP3603+7)))&gt;=1,0,INDIRECT(ADDRESS(($AN3603-1)*3+$AO3603+5,$AP3603+7)))))</f>
        <v>0</v>
      </c>
      <c r="AR3603" s="4">
        <f ca="1">COUNTIF(INDIRECT("H"&amp;(ROW()+12*(($AN3603-1)*3+$AO3603)-ROW())/12+5):INDIRECT("S"&amp;(ROW()+12*(($AN3603-1)*3+$AO3603)-ROW())/12+5),AQ3603)</f>
        <v>0</v>
      </c>
      <c r="AS3603" s="6">
        <f ca="1">IF($AP3603=1,IF(INDIRECT(ADDRESS(($AN3603-1)*3+$AO3603+5,$AP3603+20))="",0,INDIRECT(ADDRESS(($AN3603-1)*3+$AO3603+5,$AP3603+20))),IF(INDIRECT(ADDRESS(($AN3603-1)*3+$AO3603+5,$AP3603+20))="",0,IF(COUNTIF(INDIRECT(ADDRESS(($AN3603-1)*36+($AO3603-1)*12+6,COLUMN())):INDIRECT(ADDRESS(($AN3603-1)*36+($AO3603-1)*12+$AP3603+4,COLUMN())),INDIRECT(ADDRESS(($AN3603-1)*3+$AO3603+5,$AP3603+20)))&gt;=1,0,INDIRECT(ADDRESS(($AN3603-1)*3+$AO3603+5,$AP3603+20)))))</f>
        <v>0</v>
      </c>
      <c r="AT3603" s="4">
        <f ca="1">COUNTIF(INDIRECT("U"&amp;(ROW()+12*(($AN3603-1)*3+$AO3603)-ROW())/12+5):INDIRECT("AF"&amp;(ROW()+12*(($AN3603-1)*3+$AO3603)-ROW())/12+5),AS3603)</f>
        <v>0</v>
      </c>
      <c r="AU3603" s="4">
        <f ca="1">IF(AND(AQ3603+AS3603&gt;0,AR3603+AT3603&gt;0),COUNTIF(AU$6:AU3602,"&gt;0")+1,0)</f>
        <v>0</v>
      </c>
    </row>
    <row r="3604" spans="40:47">
      <c r="AN3604" s="4">
        <v>100</v>
      </c>
      <c r="AO3604" s="4">
        <v>3</v>
      </c>
      <c r="AP3604" s="4">
        <v>11</v>
      </c>
      <c r="AQ3604" s="6">
        <f ca="1">IF($AP3604=1,IF(INDIRECT(ADDRESS(($AN3604-1)*3+$AO3604+5,$AP3604+7))="",0,INDIRECT(ADDRESS(($AN3604-1)*3+$AO3604+5,$AP3604+7))),IF(INDIRECT(ADDRESS(($AN3604-1)*3+$AO3604+5,$AP3604+7))="",0,IF(COUNTIF(INDIRECT(ADDRESS(($AN3604-1)*36+($AO3604-1)*12+6,COLUMN())):INDIRECT(ADDRESS(($AN3604-1)*36+($AO3604-1)*12+$AP3604+4,COLUMN())),INDIRECT(ADDRESS(($AN3604-1)*3+$AO3604+5,$AP3604+7)))&gt;=1,0,INDIRECT(ADDRESS(($AN3604-1)*3+$AO3604+5,$AP3604+7)))))</f>
        <v>0</v>
      </c>
      <c r="AR3604" s="4">
        <f ca="1">COUNTIF(INDIRECT("H"&amp;(ROW()+12*(($AN3604-1)*3+$AO3604)-ROW())/12+5):INDIRECT("S"&amp;(ROW()+12*(($AN3604-1)*3+$AO3604)-ROW())/12+5),AQ3604)</f>
        <v>0</v>
      </c>
      <c r="AS3604" s="6">
        <f ca="1">IF($AP3604=1,IF(INDIRECT(ADDRESS(($AN3604-1)*3+$AO3604+5,$AP3604+20))="",0,INDIRECT(ADDRESS(($AN3604-1)*3+$AO3604+5,$AP3604+20))),IF(INDIRECT(ADDRESS(($AN3604-1)*3+$AO3604+5,$AP3604+20))="",0,IF(COUNTIF(INDIRECT(ADDRESS(($AN3604-1)*36+($AO3604-1)*12+6,COLUMN())):INDIRECT(ADDRESS(($AN3604-1)*36+($AO3604-1)*12+$AP3604+4,COLUMN())),INDIRECT(ADDRESS(($AN3604-1)*3+$AO3604+5,$AP3604+20)))&gt;=1,0,INDIRECT(ADDRESS(($AN3604-1)*3+$AO3604+5,$AP3604+20)))))</f>
        <v>0</v>
      </c>
      <c r="AT3604" s="4">
        <f ca="1">COUNTIF(INDIRECT("U"&amp;(ROW()+12*(($AN3604-1)*3+$AO3604)-ROW())/12+5):INDIRECT("AF"&amp;(ROW()+12*(($AN3604-1)*3+$AO3604)-ROW())/12+5),AS3604)</f>
        <v>0</v>
      </c>
      <c r="AU3604" s="4">
        <f ca="1">IF(AND(AQ3604+AS3604&gt;0,AR3604+AT3604&gt;0),COUNTIF(AU$6:AU3603,"&gt;0")+1,0)</f>
        <v>0</v>
      </c>
    </row>
    <row r="3605" spans="40:47">
      <c r="AN3605" s="4">
        <v>100</v>
      </c>
      <c r="AO3605" s="77">
        <v>3</v>
      </c>
      <c r="AP3605" s="77">
        <v>12</v>
      </c>
      <c r="AQ3605" s="6">
        <f ca="1">IF($AP3605=1,IF(INDIRECT(ADDRESS(($AN3605-1)*3+$AO3605+5,$AP3605+7))="",0,INDIRECT(ADDRESS(($AN3605-1)*3+$AO3605+5,$AP3605+7))),IF(INDIRECT(ADDRESS(($AN3605-1)*3+$AO3605+5,$AP3605+7))="",0,IF(COUNTIF(INDIRECT(ADDRESS(($AN3605-1)*36+($AO3605-1)*12+6,COLUMN())):INDIRECT(ADDRESS(($AN3605-1)*36+($AO3605-1)*12+$AP3605+4,COLUMN())),INDIRECT(ADDRESS(($AN3605-1)*3+$AO3605+5,$AP3605+7)))&gt;=1,0,INDIRECT(ADDRESS(($AN3605-1)*3+$AO3605+5,$AP3605+7)))))</f>
        <v>0</v>
      </c>
      <c r="AR3605" s="4">
        <f ca="1">COUNTIF(INDIRECT("H"&amp;(ROW()+12*(($AN3605-1)*3+$AO3605)-ROW())/12+5):INDIRECT("S"&amp;(ROW()+12*(($AN3605-1)*3+$AO3605)-ROW())/12+5),AQ3605)</f>
        <v>0</v>
      </c>
      <c r="AS3605" s="6">
        <f ca="1">IF($AP3605=1,IF(INDIRECT(ADDRESS(($AN3605-1)*3+$AO3605+5,$AP3605+20))="",0,INDIRECT(ADDRESS(($AN3605-1)*3+$AO3605+5,$AP3605+20))),IF(INDIRECT(ADDRESS(($AN3605-1)*3+$AO3605+5,$AP3605+20))="",0,IF(COUNTIF(INDIRECT(ADDRESS(($AN3605-1)*36+($AO3605-1)*12+6,COLUMN())):INDIRECT(ADDRESS(($AN3605-1)*36+($AO3605-1)*12+$AP3605+4,COLUMN())),INDIRECT(ADDRESS(($AN3605-1)*3+$AO3605+5,$AP3605+20)))&gt;=1,0,INDIRECT(ADDRESS(($AN3605-1)*3+$AO3605+5,$AP3605+20)))))</f>
        <v>0</v>
      </c>
      <c r="AT3605" s="4">
        <f ca="1">COUNTIF(INDIRECT("U"&amp;(ROW()+12*(($AN3605-1)*3+$AO3605)-ROW())/12+5):INDIRECT("AF"&amp;(ROW()+12*(($AN3605-1)*3+$AO3605)-ROW())/12+5),AS3605)</f>
        <v>0</v>
      </c>
      <c r="AU3605" s="4">
        <f ca="1">IF(AND(AQ3605+AS3605&gt;0,AR3605+AT3605&gt;0),COUNTIF(AU$6:AU3604,"&gt;0")+1,0)</f>
        <v>0</v>
      </c>
    </row>
  </sheetData>
  <sheetProtection algorithmName="SHA-512" hashValue="sujsNCZRAlbbPEbYvYDzgoAFDoby5L57bYBxsBQ7rQq4ZqrJpW/rfZRglKb0g2jZZoaiTkKK320XOKxMNRk4PQ==" saltValue="1LC+VCAkYUziqc4JNFmydw==" spinCount="100000" sheet="1" selectLockedCells="1"/>
  <mergeCells count="711">
    <mergeCell ref="U4:AG4"/>
    <mergeCell ref="A6:A8"/>
    <mergeCell ref="B6:B8"/>
    <mergeCell ref="C6:C7"/>
    <mergeCell ref="D6:D7"/>
    <mergeCell ref="E6:E8"/>
    <mergeCell ref="F6:F8"/>
    <mergeCell ref="C8:D8"/>
    <mergeCell ref="A1:F1"/>
    <mergeCell ref="AD1:AG1"/>
    <mergeCell ref="R2:S2"/>
    <mergeCell ref="T2:U2"/>
    <mergeCell ref="V2:W2"/>
    <mergeCell ref="X2:Y2"/>
    <mergeCell ref="Z2:AA2"/>
    <mergeCell ref="AF2:AG2"/>
    <mergeCell ref="A9:A11"/>
    <mergeCell ref="B9:B11"/>
    <mergeCell ref="C9:C10"/>
    <mergeCell ref="D9:D10"/>
    <mergeCell ref="E9:E11"/>
    <mergeCell ref="F9:F11"/>
    <mergeCell ref="C11:D11"/>
    <mergeCell ref="A4:G4"/>
    <mergeCell ref="H4:T4"/>
    <mergeCell ref="A15:A17"/>
    <mergeCell ref="B15:B17"/>
    <mergeCell ref="C15:C16"/>
    <mergeCell ref="D15:D16"/>
    <mergeCell ref="E15:E17"/>
    <mergeCell ref="F15:F17"/>
    <mergeCell ref="C17:D17"/>
    <mergeCell ref="A12:A14"/>
    <mergeCell ref="B12:B14"/>
    <mergeCell ref="C12:C13"/>
    <mergeCell ref="D12:D13"/>
    <mergeCell ref="E12:E14"/>
    <mergeCell ref="F12:F14"/>
    <mergeCell ref="C14:D14"/>
    <mergeCell ref="A21:A23"/>
    <mergeCell ref="B21:B23"/>
    <mergeCell ref="C21:C22"/>
    <mergeCell ref="D21:D22"/>
    <mergeCell ref="E21:E23"/>
    <mergeCell ref="F21:F23"/>
    <mergeCell ref="C23:D23"/>
    <mergeCell ref="A18:A20"/>
    <mergeCell ref="B18:B20"/>
    <mergeCell ref="C18:C19"/>
    <mergeCell ref="D18:D19"/>
    <mergeCell ref="E18:E20"/>
    <mergeCell ref="F18:F20"/>
    <mergeCell ref="C20:D20"/>
    <mergeCell ref="A27:A29"/>
    <mergeCell ref="B27:B29"/>
    <mergeCell ref="C27:C28"/>
    <mergeCell ref="D27:D28"/>
    <mergeCell ref="E27:E29"/>
    <mergeCell ref="F27:F29"/>
    <mergeCell ref="C29:D29"/>
    <mergeCell ref="A24:A26"/>
    <mergeCell ref="B24:B26"/>
    <mergeCell ref="C24:C25"/>
    <mergeCell ref="D24:D25"/>
    <mergeCell ref="E24:E26"/>
    <mergeCell ref="F24:F26"/>
    <mergeCell ref="C26:D26"/>
    <mergeCell ref="A33:A35"/>
    <mergeCell ref="B33:B35"/>
    <mergeCell ref="C33:C34"/>
    <mergeCell ref="D33:D34"/>
    <mergeCell ref="E33:E35"/>
    <mergeCell ref="F33:F35"/>
    <mergeCell ref="C35:D35"/>
    <mergeCell ref="A30:A32"/>
    <mergeCell ref="B30:B32"/>
    <mergeCell ref="C30:C31"/>
    <mergeCell ref="D30:D31"/>
    <mergeCell ref="E30:E32"/>
    <mergeCell ref="F30:F32"/>
    <mergeCell ref="C32:D32"/>
    <mergeCell ref="A39:A41"/>
    <mergeCell ref="B39:B41"/>
    <mergeCell ref="C39:C40"/>
    <mergeCell ref="D39:D40"/>
    <mergeCell ref="E39:E41"/>
    <mergeCell ref="F39:F41"/>
    <mergeCell ref="C41:D41"/>
    <mergeCell ref="A36:A38"/>
    <mergeCell ref="B36:B38"/>
    <mergeCell ref="C36:C37"/>
    <mergeCell ref="D36:D37"/>
    <mergeCell ref="E36:E38"/>
    <mergeCell ref="F36:F38"/>
    <mergeCell ref="C38:D38"/>
    <mergeCell ref="A45:A47"/>
    <mergeCell ref="B45:B47"/>
    <mergeCell ref="C45:C46"/>
    <mergeCell ref="D45:D46"/>
    <mergeCell ref="E45:E47"/>
    <mergeCell ref="F45:F47"/>
    <mergeCell ref="C47:D47"/>
    <mergeCell ref="A42:A44"/>
    <mergeCell ref="B42:B44"/>
    <mergeCell ref="C42:C43"/>
    <mergeCell ref="D42:D43"/>
    <mergeCell ref="E42:E44"/>
    <mergeCell ref="F42:F44"/>
    <mergeCell ref="C44:D44"/>
    <mergeCell ref="A51:A53"/>
    <mergeCell ref="B51:B53"/>
    <mergeCell ref="C51:C52"/>
    <mergeCell ref="D51:D52"/>
    <mergeCell ref="E51:E53"/>
    <mergeCell ref="F51:F53"/>
    <mergeCell ref="C53:D53"/>
    <mergeCell ref="A48:A50"/>
    <mergeCell ref="B48:B50"/>
    <mergeCell ref="C48:C49"/>
    <mergeCell ref="D48:D49"/>
    <mergeCell ref="E48:E50"/>
    <mergeCell ref="F48:F50"/>
    <mergeCell ref="C50:D50"/>
    <mergeCell ref="A57:A59"/>
    <mergeCell ref="B57:B59"/>
    <mergeCell ref="C57:C58"/>
    <mergeCell ref="D57:D58"/>
    <mergeCell ref="E57:E59"/>
    <mergeCell ref="F57:F59"/>
    <mergeCell ref="C59:D59"/>
    <mergeCell ref="A54:A56"/>
    <mergeCell ref="B54:B56"/>
    <mergeCell ref="C54:C55"/>
    <mergeCell ref="D54:D55"/>
    <mergeCell ref="E54:E56"/>
    <mergeCell ref="F54:F56"/>
    <mergeCell ref="C56:D56"/>
    <mergeCell ref="A63:A65"/>
    <mergeCell ref="B63:B65"/>
    <mergeCell ref="C63:C64"/>
    <mergeCell ref="D63:D64"/>
    <mergeCell ref="E63:E65"/>
    <mergeCell ref="F63:F65"/>
    <mergeCell ref="C65:D65"/>
    <mergeCell ref="A60:A62"/>
    <mergeCell ref="B60:B62"/>
    <mergeCell ref="C60:C61"/>
    <mergeCell ref="D60:D61"/>
    <mergeCell ref="E60:E62"/>
    <mergeCell ref="F60:F62"/>
    <mergeCell ref="C62:D62"/>
    <mergeCell ref="A69:A71"/>
    <mergeCell ref="B69:B71"/>
    <mergeCell ref="C69:C70"/>
    <mergeCell ref="D69:D70"/>
    <mergeCell ref="E69:E71"/>
    <mergeCell ref="F69:F71"/>
    <mergeCell ref="C71:D71"/>
    <mergeCell ref="A66:A68"/>
    <mergeCell ref="B66:B68"/>
    <mergeCell ref="C66:C67"/>
    <mergeCell ref="D66:D67"/>
    <mergeCell ref="E66:E68"/>
    <mergeCell ref="F66:F68"/>
    <mergeCell ref="C68:D68"/>
    <mergeCell ref="A75:A77"/>
    <mergeCell ref="B75:B77"/>
    <mergeCell ref="C75:C76"/>
    <mergeCell ref="D75:D76"/>
    <mergeCell ref="E75:E77"/>
    <mergeCell ref="F75:F77"/>
    <mergeCell ref="C77:D77"/>
    <mergeCell ref="A72:A74"/>
    <mergeCell ref="B72:B74"/>
    <mergeCell ref="C72:C73"/>
    <mergeCell ref="D72:D73"/>
    <mergeCell ref="E72:E74"/>
    <mergeCell ref="F72:F74"/>
    <mergeCell ref="C74:D74"/>
    <mergeCell ref="A81:A83"/>
    <mergeCell ref="B81:B83"/>
    <mergeCell ref="C81:C82"/>
    <mergeCell ref="D81:D82"/>
    <mergeCell ref="E81:E83"/>
    <mergeCell ref="F81:F83"/>
    <mergeCell ref="C83:D83"/>
    <mergeCell ref="A78:A80"/>
    <mergeCell ref="B78:B80"/>
    <mergeCell ref="C78:C79"/>
    <mergeCell ref="D78:D79"/>
    <mergeCell ref="E78:E80"/>
    <mergeCell ref="F78:F80"/>
    <mergeCell ref="C80:D80"/>
    <mergeCell ref="A87:A89"/>
    <mergeCell ref="B87:B89"/>
    <mergeCell ref="C87:C88"/>
    <mergeCell ref="D87:D88"/>
    <mergeCell ref="E87:E89"/>
    <mergeCell ref="F87:F89"/>
    <mergeCell ref="C89:D89"/>
    <mergeCell ref="A84:A86"/>
    <mergeCell ref="B84:B86"/>
    <mergeCell ref="C84:C85"/>
    <mergeCell ref="D84:D85"/>
    <mergeCell ref="E84:E86"/>
    <mergeCell ref="F84:F86"/>
    <mergeCell ref="C86:D86"/>
    <mergeCell ref="A93:A95"/>
    <mergeCell ref="B93:B95"/>
    <mergeCell ref="C93:C94"/>
    <mergeCell ref="D93:D94"/>
    <mergeCell ref="E93:E95"/>
    <mergeCell ref="F93:F95"/>
    <mergeCell ref="C95:D95"/>
    <mergeCell ref="A90:A92"/>
    <mergeCell ref="B90:B92"/>
    <mergeCell ref="C90:C91"/>
    <mergeCell ref="D90:D91"/>
    <mergeCell ref="E90:E92"/>
    <mergeCell ref="F90:F92"/>
    <mergeCell ref="C92:D92"/>
    <mergeCell ref="A99:A101"/>
    <mergeCell ref="B99:B101"/>
    <mergeCell ref="C99:C100"/>
    <mergeCell ref="D99:D100"/>
    <mergeCell ref="E99:E101"/>
    <mergeCell ref="F99:F101"/>
    <mergeCell ref="C101:D101"/>
    <mergeCell ref="A96:A98"/>
    <mergeCell ref="B96:B98"/>
    <mergeCell ref="C96:C97"/>
    <mergeCell ref="D96:D97"/>
    <mergeCell ref="E96:E98"/>
    <mergeCell ref="F96:F98"/>
    <mergeCell ref="C98:D98"/>
    <mergeCell ref="A105:A107"/>
    <mergeCell ref="B105:B107"/>
    <mergeCell ref="C105:C106"/>
    <mergeCell ref="D105:D106"/>
    <mergeCell ref="E105:E107"/>
    <mergeCell ref="F105:F107"/>
    <mergeCell ref="C107:D107"/>
    <mergeCell ref="A102:A104"/>
    <mergeCell ref="B102:B104"/>
    <mergeCell ref="C102:C103"/>
    <mergeCell ref="D102:D103"/>
    <mergeCell ref="E102:E104"/>
    <mergeCell ref="F102:F104"/>
    <mergeCell ref="C104:D104"/>
    <mergeCell ref="A111:A113"/>
    <mergeCell ref="B111:B113"/>
    <mergeCell ref="C111:C112"/>
    <mergeCell ref="D111:D112"/>
    <mergeCell ref="E111:E113"/>
    <mergeCell ref="F111:F113"/>
    <mergeCell ref="C113:D113"/>
    <mergeCell ref="A108:A110"/>
    <mergeCell ref="B108:B110"/>
    <mergeCell ref="C108:C109"/>
    <mergeCell ref="D108:D109"/>
    <mergeCell ref="E108:E110"/>
    <mergeCell ref="F108:F110"/>
    <mergeCell ref="C110:D110"/>
    <mergeCell ref="A117:A119"/>
    <mergeCell ref="B117:B119"/>
    <mergeCell ref="C117:C118"/>
    <mergeCell ref="D117:D118"/>
    <mergeCell ref="E117:E119"/>
    <mergeCell ref="F117:F119"/>
    <mergeCell ref="C119:D119"/>
    <mergeCell ref="A114:A116"/>
    <mergeCell ref="B114:B116"/>
    <mergeCell ref="C114:C115"/>
    <mergeCell ref="D114:D115"/>
    <mergeCell ref="E114:E116"/>
    <mergeCell ref="F114:F116"/>
    <mergeCell ref="C116:D116"/>
    <mergeCell ref="A123:A125"/>
    <mergeCell ref="B123:B125"/>
    <mergeCell ref="C123:C124"/>
    <mergeCell ref="D123:D124"/>
    <mergeCell ref="E123:E125"/>
    <mergeCell ref="F123:F125"/>
    <mergeCell ref="C125:D125"/>
    <mergeCell ref="A120:A122"/>
    <mergeCell ref="B120:B122"/>
    <mergeCell ref="C120:C121"/>
    <mergeCell ref="D120:D121"/>
    <mergeCell ref="E120:E122"/>
    <mergeCell ref="F120:F122"/>
    <mergeCell ref="C122:D122"/>
    <mergeCell ref="A129:A131"/>
    <mergeCell ref="B129:B131"/>
    <mergeCell ref="C129:C130"/>
    <mergeCell ref="D129:D130"/>
    <mergeCell ref="E129:E131"/>
    <mergeCell ref="F129:F131"/>
    <mergeCell ref="C131:D131"/>
    <mergeCell ref="A126:A128"/>
    <mergeCell ref="B126:B128"/>
    <mergeCell ref="C126:C127"/>
    <mergeCell ref="D126:D127"/>
    <mergeCell ref="E126:E128"/>
    <mergeCell ref="F126:F128"/>
    <mergeCell ref="C128:D128"/>
    <mergeCell ref="A135:A137"/>
    <mergeCell ref="B135:B137"/>
    <mergeCell ref="C135:C136"/>
    <mergeCell ref="D135:D136"/>
    <mergeCell ref="E135:E137"/>
    <mergeCell ref="F135:F137"/>
    <mergeCell ref="C137:D137"/>
    <mergeCell ref="A132:A134"/>
    <mergeCell ref="B132:B134"/>
    <mergeCell ref="C132:C133"/>
    <mergeCell ref="D132:D133"/>
    <mergeCell ref="E132:E134"/>
    <mergeCell ref="F132:F134"/>
    <mergeCell ref="C134:D134"/>
    <mergeCell ref="A141:A143"/>
    <mergeCell ref="B141:B143"/>
    <mergeCell ref="C141:C142"/>
    <mergeCell ref="D141:D142"/>
    <mergeCell ref="E141:E143"/>
    <mergeCell ref="F141:F143"/>
    <mergeCell ref="C143:D143"/>
    <mergeCell ref="A138:A140"/>
    <mergeCell ref="B138:B140"/>
    <mergeCell ref="C138:C139"/>
    <mergeCell ref="D138:D139"/>
    <mergeCell ref="E138:E140"/>
    <mergeCell ref="F138:F140"/>
    <mergeCell ref="C140:D140"/>
    <mergeCell ref="A147:A149"/>
    <mergeCell ref="B147:B149"/>
    <mergeCell ref="C147:C148"/>
    <mergeCell ref="D147:D148"/>
    <mergeCell ref="E147:E149"/>
    <mergeCell ref="F147:F149"/>
    <mergeCell ref="C149:D149"/>
    <mergeCell ref="A144:A146"/>
    <mergeCell ref="B144:B146"/>
    <mergeCell ref="C144:C145"/>
    <mergeCell ref="D144:D145"/>
    <mergeCell ref="E144:E146"/>
    <mergeCell ref="F144:F146"/>
    <mergeCell ref="C146:D146"/>
    <mergeCell ref="A153:A155"/>
    <mergeCell ref="B153:B155"/>
    <mergeCell ref="C153:C154"/>
    <mergeCell ref="D153:D154"/>
    <mergeCell ref="E153:E155"/>
    <mergeCell ref="F153:F155"/>
    <mergeCell ref="C155:D155"/>
    <mergeCell ref="A150:A152"/>
    <mergeCell ref="B150:B152"/>
    <mergeCell ref="C150:C151"/>
    <mergeCell ref="D150:D151"/>
    <mergeCell ref="E150:E152"/>
    <mergeCell ref="F150:F152"/>
    <mergeCell ref="C152:D152"/>
    <mergeCell ref="A159:A161"/>
    <mergeCell ref="B159:B161"/>
    <mergeCell ref="C159:C160"/>
    <mergeCell ref="D159:D160"/>
    <mergeCell ref="E159:E161"/>
    <mergeCell ref="F159:F161"/>
    <mergeCell ref="C161:D161"/>
    <mergeCell ref="A156:A158"/>
    <mergeCell ref="B156:B158"/>
    <mergeCell ref="C156:C157"/>
    <mergeCell ref="D156:D157"/>
    <mergeCell ref="E156:E158"/>
    <mergeCell ref="F156:F158"/>
    <mergeCell ref="C158:D158"/>
    <mergeCell ref="A165:A167"/>
    <mergeCell ref="B165:B167"/>
    <mergeCell ref="C165:C166"/>
    <mergeCell ref="D165:D166"/>
    <mergeCell ref="E165:E167"/>
    <mergeCell ref="F165:F167"/>
    <mergeCell ref="C167:D167"/>
    <mergeCell ref="A162:A164"/>
    <mergeCell ref="B162:B164"/>
    <mergeCell ref="C162:C163"/>
    <mergeCell ref="D162:D163"/>
    <mergeCell ref="E162:E164"/>
    <mergeCell ref="F162:F164"/>
    <mergeCell ref="C164:D164"/>
    <mergeCell ref="A171:A173"/>
    <mergeCell ref="B171:B173"/>
    <mergeCell ref="C171:C172"/>
    <mergeCell ref="D171:D172"/>
    <mergeCell ref="E171:E173"/>
    <mergeCell ref="F171:F173"/>
    <mergeCell ref="C173:D173"/>
    <mergeCell ref="A168:A170"/>
    <mergeCell ref="B168:B170"/>
    <mergeCell ref="C168:C169"/>
    <mergeCell ref="D168:D169"/>
    <mergeCell ref="E168:E170"/>
    <mergeCell ref="F168:F170"/>
    <mergeCell ref="C170:D170"/>
    <mergeCell ref="A177:A179"/>
    <mergeCell ref="B177:B179"/>
    <mergeCell ref="C177:C178"/>
    <mergeCell ref="D177:D178"/>
    <mergeCell ref="E177:E179"/>
    <mergeCell ref="F177:F179"/>
    <mergeCell ref="C179:D179"/>
    <mergeCell ref="A174:A176"/>
    <mergeCell ref="B174:B176"/>
    <mergeCell ref="C174:C175"/>
    <mergeCell ref="D174:D175"/>
    <mergeCell ref="E174:E176"/>
    <mergeCell ref="F174:F176"/>
    <mergeCell ref="C176:D176"/>
    <mergeCell ref="A183:A185"/>
    <mergeCell ref="B183:B185"/>
    <mergeCell ref="C183:C184"/>
    <mergeCell ref="D183:D184"/>
    <mergeCell ref="E183:E185"/>
    <mergeCell ref="F183:F185"/>
    <mergeCell ref="C185:D185"/>
    <mergeCell ref="A180:A182"/>
    <mergeCell ref="B180:B182"/>
    <mergeCell ref="C180:C181"/>
    <mergeCell ref="D180:D181"/>
    <mergeCell ref="E180:E182"/>
    <mergeCell ref="F180:F182"/>
    <mergeCell ref="C182:D182"/>
    <mergeCell ref="A189:A191"/>
    <mergeCell ref="B189:B191"/>
    <mergeCell ref="C189:C190"/>
    <mergeCell ref="D189:D190"/>
    <mergeCell ref="E189:E191"/>
    <mergeCell ref="F189:F191"/>
    <mergeCell ref="C191:D191"/>
    <mergeCell ref="A186:A188"/>
    <mergeCell ref="B186:B188"/>
    <mergeCell ref="C186:C187"/>
    <mergeCell ref="D186:D187"/>
    <mergeCell ref="E186:E188"/>
    <mergeCell ref="F186:F188"/>
    <mergeCell ref="C188:D188"/>
    <mergeCell ref="A195:A197"/>
    <mergeCell ref="B195:B197"/>
    <mergeCell ref="C195:C196"/>
    <mergeCell ref="D195:D196"/>
    <mergeCell ref="E195:E197"/>
    <mergeCell ref="F195:F197"/>
    <mergeCell ref="C197:D197"/>
    <mergeCell ref="A192:A194"/>
    <mergeCell ref="B192:B194"/>
    <mergeCell ref="C192:C193"/>
    <mergeCell ref="D192:D193"/>
    <mergeCell ref="E192:E194"/>
    <mergeCell ref="F192:F194"/>
    <mergeCell ref="C194:D194"/>
    <mergeCell ref="A201:A203"/>
    <mergeCell ref="B201:B203"/>
    <mergeCell ref="C201:C202"/>
    <mergeCell ref="D201:D202"/>
    <mergeCell ref="E201:E203"/>
    <mergeCell ref="F201:F203"/>
    <mergeCell ref="C203:D203"/>
    <mergeCell ref="A198:A200"/>
    <mergeCell ref="B198:B200"/>
    <mergeCell ref="C198:C199"/>
    <mergeCell ref="D198:D199"/>
    <mergeCell ref="E198:E200"/>
    <mergeCell ref="F198:F200"/>
    <mergeCell ref="C200:D200"/>
    <mergeCell ref="A207:A209"/>
    <mergeCell ref="B207:B209"/>
    <mergeCell ref="C207:C208"/>
    <mergeCell ref="D207:D208"/>
    <mergeCell ref="E207:E209"/>
    <mergeCell ref="F207:F209"/>
    <mergeCell ref="C209:D209"/>
    <mergeCell ref="A204:A206"/>
    <mergeCell ref="B204:B206"/>
    <mergeCell ref="C204:C205"/>
    <mergeCell ref="D204:D205"/>
    <mergeCell ref="E204:E206"/>
    <mergeCell ref="F204:F206"/>
    <mergeCell ref="C206:D206"/>
    <mergeCell ref="A213:A215"/>
    <mergeCell ref="B213:B215"/>
    <mergeCell ref="C213:C214"/>
    <mergeCell ref="D213:D214"/>
    <mergeCell ref="E213:E215"/>
    <mergeCell ref="F213:F215"/>
    <mergeCell ref="C215:D215"/>
    <mergeCell ref="A210:A212"/>
    <mergeCell ref="B210:B212"/>
    <mergeCell ref="C210:C211"/>
    <mergeCell ref="D210:D211"/>
    <mergeCell ref="E210:E212"/>
    <mergeCell ref="F210:F212"/>
    <mergeCell ref="C212:D212"/>
    <mergeCell ref="A219:A221"/>
    <mergeCell ref="B219:B221"/>
    <mergeCell ref="C219:C220"/>
    <mergeCell ref="D219:D220"/>
    <mergeCell ref="E219:E221"/>
    <mergeCell ref="F219:F221"/>
    <mergeCell ref="C221:D221"/>
    <mergeCell ref="A216:A218"/>
    <mergeCell ref="B216:B218"/>
    <mergeCell ref="C216:C217"/>
    <mergeCell ref="D216:D217"/>
    <mergeCell ref="E216:E218"/>
    <mergeCell ref="F216:F218"/>
    <mergeCell ref="C218:D218"/>
    <mergeCell ref="A225:A227"/>
    <mergeCell ref="B225:B227"/>
    <mergeCell ref="C225:C226"/>
    <mergeCell ref="D225:D226"/>
    <mergeCell ref="E225:E227"/>
    <mergeCell ref="F225:F227"/>
    <mergeCell ref="C227:D227"/>
    <mergeCell ref="A222:A224"/>
    <mergeCell ref="B222:B224"/>
    <mergeCell ref="C222:C223"/>
    <mergeCell ref="D222:D223"/>
    <mergeCell ref="E222:E224"/>
    <mergeCell ref="F222:F224"/>
    <mergeCell ref="C224:D224"/>
    <mergeCell ref="A231:A233"/>
    <mergeCell ref="B231:B233"/>
    <mergeCell ref="C231:C232"/>
    <mergeCell ref="D231:D232"/>
    <mergeCell ref="E231:E233"/>
    <mergeCell ref="F231:F233"/>
    <mergeCell ref="C233:D233"/>
    <mergeCell ref="A228:A230"/>
    <mergeCell ref="B228:B230"/>
    <mergeCell ref="C228:C229"/>
    <mergeCell ref="D228:D229"/>
    <mergeCell ref="E228:E230"/>
    <mergeCell ref="F228:F230"/>
    <mergeCell ref="C230:D230"/>
    <mergeCell ref="A237:A239"/>
    <mergeCell ref="B237:B239"/>
    <mergeCell ref="C237:C238"/>
    <mergeCell ref="D237:D238"/>
    <mergeCell ref="E237:E239"/>
    <mergeCell ref="F237:F239"/>
    <mergeCell ref="C239:D239"/>
    <mergeCell ref="A234:A236"/>
    <mergeCell ref="B234:B236"/>
    <mergeCell ref="C234:C235"/>
    <mergeCell ref="D234:D235"/>
    <mergeCell ref="E234:E236"/>
    <mergeCell ref="F234:F236"/>
    <mergeCell ref="C236:D236"/>
    <mergeCell ref="A243:A245"/>
    <mergeCell ref="B243:B245"/>
    <mergeCell ref="C243:C244"/>
    <mergeCell ref="D243:D244"/>
    <mergeCell ref="E243:E245"/>
    <mergeCell ref="F243:F245"/>
    <mergeCell ref="C245:D245"/>
    <mergeCell ref="A240:A242"/>
    <mergeCell ref="B240:B242"/>
    <mergeCell ref="C240:C241"/>
    <mergeCell ref="D240:D241"/>
    <mergeCell ref="E240:E242"/>
    <mergeCell ref="F240:F242"/>
    <mergeCell ref="C242:D242"/>
    <mergeCell ref="A249:A251"/>
    <mergeCell ref="B249:B251"/>
    <mergeCell ref="C249:C250"/>
    <mergeCell ref="D249:D250"/>
    <mergeCell ref="E249:E251"/>
    <mergeCell ref="F249:F251"/>
    <mergeCell ref="C251:D251"/>
    <mergeCell ref="A246:A248"/>
    <mergeCell ref="B246:B248"/>
    <mergeCell ref="C246:C247"/>
    <mergeCell ref="D246:D247"/>
    <mergeCell ref="E246:E248"/>
    <mergeCell ref="F246:F248"/>
    <mergeCell ref="C248:D248"/>
    <mergeCell ref="A255:A257"/>
    <mergeCell ref="B255:B257"/>
    <mergeCell ref="C255:C256"/>
    <mergeCell ref="D255:D256"/>
    <mergeCell ref="E255:E257"/>
    <mergeCell ref="F255:F257"/>
    <mergeCell ref="C257:D257"/>
    <mergeCell ref="A252:A254"/>
    <mergeCell ref="B252:B254"/>
    <mergeCell ref="C252:C253"/>
    <mergeCell ref="D252:D253"/>
    <mergeCell ref="E252:E254"/>
    <mergeCell ref="F252:F254"/>
    <mergeCell ref="C254:D254"/>
    <mergeCell ref="A261:A263"/>
    <mergeCell ref="B261:B263"/>
    <mergeCell ref="C261:C262"/>
    <mergeCell ref="D261:D262"/>
    <mergeCell ref="E261:E263"/>
    <mergeCell ref="F261:F263"/>
    <mergeCell ref="C263:D263"/>
    <mergeCell ref="A258:A260"/>
    <mergeCell ref="B258:B260"/>
    <mergeCell ref="C258:C259"/>
    <mergeCell ref="D258:D259"/>
    <mergeCell ref="E258:E260"/>
    <mergeCell ref="F258:F260"/>
    <mergeCell ref="C260:D260"/>
    <mergeCell ref="A267:A269"/>
    <mergeCell ref="B267:B269"/>
    <mergeCell ref="C267:C268"/>
    <mergeCell ref="D267:D268"/>
    <mergeCell ref="E267:E269"/>
    <mergeCell ref="F267:F269"/>
    <mergeCell ref="C269:D269"/>
    <mergeCell ref="A264:A266"/>
    <mergeCell ref="B264:B266"/>
    <mergeCell ref="C264:C265"/>
    <mergeCell ref="D264:D265"/>
    <mergeCell ref="E264:E266"/>
    <mergeCell ref="F264:F266"/>
    <mergeCell ref="C266:D266"/>
    <mergeCell ref="A273:A275"/>
    <mergeCell ref="B273:B275"/>
    <mergeCell ref="C273:C274"/>
    <mergeCell ref="D273:D274"/>
    <mergeCell ref="E273:E275"/>
    <mergeCell ref="F273:F275"/>
    <mergeCell ref="C275:D275"/>
    <mergeCell ref="A270:A272"/>
    <mergeCell ref="B270:B272"/>
    <mergeCell ref="C270:C271"/>
    <mergeCell ref="D270:D271"/>
    <mergeCell ref="E270:E272"/>
    <mergeCell ref="F270:F272"/>
    <mergeCell ref="C272:D272"/>
    <mergeCell ref="A279:A281"/>
    <mergeCell ref="B279:B281"/>
    <mergeCell ref="C279:C280"/>
    <mergeCell ref="D279:D280"/>
    <mergeCell ref="E279:E281"/>
    <mergeCell ref="F279:F281"/>
    <mergeCell ref="C281:D281"/>
    <mergeCell ref="A276:A278"/>
    <mergeCell ref="B276:B278"/>
    <mergeCell ref="C276:C277"/>
    <mergeCell ref="D276:D277"/>
    <mergeCell ref="E276:E278"/>
    <mergeCell ref="F276:F278"/>
    <mergeCell ref="C278:D278"/>
    <mergeCell ref="A285:A287"/>
    <mergeCell ref="B285:B287"/>
    <mergeCell ref="C285:C286"/>
    <mergeCell ref="D285:D286"/>
    <mergeCell ref="E285:E287"/>
    <mergeCell ref="F285:F287"/>
    <mergeCell ref="C287:D287"/>
    <mergeCell ref="A282:A284"/>
    <mergeCell ref="B282:B284"/>
    <mergeCell ref="C282:C283"/>
    <mergeCell ref="D282:D283"/>
    <mergeCell ref="E282:E284"/>
    <mergeCell ref="F282:F284"/>
    <mergeCell ref="C284:D284"/>
    <mergeCell ref="A291:A293"/>
    <mergeCell ref="B291:B293"/>
    <mergeCell ref="C291:C292"/>
    <mergeCell ref="D291:D292"/>
    <mergeCell ref="E291:E293"/>
    <mergeCell ref="F291:F293"/>
    <mergeCell ref="C293:D293"/>
    <mergeCell ref="A288:A290"/>
    <mergeCell ref="B288:B290"/>
    <mergeCell ref="C288:C289"/>
    <mergeCell ref="D288:D289"/>
    <mergeCell ref="E288:E290"/>
    <mergeCell ref="F288:F290"/>
    <mergeCell ref="C290:D290"/>
    <mergeCell ref="A297:A299"/>
    <mergeCell ref="B297:B299"/>
    <mergeCell ref="C297:C298"/>
    <mergeCell ref="D297:D298"/>
    <mergeCell ref="E297:E299"/>
    <mergeCell ref="F297:F299"/>
    <mergeCell ref="C299:D299"/>
    <mergeCell ref="A294:A296"/>
    <mergeCell ref="B294:B296"/>
    <mergeCell ref="C294:C295"/>
    <mergeCell ref="D294:D295"/>
    <mergeCell ref="E294:E296"/>
    <mergeCell ref="F294:F296"/>
    <mergeCell ref="C296:D296"/>
    <mergeCell ref="A303:A305"/>
    <mergeCell ref="B303:B305"/>
    <mergeCell ref="C303:C304"/>
    <mergeCell ref="D303:D304"/>
    <mergeCell ref="E303:E305"/>
    <mergeCell ref="F303:F305"/>
    <mergeCell ref="C305:D305"/>
    <mergeCell ref="A300:A302"/>
    <mergeCell ref="B300:B302"/>
    <mergeCell ref="C300:C301"/>
    <mergeCell ref="D300:D301"/>
    <mergeCell ref="E300:E302"/>
    <mergeCell ref="F300:F302"/>
    <mergeCell ref="C302:D302"/>
  </mergeCells>
  <phoneticPr fontId="1"/>
  <conditionalFormatting sqref="H6:H305">
    <cfRule type="expression" dxfId="18" priority="4">
      <formula>AND($AO$2&gt;$AO$3,MOD(ROW()-6,3)&lt;&gt;2)</formula>
    </cfRule>
  </conditionalFormatting>
  <conditionalFormatting sqref="H6:S305 U6:AF305">
    <cfRule type="expression" dxfId="17" priority="5">
      <formula>AND(INDEX($BG:$BG,INT((ROW()-6)/3)*3+7)=1,MOD(ROW()-6,3)&lt;2)</formula>
    </cfRule>
  </conditionalFormatting>
  <conditionalFormatting sqref="H6:S305">
    <cfRule type="expression" dxfId="16" priority="6">
      <formula>AND(INDEX($BG:$BG,INT((ROW()-6)/3)*3+6)&gt;0,INDEX($BG:$BG,INT((ROW()-6)/3)*3+6)&lt;5000,MOD(ROW()-6,3)&lt;2)</formula>
    </cfRule>
    <cfRule type="expression" dxfId="15" priority="8">
      <formula>AND(OR(INDEX($D:$D,INT((ROW()-6)/3)*3+6)="副園長",INDEX($D:$D,INT((ROW()-6)/3)*3+6)="教頭",INDEX($D:$D,INT((ROW()-6)/3)*3+6)="主幹保育教諭",INDEX($D:$D,INT((ROW()-6)/3)*3+6)="主幹教諭",INDEX($D:$D,INT((ROW()-6)/3)*3+6)="主任保育士"),INDEX($BG:$BG,INT((ROW()-6)/3)*3+6)=$AJ$27,MOD(ROW()-6,3)&lt;2)</formula>
    </cfRule>
  </conditionalFormatting>
  <conditionalFormatting sqref="H6:AG305">
    <cfRule type="expression" dxfId="13" priority="1">
      <formula>OR($D6="園長", $D5="園長", $D4="園長")</formula>
    </cfRule>
  </conditionalFormatting>
  <conditionalFormatting sqref="I2 L2 O2">
    <cfRule type="containsBlanks" dxfId="12" priority="7">
      <formula>LEN(TRIM(I2))=0</formula>
    </cfRule>
  </conditionalFormatting>
  <conditionalFormatting sqref="U6:U305">
    <cfRule type="expression" dxfId="11" priority="10">
      <formula>AND($AP$2&gt;$AP$3,MOD(ROW()-6,3)&lt;&gt;2)</formula>
    </cfRule>
  </conditionalFormatting>
  <conditionalFormatting sqref="U6:AF305">
    <cfRule type="expression" dxfId="9" priority="11">
      <formula>AND(INDEX($BT:$BT,INT((ROW()-6)/3)*3+6)&gt;0,INDEX($BT:$BT,INT((ROW()-6)/3)*3+6)&lt;5000,MOD(ROW()-6,3)&lt;2)</formula>
    </cfRule>
  </conditionalFormatting>
  <conditionalFormatting sqref="U6:AG305">
    <cfRule type="expression" dxfId="8" priority="2">
      <formula>OR(AND(INDEX($E:$E,INT((ROW()-6)/3)*3+6)&lt;&gt;"保育士",INDEX($E:$E,INT((ROW()-6)/3)*3+6)&lt;&gt;"保育教諭",INDEX($E:$E,INT((ROW()-6)/3)*3+6)&lt;&gt;"教諭",INDEX($E:$E,INT((ROW()-6)/3)*3+6)&lt;&gt;"保健師・助産師・看護師・准看護師"),INDEX($F:$F,INT((ROW()-6)/3)*3+6)&lt;7)</formula>
    </cfRule>
  </conditionalFormatting>
  <dataValidations count="3">
    <dataValidation type="list" allowBlank="1" showInputMessage="1" showErrorMessage="1" sqref="E6:E305" xr:uid="{9122A11F-48BA-488F-8D62-C56E1012D6F1}">
      <formula1>$AJ$11:$AJ$24</formula1>
    </dataValidation>
    <dataValidation type="list" allowBlank="1" showInputMessage="1" showErrorMessage="1" sqref="D6:D7 D9:D10 D12:D13 D15:D16 D18:D19 D21:D22 D24:D25 D27:D28 D30:D31 D33:D34 D36:D37 D39:D40 D42:D43 D45:D46 D48:D49 D51:D52 D54:D55 D57:D58 D60:D61 D63:D64 D66:D67 D69:D70 D72:D73 D75:D76 D78:D79 D81:D82 D84:D85 D87:D88 D90:D91 D93:D94 D96:D97 D99:D100 D102:D103 D105:D106 D108:D109 D111:D112 D114:D115 D117:D118 D120:D121 D123:D124 D126:D127 D129:D130 D132:D133 D135:D136 D138:D139 D141:D142 D144:D145 D147:D148 D150:D151 D153:D154 D156:D157 D159:D160 D162:D163 D165:D166 D168:D169 D171:D172 D174:D175 D177:D178 D180:D181 D183:D184 D186:D187 D189:D190 D192:D193 D195:D196 D198:D199 D201:D202 D204:D205 D207:D208 D210:D211 D213:D214 D216:D217 D219:D220 D222:D223 D225:D226 D228:D229 D231:D232 D234:D235 D237:D238 D240:D241 D243:D244 D246:D247 D249:D250 D252:D253 D255:D256 D258:D259 D261:D262 D264:D265 D267:D268 D270:D271 D273:D274 D276:D277 D279:D280 D282:D283 D285:D286 D288:D289 D291:D292 D294:D295 D297:D298 D300:D301 D303:D304" xr:uid="{275B1103-9A45-4941-9E12-1E705E76FD5B}">
      <formula1>$AI$11:$AI$19</formula1>
    </dataValidation>
    <dataValidation type="list" allowBlank="1" showInputMessage="1" showErrorMessage="1" sqref="C8:D8 C11:D11 C14:D14 C17:D17 C20:D20 C23:D23 C26:D26 C29:D29 C32:D32 C35:D35 C38:D38 C41:D41 C44:D44 C47:D47 C50:D50 C53:D53 C56:D56 C59:D59 C62:D62 C65:D65 C68:D68 C71:D71 C74:D74 C77:D77 C80:D80 C83:D83 C86:D86 C89:D89 C92:D92 C95:D95 C98:D98 C101:D101 C104:D104 C107:D107 C110:D110 C113:D113 C116:D116 C119:D119 C122:D122 C125:D125 C128:D128 C131:D131 C134:D134 C137:D137 C140:D140 C143:D143 C146:D146 C149:D149 C152:D152 C155:D155 C158:D158 C161:D161 C164:D164 C167:D167 C170:D170 C173:D173 C176:D176 C179:D179 C182:D182 C185:D185 C188:D188 C191:D191 C194:D194 C197:D197 C200:D200 C203:D203 C206:D206 C209:D209 C212:D212 C215:D215 C218:D218 C221:D221 C224:D224 C227:D227 C230:D230 C233:D233 C236:D236 C239:D239 C242:D242 C245:D245 C248:D248 C251:D251 C254:D254 C257:D257 C260:D260 C263:D263 C266:D266 C269:D269 C272:D272 C275:D275 C278:D278 C281:D281 C284:D284 C287:D287 C290:D290 C293:D293 C296:D296 C299:D299 C302:D302 C305:D305" xr:uid="{EDED16D4-5EB6-411D-9F8E-6EEC9626A9FF}">
      <formula1>$AI$35:$AI$38</formula1>
    </dataValidation>
  </dataValidations>
  <pageMargins left="0.23622047244094491" right="0.23622047244094491" top="0.35433070866141736" bottom="0.35433070866141736" header="0.31496062992125984" footer="0.31496062992125984"/>
  <pageSetup paperSize="9" scale="52" fitToHeight="0" orientation="landscape" r:id="rId1"/>
  <rowBreaks count="3" manualBreakCount="3">
    <brk id="80" max="32" man="1"/>
    <brk id="155" max="32" man="1"/>
    <brk id="230" max="32" man="1"/>
  </rowBreaks>
  <extLst>
    <ext xmlns:x14="http://schemas.microsoft.com/office/spreadsheetml/2009/9/main" uri="{78C0D931-6437-407d-A8EE-F0AAD7539E65}">
      <x14:conditionalFormattings>
        <x14:conditionalFormatting xmlns:xm="http://schemas.microsoft.com/office/excel/2006/main">
          <x14:cfRule type="expression" priority="9" id="{FBF1C813-39E2-438E-8E78-F5BF71E104C4}">
            <xm:f>AND(CI$5&lt;③入力シート３!BG$5,CI$5=INDEX($CI:$CI,INT((ROW()-6)/3)*3+6),MOD(ROW()-6,3)&lt;2)</xm:f>
            <x14:dxf>
              <fill>
                <patternFill>
                  <bgColor rgb="FFCC00CC"/>
                </patternFill>
              </fill>
            </x14:dxf>
          </x14:cfRule>
          <xm:sqref>H6:S305</xm:sqref>
        </x14:conditionalFormatting>
        <x14:conditionalFormatting xmlns:xm="http://schemas.microsoft.com/office/excel/2006/main">
          <x14:cfRule type="expression" priority="3" id="{267B039F-8740-415A-85F9-33F29E974C60}">
            <xm:f>AND(INDEX(計算式等!$F:$F,INT((ROW()-6)/3)+3)&gt;40000,MOD(ROW()-6,3)&lt;2)</xm:f>
            <x14:dxf>
              <fill>
                <patternFill>
                  <bgColor rgb="FFFFC000"/>
                </patternFill>
              </fill>
            </x14:dxf>
          </x14:cfRule>
          <xm:sqref>U6:AF305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C1394-D1B1-427F-B0D4-3E1973130CE0}">
  <sheetPr>
    <tabColor rgb="FFFF0000"/>
    <pageSetUpPr fitToPage="1"/>
  </sheetPr>
  <dimension ref="A1:CE3605"/>
  <sheetViews>
    <sheetView view="pageBreakPreview" zoomScaleNormal="70" zoomScaleSheetLayoutView="100" workbookViewId="0">
      <selection activeCell="B6" sqref="B6:B8"/>
    </sheetView>
  </sheetViews>
  <sheetFormatPr defaultColWidth="9" defaultRowHeight="13.5"/>
  <cols>
    <col min="1" max="1" width="5.125" style="4" customWidth="1"/>
    <col min="2" max="3" width="13.375" style="4" customWidth="1"/>
    <col min="4" max="4" width="11.625" style="4" customWidth="1"/>
    <col min="5" max="6" width="7.875" style="4" customWidth="1"/>
    <col min="7" max="7" width="12.75" style="79" customWidth="1"/>
    <col min="8" max="20" width="8" style="5" customWidth="1"/>
    <col min="21" max="21" width="3.375" style="15" customWidth="1"/>
    <col min="22" max="23" width="8" style="15" hidden="1" customWidth="1"/>
    <col min="24" max="24" width="8" style="30" hidden="1" customWidth="1"/>
    <col min="25" max="32" width="8" style="15" hidden="1" customWidth="1"/>
    <col min="33" max="33" width="8" style="4" hidden="1" customWidth="1"/>
    <col min="34" max="41" width="9" style="4" hidden="1" customWidth="1"/>
    <col min="42" max="42" width="13.25" style="4" hidden="1" customWidth="1"/>
    <col min="43" max="83" width="9" style="4" hidden="1" customWidth="1"/>
    <col min="84" max="84" width="9" style="4" customWidth="1"/>
    <col min="85" max="16384" width="9" style="4"/>
  </cols>
  <sheetData>
    <row r="1" spans="1:83" ht="24">
      <c r="A1" s="443" t="s">
        <v>200</v>
      </c>
      <c r="B1" s="443"/>
      <c r="C1" s="443"/>
      <c r="D1" s="443"/>
      <c r="E1" s="443"/>
      <c r="F1" s="443"/>
      <c r="G1" s="87" t="s">
        <v>665</v>
      </c>
      <c r="H1" s="70"/>
      <c r="I1" s="14"/>
      <c r="J1" s="14"/>
      <c r="K1" s="70"/>
      <c r="L1" s="14"/>
      <c r="M1" s="14"/>
      <c r="N1" s="14"/>
      <c r="O1" s="14"/>
      <c r="P1" s="14"/>
      <c r="Q1" s="425" t="e">
        <f>IF(①入力シート!D8="","","（"&amp;①入力シート!D8&amp;"）　　")</f>
        <v>#N/A</v>
      </c>
      <c r="R1" s="425"/>
      <c r="S1" s="425"/>
      <c r="T1" s="425"/>
    </row>
    <row r="2" spans="1:83">
      <c r="A2" s="13"/>
      <c r="B2" s="13"/>
      <c r="C2" s="13"/>
      <c r="D2" s="13"/>
      <c r="E2" s="13"/>
      <c r="F2" s="13"/>
      <c r="G2" s="69"/>
      <c r="H2" s="43" t="s">
        <v>109</v>
      </c>
      <c r="I2" s="67">
        <f>②入力シート２!I2</f>
        <v>0</v>
      </c>
      <c r="J2" s="44" t="s">
        <v>10</v>
      </c>
      <c r="K2" s="43" t="s">
        <v>108</v>
      </c>
      <c r="L2" s="67">
        <f>②入力シート２!L2</f>
        <v>0</v>
      </c>
      <c r="M2" s="44" t="s">
        <v>10</v>
      </c>
      <c r="N2" s="43" t="s">
        <v>107</v>
      </c>
      <c r="O2" s="67">
        <f>②入力シート２!O2</f>
        <v>0</v>
      </c>
      <c r="P2" s="44" t="s">
        <v>10</v>
      </c>
      <c r="Q2" s="42"/>
      <c r="R2" s="42"/>
      <c r="S2" s="444" t="str">
        <f>IF(①入力シート!D7="","","（"&amp;①入力シート!D7&amp;"）　　")</f>
        <v/>
      </c>
      <c r="T2" s="444"/>
    </row>
    <row r="3" spans="1:83" ht="18">
      <c r="A3" s="13"/>
      <c r="B3" s="13"/>
      <c r="C3" s="13"/>
      <c r="D3" s="13"/>
      <c r="E3" s="13"/>
      <c r="F3" s="13"/>
      <c r="G3" s="69"/>
      <c r="H3" s="42"/>
      <c r="I3" s="42"/>
      <c r="J3" s="42"/>
      <c r="K3" s="88" t="s">
        <v>211</v>
      </c>
      <c r="L3" s="86" t="str">
        <f>IF(COUNTIF($C$8:$D$305, "加算対象者（修了者）")=L2, "○", "×")</f>
        <v>○</v>
      </c>
      <c r="M3" s="42"/>
      <c r="N3" s="42"/>
      <c r="O3" s="42"/>
      <c r="P3" s="42"/>
      <c r="Q3" s="42"/>
      <c r="R3" s="42"/>
      <c r="S3" s="42"/>
      <c r="T3" s="42"/>
    </row>
    <row r="4" spans="1:83" ht="21.75" customHeight="1">
      <c r="A4" s="445" t="s">
        <v>112</v>
      </c>
      <c r="B4" s="445"/>
      <c r="C4" s="445"/>
      <c r="D4" s="445"/>
      <c r="E4" s="445"/>
      <c r="F4" s="445"/>
      <c r="G4" s="419"/>
      <c r="H4" s="421" t="s">
        <v>241</v>
      </c>
      <c r="I4" s="422"/>
      <c r="J4" s="422"/>
      <c r="K4" s="422"/>
      <c r="L4" s="422"/>
      <c r="M4" s="422"/>
      <c r="N4" s="422"/>
      <c r="O4" s="422"/>
      <c r="P4" s="422"/>
      <c r="Q4" s="422"/>
      <c r="R4" s="422"/>
      <c r="S4" s="422"/>
      <c r="T4" s="423"/>
      <c r="BF4" s="4" t="s">
        <v>111</v>
      </c>
      <c r="BG4" s="4">
        <f>COUNTA(C6:C305)</f>
        <v>0</v>
      </c>
    </row>
    <row r="5" spans="1:83">
      <c r="A5" s="12"/>
      <c r="B5" s="11" t="s">
        <v>100</v>
      </c>
      <c r="C5" s="11" t="s">
        <v>99</v>
      </c>
      <c r="D5" s="11" t="s">
        <v>98</v>
      </c>
      <c r="E5" s="11" t="s">
        <v>97</v>
      </c>
      <c r="F5" s="11" t="s">
        <v>96</v>
      </c>
      <c r="G5" s="45" t="s">
        <v>95</v>
      </c>
      <c r="H5" s="46" t="s">
        <v>94</v>
      </c>
      <c r="I5" s="46" t="s">
        <v>93</v>
      </c>
      <c r="J5" s="46" t="s">
        <v>92</v>
      </c>
      <c r="K5" s="46" t="s">
        <v>91</v>
      </c>
      <c r="L5" s="46" t="s">
        <v>90</v>
      </c>
      <c r="M5" s="46" t="s">
        <v>89</v>
      </c>
      <c r="N5" s="46" t="s">
        <v>88</v>
      </c>
      <c r="O5" s="46" t="s">
        <v>87</v>
      </c>
      <c r="P5" s="46" t="s">
        <v>86</v>
      </c>
      <c r="Q5" s="46" t="s">
        <v>85</v>
      </c>
      <c r="R5" s="46" t="s">
        <v>84</v>
      </c>
      <c r="S5" s="46" t="s">
        <v>83</v>
      </c>
      <c r="T5" s="46" t="s">
        <v>49</v>
      </c>
      <c r="AG5" s="10"/>
      <c r="AH5" s="10"/>
      <c r="AI5" s="10"/>
      <c r="AJ5" s="10"/>
      <c r="AK5" s="10"/>
      <c r="AL5" s="10"/>
      <c r="AM5" s="10"/>
      <c r="AN5" s="10" t="s">
        <v>82</v>
      </c>
      <c r="AO5" s="10" t="s">
        <v>81</v>
      </c>
      <c r="AP5" s="9" t="s">
        <v>80</v>
      </c>
      <c r="AQ5" s="9" t="s">
        <v>79</v>
      </c>
      <c r="AR5" s="9" t="s">
        <v>78</v>
      </c>
      <c r="AS5" s="9" t="s">
        <v>79</v>
      </c>
      <c r="AT5" s="9" t="s">
        <v>78</v>
      </c>
      <c r="AU5" s="9" t="s">
        <v>77</v>
      </c>
      <c r="BF5" s="4" t="s">
        <v>110</v>
      </c>
      <c r="BG5" s="4" cm="1">
        <f t="array" ref="BG5">MAX(_xlfn._xlws.FILTER(BG6:BG303,MOD(ROW(BG6:BG303)-6,3)=0))</f>
        <v>0</v>
      </c>
      <c r="BH5" s="4" cm="1">
        <f t="array" ref="BH5">MAX(_xlfn._xlws.FILTER(BH6:BH303,MOD(ROW(BH6:BH303)-6,3)=0))</f>
        <v>0</v>
      </c>
      <c r="BI5" s="4" cm="1">
        <f t="array" ref="BI5">MAX(_xlfn._xlws.FILTER(BI6:BI303,MOD(ROW(BI6:BI303)-6,3)=0))</f>
        <v>0</v>
      </c>
      <c r="BJ5" s="4" cm="1">
        <f t="array" ref="BJ5">MAX(_xlfn._xlws.FILTER(BJ6:BJ303,MOD(ROW(BJ6:BJ303)-6,3)=0))</f>
        <v>0</v>
      </c>
      <c r="BK5" s="4" cm="1">
        <f t="array" ref="BK5">MAX(_xlfn._xlws.FILTER(BK6:BK303,MOD(ROW(BK6:BK303)-6,3)=0))</f>
        <v>0</v>
      </c>
      <c r="BL5" s="4" cm="1">
        <f t="array" ref="BL5">MAX(_xlfn._xlws.FILTER(BL6:BL303,MOD(ROW(BL6:BL303)-6,3)=0))</f>
        <v>0</v>
      </c>
      <c r="BM5" s="4" cm="1">
        <f t="array" ref="BM5">MAX(_xlfn._xlws.FILTER(BM6:BM303,MOD(ROW(BM6:BM303)-6,3)=0))</f>
        <v>0</v>
      </c>
      <c r="BN5" s="4" cm="1">
        <f t="array" ref="BN5">MAX(_xlfn._xlws.FILTER(BN6:BN303,MOD(ROW(BN6:BN303)-6,3)=0))</f>
        <v>0</v>
      </c>
      <c r="BO5" s="4" cm="1">
        <f t="array" ref="BO5">MAX(_xlfn._xlws.FILTER(BO6:BO303,MOD(ROW(BO6:BO303)-6,3)=0))</f>
        <v>0</v>
      </c>
      <c r="BP5" s="4" cm="1">
        <f t="array" ref="BP5">MAX(_xlfn._xlws.FILTER(BP6:BP303,MOD(ROW(BP6:BP303)-6,3)=0))</f>
        <v>0</v>
      </c>
      <c r="BQ5" s="4" cm="1">
        <f t="array" ref="BQ5">MAX(_xlfn._xlws.FILTER(BQ6:BQ303,MOD(ROW(BQ6:BQ303)-6,3)=0))</f>
        <v>0</v>
      </c>
      <c r="BR5" s="4" cm="1">
        <f t="array" ref="BR5">MAX(_xlfn._xlws.FILTER(BR6:BR303,MOD(ROW(BR6:BR303)-6,3)=0))</f>
        <v>0</v>
      </c>
    </row>
    <row r="6" spans="1:83">
      <c r="A6" s="406">
        <v>1</v>
      </c>
      <c r="B6" s="409"/>
      <c r="C6" s="409"/>
      <c r="D6" s="409"/>
      <c r="E6" s="413"/>
      <c r="F6" s="409"/>
      <c r="G6" s="47" t="s">
        <v>75</v>
      </c>
      <c r="H6" s="48"/>
      <c r="I6" s="49" t="str">
        <f t="shared" ref="I6:S7" si="0">IF(H6="","",H6)</f>
        <v/>
      </c>
      <c r="J6" s="49" t="str">
        <f t="shared" si="0"/>
        <v/>
      </c>
      <c r="K6" s="49" t="str">
        <f t="shared" si="0"/>
        <v/>
      </c>
      <c r="L6" s="49" t="str">
        <f t="shared" si="0"/>
        <v/>
      </c>
      <c r="M6" s="49" t="str">
        <f t="shared" si="0"/>
        <v/>
      </c>
      <c r="N6" s="49" t="str">
        <f t="shared" si="0"/>
        <v/>
      </c>
      <c r="O6" s="49" t="str">
        <f t="shared" si="0"/>
        <v/>
      </c>
      <c r="P6" s="49" t="str">
        <f t="shared" si="0"/>
        <v/>
      </c>
      <c r="Q6" s="49" t="str">
        <f t="shared" si="0"/>
        <v/>
      </c>
      <c r="R6" s="49" t="str">
        <f t="shared" si="0"/>
        <v/>
      </c>
      <c r="S6" s="49" t="str">
        <f t="shared" si="0"/>
        <v/>
      </c>
      <c r="T6" s="50">
        <f t="shared" ref="T6:T69" si="1">SUM(H6:S6)</f>
        <v>0</v>
      </c>
      <c r="AG6" s="5"/>
      <c r="AH6" s="5"/>
      <c r="AI6" s="5"/>
      <c r="AJ6" s="5"/>
      <c r="AK6" s="5"/>
      <c r="AL6" s="5"/>
      <c r="AM6" s="5"/>
      <c r="AN6" s="4">
        <v>1</v>
      </c>
      <c r="AO6" s="4">
        <v>1</v>
      </c>
      <c r="AP6" s="4">
        <v>1</v>
      </c>
      <c r="AQ6" s="6">
        <f ca="1">IF($AP6=1,IF(INDIRECT(ADDRESS(($AN6-1)*3+$AO6+5,$AP6+7))="",0,INDIRECT(ADDRESS(($AN6-1)*3+$AO6+5,$AP6+7))),IF(INDIRECT(ADDRESS(($AN6-1)*3+$AO6+5,$AP6+7))="",0,IF(COUNTIF(INDIRECT(ADDRESS(($AN6-1)*36+($AO6-1)*12+6,COLUMN())):INDIRECT(ADDRESS(($AN6-1)*36+($AO6-1)*12+$AP6+4,COLUMN())),INDIRECT(ADDRESS(($AN6-1)*3+$AO6+5,$AP6+7)))&gt;=1,0,INDIRECT(ADDRESS(($AN6-1)*3+$AO6+5,$AP6+7)))))</f>
        <v>0</v>
      </c>
      <c r="AR6" s="4">
        <f ca="1">COUNTIF(INDIRECT("H"&amp;(ROW()+12*(($AN6-1)*3+$AO6)-ROW())/12+5):INDIRECT("S"&amp;(ROW()+12*(($AN6-1)*3+$AO6)-ROW())/12+5),AQ6)</f>
        <v>0</v>
      </c>
      <c r="AS6" s="6"/>
      <c r="AU6" s="4">
        <f ca="1">IF(AND(AQ6&gt;0,AR6&gt;0),1,0)</f>
        <v>0</v>
      </c>
      <c r="BE6" s="4">
        <v>1</v>
      </c>
      <c r="BG6" s="7">
        <f t="shared" ref="BG6:BR6" si="2">SUM(H6:H7)</f>
        <v>0</v>
      </c>
      <c r="BH6" s="7">
        <f t="shared" si="2"/>
        <v>0</v>
      </c>
      <c r="BI6" s="7">
        <f t="shared" si="2"/>
        <v>0</v>
      </c>
      <c r="BJ6" s="7">
        <f t="shared" si="2"/>
        <v>0</v>
      </c>
      <c r="BK6" s="7">
        <f t="shared" si="2"/>
        <v>0</v>
      </c>
      <c r="BL6" s="7">
        <f t="shared" si="2"/>
        <v>0</v>
      </c>
      <c r="BM6" s="7">
        <f t="shared" si="2"/>
        <v>0</v>
      </c>
      <c r="BN6" s="7">
        <f t="shared" si="2"/>
        <v>0</v>
      </c>
      <c r="BO6" s="7">
        <f t="shared" si="2"/>
        <v>0</v>
      </c>
      <c r="BP6" s="7">
        <f t="shared" si="2"/>
        <v>0</v>
      </c>
      <c r="BQ6" s="7">
        <f t="shared" si="2"/>
        <v>0</v>
      </c>
      <c r="BR6" s="7">
        <f t="shared" si="2"/>
        <v>0</v>
      </c>
      <c r="BS6" s="5"/>
      <c r="BT6" s="7">
        <f t="shared" ref="BT6:CE6" si="3">SUM(U6:U7)</f>
        <v>0</v>
      </c>
      <c r="BU6" s="7">
        <f t="shared" si="3"/>
        <v>0</v>
      </c>
      <c r="BV6" s="7">
        <f t="shared" si="3"/>
        <v>0</v>
      </c>
      <c r="BW6" s="7">
        <f t="shared" si="3"/>
        <v>0</v>
      </c>
      <c r="BX6" s="7">
        <f t="shared" si="3"/>
        <v>0</v>
      </c>
      <c r="BY6" s="7">
        <f t="shared" si="3"/>
        <v>0</v>
      </c>
      <c r="BZ6" s="7">
        <f>SUM(AA6:AA6)</f>
        <v>0</v>
      </c>
      <c r="CA6" s="7">
        <f t="shared" si="3"/>
        <v>0</v>
      </c>
      <c r="CB6" s="7">
        <f t="shared" si="3"/>
        <v>0</v>
      </c>
      <c r="CC6" s="7">
        <f t="shared" si="3"/>
        <v>0</v>
      </c>
      <c r="CD6" s="7">
        <f t="shared" si="3"/>
        <v>0</v>
      </c>
      <c r="CE6" s="7">
        <f t="shared" si="3"/>
        <v>0</v>
      </c>
    </row>
    <row r="7" spans="1:83">
      <c r="A7" s="407"/>
      <c r="B7" s="410"/>
      <c r="C7" s="440"/>
      <c r="D7" s="440"/>
      <c r="E7" s="414"/>
      <c r="F7" s="410"/>
      <c r="G7" s="53" t="s">
        <v>73</v>
      </c>
      <c r="H7" s="54"/>
      <c r="I7" s="55" t="str">
        <f t="shared" si="0"/>
        <v/>
      </c>
      <c r="J7" s="55" t="str">
        <f t="shared" si="0"/>
        <v/>
      </c>
      <c r="K7" s="55" t="str">
        <f t="shared" si="0"/>
        <v/>
      </c>
      <c r="L7" s="55" t="str">
        <f t="shared" si="0"/>
        <v/>
      </c>
      <c r="M7" s="55" t="str">
        <f t="shared" si="0"/>
        <v/>
      </c>
      <c r="N7" s="55" t="str">
        <f t="shared" si="0"/>
        <v/>
      </c>
      <c r="O7" s="55" t="str">
        <f t="shared" si="0"/>
        <v/>
      </c>
      <c r="P7" s="55" t="str">
        <f t="shared" si="0"/>
        <v/>
      </c>
      <c r="Q7" s="55" t="str">
        <f t="shared" si="0"/>
        <v/>
      </c>
      <c r="R7" s="55" t="str">
        <f t="shared" si="0"/>
        <v/>
      </c>
      <c r="S7" s="55" t="str">
        <f t="shared" si="0"/>
        <v/>
      </c>
      <c r="T7" s="56">
        <f t="shared" si="1"/>
        <v>0</v>
      </c>
      <c r="AG7" s="5"/>
      <c r="AH7" s="5"/>
      <c r="AI7" s="5"/>
      <c r="AJ7" s="5"/>
      <c r="AK7" s="5"/>
      <c r="AL7" s="5"/>
      <c r="AM7" s="5"/>
      <c r="AN7" s="4">
        <v>1</v>
      </c>
      <c r="AO7" s="4">
        <v>1</v>
      </c>
      <c r="AP7" s="4">
        <v>2</v>
      </c>
      <c r="AQ7" s="6">
        <f ca="1">IF($AP7=1,IF(INDIRECT(ADDRESS(($AN7-1)*3+$AO7+5,$AP7+7))="",0,INDIRECT(ADDRESS(($AN7-1)*3+$AO7+5,$AP7+7))),IF(INDIRECT(ADDRESS(($AN7-1)*3+$AO7+5,$AP7+7))="",0,IF(COUNTIF(INDIRECT(ADDRESS(($AN7-1)*36+($AO7-1)*12+6,COLUMN())):INDIRECT(ADDRESS(($AN7-1)*36+($AO7-1)*12+$AP7+4,COLUMN())),INDIRECT(ADDRESS(($AN7-1)*3+$AO7+5,$AP7+7)))&gt;=1,0,INDIRECT(ADDRESS(($AN7-1)*3+$AO7+5,$AP7+7)))))</f>
        <v>0</v>
      </c>
      <c r="AR7" s="4">
        <f ca="1">COUNTIF(INDIRECT("H"&amp;(ROW()+12*(($AN7-1)*3+$AO7)-ROW())/12+5):INDIRECT("S"&amp;(ROW()+12*(($AN7-1)*3+$AO7)-ROW())/12+5),AQ7)</f>
        <v>0</v>
      </c>
      <c r="AS7" s="6"/>
      <c r="AU7" s="4">
        <f ca="1">IF(AND(AQ7&gt;0,AR7&gt;0),COUNTIF(AU$6:AU6,"&gt;0")+1,0)</f>
        <v>0</v>
      </c>
      <c r="BE7" s="4">
        <v>2</v>
      </c>
      <c r="BF7" s="4" t="s">
        <v>72</v>
      </c>
      <c r="BG7" s="7">
        <f>IF(BG6+BT6&gt;40000,1,0)</f>
        <v>0</v>
      </c>
      <c r="BH7" s="7">
        <f t="shared" ref="BH7:BR7" si="4">IF(BH6+BU6&gt;40000,1,0)</f>
        <v>0</v>
      </c>
      <c r="BI7" s="7">
        <f t="shared" si="4"/>
        <v>0</v>
      </c>
      <c r="BJ7" s="7">
        <f t="shared" si="4"/>
        <v>0</v>
      </c>
      <c r="BK7" s="7">
        <f t="shared" si="4"/>
        <v>0</v>
      </c>
      <c r="BL7" s="7">
        <f t="shared" si="4"/>
        <v>0</v>
      </c>
      <c r="BM7" s="7">
        <f t="shared" si="4"/>
        <v>0</v>
      </c>
      <c r="BN7" s="7">
        <f t="shared" si="4"/>
        <v>0</v>
      </c>
      <c r="BO7" s="7">
        <f t="shared" si="4"/>
        <v>0</v>
      </c>
      <c r="BP7" s="7">
        <f t="shared" si="4"/>
        <v>0</v>
      </c>
      <c r="BQ7" s="7">
        <f t="shared" si="4"/>
        <v>0</v>
      </c>
      <c r="BR7" s="7">
        <f t="shared" si="4"/>
        <v>0</v>
      </c>
      <c r="BS7" s="5"/>
      <c r="BT7" s="7"/>
      <c r="BU7" s="7"/>
      <c r="BV7" s="7"/>
      <c r="BW7" s="7"/>
      <c r="BX7" s="7"/>
      <c r="BY7" s="7"/>
      <c r="BZ7" s="7"/>
      <c r="CA7" s="7"/>
      <c r="CB7" s="7"/>
      <c r="CC7" s="7"/>
      <c r="CD7" s="7"/>
      <c r="CE7" s="7"/>
    </row>
    <row r="8" spans="1:83">
      <c r="A8" s="408"/>
      <c r="B8" s="411"/>
      <c r="C8" s="441"/>
      <c r="D8" s="442"/>
      <c r="E8" s="415"/>
      <c r="F8" s="411"/>
      <c r="G8" s="59" t="s">
        <v>258</v>
      </c>
      <c r="H8" s="60"/>
      <c r="I8" s="61"/>
      <c r="J8" s="61"/>
      <c r="K8" s="61"/>
      <c r="L8" s="61"/>
      <c r="M8" s="61"/>
      <c r="N8" s="61"/>
      <c r="O8" s="61"/>
      <c r="P8" s="61"/>
      <c r="Q8" s="61"/>
      <c r="R8" s="61"/>
      <c r="S8" s="61"/>
      <c r="T8" s="62">
        <f t="shared" si="1"/>
        <v>0</v>
      </c>
      <c r="AG8" s="5"/>
      <c r="AH8" s="5"/>
      <c r="AI8" s="5"/>
      <c r="AJ8" s="5"/>
      <c r="AK8" s="5"/>
      <c r="AL8" s="5"/>
      <c r="AM8" s="5"/>
      <c r="AN8" s="4">
        <v>1</v>
      </c>
      <c r="AO8" s="4">
        <v>1</v>
      </c>
      <c r="AP8" s="4">
        <v>3</v>
      </c>
      <c r="AQ8" s="6">
        <f ca="1">IF($AP8=1,IF(INDIRECT(ADDRESS(($AN8-1)*3+$AO8+5,$AP8+7))="",0,INDIRECT(ADDRESS(($AN8-1)*3+$AO8+5,$AP8+7))),IF(INDIRECT(ADDRESS(($AN8-1)*3+$AO8+5,$AP8+7))="",0,IF(COUNTIF(INDIRECT(ADDRESS(($AN8-1)*36+($AO8-1)*12+6,COLUMN())):INDIRECT(ADDRESS(($AN8-1)*36+($AO8-1)*12+$AP8+4,COLUMN())),INDIRECT(ADDRESS(($AN8-1)*3+$AO8+5,$AP8+7)))&gt;=1,0,INDIRECT(ADDRESS(($AN8-1)*3+$AO8+5,$AP8+7)))))</f>
        <v>0</v>
      </c>
      <c r="AR8" s="4">
        <f ca="1">COUNTIF(INDIRECT("H"&amp;(ROW()+12*(($AN8-1)*3+$AO8)-ROW())/12+5):INDIRECT("S"&amp;(ROW()+12*(($AN8-1)*3+$AO8)-ROW())/12+5),AQ8)</f>
        <v>0</v>
      </c>
      <c r="AS8" s="6"/>
      <c r="AU8" s="4">
        <f ca="1">IF(AND(AQ8&gt;0,AR8&gt;0),COUNTIF(AU$6:AU7,"&gt;0")+1,0)</f>
        <v>0</v>
      </c>
      <c r="BE8" s="4">
        <v>3</v>
      </c>
      <c r="BG8" s="7"/>
      <c r="BH8" s="7"/>
      <c r="BI8" s="7"/>
      <c r="BJ8" s="7"/>
      <c r="BK8" s="7"/>
      <c r="BL8" s="7"/>
      <c r="BM8" s="7"/>
      <c r="BN8" s="7"/>
      <c r="BO8" s="7"/>
      <c r="BP8" s="7"/>
      <c r="BQ8" s="7"/>
      <c r="BR8" s="7"/>
      <c r="BS8" s="5"/>
      <c r="BT8" s="7"/>
      <c r="BU8" s="7"/>
      <c r="BV8" s="7"/>
      <c r="BW8" s="7"/>
      <c r="BX8" s="7"/>
      <c r="BY8" s="7"/>
      <c r="BZ8" s="7"/>
      <c r="CA8" s="7"/>
      <c r="CB8" s="7"/>
      <c r="CC8" s="7"/>
      <c r="CD8" s="7"/>
      <c r="CE8" s="7"/>
    </row>
    <row r="9" spans="1:83">
      <c r="A9" s="406">
        <v>2</v>
      </c>
      <c r="B9" s="409"/>
      <c r="C9" s="409"/>
      <c r="D9" s="409"/>
      <c r="E9" s="413"/>
      <c r="F9" s="409"/>
      <c r="G9" s="47" t="s">
        <v>75</v>
      </c>
      <c r="H9" s="48"/>
      <c r="I9" s="49" t="str">
        <f t="shared" ref="I9:S10" si="5">IF(H9="","",H9)</f>
        <v/>
      </c>
      <c r="J9" s="49" t="str">
        <f t="shared" si="5"/>
        <v/>
      </c>
      <c r="K9" s="49" t="str">
        <f t="shared" si="5"/>
        <v/>
      </c>
      <c r="L9" s="49" t="str">
        <f t="shared" si="5"/>
        <v/>
      </c>
      <c r="M9" s="49" t="str">
        <f t="shared" si="5"/>
        <v/>
      </c>
      <c r="N9" s="49" t="str">
        <f t="shared" si="5"/>
        <v/>
      </c>
      <c r="O9" s="49" t="str">
        <f t="shared" si="5"/>
        <v/>
      </c>
      <c r="P9" s="49" t="str">
        <f t="shared" si="5"/>
        <v/>
      </c>
      <c r="Q9" s="49" t="str">
        <f t="shared" si="5"/>
        <v/>
      </c>
      <c r="R9" s="49" t="str">
        <f t="shared" si="5"/>
        <v/>
      </c>
      <c r="S9" s="49" t="str">
        <f t="shared" si="5"/>
        <v/>
      </c>
      <c r="T9" s="50">
        <f t="shared" si="1"/>
        <v>0</v>
      </c>
      <c r="AG9" s="5"/>
      <c r="AH9" s="5"/>
      <c r="AI9" s="5"/>
      <c r="AJ9" s="5"/>
      <c r="AK9" s="5"/>
      <c r="AL9" s="5"/>
      <c r="AM9" s="5"/>
      <c r="AN9" s="4">
        <v>1</v>
      </c>
      <c r="AO9" s="4">
        <v>1</v>
      </c>
      <c r="AP9" s="4">
        <v>4</v>
      </c>
      <c r="AQ9" s="6">
        <f ca="1">IF($AP9=1,IF(INDIRECT(ADDRESS(($AN9-1)*3+$AO9+5,$AP9+7))="",0,INDIRECT(ADDRESS(($AN9-1)*3+$AO9+5,$AP9+7))),IF(INDIRECT(ADDRESS(($AN9-1)*3+$AO9+5,$AP9+7))="",0,IF(COUNTIF(INDIRECT(ADDRESS(($AN9-1)*36+($AO9-1)*12+6,COLUMN())):INDIRECT(ADDRESS(($AN9-1)*36+($AO9-1)*12+$AP9+4,COLUMN())),INDIRECT(ADDRESS(($AN9-1)*3+$AO9+5,$AP9+7)))&gt;=1,0,INDIRECT(ADDRESS(($AN9-1)*3+$AO9+5,$AP9+7)))))</f>
        <v>0</v>
      </c>
      <c r="AR9" s="4">
        <f ca="1">COUNTIF(INDIRECT("H"&amp;(ROW()+12*(($AN9-1)*3+$AO9)-ROW())/12+5):INDIRECT("S"&amp;(ROW()+12*(($AN9-1)*3+$AO9)-ROW())/12+5),AQ9)</f>
        <v>0</v>
      </c>
      <c r="AS9" s="6"/>
      <c r="AU9" s="4">
        <f ca="1">IF(AND(AQ9&gt;0,AR9&gt;0),COUNTIF(AU$6:AU8,"&gt;0")+1,0)</f>
        <v>0</v>
      </c>
      <c r="BE9" s="4">
        <v>1</v>
      </c>
      <c r="BG9" s="7">
        <f t="shared" ref="BG9:BR9" si="6">SUM(H9:H10)</f>
        <v>0</v>
      </c>
      <c r="BH9" s="7">
        <f t="shared" si="6"/>
        <v>0</v>
      </c>
      <c r="BI9" s="7">
        <f t="shared" si="6"/>
        <v>0</v>
      </c>
      <c r="BJ9" s="7">
        <f t="shared" si="6"/>
        <v>0</v>
      </c>
      <c r="BK9" s="7">
        <f t="shared" si="6"/>
        <v>0</v>
      </c>
      <c r="BL9" s="7">
        <f t="shared" si="6"/>
        <v>0</v>
      </c>
      <c r="BM9" s="7">
        <f t="shared" si="6"/>
        <v>0</v>
      </c>
      <c r="BN9" s="7">
        <f t="shared" si="6"/>
        <v>0</v>
      </c>
      <c r="BO9" s="7">
        <f t="shared" si="6"/>
        <v>0</v>
      </c>
      <c r="BP9" s="7">
        <f t="shared" si="6"/>
        <v>0</v>
      </c>
      <c r="BQ9" s="7">
        <f t="shared" si="6"/>
        <v>0</v>
      </c>
      <c r="BR9" s="7">
        <f t="shared" si="6"/>
        <v>0</v>
      </c>
      <c r="BS9" s="5"/>
      <c r="BT9" s="7">
        <f t="shared" ref="BT9:CE9" si="7">SUM(U9:U10)</f>
        <v>0</v>
      </c>
      <c r="BU9" s="7">
        <f t="shared" si="7"/>
        <v>0</v>
      </c>
      <c r="BV9" s="7">
        <f t="shared" si="7"/>
        <v>0</v>
      </c>
      <c r="BW9" s="7">
        <f t="shared" si="7"/>
        <v>0</v>
      </c>
      <c r="BX9" s="7">
        <f t="shared" si="7"/>
        <v>0</v>
      </c>
      <c r="BY9" s="7">
        <f t="shared" si="7"/>
        <v>0</v>
      </c>
      <c r="BZ9" s="7">
        <f t="shared" si="7"/>
        <v>0</v>
      </c>
      <c r="CA9" s="7">
        <f t="shared" si="7"/>
        <v>0</v>
      </c>
      <c r="CB9" s="7">
        <f t="shared" si="7"/>
        <v>0</v>
      </c>
      <c r="CC9" s="7">
        <f t="shared" si="7"/>
        <v>0</v>
      </c>
      <c r="CD9" s="7">
        <f t="shared" si="7"/>
        <v>0</v>
      </c>
      <c r="CE9" s="7">
        <f t="shared" si="7"/>
        <v>0</v>
      </c>
    </row>
    <row r="10" spans="1:83">
      <c r="A10" s="407"/>
      <c r="B10" s="410"/>
      <c r="C10" s="440"/>
      <c r="D10" s="440"/>
      <c r="E10" s="414"/>
      <c r="F10" s="410"/>
      <c r="G10" s="53" t="s">
        <v>73</v>
      </c>
      <c r="H10" s="54"/>
      <c r="I10" s="55" t="str">
        <f t="shared" si="5"/>
        <v/>
      </c>
      <c r="J10" s="55" t="str">
        <f t="shared" si="5"/>
        <v/>
      </c>
      <c r="K10" s="55" t="str">
        <f t="shared" si="5"/>
        <v/>
      </c>
      <c r="L10" s="55" t="str">
        <f t="shared" si="5"/>
        <v/>
      </c>
      <c r="M10" s="55" t="str">
        <f t="shared" si="5"/>
        <v/>
      </c>
      <c r="N10" s="55" t="str">
        <f t="shared" si="5"/>
        <v/>
      </c>
      <c r="O10" s="55" t="str">
        <f t="shared" si="5"/>
        <v/>
      </c>
      <c r="P10" s="55" t="str">
        <f t="shared" si="5"/>
        <v/>
      </c>
      <c r="Q10" s="55" t="str">
        <f t="shared" si="5"/>
        <v/>
      </c>
      <c r="R10" s="55" t="str">
        <f t="shared" si="5"/>
        <v/>
      </c>
      <c r="S10" s="55" t="str">
        <f t="shared" si="5"/>
        <v/>
      </c>
      <c r="T10" s="56">
        <f t="shared" si="1"/>
        <v>0</v>
      </c>
      <c r="AG10" s="5"/>
      <c r="AH10" s="5"/>
      <c r="AI10" s="5"/>
      <c r="AJ10" s="5"/>
      <c r="AK10" s="5"/>
      <c r="AL10" s="5"/>
      <c r="AM10" s="5"/>
      <c r="AN10" s="4">
        <v>1</v>
      </c>
      <c r="AO10" s="4">
        <v>1</v>
      </c>
      <c r="AP10" s="4">
        <v>5</v>
      </c>
      <c r="AQ10" s="6">
        <f ca="1">IF($AP10=1,IF(INDIRECT(ADDRESS(($AN10-1)*3+$AO10+5,$AP10+7))="",0,INDIRECT(ADDRESS(($AN10-1)*3+$AO10+5,$AP10+7))),IF(INDIRECT(ADDRESS(($AN10-1)*3+$AO10+5,$AP10+7))="",0,IF(COUNTIF(INDIRECT(ADDRESS(($AN10-1)*36+($AO10-1)*12+6,COLUMN())):INDIRECT(ADDRESS(($AN10-1)*36+($AO10-1)*12+$AP10+4,COLUMN())),INDIRECT(ADDRESS(($AN10-1)*3+$AO10+5,$AP10+7)))&gt;=1,0,INDIRECT(ADDRESS(($AN10-1)*3+$AO10+5,$AP10+7)))))</f>
        <v>0</v>
      </c>
      <c r="AR10" s="4">
        <f ca="1">COUNTIF(INDIRECT("H"&amp;(ROW()+12*(($AN10-1)*3+$AO10)-ROW())/12+5):INDIRECT("S"&amp;(ROW()+12*(($AN10-1)*3+$AO10)-ROW())/12+5),AQ10)</f>
        <v>0</v>
      </c>
      <c r="AS10" s="6"/>
      <c r="AU10" s="4">
        <f ca="1">IF(AND(AQ10&gt;0,AR10&gt;0),COUNTIF(AU$6:AU9,"&gt;0")+1,0)</f>
        <v>0</v>
      </c>
      <c r="BE10" s="4">
        <v>2</v>
      </c>
      <c r="BF10" s="4" t="s">
        <v>72</v>
      </c>
      <c r="BG10" s="7">
        <f>IF(BG9+BT9&gt;40000,1,0)</f>
        <v>0</v>
      </c>
      <c r="BH10" s="7">
        <f>IF(BH9+BU9&gt;40000,1,0)</f>
        <v>0</v>
      </c>
      <c r="BI10" s="7">
        <f t="shared" ref="BI10:BR10" si="8">IF(BI9+BV9&gt;40000,1,0)</f>
        <v>0</v>
      </c>
      <c r="BJ10" s="7">
        <f t="shared" si="8"/>
        <v>0</v>
      </c>
      <c r="BK10" s="7">
        <f t="shared" si="8"/>
        <v>0</v>
      </c>
      <c r="BL10" s="7">
        <f t="shared" si="8"/>
        <v>0</v>
      </c>
      <c r="BM10" s="7">
        <f t="shared" si="8"/>
        <v>0</v>
      </c>
      <c r="BN10" s="7">
        <f t="shared" si="8"/>
        <v>0</v>
      </c>
      <c r="BO10" s="7">
        <f t="shared" si="8"/>
        <v>0</v>
      </c>
      <c r="BP10" s="7">
        <f t="shared" si="8"/>
        <v>0</v>
      </c>
      <c r="BQ10" s="7">
        <f t="shared" si="8"/>
        <v>0</v>
      </c>
      <c r="BR10" s="7">
        <f t="shared" si="8"/>
        <v>0</v>
      </c>
      <c r="BS10" s="5"/>
      <c r="BT10" s="7"/>
      <c r="BU10" s="7"/>
      <c r="BV10" s="7"/>
      <c r="BW10" s="7"/>
      <c r="BX10" s="7"/>
      <c r="BY10" s="7"/>
      <c r="BZ10" s="7"/>
      <c r="CA10" s="7"/>
      <c r="CB10" s="7"/>
      <c r="CC10" s="7"/>
      <c r="CD10" s="7"/>
      <c r="CE10" s="7"/>
    </row>
    <row r="11" spans="1:83">
      <c r="A11" s="408"/>
      <c r="B11" s="411"/>
      <c r="C11" s="441"/>
      <c r="D11" s="442"/>
      <c r="E11" s="415"/>
      <c r="F11" s="411"/>
      <c r="G11" s="59" t="s">
        <v>258</v>
      </c>
      <c r="H11" s="60"/>
      <c r="I11" s="61"/>
      <c r="J11" s="61"/>
      <c r="K11" s="61"/>
      <c r="L11" s="61"/>
      <c r="M11" s="61"/>
      <c r="N11" s="61"/>
      <c r="O11" s="61"/>
      <c r="P11" s="61"/>
      <c r="Q11" s="61"/>
      <c r="R11" s="61"/>
      <c r="S11" s="61"/>
      <c r="T11" s="62">
        <f t="shared" si="1"/>
        <v>0</v>
      </c>
      <c r="AG11" s="5"/>
      <c r="AH11" s="5"/>
      <c r="AI11" s="5"/>
      <c r="AJ11" s="5"/>
      <c r="AK11" s="5"/>
      <c r="AL11" s="5"/>
      <c r="AM11" s="5"/>
      <c r="AN11" s="4">
        <v>1</v>
      </c>
      <c r="AO11" s="4">
        <v>1</v>
      </c>
      <c r="AP11" s="4">
        <v>6</v>
      </c>
      <c r="AQ11" s="6">
        <f ca="1">IF($AP11=1,IF(INDIRECT(ADDRESS(($AN11-1)*3+$AO11+5,$AP11+7))="",0,INDIRECT(ADDRESS(($AN11-1)*3+$AO11+5,$AP11+7))),IF(INDIRECT(ADDRESS(($AN11-1)*3+$AO11+5,$AP11+7))="",0,IF(COUNTIF(INDIRECT(ADDRESS(($AN11-1)*36+($AO11-1)*12+6,COLUMN())):INDIRECT(ADDRESS(($AN11-1)*36+($AO11-1)*12+$AP11+4,COLUMN())),INDIRECT(ADDRESS(($AN11-1)*3+$AO11+5,$AP11+7)))&gt;=1,0,INDIRECT(ADDRESS(($AN11-1)*3+$AO11+5,$AP11+7)))))</f>
        <v>0</v>
      </c>
      <c r="AR11" s="4">
        <f ca="1">COUNTIF(INDIRECT("H"&amp;(ROW()+12*(($AN11-1)*3+$AO11)-ROW())/12+5):INDIRECT("S"&amp;(ROW()+12*(($AN11-1)*3+$AO11)-ROW())/12+5),AQ11)</f>
        <v>0</v>
      </c>
      <c r="AS11" s="6"/>
      <c r="AU11" s="4">
        <f ca="1">IF(AND(AQ11&gt;0,AR11&gt;0),COUNTIF(AU$6:AU10,"&gt;0")+1,0)</f>
        <v>0</v>
      </c>
      <c r="BE11" s="4">
        <v>3</v>
      </c>
      <c r="BG11" s="7"/>
      <c r="BH11" s="7"/>
      <c r="BI11" s="7"/>
      <c r="BJ11" s="7"/>
      <c r="BK11" s="7"/>
      <c r="BL11" s="7"/>
      <c r="BM11" s="7"/>
      <c r="BN11" s="7"/>
      <c r="BO11" s="7"/>
      <c r="BP11" s="7"/>
      <c r="BQ11" s="7"/>
      <c r="BR11" s="7"/>
      <c r="BS11" s="5"/>
      <c r="BT11" s="7"/>
      <c r="BU11" s="7"/>
      <c r="BV11" s="7"/>
      <c r="BW11" s="7"/>
      <c r="BX11" s="7"/>
      <c r="BY11" s="7"/>
      <c r="BZ11" s="7"/>
      <c r="CA11" s="7"/>
      <c r="CB11" s="7"/>
      <c r="CC11" s="7"/>
      <c r="CD11" s="7"/>
      <c r="CE11" s="7"/>
    </row>
    <row r="12" spans="1:83">
      <c r="A12" s="406">
        <v>3</v>
      </c>
      <c r="B12" s="409"/>
      <c r="C12" s="409"/>
      <c r="D12" s="409"/>
      <c r="E12" s="413"/>
      <c r="F12" s="409"/>
      <c r="G12" s="47" t="s">
        <v>75</v>
      </c>
      <c r="H12" s="48"/>
      <c r="I12" s="49" t="str">
        <f t="shared" ref="I12:S13" si="9">IF(H12="","",H12)</f>
        <v/>
      </c>
      <c r="J12" s="49" t="str">
        <f t="shared" si="9"/>
        <v/>
      </c>
      <c r="K12" s="49" t="str">
        <f t="shared" si="9"/>
        <v/>
      </c>
      <c r="L12" s="49" t="str">
        <f t="shared" si="9"/>
        <v/>
      </c>
      <c r="M12" s="49" t="str">
        <f t="shared" si="9"/>
        <v/>
      </c>
      <c r="N12" s="49" t="str">
        <f t="shared" si="9"/>
        <v/>
      </c>
      <c r="O12" s="49" t="str">
        <f t="shared" si="9"/>
        <v/>
      </c>
      <c r="P12" s="49" t="str">
        <f t="shared" si="9"/>
        <v/>
      </c>
      <c r="Q12" s="49" t="str">
        <f t="shared" si="9"/>
        <v/>
      </c>
      <c r="R12" s="49" t="str">
        <f t="shared" si="9"/>
        <v/>
      </c>
      <c r="S12" s="49" t="str">
        <f t="shared" si="9"/>
        <v/>
      </c>
      <c r="T12" s="50">
        <f t="shared" si="1"/>
        <v>0</v>
      </c>
      <c r="AG12" s="5"/>
      <c r="AH12" s="5"/>
      <c r="AI12" s="5"/>
      <c r="AJ12" s="5"/>
      <c r="AK12" s="5"/>
      <c r="AL12" s="5"/>
      <c r="AM12" s="5"/>
      <c r="AN12" s="4">
        <v>1</v>
      </c>
      <c r="AO12" s="4">
        <v>1</v>
      </c>
      <c r="AP12" s="4">
        <v>7</v>
      </c>
      <c r="AQ12" s="6">
        <f ca="1">IF($AP12=1,IF(INDIRECT(ADDRESS(($AN12-1)*3+$AO12+5,$AP12+7))="",0,INDIRECT(ADDRESS(($AN12-1)*3+$AO12+5,$AP12+7))),IF(INDIRECT(ADDRESS(($AN12-1)*3+$AO12+5,$AP12+7))="",0,IF(COUNTIF(INDIRECT(ADDRESS(($AN12-1)*36+($AO12-1)*12+6,COLUMN())):INDIRECT(ADDRESS(($AN12-1)*36+($AO12-1)*12+$AP12+4,COLUMN())),INDIRECT(ADDRESS(($AN12-1)*3+$AO12+5,$AP12+7)))&gt;=1,0,INDIRECT(ADDRESS(($AN12-1)*3+$AO12+5,$AP12+7)))))</f>
        <v>0</v>
      </c>
      <c r="AR12" s="4">
        <f ca="1">COUNTIF(INDIRECT("H"&amp;(ROW()+12*(($AN12-1)*3+$AO12)-ROW())/12+5):INDIRECT("S"&amp;(ROW()+12*(($AN12-1)*3+$AO12)-ROW())/12+5),AQ12)</f>
        <v>0</v>
      </c>
      <c r="AS12" s="6"/>
      <c r="AU12" s="4">
        <f ca="1">IF(AND(AQ12&gt;0,AR12&gt;0),COUNTIF(AU$6:AU11,"&gt;0")+1,0)</f>
        <v>0</v>
      </c>
      <c r="BE12" s="4">
        <v>1</v>
      </c>
      <c r="BG12" s="7">
        <f t="shared" ref="BG12:BR12" si="10">SUM(H12:H13)</f>
        <v>0</v>
      </c>
      <c r="BH12" s="7">
        <f t="shared" si="10"/>
        <v>0</v>
      </c>
      <c r="BI12" s="7">
        <f t="shared" si="10"/>
        <v>0</v>
      </c>
      <c r="BJ12" s="7">
        <f t="shared" si="10"/>
        <v>0</v>
      </c>
      <c r="BK12" s="7">
        <f t="shared" si="10"/>
        <v>0</v>
      </c>
      <c r="BL12" s="7">
        <f t="shared" si="10"/>
        <v>0</v>
      </c>
      <c r="BM12" s="7">
        <f t="shared" si="10"/>
        <v>0</v>
      </c>
      <c r="BN12" s="7">
        <f t="shared" si="10"/>
        <v>0</v>
      </c>
      <c r="BO12" s="7">
        <f t="shared" si="10"/>
        <v>0</v>
      </c>
      <c r="BP12" s="7">
        <f t="shared" si="10"/>
        <v>0</v>
      </c>
      <c r="BQ12" s="7">
        <f t="shared" si="10"/>
        <v>0</v>
      </c>
      <c r="BR12" s="7">
        <f t="shared" si="10"/>
        <v>0</v>
      </c>
      <c r="BS12" s="5"/>
      <c r="BT12" s="7">
        <f t="shared" ref="BT12:CE12" si="11">SUM(U12:U13)</f>
        <v>0</v>
      </c>
      <c r="BU12" s="7">
        <f t="shared" si="11"/>
        <v>0</v>
      </c>
      <c r="BV12" s="7">
        <f t="shared" si="11"/>
        <v>0</v>
      </c>
      <c r="BW12" s="7">
        <f t="shared" si="11"/>
        <v>0</v>
      </c>
      <c r="BX12" s="7">
        <f t="shared" si="11"/>
        <v>0</v>
      </c>
      <c r="BY12" s="7">
        <f t="shared" si="11"/>
        <v>0</v>
      </c>
      <c r="BZ12" s="7">
        <f t="shared" si="11"/>
        <v>0</v>
      </c>
      <c r="CA12" s="7">
        <f t="shared" si="11"/>
        <v>0</v>
      </c>
      <c r="CB12" s="7">
        <f t="shared" si="11"/>
        <v>0</v>
      </c>
      <c r="CC12" s="7">
        <f t="shared" si="11"/>
        <v>0</v>
      </c>
      <c r="CD12" s="7">
        <f t="shared" si="11"/>
        <v>0</v>
      </c>
      <c r="CE12" s="7">
        <f t="shared" si="11"/>
        <v>0</v>
      </c>
    </row>
    <row r="13" spans="1:83">
      <c r="A13" s="407"/>
      <c r="B13" s="410"/>
      <c r="C13" s="440"/>
      <c r="D13" s="440"/>
      <c r="E13" s="414"/>
      <c r="F13" s="410"/>
      <c r="G13" s="53" t="s">
        <v>73</v>
      </c>
      <c r="H13" s="54"/>
      <c r="I13" s="55" t="str">
        <f t="shared" si="9"/>
        <v/>
      </c>
      <c r="J13" s="55" t="str">
        <f t="shared" si="9"/>
        <v/>
      </c>
      <c r="K13" s="55" t="str">
        <f t="shared" si="9"/>
        <v/>
      </c>
      <c r="L13" s="55" t="str">
        <f t="shared" si="9"/>
        <v/>
      </c>
      <c r="M13" s="55" t="str">
        <f t="shared" si="9"/>
        <v/>
      </c>
      <c r="N13" s="55" t="str">
        <f t="shared" si="9"/>
        <v/>
      </c>
      <c r="O13" s="55" t="str">
        <f t="shared" si="9"/>
        <v/>
      </c>
      <c r="P13" s="55" t="str">
        <f t="shared" si="9"/>
        <v/>
      </c>
      <c r="Q13" s="55" t="str">
        <f t="shared" si="9"/>
        <v/>
      </c>
      <c r="R13" s="55" t="str">
        <f t="shared" si="9"/>
        <v/>
      </c>
      <c r="S13" s="55" t="str">
        <f t="shared" si="9"/>
        <v/>
      </c>
      <c r="T13" s="56">
        <f t="shared" si="1"/>
        <v>0</v>
      </c>
      <c r="AG13" s="5"/>
      <c r="AH13" s="5"/>
      <c r="AI13" s="5"/>
      <c r="AJ13" s="5"/>
      <c r="AK13" s="5"/>
      <c r="AL13" s="5"/>
      <c r="AM13" s="5"/>
      <c r="AN13" s="4">
        <v>1</v>
      </c>
      <c r="AO13" s="4">
        <v>1</v>
      </c>
      <c r="AP13" s="4">
        <v>8</v>
      </c>
      <c r="AQ13" s="6">
        <f ca="1">IF($AP13=1,IF(INDIRECT(ADDRESS(($AN13-1)*3+$AO13+5,$AP13+7))="",0,INDIRECT(ADDRESS(($AN13-1)*3+$AO13+5,$AP13+7))),IF(INDIRECT(ADDRESS(($AN13-1)*3+$AO13+5,$AP13+7))="",0,IF(COUNTIF(INDIRECT(ADDRESS(($AN13-1)*36+($AO13-1)*12+6,COLUMN())):INDIRECT(ADDRESS(($AN13-1)*36+($AO13-1)*12+$AP13+4,COLUMN())),INDIRECT(ADDRESS(($AN13-1)*3+$AO13+5,$AP13+7)))&gt;=1,0,INDIRECT(ADDRESS(($AN13-1)*3+$AO13+5,$AP13+7)))))</f>
        <v>0</v>
      </c>
      <c r="AR13" s="4">
        <f ca="1">COUNTIF(INDIRECT("H"&amp;(ROW()+12*(($AN13-1)*3+$AO13)-ROW())/12+5):INDIRECT("S"&amp;(ROW()+12*(($AN13-1)*3+$AO13)-ROW())/12+5),AQ13)</f>
        <v>0</v>
      </c>
      <c r="AS13" s="6"/>
      <c r="AU13" s="4">
        <f ca="1">IF(AND(AQ13&gt;0,AR13&gt;0),COUNTIF(AU$6:AU12,"&gt;0")+1,0)</f>
        <v>0</v>
      </c>
      <c r="BE13" s="4">
        <v>2</v>
      </c>
      <c r="BF13" s="4" t="s">
        <v>72</v>
      </c>
      <c r="BG13" s="7">
        <f t="shared" ref="BG13:BR13" si="12">IF(BG12+BT12&gt;40000,1,0)</f>
        <v>0</v>
      </c>
      <c r="BH13" s="7">
        <f t="shared" si="12"/>
        <v>0</v>
      </c>
      <c r="BI13" s="7">
        <f t="shared" si="12"/>
        <v>0</v>
      </c>
      <c r="BJ13" s="7">
        <f t="shared" si="12"/>
        <v>0</v>
      </c>
      <c r="BK13" s="7">
        <f t="shared" si="12"/>
        <v>0</v>
      </c>
      <c r="BL13" s="7">
        <f t="shared" si="12"/>
        <v>0</v>
      </c>
      <c r="BM13" s="7">
        <f t="shared" si="12"/>
        <v>0</v>
      </c>
      <c r="BN13" s="7">
        <f t="shared" si="12"/>
        <v>0</v>
      </c>
      <c r="BO13" s="7">
        <f t="shared" si="12"/>
        <v>0</v>
      </c>
      <c r="BP13" s="7">
        <f t="shared" si="12"/>
        <v>0</v>
      </c>
      <c r="BQ13" s="7">
        <f t="shared" si="12"/>
        <v>0</v>
      </c>
      <c r="BR13" s="7">
        <f t="shared" si="12"/>
        <v>0</v>
      </c>
      <c r="BS13" s="5"/>
      <c r="BT13" s="7"/>
      <c r="BU13" s="7"/>
      <c r="BV13" s="7"/>
      <c r="BW13" s="7"/>
      <c r="BX13" s="7"/>
      <c r="BY13" s="7"/>
      <c r="BZ13" s="7"/>
      <c r="CA13" s="7"/>
      <c r="CB13" s="7"/>
      <c r="CC13" s="7"/>
      <c r="CD13" s="7"/>
      <c r="CE13" s="7"/>
    </row>
    <row r="14" spans="1:83">
      <c r="A14" s="408"/>
      <c r="B14" s="411"/>
      <c r="C14" s="441"/>
      <c r="D14" s="442"/>
      <c r="E14" s="415"/>
      <c r="F14" s="411"/>
      <c r="G14" s="59" t="s">
        <v>258</v>
      </c>
      <c r="H14" s="60"/>
      <c r="I14" s="61"/>
      <c r="J14" s="61"/>
      <c r="K14" s="61"/>
      <c r="L14" s="61"/>
      <c r="M14" s="61"/>
      <c r="N14" s="61"/>
      <c r="O14" s="61"/>
      <c r="P14" s="61"/>
      <c r="Q14" s="61"/>
      <c r="R14" s="61"/>
      <c r="S14" s="61"/>
      <c r="T14" s="62">
        <f t="shared" si="1"/>
        <v>0</v>
      </c>
      <c r="AG14" s="5"/>
      <c r="AH14" s="5"/>
      <c r="AI14" s="5"/>
      <c r="AJ14" s="5"/>
      <c r="AK14" s="5"/>
      <c r="AL14" s="5"/>
      <c r="AM14" s="5"/>
      <c r="AN14" s="4">
        <v>1</v>
      </c>
      <c r="AO14" s="4">
        <v>1</v>
      </c>
      <c r="AP14" s="4">
        <v>9</v>
      </c>
      <c r="AQ14" s="6">
        <f ca="1">IF($AP14=1,IF(INDIRECT(ADDRESS(($AN14-1)*3+$AO14+5,$AP14+7))="",0,INDIRECT(ADDRESS(($AN14-1)*3+$AO14+5,$AP14+7))),IF(INDIRECT(ADDRESS(($AN14-1)*3+$AO14+5,$AP14+7))="",0,IF(COUNTIF(INDIRECT(ADDRESS(($AN14-1)*36+($AO14-1)*12+6,COLUMN())):INDIRECT(ADDRESS(($AN14-1)*36+($AO14-1)*12+$AP14+4,COLUMN())),INDIRECT(ADDRESS(($AN14-1)*3+$AO14+5,$AP14+7)))&gt;=1,0,INDIRECT(ADDRESS(($AN14-1)*3+$AO14+5,$AP14+7)))))</f>
        <v>0</v>
      </c>
      <c r="AR14" s="4">
        <f ca="1">COUNTIF(INDIRECT("H"&amp;(ROW()+12*(($AN14-1)*3+$AO14)-ROW())/12+5):INDIRECT("S"&amp;(ROW()+12*(($AN14-1)*3+$AO14)-ROW())/12+5),AQ14)</f>
        <v>0</v>
      </c>
      <c r="AS14" s="6"/>
      <c r="AU14" s="4">
        <f ca="1">IF(AND(AQ14&gt;0,AR14&gt;0),COUNTIF(AU$6:AU13,"&gt;0")+1,0)</f>
        <v>0</v>
      </c>
      <c r="BE14" s="4">
        <v>3</v>
      </c>
      <c r="BG14" s="7"/>
      <c r="BH14" s="7"/>
      <c r="BI14" s="7"/>
      <c r="BJ14" s="7"/>
      <c r="BK14" s="7"/>
      <c r="BL14" s="7"/>
      <c r="BM14" s="7"/>
      <c r="BN14" s="7"/>
      <c r="BO14" s="7"/>
      <c r="BP14" s="7"/>
      <c r="BQ14" s="7"/>
      <c r="BR14" s="7"/>
      <c r="BS14" s="5"/>
      <c r="BT14" s="7"/>
      <c r="BU14" s="7"/>
      <c r="BV14" s="7"/>
      <c r="BW14" s="7"/>
      <c r="BX14" s="7"/>
      <c r="BY14" s="7"/>
      <c r="BZ14" s="7"/>
      <c r="CA14" s="7"/>
      <c r="CB14" s="7"/>
      <c r="CC14" s="7"/>
      <c r="CD14" s="7"/>
      <c r="CE14" s="7"/>
    </row>
    <row r="15" spans="1:83">
      <c r="A15" s="406">
        <v>4</v>
      </c>
      <c r="B15" s="409"/>
      <c r="C15" s="409"/>
      <c r="D15" s="409"/>
      <c r="E15" s="413"/>
      <c r="F15" s="409"/>
      <c r="G15" s="47" t="s">
        <v>75</v>
      </c>
      <c r="H15" s="48"/>
      <c r="I15" s="49" t="str">
        <f t="shared" ref="I15:S16" si="13">IF(H15="","",H15)</f>
        <v/>
      </c>
      <c r="J15" s="49" t="str">
        <f t="shared" si="13"/>
        <v/>
      </c>
      <c r="K15" s="49" t="str">
        <f t="shared" si="13"/>
        <v/>
      </c>
      <c r="L15" s="49" t="str">
        <f t="shared" si="13"/>
        <v/>
      </c>
      <c r="M15" s="49" t="str">
        <f t="shared" si="13"/>
        <v/>
      </c>
      <c r="N15" s="49" t="str">
        <f t="shared" si="13"/>
        <v/>
      </c>
      <c r="O15" s="49" t="str">
        <f t="shared" si="13"/>
        <v/>
      </c>
      <c r="P15" s="49" t="str">
        <f t="shared" si="13"/>
        <v/>
      </c>
      <c r="Q15" s="49" t="str">
        <f t="shared" si="13"/>
        <v/>
      </c>
      <c r="R15" s="49" t="str">
        <f t="shared" si="13"/>
        <v/>
      </c>
      <c r="S15" s="49" t="str">
        <f t="shared" si="13"/>
        <v/>
      </c>
      <c r="T15" s="50">
        <f t="shared" si="1"/>
        <v>0</v>
      </c>
      <c r="AG15" s="5"/>
      <c r="AH15" s="5"/>
      <c r="AI15" s="5"/>
      <c r="AJ15" s="5"/>
      <c r="AK15" s="5"/>
      <c r="AL15" s="5"/>
      <c r="AM15" s="5"/>
      <c r="AN15" s="4">
        <v>1</v>
      </c>
      <c r="AO15" s="4">
        <v>1</v>
      </c>
      <c r="AP15" s="4">
        <v>10</v>
      </c>
      <c r="AQ15" s="6">
        <f ca="1">IF($AP15=1,IF(INDIRECT(ADDRESS(($AN15-1)*3+$AO15+5,$AP15+7))="",0,INDIRECT(ADDRESS(($AN15-1)*3+$AO15+5,$AP15+7))),IF(INDIRECT(ADDRESS(($AN15-1)*3+$AO15+5,$AP15+7))="",0,IF(COUNTIF(INDIRECT(ADDRESS(($AN15-1)*36+($AO15-1)*12+6,COLUMN())):INDIRECT(ADDRESS(($AN15-1)*36+($AO15-1)*12+$AP15+4,COLUMN())),INDIRECT(ADDRESS(($AN15-1)*3+$AO15+5,$AP15+7)))&gt;=1,0,INDIRECT(ADDRESS(($AN15-1)*3+$AO15+5,$AP15+7)))))</f>
        <v>0</v>
      </c>
      <c r="AR15" s="4">
        <f ca="1">COUNTIF(INDIRECT("H"&amp;(ROW()+12*(($AN15-1)*3+$AO15)-ROW())/12+5):INDIRECT("S"&amp;(ROW()+12*(($AN15-1)*3+$AO15)-ROW())/12+5),AQ15)</f>
        <v>0</v>
      </c>
      <c r="AS15" s="6"/>
      <c r="AU15" s="4">
        <f ca="1">IF(AND(AQ15&gt;0,AR15&gt;0),COUNTIF(AU$6:AU14,"&gt;0")+1,0)</f>
        <v>0</v>
      </c>
      <c r="BE15" s="4">
        <v>1</v>
      </c>
      <c r="BG15" s="7">
        <f t="shared" ref="BG15:BR15" si="14">SUM(H15:H16)</f>
        <v>0</v>
      </c>
      <c r="BH15" s="7">
        <f t="shared" si="14"/>
        <v>0</v>
      </c>
      <c r="BI15" s="7">
        <f t="shared" si="14"/>
        <v>0</v>
      </c>
      <c r="BJ15" s="7">
        <f t="shared" si="14"/>
        <v>0</v>
      </c>
      <c r="BK15" s="7">
        <f t="shared" si="14"/>
        <v>0</v>
      </c>
      <c r="BL15" s="7">
        <f t="shared" si="14"/>
        <v>0</v>
      </c>
      <c r="BM15" s="7">
        <f t="shared" si="14"/>
        <v>0</v>
      </c>
      <c r="BN15" s="7">
        <f t="shared" si="14"/>
        <v>0</v>
      </c>
      <c r="BO15" s="7">
        <f t="shared" si="14"/>
        <v>0</v>
      </c>
      <c r="BP15" s="7">
        <f t="shared" si="14"/>
        <v>0</v>
      </c>
      <c r="BQ15" s="7">
        <f t="shared" si="14"/>
        <v>0</v>
      </c>
      <c r="BR15" s="7">
        <f t="shared" si="14"/>
        <v>0</v>
      </c>
      <c r="BS15" s="5"/>
      <c r="BT15" s="7">
        <f t="shared" ref="BT15:CE15" si="15">SUM(U15:U16)</f>
        <v>0</v>
      </c>
      <c r="BU15" s="7">
        <f t="shared" si="15"/>
        <v>0</v>
      </c>
      <c r="BV15" s="7">
        <f t="shared" si="15"/>
        <v>0</v>
      </c>
      <c r="BW15" s="7">
        <f t="shared" si="15"/>
        <v>0</v>
      </c>
      <c r="BX15" s="7">
        <f t="shared" si="15"/>
        <v>0</v>
      </c>
      <c r="BY15" s="7">
        <f t="shared" si="15"/>
        <v>0</v>
      </c>
      <c r="BZ15" s="7">
        <f t="shared" si="15"/>
        <v>0</v>
      </c>
      <c r="CA15" s="7">
        <f t="shared" si="15"/>
        <v>0</v>
      </c>
      <c r="CB15" s="7">
        <f t="shared" si="15"/>
        <v>0</v>
      </c>
      <c r="CC15" s="7">
        <f t="shared" si="15"/>
        <v>0</v>
      </c>
      <c r="CD15" s="7">
        <f t="shared" si="15"/>
        <v>0</v>
      </c>
      <c r="CE15" s="7">
        <f t="shared" si="15"/>
        <v>0</v>
      </c>
    </row>
    <row r="16" spans="1:83">
      <c r="A16" s="407"/>
      <c r="B16" s="410"/>
      <c r="C16" s="440"/>
      <c r="D16" s="440"/>
      <c r="E16" s="414"/>
      <c r="F16" s="410"/>
      <c r="G16" s="53" t="s">
        <v>73</v>
      </c>
      <c r="H16" s="54"/>
      <c r="I16" s="55" t="str">
        <f t="shared" si="13"/>
        <v/>
      </c>
      <c r="J16" s="55" t="str">
        <f t="shared" si="13"/>
        <v/>
      </c>
      <c r="K16" s="55" t="str">
        <f t="shared" si="13"/>
        <v/>
      </c>
      <c r="L16" s="55" t="str">
        <f t="shared" si="13"/>
        <v/>
      </c>
      <c r="M16" s="55" t="str">
        <f t="shared" si="13"/>
        <v/>
      </c>
      <c r="N16" s="55" t="str">
        <f t="shared" si="13"/>
        <v/>
      </c>
      <c r="O16" s="55" t="str">
        <f t="shared" si="13"/>
        <v/>
      </c>
      <c r="P16" s="55" t="str">
        <f t="shared" si="13"/>
        <v/>
      </c>
      <c r="Q16" s="55" t="str">
        <f t="shared" si="13"/>
        <v/>
      </c>
      <c r="R16" s="55" t="str">
        <f t="shared" si="13"/>
        <v/>
      </c>
      <c r="S16" s="55" t="str">
        <f t="shared" si="13"/>
        <v/>
      </c>
      <c r="T16" s="56">
        <f t="shared" si="1"/>
        <v>0</v>
      </c>
      <c r="AG16" s="5"/>
      <c r="AH16" s="5"/>
      <c r="AI16" s="5"/>
      <c r="AJ16" s="5"/>
      <c r="AK16" s="5"/>
      <c r="AL16" s="5"/>
      <c r="AM16" s="5"/>
      <c r="AN16" s="4">
        <v>1</v>
      </c>
      <c r="AO16" s="4">
        <v>1</v>
      </c>
      <c r="AP16" s="4">
        <v>11</v>
      </c>
      <c r="AQ16" s="6">
        <f ca="1">IF($AP16=1,IF(INDIRECT(ADDRESS(($AN16-1)*3+$AO16+5,$AP16+7))="",0,INDIRECT(ADDRESS(($AN16-1)*3+$AO16+5,$AP16+7))),IF(INDIRECT(ADDRESS(($AN16-1)*3+$AO16+5,$AP16+7))="",0,IF(COUNTIF(INDIRECT(ADDRESS(($AN16-1)*36+($AO16-1)*12+6,COLUMN())):INDIRECT(ADDRESS(($AN16-1)*36+($AO16-1)*12+$AP16+4,COLUMN())),INDIRECT(ADDRESS(($AN16-1)*3+$AO16+5,$AP16+7)))&gt;=1,0,INDIRECT(ADDRESS(($AN16-1)*3+$AO16+5,$AP16+7)))))</f>
        <v>0</v>
      </c>
      <c r="AR16" s="4">
        <f ca="1">COUNTIF(INDIRECT("H"&amp;(ROW()+12*(($AN16-1)*3+$AO16)-ROW())/12+5):INDIRECT("S"&amp;(ROW()+12*(($AN16-1)*3+$AO16)-ROW())/12+5),AQ16)</f>
        <v>0</v>
      </c>
      <c r="AS16" s="6"/>
      <c r="AU16" s="4">
        <f ca="1">IF(AND(AQ16&gt;0,AR16&gt;0),COUNTIF(AU$6:AU15,"&gt;0")+1,0)</f>
        <v>0</v>
      </c>
      <c r="BE16" s="4">
        <v>2</v>
      </c>
      <c r="BF16" s="4" t="s">
        <v>72</v>
      </c>
      <c r="BG16" s="7">
        <f t="shared" ref="BG16:BR16" si="16">IF(BG15+BT15&gt;40000,1,0)</f>
        <v>0</v>
      </c>
      <c r="BH16" s="7">
        <f t="shared" si="16"/>
        <v>0</v>
      </c>
      <c r="BI16" s="7">
        <f t="shared" si="16"/>
        <v>0</v>
      </c>
      <c r="BJ16" s="7">
        <f t="shared" si="16"/>
        <v>0</v>
      </c>
      <c r="BK16" s="7">
        <f t="shared" si="16"/>
        <v>0</v>
      </c>
      <c r="BL16" s="7">
        <f t="shared" si="16"/>
        <v>0</v>
      </c>
      <c r="BM16" s="7">
        <f t="shared" si="16"/>
        <v>0</v>
      </c>
      <c r="BN16" s="7">
        <f t="shared" si="16"/>
        <v>0</v>
      </c>
      <c r="BO16" s="7">
        <f t="shared" si="16"/>
        <v>0</v>
      </c>
      <c r="BP16" s="7">
        <f t="shared" si="16"/>
        <v>0</v>
      </c>
      <c r="BQ16" s="7">
        <f t="shared" si="16"/>
        <v>0</v>
      </c>
      <c r="BR16" s="7">
        <f t="shared" si="16"/>
        <v>0</v>
      </c>
      <c r="BS16" s="5"/>
      <c r="BT16" s="7"/>
      <c r="BU16" s="7"/>
      <c r="BV16" s="7"/>
      <c r="BW16" s="7"/>
      <c r="BX16" s="7"/>
      <c r="BY16" s="7"/>
      <c r="BZ16" s="7"/>
      <c r="CA16" s="7"/>
      <c r="CB16" s="7"/>
      <c r="CC16" s="7"/>
      <c r="CD16" s="7"/>
      <c r="CE16" s="7"/>
    </row>
    <row r="17" spans="1:83">
      <c r="A17" s="408"/>
      <c r="B17" s="411"/>
      <c r="C17" s="441"/>
      <c r="D17" s="442"/>
      <c r="E17" s="415"/>
      <c r="F17" s="411"/>
      <c r="G17" s="59" t="s">
        <v>258</v>
      </c>
      <c r="H17" s="60"/>
      <c r="I17" s="61"/>
      <c r="J17" s="61"/>
      <c r="K17" s="61"/>
      <c r="L17" s="61"/>
      <c r="M17" s="61"/>
      <c r="N17" s="61"/>
      <c r="O17" s="61"/>
      <c r="P17" s="61"/>
      <c r="Q17" s="61"/>
      <c r="R17" s="61"/>
      <c r="S17" s="61"/>
      <c r="T17" s="62">
        <f t="shared" si="1"/>
        <v>0</v>
      </c>
      <c r="AG17" s="5"/>
      <c r="AH17" s="5"/>
      <c r="AI17" s="5"/>
      <c r="AJ17" s="5"/>
      <c r="AK17" s="5"/>
      <c r="AL17" s="5"/>
      <c r="AM17" s="5"/>
      <c r="AN17" s="4">
        <v>1</v>
      </c>
      <c r="AO17" s="4">
        <v>1</v>
      </c>
      <c r="AP17" s="4">
        <v>12</v>
      </c>
      <c r="AQ17" s="6">
        <f ca="1">IF($AP17=1,IF(INDIRECT(ADDRESS(($AN17-1)*3+$AO17+5,$AP17+7))="",0,INDIRECT(ADDRESS(($AN17-1)*3+$AO17+5,$AP17+7))),IF(INDIRECT(ADDRESS(($AN17-1)*3+$AO17+5,$AP17+7))="",0,IF(COUNTIF(INDIRECT(ADDRESS(($AN17-1)*36+($AO17-1)*12+6,COLUMN())):INDIRECT(ADDRESS(($AN17-1)*36+($AO17-1)*12+$AP17+4,COLUMN())),INDIRECT(ADDRESS(($AN17-1)*3+$AO17+5,$AP17+7)))&gt;=1,0,INDIRECT(ADDRESS(($AN17-1)*3+$AO17+5,$AP17+7)))))</f>
        <v>0</v>
      </c>
      <c r="AR17" s="4">
        <f ca="1">COUNTIF(INDIRECT("H"&amp;(ROW()+12*(($AN17-1)*3+$AO17)-ROW())/12+5):INDIRECT("S"&amp;(ROW()+12*(($AN17-1)*3+$AO17)-ROW())/12+5),AQ17)</f>
        <v>0</v>
      </c>
      <c r="AS17" s="6"/>
      <c r="AU17" s="4">
        <f ca="1">IF(AND(AQ17&gt;0,AR17&gt;0),COUNTIF(AU$6:AU16,"&gt;0")+1,0)</f>
        <v>0</v>
      </c>
      <c r="BE17" s="4">
        <v>3</v>
      </c>
      <c r="BG17" s="7"/>
      <c r="BH17" s="7"/>
      <c r="BI17" s="7"/>
      <c r="BJ17" s="7"/>
      <c r="BK17" s="7"/>
      <c r="BL17" s="7"/>
      <c r="BM17" s="7"/>
      <c r="BN17" s="7"/>
      <c r="BO17" s="7"/>
      <c r="BP17" s="7"/>
      <c r="BQ17" s="7"/>
      <c r="BR17" s="7"/>
      <c r="BS17" s="5"/>
      <c r="BT17" s="7"/>
      <c r="BU17" s="7"/>
      <c r="BV17" s="7"/>
      <c r="BW17" s="7"/>
      <c r="BX17" s="7"/>
      <c r="BY17" s="7"/>
      <c r="BZ17" s="7"/>
      <c r="CA17" s="7"/>
      <c r="CB17" s="7"/>
      <c r="CC17" s="7"/>
      <c r="CD17" s="7"/>
      <c r="CE17" s="7"/>
    </row>
    <row r="18" spans="1:83">
      <c r="A18" s="406">
        <v>5</v>
      </c>
      <c r="B18" s="409"/>
      <c r="C18" s="409"/>
      <c r="D18" s="409"/>
      <c r="E18" s="413"/>
      <c r="F18" s="409"/>
      <c r="G18" s="47" t="s">
        <v>75</v>
      </c>
      <c r="H18" s="48"/>
      <c r="I18" s="49" t="str">
        <f t="shared" ref="I18:S19" si="17">IF(H18="","",H18)</f>
        <v/>
      </c>
      <c r="J18" s="49" t="str">
        <f t="shared" si="17"/>
        <v/>
      </c>
      <c r="K18" s="49" t="str">
        <f t="shared" si="17"/>
        <v/>
      </c>
      <c r="L18" s="49" t="str">
        <f t="shared" si="17"/>
        <v/>
      </c>
      <c r="M18" s="49" t="str">
        <f t="shared" si="17"/>
        <v/>
      </c>
      <c r="N18" s="49" t="str">
        <f t="shared" si="17"/>
        <v/>
      </c>
      <c r="O18" s="49" t="str">
        <f t="shared" si="17"/>
        <v/>
      </c>
      <c r="P18" s="49" t="str">
        <f t="shared" si="17"/>
        <v/>
      </c>
      <c r="Q18" s="49" t="str">
        <f t="shared" si="17"/>
        <v/>
      </c>
      <c r="R18" s="49" t="str">
        <f t="shared" si="17"/>
        <v/>
      </c>
      <c r="S18" s="49" t="str">
        <f t="shared" si="17"/>
        <v/>
      </c>
      <c r="T18" s="50">
        <f t="shared" si="1"/>
        <v>0</v>
      </c>
      <c r="AG18" s="5"/>
      <c r="AH18" s="5"/>
      <c r="AI18" s="5"/>
      <c r="AJ18" s="5"/>
      <c r="AK18" s="5"/>
      <c r="AL18" s="5"/>
      <c r="AM18" s="5"/>
      <c r="AN18" s="4">
        <v>1</v>
      </c>
      <c r="AO18" s="4">
        <v>2</v>
      </c>
      <c r="AP18" s="4">
        <v>1</v>
      </c>
      <c r="AQ18" s="6">
        <f ca="1">IF($AP18=1,IF(INDIRECT(ADDRESS(($AN18-1)*3+$AO18+5,$AP18+7))="",0,INDIRECT(ADDRESS(($AN18-1)*3+$AO18+5,$AP18+7))),IF(INDIRECT(ADDRESS(($AN18-1)*3+$AO18+5,$AP18+7))="",0,IF(COUNTIF(INDIRECT(ADDRESS(($AN18-1)*36+($AO18-1)*12+6,COLUMN())):INDIRECT(ADDRESS(($AN18-1)*36+($AO18-1)*12+$AP18+4,COLUMN())),INDIRECT(ADDRESS(($AN18-1)*3+$AO18+5,$AP18+7)))&gt;=1,0,INDIRECT(ADDRESS(($AN18-1)*3+$AO18+5,$AP18+7)))))</f>
        <v>0</v>
      </c>
      <c r="AR18" s="4">
        <f ca="1">COUNTIF(INDIRECT("H"&amp;(ROW()+12*(($AN18-1)*3+$AO18)-ROW())/12+5):INDIRECT("S"&amp;(ROW()+12*(($AN18-1)*3+$AO18)-ROW())/12+5),AQ18)</f>
        <v>0</v>
      </c>
      <c r="AS18" s="6"/>
      <c r="AU18" s="4">
        <f ca="1">IF(AND(AQ18&gt;0,AR18&gt;0),COUNTIF(AU$6:AU17,"&gt;0")+1,0)</f>
        <v>0</v>
      </c>
      <c r="BE18" s="4">
        <v>1</v>
      </c>
      <c r="BG18" s="7">
        <f t="shared" ref="BG18:BR18" si="18">SUM(H18:H19)</f>
        <v>0</v>
      </c>
      <c r="BH18" s="7">
        <f t="shared" si="18"/>
        <v>0</v>
      </c>
      <c r="BI18" s="7">
        <f t="shared" si="18"/>
        <v>0</v>
      </c>
      <c r="BJ18" s="7">
        <f t="shared" si="18"/>
        <v>0</v>
      </c>
      <c r="BK18" s="7">
        <f t="shared" si="18"/>
        <v>0</v>
      </c>
      <c r="BL18" s="7">
        <f t="shared" si="18"/>
        <v>0</v>
      </c>
      <c r="BM18" s="7">
        <f t="shared" si="18"/>
        <v>0</v>
      </c>
      <c r="BN18" s="7">
        <f t="shared" si="18"/>
        <v>0</v>
      </c>
      <c r="BO18" s="7">
        <f t="shared" si="18"/>
        <v>0</v>
      </c>
      <c r="BP18" s="7">
        <f t="shared" si="18"/>
        <v>0</v>
      </c>
      <c r="BQ18" s="7">
        <f t="shared" si="18"/>
        <v>0</v>
      </c>
      <c r="BR18" s="7">
        <f t="shared" si="18"/>
        <v>0</v>
      </c>
      <c r="BS18" s="5"/>
      <c r="BT18" s="7">
        <f t="shared" ref="BT18:CE18" si="19">SUM(U18:U19)</f>
        <v>0</v>
      </c>
      <c r="BU18" s="7">
        <f t="shared" si="19"/>
        <v>0</v>
      </c>
      <c r="BV18" s="7">
        <f t="shared" si="19"/>
        <v>0</v>
      </c>
      <c r="BW18" s="7">
        <f t="shared" si="19"/>
        <v>0</v>
      </c>
      <c r="BX18" s="7">
        <f t="shared" si="19"/>
        <v>0</v>
      </c>
      <c r="BY18" s="7">
        <f t="shared" si="19"/>
        <v>0</v>
      </c>
      <c r="BZ18" s="7">
        <f t="shared" si="19"/>
        <v>0</v>
      </c>
      <c r="CA18" s="7">
        <f t="shared" si="19"/>
        <v>0</v>
      </c>
      <c r="CB18" s="7">
        <f t="shared" si="19"/>
        <v>0</v>
      </c>
      <c r="CC18" s="7">
        <f t="shared" si="19"/>
        <v>0</v>
      </c>
      <c r="CD18" s="7">
        <f t="shared" si="19"/>
        <v>0</v>
      </c>
      <c r="CE18" s="7">
        <f t="shared" si="19"/>
        <v>0</v>
      </c>
    </row>
    <row r="19" spans="1:83">
      <c r="A19" s="407"/>
      <c r="B19" s="410"/>
      <c r="C19" s="440"/>
      <c r="D19" s="440"/>
      <c r="E19" s="414"/>
      <c r="F19" s="410"/>
      <c r="G19" s="53" t="s">
        <v>73</v>
      </c>
      <c r="H19" s="54"/>
      <c r="I19" s="55" t="str">
        <f t="shared" si="17"/>
        <v/>
      </c>
      <c r="J19" s="55" t="str">
        <f t="shared" si="17"/>
        <v/>
      </c>
      <c r="K19" s="55" t="str">
        <f t="shared" si="17"/>
        <v/>
      </c>
      <c r="L19" s="55" t="str">
        <f t="shared" si="17"/>
        <v/>
      </c>
      <c r="M19" s="55" t="str">
        <f t="shared" si="17"/>
        <v/>
      </c>
      <c r="N19" s="55" t="str">
        <f t="shared" si="17"/>
        <v/>
      </c>
      <c r="O19" s="55" t="str">
        <f t="shared" si="17"/>
        <v/>
      </c>
      <c r="P19" s="55" t="str">
        <f t="shared" si="17"/>
        <v/>
      </c>
      <c r="Q19" s="55" t="str">
        <f t="shared" si="17"/>
        <v/>
      </c>
      <c r="R19" s="55" t="str">
        <f t="shared" si="17"/>
        <v/>
      </c>
      <c r="S19" s="55" t="str">
        <f t="shared" si="17"/>
        <v/>
      </c>
      <c r="T19" s="56">
        <f t="shared" si="1"/>
        <v>0</v>
      </c>
      <c r="AG19" s="5"/>
      <c r="AH19" s="5"/>
      <c r="AI19" s="5"/>
      <c r="AJ19" s="5"/>
      <c r="AK19" s="5"/>
      <c r="AL19" s="5"/>
      <c r="AM19" s="5"/>
      <c r="AN19" s="4">
        <v>1</v>
      </c>
      <c r="AO19" s="4">
        <v>2</v>
      </c>
      <c r="AP19" s="4">
        <v>2</v>
      </c>
      <c r="AQ19" s="6">
        <f ca="1">IF($AP19=1,IF(INDIRECT(ADDRESS(($AN19-1)*3+$AO19+5,$AP19+7))="",0,INDIRECT(ADDRESS(($AN19-1)*3+$AO19+5,$AP19+7))),IF(INDIRECT(ADDRESS(($AN19-1)*3+$AO19+5,$AP19+7))="",0,IF(COUNTIF(INDIRECT(ADDRESS(($AN19-1)*36+($AO19-1)*12+6,COLUMN())):INDIRECT(ADDRESS(($AN19-1)*36+($AO19-1)*12+$AP19+4,COLUMN())),INDIRECT(ADDRESS(($AN19-1)*3+$AO19+5,$AP19+7)))&gt;=1,0,INDIRECT(ADDRESS(($AN19-1)*3+$AO19+5,$AP19+7)))))</f>
        <v>0</v>
      </c>
      <c r="AR19" s="4">
        <f ca="1">COUNTIF(INDIRECT("H"&amp;(ROW()+12*(($AN19-1)*3+$AO19)-ROW())/12+5):INDIRECT("S"&amp;(ROW()+12*(($AN19-1)*3+$AO19)-ROW())/12+5),AQ19)</f>
        <v>0</v>
      </c>
      <c r="AS19" s="6"/>
      <c r="AU19" s="4">
        <f ca="1">IF(AND(AQ19&gt;0,AR19&gt;0),COUNTIF(AU$6:AU18,"&gt;0")+1,0)</f>
        <v>0</v>
      </c>
      <c r="BE19" s="4">
        <v>2</v>
      </c>
      <c r="BF19" s="4" t="s">
        <v>72</v>
      </c>
      <c r="BG19" s="7">
        <f t="shared" ref="BG19:BR19" si="20">IF(BG18+BT18&gt;40000,1,0)</f>
        <v>0</v>
      </c>
      <c r="BH19" s="7">
        <f t="shared" si="20"/>
        <v>0</v>
      </c>
      <c r="BI19" s="7">
        <f t="shared" si="20"/>
        <v>0</v>
      </c>
      <c r="BJ19" s="7">
        <f t="shared" si="20"/>
        <v>0</v>
      </c>
      <c r="BK19" s="7">
        <f t="shared" si="20"/>
        <v>0</v>
      </c>
      <c r="BL19" s="7">
        <f t="shared" si="20"/>
        <v>0</v>
      </c>
      <c r="BM19" s="7">
        <f t="shared" si="20"/>
        <v>0</v>
      </c>
      <c r="BN19" s="7">
        <f t="shared" si="20"/>
        <v>0</v>
      </c>
      <c r="BO19" s="7">
        <f t="shared" si="20"/>
        <v>0</v>
      </c>
      <c r="BP19" s="7">
        <f t="shared" si="20"/>
        <v>0</v>
      </c>
      <c r="BQ19" s="7">
        <f t="shared" si="20"/>
        <v>0</v>
      </c>
      <c r="BR19" s="7">
        <f t="shared" si="20"/>
        <v>0</v>
      </c>
      <c r="BS19" s="5"/>
      <c r="BT19" s="7"/>
      <c r="BU19" s="7"/>
      <c r="BV19" s="7"/>
      <c r="BW19" s="7"/>
      <c r="BX19" s="7"/>
      <c r="BY19" s="7"/>
      <c r="BZ19" s="7"/>
      <c r="CA19" s="7"/>
      <c r="CB19" s="7"/>
      <c r="CC19" s="7"/>
      <c r="CD19" s="7"/>
      <c r="CE19" s="7"/>
    </row>
    <row r="20" spans="1:83">
      <c r="A20" s="408"/>
      <c r="B20" s="411"/>
      <c r="C20" s="441"/>
      <c r="D20" s="442"/>
      <c r="E20" s="415"/>
      <c r="F20" s="411"/>
      <c r="G20" s="59" t="s">
        <v>258</v>
      </c>
      <c r="H20" s="60"/>
      <c r="I20" s="61"/>
      <c r="J20" s="61"/>
      <c r="K20" s="61"/>
      <c r="L20" s="61"/>
      <c r="M20" s="61"/>
      <c r="N20" s="61"/>
      <c r="O20" s="61"/>
      <c r="P20" s="61"/>
      <c r="Q20" s="61"/>
      <c r="R20" s="61"/>
      <c r="S20" s="61"/>
      <c r="T20" s="62">
        <f t="shared" si="1"/>
        <v>0</v>
      </c>
      <c r="AG20" s="5"/>
      <c r="AH20" s="5"/>
      <c r="AI20" s="5"/>
      <c r="AJ20" s="5"/>
      <c r="AK20" s="5"/>
      <c r="AL20" s="5"/>
      <c r="AM20" s="5"/>
      <c r="AN20" s="4">
        <v>1</v>
      </c>
      <c r="AO20" s="4">
        <v>2</v>
      </c>
      <c r="AP20" s="4">
        <v>3</v>
      </c>
      <c r="AQ20" s="6">
        <f ca="1">IF($AP20=1,IF(INDIRECT(ADDRESS(($AN20-1)*3+$AO20+5,$AP20+7))="",0,INDIRECT(ADDRESS(($AN20-1)*3+$AO20+5,$AP20+7))),IF(INDIRECT(ADDRESS(($AN20-1)*3+$AO20+5,$AP20+7))="",0,IF(COUNTIF(INDIRECT(ADDRESS(($AN20-1)*36+($AO20-1)*12+6,COLUMN())):INDIRECT(ADDRESS(($AN20-1)*36+($AO20-1)*12+$AP20+4,COLUMN())),INDIRECT(ADDRESS(($AN20-1)*3+$AO20+5,$AP20+7)))&gt;=1,0,INDIRECT(ADDRESS(($AN20-1)*3+$AO20+5,$AP20+7)))))</f>
        <v>0</v>
      </c>
      <c r="AR20" s="4">
        <f ca="1">COUNTIF(INDIRECT("H"&amp;(ROW()+12*(($AN20-1)*3+$AO20)-ROW())/12+5):INDIRECT("S"&amp;(ROW()+12*(($AN20-1)*3+$AO20)-ROW())/12+5),AQ20)</f>
        <v>0</v>
      </c>
      <c r="AS20" s="6"/>
      <c r="AU20" s="4">
        <f ca="1">IF(AND(AQ20&gt;0,AR20&gt;0),COUNTIF(AU$6:AU19,"&gt;0")+1,0)</f>
        <v>0</v>
      </c>
      <c r="BE20" s="4">
        <v>3</v>
      </c>
      <c r="BG20" s="7"/>
      <c r="BH20" s="7"/>
      <c r="BI20" s="7"/>
      <c r="BJ20" s="7"/>
      <c r="BK20" s="7"/>
      <c r="BL20" s="7"/>
      <c r="BM20" s="7"/>
      <c r="BN20" s="7"/>
      <c r="BO20" s="7"/>
      <c r="BP20" s="7"/>
      <c r="BQ20" s="7"/>
      <c r="BR20" s="7"/>
      <c r="BS20" s="5"/>
      <c r="BT20" s="7"/>
      <c r="BU20" s="7"/>
      <c r="BV20" s="7"/>
      <c r="BW20" s="7"/>
      <c r="BX20" s="7"/>
      <c r="BY20" s="7"/>
      <c r="BZ20" s="7"/>
      <c r="CA20" s="7"/>
      <c r="CB20" s="7"/>
      <c r="CC20" s="7"/>
      <c r="CD20" s="7"/>
      <c r="CE20" s="7"/>
    </row>
    <row r="21" spans="1:83">
      <c r="A21" s="406">
        <v>6</v>
      </c>
      <c r="B21" s="409"/>
      <c r="C21" s="409"/>
      <c r="D21" s="409"/>
      <c r="E21" s="413"/>
      <c r="F21" s="409"/>
      <c r="G21" s="47" t="s">
        <v>75</v>
      </c>
      <c r="H21" s="48"/>
      <c r="I21" s="49" t="str">
        <f t="shared" ref="I21:S22" si="21">IF(H21="","",H21)</f>
        <v/>
      </c>
      <c r="J21" s="49" t="str">
        <f t="shared" si="21"/>
        <v/>
      </c>
      <c r="K21" s="49" t="str">
        <f t="shared" si="21"/>
        <v/>
      </c>
      <c r="L21" s="49" t="str">
        <f t="shared" si="21"/>
        <v/>
      </c>
      <c r="M21" s="49" t="str">
        <f t="shared" si="21"/>
        <v/>
      </c>
      <c r="N21" s="49" t="str">
        <f t="shared" si="21"/>
        <v/>
      </c>
      <c r="O21" s="49" t="str">
        <f t="shared" si="21"/>
        <v/>
      </c>
      <c r="P21" s="49" t="str">
        <f t="shared" si="21"/>
        <v/>
      </c>
      <c r="Q21" s="49" t="str">
        <f t="shared" si="21"/>
        <v/>
      </c>
      <c r="R21" s="49" t="str">
        <f t="shared" si="21"/>
        <v/>
      </c>
      <c r="S21" s="49" t="str">
        <f t="shared" si="21"/>
        <v/>
      </c>
      <c r="T21" s="50">
        <f t="shared" si="1"/>
        <v>0</v>
      </c>
      <c r="AG21" s="5"/>
      <c r="AH21" s="5"/>
      <c r="AI21" s="5"/>
      <c r="AJ21" s="5"/>
      <c r="AK21" s="5"/>
      <c r="AL21" s="5"/>
      <c r="AM21" s="5"/>
      <c r="AN21" s="4">
        <v>1</v>
      </c>
      <c r="AO21" s="4">
        <v>2</v>
      </c>
      <c r="AP21" s="4">
        <v>4</v>
      </c>
      <c r="AQ21" s="6">
        <f ca="1">IF($AP21=1,IF(INDIRECT(ADDRESS(($AN21-1)*3+$AO21+5,$AP21+7))="",0,INDIRECT(ADDRESS(($AN21-1)*3+$AO21+5,$AP21+7))),IF(INDIRECT(ADDRESS(($AN21-1)*3+$AO21+5,$AP21+7))="",0,IF(COUNTIF(INDIRECT(ADDRESS(($AN21-1)*36+($AO21-1)*12+6,COLUMN())):INDIRECT(ADDRESS(($AN21-1)*36+($AO21-1)*12+$AP21+4,COLUMN())),INDIRECT(ADDRESS(($AN21-1)*3+$AO21+5,$AP21+7)))&gt;=1,0,INDIRECT(ADDRESS(($AN21-1)*3+$AO21+5,$AP21+7)))))</f>
        <v>0</v>
      </c>
      <c r="AR21" s="4">
        <f ca="1">COUNTIF(INDIRECT("H"&amp;(ROW()+12*(($AN21-1)*3+$AO21)-ROW())/12+5):INDIRECT("S"&amp;(ROW()+12*(($AN21-1)*3+$AO21)-ROW())/12+5),AQ21)</f>
        <v>0</v>
      </c>
      <c r="AS21" s="6"/>
      <c r="AU21" s="4">
        <f ca="1">IF(AND(AQ21&gt;0,AR21&gt;0),COUNTIF(AU$6:AU20,"&gt;0")+1,0)</f>
        <v>0</v>
      </c>
      <c r="BE21" s="4">
        <v>1</v>
      </c>
      <c r="BG21" s="7">
        <f t="shared" ref="BG21:BR21" si="22">SUM(H21:H22)</f>
        <v>0</v>
      </c>
      <c r="BH21" s="7">
        <f t="shared" si="22"/>
        <v>0</v>
      </c>
      <c r="BI21" s="7">
        <f t="shared" si="22"/>
        <v>0</v>
      </c>
      <c r="BJ21" s="7">
        <f t="shared" si="22"/>
        <v>0</v>
      </c>
      <c r="BK21" s="7">
        <f t="shared" si="22"/>
        <v>0</v>
      </c>
      <c r="BL21" s="7">
        <f t="shared" si="22"/>
        <v>0</v>
      </c>
      <c r="BM21" s="7">
        <f t="shared" si="22"/>
        <v>0</v>
      </c>
      <c r="BN21" s="7">
        <f t="shared" si="22"/>
        <v>0</v>
      </c>
      <c r="BO21" s="7">
        <f t="shared" si="22"/>
        <v>0</v>
      </c>
      <c r="BP21" s="7">
        <f t="shared" si="22"/>
        <v>0</v>
      </c>
      <c r="BQ21" s="7">
        <f t="shared" si="22"/>
        <v>0</v>
      </c>
      <c r="BR21" s="7">
        <f t="shared" si="22"/>
        <v>0</v>
      </c>
      <c r="BS21" s="5"/>
      <c r="BT21" s="7">
        <f t="shared" ref="BT21:CE21" si="23">SUM(U21:U22)</f>
        <v>0</v>
      </c>
      <c r="BU21" s="7">
        <f t="shared" si="23"/>
        <v>0</v>
      </c>
      <c r="BV21" s="7">
        <f t="shared" si="23"/>
        <v>0</v>
      </c>
      <c r="BW21" s="7">
        <f t="shared" si="23"/>
        <v>0</v>
      </c>
      <c r="BX21" s="7">
        <f t="shared" si="23"/>
        <v>0</v>
      </c>
      <c r="BY21" s="7">
        <f t="shared" si="23"/>
        <v>0</v>
      </c>
      <c r="BZ21" s="7">
        <f t="shared" si="23"/>
        <v>0</v>
      </c>
      <c r="CA21" s="7">
        <f t="shared" si="23"/>
        <v>0</v>
      </c>
      <c r="CB21" s="7">
        <f t="shared" si="23"/>
        <v>0</v>
      </c>
      <c r="CC21" s="7">
        <f t="shared" si="23"/>
        <v>0</v>
      </c>
      <c r="CD21" s="7">
        <f t="shared" si="23"/>
        <v>0</v>
      </c>
      <c r="CE21" s="7">
        <f t="shared" si="23"/>
        <v>0</v>
      </c>
    </row>
    <row r="22" spans="1:83">
      <c r="A22" s="407"/>
      <c r="B22" s="410"/>
      <c r="C22" s="440"/>
      <c r="D22" s="440"/>
      <c r="E22" s="414"/>
      <c r="F22" s="410"/>
      <c r="G22" s="53" t="s">
        <v>73</v>
      </c>
      <c r="H22" s="54"/>
      <c r="I22" s="55" t="str">
        <f t="shared" si="21"/>
        <v/>
      </c>
      <c r="J22" s="55" t="str">
        <f t="shared" si="21"/>
        <v/>
      </c>
      <c r="K22" s="55" t="str">
        <f t="shared" si="21"/>
        <v/>
      </c>
      <c r="L22" s="55" t="str">
        <f t="shared" si="21"/>
        <v/>
      </c>
      <c r="M22" s="55" t="str">
        <f t="shared" si="21"/>
        <v/>
      </c>
      <c r="N22" s="55" t="str">
        <f t="shared" si="21"/>
        <v/>
      </c>
      <c r="O22" s="55" t="str">
        <f t="shared" si="21"/>
        <v/>
      </c>
      <c r="P22" s="55" t="str">
        <f t="shared" si="21"/>
        <v/>
      </c>
      <c r="Q22" s="55" t="str">
        <f t="shared" si="21"/>
        <v/>
      </c>
      <c r="R22" s="55" t="str">
        <f t="shared" si="21"/>
        <v/>
      </c>
      <c r="S22" s="55" t="str">
        <f t="shared" si="21"/>
        <v/>
      </c>
      <c r="T22" s="56">
        <f t="shared" si="1"/>
        <v>0</v>
      </c>
      <c r="AG22" s="5"/>
      <c r="AH22" s="5"/>
      <c r="AI22" s="5"/>
      <c r="AJ22" s="5"/>
      <c r="AK22" s="5"/>
      <c r="AL22" s="5"/>
      <c r="AM22" s="5"/>
      <c r="AN22" s="4">
        <v>1</v>
      </c>
      <c r="AO22" s="4">
        <v>2</v>
      </c>
      <c r="AP22" s="4">
        <v>5</v>
      </c>
      <c r="AQ22" s="6">
        <f ca="1">IF($AP22=1,IF(INDIRECT(ADDRESS(($AN22-1)*3+$AO22+5,$AP22+7))="",0,INDIRECT(ADDRESS(($AN22-1)*3+$AO22+5,$AP22+7))),IF(INDIRECT(ADDRESS(($AN22-1)*3+$AO22+5,$AP22+7))="",0,IF(COUNTIF(INDIRECT(ADDRESS(($AN22-1)*36+($AO22-1)*12+6,COLUMN())):INDIRECT(ADDRESS(($AN22-1)*36+($AO22-1)*12+$AP22+4,COLUMN())),INDIRECT(ADDRESS(($AN22-1)*3+$AO22+5,$AP22+7)))&gt;=1,0,INDIRECT(ADDRESS(($AN22-1)*3+$AO22+5,$AP22+7)))))</f>
        <v>0</v>
      </c>
      <c r="AR22" s="4">
        <f ca="1">COUNTIF(INDIRECT("H"&amp;(ROW()+12*(($AN22-1)*3+$AO22)-ROW())/12+5):INDIRECT("S"&amp;(ROW()+12*(($AN22-1)*3+$AO22)-ROW())/12+5),AQ22)</f>
        <v>0</v>
      </c>
      <c r="AS22" s="6"/>
      <c r="AU22" s="4">
        <f ca="1">IF(AND(AQ22&gt;0,AR22&gt;0),COUNTIF(AU$6:AU21,"&gt;0")+1,0)</f>
        <v>0</v>
      </c>
      <c r="BE22" s="4">
        <v>2</v>
      </c>
      <c r="BF22" s="4" t="s">
        <v>72</v>
      </c>
      <c r="BG22" s="7">
        <f t="shared" ref="BG22:BR22" si="24">IF(BG21+BT21&gt;40000,1,0)</f>
        <v>0</v>
      </c>
      <c r="BH22" s="7">
        <f t="shared" si="24"/>
        <v>0</v>
      </c>
      <c r="BI22" s="7">
        <f t="shared" si="24"/>
        <v>0</v>
      </c>
      <c r="BJ22" s="7">
        <f t="shared" si="24"/>
        <v>0</v>
      </c>
      <c r="BK22" s="7">
        <f t="shared" si="24"/>
        <v>0</v>
      </c>
      <c r="BL22" s="7">
        <f t="shared" si="24"/>
        <v>0</v>
      </c>
      <c r="BM22" s="7">
        <f t="shared" si="24"/>
        <v>0</v>
      </c>
      <c r="BN22" s="7">
        <f t="shared" si="24"/>
        <v>0</v>
      </c>
      <c r="BO22" s="7">
        <f t="shared" si="24"/>
        <v>0</v>
      </c>
      <c r="BP22" s="7">
        <f t="shared" si="24"/>
        <v>0</v>
      </c>
      <c r="BQ22" s="7">
        <f t="shared" si="24"/>
        <v>0</v>
      </c>
      <c r="BR22" s="7">
        <f t="shared" si="24"/>
        <v>0</v>
      </c>
      <c r="BS22" s="5"/>
      <c r="BT22" s="7"/>
      <c r="BU22" s="7"/>
      <c r="BV22" s="7"/>
      <c r="BW22" s="7"/>
      <c r="BX22" s="7"/>
      <c r="BY22" s="7"/>
      <c r="BZ22" s="7"/>
      <c r="CA22" s="7"/>
      <c r="CB22" s="7"/>
      <c r="CC22" s="7"/>
      <c r="CD22" s="7"/>
      <c r="CE22" s="7"/>
    </row>
    <row r="23" spans="1:83">
      <c r="A23" s="408"/>
      <c r="B23" s="411"/>
      <c r="C23" s="441"/>
      <c r="D23" s="442"/>
      <c r="E23" s="415"/>
      <c r="F23" s="411"/>
      <c r="G23" s="59" t="s">
        <v>258</v>
      </c>
      <c r="H23" s="60"/>
      <c r="I23" s="61"/>
      <c r="J23" s="61"/>
      <c r="K23" s="61"/>
      <c r="L23" s="61"/>
      <c r="M23" s="61"/>
      <c r="N23" s="61"/>
      <c r="O23" s="61"/>
      <c r="P23" s="61"/>
      <c r="Q23" s="61"/>
      <c r="R23" s="61"/>
      <c r="S23" s="61"/>
      <c r="T23" s="62">
        <f t="shared" si="1"/>
        <v>0</v>
      </c>
      <c r="AG23" s="5"/>
      <c r="AH23" s="5"/>
      <c r="AI23" s="5"/>
      <c r="AJ23" s="5"/>
      <c r="AK23" s="5"/>
      <c r="AL23" s="5"/>
      <c r="AM23" s="5"/>
      <c r="AN23" s="4">
        <v>1</v>
      </c>
      <c r="AO23" s="4">
        <v>2</v>
      </c>
      <c r="AP23" s="4">
        <v>6</v>
      </c>
      <c r="AQ23" s="6">
        <f ca="1">IF($AP23=1,IF(INDIRECT(ADDRESS(($AN23-1)*3+$AO23+5,$AP23+7))="",0,INDIRECT(ADDRESS(($AN23-1)*3+$AO23+5,$AP23+7))),IF(INDIRECT(ADDRESS(($AN23-1)*3+$AO23+5,$AP23+7))="",0,IF(COUNTIF(INDIRECT(ADDRESS(($AN23-1)*36+($AO23-1)*12+6,COLUMN())):INDIRECT(ADDRESS(($AN23-1)*36+($AO23-1)*12+$AP23+4,COLUMN())),INDIRECT(ADDRESS(($AN23-1)*3+$AO23+5,$AP23+7)))&gt;=1,0,INDIRECT(ADDRESS(($AN23-1)*3+$AO23+5,$AP23+7)))))</f>
        <v>0</v>
      </c>
      <c r="AR23" s="4">
        <f ca="1">COUNTIF(INDIRECT("H"&amp;(ROW()+12*(($AN23-1)*3+$AO23)-ROW())/12+5):INDIRECT("S"&amp;(ROW()+12*(($AN23-1)*3+$AO23)-ROW())/12+5),AQ23)</f>
        <v>0</v>
      </c>
      <c r="AS23" s="6"/>
      <c r="AU23" s="4">
        <f ca="1">IF(AND(AQ23&gt;0,AR23&gt;0),COUNTIF(AU$6:AU22,"&gt;0")+1,0)</f>
        <v>0</v>
      </c>
      <c r="BE23" s="4">
        <v>3</v>
      </c>
      <c r="BG23" s="7"/>
      <c r="BH23" s="7"/>
      <c r="BI23" s="7"/>
      <c r="BJ23" s="7"/>
      <c r="BK23" s="7"/>
      <c r="BL23" s="7"/>
      <c r="BM23" s="7"/>
      <c r="BN23" s="7"/>
      <c r="BO23" s="7"/>
      <c r="BP23" s="7"/>
      <c r="BQ23" s="7"/>
      <c r="BR23" s="7"/>
      <c r="BS23" s="5"/>
      <c r="BT23" s="7"/>
      <c r="BU23" s="7"/>
      <c r="BV23" s="7"/>
      <c r="BW23" s="7"/>
      <c r="BX23" s="7"/>
      <c r="BY23" s="7"/>
      <c r="BZ23" s="7"/>
      <c r="CA23" s="7"/>
      <c r="CB23" s="7"/>
      <c r="CC23" s="7"/>
      <c r="CD23" s="7"/>
      <c r="CE23" s="7"/>
    </row>
    <row r="24" spans="1:83">
      <c r="A24" s="406">
        <v>7</v>
      </c>
      <c r="B24" s="409"/>
      <c r="C24" s="409"/>
      <c r="D24" s="409"/>
      <c r="E24" s="413"/>
      <c r="F24" s="409"/>
      <c r="G24" s="47" t="s">
        <v>75</v>
      </c>
      <c r="H24" s="48"/>
      <c r="I24" s="49" t="str">
        <f t="shared" ref="I24:S25" si="25">IF(H24="","",H24)</f>
        <v/>
      </c>
      <c r="J24" s="49" t="str">
        <f t="shared" si="25"/>
        <v/>
      </c>
      <c r="K24" s="49" t="str">
        <f t="shared" si="25"/>
        <v/>
      </c>
      <c r="L24" s="49" t="str">
        <f t="shared" si="25"/>
        <v/>
      </c>
      <c r="M24" s="49" t="str">
        <f t="shared" si="25"/>
        <v/>
      </c>
      <c r="N24" s="49" t="str">
        <f t="shared" si="25"/>
        <v/>
      </c>
      <c r="O24" s="49" t="str">
        <f t="shared" si="25"/>
        <v/>
      </c>
      <c r="P24" s="49" t="str">
        <f t="shared" si="25"/>
        <v/>
      </c>
      <c r="Q24" s="49" t="str">
        <f t="shared" si="25"/>
        <v/>
      </c>
      <c r="R24" s="49" t="str">
        <f t="shared" si="25"/>
        <v/>
      </c>
      <c r="S24" s="49" t="str">
        <f t="shared" si="25"/>
        <v/>
      </c>
      <c r="T24" s="50">
        <f t="shared" si="1"/>
        <v>0</v>
      </c>
      <c r="AG24" s="5"/>
      <c r="AH24" s="5"/>
      <c r="AI24" s="5"/>
      <c r="AJ24" s="5"/>
      <c r="AK24" s="5"/>
      <c r="AL24" s="5"/>
      <c r="AM24" s="5"/>
      <c r="AN24" s="4">
        <v>1</v>
      </c>
      <c r="AO24" s="4">
        <v>2</v>
      </c>
      <c r="AP24" s="4">
        <v>7</v>
      </c>
      <c r="AQ24" s="6">
        <f ca="1">IF($AP24=1,IF(INDIRECT(ADDRESS(($AN24-1)*3+$AO24+5,$AP24+7))="",0,INDIRECT(ADDRESS(($AN24-1)*3+$AO24+5,$AP24+7))),IF(INDIRECT(ADDRESS(($AN24-1)*3+$AO24+5,$AP24+7))="",0,IF(COUNTIF(INDIRECT(ADDRESS(($AN24-1)*36+($AO24-1)*12+6,COLUMN())):INDIRECT(ADDRESS(($AN24-1)*36+($AO24-1)*12+$AP24+4,COLUMN())),INDIRECT(ADDRESS(($AN24-1)*3+$AO24+5,$AP24+7)))&gt;=1,0,INDIRECT(ADDRESS(($AN24-1)*3+$AO24+5,$AP24+7)))))</f>
        <v>0</v>
      </c>
      <c r="AR24" s="4">
        <f ca="1">COUNTIF(INDIRECT("H"&amp;(ROW()+12*(($AN24-1)*3+$AO24)-ROW())/12+5):INDIRECT("S"&amp;(ROW()+12*(($AN24-1)*3+$AO24)-ROW())/12+5),AQ24)</f>
        <v>0</v>
      </c>
      <c r="AS24" s="6"/>
      <c r="AU24" s="4">
        <f ca="1">IF(AND(AQ24&gt;0,AR24&gt;0),COUNTIF(AU$6:AU23,"&gt;0")+1,0)</f>
        <v>0</v>
      </c>
      <c r="BE24" s="4">
        <v>1</v>
      </c>
      <c r="BG24" s="7">
        <f t="shared" ref="BG24:BR24" si="26">SUM(H24:H25)</f>
        <v>0</v>
      </c>
      <c r="BH24" s="7">
        <f t="shared" si="26"/>
        <v>0</v>
      </c>
      <c r="BI24" s="7">
        <f t="shared" si="26"/>
        <v>0</v>
      </c>
      <c r="BJ24" s="7">
        <f t="shared" si="26"/>
        <v>0</v>
      </c>
      <c r="BK24" s="7">
        <f t="shared" si="26"/>
        <v>0</v>
      </c>
      <c r="BL24" s="7">
        <f t="shared" si="26"/>
        <v>0</v>
      </c>
      <c r="BM24" s="7">
        <f t="shared" si="26"/>
        <v>0</v>
      </c>
      <c r="BN24" s="7">
        <f t="shared" si="26"/>
        <v>0</v>
      </c>
      <c r="BO24" s="7">
        <f t="shared" si="26"/>
        <v>0</v>
      </c>
      <c r="BP24" s="7">
        <f t="shared" si="26"/>
        <v>0</v>
      </c>
      <c r="BQ24" s="7">
        <f t="shared" si="26"/>
        <v>0</v>
      </c>
      <c r="BR24" s="7">
        <f t="shared" si="26"/>
        <v>0</v>
      </c>
      <c r="BS24" s="5"/>
      <c r="BT24" s="7">
        <f t="shared" ref="BT24:CE24" si="27">SUM(U24:U25)</f>
        <v>0</v>
      </c>
      <c r="BU24" s="7">
        <f t="shared" si="27"/>
        <v>0</v>
      </c>
      <c r="BV24" s="7">
        <f t="shared" si="27"/>
        <v>0</v>
      </c>
      <c r="BW24" s="7">
        <f t="shared" si="27"/>
        <v>0</v>
      </c>
      <c r="BX24" s="7">
        <f t="shared" si="27"/>
        <v>0</v>
      </c>
      <c r="BY24" s="7">
        <f t="shared" si="27"/>
        <v>0</v>
      </c>
      <c r="BZ24" s="7">
        <f t="shared" si="27"/>
        <v>0</v>
      </c>
      <c r="CA24" s="7">
        <f t="shared" si="27"/>
        <v>0</v>
      </c>
      <c r="CB24" s="7">
        <f t="shared" si="27"/>
        <v>0</v>
      </c>
      <c r="CC24" s="7">
        <f t="shared" si="27"/>
        <v>0</v>
      </c>
      <c r="CD24" s="7">
        <f t="shared" si="27"/>
        <v>0</v>
      </c>
      <c r="CE24" s="7">
        <f t="shared" si="27"/>
        <v>0</v>
      </c>
    </row>
    <row r="25" spans="1:83">
      <c r="A25" s="407"/>
      <c r="B25" s="410"/>
      <c r="C25" s="440"/>
      <c r="D25" s="440"/>
      <c r="E25" s="414"/>
      <c r="F25" s="410"/>
      <c r="G25" s="53" t="s">
        <v>73</v>
      </c>
      <c r="H25" s="54"/>
      <c r="I25" s="55" t="str">
        <f t="shared" si="25"/>
        <v/>
      </c>
      <c r="J25" s="55" t="str">
        <f t="shared" si="25"/>
        <v/>
      </c>
      <c r="K25" s="55" t="str">
        <f t="shared" si="25"/>
        <v/>
      </c>
      <c r="L25" s="55" t="str">
        <f t="shared" si="25"/>
        <v/>
      </c>
      <c r="M25" s="55" t="str">
        <f t="shared" si="25"/>
        <v/>
      </c>
      <c r="N25" s="55" t="str">
        <f t="shared" si="25"/>
        <v/>
      </c>
      <c r="O25" s="55" t="str">
        <f t="shared" si="25"/>
        <v/>
      </c>
      <c r="P25" s="55" t="str">
        <f t="shared" si="25"/>
        <v/>
      </c>
      <c r="Q25" s="55" t="str">
        <f t="shared" si="25"/>
        <v/>
      </c>
      <c r="R25" s="55" t="str">
        <f t="shared" si="25"/>
        <v/>
      </c>
      <c r="S25" s="55" t="str">
        <f t="shared" si="25"/>
        <v/>
      </c>
      <c r="T25" s="56">
        <f t="shared" si="1"/>
        <v>0</v>
      </c>
      <c r="AG25" s="5"/>
      <c r="AH25" s="5"/>
      <c r="AI25" s="5"/>
      <c r="AJ25" s="5"/>
      <c r="AK25" s="5"/>
      <c r="AL25" s="5"/>
      <c r="AM25" s="5"/>
      <c r="AN25" s="4">
        <v>1</v>
      </c>
      <c r="AO25" s="4">
        <v>2</v>
      </c>
      <c r="AP25" s="4">
        <v>8</v>
      </c>
      <c r="AQ25" s="6">
        <f ca="1">IF($AP25=1,IF(INDIRECT(ADDRESS(($AN25-1)*3+$AO25+5,$AP25+7))="",0,INDIRECT(ADDRESS(($AN25-1)*3+$AO25+5,$AP25+7))),IF(INDIRECT(ADDRESS(($AN25-1)*3+$AO25+5,$AP25+7))="",0,IF(COUNTIF(INDIRECT(ADDRESS(($AN25-1)*36+($AO25-1)*12+6,COLUMN())):INDIRECT(ADDRESS(($AN25-1)*36+($AO25-1)*12+$AP25+4,COLUMN())),INDIRECT(ADDRESS(($AN25-1)*3+$AO25+5,$AP25+7)))&gt;=1,0,INDIRECT(ADDRESS(($AN25-1)*3+$AO25+5,$AP25+7)))))</f>
        <v>0</v>
      </c>
      <c r="AR25" s="4">
        <f ca="1">COUNTIF(INDIRECT("H"&amp;(ROW()+12*(($AN25-1)*3+$AO25)-ROW())/12+5):INDIRECT("S"&amp;(ROW()+12*(($AN25-1)*3+$AO25)-ROW())/12+5),AQ25)</f>
        <v>0</v>
      </c>
      <c r="AS25" s="6"/>
      <c r="AU25" s="4">
        <f ca="1">IF(AND(AQ25&gt;0,AR25&gt;0),COUNTIF(AU$6:AU24,"&gt;0")+1,0)</f>
        <v>0</v>
      </c>
      <c r="BE25" s="4">
        <v>2</v>
      </c>
      <c r="BF25" s="4" t="s">
        <v>72</v>
      </c>
      <c r="BG25" s="7">
        <f t="shared" ref="BG25:BR25" si="28">IF(BG24+BT24&gt;40000,1,0)</f>
        <v>0</v>
      </c>
      <c r="BH25" s="7">
        <f t="shared" si="28"/>
        <v>0</v>
      </c>
      <c r="BI25" s="7">
        <f t="shared" si="28"/>
        <v>0</v>
      </c>
      <c r="BJ25" s="7">
        <f t="shared" si="28"/>
        <v>0</v>
      </c>
      <c r="BK25" s="7">
        <f t="shared" si="28"/>
        <v>0</v>
      </c>
      <c r="BL25" s="7">
        <f t="shared" si="28"/>
        <v>0</v>
      </c>
      <c r="BM25" s="7">
        <f t="shared" si="28"/>
        <v>0</v>
      </c>
      <c r="BN25" s="7">
        <f t="shared" si="28"/>
        <v>0</v>
      </c>
      <c r="BO25" s="7">
        <f t="shared" si="28"/>
        <v>0</v>
      </c>
      <c r="BP25" s="7">
        <f t="shared" si="28"/>
        <v>0</v>
      </c>
      <c r="BQ25" s="7">
        <f t="shared" si="28"/>
        <v>0</v>
      </c>
      <c r="BR25" s="7">
        <f t="shared" si="28"/>
        <v>0</v>
      </c>
      <c r="BS25" s="5"/>
      <c r="BT25" s="7"/>
      <c r="BU25" s="7"/>
      <c r="BV25" s="7"/>
      <c r="BW25" s="7"/>
      <c r="BX25" s="7"/>
      <c r="BY25" s="7"/>
      <c r="BZ25" s="7"/>
      <c r="CA25" s="7"/>
      <c r="CB25" s="7"/>
      <c r="CC25" s="7"/>
      <c r="CD25" s="7"/>
      <c r="CE25" s="7"/>
    </row>
    <row r="26" spans="1:83">
      <c r="A26" s="408"/>
      <c r="B26" s="411"/>
      <c r="C26" s="441"/>
      <c r="D26" s="442"/>
      <c r="E26" s="415"/>
      <c r="F26" s="411"/>
      <c r="G26" s="59" t="s">
        <v>258</v>
      </c>
      <c r="H26" s="60"/>
      <c r="I26" s="61"/>
      <c r="J26" s="61"/>
      <c r="K26" s="61"/>
      <c r="L26" s="61"/>
      <c r="M26" s="61"/>
      <c r="N26" s="61"/>
      <c r="O26" s="61"/>
      <c r="P26" s="61"/>
      <c r="Q26" s="61"/>
      <c r="R26" s="61"/>
      <c r="S26" s="61"/>
      <c r="T26" s="62">
        <f t="shared" si="1"/>
        <v>0</v>
      </c>
      <c r="AG26" s="5"/>
      <c r="AH26" s="5"/>
      <c r="AI26" s="5"/>
      <c r="AJ26" s="5"/>
      <c r="AK26" s="5"/>
      <c r="AL26" s="5"/>
      <c r="AM26" s="5"/>
      <c r="AN26" s="4">
        <v>1</v>
      </c>
      <c r="AO26" s="4">
        <v>2</v>
      </c>
      <c r="AP26" s="4">
        <v>9</v>
      </c>
      <c r="AQ26" s="6">
        <f ca="1">IF($AP26=1,IF(INDIRECT(ADDRESS(($AN26-1)*3+$AO26+5,$AP26+7))="",0,INDIRECT(ADDRESS(($AN26-1)*3+$AO26+5,$AP26+7))),IF(INDIRECT(ADDRESS(($AN26-1)*3+$AO26+5,$AP26+7))="",0,IF(COUNTIF(INDIRECT(ADDRESS(($AN26-1)*36+($AO26-1)*12+6,COLUMN())):INDIRECT(ADDRESS(($AN26-1)*36+($AO26-1)*12+$AP26+4,COLUMN())),INDIRECT(ADDRESS(($AN26-1)*3+$AO26+5,$AP26+7)))&gt;=1,0,INDIRECT(ADDRESS(($AN26-1)*3+$AO26+5,$AP26+7)))))</f>
        <v>0</v>
      </c>
      <c r="AR26" s="4">
        <f ca="1">COUNTIF(INDIRECT("H"&amp;(ROW()+12*(($AN26-1)*3+$AO26)-ROW())/12+5):INDIRECT("S"&amp;(ROW()+12*(($AN26-1)*3+$AO26)-ROW())/12+5),AQ26)</f>
        <v>0</v>
      </c>
      <c r="AS26" s="6"/>
      <c r="AU26" s="4">
        <f ca="1">IF(AND(AQ26&gt;0,AR26&gt;0),COUNTIF(AU$6:AU25,"&gt;0")+1,0)</f>
        <v>0</v>
      </c>
      <c r="BE26" s="4">
        <v>3</v>
      </c>
      <c r="BG26" s="7"/>
      <c r="BH26" s="7"/>
      <c r="BI26" s="7"/>
      <c r="BJ26" s="7"/>
      <c r="BK26" s="7"/>
      <c r="BL26" s="7"/>
      <c r="BM26" s="7"/>
      <c r="BN26" s="7"/>
      <c r="BO26" s="7"/>
      <c r="BP26" s="7"/>
      <c r="BQ26" s="7"/>
      <c r="BR26" s="7"/>
      <c r="BS26" s="5"/>
      <c r="BT26" s="7"/>
      <c r="BU26" s="7"/>
      <c r="BV26" s="7"/>
      <c r="BW26" s="7"/>
      <c r="BX26" s="7"/>
      <c r="BY26" s="7"/>
      <c r="BZ26" s="7"/>
      <c r="CA26" s="7"/>
      <c r="CB26" s="7"/>
      <c r="CC26" s="7"/>
      <c r="CD26" s="7"/>
      <c r="CE26" s="7"/>
    </row>
    <row r="27" spans="1:83">
      <c r="A27" s="406">
        <v>8</v>
      </c>
      <c r="B27" s="409"/>
      <c r="C27" s="409"/>
      <c r="D27" s="409"/>
      <c r="E27" s="413"/>
      <c r="F27" s="409"/>
      <c r="G27" s="47" t="s">
        <v>75</v>
      </c>
      <c r="H27" s="48"/>
      <c r="I27" s="49" t="str">
        <f t="shared" ref="I27:S28" si="29">IF(H27="","",H27)</f>
        <v/>
      </c>
      <c r="J27" s="49" t="str">
        <f t="shared" si="29"/>
        <v/>
      </c>
      <c r="K27" s="49" t="str">
        <f t="shared" si="29"/>
        <v/>
      </c>
      <c r="L27" s="49" t="str">
        <f t="shared" si="29"/>
        <v/>
      </c>
      <c r="M27" s="49" t="str">
        <f t="shared" si="29"/>
        <v/>
      </c>
      <c r="N27" s="49" t="str">
        <f t="shared" si="29"/>
        <v/>
      </c>
      <c r="O27" s="49" t="str">
        <f t="shared" si="29"/>
        <v/>
      </c>
      <c r="P27" s="49" t="str">
        <f t="shared" si="29"/>
        <v/>
      </c>
      <c r="Q27" s="49" t="str">
        <f t="shared" si="29"/>
        <v/>
      </c>
      <c r="R27" s="49" t="str">
        <f t="shared" si="29"/>
        <v/>
      </c>
      <c r="S27" s="49" t="str">
        <f t="shared" si="29"/>
        <v/>
      </c>
      <c r="T27" s="50">
        <f t="shared" si="1"/>
        <v>0</v>
      </c>
      <c r="AG27" s="5"/>
      <c r="AH27" s="5"/>
      <c r="AI27" s="5"/>
      <c r="AJ27" s="5"/>
      <c r="AK27" s="5"/>
      <c r="AL27" s="5"/>
      <c r="AM27" s="5"/>
      <c r="AN27" s="4">
        <v>1</v>
      </c>
      <c r="AO27" s="4">
        <v>2</v>
      </c>
      <c r="AP27" s="4">
        <v>10</v>
      </c>
      <c r="AQ27" s="6">
        <f ca="1">IF($AP27=1,IF(INDIRECT(ADDRESS(($AN27-1)*3+$AO27+5,$AP27+7))="",0,INDIRECT(ADDRESS(($AN27-1)*3+$AO27+5,$AP27+7))),IF(INDIRECT(ADDRESS(($AN27-1)*3+$AO27+5,$AP27+7))="",0,IF(COUNTIF(INDIRECT(ADDRESS(($AN27-1)*36+($AO27-1)*12+6,COLUMN())):INDIRECT(ADDRESS(($AN27-1)*36+($AO27-1)*12+$AP27+4,COLUMN())),INDIRECT(ADDRESS(($AN27-1)*3+$AO27+5,$AP27+7)))&gt;=1,0,INDIRECT(ADDRESS(($AN27-1)*3+$AO27+5,$AP27+7)))))</f>
        <v>0</v>
      </c>
      <c r="AR27" s="4">
        <f ca="1">COUNTIF(INDIRECT("H"&amp;(ROW()+12*(($AN27-1)*3+$AO27)-ROW())/12+5):INDIRECT("S"&amp;(ROW()+12*(($AN27-1)*3+$AO27)-ROW())/12+5),AQ27)</f>
        <v>0</v>
      </c>
      <c r="AS27" s="6"/>
      <c r="AU27" s="4">
        <f ca="1">IF(AND(AQ27&gt;0,AR27&gt;0),COUNTIF(AU$6:AU26,"&gt;0")+1,0)</f>
        <v>0</v>
      </c>
      <c r="BE27" s="4">
        <v>1</v>
      </c>
      <c r="BG27" s="7">
        <f t="shared" ref="BG27:BR27" si="30">SUM(H27:H28)</f>
        <v>0</v>
      </c>
      <c r="BH27" s="7">
        <f t="shared" si="30"/>
        <v>0</v>
      </c>
      <c r="BI27" s="7">
        <f t="shared" si="30"/>
        <v>0</v>
      </c>
      <c r="BJ27" s="7">
        <f t="shared" si="30"/>
        <v>0</v>
      </c>
      <c r="BK27" s="7">
        <f t="shared" si="30"/>
        <v>0</v>
      </c>
      <c r="BL27" s="7">
        <f t="shared" si="30"/>
        <v>0</v>
      </c>
      <c r="BM27" s="7">
        <f t="shared" si="30"/>
        <v>0</v>
      </c>
      <c r="BN27" s="7">
        <f t="shared" si="30"/>
        <v>0</v>
      </c>
      <c r="BO27" s="7">
        <f t="shared" si="30"/>
        <v>0</v>
      </c>
      <c r="BP27" s="7">
        <f t="shared" si="30"/>
        <v>0</v>
      </c>
      <c r="BQ27" s="7">
        <f t="shared" si="30"/>
        <v>0</v>
      </c>
      <c r="BR27" s="7">
        <f t="shared" si="30"/>
        <v>0</v>
      </c>
      <c r="BS27" s="5"/>
      <c r="BT27" s="7">
        <f t="shared" ref="BT27:CE27" si="31">SUM(U27:U28)</f>
        <v>0</v>
      </c>
      <c r="BU27" s="7">
        <f t="shared" si="31"/>
        <v>0</v>
      </c>
      <c r="BV27" s="7">
        <f t="shared" si="31"/>
        <v>0</v>
      </c>
      <c r="BW27" s="7">
        <f t="shared" si="31"/>
        <v>0</v>
      </c>
      <c r="BX27" s="7">
        <f t="shared" si="31"/>
        <v>0</v>
      </c>
      <c r="BY27" s="7">
        <f t="shared" si="31"/>
        <v>0</v>
      </c>
      <c r="BZ27" s="7">
        <f t="shared" si="31"/>
        <v>0</v>
      </c>
      <c r="CA27" s="7">
        <f t="shared" si="31"/>
        <v>0</v>
      </c>
      <c r="CB27" s="7">
        <f t="shared" si="31"/>
        <v>0</v>
      </c>
      <c r="CC27" s="7">
        <f t="shared" si="31"/>
        <v>0</v>
      </c>
      <c r="CD27" s="7">
        <f t="shared" si="31"/>
        <v>0</v>
      </c>
      <c r="CE27" s="7">
        <f t="shared" si="31"/>
        <v>0</v>
      </c>
    </row>
    <row r="28" spans="1:83">
      <c r="A28" s="407"/>
      <c r="B28" s="410"/>
      <c r="C28" s="440"/>
      <c r="D28" s="440"/>
      <c r="E28" s="414"/>
      <c r="F28" s="410"/>
      <c r="G28" s="53" t="s">
        <v>73</v>
      </c>
      <c r="H28" s="54"/>
      <c r="I28" s="55" t="str">
        <f t="shared" si="29"/>
        <v/>
      </c>
      <c r="J28" s="55" t="str">
        <f t="shared" si="29"/>
        <v/>
      </c>
      <c r="K28" s="55" t="str">
        <f t="shared" si="29"/>
        <v/>
      </c>
      <c r="L28" s="55" t="str">
        <f t="shared" si="29"/>
        <v/>
      </c>
      <c r="M28" s="55" t="str">
        <f t="shared" si="29"/>
        <v/>
      </c>
      <c r="N28" s="55" t="str">
        <f t="shared" si="29"/>
        <v/>
      </c>
      <c r="O28" s="55" t="str">
        <f t="shared" si="29"/>
        <v/>
      </c>
      <c r="P28" s="55" t="str">
        <f t="shared" si="29"/>
        <v/>
      </c>
      <c r="Q28" s="55" t="str">
        <f t="shared" si="29"/>
        <v/>
      </c>
      <c r="R28" s="55" t="str">
        <f t="shared" si="29"/>
        <v/>
      </c>
      <c r="S28" s="55" t="str">
        <f t="shared" si="29"/>
        <v/>
      </c>
      <c r="T28" s="56">
        <f t="shared" si="1"/>
        <v>0</v>
      </c>
      <c r="AG28" s="5"/>
      <c r="AH28" s="5"/>
      <c r="AI28" s="5"/>
      <c r="AJ28" s="5"/>
      <c r="AK28" s="5"/>
      <c r="AL28" s="5"/>
      <c r="AM28" s="5"/>
      <c r="AN28" s="4">
        <v>1</v>
      </c>
      <c r="AO28" s="4">
        <v>2</v>
      </c>
      <c r="AP28" s="4">
        <v>11</v>
      </c>
      <c r="AQ28" s="6">
        <f ca="1">IF($AP28=1,IF(INDIRECT(ADDRESS(($AN28-1)*3+$AO28+5,$AP28+7))="",0,INDIRECT(ADDRESS(($AN28-1)*3+$AO28+5,$AP28+7))),IF(INDIRECT(ADDRESS(($AN28-1)*3+$AO28+5,$AP28+7))="",0,IF(COUNTIF(INDIRECT(ADDRESS(($AN28-1)*36+($AO28-1)*12+6,COLUMN())):INDIRECT(ADDRESS(($AN28-1)*36+($AO28-1)*12+$AP28+4,COLUMN())),INDIRECT(ADDRESS(($AN28-1)*3+$AO28+5,$AP28+7)))&gt;=1,0,INDIRECT(ADDRESS(($AN28-1)*3+$AO28+5,$AP28+7)))))</f>
        <v>0</v>
      </c>
      <c r="AR28" s="4">
        <f ca="1">COUNTIF(INDIRECT("H"&amp;(ROW()+12*(($AN28-1)*3+$AO28)-ROW())/12+5):INDIRECT("S"&amp;(ROW()+12*(($AN28-1)*3+$AO28)-ROW())/12+5),AQ28)</f>
        <v>0</v>
      </c>
      <c r="AS28" s="6"/>
      <c r="AU28" s="4">
        <f ca="1">IF(AND(AQ28&gt;0,AR28&gt;0),COUNTIF(AU$6:AU27,"&gt;0")+1,0)</f>
        <v>0</v>
      </c>
      <c r="BE28" s="4">
        <v>2</v>
      </c>
      <c r="BF28" s="4" t="s">
        <v>72</v>
      </c>
      <c r="BG28" s="7">
        <f t="shared" ref="BG28:BR28" si="32">IF(BG27+BT27&gt;40000,1,0)</f>
        <v>0</v>
      </c>
      <c r="BH28" s="7">
        <f t="shared" si="32"/>
        <v>0</v>
      </c>
      <c r="BI28" s="7">
        <f t="shared" si="32"/>
        <v>0</v>
      </c>
      <c r="BJ28" s="7">
        <f t="shared" si="32"/>
        <v>0</v>
      </c>
      <c r="BK28" s="7">
        <f t="shared" si="32"/>
        <v>0</v>
      </c>
      <c r="BL28" s="7">
        <f t="shared" si="32"/>
        <v>0</v>
      </c>
      <c r="BM28" s="7">
        <f t="shared" si="32"/>
        <v>0</v>
      </c>
      <c r="BN28" s="7">
        <f t="shared" si="32"/>
        <v>0</v>
      </c>
      <c r="BO28" s="7">
        <f t="shared" si="32"/>
        <v>0</v>
      </c>
      <c r="BP28" s="7">
        <f t="shared" si="32"/>
        <v>0</v>
      </c>
      <c r="BQ28" s="7">
        <f t="shared" si="32"/>
        <v>0</v>
      </c>
      <c r="BR28" s="7">
        <f t="shared" si="32"/>
        <v>0</v>
      </c>
      <c r="BS28" s="5"/>
      <c r="BT28" s="7"/>
      <c r="BU28" s="7"/>
      <c r="BV28" s="7"/>
      <c r="BW28" s="7"/>
      <c r="BX28" s="7"/>
      <c r="BY28" s="7"/>
      <c r="BZ28" s="7"/>
      <c r="CA28" s="7"/>
      <c r="CB28" s="7"/>
      <c r="CC28" s="7"/>
      <c r="CD28" s="7"/>
      <c r="CE28" s="7"/>
    </row>
    <row r="29" spans="1:83">
      <c r="A29" s="408"/>
      <c r="B29" s="411"/>
      <c r="C29" s="441"/>
      <c r="D29" s="442"/>
      <c r="E29" s="415"/>
      <c r="F29" s="411"/>
      <c r="G29" s="59" t="s">
        <v>258</v>
      </c>
      <c r="H29" s="60"/>
      <c r="I29" s="61"/>
      <c r="J29" s="61"/>
      <c r="K29" s="61"/>
      <c r="L29" s="61"/>
      <c r="M29" s="61"/>
      <c r="N29" s="61"/>
      <c r="O29" s="61"/>
      <c r="P29" s="61"/>
      <c r="Q29" s="61"/>
      <c r="R29" s="61"/>
      <c r="S29" s="61"/>
      <c r="T29" s="62">
        <f t="shared" si="1"/>
        <v>0</v>
      </c>
      <c r="AG29" s="5"/>
      <c r="AH29" s="5"/>
      <c r="AI29" s="5"/>
      <c r="AJ29" s="5"/>
      <c r="AK29" s="5"/>
      <c r="AL29" s="5"/>
      <c r="AM29" s="5"/>
      <c r="AN29" s="4">
        <v>1</v>
      </c>
      <c r="AO29" s="4">
        <v>2</v>
      </c>
      <c r="AP29" s="4">
        <v>12</v>
      </c>
      <c r="AQ29" s="6">
        <f ca="1">IF($AP29=1,IF(INDIRECT(ADDRESS(($AN29-1)*3+$AO29+5,$AP29+7))="",0,INDIRECT(ADDRESS(($AN29-1)*3+$AO29+5,$AP29+7))),IF(INDIRECT(ADDRESS(($AN29-1)*3+$AO29+5,$AP29+7))="",0,IF(COUNTIF(INDIRECT(ADDRESS(($AN29-1)*36+($AO29-1)*12+6,COLUMN())):INDIRECT(ADDRESS(($AN29-1)*36+($AO29-1)*12+$AP29+4,COLUMN())),INDIRECT(ADDRESS(($AN29-1)*3+$AO29+5,$AP29+7)))&gt;=1,0,INDIRECT(ADDRESS(($AN29-1)*3+$AO29+5,$AP29+7)))))</f>
        <v>0</v>
      </c>
      <c r="AR29" s="4">
        <f ca="1">COUNTIF(INDIRECT("H"&amp;(ROW()+12*(($AN29-1)*3+$AO29)-ROW())/12+5):INDIRECT("S"&amp;(ROW()+12*(($AN29-1)*3+$AO29)-ROW())/12+5),AQ29)</f>
        <v>0</v>
      </c>
      <c r="AS29" s="6"/>
      <c r="AU29" s="4">
        <f ca="1">IF(AND(AQ29&gt;0,AR29&gt;0),COUNTIF(AU$6:AU28,"&gt;0")+1,0)</f>
        <v>0</v>
      </c>
      <c r="BE29" s="4">
        <v>3</v>
      </c>
      <c r="BG29" s="7"/>
      <c r="BH29" s="7"/>
      <c r="BI29" s="7"/>
      <c r="BJ29" s="7"/>
      <c r="BK29" s="7"/>
      <c r="BL29" s="7"/>
      <c r="BM29" s="7"/>
      <c r="BN29" s="7"/>
      <c r="BO29" s="7"/>
      <c r="BP29" s="7"/>
      <c r="BQ29" s="7"/>
      <c r="BR29" s="7"/>
    </row>
    <row r="30" spans="1:83">
      <c r="A30" s="406">
        <v>9</v>
      </c>
      <c r="B30" s="409"/>
      <c r="C30" s="409"/>
      <c r="D30" s="409"/>
      <c r="E30" s="413"/>
      <c r="F30" s="409"/>
      <c r="G30" s="47" t="s">
        <v>75</v>
      </c>
      <c r="H30" s="48"/>
      <c r="I30" s="49" t="str">
        <f t="shared" ref="I30:S31" si="33">IF(H30="","",H30)</f>
        <v/>
      </c>
      <c r="J30" s="49" t="str">
        <f t="shared" si="33"/>
        <v/>
      </c>
      <c r="K30" s="49" t="str">
        <f t="shared" si="33"/>
        <v/>
      </c>
      <c r="L30" s="49" t="str">
        <f t="shared" si="33"/>
        <v/>
      </c>
      <c r="M30" s="49" t="str">
        <f t="shared" si="33"/>
        <v/>
      </c>
      <c r="N30" s="49" t="str">
        <f t="shared" si="33"/>
        <v/>
      </c>
      <c r="O30" s="49" t="str">
        <f t="shared" si="33"/>
        <v/>
      </c>
      <c r="P30" s="49" t="str">
        <f t="shared" si="33"/>
        <v/>
      </c>
      <c r="Q30" s="49" t="str">
        <f t="shared" si="33"/>
        <v/>
      </c>
      <c r="R30" s="49" t="str">
        <f t="shared" si="33"/>
        <v/>
      </c>
      <c r="S30" s="49" t="str">
        <f t="shared" si="33"/>
        <v/>
      </c>
      <c r="T30" s="50">
        <f t="shared" si="1"/>
        <v>0</v>
      </c>
      <c r="AG30" s="5"/>
      <c r="AH30" s="5"/>
      <c r="AI30" s="5"/>
      <c r="AJ30" s="5"/>
      <c r="AK30" s="5"/>
      <c r="AL30" s="5"/>
      <c r="AM30" s="5"/>
      <c r="AN30" s="4">
        <v>1</v>
      </c>
      <c r="AO30" s="4">
        <v>3</v>
      </c>
      <c r="AP30" s="4">
        <v>1</v>
      </c>
      <c r="AQ30" s="6">
        <f ca="1">IF($AP30=1,IF(INDIRECT(ADDRESS(($AN30-1)*3+$AO30+5,$AP30+7))="",0,INDIRECT(ADDRESS(($AN30-1)*3+$AO30+5,$AP30+7))),IF(INDIRECT(ADDRESS(($AN30-1)*3+$AO30+5,$AP30+7))="",0,IF(COUNTIF(INDIRECT(ADDRESS(($AN30-1)*36+($AO30-1)*12+6,COLUMN())):INDIRECT(ADDRESS(($AN30-1)*36+($AO30-1)*12+$AP30+4,COLUMN())),INDIRECT(ADDRESS(($AN30-1)*3+$AO30+5,$AP30+7)))&gt;=1,0,INDIRECT(ADDRESS(($AN30-1)*3+$AO30+5,$AP30+7)))))</f>
        <v>0</v>
      </c>
      <c r="AR30" s="4">
        <f ca="1">COUNTIF(INDIRECT("H"&amp;(ROW()+12*(($AN30-1)*3+$AO30)-ROW())/12+5):INDIRECT("S"&amp;(ROW()+12*(($AN30-1)*3+$AO30)-ROW())/12+5),AQ30)</f>
        <v>0</v>
      </c>
      <c r="AS30" s="6"/>
      <c r="AU30" s="4">
        <f ca="1">IF(AND(AQ30&gt;0,AR30&gt;0),COUNTIF(AU$6:AU29,"&gt;0")+1,0)</f>
        <v>0</v>
      </c>
      <c r="BE30" s="4">
        <v>1</v>
      </c>
      <c r="BG30" s="7">
        <f t="shared" ref="BG30:BR30" si="34">SUM(H30:H31)</f>
        <v>0</v>
      </c>
      <c r="BH30" s="7">
        <f t="shared" si="34"/>
        <v>0</v>
      </c>
      <c r="BI30" s="7">
        <f t="shared" si="34"/>
        <v>0</v>
      </c>
      <c r="BJ30" s="7">
        <f t="shared" si="34"/>
        <v>0</v>
      </c>
      <c r="BK30" s="7">
        <f t="shared" si="34"/>
        <v>0</v>
      </c>
      <c r="BL30" s="7">
        <f t="shared" si="34"/>
        <v>0</v>
      </c>
      <c r="BM30" s="7">
        <f t="shared" si="34"/>
        <v>0</v>
      </c>
      <c r="BN30" s="7">
        <f t="shared" si="34"/>
        <v>0</v>
      </c>
      <c r="BO30" s="7">
        <f t="shared" si="34"/>
        <v>0</v>
      </c>
      <c r="BP30" s="7">
        <f t="shared" si="34"/>
        <v>0</v>
      </c>
      <c r="BQ30" s="7">
        <f t="shared" si="34"/>
        <v>0</v>
      </c>
      <c r="BR30" s="7">
        <f t="shared" si="34"/>
        <v>0</v>
      </c>
      <c r="BS30" s="5"/>
      <c r="BT30" s="7">
        <f t="shared" ref="BT30:CE30" si="35">SUM(U30:U31)</f>
        <v>0</v>
      </c>
      <c r="BU30" s="7">
        <f t="shared" si="35"/>
        <v>0</v>
      </c>
      <c r="BV30" s="7">
        <f t="shared" si="35"/>
        <v>0</v>
      </c>
      <c r="BW30" s="7">
        <f t="shared" si="35"/>
        <v>0</v>
      </c>
      <c r="BX30" s="7">
        <f t="shared" si="35"/>
        <v>0</v>
      </c>
      <c r="BY30" s="7">
        <f t="shared" si="35"/>
        <v>0</v>
      </c>
      <c r="BZ30" s="7">
        <f t="shared" si="35"/>
        <v>0</v>
      </c>
      <c r="CA30" s="7">
        <f t="shared" si="35"/>
        <v>0</v>
      </c>
      <c r="CB30" s="7">
        <f t="shared" si="35"/>
        <v>0</v>
      </c>
      <c r="CC30" s="7">
        <f t="shared" si="35"/>
        <v>0</v>
      </c>
      <c r="CD30" s="7">
        <f t="shared" si="35"/>
        <v>0</v>
      </c>
      <c r="CE30" s="7">
        <f t="shared" si="35"/>
        <v>0</v>
      </c>
    </row>
    <row r="31" spans="1:83">
      <c r="A31" s="407"/>
      <c r="B31" s="410"/>
      <c r="C31" s="440"/>
      <c r="D31" s="440"/>
      <c r="E31" s="414"/>
      <c r="F31" s="410"/>
      <c r="G31" s="53" t="s">
        <v>73</v>
      </c>
      <c r="H31" s="54"/>
      <c r="I31" s="55" t="str">
        <f t="shared" si="33"/>
        <v/>
      </c>
      <c r="J31" s="55" t="str">
        <f t="shared" si="33"/>
        <v/>
      </c>
      <c r="K31" s="55" t="str">
        <f t="shared" si="33"/>
        <v/>
      </c>
      <c r="L31" s="55" t="str">
        <f t="shared" si="33"/>
        <v/>
      </c>
      <c r="M31" s="55" t="str">
        <f t="shared" si="33"/>
        <v/>
      </c>
      <c r="N31" s="55" t="str">
        <f t="shared" si="33"/>
        <v/>
      </c>
      <c r="O31" s="55" t="str">
        <f t="shared" si="33"/>
        <v/>
      </c>
      <c r="P31" s="55" t="str">
        <f t="shared" si="33"/>
        <v/>
      </c>
      <c r="Q31" s="55" t="str">
        <f t="shared" si="33"/>
        <v/>
      </c>
      <c r="R31" s="55" t="str">
        <f t="shared" si="33"/>
        <v/>
      </c>
      <c r="S31" s="55" t="str">
        <f t="shared" si="33"/>
        <v/>
      </c>
      <c r="T31" s="56">
        <f t="shared" si="1"/>
        <v>0</v>
      </c>
      <c r="AG31" s="5"/>
      <c r="AH31" s="5"/>
      <c r="AI31" s="5"/>
      <c r="AJ31" s="5"/>
      <c r="AK31" s="5"/>
      <c r="AL31" s="5"/>
      <c r="AM31" s="5"/>
      <c r="AN31" s="4">
        <v>1</v>
      </c>
      <c r="AO31" s="4">
        <v>3</v>
      </c>
      <c r="AP31" s="4">
        <v>2</v>
      </c>
      <c r="AQ31" s="6">
        <f ca="1">IF($AP31=1,IF(INDIRECT(ADDRESS(($AN31-1)*3+$AO31+5,$AP31+7))="",0,INDIRECT(ADDRESS(($AN31-1)*3+$AO31+5,$AP31+7))),IF(INDIRECT(ADDRESS(($AN31-1)*3+$AO31+5,$AP31+7))="",0,IF(COUNTIF(INDIRECT(ADDRESS(($AN31-1)*36+($AO31-1)*12+6,COLUMN())):INDIRECT(ADDRESS(($AN31-1)*36+($AO31-1)*12+$AP31+4,COLUMN())),INDIRECT(ADDRESS(($AN31-1)*3+$AO31+5,$AP31+7)))&gt;=1,0,INDIRECT(ADDRESS(($AN31-1)*3+$AO31+5,$AP31+7)))))</f>
        <v>0</v>
      </c>
      <c r="AR31" s="4">
        <f ca="1">COUNTIF(INDIRECT("H"&amp;(ROW()+12*(($AN31-1)*3+$AO31)-ROW())/12+5):INDIRECT("S"&amp;(ROW()+12*(($AN31-1)*3+$AO31)-ROW())/12+5),AQ31)</f>
        <v>0</v>
      </c>
      <c r="AS31" s="6"/>
      <c r="AU31" s="4">
        <f ca="1">IF(AND(AQ31&gt;0,AR31&gt;0),COUNTIF(AU$6:AU30,"&gt;0")+1,0)</f>
        <v>0</v>
      </c>
      <c r="BE31" s="4">
        <v>2</v>
      </c>
      <c r="BF31" s="4" t="s">
        <v>72</v>
      </c>
      <c r="BG31" s="7">
        <f t="shared" ref="BG31:BR31" si="36">IF(BG30+BT30&gt;40000,1,0)</f>
        <v>0</v>
      </c>
      <c r="BH31" s="7">
        <f t="shared" si="36"/>
        <v>0</v>
      </c>
      <c r="BI31" s="7">
        <f t="shared" si="36"/>
        <v>0</v>
      </c>
      <c r="BJ31" s="7">
        <f t="shared" si="36"/>
        <v>0</v>
      </c>
      <c r="BK31" s="7">
        <f t="shared" si="36"/>
        <v>0</v>
      </c>
      <c r="BL31" s="7">
        <f t="shared" si="36"/>
        <v>0</v>
      </c>
      <c r="BM31" s="7">
        <f t="shared" si="36"/>
        <v>0</v>
      </c>
      <c r="BN31" s="7">
        <f t="shared" si="36"/>
        <v>0</v>
      </c>
      <c r="BO31" s="7">
        <f t="shared" si="36"/>
        <v>0</v>
      </c>
      <c r="BP31" s="7">
        <f t="shared" si="36"/>
        <v>0</v>
      </c>
      <c r="BQ31" s="7">
        <f t="shared" si="36"/>
        <v>0</v>
      </c>
      <c r="BR31" s="7">
        <f t="shared" si="36"/>
        <v>0</v>
      </c>
      <c r="BS31" s="5"/>
      <c r="BT31" s="7"/>
      <c r="BU31" s="7"/>
      <c r="BV31" s="7"/>
      <c r="BW31" s="7"/>
      <c r="BX31" s="7"/>
      <c r="BY31" s="7"/>
      <c r="BZ31" s="7"/>
      <c r="CA31" s="7"/>
      <c r="CB31" s="7"/>
      <c r="CC31" s="7"/>
      <c r="CD31" s="7"/>
      <c r="CE31" s="7"/>
    </row>
    <row r="32" spans="1:83">
      <c r="A32" s="408"/>
      <c r="B32" s="411"/>
      <c r="C32" s="441"/>
      <c r="D32" s="442"/>
      <c r="E32" s="415"/>
      <c r="F32" s="411"/>
      <c r="G32" s="59" t="s">
        <v>258</v>
      </c>
      <c r="H32" s="60"/>
      <c r="I32" s="61"/>
      <c r="J32" s="61"/>
      <c r="K32" s="61"/>
      <c r="L32" s="61"/>
      <c r="M32" s="61"/>
      <c r="N32" s="61"/>
      <c r="O32" s="61"/>
      <c r="P32" s="61"/>
      <c r="Q32" s="61"/>
      <c r="R32" s="61"/>
      <c r="S32" s="61"/>
      <c r="T32" s="62">
        <f t="shared" si="1"/>
        <v>0</v>
      </c>
      <c r="AG32" s="5"/>
      <c r="AH32" s="5"/>
      <c r="AI32" s="5"/>
      <c r="AJ32" s="5"/>
      <c r="AK32" s="5"/>
      <c r="AL32" s="5"/>
      <c r="AM32" s="5"/>
      <c r="AN32" s="4">
        <v>1</v>
      </c>
      <c r="AO32" s="4">
        <v>3</v>
      </c>
      <c r="AP32" s="4">
        <v>3</v>
      </c>
      <c r="AQ32" s="6">
        <f ca="1">IF($AP32=1,IF(INDIRECT(ADDRESS(($AN32-1)*3+$AO32+5,$AP32+7))="",0,INDIRECT(ADDRESS(($AN32-1)*3+$AO32+5,$AP32+7))),IF(INDIRECT(ADDRESS(($AN32-1)*3+$AO32+5,$AP32+7))="",0,IF(COUNTIF(INDIRECT(ADDRESS(($AN32-1)*36+($AO32-1)*12+6,COLUMN())):INDIRECT(ADDRESS(($AN32-1)*36+($AO32-1)*12+$AP32+4,COLUMN())),INDIRECT(ADDRESS(($AN32-1)*3+$AO32+5,$AP32+7)))&gt;=1,0,INDIRECT(ADDRESS(($AN32-1)*3+$AO32+5,$AP32+7)))))</f>
        <v>0</v>
      </c>
      <c r="AR32" s="4">
        <f ca="1">COUNTIF(INDIRECT("H"&amp;(ROW()+12*(($AN32-1)*3+$AO32)-ROW())/12+5):INDIRECT("S"&amp;(ROW()+12*(($AN32-1)*3+$AO32)-ROW())/12+5),AQ32)</f>
        <v>0</v>
      </c>
      <c r="AS32" s="6"/>
      <c r="AU32" s="4">
        <f ca="1">IF(AND(AQ32&gt;0,AR32&gt;0),COUNTIF(AU$6:AU31,"&gt;0")+1,0)</f>
        <v>0</v>
      </c>
      <c r="BE32" s="4">
        <v>3</v>
      </c>
      <c r="BG32" s="7"/>
      <c r="BH32" s="7"/>
      <c r="BI32" s="7"/>
      <c r="BJ32" s="7"/>
      <c r="BK32" s="7"/>
      <c r="BL32" s="7"/>
      <c r="BM32" s="7"/>
      <c r="BN32" s="7"/>
      <c r="BO32" s="7"/>
      <c r="BP32" s="7"/>
      <c r="BQ32" s="7"/>
      <c r="BR32" s="7"/>
      <c r="BS32" s="5"/>
      <c r="BT32" s="7"/>
      <c r="BU32" s="7"/>
      <c r="BV32" s="7"/>
      <c r="BW32" s="7"/>
      <c r="BX32" s="7"/>
      <c r="BY32" s="7"/>
      <c r="BZ32" s="7"/>
      <c r="CA32" s="7"/>
      <c r="CB32" s="7"/>
      <c r="CC32" s="7"/>
      <c r="CD32" s="7"/>
      <c r="CE32" s="7"/>
    </row>
    <row r="33" spans="1:83">
      <c r="A33" s="406">
        <v>10</v>
      </c>
      <c r="B33" s="409"/>
      <c r="C33" s="409"/>
      <c r="D33" s="409"/>
      <c r="E33" s="413"/>
      <c r="F33" s="409"/>
      <c r="G33" s="47" t="s">
        <v>75</v>
      </c>
      <c r="H33" s="48"/>
      <c r="I33" s="49" t="str">
        <f t="shared" ref="I33:S34" si="37">IF(H33="","",H33)</f>
        <v/>
      </c>
      <c r="J33" s="49" t="str">
        <f t="shared" si="37"/>
        <v/>
      </c>
      <c r="K33" s="49" t="str">
        <f t="shared" si="37"/>
        <v/>
      </c>
      <c r="L33" s="49" t="str">
        <f t="shared" si="37"/>
        <v/>
      </c>
      <c r="M33" s="49" t="str">
        <f t="shared" si="37"/>
        <v/>
      </c>
      <c r="N33" s="49" t="str">
        <f t="shared" si="37"/>
        <v/>
      </c>
      <c r="O33" s="49" t="str">
        <f t="shared" si="37"/>
        <v/>
      </c>
      <c r="P33" s="49" t="str">
        <f t="shared" si="37"/>
        <v/>
      </c>
      <c r="Q33" s="49" t="str">
        <f t="shared" si="37"/>
        <v/>
      </c>
      <c r="R33" s="49" t="str">
        <f t="shared" si="37"/>
        <v/>
      </c>
      <c r="S33" s="49" t="str">
        <f t="shared" si="37"/>
        <v/>
      </c>
      <c r="T33" s="50">
        <f t="shared" si="1"/>
        <v>0</v>
      </c>
      <c r="AG33" s="5"/>
      <c r="AH33" s="5"/>
      <c r="AI33" s="5"/>
      <c r="AJ33" s="5"/>
      <c r="AK33" s="5"/>
      <c r="AL33" s="5"/>
      <c r="AM33" s="5"/>
      <c r="AN33" s="4">
        <v>1</v>
      </c>
      <c r="AO33" s="4">
        <v>3</v>
      </c>
      <c r="AP33" s="4">
        <v>4</v>
      </c>
      <c r="AQ33" s="6">
        <f ca="1">IF($AP33=1,IF(INDIRECT(ADDRESS(($AN33-1)*3+$AO33+5,$AP33+7))="",0,INDIRECT(ADDRESS(($AN33-1)*3+$AO33+5,$AP33+7))),IF(INDIRECT(ADDRESS(($AN33-1)*3+$AO33+5,$AP33+7))="",0,IF(COUNTIF(INDIRECT(ADDRESS(($AN33-1)*36+($AO33-1)*12+6,COLUMN())):INDIRECT(ADDRESS(($AN33-1)*36+($AO33-1)*12+$AP33+4,COLUMN())),INDIRECT(ADDRESS(($AN33-1)*3+$AO33+5,$AP33+7)))&gt;=1,0,INDIRECT(ADDRESS(($AN33-1)*3+$AO33+5,$AP33+7)))))</f>
        <v>0</v>
      </c>
      <c r="AR33" s="4">
        <f ca="1">COUNTIF(INDIRECT("H"&amp;(ROW()+12*(($AN33-1)*3+$AO33)-ROW())/12+5):INDIRECT("S"&amp;(ROW()+12*(($AN33-1)*3+$AO33)-ROW())/12+5),AQ33)</f>
        <v>0</v>
      </c>
      <c r="AS33" s="6"/>
      <c r="AU33" s="4">
        <f ca="1">IF(AND(AQ33&gt;0,AR33&gt;0),COUNTIF(AU$6:AU32,"&gt;0")+1,0)</f>
        <v>0</v>
      </c>
      <c r="BE33" s="4">
        <v>1</v>
      </c>
      <c r="BG33" s="7">
        <f t="shared" ref="BG33:BR33" si="38">SUM(H33:H34)</f>
        <v>0</v>
      </c>
      <c r="BH33" s="7">
        <f t="shared" si="38"/>
        <v>0</v>
      </c>
      <c r="BI33" s="7">
        <f t="shared" si="38"/>
        <v>0</v>
      </c>
      <c r="BJ33" s="7">
        <f t="shared" si="38"/>
        <v>0</v>
      </c>
      <c r="BK33" s="7">
        <f t="shared" si="38"/>
        <v>0</v>
      </c>
      <c r="BL33" s="7">
        <f t="shared" si="38"/>
        <v>0</v>
      </c>
      <c r="BM33" s="7">
        <f t="shared" si="38"/>
        <v>0</v>
      </c>
      <c r="BN33" s="7">
        <f t="shared" si="38"/>
        <v>0</v>
      </c>
      <c r="BO33" s="7">
        <f t="shared" si="38"/>
        <v>0</v>
      </c>
      <c r="BP33" s="7">
        <f t="shared" si="38"/>
        <v>0</v>
      </c>
      <c r="BQ33" s="7">
        <f t="shared" si="38"/>
        <v>0</v>
      </c>
      <c r="BR33" s="7">
        <f t="shared" si="38"/>
        <v>0</v>
      </c>
      <c r="BS33" s="5"/>
      <c r="BT33" s="7">
        <f t="shared" ref="BT33:CE33" si="39">SUM(U33:U34)</f>
        <v>0</v>
      </c>
      <c r="BU33" s="7">
        <f t="shared" si="39"/>
        <v>0</v>
      </c>
      <c r="BV33" s="7">
        <f t="shared" si="39"/>
        <v>0</v>
      </c>
      <c r="BW33" s="7">
        <f t="shared" si="39"/>
        <v>0</v>
      </c>
      <c r="BX33" s="7">
        <f t="shared" si="39"/>
        <v>0</v>
      </c>
      <c r="BY33" s="7">
        <f t="shared" si="39"/>
        <v>0</v>
      </c>
      <c r="BZ33" s="7">
        <f t="shared" si="39"/>
        <v>0</v>
      </c>
      <c r="CA33" s="7">
        <f t="shared" si="39"/>
        <v>0</v>
      </c>
      <c r="CB33" s="7">
        <f t="shared" si="39"/>
        <v>0</v>
      </c>
      <c r="CC33" s="7">
        <f t="shared" si="39"/>
        <v>0</v>
      </c>
      <c r="CD33" s="7">
        <f t="shared" si="39"/>
        <v>0</v>
      </c>
      <c r="CE33" s="7">
        <f t="shared" si="39"/>
        <v>0</v>
      </c>
    </row>
    <row r="34" spans="1:83">
      <c r="A34" s="407"/>
      <c r="B34" s="410"/>
      <c r="C34" s="440"/>
      <c r="D34" s="440"/>
      <c r="E34" s="414"/>
      <c r="F34" s="410"/>
      <c r="G34" s="53" t="s">
        <v>73</v>
      </c>
      <c r="H34" s="54"/>
      <c r="I34" s="55" t="str">
        <f t="shared" si="37"/>
        <v/>
      </c>
      <c r="J34" s="55" t="str">
        <f t="shared" si="37"/>
        <v/>
      </c>
      <c r="K34" s="55" t="str">
        <f t="shared" si="37"/>
        <v/>
      </c>
      <c r="L34" s="55" t="str">
        <f t="shared" si="37"/>
        <v/>
      </c>
      <c r="M34" s="55" t="str">
        <f t="shared" si="37"/>
        <v/>
      </c>
      <c r="N34" s="55" t="str">
        <f t="shared" si="37"/>
        <v/>
      </c>
      <c r="O34" s="55" t="str">
        <f t="shared" si="37"/>
        <v/>
      </c>
      <c r="P34" s="55" t="str">
        <f t="shared" si="37"/>
        <v/>
      </c>
      <c r="Q34" s="55" t="str">
        <f t="shared" si="37"/>
        <v/>
      </c>
      <c r="R34" s="55" t="str">
        <f t="shared" si="37"/>
        <v/>
      </c>
      <c r="S34" s="55" t="str">
        <f t="shared" si="37"/>
        <v/>
      </c>
      <c r="T34" s="56">
        <f t="shared" si="1"/>
        <v>0</v>
      </c>
      <c r="Y34" s="16"/>
      <c r="AG34" s="5"/>
      <c r="AH34" s="5"/>
      <c r="AI34" s="5"/>
      <c r="AJ34" s="5"/>
      <c r="AK34" s="5"/>
      <c r="AL34" s="5"/>
      <c r="AM34" s="5"/>
      <c r="AN34" s="4">
        <v>1</v>
      </c>
      <c r="AO34" s="4">
        <v>3</v>
      </c>
      <c r="AP34" s="4">
        <v>5</v>
      </c>
      <c r="AQ34" s="6">
        <f ca="1">IF($AP34=1,IF(INDIRECT(ADDRESS(($AN34-1)*3+$AO34+5,$AP34+7))="",0,INDIRECT(ADDRESS(($AN34-1)*3+$AO34+5,$AP34+7))),IF(INDIRECT(ADDRESS(($AN34-1)*3+$AO34+5,$AP34+7))="",0,IF(COUNTIF(INDIRECT(ADDRESS(($AN34-1)*36+($AO34-1)*12+6,COLUMN())):INDIRECT(ADDRESS(($AN34-1)*36+($AO34-1)*12+$AP34+4,COLUMN())),INDIRECT(ADDRESS(($AN34-1)*3+$AO34+5,$AP34+7)))&gt;=1,0,INDIRECT(ADDRESS(($AN34-1)*3+$AO34+5,$AP34+7)))))</f>
        <v>0</v>
      </c>
      <c r="AR34" s="4">
        <f ca="1">COUNTIF(INDIRECT("H"&amp;(ROW()+12*(($AN34-1)*3+$AO34)-ROW())/12+5):INDIRECT("S"&amp;(ROW()+12*(($AN34-1)*3+$AO34)-ROW())/12+5),AQ34)</f>
        <v>0</v>
      </c>
      <c r="AS34" s="6"/>
      <c r="AU34" s="4">
        <f ca="1">IF(AND(AQ34&gt;0,AR34&gt;0),COUNTIF(AU$6:AU33,"&gt;0")+1,0)</f>
        <v>0</v>
      </c>
      <c r="BE34" s="4">
        <v>2</v>
      </c>
      <c r="BF34" s="4" t="s">
        <v>72</v>
      </c>
      <c r="BG34" s="7">
        <f t="shared" ref="BG34:BR34" si="40">IF(BG33+BT33&gt;40000,1,0)</f>
        <v>0</v>
      </c>
      <c r="BH34" s="7">
        <f t="shared" si="40"/>
        <v>0</v>
      </c>
      <c r="BI34" s="7">
        <f t="shared" si="40"/>
        <v>0</v>
      </c>
      <c r="BJ34" s="7">
        <f t="shared" si="40"/>
        <v>0</v>
      </c>
      <c r="BK34" s="7">
        <f t="shared" si="40"/>
        <v>0</v>
      </c>
      <c r="BL34" s="7">
        <f t="shared" si="40"/>
        <v>0</v>
      </c>
      <c r="BM34" s="7">
        <f t="shared" si="40"/>
        <v>0</v>
      </c>
      <c r="BN34" s="7">
        <f t="shared" si="40"/>
        <v>0</v>
      </c>
      <c r="BO34" s="7">
        <f t="shared" si="40"/>
        <v>0</v>
      </c>
      <c r="BP34" s="7">
        <f t="shared" si="40"/>
        <v>0</v>
      </c>
      <c r="BQ34" s="7">
        <f t="shared" si="40"/>
        <v>0</v>
      </c>
      <c r="BR34" s="7">
        <f t="shared" si="40"/>
        <v>0</v>
      </c>
      <c r="BS34" s="5"/>
      <c r="BT34" s="7"/>
      <c r="BU34" s="7"/>
      <c r="BV34" s="7"/>
      <c r="BW34" s="7"/>
      <c r="BX34" s="7"/>
      <c r="BY34" s="7"/>
      <c r="BZ34" s="7"/>
      <c r="CA34" s="7"/>
      <c r="CB34" s="7"/>
      <c r="CC34" s="7"/>
      <c r="CD34" s="7"/>
      <c r="CE34" s="7"/>
    </row>
    <row r="35" spans="1:83">
      <c r="A35" s="408"/>
      <c r="B35" s="411"/>
      <c r="C35" s="441"/>
      <c r="D35" s="442"/>
      <c r="E35" s="415"/>
      <c r="F35" s="411"/>
      <c r="G35" s="59" t="s">
        <v>258</v>
      </c>
      <c r="H35" s="60"/>
      <c r="I35" s="61"/>
      <c r="J35" s="61"/>
      <c r="K35" s="61"/>
      <c r="L35" s="61"/>
      <c r="M35" s="61"/>
      <c r="N35" s="61"/>
      <c r="O35" s="61"/>
      <c r="P35" s="61"/>
      <c r="Q35" s="61"/>
      <c r="R35" s="61"/>
      <c r="S35" s="61"/>
      <c r="T35" s="62">
        <f t="shared" si="1"/>
        <v>0</v>
      </c>
      <c r="AG35" s="5"/>
      <c r="AH35" s="5"/>
      <c r="AI35" s="5"/>
      <c r="AJ35" s="5"/>
      <c r="AK35" s="5"/>
      <c r="AL35" s="5"/>
      <c r="AM35" s="5"/>
      <c r="AN35" s="4">
        <v>1</v>
      </c>
      <c r="AO35" s="4">
        <v>3</v>
      </c>
      <c r="AP35" s="4">
        <v>6</v>
      </c>
      <c r="AQ35" s="6">
        <f ca="1">IF($AP35=1,IF(INDIRECT(ADDRESS(($AN35-1)*3+$AO35+5,$AP35+7))="",0,INDIRECT(ADDRESS(($AN35-1)*3+$AO35+5,$AP35+7))),IF(INDIRECT(ADDRESS(($AN35-1)*3+$AO35+5,$AP35+7))="",0,IF(COUNTIF(INDIRECT(ADDRESS(($AN35-1)*36+($AO35-1)*12+6,COLUMN())):INDIRECT(ADDRESS(($AN35-1)*36+($AO35-1)*12+$AP35+4,COLUMN())),INDIRECT(ADDRESS(($AN35-1)*3+$AO35+5,$AP35+7)))&gt;=1,0,INDIRECT(ADDRESS(($AN35-1)*3+$AO35+5,$AP35+7)))))</f>
        <v>0</v>
      </c>
      <c r="AR35" s="4">
        <f ca="1">COUNTIF(INDIRECT("H"&amp;(ROW()+12*(($AN35-1)*3+$AO35)-ROW())/12+5):INDIRECT("S"&amp;(ROW()+12*(($AN35-1)*3+$AO35)-ROW())/12+5),AQ35)</f>
        <v>0</v>
      </c>
      <c r="AS35" s="6"/>
      <c r="AU35" s="4">
        <f ca="1">IF(AND(AQ35&gt;0,AR35&gt;0),COUNTIF(AU$6:AU34,"&gt;0")+1,0)</f>
        <v>0</v>
      </c>
      <c r="BE35" s="4">
        <v>3</v>
      </c>
      <c r="BG35" s="7"/>
      <c r="BH35" s="7"/>
      <c r="BI35" s="7"/>
      <c r="BJ35" s="7"/>
      <c r="BK35" s="7"/>
      <c r="BL35" s="7"/>
      <c r="BM35" s="7"/>
      <c r="BN35" s="7"/>
      <c r="BO35" s="7"/>
      <c r="BP35" s="7"/>
      <c r="BQ35" s="7"/>
      <c r="BR35" s="7"/>
    </row>
    <row r="36" spans="1:83">
      <c r="A36" s="406">
        <v>11</v>
      </c>
      <c r="B36" s="409"/>
      <c r="C36" s="409"/>
      <c r="D36" s="409"/>
      <c r="E36" s="413"/>
      <c r="F36" s="409"/>
      <c r="G36" s="47" t="s">
        <v>75</v>
      </c>
      <c r="H36" s="48"/>
      <c r="I36" s="49" t="str">
        <f t="shared" ref="I36:S37" si="41">IF(H36="","",H36)</f>
        <v/>
      </c>
      <c r="J36" s="49" t="str">
        <f t="shared" si="41"/>
        <v/>
      </c>
      <c r="K36" s="49" t="str">
        <f t="shared" si="41"/>
        <v/>
      </c>
      <c r="L36" s="49" t="str">
        <f t="shared" si="41"/>
        <v/>
      </c>
      <c r="M36" s="49" t="str">
        <f t="shared" si="41"/>
        <v/>
      </c>
      <c r="N36" s="49" t="str">
        <f t="shared" si="41"/>
        <v/>
      </c>
      <c r="O36" s="49" t="str">
        <f t="shared" si="41"/>
        <v/>
      </c>
      <c r="P36" s="49" t="str">
        <f t="shared" si="41"/>
        <v/>
      </c>
      <c r="Q36" s="49" t="str">
        <f t="shared" si="41"/>
        <v/>
      </c>
      <c r="R36" s="49" t="str">
        <f t="shared" si="41"/>
        <v/>
      </c>
      <c r="S36" s="49" t="str">
        <f t="shared" si="41"/>
        <v/>
      </c>
      <c r="T36" s="50">
        <f t="shared" si="1"/>
        <v>0</v>
      </c>
      <c r="AG36" s="5"/>
      <c r="AH36" s="5"/>
      <c r="AI36" s="5"/>
      <c r="AN36" s="4">
        <v>1</v>
      </c>
      <c r="AO36" s="4">
        <v>3</v>
      </c>
      <c r="AP36" s="4">
        <v>7</v>
      </c>
      <c r="AQ36" s="6">
        <f ca="1">IF($AP36=1,IF(INDIRECT(ADDRESS(($AN36-1)*3+$AO36+5,$AP36+7))="",0,INDIRECT(ADDRESS(($AN36-1)*3+$AO36+5,$AP36+7))),IF(INDIRECT(ADDRESS(($AN36-1)*3+$AO36+5,$AP36+7))="",0,IF(COUNTIF(INDIRECT(ADDRESS(($AN36-1)*36+($AO36-1)*12+6,COLUMN())):INDIRECT(ADDRESS(($AN36-1)*36+($AO36-1)*12+$AP36+4,COLUMN())),INDIRECT(ADDRESS(($AN36-1)*3+$AO36+5,$AP36+7)))&gt;=1,0,INDIRECT(ADDRESS(($AN36-1)*3+$AO36+5,$AP36+7)))))</f>
        <v>0</v>
      </c>
      <c r="AR36" s="4">
        <f ca="1">COUNTIF(INDIRECT("H"&amp;(ROW()+12*(($AN36-1)*3+$AO36)-ROW())/12+5):INDIRECT("S"&amp;(ROW()+12*(($AN36-1)*3+$AO36)-ROW())/12+5),AQ36)</f>
        <v>0</v>
      </c>
      <c r="AS36" s="6"/>
      <c r="AU36" s="4">
        <f ca="1">IF(AND(AQ36&gt;0,AR36&gt;0),COUNTIF(AU$6:AU35,"&gt;0")+1,0)</f>
        <v>0</v>
      </c>
      <c r="BE36" s="4">
        <v>1</v>
      </c>
      <c r="BG36" s="7">
        <f t="shared" ref="BG36:BR36" si="42">SUM(H36:H37)</f>
        <v>0</v>
      </c>
      <c r="BH36" s="7">
        <f t="shared" si="42"/>
        <v>0</v>
      </c>
      <c r="BI36" s="7">
        <f t="shared" si="42"/>
        <v>0</v>
      </c>
      <c r="BJ36" s="7">
        <f t="shared" si="42"/>
        <v>0</v>
      </c>
      <c r="BK36" s="7">
        <f t="shared" si="42"/>
        <v>0</v>
      </c>
      <c r="BL36" s="7">
        <f t="shared" si="42"/>
        <v>0</v>
      </c>
      <c r="BM36" s="7">
        <f t="shared" si="42"/>
        <v>0</v>
      </c>
      <c r="BN36" s="7">
        <f t="shared" si="42"/>
        <v>0</v>
      </c>
      <c r="BO36" s="7">
        <f t="shared" si="42"/>
        <v>0</v>
      </c>
      <c r="BP36" s="7">
        <f t="shared" si="42"/>
        <v>0</v>
      </c>
      <c r="BQ36" s="7">
        <f t="shared" si="42"/>
        <v>0</v>
      </c>
      <c r="BR36" s="7">
        <f t="shared" si="42"/>
        <v>0</v>
      </c>
      <c r="BT36" s="7">
        <f t="shared" ref="BT36:CE36" si="43">SUM(U36:U37)</f>
        <v>0</v>
      </c>
      <c r="BU36" s="7">
        <f t="shared" si="43"/>
        <v>0</v>
      </c>
      <c r="BV36" s="7">
        <f t="shared" si="43"/>
        <v>0</v>
      </c>
      <c r="BW36" s="7">
        <f t="shared" si="43"/>
        <v>0</v>
      </c>
      <c r="BX36" s="7">
        <f t="shared" si="43"/>
        <v>0</v>
      </c>
      <c r="BY36" s="7">
        <f t="shared" si="43"/>
        <v>0</v>
      </c>
      <c r="BZ36" s="7">
        <f t="shared" si="43"/>
        <v>0</v>
      </c>
      <c r="CA36" s="7">
        <f t="shared" si="43"/>
        <v>0</v>
      </c>
      <c r="CB36" s="7">
        <f t="shared" si="43"/>
        <v>0</v>
      </c>
      <c r="CC36" s="7">
        <f t="shared" si="43"/>
        <v>0</v>
      </c>
      <c r="CD36" s="7">
        <f t="shared" si="43"/>
        <v>0</v>
      </c>
      <c r="CE36" s="7">
        <f t="shared" si="43"/>
        <v>0</v>
      </c>
    </row>
    <row r="37" spans="1:83">
      <c r="A37" s="407"/>
      <c r="B37" s="410"/>
      <c r="C37" s="440"/>
      <c r="D37" s="440"/>
      <c r="E37" s="414"/>
      <c r="F37" s="410"/>
      <c r="G37" s="53" t="s">
        <v>73</v>
      </c>
      <c r="H37" s="54"/>
      <c r="I37" s="55" t="str">
        <f t="shared" si="41"/>
        <v/>
      </c>
      <c r="J37" s="55" t="str">
        <f t="shared" si="41"/>
        <v/>
      </c>
      <c r="K37" s="55" t="str">
        <f t="shared" si="41"/>
        <v/>
      </c>
      <c r="L37" s="55" t="str">
        <f t="shared" si="41"/>
        <v/>
      </c>
      <c r="M37" s="55" t="str">
        <f t="shared" si="41"/>
        <v/>
      </c>
      <c r="N37" s="55" t="str">
        <f t="shared" si="41"/>
        <v/>
      </c>
      <c r="O37" s="55" t="str">
        <f t="shared" si="41"/>
        <v/>
      </c>
      <c r="P37" s="55" t="str">
        <f t="shared" si="41"/>
        <v/>
      </c>
      <c r="Q37" s="55" t="str">
        <f t="shared" si="41"/>
        <v/>
      </c>
      <c r="R37" s="55" t="str">
        <f t="shared" si="41"/>
        <v/>
      </c>
      <c r="S37" s="55" t="str">
        <f t="shared" si="41"/>
        <v/>
      </c>
      <c r="T37" s="56">
        <f t="shared" si="1"/>
        <v>0</v>
      </c>
      <c r="AG37" s="5"/>
      <c r="AH37" s="5"/>
      <c r="AI37" s="5"/>
      <c r="AN37" s="4">
        <v>1</v>
      </c>
      <c r="AO37" s="4">
        <v>3</v>
      </c>
      <c r="AP37" s="4">
        <v>8</v>
      </c>
      <c r="AQ37" s="6">
        <f ca="1">IF($AP37=1,IF(INDIRECT(ADDRESS(($AN37-1)*3+$AO37+5,$AP37+7))="",0,INDIRECT(ADDRESS(($AN37-1)*3+$AO37+5,$AP37+7))),IF(INDIRECT(ADDRESS(($AN37-1)*3+$AO37+5,$AP37+7))="",0,IF(COUNTIF(INDIRECT(ADDRESS(($AN37-1)*36+($AO37-1)*12+6,COLUMN())):INDIRECT(ADDRESS(($AN37-1)*36+($AO37-1)*12+$AP37+4,COLUMN())),INDIRECT(ADDRESS(($AN37-1)*3+$AO37+5,$AP37+7)))&gt;=1,0,INDIRECT(ADDRESS(($AN37-1)*3+$AO37+5,$AP37+7)))))</f>
        <v>0</v>
      </c>
      <c r="AR37" s="4">
        <f ca="1">COUNTIF(INDIRECT("H"&amp;(ROW()+12*(($AN37-1)*3+$AO37)-ROW())/12+5):INDIRECT("S"&amp;(ROW()+12*(($AN37-1)*3+$AO37)-ROW())/12+5),AQ37)</f>
        <v>0</v>
      </c>
      <c r="AS37" s="6"/>
      <c r="AU37" s="4">
        <f ca="1">IF(AND(AQ37&gt;0,AR37&gt;0),COUNTIF(AU$6:AU36,"&gt;0")+1,0)</f>
        <v>0</v>
      </c>
      <c r="BE37" s="4">
        <v>2</v>
      </c>
      <c r="BF37" s="4" t="s">
        <v>72</v>
      </c>
      <c r="BG37" s="7">
        <f t="shared" ref="BG37:BR37" si="44">IF(BG36+BT36&gt;40000,1,0)</f>
        <v>0</v>
      </c>
      <c r="BH37" s="7">
        <f t="shared" si="44"/>
        <v>0</v>
      </c>
      <c r="BI37" s="7">
        <f t="shared" si="44"/>
        <v>0</v>
      </c>
      <c r="BJ37" s="7">
        <f t="shared" si="44"/>
        <v>0</v>
      </c>
      <c r="BK37" s="7">
        <f t="shared" si="44"/>
        <v>0</v>
      </c>
      <c r="BL37" s="7">
        <f t="shared" si="44"/>
        <v>0</v>
      </c>
      <c r="BM37" s="7">
        <f t="shared" si="44"/>
        <v>0</v>
      </c>
      <c r="BN37" s="7">
        <f t="shared" si="44"/>
        <v>0</v>
      </c>
      <c r="BO37" s="7">
        <f t="shared" si="44"/>
        <v>0</v>
      </c>
      <c r="BP37" s="7">
        <f t="shared" si="44"/>
        <v>0</v>
      </c>
      <c r="BQ37" s="7">
        <f t="shared" si="44"/>
        <v>0</v>
      </c>
      <c r="BR37" s="7">
        <f t="shared" si="44"/>
        <v>0</v>
      </c>
      <c r="BT37" s="7"/>
      <c r="BU37" s="7"/>
      <c r="BV37" s="7"/>
      <c r="BW37" s="7"/>
      <c r="BX37" s="7"/>
      <c r="BY37" s="7"/>
      <c r="BZ37" s="7"/>
      <c r="CA37" s="7"/>
      <c r="CB37" s="7"/>
      <c r="CC37" s="7"/>
      <c r="CD37" s="7"/>
      <c r="CE37" s="7"/>
    </row>
    <row r="38" spans="1:83">
      <c r="A38" s="408"/>
      <c r="B38" s="411"/>
      <c r="C38" s="441"/>
      <c r="D38" s="442"/>
      <c r="E38" s="415"/>
      <c r="F38" s="411"/>
      <c r="G38" s="59" t="s">
        <v>258</v>
      </c>
      <c r="H38" s="60"/>
      <c r="I38" s="61"/>
      <c r="J38" s="61"/>
      <c r="K38" s="61"/>
      <c r="L38" s="61"/>
      <c r="M38" s="61"/>
      <c r="N38" s="61"/>
      <c r="O38" s="61"/>
      <c r="P38" s="61"/>
      <c r="Q38" s="61"/>
      <c r="R38" s="61"/>
      <c r="S38" s="61"/>
      <c r="T38" s="62">
        <f t="shared" si="1"/>
        <v>0</v>
      </c>
      <c r="AG38" s="5"/>
      <c r="AH38" s="5"/>
      <c r="AI38" s="5"/>
      <c r="AN38" s="4">
        <v>1</v>
      </c>
      <c r="AO38" s="4">
        <v>3</v>
      </c>
      <c r="AP38" s="4">
        <v>9</v>
      </c>
      <c r="AQ38" s="6">
        <f ca="1">IF($AP38=1,IF(INDIRECT(ADDRESS(($AN38-1)*3+$AO38+5,$AP38+7))="",0,INDIRECT(ADDRESS(($AN38-1)*3+$AO38+5,$AP38+7))),IF(INDIRECT(ADDRESS(($AN38-1)*3+$AO38+5,$AP38+7))="",0,IF(COUNTIF(INDIRECT(ADDRESS(($AN38-1)*36+($AO38-1)*12+6,COLUMN())):INDIRECT(ADDRESS(($AN38-1)*36+($AO38-1)*12+$AP38+4,COLUMN())),INDIRECT(ADDRESS(($AN38-1)*3+$AO38+5,$AP38+7)))&gt;=1,0,INDIRECT(ADDRESS(($AN38-1)*3+$AO38+5,$AP38+7)))))</f>
        <v>0</v>
      </c>
      <c r="AR38" s="4">
        <f ca="1">COUNTIF(INDIRECT("H"&amp;(ROW()+12*(($AN38-1)*3+$AO38)-ROW())/12+5):INDIRECT("S"&amp;(ROW()+12*(($AN38-1)*3+$AO38)-ROW())/12+5),AQ38)</f>
        <v>0</v>
      </c>
      <c r="AS38" s="6"/>
      <c r="AU38" s="4">
        <f ca="1">IF(AND(AQ38&gt;0,AR38&gt;0),COUNTIF(AU$6:AU37,"&gt;0")+1,0)</f>
        <v>0</v>
      </c>
      <c r="BE38" s="4">
        <v>3</v>
      </c>
      <c r="BG38" s="7"/>
      <c r="BH38" s="7"/>
      <c r="BI38" s="7"/>
      <c r="BJ38" s="7"/>
      <c r="BK38" s="7"/>
      <c r="BL38" s="7"/>
      <c r="BM38" s="7"/>
      <c r="BN38" s="7"/>
      <c r="BO38" s="7"/>
      <c r="BP38" s="7"/>
      <c r="BQ38" s="7"/>
      <c r="BR38" s="7"/>
      <c r="BT38" s="7"/>
      <c r="BU38" s="7"/>
      <c r="BV38" s="7"/>
      <c r="BW38" s="7"/>
      <c r="BX38" s="7"/>
      <c r="BY38" s="7"/>
      <c r="BZ38" s="7"/>
      <c r="CA38" s="7"/>
      <c r="CB38" s="7"/>
      <c r="CC38" s="7"/>
      <c r="CD38" s="7"/>
      <c r="CE38" s="7"/>
    </row>
    <row r="39" spans="1:83">
      <c r="A39" s="406">
        <v>12</v>
      </c>
      <c r="B39" s="409"/>
      <c r="C39" s="409"/>
      <c r="D39" s="409"/>
      <c r="E39" s="413"/>
      <c r="F39" s="409"/>
      <c r="G39" s="47" t="s">
        <v>75</v>
      </c>
      <c r="H39" s="48"/>
      <c r="I39" s="49" t="str">
        <f t="shared" ref="I39:S40" si="45">IF(H39="","",H39)</f>
        <v/>
      </c>
      <c r="J39" s="49" t="str">
        <f t="shared" si="45"/>
        <v/>
      </c>
      <c r="K39" s="49" t="str">
        <f t="shared" si="45"/>
        <v/>
      </c>
      <c r="L39" s="49" t="str">
        <f t="shared" si="45"/>
        <v/>
      </c>
      <c r="M39" s="49" t="str">
        <f t="shared" si="45"/>
        <v/>
      </c>
      <c r="N39" s="49" t="str">
        <f t="shared" si="45"/>
        <v/>
      </c>
      <c r="O39" s="49" t="str">
        <f t="shared" si="45"/>
        <v/>
      </c>
      <c r="P39" s="49" t="str">
        <f t="shared" si="45"/>
        <v/>
      </c>
      <c r="Q39" s="49" t="str">
        <f t="shared" si="45"/>
        <v/>
      </c>
      <c r="R39" s="49" t="str">
        <f t="shared" si="45"/>
        <v/>
      </c>
      <c r="S39" s="49" t="str">
        <f t="shared" si="45"/>
        <v/>
      </c>
      <c r="T39" s="50">
        <f t="shared" si="1"/>
        <v>0</v>
      </c>
      <c r="AG39" s="5"/>
      <c r="AH39" s="5"/>
      <c r="AI39" s="5"/>
      <c r="AN39" s="4">
        <v>1</v>
      </c>
      <c r="AO39" s="4">
        <v>3</v>
      </c>
      <c r="AP39" s="4">
        <v>10</v>
      </c>
      <c r="AQ39" s="6">
        <f ca="1">IF($AP39=1,IF(INDIRECT(ADDRESS(($AN39-1)*3+$AO39+5,$AP39+7))="",0,INDIRECT(ADDRESS(($AN39-1)*3+$AO39+5,$AP39+7))),IF(INDIRECT(ADDRESS(($AN39-1)*3+$AO39+5,$AP39+7))="",0,IF(COUNTIF(INDIRECT(ADDRESS(($AN39-1)*36+($AO39-1)*12+6,COLUMN())):INDIRECT(ADDRESS(($AN39-1)*36+($AO39-1)*12+$AP39+4,COLUMN())),INDIRECT(ADDRESS(($AN39-1)*3+$AO39+5,$AP39+7)))&gt;=1,0,INDIRECT(ADDRESS(($AN39-1)*3+$AO39+5,$AP39+7)))))</f>
        <v>0</v>
      </c>
      <c r="AR39" s="4">
        <f ca="1">COUNTIF(INDIRECT("H"&amp;(ROW()+12*(($AN39-1)*3+$AO39)-ROW())/12+5):INDIRECT("S"&amp;(ROW()+12*(($AN39-1)*3+$AO39)-ROW())/12+5),AQ39)</f>
        <v>0</v>
      </c>
      <c r="AS39" s="6"/>
      <c r="AU39" s="4">
        <f ca="1">IF(AND(AQ39&gt;0,AR39&gt;0),COUNTIF(AU$6:AU38,"&gt;0")+1,0)</f>
        <v>0</v>
      </c>
      <c r="BE39" s="4">
        <v>1</v>
      </c>
      <c r="BG39" s="7">
        <f t="shared" ref="BG39:BR39" si="46">SUM(H39:H40)</f>
        <v>0</v>
      </c>
      <c r="BH39" s="7">
        <f t="shared" si="46"/>
        <v>0</v>
      </c>
      <c r="BI39" s="7">
        <f t="shared" si="46"/>
        <v>0</v>
      </c>
      <c r="BJ39" s="7">
        <f t="shared" si="46"/>
        <v>0</v>
      </c>
      <c r="BK39" s="7">
        <f t="shared" si="46"/>
        <v>0</v>
      </c>
      <c r="BL39" s="7">
        <f t="shared" si="46"/>
        <v>0</v>
      </c>
      <c r="BM39" s="7">
        <f t="shared" si="46"/>
        <v>0</v>
      </c>
      <c r="BN39" s="7">
        <f t="shared" si="46"/>
        <v>0</v>
      </c>
      <c r="BO39" s="7">
        <f t="shared" si="46"/>
        <v>0</v>
      </c>
      <c r="BP39" s="7">
        <f t="shared" si="46"/>
        <v>0</v>
      </c>
      <c r="BQ39" s="7">
        <f t="shared" si="46"/>
        <v>0</v>
      </c>
      <c r="BR39" s="7">
        <f t="shared" si="46"/>
        <v>0</v>
      </c>
      <c r="BT39" s="7">
        <f t="shared" ref="BT39:CE39" si="47">SUM(U39:U40)</f>
        <v>0</v>
      </c>
      <c r="BU39" s="7">
        <f t="shared" si="47"/>
        <v>0</v>
      </c>
      <c r="BV39" s="7">
        <f t="shared" si="47"/>
        <v>0</v>
      </c>
      <c r="BW39" s="7">
        <f t="shared" si="47"/>
        <v>0</v>
      </c>
      <c r="BX39" s="7">
        <f t="shared" si="47"/>
        <v>0</v>
      </c>
      <c r="BY39" s="7">
        <f t="shared" si="47"/>
        <v>0</v>
      </c>
      <c r="BZ39" s="7">
        <f t="shared" si="47"/>
        <v>0</v>
      </c>
      <c r="CA39" s="7">
        <f t="shared" si="47"/>
        <v>0</v>
      </c>
      <c r="CB39" s="7">
        <f t="shared" si="47"/>
        <v>0</v>
      </c>
      <c r="CC39" s="7">
        <f t="shared" si="47"/>
        <v>0</v>
      </c>
      <c r="CD39" s="7">
        <f t="shared" si="47"/>
        <v>0</v>
      </c>
      <c r="CE39" s="7">
        <f t="shared" si="47"/>
        <v>0</v>
      </c>
    </row>
    <row r="40" spans="1:83">
      <c r="A40" s="407"/>
      <c r="B40" s="410"/>
      <c r="C40" s="440"/>
      <c r="D40" s="440"/>
      <c r="E40" s="414"/>
      <c r="F40" s="410"/>
      <c r="G40" s="53" t="s">
        <v>73</v>
      </c>
      <c r="H40" s="54"/>
      <c r="I40" s="55" t="str">
        <f t="shared" si="45"/>
        <v/>
      </c>
      <c r="J40" s="55" t="str">
        <f t="shared" si="45"/>
        <v/>
      </c>
      <c r="K40" s="55" t="str">
        <f t="shared" si="45"/>
        <v/>
      </c>
      <c r="L40" s="55" t="str">
        <f t="shared" si="45"/>
        <v/>
      </c>
      <c r="M40" s="55" t="str">
        <f t="shared" si="45"/>
        <v/>
      </c>
      <c r="N40" s="55" t="str">
        <f t="shared" si="45"/>
        <v/>
      </c>
      <c r="O40" s="55" t="str">
        <f t="shared" si="45"/>
        <v/>
      </c>
      <c r="P40" s="55" t="str">
        <f t="shared" si="45"/>
        <v/>
      </c>
      <c r="Q40" s="55" t="str">
        <f t="shared" si="45"/>
        <v/>
      </c>
      <c r="R40" s="55" t="str">
        <f t="shared" si="45"/>
        <v/>
      </c>
      <c r="S40" s="55" t="str">
        <f t="shared" si="45"/>
        <v/>
      </c>
      <c r="T40" s="56">
        <f t="shared" si="1"/>
        <v>0</v>
      </c>
      <c r="AG40" s="5"/>
      <c r="AH40" s="5"/>
      <c r="AI40" s="5"/>
      <c r="AN40" s="4">
        <v>1</v>
      </c>
      <c r="AO40" s="4">
        <v>3</v>
      </c>
      <c r="AP40" s="4">
        <v>11</v>
      </c>
      <c r="AQ40" s="6">
        <f ca="1">IF($AP40=1,IF(INDIRECT(ADDRESS(($AN40-1)*3+$AO40+5,$AP40+7))="",0,INDIRECT(ADDRESS(($AN40-1)*3+$AO40+5,$AP40+7))),IF(INDIRECT(ADDRESS(($AN40-1)*3+$AO40+5,$AP40+7))="",0,IF(COUNTIF(INDIRECT(ADDRESS(($AN40-1)*36+($AO40-1)*12+6,COLUMN())):INDIRECT(ADDRESS(($AN40-1)*36+($AO40-1)*12+$AP40+4,COLUMN())),INDIRECT(ADDRESS(($AN40-1)*3+$AO40+5,$AP40+7)))&gt;=1,0,INDIRECT(ADDRESS(($AN40-1)*3+$AO40+5,$AP40+7)))))</f>
        <v>0</v>
      </c>
      <c r="AR40" s="4">
        <f ca="1">COUNTIF(INDIRECT("H"&amp;(ROW()+12*(($AN40-1)*3+$AO40)-ROW())/12+5):INDIRECT("S"&amp;(ROW()+12*(($AN40-1)*3+$AO40)-ROW())/12+5),AQ40)</f>
        <v>0</v>
      </c>
      <c r="AS40" s="6"/>
      <c r="AU40" s="4">
        <f ca="1">IF(AND(AQ40&gt;0,AR40&gt;0),COUNTIF(AU$6:AU39,"&gt;0")+1,0)</f>
        <v>0</v>
      </c>
      <c r="BE40" s="4">
        <v>2</v>
      </c>
      <c r="BF40" s="4" t="s">
        <v>72</v>
      </c>
      <c r="BG40" s="7">
        <f t="shared" ref="BG40:BR40" si="48">IF(BG39+BT39&gt;40000,1,0)</f>
        <v>0</v>
      </c>
      <c r="BH40" s="7">
        <f t="shared" si="48"/>
        <v>0</v>
      </c>
      <c r="BI40" s="7">
        <f t="shared" si="48"/>
        <v>0</v>
      </c>
      <c r="BJ40" s="7">
        <f t="shared" si="48"/>
        <v>0</v>
      </c>
      <c r="BK40" s="7">
        <f t="shared" si="48"/>
        <v>0</v>
      </c>
      <c r="BL40" s="7">
        <f t="shared" si="48"/>
        <v>0</v>
      </c>
      <c r="BM40" s="7">
        <f t="shared" si="48"/>
        <v>0</v>
      </c>
      <c r="BN40" s="7">
        <f t="shared" si="48"/>
        <v>0</v>
      </c>
      <c r="BO40" s="7">
        <f t="shared" si="48"/>
        <v>0</v>
      </c>
      <c r="BP40" s="7">
        <f t="shared" si="48"/>
        <v>0</v>
      </c>
      <c r="BQ40" s="7">
        <f t="shared" si="48"/>
        <v>0</v>
      </c>
      <c r="BR40" s="7">
        <f t="shared" si="48"/>
        <v>0</v>
      </c>
      <c r="BT40" s="7"/>
      <c r="BU40" s="7"/>
      <c r="BV40" s="7"/>
      <c r="BW40" s="7"/>
      <c r="BX40" s="7"/>
      <c r="BY40" s="7"/>
      <c r="BZ40" s="7"/>
      <c r="CA40" s="7"/>
      <c r="CB40" s="7"/>
      <c r="CC40" s="7"/>
      <c r="CD40" s="7"/>
      <c r="CE40" s="7"/>
    </row>
    <row r="41" spans="1:83">
      <c r="A41" s="408"/>
      <c r="B41" s="411"/>
      <c r="C41" s="441"/>
      <c r="D41" s="442"/>
      <c r="E41" s="415"/>
      <c r="F41" s="411"/>
      <c r="G41" s="59" t="s">
        <v>258</v>
      </c>
      <c r="H41" s="60"/>
      <c r="I41" s="61"/>
      <c r="J41" s="61"/>
      <c r="K41" s="61"/>
      <c r="L41" s="61"/>
      <c r="M41" s="61"/>
      <c r="N41" s="61"/>
      <c r="O41" s="61"/>
      <c r="P41" s="61"/>
      <c r="Q41" s="61"/>
      <c r="R41" s="61"/>
      <c r="S41" s="61"/>
      <c r="T41" s="62">
        <f t="shared" si="1"/>
        <v>0</v>
      </c>
      <c r="AG41" s="5"/>
      <c r="AH41" s="5"/>
      <c r="AI41" s="5"/>
      <c r="AN41" s="77">
        <v>1</v>
      </c>
      <c r="AO41" s="77">
        <v>3</v>
      </c>
      <c r="AP41" s="77">
        <v>12</v>
      </c>
      <c r="AQ41" s="78">
        <f ca="1">IF($AP41=1,IF(INDIRECT(ADDRESS(($AN41-1)*3+$AO41+5,$AP41+7))="",0,INDIRECT(ADDRESS(($AN41-1)*3+$AO41+5,$AP41+7))),IF(INDIRECT(ADDRESS(($AN41-1)*3+$AO41+5,$AP41+7))="",0,IF(COUNTIF(INDIRECT(ADDRESS(($AN41-1)*36+($AO41-1)*12+6,COLUMN())):INDIRECT(ADDRESS(($AN41-1)*36+($AO41-1)*12+$AP41+4,COLUMN())),INDIRECT(ADDRESS(($AN41-1)*3+$AO41+5,$AP41+7)))&gt;=1,0,INDIRECT(ADDRESS(($AN41-1)*3+$AO41+5,$AP41+7)))))</f>
        <v>0</v>
      </c>
      <c r="AR41" s="77">
        <f ca="1">COUNTIF(INDIRECT("H"&amp;(ROW()+12*(($AN41-1)*3+$AO41)-ROW())/12+5):INDIRECT("S"&amp;(ROW()+12*(($AN41-1)*3+$AO41)-ROW())/12+5),AQ41)</f>
        <v>0</v>
      </c>
      <c r="AS41" s="78"/>
      <c r="AT41" s="77"/>
      <c r="AU41" s="77">
        <f ca="1">IF(AND(AQ41&gt;0,AR41&gt;0),COUNTIF(AU$6:AU40,"&gt;0")+1,0)</f>
        <v>0</v>
      </c>
      <c r="BE41" s="4">
        <v>3</v>
      </c>
      <c r="BG41" s="7"/>
      <c r="BH41" s="7"/>
      <c r="BI41" s="7"/>
      <c r="BJ41" s="7"/>
      <c r="BK41" s="7"/>
      <c r="BL41" s="7"/>
      <c r="BM41" s="7"/>
      <c r="BN41" s="7"/>
      <c r="BO41" s="7"/>
      <c r="BP41" s="7"/>
      <c r="BQ41" s="7"/>
      <c r="BR41" s="7"/>
      <c r="BT41" s="7"/>
      <c r="BU41" s="7"/>
      <c r="BV41" s="7"/>
      <c r="BW41" s="7"/>
      <c r="BX41" s="7"/>
      <c r="BY41" s="7"/>
      <c r="BZ41" s="7"/>
      <c r="CA41" s="7"/>
      <c r="CB41" s="7"/>
      <c r="CC41" s="7"/>
      <c r="CD41" s="7"/>
      <c r="CE41" s="7"/>
    </row>
    <row r="42" spans="1:83">
      <c r="A42" s="406">
        <v>13</v>
      </c>
      <c r="B42" s="409"/>
      <c r="C42" s="409"/>
      <c r="D42" s="409"/>
      <c r="E42" s="413"/>
      <c r="F42" s="409"/>
      <c r="G42" s="47" t="s">
        <v>75</v>
      </c>
      <c r="H42" s="48"/>
      <c r="I42" s="49" t="str">
        <f t="shared" ref="I42:S43" si="49">IF(H42="","",H42)</f>
        <v/>
      </c>
      <c r="J42" s="49" t="str">
        <f t="shared" si="49"/>
        <v/>
      </c>
      <c r="K42" s="49" t="str">
        <f t="shared" si="49"/>
        <v/>
      </c>
      <c r="L42" s="49" t="str">
        <f t="shared" si="49"/>
        <v/>
      </c>
      <c r="M42" s="49" t="str">
        <f t="shared" si="49"/>
        <v/>
      </c>
      <c r="N42" s="49" t="str">
        <f t="shared" si="49"/>
        <v/>
      </c>
      <c r="O42" s="49" t="str">
        <f t="shared" si="49"/>
        <v/>
      </c>
      <c r="P42" s="49" t="str">
        <f t="shared" si="49"/>
        <v/>
      </c>
      <c r="Q42" s="49" t="str">
        <f t="shared" si="49"/>
        <v/>
      </c>
      <c r="R42" s="49" t="str">
        <f t="shared" si="49"/>
        <v/>
      </c>
      <c r="S42" s="49" t="str">
        <f t="shared" si="49"/>
        <v/>
      </c>
      <c r="T42" s="50">
        <f t="shared" si="1"/>
        <v>0</v>
      </c>
      <c r="AG42" s="5"/>
      <c r="AH42" s="5"/>
      <c r="AI42" s="5"/>
      <c r="AN42" s="4">
        <v>2</v>
      </c>
      <c r="AO42" s="4">
        <v>1</v>
      </c>
      <c r="AP42" s="4">
        <v>1</v>
      </c>
      <c r="AQ42" s="6">
        <f ca="1">IF($AP42=1,IF(INDIRECT(ADDRESS(($AN42-1)*3+$AO42+5,$AP42+7))="",0,INDIRECT(ADDRESS(($AN42-1)*3+$AO42+5,$AP42+7))),IF(INDIRECT(ADDRESS(($AN42-1)*3+$AO42+5,$AP42+7))="",0,IF(COUNTIF(INDIRECT(ADDRESS(($AN42-1)*36+($AO42-1)*12+6,COLUMN())):INDIRECT(ADDRESS(($AN42-1)*36+($AO42-1)*12+$AP42+4,COLUMN())),INDIRECT(ADDRESS(($AN42-1)*3+$AO42+5,$AP42+7)))&gt;=1,0,INDIRECT(ADDRESS(($AN42-1)*3+$AO42+5,$AP42+7)))))</f>
        <v>0</v>
      </c>
      <c r="AR42" s="4">
        <f ca="1">COUNTIF(INDIRECT("H"&amp;(ROW()+12*(($AN42-1)*3+$AO42)-ROW())/12+5):INDIRECT("S"&amp;(ROW()+12*(($AN42-1)*3+$AO42)-ROW())/12+5),AQ42)</f>
        <v>0</v>
      </c>
      <c r="AS42" s="6"/>
      <c r="AU42" s="4">
        <f ca="1">IF(AND(AQ42&gt;0,AR42&gt;0),COUNTIF(AU$6:AU41,"&gt;0")+1,0)</f>
        <v>0</v>
      </c>
      <c r="BE42" s="4">
        <v>1</v>
      </c>
      <c r="BG42" s="7">
        <f t="shared" ref="BG42:BR42" si="50">SUM(H42:H43)</f>
        <v>0</v>
      </c>
      <c r="BH42" s="7">
        <f t="shared" si="50"/>
        <v>0</v>
      </c>
      <c r="BI42" s="7">
        <f t="shared" si="50"/>
        <v>0</v>
      </c>
      <c r="BJ42" s="7">
        <f t="shared" si="50"/>
        <v>0</v>
      </c>
      <c r="BK42" s="7">
        <f t="shared" si="50"/>
        <v>0</v>
      </c>
      <c r="BL42" s="7">
        <f t="shared" si="50"/>
        <v>0</v>
      </c>
      <c r="BM42" s="7">
        <f t="shared" si="50"/>
        <v>0</v>
      </c>
      <c r="BN42" s="7">
        <f t="shared" si="50"/>
        <v>0</v>
      </c>
      <c r="BO42" s="7">
        <f t="shared" si="50"/>
        <v>0</v>
      </c>
      <c r="BP42" s="7">
        <f t="shared" si="50"/>
        <v>0</v>
      </c>
      <c r="BQ42" s="7">
        <f t="shared" si="50"/>
        <v>0</v>
      </c>
      <c r="BR42" s="7">
        <f t="shared" si="50"/>
        <v>0</v>
      </c>
      <c r="BT42" s="7">
        <f t="shared" ref="BT42:CE42" si="51">SUM(U42:U43)</f>
        <v>0</v>
      </c>
      <c r="BU42" s="7">
        <f t="shared" si="51"/>
        <v>0</v>
      </c>
      <c r="BV42" s="7">
        <f t="shared" si="51"/>
        <v>0</v>
      </c>
      <c r="BW42" s="7">
        <f t="shared" si="51"/>
        <v>0</v>
      </c>
      <c r="BX42" s="7">
        <f t="shared" si="51"/>
        <v>0</v>
      </c>
      <c r="BY42" s="7">
        <f t="shared" si="51"/>
        <v>0</v>
      </c>
      <c r="BZ42" s="7">
        <f t="shared" si="51"/>
        <v>0</v>
      </c>
      <c r="CA42" s="7">
        <f t="shared" si="51"/>
        <v>0</v>
      </c>
      <c r="CB42" s="7">
        <f t="shared" si="51"/>
        <v>0</v>
      </c>
      <c r="CC42" s="7">
        <f t="shared" si="51"/>
        <v>0</v>
      </c>
      <c r="CD42" s="7">
        <f t="shared" si="51"/>
        <v>0</v>
      </c>
      <c r="CE42" s="7">
        <f t="shared" si="51"/>
        <v>0</v>
      </c>
    </row>
    <row r="43" spans="1:83">
      <c r="A43" s="407"/>
      <c r="B43" s="410"/>
      <c r="C43" s="440"/>
      <c r="D43" s="440"/>
      <c r="E43" s="414"/>
      <c r="F43" s="410"/>
      <c r="G43" s="53" t="s">
        <v>73</v>
      </c>
      <c r="H43" s="54"/>
      <c r="I43" s="55" t="str">
        <f t="shared" si="49"/>
        <v/>
      </c>
      <c r="J43" s="55" t="str">
        <f t="shared" si="49"/>
        <v/>
      </c>
      <c r="K43" s="55" t="str">
        <f t="shared" si="49"/>
        <v/>
      </c>
      <c r="L43" s="55" t="str">
        <f t="shared" si="49"/>
        <v/>
      </c>
      <c r="M43" s="55" t="str">
        <f t="shared" si="49"/>
        <v/>
      </c>
      <c r="N43" s="55" t="str">
        <f t="shared" si="49"/>
        <v/>
      </c>
      <c r="O43" s="55" t="str">
        <f t="shared" si="49"/>
        <v/>
      </c>
      <c r="P43" s="55" t="str">
        <f t="shared" si="49"/>
        <v/>
      </c>
      <c r="Q43" s="55" t="str">
        <f t="shared" si="49"/>
        <v/>
      </c>
      <c r="R43" s="55" t="str">
        <f t="shared" si="49"/>
        <v/>
      </c>
      <c r="S43" s="55" t="str">
        <f t="shared" si="49"/>
        <v/>
      </c>
      <c r="T43" s="56">
        <f t="shared" si="1"/>
        <v>0</v>
      </c>
      <c r="AG43" s="5"/>
      <c r="AH43" s="5"/>
      <c r="AI43" s="5"/>
      <c r="AN43" s="4">
        <v>2</v>
      </c>
      <c r="AO43" s="4">
        <v>1</v>
      </c>
      <c r="AP43" s="4">
        <v>2</v>
      </c>
      <c r="AQ43" s="6">
        <f ca="1">IF($AP43=1,IF(INDIRECT(ADDRESS(($AN43-1)*3+$AO43+5,$AP43+7))="",0,INDIRECT(ADDRESS(($AN43-1)*3+$AO43+5,$AP43+7))),IF(INDIRECT(ADDRESS(($AN43-1)*3+$AO43+5,$AP43+7))="",0,IF(COUNTIF(INDIRECT(ADDRESS(($AN43-1)*36+($AO43-1)*12+6,COLUMN())):INDIRECT(ADDRESS(($AN43-1)*36+($AO43-1)*12+$AP43+4,COLUMN())),INDIRECT(ADDRESS(($AN43-1)*3+$AO43+5,$AP43+7)))&gt;=1,0,INDIRECT(ADDRESS(($AN43-1)*3+$AO43+5,$AP43+7)))))</f>
        <v>0</v>
      </c>
      <c r="AR43" s="4">
        <f ca="1">COUNTIF(INDIRECT("H"&amp;(ROW()+12*(($AN43-1)*3+$AO43)-ROW())/12+5):INDIRECT("S"&amp;(ROW()+12*(($AN43-1)*3+$AO43)-ROW())/12+5),AQ43)</f>
        <v>0</v>
      </c>
      <c r="AS43" s="6"/>
      <c r="AU43" s="4">
        <f ca="1">IF(AND(AQ43&gt;0,AR43&gt;0),COUNTIF(AU$6:AU42,"&gt;0")+1,0)</f>
        <v>0</v>
      </c>
      <c r="BE43" s="4">
        <v>2</v>
      </c>
      <c r="BF43" s="4" t="s">
        <v>72</v>
      </c>
      <c r="BG43" s="7">
        <f t="shared" ref="BG43:BR43" si="52">IF(BG42+BT42&gt;40000,1,0)</f>
        <v>0</v>
      </c>
      <c r="BH43" s="7">
        <f t="shared" si="52"/>
        <v>0</v>
      </c>
      <c r="BI43" s="7">
        <f t="shared" si="52"/>
        <v>0</v>
      </c>
      <c r="BJ43" s="7">
        <f t="shared" si="52"/>
        <v>0</v>
      </c>
      <c r="BK43" s="7">
        <f t="shared" si="52"/>
        <v>0</v>
      </c>
      <c r="BL43" s="7">
        <f t="shared" si="52"/>
        <v>0</v>
      </c>
      <c r="BM43" s="7">
        <f t="shared" si="52"/>
        <v>0</v>
      </c>
      <c r="BN43" s="7">
        <f t="shared" si="52"/>
        <v>0</v>
      </c>
      <c r="BO43" s="7">
        <f t="shared" si="52"/>
        <v>0</v>
      </c>
      <c r="BP43" s="7">
        <f t="shared" si="52"/>
        <v>0</v>
      </c>
      <c r="BQ43" s="7">
        <f t="shared" si="52"/>
        <v>0</v>
      </c>
      <c r="BR43" s="7">
        <f t="shared" si="52"/>
        <v>0</v>
      </c>
      <c r="BT43" s="7"/>
      <c r="BU43" s="7"/>
      <c r="BV43" s="7"/>
      <c r="BW43" s="7"/>
      <c r="BX43" s="7"/>
      <c r="BY43" s="7"/>
      <c r="BZ43" s="7"/>
      <c r="CA43" s="7"/>
      <c r="CB43" s="7"/>
      <c r="CC43" s="7"/>
      <c r="CD43" s="7"/>
      <c r="CE43" s="7"/>
    </row>
    <row r="44" spans="1:83">
      <c r="A44" s="408"/>
      <c r="B44" s="411"/>
      <c r="C44" s="441"/>
      <c r="D44" s="442"/>
      <c r="E44" s="415"/>
      <c r="F44" s="411"/>
      <c r="G44" s="59" t="s">
        <v>258</v>
      </c>
      <c r="H44" s="60"/>
      <c r="I44" s="61"/>
      <c r="J44" s="61"/>
      <c r="K44" s="61"/>
      <c r="L44" s="61"/>
      <c r="M44" s="61"/>
      <c r="N44" s="61"/>
      <c r="O44" s="61"/>
      <c r="P44" s="61"/>
      <c r="Q44" s="61"/>
      <c r="R44" s="61"/>
      <c r="S44" s="61"/>
      <c r="T44" s="62">
        <f t="shared" si="1"/>
        <v>0</v>
      </c>
      <c r="AG44" s="5"/>
      <c r="AH44" s="5"/>
      <c r="AI44" s="5"/>
      <c r="AN44" s="4">
        <v>2</v>
      </c>
      <c r="AO44" s="4">
        <v>1</v>
      </c>
      <c r="AP44" s="4">
        <v>3</v>
      </c>
      <c r="AQ44" s="6">
        <f ca="1">IF($AP44=1,IF(INDIRECT(ADDRESS(($AN44-1)*3+$AO44+5,$AP44+7))="",0,INDIRECT(ADDRESS(($AN44-1)*3+$AO44+5,$AP44+7))),IF(INDIRECT(ADDRESS(($AN44-1)*3+$AO44+5,$AP44+7))="",0,IF(COUNTIF(INDIRECT(ADDRESS(($AN44-1)*36+($AO44-1)*12+6,COLUMN())):INDIRECT(ADDRESS(($AN44-1)*36+($AO44-1)*12+$AP44+4,COLUMN())),INDIRECT(ADDRESS(($AN44-1)*3+$AO44+5,$AP44+7)))&gt;=1,0,INDIRECT(ADDRESS(($AN44-1)*3+$AO44+5,$AP44+7)))))</f>
        <v>0</v>
      </c>
      <c r="AR44" s="4">
        <f ca="1">COUNTIF(INDIRECT("H"&amp;(ROW()+12*(($AN44-1)*3+$AO44)-ROW())/12+5):INDIRECT("S"&amp;(ROW()+12*(($AN44-1)*3+$AO44)-ROW())/12+5),AQ44)</f>
        <v>0</v>
      </c>
      <c r="AS44" s="6"/>
      <c r="AU44" s="4">
        <f ca="1">IF(AND(AQ44&gt;0,AR44&gt;0),COUNTIF(AU$6:AU43,"&gt;0")+1,0)</f>
        <v>0</v>
      </c>
      <c r="BE44" s="4">
        <v>3</v>
      </c>
      <c r="BG44" s="7"/>
      <c r="BH44" s="7"/>
      <c r="BI44" s="7"/>
      <c r="BJ44" s="7"/>
      <c r="BK44" s="7"/>
      <c r="BL44" s="7"/>
      <c r="BM44" s="7"/>
      <c r="BN44" s="7"/>
      <c r="BO44" s="7"/>
      <c r="BP44" s="7"/>
      <c r="BQ44" s="7"/>
      <c r="BR44" s="7"/>
      <c r="BT44" s="7"/>
      <c r="BU44" s="7"/>
      <c r="BV44" s="7"/>
      <c r="BW44" s="7"/>
      <c r="BX44" s="7"/>
      <c r="BY44" s="7"/>
      <c r="BZ44" s="7"/>
      <c r="CA44" s="7"/>
      <c r="CB44" s="7"/>
      <c r="CC44" s="7"/>
      <c r="CD44" s="7"/>
      <c r="CE44" s="7"/>
    </row>
    <row r="45" spans="1:83">
      <c r="A45" s="406">
        <v>14</v>
      </c>
      <c r="B45" s="409"/>
      <c r="C45" s="409"/>
      <c r="D45" s="409"/>
      <c r="E45" s="413"/>
      <c r="F45" s="409"/>
      <c r="G45" s="47" t="s">
        <v>75</v>
      </c>
      <c r="H45" s="48"/>
      <c r="I45" s="49" t="str">
        <f t="shared" ref="I45:S46" si="53">IF(H45="","",H45)</f>
        <v/>
      </c>
      <c r="J45" s="49" t="str">
        <f t="shared" si="53"/>
        <v/>
      </c>
      <c r="K45" s="49" t="str">
        <f t="shared" si="53"/>
        <v/>
      </c>
      <c r="L45" s="49" t="str">
        <f t="shared" si="53"/>
        <v/>
      </c>
      <c r="M45" s="49" t="str">
        <f t="shared" si="53"/>
        <v/>
      </c>
      <c r="N45" s="49" t="str">
        <f t="shared" si="53"/>
        <v/>
      </c>
      <c r="O45" s="49" t="str">
        <f t="shared" si="53"/>
        <v/>
      </c>
      <c r="P45" s="49" t="str">
        <f t="shared" si="53"/>
        <v/>
      </c>
      <c r="Q45" s="49" t="str">
        <f t="shared" si="53"/>
        <v/>
      </c>
      <c r="R45" s="49" t="str">
        <f t="shared" si="53"/>
        <v/>
      </c>
      <c r="S45" s="49" t="str">
        <f t="shared" si="53"/>
        <v/>
      </c>
      <c r="T45" s="50">
        <f t="shared" si="1"/>
        <v>0</v>
      </c>
      <c r="AG45" s="5"/>
      <c r="AH45" s="5"/>
      <c r="AI45" s="5"/>
      <c r="AN45" s="4">
        <v>2</v>
      </c>
      <c r="AO45" s="4">
        <v>1</v>
      </c>
      <c r="AP45" s="4">
        <v>4</v>
      </c>
      <c r="AQ45" s="6">
        <f ca="1">IF($AP45=1,IF(INDIRECT(ADDRESS(($AN45-1)*3+$AO45+5,$AP45+7))="",0,INDIRECT(ADDRESS(($AN45-1)*3+$AO45+5,$AP45+7))),IF(INDIRECT(ADDRESS(($AN45-1)*3+$AO45+5,$AP45+7))="",0,IF(COUNTIF(INDIRECT(ADDRESS(($AN45-1)*36+($AO45-1)*12+6,COLUMN())):INDIRECT(ADDRESS(($AN45-1)*36+($AO45-1)*12+$AP45+4,COLUMN())),INDIRECT(ADDRESS(($AN45-1)*3+$AO45+5,$AP45+7)))&gt;=1,0,INDIRECT(ADDRESS(($AN45-1)*3+$AO45+5,$AP45+7)))))</f>
        <v>0</v>
      </c>
      <c r="AR45" s="4">
        <f ca="1">COUNTIF(INDIRECT("H"&amp;(ROW()+12*(($AN45-1)*3+$AO45)-ROW())/12+5):INDIRECT("S"&amp;(ROW()+12*(($AN45-1)*3+$AO45)-ROW())/12+5),AQ45)</f>
        <v>0</v>
      </c>
      <c r="AS45" s="6"/>
      <c r="AU45" s="4">
        <f ca="1">IF(AND(AQ45&gt;0,AR45&gt;0),COUNTIF(AU$6:AU44,"&gt;0")+1,0)</f>
        <v>0</v>
      </c>
      <c r="BE45" s="4">
        <v>1</v>
      </c>
      <c r="BG45" s="7">
        <f t="shared" ref="BG45:BR45" si="54">SUM(H45:H46)</f>
        <v>0</v>
      </c>
      <c r="BH45" s="7">
        <f t="shared" si="54"/>
        <v>0</v>
      </c>
      <c r="BI45" s="7">
        <f t="shared" si="54"/>
        <v>0</v>
      </c>
      <c r="BJ45" s="7">
        <f t="shared" si="54"/>
        <v>0</v>
      </c>
      <c r="BK45" s="7">
        <f t="shared" si="54"/>
        <v>0</v>
      </c>
      <c r="BL45" s="7">
        <f t="shared" si="54"/>
        <v>0</v>
      </c>
      <c r="BM45" s="7">
        <f t="shared" si="54"/>
        <v>0</v>
      </c>
      <c r="BN45" s="7">
        <f t="shared" si="54"/>
        <v>0</v>
      </c>
      <c r="BO45" s="7">
        <f t="shared" si="54"/>
        <v>0</v>
      </c>
      <c r="BP45" s="7">
        <f t="shared" si="54"/>
        <v>0</v>
      </c>
      <c r="BQ45" s="7">
        <f t="shared" si="54"/>
        <v>0</v>
      </c>
      <c r="BR45" s="7">
        <f t="shared" si="54"/>
        <v>0</v>
      </c>
      <c r="BT45" s="7">
        <f t="shared" ref="BT45:CE45" si="55">SUM(U45:U46)</f>
        <v>0</v>
      </c>
      <c r="BU45" s="7">
        <f t="shared" si="55"/>
        <v>0</v>
      </c>
      <c r="BV45" s="7">
        <f t="shared" si="55"/>
        <v>0</v>
      </c>
      <c r="BW45" s="7">
        <f t="shared" si="55"/>
        <v>0</v>
      </c>
      <c r="BX45" s="7">
        <f t="shared" si="55"/>
        <v>0</v>
      </c>
      <c r="BY45" s="7">
        <f t="shared" si="55"/>
        <v>0</v>
      </c>
      <c r="BZ45" s="7">
        <f t="shared" si="55"/>
        <v>0</v>
      </c>
      <c r="CA45" s="7">
        <f t="shared" si="55"/>
        <v>0</v>
      </c>
      <c r="CB45" s="7">
        <f t="shared" si="55"/>
        <v>0</v>
      </c>
      <c r="CC45" s="7">
        <f t="shared" si="55"/>
        <v>0</v>
      </c>
      <c r="CD45" s="7">
        <f t="shared" si="55"/>
        <v>0</v>
      </c>
      <c r="CE45" s="7">
        <f t="shared" si="55"/>
        <v>0</v>
      </c>
    </row>
    <row r="46" spans="1:83">
      <c r="A46" s="407"/>
      <c r="B46" s="410"/>
      <c r="C46" s="440"/>
      <c r="D46" s="440"/>
      <c r="E46" s="414"/>
      <c r="F46" s="410"/>
      <c r="G46" s="53" t="s">
        <v>73</v>
      </c>
      <c r="H46" s="54"/>
      <c r="I46" s="55" t="str">
        <f t="shared" si="53"/>
        <v/>
      </c>
      <c r="J46" s="55" t="str">
        <f t="shared" si="53"/>
        <v/>
      </c>
      <c r="K46" s="55" t="str">
        <f t="shared" si="53"/>
        <v/>
      </c>
      <c r="L46" s="55" t="str">
        <f t="shared" si="53"/>
        <v/>
      </c>
      <c r="M46" s="55" t="str">
        <f t="shared" si="53"/>
        <v/>
      </c>
      <c r="N46" s="55" t="str">
        <f t="shared" si="53"/>
        <v/>
      </c>
      <c r="O46" s="55" t="str">
        <f t="shared" si="53"/>
        <v/>
      </c>
      <c r="P46" s="55" t="str">
        <f t="shared" si="53"/>
        <v/>
      </c>
      <c r="Q46" s="55" t="str">
        <f t="shared" si="53"/>
        <v/>
      </c>
      <c r="R46" s="55" t="str">
        <f t="shared" si="53"/>
        <v/>
      </c>
      <c r="S46" s="55" t="str">
        <f t="shared" si="53"/>
        <v/>
      </c>
      <c r="T46" s="56">
        <f t="shared" si="1"/>
        <v>0</v>
      </c>
      <c r="AG46" s="5"/>
      <c r="AH46" s="5"/>
      <c r="AI46" s="5"/>
      <c r="AN46" s="4">
        <v>2</v>
      </c>
      <c r="AO46" s="4">
        <v>1</v>
      </c>
      <c r="AP46" s="4">
        <v>5</v>
      </c>
      <c r="AQ46" s="6">
        <f ca="1">IF($AP46=1,IF(INDIRECT(ADDRESS(($AN46-1)*3+$AO46+5,$AP46+7))="",0,INDIRECT(ADDRESS(($AN46-1)*3+$AO46+5,$AP46+7))),IF(INDIRECT(ADDRESS(($AN46-1)*3+$AO46+5,$AP46+7))="",0,IF(COUNTIF(INDIRECT(ADDRESS(($AN46-1)*36+($AO46-1)*12+6,COLUMN())):INDIRECT(ADDRESS(($AN46-1)*36+($AO46-1)*12+$AP46+4,COLUMN())),INDIRECT(ADDRESS(($AN46-1)*3+$AO46+5,$AP46+7)))&gt;=1,0,INDIRECT(ADDRESS(($AN46-1)*3+$AO46+5,$AP46+7)))))</f>
        <v>0</v>
      </c>
      <c r="AR46" s="4">
        <f ca="1">COUNTIF(INDIRECT("H"&amp;(ROW()+12*(($AN46-1)*3+$AO46)-ROW())/12+5):INDIRECT("S"&amp;(ROW()+12*(($AN46-1)*3+$AO46)-ROW())/12+5),AQ46)</f>
        <v>0</v>
      </c>
      <c r="AS46" s="6"/>
      <c r="AU46" s="4">
        <f ca="1">IF(AND(AQ46&gt;0,AR46&gt;0),COUNTIF(AU$6:AU45,"&gt;0")+1,0)</f>
        <v>0</v>
      </c>
      <c r="BE46" s="4">
        <v>2</v>
      </c>
      <c r="BF46" s="4" t="s">
        <v>72</v>
      </c>
      <c r="BG46" s="7">
        <f t="shared" ref="BG46:BR46" si="56">IF(BG45+BT45&gt;40000,1,0)</f>
        <v>0</v>
      </c>
      <c r="BH46" s="7">
        <f t="shared" si="56"/>
        <v>0</v>
      </c>
      <c r="BI46" s="7">
        <f t="shared" si="56"/>
        <v>0</v>
      </c>
      <c r="BJ46" s="7">
        <f t="shared" si="56"/>
        <v>0</v>
      </c>
      <c r="BK46" s="7">
        <f t="shared" si="56"/>
        <v>0</v>
      </c>
      <c r="BL46" s="7">
        <f t="shared" si="56"/>
        <v>0</v>
      </c>
      <c r="BM46" s="7">
        <f t="shared" si="56"/>
        <v>0</v>
      </c>
      <c r="BN46" s="7">
        <f t="shared" si="56"/>
        <v>0</v>
      </c>
      <c r="BO46" s="7">
        <f t="shared" si="56"/>
        <v>0</v>
      </c>
      <c r="BP46" s="7">
        <f t="shared" si="56"/>
        <v>0</v>
      </c>
      <c r="BQ46" s="7">
        <f t="shared" si="56"/>
        <v>0</v>
      </c>
      <c r="BR46" s="7">
        <f t="shared" si="56"/>
        <v>0</v>
      </c>
      <c r="BT46" s="7"/>
      <c r="BU46" s="7"/>
      <c r="BV46" s="7"/>
      <c r="BW46" s="7"/>
      <c r="BX46" s="7"/>
      <c r="BY46" s="7"/>
      <c r="BZ46" s="7"/>
      <c r="CA46" s="7"/>
      <c r="CB46" s="7"/>
      <c r="CC46" s="7"/>
      <c r="CD46" s="7"/>
      <c r="CE46" s="7"/>
    </row>
    <row r="47" spans="1:83">
      <c r="A47" s="408"/>
      <c r="B47" s="411"/>
      <c r="C47" s="441"/>
      <c r="D47" s="442"/>
      <c r="E47" s="415"/>
      <c r="F47" s="411"/>
      <c r="G47" s="59" t="s">
        <v>258</v>
      </c>
      <c r="H47" s="60"/>
      <c r="I47" s="61"/>
      <c r="J47" s="61"/>
      <c r="K47" s="61"/>
      <c r="L47" s="61"/>
      <c r="M47" s="61"/>
      <c r="N47" s="61"/>
      <c r="O47" s="61"/>
      <c r="P47" s="61"/>
      <c r="Q47" s="61"/>
      <c r="R47" s="61"/>
      <c r="S47" s="61"/>
      <c r="T47" s="62">
        <f t="shared" si="1"/>
        <v>0</v>
      </c>
      <c r="AG47" s="5"/>
      <c r="AH47" s="5"/>
      <c r="AI47" s="5"/>
      <c r="AN47" s="4">
        <v>2</v>
      </c>
      <c r="AO47" s="4">
        <v>1</v>
      </c>
      <c r="AP47" s="4">
        <v>6</v>
      </c>
      <c r="AQ47" s="6">
        <f ca="1">IF($AP47=1,IF(INDIRECT(ADDRESS(($AN47-1)*3+$AO47+5,$AP47+7))="",0,INDIRECT(ADDRESS(($AN47-1)*3+$AO47+5,$AP47+7))),IF(INDIRECT(ADDRESS(($AN47-1)*3+$AO47+5,$AP47+7))="",0,IF(COUNTIF(INDIRECT(ADDRESS(($AN47-1)*36+($AO47-1)*12+6,COLUMN())):INDIRECT(ADDRESS(($AN47-1)*36+($AO47-1)*12+$AP47+4,COLUMN())),INDIRECT(ADDRESS(($AN47-1)*3+$AO47+5,$AP47+7)))&gt;=1,0,INDIRECT(ADDRESS(($AN47-1)*3+$AO47+5,$AP47+7)))))</f>
        <v>0</v>
      </c>
      <c r="AR47" s="4">
        <f ca="1">COUNTIF(INDIRECT("H"&amp;(ROW()+12*(($AN47-1)*3+$AO47)-ROW())/12+5):INDIRECT("S"&amp;(ROW()+12*(($AN47-1)*3+$AO47)-ROW())/12+5),AQ47)</f>
        <v>0</v>
      </c>
      <c r="AS47" s="6"/>
      <c r="AU47" s="4">
        <f ca="1">IF(AND(AQ47&gt;0,AR47&gt;0),COUNTIF(AU$6:AU46,"&gt;0")+1,0)</f>
        <v>0</v>
      </c>
      <c r="BE47" s="4">
        <v>3</v>
      </c>
      <c r="BG47" s="7"/>
      <c r="BH47" s="7"/>
      <c r="BI47" s="7"/>
      <c r="BJ47" s="7"/>
      <c r="BK47" s="7"/>
      <c r="BL47" s="7"/>
      <c r="BM47" s="7"/>
      <c r="BN47" s="7"/>
      <c r="BO47" s="7"/>
      <c r="BP47" s="7"/>
      <c r="BQ47" s="7"/>
      <c r="BR47" s="7"/>
      <c r="BT47" s="7"/>
      <c r="BU47" s="7"/>
      <c r="BV47" s="7"/>
      <c r="BW47" s="7"/>
      <c r="BX47" s="7"/>
      <c r="BY47" s="7"/>
      <c r="BZ47" s="7"/>
      <c r="CA47" s="7"/>
      <c r="CB47" s="7"/>
      <c r="CC47" s="7"/>
      <c r="CD47" s="7"/>
      <c r="CE47" s="7"/>
    </row>
    <row r="48" spans="1:83">
      <c r="A48" s="406">
        <v>15</v>
      </c>
      <c r="B48" s="409"/>
      <c r="C48" s="409"/>
      <c r="D48" s="409"/>
      <c r="E48" s="413"/>
      <c r="F48" s="409"/>
      <c r="G48" s="47" t="s">
        <v>75</v>
      </c>
      <c r="H48" s="48"/>
      <c r="I48" s="49" t="str">
        <f t="shared" ref="I48:S49" si="57">IF(H48="","",H48)</f>
        <v/>
      </c>
      <c r="J48" s="49" t="str">
        <f t="shared" si="57"/>
        <v/>
      </c>
      <c r="K48" s="49" t="str">
        <f t="shared" si="57"/>
        <v/>
      </c>
      <c r="L48" s="49" t="str">
        <f t="shared" si="57"/>
        <v/>
      </c>
      <c r="M48" s="49" t="str">
        <f t="shared" si="57"/>
        <v/>
      </c>
      <c r="N48" s="49" t="str">
        <f t="shared" si="57"/>
        <v/>
      </c>
      <c r="O48" s="49" t="str">
        <f t="shared" si="57"/>
        <v/>
      </c>
      <c r="P48" s="49" t="str">
        <f t="shared" si="57"/>
        <v/>
      </c>
      <c r="Q48" s="49" t="str">
        <f t="shared" si="57"/>
        <v/>
      </c>
      <c r="R48" s="49" t="str">
        <f t="shared" si="57"/>
        <v/>
      </c>
      <c r="S48" s="49" t="str">
        <f t="shared" si="57"/>
        <v/>
      </c>
      <c r="T48" s="50">
        <f t="shared" si="1"/>
        <v>0</v>
      </c>
      <c r="AG48" s="5"/>
      <c r="AH48" s="5"/>
      <c r="AI48" s="5"/>
      <c r="AN48" s="4">
        <v>2</v>
      </c>
      <c r="AO48" s="4">
        <v>1</v>
      </c>
      <c r="AP48" s="4">
        <v>7</v>
      </c>
      <c r="AQ48" s="6">
        <f ca="1">IF($AP48=1,IF(INDIRECT(ADDRESS(($AN48-1)*3+$AO48+5,$AP48+7))="",0,INDIRECT(ADDRESS(($AN48-1)*3+$AO48+5,$AP48+7))),IF(INDIRECT(ADDRESS(($AN48-1)*3+$AO48+5,$AP48+7))="",0,IF(COUNTIF(INDIRECT(ADDRESS(($AN48-1)*36+($AO48-1)*12+6,COLUMN())):INDIRECT(ADDRESS(($AN48-1)*36+($AO48-1)*12+$AP48+4,COLUMN())),INDIRECT(ADDRESS(($AN48-1)*3+$AO48+5,$AP48+7)))&gt;=1,0,INDIRECT(ADDRESS(($AN48-1)*3+$AO48+5,$AP48+7)))))</f>
        <v>0</v>
      </c>
      <c r="AR48" s="4">
        <f ca="1">COUNTIF(INDIRECT("H"&amp;(ROW()+12*(($AN48-1)*3+$AO48)-ROW())/12+5):INDIRECT("S"&amp;(ROW()+12*(($AN48-1)*3+$AO48)-ROW())/12+5),AQ48)</f>
        <v>0</v>
      </c>
      <c r="AS48" s="6"/>
      <c r="AU48" s="4">
        <f ca="1">IF(AND(AQ48&gt;0,AR48&gt;0),COUNTIF(AU$6:AU47,"&gt;0")+1,0)</f>
        <v>0</v>
      </c>
      <c r="BE48" s="4">
        <v>1</v>
      </c>
      <c r="BG48" s="7">
        <f t="shared" ref="BG48:BR48" si="58">SUM(H48:H49)</f>
        <v>0</v>
      </c>
      <c r="BH48" s="7">
        <f t="shared" si="58"/>
        <v>0</v>
      </c>
      <c r="BI48" s="7">
        <f t="shared" si="58"/>
        <v>0</v>
      </c>
      <c r="BJ48" s="7">
        <f t="shared" si="58"/>
        <v>0</v>
      </c>
      <c r="BK48" s="7">
        <f t="shared" si="58"/>
        <v>0</v>
      </c>
      <c r="BL48" s="7">
        <f t="shared" si="58"/>
        <v>0</v>
      </c>
      <c r="BM48" s="7">
        <f t="shared" si="58"/>
        <v>0</v>
      </c>
      <c r="BN48" s="7">
        <f t="shared" si="58"/>
        <v>0</v>
      </c>
      <c r="BO48" s="7">
        <f t="shared" si="58"/>
        <v>0</v>
      </c>
      <c r="BP48" s="7">
        <f t="shared" si="58"/>
        <v>0</v>
      </c>
      <c r="BQ48" s="7">
        <f t="shared" si="58"/>
        <v>0</v>
      </c>
      <c r="BR48" s="7">
        <f t="shared" si="58"/>
        <v>0</v>
      </c>
      <c r="BT48" s="7">
        <f t="shared" ref="BT48:CE48" si="59">SUM(U48:U49)</f>
        <v>0</v>
      </c>
      <c r="BU48" s="7">
        <f t="shared" si="59"/>
        <v>0</v>
      </c>
      <c r="BV48" s="7">
        <f t="shared" si="59"/>
        <v>0</v>
      </c>
      <c r="BW48" s="7">
        <f>SUM(X48:X49)</f>
        <v>0</v>
      </c>
      <c r="BX48" s="7">
        <f t="shared" si="59"/>
        <v>0</v>
      </c>
      <c r="BY48" s="7">
        <f t="shared" si="59"/>
        <v>0</v>
      </c>
      <c r="BZ48" s="7">
        <f t="shared" si="59"/>
        <v>0</v>
      </c>
      <c r="CA48" s="7">
        <f t="shared" si="59"/>
        <v>0</v>
      </c>
      <c r="CB48" s="7">
        <f t="shared" si="59"/>
        <v>0</v>
      </c>
      <c r="CC48" s="7">
        <f t="shared" si="59"/>
        <v>0</v>
      </c>
      <c r="CD48" s="7">
        <f t="shared" si="59"/>
        <v>0</v>
      </c>
      <c r="CE48" s="7">
        <f t="shared" si="59"/>
        <v>0</v>
      </c>
    </row>
    <row r="49" spans="1:83">
      <c r="A49" s="407"/>
      <c r="B49" s="410"/>
      <c r="C49" s="440"/>
      <c r="D49" s="440"/>
      <c r="E49" s="414"/>
      <c r="F49" s="410"/>
      <c r="G49" s="53" t="s">
        <v>73</v>
      </c>
      <c r="H49" s="54"/>
      <c r="I49" s="55" t="str">
        <f t="shared" si="57"/>
        <v/>
      </c>
      <c r="J49" s="55" t="str">
        <f t="shared" si="57"/>
        <v/>
      </c>
      <c r="K49" s="55" t="str">
        <f t="shared" si="57"/>
        <v/>
      </c>
      <c r="L49" s="55" t="str">
        <f t="shared" si="57"/>
        <v/>
      </c>
      <c r="M49" s="55" t="str">
        <f t="shared" si="57"/>
        <v/>
      </c>
      <c r="N49" s="55" t="str">
        <f t="shared" si="57"/>
        <v/>
      </c>
      <c r="O49" s="55" t="str">
        <f t="shared" si="57"/>
        <v/>
      </c>
      <c r="P49" s="55" t="str">
        <f t="shared" si="57"/>
        <v/>
      </c>
      <c r="Q49" s="55" t="str">
        <f t="shared" si="57"/>
        <v/>
      </c>
      <c r="R49" s="55" t="str">
        <f t="shared" si="57"/>
        <v/>
      </c>
      <c r="S49" s="55" t="str">
        <f t="shared" si="57"/>
        <v/>
      </c>
      <c r="T49" s="56">
        <f t="shared" si="1"/>
        <v>0</v>
      </c>
      <c r="AG49" s="5"/>
      <c r="AH49" s="5"/>
      <c r="AI49" s="5"/>
      <c r="AN49" s="4">
        <v>2</v>
      </c>
      <c r="AO49" s="4">
        <v>1</v>
      </c>
      <c r="AP49" s="4">
        <v>8</v>
      </c>
      <c r="AQ49" s="6">
        <f ca="1">IF($AP49=1,IF(INDIRECT(ADDRESS(($AN49-1)*3+$AO49+5,$AP49+7))="",0,INDIRECT(ADDRESS(($AN49-1)*3+$AO49+5,$AP49+7))),IF(INDIRECT(ADDRESS(($AN49-1)*3+$AO49+5,$AP49+7))="",0,IF(COUNTIF(INDIRECT(ADDRESS(($AN49-1)*36+($AO49-1)*12+6,COLUMN())):INDIRECT(ADDRESS(($AN49-1)*36+($AO49-1)*12+$AP49+4,COLUMN())),INDIRECT(ADDRESS(($AN49-1)*3+$AO49+5,$AP49+7)))&gt;=1,0,INDIRECT(ADDRESS(($AN49-1)*3+$AO49+5,$AP49+7)))))</f>
        <v>0</v>
      </c>
      <c r="AR49" s="4">
        <f ca="1">COUNTIF(INDIRECT("H"&amp;(ROW()+12*(($AN49-1)*3+$AO49)-ROW())/12+5):INDIRECT("S"&amp;(ROW()+12*(($AN49-1)*3+$AO49)-ROW())/12+5),AQ49)</f>
        <v>0</v>
      </c>
      <c r="AS49" s="6"/>
      <c r="AU49" s="4">
        <f ca="1">IF(AND(AQ49&gt;0,AR49&gt;0),COUNTIF(AU$6:AU48,"&gt;0")+1,0)</f>
        <v>0</v>
      </c>
      <c r="BE49" s="4">
        <v>2</v>
      </c>
      <c r="BF49" s="4" t="s">
        <v>72</v>
      </c>
      <c r="BG49" s="7">
        <f t="shared" ref="BG49:BR49" si="60">IF(BG48+BT48&gt;40000,1,0)</f>
        <v>0</v>
      </c>
      <c r="BH49" s="7">
        <f t="shared" si="60"/>
        <v>0</v>
      </c>
      <c r="BI49" s="7">
        <f t="shared" si="60"/>
        <v>0</v>
      </c>
      <c r="BJ49" s="7">
        <f t="shared" si="60"/>
        <v>0</v>
      </c>
      <c r="BK49" s="7">
        <f t="shared" si="60"/>
        <v>0</v>
      </c>
      <c r="BL49" s="7">
        <f t="shared" si="60"/>
        <v>0</v>
      </c>
      <c r="BM49" s="7">
        <f t="shared" si="60"/>
        <v>0</v>
      </c>
      <c r="BN49" s="7">
        <f t="shared" si="60"/>
        <v>0</v>
      </c>
      <c r="BO49" s="7">
        <f t="shared" si="60"/>
        <v>0</v>
      </c>
      <c r="BP49" s="7">
        <f t="shared" si="60"/>
        <v>0</v>
      </c>
      <c r="BQ49" s="7">
        <f t="shared" si="60"/>
        <v>0</v>
      </c>
      <c r="BR49" s="7">
        <f t="shared" si="60"/>
        <v>0</v>
      </c>
      <c r="BT49" s="7"/>
      <c r="BU49" s="7"/>
      <c r="BV49" s="7"/>
      <c r="BW49" s="7"/>
      <c r="BX49" s="7"/>
      <c r="BY49" s="7"/>
      <c r="BZ49" s="7"/>
      <c r="CA49" s="7"/>
      <c r="CB49" s="7"/>
      <c r="CC49" s="7"/>
      <c r="CD49" s="7"/>
      <c r="CE49" s="7"/>
    </row>
    <row r="50" spans="1:83">
      <c r="A50" s="408"/>
      <c r="B50" s="411"/>
      <c r="C50" s="441"/>
      <c r="D50" s="442"/>
      <c r="E50" s="415"/>
      <c r="F50" s="411"/>
      <c r="G50" s="59" t="s">
        <v>258</v>
      </c>
      <c r="H50" s="60"/>
      <c r="I50" s="61"/>
      <c r="J50" s="61"/>
      <c r="K50" s="61"/>
      <c r="L50" s="61"/>
      <c r="M50" s="61"/>
      <c r="N50" s="61"/>
      <c r="O50" s="61"/>
      <c r="P50" s="61"/>
      <c r="Q50" s="61"/>
      <c r="R50" s="61"/>
      <c r="S50" s="61"/>
      <c r="T50" s="62">
        <f t="shared" si="1"/>
        <v>0</v>
      </c>
      <c r="AG50" s="5"/>
      <c r="AH50" s="5"/>
      <c r="AI50" s="5"/>
      <c r="AN50" s="4">
        <v>2</v>
      </c>
      <c r="AO50" s="4">
        <v>1</v>
      </c>
      <c r="AP50" s="4">
        <v>9</v>
      </c>
      <c r="AQ50" s="6">
        <f ca="1">IF($AP50=1,IF(INDIRECT(ADDRESS(($AN50-1)*3+$AO50+5,$AP50+7))="",0,INDIRECT(ADDRESS(($AN50-1)*3+$AO50+5,$AP50+7))),IF(INDIRECT(ADDRESS(($AN50-1)*3+$AO50+5,$AP50+7))="",0,IF(COUNTIF(INDIRECT(ADDRESS(($AN50-1)*36+($AO50-1)*12+6,COLUMN())):INDIRECT(ADDRESS(($AN50-1)*36+($AO50-1)*12+$AP50+4,COLUMN())),INDIRECT(ADDRESS(($AN50-1)*3+$AO50+5,$AP50+7)))&gt;=1,0,INDIRECT(ADDRESS(($AN50-1)*3+$AO50+5,$AP50+7)))))</f>
        <v>0</v>
      </c>
      <c r="AR50" s="4">
        <f ca="1">COUNTIF(INDIRECT("H"&amp;(ROW()+12*(($AN50-1)*3+$AO50)-ROW())/12+5):INDIRECT("S"&amp;(ROW()+12*(($AN50-1)*3+$AO50)-ROW())/12+5),AQ50)</f>
        <v>0</v>
      </c>
      <c r="AS50" s="6"/>
      <c r="AU50" s="4">
        <f ca="1">IF(AND(AQ50&gt;0,AR60&gt;0),COUNTIF(AU$6:AU49,"&gt;0")+1,0)</f>
        <v>0</v>
      </c>
      <c r="BE50" s="4">
        <v>3</v>
      </c>
      <c r="BG50" s="7"/>
      <c r="BH50" s="7"/>
      <c r="BI50" s="7"/>
      <c r="BJ50" s="7"/>
      <c r="BK50" s="7"/>
      <c r="BL50" s="7"/>
      <c r="BM50" s="7"/>
      <c r="BN50" s="7"/>
      <c r="BO50" s="7"/>
      <c r="BP50" s="7"/>
      <c r="BQ50" s="7"/>
      <c r="BR50" s="7"/>
      <c r="BT50" s="7"/>
      <c r="BU50" s="7"/>
      <c r="BV50" s="7"/>
      <c r="BW50" s="7"/>
      <c r="BX50" s="7"/>
      <c r="BY50" s="7"/>
      <c r="BZ50" s="7"/>
      <c r="CA50" s="7"/>
      <c r="CB50" s="7"/>
      <c r="CC50" s="7"/>
      <c r="CD50" s="7"/>
      <c r="CE50" s="7"/>
    </row>
    <row r="51" spans="1:83">
      <c r="A51" s="406">
        <v>16</v>
      </c>
      <c r="B51" s="409"/>
      <c r="C51" s="409"/>
      <c r="D51" s="409"/>
      <c r="E51" s="413"/>
      <c r="F51" s="409"/>
      <c r="G51" s="47" t="s">
        <v>75</v>
      </c>
      <c r="H51" s="48"/>
      <c r="I51" s="49" t="str">
        <f t="shared" ref="I51:S52" si="61">IF(H51="","",H51)</f>
        <v/>
      </c>
      <c r="J51" s="49" t="str">
        <f t="shared" si="61"/>
        <v/>
      </c>
      <c r="K51" s="49" t="str">
        <f t="shared" si="61"/>
        <v/>
      </c>
      <c r="L51" s="49" t="str">
        <f t="shared" si="61"/>
        <v/>
      </c>
      <c r="M51" s="49" t="str">
        <f t="shared" si="61"/>
        <v/>
      </c>
      <c r="N51" s="49" t="str">
        <f t="shared" si="61"/>
        <v/>
      </c>
      <c r="O51" s="49" t="str">
        <f t="shared" si="61"/>
        <v/>
      </c>
      <c r="P51" s="49" t="str">
        <f t="shared" si="61"/>
        <v/>
      </c>
      <c r="Q51" s="49" t="str">
        <f t="shared" si="61"/>
        <v/>
      </c>
      <c r="R51" s="49" t="str">
        <f t="shared" si="61"/>
        <v/>
      </c>
      <c r="S51" s="49" t="str">
        <f t="shared" si="61"/>
        <v/>
      </c>
      <c r="T51" s="50">
        <f t="shared" si="1"/>
        <v>0</v>
      </c>
      <c r="AG51" s="5"/>
      <c r="AH51" s="5"/>
      <c r="AI51" s="5"/>
      <c r="AN51" s="4">
        <v>2</v>
      </c>
      <c r="AO51" s="4">
        <v>1</v>
      </c>
      <c r="AP51" s="4">
        <v>10</v>
      </c>
      <c r="AQ51" s="6">
        <f ca="1">IF($AP51=1,IF(INDIRECT(ADDRESS(($AN51-1)*3+$AO51+5,$AP51+7))="",0,INDIRECT(ADDRESS(($AN51-1)*3+$AO51+5,$AP51+7))),IF(INDIRECT(ADDRESS(($AN51-1)*3+$AO51+5,$AP51+7))="",0,IF(COUNTIF(INDIRECT(ADDRESS(($AN51-1)*36+($AO51-1)*12+6,COLUMN())):INDIRECT(ADDRESS(($AN51-1)*36+($AO51-1)*12+$AP51+4,COLUMN())),INDIRECT(ADDRESS(($AN51-1)*3+$AO51+5,$AP51+7)))&gt;=1,0,INDIRECT(ADDRESS(($AN51-1)*3+$AO51+5,$AP51+7)))))</f>
        <v>0</v>
      </c>
      <c r="AR51" s="4">
        <f ca="1">COUNTIF(INDIRECT("H"&amp;(ROW()+12*(($AN51-1)*3+$AO51)-ROW())/12+5):INDIRECT("S"&amp;(ROW()+12*(($AN51-1)*3+$AO51)-ROW())/12+5),AQ51)</f>
        <v>0</v>
      </c>
      <c r="AS51" s="6"/>
      <c r="AU51" s="4">
        <f ca="1">IF(AND(AQ51&gt;0,AR61&gt;0),COUNTIF(AU$6:AU50,"&gt;0")+1,0)</f>
        <v>0</v>
      </c>
      <c r="BE51" s="4">
        <v>1</v>
      </c>
      <c r="BG51" s="7">
        <f t="shared" ref="BG51:BR51" si="62">SUM(H51:H52)</f>
        <v>0</v>
      </c>
      <c r="BH51" s="7">
        <f t="shared" si="62"/>
        <v>0</v>
      </c>
      <c r="BI51" s="7">
        <f t="shared" si="62"/>
        <v>0</v>
      </c>
      <c r="BJ51" s="7">
        <f t="shared" si="62"/>
        <v>0</v>
      </c>
      <c r="BK51" s="7">
        <f t="shared" si="62"/>
        <v>0</v>
      </c>
      <c r="BL51" s="7">
        <f t="shared" si="62"/>
        <v>0</v>
      </c>
      <c r="BM51" s="7">
        <f t="shared" si="62"/>
        <v>0</v>
      </c>
      <c r="BN51" s="7">
        <f t="shared" si="62"/>
        <v>0</v>
      </c>
      <c r="BO51" s="7">
        <f t="shared" si="62"/>
        <v>0</v>
      </c>
      <c r="BP51" s="7">
        <f t="shared" si="62"/>
        <v>0</v>
      </c>
      <c r="BQ51" s="7">
        <f t="shared" si="62"/>
        <v>0</v>
      </c>
      <c r="BR51" s="7">
        <f t="shared" si="62"/>
        <v>0</v>
      </c>
      <c r="BT51" s="7">
        <f t="shared" ref="BT51:CE51" si="63">SUM(U51:U52)</f>
        <v>0</v>
      </c>
      <c r="BU51" s="7">
        <f t="shared" si="63"/>
        <v>0</v>
      </c>
      <c r="BV51" s="7">
        <f t="shared" si="63"/>
        <v>0</v>
      </c>
      <c r="BW51" s="7">
        <f t="shared" si="63"/>
        <v>0</v>
      </c>
      <c r="BX51" s="7">
        <f t="shared" si="63"/>
        <v>0</v>
      </c>
      <c r="BY51" s="7">
        <f t="shared" si="63"/>
        <v>0</v>
      </c>
      <c r="BZ51" s="7">
        <f t="shared" si="63"/>
        <v>0</v>
      </c>
      <c r="CA51" s="7">
        <f t="shared" si="63"/>
        <v>0</v>
      </c>
      <c r="CB51" s="7">
        <f t="shared" si="63"/>
        <v>0</v>
      </c>
      <c r="CC51" s="7">
        <f t="shared" si="63"/>
        <v>0</v>
      </c>
      <c r="CD51" s="7">
        <f t="shared" si="63"/>
        <v>0</v>
      </c>
      <c r="CE51" s="7">
        <f t="shared" si="63"/>
        <v>0</v>
      </c>
    </row>
    <row r="52" spans="1:83">
      <c r="A52" s="407"/>
      <c r="B52" s="410"/>
      <c r="C52" s="440"/>
      <c r="D52" s="440"/>
      <c r="E52" s="414"/>
      <c r="F52" s="410"/>
      <c r="G52" s="53" t="s">
        <v>73</v>
      </c>
      <c r="H52" s="54"/>
      <c r="I52" s="55" t="str">
        <f t="shared" si="61"/>
        <v/>
      </c>
      <c r="J52" s="55" t="str">
        <f t="shared" si="61"/>
        <v/>
      </c>
      <c r="K52" s="55" t="str">
        <f t="shared" si="61"/>
        <v/>
      </c>
      <c r="L52" s="55" t="str">
        <f t="shared" si="61"/>
        <v/>
      </c>
      <c r="M52" s="55" t="str">
        <f t="shared" si="61"/>
        <v/>
      </c>
      <c r="N52" s="55" t="str">
        <f t="shared" si="61"/>
        <v/>
      </c>
      <c r="O52" s="55" t="str">
        <f t="shared" si="61"/>
        <v/>
      </c>
      <c r="P52" s="55" t="str">
        <f t="shared" si="61"/>
        <v/>
      </c>
      <c r="Q52" s="55" t="str">
        <f t="shared" si="61"/>
        <v/>
      </c>
      <c r="R52" s="55" t="str">
        <f t="shared" si="61"/>
        <v/>
      </c>
      <c r="S52" s="55" t="str">
        <f t="shared" si="61"/>
        <v/>
      </c>
      <c r="T52" s="56">
        <f t="shared" si="1"/>
        <v>0</v>
      </c>
      <c r="AG52" s="5"/>
      <c r="AH52" s="5"/>
      <c r="AI52" s="5"/>
      <c r="AN52" s="4">
        <v>2</v>
      </c>
      <c r="AO52" s="4">
        <v>1</v>
      </c>
      <c r="AP52" s="4">
        <v>11</v>
      </c>
      <c r="AQ52" s="6">
        <f ca="1">IF($AP52=1,IF(INDIRECT(ADDRESS(($AN52-1)*3+$AO52+5,$AP52+7))="",0,INDIRECT(ADDRESS(($AN52-1)*3+$AO52+5,$AP52+7))),IF(INDIRECT(ADDRESS(($AN52-1)*3+$AO52+5,$AP52+7))="",0,IF(COUNTIF(INDIRECT(ADDRESS(($AN52-1)*36+($AO52-1)*12+6,COLUMN())):INDIRECT(ADDRESS(($AN52-1)*36+($AO52-1)*12+$AP52+4,COLUMN())),INDIRECT(ADDRESS(($AN52-1)*3+$AO52+5,$AP52+7)))&gt;=1,0,INDIRECT(ADDRESS(($AN52-1)*3+$AO52+5,$AP52+7)))))</f>
        <v>0</v>
      </c>
      <c r="AR52" s="4">
        <f ca="1">COUNTIF(INDIRECT("H"&amp;(ROW()+12*(($AN52-1)*3+$AO52)-ROW())/12+5):INDIRECT("S"&amp;(ROW()+12*(($AN52-1)*3+$AO52)-ROW())/12+5),AQ52)</f>
        <v>0</v>
      </c>
      <c r="AS52" s="6"/>
      <c r="AU52" s="4">
        <f ca="1">IF(AND(AQ52&gt;0,AR62&gt;0),COUNTIF(AU$6:AU51,"&gt;0")+1,0)</f>
        <v>0</v>
      </c>
      <c r="BE52" s="4">
        <v>2</v>
      </c>
      <c r="BF52" s="4" t="s">
        <v>72</v>
      </c>
      <c r="BG52" s="7">
        <f t="shared" ref="BG52:BR52" si="64">IF(BG51+BT51&gt;40000,1,0)</f>
        <v>0</v>
      </c>
      <c r="BH52" s="7">
        <f t="shared" si="64"/>
        <v>0</v>
      </c>
      <c r="BI52" s="7">
        <f t="shared" si="64"/>
        <v>0</v>
      </c>
      <c r="BJ52" s="7">
        <f t="shared" si="64"/>
        <v>0</v>
      </c>
      <c r="BK52" s="7">
        <f t="shared" si="64"/>
        <v>0</v>
      </c>
      <c r="BL52" s="7">
        <f t="shared" si="64"/>
        <v>0</v>
      </c>
      <c r="BM52" s="7">
        <f t="shared" si="64"/>
        <v>0</v>
      </c>
      <c r="BN52" s="7">
        <f t="shared" si="64"/>
        <v>0</v>
      </c>
      <c r="BO52" s="7">
        <f t="shared" si="64"/>
        <v>0</v>
      </c>
      <c r="BP52" s="7">
        <f t="shared" si="64"/>
        <v>0</v>
      </c>
      <c r="BQ52" s="7">
        <f t="shared" si="64"/>
        <v>0</v>
      </c>
      <c r="BR52" s="7">
        <f t="shared" si="64"/>
        <v>0</v>
      </c>
      <c r="BT52" s="7"/>
      <c r="BU52" s="7"/>
      <c r="BV52" s="7"/>
      <c r="BW52" s="7"/>
      <c r="BX52" s="7"/>
      <c r="BY52" s="7"/>
      <c r="BZ52" s="7"/>
      <c r="CA52" s="7"/>
      <c r="CB52" s="7"/>
      <c r="CC52" s="7"/>
      <c r="CD52" s="7"/>
      <c r="CE52" s="7"/>
    </row>
    <row r="53" spans="1:83">
      <c r="A53" s="408"/>
      <c r="B53" s="411"/>
      <c r="C53" s="441"/>
      <c r="D53" s="442"/>
      <c r="E53" s="415"/>
      <c r="F53" s="411"/>
      <c r="G53" s="59" t="s">
        <v>258</v>
      </c>
      <c r="H53" s="60"/>
      <c r="I53" s="61"/>
      <c r="J53" s="61"/>
      <c r="K53" s="61"/>
      <c r="L53" s="61"/>
      <c r="M53" s="61"/>
      <c r="N53" s="61"/>
      <c r="O53" s="61"/>
      <c r="P53" s="61"/>
      <c r="Q53" s="61"/>
      <c r="R53" s="61"/>
      <c r="S53" s="61"/>
      <c r="T53" s="62">
        <f t="shared" si="1"/>
        <v>0</v>
      </c>
      <c r="AG53" s="5"/>
      <c r="AH53" s="5"/>
      <c r="AI53" s="5"/>
      <c r="AN53" s="4">
        <v>2</v>
      </c>
      <c r="AO53" s="4">
        <v>1</v>
      </c>
      <c r="AP53" s="4">
        <v>12</v>
      </c>
      <c r="AQ53" s="6">
        <f ca="1">IF($AP53=1,IF(INDIRECT(ADDRESS(($AN53-1)*3+$AO53+5,$AP53+7))="",0,INDIRECT(ADDRESS(($AN53-1)*3+$AO53+5,$AP53+7))),IF(INDIRECT(ADDRESS(($AN53-1)*3+$AO53+5,$AP53+7))="",0,IF(COUNTIF(INDIRECT(ADDRESS(($AN53-1)*36+($AO53-1)*12+6,COLUMN())):INDIRECT(ADDRESS(($AN53-1)*36+($AO53-1)*12+$AP53+4,COLUMN())),INDIRECT(ADDRESS(($AN53-1)*3+$AO53+5,$AP53+7)))&gt;=1,0,INDIRECT(ADDRESS(($AN53-1)*3+$AO53+5,$AP53+7)))))</f>
        <v>0</v>
      </c>
      <c r="AR53" s="4">
        <f ca="1">COUNTIF(INDIRECT("H"&amp;(ROW()+12*(($AN53-1)*3+$AO53)-ROW())/12+5):INDIRECT("S"&amp;(ROW()+12*(($AN53-1)*3+$AO53)-ROW())/12+5),AQ53)</f>
        <v>0</v>
      </c>
      <c r="AS53" s="6"/>
      <c r="AU53" s="4">
        <f ca="1">IF(AND(AQ53&gt;0,AR63&gt;0),COUNTIF(AU$6:AU52,"&gt;0")+1,0)</f>
        <v>0</v>
      </c>
      <c r="BE53" s="4">
        <v>3</v>
      </c>
      <c r="BG53" s="7"/>
      <c r="BH53" s="7"/>
      <c r="BI53" s="7"/>
      <c r="BJ53" s="7"/>
      <c r="BK53" s="7"/>
      <c r="BL53" s="7"/>
      <c r="BM53" s="7"/>
      <c r="BN53" s="7"/>
      <c r="BO53" s="7"/>
      <c r="BP53" s="7"/>
      <c r="BQ53" s="7"/>
      <c r="BR53" s="7"/>
      <c r="BT53" s="7"/>
      <c r="BU53" s="7"/>
      <c r="BV53" s="7"/>
      <c r="BW53" s="7"/>
      <c r="BX53" s="7"/>
      <c r="BY53" s="7"/>
      <c r="BZ53" s="7"/>
      <c r="CA53" s="7"/>
      <c r="CB53" s="7"/>
      <c r="CC53" s="7"/>
      <c r="CD53" s="7"/>
      <c r="CE53" s="7"/>
    </row>
    <row r="54" spans="1:83">
      <c r="A54" s="406">
        <v>17</v>
      </c>
      <c r="B54" s="409"/>
      <c r="C54" s="409"/>
      <c r="D54" s="409"/>
      <c r="E54" s="413"/>
      <c r="F54" s="409"/>
      <c r="G54" s="47" t="s">
        <v>75</v>
      </c>
      <c r="H54" s="48"/>
      <c r="I54" s="49" t="str">
        <f t="shared" ref="I54:S55" si="65">IF(H54="","",H54)</f>
        <v/>
      </c>
      <c r="J54" s="49" t="str">
        <f t="shared" si="65"/>
        <v/>
      </c>
      <c r="K54" s="49" t="str">
        <f t="shared" si="65"/>
        <v/>
      </c>
      <c r="L54" s="49" t="str">
        <f t="shared" si="65"/>
        <v/>
      </c>
      <c r="M54" s="49" t="str">
        <f t="shared" si="65"/>
        <v/>
      </c>
      <c r="N54" s="49" t="str">
        <f t="shared" si="65"/>
        <v/>
      </c>
      <c r="O54" s="49" t="str">
        <f t="shared" si="65"/>
        <v/>
      </c>
      <c r="P54" s="49" t="str">
        <f t="shared" si="65"/>
        <v/>
      </c>
      <c r="Q54" s="49" t="str">
        <f t="shared" si="65"/>
        <v/>
      </c>
      <c r="R54" s="49" t="str">
        <f t="shared" si="65"/>
        <v/>
      </c>
      <c r="S54" s="49" t="str">
        <f t="shared" si="65"/>
        <v/>
      </c>
      <c r="T54" s="50">
        <f t="shared" si="1"/>
        <v>0</v>
      </c>
      <c r="AG54" s="5"/>
      <c r="AH54" s="5"/>
      <c r="AI54" s="5"/>
      <c r="AN54" s="4">
        <v>2</v>
      </c>
      <c r="AO54" s="4">
        <v>2</v>
      </c>
      <c r="AP54" s="4">
        <v>1</v>
      </c>
      <c r="AQ54" s="6">
        <f ca="1">IF($AP54=1,IF(INDIRECT(ADDRESS(($AN54-1)*3+$AO54+5,$AP54+7))="",0,INDIRECT(ADDRESS(($AN54-1)*3+$AO54+5,$AP54+7))),IF(INDIRECT(ADDRESS(($AN54-1)*3+$AO54+5,$AP54+7))="",0,IF(COUNTIF(INDIRECT(ADDRESS(($AN54-1)*36+($AO54-1)*12+6,COLUMN())):INDIRECT(ADDRESS(($AN54-1)*36+($AO54-1)*12+$AP54+4,COLUMN())),INDIRECT(ADDRESS(($AN54-1)*3+$AO54+5,$AP54+7)))&gt;=1,0,INDIRECT(ADDRESS(($AN54-1)*3+$AO54+5,$AP54+7)))))</f>
        <v>0</v>
      </c>
      <c r="AR54" s="4">
        <f ca="1">COUNTIF(INDIRECT("H"&amp;(ROW()+12*(($AN54-1)*3+$AO54)-ROW())/12+5):INDIRECT("S"&amp;(ROW()+12*(($AN54-1)*3+$AO54)-ROW())/12+5),AQ54)</f>
        <v>0</v>
      </c>
      <c r="AS54" s="6"/>
      <c r="AU54" s="4">
        <f ca="1">IF(AND(AQ54&gt;0,AR64&gt;0),COUNTIF(AU$6:AU53,"&gt;0")+1,0)</f>
        <v>0</v>
      </c>
      <c r="BE54" s="4">
        <v>1</v>
      </c>
      <c r="BG54" s="7">
        <f t="shared" ref="BG54:BR54" si="66">SUM(H54:H55)</f>
        <v>0</v>
      </c>
      <c r="BH54" s="7">
        <f t="shared" si="66"/>
        <v>0</v>
      </c>
      <c r="BI54" s="7">
        <f t="shared" si="66"/>
        <v>0</v>
      </c>
      <c r="BJ54" s="7">
        <f t="shared" si="66"/>
        <v>0</v>
      </c>
      <c r="BK54" s="7">
        <f t="shared" si="66"/>
        <v>0</v>
      </c>
      <c r="BL54" s="7">
        <f t="shared" si="66"/>
        <v>0</v>
      </c>
      <c r="BM54" s="7">
        <f t="shared" si="66"/>
        <v>0</v>
      </c>
      <c r="BN54" s="7">
        <f t="shared" si="66"/>
        <v>0</v>
      </c>
      <c r="BO54" s="7">
        <f t="shared" si="66"/>
        <v>0</v>
      </c>
      <c r="BP54" s="7">
        <f t="shared" si="66"/>
        <v>0</v>
      </c>
      <c r="BQ54" s="7">
        <f t="shared" si="66"/>
        <v>0</v>
      </c>
      <c r="BR54" s="7">
        <f t="shared" si="66"/>
        <v>0</v>
      </c>
      <c r="BT54" s="7">
        <f t="shared" ref="BT54:CE54" si="67">SUM(U54:U55)</f>
        <v>0</v>
      </c>
      <c r="BU54" s="7">
        <f t="shared" si="67"/>
        <v>0</v>
      </c>
      <c r="BV54" s="7">
        <f t="shared" si="67"/>
        <v>0</v>
      </c>
      <c r="BW54" s="7">
        <f t="shared" si="67"/>
        <v>0</v>
      </c>
      <c r="BX54" s="7">
        <f t="shared" si="67"/>
        <v>0</v>
      </c>
      <c r="BY54" s="7">
        <f t="shared" si="67"/>
        <v>0</v>
      </c>
      <c r="BZ54" s="7">
        <f t="shared" si="67"/>
        <v>0</v>
      </c>
      <c r="CA54" s="7">
        <f t="shared" si="67"/>
        <v>0</v>
      </c>
      <c r="CB54" s="7">
        <f t="shared" si="67"/>
        <v>0</v>
      </c>
      <c r="CC54" s="7">
        <f t="shared" si="67"/>
        <v>0</v>
      </c>
      <c r="CD54" s="7">
        <f t="shared" si="67"/>
        <v>0</v>
      </c>
      <c r="CE54" s="7">
        <f t="shared" si="67"/>
        <v>0</v>
      </c>
    </row>
    <row r="55" spans="1:83">
      <c r="A55" s="407"/>
      <c r="B55" s="410"/>
      <c r="C55" s="440"/>
      <c r="D55" s="440"/>
      <c r="E55" s="414"/>
      <c r="F55" s="410"/>
      <c r="G55" s="53" t="s">
        <v>73</v>
      </c>
      <c r="H55" s="54"/>
      <c r="I55" s="55" t="str">
        <f t="shared" si="65"/>
        <v/>
      </c>
      <c r="J55" s="55" t="str">
        <f t="shared" si="65"/>
        <v/>
      </c>
      <c r="K55" s="55" t="str">
        <f t="shared" si="65"/>
        <v/>
      </c>
      <c r="L55" s="55" t="str">
        <f t="shared" si="65"/>
        <v/>
      </c>
      <c r="M55" s="55" t="str">
        <f t="shared" si="65"/>
        <v/>
      </c>
      <c r="N55" s="55" t="str">
        <f t="shared" si="65"/>
        <v/>
      </c>
      <c r="O55" s="55" t="str">
        <f t="shared" si="65"/>
        <v/>
      </c>
      <c r="P55" s="55" t="str">
        <f t="shared" si="65"/>
        <v/>
      </c>
      <c r="Q55" s="55" t="str">
        <f t="shared" si="65"/>
        <v/>
      </c>
      <c r="R55" s="55" t="str">
        <f t="shared" si="65"/>
        <v/>
      </c>
      <c r="S55" s="55" t="str">
        <f t="shared" si="65"/>
        <v/>
      </c>
      <c r="T55" s="56">
        <f t="shared" si="1"/>
        <v>0</v>
      </c>
      <c r="AG55" s="5"/>
      <c r="AH55" s="5"/>
      <c r="AI55" s="5"/>
      <c r="AN55" s="4">
        <v>2</v>
      </c>
      <c r="AO55" s="4">
        <v>2</v>
      </c>
      <c r="AP55" s="4">
        <v>2</v>
      </c>
      <c r="AQ55" s="6">
        <f ca="1">IF($AP55=1,IF(INDIRECT(ADDRESS(($AN55-1)*3+$AO55+5,$AP55+7))="",0,INDIRECT(ADDRESS(($AN55-1)*3+$AO55+5,$AP55+7))),IF(INDIRECT(ADDRESS(($AN55-1)*3+$AO55+5,$AP55+7))="",0,IF(COUNTIF(INDIRECT(ADDRESS(($AN55-1)*36+($AO55-1)*12+6,COLUMN())):INDIRECT(ADDRESS(($AN55-1)*36+($AO55-1)*12+$AP55+4,COLUMN())),INDIRECT(ADDRESS(($AN55-1)*3+$AO55+5,$AP55+7)))&gt;=1,0,INDIRECT(ADDRESS(($AN55-1)*3+$AO55+5,$AP55+7)))))</f>
        <v>0</v>
      </c>
      <c r="AR55" s="4">
        <f ca="1">COUNTIF(INDIRECT("H"&amp;(ROW()+12*(($AN55-1)*3+$AO55)-ROW())/12+5):INDIRECT("S"&amp;(ROW()+12*(($AN55-1)*3+$AO55)-ROW())/12+5),AQ55)</f>
        <v>0</v>
      </c>
      <c r="AS55" s="6"/>
      <c r="AU55" s="4">
        <f ca="1">IF(AND(AQ55&gt;0,AR65&gt;0),COUNTIF(AU$6:AU54,"&gt;0")+1,0)</f>
        <v>0</v>
      </c>
      <c r="BE55" s="4">
        <v>2</v>
      </c>
      <c r="BF55" s="4" t="s">
        <v>72</v>
      </c>
      <c r="BG55" s="7">
        <f t="shared" ref="BG55:BR55" si="68">IF(BG54+BT54&gt;40000,1,0)</f>
        <v>0</v>
      </c>
      <c r="BH55" s="7">
        <f t="shared" si="68"/>
        <v>0</v>
      </c>
      <c r="BI55" s="7">
        <f t="shared" si="68"/>
        <v>0</v>
      </c>
      <c r="BJ55" s="7">
        <f t="shared" si="68"/>
        <v>0</v>
      </c>
      <c r="BK55" s="7">
        <f t="shared" si="68"/>
        <v>0</v>
      </c>
      <c r="BL55" s="7">
        <f t="shared" si="68"/>
        <v>0</v>
      </c>
      <c r="BM55" s="7">
        <f t="shared" si="68"/>
        <v>0</v>
      </c>
      <c r="BN55" s="7">
        <f t="shared" si="68"/>
        <v>0</v>
      </c>
      <c r="BO55" s="7">
        <f t="shared" si="68"/>
        <v>0</v>
      </c>
      <c r="BP55" s="7">
        <f t="shared" si="68"/>
        <v>0</v>
      </c>
      <c r="BQ55" s="7">
        <f t="shared" si="68"/>
        <v>0</v>
      </c>
      <c r="BR55" s="7">
        <f t="shared" si="68"/>
        <v>0</v>
      </c>
      <c r="BT55" s="7"/>
      <c r="BU55" s="7"/>
      <c r="BV55" s="7"/>
      <c r="BW55" s="7"/>
      <c r="BX55" s="7"/>
      <c r="BY55" s="7"/>
      <c r="BZ55" s="7"/>
      <c r="CA55" s="7"/>
      <c r="CB55" s="7"/>
      <c r="CC55" s="7"/>
      <c r="CD55" s="7"/>
      <c r="CE55" s="7"/>
    </row>
    <row r="56" spans="1:83">
      <c r="A56" s="408"/>
      <c r="B56" s="411"/>
      <c r="C56" s="441"/>
      <c r="D56" s="442"/>
      <c r="E56" s="415"/>
      <c r="F56" s="411"/>
      <c r="G56" s="59" t="s">
        <v>258</v>
      </c>
      <c r="H56" s="60"/>
      <c r="I56" s="61"/>
      <c r="J56" s="61"/>
      <c r="K56" s="61"/>
      <c r="L56" s="61"/>
      <c r="M56" s="61"/>
      <c r="N56" s="61"/>
      <c r="O56" s="61"/>
      <c r="P56" s="61"/>
      <c r="Q56" s="61"/>
      <c r="R56" s="61"/>
      <c r="S56" s="61"/>
      <c r="T56" s="62">
        <f t="shared" si="1"/>
        <v>0</v>
      </c>
      <c r="AG56" s="5"/>
      <c r="AH56" s="5"/>
      <c r="AI56" s="5"/>
      <c r="AN56" s="4">
        <v>2</v>
      </c>
      <c r="AO56" s="4">
        <v>2</v>
      </c>
      <c r="AP56" s="4">
        <v>3</v>
      </c>
      <c r="AQ56" s="6">
        <f ca="1">IF($AP56=1,IF(INDIRECT(ADDRESS(($AN56-1)*3+$AO56+5,$AP56+7))="",0,INDIRECT(ADDRESS(($AN56-1)*3+$AO56+5,$AP56+7))),IF(INDIRECT(ADDRESS(($AN56-1)*3+$AO56+5,$AP56+7))="",0,IF(COUNTIF(INDIRECT(ADDRESS(($AN56-1)*36+($AO56-1)*12+6,COLUMN())):INDIRECT(ADDRESS(($AN56-1)*36+($AO56-1)*12+$AP56+4,COLUMN())),INDIRECT(ADDRESS(($AN56-1)*3+$AO56+5,$AP56+7)))&gt;=1,0,INDIRECT(ADDRESS(($AN56-1)*3+$AO56+5,$AP56+7)))))</f>
        <v>0</v>
      </c>
      <c r="AR56" s="4">
        <f ca="1">COUNTIF(INDIRECT("H"&amp;(ROW()+12*(($AN56-1)*3+$AO56)-ROW())/12+5):INDIRECT("S"&amp;(ROW()+12*(($AN56-1)*3+$AO56)-ROW())/12+5),AQ56)</f>
        <v>0</v>
      </c>
      <c r="AS56" s="6"/>
      <c r="AU56" s="4">
        <f ca="1">IF(AND(AQ56&gt;0,AR66&gt;0),COUNTIF(AU$6:AU55,"&gt;0")+1,0)</f>
        <v>0</v>
      </c>
      <c r="BE56" s="4">
        <v>3</v>
      </c>
      <c r="BG56" s="7"/>
      <c r="BH56" s="7"/>
      <c r="BI56" s="7"/>
      <c r="BJ56" s="7"/>
      <c r="BK56" s="7"/>
      <c r="BL56" s="7"/>
      <c r="BM56" s="7"/>
      <c r="BN56" s="7"/>
      <c r="BO56" s="7"/>
      <c r="BP56" s="7"/>
      <c r="BQ56" s="7"/>
      <c r="BR56" s="7"/>
      <c r="BT56" s="7"/>
      <c r="BU56" s="7"/>
      <c r="BV56" s="7"/>
      <c r="BW56" s="7"/>
      <c r="BX56" s="7"/>
      <c r="BY56" s="7"/>
      <c r="BZ56" s="7"/>
      <c r="CA56" s="7"/>
      <c r="CB56" s="7"/>
      <c r="CC56" s="7"/>
      <c r="CD56" s="7"/>
      <c r="CE56" s="7"/>
    </row>
    <row r="57" spans="1:83">
      <c r="A57" s="406">
        <v>18</v>
      </c>
      <c r="B57" s="409"/>
      <c r="C57" s="409"/>
      <c r="D57" s="409"/>
      <c r="E57" s="413"/>
      <c r="F57" s="409"/>
      <c r="G57" s="47" t="s">
        <v>75</v>
      </c>
      <c r="H57" s="48"/>
      <c r="I57" s="49" t="str">
        <f t="shared" ref="I57:S58" si="69">IF(H57="","",H57)</f>
        <v/>
      </c>
      <c r="J57" s="49" t="str">
        <f t="shared" si="69"/>
        <v/>
      </c>
      <c r="K57" s="49" t="str">
        <f t="shared" si="69"/>
        <v/>
      </c>
      <c r="L57" s="49" t="str">
        <f t="shared" si="69"/>
        <v/>
      </c>
      <c r="M57" s="49" t="str">
        <f t="shared" si="69"/>
        <v/>
      </c>
      <c r="N57" s="49" t="str">
        <f t="shared" si="69"/>
        <v/>
      </c>
      <c r="O57" s="49" t="str">
        <f t="shared" si="69"/>
        <v/>
      </c>
      <c r="P57" s="49" t="str">
        <f t="shared" si="69"/>
        <v/>
      </c>
      <c r="Q57" s="49" t="str">
        <f t="shared" si="69"/>
        <v/>
      </c>
      <c r="R57" s="49" t="str">
        <f t="shared" si="69"/>
        <v/>
      </c>
      <c r="S57" s="49" t="str">
        <f t="shared" si="69"/>
        <v/>
      </c>
      <c r="T57" s="50">
        <f t="shared" si="1"/>
        <v>0</v>
      </c>
      <c r="AG57" s="5"/>
      <c r="AH57" s="5"/>
      <c r="AI57" s="5"/>
      <c r="AN57" s="4">
        <v>2</v>
      </c>
      <c r="AO57" s="4">
        <v>2</v>
      </c>
      <c r="AP57" s="4">
        <v>4</v>
      </c>
      <c r="AQ57" s="6">
        <f ca="1">IF($AP57=1,IF(INDIRECT(ADDRESS(($AN57-1)*3+$AO57+5,$AP57+7))="",0,INDIRECT(ADDRESS(($AN57-1)*3+$AO57+5,$AP57+7))),IF(INDIRECT(ADDRESS(($AN57-1)*3+$AO57+5,$AP57+7))="",0,IF(COUNTIF(INDIRECT(ADDRESS(($AN57-1)*36+($AO57-1)*12+6,COLUMN())):INDIRECT(ADDRESS(($AN57-1)*36+($AO57-1)*12+$AP57+4,COLUMN())),INDIRECT(ADDRESS(($AN57-1)*3+$AO57+5,$AP57+7)))&gt;=1,0,INDIRECT(ADDRESS(($AN57-1)*3+$AO57+5,$AP57+7)))))</f>
        <v>0</v>
      </c>
      <c r="AR57" s="4">
        <f ca="1">COUNTIF(INDIRECT("H"&amp;(ROW()+12*(($AN57-1)*3+$AO57)-ROW())/12+5):INDIRECT("S"&amp;(ROW()+12*(($AN57-1)*3+$AO57)-ROW())/12+5),AQ57)</f>
        <v>0</v>
      </c>
      <c r="AS57" s="6"/>
      <c r="AU57" s="4">
        <f ca="1">IF(AND(AQ57&gt;0,AR67&gt;0),COUNTIF(AU$6:AU56,"&gt;0")+1,0)</f>
        <v>0</v>
      </c>
      <c r="BE57" s="4">
        <v>1</v>
      </c>
      <c r="BG57" s="7">
        <f t="shared" ref="BG57:BR57" si="70">SUM(H57:H58)</f>
        <v>0</v>
      </c>
      <c r="BH57" s="7">
        <f t="shared" si="70"/>
        <v>0</v>
      </c>
      <c r="BI57" s="7">
        <f t="shared" si="70"/>
        <v>0</v>
      </c>
      <c r="BJ57" s="7">
        <f t="shared" si="70"/>
        <v>0</v>
      </c>
      <c r="BK57" s="7">
        <f t="shared" si="70"/>
        <v>0</v>
      </c>
      <c r="BL57" s="7">
        <f t="shared" si="70"/>
        <v>0</v>
      </c>
      <c r="BM57" s="7">
        <f t="shared" si="70"/>
        <v>0</v>
      </c>
      <c r="BN57" s="7">
        <f t="shared" si="70"/>
        <v>0</v>
      </c>
      <c r="BO57" s="7">
        <f t="shared" si="70"/>
        <v>0</v>
      </c>
      <c r="BP57" s="7">
        <f t="shared" si="70"/>
        <v>0</v>
      </c>
      <c r="BQ57" s="7">
        <f t="shared" si="70"/>
        <v>0</v>
      </c>
      <c r="BR57" s="7">
        <f t="shared" si="70"/>
        <v>0</v>
      </c>
      <c r="BT57" s="7">
        <f t="shared" ref="BT57:CE57" si="71">SUM(U57:U58)</f>
        <v>0</v>
      </c>
      <c r="BU57" s="7">
        <f t="shared" si="71"/>
        <v>0</v>
      </c>
      <c r="BV57" s="7">
        <f t="shared" si="71"/>
        <v>0</v>
      </c>
      <c r="BW57" s="7">
        <f t="shared" si="71"/>
        <v>0</v>
      </c>
      <c r="BX57" s="7">
        <f t="shared" si="71"/>
        <v>0</v>
      </c>
      <c r="BY57" s="7">
        <f t="shared" si="71"/>
        <v>0</v>
      </c>
      <c r="BZ57" s="7">
        <f t="shared" si="71"/>
        <v>0</v>
      </c>
      <c r="CA57" s="7">
        <f t="shared" si="71"/>
        <v>0</v>
      </c>
      <c r="CB57" s="7">
        <f t="shared" si="71"/>
        <v>0</v>
      </c>
      <c r="CC57" s="7">
        <f t="shared" si="71"/>
        <v>0</v>
      </c>
      <c r="CD57" s="7">
        <f t="shared" si="71"/>
        <v>0</v>
      </c>
      <c r="CE57" s="7">
        <f t="shared" si="71"/>
        <v>0</v>
      </c>
    </row>
    <row r="58" spans="1:83">
      <c r="A58" s="407"/>
      <c r="B58" s="410"/>
      <c r="C58" s="440"/>
      <c r="D58" s="440"/>
      <c r="E58" s="414"/>
      <c r="F58" s="410"/>
      <c r="G58" s="53" t="s">
        <v>73</v>
      </c>
      <c r="H58" s="54"/>
      <c r="I58" s="55" t="str">
        <f t="shared" si="69"/>
        <v/>
      </c>
      <c r="J58" s="55" t="str">
        <f t="shared" si="69"/>
        <v/>
      </c>
      <c r="K58" s="55" t="str">
        <f t="shared" si="69"/>
        <v/>
      </c>
      <c r="L58" s="55" t="str">
        <f t="shared" si="69"/>
        <v/>
      </c>
      <c r="M58" s="55" t="str">
        <f t="shared" si="69"/>
        <v/>
      </c>
      <c r="N58" s="55" t="str">
        <f t="shared" si="69"/>
        <v/>
      </c>
      <c r="O58" s="55" t="str">
        <f t="shared" si="69"/>
        <v/>
      </c>
      <c r="P58" s="55" t="str">
        <f t="shared" si="69"/>
        <v/>
      </c>
      <c r="Q58" s="55" t="str">
        <f t="shared" si="69"/>
        <v/>
      </c>
      <c r="R58" s="55" t="str">
        <f t="shared" si="69"/>
        <v/>
      </c>
      <c r="S58" s="55" t="str">
        <f t="shared" si="69"/>
        <v/>
      </c>
      <c r="T58" s="56">
        <f t="shared" si="1"/>
        <v>0</v>
      </c>
      <c r="AG58" s="5"/>
      <c r="AH58" s="5"/>
      <c r="AI58" s="5"/>
      <c r="AN58" s="4">
        <v>2</v>
      </c>
      <c r="AO58" s="4">
        <v>2</v>
      </c>
      <c r="AP58" s="4">
        <v>5</v>
      </c>
      <c r="AQ58" s="6">
        <f ca="1">IF($AP58=1,IF(INDIRECT(ADDRESS(($AN58-1)*3+$AO58+5,$AP58+7))="",0,INDIRECT(ADDRESS(($AN58-1)*3+$AO58+5,$AP58+7))),IF(INDIRECT(ADDRESS(($AN58-1)*3+$AO58+5,$AP58+7))="",0,IF(COUNTIF(INDIRECT(ADDRESS(($AN58-1)*36+($AO58-1)*12+6,COLUMN())):INDIRECT(ADDRESS(($AN58-1)*36+($AO58-1)*12+$AP58+4,COLUMN())),INDIRECT(ADDRESS(($AN58-1)*3+$AO58+5,$AP58+7)))&gt;=1,0,INDIRECT(ADDRESS(($AN58-1)*3+$AO58+5,$AP58+7)))))</f>
        <v>0</v>
      </c>
      <c r="AR58" s="4">
        <f ca="1">COUNTIF(INDIRECT("H"&amp;(ROW()+12*(($AN58-1)*3+$AO58)-ROW())/12+5):INDIRECT("S"&amp;(ROW()+12*(($AN58-1)*3+$AO58)-ROW())/12+5),AQ58)</f>
        <v>0</v>
      </c>
      <c r="AS58" s="6"/>
      <c r="AU58" s="4">
        <f ca="1">IF(AND(AQ58&gt;0,AR68&gt;0),COUNTIF(AU$6:AU57,"&gt;0")+1,0)</f>
        <v>0</v>
      </c>
      <c r="BE58" s="4">
        <v>2</v>
      </c>
      <c r="BF58" s="4" t="s">
        <v>72</v>
      </c>
      <c r="BG58" s="7">
        <f t="shared" ref="BG58:BR58" si="72">IF(BG57+BT57&gt;40000,1,0)</f>
        <v>0</v>
      </c>
      <c r="BH58" s="7">
        <f t="shared" si="72"/>
        <v>0</v>
      </c>
      <c r="BI58" s="7">
        <f t="shared" si="72"/>
        <v>0</v>
      </c>
      <c r="BJ58" s="7">
        <f t="shared" si="72"/>
        <v>0</v>
      </c>
      <c r="BK58" s="7">
        <f t="shared" si="72"/>
        <v>0</v>
      </c>
      <c r="BL58" s="7">
        <f t="shared" si="72"/>
        <v>0</v>
      </c>
      <c r="BM58" s="7">
        <f t="shared" si="72"/>
        <v>0</v>
      </c>
      <c r="BN58" s="7">
        <f t="shared" si="72"/>
        <v>0</v>
      </c>
      <c r="BO58" s="7">
        <f t="shared" si="72"/>
        <v>0</v>
      </c>
      <c r="BP58" s="7">
        <f t="shared" si="72"/>
        <v>0</v>
      </c>
      <c r="BQ58" s="7">
        <f t="shared" si="72"/>
        <v>0</v>
      </c>
      <c r="BR58" s="7">
        <f t="shared" si="72"/>
        <v>0</v>
      </c>
      <c r="BT58" s="7"/>
      <c r="BU58" s="7"/>
      <c r="BV58" s="7"/>
      <c r="BW58" s="7"/>
      <c r="BX58" s="7"/>
      <c r="BY58" s="7"/>
      <c r="BZ58" s="7"/>
      <c r="CA58" s="7"/>
      <c r="CB58" s="7"/>
      <c r="CC58" s="7"/>
      <c r="CD58" s="7"/>
      <c r="CE58" s="7"/>
    </row>
    <row r="59" spans="1:83">
      <c r="A59" s="408"/>
      <c r="B59" s="411"/>
      <c r="C59" s="441"/>
      <c r="D59" s="442"/>
      <c r="E59" s="415"/>
      <c r="F59" s="411"/>
      <c r="G59" s="59" t="s">
        <v>258</v>
      </c>
      <c r="H59" s="60"/>
      <c r="I59" s="61"/>
      <c r="J59" s="61"/>
      <c r="K59" s="61"/>
      <c r="L59" s="61"/>
      <c r="M59" s="61"/>
      <c r="N59" s="61"/>
      <c r="O59" s="61"/>
      <c r="P59" s="61"/>
      <c r="Q59" s="61"/>
      <c r="R59" s="61"/>
      <c r="S59" s="61"/>
      <c r="T59" s="62">
        <f t="shared" si="1"/>
        <v>0</v>
      </c>
      <c r="AG59" s="5"/>
      <c r="AH59" s="5"/>
      <c r="AI59" s="5"/>
      <c r="AN59" s="4">
        <v>2</v>
      </c>
      <c r="AO59" s="4">
        <v>2</v>
      </c>
      <c r="AP59" s="4">
        <v>6</v>
      </c>
      <c r="AQ59" s="6">
        <f ca="1">IF($AP59=1,IF(INDIRECT(ADDRESS(($AN59-1)*3+$AO59+5,$AP59+7))="",0,INDIRECT(ADDRESS(($AN59-1)*3+$AO59+5,$AP59+7))),IF(INDIRECT(ADDRESS(($AN59-1)*3+$AO59+5,$AP59+7))="",0,IF(COUNTIF(INDIRECT(ADDRESS(($AN59-1)*36+($AO59-1)*12+6,COLUMN())):INDIRECT(ADDRESS(($AN59-1)*36+($AO59-1)*12+$AP59+4,COLUMN())),INDIRECT(ADDRESS(($AN59-1)*3+$AO59+5,$AP59+7)))&gt;=1,0,INDIRECT(ADDRESS(($AN59-1)*3+$AO59+5,$AP59+7)))))</f>
        <v>0</v>
      </c>
      <c r="AR59" s="4">
        <f ca="1">COUNTIF(INDIRECT("H"&amp;(ROW()+12*(($AN59-1)*3+$AO59)-ROW())/12+5):INDIRECT("S"&amp;(ROW()+12*(($AN59-1)*3+$AO59)-ROW())/12+5),AQ59)</f>
        <v>0</v>
      </c>
      <c r="AS59" s="6"/>
      <c r="AU59" s="4">
        <f ca="1">IF(AND(AQ59&gt;0,AR69&gt;0),COUNTIF(AU$6:AU58,"&gt;0")+1,0)</f>
        <v>0</v>
      </c>
      <c r="BE59" s="4">
        <v>3</v>
      </c>
      <c r="BG59" s="7"/>
      <c r="BH59" s="7"/>
      <c r="BI59" s="7"/>
      <c r="BJ59" s="7"/>
      <c r="BK59" s="7"/>
      <c r="BL59" s="7"/>
      <c r="BM59" s="7"/>
      <c r="BN59" s="7"/>
      <c r="BO59" s="7"/>
      <c r="BP59" s="7"/>
      <c r="BQ59" s="7"/>
      <c r="BR59" s="7"/>
    </row>
    <row r="60" spans="1:83">
      <c r="A60" s="406">
        <v>19</v>
      </c>
      <c r="B60" s="409"/>
      <c r="C60" s="409"/>
      <c r="D60" s="409"/>
      <c r="E60" s="413"/>
      <c r="F60" s="409"/>
      <c r="G60" s="47" t="s">
        <v>75</v>
      </c>
      <c r="H60" s="48"/>
      <c r="I60" s="49" t="str">
        <f t="shared" ref="I60:S61" si="73">IF(H60="","",H60)</f>
        <v/>
      </c>
      <c r="J60" s="49" t="str">
        <f t="shared" si="73"/>
        <v/>
      </c>
      <c r="K60" s="49" t="str">
        <f t="shared" si="73"/>
        <v/>
      </c>
      <c r="L60" s="49" t="str">
        <f t="shared" si="73"/>
        <v/>
      </c>
      <c r="M60" s="49" t="str">
        <f t="shared" si="73"/>
        <v/>
      </c>
      <c r="N60" s="49" t="str">
        <f t="shared" si="73"/>
        <v/>
      </c>
      <c r="O60" s="49" t="str">
        <f t="shared" si="73"/>
        <v/>
      </c>
      <c r="P60" s="49" t="str">
        <f t="shared" si="73"/>
        <v/>
      </c>
      <c r="Q60" s="49" t="str">
        <f t="shared" si="73"/>
        <v/>
      </c>
      <c r="R60" s="49" t="str">
        <f t="shared" si="73"/>
        <v/>
      </c>
      <c r="S60" s="49" t="str">
        <f t="shared" si="73"/>
        <v/>
      </c>
      <c r="T60" s="50">
        <f t="shared" si="1"/>
        <v>0</v>
      </c>
      <c r="AG60" s="5"/>
      <c r="AH60" s="5"/>
      <c r="AI60" s="5"/>
      <c r="AN60" s="4">
        <v>2</v>
      </c>
      <c r="AO60" s="4">
        <v>2</v>
      </c>
      <c r="AP60" s="4">
        <v>7</v>
      </c>
      <c r="AQ60" s="6">
        <f ca="1">IF($AP60=1,IF(INDIRECT(ADDRESS(($AN60-1)*3+$AO60+5,$AP60+7))="",0,INDIRECT(ADDRESS(($AN60-1)*3+$AO60+5,$AP60+7))),IF(INDIRECT(ADDRESS(($AN60-1)*3+$AO60+5,$AP60+7))="",0,IF(COUNTIF(INDIRECT(ADDRESS(($AN60-1)*36+($AO60-1)*12+6,COLUMN())):INDIRECT(ADDRESS(($AN60-1)*36+($AO60-1)*12+$AP60+4,COLUMN())),INDIRECT(ADDRESS(($AN60-1)*3+$AO60+5,$AP60+7)))&gt;=1,0,INDIRECT(ADDRESS(($AN60-1)*3+$AO60+5,$AP60+7)))))</f>
        <v>0</v>
      </c>
      <c r="AR60" s="4">
        <f ca="1">COUNTIF(INDIRECT("H"&amp;(ROW()+12*(($AN60-1)*3+$AO60)-ROW())/12+5):INDIRECT("S"&amp;(ROW()+12*(($AN60-1)*3+$AO60)-ROW())/12+5),AQ60)</f>
        <v>0</v>
      </c>
      <c r="AS60" s="6"/>
      <c r="AU60" s="4">
        <f ca="1">IF(AND(AQ60&gt;0,AR60&gt;0),COUNTIF(AU$6:AU59,"&gt;0")+1,0)</f>
        <v>0</v>
      </c>
      <c r="BE60" s="4">
        <v>1</v>
      </c>
      <c r="BG60" s="7">
        <f t="shared" ref="BG60:BR60" si="74">SUM(H60:H61)</f>
        <v>0</v>
      </c>
      <c r="BH60" s="7">
        <f t="shared" si="74"/>
        <v>0</v>
      </c>
      <c r="BI60" s="7">
        <f t="shared" si="74"/>
        <v>0</v>
      </c>
      <c r="BJ60" s="7">
        <f t="shared" si="74"/>
        <v>0</v>
      </c>
      <c r="BK60" s="7">
        <f t="shared" si="74"/>
        <v>0</v>
      </c>
      <c r="BL60" s="7">
        <f t="shared" si="74"/>
        <v>0</v>
      </c>
      <c r="BM60" s="7">
        <f t="shared" si="74"/>
        <v>0</v>
      </c>
      <c r="BN60" s="7">
        <f t="shared" si="74"/>
        <v>0</v>
      </c>
      <c r="BO60" s="7">
        <f t="shared" si="74"/>
        <v>0</v>
      </c>
      <c r="BP60" s="7">
        <f t="shared" si="74"/>
        <v>0</v>
      </c>
      <c r="BQ60" s="7">
        <f t="shared" si="74"/>
        <v>0</v>
      </c>
      <c r="BR60" s="7">
        <f t="shared" si="74"/>
        <v>0</v>
      </c>
      <c r="BT60" s="7">
        <f t="shared" ref="BT60:CE60" si="75">SUM(U60:U61)</f>
        <v>0</v>
      </c>
      <c r="BU60" s="7">
        <f t="shared" si="75"/>
        <v>0</v>
      </c>
      <c r="BV60" s="7">
        <f t="shared" si="75"/>
        <v>0</v>
      </c>
      <c r="BW60" s="7">
        <f t="shared" si="75"/>
        <v>0</v>
      </c>
      <c r="BX60" s="7">
        <f t="shared" si="75"/>
        <v>0</v>
      </c>
      <c r="BY60" s="7">
        <f t="shared" si="75"/>
        <v>0</v>
      </c>
      <c r="BZ60" s="7">
        <f t="shared" si="75"/>
        <v>0</v>
      </c>
      <c r="CA60" s="7">
        <f t="shared" si="75"/>
        <v>0</v>
      </c>
      <c r="CB60" s="7">
        <f t="shared" si="75"/>
        <v>0</v>
      </c>
      <c r="CC60" s="7">
        <f t="shared" si="75"/>
        <v>0</v>
      </c>
      <c r="CD60" s="7">
        <f t="shared" si="75"/>
        <v>0</v>
      </c>
      <c r="CE60" s="7">
        <f t="shared" si="75"/>
        <v>0</v>
      </c>
    </row>
    <row r="61" spans="1:83">
      <c r="A61" s="407"/>
      <c r="B61" s="410"/>
      <c r="C61" s="440"/>
      <c r="D61" s="440"/>
      <c r="E61" s="414"/>
      <c r="F61" s="410"/>
      <c r="G61" s="53" t="s">
        <v>73</v>
      </c>
      <c r="H61" s="54"/>
      <c r="I61" s="55" t="str">
        <f t="shared" si="73"/>
        <v/>
      </c>
      <c r="J61" s="55" t="str">
        <f t="shared" si="73"/>
        <v/>
      </c>
      <c r="K61" s="55" t="str">
        <f t="shared" si="73"/>
        <v/>
      </c>
      <c r="L61" s="55" t="str">
        <f t="shared" si="73"/>
        <v/>
      </c>
      <c r="M61" s="55" t="str">
        <f t="shared" si="73"/>
        <v/>
      </c>
      <c r="N61" s="55" t="str">
        <f t="shared" si="73"/>
        <v/>
      </c>
      <c r="O61" s="55" t="str">
        <f t="shared" si="73"/>
        <v/>
      </c>
      <c r="P61" s="55" t="str">
        <f t="shared" si="73"/>
        <v/>
      </c>
      <c r="Q61" s="55" t="str">
        <f t="shared" si="73"/>
        <v/>
      </c>
      <c r="R61" s="55" t="str">
        <f t="shared" si="73"/>
        <v/>
      </c>
      <c r="S61" s="55" t="str">
        <f t="shared" si="73"/>
        <v/>
      </c>
      <c r="T61" s="56">
        <f t="shared" si="1"/>
        <v>0</v>
      </c>
      <c r="AG61" s="5"/>
      <c r="AH61" s="5"/>
      <c r="AI61" s="5"/>
      <c r="AN61" s="4">
        <v>2</v>
      </c>
      <c r="AO61" s="4">
        <v>2</v>
      </c>
      <c r="AP61" s="4">
        <v>8</v>
      </c>
      <c r="AQ61" s="6">
        <f ca="1">IF($AP61=1,IF(INDIRECT(ADDRESS(($AN61-1)*3+$AO61+5,$AP61+7))="",0,INDIRECT(ADDRESS(($AN61-1)*3+$AO61+5,$AP61+7))),IF(INDIRECT(ADDRESS(($AN61-1)*3+$AO61+5,$AP61+7))="",0,IF(COUNTIF(INDIRECT(ADDRESS(($AN61-1)*36+($AO61-1)*12+6,COLUMN())):INDIRECT(ADDRESS(($AN61-1)*36+($AO61-1)*12+$AP61+4,COLUMN())),INDIRECT(ADDRESS(($AN61-1)*3+$AO61+5,$AP61+7)))&gt;=1,0,INDIRECT(ADDRESS(($AN61-1)*3+$AO61+5,$AP61+7)))))</f>
        <v>0</v>
      </c>
      <c r="AR61" s="4">
        <f ca="1">COUNTIF(INDIRECT("H"&amp;(ROW()+12*(($AN61-1)*3+$AO61)-ROW())/12+5):INDIRECT("S"&amp;(ROW()+12*(($AN61-1)*3+$AO61)-ROW())/12+5),AQ61)</f>
        <v>0</v>
      </c>
      <c r="AS61" s="6"/>
      <c r="AU61" s="4">
        <f ca="1">IF(AND(AQ61&gt;0,AR61&gt;0),COUNTIF(AU$6:AU60,"&gt;0")+1,0)</f>
        <v>0</v>
      </c>
      <c r="BE61" s="4">
        <v>2</v>
      </c>
      <c r="BF61" s="4" t="s">
        <v>72</v>
      </c>
      <c r="BG61" s="7">
        <f t="shared" ref="BG61:BR61" si="76">IF(BG60+BT60&gt;40000,1,0)</f>
        <v>0</v>
      </c>
      <c r="BH61" s="7">
        <f t="shared" si="76"/>
        <v>0</v>
      </c>
      <c r="BI61" s="7">
        <f t="shared" si="76"/>
        <v>0</v>
      </c>
      <c r="BJ61" s="7">
        <f t="shared" si="76"/>
        <v>0</v>
      </c>
      <c r="BK61" s="7">
        <f t="shared" si="76"/>
        <v>0</v>
      </c>
      <c r="BL61" s="7">
        <f t="shared" si="76"/>
        <v>0</v>
      </c>
      <c r="BM61" s="7">
        <f t="shared" si="76"/>
        <v>0</v>
      </c>
      <c r="BN61" s="7">
        <f t="shared" si="76"/>
        <v>0</v>
      </c>
      <c r="BO61" s="7">
        <f t="shared" si="76"/>
        <v>0</v>
      </c>
      <c r="BP61" s="7">
        <f t="shared" si="76"/>
        <v>0</v>
      </c>
      <c r="BQ61" s="7">
        <f t="shared" si="76"/>
        <v>0</v>
      </c>
      <c r="BR61" s="7">
        <f t="shared" si="76"/>
        <v>0</v>
      </c>
      <c r="BT61" s="7"/>
      <c r="BU61" s="7"/>
      <c r="BV61" s="7"/>
      <c r="BW61" s="7"/>
      <c r="BX61" s="7"/>
      <c r="BY61" s="7"/>
      <c r="BZ61" s="7"/>
      <c r="CA61" s="7"/>
      <c r="CB61" s="7"/>
      <c r="CC61" s="7"/>
      <c r="CD61" s="7"/>
      <c r="CE61" s="7"/>
    </row>
    <row r="62" spans="1:83">
      <c r="A62" s="408"/>
      <c r="B62" s="411"/>
      <c r="C62" s="441"/>
      <c r="D62" s="442"/>
      <c r="E62" s="415"/>
      <c r="F62" s="411"/>
      <c r="G62" s="59" t="s">
        <v>258</v>
      </c>
      <c r="H62" s="60"/>
      <c r="I62" s="61"/>
      <c r="J62" s="61"/>
      <c r="K62" s="61"/>
      <c r="L62" s="61"/>
      <c r="M62" s="61"/>
      <c r="N62" s="61"/>
      <c r="O62" s="61"/>
      <c r="P62" s="61"/>
      <c r="Q62" s="61"/>
      <c r="R62" s="61"/>
      <c r="S62" s="61"/>
      <c r="T62" s="62">
        <f t="shared" si="1"/>
        <v>0</v>
      </c>
      <c r="AG62" s="5"/>
      <c r="AH62" s="5"/>
      <c r="AI62" s="5"/>
      <c r="AN62" s="4">
        <v>2</v>
      </c>
      <c r="AO62" s="4">
        <v>2</v>
      </c>
      <c r="AP62" s="4">
        <v>9</v>
      </c>
      <c r="AQ62" s="6">
        <f ca="1">IF($AP62=1,IF(INDIRECT(ADDRESS(($AN62-1)*3+$AO62+5,$AP62+7))="",0,INDIRECT(ADDRESS(($AN62-1)*3+$AO62+5,$AP62+7))),IF(INDIRECT(ADDRESS(($AN62-1)*3+$AO62+5,$AP62+7))="",0,IF(COUNTIF(INDIRECT(ADDRESS(($AN62-1)*36+($AO62-1)*12+6,COLUMN())):INDIRECT(ADDRESS(($AN62-1)*36+($AO62-1)*12+$AP62+4,COLUMN())),INDIRECT(ADDRESS(($AN62-1)*3+$AO62+5,$AP62+7)))&gt;=1,0,INDIRECT(ADDRESS(($AN62-1)*3+$AO62+5,$AP62+7)))))</f>
        <v>0</v>
      </c>
      <c r="AR62" s="4">
        <f ca="1">COUNTIF(INDIRECT("H"&amp;(ROW()+12*(($AN62-1)*3+$AO62)-ROW())/12+5):INDIRECT("S"&amp;(ROW()+12*(($AN62-1)*3+$AO62)-ROW())/12+5),AQ62)</f>
        <v>0</v>
      </c>
      <c r="AS62" s="6"/>
      <c r="AU62" s="4">
        <f ca="1">IF(AND(AQ62&gt;0,AR62&gt;0),COUNTIF(AU$6:AU61,"&gt;0")+1,0)</f>
        <v>0</v>
      </c>
      <c r="BE62" s="4">
        <v>3</v>
      </c>
      <c r="BG62" s="7"/>
      <c r="BH62" s="7"/>
      <c r="BI62" s="7"/>
      <c r="BJ62" s="7"/>
      <c r="BK62" s="7"/>
      <c r="BL62" s="7"/>
      <c r="BM62" s="7"/>
      <c r="BN62" s="7"/>
      <c r="BO62" s="7"/>
      <c r="BP62" s="7"/>
      <c r="BQ62" s="7"/>
      <c r="BR62" s="7"/>
      <c r="BT62" s="7"/>
      <c r="BU62" s="7"/>
      <c r="BV62" s="7"/>
      <c r="BW62" s="7"/>
      <c r="BX62" s="7"/>
      <c r="BY62" s="7"/>
      <c r="BZ62" s="7"/>
      <c r="CA62" s="7"/>
      <c r="CB62" s="7"/>
      <c r="CC62" s="7"/>
      <c r="CD62" s="7"/>
      <c r="CE62" s="7"/>
    </row>
    <row r="63" spans="1:83">
      <c r="A63" s="406">
        <v>20</v>
      </c>
      <c r="B63" s="409"/>
      <c r="C63" s="409"/>
      <c r="D63" s="409"/>
      <c r="E63" s="413"/>
      <c r="F63" s="409"/>
      <c r="G63" s="47" t="s">
        <v>75</v>
      </c>
      <c r="H63" s="48"/>
      <c r="I63" s="49" t="str">
        <f t="shared" ref="I63:S64" si="77">IF(H63="","",H63)</f>
        <v/>
      </c>
      <c r="J63" s="49" t="str">
        <f t="shared" si="77"/>
        <v/>
      </c>
      <c r="K63" s="49" t="str">
        <f t="shared" si="77"/>
        <v/>
      </c>
      <c r="L63" s="49" t="str">
        <f t="shared" si="77"/>
        <v/>
      </c>
      <c r="M63" s="49" t="str">
        <f t="shared" si="77"/>
        <v/>
      </c>
      <c r="N63" s="49" t="str">
        <f t="shared" si="77"/>
        <v/>
      </c>
      <c r="O63" s="49" t="str">
        <f t="shared" si="77"/>
        <v/>
      </c>
      <c r="P63" s="49" t="str">
        <f t="shared" si="77"/>
        <v/>
      </c>
      <c r="Q63" s="49" t="str">
        <f t="shared" si="77"/>
        <v/>
      </c>
      <c r="R63" s="49" t="str">
        <f t="shared" si="77"/>
        <v/>
      </c>
      <c r="S63" s="49" t="str">
        <f t="shared" si="77"/>
        <v/>
      </c>
      <c r="T63" s="50">
        <f t="shared" si="1"/>
        <v>0</v>
      </c>
      <c r="AG63" s="5"/>
      <c r="AH63" s="5"/>
      <c r="AI63" s="5"/>
      <c r="AN63" s="4">
        <v>2</v>
      </c>
      <c r="AO63" s="4">
        <v>2</v>
      </c>
      <c r="AP63" s="4">
        <v>10</v>
      </c>
      <c r="AQ63" s="6">
        <f ca="1">IF($AP63=1,IF(INDIRECT(ADDRESS(($AN63-1)*3+$AO63+5,$AP63+7))="",0,INDIRECT(ADDRESS(($AN63-1)*3+$AO63+5,$AP63+7))),IF(INDIRECT(ADDRESS(($AN63-1)*3+$AO63+5,$AP63+7))="",0,IF(COUNTIF(INDIRECT(ADDRESS(($AN63-1)*36+($AO63-1)*12+6,COLUMN())):INDIRECT(ADDRESS(($AN63-1)*36+($AO63-1)*12+$AP63+4,COLUMN())),INDIRECT(ADDRESS(($AN63-1)*3+$AO63+5,$AP63+7)))&gt;=1,0,INDIRECT(ADDRESS(($AN63-1)*3+$AO63+5,$AP63+7)))))</f>
        <v>0</v>
      </c>
      <c r="AR63" s="4">
        <f ca="1">COUNTIF(INDIRECT("H"&amp;(ROW()+12*(($AN63-1)*3+$AO63)-ROW())/12+5):INDIRECT("S"&amp;(ROW()+12*(($AN63-1)*3+$AO63)-ROW())/12+5),AQ63)</f>
        <v>0</v>
      </c>
      <c r="AS63" s="6"/>
      <c r="AU63" s="4">
        <f ca="1">IF(AND(AQ63&gt;0,AR63&gt;0),COUNTIF(AU$6:AU62,"&gt;0")+1,0)</f>
        <v>0</v>
      </c>
      <c r="BE63" s="4">
        <v>1</v>
      </c>
      <c r="BG63" s="7">
        <f t="shared" ref="BG63:BR63" si="78">SUM(H63:H64)</f>
        <v>0</v>
      </c>
      <c r="BH63" s="7">
        <f t="shared" si="78"/>
        <v>0</v>
      </c>
      <c r="BI63" s="7">
        <f t="shared" si="78"/>
        <v>0</v>
      </c>
      <c r="BJ63" s="7">
        <f t="shared" si="78"/>
        <v>0</v>
      </c>
      <c r="BK63" s="7">
        <f t="shared" si="78"/>
        <v>0</v>
      </c>
      <c r="BL63" s="7">
        <f t="shared" si="78"/>
        <v>0</v>
      </c>
      <c r="BM63" s="7">
        <f t="shared" si="78"/>
        <v>0</v>
      </c>
      <c r="BN63" s="7">
        <f t="shared" si="78"/>
        <v>0</v>
      </c>
      <c r="BO63" s="7">
        <f t="shared" si="78"/>
        <v>0</v>
      </c>
      <c r="BP63" s="7">
        <f t="shared" si="78"/>
        <v>0</v>
      </c>
      <c r="BQ63" s="7">
        <f t="shared" si="78"/>
        <v>0</v>
      </c>
      <c r="BR63" s="7">
        <f t="shared" si="78"/>
        <v>0</v>
      </c>
      <c r="BT63" s="7">
        <f t="shared" ref="BT63:CE63" si="79">SUM(U63:U64)</f>
        <v>0</v>
      </c>
      <c r="BU63" s="7">
        <f t="shared" si="79"/>
        <v>0</v>
      </c>
      <c r="BV63" s="7">
        <f t="shared" si="79"/>
        <v>0</v>
      </c>
      <c r="BW63" s="7">
        <f t="shared" si="79"/>
        <v>0</v>
      </c>
      <c r="BX63" s="7">
        <f t="shared" si="79"/>
        <v>0</v>
      </c>
      <c r="BY63" s="7">
        <f t="shared" si="79"/>
        <v>0</v>
      </c>
      <c r="BZ63" s="7">
        <f t="shared" si="79"/>
        <v>0</v>
      </c>
      <c r="CA63" s="7">
        <f t="shared" si="79"/>
        <v>0</v>
      </c>
      <c r="CB63" s="7">
        <f t="shared" si="79"/>
        <v>0</v>
      </c>
      <c r="CC63" s="7">
        <f t="shared" si="79"/>
        <v>0</v>
      </c>
      <c r="CD63" s="7">
        <f t="shared" si="79"/>
        <v>0</v>
      </c>
      <c r="CE63" s="7">
        <f t="shared" si="79"/>
        <v>0</v>
      </c>
    </row>
    <row r="64" spans="1:83">
      <c r="A64" s="407"/>
      <c r="B64" s="410"/>
      <c r="C64" s="440"/>
      <c r="D64" s="440"/>
      <c r="E64" s="414"/>
      <c r="F64" s="410"/>
      <c r="G64" s="53" t="s">
        <v>73</v>
      </c>
      <c r="H64" s="54"/>
      <c r="I64" s="55" t="str">
        <f t="shared" si="77"/>
        <v/>
      </c>
      <c r="J64" s="55" t="str">
        <f t="shared" si="77"/>
        <v/>
      </c>
      <c r="K64" s="55" t="str">
        <f t="shared" si="77"/>
        <v/>
      </c>
      <c r="L64" s="55" t="str">
        <f t="shared" si="77"/>
        <v/>
      </c>
      <c r="M64" s="55" t="str">
        <f t="shared" si="77"/>
        <v/>
      </c>
      <c r="N64" s="55" t="str">
        <f t="shared" si="77"/>
        <v/>
      </c>
      <c r="O64" s="55" t="str">
        <f t="shared" si="77"/>
        <v/>
      </c>
      <c r="P64" s="55" t="str">
        <f t="shared" si="77"/>
        <v/>
      </c>
      <c r="Q64" s="55" t="str">
        <f t="shared" si="77"/>
        <v/>
      </c>
      <c r="R64" s="55" t="str">
        <f t="shared" si="77"/>
        <v/>
      </c>
      <c r="S64" s="55" t="str">
        <f t="shared" si="77"/>
        <v/>
      </c>
      <c r="T64" s="56">
        <f t="shared" si="1"/>
        <v>0</v>
      </c>
      <c r="AG64" s="5"/>
      <c r="AH64" s="5"/>
      <c r="AI64" s="5"/>
      <c r="AN64" s="4">
        <v>2</v>
      </c>
      <c r="AO64" s="4">
        <v>2</v>
      </c>
      <c r="AP64" s="4">
        <v>11</v>
      </c>
      <c r="AQ64" s="6">
        <f ca="1">IF($AP64=1,IF(INDIRECT(ADDRESS(($AN64-1)*3+$AO64+5,$AP64+7))="",0,INDIRECT(ADDRESS(($AN64-1)*3+$AO64+5,$AP64+7))),IF(INDIRECT(ADDRESS(($AN64-1)*3+$AO64+5,$AP64+7))="",0,IF(COUNTIF(INDIRECT(ADDRESS(($AN64-1)*36+($AO64-1)*12+6,COLUMN())):INDIRECT(ADDRESS(($AN64-1)*36+($AO64-1)*12+$AP64+4,COLUMN())),INDIRECT(ADDRESS(($AN64-1)*3+$AO64+5,$AP64+7)))&gt;=1,0,INDIRECT(ADDRESS(($AN64-1)*3+$AO64+5,$AP64+7)))))</f>
        <v>0</v>
      </c>
      <c r="AR64" s="4">
        <f ca="1">COUNTIF(INDIRECT("H"&amp;(ROW()+12*(($AN64-1)*3+$AO64)-ROW())/12+5):INDIRECT("S"&amp;(ROW()+12*(($AN64-1)*3+$AO64)-ROW())/12+5),AQ64)</f>
        <v>0</v>
      </c>
      <c r="AS64" s="6"/>
      <c r="AU64" s="4">
        <f ca="1">IF(AND(AQ64&gt;0,AR64&gt;0),COUNTIF(AU$6:AU63,"&gt;0")+1,0)</f>
        <v>0</v>
      </c>
      <c r="BE64" s="4">
        <v>2</v>
      </c>
      <c r="BF64" s="4" t="s">
        <v>72</v>
      </c>
      <c r="BG64" s="7">
        <f t="shared" ref="BG64:BR64" si="80">IF(BG63+BT63&gt;40000,1,0)</f>
        <v>0</v>
      </c>
      <c r="BH64" s="7">
        <f t="shared" si="80"/>
        <v>0</v>
      </c>
      <c r="BI64" s="7">
        <f t="shared" si="80"/>
        <v>0</v>
      </c>
      <c r="BJ64" s="7">
        <f t="shared" si="80"/>
        <v>0</v>
      </c>
      <c r="BK64" s="7">
        <f t="shared" si="80"/>
        <v>0</v>
      </c>
      <c r="BL64" s="7">
        <f t="shared" si="80"/>
        <v>0</v>
      </c>
      <c r="BM64" s="7">
        <f t="shared" si="80"/>
        <v>0</v>
      </c>
      <c r="BN64" s="7">
        <f t="shared" si="80"/>
        <v>0</v>
      </c>
      <c r="BO64" s="7">
        <f t="shared" si="80"/>
        <v>0</v>
      </c>
      <c r="BP64" s="7">
        <f t="shared" si="80"/>
        <v>0</v>
      </c>
      <c r="BQ64" s="7">
        <f t="shared" si="80"/>
        <v>0</v>
      </c>
      <c r="BR64" s="7">
        <f t="shared" si="80"/>
        <v>0</v>
      </c>
    </row>
    <row r="65" spans="1:83">
      <c r="A65" s="408"/>
      <c r="B65" s="411"/>
      <c r="C65" s="441"/>
      <c r="D65" s="442"/>
      <c r="E65" s="415"/>
      <c r="F65" s="411"/>
      <c r="G65" s="59" t="s">
        <v>258</v>
      </c>
      <c r="H65" s="60"/>
      <c r="I65" s="61"/>
      <c r="J65" s="61"/>
      <c r="K65" s="61"/>
      <c r="L65" s="61"/>
      <c r="M65" s="61"/>
      <c r="N65" s="61"/>
      <c r="O65" s="61"/>
      <c r="P65" s="61"/>
      <c r="Q65" s="61"/>
      <c r="R65" s="61"/>
      <c r="S65" s="61"/>
      <c r="T65" s="62">
        <f t="shared" si="1"/>
        <v>0</v>
      </c>
      <c r="AG65" s="5"/>
      <c r="AH65" s="5"/>
      <c r="AI65" s="5"/>
      <c r="AN65" s="4">
        <v>2</v>
      </c>
      <c r="AO65" s="4">
        <v>2</v>
      </c>
      <c r="AP65" s="4">
        <v>12</v>
      </c>
      <c r="AQ65" s="6">
        <f ca="1">IF($AP65=1,IF(INDIRECT(ADDRESS(($AN65-1)*3+$AO65+5,$AP65+7))="",0,INDIRECT(ADDRESS(($AN65-1)*3+$AO65+5,$AP65+7))),IF(INDIRECT(ADDRESS(($AN65-1)*3+$AO65+5,$AP65+7))="",0,IF(COUNTIF(INDIRECT(ADDRESS(($AN65-1)*36+($AO65-1)*12+6,COLUMN())):INDIRECT(ADDRESS(($AN65-1)*36+($AO65-1)*12+$AP65+4,COLUMN())),INDIRECT(ADDRESS(($AN65-1)*3+$AO65+5,$AP65+7)))&gt;=1,0,INDIRECT(ADDRESS(($AN65-1)*3+$AO65+5,$AP65+7)))))</f>
        <v>0</v>
      </c>
      <c r="AR65" s="4">
        <f ca="1">COUNTIF(INDIRECT("H"&amp;(ROW()+12*(($AN65-1)*3+$AO65)-ROW())/12+5):INDIRECT("S"&amp;(ROW()+12*(($AN65-1)*3+$AO65)-ROW())/12+5),AQ65)</f>
        <v>0</v>
      </c>
      <c r="AS65" s="6"/>
      <c r="AU65" s="4">
        <f ca="1">IF(AND(AQ65&gt;0,AR65&gt;0),COUNTIF(AU$6:AU64,"&gt;0")+1,0)</f>
        <v>0</v>
      </c>
      <c r="BE65" s="4">
        <v>3</v>
      </c>
      <c r="BG65" s="7"/>
      <c r="BH65" s="7"/>
      <c r="BI65" s="7"/>
      <c r="BJ65" s="7"/>
      <c r="BK65" s="7"/>
      <c r="BL65" s="7"/>
      <c r="BM65" s="7"/>
      <c r="BN65" s="7"/>
      <c r="BO65" s="7"/>
      <c r="BP65" s="7"/>
      <c r="BQ65" s="7"/>
      <c r="BR65" s="7"/>
    </row>
    <row r="66" spans="1:83">
      <c r="A66" s="406">
        <v>21</v>
      </c>
      <c r="B66" s="409"/>
      <c r="C66" s="409"/>
      <c r="D66" s="409"/>
      <c r="E66" s="413"/>
      <c r="F66" s="409"/>
      <c r="G66" s="47" t="s">
        <v>75</v>
      </c>
      <c r="H66" s="48"/>
      <c r="I66" s="49" t="str">
        <f t="shared" ref="I66:S67" si="81">IF(H66="","",H66)</f>
        <v/>
      </c>
      <c r="J66" s="49" t="str">
        <f t="shared" si="81"/>
        <v/>
      </c>
      <c r="K66" s="49" t="str">
        <f t="shared" si="81"/>
        <v/>
      </c>
      <c r="L66" s="49" t="str">
        <f t="shared" si="81"/>
        <v/>
      </c>
      <c r="M66" s="49" t="str">
        <f t="shared" si="81"/>
        <v/>
      </c>
      <c r="N66" s="49" t="str">
        <f t="shared" si="81"/>
        <v/>
      </c>
      <c r="O66" s="49" t="str">
        <f t="shared" si="81"/>
        <v/>
      </c>
      <c r="P66" s="49" t="str">
        <f t="shared" si="81"/>
        <v/>
      </c>
      <c r="Q66" s="49" t="str">
        <f t="shared" si="81"/>
        <v/>
      </c>
      <c r="R66" s="49" t="str">
        <f t="shared" si="81"/>
        <v/>
      </c>
      <c r="S66" s="49" t="str">
        <f t="shared" si="81"/>
        <v/>
      </c>
      <c r="T66" s="50">
        <f t="shared" si="1"/>
        <v>0</v>
      </c>
      <c r="AN66" s="4">
        <v>2</v>
      </c>
      <c r="AO66" s="4">
        <v>3</v>
      </c>
      <c r="AP66" s="4">
        <v>1</v>
      </c>
      <c r="AQ66" s="6">
        <f ca="1">IF($AP66=1,IF(INDIRECT(ADDRESS(($AN66-1)*3+$AO66+5,$AP66+7))="",0,INDIRECT(ADDRESS(($AN66-1)*3+$AO66+5,$AP66+7))),IF(INDIRECT(ADDRESS(($AN66-1)*3+$AO66+5,$AP66+7))="",0,IF(COUNTIF(INDIRECT(ADDRESS(($AN66-1)*36+($AO66-1)*12+6,COLUMN())):INDIRECT(ADDRESS(($AN66-1)*36+($AO66-1)*12+$AP66+4,COLUMN())),INDIRECT(ADDRESS(($AN66-1)*3+$AO66+5,$AP66+7)))&gt;=1,0,INDIRECT(ADDRESS(($AN66-1)*3+$AO66+5,$AP66+7)))))</f>
        <v>0</v>
      </c>
      <c r="AR66" s="4">
        <f ca="1">COUNTIF(INDIRECT("H"&amp;(ROW()+12*(($AN66-1)*3+$AO66)-ROW())/12+5):INDIRECT("S"&amp;(ROW()+12*(($AN66-1)*3+$AO66)-ROW())/12+5),AQ66)</f>
        <v>0</v>
      </c>
      <c r="AS66" s="6"/>
      <c r="AU66" s="4">
        <f ca="1">IF(AND(AQ66&gt;0,AR66&gt;0),COUNTIF(AU$6:AU65,"&gt;0")+1,0)</f>
        <v>0</v>
      </c>
      <c r="BE66" s="4">
        <v>1</v>
      </c>
      <c r="BG66" s="4">
        <f t="shared" ref="BG66:BR66" si="82">SUM(H66:H67)</f>
        <v>0</v>
      </c>
      <c r="BH66" s="4">
        <f t="shared" si="82"/>
        <v>0</v>
      </c>
      <c r="BI66" s="4">
        <f t="shared" si="82"/>
        <v>0</v>
      </c>
      <c r="BJ66" s="4">
        <f t="shared" si="82"/>
        <v>0</v>
      </c>
      <c r="BK66" s="4">
        <f t="shared" si="82"/>
        <v>0</v>
      </c>
      <c r="BL66" s="4">
        <f t="shared" si="82"/>
        <v>0</v>
      </c>
      <c r="BM66" s="4">
        <f t="shared" si="82"/>
        <v>0</v>
      </c>
      <c r="BN66" s="4">
        <f t="shared" si="82"/>
        <v>0</v>
      </c>
      <c r="BO66" s="4">
        <f t="shared" si="82"/>
        <v>0</v>
      </c>
      <c r="BP66" s="4">
        <f t="shared" si="82"/>
        <v>0</v>
      </c>
      <c r="BQ66" s="4">
        <f t="shared" si="82"/>
        <v>0</v>
      </c>
      <c r="BR66" s="4">
        <f t="shared" si="82"/>
        <v>0</v>
      </c>
      <c r="BT66" s="7">
        <f t="shared" ref="BT66:CE66" si="83">SUM(U66:U67)</f>
        <v>0</v>
      </c>
      <c r="BU66" s="7">
        <f t="shared" si="83"/>
        <v>0</v>
      </c>
      <c r="BV66" s="7">
        <f t="shared" si="83"/>
        <v>0</v>
      </c>
      <c r="BW66" s="7">
        <f t="shared" si="83"/>
        <v>0</v>
      </c>
      <c r="BX66" s="7">
        <f t="shared" si="83"/>
        <v>0</v>
      </c>
      <c r="BY66" s="7">
        <f t="shared" si="83"/>
        <v>0</v>
      </c>
      <c r="BZ66" s="7">
        <f t="shared" si="83"/>
        <v>0</v>
      </c>
      <c r="CA66" s="7">
        <f t="shared" si="83"/>
        <v>0</v>
      </c>
      <c r="CB66" s="7">
        <f t="shared" si="83"/>
        <v>0</v>
      </c>
      <c r="CC66" s="7">
        <f t="shared" si="83"/>
        <v>0</v>
      </c>
      <c r="CD66" s="7">
        <f t="shared" si="83"/>
        <v>0</v>
      </c>
      <c r="CE66" s="7">
        <f t="shared" si="83"/>
        <v>0</v>
      </c>
    </row>
    <row r="67" spans="1:83">
      <c r="A67" s="407"/>
      <c r="B67" s="410"/>
      <c r="C67" s="440"/>
      <c r="D67" s="440"/>
      <c r="E67" s="414"/>
      <c r="F67" s="410"/>
      <c r="G67" s="53" t="s">
        <v>73</v>
      </c>
      <c r="H67" s="54"/>
      <c r="I67" s="55" t="str">
        <f t="shared" si="81"/>
        <v/>
      </c>
      <c r="J67" s="55" t="str">
        <f t="shared" si="81"/>
        <v/>
      </c>
      <c r="K67" s="55" t="str">
        <f t="shared" si="81"/>
        <v/>
      </c>
      <c r="L67" s="55" t="str">
        <f t="shared" si="81"/>
        <v/>
      </c>
      <c r="M67" s="55" t="str">
        <f t="shared" si="81"/>
        <v/>
      </c>
      <c r="N67" s="55" t="str">
        <f t="shared" si="81"/>
        <v/>
      </c>
      <c r="O67" s="55" t="str">
        <f t="shared" si="81"/>
        <v/>
      </c>
      <c r="P67" s="55" t="str">
        <f t="shared" si="81"/>
        <v/>
      </c>
      <c r="Q67" s="55" t="str">
        <f t="shared" si="81"/>
        <v/>
      </c>
      <c r="R67" s="55" t="str">
        <f t="shared" si="81"/>
        <v/>
      </c>
      <c r="S67" s="55" t="str">
        <f t="shared" si="81"/>
        <v/>
      </c>
      <c r="T67" s="56">
        <f t="shared" si="1"/>
        <v>0</v>
      </c>
      <c r="AN67" s="4">
        <v>2</v>
      </c>
      <c r="AO67" s="4">
        <v>3</v>
      </c>
      <c r="AP67" s="4">
        <v>2</v>
      </c>
      <c r="AQ67" s="6">
        <f ca="1">IF($AP67=1,IF(INDIRECT(ADDRESS(($AN67-1)*3+$AO67+5,$AP67+7))="",0,INDIRECT(ADDRESS(($AN67-1)*3+$AO67+5,$AP67+7))),IF(INDIRECT(ADDRESS(($AN67-1)*3+$AO67+5,$AP67+7))="",0,IF(COUNTIF(INDIRECT(ADDRESS(($AN67-1)*36+($AO67-1)*12+6,COLUMN())):INDIRECT(ADDRESS(($AN67-1)*36+($AO67-1)*12+$AP67+4,COLUMN())),INDIRECT(ADDRESS(($AN67-1)*3+$AO67+5,$AP67+7)))&gt;=1,0,INDIRECT(ADDRESS(($AN67-1)*3+$AO67+5,$AP67+7)))))</f>
        <v>0</v>
      </c>
      <c r="AR67" s="4">
        <f ca="1">COUNTIF(INDIRECT("H"&amp;(ROW()+12*(($AN67-1)*3+$AO67)-ROW())/12+5):INDIRECT("S"&amp;(ROW()+12*(($AN67-1)*3+$AO67)-ROW())/12+5),AQ67)</f>
        <v>0</v>
      </c>
      <c r="AS67" s="6"/>
      <c r="AU67" s="4">
        <f ca="1">IF(AND(AQ67&gt;0,AR67&gt;0),COUNTIF(AU$6:AU66,"&gt;0")+1,0)</f>
        <v>0</v>
      </c>
      <c r="BE67" s="4">
        <v>2</v>
      </c>
      <c r="BF67" s="4" t="s">
        <v>72</v>
      </c>
      <c r="BG67" s="4">
        <f t="shared" ref="BG67:BR67" si="84">IF(BG66+BT66&gt;40000,1,0)</f>
        <v>0</v>
      </c>
      <c r="BH67" s="4">
        <f t="shared" si="84"/>
        <v>0</v>
      </c>
      <c r="BI67" s="4">
        <f t="shared" si="84"/>
        <v>0</v>
      </c>
      <c r="BJ67" s="4">
        <f t="shared" si="84"/>
        <v>0</v>
      </c>
      <c r="BK67" s="4">
        <f t="shared" si="84"/>
        <v>0</v>
      </c>
      <c r="BL67" s="4">
        <f t="shared" si="84"/>
        <v>0</v>
      </c>
      <c r="BM67" s="4">
        <f t="shared" si="84"/>
        <v>0</v>
      </c>
      <c r="BN67" s="4">
        <f t="shared" si="84"/>
        <v>0</v>
      </c>
      <c r="BO67" s="4">
        <f t="shared" si="84"/>
        <v>0</v>
      </c>
      <c r="BP67" s="4">
        <f t="shared" si="84"/>
        <v>0</v>
      </c>
      <c r="BQ67" s="4">
        <f t="shared" si="84"/>
        <v>0</v>
      </c>
      <c r="BR67" s="4">
        <f t="shared" si="84"/>
        <v>0</v>
      </c>
      <c r="BT67" s="7"/>
      <c r="BU67" s="7"/>
      <c r="BV67" s="7"/>
      <c r="BW67" s="7"/>
      <c r="BX67" s="7"/>
      <c r="BY67" s="7"/>
      <c r="BZ67" s="7"/>
      <c r="CA67" s="7"/>
      <c r="CB67" s="7"/>
      <c r="CC67" s="7"/>
      <c r="CD67" s="7"/>
      <c r="CE67" s="7"/>
    </row>
    <row r="68" spans="1:83">
      <c r="A68" s="408"/>
      <c r="B68" s="411"/>
      <c r="C68" s="441"/>
      <c r="D68" s="442"/>
      <c r="E68" s="415"/>
      <c r="F68" s="411"/>
      <c r="G68" s="59" t="s">
        <v>258</v>
      </c>
      <c r="H68" s="60"/>
      <c r="I68" s="61"/>
      <c r="J68" s="61"/>
      <c r="K68" s="61"/>
      <c r="L68" s="61"/>
      <c r="M68" s="61"/>
      <c r="N68" s="61"/>
      <c r="O68" s="61"/>
      <c r="P68" s="61"/>
      <c r="Q68" s="61"/>
      <c r="R68" s="61"/>
      <c r="S68" s="61"/>
      <c r="T68" s="62">
        <f t="shared" si="1"/>
        <v>0</v>
      </c>
      <c r="AN68" s="4">
        <v>2</v>
      </c>
      <c r="AO68" s="4">
        <v>3</v>
      </c>
      <c r="AP68" s="4">
        <v>3</v>
      </c>
      <c r="AQ68" s="6">
        <f ca="1">IF($AP68=1,IF(INDIRECT(ADDRESS(($AN68-1)*3+$AO68+5,$AP68+7))="",0,INDIRECT(ADDRESS(($AN68-1)*3+$AO68+5,$AP68+7))),IF(INDIRECT(ADDRESS(($AN68-1)*3+$AO68+5,$AP68+7))="",0,IF(COUNTIF(INDIRECT(ADDRESS(($AN68-1)*36+($AO68-1)*12+6,COLUMN())):INDIRECT(ADDRESS(($AN68-1)*36+($AO68-1)*12+$AP68+4,COLUMN())),INDIRECT(ADDRESS(($AN68-1)*3+$AO68+5,$AP68+7)))&gt;=1,0,INDIRECT(ADDRESS(($AN68-1)*3+$AO68+5,$AP68+7)))))</f>
        <v>0</v>
      </c>
      <c r="AR68" s="4">
        <f ca="1">COUNTIF(INDIRECT("H"&amp;(ROW()+12*(($AN68-1)*3+$AO68)-ROW())/12+5):INDIRECT("S"&amp;(ROW()+12*(($AN68-1)*3+$AO68)-ROW())/12+5),AQ68)</f>
        <v>0</v>
      </c>
      <c r="AS68" s="6"/>
      <c r="AU68" s="4">
        <f ca="1">IF(AND(AQ68&gt;0,AR68&gt;0),COUNTIF(AU$6:AU67,"&gt;0")+1,0)</f>
        <v>0</v>
      </c>
      <c r="BE68" s="4">
        <v>3</v>
      </c>
      <c r="BT68" s="7"/>
      <c r="BU68" s="7"/>
      <c r="BV68" s="7"/>
      <c r="BW68" s="7"/>
      <c r="BX68" s="7"/>
      <c r="BY68" s="7"/>
      <c r="BZ68" s="7"/>
      <c r="CA68" s="7"/>
      <c r="CB68" s="7"/>
      <c r="CC68" s="7"/>
      <c r="CD68" s="7"/>
      <c r="CE68" s="7"/>
    </row>
    <row r="69" spans="1:83">
      <c r="A69" s="406">
        <v>22</v>
      </c>
      <c r="B69" s="409"/>
      <c r="C69" s="409"/>
      <c r="D69" s="409"/>
      <c r="E69" s="413"/>
      <c r="F69" s="409"/>
      <c r="G69" s="47" t="s">
        <v>75</v>
      </c>
      <c r="H69" s="48"/>
      <c r="I69" s="49" t="str">
        <f t="shared" ref="I69:S70" si="85">IF(H69="","",H69)</f>
        <v/>
      </c>
      <c r="J69" s="49" t="str">
        <f t="shared" si="85"/>
        <v/>
      </c>
      <c r="K69" s="49" t="str">
        <f t="shared" si="85"/>
        <v/>
      </c>
      <c r="L69" s="49" t="str">
        <f t="shared" si="85"/>
        <v/>
      </c>
      <c r="M69" s="49" t="str">
        <f t="shared" si="85"/>
        <v/>
      </c>
      <c r="N69" s="49" t="str">
        <f t="shared" si="85"/>
        <v/>
      </c>
      <c r="O69" s="49" t="str">
        <f t="shared" si="85"/>
        <v/>
      </c>
      <c r="P69" s="49" t="str">
        <f t="shared" si="85"/>
        <v/>
      </c>
      <c r="Q69" s="49" t="str">
        <f t="shared" si="85"/>
        <v/>
      </c>
      <c r="R69" s="49" t="str">
        <f t="shared" si="85"/>
        <v/>
      </c>
      <c r="S69" s="49" t="str">
        <f t="shared" si="85"/>
        <v/>
      </c>
      <c r="T69" s="50">
        <f t="shared" si="1"/>
        <v>0</v>
      </c>
      <c r="AN69" s="4">
        <v>2</v>
      </c>
      <c r="AO69" s="4">
        <v>3</v>
      </c>
      <c r="AP69" s="4">
        <v>4</v>
      </c>
      <c r="AQ69" s="6">
        <f ca="1">IF($AP69=1,IF(INDIRECT(ADDRESS(($AN69-1)*3+$AO69+5,$AP69+7))="",0,INDIRECT(ADDRESS(($AN69-1)*3+$AO69+5,$AP69+7))),IF(INDIRECT(ADDRESS(($AN69-1)*3+$AO69+5,$AP69+7))="",0,IF(COUNTIF(INDIRECT(ADDRESS(($AN69-1)*36+($AO69-1)*12+6,COLUMN())):INDIRECT(ADDRESS(($AN69-1)*36+($AO69-1)*12+$AP69+4,COLUMN())),INDIRECT(ADDRESS(($AN69-1)*3+$AO69+5,$AP69+7)))&gt;=1,0,INDIRECT(ADDRESS(($AN69-1)*3+$AO69+5,$AP69+7)))))</f>
        <v>0</v>
      </c>
      <c r="AR69" s="4">
        <f ca="1">COUNTIF(INDIRECT("H"&amp;(ROW()+12*(($AN69-1)*3+$AO69)-ROW())/12+5):INDIRECT("S"&amp;(ROW()+12*(($AN69-1)*3+$AO69)-ROW())/12+5),AQ69)</f>
        <v>0</v>
      </c>
      <c r="AS69" s="6"/>
      <c r="AU69" s="4">
        <f ca="1">IF(AND(AQ69&gt;0,AR69&gt;0),COUNTIF(AU$6:AU68,"&gt;0")+1,0)</f>
        <v>0</v>
      </c>
      <c r="BE69" s="4">
        <v>1</v>
      </c>
      <c r="BG69" s="4">
        <f t="shared" ref="BG69:BR69" si="86">SUM(H69:H70)</f>
        <v>0</v>
      </c>
      <c r="BH69" s="4">
        <f t="shared" si="86"/>
        <v>0</v>
      </c>
      <c r="BI69" s="4">
        <f t="shared" si="86"/>
        <v>0</v>
      </c>
      <c r="BJ69" s="4">
        <f t="shared" si="86"/>
        <v>0</v>
      </c>
      <c r="BK69" s="4">
        <f t="shared" si="86"/>
        <v>0</v>
      </c>
      <c r="BL69" s="4">
        <f t="shared" si="86"/>
        <v>0</v>
      </c>
      <c r="BM69" s="4">
        <f t="shared" si="86"/>
        <v>0</v>
      </c>
      <c r="BN69" s="4">
        <f t="shared" si="86"/>
        <v>0</v>
      </c>
      <c r="BO69" s="4">
        <f t="shared" si="86"/>
        <v>0</v>
      </c>
      <c r="BP69" s="4">
        <f t="shared" si="86"/>
        <v>0</v>
      </c>
      <c r="BQ69" s="4">
        <f t="shared" si="86"/>
        <v>0</v>
      </c>
      <c r="BR69" s="4">
        <f t="shared" si="86"/>
        <v>0</v>
      </c>
      <c r="BT69" s="7">
        <f t="shared" ref="BT69:CE69" si="87">SUM(U69:U70)</f>
        <v>0</v>
      </c>
      <c r="BU69" s="7">
        <f t="shared" si="87"/>
        <v>0</v>
      </c>
      <c r="BV69" s="7">
        <f t="shared" si="87"/>
        <v>0</v>
      </c>
      <c r="BW69" s="7">
        <f t="shared" si="87"/>
        <v>0</v>
      </c>
      <c r="BX69" s="7">
        <f t="shared" si="87"/>
        <v>0</v>
      </c>
      <c r="BY69" s="7">
        <f t="shared" si="87"/>
        <v>0</v>
      </c>
      <c r="BZ69" s="7">
        <f t="shared" si="87"/>
        <v>0</v>
      </c>
      <c r="CA69" s="7">
        <f t="shared" si="87"/>
        <v>0</v>
      </c>
      <c r="CB69" s="7">
        <f t="shared" si="87"/>
        <v>0</v>
      </c>
      <c r="CC69" s="7">
        <f t="shared" si="87"/>
        <v>0</v>
      </c>
      <c r="CD69" s="7">
        <f t="shared" si="87"/>
        <v>0</v>
      </c>
      <c r="CE69" s="7">
        <f t="shared" si="87"/>
        <v>0</v>
      </c>
    </row>
    <row r="70" spans="1:83">
      <c r="A70" s="407"/>
      <c r="B70" s="410"/>
      <c r="C70" s="440"/>
      <c r="D70" s="440"/>
      <c r="E70" s="414"/>
      <c r="F70" s="410"/>
      <c r="G70" s="53" t="s">
        <v>73</v>
      </c>
      <c r="H70" s="54"/>
      <c r="I70" s="55" t="str">
        <f t="shared" si="85"/>
        <v/>
      </c>
      <c r="J70" s="55" t="str">
        <f t="shared" si="85"/>
        <v/>
      </c>
      <c r="K70" s="55" t="str">
        <f t="shared" si="85"/>
        <v/>
      </c>
      <c r="L70" s="55" t="str">
        <f t="shared" si="85"/>
        <v/>
      </c>
      <c r="M70" s="55" t="str">
        <f t="shared" si="85"/>
        <v/>
      </c>
      <c r="N70" s="55" t="str">
        <f t="shared" si="85"/>
        <v/>
      </c>
      <c r="O70" s="55" t="str">
        <f t="shared" si="85"/>
        <v/>
      </c>
      <c r="P70" s="55" t="str">
        <f t="shared" si="85"/>
        <v/>
      </c>
      <c r="Q70" s="55" t="str">
        <f t="shared" si="85"/>
        <v/>
      </c>
      <c r="R70" s="55" t="str">
        <f t="shared" si="85"/>
        <v/>
      </c>
      <c r="S70" s="55" t="str">
        <f t="shared" si="85"/>
        <v/>
      </c>
      <c r="T70" s="56">
        <f t="shared" ref="T70:T133" si="88">SUM(H70:S70)</f>
        <v>0</v>
      </c>
      <c r="AN70" s="4">
        <v>2</v>
      </c>
      <c r="AO70" s="4">
        <v>3</v>
      </c>
      <c r="AP70" s="4">
        <v>5</v>
      </c>
      <c r="AQ70" s="6">
        <f ca="1">IF($AP70=1,IF(INDIRECT(ADDRESS(($AN70-1)*3+$AO70+5,$AP70+7))="",0,INDIRECT(ADDRESS(($AN70-1)*3+$AO70+5,$AP70+7))),IF(INDIRECT(ADDRESS(($AN70-1)*3+$AO70+5,$AP70+7))="",0,IF(COUNTIF(INDIRECT(ADDRESS(($AN70-1)*36+($AO70-1)*12+6,COLUMN())):INDIRECT(ADDRESS(($AN70-1)*36+($AO70-1)*12+$AP70+4,COLUMN())),INDIRECT(ADDRESS(($AN70-1)*3+$AO70+5,$AP70+7)))&gt;=1,0,INDIRECT(ADDRESS(($AN70-1)*3+$AO70+5,$AP70+7)))))</f>
        <v>0</v>
      </c>
      <c r="AR70" s="4">
        <f ca="1">COUNTIF(INDIRECT("H"&amp;(ROW()+12*(($AN70-1)*3+$AO70)-ROW())/12+5):INDIRECT("S"&amp;(ROW()+12*(($AN70-1)*3+$AO70)-ROW())/12+5),AQ70)</f>
        <v>0</v>
      </c>
      <c r="AS70" s="6"/>
      <c r="AU70" s="4">
        <f ca="1">IF(AND(AQ70&gt;0,AR70&gt;0),COUNTIF(AU$6:AU69,"&gt;0")+1,0)</f>
        <v>0</v>
      </c>
      <c r="BE70" s="4">
        <v>2</v>
      </c>
      <c r="BF70" s="4" t="s">
        <v>72</v>
      </c>
      <c r="BG70" s="4">
        <f t="shared" ref="BG70:BR70" si="89">IF(BG69+BT69&gt;40000,1,0)</f>
        <v>0</v>
      </c>
      <c r="BH70" s="4">
        <f t="shared" si="89"/>
        <v>0</v>
      </c>
      <c r="BI70" s="4">
        <f t="shared" si="89"/>
        <v>0</v>
      </c>
      <c r="BJ70" s="4">
        <f t="shared" si="89"/>
        <v>0</v>
      </c>
      <c r="BK70" s="4">
        <f t="shared" si="89"/>
        <v>0</v>
      </c>
      <c r="BL70" s="4">
        <f t="shared" si="89"/>
        <v>0</v>
      </c>
      <c r="BM70" s="4">
        <f t="shared" si="89"/>
        <v>0</v>
      </c>
      <c r="BN70" s="4">
        <f t="shared" si="89"/>
        <v>0</v>
      </c>
      <c r="BO70" s="4">
        <f t="shared" si="89"/>
        <v>0</v>
      </c>
      <c r="BP70" s="4">
        <f t="shared" si="89"/>
        <v>0</v>
      </c>
      <c r="BQ70" s="4">
        <f t="shared" si="89"/>
        <v>0</v>
      </c>
      <c r="BR70" s="4">
        <f t="shared" si="89"/>
        <v>0</v>
      </c>
      <c r="BT70" s="7"/>
      <c r="BU70" s="7"/>
      <c r="BV70" s="7"/>
      <c r="BW70" s="7"/>
      <c r="BX70" s="7"/>
      <c r="BY70" s="7"/>
      <c r="BZ70" s="7"/>
      <c r="CA70" s="7"/>
      <c r="CB70" s="7"/>
      <c r="CC70" s="7"/>
      <c r="CD70" s="7"/>
      <c r="CE70" s="7"/>
    </row>
    <row r="71" spans="1:83">
      <c r="A71" s="408"/>
      <c r="B71" s="411"/>
      <c r="C71" s="441"/>
      <c r="D71" s="442"/>
      <c r="E71" s="415"/>
      <c r="F71" s="411"/>
      <c r="G71" s="59" t="s">
        <v>258</v>
      </c>
      <c r="H71" s="60"/>
      <c r="I71" s="61"/>
      <c r="J71" s="61"/>
      <c r="K71" s="61"/>
      <c r="L71" s="61"/>
      <c r="M71" s="61"/>
      <c r="N71" s="61"/>
      <c r="O71" s="61"/>
      <c r="P71" s="61"/>
      <c r="Q71" s="61"/>
      <c r="R71" s="61"/>
      <c r="S71" s="61"/>
      <c r="T71" s="62">
        <f t="shared" si="88"/>
        <v>0</v>
      </c>
      <c r="AN71" s="4">
        <v>2</v>
      </c>
      <c r="AO71" s="4">
        <v>3</v>
      </c>
      <c r="AP71" s="4">
        <v>6</v>
      </c>
      <c r="AQ71" s="6">
        <f ca="1">IF($AP71=1,IF(INDIRECT(ADDRESS(($AN71-1)*3+$AO71+5,$AP71+7))="",0,INDIRECT(ADDRESS(($AN71-1)*3+$AO71+5,$AP71+7))),IF(INDIRECT(ADDRESS(($AN71-1)*3+$AO71+5,$AP71+7))="",0,IF(COUNTIF(INDIRECT(ADDRESS(($AN71-1)*36+($AO71-1)*12+6,COLUMN())):INDIRECT(ADDRESS(($AN71-1)*36+($AO71-1)*12+$AP71+4,COLUMN())),INDIRECT(ADDRESS(($AN71-1)*3+$AO71+5,$AP71+7)))&gt;=1,0,INDIRECT(ADDRESS(($AN71-1)*3+$AO71+5,$AP71+7)))))</f>
        <v>0</v>
      </c>
      <c r="AR71" s="4">
        <f ca="1">COUNTIF(INDIRECT("H"&amp;(ROW()+12*(($AN71-1)*3+$AO71)-ROW())/12+5):INDIRECT("S"&amp;(ROW()+12*(($AN71-1)*3+$AO71)-ROW())/12+5),AQ71)</f>
        <v>0</v>
      </c>
      <c r="AS71" s="6"/>
      <c r="AU71" s="4">
        <f ca="1">IF(AND(AQ71&gt;0,AR71&gt;0),COUNTIF(AU$6:AU70,"&gt;0")+1,0)</f>
        <v>0</v>
      </c>
      <c r="BE71" s="4">
        <v>3</v>
      </c>
      <c r="BT71" s="7"/>
      <c r="BU71" s="7"/>
      <c r="BV71" s="7"/>
      <c r="BW71" s="7"/>
      <c r="BX71" s="7"/>
      <c r="BY71" s="7"/>
      <c r="BZ71" s="7"/>
      <c r="CA71" s="7"/>
      <c r="CB71" s="7"/>
      <c r="CC71" s="7"/>
      <c r="CD71" s="7"/>
      <c r="CE71" s="7"/>
    </row>
    <row r="72" spans="1:83">
      <c r="A72" s="406">
        <v>23</v>
      </c>
      <c r="B72" s="409"/>
      <c r="C72" s="409"/>
      <c r="D72" s="409"/>
      <c r="E72" s="413"/>
      <c r="F72" s="409"/>
      <c r="G72" s="47" t="s">
        <v>75</v>
      </c>
      <c r="H72" s="48"/>
      <c r="I72" s="49" t="str">
        <f t="shared" ref="I72:S73" si="90">IF(H72="","",H72)</f>
        <v/>
      </c>
      <c r="J72" s="49" t="str">
        <f t="shared" si="90"/>
        <v/>
      </c>
      <c r="K72" s="49" t="str">
        <f t="shared" si="90"/>
        <v/>
      </c>
      <c r="L72" s="49" t="str">
        <f t="shared" si="90"/>
        <v/>
      </c>
      <c r="M72" s="49" t="str">
        <f t="shared" si="90"/>
        <v/>
      </c>
      <c r="N72" s="49" t="str">
        <f t="shared" si="90"/>
        <v/>
      </c>
      <c r="O72" s="49" t="str">
        <f t="shared" si="90"/>
        <v/>
      </c>
      <c r="P72" s="49" t="str">
        <f t="shared" si="90"/>
        <v/>
      </c>
      <c r="Q72" s="49" t="str">
        <f t="shared" si="90"/>
        <v/>
      </c>
      <c r="R72" s="49" t="str">
        <f t="shared" si="90"/>
        <v/>
      </c>
      <c r="S72" s="49" t="str">
        <f t="shared" si="90"/>
        <v/>
      </c>
      <c r="T72" s="50">
        <f t="shared" si="88"/>
        <v>0</v>
      </c>
      <c r="AN72" s="4">
        <v>2</v>
      </c>
      <c r="AO72" s="4">
        <v>3</v>
      </c>
      <c r="AP72" s="4">
        <v>7</v>
      </c>
      <c r="AQ72" s="6">
        <f ca="1">IF($AP72=1,IF(INDIRECT(ADDRESS(($AN72-1)*3+$AO72+5,$AP72+7))="",0,INDIRECT(ADDRESS(($AN72-1)*3+$AO72+5,$AP72+7))),IF(INDIRECT(ADDRESS(($AN72-1)*3+$AO72+5,$AP72+7))="",0,IF(COUNTIF(INDIRECT(ADDRESS(($AN72-1)*36+($AO72-1)*12+6,COLUMN())):INDIRECT(ADDRESS(($AN72-1)*36+($AO72-1)*12+$AP72+4,COLUMN())),INDIRECT(ADDRESS(($AN72-1)*3+$AO72+5,$AP72+7)))&gt;=1,0,INDIRECT(ADDRESS(($AN72-1)*3+$AO72+5,$AP72+7)))))</f>
        <v>0</v>
      </c>
      <c r="AR72" s="4">
        <f ca="1">COUNTIF(INDIRECT("H"&amp;(ROW()+12*(($AN72-1)*3+$AO72)-ROW())/12+5):INDIRECT("S"&amp;(ROW()+12*(($AN72-1)*3+$AO72)-ROW())/12+5),AQ72)</f>
        <v>0</v>
      </c>
      <c r="AS72" s="6"/>
      <c r="AU72" s="4">
        <f ca="1">IF(AND(AQ72&gt;0,AR72&gt;0),COUNTIF(AU$6:AU71,"&gt;0")+1,0)</f>
        <v>0</v>
      </c>
      <c r="BE72" s="4">
        <v>1</v>
      </c>
      <c r="BG72" s="4">
        <f t="shared" ref="BG72:BR72" si="91">SUM(H72:H73)</f>
        <v>0</v>
      </c>
      <c r="BH72" s="4">
        <f t="shared" si="91"/>
        <v>0</v>
      </c>
      <c r="BI72" s="4">
        <f t="shared" si="91"/>
        <v>0</v>
      </c>
      <c r="BJ72" s="4">
        <f t="shared" si="91"/>
        <v>0</v>
      </c>
      <c r="BK72" s="4">
        <f t="shared" si="91"/>
        <v>0</v>
      </c>
      <c r="BL72" s="4">
        <f t="shared" si="91"/>
        <v>0</v>
      </c>
      <c r="BM72" s="4">
        <f t="shared" si="91"/>
        <v>0</v>
      </c>
      <c r="BN72" s="4">
        <f t="shared" si="91"/>
        <v>0</v>
      </c>
      <c r="BO72" s="4">
        <f t="shared" si="91"/>
        <v>0</v>
      </c>
      <c r="BP72" s="4">
        <f t="shared" si="91"/>
        <v>0</v>
      </c>
      <c r="BQ72" s="4">
        <f t="shared" si="91"/>
        <v>0</v>
      </c>
      <c r="BR72" s="4">
        <f t="shared" si="91"/>
        <v>0</v>
      </c>
      <c r="BT72" s="7">
        <f t="shared" ref="BT72:CE72" si="92">SUM(U72:U73)</f>
        <v>0</v>
      </c>
      <c r="BU72" s="7">
        <f t="shared" si="92"/>
        <v>0</v>
      </c>
      <c r="BV72" s="7">
        <f t="shared" si="92"/>
        <v>0</v>
      </c>
      <c r="BW72" s="7">
        <f t="shared" si="92"/>
        <v>0</v>
      </c>
      <c r="BX72" s="7">
        <f t="shared" si="92"/>
        <v>0</v>
      </c>
      <c r="BY72" s="7">
        <f t="shared" si="92"/>
        <v>0</v>
      </c>
      <c r="BZ72" s="7">
        <f t="shared" si="92"/>
        <v>0</v>
      </c>
      <c r="CA72" s="7">
        <f t="shared" si="92"/>
        <v>0</v>
      </c>
      <c r="CB72" s="7">
        <f t="shared" si="92"/>
        <v>0</v>
      </c>
      <c r="CC72" s="7">
        <f t="shared" si="92"/>
        <v>0</v>
      </c>
      <c r="CD72" s="7">
        <f t="shared" si="92"/>
        <v>0</v>
      </c>
      <c r="CE72" s="7">
        <f t="shared" si="92"/>
        <v>0</v>
      </c>
    </row>
    <row r="73" spans="1:83">
      <c r="A73" s="407"/>
      <c r="B73" s="410"/>
      <c r="C73" s="440"/>
      <c r="D73" s="440"/>
      <c r="E73" s="414"/>
      <c r="F73" s="410"/>
      <c r="G73" s="53" t="s">
        <v>73</v>
      </c>
      <c r="H73" s="54"/>
      <c r="I73" s="55" t="str">
        <f t="shared" si="90"/>
        <v/>
      </c>
      <c r="J73" s="55" t="str">
        <f t="shared" si="90"/>
        <v/>
      </c>
      <c r="K73" s="55" t="str">
        <f t="shared" si="90"/>
        <v/>
      </c>
      <c r="L73" s="55" t="str">
        <f t="shared" si="90"/>
        <v/>
      </c>
      <c r="M73" s="55" t="str">
        <f t="shared" si="90"/>
        <v/>
      </c>
      <c r="N73" s="55" t="str">
        <f t="shared" si="90"/>
        <v/>
      </c>
      <c r="O73" s="55" t="str">
        <f t="shared" si="90"/>
        <v/>
      </c>
      <c r="P73" s="55" t="str">
        <f t="shared" si="90"/>
        <v/>
      </c>
      <c r="Q73" s="55" t="str">
        <f t="shared" si="90"/>
        <v/>
      </c>
      <c r="R73" s="55" t="str">
        <f t="shared" si="90"/>
        <v/>
      </c>
      <c r="S73" s="55" t="str">
        <f t="shared" si="90"/>
        <v/>
      </c>
      <c r="T73" s="56">
        <f t="shared" si="88"/>
        <v>0</v>
      </c>
      <c r="AN73" s="4">
        <v>2</v>
      </c>
      <c r="AO73" s="4">
        <v>3</v>
      </c>
      <c r="AP73" s="4">
        <v>8</v>
      </c>
      <c r="AQ73" s="6">
        <f ca="1">IF($AP73=1,IF(INDIRECT(ADDRESS(($AN73-1)*3+$AO73+5,$AP73+7))="",0,INDIRECT(ADDRESS(($AN73-1)*3+$AO73+5,$AP73+7))),IF(INDIRECT(ADDRESS(($AN73-1)*3+$AO73+5,$AP73+7))="",0,IF(COUNTIF(INDIRECT(ADDRESS(($AN73-1)*36+($AO73-1)*12+6,COLUMN())):INDIRECT(ADDRESS(($AN73-1)*36+($AO73-1)*12+$AP73+4,COLUMN())),INDIRECT(ADDRESS(($AN73-1)*3+$AO73+5,$AP73+7)))&gt;=1,0,INDIRECT(ADDRESS(($AN73-1)*3+$AO73+5,$AP73+7)))))</f>
        <v>0</v>
      </c>
      <c r="AR73" s="4">
        <f ca="1">COUNTIF(INDIRECT("H"&amp;(ROW()+12*(($AN73-1)*3+$AO73)-ROW())/12+5):INDIRECT("S"&amp;(ROW()+12*(($AN73-1)*3+$AO73)-ROW())/12+5),AQ73)</f>
        <v>0</v>
      </c>
      <c r="AS73" s="6"/>
      <c r="AU73" s="4">
        <f ca="1">IF(AND(AQ73&gt;0,AR73&gt;0),COUNTIF(AU$6:AU72,"&gt;0")+1,0)</f>
        <v>0</v>
      </c>
      <c r="BE73" s="4">
        <v>2</v>
      </c>
      <c r="BF73" s="4" t="s">
        <v>72</v>
      </c>
      <c r="BG73" s="4">
        <f t="shared" ref="BG73:BR73" si="93">IF(BG72+BT72&gt;40000,1,0)</f>
        <v>0</v>
      </c>
      <c r="BH73" s="4">
        <f t="shared" si="93"/>
        <v>0</v>
      </c>
      <c r="BI73" s="4">
        <f t="shared" si="93"/>
        <v>0</v>
      </c>
      <c r="BJ73" s="4">
        <f t="shared" si="93"/>
        <v>0</v>
      </c>
      <c r="BK73" s="4">
        <f t="shared" si="93"/>
        <v>0</v>
      </c>
      <c r="BL73" s="4">
        <f t="shared" si="93"/>
        <v>0</v>
      </c>
      <c r="BM73" s="4">
        <f t="shared" si="93"/>
        <v>0</v>
      </c>
      <c r="BN73" s="4">
        <f t="shared" si="93"/>
        <v>0</v>
      </c>
      <c r="BO73" s="4">
        <f t="shared" si="93"/>
        <v>0</v>
      </c>
      <c r="BP73" s="4">
        <f t="shared" si="93"/>
        <v>0</v>
      </c>
      <c r="BQ73" s="4">
        <f t="shared" si="93"/>
        <v>0</v>
      </c>
      <c r="BR73" s="4">
        <f t="shared" si="93"/>
        <v>0</v>
      </c>
      <c r="BT73" s="7"/>
      <c r="BU73" s="7"/>
      <c r="BV73" s="7"/>
      <c r="BW73" s="7"/>
      <c r="BX73" s="7"/>
      <c r="BY73" s="7"/>
      <c r="BZ73" s="7"/>
      <c r="CA73" s="7"/>
      <c r="CB73" s="7"/>
      <c r="CC73" s="7"/>
      <c r="CD73" s="7"/>
      <c r="CE73" s="7"/>
    </row>
    <row r="74" spans="1:83">
      <c r="A74" s="408"/>
      <c r="B74" s="411"/>
      <c r="C74" s="441"/>
      <c r="D74" s="442"/>
      <c r="E74" s="415"/>
      <c r="F74" s="411"/>
      <c r="G74" s="59" t="s">
        <v>258</v>
      </c>
      <c r="H74" s="60"/>
      <c r="I74" s="61"/>
      <c r="J74" s="61"/>
      <c r="K74" s="61"/>
      <c r="L74" s="61"/>
      <c r="M74" s="61"/>
      <c r="N74" s="61"/>
      <c r="O74" s="61"/>
      <c r="P74" s="61"/>
      <c r="Q74" s="61"/>
      <c r="R74" s="61"/>
      <c r="S74" s="61"/>
      <c r="T74" s="62">
        <f t="shared" si="88"/>
        <v>0</v>
      </c>
      <c r="AN74" s="4">
        <v>2</v>
      </c>
      <c r="AO74" s="4">
        <v>3</v>
      </c>
      <c r="AP74" s="4">
        <v>9</v>
      </c>
      <c r="AQ74" s="6">
        <f ca="1">IF($AP74=1,IF(INDIRECT(ADDRESS(($AN74-1)*3+$AO74+5,$AP74+7))="",0,INDIRECT(ADDRESS(($AN74-1)*3+$AO74+5,$AP74+7))),IF(INDIRECT(ADDRESS(($AN74-1)*3+$AO74+5,$AP74+7))="",0,IF(COUNTIF(INDIRECT(ADDRESS(($AN74-1)*36+($AO74-1)*12+6,COLUMN())):INDIRECT(ADDRESS(($AN74-1)*36+($AO74-1)*12+$AP74+4,COLUMN())),INDIRECT(ADDRESS(($AN74-1)*3+$AO74+5,$AP74+7)))&gt;=1,0,INDIRECT(ADDRESS(($AN74-1)*3+$AO74+5,$AP74+7)))))</f>
        <v>0</v>
      </c>
      <c r="AR74" s="4">
        <f ca="1">COUNTIF(INDIRECT("H"&amp;(ROW()+12*(($AN74-1)*3+$AO74)-ROW())/12+5):INDIRECT("S"&amp;(ROW()+12*(($AN74-1)*3+$AO74)-ROW())/12+5),AQ74)</f>
        <v>0</v>
      </c>
      <c r="AS74" s="6"/>
      <c r="AU74" s="4">
        <f ca="1">IF(AND(AQ74&gt;0,AR74&gt;0),COUNTIF(AU$6:AU73,"&gt;0")+1,0)</f>
        <v>0</v>
      </c>
      <c r="BE74" s="4">
        <v>3</v>
      </c>
      <c r="BT74" s="7"/>
      <c r="BU74" s="7"/>
      <c r="BV74" s="7"/>
      <c r="BW74" s="7"/>
      <c r="BX74" s="7"/>
      <c r="BY74" s="7"/>
      <c r="BZ74" s="7"/>
      <c r="CA74" s="7"/>
      <c r="CB74" s="7"/>
      <c r="CC74" s="7"/>
      <c r="CD74" s="7"/>
      <c r="CE74" s="7"/>
    </row>
    <row r="75" spans="1:83">
      <c r="A75" s="406">
        <v>24</v>
      </c>
      <c r="B75" s="409"/>
      <c r="C75" s="409"/>
      <c r="D75" s="409"/>
      <c r="E75" s="413"/>
      <c r="F75" s="409"/>
      <c r="G75" s="47" t="s">
        <v>75</v>
      </c>
      <c r="H75" s="48"/>
      <c r="I75" s="49" t="str">
        <f t="shared" ref="I75:S76" si="94">IF(H75="","",H75)</f>
        <v/>
      </c>
      <c r="J75" s="49" t="str">
        <f t="shared" si="94"/>
        <v/>
      </c>
      <c r="K75" s="49" t="str">
        <f t="shared" si="94"/>
        <v/>
      </c>
      <c r="L75" s="49" t="str">
        <f t="shared" si="94"/>
        <v/>
      </c>
      <c r="M75" s="49" t="str">
        <f t="shared" si="94"/>
        <v/>
      </c>
      <c r="N75" s="49" t="str">
        <f t="shared" si="94"/>
        <v/>
      </c>
      <c r="O75" s="49" t="str">
        <f t="shared" si="94"/>
        <v/>
      </c>
      <c r="P75" s="49" t="str">
        <f t="shared" si="94"/>
        <v/>
      </c>
      <c r="Q75" s="49" t="str">
        <f t="shared" si="94"/>
        <v/>
      </c>
      <c r="R75" s="49" t="str">
        <f t="shared" si="94"/>
        <v/>
      </c>
      <c r="S75" s="49" t="str">
        <f t="shared" si="94"/>
        <v/>
      </c>
      <c r="T75" s="50">
        <f t="shared" si="88"/>
        <v>0</v>
      </c>
      <c r="AN75" s="4">
        <v>2</v>
      </c>
      <c r="AO75" s="4">
        <v>3</v>
      </c>
      <c r="AP75" s="4">
        <v>10</v>
      </c>
      <c r="AQ75" s="6">
        <f ca="1">IF($AP75=1,IF(INDIRECT(ADDRESS(($AN75-1)*3+$AO75+5,$AP75+7))="",0,INDIRECT(ADDRESS(($AN75-1)*3+$AO75+5,$AP75+7))),IF(INDIRECT(ADDRESS(($AN75-1)*3+$AO75+5,$AP75+7))="",0,IF(COUNTIF(INDIRECT(ADDRESS(($AN75-1)*36+($AO75-1)*12+6,COLUMN())):INDIRECT(ADDRESS(($AN75-1)*36+($AO75-1)*12+$AP75+4,COLUMN())),INDIRECT(ADDRESS(($AN75-1)*3+$AO75+5,$AP75+7)))&gt;=1,0,INDIRECT(ADDRESS(($AN75-1)*3+$AO75+5,$AP75+7)))))</f>
        <v>0</v>
      </c>
      <c r="AR75" s="4">
        <f ca="1">COUNTIF(INDIRECT("H"&amp;(ROW()+12*(($AN75-1)*3+$AO75)-ROW())/12+5):INDIRECT("S"&amp;(ROW()+12*(($AN75-1)*3+$AO75)-ROW())/12+5),AQ75)</f>
        <v>0</v>
      </c>
      <c r="AS75" s="6"/>
      <c r="AU75" s="4">
        <f ca="1">IF(AND(AQ75&gt;0,AR75&gt;0),COUNTIF(AU$6:AU74,"&gt;0")+1,0)</f>
        <v>0</v>
      </c>
      <c r="BE75" s="4">
        <v>1</v>
      </c>
      <c r="BG75" s="4">
        <f t="shared" ref="BG75:BR75" si="95">SUM(H75:H76)</f>
        <v>0</v>
      </c>
      <c r="BH75" s="4">
        <f t="shared" si="95"/>
        <v>0</v>
      </c>
      <c r="BI75" s="4">
        <f t="shared" si="95"/>
        <v>0</v>
      </c>
      <c r="BJ75" s="4">
        <f t="shared" si="95"/>
        <v>0</v>
      </c>
      <c r="BK75" s="4">
        <f t="shared" si="95"/>
        <v>0</v>
      </c>
      <c r="BL75" s="4">
        <f t="shared" si="95"/>
        <v>0</v>
      </c>
      <c r="BM75" s="4">
        <f t="shared" si="95"/>
        <v>0</v>
      </c>
      <c r="BN75" s="4">
        <f t="shared" si="95"/>
        <v>0</v>
      </c>
      <c r="BO75" s="4">
        <f t="shared" si="95"/>
        <v>0</v>
      </c>
      <c r="BP75" s="4">
        <f t="shared" si="95"/>
        <v>0</v>
      </c>
      <c r="BQ75" s="4">
        <f t="shared" si="95"/>
        <v>0</v>
      </c>
      <c r="BR75" s="4">
        <f t="shared" si="95"/>
        <v>0</v>
      </c>
      <c r="BT75" s="7">
        <f t="shared" ref="BT75:CE75" si="96">SUM(U75:U76)</f>
        <v>0</v>
      </c>
      <c r="BU75" s="7">
        <f t="shared" si="96"/>
        <v>0</v>
      </c>
      <c r="BV75" s="7">
        <f t="shared" si="96"/>
        <v>0</v>
      </c>
      <c r="BW75" s="7">
        <f t="shared" si="96"/>
        <v>0</v>
      </c>
      <c r="BX75" s="7">
        <f t="shared" si="96"/>
        <v>0</v>
      </c>
      <c r="BY75" s="7">
        <f t="shared" si="96"/>
        <v>0</v>
      </c>
      <c r="BZ75" s="7">
        <f t="shared" si="96"/>
        <v>0</v>
      </c>
      <c r="CA75" s="7">
        <f t="shared" si="96"/>
        <v>0</v>
      </c>
      <c r="CB75" s="7">
        <f t="shared" si="96"/>
        <v>0</v>
      </c>
      <c r="CC75" s="7">
        <f t="shared" si="96"/>
        <v>0</v>
      </c>
      <c r="CD75" s="7">
        <f t="shared" si="96"/>
        <v>0</v>
      </c>
      <c r="CE75" s="7">
        <f t="shared" si="96"/>
        <v>0</v>
      </c>
    </row>
    <row r="76" spans="1:83">
      <c r="A76" s="407"/>
      <c r="B76" s="410"/>
      <c r="C76" s="440"/>
      <c r="D76" s="440"/>
      <c r="E76" s="414"/>
      <c r="F76" s="410"/>
      <c r="G76" s="53" t="s">
        <v>73</v>
      </c>
      <c r="H76" s="54"/>
      <c r="I76" s="55" t="str">
        <f t="shared" si="94"/>
        <v/>
      </c>
      <c r="J76" s="55" t="str">
        <f t="shared" si="94"/>
        <v/>
      </c>
      <c r="K76" s="55" t="str">
        <f t="shared" si="94"/>
        <v/>
      </c>
      <c r="L76" s="55" t="str">
        <f t="shared" si="94"/>
        <v/>
      </c>
      <c r="M76" s="55" t="str">
        <f t="shared" si="94"/>
        <v/>
      </c>
      <c r="N76" s="55" t="str">
        <f t="shared" si="94"/>
        <v/>
      </c>
      <c r="O76" s="55" t="str">
        <f t="shared" si="94"/>
        <v/>
      </c>
      <c r="P76" s="55" t="str">
        <f t="shared" si="94"/>
        <v/>
      </c>
      <c r="Q76" s="55" t="str">
        <f t="shared" si="94"/>
        <v/>
      </c>
      <c r="R76" s="55" t="str">
        <f t="shared" si="94"/>
        <v/>
      </c>
      <c r="S76" s="55" t="str">
        <f t="shared" si="94"/>
        <v/>
      </c>
      <c r="T76" s="56">
        <f t="shared" si="88"/>
        <v>0</v>
      </c>
      <c r="AN76" s="4">
        <v>2</v>
      </c>
      <c r="AO76" s="4">
        <v>3</v>
      </c>
      <c r="AP76" s="4">
        <v>11</v>
      </c>
      <c r="AQ76" s="6">
        <f ca="1">IF($AP76=1,IF(INDIRECT(ADDRESS(($AN76-1)*3+$AO76+5,$AP76+7))="",0,INDIRECT(ADDRESS(($AN76-1)*3+$AO76+5,$AP76+7))),IF(INDIRECT(ADDRESS(($AN76-1)*3+$AO76+5,$AP76+7))="",0,IF(COUNTIF(INDIRECT(ADDRESS(($AN76-1)*36+($AO76-1)*12+6,COLUMN())):INDIRECT(ADDRESS(($AN76-1)*36+($AO76-1)*12+$AP76+4,COLUMN())),INDIRECT(ADDRESS(($AN76-1)*3+$AO76+5,$AP76+7)))&gt;=1,0,INDIRECT(ADDRESS(($AN76-1)*3+$AO76+5,$AP76+7)))))</f>
        <v>0</v>
      </c>
      <c r="AR76" s="4">
        <f ca="1">COUNTIF(INDIRECT("H"&amp;(ROW()+12*(($AN76-1)*3+$AO76)-ROW())/12+5):INDIRECT("S"&amp;(ROW()+12*(($AN76-1)*3+$AO76)-ROW())/12+5),AQ76)</f>
        <v>0</v>
      </c>
      <c r="AS76" s="6"/>
      <c r="AU76" s="4">
        <f ca="1">IF(AND(AQ76&gt;0,AR76&gt;0),COUNTIF(AU$6:AU75,"&gt;0")+1,0)</f>
        <v>0</v>
      </c>
      <c r="BE76" s="4">
        <v>2</v>
      </c>
      <c r="BF76" s="4" t="s">
        <v>72</v>
      </c>
      <c r="BG76" s="4">
        <f t="shared" ref="BG76:BR76" si="97">IF(BG75+BT75&gt;40000,1,0)</f>
        <v>0</v>
      </c>
      <c r="BH76" s="4">
        <f t="shared" si="97"/>
        <v>0</v>
      </c>
      <c r="BI76" s="4">
        <f t="shared" si="97"/>
        <v>0</v>
      </c>
      <c r="BJ76" s="4">
        <f t="shared" si="97"/>
        <v>0</v>
      </c>
      <c r="BK76" s="4">
        <f t="shared" si="97"/>
        <v>0</v>
      </c>
      <c r="BL76" s="4">
        <f t="shared" si="97"/>
        <v>0</v>
      </c>
      <c r="BM76" s="4">
        <f t="shared" si="97"/>
        <v>0</v>
      </c>
      <c r="BN76" s="4">
        <f t="shared" si="97"/>
        <v>0</v>
      </c>
      <c r="BO76" s="4">
        <f t="shared" si="97"/>
        <v>0</v>
      </c>
      <c r="BP76" s="4">
        <f t="shared" si="97"/>
        <v>0</v>
      </c>
      <c r="BQ76" s="4">
        <f t="shared" si="97"/>
        <v>0</v>
      </c>
      <c r="BR76" s="4">
        <f t="shared" si="97"/>
        <v>0</v>
      </c>
      <c r="BT76" s="7"/>
      <c r="BU76" s="7"/>
      <c r="BV76" s="7"/>
      <c r="BW76" s="7"/>
      <c r="BX76" s="7"/>
      <c r="BY76" s="7"/>
      <c r="BZ76" s="7"/>
      <c r="CA76" s="7"/>
      <c r="CB76" s="7"/>
      <c r="CC76" s="7"/>
      <c r="CD76" s="7"/>
      <c r="CE76" s="7"/>
    </row>
    <row r="77" spans="1:83">
      <c r="A77" s="408"/>
      <c r="B77" s="411"/>
      <c r="C77" s="441"/>
      <c r="D77" s="442"/>
      <c r="E77" s="415"/>
      <c r="F77" s="411"/>
      <c r="G77" s="59" t="s">
        <v>258</v>
      </c>
      <c r="H77" s="60"/>
      <c r="I77" s="61"/>
      <c r="J77" s="61"/>
      <c r="K77" s="61"/>
      <c r="L77" s="61"/>
      <c r="M77" s="61"/>
      <c r="N77" s="61"/>
      <c r="O77" s="61"/>
      <c r="P77" s="61"/>
      <c r="Q77" s="61"/>
      <c r="R77" s="61"/>
      <c r="S77" s="61"/>
      <c r="T77" s="62">
        <f t="shared" si="88"/>
        <v>0</v>
      </c>
      <c r="AN77" s="77">
        <v>2</v>
      </c>
      <c r="AO77" s="77">
        <v>3</v>
      </c>
      <c r="AP77" s="77">
        <v>12</v>
      </c>
      <c r="AQ77" s="78">
        <f ca="1">IF($AP77=1,IF(INDIRECT(ADDRESS(($AN77-1)*3+$AO77+5,$AP77+7))="",0,INDIRECT(ADDRESS(($AN77-1)*3+$AO77+5,$AP77+7))),IF(INDIRECT(ADDRESS(($AN77-1)*3+$AO77+5,$AP77+7))="",0,IF(COUNTIF(INDIRECT(ADDRESS(($AN77-1)*36+($AO77-1)*12+6,COLUMN())):INDIRECT(ADDRESS(($AN77-1)*36+($AO77-1)*12+$AP77+4,COLUMN())),INDIRECT(ADDRESS(($AN77-1)*3+$AO77+5,$AP77+7)))&gt;=1,0,INDIRECT(ADDRESS(($AN77-1)*3+$AO77+5,$AP77+7)))))</f>
        <v>0</v>
      </c>
      <c r="AR77" s="77">
        <f ca="1">COUNTIF(INDIRECT("H"&amp;(ROW()+12*(($AN77-1)*3+$AO77)-ROW())/12+5):INDIRECT("S"&amp;(ROW()+12*(($AN77-1)*3+$AO77)-ROW())/12+5),AQ77)</f>
        <v>0</v>
      </c>
      <c r="AS77" s="78"/>
      <c r="AT77" s="77"/>
      <c r="AU77" s="77">
        <f ca="1">IF(AND(AQ77&gt;0,AR77&gt;0),COUNTIF(AU$6:AU76,"&gt;0")+1,0)</f>
        <v>0</v>
      </c>
      <c r="BE77" s="4">
        <v>3</v>
      </c>
      <c r="BT77" s="7"/>
      <c r="BU77" s="7"/>
      <c r="BV77" s="7"/>
      <c r="BW77" s="7"/>
      <c r="BX77" s="7"/>
      <c r="BY77" s="7"/>
      <c r="BZ77" s="7"/>
      <c r="CA77" s="7"/>
      <c r="CB77" s="7"/>
      <c r="CC77" s="7"/>
      <c r="CD77" s="7"/>
      <c r="CE77" s="7"/>
    </row>
    <row r="78" spans="1:83">
      <c r="A78" s="406">
        <v>25</v>
      </c>
      <c r="B78" s="409"/>
      <c r="C78" s="409"/>
      <c r="D78" s="409"/>
      <c r="E78" s="413"/>
      <c r="F78" s="409"/>
      <c r="G78" s="47" t="s">
        <v>75</v>
      </c>
      <c r="H78" s="48"/>
      <c r="I78" s="49" t="str">
        <f t="shared" ref="I78:S79" si="98">IF(H78="","",H78)</f>
        <v/>
      </c>
      <c r="J78" s="49" t="str">
        <f t="shared" si="98"/>
        <v/>
      </c>
      <c r="K78" s="49" t="str">
        <f t="shared" si="98"/>
        <v/>
      </c>
      <c r="L78" s="49" t="str">
        <f t="shared" si="98"/>
        <v/>
      </c>
      <c r="M78" s="49" t="str">
        <f t="shared" si="98"/>
        <v/>
      </c>
      <c r="N78" s="49" t="str">
        <f t="shared" si="98"/>
        <v/>
      </c>
      <c r="O78" s="49" t="str">
        <f t="shared" si="98"/>
        <v/>
      </c>
      <c r="P78" s="49" t="str">
        <f t="shared" si="98"/>
        <v/>
      </c>
      <c r="Q78" s="49" t="str">
        <f t="shared" si="98"/>
        <v/>
      </c>
      <c r="R78" s="49" t="str">
        <f t="shared" si="98"/>
        <v/>
      </c>
      <c r="S78" s="49" t="str">
        <f t="shared" si="98"/>
        <v/>
      </c>
      <c r="T78" s="50">
        <f t="shared" si="88"/>
        <v>0</v>
      </c>
      <c r="AN78" s="4">
        <v>3</v>
      </c>
      <c r="AO78" s="4">
        <v>1</v>
      </c>
      <c r="AP78" s="4">
        <v>1</v>
      </c>
      <c r="AQ78" s="6">
        <f ca="1">IF($AP78=1,IF(INDIRECT(ADDRESS(($AN78-1)*3+$AO78+5,$AP78+7))="",0,INDIRECT(ADDRESS(($AN78-1)*3+$AO78+5,$AP78+7))),IF(INDIRECT(ADDRESS(($AN78-1)*3+$AO78+5,$AP78+7))="",0,IF(COUNTIF(INDIRECT(ADDRESS(($AN78-1)*36+($AO78-1)*12+6,COLUMN())):INDIRECT(ADDRESS(($AN78-1)*36+($AO78-1)*12+$AP78+4,COLUMN())),INDIRECT(ADDRESS(($AN78-1)*3+$AO78+5,$AP78+7)))&gt;=1,0,INDIRECT(ADDRESS(($AN78-1)*3+$AO78+5,$AP78+7)))))</f>
        <v>0</v>
      </c>
      <c r="AR78" s="4">
        <f ca="1">COUNTIF(INDIRECT("H"&amp;(ROW()+12*(($AN78-1)*3+$AO78)-ROW())/12+5):INDIRECT("S"&amp;(ROW()+12*(($AN78-1)*3+$AO78)-ROW())/12+5),AQ78)</f>
        <v>0</v>
      </c>
      <c r="AS78" s="6"/>
      <c r="AU78" s="4">
        <f ca="1">IF(AND(AQ78&gt;0,AR78&gt;0),COUNTIF(AU$6:AU77,"&gt;0")+1,0)</f>
        <v>0</v>
      </c>
      <c r="BE78" s="4">
        <v>1</v>
      </c>
      <c r="BG78" s="4">
        <f t="shared" ref="BG78:BR78" si="99">SUM(H78:H79)</f>
        <v>0</v>
      </c>
      <c r="BH78" s="4">
        <f t="shared" si="99"/>
        <v>0</v>
      </c>
      <c r="BI78" s="4">
        <f t="shared" si="99"/>
        <v>0</v>
      </c>
      <c r="BJ78" s="4">
        <f t="shared" si="99"/>
        <v>0</v>
      </c>
      <c r="BK78" s="4">
        <f t="shared" si="99"/>
        <v>0</v>
      </c>
      <c r="BL78" s="4">
        <f t="shared" si="99"/>
        <v>0</v>
      </c>
      <c r="BM78" s="4">
        <f t="shared" si="99"/>
        <v>0</v>
      </c>
      <c r="BN78" s="4">
        <f t="shared" si="99"/>
        <v>0</v>
      </c>
      <c r="BO78" s="4">
        <f t="shared" si="99"/>
        <v>0</v>
      </c>
      <c r="BP78" s="4">
        <f t="shared" si="99"/>
        <v>0</v>
      </c>
      <c r="BQ78" s="4">
        <f t="shared" si="99"/>
        <v>0</v>
      </c>
      <c r="BR78" s="4">
        <f t="shared" si="99"/>
        <v>0</v>
      </c>
      <c r="BT78" s="7">
        <f t="shared" ref="BT78:CE78" si="100">SUM(U78:U79)</f>
        <v>0</v>
      </c>
      <c r="BU78" s="7">
        <f t="shared" si="100"/>
        <v>0</v>
      </c>
      <c r="BV78" s="7">
        <f t="shared" si="100"/>
        <v>0</v>
      </c>
      <c r="BW78" s="7">
        <f t="shared" si="100"/>
        <v>0</v>
      </c>
      <c r="BX78" s="7">
        <f t="shared" si="100"/>
        <v>0</v>
      </c>
      <c r="BY78" s="7">
        <f t="shared" si="100"/>
        <v>0</v>
      </c>
      <c r="BZ78" s="7">
        <f t="shared" si="100"/>
        <v>0</v>
      </c>
      <c r="CA78" s="7">
        <f t="shared" si="100"/>
        <v>0</v>
      </c>
      <c r="CB78" s="7">
        <f t="shared" si="100"/>
        <v>0</v>
      </c>
      <c r="CC78" s="7">
        <f t="shared" si="100"/>
        <v>0</v>
      </c>
      <c r="CD78" s="7">
        <f t="shared" si="100"/>
        <v>0</v>
      </c>
      <c r="CE78" s="7">
        <f t="shared" si="100"/>
        <v>0</v>
      </c>
    </row>
    <row r="79" spans="1:83">
      <c r="A79" s="407"/>
      <c r="B79" s="410"/>
      <c r="C79" s="440"/>
      <c r="D79" s="440"/>
      <c r="E79" s="414"/>
      <c r="F79" s="410"/>
      <c r="G79" s="53" t="s">
        <v>73</v>
      </c>
      <c r="H79" s="54"/>
      <c r="I79" s="55" t="str">
        <f t="shared" si="98"/>
        <v/>
      </c>
      <c r="J79" s="55" t="str">
        <f t="shared" si="98"/>
        <v/>
      </c>
      <c r="K79" s="55" t="str">
        <f t="shared" si="98"/>
        <v/>
      </c>
      <c r="L79" s="55" t="str">
        <f t="shared" si="98"/>
        <v/>
      </c>
      <c r="M79" s="55" t="str">
        <f t="shared" si="98"/>
        <v/>
      </c>
      <c r="N79" s="55" t="str">
        <f t="shared" si="98"/>
        <v/>
      </c>
      <c r="O79" s="55" t="str">
        <f t="shared" si="98"/>
        <v/>
      </c>
      <c r="P79" s="55" t="str">
        <f t="shared" si="98"/>
        <v/>
      </c>
      <c r="Q79" s="55" t="str">
        <f t="shared" si="98"/>
        <v/>
      </c>
      <c r="R79" s="55" t="str">
        <f t="shared" si="98"/>
        <v/>
      </c>
      <c r="S79" s="55" t="str">
        <f t="shared" si="98"/>
        <v/>
      </c>
      <c r="T79" s="56">
        <f t="shared" si="88"/>
        <v>0</v>
      </c>
      <c r="AN79" s="4">
        <v>3</v>
      </c>
      <c r="AO79" s="4">
        <v>1</v>
      </c>
      <c r="AP79" s="4">
        <v>2</v>
      </c>
      <c r="AQ79" s="6">
        <f ca="1">IF($AP79=1,IF(INDIRECT(ADDRESS(($AN79-1)*3+$AO79+5,$AP79+7))="",0,INDIRECT(ADDRESS(($AN79-1)*3+$AO79+5,$AP79+7))),IF(INDIRECT(ADDRESS(($AN79-1)*3+$AO79+5,$AP79+7))="",0,IF(COUNTIF(INDIRECT(ADDRESS(($AN79-1)*36+($AO79-1)*12+6,COLUMN())):INDIRECT(ADDRESS(($AN79-1)*36+($AO79-1)*12+$AP79+4,COLUMN())),INDIRECT(ADDRESS(($AN79-1)*3+$AO79+5,$AP79+7)))&gt;=1,0,INDIRECT(ADDRESS(($AN79-1)*3+$AO79+5,$AP79+7)))))</f>
        <v>0</v>
      </c>
      <c r="AR79" s="4">
        <f ca="1">COUNTIF(INDIRECT("H"&amp;(ROW()+12*(($AN79-1)*3+$AO79)-ROW())/12+5):INDIRECT("S"&amp;(ROW()+12*(($AN79-1)*3+$AO79)-ROW())/12+5),AQ79)</f>
        <v>0</v>
      </c>
      <c r="AS79" s="6"/>
      <c r="AU79" s="4">
        <f ca="1">IF(AND(AQ79&gt;0,AR79&gt;0),COUNTIF(AU$6:AU78,"&gt;0")+1,0)</f>
        <v>0</v>
      </c>
      <c r="BE79" s="4">
        <v>2</v>
      </c>
      <c r="BF79" s="4" t="s">
        <v>72</v>
      </c>
      <c r="BG79" s="4">
        <f t="shared" ref="BG79:BR79" si="101">IF(BG78+BT78&gt;40000,1,0)</f>
        <v>0</v>
      </c>
      <c r="BH79" s="4">
        <f t="shared" si="101"/>
        <v>0</v>
      </c>
      <c r="BI79" s="4">
        <f t="shared" si="101"/>
        <v>0</v>
      </c>
      <c r="BJ79" s="4">
        <f t="shared" si="101"/>
        <v>0</v>
      </c>
      <c r="BK79" s="4">
        <f t="shared" si="101"/>
        <v>0</v>
      </c>
      <c r="BL79" s="4">
        <f t="shared" si="101"/>
        <v>0</v>
      </c>
      <c r="BM79" s="4">
        <f t="shared" si="101"/>
        <v>0</v>
      </c>
      <c r="BN79" s="4">
        <f t="shared" si="101"/>
        <v>0</v>
      </c>
      <c r="BO79" s="4">
        <f t="shared" si="101"/>
        <v>0</v>
      </c>
      <c r="BP79" s="4">
        <f t="shared" si="101"/>
        <v>0</v>
      </c>
      <c r="BQ79" s="4">
        <f t="shared" si="101"/>
        <v>0</v>
      </c>
      <c r="BR79" s="4">
        <f t="shared" si="101"/>
        <v>0</v>
      </c>
      <c r="BT79" s="7"/>
      <c r="BU79" s="7"/>
      <c r="BV79" s="7"/>
      <c r="BW79" s="7"/>
      <c r="BX79" s="7"/>
      <c r="BY79" s="7"/>
      <c r="BZ79" s="7"/>
      <c r="CA79" s="7"/>
      <c r="CB79" s="7"/>
      <c r="CC79" s="7"/>
      <c r="CD79" s="7"/>
      <c r="CE79" s="7"/>
    </row>
    <row r="80" spans="1:83">
      <c r="A80" s="408"/>
      <c r="B80" s="411"/>
      <c r="C80" s="441"/>
      <c r="D80" s="442"/>
      <c r="E80" s="415"/>
      <c r="F80" s="411"/>
      <c r="G80" s="59" t="s">
        <v>258</v>
      </c>
      <c r="H80" s="60"/>
      <c r="I80" s="61"/>
      <c r="J80" s="61"/>
      <c r="K80" s="61"/>
      <c r="L80" s="61"/>
      <c r="M80" s="61"/>
      <c r="N80" s="61"/>
      <c r="O80" s="61"/>
      <c r="P80" s="61"/>
      <c r="Q80" s="61"/>
      <c r="R80" s="61"/>
      <c r="S80" s="61"/>
      <c r="T80" s="62">
        <f t="shared" si="88"/>
        <v>0</v>
      </c>
      <c r="AN80" s="4">
        <v>3</v>
      </c>
      <c r="AO80" s="4">
        <v>1</v>
      </c>
      <c r="AP80" s="4">
        <v>3</v>
      </c>
      <c r="AQ80" s="6">
        <f ca="1">IF($AP80=1,IF(INDIRECT(ADDRESS(($AN80-1)*3+$AO80+5,$AP80+7))="",0,INDIRECT(ADDRESS(($AN80-1)*3+$AO80+5,$AP80+7))),IF(INDIRECT(ADDRESS(($AN80-1)*3+$AO80+5,$AP80+7))="",0,IF(COUNTIF(INDIRECT(ADDRESS(($AN80-1)*36+($AO80-1)*12+6,COLUMN())):INDIRECT(ADDRESS(($AN80-1)*36+($AO80-1)*12+$AP80+4,COLUMN())),INDIRECT(ADDRESS(($AN80-1)*3+$AO80+5,$AP80+7)))&gt;=1,0,INDIRECT(ADDRESS(($AN80-1)*3+$AO80+5,$AP80+7)))))</f>
        <v>0</v>
      </c>
      <c r="AR80" s="4">
        <f ca="1">COUNTIF(INDIRECT("H"&amp;(ROW()+12*(($AN80-1)*3+$AO80)-ROW())/12+5):INDIRECT("S"&amp;(ROW()+12*(($AN80-1)*3+$AO80)-ROW())/12+5),AQ80)</f>
        <v>0</v>
      </c>
      <c r="AS80" s="6"/>
      <c r="AU80" s="4">
        <f ca="1">IF(AND(AQ80&gt;0,AR80&gt;0),COUNTIF(AU$6:AU79,"&gt;0")+1,0)</f>
        <v>0</v>
      </c>
      <c r="BE80" s="4">
        <v>3</v>
      </c>
      <c r="BT80" s="7"/>
      <c r="BU80" s="7"/>
      <c r="BV80" s="7"/>
      <c r="BW80" s="7"/>
      <c r="BX80" s="7"/>
      <c r="BY80" s="7"/>
      <c r="BZ80" s="7"/>
      <c r="CA80" s="7"/>
      <c r="CB80" s="7"/>
      <c r="CC80" s="7"/>
      <c r="CD80" s="7"/>
      <c r="CE80" s="7"/>
    </row>
    <row r="81" spans="1:83">
      <c r="A81" s="406">
        <v>26</v>
      </c>
      <c r="B81" s="409"/>
      <c r="C81" s="409"/>
      <c r="D81" s="409"/>
      <c r="E81" s="413"/>
      <c r="F81" s="409"/>
      <c r="G81" s="47" t="s">
        <v>75</v>
      </c>
      <c r="H81" s="48"/>
      <c r="I81" s="49" t="str">
        <f t="shared" ref="I81:S82" si="102">IF(H81="","",H81)</f>
        <v/>
      </c>
      <c r="J81" s="49" t="str">
        <f t="shared" si="102"/>
        <v/>
      </c>
      <c r="K81" s="49" t="str">
        <f t="shared" si="102"/>
        <v/>
      </c>
      <c r="L81" s="49" t="str">
        <f t="shared" si="102"/>
        <v/>
      </c>
      <c r="M81" s="49" t="str">
        <f t="shared" si="102"/>
        <v/>
      </c>
      <c r="N81" s="49" t="str">
        <f t="shared" si="102"/>
        <v/>
      </c>
      <c r="O81" s="49" t="str">
        <f t="shared" si="102"/>
        <v/>
      </c>
      <c r="P81" s="49" t="str">
        <f t="shared" si="102"/>
        <v/>
      </c>
      <c r="Q81" s="49" t="str">
        <f t="shared" si="102"/>
        <v/>
      </c>
      <c r="R81" s="49" t="str">
        <f t="shared" si="102"/>
        <v/>
      </c>
      <c r="S81" s="49" t="str">
        <f t="shared" si="102"/>
        <v/>
      </c>
      <c r="T81" s="50">
        <f t="shared" si="88"/>
        <v>0</v>
      </c>
      <c r="AN81" s="4">
        <v>3</v>
      </c>
      <c r="AO81" s="4">
        <v>1</v>
      </c>
      <c r="AP81" s="4">
        <v>4</v>
      </c>
      <c r="AQ81" s="6">
        <f ca="1">IF($AP81=1,IF(INDIRECT(ADDRESS(($AN81-1)*3+$AO81+5,$AP81+7))="",0,INDIRECT(ADDRESS(($AN81-1)*3+$AO81+5,$AP81+7))),IF(INDIRECT(ADDRESS(($AN81-1)*3+$AO81+5,$AP81+7))="",0,IF(COUNTIF(INDIRECT(ADDRESS(($AN81-1)*36+($AO81-1)*12+6,COLUMN())):INDIRECT(ADDRESS(($AN81-1)*36+($AO81-1)*12+$AP81+4,COLUMN())),INDIRECT(ADDRESS(($AN81-1)*3+$AO81+5,$AP81+7)))&gt;=1,0,INDIRECT(ADDRESS(($AN81-1)*3+$AO81+5,$AP81+7)))))</f>
        <v>0</v>
      </c>
      <c r="AR81" s="4">
        <f ca="1">COUNTIF(INDIRECT("H"&amp;(ROW()+12*(($AN81-1)*3+$AO81)-ROW())/12+5):INDIRECT("S"&amp;(ROW()+12*(($AN81-1)*3+$AO81)-ROW())/12+5),AQ81)</f>
        <v>0</v>
      </c>
      <c r="AS81" s="6"/>
      <c r="AU81" s="4">
        <f ca="1">IF(AND(AQ81&gt;0,AR81&gt;0),COUNTIF(AU$6:AU80,"&gt;0")+1,0)</f>
        <v>0</v>
      </c>
      <c r="BE81" s="4">
        <v>1</v>
      </c>
      <c r="BG81" s="4">
        <f t="shared" ref="BG81:BR81" si="103">SUM(H81:H82)</f>
        <v>0</v>
      </c>
      <c r="BH81" s="4">
        <f t="shared" si="103"/>
        <v>0</v>
      </c>
      <c r="BI81" s="4">
        <f t="shared" si="103"/>
        <v>0</v>
      </c>
      <c r="BJ81" s="4">
        <f t="shared" si="103"/>
        <v>0</v>
      </c>
      <c r="BK81" s="4">
        <f t="shared" si="103"/>
        <v>0</v>
      </c>
      <c r="BL81" s="4">
        <f t="shared" si="103"/>
        <v>0</v>
      </c>
      <c r="BM81" s="4">
        <f t="shared" si="103"/>
        <v>0</v>
      </c>
      <c r="BN81" s="4">
        <f t="shared" si="103"/>
        <v>0</v>
      </c>
      <c r="BO81" s="4">
        <f t="shared" si="103"/>
        <v>0</v>
      </c>
      <c r="BP81" s="4">
        <f t="shared" si="103"/>
        <v>0</v>
      </c>
      <c r="BQ81" s="4">
        <f t="shared" si="103"/>
        <v>0</v>
      </c>
      <c r="BR81" s="4">
        <f t="shared" si="103"/>
        <v>0</v>
      </c>
      <c r="BT81" s="7">
        <f t="shared" ref="BT81:CE81" si="104">SUM(U81:U82)</f>
        <v>0</v>
      </c>
      <c r="BU81" s="7">
        <f t="shared" si="104"/>
        <v>0</v>
      </c>
      <c r="BV81" s="7">
        <f t="shared" si="104"/>
        <v>0</v>
      </c>
      <c r="BW81" s="7">
        <f t="shared" si="104"/>
        <v>0</v>
      </c>
      <c r="BX81" s="7">
        <f t="shared" si="104"/>
        <v>0</v>
      </c>
      <c r="BY81" s="7">
        <f t="shared" si="104"/>
        <v>0</v>
      </c>
      <c r="BZ81" s="7">
        <f t="shared" si="104"/>
        <v>0</v>
      </c>
      <c r="CA81" s="7">
        <f t="shared" si="104"/>
        <v>0</v>
      </c>
      <c r="CB81" s="7">
        <f t="shared" si="104"/>
        <v>0</v>
      </c>
      <c r="CC81" s="7">
        <f t="shared" si="104"/>
        <v>0</v>
      </c>
      <c r="CD81" s="7">
        <f t="shared" si="104"/>
        <v>0</v>
      </c>
      <c r="CE81" s="7">
        <f t="shared" si="104"/>
        <v>0</v>
      </c>
    </row>
    <row r="82" spans="1:83">
      <c r="A82" s="407"/>
      <c r="B82" s="410"/>
      <c r="C82" s="440"/>
      <c r="D82" s="440"/>
      <c r="E82" s="414"/>
      <c r="F82" s="410"/>
      <c r="G82" s="53" t="s">
        <v>73</v>
      </c>
      <c r="H82" s="54"/>
      <c r="I82" s="55" t="str">
        <f t="shared" si="102"/>
        <v/>
      </c>
      <c r="J82" s="55" t="str">
        <f t="shared" si="102"/>
        <v/>
      </c>
      <c r="K82" s="55" t="str">
        <f t="shared" si="102"/>
        <v/>
      </c>
      <c r="L82" s="55" t="str">
        <f t="shared" si="102"/>
        <v/>
      </c>
      <c r="M82" s="55" t="str">
        <f t="shared" si="102"/>
        <v/>
      </c>
      <c r="N82" s="55" t="str">
        <f t="shared" si="102"/>
        <v/>
      </c>
      <c r="O82" s="55" t="str">
        <f t="shared" si="102"/>
        <v/>
      </c>
      <c r="P82" s="55" t="str">
        <f t="shared" si="102"/>
        <v/>
      </c>
      <c r="Q82" s="55" t="str">
        <f t="shared" si="102"/>
        <v/>
      </c>
      <c r="R82" s="55" t="str">
        <f t="shared" si="102"/>
        <v/>
      </c>
      <c r="S82" s="55" t="str">
        <f t="shared" si="102"/>
        <v/>
      </c>
      <c r="T82" s="56">
        <f t="shared" si="88"/>
        <v>0</v>
      </c>
      <c r="AN82" s="4">
        <v>3</v>
      </c>
      <c r="AO82" s="4">
        <v>1</v>
      </c>
      <c r="AP82" s="4">
        <v>5</v>
      </c>
      <c r="AQ82" s="6">
        <f ca="1">IF($AP82=1,IF(INDIRECT(ADDRESS(($AN82-1)*3+$AO82+5,$AP82+7))="",0,INDIRECT(ADDRESS(($AN82-1)*3+$AO82+5,$AP82+7))),IF(INDIRECT(ADDRESS(($AN82-1)*3+$AO82+5,$AP82+7))="",0,IF(COUNTIF(INDIRECT(ADDRESS(($AN82-1)*36+($AO82-1)*12+6,COLUMN())):INDIRECT(ADDRESS(($AN82-1)*36+($AO82-1)*12+$AP82+4,COLUMN())),INDIRECT(ADDRESS(($AN82-1)*3+$AO82+5,$AP82+7)))&gt;=1,0,INDIRECT(ADDRESS(($AN82-1)*3+$AO82+5,$AP82+7)))))</f>
        <v>0</v>
      </c>
      <c r="AR82" s="4">
        <f ca="1">COUNTIF(INDIRECT("H"&amp;(ROW()+12*(($AN82-1)*3+$AO82)-ROW())/12+5):INDIRECT("S"&amp;(ROW()+12*(($AN82-1)*3+$AO82)-ROW())/12+5),AQ82)</f>
        <v>0</v>
      </c>
      <c r="AS82" s="6"/>
      <c r="AU82" s="4">
        <f ca="1">IF(AND(AQ82&gt;0,AR82&gt;0),COUNTIF(AU$6:AU81,"&gt;0")+1,0)</f>
        <v>0</v>
      </c>
      <c r="BE82" s="4">
        <v>2</v>
      </c>
      <c r="BF82" s="4" t="s">
        <v>72</v>
      </c>
      <c r="BG82" s="4">
        <f t="shared" ref="BG82:BR82" si="105">IF(BG81+BT81&gt;40000,1,0)</f>
        <v>0</v>
      </c>
      <c r="BH82" s="4">
        <f t="shared" si="105"/>
        <v>0</v>
      </c>
      <c r="BI82" s="4">
        <f t="shared" si="105"/>
        <v>0</v>
      </c>
      <c r="BJ82" s="4">
        <f t="shared" si="105"/>
        <v>0</v>
      </c>
      <c r="BK82" s="4">
        <f t="shared" si="105"/>
        <v>0</v>
      </c>
      <c r="BL82" s="4">
        <f t="shared" si="105"/>
        <v>0</v>
      </c>
      <c r="BM82" s="4">
        <f t="shared" si="105"/>
        <v>0</v>
      </c>
      <c r="BN82" s="4">
        <f t="shared" si="105"/>
        <v>0</v>
      </c>
      <c r="BO82" s="4">
        <f t="shared" si="105"/>
        <v>0</v>
      </c>
      <c r="BP82" s="4">
        <f t="shared" si="105"/>
        <v>0</v>
      </c>
      <c r="BQ82" s="4">
        <f t="shared" si="105"/>
        <v>0</v>
      </c>
      <c r="BR82" s="4">
        <f t="shared" si="105"/>
        <v>0</v>
      </c>
      <c r="BT82" s="7"/>
      <c r="BU82" s="7"/>
      <c r="BV82" s="7"/>
      <c r="BW82" s="7"/>
      <c r="BX82" s="7"/>
      <c r="BY82" s="7"/>
      <c r="BZ82" s="7"/>
      <c r="CA82" s="7"/>
      <c r="CB82" s="7"/>
      <c r="CC82" s="7"/>
      <c r="CD82" s="7"/>
      <c r="CE82" s="7"/>
    </row>
    <row r="83" spans="1:83">
      <c r="A83" s="408"/>
      <c r="B83" s="411"/>
      <c r="C83" s="441"/>
      <c r="D83" s="442"/>
      <c r="E83" s="415"/>
      <c r="F83" s="411"/>
      <c r="G83" s="59" t="s">
        <v>258</v>
      </c>
      <c r="H83" s="60"/>
      <c r="I83" s="61"/>
      <c r="J83" s="61"/>
      <c r="K83" s="61"/>
      <c r="L83" s="61"/>
      <c r="M83" s="61"/>
      <c r="N83" s="61"/>
      <c r="O83" s="61"/>
      <c r="P83" s="61"/>
      <c r="Q83" s="61"/>
      <c r="R83" s="61"/>
      <c r="S83" s="61"/>
      <c r="T83" s="62">
        <f t="shared" si="88"/>
        <v>0</v>
      </c>
      <c r="AN83" s="4">
        <v>3</v>
      </c>
      <c r="AO83" s="4">
        <v>1</v>
      </c>
      <c r="AP83" s="4">
        <v>6</v>
      </c>
      <c r="AQ83" s="6">
        <f ca="1">IF($AP83=1,IF(INDIRECT(ADDRESS(($AN83-1)*3+$AO83+5,$AP83+7))="",0,INDIRECT(ADDRESS(($AN83-1)*3+$AO83+5,$AP83+7))),IF(INDIRECT(ADDRESS(($AN83-1)*3+$AO83+5,$AP83+7))="",0,IF(COUNTIF(INDIRECT(ADDRESS(($AN83-1)*36+($AO83-1)*12+6,COLUMN())):INDIRECT(ADDRESS(($AN83-1)*36+($AO83-1)*12+$AP83+4,COLUMN())),INDIRECT(ADDRESS(($AN83-1)*3+$AO83+5,$AP83+7)))&gt;=1,0,INDIRECT(ADDRESS(($AN83-1)*3+$AO83+5,$AP83+7)))))</f>
        <v>0</v>
      </c>
      <c r="AR83" s="4">
        <f ca="1">COUNTIF(INDIRECT("H"&amp;(ROW()+12*(($AN83-1)*3+$AO83)-ROW())/12+5):INDIRECT("S"&amp;(ROW()+12*(($AN83-1)*3+$AO83)-ROW())/12+5),AQ83)</f>
        <v>0</v>
      </c>
      <c r="AS83" s="6"/>
      <c r="AU83" s="4">
        <f ca="1">IF(AND(AQ83&gt;0,AR83&gt;0),COUNTIF(AU$6:AU82,"&gt;0")+1,0)</f>
        <v>0</v>
      </c>
      <c r="BE83" s="4">
        <v>3</v>
      </c>
      <c r="BT83" s="7"/>
      <c r="BU83" s="7"/>
      <c r="BV83" s="7"/>
      <c r="BW83" s="7"/>
      <c r="BX83" s="7"/>
      <c r="BY83" s="7"/>
      <c r="BZ83" s="7"/>
      <c r="CA83" s="7"/>
      <c r="CB83" s="7"/>
      <c r="CC83" s="7"/>
      <c r="CD83" s="7"/>
      <c r="CE83" s="7"/>
    </row>
    <row r="84" spans="1:83">
      <c r="A84" s="406">
        <v>27</v>
      </c>
      <c r="B84" s="409"/>
      <c r="C84" s="409"/>
      <c r="D84" s="409"/>
      <c r="E84" s="413"/>
      <c r="F84" s="409"/>
      <c r="G84" s="47" t="s">
        <v>75</v>
      </c>
      <c r="H84" s="48"/>
      <c r="I84" s="49" t="str">
        <f t="shared" ref="I84:S85" si="106">IF(H84="","",H84)</f>
        <v/>
      </c>
      <c r="J84" s="49" t="str">
        <f t="shared" si="106"/>
        <v/>
      </c>
      <c r="K84" s="49" t="str">
        <f t="shared" si="106"/>
        <v/>
      </c>
      <c r="L84" s="49" t="str">
        <f t="shared" si="106"/>
        <v/>
      </c>
      <c r="M84" s="49" t="str">
        <f t="shared" si="106"/>
        <v/>
      </c>
      <c r="N84" s="49" t="str">
        <f t="shared" si="106"/>
        <v/>
      </c>
      <c r="O84" s="49" t="str">
        <f t="shared" si="106"/>
        <v/>
      </c>
      <c r="P84" s="49" t="str">
        <f t="shared" si="106"/>
        <v/>
      </c>
      <c r="Q84" s="49" t="str">
        <f t="shared" si="106"/>
        <v/>
      </c>
      <c r="R84" s="49" t="str">
        <f t="shared" si="106"/>
        <v/>
      </c>
      <c r="S84" s="49" t="str">
        <f t="shared" si="106"/>
        <v/>
      </c>
      <c r="T84" s="50">
        <f t="shared" si="88"/>
        <v>0</v>
      </c>
      <c r="AN84" s="4">
        <v>3</v>
      </c>
      <c r="AO84" s="4">
        <v>1</v>
      </c>
      <c r="AP84" s="4">
        <v>7</v>
      </c>
      <c r="AQ84" s="6">
        <f ca="1">IF($AP84=1,IF(INDIRECT(ADDRESS(($AN84-1)*3+$AO84+5,$AP84+7))="",0,INDIRECT(ADDRESS(($AN84-1)*3+$AO84+5,$AP84+7))),IF(INDIRECT(ADDRESS(($AN84-1)*3+$AO84+5,$AP84+7))="",0,IF(COUNTIF(INDIRECT(ADDRESS(($AN84-1)*36+($AO84-1)*12+6,COLUMN())):INDIRECT(ADDRESS(($AN84-1)*36+($AO84-1)*12+$AP84+4,COLUMN())),INDIRECT(ADDRESS(($AN84-1)*3+$AO84+5,$AP84+7)))&gt;=1,0,INDIRECT(ADDRESS(($AN84-1)*3+$AO84+5,$AP84+7)))))</f>
        <v>0</v>
      </c>
      <c r="AR84" s="4">
        <f ca="1">COUNTIF(INDIRECT("H"&amp;(ROW()+12*(($AN84-1)*3+$AO84)-ROW())/12+5):INDIRECT("S"&amp;(ROW()+12*(($AN84-1)*3+$AO84)-ROW())/12+5),AQ84)</f>
        <v>0</v>
      </c>
      <c r="AS84" s="6"/>
      <c r="AU84" s="4">
        <f ca="1">IF(AND(AQ84&gt;0,AR84&gt;0),COUNTIF(AU$6:AU83,"&gt;0")+1,0)</f>
        <v>0</v>
      </c>
      <c r="BE84" s="4">
        <v>1</v>
      </c>
      <c r="BG84" s="4">
        <f t="shared" ref="BG84:BR84" si="107">SUM(H84:H85)</f>
        <v>0</v>
      </c>
      <c r="BH84" s="4">
        <f t="shared" si="107"/>
        <v>0</v>
      </c>
      <c r="BI84" s="4">
        <f t="shared" si="107"/>
        <v>0</v>
      </c>
      <c r="BJ84" s="4">
        <f t="shared" si="107"/>
        <v>0</v>
      </c>
      <c r="BK84" s="4">
        <f t="shared" si="107"/>
        <v>0</v>
      </c>
      <c r="BL84" s="4">
        <f t="shared" si="107"/>
        <v>0</v>
      </c>
      <c r="BM84" s="4">
        <f t="shared" si="107"/>
        <v>0</v>
      </c>
      <c r="BN84" s="4">
        <f t="shared" si="107"/>
        <v>0</v>
      </c>
      <c r="BO84" s="4">
        <f t="shared" si="107"/>
        <v>0</v>
      </c>
      <c r="BP84" s="4">
        <f t="shared" si="107"/>
        <v>0</v>
      </c>
      <c r="BQ84" s="4">
        <f t="shared" si="107"/>
        <v>0</v>
      </c>
      <c r="BR84" s="4">
        <f t="shared" si="107"/>
        <v>0</v>
      </c>
      <c r="BT84" s="7">
        <f t="shared" ref="BT84:CE84" si="108">SUM(U84:U85)</f>
        <v>0</v>
      </c>
      <c r="BU84" s="7">
        <f t="shared" si="108"/>
        <v>0</v>
      </c>
      <c r="BV84" s="7">
        <f t="shared" si="108"/>
        <v>0</v>
      </c>
      <c r="BW84" s="7">
        <f t="shared" si="108"/>
        <v>0</v>
      </c>
      <c r="BX84" s="7">
        <f t="shared" si="108"/>
        <v>0</v>
      </c>
      <c r="BY84" s="7">
        <f t="shared" si="108"/>
        <v>0</v>
      </c>
      <c r="BZ84" s="7">
        <f t="shared" si="108"/>
        <v>0</v>
      </c>
      <c r="CA84" s="7">
        <f t="shared" si="108"/>
        <v>0</v>
      </c>
      <c r="CB84" s="7">
        <f t="shared" si="108"/>
        <v>0</v>
      </c>
      <c r="CC84" s="7">
        <f t="shared" si="108"/>
        <v>0</v>
      </c>
      <c r="CD84" s="7">
        <f t="shared" si="108"/>
        <v>0</v>
      </c>
      <c r="CE84" s="7">
        <f t="shared" si="108"/>
        <v>0</v>
      </c>
    </row>
    <row r="85" spans="1:83">
      <c r="A85" s="407"/>
      <c r="B85" s="410"/>
      <c r="C85" s="440"/>
      <c r="D85" s="440"/>
      <c r="E85" s="414"/>
      <c r="F85" s="410"/>
      <c r="G85" s="53" t="s">
        <v>73</v>
      </c>
      <c r="H85" s="54"/>
      <c r="I85" s="55" t="str">
        <f t="shared" si="106"/>
        <v/>
      </c>
      <c r="J85" s="55" t="str">
        <f t="shared" si="106"/>
        <v/>
      </c>
      <c r="K85" s="55" t="str">
        <f t="shared" si="106"/>
        <v/>
      </c>
      <c r="L85" s="55" t="str">
        <f t="shared" si="106"/>
        <v/>
      </c>
      <c r="M85" s="55" t="str">
        <f t="shared" si="106"/>
        <v/>
      </c>
      <c r="N85" s="55" t="str">
        <f t="shared" si="106"/>
        <v/>
      </c>
      <c r="O85" s="55" t="str">
        <f t="shared" si="106"/>
        <v/>
      </c>
      <c r="P85" s="55" t="str">
        <f t="shared" si="106"/>
        <v/>
      </c>
      <c r="Q85" s="55" t="str">
        <f t="shared" si="106"/>
        <v/>
      </c>
      <c r="R85" s="55" t="str">
        <f t="shared" si="106"/>
        <v/>
      </c>
      <c r="S85" s="55" t="str">
        <f t="shared" si="106"/>
        <v/>
      </c>
      <c r="T85" s="56">
        <f t="shared" si="88"/>
        <v>0</v>
      </c>
      <c r="AN85" s="4">
        <v>3</v>
      </c>
      <c r="AO85" s="4">
        <v>1</v>
      </c>
      <c r="AP85" s="4">
        <v>8</v>
      </c>
      <c r="AQ85" s="6">
        <f ca="1">IF($AP85=1,IF(INDIRECT(ADDRESS(($AN85-1)*3+$AO85+5,$AP85+7))="",0,INDIRECT(ADDRESS(($AN85-1)*3+$AO85+5,$AP85+7))),IF(INDIRECT(ADDRESS(($AN85-1)*3+$AO85+5,$AP85+7))="",0,IF(COUNTIF(INDIRECT(ADDRESS(($AN85-1)*36+($AO85-1)*12+6,COLUMN())):INDIRECT(ADDRESS(($AN85-1)*36+($AO85-1)*12+$AP85+4,COLUMN())),INDIRECT(ADDRESS(($AN85-1)*3+$AO85+5,$AP85+7)))&gt;=1,0,INDIRECT(ADDRESS(($AN85-1)*3+$AO85+5,$AP85+7)))))</f>
        <v>0</v>
      </c>
      <c r="AR85" s="4">
        <f ca="1">COUNTIF(INDIRECT("H"&amp;(ROW()+12*(($AN85-1)*3+$AO85)-ROW())/12+5):INDIRECT("S"&amp;(ROW()+12*(($AN85-1)*3+$AO85)-ROW())/12+5),AQ85)</f>
        <v>0</v>
      </c>
      <c r="AS85" s="6"/>
      <c r="AU85" s="4">
        <f ca="1">IF(AND(AQ85&gt;0,AR85&gt;0),COUNTIF(AU$6:AU84,"&gt;0")+1,0)</f>
        <v>0</v>
      </c>
      <c r="BE85" s="4">
        <v>2</v>
      </c>
      <c r="BF85" s="4" t="s">
        <v>72</v>
      </c>
      <c r="BG85" s="4">
        <f t="shared" ref="BG85:BR85" si="109">IF(BG84+BT84&gt;40000,1,0)</f>
        <v>0</v>
      </c>
      <c r="BH85" s="4">
        <f t="shared" si="109"/>
        <v>0</v>
      </c>
      <c r="BI85" s="4">
        <f t="shared" si="109"/>
        <v>0</v>
      </c>
      <c r="BJ85" s="4">
        <f t="shared" si="109"/>
        <v>0</v>
      </c>
      <c r="BK85" s="4">
        <f t="shared" si="109"/>
        <v>0</v>
      </c>
      <c r="BL85" s="4">
        <f t="shared" si="109"/>
        <v>0</v>
      </c>
      <c r="BM85" s="4">
        <f t="shared" si="109"/>
        <v>0</v>
      </c>
      <c r="BN85" s="4">
        <f t="shared" si="109"/>
        <v>0</v>
      </c>
      <c r="BO85" s="4">
        <f t="shared" si="109"/>
        <v>0</v>
      </c>
      <c r="BP85" s="4">
        <f t="shared" si="109"/>
        <v>0</v>
      </c>
      <c r="BQ85" s="4">
        <f t="shared" si="109"/>
        <v>0</v>
      </c>
      <c r="BR85" s="4">
        <f t="shared" si="109"/>
        <v>0</v>
      </c>
      <c r="BT85" s="7"/>
      <c r="BU85" s="7"/>
      <c r="BV85" s="7"/>
      <c r="BW85" s="7"/>
      <c r="BX85" s="7"/>
      <c r="BY85" s="7"/>
      <c r="BZ85" s="7"/>
      <c r="CA85" s="7"/>
      <c r="CB85" s="7"/>
      <c r="CC85" s="7"/>
      <c r="CD85" s="7"/>
      <c r="CE85" s="7"/>
    </row>
    <row r="86" spans="1:83">
      <c r="A86" s="408"/>
      <c r="B86" s="411"/>
      <c r="C86" s="441"/>
      <c r="D86" s="442"/>
      <c r="E86" s="415"/>
      <c r="F86" s="411"/>
      <c r="G86" s="59" t="s">
        <v>258</v>
      </c>
      <c r="H86" s="60"/>
      <c r="I86" s="61"/>
      <c r="J86" s="61"/>
      <c r="K86" s="61"/>
      <c r="L86" s="61"/>
      <c r="M86" s="61"/>
      <c r="N86" s="61"/>
      <c r="O86" s="61"/>
      <c r="P86" s="61"/>
      <c r="Q86" s="61"/>
      <c r="R86" s="61"/>
      <c r="S86" s="61"/>
      <c r="T86" s="62">
        <f t="shared" si="88"/>
        <v>0</v>
      </c>
      <c r="AN86" s="4">
        <v>3</v>
      </c>
      <c r="AO86" s="4">
        <v>1</v>
      </c>
      <c r="AP86" s="4">
        <v>9</v>
      </c>
      <c r="AQ86" s="6">
        <f ca="1">IF($AP86=1,IF(INDIRECT(ADDRESS(($AN86-1)*3+$AO86+5,$AP86+7))="",0,INDIRECT(ADDRESS(($AN86-1)*3+$AO86+5,$AP86+7))),IF(INDIRECT(ADDRESS(($AN86-1)*3+$AO86+5,$AP86+7))="",0,IF(COUNTIF(INDIRECT(ADDRESS(($AN86-1)*36+($AO86-1)*12+6,COLUMN())):INDIRECT(ADDRESS(($AN86-1)*36+($AO86-1)*12+$AP86+4,COLUMN())),INDIRECT(ADDRESS(($AN86-1)*3+$AO86+5,$AP86+7)))&gt;=1,0,INDIRECT(ADDRESS(($AN86-1)*3+$AO86+5,$AP86+7)))))</f>
        <v>0</v>
      </c>
      <c r="AR86" s="4">
        <f ca="1">COUNTIF(INDIRECT("H"&amp;(ROW()+12*(($AN86-1)*3+$AO86)-ROW())/12+5):INDIRECT("S"&amp;(ROW()+12*(($AN86-1)*3+$AO86)-ROW())/12+5),AQ86)</f>
        <v>0</v>
      </c>
      <c r="AS86" s="6"/>
      <c r="AU86" s="4">
        <f ca="1">IF(AND(AQ86&gt;0,AR86&gt;0),COUNTIF(AU$6:AU85,"&gt;0")+1,0)</f>
        <v>0</v>
      </c>
      <c r="BE86" s="4">
        <v>3</v>
      </c>
      <c r="BT86" s="7"/>
      <c r="BU86" s="7"/>
      <c r="BV86" s="7"/>
      <c r="BW86" s="7"/>
      <c r="BX86" s="7"/>
      <c r="BY86" s="7"/>
      <c r="BZ86" s="7"/>
      <c r="CA86" s="7"/>
      <c r="CB86" s="7"/>
      <c r="CC86" s="7"/>
      <c r="CD86" s="7"/>
      <c r="CE86" s="7"/>
    </row>
    <row r="87" spans="1:83">
      <c r="A87" s="406">
        <v>28</v>
      </c>
      <c r="B87" s="409"/>
      <c r="C87" s="409"/>
      <c r="D87" s="409"/>
      <c r="E87" s="413"/>
      <c r="F87" s="409"/>
      <c r="G87" s="47" t="s">
        <v>75</v>
      </c>
      <c r="H87" s="48"/>
      <c r="I87" s="49" t="str">
        <f t="shared" ref="I87:S88" si="110">IF(H87="","",H87)</f>
        <v/>
      </c>
      <c r="J87" s="49" t="str">
        <f t="shared" si="110"/>
        <v/>
      </c>
      <c r="K87" s="49" t="str">
        <f t="shared" si="110"/>
        <v/>
      </c>
      <c r="L87" s="49" t="str">
        <f t="shared" si="110"/>
        <v/>
      </c>
      <c r="M87" s="49" t="str">
        <f t="shared" si="110"/>
        <v/>
      </c>
      <c r="N87" s="49" t="str">
        <f t="shared" si="110"/>
        <v/>
      </c>
      <c r="O87" s="49" t="str">
        <f t="shared" si="110"/>
        <v/>
      </c>
      <c r="P87" s="49" t="str">
        <f t="shared" si="110"/>
        <v/>
      </c>
      <c r="Q87" s="49" t="str">
        <f t="shared" si="110"/>
        <v/>
      </c>
      <c r="R87" s="49" t="str">
        <f t="shared" si="110"/>
        <v/>
      </c>
      <c r="S87" s="49" t="str">
        <f t="shared" si="110"/>
        <v/>
      </c>
      <c r="T87" s="50">
        <f t="shared" si="88"/>
        <v>0</v>
      </c>
      <c r="AN87" s="4">
        <v>3</v>
      </c>
      <c r="AO87" s="4">
        <v>1</v>
      </c>
      <c r="AP87" s="4">
        <v>10</v>
      </c>
      <c r="AQ87" s="6">
        <f ca="1">IF($AP87=1,IF(INDIRECT(ADDRESS(($AN87-1)*3+$AO87+5,$AP87+7))="",0,INDIRECT(ADDRESS(($AN87-1)*3+$AO87+5,$AP87+7))),IF(INDIRECT(ADDRESS(($AN87-1)*3+$AO87+5,$AP87+7))="",0,IF(COUNTIF(INDIRECT(ADDRESS(($AN87-1)*36+($AO87-1)*12+6,COLUMN())):INDIRECT(ADDRESS(($AN87-1)*36+($AO87-1)*12+$AP87+4,COLUMN())),INDIRECT(ADDRESS(($AN87-1)*3+$AO87+5,$AP87+7)))&gt;=1,0,INDIRECT(ADDRESS(($AN87-1)*3+$AO87+5,$AP87+7)))))</f>
        <v>0</v>
      </c>
      <c r="AR87" s="4">
        <f ca="1">COUNTIF(INDIRECT("H"&amp;(ROW()+12*(($AN87-1)*3+$AO87)-ROW())/12+5):INDIRECT("S"&amp;(ROW()+12*(($AN87-1)*3+$AO87)-ROW())/12+5),AQ87)</f>
        <v>0</v>
      </c>
      <c r="AS87" s="6"/>
      <c r="AU87" s="4">
        <f ca="1">IF(AND(AQ87&gt;0,AR87&gt;0),COUNTIF(AU$6:AU86,"&gt;0")+1,0)</f>
        <v>0</v>
      </c>
      <c r="BE87" s="4">
        <v>1</v>
      </c>
      <c r="BG87" s="4">
        <f t="shared" ref="BG87:BR87" si="111">SUM(H87:H88)</f>
        <v>0</v>
      </c>
      <c r="BH87" s="4">
        <f t="shared" si="111"/>
        <v>0</v>
      </c>
      <c r="BI87" s="4">
        <f t="shared" si="111"/>
        <v>0</v>
      </c>
      <c r="BJ87" s="4">
        <f t="shared" si="111"/>
        <v>0</v>
      </c>
      <c r="BK87" s="4">
        <f t="shared" si="111"/>
        <v>0</v>
      </c>
      <c r="BL87" s="4">
        <f t="shared" si="111"/>
        <v>0</v>
      </c>
      <c r="BM87" s="4">
        <f t="shared" si="111"/>
        <v>0</v>
      </c>
      <c r="BN87" s="4">
        <f t="shared" si="111"/>
        <v>0</v>
      </c>
      <c r="BO87" s="4">
        <f t="shared" si="111"/>
        <v>0</v>
      </c>
      <c r="BP87" s="4">
        <f t="shared" si="111"/>
        <v>0</v>
      </c>
      <c r="BQ87" s="4">
        <f t="shared" si="111"/>
        <v>0</v>
      </c>
      <c r="BR87" s="4">
        <f t="shared" si="111"/>
        <v>0</v>
      </c>
      <c r="BT87" s="7">
        <f t="shared" ref="BT87:CE87" si="112">SUM(U87:U88)</f>
        <v>0</v>
      </c>
      <c r="BU87" s="7">
        <f t="shared" si="112"/>
        <v>0</v>
      </c>
      <c r="BV87" s="7">
        <f t="shared" si="112"/>
        <v>0</v>
      </c>
      <c r="BW87" s="7">
        <f t="shared" si="112"/>
        <v>0</v>
      </c>
      <c r="BX87" s="7">
        <f t="shared" si="112"/>
        <v>0</v>
      </c>
      <c r="BY87" s="7">
        <f t="shared" si="112"/>
        <v>0</v>
      </c>
      <c r="BZ87" s="7">
        <f t="shared" si="112"/>
        <v>0</v>
      </c>
      <c r="CA87" s="7">
        <f t="shared" si="112"/>
        <v>0</v>
      </c>
      <c r="CB87" s="7">
        <f t="shared" si="112"/>
        <v>0</v>
      </c>
      <c r="CC87" s="7">
        <f t="shared" si="112"/>
        <v>0</v>
      </c>
      <c r="CD87" s="7">
        <f t="shared" si="112"/>
        <v>0</v>
      </c>
      <c r="CE87" s="7">
        <f t="shared" si="112"/>
        <v>0</v>
      </c>
    </row>
    <row r="88" spans="1:83">
      <c r="A88" s="407"/>
      <c r="B88" s="410"/>
      <c r="C88" s="440"/>
      <c r="D88" s="440"/>
      <c r="E88" s="414"/>
      <c r="F88" s="410"/>
      <c r="G88" s="53" t="s">
        <v>73</v>
      </c>
      <c r="H88" s="54"/>
      <c r="I88" s="55" t="str">
        <f t="shared" si="110"/>
        <v/>
      </c>
      <c r="J88" s="55" t="str">
        <f t="shared" si="110"/>
        <v/>
      </c>
      <c r="K88" s="55" t="str">
        <f t="shared" si="110"/>
        <v/>
      </c>
      <c r="L88" s="55" t="str">
        <f t="shared" si="110"/>
        <v/>
      </c>
      <c r="M88" s="55" t="str">
        <f t="shared" si="110"/>
        <v/>
      </c>
      <c r="N88" s="55" t="str">
        <f t="shared" si="110"/>
        <v/>
      </c>
      <c r="O88" s="55" t="str">
        <f t="shared" si="110"/>
        <v/>
      </c>
      <c r="P88" s="55" t="str">
        <f t="shared" si="110"/>
        <v/>
      </c>
      <c r="Q88" s="55" t="str">
        <f t="shared" si="110"/>
        <v/>
      </c>
      <c r="R88" s="55" t="str">
        <f t="shared" si="110"/>
        <v/>
      </c>
      <c r="S88" s="55" t="str">
        <f t="shared" si="110"/>
        <v/>
      </c>
      <c r="T88" s="56">
        <f t="shared" si="88"/>
        <v>0</v>
      </c>
      <c r="AN88" s="4">
        <v>3</v>
      </c>
      <c r="AO88" s="4">
        <v>1</v>
      </c>
      <c r="AP88" s="4">
        <v>11</v>
      </c>
      <c r="AQ88" s="6">
        <f ca="1">IF($AP88=1,IF(INDIRECT(ADDRESS(($AN88-1)*3+$AO88+5,$AP88+7))="",0,INDIRECT(ADDRESS(($AN88-1)*3+$AO88+5,$AP88+7))),IF(INDIRECT(ADDRESS(($AN88-1)*3+$AO88+5,$AP88+7))="",0,IF(COUNTIF(INDIRECT(ADDRESS(($AN88-1)*36+($AO88-1)*12+6,COLUMN())):INDIRECT(ADDRESS(($AN88-1)*36+($AO88-1)*12+$AP88+4,COLUMN())),INDIRECT(ADDRESS(($AN88-1)*3+$AO88+5,$AP88+7)))&gt;=1,0,INDIRECT(ADDRESS(($AN88-1)*3+$AO88+5,$AP88+7)))))</f>
        <v>0</v>
      </c>
      <c r="AR88" s="4">
        <f ca="1">COUNTIF(INDIRECT("H"&amp;(ROW()+12*(($AN88-1)*3+$AO88)-ROW())/12+5):INDIRECT("S"&amp;(ROW()+12*(($AN88-1)*3+$AO88)-ROW())/12+5),AQ88)</f>
        <v>0</v>
      </c>
      <c r="AS88" s="6"/>
      <c r="AU88" s="4">
        <f ca="1">IF(AND(AQ88&gt;0,AR88&gt;0),COUNTIF(AU$6:AU87,"&gt;0")+1,0)</f>
        <v>0</v>
      </c>
      <c r="BE88" s="4">
        <v>2</v>
      </c>
      <c r="BF88" s="4" t="s">
        <v>72</v>
      </c>
      <c r="BG88" s="4">
        <f t="shared" ref="BG88:BR88" si="113">IF(BG87+BT87&gt;40000,1,0)</f>
        <v>0</v>
      </c>
      <c r="BH88" s="4">
        <f t="shared" si="113"/>
        <v>0</v>
      </c>
      <c r="BI88" s="4">
        <f t="shared" si="113"/>
        <v>0</v>
      </c>
      <c r="BJ88" s="4">
        <f t="shared" si="113"/>
        <v>0</v>
      </c>
      <c r="BK88" s="4">
        <f t="shared" si="113"/>
        <v>0</v>
      </c>
      <c r="BL88" s="4">
        <f t="shared" si="113"/>
        <v>0</v>
      </c>
      <c r="BM88" s="4">
        <f t="shared" si="113"/>
        <v>0</v>
      </c>
      <c r="BN88" s="4">
        <f t="shared" si="113"/>
        <v>0</v>
      </c>
      <c r="BO88" s="4">
        <f t="shared" si="113"/>
        <v>0</v>
      </c>
      <c r="BP88" s="4">
        <f t="shared" si="113"/>
        <v>0</v>
      </c>
      <c r="BQ88" s="4">
        <f t="shared" si="113"/>
        <v>0</v>
      </c>
      <c r="BR88" s="4">
        <f t="shared" si="113"/>
        <v>0</v>
      </c>
      <c r="BT88" s="7"/>
      <c r="BU88" s="7"/>
      <c r="BV88" s="7"/>
      <c r="BW88" s="7"/>
      <c r="BX88" s="7"/>
      <c r="BY88" s="7"/>
      <c r="BZ88" s="7"/>
      <c r="CA88" s="7"/>
      <c r="CB88" s="7"/>
      <c r="CC88" s="7"/>
      <c r="CD88" s="7"/>
      <c r="CE88" s="7"/>
    </row>
    <row r="89" spans="1:83">
      <c r="A89" s="408"/>
      <c r="B89" s="411"/>
      <c r="C89" s="441"/>
      <c r="D89" s="442"/>
      <c r="E89" s="415"/>
      <c r="F89" s="411"/>
      <c r="G89" s="59" t="s">
        <v>258</v>
      </c>
      <c r="H89" s="60"/>
      <c r="I89" s="61"/>
      <c r="J89" s="61"/>
      <c r="K89" s="61"/>
      <c r="L89" s="61"/>
      <c r="M89" s="61"/>
      <c r="N89" s="61"/>
      <c r="O89" s="61"/>
      <c r="P89" s="61"/>
      <c r="Q89" s="61"/>
      <c r="R89" s="61"/>
      <c r="S89" s="61"/>
      <c r="T89" s="62">
        <f t="shared" si="88"/>
        <v>0</v>
      </c>
      <c r="AN89" s="4">
        <v>3</v>
      </c>
      <c r="AO89" s="4">
        <v>1</v>
      </c>
      <c r="AP89" s="4">
        <v>12</v>
      </c>
      <c r="AQ89" s="6">
        <f ca="1">IF($AP89=1,IF(INDIRECT(ADDRESS(($AN89-1)*3+$AO89+5,$AP89+7))="",0,INDIRECT(ADDRESS(($AN89-1)*3+$AO89+5,$AP89+7))),IF(INDIRECT(ADDRESS(($AN89-1)*3+$AO89+5,$AP89+7))="",0,IF(COUNTIF(INDIRECT(ADDRESS(($AN89-1)*36+($AO89-1)*12+6,COLUMN())):INDIRECT(ADDRESS(($AN89-1)*36+($AO89-1)*12+$AP89+4,COLUMN())),INDIRECT(ADDRESS(($AN89-1)*3+$AO89+5,$AP89+7)))&gt;=1,0,INDIRECT(ADDRESS(($AN89-1)*3+$AO89+5,$AP89+7)))))</f>
        <v>0</v>
      </c>
      <c r="AR89" s="4">
        <f ca="1">COUNTIF(INDIRECT("H"&amp;(ROW()+12*(($AN89-1)*3+$AO89)-ROW())/12+5):INDIRECT("S"&amp;(ROW()+12*(($AN89-1)*3+$AO89)-ROW())/12+5),AQ89)</f>
        <v>0</v>
      </c>
      <c r="AS89" s="6"/>
      <c r="AU89" s="4">
        <f ca="1">IF(AND(AQ89&gt;0,AR89&gt;0),COUNTIF(AU$6:AU88,"&gt;0")+1,0)</f>
        <v>0</v>
      </c>
      <c r="BE89" s="4">
        <v>3</v>
      </c>
    </row>
    <row r="90" spans="1:83">
      <c r="A90" s="406">
        <v>29</v>
      </c>
      <c r="B90" s="409"/>
      <c r="C90" s="409"/>
      <c r="D90" s="409"/>
      <c r="E90" s="413"/>
      <c r="F90" s="409"/>
      <c r="G90" s="47" t="s">
        <v>75</v>
      </c>
      <c r="H90" s="48"/>
      <c r="I90" s="49" t="str">
        <f t="shared" ref="I90:S91" si="114">IF(H90="","",H90)</f>
        <v/>
      </c>
      <c r="J90" s="49" t="str">
        <f t="shared" si="114"/>
        <v/>
      </c>
      <c r="K90" s="49" t="str">
        <f t="shared" si="114"/>
        <v/>
      </c>
      <c r="L90" s="49" t="str">
        <f t="shared" si="114"/>
        <v/>
      </c>
      <c r="M90" s="49" t="str">
        <f t="shared" si="114"/>
        <v/>
      </c>
      <c r="N90" s="49" t="str">
        <f t="shared" si="114"/>
        <v/>
      </c>
      <c r="O90" s="49" t="str">
        <f t="shared" si="114"/>
        <v/>
      </c>
      <c r="P90" s="49" t="str">
        <f t="shared" si="114"/>
        <v/>
      </c>
      <c r="Q90" s="49" t="str">
        <f t="shared" si="114"/>
        <v/>
      </c>
      <c r="R90" s="49" t="str">
        <f t="shared" si="114"/>
        <v/>
      </c>
      <c r="S90" s="49" t="str">
        <f t="shared" si="114"/>
        <v/>
      </c>
      <c r="T90" s="50">
        <f t="shared" si="88"/>
        <v>0</v>
      </c>
      <c r="AN90" s="4">
        <v>3</v>
      </c>
      <c r="AO90" s="4">
        <v>2</v>
      </c>
      <c r="AP90" s="4">
        <v>1</v>
      </c>
      <c r="AQ90" s="6">
        <f ca="1">IF($AP90=1,IF(INDIRECT(ADDRESS(($AN90-1)*3+$AO90+5,$AP90+7))="",0,INDIRECT(ADDRESS(($AN90-1)*3+$AO90+5,$AP90+7))),IF(INDIRECT(ADDRESS(($AN90-1)*3+$AO90+5,$AP90+7))="",0,IF(COUNTIF(INDIRECT(ADDRESS(($AN90-1)*36+($AO90-1)*12+6,COLUMN())):INDIRECT(ADDRESS(($AN90-1)*36+($AO90-1)*12+$AP90+4,COLUMN())),INDIRECT(ADDRESS(($AN90-1)*3+$AO90+5,$AP90+7)))&gt;=1,0,INDIRECT(ADDRESS(($AN90-1)*3+$AO90+5,$AP90+7)))))</f>
        <v>0</v>
      </c>
      <c r="AR90" s="4">
        <f ca="1">COUNTIF(INDIRECT("H"&amp;(ROW()+12*(($AN90-1)*3+$AO90)-ROW())/12+5):INDIRECT("S"&amp;(ROW()+12*(($AN90-1)*3+$AO90)-ROW())/12+5),AQ90)</f>
        <v>0</v>
      </c>
      <c r="AS90" s="6"/>
      <c r="AU90" s="4">
        <f ca="1">IF(AND(AQ90&gt;0,AR90&gt;0),COUNTIF(AU$6:AU89,"&gt;0")+1,0)</f>
        <v>0</v>
      </c>
      <c r="BE90" s="4">
        <v>1</v>
      </c>
      <c r="BG90" s="4">
        <f t="shared" ref="BG90:BR90" si="115">SUM(H90:H91)</f>
        <v>0</v>
      </c>
      <c r="BH90" s="4">
        <f t="shared" si="115"/>
        <v>0</v>
      </c>
      <c r="BI90" s="4">
        <f t="shared" si="115"/>
        <v>0</v>
      </c>
      <c r="BJ90" s="4">
        <f t="shared" si="115"/>
        <v>0</v>
      </c>
      <c r="BK90" s="4">
        <f t="shared" si="115"/>
        <v>0</v>
      </c>
      <c r="BL90" s="4">
        <f t="shared" si="115"/>
        <v>0</v>
      </c>
      <c r="BM90" s="4">
        <f t="shared" si="115"/>
        <v>0</v>
      </c>
      <c r="BN90" s="4">
        <f t="shared" si="115"/>
        <v>0</v>
      </c>
      <c r="BO90" s="4">
        <f t="shared" si="115"/>
        <v>0</v>
      </c>
      <c r="BP90" s="4">
        <f t="shared" si="115"/>
        <v>0</v>
      </c>
      <c r="BQ90" s="4">
        <f t="shared" si="115"/>
        <v>0</v>
      </c>
      <c r="BR90" s="4">
        <f t="shared" si="115"/>
        <v>0</v>
      </c>
      <c r="BT90" s="7">
        <f t="shared" ref="BT90:CE90" si="116">SUM(U90:U91)</f>
        <v>0</v>
      </c>
      <c r="BU90" s="7">
        <f t="shared" si="116"/>
        <v>0</v>
      </c>
      <c r="BV90" s="7">
        <f t="shared" si="116"/>
        <v>0</v>
      </c>
      <c r="BW90" s="7">
        <f t="shared" si="116"/>
        <v>0</v>
      </c>
      <c r="BX90" s="7">
        <f t="shared" si="116"/>
        <v>0</v>
      </c>
      <c r="BY90" s="7">
        <f t="shared" si="116"/>
        <v>0</v>
      </c>
      <c r="BZ90" s="7">
        <f t="shared" si="116"/>
        <v>0</v>
      </c>
      <c r="CA90" s="7">
        <f t="shared" si="116"/>
        <v>0</v>
      </c>
      <c r="CB90" s="7">
        <f t="shared" si="116"/>
        <v>0</v>
      </c>
      <c r="CC90" s="7">
        <f t="shared" si="116"/>
        <v>0</v>
      </c>
      <c r="CD90" s="7">
        <f t="shared" si="116"/>
        <v>0</v>
      </c>
      <c r="CE90" s="7">
        <f t="shared" si="116"/>
        <v>0</v>
      </c>
    </row>
    <row r="91" spans="1:83">
      <c r="A91" s="407"/>
      <c r="B91" s="410"/>
      <c r="C91" s="440"/>
      <c r="D91" s="440"/>
      <c r="E91" s="414"/>
      <c r="F91" s="410"/>
      <c r="G91" s="53" t="s">
        <v>73</v>
      </c>
      <c r="H91" s="54"/>
      <c r="I91" s="55" t="str">
        <f t="shared" si="114"/>
        <v/>
      </c>
      <c r="J91" s="55" t="str">
        <f t="shared" si="114"/>
        <v/>
      </c>
      <c r="K91" s="55" t="str">
        <f t="shared" si="114"/>
        <v/>
      </c>
      <c r="L91" s="55" t="str">
        <f t="shared" si="114"/>
        <v/>
      </c>
      <c r="M91" s="55" t="str">
        <f t="shared" si="114"/>
        <v/>
      </c>
      <c r="N91" s="55" t="str">
        <f t="shared" si="114"/>
        <v/>
      </c>
      <c r="O91" s="55" t="str">
        <f t="shared" si="114"/>
        <v/>
      </c>
      <c r="P91" s="55" t="str">
        <f t="shared" si="114"/>
        <v/>
      </c>
      <c r="Q91" s="55" t="str">
        <f t="shared" si="114"/>
        <v/>
      </c>
      <c r="R91" s="55" t="str">
        <f t="shared" si="114"/>
        <v/>
      </c>
      <c r="S91" s="55" t="str">
        <f t="shared" si="114"/>
        <v/>
      </c>
      <c r="T91" s="56">
        <f t="shared" si="88"/>
        <v>0</v>
      </c>
      <c r="AN91" s="4">
        <v>3</v>
      </c>
      <c r="AO91" s="4">
        <v>2</v>
      </c>
      <c r="AP91" s="4">
        <v>2</v>
      </c>
      <c r="AQ91" s="6">
        <f ca="1">IF($AP91=1,IF(INDIRECT(ADDRESS(($AN91-1)*3+$AO91+5,$AP91+7))="",0,INDIRECT(ADDRESS(($AN91-1)*3+$AO91+5,$AP91+7))),IF(INDIRECT(ADDRESS(($AN91-1)*3+$AO91+5,$AP91+7))="",0,IF(COUNTIF(INDIRECT(ADDRESS(($AN91-1)*36+($AO91-1)*12+6,COLUMN())):INDIRECT(ADDRESS(($AN91-1)*36+($AO91-1)*12+$AP91+4,COLUMN())),INDIRECT(ADDRESS(($AN91-1)*3+$AO91+5,$AP91+7)))&gt;=1,0,INDIRECT(ADDRESS(($AN91-1)*3+$AO91+5,$AP91+7)))))</f>
        <v>0</v>
      </c>
      <c r="AR91" s="4">
        <f ca="1">COUNTIF(INDIRECT("H"&amp;(ROW()+12*(($AN91-1)*3+$AO91)-ROW())/12+5):INDIRECT("S"&amp;(ROW()+12*(($AN91-1)*3+$AO91)-ROW())/12+5),AQ91)</f>
        <v>0</v>
      </c>
      <c r="AS91" s="6"/>
      <c r="AU91" s="4">
        <f ca="1">IF(AND(AQ91&gt;0,AR91&gt;0),COUNTIF(AU$6:AU90,"&gt;0")+1,0)</f>
        <v>0</v>
      </c>
      <c r="BE91" s="4">
        <v>2</v>
      </c>
      <c r="BF91" s="4" t="s">
        <v>72</v>
      </c>
      <c r="BG91" s="4">
        <f t="shared" ref="BG91:BR91" si="117">IF(BG90+BT90&gt;40000,1,0)</f>
        <v>0</v>
      </c>
      <c r="BH91" s="4">
        <f t="shared" si="117"/>
        <v>0</v>
      </c>
      <c r="BI91" s="4">
        <f t="shared" si="117"/>
        <v>0</v>
      </c>
      <c r="BJ91" s="4">
        <f t="shared" si="117"/>
        <v>0</v>
      </c>
      <c r="BK91" s="4">
        <f t="shared" si="117"/>
        <v>0</v>
      </c>
      <c r="BL91" s="4">
        <f t="shared" si="117"/>
        <v>0</v>
      </c>
      <c r="BM91" s="4">
        <f t="shared" si="117"/>
        <v>0</v>
      </c>
      <c r="BN91" s="4">
        <f t="shared" si="117"/>
        <v>0</v>
      </c>
      <c r="BO91" s="4">
        <f t="shared" si="117"/>
        <v>0</v>
      </c>
      <c r="BP91" s="4">
        <f t="shared" si="117"/>
        <v>0</v>
      </c>
      <c r="BQ91" s="4">
        <f t="shared" si="117"/>
        <v>0</v>
      </c>
      <c r="BR91" s="4">
        <f t="shared" si="117"/>
        <v>0</v>
      </c>
      <c r="BT91" s="7"/>
      <c r="BU91" s="7"/>
      <c r="BV91" s="7"/>
      <c r="BW91" s="7"/>
      <c r="BX91" s="7"/>
      <c r="BY91" s="7"/>
      <c r="BZ91" s="7"/>
      <c r="CA91" s="7"/>
      <c r="CB91" s="7"/>
      <c r="CC91" s="7"/>
      <c r="CD91" s="7"/>
      <c r="CE91" s="7"/>
    </row>
    <row r="92" spans="1:83">
      <c r="A92" s="408"/>
      <c r="B92" s="411"/>
      <c r="C92" s="441"/>
      <c r="D92" s="442"/>
      <c r="E92" s="415"/>
      <c r="F92" s="411"/>
      <c r="G92" s="59" t="s">
        <v>258</v>
      </c>
      <c r="H92" s="60"/>
      <c r="I92" s="61"/>
      <c r="J92" s="61"/>
      <c r="K92" s="61"/>
      <c r="L92" s="61"/>
      <c r="M92" s="61"/>
      <c r="N92" s="61"/>
      <c r="O92" s="61"/>
      <c r="P92" s="61"/>
      <c r="Q92" s="61"/>
      <c r="R92" s="61"/>
      <c r="S92" s="61"/>
      <c r="T92" s="62">
        <f t="shared" si="88"/>
        <v>0</v>
      </c>
      <c r="AN92" s="4">
        <v>3</v>
      </c>
      <c r="AO92" s="4">
        <v>2</v>
      </c>
      <c r="AP92" s="4">
        <v>3</v>
      </c>
      <c r="AQ92" s="6">
        <f ca="1">IF($AP92=1,IF(INDIRECT(ADDRESS(($AN92-1)*3+$AO92+5,$AP92+7))="",0,INDIRECT(ADDRESS(($AN92-1)*3+$AO92+5,$AP92+7))),IF(INDIRECT(ADDRESS(($AN92-1)*3+$AO92+5,$AP92+7))="",0,IF(COUNTIF(INDIRECT(ADDRESS(($AN92-1)*36+($AO92-1)*12+6,COLUMN())):INDIRECT(ADDRESS(($AN92-1)*36+($AO92-1)*12+$AP92+4,COLUMN())),INDIRECT(ADDRESS(($AN92-1)*3+$AO92+5,$AP92+7)))&gt;=1,0,INDIRECT(ADDRESS(($AN92-1)*3+$AO92+5,$AP92+7)))))</f>
        <v>0</v>
      </c>
      <c r="AR92" s="4">
        <f ca="1">COUNTIF(INDIRECT("H"&amp;(ROW()+12*(($AN92-1)*3+$AO92)-ROW())/12+5):INDIRECT("S"&amp;(ROW()+12*(($AN92-1)*3+$AO92)-ROW())/12+5),AQ92)</f>
        <v>0</v>
      </c>
      <c r="AS92" s="6"/>
      <c r="AU92" s="4">
        <f ca="1">IF(AND(AQ92&gt;0,AR92&gt;0),COUNTIF(AU$6:AU91,"&gt;0")+1,0)</f>
        <v>0</v>
      </c>
      <c r="BE92" s="4">
        <v>3</v>
      </c>
      <c r="BT92" s="7"/>
      <c r="BU92" s="7"/>
      <c r="BV92" s="7"/>
      <c r="BW92" s="7"/>
      <c r="BX92" s="7"/>
      <c r="BY92" s="7"/>
      <c r="BZ92" s="7"/>
      <c r="CA92" s="7"/>
      <c r="CB92" s="7"/>
      <c r="CC92" s="7"/>
      <c r="CD92" s="7"/>
      <c r="CE92" s="7"/>
    </row>
    <row r="93" spans="1:83">
      <c r="A93" s="406">
        <v>30</v>
      </c>
      <c r="B93" s="409"/>
      <c r="C93" s="409"/>
      <c r="D93" s="409"/>
      <c r="E93" s="413"/>
      <c r="F93" s="409"/>
      <c r="G93" s="47" t="s">
        <v>75</v>
      </c>
      <c r="H93" s="48"/>
      <c r="I93" s="49" t="str">
        <f t="shared" ref="I93:S94" si="118">IF(H93="","",H93)</f>
        <v/>
      </c>
      <c r="J93" s="49" t="str">
        <f t="shared" si="118"/>
        <v/>
      </c>
      <c r="K93" s="49" t="str">
        <f t="shared" si="118"/>
        <v/>
      </c>
      <c r="L93" s="49" t="str">
        <f t="shared" si="118"/>
        <v/>
      </c>
      <c r="M93" s="49" t="str">
        <f t="shared" si="118"/>
        <v/>
      </c>
      <c r="N93" s="49" t="str">
        <f t="shared" si="118"/>
        <v/>
      </c>
      <c r="O93" s="49" t="str">
        <f t="shared" si="118"/>
        <v/>
      </c>
      <c r="P93" s="49" t="str">
        <f t="shared" si="118"/>
        <v/>
      </c>
      <c r="Q93" s="49" t="str">
        <f t="shared" si="118"/>
        <v/>
      </c>
      <c r="R93" s="49" t="str">
        <f t="shared" si="118"/>
        <v/>
      </c>
      <c r="S93" s="49" t="str">
        <f t="shared" si="118"/>
        <v/>
      </c>
      <c r="T93" s="50">
        <f t="shared" si="88"/>
        <v>0</v>
      </c>
      <c r="AN93" s="4">
        <v>3</v>
      </c>
      <c r="AO93" s="4">
        <v>2</v>
      </c>
      <c r="AP93" s="4">
        <v>4</v>
      </c>
      <c r="AQ93" s="6">
        <f ca="1">IF($AP93=1,IF(INDIRECT(ADDRESS(($AN93-1)*3+$AO93+5,$AP93+7))="",0,INDIRECT(ADDRESS(($AN93-1)*3+$AO93+5,$AP93+7))),IF(INDIRECT(ADDRESS(($AN93-1)*3+$AO93+5,$AP93+7))="",0,IF(COUNTIF(INDIRECT(ADDRESS(($AN93-1)*36+($AO93-1)*12+6,COLUMN())):INDIRECT(ADDRESS(($AN93-1)*36+($AO93-1)*12+$AP93+4,COLUMN())),INDIRECT(ADDRESS(($AN93-1)*3+$AO93+5,$AP93+7)))&gt;=1,0,INDIRECT(ADDRESS(($AN93-1)*3+$AO93+5,$AP93+7)))))</f>
        <v>0</v>
      </c>
      <c r="AR93" s="4">
        <f ca="1">COUNTIF(INDIRECT("H"&amp;(ROW()+12*(($AN93-1)*3+$AO93)-ROW())/12+5):INDIRECT("S"&amp;(ROW()+12*(($AN93-1)*3+$AO93)-ROW())/12+5),AQ93)</f>
        <v>0</v>
      </c>
      <c r="AS93" s="6"/>
      <c r="AU93" s="4">
        <f ca="1">IF(AND(AQ93&gt;0,AR93&gt;0),COUNTIF(AU$6:AU92,"&gt;0")+1,0)</f>
        <v>0</v>
      </c>
      <c r="BE93" s="4">
        <v>1</v>
      </c>
      <c r="BG93" s="4">
        <f t="shared" ref="BG93:BR93" si="119">SUM(H93:H94)</f>
        <v>0</v>
      </c>
      <c r="BH93" s="4">
        <f t="shared" si="119"/>
        <v>0</v>
      </c>
      <c r="BI93" s="4">
        <f t="shared" si="119"/>
        <v>0</v>
      </c>
      <c r="BJ93" s="4">
        <f t="shared" si="119"/>
        <v>0</v>
      </c>
      <c r="BK93" s="4">
        <f t="shared" si="119"/>
        <v>0</v>
      </c>
      <c r="BL93" s="4">
        <f t="shared" si="119"/>
        <v>0</v>
      </c>
      <c r="BM93" s="4">
        <f t="shared" si="119"/>
        <v>0</v>
      </c>
      <c r="BN93" s="4">
        <f t="shared" si="119"/>
        <v>0</v>
      </c>
      <c r="BO93" s="4">
        <f t="shared" si="119"/>
        <v>0</v>
      </c>
      <c r="BP93" s="4">
        <f t="shared" si="119"/>
        <v>0</v>
      </c>
      <c r="BQ93" s="4">
        <f t="shared" si="119"/>
        <v>0</v>
      </c>
      <c r="BR93" s="4">
        <f t="shared" si="119"/>
        <v>0</v>
      </c>
      <c r="BT93" s="7">
        <f t="shared" ref="BT93:CE93" si="120">SUM(U93:U94)</f>
        <v>0</v>
      </c>
      <c r="BU93" s="7">
        <f t="shared" si="120"/>
        <v>0</v>
      </c>
      <c r="BV93" s="7">
        <f t="shared" si="120"/>
        <v>0</v>
      </c>
      <c r="BW93" s="7">
        <f t="shared" si="120"/>
        <v>0</v>
      </c>
      <c r="BX93" s="7">
        <f t="shared" si="120"/>
        <v>0</v>
      </c>
      <c r="BY93" s="7">
        <f t="shared" si="120"/>
        <v>0</v>
      </c>
      <c r="BZ93" s="7">
        <f t="shared" si="120"/>
        <v>0</v>
      </c>
      <c r="CA93" s="7">
        <f t="shared" si="120"/>
        <v>0</v>
      </c>
      <c r="CB93" s="7">
        <f t="shared" si="120"/>
        <v>0</v>
      </c>
      <c r="CC93" s="7">
        <f t="shared" si="120"/>
        <v>0</v>
      </c>
      <c r="CD93" s="7">
        <f t="shared" si="120"/>
        <v>0</v>
      </c>
      <c r="CE93" s="7">
        <f t="shared" si="120"/>
        <v>0</v>
      </c>
    </row>
    <row r="94" spans="1:83">
      <c r="A94" s="407"/>
      <c r="B94" s="410"/>
      <c r="C94" s="440"/>
      <c r="D94" s="440"/>
      <c r="E94" s="414"/>
      <c r="F94" s="410"/>
      <c r="G94" s="53" t="s">
        <v>73</v>
      </c>
      <c r="H94" s="54"/>
      <c r="I94" s="55" t="str">
        <f t="shared" si="118"/>
        <v/>
      </c>
      <c r="J94" s="55" t="str">
        <f t="shared" si="118"/>
        <v/>
      </c>
      <c r="K94" s="55" t="str">
        <f t="shared" si="118"/>
        <v/>
      </c>
      <c r="L94" s="55" t="str">
        <f t="shared" si="118"/>
        <v/>
      </c>
      <c r="M94" s="55" t="str">
        <f t="shared" si="118"/>
        <v/>
      </c>
      <c r="N94" s="55" t="str">
        <f t="shared" si="118"/>
        <v/>
      </c>
      <c r="O94" s="55" t="str">
        <f t="shared" si="118"/>
        <v/>
      </c>
      <c r="P94" s="55" t="str">
        <f t="shared" si="118"/>
        <v/>
      </c>
      <c r="Q94" s="55" t="str">
        <f t="shared" si="118"/>
        <v/>
      </c>
      <c r="R94" s="55" t="str">
        <f t="shared" si="118"/>
        <v/>
      </c>
      <c r="S94" s="55" t="str">
        <f t="shared" si="118"/>
        <v/>
      </c>
      <c r="T94" s="56">
        <f t="shared" si="88"/>
        <v>0</v>
      </c>
      <c r="AN94" s="4">
        <v>3</v>
      </c>
      <c r="AO94" s="4">
        <v>2</v>
      </c>
      <c r="AP94" s="4">
        <v>5</v>
      </c>
      <c r="AQ94" s="6">
        <f ca="1">IF($AP94=1,IF(INDIRECT(ADDRESS(($AN94-1)*3+$AO94+5,$AP94+7))="",0,INDIRECT(ADDRESS(($AN94-1)*3+$AO94+5,$AP94+7))),IF(INDIRECT(ADDRESS(($AN94-1)*3+$AO94+5,$AP94+7))="",0,IF(COUNTIF(INDIRECT(ADDRESS(($AN94-1)*36+($AO94-1)*12+6,COLUMN())):INDIRECT(ADDRESS(($AN94-1)*36+($AO94-1)*12+$AP94+4,COLUMN())),INDIRECT(ADDRESS(($AN94-1)*3+$AO94+5,$AP94+7)))&gt;=1,0,INDIRECT(ADDRESS(($AN94-1)*3+$AO94+5,$AP94+7)))))</f>
        <v>0</v>
      </c>
      <c r="AR94" s="4">
        <f ca="1">COUNTIF(INDIRECT("H"&amp;(ROW()+12*(($AN94-1)*3+$AO94)-ROW())/12+5):INDIRECT("S"&amp;(ROW()+12*(($AN94-1)*3+$AO94)-ROW())/12+5),AQ94)</f>
        <v>0</v>
      </c>
      <c r="AS94" s="6"/>
      <c r="AU94" s="4">
        <f ca="1">IF(AND(AQ94&gt;0,AR94&gt;0),COUNTIF(AU$6:AU93,"&gt;0")+1,0)</f>
        <v>0</v>
      </c>
      <c r="BE94" s="4">
        <v>2</v>
      </c>
      <c r="BF94" s="4" t="s">
        <v>72</v>
      </c>
      <c r="BG94" s="4">
        <f t="shared" ref="BG94:BR94" si="121">IF(BG93+BT93&gt;40000,1,0)</f>
        <v>0</v>
      </c>
      <c r="BH94" s="4">
        <f t="shared" si="121"/>
        <v>0</v>
      </c>
      <c r="BI94" s="4">
        <f t="shared" si="121"/>
        <v>0</v>
      </c>
      <c r="BJ94" s="4">
        <f t="shared" si="121"/>
        <v>0</v>
      </c>
      <c r="BK94" s="4">
        <f t="shared" si="121"/>
        <v>0</v>
      </c>
      <c r="BL94" s="4">
        <f t="shared" si="121"/>
        <v>0</v>
      </c>
      <c r="BM94" s="4">
        <f t="shared" si="121"/>
        <v>0</v>
      </c>
      <c r="BN94" s="4">
        <f t="shared" si="121"/>
        <v>0</v>
      </c>
      <c r="BO94" s="4">
        <f t="shared" si="121"/>
        <v>0</v>
      </c>
      <c r="BP94" s="4">
        <f t="shared" si="121"/>
        <v>0</v>
      </c>
      <c r="BQ94" s="4">
        <f t="shared" si="121"/>
        <v>0</v>
      </c>
      <c r="BR94" s="4">
        <f t="shared" si="121"/>
        <v>0</v>
      </c>
    </row>
    <row r="95" spans="1:83">
      <c r="A95" s="408"/>
      <c r="B95" s="411"/>
      <c r="C95" s="441"/>
      <c r="D95" s="442"/>
      <c r="E95" s="415"/>
      <c r="F95" s="411"/>
      <c r="G95" s="59" t="s">
        <v>258</v>
      </c>
      <c r="H95" s="60"/>
      <c r="I95" s="61"/>
      <c r="J95" s="61"/>
      <c r="K95" s="61"/>
      <c r="L95" s="61"/>
      <c r="M95" s="61"/>
      <c r="N95" s="61"/>
      <c r="O95" s="61"/>
      <c r="P95" s="61"/>
      <c r="Q95" s="61"/>
      <c r="R95" s="61"/>
      <c r="S95" s="61"/>
      <c r="T95" s="62">
        <f t="shared" si="88"/>
        <v>0</v>
      </c>
      <c r="AN95" s="4">
        <v>3</v>
      </c>
      <c r="AO95" s="4">
        <v>2</v>
      </c>
      <c r="AP95" s="4">
        <v>6</v>
      </c>
      <c r="AQ95" s="6">
        <f ca="1">IF($AP95=1,IF(INDIRECT(ADDRESS(($AN95-1)*3+$AO95+5,$AP95+7))="",0,INDIRECT(ADDRESS(($AN95-1)*3+$AO95+5,$AP95+7))),IF(INDIRECT(ADDRESS(($AN95-1)*3+$AO95+5,$AP95+7))="",0,IF(COUNTIF(INDIRECT(ADDRESS(($AN95-1)*36+($AO95-1)*12+6,COLUMN())):INDIRECT(ADDRESS(($AN95-1)*36+($AO95-1)*12+$AP95+4,COLUMN())),INDIRECT(ADDRESS(($AN95-1)*3+$AO95+5,$AP95+7)))&gt;=1,0,INDIRECT(ADDRESS(($AN95-1)*3+$AO95+5,$AP95+7)))))</f>
        <v>0</v>
      </c>
      <c r="AR95" s="4">
        <f ca="1">COUNTIF(INDIRECT("H"&amp;(ROW()+12*(($AN95-1)*3+$AO95)-ROW())/12+5):INDIRECT("S"&amp;(ROW()+12*(($AN95-1)*3+$AO95)-ROW())/12+5),AQ95)</f>
        <v>0</v>
      </c>
      <c r="AS95" s="6"/>
      <c r="AU95" s="4">
        <f ca="1">IF(AND(AQ95&gt;0,AR95&gt;0),COUNTIF(AU$6:AU94,"&gt;0")+1,0)</f>
        <v>0</v>
      </c>
      <c r="BE95" s="4">
        <v>3</v>
      </c>
    </row>
    <row r="96" spans="1:83">
      <c r="A96" s="406">
        <v>31</v>
      </c>
      <c r="B96" s="409"/>
      <c r="C96" s="409"/>
      <c r="D96" s="409"/>
      <c r="E96" s="413"/>
      <c r="F96" s="409"/>
      <c r="G96" s="47" t="s">
        <v>75</v>
      </c>
      <c r="H96" s="48"/>
      <c r="I96" s="49" t="str">
        <f t="shared" ref="I96:S97" si="122">IF(H96="","",H96)</f>
        <v/>
      </c>
      <c r="J96" s="49" t="str">
        <f t="shared" si="122"/>
        <v/>
      </c>
      <c r="K96" s="49" t="str">
        <f t="shared" si="122"/>
        <v/>
      </c>
      <c r="L96" s="49" t="str">
        <f t="shared" si="122"/>
        <v/>
      </c>
      <c r="M96" s="49" t="str">
        <f t="shared" si="122"/>
        <v/>
      </c>
      <c r="N96" s="49" t="str">
        <f t="shared" si="122"/>
        <v/>
      </c>
      <c r="O96" s="49" t="str">
        <f t="shared" si="122"/>
        <v/>
      </c>
      <c r="P96" s="49" t="str">
        <f t="shared" si="122"/>
        <v/>
      </c>
      <c r="Q96" s="49" t="str">
        <f t="shared" si="122"/>
        <v/>
      </c>
      <c r="R96" s="49" t="str">
        <f t="shared" si="122"/>
        <v/>
      </c>
      <c r="S96" s="49" t="str">
        <f t="shared" si="122"/>
        <v/>
      </c>
      <c r="T96" s="50">
        <f t="shared" si="88"/>
        <v>0</v>
      </c>
      <c r="AN96" s="4">
        <v>3</v>
      </c>
      <c r="AO96" s="4">
        <v>2</v>
      </c>
      <c r="AP96" s="4">
        <v>7</v>
      </c>
      <c r="AQ96" s="6">
        <f ca="1">IF($AP96=1,IF(INDIRECT(ADDRESS(($AN96-1)*3+$AO96+5,$AP96+7))="",0,INDIRECT(ADDRESS(($AN96-1)*3+$AO96+5,$AP96+7))),IF(INDIRECT(ADDRESS(($AN96-1)*3+$AO96+5,$AP96+7))="",0,IF(COUNTIF(INDIRECT(ADDRESS(($AN96-1)*36+($AO96-1)*12+6,COLUMN())):INDIRECT(ADDRESS(($AN96-1)*36+($AO96-1)*12+$AP96+4,COLUMN())),INDIRECT(ADDRESS(($AN96-1)*3+$AO96+5,$AP96+7)))&gt;=1,0,INDIRECT(ADDRESS(($AN96-1)*3+$AO96+5,$AP96+7)))))</f>
        <v>0</v>
      </c>
      <c r="AR96" s="4">
        <f ca="1">COUNTIF(INDIRECT("H"&amp;(ROW()+12*(($AN96-1)*3+$AO96)-ROW())/12+5):INDIRECT("S"&amp;(ROW()+12*(($AN96-1)*3+$AO96)-ROW())/12+5),AQ96)</f>
        <v>0</v>
      </c>
      <c r="AS96" s="6"/>
      <c r="AU96" s="4">
        <f ca="1">IF(AND(AQ96&gt;0,AR96&gt;0),COUNTIF(AU$6:AU95,"&gt;0")+1,0)</f>
        <v>0</v>
      </c>
      <c r="BE96" s="4">
        <v>1</v>
      </c>
      <c r="BG96" s="4">
        <f t="shared" ref="BG96:BR96" si="123">SUM(H96:H97)</f>
        <v>0</v>
      </c>
      <c r="BH96" s="4">
        <f t="shared" si="123"/>
        <v>0</v>
      </c>
      <c r="BI96" s="4">
        <f t="shared" si="123"/>
        <v>0</v>
      </c>
      <c r="BJ96" s="4">
        <f t="shared" si="123"/>
        <v>0</v>
      </c>
      <c r="BK96" s="4">
        <f t="shared" si="123"/>
        <v>0</v>
      </c>
      <c r="BL96" s="4">
        <f t="shared" si="123"/>
        <v>0</v>
      </c>
      <c r="BM96" s="4">
        <f t="shared" si="123"/>
        <v>0</v>
      </c>
      <c r="BN96" s="4">
        <f t="shared" si="123"/>
        <v>0</v>
      </c>
      <c r="BO96" s="4">
        <f t="shared" si="123"/>
        <v>0</v>
      </c>
      <c r="BP96" s="4">
        <f t="shared" si="123"/>
        <v>0</v>
      </c>
      <c r="BQ96" s="4">
        <f t="shared" si="123"/>
        <v>0</v>
      </c>
      <c r="BR96" s="4">
        <f t="shared" si="123"/>
        <v>0</v>
      </c>
      <c r="BT96" s="4">
        <f t="shared" ref="BT96:CE96" si="124">SUM(U96:U97)</f>
        <v>0</v>
      </c>
      <c r="BU96" s="4">
        <f t="shared" si="124"/>
        <v>0</v>
      </c>
      <c r="BV96" s="4">
        <f t="shared" si="124"/>
        <v>0</v>
      </c>
      <c r="BW96" s="4">
        <f t="shared" si="124"/>
        <v>0</v>
      </c>
      <c r="BX96" s="4">
        <f t="shared" si="124"/>
        <v>0</v>
      </c>
      <c r="BY96" s="4">
        <f t="shared" si="124"/>
        <v>0</v>
      </c>
      <c r="BZ96" s="4">
        <f t="shared" si="124"/>
        <v>0</v>
      </c>
      <c r="CA96" s="4">
        <f t="shared" si="124"/>
        <v>0</v>
      </c>
      <c r="CB96" s="4">
        <f t="shared" si="124"/>
        <v>0</v>
      </c>
      <c r="CC96" s="4">
        <f t="shared" si="124"/>
        <v>0</v>
      </c>
      <c r="CD96" s="4">
        <f t="shared" si="124"/>
        <v>0</v>
      </c>
      <c r="CE96" s="4">
        <f t="shared" si="124"/>
        <v>0</v>
      </c>
    </row>
    <row r="97" spans="1:83">
      <c r="A97" s="407"/>
      <c r="B97" s="410"/>
      <c r="C97" s="440"/>
      <c r="D97" s="440"/>
      <c r="E97" s="414"/>
      <c r="F97" s="410"/>
      <c r="G97" s="53" t="s">
        <v>73</v>
      </c>
      <c r="H97" s="54"/>
      <c r="I97" s="55" t="str">
        <f t="shared" si="122"/>
        <v/>
      </c>
      <c r="J97" s="55" t="str">
        <f t="shared" si="122"/>
        <v/>
      </c>
      <c r="K97" s="55" t="str">
        <f t="shared" si="122"/>
        <v/>
      </c>
      <c r="L97" s="55" t="str">
        <f t="shared" si="122"/>
        <v/>
      </c>
      <c r="M97" s="55" t="str">
        <f t="shared" si="122"/>
        <v/>
      </c>
      <c r="N97" s="55" t="str">
        <f t="shared" si="122"/>
        <v/>
      </c>
      <c r="O97" s="55" t="str">
        <f t="shared" si="122"/>
        <v/>
      </c>
      <c r="P97" s="55" t="str">
        <f t="shared" si="122"/>
        <v/>
      </c>
      <c r="Q97" s="55" t="str">
        <f t="shared" si="122"/>
        <v/>
      </c>
      <c r="R97" s="55" t="str">
        <f t="shared" si="122"/>
        <v/>
      </c>
      <c r="S97" s="55" t="str">
        <f t="shared" si="122"/>
        <v/>
      </c>
      <c r="T97" s="56">
        <f t="shared" si="88"/>
        <v>0</v>
      </c>
      <c r="AN97" s="4">
        <v>3</v>
      </c>
      <c r="AO97" s="4">
        <v>2</v>
      </c>
      <c r="AP97" s="4">
        <v>8</v>
      </c>
      <c r="AQ97" s="6">
        <f ca="1">IF($AP97=1,IF(INDIRECT(ADDRESS(($AN97-1)*3+$AO97+5,$AP97+7))="",0,INDIRECT(ADDRESS(($AN97-1)*3+$AO97+5,$AP97+7))),IF(INDIRECT(ADDRESS(($AN97-1)*3+$AO97+5,$AP97+7))="",0,IF(COUNTIF(INDIRECT(ADDRESS(($AN97-1)*36+($AO97-1)*12+6,COLUMN())):INDIRECT(ADDRESS(($AN97-1)*36+($AO97-1)*12+$AP97+4,COLUMN())),INDIRECT(ADDRESS(($AN97-1)*3+$AO97+5,$AP97+7)))&gt;=1,0,INDIRECT(ADDRESS(($AN97-1)*3+$AO97+5,$AP97+7)))))</f>
        <v>0</v>
      </c>
      <c r="AR97" s="4">
        <f ca="1">COUNTIF(INDIRECT("H"&amp;(ROW()+12*(($AN97-1)*3+$AO97)-ROW())/12+5):INDIRECT("S"&amp;(ROW()+12*(($AN97-1)*3+$AO97)-ROW())/12+5),AQ97)</f>
        <v>0</v>
      </c>
      <c r="AS97" s="6"/>
      <c r="AU97" s="4">
        <f ca="1">IF(AND(AQ97&gt;0,AR97&gt;0),COUNTIF(AU$6:AU96,"&gt;0")+1,0)</f>
        <v>0</v>
      </c>
      <c r="BE97" s="4">
        <v>2</v>
      </c>
      <c r="BF97" s="4" t="s">
        <v>256</v>
      </c>
      <c r="BG97" s="4">
        <f t="shared" ref="BG97:BR97" si="125">IF(BG96+BT96&gt;40000,1,0)</f>
        <v>0</v>
      </c>
      <c r="BH97" s="4">
        <f t="shared" si="125"/>
        <v>0</v>
      </c>
      <c r="BI97" s="4">
        <f t="shared" si="125"/>
        <v>0</v>
      </c>
      <c r="BJ97" s="4">
        <f t="shared" si="125"/>
        <v>0</v>
      </c>
      <c r="BK97" s="4">
        <f t="shared" si="125"/>
        <v>0</v>
      </c>
      <c r="BL97" s="4">
        <f t="shared" si="125"/>
        <v>0</v>
      </c>
      <c r="BM97" s="4">
        <f t="shared" si="125"/>
        <v>0</v>
      </c>
      <c r="BN97" s="4">
        <f t="shared" si="125"/>
        <v>0</v>
      </c>
      <c r="BO97" s="4">
        <f t="shared" si="125"/>
        <v>0</v>
      </c>
      <c r="BP97" s="4">
        <f t="shared" si="125"/>
        <v>0</v>
      </c>
      <c r="BQ97" s="4">
        <f t="shared" si="125"/>
        <v>0</v>
      </c>
      <c r="BR97" s="4">
        <f t="shared" si="125"/>
        <v>0</v>
      </c>
    </row>
    <row r="98" spans="1:83">
      <c r="A98" s="408"/>
      <c r="B98" s="411"/>
      <c r="C98" s="441"/>
      <c r="D98" s="442"/>
      <c r="E98" s="415"/>
      <c r="F98" s="411"/>
      <c r="G98" s="59" t="s">
        <v>258</v>
      </c>
      <c r="H98" s="60"/>
      <c r="I98" s="61"/>
      <c r="J98" s="61"/>
      <c r="K98" s="61"/>
      <c r="L98" s="61"/>
      <c r="M98" s="61"/>
      <c r="N98" s="61"/>
      <c r="O98" s="61"/>
      <c r="P98" s="61"/>
      <c r="Q98" s="61"/>
      <c r="R98" s="61"/>
      <c r="S98" s="61"/>
      <c r="T98" s="62">
        <f t="shared" si="88"/>
        <v>0</v>
      </c>
      <c r="AN98" s="4">
        <v>3</v>
      </c>
      <c r="AO98" s="4">
        <v>2</v>
      </c>
      <c r="AP98" s="4">
        <v>9</v>
      </c>
      <c r="AQ98" s="6">
        <f ca="1">IF($AP98=1,IF(INDIRECT(ADDRESS(($AN98-1)*3+$AO98+5,$AP98+7))="",0,INDIRECT(ADDRESS(($AN98-1)*3+$AO98+5,$AP98+7))),IF(INDIRECT(ADDRESS(($AN98-1)*3+$AO98+5,$AP98+7))="",0,IF(COUNTIF(INDIRECT(ADDRESS(($AN98-1)*36+($AO98-1)*12+6,COLUMN())):INDIRECT(ADDRESS(($AN98-1)*36+($AO98-1)*12+$AP98+4,COLUMN())),INDIRECT(ADDRESS(($AN98-1)*3+$AO98+5,$AP98+7)))&gt;=1,0,INDIRECT(ADDRESS(($AN98-1)*3+$AO98+5,$AP98+7)))))</f>
        <v>0</v>
      </c>
      <c r="AR98" s="4">
        <f ca="1">COUNTIF(INDIRECT("H"&amp;(ROW()+12*(($AN98-1)*3+$AO98)-ROW())/12+5):INDIRECT("S"&amp;(ROW()+12*(($AN98-1)*3+$AO98)-ROW())/12+5),AQ98)</f>
        <v>0</v>
      </c>
      <c r="AS98" s="6"/>
      <c r="AU98" s="4">
        <f ca="1">IF(AND(AQ98&gt;0,AR98&gt;0),COUNTIF(AU$6:AU97,"&gt;0")+1,0)</f>
        <v>0</v>
      </c>
      <c r="BE98" s="4">
        <v>3</v>
      </c>
    </row>
    <row r="99" spans="1:83">
      <c r="A99" s="406">
        <v>32</v>
      </c>
      <c r="B99" s="409"/>
      <c r="C99" s="409"/>
      <c r="D99" s="409"/>
      <c r="E99" s="413"/>
      <c r="F99" s="409"/>
      <c r="G99" s="47" t="s">
        <v>75</v>
      </c>
      <c r="H99" s="48"/>
      <c r="I99" s="49" t="str">
        <f t="shared" ref="I99:S100" si="126">IF(H99="","",H99)</f>
        <v/>
      </c>
      <c r="J99" s="49" t="str">
        <f t="shared" si="126"/>
        <v/>
      </c>
      <c r="K99" s="49" t="str">
        <f t="shared" si="126"/>
        <v/>
      </c>
      <c r="L99" s="49" t="str">
        <f t="shared" si="126"/>
        <v/>
      </c>
      <c r="M99" s="49" t="str">
        <f t="shared" si="126"/>
        <v/>
      </c>
      <c r="N99" s="49" t="str">
        <f t="shared" si="126"/>
        <v/>
      </c>
      <c r="O99" s="49" t="str">
        <f t="shared" si="126"/>
        <v/>
      </c>
      <c r="P99" s="49" t="str">
        <f t="shared" si="126"/>
        <v/>
      </c>
      <c r="Q99" s="49" t="str">
        <f t="shared" si="126"/>
        <v/>
      </c>
      <c r="R99" s="49" t="str">
        <f t="shared" si="126"/>
        <v/>
      </c>
      <c r="S99" s="49" t="str">
        <f t="shared" si="126"/>
        <v/>
      </c>
      <c r="T99" s="50">
        <f t="shared" si="88"/>
        <v>0</v>
      </c>
      <c r="AN99" s="4">
        <v>3</v>
      </c>
      <c r="AO99" s="4">
        <v>2</v>
      </c>
      <c r="AP99" s="4">
        <v>10</v>
      </c>
      <c r="AQ99" s="6">
        <f ca="1">IF($AP99=1,IF(INDIRECT(ADDRESS(($AN99-1)*3+$AO99+5,$AP99+7))="",0,INDIRECT(ADDRESS(($AN99-1)*3+$AO99+5,$AP99+7))),IF(INDIRECT(ADDRESS(($AN99-1)*3+$AO99+5,$AP99+7))="",0,IF(COUNTIF(INDIRECT(ADDRESS(($AN99-1)*36+($AO99-1)*12+6,COLUMN())):INDIRECT(ADDRESS(($AN99-1)*36+($AO99-1)*12+$AP99+4,COLUMN())),INDIRECT(ADDRESS(($AN99-1)*3+$AO99+5,$AP99+7)))&gt;=1,0,INDIRECT(ADDRESS(($AN99-1)*3+$AO99+5,$AP99+7)))))</f>
        <v>0</v>
      </c>
      <c r="AR99" s="4">
        <f ca="1">COUNTIF(INDIRECT("H"&amp;(ROW()+12*(($AN99-1)*3+$AO99)-ROW())/12+5):INDIRECT("S"&amp;(ROW()+12*(($AN99-1)*3+$AO99)-ROW())/12+5),AQ99)</f>
        <v>0</v>
      </c>
      <c r="AS99" s="6"/>
      <c r="AU99" s="4">
        <f ca="1">IF(AND(AQ99&gt;0,AR99&gt;0),COUNTIF(AU$6:AU98,"&gt;0")+1,0)</f>
        <v>0</v>
      </c>
      <c r="BE99" s="4">
        <v>1</v>
      </c>
      <c r="BG99" s="4">
        <f t="shared" ref="BG99:BR99" si="127">SUM(H99:H100)</f>
        <v>0</v>
      </c>
      <c r="BH99" s="4">
        <f t="shared" si="127"/>
        <v>0</v>
      </c>
      <c r="BI99" s="4">
        <f t="shared" si="127"/>
        <v>0</v>
      </c>
      <c r="BJ99" s="4">
        <f t="shared" si="127"/>
        <v>0</v>
      </c>
      <c r="BK99" s="4">
        <f t="shared" si="127"/>
        <v>0</v>
      </c>
      <c r="BL99" s="4">
        <f t="shared" si="127"/>
        <v>0</v>
      </c>
      <c r="BM99" s="4">
        <f t="shared" si="127"/>
        <v>0</v>
      </c>
      <c r="BN99" s="4">
        <f t="shared" si="127"/>
        <v>0</v>
      </c>
      <c r="BO99" s="4">
        <f t="shared" si="127"/>
        <v>0</v>
      </c>
      <c r="BP99" s="4">
        <f t="shared" si="127"/>
        <v>0</v>
      </c>
      <c r="BQ99" s="4">
        <f t="shared" si="127"/>
        <v>0</v>
      </c>
      <c r="BR99" s="4">
        <f t="shared" si="127"/>
        <v>0</v>
      </c>
      <c r="BT99" s="4">
        <f t="shared" ref="BT99:CE99" si="128">SUM(U99:U100)</f>
        <v>0</v>
      </c>
      <c r="BU99" s="4">
        <f t="shared" si="128"/>
        <v>0</v>
      </c>
      <c r="BV99" s="4">
        <f t="shared" si="128"/>
        <v>0</v>
      </c>
      <c r="BW99" s="4">
        <f t="shared" si="128"/>
        <v>0</v>
      </c>
      <c r="BX99" s="4">
        <f t="shared" si="128"/>
        <v>0</v>
      </c>
      <c r="BY99" s="4">
        <f t="shared" si="128"/>
        <v>0</v>
      </c>
      <c r="BZ99" s="4">
        <f t="shared" si="128"/>
        <v>0</v>
      </c>
      <c r="CA99" s="4">
        <f t="shared" si="128"/>
        <v>0</v>
      </c>
      <c r="CB99" s="4">
        <f t="shared" si="128"/>
        <v>0</v>
      </c>
      <c r="CC99" s="4">
        <f t="shared" si="128"/>
        <v>0</v>
      </c>
      <c r="CD99" s="4">
        <f t="shared" si="128"/>
        <v>0</v>
      </c>
      <c r="CE99" s="4">
        <f t="shared" si="128"/>
        <v>0</v>
      </c>
    </row>
    <row r="100" spans="1:83">
      <c r="A100" s="407"/>
      <c r="B100" s="410"/>
      <c r="C100" s="440"/>
      <c r="D100" s="440"/>
      <c r="E100" s="414"/>
      <c r="F100" s="410"/>
      <c r="G100" s="53" t="s">
        <v>73</v>
      </c>
      <c r="H100" s="54"/>
      <c r="I100" s="55" t="str">
        <f t="shared" si="126"/>
        <v/>
      </c>
      <c r="J100" s="55" t="str">
        <f t="shared" si="126"/>
        <v/>
      </c>
      <c r="K100" s="55" t="str">
        <f t="shared" si="126"/>
        <v/>
      </c>
      <c r="L100" s="55" t="str">
        <f t="shared" si="126"/>
        <v/>
      </c>
      <c r="M100" s="55" t="str">
        <f t="shared" si="126"/>
        <v/>
      </c>
      <c r="N100" s="55" t="str">
        <f t="shared" si="126"/>
        <v/>
      </c>
      <c r="O100" s="55" t="str">
        <f t="shared" si="126"/>
        <v/>
      </c>
      <c r="P100" s="55" t="str">
        <f t="shared" si="126"/>
        <v/>
      </c>
      <c r="Q100" s="55" t="str">
        <f t="shared" si="126"/>
        <v/>
      </c>
      <c r="R100" s="55" t="str">
        <f t="shared" si="126"/>
        <v/>
      </c>
      <c r="S100" s="55" t="str">
        <f t="shared" si="126"/>
        <v/>
      </c>
      <c r="T100" s="56">
        <f t="shared" si="88"/>
        <v>0</v>
      </c>
      <c r="AN100" s="4">
        <v>3</v>
      </c>
      <c r="AO100" s="4">
        <v>2</v>
      </c>
      <c r="AP100" s="4">
        <v>11</v>
      </c>
      <c r="AQ100" s="6">
        <f ca="1">IF($AP100=1,IF(INDIRECT(ADDRESS(($AN100-1)*3+$AO100+5,$AP100+7))="",0,INDIRECT(ADDRESS(($AN100-1)*3+$AO100+5,$AP100+7))),IF(INDIRECT(ADDRESS(($AN100-1)*3+$AO100+5,$AP100+7))="",0,IF(COUNTIF(INDIRECT(ADDRESS(($AN100-1)*36+($AO100-1)*12+6,COLUMN())):INDIRECT(ADDRESS(($AN100-1)*36+($AO100-1)*12+$AP100+4,COLUMN())),INDIRECT(ADDRESS(($AN100-1)*3+$AO100+5,$AP100+7)))&gt;=1,0,INDIRECT(ADDRESS(($AN100-1)*3+$AO100+5,$AP100+7)))))</f>
        <v>0</v>
      </c>
      <c r="AR100" s="4">
        <f ca="1">COUNTIF(INDIRECT("H"&amp;(ROW()+12*(($AN100-1)*3+$AO100)-ROW())/12+5):INDIRECT("S"&amp;(ROW()+12*(($AN100-1)*3+$AO100)-ROW())/12+5),AQ100)</f>
        <v>0</v>
      </c>
      <c r="AS100" s="6"/>
      <c r="AU100" s="4">
        <f ca="1">IF(AND(AQ100&gt;0,AR100&gt;0),COUNTIF(AU$6:AU99,"&gt;0")+1,0)</f>
        <v>0</v>
      </c>
      <c r="BE100" s="4">
        <v>2</v>
      </c>
      <c r="BF100" s="4" t="s">
        <v>256</v>
      </c>
      <c r="BG100" s="4">
        <f t="shared" ref="BG100:BR100" si="129">IF(BG99+BT99&gt;40000,1,0)</f>
        <v>0</v>
      </c>
      <c r="BH100" s="4">
        <f t="shared" si="129"/>
        <v>0</v>
      </c>
      <c r="BI100" s="4">
        <f t="shared" si="129"/>
        <v>0</v>
      </c>
      <c r="BJ100" s="4">
        <f t="shared" si="129"/>
        <v>0</v>
      </c>
      <c r="BK100" s="4">
        <f t="shared" si="129"/>
        <v>0</v>
      </c>
      <c r="BL100" s="4">
        <f t="shared" si="129"/>
        <v>0</v>
      </c>
      <c r="BM100" s="4">
        <f t="shared" si="129"/>
        <v>0</v>
      </c>
      <c r="BN100" s="4">
        <f t="shared" si="129"/>
        <v>0</v>
      </c>
      <c r="BO100" s="4">
        <f t="shared" si="129"/>
        <v>0</v>
      </c>
      <c r="BP100" s="4">
        <f t="shared" si="129"/>
        <v>0</v>
      </c>
      <c r="BQ100" s="4">
        <f t="shared" si="129"/>
        <v>0</v>
      </c>
      <c r="BR100" s="4">
        <f t="shared" si="129"/>
        <v>0</v>
      </c>
    </row>
    <row r="101" spans="1:83">
      <c r="A101" s="408"/>
      <c r="B101" s="411"/>
      <c r="C101" s="441"/>
      <c r="D101" s="442"/>
      <c r="E101" s="415"/>
      <c r="F101" s="411"/>
      <c r="G101" s="59" t="s">
        <v>258</v>
      </c>
      <c r="H101" s="60"/>
      <c r="I101" s="61"/>
      <c r="J101" s="61"/>
      <c r="K101" s="61"/>
      <c r="L101" s="61"/>
      <c r="M101" s="61"/>
      <c r="N101" s="61"/>
      <c r="O101" s="61"/>
      <c r="P101" s="61"/>
      <c r="Q101" s="61"/>
      <c r="R101" s="61"/>
      <c r="S101" s="61"/>
      <c r="T101" s="62">
        <f t="shared" si="88"/>
        <v>0</v>
      </c>
      <c r="AN101" s="4">
        <v>3</v>
      </c>
      <c r="AO101" s="4">
        <v>2</v>
      </c>
      <c r="AP101" s="4">
        <v>12</v>
      </c>
      <c r="AQ101" s="6">
        <f ca="1">IF($AP101=1,IF(INDIRECT(ADDRESS(($AN101-1)*3+$AO101+5,$AP101+7))="",0,INDIRECT(ADDRESS(($AN101-1)*3+$AO101+5,$AP101+7))),IF(INDIRECT(ADDRESS(($AN101-1)*3+$AO101+5,$AP101+7))="",0,IF(COUNTIF(INDIRECT(ADDRESS(($AN101-1)*36+($AO101-1)*12+6,COLUMN())):INDIRECT(ADDRESS(($AN101-1)*36+($AO101-1)*12+$AP101+4,COLUMN())),INDIRECT(ADDRESS(($AN101-1)*3+$AO101+5,$AP101+7)))&gt;=1,0,INDIRECT(ADDRESS(($AN101-1)*3+$AO101+5,$AP101+7)))))</f>
        <v>0</v>
      </c>
      <c r="AR101" s="4">
        <f ca="1">COUNTIF(INDIRECT("H"&amp;(ROW()+12*(($AN101-1)*3+$AO101)-ROW())/12+5):INDIRECT("S"&amp;(ROW()+12*(($AN101-1)*3+$AO101)-ROW())/12+5),AQ101)</f>
        <v>0</v>
      </c>
      <c r="AS101" s="6"/>
      <c r="AU101" s="4">
        <f ca="1">IF(AND(AQ101&gt;0,AR101&gt;0),COUNTIF(AU$6:AU100,"&gt;0")+1,0)</f>
        <v>0</v>
      </c>
      <c r="BE101" s="4">
        <v>3</v>
      </c>
    </row>
    <row r="102" spans="1:83">
      <c r="A102" s="406">
        <v>33</v>
      </c>
      <c r="B102" s="409"/>
      <c r="C102" s="409"/>
      <c r="D102" s="409"/>
      <c r="E102" s="413"/>
      <c r="F102" s="409"/>
      <c r="G102" s="47" t="s">
        <v>75</v>
      </c>
      <c r="H102" s="48"/>
      <c r="I102" s="49" t="str">
        <f t="shared" ref="I102:S103" si="130">IF(H102="","",H102)</f>
        <v/>
      </c>
      <c r="J102" s="49" t="str">
        <f t="shared" si="130"/>
        <v/>
      </c>
      <c r="K102" s="49" t="str">
        <f t="shared" si="130"/>
        <v/>
      </c>
      <c r="L102" s="49" t="str">
        <f t="shared" si="130"/>
        <v/>
      </c>
      <c r="M102" s="49" t="str">
        <f t="shared" si="130"/>
        <v/>
      </c>
      <c r="N102" s="49" t="str">
        <f t="shared" si="130"/>
        <v/>
      </c>
      <c r="O102" s="49" t="str">
        <f t="shared" si="130"/>
        <v/>
      </c>
      <c r="P102" s="49" t="str">
        <f t="shared" si="130"/>
        <v/>
      </c>
      <c r="Q102" s="49" t="str">
        <f t="shared" si="130"/>
        <v/>
      </c>
      <c r="R102" s="49" t="str">
        <f t="shared" si="130"/>
        <v/>
      </c>
      <c r="S102" s="49" t="str">
        <f t="shared" si="130"/>
        <v/>
      </c>
      <c r="T102" s="50">
        <f t="shared" si="88"/>
        <v>0</v>
      </c>
      <c r="AN102" s="4">
        <v>3</v>
      </c>
      <c r="AO102" s="4">
        <v>3</v>
      </c>
      <c r="AP102" s="4">
        <v>1</v>
      </c>
      <c r="AQ102" s="6">
        <f ca="1">IF($AP102=1,IF(INDIRECT(ADDRESS(($AN102-1)*3+$AO102+5,$AP102+7))="",0,INDIRECT(ADDRESS(($AN102-1)*3+$AO102+5,$AP102+7))),IF(INDIRECT(ADDRESS(($AN102-1)*3+$AO102+5,$AP102+7))="",0,IF(COUNTIF(INDIRECT(ADDRESS(($AN102-1)*36+($AO102-1)*12+6,COLUMN())):INDIRECT(ADDRESS(($AN102-1)*36+($AO102-1)*12+$AP102+4,COLUMN())),INDIRECT(ADDRESS(($AN102-1)*3+$AO102+5,$AP102+7)))&gt;=1,0,INDIRECT(ADDRESS(($AN102-1)*3+$AO102+5,$AP102+7)))))</f>
        <v>0</v>
      </c>
      <c r="AR102" s="4">
        <f ca="1">COUNTIF(INDIRECT("H"&amp;(ROW()+12*(($AN102-1)*3+$AO102)-ROW())/12+5):INDIRECT("S"&amp;(ROW()+12*(($AN102-1)*3+$AO102)-ROW())/12+5),AQ102)</f>
        <v>0</v>
      </c>
      <c r="AS102" s="6"/>
      <c r="AU102" s="4">
        <f ca="1">IF(AND(AQ102&gt;0,AR102&gt;0),COUNTIF(AU$6:AU101,"&gt;0")+1,0)</f>
        <v>0</v>
      </c>
      <c r="BE102" s="4">
        <v>1</v>
      </c>
      <c r="BG102" s="4">
        <f t="shared" ref="BG102:BR102" si="131">SUM(H102:H103)</f>
        <v>0</v>
      </c>
      <c r="BH102" s="4">
        <f t="shared" si="131"/>
        <v>0</v>
      </c>
      <c r="BI102" s="4">
        <f t="shared" si="131"/>
        <v>0</v>
      </c>
      <c r="BJ102" s="4">
        <f t="shared" si="131"/>
        <v>0</v>
      </c>
      <c r="BK102" s="4">
        <f t="shared" si="131"/>
        <v>0</v>
      </c>
      <c r="BL102" s="4">
        <f t="shared" si="131"/>
        <v>0</v>
      </c>
      <c r="BM102" s="4">
        <f t="shared" si="131"/>
        <v>0</v>
      </c>
      <c r="BN102" s="4">
        <f t="shared" si="131"/>
        <v>0</v>
      </c>
      <c r="BO102" s="4">
        <f t="shared" si="131"/>
        <v>0</v>
      </c>
      <c r="BP102" s="4">
        <f t="shared" si="131"/>
        <v>0</v>
      </c>
      <c r="BQ102" s="4">
        <f t="shared" si="131"/>
        <v>0</v>
      </c>
      <c r="BR102" s="4">
        <f t="shared" si="131"/>
        <v>0</v>
      </c>
      <c r="BT102" s="4">
        <f t="shared" ref="BT102:CE102" si="132">SUM(U102:U103)</f>
        <v>0</v>
      </c>
      <c r="BU102" s="4">
        <f t="shared" si="132"/>
        <v>0</v>
      </c>
      <c r="BV102" s="4">
        <f t="shared" si="132"/>
        <v>0</v>
      </c>
      <c r="BW102" s="4">
        <f t="shared" si="132"/>
        <v>0</v>
      </c>
      <c r="BX102" s="4">
        <f t="shared" si="132"/>
        <v>0</v>
      </c>
      <c r="BY102" s="4">
        <f t="shared" si="132"/>
        <v>0</v>
      </c>
      <c r="BZ102" s="4">
        <f t="shared" si="132"/>
        <v>0</v>
      </c>
      <c r="CA102" s="4">
        <f t="shared" si="132"/>
        <v>0</v>
      </c>
      <c r="CB102" s="4">
        <f t="shared" si="132"/>
        <v>0</v>
      </c>
      <c r="CC102" s="4">
        <f t="shared" si="132"/>
        <v>0</v>
      </c>
      <c r="CD102" s="4">
        <f t="shared" si="132"/>
        <v>0</v>
      </c>
      <c r="CE102" s="4">
        <f t="shared" si="132"/>
        <v>0</v>
      </c>
    </row>
    <row r="103" spans="1:83">
      <c r="A103" s="407"/>
      <c r="B103" s="410"/>
      <c r="C103" s="440"/>
      <c r="D103" s="440"/>
      <c r="E103" s="414"/>
      <c r="F103" s="410"/>
      <c r="G103" s="53" t="s">
        <v>73</v>
      </c>
      <c r="H103" s="54"/>
      <c r="I103" s="55" t="str">
        <f t="shared" si="130"/>
        <v/>
      </c>
      <c r="J103" s="55" t="str">
        <f t="shared" si="130"/>
        <v/>
      </c>
      <c r="K103" s="55" t="str">
        <f t="shared" si="130"/>
        <v/>
      </c>
      <c r="L103" s="55" t="str">
        <f t="shared" si="130"/>
        <v/>
      </c>
      <c r="M103" s="55" t="str">
        <f t="shared" si="130"/>
        <v/>
      </c>
      <c r="N103" s="55" t="str">
        <f t="shared" si="130"/>
        <v/>
      </c>
      <c r="O103" s="55" t="str">
        <f t="shared" si="130"/>
        <v/>
      </c>
      <c r="P103" s="55" t="str">
        <f t="shared" si="130"/>
        <v/>
      </c>
      <c r="Q103" s="55" t="str">
        <f t="shared" si="130"/>
        <v/>
      </c>
      <c r="R103" s="55" t="str">
        <f t="shared" si="130"/>
        <v/>
      </c>
      <c r="S103" s="55" t="str">
        <f t="shared" si="130"/>
        <v/>
      </c>
      <c r="T103" s="56">
        <f t="shared" si="88"/>
        <v>0</v>
      </c>
      <c r="AN103" s="4">
        <v>3</v>
      </c>
      <c r="AO103" s="4">
        <v>3</v>
      </c>
      <c r="AP103" s="4">
        <v>2</v>
      </c>
      <c r="AQ103" s="6">
        <f ca="1">IF($AP103=1,IF(INDIRECT(ADDRESS(($AN103-1)*3+$AO103+5,$AP103+7))="",0,INDIRECT(ADDRESS(($AN103-1)*3+$AO103+5,$AP103+7))),IF(INDIRECT(ADDRESS(($AN103-1)*3+$AO103+5,$AP103+7))="",0,IF(COUNTIF(INDIRECT(ADDRESS(($AN103-1)*36+($AO103-1)*12+6,COLUMN())):INDIRECT(ADDRESS(($AN103-1)*36+($AO103-1)*12+$AP103+4,COLUMN())),INDIRECT(ADDRESS(($AN103-1)*3+$AO103+5,$AP103+7)))&gt;=1,0,INDIRECT(ADDRESS(($AN103-1)*3+$AO103+5,$AP103+7)))))</f>
        <v>0</v>
      </c>
      <c r="AR103" s="4">
        <f ca="1">COUNTIF(INDIRECT("H"&amp;(ROW()+12*(($AN103-1)*3+$AO103)-ROW())/12+5):INDIRECT("S"&amp;(ROW()+12*(($AN103-1)*3+$AO103)-ROW())/12+5),AQ103)</f>
        <v>0</v>
      </c>
      <c r="AS103" s="6"/>
      <c r="AU103" s="4">
        <f ca="1">IF(AND(AQ103&gt;0,AR103&gt;0),COUNTIF(AU$6:AU102,"&gt;0")+1,0)</f>
        <v>0</v>
      </c>
      <c r="BE103" s="4">
        <v>2</v>
      </c>
      <c r="BF103" s="4" t="s">
        <v>256</v>
      </c>
      <c r="BG103" s="4">
        <f t="shared" ref="BG103:BR103" si="133">IF(BG102+BT102&gt;40000,1,0)</f>
        <v>0</v>
      </c>
      <c r="BH103" s="4">
        <f t="shared" si="133"/>
        <v>0</v>
      </c>
      <c r="BI103" s="4">
        <f t="shared" si="133"/>
        <v>0</v>
      </c>
      <c r="BJ103" s="4">
        <f t="shared" si="133"/>
        <v>0</v>
      </c>
      <c r="BK103" s="4">
        <f t="shared" si="133"/>
        <v>0</v>
      </c>
      <c r="BL103" s="4">
        <f t="shared" si="133"/>
        <v>0</v>
      </c>
      <c r="BM103" s="4">
        <f t="shared" si="133"/>
        <v>0</v>
      </c>
      <c r="BN103" s="4">
        <f t="shared" si="133"/>
        <v>0</v>
      </c>
      <c r="BO103" s="4">
        <f t="shared" si="133"/>
        <v>0</v>
      </c>
      <c r="BP103" s="4">
        <f t="shared" si="133"/>
        <v>0</v>
      </c>
      <c r="BQ103" s="4">
        <f t="shared" si="133"/>
        <v>0</v>
      </c>
      <c r="BR103" s="4">
        <f t="shared" si="133"/>
        <v>0</v>
      </c>
    </row>
    <row r="104" spans="1:83">
      <c r="A104" s="408"/>
      <c r="B104" s="411"/>
      <c r="C104" s="441"/>
      <c r="D104" s="442"/>
      <c r="E104" s="415"/>
      <c r="F104" s="411"/>
      <c r="G104" s="59" t="s">
        <v>258</v>
      </c>
      <c r="H104" s="60"/>
      <c r="I104" s="61"/>
      <c r="J104" s="61"/>
      <c r="K104" s="61"/>
      <c r="L104" s="61"/>
      <c r="M104" s="61"/>
      <c r="N104" s="61"/>
      <c r="O104" s="61"/>
      <c r="P104" s="61"/>
      <c r="Q104" s="61"/>
      <c r="R104" s="61"/>
      <c r="S104" s="61"/>
      <c r="T104" s="62">
        <f t="shared" si="88"/>
        <v>0</v>
      </c>
      <c r="AN104" s="4">
        <v>3</v>
      </c>
      <c r="AO104" s="4">
        <v>3</v>
      </c>
      <c r="AP104" s="4">
        <v>3</v>
      </c>
      <c r="AQ104" s="6">
        <f ca="1">IF($AP104=1,IF(INDIRECT(ADDRESS(($AN104-1)*3+$AO104+5,$AP104+7))="",0,INDIRECT(ADDRESS(($AN104-1)*3+$AO104+5,$AP104+7))),IF(INDIRECT(ADDRESS(($AN104-1)*3+$AO104+5,$AP104+7))="",0,IF(COUNTIF(INDIRECT(ADDRESS(($AN104-1)*36+($AO104-1)*12+6,COLUMN())):INDIRECT(ADDRESS(($AN104-1)*36+($AO104-1)*12+$AP104+4,COLUMN())),INDIRECT(ADDRESS(($AN104-1)*3+$AO104+5,$AP104+7)))&gt;=1,0,INDIRECT(ADDRESS(($AN104-1)*3+$AO104+5,$AP104+7)))))</f>
        <v>0</v>
      </c>
      <c r="AR104" s="4">
        <f ca="1">COUNTIF(INDIRECT("H"&amp;(ROW()+12*(($AN104-1)*3+$AO104)-ROW())/12+5):INDIRECT("S"&amp;(ROW()+12*(($AN104-1)*3+$AO104)-ROW())/12+5),AQ104)</f>
        <v>0</v>
      </c>
      <c r="AS104" s="6"/>
      <c r="AU104" s="4">
        <f ca="1">IF(AND(AQ104&gt;0,AR104&gt;0),COUNTIF(AU$6:AU103,"&gt;0")+1,0)</f>
        <v>0</v>
      </c>
      <c r="BE104" s="4">
        <v>3</v>
      </c>
    </row>
    <row r="105" spans="1:83">
      <c r="A105" s="406">
        <v>34</v>
      </c>
      <c r="B105" s="409"/>
      <c r="C105" s="409"/>
      <c r="D105" s="409"/>
      <c r="E105" s="413"/>
      <c r="F105" s="409"/>
      <c r="G105" s="47" t="s">
        <v>75</v>
      </c>
      <c r="H105" s="48"/>
      <c r="I105" s="49" t="str">
        <f t="shared" ref="I105:S106" si="134">IF(H105="","",H105)</f>
        <v/>
      </c>
      <c r="J105" s="49" t="str">
        <f t="shared" si="134"/>
        <v/>
      </c>
      <c r="K105" s="49" t="str">
        <f t="shared" si="134"/>
        <v/>
      </c>
      <c r="L105" s="49" t="str">
        <f t="shared" si="134"/>
        <v/>
      </c>
      <c r="M105" s="49" t="str">
        <f t="shared" si="134"/>
        <v/>
      </c>
      <c r="N105" s="49" t="str">
        <f t="shared" si="134"/>
        <v/>
      </c>
      <c r="O105" s="49" t="str">
        <f t="shared" si="134"/>
        <v/>
      </c>
      <c r="P105" s="49" t="str">
        <f t="shared" si="134"/>
        <v/>
      </c>
      <c r="Q105" s="49" t="str">
        <f t="shared" si="134"/>
        <v/>
      </c>
      <c r="R105" s="49" t="str">
        <f t="shared" si="134"/>
        <v/>
      </c>
      <c r="S105" s="49" t="str">
        <f t="shared" si="134"/>
        <v/>
      </c>
      <c r="T105" s="50">
        <f t="shared" si="88"/>
        <v>0</v>
      </c>
      <c r="AN105" s="4">
        <v>3</v>
      </c>
      <c r="AO105" s="4">
        <v>3</v>
      </c>
      <c r="AP105" s="4">
        <v>4</v>
      </c>
      <c r="AQ105" s="6">
        <f ca="1">IF($AP105=1,IF(INDIRECT(ADDRESS(($AN105-1)*3+$AO105+5,$AP105+7))="",0,INDIRECT(ADDRESS(($AN105-1)*3+$AO105+5,$AP105+7))),IF(INDIRECT(ADDRESS(($AN105-1)*3+$AO105+5,$AP105+7))="",0,IF(COUNTIF(INDIRECT(ADDRESS(($AN105-1)*36+($AO105-1)*12+6,COLUMN())):INDIRECT(ADDRESS(($AN105-1)*36+($AO105-1)*12+$AP105+4,COLUMN())),INDIRECT(ADDRESS(($AN105-1)*3+$AO105+5,$AP105+7)))&gt;=1,0,INDIRECT(ADDRESS(($AN105-1)*3+$AO105+5,$AP105+7)))))</f>
        <v>0</v>
      </c>
      <c r="AR105" s="4">
        <f ca="1">COUNTIF(INDIRECT("H"&amp;(ROW()+12*(($AN105-1)*3+$AO105)-ROW())/12+5):INDIRECT("S"&amp;(ROW()+12*(($AN105-1)*3+$AO105)-ROW())/12+5),AQ105)</f>
        <v>0</v>
      </c>
      <c r="AS105" s="6"/>
      <c r="AU105" s="4">
        <f ca="1">IF(AND(AQ105&gt;0,AR105&gt;0),COUNTIF(AU$6:AU104,"&gt;0")+1,0)</f>
        <v>0</v>
      </c>
      <c r="BE105" s="4">
        <v>1</v>
      </c>
      <c r="BG105" s="4">
        <f t="shared" ref="BG105:BR105" si="135">SUM(H105:H106)</f>
        <v>0</v>
      </c>
      <c r="BH105" s="4">
        <f t="shared" si="135"/>
        <v>0</v>
      </c>
      <c r="BI105" s="4">
        <f t="shared" si="135"/>
        <v>0</v>
      </c>
      <c r="BJ105" s="4">
        <f t="shared" si="135"/>
        <v>0</v>
      </c>
      <c r="BK105" s="4">
        <f t="shared" si="135"/>
        <v>0</v>
      </c>
      <c r="BL105" s="4">
        <f t="shared" si="135"/>
        <v>0</v>
      </c>
      <c r="BM105" s="4">
        <f t="shared" si="135"/>
        <v>0</v>
      </c>
      <c r="BN105" s="4">
        <f t="shared" si="135"/>
        <v>0</v>
      </c>
      <c r="BO105" s="4">
        <f t="shared" si="135"/>
        <v>0</v>
      </c>
      <c r="BP105" s="4">
        <f t="shared" si="135"/>
        <v>0</v>
      </c>
      <c r="BQ105" s="4">
        <f t="shared" si="135"/>
        <v>0</v>
      </c>
      <c r="BR105" s="4">
        <f t="shared" si="135"/>
        <v>0</v>
      </c>
      <c r="BT105" s="4">
        <f t="shared" ref="BT105:CE105" si="136">SUM(U105:U106)</f>
        <v>0</v>
      </c>
      <c r="BU105" s="4">
        <f t="shared" si="136"/>
        <v>0</v>
      </c>
      <c r="BV105" s="4">
        <f t="shared" si="136"/>
        <v>0</v>
      </c>
      <c r="BW105" s="4">
        <f t="shared" si="136"/>
        <v>0</v>
      </c>
      <c r="BX105" s="4">
        <f t="shared" si="136"/>
        <v>0</v>
      </c>
      <c r="BY105" s="4">
        <f t="shared" si="136"/>
        <v>0</v>
      </c>
      <c r="BZ105" s="4">
        <f t="shared" si="136"/>
        <v>0</v>
      </c>
      <c r="CA105" s="4">
        <f t="shared" si="136"/>
        <v>0</v>
      </c>
      <c r="CB105" s="4">
        <f t="shared" si="136"/>
        <v>0</v>
      </c>
      <c r="CC105" s="4">
        <f t="shared" si="136"/>
        <v>0</v>
      </c>
      <c r="CD105" s="4">
        <f t="shared" si="136"/>
        <v>0</v>
      </c>
      <c r="CE105" s="4">
        <f t="shared" si="136"/>
        <v>0</v>
      </c>
    </row>
    <row r="106" spans="1:83">
      <c r="A106" s="407"/>
      <c r="B106" s="410"/>
      <c r="C106" s="440"/>
      <c r="D106" s="440"/>
      <c r="E106" s="414"/>
      <c r="F106" s="410"/>
      <c r="G106" s="53" t="s">
        <v>73</v>
      </c>
      <c r="H106" s="54"/>
      <c r="I106" s="55" t="str">
        <f t="shared" si="134"/>
        <v/>
      </c>
      <c r="J106" s="55" t="str">
        <f t="shared" si="134"/>
        <v/>
      </c>
      <c r="K106" s="55" t="str">
        <f t="shared" si="134"/>
        <v/>
      </c>
      <c r="L106" s="55" t="str">
        <f t="shared" si="134"/>
        <v/>
      </c>
      <c r="M106" s="55" t="str">
        <f t="shared" si="134"/>
        <v/>
      </c>
      <c r="N106" s="55" t="str">
        <f t="shared" si="134"/>
        <v/>
      </c>
      <c r="O106" s="55" t="str">
        <f t="shared" si="134"/>
        <v/>
      </c>
      <c r="P106" s="55" t="str">
        <f t="shared" si="134"/>
        <v/>
      </c>
      <c r="Q106" s="55" t="str">
        <f t="shared" si="134"/>
        <v/>
      </c>
      <c r="R106" s="55" t="str">
        <f t="shared" si="134"/>
        <v/>
      </c>
      <c r="S106" s="55" t="str">
        <f t="shared" si="134"/>
        <v/>
      </c>
      <c r="T106" s="56">
        <f t="shared" si="88"/>
        <v>0</v>
      </c>
      <c r="AN106" s="4">
        <v>3</v>
      </c>
      <c r="AO106" s="4">
        <v>3</v>
      </c>
      <c r="AP106" s="4">
        <v>5</v>
      </c>
      <c r="AQ106" s="6">
        <f ca="1">IF($AP106=1,IF(INDIRECT(ADDRESS(($AN106-1)*3+$AO106+5,$AP106+7))="",0,INDIRECT(ADDRESS(($AN106-1)*3+$AO106+5,$AP106+7))),IF(INDIRECT(ADDRESS(($AN106-1)*3+$AO106+5,$AP106+7))="",0,IF(COUNTIF(INDIRECT(ADDRESS(($AN106-1)*36+($AO106-1)*12+6,COLUMN())):INDIRECT(ADDRESS(($AN106-1)*36+($AO106-1)*12+$AP106+4,COLUMN())),INDIRECT(ADDRESS(($AN106-1)*3+$AO106+5,$AP106+7)))&gt;=1,0,INDIRECT(ADDRESS(($AN106-1)*3+$AO106+5,$AP106+7)))))</f>
        <v>0</v>
      </c>
      <c r="AR106" s="4">
        <f ca="1">COUNTIF(INDIRECT("H"&amp;(ROW()+12*(($AN106-1)*3+$AO106)-ROW())/12+5):INDIRECT("S"&amp;(ROW()+12*(($AN106-1)*3+$AO106)-ROW())/12+5),AQ106)</f>
        <v>0</v>
      </c>
      <c r="AS106" s="6"/>
      <c r="AU106" s="4">
        <f ca="1">IF(AND(AQ106&gt;0,AR106&gt;0),COUNTIF(AU$6:AU105,"&gt;0")+1,0)</f>
        <v>0</v>
      </c>
      <c r="BE106" s="4">
        <v>2</v>
      </c>
      <c r="BF106" s="4" t="s">
        <v>256</v>
      </c>
      <c r="BG106" s="4">
        <f t="shared" ref="BG106:BR106" si="137">IF(BG105+BT105&gt;40000,1,0)</f>
        <v>0</v>
      </c>
      <c r="BH106" s="4">
        <f t="shared" si="137"/>
        <v>0</v>
      </c>
      <c r="BI106" s="4">
        <f t="shared" si="137"/>
        <v>0</v>
      </c>
      <c r="BJ106" s="4">
        <f t="shared" si="137"/>
        <v>0</v>
      </c>
      <c r="BK106" s="4">
        <f t="shared" si="137"/>
        <v>0</v>
      </c>
      <c r="BL106" s="4">
        <f t="shared" si="137"/>
        <v>0</v>
      </c>
      <c r="BM106" s="4">
        <f t="shared" si="137"/>
        <v>0</v>
      </c>
      <c r="BN106" s="4">
        <f t="shared" si="137"/>
        <v>0</v>
      </c>
      <c r="BO106" s="4">
        <f t="shared" si="137"/>
        <v>0</v>
      </c>
      <c r="BP106" s="4">
        <f t="shared" si="137"/>
        <v>0</v>
      </c>
      <c r="BQ106" s="4">
        <f t="shared" si="137"/>
        <v>0</v>
      </c>
      <c r="BR106" s="4">
        <f t="shared" si="137"/>
        <v>0</v>
      </c>
    </row>
    <row r="107" spans="1:83">
      <c r="A107" s="408"/>
      <c r="B107" s="411"/>
      <c r="C107" s="441"/>
      <c r="D107" s="442"/>
      <c r="E107" s="415"/>
      <c r="F107" s="411"/>
      <c r="G107" s="59" t="s">
        <v>258</v>
      </c>
      <c r="H107" s="60"/>
      <c r="I107" s="61"/>
      <c r="J107" s="61"/>
      <c r="K107" s="61"/>
      <c r="L107" s="61"/>
      <c r="M107" s="61"/>
      <c r="N107" s="61"/>
      <c r="O107" s="61"/>
      <c r="P107" s="61"/>
      <c r="Q107" s="61"/>
      <c r="R107" s="61"/>
      <c r="S107" s="61"/>
      <c r="T107" s="62">
        <f t="shared" si="88"/>
        <v>0</v>
      </c>
      <c r="AN107" s="4">
        <v>3</v>
      </c>
      <c r="AO107" s="4">
        <v>3</v>
      </c>
      <c r="AP107" s="4">
        <v>6</v>
      </c>
      <c r="AQ107" s="6">
        <f ca="1">IF($AP107=1,IF(INDIRECT(ADDRESS(($AN107-1)*3+$AO107+5,$AP107+7))="",0,INDIRECT(ADDRESS(($AN107-1)*3+$AO107+5,$AP107+7))),IF(INDIRECT(ADDRESS(($AN107-1)*3+$AO107+5,$AP107+7))="",0,IF(COUNTIF(INDIRECT(ADDRESS(($AN107-1)*36+($AO107-1)*12+6,COLUMN())):INDIRECT(ADDRESS(($AN107-1)*36+($AO107-1)*12+$AP107+4,COLUMN())),INDIRECT(ADDRESS(($AN107-1)*3+$AO107+5,$AP107+7)))&gt;=1,0,INDIRECT(ADDRESS(($AN107-1)*3+$AO107+5,$AP107+7)))))</f>
        <v>0</v>
      </c>
      <c r="AR107" s="4">
        <f ca="1">COUNTIF(INDIRECT("H"&amp;(ROW()+12*(($AN107-1)*3+$AO107)-ROW())/12+5):INDIRECT("S"&amp;(ROW()+12*(($AN107-1)*3+$AO107)-ROW())/12+5),AQ107)</f>
        <v>0</v>
      </c>
      <c r="AS107" s="6"/>
      <c r="AU107" s="4">
        <f ca="1">IF(AND(AQ107&gt;0,AR107&gt;0),COUNTIF(AU$6:AU106,"&gt;0")+1,0)</f>
        <v>0</v>
      </c>
      <c r="BE107" s="4">
        <v>3</v>
      </c>
    </row>
    <row r="108" spans="1:83">
      <c r="A108" s="406">
        <v>35</v>
      </c>
      <c r="B108" s="409"/>
      <c r="C108" s="409"/>
      <c r="D108" s="409"/>
      <c r="E108" s="413"/>
      <c r="F108" s="409"/>
      <c r="G108" s="47" t="s">
        <v>75</v>
      </c>
      <c r="H108" s="48"/>
      <c r="I108" s="49" t="str">
        <f t="shared" ref="I108:S109" si="138">IF(H108="","",H108)</f>
        <v/>
      </c>
      <c r="J108" s="49" t="str">
        <f t="shared" si="138"/>
        <v/>
      </c>
      <c r="K108" s="49" t="str">
        <f t="shared" si="138"/>
        <v/>
      </c>
      <c r="L108" s="49" t="str">
        <f t="shared" si="138"/>
        <v/>
      </c>
      <c r="M108" s="49" t="str">
        <f t="shared" si="138"/>
        <v/>
      </c>
      <c r="N108" s="49" t="str">
        <f t="shared" si="138"/>
        <v/>
      </c>
      <c r="O108" s="49" t="str">
        <f t="shared" si="138"/>
        <v/>
      </c>
      <c r="P108" s="49" t="str">
        <f t="shared" si="138"/>
        <v/>
      </c>
      <c r="Q108" s="49" t="str">
        <f t="shared" si="138"/>
        <v/>
      </c>
      <c r="R108" s="49" t="str">
        <f t="shared" si="138"/>
        <v/>
      </c>
      <c r="S108" s="49" t="str">
        <f t="shared" si="138"/>
        <v/>
      </c>
      <c r="T108" s="50">
        <f t="shared" si="88"/>
        <v>0</v>
      </c>
      <c r="AN108" s="4">
        <v>3</v>
      </c>
      <c r="AO108" s="4">
        <v>3</v>
      </c>
      <c r="AP108" s="4">
        <v>7</v>
      </c>
      <c r="AQ108" s="6">
        <f ca="1">IF($AP108=1,IF(INDIRECT(ADDRESS(($AN108-1)*3+$AO108+5,$AP108+7))="",0,INDIRECT(ADDRESS(($AN108-1)*3+$AO108+5,$AP108+7))),IF(INDIRECT(ADDRESS(($AN108-1)*3+$AO108+5,$AP108+7))="",0,IF(COUNTIF(INDIRECT(ADDRESS(($AN108-1)*36+($AO108-1)*12+6,COLUMN())):INDIRECT(ADDRESS(($AN108-1)*36+($AO108-1)*12+$AP108+4,COLUMN())),INDIRECT(ADDRESS(($AN108-1)*3+$AO108+5,$AP108+7)))&gt;=1,0,INDIRECT(ADDRESS(($AN108-1)*3+$AO108+5,$AP108+7)))))</f>
        <v>0</v>
      </c>
      <c r="AR108" s="4">
        <f ca="1">COUNTIF(INDIRECT("H"&amp;(ROW()+12*(($AN108-1)*3+$AO108)-ROW())/12+5):INDIRECT("S"&amp;(ROW()+12*(($AN108-1)*3+$AO108)-ROW())/12+5),AQ108)</f>
        <v>0</v>
      </c>
      <c r="AS108" s="6"/>
      <c r="AU108" s="4">
        <f ca="1">IF(AND(AQ108&gt;0,AR108&gt;0),COUNTIF(AU$6:AU107,"&gt;0")+1,0)</f>
        <v>0</v>
      </c>
      <c r="BE108" s="4">
        <v>1</v>
      </c>
      <c r="BG108" s="4">
        <f t="shared" ref="BG108:BR108" si="139">SUM(H108:H109)</f>
        <v>0</v>
      </c>
      <c r="BH108" s="4">
        <f t="shared" si="139"/>
        <v>0</v>
      </c>
      <c r="BI108" s="4">
        <f t="shared" si="139"/>
        <v>0</v>
      </c>
      <c r="BJ108" s="4">
        <f t="shared" si="139"/>
        <v>0</v>
      </c>
      <c r="BK108" s="4">
        <f t="shared" si="139"/>
        <v>0</v>
      </c>
      <c r="BL108" s="4">
        <f t="shared" si="139"/>
        <v>0</v>
      </c>
      <c r="BM108" s="4">
        <f t="shared" si="139"/>
        <v>0</v>
      </c>
      <c r="BN108" s="4">
        <f t="shared" si="139"/>
        <v>0</v>
      </c>
      <c r="BO108" s="4">
        <f t="shared" si="139"/>
        <v>0</v>
      </c>
      <c r="BP108" s="4">
        <f t="shared" si="139"/>
        <v>0</v>
      </c>
      <c r="BQ108" s="4">
        <f t="shared" si="139"/>
        <v>0</v>
      </c>
      <c r="BR108" s="4">
        <f t="shared" si="139"/>
        <v>0</v>
      </c>
      <c r="BT108" s="4">
        <f t="shared" ref="BT108:CE108" si="140">SUM(U108:U109)</f>
        <v>0</v>
      </c>
      <c r="BU108" s="4">
        <f t="shared" si="140"/>
        <v>0</v>
      </c>
      <c r="BV108" s="4">
        <f t="shared" si="140"/>
        <v>0</v>
      </c>
      <c r="BW108" s="4">
        <f t="shared" si="140"/>
        <v>0</v>
      </c>
      <c r="BX108" s="4">
        <f t="shared" si="140"/>
        <v>0</v>
      </c>
      <c r="BY108" s="4">
        <f t="shared" si="140"/>
        <v>0</v>
      </c>
      <c r="BZ108" s="4">
        <f t="shared" si="140"/>
        <v>0</v>
      </c>
      <c r="CA108" s="4">
        <f t="shared" si="140"/>
        <v>0</v>
      </c>
      <c r="CB108" s="4">
        <f t="shared" si="140"/>
        <v>0</v>
      </c>
      <c r="CC108" s="4">
        <f t="shared" si="140"/>
        <v>0</v>
      </c>
      <c r="CD108" s="4">
        <f t="shared" si="140"/>
        <v>0</v>
      </c>
      <c r="CE108" s="4">
        <f t="shared" si="140"/>
        <v>0</v>
      </c>
    </row>
    <row r="109" spans="1:83">
      <c r="A109" s="407"/>
      <c r="B109" s="410"/>
      <c r="C109" s="440"/>
      <c r="D109" s="440"/>
      <c r="E109" s="414"/>
      <c r="F109" s="410"/>
      <c r="G109" s="53" t="s">
        <v>73</v>
      </c>
      <c r="H109" s="54"/>
      <c r="I109" s="55" t="str">
        <f t="shared" si="138"/>
        <v/>
      </c>
      <c r="J109" s="55" t="str">
        <f t="shared" si="138"/>
        <v/>
      </c>
      <c r="K109" s="55" t="str">
        <f t="shared" si="138"/>
        <v/>
      </c>
      <c r="L109" s="55" t="str">
        <f t="shared" si="138"/>
        <v/>
      </c>
      <c r="M109" s="55" t="str">
        <f t="shared" si="138"/>
        <v/>
      </c>
      <c r="N109" s="55" t="str">
        <f t="shared" si="138"/>
        <v/>
      </c>
      <c r="O109" s="55" t="str">
        <f t="shared" si="138"/>
        <v/>
      </c>
      <c r="P109" s="55" t="str">
        <f t="shared" si="138"/>
        <v/>
      </c>
      <c r="Q109" s="55" t="str">
        <f t="shared" si="138"/>
        <v/>
      </c>
      <c r="R109" s="55" t="str">
        <f t="shared" si="138"/>
        <v/>
      </c>
      <c r="S109" s="55" t="str">
        <f t="shared" si="138"/>
        <v/>
      </c>
      <c r="T109" s="56">
        <f t="shared" si="88"/>
        <v>0</v>
      </c>
      <c r="AN109" s="4">
        <v>3</v>
      </c>
      <c r="AO109" s="4">
        <v>3</v>
      </c>
      <c r="AP109" s="4">
        <v>8</v>
      </c>
      <c r="AQ109" s="6">
        <f ca="1">IF($AP109=1,IF(INDIRECT(ADDRESS(($AN109-1)*3+$AO109+5,$AP109+7))="",0,INDIRECT(ADDRESS(($AN109-1)*3+$AO109+5,$AP109+7))),IF(INDIRECT(ADDRESS(($AN109-1)*3+$AO109+5,$AP109+7))="",0,IF(COUNTIF(INDIRECT(ADDRESS(($AN109-1)*36+($AO109-1)*12+6,COLUMN())):INDIRECT(ADDRESS(($AN109-1)*36+($AO109-1)*12+$AP109+4,COLUMN())),INDIRECT(ADDRESS(($AN109-1)*3+$AO109+5,$AP109+7)))&gt;=1,0,INDIRECT(ADDRESS(($AN109-1)*3+$AO109+5,$AP109+7)))))</f>
        <v>0</v>
      </c>
      <c r="AR109" s="4">
        <f ca="1">COUNTIF(INDIRECT("H"&amp;(ROW()+12*(($AN109-1)*3+$AO109)-ROW())/12+5):INDIRECT("S"&amp;(ROW()+12*(($AN109-1)*3+$AO109)-ROW())/12+5),AQ109)</f>
        <v>0</v>
      </c>
      <c r="AS109" s="6"/>
      <c r="AU109" s="4">
        <f ca="1">IF(AND(AQ109&gt;0,AR109&gt;0),COUNTIF(AU$6:AU108,"&gt;0")+1,0)</f>
        <v>0</v>
      </c>
      <c r="BE109" s="4">
        <v>2</v>
      </c>
      <c r="BF109" s="4" t="s">
        <v>256</v>
      </c>
      <c r="BG109" s="4">
        <f t="shared" ref="BG109:BR109" si="141">IF(BG108+BT108&gt;40000,1,0)</f>
        <v>0</v>
      </c>
      <c r="BH109" s="4">
        <f t="shared" si="141"/>
        <v>0</v>
      </c>
      <c r="BI109" s="4">
        <f t="shared" si="141"/>
        <v>0</v>
      </c>
      <c r="BJ109" s="4">
        <f t="shared" si="141"/>
        <v>0</v>
      </c>
      <c r="BK109" s="4">
        <f t="shared" si="141"/>
        <v>0</v>
      </c>
      <c r="BL109" s="4">
        <f t="shared" si="141"/>
        <v>0</v>
      </c>
      <c r="BM109" s="4">
        <f t="shared" si="141"/>
        <v>0</v>
      </c>
      <c r="BN109" s="4">
        <f t="shared" si="141"/>
        <v>0</v>
      </c>
      <c r="BO109" s="4">
        <f t="shared" si="141"/>
        <v>0</v>
      </c>
      <c r="BP109" s="4">
        <f t="shared" si="141"/>
        <v>0</v>
      </c>
      <c r="BQ109" s="4">
        <f t="shared" si="141"/>
        <v>0</v>
      </c>
      <c r="BR109" s="4">
        <f t="shared" si="141"/>
        <v>0</v>
      </c>
    </row>
    <row r="110" spans="1:83">
      <c r="A110" s="408"/>
      <c r="B110" s="411"/>
      <c r="C110" s="441"/>
      <c r="D110" s="442"/>
      <c r="E110" s="415"/>
      <c r="F110" s="411"/>
      <c r="G110" s="59" t="s">
        <v>258</v>
      </c>
      <c r="H110" s="60"/>
      <c r="I110" s="61"/>
      <c r="J110" s="61"/>
      <c r="K110" s="61"/>
      <c r="L110" s="61"/>
      <c r="M110" s="61"/>
      <c r="N110" s="61"/>
      <c r="O110" s="61"/>
      <c r="P110" s="61"/>
      <c r="Q110" s="61"/>
      <c r="R110" s="61"/>
      <c r="S110" s="61"/>
      <c r="T110" s="62">
        <f t="shared" si="88"/>
        <v>0</v>
      </c>
      <c r="AN110" s="4">
        <v>3</v>
      </c>
      <c r="AO110" s="4">
        <v>3</v>
      </c>
      <c r="AP110" s="4">
        <v>9</v>
      </c>
      <c r="AQ110" s="6">
        <f ca="1">IF($AP110=1,IF(INDIRECT(ADDRESS(($AN110-1)*3+$AO110+5,$AP110+7))="",0,INDIRECT(ADDRESS(($AN110-1)*3+$AO110+5,$AP110+7))),IF(INDIRECT(ADDRESS(($AN110-1)*3+$AO110+5,$AP110+7))="",0,IF(COUNTIF(INDIRECT(ADDRESS(($AN110-1)*36+($AO110-1)*12+6,COLUMN())):INDIRECT(ADDRESS(($AN110-1)*36+($AO110-1)*12+$AP110+4,COLUMN())),INDIRECT(ADDRESS(($AN110-1)*3+$AO110+5,$AP110+7)))&gt;=1,0,INDIRECT(ADDRESS(($AN110-1)*3+$AO110+5,$AP110+7)))))</f>
        <v>0</v>
      </c>
      <c r="AR110" s="4">
        <f ca="1">COUNTIF(INDIRECT("H"&amp;(ROW()+12*(($AN110-1)*3+$AO110)-ROW())/12+5):INDIRECT("S"&amp;(ROW()+12*(($AN110-1)*3+$AO110)-ROW())/12+5),AQ110)</f>
        <v>0</v>
      </c>
      <c r="AS110" s="6"/>
      <c r="AU110" s="4">
        <f ca="1">IF(AND(AQ110&gt;0,AR110&gt;0),COUNTIF(AU$6:AU109,"&gt;0")+1,0)</f>
        <v>0</v>
      </c>
      <c r="BE110" s="4">
        <v>3</v>
      </c>
    </row>
    <row r="111" spans="1:83">
      <c r="A111" s="406">
        <v>36</v>
      </c>
      <c r="B111" s="409"/>
      <c r="C111" s="409"/>
      <c r="D111" s="409"/>
      <c r="E111" s="413"/>
      <c r="F111" s="409"/>
      <c r="G111" s="47" t="s">
        <v>75</v>
      </c>
      <c r="H111" s="48"/>
      <c r="I111" s="49" t="str">
        <f t="shared" ref="I111:S112" si="142">IF(H111="","",H111)</f>
        <v/>
      </c>
      <c r="J111" s="49" t="str">
        <f t="shared" si="142"/>
        <v/>
      </c>
      <c r="K111" s="49" t="str">
        <f t="shared" si="142"/>
        <v/>
      </c>
      <c r="L111" s="49" t="str">
        <f t="shared" si="142"/>
        <v/>
      </c>
      <c r="M111" s="49" t="str">
        <f t="shared" si="142"/>
        <v/>
      </c>
      <c r="N111" s="49" t="str">
        <f t="shared" si="142"/>
        <v/>
      </c>
      <c r="O111" s="49" t="str">
        <f t="shared" si="142"/>
        <v/>
      </c>
      <c r="P111" s="49" t="str">
        <f t="shared" si="142"/>
        <v/>
      </c>
      <c r="Q111" s="49" t="str">
        <f t="shared" si="142"/>
        <v/>
      </c>
      <c r="R111" s="49" t="str">
        <f t="shared" si="142"/>
        <v/>
      </c>
      <c r="S111" s="49" t="str">
        <f t="shared" si="142"/>
        <v/>
      </c>
      <c r="T111" s="50">
        <f t="shared" si="88"/>
        <v>0</v>
      </c>
      <c r="AN111" s="4">
        <v>3</v>
      </c>
      <c r="AO111" s="4">
        <v>3</v>
      </c>
      <c r="AP111" s="4">
        <v>10</v>
      </c>
      <c r="AQ111" s="6">
        <f ca="1">IF($AP111=1,IF(INDIRECT(ADDRESS(($AN111-1)*3+$AO111+5,$AP111+7))="",0,INDIRECT(ADDRESS(($AN111-1)*3+$AO111+5,$AP111+7))),IF(INDIRECT(ADDRESS(($AN111-1)*3+$AO111+5,$AP111+7))="",0,IF(COUNTIF(INDIRECT(ADDRESS(($AN111-1)*36+($AO111-1)*12+6,COLUMN())):INDIRECT(ADDRESS(($AN111-1)*36+($AO111-1)*12+$AP111+4,COLUMN())),INDIRECT(ADDRESS(($AN111-1)*3+$AO111+5,$AP111+7)))&gt;=1,0,INDIRECT(ADDRESS(($AN111-1)*3+$AO111+5,$AP111+7)))))</f>
        <v>0</v>
      </c>
      <c r="AR111" s="4">
        <f ca="1">COUNTIF(INDIRECT("H"&amp;(ROW()+12*(($AN111-1)*3+$AO111)-ROW())/12+5):INDIRECT("S"&amp;(ROW()+12*(($AN111-1)*3+$AO111)-ROW())/12+5),AQ111)</f>
        <v>0</v>
      </c>
      <c r="AS111" s="6"/>
      <c r="AU111" s="4">
        <f ca="1">IF(AND(AQ111&gt;0,AR111&gt;0),COUNTIF(AU$6:AU110,"&gt;0")+1,0)</f>
        <v>0</v>
      </c>
      <c r="BE111" s="4">
        <v>1</v>
      </c>
      <c r="BG111" s="4">
        <f t="shared" ref="BG111:BR111" si="143">SUM(H111:H112)</f>
        <v>0</v>
      </c>
      <c r="BH111" s="4">
        <f t="shared" si="143"/>
        <v>0</v>
      </c>
      <c r="BI111" s="4">
        <f t="shared" si="143"/>
        <v>0</v>
      </c>
      <c r="BJ111" s="4">
        <f t="shared" si="143"/>
        <v>0</v>
      </c>
      <c r="BK111" s="4">
        <f t="shared" si="143"/>
        <v>0</v>
      </c>
      <c r="BL111" s="4">
        <f t="shared" si="143"/>
        <v>0</v>
      </c>
      <c r="BM111" s="4">
        <f t="shared" si="143"/>
        <v>0</v>
      </c>
      <c r="BN111" s="4">
        <f t="shared" si="143"/>
        <v>0</v>
      </c>
      <c r="BO111" s="4">
        <f t="shared" si="143"/>
        <v>0</v>
      </c>
      <c r="BP111" s="4">
        <f t="shared" si="143"/>
        <v>0</v>
      </c>
      <c r="BQ111" s="4">
        <f t="shared" si="143"/>
        <v>0</v>
      </c>
      <c r="BR111" s="4">
        <f t="shared" si="143"/>
        <v>0</v>
      </c>
      <c r="BT111" s="4">
        <f t="shared" ref="BT111:CE111" si="144">SUM(U111:U112)</f>
        <v>0</v>
      </c>
      <c r="BU111" s="4">
        <f t="shared" si="144"/>
        <v>0</v>
      </c>
      <c r="BV111" s="4">
        <f t="shared" si="144"/>
        <v>0</v>
      </c>
      <c r="BW111" s="4">
        <f t="shared" si="144"/>
        <v>0</v>
      </c>
      <c r="BX111" s="4">
        <f t="shared" si="144"/>
        <v>0</v>
      </c>
      <c r="BY111" s="4">
        <f t="shared" si="144"/>
        <v>0</v>
      </c>
      <c r="BZ111" s="4">
        <f t="shared" si="144"/>
        <v>0</v>
      </c>
      <c r="CA111" s="4">
        <f t="shared" si="144"/>
        <v>0</v>
      </c>
      <c r="CB111" s="4">
        <f t="shared" si="144"/>
        <v>0</v>
      </c>
      <c r="CC111" s="4">
        <f t="shared" si="144"/>
        <v>0</v>
      </c>
      <c r="CD111" s="4">
        <f t="shared" si="144"/>
        <v>0</v>
      </c>
      <c r="CE111" s="4">
        <f t="shared" si="144"/>
        <v>0</v>
      </c>
    </row>
    <row r="112" spans="1:83">
      <c r="A112" s="407"/>
      <c r="B112" s="410"/>
      <c r="C112" s="440"/>
      <c r="D112" s="440"/>
      <c r="E112" s="414"/>
      <c r="F112" s="410"/>
      <c r="G112" s="53" t="s">
        <v>73</v>
      </c>
      <c r="H112" s="54"/>
      <c r="I112" s="55" t="str">
        <f t="shared" si="142"/>
        <v/>
      </c>
      <c r="J112" s="55" t="str">
        <f t="shared" si="142"/>
        <v/>
      </c>
      <c r="K112" s="55" t="str">
        <f t="shared" si="142"/>
        <v/>
      </c>
      <c r="L112" s="55" t="str">
        <f t="shared" si="142"/>
        <v/>
      </c>
      <c r="M112" s="55" t="str">
        <f t="shared" si="142"/>
        <v/>
      </c>
      <c r="N112" s="55" t="str">
        <f t="shared" si="142"/>
        <v/>
      </c>
      <c r="O112" s="55" t="str">
        <f t="shared" si="142"/>
        <v/>
      </c>
      <c r="P112" s="55" t="str">
        <f t="shared" si="142"/>
        <v/>
      </c>
      <c r="Q112" s="55" t="str">
        <f t="shared" si="142"/>
        <v/>
      </c>
      <c r="R112" s="55" t="str">
        <f t="shared" si="142"/>
        <v/>
      </c>
      <c r="S112" s="55" t="str">
        <f t="shared" si="142"/>
        <v/>
      </c>
      <c r="T112" s="56">
        <f t="shared" si="88"/>
        <v>0</v>
      </c>
      <c r="AN112" s="4">
        <v>3</v>
      </c>
      <c r="AO112" s="4">
        <v>3</v>
      </c>
      <c r="AP112" s="4">
        <v>11</v>
      </c>
      <c r="AQ112" s="6">
        <f ca="1">IF($AP112=1,IF(INDIRECT(ADDRESS(($AN112-1)*3+$AO112+5,$AP112+7))="",0,INDIRECT(ADDRESS(($AN112-1)*3+$AO112+5,$AP112+7))),IF(INDIRECT(ADDRESS(($AN112-1)*3+$AO112+5,$AP112+7))="",0,IF(COUNTIF(INDIRECT(ADDRESS(($AN112-1)*36+($AO112-1)*12+6,COLUMN())):INDIRECT(ADDRESS(($AN112-1)*36+($AO112-1)*12+$AP112+4,COLUMN())),INDIRECT(ADDRESS(($AN112-1)*3+$AO112+5,$AP112+7)))&gt;=1,0,INDIRECT(ADDRESS(($AN112-1)*3+$AO112+5,$AP112+7)))))</f>
        <v>0</v>
      </c>
      <c r="AR112" s="4">
        <f ca="1">COUNTIF(INDIRECT("H"&amp;(ROW()+12*(($AN112-1)*3+$AO112)-ROW())/12+5):INDIRECT("S"&amp;(ROW()+12*(($AN112-1)*3+$AO112)-ROW())/12+5),AQ112)</f>
        <v>0</v>
      </c>
      <c r="AS112" s="6"/>
      <c r="AU112" s="4">
        <f ca="1">IF(AND(AQ112&gt;0,AR112&gt;0),COUNTIF(AU$6:AU111,"&gt;0")+1,0)</f>
        <v>0</v>
      </c>
      <c r="BE112" s="4">
        <v>2</v>
      </c>
      <c r="BF112" s="4" t="s">
        <v>256</v>
      </c>
      <c r="BG112" s="4">
        <f t="shared" ref="BG112:BR112" si="145">IF(BG111+BT111&gt;40000,1,0)</f>
        <v>0</v>
      </c>
      <c r="BH112" s="4">
        <f t="shared" si="145"/>
        <v>0</v>
      </c>
      <c r="BI112" s="4">
        <f t="shared" si="145"/>
        <v>0</v>
      </c>
      <c r="BJ112" s="4">
        <f t="shared" si="145"/>
        <v>0</v>
      </c>
      <c r="BK112" s="4">
        <f t="shared" si="145"/>
        <v>0</v>
      </c>
      <c r="BL112" s="4">
        <f t="shared" si="145"/>
        <v>0</v>
      </c>
      <c r="BM112" s="4">
        <f t="shared" si="145"/>
        <v>0</v>
      </c>
      <c r="BN112" s="4">
        <f t="shared" si="145"/>
        <v>0</v>
      </c>
      <c r="BO112" s="4">
        <f t="shared" si="145"/>
        <v>0</v>
      </c>
      <c r="BP112" s="4">
        <f t="shared" si="145"/>
        <v>0</v>
      </c>
      <c r="BQ112" s="4">
        <f t="shared" si="145"/>
        <v>0</v>
      </c>
      <c r="BR112" s="4">
        <f t="shared" si="145"/>
        <v>0</v>
      </c>
    </row>
    <row r="113" spans="1:83">
      <c r="A113" s="408"/>
      <c r="B113" s="411"/>
      <c r="C113" s="441"/>
      <c r="D113" s="442"/>
      <c r="E113" s="415"/>
      <c r="F113" s="411"/>
      <c r="G113" s="59" t="s">
        <v>258</v>
      </c>
      <c r="H113" s="60"/>
      <c r="I113" s="61"/>
      <c r="J113" s="61"/>
      <c r="K113" s="61"/>
      <c r="L113" s="61"/>
      <c r="M113" s="61"/>
      <c r="N113" s="61"/>
      <c r="O113" s="61"/>
      <c r="P113" s="61"/>
      <c r="Q113" s="61"/>
      <c r="R113" s="61"/>
      <c r="S113" s="61"/>
      <c r="T113" s="62">
        <f t="shared" si="88"/>
        <v>0</v>
      </c>
      <c r="AN113" s="77">
        <v>3</v>
      </c>
      <c r="AO113" s="77">
        <v>3</v>
      </c>
      <c r="AP113" s="77">
        <v>12</v>
      </c>
      <c r="AQ113" s="78">
        <f ca="1">IF($AP113=1,IF(INDIRECT(ADDRESS(($AN113-1)*3+$AO113+5,$AP113+7))="",0,INDIRECT(ADDRESS(($AN113-1)*3+$AO113+5,$AP113+7))),IF(INDIRECT(ADDRESS(($AN113-1)*3+$AO113+5,$AP113+7))="",0,IF(COUNTIF(INDIRECT(ADDRESS(($AN113-1)*36+($AO113-1)*12+6,COLUMN())):INDIRECT(ADDRESS(($AN113-1)*36+($AO113-1)*12+$AP113+4,COLUMN())),INDIRECT(ADDRESS(($AN113-1)*3+$AO113+5,$AP113+7)))&gt;=1,0,INDIRECT(ADDRESS(($AN113-1)*3+$AO113+5,$AP113+7)))))</f>
        <v>0</v>
      </c>
      <c r="AR113" s="77">
        <f ca="1">COUNTIF(INDIRECT("H"&amp;(ROW()+12*(($AN113-1)*3+$AO113)-ROW())/12+5):INDIRECT("S"&amp;(ROW()+12*(($AN113-1)*3+$AO113)-ROW())/12+5),AQ113)</f>
        <v>0</v>
      </c>
      <c r="AS113" s="78"/>
      <c r="AT113" s="77"/>
      <c r="AU113" s="77">
        <f ca="1">IF(AND(AQ113&gt;0,AR113&gt;0),COUNTIF(AU$6:AU112,"&gt;0")+1,0)</f>
        <v>0</v>
      </c>
      <c r="BE113" s="4">
        <v>3</v>
      </c>
    </row>
    <row r="114" spans="1:83">
      <c r="A114" s="406">
        <v>37</v>
      </c>
      <c r="B114" s="409"/>
      <c r="C114" s="409"/>
      <c r="D114" s="409"/>
      <c r="E114" s="413"/>
      <c r="F114" s="409"/>
      <c r="G114" s="47" t="s">
        <v>75</v>
      </c>
      <c r="H114" s="48"/>
      <c r="I114" s="49" t="str">
        <f t="shared" ref="I114:S115" si="146">IF(H114="","",H114)</f>
        <v/>
      </c>
      <c r="J114" s="49" t="str">
        <f t="shared" si="146"/>
        <v/>
      </c>
      <c r="K114" s="49" t="str">
        <f t="shared" si="146"/>
        <v/>
      </c>
      <c r="L114" s="49" t="str">
        <f t="shared" si="146"/>
        <v/>
      </c>
      <c r="M114" s="49" t="str">
        <f t="shared" si="146"/>
        <v/>
      </c>
      <c r="N114" s="49" t="str">
        <f t="shared" si="146"/>
        <v/>
      </c>
      <c r="O114" s="49" t="str">
        <f t="shared" si="146"/>
        <v/>
      </c>
      <c r="P114" s="49" t="str">
        <f t="shared" si="146"/>
        <v/>
      </c>
      <c r="Q114" s="49" t="str">
        <f t="shared" si="146"/>
        <v/>
      </c>
      <c r="R114" s="49" t="str">
        <f t="shared" si="146"/>
        <v/>
      </c>
      <c r="S114" s="49" t="str">
        <f t="shared" si="146"/>
        <v/>
      </c>
      <c r="T114" s="50">
        <f t="shared" si="88"/>
        <v>0</v>
      </c>
      <c r="AN114" s="4">
        <v>4</v>
      </c>
      <c r="AO114" s="4">
        <v>1</v>
      </c>
      <c r="AP114" s="4">
        <v>1</v>
      </c>
      <c r="AQ114" s="6">
        <f ca="1">IF($AP114=1,IF(INDIRECT(ADDRESS(($AN114-1)*3+$AO114+5,$AP114+7))="",0,INDIRECT(ADDRESS(($AN114-1)*3+$AO114+5,$AP114+7))),IF(INDIRECT(ADDRESS(($AN114-1)*3+$AO114+5,$AP114+7))="",0,IF(COUNTIF(INDIRECT(ADDRESS(($AN114-1)*36+($AO114-1)*12+6,COLUMN())):INDIRECT(ADDRESS(($AN114-1)*36+($AO114-1)*12+$AP114+4,COLUMN())),INDIRECT(ADDRESS(($AN114-1)*3+$AO114+5,$AP114+7)))&gt;=1,0,INDIRECT(ADDRESS(($AN114-1)*3+$AO114+5,$AP114+7)))))</f>
        <v>0</v>
      </c>
      <c r="AR114" s="4">
        <f ca="1">COUNTIF(INDIRECT("H"&amp;(ROW()+12*(($AN114-1)*3+$AO114)-ROW())/12+5):INDIRECT("S"&amp;(ROW()+12*(($AN114-1)*3+$AO114)-ROW())/12+5),AQ114)</f>
        <v>0</v>
      </c>
      <c r="AS114" s="6"/>
      <c r="AU114" s="4">
        <f ca="1">IF(AND(AQ114&gt;0,AR114&gt;0),COUNTIF(AU$6:AU113,"&gt;0")+1,0)</f>
        <v>0</v>
      </c>
      <c r="BE114" s="4">
        <v>1</v>
      </c>
      <c r="BG114" s="4">
        <f t="shared" ref="BG114:BR114" si="147">SUM(H114:H115)</f>
        <v>0</v>
      </c>
      <c r="BH114" s="4">
        <f t="shared" si="147"/>
        <v>0</v>
      </c>
      <c r="BI114" s="4">
        <f t="shared" si="147"/>
        <v>0</v>
      </c>
      <c r="BJ114" s="4">
        <f t="shared" si="147"/>
        <v>0</v>
      </c>
      <c r="BK114" s="4">
        <f t="shared" si="147"/>
        <v>0</v>
      </c>
      <c r="BL114" s="4">
        <f t="shared" si="147"/>
        <v>0</v>
      </c>
      <c r="BM114" s="4">
        <f t="shared" si="147"/>
        <v>0</v>
      </c>
      <c r="BN114" s="4">
        <f t="shared" si="147"/>
        <v>0</v>
      </c>
      <c r="BO114" s="4">
        <f t="shared" si="147"/>
        <v>0</v>
      </c>
      <c r="BP114" s="4">
        <f t="shared" si="147"/>
        <v>0</v>
      </c>
      <c r="BQ114" s="4">
        <f t="shared" si="147"/>
        <v>0</v>
      </c>
      <c r="BR114" s="4">
        <f t="shared" si="147"/>
        <v>0</v>
      </c>
      <c r="BT114" s="4">
        <f t="shared" ref="BT114:CE114" si="148">SUM(U114:U115)</f>
        <v>0</v>
      </c>
      <c r="BU114" s="4">
        <f t="shared" si="148"/>
        <v>0</v>
      </c>
      <c r="BV114" s="4">
        <f t="shared" si="148"/>
        <v>0</v>
      </c>
      <c r="BW114" s="4">
        <f t="shared" si="148"/>
        <v>0</v>
      </c>
      <c r="BX114" s="4">
        <f t="shared" si="148"/>
        <v>0</v>
      </c>
      <c r="BY114" s="4">
        <f t="shared" si="148"/>
        <v>0</v>
      </c>
      <c r="BZ114" s="4">
        <f t="shared" si="148"/>
        <v>0</v>
      </c>
      <c r="CA114" s="4">
        <f t="shared" si="148"/>
        <v>0</v>
      </c>
      <c r="CB114" s="4">
        <f t="shared" si="148"/>
        <v>0</v>
      </c>
      <c r="CC114" s="4">
        <f t="shared" si="148"/>
        <v>0</v>
      </c>
      <c r="CD114" s="4">
        <f t="shared" si="148"/>
        <v>0</v>
      </c>
      <c r="CE114" s="4">
        <f t="shared" si="148"/>
        <v>0</v>
      </c>
    </row>
    <row r="115" spans="1:83">
      <c r="A115" s="407"/>
      <c r="B115" s="410"/>
      <c r="C115" s="440"/>
      <c r="D115" s="440"/>
      <c r="E115" s="414"/>
      <c r="F115" s="410"/>
      <c r="G115" s="53" t="s">
        <v>73</v>
      </c>
      <c r="H115" s="54"/>
      <c r="I115" s="55" t="str">
        <f t="shared" si="146"/>
        <v/>
      </c>
      <c r="J115" s="55" t="str">
        <f t="shared" si="146"/>
        <v/>
      </c>
      <c r="K115" s="55" t="str">
        <f t="shared" si="146"/>
        <v/>
      </c>
      <c r="L115" s="55" t="str">
        <f t="shared" si="146"/>
        <v/>
      </c>
      <c r="M115" s="55" t="str">
        <f t="shared" si="146"/>
        <v/>
      </c>
      <c r="N115" s="55" t="str">
        <f t="shared" si="146"/>
        <v/>
      </c>
      <c r="O115" s="55" t="str">
        <f t="shared" si="146"/>
        <v/>
      </c>
      <c r="P115" s="55" t="str">
        <f t="shared" si="146"/>
        <v/>
      </c>
      <c r="Q115" s="55" t="str">
        <f t="shared" si="146"/>
        <v/>
      </c>
      <c r="R115" s="55" t="str">
        <f t="shared" si="146"/>
        <v/>
      </c>
      <c r="S115" s="55" t="str">
        <f t="shared" si="146"/>
        <v/>
      </c>
      <c r="T115" s="56">
        <f t="shared" si="88"/>
        <v>0</v>
      </c>
      <c r="AN115" s="4">
        <v>4</v>
      </c>
      <c r="AO115" s="4">
        <v>1</v>
      </c>
      <c r="AP115" s="4">
        <v>2</v>
      </c>
      <c r="AQ115" s="6">
        <f ca="1">IF($AP115=1,IF(INDIRECT(ADDRESS(($AN115-1)*3+$AO115+5,$AP115+7))="",0,INDIRECT(ADDRESS(($AN115-1)*3+$AO115+5,$AP115+7))),IF(INDIRECT(ADDRESS(($AN115-1)*3+$AO115+5,$AP115+7))="",0,IF(COUNTIF(INDIRECT(ADDRESS(($AN115-1)*36+($AO115-1)*12+6,COLUMN())):INDIRECT(ADDRESS(($AN115-1)*36+($AO115-1)*12+$AP115+4,COLUMN())),INDIRECT(ADDRESS(($AN115-1)*3+$AO115+5,$AP115+7)))&gt;=1,0,INDIRECT(ADDRESS(($AN115-1)*3+$AO115+5,$AP115+7)))))</f>
        <v>0</v>
      </c>
      <c r="AR115" s="4">
        <f ca="1">COUNTIF(INDIRECT("H"&amp;(ROW()+12*(($AN115-1)*3+$AO115)-ROW())/12+5):INDIRECT("S"&amp;(ROW()+12*(($AN115-1)*3+$AO115)-ROW())/12+5),AQ115)</f>
        <v>0</v>
      </c>
      <c r="AS115" s="6"/>
      <c r="AU115" s="4">
        <f ca="1">IF(AND(AQ115&gt;0,AR115&gt;0),COUNTIF(AU$6:AU114,"&gt;0")+1,0)</f>
        <v>0</v>
      </c>
      <c r="BE115" s="4">
        <v>2</v>
      </c>
      <c r="BF115" s="4" t="s">
        <v>256</v>
      </c>
      <c r="BG115" s="4">
        <f t="shared" ref="BG115:BR115" si="149">IF(BG114+BT114&gt;40000,1,0)</f>
        <v>0</v>
      </c>
      <c r="BH115" s="4">
        <f t="shared" si="149"/>
        <v>0</v>
      </c>
      <c r="BI115" s="4">
        <f t="shared" si="149"/>
        <v>0</v>
      </c>
      <c r="BJ115" s="4">
        <f t="shared" si="149"/>
        <v>0</v>
      </c>
      <c r="BK115" s="4">
        <f t="shared" si="149"/>
        <v>0</v>
      </c>
      <c r="BL115" s="4">
        <f t="shared" si="149"/>
        <v>0</v>
      </c>
      <c r="BM115" s="4">
        <f t="shared" si="149"/>
        <v>0</v>
      </c>
      <c r="BN115" s="4">
        <f t="shared" si="149"/>
        <v>0</v>
      </c>
      <c r="BO115" s="4">
        <f t="shared" si="149"/>
        <v>0</v>
      </c>
      <c r="BP115" s="4">
        <f t="shared" si="149"/>
        <v>0</v>
      </c>
      <c r="BQ115" s="4">
        <f t="shared" si="149"/>
        <v>0</v>
      </c>
      <c r="BR115" s="4">
        <f t="shared" si="149"/>
        <v>0</v>
      </c>
    </row>
    <row r="116" spans="1:83">
      <c r="A116" s="408"/>
      <c r="B116" s="411"/>
      <c r="C116" s="441"/>
      <c r="D116" s="442"/>
      <c r="E116" s="415"/>
      <c r="F116" s="411"/>
      <c r="G116" s="59" t="s">
        <v>258</v>
      </c>
      <c r="H116" s="60"/>
      <c r="I116" s="61"/>
      <c r="J116" s="61"/>
      <c r="K116" s="61"/>
      <c r="L116" s="61"/>
      <c r="M116" s="61"/>
      <c r="N116" s="61"/>
      <c r="O116" s="61"/>
      <c r="P116" s="61"/>
      <c r="Q116" s="61"/>
      <c r="R116" s="61"/>
      <c r="S116" s="61"/>
      <c r="T116" s="62">
        <f t="shared" si="88"/>
        <v>0</v>
      </c>
      <c r="AN116" s="4">
        <v>4</v>
      </c>
      <c r="AO116" s="4">
        <v>1</v>
      </c>
      <c r="AP116" s="4">
        <v>3</v>
      </c>
      <c r="AQ116" s="6">
        <f ca="1">IF($AP116=1,IF(INDIRECT(ADDRESS(($AN116-1)*3+$AO116+5,$AP116+7))="",0,INDIRECT(ADDRESS(($AN116-1)*3+$AO116+5,$AP116+7))),IF(INDIRECT(ADDRESS(($AN116-1)*3+$AO116+5,$AP116+7))="",0,IF(COUNTIF(INDIRECT(ADDRESS(($AN116-1)*36+($AO116-1)*12+6,COLUMN())):INDIRECT(ADDRESS(($AN116-1)*36+($AO116-1)*12+$AP116+4,COLUMN())),INDIRECT(ADDRESS(($AN116-1)*3+$AO116+5,$AP116+7)))&gt;=1,0,INDIRECT(ADDRESS(($AN116-1)*3+$AO116+5,$AP116+7)))))</f>
        <v>0</v>
      </c>
      <c r="AR116" s="4">
        <f ca="1">COUNTIF(INDIRECT("H"&amp;(ROW()+12*(($AN116-1)*3+$AO116)-ROW())/12+5):INDIRECT("S"&amp;(ROW()+12*(($AN116-1)*3+$AO116)-ROW())/12+5),AQ116)</f>
        <v>0</v>
      </c>
      <c r="AS116" s="6"/>
      <c r="AU116" s="4">
        <f ca="1">IF(AND(AQ116&gt;0,AR116&gt;0),COUNTIF(AU$6:AU115,"&gt;0")+1,0)</f>
        <v>0</v>
      </c>
      <c r="BE116" s="4">
        <v>3</v>
      </c>
    </row>
    <row r="117" spans="1:83">
      <c r="A117" s="406">
        <v>38</v>
      </c>
      <c r="B117" s="409"/>
      <c r="C117" s="409"/>
      <c r="D117" s="409"/>
      <c r="E117" s="413"/>
      <c r="F117" s="409"/>
      <c r="G117" s="47" t="s">
        <v>75</v>
      </c>
      <c r="H117" s="48"/>
      <c r="I117" s="49" t="str">
        <f t="shared" ref="I117:S118" si="150">IF(H117="","",H117)</f>
        <v/>
      </c>
      <c r="J117" s="49" t="str">
        <f t="shared" si="150"/>
        <v/>
      </c>
      <c r="K117" s="49" t="str">
        <f t="shared" si="150"/>
        <v/>
      </c>
      <c r="L117" s="49" t="str">
        <f t="shared" si="150"/>
        <v/>
      </c>
      <c r="M117" s="49" t="str">
        <f t="shared" si="150"/>
        <v/>
      </c>
      <c r="N117" s="49" t="str">
        <f t="shared" si="150"/>
        <v/>
      </c>
      <c r="O117" s="49" t="str">
        <f t="shared" si="150"/>
        <v/>
      </c>
      <c r="P117" s="49" t="str">
        <f t="shared" si="150"/>
        <v/>
      </c>
      <c r="Q117" s="49" t="str">
        <f t="shared" si="150"/>
        <v/>
      </c>
      <c r="R117" s="49" t="str">
        <f t="shared" si="150"/>
        <v/>
      </c>
      <c r="S117" s="49" t="str">
        <f t="shared" si="150"/>
        <v/>
      </c>
      <c r="T117" s="50">
        <f t="shared" si="88"/>
        <v>0</v>
      </c>
      <c r="AN117" s="4">
        <v>4</v>
      </c>
      <c r="AO117" s="4">
        <v>1</v>
      </c>
      <c r="AP117" s="4">
        <v>4</v>
      </c>
      <c r="AQ117" s="6">
        <f ca="1">IF($AP117=1,IF(INDIRECT(ADDRESS(($AN117-1)*3+$AO117+5,$AP117+7))="",0,INDIRECT(ADDRESS(($AN117-1)*3+$AO117+5,$AP117+7))),IF(INDIRECT(ADDRESS(($AN117-1)*3+$AO117+5,$AP117+7))="",0,IF(COUNTIF(INDIRECT(ADDRESS(($AN117-1)*36+($AO117-1)*12+6,COLUMN())):INDIRECT(ADDRESS(($AN117-1)*36+($AO117-1)*12+$AP117+4,COLUMN())),INDIRECT(ADDRESS(($AN117-1)*3+$AO117+5,$AP117+7)))&gt;=1,0,INDIRECT(ADDRESS(($AN117-1)*3+$AO117+5,$AP117+7)))))</f>
        <v>0</v>
      </c>
      <c r="AR117" s="4">
        <f ca="1">COUNTIF(INDIRECT("H"&amp;(ROW()+12*(($AN117-1)*3+$AO117)-ROW())/12+5):INDIRECT("S"&amp;(ROW()+12*(($AN117-1)*3+$AO117)-ROW())/12+5),AQ117)</f>
        <v>0</v>
      </c>
      <c r="AS117" s="6"/>
      <c r="AU117" s="4">
        <f ca="1">IF(AND(AQ117&gt;0,AR117&gt;0),COUNTIF(AU$6:AU116,"&gt;0")+1,0)</f>
        <v>0</v>
      </c>
      <c r="BE117" s="4">
        <v>1</v>
      </c>
      <c r="BG117" s="4">
        <f t="shared" ref="BG117:BR117" si="151">SUM(H117:H118)</f>
        <v>0</v>
      </c>
      <c r="BH117" s="4">
        <f t="shared" si="151"/>
        <v>0</v>
      </c>
      <c r="BI117" s="4">
        <f t="shared" si="151"/>
        <v>0</v>
      </c>
      <c r="BJ117" s="4">
        <f t="shared" si="151"/>
        <v>0</v>
      </c>
      <c r="BK117" s="4">
        <f t="shared" si="151"/>
        <v>0</v>
      </c>
      <c r="BL117" s="4">
        <f t="shared" si="151"/>
        <v>0</v>
      </c>
      <c r="BM117" s="4">
        <f t="shared" si="151"/>
        <v>0</v>
      </c>
      <c r="BN117" s="4">
        <f t="shared" si="151"/>
        <v>0</v>
      </c>
      <c r="BO117" s="4">
        <f t="shared" si="151"/>
        <v>0</v>
      </c>
      <c r="BP117" s="4">
        <f t="shared" si="151"/>
        <v>0</v>
      </c>
      <c r="BQ117" s="4">
        <f t="shared" si="151"/>
        <v>0</v>
      </c>
      <c r="BR117" s="4">
        <f t="shared" si="151"/>
        <v>0</v>
      </c>
      <c r="BT117" s="4">
        <f t="shared" ref="BT117:CE117" si="152">SUM(U117:U118)</f>
        <v>0</v>
      </c>
      <c r="BU117" s="4">
        <f t="shared" si="152"/>
        <v>0</v>
      </c>
      <c r="BV117" s="4">
        <f t="shared" si="152"/>
        <v>0</v>
      </c>
      <c r="BW117" s="4">
        <f t="shared" si="152"/>
        <v>0</v>
      </c>
      <c r="BX117" s="4">
        <f t="shared" si="152"/>
        <v>0</v>
      </c>
      <c r="BY117" s="4">
        <f t="shared" si="152"/>
        <v>0</v>
      </c>
      <c r="BZ117" s="4">
        <f t="shared" si="152"/>
        <v>0</v>
      </c>
      <c r="CA117" s="4">
        <f t="shared" si="152"/>
        <v>0</v>
      </c>
      <c r="CB117" s="4">
        <f t="shared" si="152"/>
        <v>0</v>
      </c>
      <c r="CC117" s="4">
        <f t="shared" si="152"/>
        <v>0</v>
      </c>
      <c r="CD117" s="4">
        <f t="shared" si="152"/>
        <v>0</v>
      </c>
      <c r="CE117" s="4">
        <f t="shared" si="152"/>
        <v>0</v>
      </c>
    </row>
    <row r="118" spans="1:83">
      <c r="A118" s="407"/>
      <c r="B118" s="410"/>
      <c r="C118" s="440"/>
      <c r="D118" s="440"/>
      <c r="E118" s="414"/>
      <c r="F118" s="410"/>
      <c r="G118" s="53" t="s">
        <v>73</v>
      </c>
      <c r="H118" s="54"/>
      <c r="I118" s="55" t="str">
        <f t="shared" si="150"/>
        <v/>
      </c>
      <c r="J118" s="55" t="str">
        <f t="shared" si="150"/>
        <v/>
      </c>
      <c r="K118" s="55" t="str">
        <f t="shared" si="150"/>
        <v/>
      </c>
      <c r="L118" s="55" t="str">
        <f t="shared" si="150"/>
        <v/>
      </c>
      <c r="M118" s="55" t="str">
        <f t="shared" si="150"/>
        <v/>
      </c>
      <c r="N118" s="55" t="str">
        <f t="shared" si="150"/>
        <v/>
      </c>
      <c r="O118" s="55" t="str">
        <f t="shared" si="150"/>
        <v/>
      </c>
      <c r="P118" s="55" t="str">
        <f t="shared" si="150"/>
        <v/>
      </c>
      <c r="Q118" s="55" t="str">
        <f t="shared" si="150"/>
        <v/>
      </c>
      <c r="R118" s="55" t="str">
        <f t="shared" si="150"/>
        <v/>
      </c>
      <c r="S118" s="55" t="str">
        <f t="shared" si="150"/>
        <v/>
      </c>
      <c r="T118" s="56">
        <f t="shared" si="88"/>
        <v>0</v>
      </c>
      <c r="AN118" s="4">
        <v>4</v>
      </c>
      <c r="AO118" s="4">
        <v>1</v>
      </c>
      <c r="AP118" s="4">
        <v>5</v>
      </c>
      <c r="AQ118" s="6">
        <f ca="1">IF($AP118=1,IF(INDIRECT(ADDRESS(($AN118-1)*3+$AO118+5,$AP118+7))="",0,INDIRECT(ADDRESS(($AN118-1)*3+$AO118+5,$AP118+7))),IF(INDIRECT(ADDRESS(($AN118-1)*3+$AO118+5,$AP118+7))="",0,IF(COUNTIF(INDIRECT(ADDRESS(($AN118-1)*36+($AO118-1)*12+6,COLUMN())):INDIRECT(ADDRESS(($AN118-1)*36+($AO118-1)*12+$AP118+4,COLUMN())),INDIRECT(ADDRESS(($AN118-1)*3+$AO118+5,$AP118+7)))&gt;=1,0,INDIRECT(ADDRESS(($AN118-1)*3+$AO118+5,$AP118+7)))))</f>
        <v>0</v>
      </c>
      <c r="AR118" s="4">
        <f ca="1">COUNTIF(INDIRECT("H"&amp;(ROW()+12*(($AN118-1)*3+$AO118)-ROW())/12+5):INDIRECT("S"&amp;(ROW()+12*(($AN118-1)*3+$AO118)-ROW())/12+5),AQ118)</f>
        <v>0</v>
      </c>
      <c r="AS118" s="6"/>
      <c r="AU118" s="4">
        <f ca="1">IF(AND(AQ118&gt;0,AR118&gt;0),COUNTIF(AU$6:AU117,"&gt;0")+1,0)</f>
        <v>0</v>
      </c>
      <c r="BE118" s="4">
        <v>2</v>
      </c>
      <c r="BF118" s="4" t="s">
        <v>256</v>
      </c>
      <c r="BG118" s="4">
        <f t="shared" ref="BG118:BR118" si="153">IF(BG117+BT117&gt;40000,1,0)</f>
        <v>0</v>
      </c>
      <c r="BH118" s="4">
        <f t="shared" si="153"/>
        <v>0</v>
      </c>
      <c r="BI118" s="4">
        <f t="shared" si="153"/>
        <v>0</v>
      </c>
      <c r="BJ118" s="4">
        <f t="shared" si="153"/>
        <v>0</v>
      </c>
      <c r="BK118" s="4">
        <f t="shared" si="153"/>
        <v>0</v>
      </c>
      <c r="BL118" s="4">
        <f t="shared" si="153"/>
        <v>0</v>
      </c>
      <c r="BM118" s="4">
        <f t="shared" si="153"/>
        <v>0</v>
      </c>
      <c r="BN118" s="4">
        <f t="shared" si="153"/>
        <v>0</v>
      </c>
      <c r="BO118" s="4">
        <f t="shared" si="153"/>
        <v>0</v>
      </c>
      <c r="BP118" s="4">
        <f t="shared" si="153"/>
        <v>0</v>
      </c>
      <c r="BQ118" s="4">
        <f t="shared" si="153"/>
        <v>0</v>
      </c>
      <c r="BR118" s="4">
        <f t="shared" si="153"/>
        <v>0</v>
      </c>
    </row>
    <row r="119" spans="1:83">
      <c r="A119" s="408"/>
      <c r="B119" s="411"/>
      <c r="C119" s="441"/>
      <c r="D119" s="442"/>
      <c r="E119" s="415"/>
      <c r="F119" s="411"/>
      <c r="G119" s="59" t="s">
        <v>258</v>
      </c>
      <c r="H119" s="60"/>
      <c r="I119" s="61"/>
      <c r="J119" s="61"/>
      <c r="K119" s="61"/>
      <c r="L119" s="61"/>
      <c r="M119" s="61"/>
      <c r="N119" s="61"/>
      <c r="O119" s="61"/>
      <c r="P119" s="61"/>
      <c r="Q119" s="61"/>
      <c r="R119" s="61"/>
      <c r="S119" s="61"/>
      <c r="T119" s="62">
        <f t="shared" si="88"/>
        <v>0</v>
      </c>
      <c r="AN119" s="4">
        <v>4</v>
      </c>
      <c r="AO119" s="4">
        <v>1</v>
      </c>
      <c r="AP119" s="4">
        <v>6</v>
      </c>
      <c r="AQ119" s="6">
        <f ca="1">IF($AP119=1,IF(INDIRECT(ADDRESS(($AN119-1)*3+$AO119+5,$AP119+7))="",0,INDIRECT(ADDRESS(($AN119-1)*3+$AO119+5,$AP119+7))),IF(INDIRECT(ADDRESS(($AN119-1)*3+$AO119+5,$AP119+7))="",0,IF(COUNTIF(INDIRECT(ADDRESS(($AN119-1)*36+($AO119-1)*12+6,COLUMN())):INDIRECT(ADDRESS(($AN119-1)*36+($AO119-1)*12+$AP119+4,COLUMN())),INDIRECT(ADDRESS(($AN119-1)*3+$AO119+5,$AP119+7)))&gt;=1,0,INDIRECT(ADDRESS(($AN119-1)*3+$AO119+5,$AP119+7)))))</f>
        <v>0</v>
      </c>
      <c r="AR119" s="4">
        <f ca="1">COUNTIF(INDIRECT("H"&amp;(ROW()+12*(($AN119-1)*3+$AO119)-ROW())/12+5):INDIRECT("S"&amp;(ROW()+12*(($AN119-1)*3+$AO119)-ROW())/12+5),AQ119)</f>
        <v>0</v>
      </c>
      <c r="AS119" s="6"/>
      <c r="AU119" s="4">
        <f ca="1">IF(AND(AQ119&gt;0,AR119&gt;0),COUNTIF(AU$6:AU118,"&gt;0")+1,0)</f>
        <v>0</v>
      </c>
      <c r="BE119" s="4">
        <v>3</v>
      </c>
    </row>
    <row r="120" spans="1:83">
      <c r="A120" s="406">
        <v>39</v>
      </c>
      <c r="B120" s="409"/>
      <c r="C120" s="409"/>
      <c r="D120" s="409"/>
      <c r="E120" s="413"/>
      <c r="F120" s="409"/>
      <c r="G120" s="47" t="s">
        <v>75</v>
      </c>
      <c r="H120" s="48"/>
      <c r="I120" s="49" t="str">
        <f t="shared" ref="I120:S121" si="154">IF(H120="","",H120)</f>
        <v/>
      </c>
      <c r="J120" s="49" t="str">
        <f t="shared" si="154"/>
        <v/>
      </c>
      <c r="K120" s="49" t="str">
        <f t="shared" si="154"/>
        <v/>
      </c>
      <c r="L120" s="49" t="str">
        <f t="shared" si="154"/>
        <v/>
      </c>
      <c r="M120" s="49" t="str">
        <f t="shared" si="154"/>
        <v/>
      </c>
      <c r="N120" s="49" t="str">
        <f t="shared" si="154"/>
        <v/>
      </c>
      <c r="O120" s="49" t="str">
        <f t="shared" si="154"/>
        <v/>
      </c>
      <c r="P120" s="49" t="str">
        <f t="shared" si="154"/>
        <v/>
      </c>
      <c r="Q120" s="49" t="str">
        <f t="shared" si="154"/>
        <v/>
      </c>
      <c r="R120" s="49" t="str">
        <f t="shared" si="154"/>
        <v/>
      </c>
      <c r="S120" s="49" t="str">
        <f t="shared" si="154"/>
        <v/>
      </c>
      <c r="T120" s="50">
        <f t="shared" si="88"/>
        <v>0</v>
      </c>
      <c r="AN120" s="4">
        <v>4</v>
      </c>
      <c r="AO120" s="4">
        <v>1</v>
      </c>
      <c r="AP120" s="4">
        <v>7</v>
      </c>
      <c r="AQ120" s="6">
        <f ca="1">IF($AP120=1,IF(INDIRECT(ADDRESS(($AN120-1)*3+$AO120+5,$AP120+7))="",0,INDIRECT(ADDRESS(($AN120-1)*3+$AO120+5,$AP120+7))),IF(INDIRECT(ADDRESS(($AN120-1)*3+$AO120+5,$AP120+7))="",0,IF(COUNTIF(INDIRECT(ADDRESS(($AN120-1)*36+($AO120-1)*12+6,COLUMN())):INDIRECT(ADDRESS(($AN120-1)*36+($AO120-1)*12+$AP120+4,COLUMN())),INDIRECT(ADDRESS(($AN120-1)*3+$AO120+5,$AP120+7)))&gt;=1,0,INDIRECT(ADDRESS(($AN120-1)*3+$AO120+5,$AP120+7)))))</f>
        <v>0</v>
      </c>
      <c r="AR120" s="4">
        <f ca="1">COUNTIF(INDIRECT("H"&amp;(ROW()+12*(($AN120-1)*3+$AO120)-ROW())/12+5):INDIRECT("S"&amp;(ROW()+12*(($AN120-1)*3+$AO120)-ROW())/12+5),AQ120)</f>
        <v>0</v>
      </c>
      <c r="AS120" s="6"/>
      <c r="AU120" s="4">
        <f ca="1">IF(AND(AQ120&gt;0,AR120&gt;0),COUNTIF(AU$6:AU119,"&gt;0")+1,0)</f>
        <v>0</v>
      </c>
      <c r="BE120" s="4">
        <v>1</v>
      </c>
      <c r="BG120" s="4">
        <f t="shared" ref="BG120:BR120" si="155">SUM(H120:H121)</f>
        <v>0</v>
      </c>
      <c r="BH120" s="4">
        <f t="shared" si="155"/>
        <v>0</v>
      </c>
      <c r="BI120" s="4">
        <f t="shared" si="155"/>
        <v>0</v>
      </c>
      <c r="BJ120" s="4">
        <f t="shared" si="155"/>
        <v>0</v>
      </c>
      <c r="BK120" s="4">
        <f t="shared" si="155"/>
        <v>0</v>
      </c>
      <c r="BL120" s="4">
        <f t="shared" si="155"/>
        <v>0</v>
      </c>
      <c r="BM120" s="4">
        <f t="shared" si="155"/>
        <v>0</v>
      </c>
      <c r="BN120" s="4">
        <f t="shared" si="155"/>
        <v>0</v>
      </c>
      <c r="BO120" s="4">
        <f t="shared" si="155"/>
        <v>0</v>
      </c>
      <c r="BP120" s="4">
        <f t="shared" si="155"/>
        <v>0</v>
      </c>
      <c r="BQ120" s="4">
        <f t="shared" si="155"/>
        <v>0</v>
      </c>
      <c r="BR120" s="4">
        <f t="shared" si="155"/>
        <v>0</v>
      </c>
      <c r="BT120" s="4">
        <f t="shared" ref="BT120:CE120" si="156">SUM(U120:U121)</f>
        <v>0</v>
      </c>
      <c r="BU120" s="4">
        <f t="shared" si="156"/>
        <v>0</v>
      </c>
      <c r="BV120" s="4">
        <f t="shared" si="156"/>
        <v>0</v>
      </c>
      <c r="BW120" s="4">
        <f t="shared" si="156"/>
        <v>0</v>
      </c>
      <c r="BX120" s="4">
        <f t="shared" si="156"/>
        <v>0</v>
      </c>
      <c r="BY120" s="4">
        <f t="shared" si="156"/>
        <v>0</v>
      </c>
      <c r="BZ120" s="4">
        <f t="shared" si="156"/>
        <v>0</v>
      </c>
      <c r="CA120" s="4">
        <f t="shared" si="156"/>
        <v>0</v>
      </c>
      <c r="CB120" s="4">
        <f t="shared" si="156"/>
        <v>0</v>
      </c>
      <c r="CC120" s="4">
        <f t="shared" si="156"/>
        <v>0</v>
      </c>
      <c r="CD120" s="4">
        <f t="shared" si="156"/>
        <v>0</v>
      </c>
      <c r="CE120" s="4">
        <f t="shared" si="156"/>
        <v>0</v>
      </c>
    </row>
    <row r="121" spans="1:83">
      <c r="A121" s="407"/>
      <c r="B121" s="410"/>
      <c r="C121" s="440"/>
      <c r="D121" s="440"/>
      <c r="E121" s="414"/>
      <c r="F121" s="410"/>
      <c r="G121" s="53" t="s">
        <v>73</v>
      </c>
      <c r="H121" s="54"/>
      <c r="I121" s="55" t="str">
        <f t="shared" si="154"/>
        <v/>
      </c>
      <c r="J121" s="55" t="str">
        <f t="shared" si="154"/>
        <v/>
      </c>
      <c r="K121" s="55" t="str">
        <f t="shared" si="154"/>
        <v/>
      </c>
      <c r="L121" s="55" t="str">
        <f t="shared" si="154"/>
        <v/>
      </c>
      <c r="M121" s="55" t="str">
        <f t="shared" si="154"/>
        <v/>
      </c>
      <c r="N121" s="55" t="str">
        <f t="shared" si="154"/>
        <v/>
      </c>
      <c r="O121" s="55" t="str">
        <f t="shared" si="154"/>
        <v/>
      </c>
      <c r="P121" s="55" t="str">
        <f t="shared" si="154"/>
        <v/>
      </c>
      <c r="Q121" s="55" t="str">
        <f t="shared" si="154"/>
        <v/>
      </c>
      <c r="R121" s="55" t="str">
        <f t="shared" si="154"/>
        <v/>
      </c>
      <c r="S121" s="55" t="str">
        <f t="shared" si="154"/>
        <v/>
      </c>
      <c r="T121" s="56">
        <f t="shared" si="88"/>
        <v>0</v>
      </c>
      <c r="AN121" s="4">
        <v>4</v>
      </c>
      <c r="AO121" s="4">
        <v>1</v>
      </c>
      <c r="AP121" s="4">
        <v>8</v>
      </c>
      <c r="AQ121" s="6">
        <f ca="1">IF($AP121=1,IF(INDIRECT(ADDRESS(($AN121-1)*3+$AO121+5,$AP121+7))="",0,INDIRECT(ADDRESS(($AN121-1)*3+$AO121+5,$AP121+7))),IF(INDIRECT(ADDRESS(($AN121-1)*3+$AO121+5,$AP121+7))="",0,IF(COUNTIF(INDIRECT(ADDRESS(($AN121-1)*36+($AO121-1)*12+6,COLUMN())):INDIRECT(ADDRESS(($AN121-1)*36+($AO121-1)*12+$AP121+4,COLUMN())),INDIRECT(ADDRESS(($AN121-1)*3+$AO121+5,$AP121+7)))&gt;=1,0,INDIRECT(ADDRESS(($AN121-1)*3+$AO121+5,$AP121+7)))))</f>
        <v>0</v>
      </c>
      <c r="AR121" s="4">
        <f ca="1">COUNTIF(INDIRECT("H"&amp;(ROW()+12*(($AN121-1)*3+$AO121)-ROW())/12+5):INDIRECT("S"&amp;(ROW()+12*(($AN121-1)*3+$AO121)-ROW())/12+5),AQ121)</f>
        <v>0</v>
      </c>
      <c r="AS121" s="6"/>
      <c r="AU121" s="4">
        <f ca="1">IF(AND(AQ121&gt;0,AR121&gt;0),COUNTIF(AU$6:AU120,"&gt;0")+1,0)</f>
        <v>0</v>
      </c>
      <c r="BE121" s="4">
        <v>2</v>
      </c>
      <c r="BF121" s="4" t="s">
        <v>256</v>
      </c>
      <c r="BG121" s="4">
        <f t="shared" ref="BG121:BR121" si="157">IF(BG120+BT120&gt;40000,1,0)</f>
        <v>0</v>
      </c>
      <c r="BH121" s="4">
        <f t="shared" si="157"/>
        <v>0</v>
      </c>
      <c r="BI121" s="4">
        <f t="shared" si="157"/>
        <v>0</v>
      </c>
      <c r="BJ121" s="4">
        <f t="shared" si="157"/>
        <v>0</v>
      </c>
      <c r="BK121" s="4">
        <f t="shared" si="157"/>
        <v>0</v>
      </c>
      <c r="BL121" s="4">
        <f t="shared" si="157"/>
        <v>0</v>
      </c>
      <c r="BM121" s="4">
        <f t="shared" si="157"/>
        <v>0</v>
      </c>
      <c r="BN121" s="4">
        <f t="shared" si="157"/>
        <v>0</v>
      </c>
      <c r="BO121" s="4">
        <f t="shared" si="157"/>
        <v>0</v>
      </c>
      <c r="BP121" s="4">
        <f t="shared" si="157"/>
        <v>0</v>
      </c>
      <c r="BQ121" s="4">
        <f t="shared" si="157"/>
        <v>0</v>
      </c>
      <c r="BR121" s="4">
        <f t="shared" si="157"/>
        <v>0</v>
      </c>
    </row>
    <row r="122" spans="1:83">
      <c r="A122" s="408"/>
      <c r="B122" s="411"/>
      <c r="C122" s="441"/>
      <c r="D122" s="442"/>
      <c r="E122" s="415"/>
      <c r="F122" s="411"/>
      <c r="G122" s="59" t="s">
        <v>258</v>
      </c>
      <c r="H122" s="60"/>
      <c r="I122" s="61"/>
      <c r="J122" s="61"/>
      <c r="K122" s="61"/>
      <c r="L122" s="61"/>
      <c r="M122" s="61"/>
      <c r="N122" s="61"/>
      <c r="O122" s="61"/>
      <c r="P122" s="61"/>
      <c r="Q122" s="61"/>
      <c r="R122" s="61"/>
      <c r="S122" s="61"/>
      <c r="T122" s="62">
        <f t="shared" si="88"/>
        <v>0</v>
      </c>
      <c r="AN122" s="4">
        <v>4</v>
      </c>
      <c r="AO122" s="4">
        <v>1</v>
      </c>
      <c r="AP122" s="4">
        <v>9</v>
      </c>
      <c r="AQ122" s="6">
        <f ca="1">IF($AP122=1,IF(INDIRECT(ADDRESS(($AN122-1)*3+$AO122+5,$AP122+7))="",0,INDIRECT(ADDRESS(($AN122-1)*3+$AO122+5,$AP122+7))),IF(INDIRECT(ADDRESS(($AN122-1)*3+$AO122+5,$AP122+7))="",0,IF(COUNTIF(INDIRECT(ADDRESS(($AN122-1)*36+($AO122-1)*12+6,COLUMN())):INDIRECT(ADDRESS(($AN122-1)*36+($AO122-1)*12+$AP122+4,COLUMN())),INDIRECT(ADDRESS(($AN122-1)*3+$AO122+5,$AP122+7)))&gt;=1,0,INDIRECT(ADDRESS(($AN122-1)*3+$AO122+5,$AP122+7)))))</f>
        <v>0</v>
      </c>
      <c r="AR122" s="4">
        <f ca="1">COUNTIF(INDIRECT("H"&amp;(ROW()+12*(($AN122-1)*3+$AO122)-ROW())/12+5):INDIRECT("S"&amp;(ROW()+12*(($AN122-1)*3+$AO122)-ROW())/12+5),AQ122)</f>
        <v>0</v>
      </c>
      <c r="AS122" s="6"/>
      <c r="AU122" s="4">
        <f ca="1">IF(AND(AQ122&gt;0,AR122&gt;0),COUNTIF(AU$6:AU121,"&gt;0")+1,0)</f>
        <v>0</v>
      </c>
      <c r="BE122" s="4">
        <v>3</v>
      </c>
    </row>
    <row r="123" spans="1:83">
      <c r="A123" s="406">
        <v>40</v>
      </c>
      <c r="B123" s="409"/>
      <c r="C123" s="409"/>
      <c r="D123" s="409"/>
      <c r="E123" s="413"/>
      <c r="F123" s="409"/>
      <c r="G123" s="47" t="s">
        <v>75</v>
      </c>
      <c r="H123" s="48"/>
      <c r="I123" s="49" t="str">
        <f t="shared" ref="I123:S124" si="158">IF(H123="","",H123)</f>
        <v/>
      </c>
      <c r="J123" s="49" t="str">
        <f t="shared" si="158"/>
        <v/>
      </c>
      <c r="K123" s="49" t="str">
        <f t="shared" si="158"/>
        <v/>
      </c>
      <c r="L123" s="49" t="str">
        <f t="shared" si="158"/>
        <v/>
      </c>
      <c r="M123" s="49" t="str">
        <f t="shared" si="158"/>
        <v/>
      </c>
      <c r="N123" s="49" t="str">
        <f t="shared" si="158"/>
        <v/>
      </c>
      <c r="O123" s="49" t="str">
        <f t="shared" si="158"/>
        <v/>
      </c>
      <c r="P123" s="49" t="str">
        <f t="shared" si="158"/>
        <v/>
      </c>
      <c r="Q123" s="49" t="str">
        <f t="shared" si="158"/>
        <v/>
      </c>
      <c r="R123" s="49" t="str">
        <f t="shared" si="158"/>
        <v/>
      </c>
      <c r="S123" s="49" t="str">
        <f t="shared" si="158"/>
        <v/>
      </c>
      <c r="T123" s="50">
        <f t="shared" si="88"/>
        <v>0</v>
      </c>
      <c r="AN123" s="4">
        <v>4</v>
      </c>
      <c r="AO123" s="4">
        <v>1</v>
      </c>
      <c r="AP123" s="4">
        <v>10</v>
      </c>
      <c r="AQ123" s="6">
        <f ca="1">IF($AP123=1,IF(INDIRECT(ADDRESS(($AN123-1)*3+$AO123+5,$AP123+7))="",0,INDIRECT(ADDRESS(($AN123-1)*3+$AO123+5,$AP123+7))),IF(INDIRECT(ADDRESS(($AN123-1)*3+$AO123+5,$AP123+7))="",0,IF(COUNTIF(INDIRECT(ADDRESS(($AN123-1)*36+($AO123-1)*12+6,COLUMN())):INDIRECT(ADDRESS(($AN123-1)*36+($AO123-1)*12+$AP123+4,COLUMN())),INDIRECT(ADDRESS(($AN123-1)*3+$AO123+5,$AP123+7)))&gt;=1,0,INDIRECT(ADDRESS(($AN123-1)*3+$AO123+5,$AP123+7)))))</f>
        <v>0</v>
      </c>
      <c r="AR123" s="4">
        <f ca="1">COUNTIF(INDIRECT("H"&amp;(ROW()+12*(($AN123-1)*3+$AO123)-ROW())/12+5):INDIRECT("S"&amp;(ROW()+12*(($AN123-1)*3+$AO123)-ROW())/12+5),AQ123)</f>
        <v>0</v>
      </c>
      <c r="AS123" s="6"/>
      <c r="AU123" s="4">
        <f ca="1">IF(AND(AQ123&gt;0,AR123&gt;0),COUNTIF(AU$6:AU122,"&gt;0")+1,0)</f>
        <v>0</v>
      </c>
      <c r="BE123" s="4">
        <v>1</v>
      </c>
      <c r="BG123" s="4">
        <f t="shared" ref="BG123:BR123" si="159">SUM(H123:H124)</f>
        <v>0</v>
      </c>
      <c r="BH123" s="4">
        <f t="shared" si="159"/>
        <v>0</v>
      </c>
      <c r="BI123" s="4">
        <f t="shared" si="159"/>
        <v>0</v>
      </c>
      <c r="BJ123" s="4">
        <f t="shared" si="159"/>
        <v>0</v>
      </c>
      <c r="BK123" s="4">
        <f t="shared" si="159"/>
        <v>0</v>
      </c>
      <c r="BL123" s="4">
        <f t="shared" si="159"/>
        <v>0</v>
      </c>
      <c r="BM123" s="4">
        <f t="shared" si="159"/>
        <v>0</v>
      </c>
      <c r="BN123" s="4">
        <f t="shared" si="159"/>
        <v>0</v>
      </c>
      <c r="BO123" s="4">
        <f t="shared" si="159"/>
        <v>0</v>
      </c>
      <c r="BP123" s="4">
        <f t="shared" si="159"/>
        <v>0</v>
      </c>
      <c r="BQ123" s="4">
        <f t="shared" si="159"/>
        <v>0</v>
      </c>
      <c r="BR123" s="4">
        <f t="shared" si="159"/>
        <v>0</v>
      </c>
      <c r="BT123" s="4">
        <f t="shared" ref="BT123:CE123" si="160">SUM(U123:U124)</f>
        <v>0</v>
      </c>
      <c r="BU123" s="4">
        <f t="shared" si="160"/>
        <v>0</v>
      </c>
      <c r="BV123" s="4">
        <f t="shared" si="160"/>
        <v>0</v>
      </c>
      <c r="BW123" s="4">
        <f t="shared" si="160"/>
        <v>0</v>
      </c>
      <c r="BX123" s="4">
        <f t="shared" si="160"/>
        <v>0</v>
      </c>
      <c r="BY123" s="4">
        <f t="shared" si="160"/>
        <v>0</v>
      </c>
      <c r="BZ123" s="4">
        <f t="shared" si="160"/>
        <v>0</v>
      </c>
      <c r="CA123" s="4">
        <f t="shared" si="160"/>
        <v>0</v>
      </c>
      <c r="CB123" s="4">
        <f t="shared" si="160"/>
        <v>0</v>
      </c>
      <c r="CC123" s="4">
        <f t="shared" si="160"/>
        <v>0</v>
      </c>
      <c r="CD123" s="4">
        <f t="shared" si="160"/>
        <v>0</v>
      </c>
      <c r="CE123" s="4">
        <f t="shared" si="160"/>
        <v>0</v>
      </c>
    </row>
    <row r="124" spans="1:83">
      <c r="A124" s="407"/>
      <c r="B124" s="410"/>
      <c r="C124" s="440"/>
      <c r="D124" s="440"/>
      <c r="E124" s="414"/>
      <c r="F124" s="410"/>
      <c r="G124" s="53" t="s">
        <v>73</v>
      </c>
      <c r="H124" s="54"/>
      <c r="I124" s="55" t="str">
        <f t="shared" si="158"/>
        <v/>
      </c>
      <c r="J124" s="55" t="str">
        <f t="shared" si="158"/>
        <v/>
      </c>
      <c r="K124" s="55" t="str">
        <f t="shared" si="158"/>
        <v/>
      </c>
      <c r="L124" s="55" t="str">
        <f t="shared" si="158"/>
        <v/>
      </c>
      <c r="M124" s="55" t="str">
        <f t="shared" si="158"/>
        <v/>
      </c>
      <c r="N124" s="55" t="str">
        <f t="shared" si="158"/>
        <v/>
      </c>
      <c r="O124" s="55" t="str">
        <f t="shared" si="158"/>
        <v/>
      </c>
      <c r="P124" s="55" t="str">
        <f t="shared" si="158"/>
        <v/>
      </c>
      <c r="Q124" s="55" t="str">
        <f t="shared" si="158"/>
        <v/>
      </c>
      <c r="R124" s="55" t="str">
        <f t="shared" si="158"/>
        <v/>
      </c>
      <c r="S124" s="55" t="str">
        <f t="shared" si="158"/>
        <v/>
      </c>
      <c r="T124" s="56">
        <f t="shared" si="88"/>
        <v>0</v>
      </c>
      <c r="AN124" s="4">
        <v>4</v>
      </c>
      <c r="AO124" s="4">
        <v>1</v>
      </c>
      <c r="AP124" s="4">
        <v>11</v>
      </c>
      <c r="AQ124" s="6">
        <f ca="1">IF($AP124=1,IF(INDIRECT(ADDRESS(($AN124-1)*3+$AO124+5,$AP124+7))="",0,INDIRECT(ADDRESS(($AN124-1)*3+$AO124+5,$AP124+7))),IF(INDIRECT(ADDRESS(($AN124-1)*3+$AO124+5,$AP124+7))="",0,IF(COUNTIF(INDIRECT(ADDRESS(($AN124-1)*36+($AO124-1)*12+6,COLUMN())):INDIRECT(ADDRESS(($AN124-1)*36+($AO124-1)*12+$AP124+4,COLUMN())),INDIRECT(ADDRESS(($AN124-1)*3+$AO124+5,$AP124+7)))&gt;=1,0,INDIRECT(ADDRESS(($AN124-1)*3+$AO124+5,$AP124+7)))))</f>
        <v>0</v>
      </c>
      <c r="AR124" s="4">
        <f ca="1">COUNTIF(INDIRECT("H"&amp;(ROW()+12*(($AN124-1)*3+$AO124)-ROW())/12+5):INDIRECT("S"&amp;(ROW()+12*(($AN124-1)*3+$AO124)-ROW())/12+5),AQ124)</f>
        <v>0</v>
      </c>
      <c r="AS124" s="6"/>
      <c r="AU124" s="4">
        <f ca="1">IF(AND(AQ124&gt;0,AR124&gt;0),COUNTIF(AU$6:AU123,"&gt;0")+1,0)</f>
        <v>0</v>
      </c>
      <c r="BE124" s="4">
        <v>2</v>
      </c>
      <c r="BF124" s="4" t="s">
        <v>256</v>
      </c>
      <c r="BG124" s="4">
        <f t="shared" ref="BG124:BR124" si="161">IF(BG123+BT123&gt;40000,1,0)</f>
        <v>0</v>
      </c>
      <c r="BH124" s="4">
        <f t="shared" si="161"/>
        <v>0</v>
      </c>
      <c r="BI124" s="4">
        <f t="shared" si="161"/>
        <v>0</v>
      </c>
      <c r="BJ124" s="4">
        <f t="shared" si="161"/>
        <v>0</v>
      </c>
      <c r="BK124" s="4">
        <f t="shared" si="161"/>
        <v>0</v>
      </c>
      <c r="BL124" s="4">
        <f t="shared" si="161"/>
        <v>0</v>
      </c>
      <c r="BM124" s="4">
        <f t="shared" si="161"/>
        <v>0</v>
      </c>
      <c r="BN124" s="4">
        <f t="shared" si="161"/>
        <v>0</v>
      </c>
      <c r="BO124" s="4">
        <f t="shared" si="161"/>
        <v>0</v>
      </c>
      <c r="BP124" s="4">
        <f t="shared" si="161"/>
        <v>0</v>
      </c>
      <c r="BQ124" s="4">
        <f t="shared" si="161"/>
        <v>0</v>
      </c>
      <c r="BR124" s="4">
        <f t="shared" si="161"/>
        <v>0</v>
      </c>
    </row>
    <row r="125" spans="1:83">
      <c r="A125" s="408"/>
      <c r="B125" s="411"/>
      <c r="C125" s="441"/>
      <c r="D125" s="442"/>
      <c r="E125" s="415"/>
      <c r="F125" s="411"/>
      <c r="G125" s="59" t="s">
        <v>258</v>
      </c>
      <c r="H125" s="60"/>
      <c r="I125" s="61"/>
      <c r="J125" s="61"/>
      <c r="K125" s="61"/>
      <c r="L125" s="61"/>
      <c r="M125" s="61"/>
      <c r="N125" s="61"/>
      <c r="O125" s="61"/>
      <c r="P125" s="61"/>
      <c r="Q125" s="61"/>
      <c r="R125" s="61"/>
      <c r="S125" s="61"/>
      <c r="T125" s="62">
        <f t="shared" si="88"/>
        <v>0</v>
      </c>
      <c r="AN125" s="4">
        <v>4</v>
      </c>
      <c r="AO125" s="4">
        <v>1</v>
      </c>
      <c r="AP125" s="4">
        <v>12</v>
      </c>
      <c r="AQ125" s="6">
        <f ca="1">IF($AP125=1,IF(INDIRECT(ADDRESS(($AN125-1)*3+$AO125+5,$AP125+7))="",0,INDIRECT(ADDRESS(($AN125-1)*3+$AO125+5,$AP125+7))),IF(INDIRECT(ADDRESS(($AN125-1)*3+$AO125+5,$AP125+7))="",0,IF(COUNTIF(INDIRECT(ADDRESS(($AN125-1)*36+($AO125-1)*12+6,COLUMN())):INDIRECT(ADDRESS(($AN125-1)*36+($AO125-1)*12+$AP125+4,COLUMN())),INDIRECT(ADDRESS(($AN125-1)*3+$AO125+5,$AP125+7)))&gt;=1,0,INDIRECT(ADDRESS(($AN125-1)*3+$AO125+5,$AP125+7)))))</f>
        <v>0</v>
      </c>
      <c r="AR125" s="4">
        <f ca="1">COUNTIF(INDIRECT("H"&amp;(ROW()+12*(($AN125-1)*3+$AO125)-ROW())/12+5):INDIRECT("S"&amp;(ROW()+12*(($AN125-1)*3+$AO125)-ROW())/12+5),AQ125)</f>
        <v>0</v>
      </c>
      <c r="AS125" s="6"/>
      <c r="AU125" s="4">
        <f ca="1">IF(AND(AQ125&gt;0,AR125&gt;0),COUNTIF(AU$6:AU124,"&gt;0")+1,0)</f>
        <v>0</v>
      </c>
      <c r="BE125" s="4">
        <v>3</v>
      </c>
    </row>
    <row r="126" spans="1:83">
      <c r="A126" s="406">
        <v>41</v>
      </c>
      <c r="B126" s="409"/>
      <c r="C126" s="409"/>
      <c r="D126" s="409"/>
      <c r="E126" s="413"/>
      <c r="F126" s="409"/>
      <c r="G126" s="47" t="s">
        <v>75</v>
      </c>
      <c r="H126" s="48"/>
      <c r="I126" s="49" t="str">
        <f t="shared" ref="I126:S127" si="162">IF(H126="","",H126)</f>
        <v/>
      </c>
      <c r="J126" s="49" t="str">
        <f t="shared" si="162"/>
        <v/>
      </c>
      <c r="K126" s="49" t="str">
        <f t="shared" si="162"/>
        <v/>
      </c>
      <c r="L126" s="49" t="str">
        <f t="shared" si="162"/>
        <v/>
      </c>
      <c r="M126" s="49" t="str">
        <f t="shared" si="162"/>
        <v/>
      </c>
      <c r="N126" s="49" t="str">
        <f t="shared" si="162"/>
        <v/>
      </c>
      <c r="O126" s="49" t="str">
        <f t="shared" si="162"/>
        <v/>
      </c>
      <c r="P126" s="49" t="str">
        <f t="shared" si="162"/>
        <v/>
      </c>
      <c r="Q126" s="49" t="str">
        <f t="shared" si="162"/>
        <v/>
      </c>
      <c r="R126" s="49" t="str">
        <f t="shared" si="162"/>
        <v/>
      </c>
      <c r="S126" s="49" t="str">
        <f t="shared" si="162"/>
        <v/>
      </c>
      <c r="T126" s="50">
        <f t="shared" si="88"/>
        <v>0</v>
      </c>
      <c r="AN126" s="4">
        <v>4</v>
      </c>
      <c r="AO126" s="4">
        <v>2</v>
      </c>
      <c r="AP126" s="4">
        <v>1</v>
      </c>
      <c r="AQ126" s="6">
        <f ca="1">IF($AP126=1,IF(INDIRECT(ADDRESS(($AN126-1)*3+$AO126+5,$AP126+7))="",0,INDIRECT(ADDRESS(($AN126-1)*3+$AO126+5,$AP126+7))),IF(INDIRECT(ADDRESS(($AN126-1)*3+$AO126+5,$AP126+7))="",0,IF(COUNTIF(INDIRECT(ADDRESS(($AN126-1)*36+($AO126-1)*12+6,COLUMN())):INDIRECT(ADDRESS(($AN126-1)*36+($AO126-1)*12+$AP126+4,COLUMN())),INDIRECT(ADDRESS(($AN126-1)*3+$AO126+5,$AP126+7)))&gt;=1,0,INDIRECT(ADDRESS(($AN126-1)*3+$AO126+5,$AP126+7)))))</f>
        <v>0</v>
      </c>
      <c r="AR126" s="4">
        <f ca="1">COUNTIF(INDIRECT("H"&amp;(ROW()+12*(($AN126-1)*3+$AO126)-ROW())/12+5):INDIRECT("S"&amp;(ROW()+12*(($AN126-1)*3+$AO126)-ROW())/12+5),AQ126)</f>
        <v>0</v>
      </c>
      <c r="AS126" s="6"/>
      <c r="AU126" s="4">
        <f ca="1">IF(AND(AQ126&gt;0,AR126&gt;0),COUNTIF(AU$6:AU125,"&gt;0")+1,0)</f>
        <v>0</v>
      </c>
      <c r="BE126" s="4">
        <v>1</v>
      </c>
      <c r="BG126" s="4">
        <f t="shared" ref="BG126:BR126" si="163">SUM(H126:H127)</f>
        <v>0</v>
      </c>
      <c r="BH126" s="4">
        <f t="shared" si="163"/>
        <v>0</v>
      </c>
      <c r="BI126" s="4">
        <f t="shared" si="163"/>
        <v>0</v>
      </c>
      <c r="BJ126" s="4">
        <f t="shared" si="163"/>
        <v>0</v>
      </c>
      <c r="BK126" s="4">
        <f t="shared" si="163"/>
        <v>0</v>
      </c>
      <c r="BL126" s="4">
        <f t="shared" si="163"/>
        <v>0</v>
      </c>
      <c r="BM126" s="4">
        <f t="shared" si="163"/>
        <v>0</v>
      </c>
      <c r="BN126" s="4">
        <f t="shared" si="163"/>
        <v>0</v>
      </c>
      <c r="BO126" s="4">
        <f t="shared" si="163"/>
        <v>0</v>
      </c>
      <c r="BP126" s="4">
        <f t="shared" si="163"/>
        <v>0</v>
      </c>
      <c r="BQ126" s="4">
        <f t="shared" si="163"/>
        <v>0</v>
      </c>
      <c r="BR126" s="4">
        <f t="shared" si="163"/>
        <v>0</v>
      </c>
      <c r="BT126" s="4">
        <f t="shared" ref="BT126:CE126" si="164">SUM(U126:U127)</f>
        <v>0</v>
      </c>
      <c r="BU126" s="4">
        <f t="shared" si="164"/>
        <v>0</v>
      </c>
      <c r="BV126" s="4">
        <f t="shared" si="164"/>
        <v>0</v>
      </c>
      <c r="BW126" s="4">
        <f t="shared" si="164"/>
        <v>0</v>
      </c>
      <c r="BX126" s="4">
        <f t="shared" si="164"/>
        <v>0</v>
      </c>
      <c r="BY126" s="4">
        <f t="shared" si="164"/>
        <v>0</v>
      </c>
      <c r="BZ126" s="4">
        <f t="shared" si="164"/>
        <v>0</v>
      </c>
      <c r="CA126" s="4">
        <f t="shared" si="164"/>
        <v>0</v>
      </c>
      <c r="CB126" s="4">
        <f t="shared" si="164"/>
        <v>0</v>
      </c>
      <c r="CC126" s="4">
        <f t="shared" si="164"/>
        <v>0</v>
      </c>
      <c r="CD126" s="4">
        <f t="shared" si="164"/>
        <v>0</v>
      </c>
      <c r="CE126" s="4">
        <f t="shared" si="164"/>
        <v>0</v>
      </c>
    </row>
    <row r="127" spans="1:83">
      <c r="A127" s="407"/>
      <c r="B127" s="410"/>
      <c r="C127" s="440"/>
      <c r="D127" s="440"/>
      <c r="E127" s="414"/>
      <c r="F127" s="410"/>
      <c r="G127" s="53" t="s">
        <v>73</v>
      </c>
      <c r="H127" s="54"/>
      <c r="I127" s="55" t="str">
        <f t="shared" si="162"/>
        <v/>
      </c>
      <c r="J127" s="55" t="str">
        <f t="shared" si="162"/>
        <v/>
      </c>
      <c r="K127" s="55" t="str">
        <f t="shared" si="162"/>
        <v/>
      </c>
      <c r="L127" s="55" t="str">
        <f t="shared" si="162"/>
        <v/>
      </c>
      <c r="M127" s="55" t="str">
        <f t="shared" si="162"/>
        <v/>
      </c>
      <c r="N127" s="55" t="str">
        <f t="shared" si="162"/>
        <v/>
      </c>
      <c r="O127" s="55" t="str">
        <f t="shared" si="162"/>
        <v/>
      </c>
      <c r="P127" s="55" t="str">
        <f t="shared" si="162"/>
        <v/>
      </c>
      <c r="Q127" s="55" t="str">
        <f t="shared" si="162"/>
        <v/>
      </c>
      <c r="R127" s="55" t="str">
        <f t="shared" si="162"/>
        <v/>
      </c>
      <c r="S127" s="55" t="str">
        <f t="shared" si="162"/>
        <v/>
      </c>
      <c r="T127" s="56">
        <f t="shared" si="88"/>
        <v>0</v>
      </c>
      <c r="AN127" s="4">
        <v>4</v>
      </c>
      <c r="AO127" s="4">
        <v>2</v>
      </c>
      <c r="AP127" s="4">
        <v>2</v>
      </c>
      <c r="AQ127" s="6">
        <f ca="1">IF($AP127=1,IF(INDIRECT(ADDRESS(($AN127-1)*3+$AO127+5,$AP127+7))="",0,INDIRECT(ADDRESS(($AN127-1)*3+$AO127+5,$AP127+7))),IF(INDIRECT(ADDRESS(($AN127-1)*3+$AO127+5,$AP127+7))="",0,IF(COUNTIF(INDIRECT(ADDRESS(($AN127-1)*36+($AO127-1)*12+6,COLUMN())):INDIRECT(ADDRESS(($AN127-1)*36+($AO127-1)*12+$AP127+4,COLUMN())),INDIRECT(ADDRESS(($AN127-1)*3+$AO127+5,$AP127+7)))&gt;=1,0,INDIRECT(ADDRESS(($AN127-1)*3+$AO127+5,$AP127+7)))))</f>
        <v>0</v>
      </c>
      <c r="AR127" s="4">
        <f ca="1">COUNTIF(INDIRECT("H"&amp;(ROW()+12*(($AN127-1)*3+$AO127)-ROW())/12+5):INDIRECT("S"&amp;(ROW()+12*(($AN127-1)*3+$AO127)-ROW())/12+5),AQ127)</f>
        <v>0</v>
      </c>
      <c r="AS127" s="6"/>
      <c r="AU127" s="4">
        <f ca="1">IF(AND(AQ127&gt;0,AR127&gt;0),COUNTIF(AU$6:AU126,"&gt;0")+1,0)</f>
        <v>0</v>
      </c>
      <c r="BE127" s="4">
        <v>2</v>
      </c>
      <c r="BF127" s="4" t="s">
        <v>256</v>
      </c>
      <c r="BG127" s="4">
        <f t="shared" ref="BG127:BR127" si="165">IF(BG126+BT126&gt;40000,1,0)</f>
        <v>0</v>
      </c>
      <c r="BH127" s="4">
        <f t="shared" si="165"/>
        <v>0</v>
      </c>
      <c r="BI127" s="4">
        <f t="shared" si="165"/>
        <v>0</v>
      </c>
      <c r="BJ127" s="4">
        <f t="shared" si="165"/>
        <v>0</v>
      </c>
      <c r="BK127" s="4">
        <f t="shared" si="165"/>
        <v>0</v>
      </c>
      <c r="BL127" s="4">
        <f t="shared" si="165"/>
        <v>0</v>
      </c>
      <c r="BM127" s="4">
        <f t="shared" si="165"/>
        <v>0</v>
      </c>
      <c r="BN127" s="4">
        <f t="shared" si="165"/>
        <v>0</v>
      </c>
      <c r="BO127" s="4">
        <f t="shared" si="165"/>
        <v>0</v>
      </c>
      <c r="BP127" s="4">
        <f t="shared" si="165"/>
        <v>0</v>
      </c>
      <c r="BQ127" s="4">
        <f t="shared" si="165"/>
        <v>0</v>
      </c>
      <c r="BR127" s="4">
        <f t="shared" si="165"/>
        <v>0</v>
      </c>
    </row>
    <row r="128" spans="1:83">
      <c r="A128" s="408"/>
      <c r="B128" s="411"/>
      <c r="C128" s="441"/>
      <c r="D128" s="442"/>
      <c r="E128" s="415"/>
      <c r="F128" s="411"/>
      <c r="G128" s="59" t="s">
        <v>258</v>
      </c>
      <c r="H128" s="60"/>
      <c r="I128" s="61"/>
      <c r="J128" s="61"/>
      <c r="K128" s="61"/>
      <c r="L128" s="61"/>
      <c r="M128" s="61"/>
      <c r="N128" s="61"/>
      <c r="O128" s="61"/>
      <c r="P128" s="61"/>
      <c r="Q128" s="61"/>
      <c r="R128" s="61"/>
      <c r="S128" s="61"/>
      <c r="T128" s="62">
        <f t="shared" si="88"/>
        <v>0</v>
      </c>
      <c r="AN128" s="4">
        <v>4</v>
      </c>
      <c r="AO128" s="4">
        <v>2</v>
      </c>
      <c r="AP128" s="4">
        <v>3</v>
      </c>
      <c r="AQ128" s="6">
        <f ca="1">IF($AP128=1,IF(INDIRECT(ADDRESS(($AN128-1)*3+$AO128+5,$AP128+7))="",0,INDIRECT(ADDRESS(($AN128-1)*3+$AO128+5,$AP128+7))),IF(INDIRECT(ADDRESS(($AN128-1)*3+$AO128+5,$AP128+7))="",0,IF(COUNTIF(INDIRECT(ADDRESS(($AN128-1)*36+($AO128-1)*12+6,COLUMN())):INDIRECT(ADDRESS(($AN128-1)*36+($AO128-1)*12+$AP128+4,COLUMN())),INDIRECT(ADDRESS(($AN128-1)*3+$AO128+5,$AP128+7)))&gt;=1,0,INDIRECT(ADDRESS(($AN128-1)*3+$AO128+5,$AP128+7)))))</f>
        <v>0</v>
      </c>
      <c r="AR128" s="4">
        <f ca="1">COUNTIF(INDIRECT("H"&amp;(ROW()+12*(($AN128-1)*3+$AO128)-ROW())/12+5):INDIRECT("S"&amp;(ROW()+12*(($AN128-1)*3+$AO128)-ROW())/12+5),AQ128)</f>
        <v>0</v>
      </c>
      <c r="AS128" s="6"/>
      <c r="AU128" s="4">
        <f ca="1">IF(AND(AQ128&gt;0,AR128&gt;0),COUNTIF(AU$6:AU127,"&gt;0")+1,0)</f>
        <v>0</v>
      </c>
      <c r="BE128" s="4">
        <v>3</v>
      </c>
    </row>
    <row r="129" spans="1:83">
      <c r="A129" s="406">
        <v>42</v>
      </c>
      <c r="B129" s="409"/>
      <c r="C129" s="409"/>
      <c r="D129" s="409"/>
      <c r="E129" s="413"/>
      <c r="F129" s="409"/>
      <c r="G129" s="47" t="s">
        <v>75</v>
      </c>
      <c r="H129" s="48"/>
      <c r="I129" s="49" t="str">
        <f t="shared" ref="I129:S130" si="166">IF(H129="","",H129)</f>
        <v/>
      </c>
      <c r="J129" s="49" t="str">
        <f t="shared" si="166"/>
        <v/>
      </c>
      <c r="K129" s="49" t="str">
        <f t="shared" si="166"/>
        <v/>
      </c>
      <c r="L129" s="49" t="str">
        <f t="shared" si="166"/>
        <v/>
      </c>
      <c r="M129" s="49" t="str">
        <f t="shared" si="166"/>
        <v/>
      </c>
      <c r="N129" s="49" t="str">
        <f t="shared" si="166"/>
        <v/>
      </c>
      <c r="O129" s="49" t="str">
        <f t="shared" si="166"/>
        <v/>
      </c>
      <c r="P129" s="49" t="str">
        <f t="shared" si="166"/>
        <v/>
      </c>
      <c r="Q129" s="49" t="str">
        <f t="shared" si="166"/>
        <v/>
      </c>
      <c r="R129" s="49" t="str">
        <f t="shared" si="166"/>
        <v/>
      </c>
      <c r="S129" s="49" t="str">
        <f t="shared" si="166"/>
        <v/>
      </c>
      <c r="T129" s="50">
        <f t="shared" si="88"/>
        <v>0</v>
      </c>
      <c r="AN129" s="4">
        <v>4</v>
      </c>
      <c r="AO129" s="4">
        <v>2</v>
      </c>
      <c r="AP129" s="4">
        <v>4</v>
      </c>
      <c r="AQ129" s="6">
        <f ca="1">IF($AP129=1,IF(INDIRECT(ADDRESS(($AN129-1)*3+$AO129+5,$AP129+7))="",0,INDIRECT(ADDRESS(($AN129-1)*3+$AO129+5,$AP129+7))),IF(INDIRECT(ADDRESS(($AN129-1)*3+$AO129+5,$AP129+7))="",0,IF(COUNTIF(INDIRECT(ADDRESS(($AN129-1)*36+($AO129-1)*12+6,COLUMN())):INDIRECT(ADDRESS(($AN129-1)*36+($AO129-1)*12+$AP129+4,COLUMN())),INDIRECT(ADDRESS(($AN129-1)*3+$AO129+5,$AP129+7)))&gt;=1,0,INDIRECT(ADDRESS(($AN129-1)*3+$AO129+5,$AP129+7)))))</f>
        <v>0</v>
      </c>
      <c r="AR129" s="4">
        <f ca="1">COUNTIF(INDIRECT("H"&amp;(ROW()+12*(($AN129-1)*3+$AO129)-ROW())/12+5):INDIRECT("S"&amp;(ROW()+12*(($AN129-1)*3+$AO129)-ROW())/12+5),AQ129)</f>
        <v>0</v>
      </c>
      <c r="AS129" s="6"/>
      <c r="AU129" s="4">
        <f ca="1">IF(AND(AQ129&gt;0,AR129&gt;0),COUNTIF(AU$6:AU128,"&gt;0")+1,0)</f>
        <v>0</v>
      </c>
      <c r="BE129" s="4">
        <v>1</v>
      </c>
      <c r="BG129" s="4">
        <f t="shared" ref="BG129:BR129" si="167">SUM(H129:H130)</f>
        <v>0</v>
      </c>
      <c r="BH129" s="4">
        <f t="shared" si="167"/>
        <v>0</v>
      </c>
      <c r="BI129" s="4">
        <f t="shared" si="167"/>
        <v>0</v>
      </c>
      <c r="BJ129" s="4">
        <f t="shared" si="167"/>
        <v>0</v>
      </c>
      <c r="BK129" s="4">
        <f t="shared" si="167"/>
        <v>0</v>
      </c>
      <c r="BL129" s="4">
        <f t="shared" si="167"/>
        <v>0</v>
      </c>
      <c r="BM129" s="4">
        <f t="shared" si="167"/>
        <v>0</v>
      </c>
      <c r="BN129" s="4">
        <f t="shared" si="167"/>
        <v>0</v>
      </c>
      <c r="BO129" s="4">
        <f t="shared" si="167"/>
        <v>0</v>
      </c>
      <c r="BP129" s="4">
        <f t="shared" si="167"/>
        <v>0</v>
      </c>
      <c r="BQ129" s="4">
        <f t="shared" si="167"/>
        <v>0</v>
      </c>
      <c r="BR129" s="4">
        <f t="shared" si="167"/>
        <v>0</v>
      </c>
      <c r="BT129" s="4">
        <f t="shared" ref="BT129:CE129" si="168">SUM(U129:U130)</f>
        <v>0</v>
      </c>
      <c r="BU129" s="4">
        <f t="shared" si="168"/>
        <v>0</v>
      </c>
      <c r="BV129" s="4">
        <f t="shared" si="168"/>
        <v>0</v>
      </c>
      <c r="BW129" s="4">
        <f t="shared" si="168"/>
        <v>0</v>
      </c>
      <c r="BX129" s="4">
        <f t="shared" si="168"/>
        <v>0</v>
      </c>
      <c r="BY129" s="4">
        <f t="shared" si="168"/>
        <v>0</v>
      </c>
      <c r="BZ129" s="4">
        <f t="shared" si="168"/>
        <v>0</v>
      </c>
      <c r="CA129" s="4">
        <f t="shared" si="168"/>
        <v>0</v>
      </c>
      <c r="CB129" s="4">
        <f t="shared" si="168"/>
        <v>0</v>
      </c>
      <c r="CC129" s="4">
        <f t="shared" si="168"/>
        <v>0</v>
      </c>
      <c r="CD129" s="4">
        <f t="shared" si="168"/>
        <v>0</v>
      </c>
      <c r="CE129" s="4">
        <f t="shared" si="168"/>
        <v>0</v>
      </c>
    </row>
    <row r="130" spans="1:83">
      <c r="A130" s="407"/>
      <c r="B130" s="410"/>
      <c r="C130" s="440"/>
      <c r="D130" s="440"/>
      <c r="E130" s="414"/>
      <c r="F130" s="410"/>
      <c r="G130" s="53" t="s">
        <v>73</v>
      </c>
      <c r="H130" s="54"/>
      <c r="I130" s="55" t="str">
        <f t="shared" si="166"/>
        <v/>
      </c>
      <c r="J130" s="55" t="str">
        <f t="shared" si="166"/>
        <v/>
      </c>
      <c r="K130" s="55" t="str">
        <f t="shared" si="166"/>
        <v/>
      </c>
      <c r="L130" s="55" t="str">
        <f t="shared" si="166"/>
        <v/>
      </c>
      <c r="M130" s="55" t="str">
        <f t="shared" si="166"/>
        <v/>
      </c>
      <c r="N130" s="55" t="str">
        <f t="shared" si="166"/>
        <v/>
      </c>
      <c r="O130" s="55" t="str">
        <f t="shared" si="166"/>
        <v/>
      </c>
      <c r="P130" s="55" t="str">
        <f t="shared" si="166"/>
        <v/>
      </c>
      <c r="Q130" s="55" t="str">
        <f t="shared" si="166"/>
        <v/>
      </c>
      <c r="R130" s="55" t="str">
        <f t="shared" si="166"/>
        <v/>
      </c>
      <c r="S130" s="55" t="str">
        <f t="shared" si="166"/>
        <v/>
      </c>
      <c r="T130" s="56">
        <f t="shared" si="88"/>
        <v>0</v>
      </c>
      <c r="AN130" s="4">
        <v>4</v>
      </c>
      <c r="AO130" s="4">
        <v>2</v>
      </c>
      <c r="AP130" s="4">
        <v>5</v>
      </c>
      <c r="AQ130" s="6">
        <f ca="1">IF($AP130=1,IF(INDIRECT(ADDRESS(($AN130-1)*3+$AO130+5,$AP130+7))="",0,INDIRECT(ADDRESS(($AN130-1)*3+$AO130+5,$AP130+7))),IF(INDIRECT(ADDRESS(($AN130-1)*3+$AO130+5,$AP130+7))="",0,IF(COUNTIF(INDIRECT(ADDRESS(($AN130-1)*36+($AO130-1)*12+6,COLUMN())):INDIRECT(ADDRESS(($AN130-1)*36+($AO130-1)*12+$AP130+4,COLUMN())),INDIRECT(ADDRESS(($AN130-1)*3+$AO130+5,$AP130+7)))&gt;=1,0,INDIRECT(ADDRESS(($AN130-1)*3+$AO130+5,$AP130+7)))))</f>
        <v>0</v>
      </c>
      <c r="AR130" s="4">
        <f ca="1">COUNTIF(INDIRECT("H"&amp;(ROW()+12*(($AN130-1)*3+$AO130)-ROW())/12+5):INDIRECT("S"&amp;(ROW()+12*(($AN130-1)*3+$AO130)-ROW())/12+5),AQ130)</f>
        <v>0</v>
      </c>
      <c r="AS130" s="6"/>
      <c r="AU130" s="4">
        <f ca="1">IF(AND(AQ130&gt;0,AR130&gt;0),COUNTIF(AU$6:AU129,"&gt;0")+1,0)</f>
        <v>0</v>
      </c>
      <c r="BE130" s="4">
        <v>2</v>
      </c>
      <c r="BF130" s="4" t="s">
        <v>256</v>
      </c>
      <c r="BG130" s="4">
        <f t="shared" ref="BG130:BR130" si="169">IF(BG129+BT129&gt;40000,1,0)</f>
        <v>0</v>
      </c>
      <c r="BH130" s="4">
        <f t="shared" si="169"/>
        <v>0</v>
      </c>
      <c r="BI130" s="4">
        <f t="shared" si="169"/>
        <v>0</v>
      </c>
      <c r="BJ130" s="4">
        <f t="shared" si="169"/>
        <v>0</v>
      </c>
      <c r="BK130" s="4">
        <f t="shared" si="169"/>
        <v>0</v>
      </c>
      <c r="BL130" s="4">
        <f t="shared" si="169"/>
        <v>0</v>
      </c>
      <c r="BM130" s="4">
        <f t="shared" si="169"/>
        <v>0</v>
      </c>
      <c r="BN130" s="4">
        <f t="shared" si="169"/>
        <v>0</v>
      </c>
      <c r="BO130" s="4">
        <f t="shared" si="169"/>
        <v>0</v>
      </c>
      <c r="BP130" s="4">
        <f t="shared" si="169"/>
        <v>0</v>
      </c>
      <c r="BQ130" s="4">
        <f t="shared" si="169"/>
        <v>0</v>
      </c>
      <c r="BR130" s="4">
        <f t="shared" si="169"/>
        <v>0</v>
      </c>
    </row>
    <row r="131" spans="1:83">
      <c r="A131" s="408"/>
      <c r="B131" s="411"/>
      <c r="C131" s="441"/>
      <c r="D131" s="442"/>
      <c r="E131" s="415"/>
      <c r="F131" s="411"/>
      <c r="G131" s="59" t="s">
        <v>258</v>
      </c>
      <c r="H131" s="60"/>
      <c r="I131" s="61"/>
      <c r="J131" s="61"/>
      <c r="K131" s="61"/>
      <c r="L131" s="61"/>
      <c r="M131" s="61"/>
      <c r="N131" s="61"/>
      <c r="O131" s="61"/>
      <c r="P131" s="61"/>
      <c r="Q131" s="61"/>
      <c r="R131" s="61"/>
      <c r="S131" s="61"/>
      <c r="T131" s="62">
        <f t="shared" si="88"/>
        <v>0</v>
      </c>
      <c r="AN131" s="4">
        <v>4</v>
      </c>
      <c r="AO131" s="4">
        <v>2</v>
      </c>
      <c r="AP131" s="4">
        <v>6</v>
      </c>
      <c r="AQ131" s="6">
        <f ca="1">IF($AP131=1,IF(INDIRECT(ADDRESS(($AN131-1)*3+$AO131+5,$AP131+7))="",0,INDIRECT(ADDRESS(($AN131-1)*3+$AO131+5,$AP131+7))),IF(INDIRECT(ADDRESS(($AN131-1)*3+$AO131+5,$AP131+7))="",0,IF(COUNTIF(INDIRECT(ADDRESS(($AN131-1)*36+($AO131-1)*12+6,COLUMN())):INDIRECT(ADDRESS(($AN131-1)*36+($AO131-1)*12+$AP131+4,COLUMN())),INDIRECT(ADDRESS(($AN131-1)*3+$AO131+5,$AP131+7)))&gt;=1,0,INDIRECT(ADDRESS(($AN131-1)*3+$AO131+5,$AP131+7)))))</f>
        <v>0</v>
      </c>
      <c r="AR131" s="4">
        <f ca="1">COUNTIF(INDIRECT("H"&amp;(ROW()+12*(($AN131-1)*3+$AO131)-ROW())/12+5):INDIRECT("S"&amp;(ROW()+12*(($AN131-1)*3+$AO131)-ROW())/12+5),AQ131)</f>
        <v>0</v>
      </c>
      <c r="AS131" s="6"/>
      <c r="AU131" s="4">
        <f ca="1">IF(AND(AQ131&gt;0,AR131&gt;0),COUNTIF(AU$6:AU130,"&gt;0")+1,0)</f>
        <v>0</v>
      </c>
      <c r="BE131" s="4">
        <v>3</v>
      </c>
    </row>
    <row r="132" spans="1:83">
      <c r="A132" s="406">
        <v>43</v>
      </c>
      <c r="B132" s="409"/>
      <c r="C132" s="409"/>
      <c r="D132" s="409"/>
      <c r="E132" s="413"/>
      <c r="F132" s="409"/>
      <c r="G132" s="47" t="s">
        <v>75</v>
      </c>
      <c r="H132" s="48"/>
      <c r="I132" s="49" t="str">
        <f t="shared" ref="I132:S133" si="170">IF(H132="","",H132)</f>
        <v/>
      </c>
      <c r="J132" s="49" t="str">
        <f t="shared" si="170"/>
        <v/>
      </c>
      <c r="K132" s="49" t="str">
        <f t="shared" si="170"/>
        <v/>
      </c>
      <c r="L132" s="49" t="str">
        <f t="shared" si="170"/>
        <v/>
      </c>
      <c r="M132" s="49" t="str">
        <f t="shared" si="170"/>
        <v/>
      </c>
      <c r="N132" s="49" t="str">
        <f t="shared" si="170"/>
        <v/>
      </c>
      <c r="O132" s="49" t="str">
        <f t="shared" si="170"/>
        <v/>
      </c>
      <c r="P132" s="49" t="str">
        <f t="shared" si="170"/>
        <v/>
      </c>
      <c r="Q132" s="49" t="str">
        <f t="shared" si="170"/>
        <v/>
      </c>
      <c r="R132" s="49" t="str">
        <f t="shared" si="170"/>
        <v/>
      </c>
      <c r="S132" s="49" t="str">
        <f t="shared" si="170"/>
        <v/>
      </c>
      <c r="T132" s="50">
        <f t="shared" si="88"/>
        <v>0</v>
      </c>
      <c r="AN132" s="4">
        <v>4</v>
      </c>
      <c r="AO132" s="4">
        <v>2</v>
      </c>
      <c r="AP132" s="4">
        <v>7</v>
      </c>
      <c r="AQ132" s="6">
        <f ca="1">IF($AP132=1,IF(INDIRECT(ADDRESS(($AN132-1)*3+$AO132+5,$AP132+7))="",0,INDIRECT(ADDRESS(($AN132-1)*3+$AO132+5,$AP132+7))),IF(INDIRECT(ADDRESS(($AN132-1)*3+$AO132+5,$AP132+7))="",0,IF(COUNTIF(INDIRECT(ADDRESS(($AN132-1)*36+($AO132-1)*12+6,COLUMN())):INDIRECT(ADDRESS(($AN132-1)*36+($AO132-1)*12+$AP132+4,COLUMN())),INDIRECT(ADDRESS(($AN132-1)*3+$AO132+5,$AP132+7)))&gt;=1,0,INDIRECT(ADDRESS(($AN132-1)*3+$AO132+5,$AP132+7)))))</f>
        <v>0</v>
      </c>
      <c r="AR132" s="4">
        <f ca="1">COUNTIF(INDIRECT("H"&amp;(ROW()+12*(($AN132-1)*3+$AO132)-ROW())/12+5):INDIRECT("S"&amp;(ROW()+12*(($AN132-1)*3+$AO132)-ROW())/12+5),AQ132)</f>
        <v>0</v>
      </c>
      <c r="AS132" s="6"/>
      <c r="AU132" s="4">
        <f ca="1">IF(AND(AQ132&gt;0,AR132&gt;0),COUNTIF(AU$6:AU131,"&gt;0")+1,0)</f>
        <v>0</v>
      </c>
      <c r="BE132" s="4">
        <v>1</v>
      </c>
      <c r="BG132" s="4">
        <f t="shared" ref="BG132:BR132" si="171">SUM(H132:H133)</f>
        <v>0</v>
      </c>
      <c r="BH132" s="4">
        <f t="shared" si="171"/>
        <v>0</v>
      </c>
      <c r="BI132" s="4">
        <f t="shared" si="171"/>
        <v>0</v>
      </c>
      <c r="BJ132" s="4">
        <f t="shared" si="171"/>
        <v>0</v>
      </c>
      <c r="BK132" s="4">
        <f t="shared" si="171"/>
        <v>0</v>
      </c>
      <c r="BL132" s="4">
        <f t="shared" si="171"/>
        <v>0</v>
      </c>
      <c r="BM132" s="4">
        <f t="shared" si="171"/>
        <v>0</v>
      </c>
      <c r="BN132" s="4">
        <f t="shared" si="171"/>
        <v>0</v>
      </c>
      <c r="BO132" s="4">
        <f t="shared" si="171"/>
        <v>0</v>
      </c>
      <c r="BP132" s="4">
        <f t="shared" si="171"/>
        <v>0</v>
      </c>
      <c r="BQ132" s="4">
        <f t="shared" si="171"/>
        <v>0</v>
      </c>
      <c r="BR132" s="4">
        <f t="shared" si="171"/>
        <v>0</v>
      </c>
      <c r="BT132" s="4">
        <f t="shared" ref="BT132:CE132" si="172">SUM(U132:U133)</f>
        <v>0</v>
      </c>
      <c r="BU132" s="4">
        <f t="shared" si="172"/>
        <v>0</v>
      </c>
      <c r="BV132" s="4">
        <f t="shared" si="172"/>
        <v>0</v>
      </c>
      <c r="BW132" s="4">
        <f t="shared" si="172"/>
        <v>0</v>
      </c>
      <c r="BX132" s="4">
        <f t="shared" si="172"/>
        <v>0</v>
      </c>
      <c r="BY132" s="4">
        <f t="shared" si="172"/>
        <v>0</v>
      </c>
      <c r="BZ132" s="4">
        <f t="shared" si="172"/>
        <v>0</v>
      </c>
      <c r="CA132" s="4">
        <f t="shared" si="172"/>
        <v>0</v>
      </c>
      <c r="CB132" s="4">
        <f t="shared" si="172"/>
        <v>0</v>
      </c>
      <c r="CC132" s="4">
        <f t="shared" si="172"/>
        <v>0</v>
      </c>
      <c r="CD132" s="4">
        <f t="shared" si="172"/>
        <v>0</v>
      </c>
      <c r="CE132" s="4">
        <f t="shared" si="172"/>
        <v>0</v>
      </c>
    </row>
    <row r="133" spans="1:83">
      <c r="A133" s="407"/>
      <c r="B133" s="410"/>
      <c r="C133" s="440"/>
      <c r="D133" s="440"/>
      <c r="E133" s="414"/>
      <c r="F133" s="410"/>
      <c r="G133" s="53" t="s">
        <v>73</v>
      </c>
      <c r="H133" s="54"/>
      <c r="I133" s="55" t="str">
        <f t="shared" si="170"/>
        <v/>
      </c>
      <c r="J133" s="55" t="str">
        <f t="shared" si="170"/>
        <v/>
      </c>
      <c r="K133" s="55" t="str">
        <f t="shared" si="170"/>
        <v/>
      </c>
      <c r="L133" s="55" t="str">
        <f t="shared" si="170"/>
        <v/>
      </c>
      <c r="M133" s="55" t="str">
        <f t="shared" si="170"/>
        <v/>
      </c>
      <c r="N133" s="55" t="str">
        <f t="shared" si="170"/>
        <v/>
      </c>
      <c r="O133" s="55" t="str">
        <f t="shared" si="170"/>
        <v/>
      </c>
      <c r="P133" s="55" t="str">
        <f t="shared" si="170"/>
        <v/>
      </c>
      <c r="Q133" s="55" t="str">
        <f t="shared" si="170"/>
        <v/>
      </c>
      <c r="R133" s="55" t="str">
        <f t="shared" si="170"/>
        <v/>
      </c>
      <c r="S133" s="55" t="str">
        <f t="shared" si="170"/>
        <v/>
      </c>
      <c r="T133" s="56">
        <f t="shared" si="88"/>
        <v>0</v>
      </c>
      <c r="AN133" s="4">
        <v>4</v>
      </c>
      <c r="AO133" s="4">
        <v>2</v>
      </c>
      <c r="AP133" s="4">
        <v>8</v>
      </c>
      <c r="AQ133" s="6">
        <f ca="1">IF($AP133=1,IF(INDIRECT(ADDRESS(($AN133-1)*3+$AO133+5,$AP133+7))="",0,INDIRECT(ADDRESS(($AN133-1)*3+$AO133+5,$AP133+7))),IF(INDIRECT(ADDRESS(($AN133-1)*3+$AO133+5,$AP133+7))="",0,IF(COUNTIF(INDIRECT(ADDRESS(($AN133-1)*36+($AO133-1)*12+6,COLUMN())):INDIRECT(ADDRESS(($AN133-1)*36+($AO133-1)*12+$AP133+4,COLUMN())),INDIRECT(ADDRESS(($AN133-1)*3+$AO133+5,$AP133+7)))&gt;=1,0,INDIRECT(ADDRESS(($AN133-1)*3+$AO133+5,$AP133+7)))))</f>
        <v>0</v>
      </c>
      <c r="AR133" s="4">
        <f ca="1">COUNTIF(INDIRECT("H"&amp;(ROW()+12*(($AN133-1)*3+$AO133)-ROW())/12+5):INDIRECT("S"&amp;(ROW()+12*(($AN133-1)*3+$AO133)-ROW())/12+5),AQ133)</f>
        <v>0</v>
      </c>
      <c r="AS133" s="6"/>
      <c r="AU133" s="4">
        <f ca="1">IF(AND(AQ133&gt;0,AR133&gt;0),COUNTIF(AU$6:AU132,"&gt;0")+1,0)</f>
        <v>0</v>
      </c>
      <c r="BE133" s="4">
        <v>2</v>
      </c>
      <c r="BF133" s="4" t="s">
        <v>256</v>
      </c>
      <c r="BG133" s="4">
        <f t="shared" ref="BG133:BR133" si="173">IF(BG132+BT132&gt;40000,1,0)</f>
        <v>0</v>
      </c>
      <c r="BH133" s="4">
        <f t="shared" si="173"/>
        <v>0</v>
      </c>
      <c r="BI133" s="4">
        <f t="shared" si="173"/>
        <v>0</v>
      </c>
      <c r="BJ133" s="4">
        <f t="shared" si="173"/>
        <v>0</v>
      </c>
      <c r="BK133" s="4">
        <f t="shared" si="173"/>
        <v>0</v>
      </c>
      <c r="BL133" s="4">
        <f t="shared" si="173"/>
        <v>0</v>
      </c>
      <c r="BM133" s="4">
        <f t="shared" si="173"/>
        <v>0</v>
      </c>
      <c r="BN133" s="4">
        <f t="shared" si="173"/>
        <v>0</v>
      </c>
      <c r="BO133" s="4">
        <f t="shared" si="173"/>
        <v>0</v>
      </c>
      <c r="BP133" s="4">
        <f t="shared" si="173"/>
        <v>0</v>
      </c>
      <c r="BQ133" s="4">
        <f t="shared" si="173"/>
        <v>0</v>
      </c>
      <c r="BR133" s="4">
        <f t="shared" si="173"/>
        <v>0</v>
      </c>
    </row>
    <row r="134" spans="1:83">
      <c r="A134" s="408"/>
      <c r="B134" s="411"/>
      <c r="C134" s="441"/>
      <c r="D134" s="442"/>
      <c r="E134" s="415"/>
      <c r="F134" s="411"/>
      <c r="G134" s="59" t="s">
        <v>258</v>
      </c>
      <c r="H134" s="60"/>
      <c r="I134" s="61"/>
      <c r="J134" s="61"/>
      <c r="K134" s="61"/>
      <c r="L134" s="61"/>
      <c r="M134" s="61"/>
      <c r="N134" s="61"/>
      <c r="O134" s="61"/>
      <c r="P134" s="61"/>
      <c r="Q134" s="61"/>
      <c r="R134" s="61"/>
      <c r="S134" s="61"/>
      <c r="T134" s="62">
        <f t="shared" ref="T134:T197" si="174">SUM(H134:S134)</f>
        <v>0</v>
      </c>
      <c r="AN134" s="4">
        <v>4</v>
      </c>
      <c r="AO134" s="4">
        <v>2</v>
      </c>
      <c r="AP134" s="4">
        <v>9</v>
      </c>
      <c r="AQ134" s="6">
        <f ca="1">IF($AP134=1,IF(INDIRECT(ADDRESS(($AN134-1)*3+$AO134+5,$AP134+7))="",0,INDIRECT(ADDRESS(($AN134-1)*3+$AO134+5,$AP134+7))),IF(INDIRECT(ADDRESS(($AN134-1)*3+$AO134+5,$AP134+7))="",0,IF(COUNTIF(INDIRECT(ADDRESS(($AN134-1)*36+($AO134-1)*12+6,COLUMN())):INDIRECT(ADDRESS(($AN134-1)*36+($AO134-1)*12+$AP134+4,COLUMN())),INDIRECT(ADDRESS(($AN134-1)*3+$AO134+5,$AP134+7)))&gt;=1,0,INDIRECT(ADDRESS(($AN134-1)*3+$AO134+5,$AP134+7)))))</f>
        <v>0</v>
      </c>
      <c r="AR134" s="4">
        <f ca="1">COUNTIF(INDIRECT("H"&amp;(ROW()+12*(($AN134-1)*3+$AO134)-ROW())/12+5):INDIRECT("S"&amp;(ROW()+12*(($AN134-1)*3+$AO134)-ROW())/12+5),AQ134)</f>
        <v>0</v>
      </c>
      <c r="AS134" s="6"/>
      <c r="AU134" s="4">
        <f ca="1">IF(AND(AQ134&gt;0,AR134&gt;0),COUNTIF(AU$6:AU133,"&gt;0")+1,0)</f>
        <v>0</v>
      </c>
      <c r="BE134" s="4">
        <v>3</v>
      </c>
    </row>
    <row r="135" spans="1:83">
      <c r="A135" s="406">
        <v>44</v>
      </c>
      <c r="B135" s="409"/>
      <c r="C135" s="409"/>
      <c r="D135" s="409"/>
      <c r="E135" s="413"/>
      <c r="F135" s="409"/>
      <c r="G135" s="47" t="s">
        <v>75</v>
      </c>
      <c r="H135" s="48"/>
      <c r="I135" s="49" t="str">
        <f t="shared" ref="I135:S136" si="175">IF(H135="","",H135)</f>
        <v/>
      </c>
      <c r="J135" s="49" t="str">
        <f t="shared" si="175"/>
        <v/>
      </c>
      <c r="K135" s="49" t="str">
        <f t="shared" si="175"/>
        <v/>
      </c>
      <c r="L135" s="49" t="str">
        <f t="shared" si="175"/>
        <v/>
      </c>
      <c r="M135" s="49" t="str">
        <f t="shared" si="175"/>
        <v/>
      </c>
      <c r="N135" s="49" t="str">
        <f t="shared" si="175"/>
        <v/>
      </c>
      <c r="O135" s="49" t="str">
        <f t="shared" si="175"/>
        <v/>
      </c>
      <c r="P135" s="49" t="str">
        <f t="shared" si="175"/>
        <v/>
      </c>
      <c r="Q135" s="49" t="str">
        <f t="shared" si="175"/>
        <v/>
      </c>
      <c r="R135" s="49" t="str">
        <f t="shared" si="175"/>
        <v/>
      </c>
      <c r="S135" s="49" t="str">
        <f t="shared" si="175"/>
        <v/>
      </c>
      <c r="T135" s="50">
        <f t="shared" si="174"/>
        <v>0</v>
      </c>
      <c r="AN135" s="4">
        <v>4</v>
      </c>
      <c r="AO135" s="4">
        <v>2</v>
      </c>
      <c r="AP135" s="4">
        <v>10</v>
      </c>
      <c r="AQ135" s="6">
        <f ca="1">IF($AP135=1,IF(INDIRECT(ADDRESS(($AN135-1)*3+$AO135+5,$AP135+7))="",0,INDIRECT(ADDRESS(($AN135-1)*3+$AO135+5,$AP135+7))),IF(INDIRECT(ADDRESS(($AN135-1)*3+$AO135+5,$AP135+7))="",0,IF(COUNTIF(INDIRECT(ADDRESS(($AN135-1)*36+($AO135-1)*12+6,COLUMN())):INDIRECT(ADDRESS(($AN135-1)*36+($AO135-1)*12+$AP135+4,COLUMN())),INDIRECT(ADDRESS(($AN135-1)*3+$AO135+5,$AP135+7)))&gt;=1,0,INDIRECT(ADDRESS(($AN135-1)*3+$AO135+5,$AP135+7)))))</f>
        <v>0</v>
      </c>
      <c r="AR135" s="4">
        <f ca="1">COUNTIF(INDIRECT("H"&amp;(ROW()+12*(($AN135-1)*3+$AO135)-ROW())/12+5):INDIRECT("S"&amp;(ROW()+12*(($AN135-1)*3+$AO135)-ROW())/12+5),AQ135)</f>
        <v>0</v>
      </c>
      <c r="AS135" s="6"/>
      <c r="AU135" s="4">
        <f ca="1">IF(AND(AQ135&gt;0,AR135&gt;0),COUNTIF(AU$6:AU134,"&gt;0")+1,0)</f>
        <v>0</v>
      </c>
      <c r="BE135" s="4">
        <v>1</v>
      </c>
      <c r="BG135" s="4">
        <f t="shared" ref="BG135:BR135" si="176">SUM(H135:H136)</f>
        <v>0</v>
      </c>
      <c r="BH135" s="4">
        <f t="shared" si="176"/>
        <v>0</v>
      </c>
      <c r="BI135" s="4">
        <f t="shared" si="176"/>
        <v>0</v>
      </c>
      <c r="BJ135" s="4">
        <f t="shared" si="176"/>
        <v>0</v>
      </c>
      <c r="BK135" s="4">
        <f t="shared" si="176"/>
        <v>0</v>
      </c>
      <c r="BL135" s="4">
        <f t="shared" si="176"/>
        <v>0</v>
      </c>
      <c r="BM135" s="4">
        <f t="shared" si="176"/>
        <v>0</v>
      </c>
      <c r="BN135" s="4">
        <f t="shared" si="176"/>
        <v>0</v>
      </c>
      <c r="BO135" s="4">
        <f t="shared" si="176"/>
        <v>0</v>
      </c>
      <c r="BP135" s="4">
        <f t="shared" si="176"/>
        <v>0</v>
      </c>
      <c r="BQ135" s="4">
        <f t="shared" si="176"/>
        <v>0</v>
      </c>
      <c r="BR135" s="4">
        <f t="shared" si="176"/>
        <v>0</v>
      </c>
      <c r="BT135" s="4">
        <f t="shared" ref="BT135:CE135" si="177">SUM(U135:U136)</f>
        <v>0</v>
      </c>
      <c r="BU135" s="4">
        <f t="shared" si="177"/>
        <v>0</v>
      </c>
      <c r="BV135" s="4">
        <f t="shared" si="177"/>
        <v>0</v>
      </c>
      <c r="BW135" s="4">
        <f t="shared" si="177"/>
        <v>0</v>
      </c>
      <c r="BX135" s="4">
        <f t="shared" si="177"/>
        <v>0</v>
      </c>
      <c r="BY135" s="4">
        <f t="shared" si="177"/>
        <v>0</v>
      </c>
      <c r="BZ135" s="4">
        <f t="shared" si="177"/>
        <v>0</v>
      </c>
      <c r="CA135" s="4">
        <f t="shared" si="177"/>
        <v>0</v>
      </c>
      <c r="CB135" s="4">
        <f t="shared" si="177"/>
        <v>0</v>
      </c>
      <c r="CC135" s="4">
        <f t="shared" si="177"/>
        <v>0</v>
      </c>
      <c r="CD135" s="4">
        <f t="shared" si="177"/>
        <v>0</v>
      </c>
      <c r="CE135" s="4">
        <f t="shared" si="177"/>
        <v>0</v>
      </c>
    </row>
    <row r="136" spans="1:83">
      <c r="A136" s="407"/>
      <c r="B136" s="410"/>
      <c r="C136" s="440"/>
      <c r="D136" s="440"/>
      <c r="E136" s="414"/>
      <c r="F136" s="410"/>
      <c r="G136" s="53" t="s">
        <v>73</v>
      </c>
      <c r="H136" s="54"/>
      <c r="I136" s="55" t="str">
        <f t="shared" si="175"/>
        <v/>
      </c>
      <c r="J136" s="55" t="str">
        <f t="shared" si="175"/>
        <v/>
      </c>
      <c r="K136" s="55" t="str">
        <f t="shared" si="175"/>
        <v/>
      </c>
      <c r="L136" s="55" t="str">
        <f t="shared" si="175"/>
        <v/>
      </c>
      <c r="M136" s="55" t="str">
        <f t="shared" si="175"/>
        <v/>
      </c>
      <c r="N136" s="55" t="str">
        <f t="shared" si="175"/>
        <v/>
      </c>
      <c r="O136" s="55" t="str">
        <f t="shared" si="175"/>
        <v/>
      </c>
      <c r="P136" s="55" t="str">
        <f t="shared" si="175"/>
        <v/>
      </c>
      <c r="Q136" s="55" t="str">
        <f t="shared" si="175"/>
        <v/>
      </c>
      <c r="R136" s="55" t="str">
        <f t="shared" si="175"/>
        <v/>
      </c>
      <c r="S136" s="55" t="str">
        <f t="shared" si="175"/>
        <v/>
      </c>
      <c r="T136" s="56">
        <f t="shared" si="174"/>
        <v>0</v>
      </c>
      <c r="AN136" s="4">
        <v>4</v>
      </c>
      <c r="AO136" s="4">
        <v>2</v>
      </c>
      <c r="AP136" s="4">
        <v>11</v>
      </c>
      <c r="AQ136" s="6">
        <f ca="1">IF($AP136=1,IF(INDIRECT(ADDRESS(($AN136-1)*3+$AO136+5,$AP136+7))="",0,INDIRECT(ADDRESS(($AN136-1)*3+$AO136+5,$AP136+7))),IF(INDIRECT(ADDRESS(($AN136-1)*3+$AO136+5,$AP136+7))="",0,IF(COUNTIF(INDIRECT(ADDRESS(($AN136-1)*36+($AO136-1)*12+6,COLUMN())):INDIRECT(ADDRESS(($AN136-1)*36+($AO136-1)*12+$AP136+4,COLUMN())),INDIRECT(ADDRESS(($AN136-1)*3+$AO136+5,$AP136+7)))&gt;=1,0,INDIRECT(ADDRESS(($AN136-1)*3+$AO136+5,$AP136+7)))))</f>
        <v>0</v>
      </c>
      <c r="AR136" s="4">
        <f ca="1">COUNTIF(INDIRECT("H"&amp;(ROW()+12*(($AN136-1)*3+$AO136)-ROW())/12+5):INDIRECT("S"&amp;(ROW()+12*(($AN136-1)*3+$AO136)-ROW())/12+5),AQ136)</f>
        <v>0</v>
      </c>
      <c r="AS136" s="6"/>
      <c r="AU136" s="4">
        <f ca="1">IF(AND(AQ136&gt;0,AR136&gt;0),COUNTIF(AU$6:AU135,"&gt;0")+1,0)</f>
        <v>0</v>
      </c>
      <c r="BE136" s="4">
        <v>2</v>
      </c>
      <c r="BF136" s="4" t="s">
        <v>256</v>
      </c>
      <c r="BG136" s="4">
        <f t="shared" ref="BG136:BR136" si="178">IF(BG135+BT135&gt;40000,1,0)</f>
        <v>0</v>
      </c>
      <c r="BH136" s="4">
        <f t="shared" si="178"/>
        <v>0</v>
      </c>
      <c r="BI136" s="4">
        <f t="shared" si="178"/>
        <v>0</v>
      </c>
      <c r="BJ136" s="4">
        <f t="shared" si="178"/>
        <v>0</v>
      </c>
      <c r="BK136" s="4">
        <f t="shared" si="178"/>
        <v>0</v>
      </c>
      <c r="BL136" s="4">
        <f t="shared" si="178"/>
        <v>0</v>
      </c>
      <c r="BM136" s="4">
        <f t="shared" si="178"/>
        <v>0</v>
      </c>
      <c r="BN136" s="4">
        <f t="shared" si="178"/>
        <v>0</v>
      </c>
      <c r="BO136" s="4">
        <f t="shared" si="178"/>
        <v>0</v>
      </c>
      <c r="BP136" s="4">
        <f t="shared" si="178"/>
        <v>0</v>
      </c>
      <c r="BQ136" s="4">
        <f t="shared" si="178"/>
        <v>0</v>
      </c>
      <c r="BR136" s="4">
        <f t="shared" si="178"/>
        <v>0</v>
      </c>
    </row>
    <row r="137" spans="1:83">
      <c r="A137" s="408"/>
      <c r="B137" s="411"/>
      <c r="C137" s="441"/>
      <c r="D137" s="442"/>
      <c r="E137" s="415"/>
      <c r="F137" s="411"/>
      <c r="G137" s="59" t="s">
        <v>258</v>
      </c>
      <c r="H137" s="60"/>
      <c r="I137" s="61"/>
      <c r="J137" s="61"/>
      <c r="K137" s="61"/>
      <c r="L137" s="61"/>
      <c r="M137" s="61"/>
      <c r="N137" s="61"/>
      <c r="O137" s="61"/>
      <c r="P137" s="61"/>
      <c r="Q137" s="61"/>
      <c r="R137" s="61"/>
      <c r="S137" s="61"/>
      <c r="T137" s="62">
        <f t="shared" si="174"/>
        <v>0</v>
      </c>
      <c r="AN137" s="4">
        <v>4</v>
      </c>
      <c r="AO137" s="4">
        <v>2</v>
      </c>
      <c r="AP137" s="4">
        <v>12</v>
      </c>
      <c r="AQ137" s="6">
        <f ca="1">IF($AP137=1,IF(INDIRECT(ADDRESS(($AN137-1)*3+$AO137+5,$AP137+7))="",0,INDIRECT(ADDRESS(($AN137-1)*3+$AO137+5,$AP137+7))),IF(INDIRECT(ADDRESS(($AN137-1)*3+$AO137+5,$AP137+7))="",0,IF(COUNTIF(INDIRECT(ADDRESS(($AN137-1)*36+($AO137-1)*12+6,COLUMN())):INDIRECT(ADDRESS(($AN137-1)*36+($AO137-1)*12+$AP137+4,COLUMN())),INDIRECT(ADDRESS(($AN137-1)*3+$AO137+5,$AP137+7)))&gt;=1,0,INDIRECT(ADDRESS(($AN137-1)*3+$AO137+5,$AP137+7)))))</f>
        <v>0</v>
      </c>
      <c r="AR137" s="4">
        <f ca="1">COUNTIF(INDIRECT("H"&amp;(ROW()+12*(($AN137-1)*3+$AO137)-ROW())/12+5):INDIRECT("S"&amp;(ROW()+12*(($AN137-1)*3+$AO137)-ROW())/12+5),AQ137)</f>
        <v>0</v>
      </c>
      <c r="AS137" s="6"/>
      <c r="AU137" s="4">
        <f ca="1">IF(AND(AQ137&gt;0,AR137&gt;0),COUNTIF(AU$6:AU136,"&gt;0")+1,0)</f>
        <v>0</v>
      </c>
      <c r="BE137" s="4">
        <v>3</v>
      </c>
    </row>
    <row r="138" spans="1:83">
      <c r="A138" s="406">
        <v>45</v>
      </c>
      <c r="B138" s="409"/>
      <c r="C138" s="409"/>
      <c r="D138" s="409"/>
      <c r="E138" s="413"/>
      <c r="F138" s="409"/>
      <c r="G138" s="47" t="s">
        <v>75</v>
      </c>
      <c r="H138" s="48"/>
      <c r="I138" s="49" t="str">
        <f t="shared" ref="I138:S139" si="179">IF(H138="","",H138)</f>
        <v/>
      </c>
      <c r="J138" s="49" t="str">
        <f t="shared" si="179"/>
        <v/>
      </c>
      <c r="K138" s="49" t="str">
        <f t="shared" si="179"/>
        <v/>
      </c>
      <c r="L138" s="49" t="str">
        <f t="shared" si="179"/>
        <v/>
      </c>
      <c r="M138" s="49" t="str">
        <f t="shared" si="179"/>
        <v/>
      </c>
      <c r="N138" s="49" t="str">
        <f t="shared" si="179"/>
        <v/>
      </c>
      <c r="O138" s="49" t="str">
        <f t="shared" si="179"/>
        <v/>
      </c>
      <c r="P138" s="49" t="str">
        <f t="shared" si="179"/>
        <v/>
      </c>
      <c r="Q138" s="49" t="str">
        <f t="shared" si="179"/>
        <v/>
      </c>
      <c r="R138" s="49" t="str">
        <f t="shared" si="179"/>
        <v/>
      </c>
      <c r="S138" s="49" t="str">
        <f t="shared" si="179"/>
        <v/>
      </c>
      <c r="T138" s="50">
        <f t="shared" si="174"/>
        <v>0</v>
      </c>
      <c r="AN138" s="4">
        <v>4</v>
      </c>
      <c r="AO138" s="4">
        <v>3</v>
      </c>
      <c r="AP138" s="4">
        <v>1</v>
      </c>
      <c r="AQ138" s="6">
        <f ca="1">IF($AP138=1,IF(INDIRECT(ADDRESS(($AN138-1)*3+$AO138+5,$AP138+7))="",0,INDIRECT(ADDRESS(($AN138-1)*3+$AO138+5,$AP138+7))),IF(INDIRECT(ADDRESS(($AN138-1)*3+$AO138+5,$AP138+7))="",0,IF(COUNTIF(INDIRECT(ADDRESS(($AN138-1)*36+($AO138-1)*12+6,COLUMN())):INDIRECT(ADDRESS(($AN138-1)*36+($AO138-1)*12+$AP138+4,COLUMN())),INDIRECT(ADDRESS(($AN138-1)*3+$AO138+5,$AP138+7)))&gt;=1,0,INDIRECT(ADDRESS(($AN138-1)*3+$AO138+5,$AP138+7)))))</f>
        <v>0</v>
      </c>
      <c r="AR138" s="4">
        <f ca="1">COUNTIF(INDIRECT("H"&amp;(ROW()+12*(($AN138-1)*3+$AO138)-ROW())/12+5):INDIRECT("S"&amp;(ROW()+12*(($AN138-1)*3+$AO138)-ROW())/12+5),AQ138)</f>
        <v>0</v>
      </c>
      <c r="AS138" s="6"/>
      <c r="AU138" s="4">
        <f ca="1">IF(AND(AQ138&gt;0,AR138&gt;0),COUNTIF(AU$6:AU137,"&gt;0")+1,0)</f>
        <v>0</v>
      </c>
      <c r="BE138" s="4">
        <v>1</v>
      </c>
      <c r="BG138" s="4">
        <f t="shared" ref="BG138:BR138" si="180">SUM(H138:H139)</f>
        <v>0</v>
      </c>
      <c r="BH138" s="4">
        <f t="shared" si="180"/>
        <v>0</v>
      </c>
      <c r="BI138" s="4">
        <f t="shared" si="180"/>
        <v>0</v>
      </c>
      <c r="BJ138" s="4">
        <f t="shared" si="180"/>
        <v>0</v>
      </c>
      <c r="BK138" s="4">
        <f t="shared" si="180"/>
        <v>0</v>
      </c>
      <c r="BL138" s="4">
        <f t="shared" si="180"/>
        <v>0</v>
      </c>
      <c r="BM138" s="4">
        <f t="shared" si="180"/>
        <v>0</v>
      </c>
      <c r="BN138" s="4">
        <f t="shared" si="180"/>
        <v>0</v>
      </c>
      <c r="BO138" s="4">
        <f t="shared" si="180"/>
        <v>0</v>
      </c>
      <c r="BP138" s="4">
        <f t="shared" si="180"/>
        <v>0</v>
      </c>
      <c r="BQ138" s="4">
        <f t="shared" si="180"/>
        <v>0</v>
      </c>
      <c r="BR138" s="4">
        <f t="shared" si="180"/>
        <v>0</v>
      </c>
      <c r="BT138" s="4">
        <f t="shared" ref="BT138:CE138" si="181">SUM(U138:U139)</f>
        <v>0</v>
      </c>
      <c r="BU138" s="4">
        <f t="shared" si="181"/>
        <v>0</v>
      </c>
      <c r="BV138" s="4">
        <f t="shared" si="181"/>
        <v>0</v>
      </c>
      <c r="BW138" s="4">
        <f t="shared" si="181"/>
        <v>0</v>
      </c>
      <c r="BX138" s="4">
        <f t="shared" si="181"/>
        <v>0</v>
      </c>
      <c r="BY138" s="4">
        <f t="shared" si="181"/>
        <v>0</v>
      </c>
      <c r="BZ138" s="4">
        <f t="shared" si="181"/>
        <v>0</v>
      </c>
      <c r="CA138" s="4">
        <f t="shared" si="181"/>
        <v>0</v>
      </c>
      <c r="CB138" s="4">
        <f t="shared" si="181"/>
        <v>0</v>
      </c>
      <c r="CC138" s="4">
        <f t="shared" si="181"/>
        <v>0</v>
      </c>
      <c r="CD138" s="4">
        <f t="shared" si="181"/>
        <v>0</v>
      </c>
      <c r="CE138" s="4">
        <f t="shared" si="181"/>
        <v>0</v>
      </c>
    </row>
    <row r="139" spans="1:83">
      <c r="A139" s="407"/>
      <c r="B139" s="410"/>
      <c r="C139" s="440"/>
      <c r="D139" s="440"/>
      <c r="E139" s="414"/>
      <c r="F139" s="410"/>
      <c r="G139" s="53" t="s">
        <v>73</v>
      </c>
      <c r="H139" s="54"/>
      <c r="I139" s="55" t="str">
        <f t="shared" si="179"/>
        <v/>
      </c>
      <c r="J139" s="55" t="str">
        <f t="shared" si="179"/>
        <v/>
      </c>
      <c r="K139" s="55" t="str">
        <f t="shared" si="179"/>
        <v/>
      </c>
      <c r="L139" s="55" t="str">
        <f t="shared" si="179"/>
        <v/>
      </c>
      <c r="M139" s="55" t="str">
        <f t="shared" si="179"/>
        <v/>
      </c>
      <c r="N139" s="55" t="str">
        <f t="shared" si="179"/>
        <v/>
      </c>
      <c r="O139" s="55" t="str">
        <f t="shared" si="179"/>
        <v/>
      </c>
      <c r="P139" s="55" t="str">
        <f t="shared" si="179"/>
        <v/>
      </c>
      <c r="Q139" s="55" t="str">
        <f t="shared" si="179"/>
        <v/>
      </c>
      <c r="R139" s="55" t="str">
        <f t="shared" si="179"/>
        <v/>
      </c>
      <c r="S139" s="55" t="str">
        <f t="shared" si="179"/>
        <v/>
      </c>
      <c r="T139" s="56">
        <f t="shared" si="174"/>
        <v>0</v>
      </c>
      <c r="AN139" s="4">
        <v>4</v>
      </c>
      <c r="AO139" s="4">
        <v>3</v>
      </c>
      <c r="AP139" s="4">
        <v>2</v>
      </c>
      <c r="AQ139" s="6">
        <f ca="1">IF($AP139=1,IF(INDIRECT(ADDRESS(($AN139-1)*3+$AO139+5,$AP139+7))="",0,INDIRECT(ADDRESS(($AN139-1)*3+$AO139+5,$AP139+7))),IF(INDIRECT(ADDRESS(($AN139-1)*3+$AO139+5,$AP139+7))="",0,IF(COUNTIF(INDIRECT(ADDRESS(($AN139-1)*36+($AO139-1)*12+6,COLUMN())):INDIRECT(ADDRESS(($AN139-1)*36+($AO139-1)*12+$AP139+4,COLUMN())),INDIRECT(ADDRESS(($AN139-1)*3+$AO139+5,$AP139+7)))&gt;=1,0,INDIRECT(ADDRESS(($AN139-1)*3+$AO139+5,$AP139+7)))))</f>
        <v>0</v>
      </c>
      <c r="AR139" s="4">
        <f ca="1">COUNTIF(INDIRECT("H"&amp;(ROW()+12*(($AN139-1)*3+$AO139)-ROW())/12+5):INDIRECT("S"&amp;(ROW()+12*(($AN139-1)*3+$AO139)-ROW())/12+5),AQ139)</f>
        <v>0</v>
      </c>
      <c r="AS139" s="6"/>
      <c r="AU139" s="4">
        <f ca="1">IF(AND(AQ139&gt;0,AR139&gt;0),COUNTIF(AU$6:AU138,"&gt;0")+1,0)</f>
        <v>0</v>
      </c>
      <c r="BE139" s="4">
        <v>2</v>
      </c>
      <c r="BF139" s="4" t="s">
        <v>256</v>
      </c>
      <c r="BG139" s="4">
        <f t="shared" ref="BG139:BR139" si="182">IF(BG138+BT138&gt;40000,1,0)</f>
        <v>0</v>
      </c>
      <c r="BH139" s="4">
        <f t="shared" si="182"/>
        <v>0</v>
      </c>
      <c r="BI139" s="4">
        <f t="shared" si="182"/>
        <v>0</v>
      </c>
      <c r="BJ139" s="4">
        <f t="shared" si="182"/>
        <v>0</v>
      </c>
      <c r="BK139" s="4">
        <f t="shared" si="182"/>
        <v>0</v>
      </c>
      <c r="BL139" s="4">
        <f t="shared" si="182"/>
        <v>0</v>
      </c>
      <c r="BM139" s="4">
        <f t="shared" si="182"/>
        <v>0</v>
      </c>
      <c r="BN139" s="4">
        <f t="shared" si="182"/>
        <v>0</v>
      </c>
      <c r="BO139" s="4">
        <f t="shared" si="182"/>
        <v>0</v>
      </c>
      <c r="BP139" s="4">
        <f t="shared" si="182"/>
        <v>0</v>
      </c>
      <c r="BQ139" s="4">
        <f t="shared" si="182"/>
        <v>0</v>
      </c>
      <c r="BR139" s="4">
        <f t="shared" si="182"/>
        <v>0</v>
      </c>
    </row>
    <row r="140" spans="1:83">
      <c r="A140" s="408"/>
      <c r="B140" s="411"/>
      <c r="C140" s="441"/>
      <c r="D140" s="442"/>
      <c r="E140" s="415"/>
      <c r="F140" s="411"/>
      <c r="G140" s="59" t="s">
        <v>258</v>
      </c>
      <c r="H140" s="60"/>
      <c r="I140" s="61"/>
      <c r="J140" s="61"/>
      <c r="K140" s="61"/>
      <c r="L140" s="61"/>
      <c r="M140" s="61"/>
      <c r="N140" s="61"/>
      <c r="O140" s="61"/>
      <c r="P140" s="61"/>
      <c r="Q140" s="61"/>
      <c r="R140" s="61"/>
      <c r="S140" s="61"/>
      <c r="T140" s="62">
        <f t="shared" si="174"/>
        <v>0</v>
      </c>
      <c r="AN140" s="4">
        <v>4</v>
      </c>
      <c r="AO140" s="4">
        <v>3</v>
      </c>
      <c r="AP140" s="4">
        <v>3</v>
      </c>
      <c r="AQ140" s="6">
        <f ca="1">IF($AP140=1,IF(INDIRECT(ADDRESS(($AN140-1)*3+$AO140+5,$AP140+7))="",0,INDIRECT(ADDRESS(($AN140-1)*3+$AO140+5,$AP140+7))),IF(INDIRECT(ADDRESS(($AN140-1)*3+$AO140+5,$AP140+7))="",0,IF(COUNTIF(INDIRECT(ADDRESS(($AN140-1)*36+($AO140-1)*12+6,COLUMN())):INDIRECT(ADDRESS(($AN140-1)*36+($AO140-1)*12+$AP140+4,COLUMN())),INDIRECT(ADDRESS(($AN140-1)*3+$AO140+5,$AP140+7)))&gt;=1,0,INDIRECT(ADDRESS(($AN140-1)*3+$AO140+5,$AP140+7)))))</f>
        <v>0</v>
      </c>
      <c r="AR140" s="4">
        <f ca="1">COUNTIF(INDIRECT("H"&amp;(ROW()+12*(($AN140-1)*3+$AO140)-ROW())/12+5):INDIRECT("S"&amp;(ROW()+12*(($AN140-1)*3+$AO140)-ROW())/12+5),AQ140)</f>
        <v>0</v>
      </c>
      <c r="AS140" s="6"/>
      <c r="AU140" s="4">
        <f ca="1">IF(AND(AQ140&gt;0,AR140&gt;0),COUNTIF(AU$6:AU139,"&gt;0")+1,0)</f>
        <v>0</v>
      </c>
      <c r="BE140" s="4">
        <v>3</v>
      </c>
    </row>
    <row r="141" spans="1:83">
      <c r="A141" s="406">
        <v>46</v>
      </c>
      <c r="B141" s="409"/>
      <c r="C141" s="409"/>
      <c r="D141" s="409"/>
      <c r="E141" s="413"/>
      <c r="F141" s="409"/>
      <c r="G141" s="47" t="s">
        <v>75</v>
      </c>
      <c r="H141" s="48"/>
      <c r="I141" s="49" t="str">
        <f t="shared" ref="I141:S142" si="183">IF(H141="","",H141)</f>
        <v/>
      </c>
      <c r="J141" s="49" t="str">
        <f t="shared" si="183"/>
        <v/>
      </c>
      <c r="K141" s="49" t="str">
        <f t="shared" si="183"/>
        <v/>
      </c>
      <c r="L141" s="49" t="str">
        <f t="shared" si="183"/>
        <v/>
      </c>
      <c r="M141" s="49" t="str">
        <f t="shared" si="183"/>
        <v/>
      </c>
      <c r="N141" s="49" t="str">
        <f t="shared" si="183"/>
        <v/>
      </c>
      <c r="O141" s="49" t="str">
        <f t="shared" si="183"/>
        <v/>
      </c>
      <c r="P141" s="49" t="str">
        <f t="shared" si="183"/>
        <v/>
      </c>
      <c r="Q141" s="49" t="str">
        <f t="shared" si="183"/>
        <v/>
      </c>
      <c r="R141" s="49" t="str">
        <f t="shared" si="183"/>
        <v/>
      </c>
      <c r="S141" s="49" t="str">
        <f t="shared" si="183"/>
        <v/>
      </c>
      <c r="T141" s="50">
        <f t="shared" si="174"/>
        <v>0</v>
      </c>
      <c r="AN141" s="4">
        <v>4</v>
      </c>
      <c r="AO141" s="4">
        <v>3</v>
      </c>
      <c r="AP141" s="4">
        <v>4</v>
      </c>
      <c r="AQ141" s="6">
        <f ca="1">IF($AP141=1,IF(INDIRECT(ADDRESS(($AN141-1)*3+$AO141+5,$AP141+7))="",0,INDIRECT(ADDRESS(($AN141-1)*3+$AO141+5,$AP141+7))),IF(INDIRECT(ADDRESS(($AN141-1)*3+$AO141+5,$AP141+7))="",0,IF(COUNTIF(INDIRECT(ADDRESS(($AN141-1)*36+($AO141-1)*12+6,COLUMN())):INDIRECT(ADDRESS(($AN141-1)*36+($AO141-1)*12+$AP141+4,COLUMN())),INDIRECT(ADDRESS(($AN141-1)*3+$AO141+5,$AP141+7)))&gt;=1,0,INDIRECT(ADDRESS(($AN141-1)*3+$AO141+5,$AP141+7)))))</f>
        <v>0</v>
      </c>
      <c r="AR141" s="4">
        <f ca="1">COUNTIF(INDIRECT("H"&amp;(ROW()+12*(($AN141-1)*3+$AO141)-ROW())/12+5):INDIRECT("S"&amp;(ROW()+12*(($AN141-1)*3+$AO141)-ROW())/12+5),AQ141)</f>
        <v>0</v>
      </c>
      <c r="AS141" s="6"/>
      <c r="AU141" s="4">
        <f ca="1">IF(AND(AQ141&gt;0,AR141&gt;0),COUNTIF(AU$6:AU140,"&gt;0")+1,0)</f>
        <v>0</v>
      </c>
      <c r="BE141" s="4">
        <v>1</v>
      </c>
      <c r="BG141" s="4">
        <f t="shared" ref="BG141:BR141" si="184">SUM(H141:H142)</f>
        <v>0</v>
      </c>
      <c r="BH141" s="4">
        <f t="shared" si="184"/>
        <v>0</v>
      </c>
      <c r="BI141" s="4">
        <f t="shared" si="184"/>
        <v>0</v>
      </c>
      <c r="BJ141" s="4">
        <f t="shared" si="184"/>
        <v>0</v>
      </c>
      <c r="BK141" s="4">
        <f t="shared" si="184"/>
        <v>0</v>
      </c>
      <c r="BL141" s="4">
        <f t="shared" si="184"/>
        <v>0</v>
      </c>
      <c r="BM141" s="4">
        <f t="shared" si="184"/>
        <v>0</v>
      </c>
      <c r="BN141" s="4">
        <f t="shared" si="184"/>
        <v>0</v>
      </c>
      <c r="BO141" s="4">
        <f t="shared" si="184"/>
        <v>0</v>
      </c>
      <c r="BP141" s="4">
        <f t="shared" si="184"/>
        <v>0</v>
      </c>
      <c r="BQ141" s="4">
        <f t="shared" si="184"/>
        <v>0</v>
      </c>
      <c r="BR141" s="4">
        <f t="shared" si="184"/>
        <v>0</v>
      </c>
      <c r="BT141" s="4">
        <f t="shared" ref="BT141:CE141" si="185">SUM(U141:U142)</f>
        <v>0</v>
      </c>
      <c r="BU141" s="4">
        <f t="shared" si="185"/>
        <v>0</v>
      </c>
      <c r="BV141" s="4">
        <f t="shared" si="185"/>
        <v>0</v>
      </c>
      <c r="BW141" s="4">
        <f t="shared" si="185"/>
        <v>0</v>
      </c>
      <c r="BX141" s="4">
        <f t="shared" si="185"/>
        <v>0</v>
      </c>
      <c r="BY141" s="4">
        <f t="shared" si="185"/>
        <v>0</v>
      </c>
      <c r="BZ141" s="4">
        <f t="shared" si="185"/>
        <v>0</v>
      </c>
      <c r="CA141" s="4">
        <f t="shared" si="185"/>
        <v>0</v>
      </c>
      <c r="CB141" s="4">
        <f t="shared" si="185"/>
        <v>0</v>
      </c>
      <c r="CC141" s="4">
        <f t="shared" si="185"/>
        <v>0</v>
      </c>
      <c r="CD141" s="4">
        <f t="shared" si="185"/>
        <v>0</v>
      </c>
      <c r="CE141" s="4">
        <f t="shared" si="185"/>
        <v>0</v>
      </c>
    </row>
    <row r="142" spans="1:83">
      <c r="A142" s="407"/>
      <c r="B142" s="410"/>
      <c r="C142" s="440"/>
      <c r="D142" s="440"/>
      <c r="E142" s="414"/>
      <c r="F142" s="410"/>
      <c r="G142" s="53" t="s">
        <v>73</v>
      </c>
      <c r="H142" s="54"/>
      <c r="I142" s="55" t="str">
        <f t="shared" si="183"/>
        <v/>
      </c>
      <c r="J142" s="55" t="str">
        <f t="shared" si="183"/>
        <v/>
      </c>
      <c r="K142" s="55" t="str">
        <f t="shared" si="183"/>
        <v/>
      </c>
      <c r="L142" s="55" t="str">
        <f t="shared" si="183"/>
        <v/>
      </c>
      <c r="M142" s="55" t="str">
        <f t="shared" si="183"/>
        <v/>
      </c>
      <c r="N142" s="55" t="str">
        <f t="shared" si="183"/>
        <v/>
      </c>
      <c r="O142" s="55" t="str">
        <f t="shared" si="183"/>
        <v/>
      </c>
      <c r="P142" s="55" t="str">
        <f t="shared" si="183"/>
        <v/>
      </c>
      <c r="Q142" s="55" t="str">
        <f t="shared" si="183"/>
        <v/>
      </c>
      <c r="R142" s="55" t="str">
        <f t="shared" si="183"/>
        <v/>
      </c>
      <c r="S142" s="55" t="str">
        <f t="shared" si="183"/>
        <v/>
      </c>
      <c r="T142" s="56">
        <f t="shared" si="174"/>
        <v>0</v>
      </c>
      <c r="AN142" s="4">
        <v>4</v>
      </c>
      <c r="AO142" s="4">
        <v>3</v>
      </c>
      <c r="AP142" s="4">
        <v>5</v>
      </c>
      <c r="AQ142" s="6">
        <f ca="1">IF($AP142=1,IF(INDIRECT(ADDRESS(($AN142-1)*3+$AO142+5,$AP142+7))="",0,INDIRECT(ADDRESS(($AN142-1)*3+$AO142+5,$AP142+7))),IF(INDIRECT(ADDRESS(($AN142-1)*3+$AO142+5,$AP142+7))="",0,IF(COUNTIF(INDIRECT(ADDRESS(($AN142-1)*36+($AO142-1)*12+6,COLUMN())):INDIRECT(ADDRESS(($AN142-1)*36+($AO142-1)*12+$AP142+4,COLUMN())),INDIRECT(ADDRESS(($AN142-1)*3+$AO142+5,$AP142+7)))&gt;=1,0,INDIRECT(ADDRESS(($AN142-1)*3+$AO142+5,$AP142+7)))))</f>
        <v>0</v>
      </c>
      <c r="AR142" s="4">
        <f ca="1">COUNTIF(INDIRECT("H"&amp;(ROW()+12*(($AN142-1)*3+$AO142)-ROW())/12+5):INDIRECT("S"&amp;(ROW()+12*(($AN142-1)*3+$AO142)-ROW())/12+5),AQ142)</f>
        <v>0</v>
      </c>
      <c r="AS142" s="6"/>
      <c r="AU142" s="4">
        <f ca="1">IF(AND(AQ142&gt;0,AR142&gt;0),COUNTIF(AU$6:AU141,"&gt;0")+1,0)</f>
        <v>0</v>
      </c>
      <c r="BE142" s="4">
        <v>2</v>
      </c>
      <c r="BF142" s="4" t="s">
        <v>256</v>
      </c>
      <c r="BG142" s="4">
        <f t="shared" ref="BG142:BR142" si="186">IF(BG141+BT141&gt;40000,1,0)</f>
        <v>0</v>
      </c>
      <c r="BH142" s="4">
        <f t="shared" si="186"/>
        <v>0</v>
      </c>
      <c r="BI142" s="4">
        <f t="shared" si="186"/>
        <v>0</v>
      </c>
      <c r="BJ142" s="4">
        <f t="shared" si="186"/>
        <v>0</v>
      </c>
      <c r="BK142" s="4">
        <f t="shared" si="186"/>
        <v>0</v>
      </c>
      <c r="BL142" s="4">
        <f t="shared" si="186"/>
        <v>0</v>
      </c>
      <c r="BM142" s="4">
        <f t="shared" si="186"/>
        <v>0</v>
      </c>
      <c r="BN142" s="4">
        <f t="shared" si="186"/>
        <v>0</v>
      </c>
      <c r="BO142" s="4">
        <f t="shared" si="186"/>
        <v>0</v>
      </c>
      <c r="BP142" s="4">
        <f t="shared" si="186"/>
        <v>0</v>
      </c>
      <c r="BQ142" s="4">
        <f t="shared" si="186"/>
        <v>0</v>
      </c>
      <c r="BR142" s="4">
        <f t="shared" si="186"/>
        <v>0</v>
      </c>
    </row>
    <row r="143" spans="1:83">
      <c r="A143" s="408"/>
      <c r="B143" s="411"/>
      <c r="C143" s="441"/>
      <c r="D143" s="442"/>
      <c r="E143" s="415"/>
      <c r="F143" s="411"/>
      <c r="G143" s="59" t="s">
        <v>258</v>
      </c>
      <c r="H143" s="60"/>
      <c r="I143" s="61"/>
      <c r="J143" s="61"/>
      <c r="K143" s="61"/>
      <c r="L143" s="61"/>
      <c r="M143" s="61"/>
      <c r="N143" s="61"/>
      <c r="O143" s="61"/>
      <c r="P143" s="61"/>
      <c r="Q143" s="61"/>
      <c r="R143" s="61"/>
      <c r="S143" s="61"/>
      <c r="T143" s="62">
        <f t="shared" si="174"/>
        <v>0</v>
      </c>
      <c r="AN143" s="4">
        <v>4</v>
      </c>
      <c r="AO143" s="4">
        <v>3</v>
      </c>
      <c r="AP143" s="4">
        <v>6</v>
      </c>
      <c r="AQ143" s="6">
        <f ca="1">IF($AP143=1,IF(INDIRECT(ADDRESS(($AN143-1)*3+$AO143+5,$AP143+7))="",0,INDIRECT(ADDRESS(($AN143-1)*3+$AO143+5,$AP143+7))),IF(INDIRECT(ADDRESS(($AN143-1)*3+$AO143+5,$AP143+7))="",0,IF(COUNTIF(INDIRECT(ADDRESS(($AN143-1)*36+($AO143-1)*12+6,COLUMN())):INDIRECT(ADDRESS(($AN143-1)*36+($AO143-1)*12+$AP143+4,COLUMN())),INDIRECT(ADDRESS(($AN143-1)*3+$AO143+5,$AP143+7)))&gt;=1,0,INDIRECT(ADDRESS(($AN143-1)*3+$AO143+5,$AP143+7)))))</f>
        <v>0</v>
      </c>
      <c r="AR143" s="4">
        <f ca="1">COUNTIF(INDIRECT("H"&amp;(ROW()+12*(($AN143-1)*3+$AO143)-ROW())/12+5):INDIRECT("S"&amp;(ROW()+12*(($AN143-1)*3+$AO143)-ROW())/12+5),AQ143)</f>
        <v>0</v>
      </c>
      <c r="AS143" s="6"/>
      <c r="AU143" s="4">
        <f ca="1">IF(AND(AQ143&gt;0,AR143&gt;0),COUNTIF(AU$6:AU142,"&gt;0")+1,0)</f>
        <v>0</v>
      </c>
      <c r="BE143" s="4">
        <v>3</v>
      </c>
    </row>
    <row r="144" spans="1:83">
      <c r="A144" s="406">
        <v>47</v>
      </c>
      <c r="B144" s="409"/>
      <c r="C144" s="409"/>
      <c r="D144" s="409"/>
      <c r="E144" s="413"/>
      <c r="F144" s="409"/>
      <c r="G144" s="47" t="s">
        <v>75</v>
      </c>
      <c r="H144" s="48"/>
      <c r="I144" s="49" t="str">
        <f t="shared" ref="I144:S145" si="187">IF(H144="","",H144)</f>
        <v/>
      </c>
      <c r="J144" s="49" t="str">
        <f t="shared" si="187"/>
        <v/>
      </c>
      <c r="K144" s="49" t="str">
        <f t="shared" si="187"/>
        <v/>
      </c>
      <c r="L144" s="49" t="str">
        <f t="shared" si="187"/>
        <v/>
      </c>
      <c r="M144" s="49" t="str">
        <f t="shared" si="187"/>
        <v/>
      </c>
      <c r="N144" s="49" t="str">
        <f t="shared" si="187"/>
        <v/>
      </c>
      <c r="O144" s="49" t="str">
        <f t="shared" si="187"/>
        <v/>
      </c>
      <c r="P144" s="49" t="str">
        <f t="shared" si="187"/>
        <v/>
      </c>
      <c r="Q144" s="49" t="str">
        <f t="shared" si="187"/>
        <v/>
      </c>
      <c r="R144" s="49" t="str">
        <f t="shared" si="187"/>
        <v/>
      </c>
      <c r="S144" s="49" t="str">
        <f t="shared" si="187"/>
        <v/>
      </c>
      <c r="T144" s="50">
        <f t="shared" si="174"/>
        <v>0</v>
      </c>
      <c r="AN144" s="4">
        <v>4</v>
      </c>
      <c r="AO144" s="4">
        <v>3</v>
      </c>
      <c r="AP144" s="4">
        <v>7</v>
      </c>
      <c r="AQ144" s="6">
        <f ca="1">IF($AP144=1,IF(INDIRECT(ADDRESS(($AN144-1)*3+$AO144+5,$AP144+7))="",0,INDIRECT(ADDRESS(($AN144-1)*3+$AO144+5,$AP144+7))),IF(INDIRECT(ADDRESS(($AN144-1)*3+$AO144+5,$AP144+7))="",0,IF(COUNTIF(INDIRECT(ADDRESS(($AN144-1)*36+($AO144-1)*12+6,COLUMN())):INDIRECT(ADDRESS(($AN144-1)*36+($AO144-1)*12+$AP144+4,COLUMN())),INDIRECT(ADDRESS(($AN144-1)*3+$AO144+5,$AP144+7)))&gt;=1,0,INDIRECT(ADDRESS(($AN144-1)*3+$AO144+5,$AP144+7)))))</f>
        <v>0</v>
      </c>
      <c r="AR144" s="4">
        <f ca="1">COUNTIF(INDIRECT("H"&amp;(ROW()+12*(($AN144-1)*3+$AO144)-ROW())/12+5):INDIRECT("S"&amp;(ROW()+12*(($AN144-1)*3+$AO144)-ROW())/12+5),AQ144)</f>
        <v>0</v>
      </c>
      <c r="AS144" s="6"/>
      <c r="AU144" s="4">
        <f ca="1">IF(AND(AQ144&gt;0,AR144&gt;0),COUNTIF(AU$6:AU143,"&gt;0")+1,0)</f>
        <v>0</v>
      </c>
      <c r="BE144" s="4">
        <v>1</v>
      </c>
      <c r="BG144" s="4">
        <f t="shared" ref="BG144:BR144" si="188">SUM(H144:H145)</f>
        <v>0</v>
      </c>
      <c r="BH144" s="4">
        <f t="shared" si="188"/>
        <v>0</v>
      </c>
      <c r="BI144" s="4">
        <f t="shared" si="188"/>
        <v>0</v>
      </c>
      <c r="BJ144" s="4">
        <f t="shared" si="188"/>
        <v>0</v>
      </c>
      <c r="BK144" s="4">
        <f t="shared" si="188"/>
        <v>0</v>
      </c>
      <c r="BL144" s="4">
        <f t="shared" si="188"/>
        <v>0</v>
      </c>
      <c r="BM144" s="4">
        <f t="shared" si="188"/>
        <v>0</v>
      </c>
      <c r="BN144" s="4">
        <f t="shared" si="188"/>
        <v>0</v>
      </c>
      <c r="BO144" s="4">
        <f t="shared" si="188"/>
        <v>0</v>
      </c>
      <c r="BP144" s="4">
        <f t="shared" si="188"/>
        <v>0</v>
      </c>
      <c r="BQ144" s="4">
        <f t="shared" si="188"/>
        <v>0</v>
      </c>
      <c r="BR144" s="4">
        <f t="shared" si="188"/>
        <v>0</v>
      </c>
      <c r="BT144" s="4">
        <f t="shared" ref="BT144:CE144" si="189">SUM(U144:U145)</f>
        <v>0</v>
      </c>
      <c r="BU144" s="4">
        <f t="shared" si="189"/>
        <v>0</v>
      </c>
      <c r="BV144" s="4">
        <f t="shared" si="189"/>
        <v>0</v>
      </c>
      <c r="BW144" s="4">
        <f t="shared" si="189"/>
        <v>0</v>
      </c>
      <c r="BX144" s="4">
        <f t="shared" si="189"/>
        <v>0</v>
      </c>
      <c r="BY144" s="4">
        <f t="shared" si="189"/>
        <v>0</v>
      </c>
      <c r="BZ144" s="4">
        <f t="shared" si="189"/>
        <v>0</v>
      </c>
      <c r="CA144" s="4">
        <f t="shared" si="189"/>
        <v>0</v>
      </c>
      <c r="CB144" s="4">
        <f t="shared" si="189"/>
        <v>0</v>
      </c>
      <c r="CC144" s="4">
        <f t="shared" si="189"/>
        <v>0</v>
      </c>
      <c r="CD144" s="4">
        <f t="shared" si="189"/>
        <v>0</v>
      </c>
      <c r="CE144" s="4">
        <f t="shared" si="189"/>
        <v>0</v>
      </c>
    </row>
    <row r="145" spans="1:83">
      <c r="A145" s="407"/>
      <c r="B145" s="410"/>
      <c r="C145" s="440"/>
      <c r="D145" s="440"/>
      <c r="E145" s="414"/>
      <c r="F145" s="410"/>
      <c r="G145" s="53" t="s">
        <v>73</v>
      </c>
      <c r="H145" s="54"/>
      <c r="I145" s="55" t="str">
        <f t="shared" si="187"/>
        <v/>
      </c>
      <c r="J145" s="55" t="str">
        <f t="shared" si="187"/>
        <v/>
      </c>
      <c r="K145" s="55" t="str">
        <f t="shared" si="187"/>
        <v/>
      </c>
      <c r="L145" s="55" t="str">
        <f t="shared" si="187"/>
        <v/>
      </c>
      <c r="M145" s="55" t="str">
        <f t="shared" si="187"/>
        <v/>
      </c>
      <c r="N145" s="55" t="str">
        <f t="shared" si="187"/>
        <v/>
      </c>
      <c r="O145" s="55" t="str">
        <f t="shared" si="187"/>
        <v/>
      </c>
      <c r="P145" s="55" t="str">
        <f t="shared" si="187"/>
        <v/>
      </c>
      <c r="Q145" s="55" t="str">
        <f t="shared" si="187"/>
        <v/>
      </c>
      <c r="R145" s="55" t="str">
        <f t="shared" si="187"/>
        <v/>
      </c>
      <c r="S145" s="55" t="str">
        <f t="shared" si="187"/>
        <v/>
      </c>
      <c r="T145" s="56">
        <f t="shared" si="174"/>
        <v>0</v>
      </c>
      <c r="AN145" s="4">
        <v>4</v>
      </c>
      <c r="AO145" s="4">
        <v>3</v>
      </c>
      <c r="AP145" s="4">
        <v>8</v>
      </c>
      <c r="AQ145" s="6">
        <f ca="1">IF($AP145=1,IF(INDIRECT(ADDRESS(($AN145-1)*3+$AO145+5,$AP145+7))="",0,INDIRECT(ADDRESS(($AN145-1)*3+$AO145+5,$AP145+7))),IF(INDIRECT(ADDRESS(($AN145-1)*3+$AO145+5,$AP145+7))="",0,IF(COUNTIF(INDIRECT(ADDRESS(($AN145-1)*36+($AO145-1)*12+6,COLUMN())):INDIRECT(ADDRESS(($AN145-1)*36+($AO145-1)*12+$AP145+4,COLUMN())),INDIRECT(ADDRESS(($AN145-1)*3+$AO145+5,$AP145+7)))&gt;=1,0,INDIRECT(ADDRESS(($AN145-1)*3+$AO145+5,$AP145+7)))))</f>
        <v>0</v>
      </c>
      <c r="AR145" s="4">
        <f ca="1">COUNTIF(INDIRECT("H"&amp;(ROW()+12*(($AN145-1)*3+$AO145)-ROW())/12+5):INDIRECT("S"&amp;(ROW()+12*(($AN145-1)*3+$AO145)-ROW())/12+5),AQ145)</f>
        <v>0</v>
      </c>
      <c r="AS145" s="6"/>
      <c r="AU145" s="4">
        <f ca="1">IF(AND(AQ145&gt;0,AR145&gt;0),COUNTIF(AU$6:AU144,"&gt;0")+1,0)</f>
        <v>0</v>
      </c>
      <c r="BE145" s="4">
        <v>2</v>
      </c>
      <c r="BF145" s="4" t="s">
        <v>256</v>
      </c>
      <c r="BG145" s="4">
        <f t="shared" ref="BG145:BR145" si="190">IF(BG144+BT144&gt;40000,1,0)</f>
        <v>0</v>
      </c>
      <c r="BH145" s="4">
        <f t="shared" si="190"/>
        <v>0</v>
      </c>
      <c r="BI145" s="4">
        <f t="shared" si="190"/>
        <v>0</v>
      </c>
      <c r="BJ145" s="4">
        <f t="shared" si="190"/>
        <v>0</v>
      </c>
      <c r="BK145" s="4">
        <f t="shared" si="190"/>
        <v>0</v>
      </c>
      <c r="BL145" s="4">
        <f t="shared" si="190"/>
        <v>0</v>
      </c>
      <c r="BM145" s="4">
        <f t="shared" si="190"/>
        <v>0</v>
      </c>
      <c r="BN145" s="4">
        <f t="shared" si="190"/>
        <v>0</v>
      </c>
      <c r="BO145" s="4">
        <f t="shared" si="190"/>
        <v>0</v>
      </c>
      <c r="BP145" s="4">
        <f t="shared" si="190"/>
        <v>0</v>
      </c>
      <c r="BQ145" s="4">
        <f t="shared" si="190"/>
        <v>0</v>
      </c>
      <c r="BR145" s="4">
        <f t="shared" si="190"/>
        <v>0</v>
      </c>
    </row>
    <row r="146" spans="1:83">
      <c r="A146" s="408"/>
      <c r="B146" s="411"/>
      <c r="C146" s="441"/>
      <c r="D146" s="442"/>
      <c r="E146" s="415"/>
      <c r="F146" s="411"/>
      <c r="G146" s="59" t="s">
        <v>258</v>
      </c>
      <c r="H146" s="60"/>
      <c r="I146" s="61"/>
      <c r="J146" s="61"/>
      <c r="K146" s="61"/>
      <c r="L146" s="61"/>
      <c r="M146" s="61"/>
      <c r="N146" s="61"/>
      <c r="O146" s="61"/>
      <c r="P146" s="61"/>
      <c r="Q146" s="61"/>
      <c r="R146" s="61"/>
      <c r="S146" s="61"/>
      <c r="T146" s="62">
        <f t="shared" si="174"/>
        <v>0</v>
      </c>
      <c r="AN146" s="4">
        <v>4</v>
      </c>
      <c r="AO146" s="4">
        <v>3</v>
      </c>
      <c r="AP146" s="4">
        <v>9</v>
      </c>
      <c r="AQ146" s="6">
        <f ca="1">IF($AP146=1,IF(INDIRECT(ADDRESS(($AN146-1)*3+$AO146+5,$AP146+7))="",0,INDIRECT(ADDRESS(($AN146-1)*3+$AO146+5,$AP146+7))),IF(INDIRECT(ADDRESS(($AN146-1)*3+$AO146+5,$AP146+7))="",0,IF(COUNTIF(INDIRECT(ADDRESS(($AN146-1)*36+($AO146-1)*12+6,COLUMN())):INDIRECT(ADDRESS(($AN146-1)*36+($AO146-1)*12+$AP146+4,COLUMN())),INDIRECT(ADDRESS(($AN146-1)*3+$AO146+5,$AP146+7)))&gt;=1,0,INDIRECT(ADDRESS(($AN146-1)*3+$AO146+5,$AP146+7)))))</f>
        <v>0</v>
      </c>
      <c r="AR146" s="4">
        <f ca="1">COUNTIF(INDIRECT("H"&amp;(ROW()+12*(($AN146-1)*3+$AO146)-ROW())/12+5):INDIRECT("S"&amp;(ROW()+12*(($AN146-1)*3+$AO146)-ROW())/12+5),AQ146)</f>
        <v>0</v>
      </c>
      <c r="AS146" s="6"/>
      <c r="AU146" s="4">
        <f ca="1">IF(AND(AQ146&gt;0,AR146&gt;0),COUNTIF(AU$6:AU145,"&gt;0")+1,0)</f>
        <v>0</v>
      </c>
      <c r="BE146" s="4">
        <v>3</v>
      </c>
    </row>
    <row r="147" spans="1:83">
      <c r="A147" s="406">
        <v>48</v>
      </c>
      <c r="B147" s="409"/>
      <c r="C147" s="409"/>
      <c r="D147" s="409"/>
      <c r="E147" s="413"/>
      <c r="F147" s="409"/>
      <c r="G147" s="47" t="s">
        <v>75</v>
      </c>
      <c r="H147" s="48"/>
      <c r="I147" s="49" t="str">
        <f t="shared" ref="I147:S148" si="191">IF(H147="","",H147)</f>
        <v/>
      </c>
      <c r="J147" s="49" t="str">
        <f t="shared" si="191"/>
        <v/>
      </c>
      <c r="K147" s="49" t="str">
        <f t="shared" si="191"/>
        <v/>
      </c>
      <c r="L147" s="49" t="str">
        <f t="shared" si="191"/>
        <v/>
      </c>
      <c r="M147" s="49" t="str">
        <f t="shared" si="191"/>
        <v/>
      </c>
      <c r="N147" s="49" t="str">
        <f t="shared" si="191"/>
        <v/>
      </c>
      <c r="O147" s="49" t="str">
        <f t="shared" si="191"/>
        <v/>
      </c>
      <c r="P147" s="49" t="str">
        <f t="shared" si="191"/>
        <v/>
      </c>
      <c r="Q147" s="49" t="str">
        <f t="shared" si="191"/>
        <v/>
      </c>
      <c r="R147" s="49" t="str">
        <f t="shared" si="191"/>
        <v/>
      </c>
      <c r="S147" s="49" t="str">
        <f t="shared" si="191"/>
        <v/>
      </c>
      <c r="T147" s="50">
        <f t="shared" si="174"/>
        <v>0</v>
      </c>
      <c r="AN147" s="4">
        <v>4</v>
      </c>
      <c r="AO147" s="4">
        <v>3</v>
      </c>
      <c r="AP147" s="4">
        <v>10</v>
      </c>
      <c r="AQ147" s="6">
        <f ca="1">IF($AP147=1,IF(INDIRECT(ADDRESS(($AN147-1)*3+$AO147+5,$AP147+7))="",0,INDIRECT(ADDRESS(($AN147-1)*3+$AO147+5,$AP147+7))),IF(INDIRECT(ADDRESS(($AN147-1)*3+$AO147+5,$AP147+7))="",0,IF(COUNTIF(INDIRECT(ADDRESS(($AN147-1)*36+($AO147-1)*12+6,COLUMN())):INDIRECT(ADDRESS(($AN147-1)*36+($AO147-1)*12+$AP147+4,COLUMN())),INDIRECT(ADDRESS(($AN147-1)*3+$AO147+5,$AP147+7)))&gt;=1,0,INDIRECT(ADDRESS(($AN147-1)*3+$AO147+5,$AP147+7)))))</f>
        <v>0</v>
      </c>
      <c r="AR147" s="4">
        <f ca="1">COUNTIF(INDIRECT("H"&amp;(ROW()+12*(($AN147-1)*3+$AO147)-ROW())/12+5):INDIRECT("S"&amp;(ROW()+12*(($AN147-1)*3+$AO147)-ROW())/12+5),AQ147)</f>
        <v>0</v>
      </c>
      <c r="AS147" s="6"/>
      <c r="AU147" s="4">
        <f ca="1">IF(AND(AQ147&gt;0,AR147&gt;0),COUNTIF(AU$6:AU146,"&gt;0")+1,0)</f>
        <v>0</v>
      </c>
      <c r="BE147" s="4">
        <v>1</v>
      </c>
      <c r="BG147" s="4">
        <f t="shared" ref="BG147:BR147" si="192">SUM(H147:H148)</f>
        <v>0</v>
      </c>
      <c r="BH147" s="4">
        <f t="shared" si="192"/>
        <v>0</v>
      </c>
      <c r="BI147" s="4">
        <f t="shared" si="192"/>
        <v>0</v>
      </c>
      <c r="BJ147" s="4">
        <f t="shared" si="192"/>
        <v>0</v>
      </c>
      <c r="BK147" s="4">
        <f t="shared" si="192"/>
        <v>0</v>
      </c>
      <c r="BL147" s="4">
        <f t="shared" si="192"/>
        <v>0</v>
      </c>
      <c r="BM147" s="4">
        <f t="shared" si="192"/>
        <v>0</v>
      </c>
      <c r="BN147" s="4">
        <f t="shared" si="192"/>
        <v>0</v>
      </c>
      <c r="BO147" s="4">
        <f t="shared" si="192"/>
        <v>0</v>
      </c>
      <c r="BP147" s="4">
        <f t="shared" si="192"/>
        <v>0</v>
      </c>
      <c r="BQ147" s="4">
        <f t="shared" si="192"/>
        <v>0</v>
      </c>
      <c r="BR147" s="4">
        <f t="shared" si="192"/>
        <v>0</v>
      </c>
      <c r="BT147" s="4">
        <f t="shared" ref="BT147:CE147" si="193">SUM(U147:U148)</f>
        <v>0</v>
      </c>
      <c r="BU147" s="4">
        <f t="shared" si="193"/>
        <v>0</v>
      </c>
      <c r="BV147" s="4">
        <f t="shared" si="193"/>
        <v>0</v>
      </c>
      <c r="BW147" s="4">
        <f t="shared" si="193"/>
        <v>0</v>
      </c>
      <c r="BX147" s="4">
        <f t="shared" si="193"/>
        <v>0</v>
      </c>
      <c r="BY147" s="4">
        <f t="shared" si="193"/>
        <v>0</v>
      </c>
      <c r="BZ147" s="4">
        <f t="shared" si="193"/>
        <v>0</v>
      </c>
      <c r="CA147" s="4">
        <f t="shared" si="193"/>
        <v>0</v>
      </c>
      <c r="CB147" s="4">
        <f t="shared" si="193"/>
        <v>0</v>
      </c>
      <c r="CC147" s="4">
        <f t="shared" si="193"/>
        <v>0</v>
      </c>
      <c r="CD147" s="4">
        <f t="shared" si="193"/>
        <v>0</v>
      </c>
      <c r="CE147" s="4">
        <f t="shared" si="193"/>
        <v>0</v>
      </c>
    </row>
    <row r="148" spans="1:83">
      <c r="A148" s="407"/>
      <c r="B148" s="410"/>
      <c r="C148" s="440"/>
      <c r="D148" s="440"/>
      <c r="E148" s="414"/>
      <c r="F148" s="410"/>
      <c r="G148" s="53" t="s">
        <v>73</v>
      </c>
      <c r="H148" s="54"/>
      <c r="I148" s="55" t="str">
        <f t="shared" si="191"/>
        <v/>
      </c>
      <c r="J148" s="55" t="str">
        <f t="shared" si="191"/>
        <v/>
      </c>
      <c r="K148" s="55" t="str">
        <f t="shared" si="191"/>
        <v/>
      </c>
      <c r="L148" s="55" t="str">
        <f t="shared" si="191"/>
        <v/>
      </c>
      <c r="M148" s="55" t="str">
        <f t="shared" si="191"/>
        <v/>
      </c>
      <c r="N148" s="55" t="str">
        <f t="shared" si="191"/>
        <v/>
      </c>
      <c r="O148" s="55" t="str">
        <f t="shared" si="191"/>
        <v/>
      </c>
      <c r="P148" s="55" t="str">
        <f t="shared" si="191"/>
        <v/>
      </c>
      <c r="Q148" s="55" t="str">
        <f t="shared" si="191"/>
        <v/>
      </c>
      <c r="R148" s="55" t="str">
        <f t="shared" si="191"/>
        <v/>
      </c>
      <c r="S148" s="55" t="str">
        <f t="shared" si="191"/>
        <v/>
      </c>
      <c r="T148" s="56">
        <f t="shared" si="174"/>
        <v>0</v>
      </c>
      <c r="AN148" s="4">
        <v>4</v>
      </c>
      <c r="AO148" s="4">
        <v>3</v>
      </c>
      <c r="AP148" s="4">
        <v>11</v>
      </c>
      <c r="AQ148" s="6">
        <f ca="1">IF($AP148=1,IF(INDIRECT(ADDRESS(($AN148-1)*3+$AO148+5,$AP148+7))="",0,INDIRECT(ADDRESS(($AN148-1)*3+$AO148+5,$AP148+7))),IF(INDIRECT(ADDRESS(($AN148-1)*3+$AO148+5,$AP148+7))="",0,IF(COUNTIF(INDIRECT(ADDRESS(($AN148-1)*36+($AO148-1)*12+6,COLUMN())):INDIRECT(ADDRESS(($AN148-1)*36+($AO148-1)*12+$AP148+4,COLUMN())),INDIRECT(ADDRESS(($AN148-1)*3+$AO148+5,$AP148+7)))&gt;=1,0,INDIRECT(ADDRESS(($AN148-1)*3+$AO148+5,$AP148+7)))))</f>
        <v>0</v>
      </c>
      <c r="AR148" s="4">
        <f ca="1">COUNTIF(INDIRECT("H"&amp;(ROW()+12*(($AN148-1)*3+$AO148)-ROW())/12+5):INDIRECT("S"&amp;(ROW()+12*(($AN148-1)*3+$AO148)-ROW())/12+5),AQ148)</f>
        <v>0</v>
      </c>
      <c r="AS148" s="6"/>
      <c r="AU148" s="4">
        <f ca="1">IF(AND(AQ148&gt;0,AR148&gt;0),COUNTIF(AU$6:AU147,"&gt;0")+1,0)</f>
        <v>0</v>
      </c>
      <c r="BE148" s="4">
        <v>2</v>
      </c>
      <c r="BF148" s="4" t="s">
        <v>256</v>
      </c>
      <c r="BG148" s="4">
        <f t="shared" ref="BG148:BR148" si="194">IF(BG147+BT147&gt;40000,1,0)</f>
        <v>0</v>
      </c>
      <c r="BH148" s="4">
        <f t="shared" si="194"/>
        <v>0</v>
      </c>
      <c r="BI148" s="4">
        <f t="shared" si="194"/>
        <v>0</v>
      </c>
      <c r="BJ148" s="4">
        <f t="shared" si="194"/>
        <v>0</v>
      </c>
      <c r="BK148" s="4">
        <f t="shared" si="194"/>
        <v>0</v>
      </c>
      <c r="BL148" s="4">
        <f t="shared" si="194"/>
        <v>0</v>
      </c>
      <c r="BM148" s="4">
        <f t="shared" si="194"/>
        <v>0</v>
      </c>
      <c r="BN148" s="4">
        <f t="shared" si="194"/>
        <v>0</v>
      </c>
      <c r="BO148" s="4">
        <f t="shared" si="194"/>
        <v>0</v>
      </c>
      <c r="BP148" s="4">
        <f t="shared" si="194"/>
        <v>0</v>
      </c>
      <c r="BQ148" s="4">
        <f t="shared" si="194"/>
        <v>0</v>
      </c>
      <c r="BR148" s="4">
        <f t="shared" si="194"/>
        <v>0</v>
      </c>
    </row>
    <row r="149" spans="1:83">
      <c r="A149" s="408"/>
      <c r="B149" s="411"/>
      <c r="C149" s="441"/>
      <c r="D149" s="442"/>
      <c r="E149" s="415"/>
      <c r="F149" s="411"/>
      <c r="G149" s="59" t="s">
        <v>258</v>
      </c>
      <c r="H149" s="60"/>
      <c r="I149" s="61"/>
      <c r="J149" s="61"/>
      <c r="K149" s="61"/>
      <c r="L149" s="61"/>
      <c r="M149" s="61"/>
      <c r="N149" s="61"/>
      <c r="O149" s="61"/>
      <c r="P149" s="61"/>
      <c r="Q149" s="61"/>
      <c r="R149" s="61"/>
      <c r="S149" s="61"/>
      <c r="T149" s="62">
        <f t="shared" si="174"/>
        <v>0</v>
      </c>
      <c r="AN149" s="77">
        <v>4</v>
      </c>
      <c r="AO149" s="77">
        <v>3</v>
      </c>
      <c r="AP149" s="77">
        <v>12</v>
      </c>
      <c r="AQ149" s="78">
        <f ca="1">IF($AP149=1,IF(INDIRECT(ADDRESS(($AN149-1)*3+$AO149+5,$AP149+7))="",0,INDIRECT(ADDRESS(($AN149-1)*3+$AO149+5,$AP149+7))),IF(INDIRECT(ADDRESS(($AN149-1)*3+$AO149+5,$AP149+7))="",0,IF(COUNTIF(INDIRECT(ADDRESS(($AN149-1)*36+($AO149-1)*12+6,COLUMN())):INDIRECT(ADDRESS(($AN149-1)*36+($AO149-1)*12+$AP149+4,COLUMN())),INDIRECT(ADDRESS(($AN149-1)*3+$AO149+5,$AP149+7)))&gt;=1,0,INDIRECT(ADDRESS(($AN149-1)*3+$AO149+5,$AP149+7)))))</f>
        <v>0</v>
      </c>
      <c r="AR149" s="77">
        <f ca="1">COUNTIF(INDIRECT("H"&amp;(ROW()+12*(($AN149-1)*3+$AO149)-ROW())/12+5):INDIRECT("S"&amp;(ROW()+12*(($AN149-1)*3+$AO149)-ROW())/12+5),AQ149)</f>
        <v>0</v>
      </c>
      <c r="AS149" s="78"/>
      <c r="AT149" s="77"/>
      <c r="AU149" s="77">
        <f ca="1">IF(AND(AQ149&gt;0,AR149&gt;0),COUNTIF(AU$6:AU148,"&gt;0")+1,0)</f>
        <v>0</v>
      </c>
      <c r="BE149" s="4">
        <v>3</v>
      </c>
    </row>
    <row r="150" spans="1:83">
      <c r="A150" s="406">
        <v>49</v>
      </c>
      <c r="B150" s="409"/>
      <c r="C150" s="409"/>
      <c r="D150" s="409"/>
      <c r="E150" s="413"/>
      <c r="F150" s="409"/>
      <c r="G150" s="47" t="s">
        <v>75</v>
      </c>
      <c r="H150" s="48"/>
      <c r="I150" s="49" t="str">
        <f t="shared" ref="I150:S151" si="195">IF(H150="","",H150)</f>
        <v/>
      </c>
      <c r="J150" s="49" t="str">
        <f t="shared" si="195"/>
        <v/>
      </c>
      <c r="K150" s="49" t="str">
        <f t="shared" si="195"/>
        <v/>
      </c>
      <c r="L150" s="49" t="str">
        <f t="shared" si="195"/>
        <v/>
      </c>
      <c r="M150" s="49" t="str">
        <f t="shared" si="195"/>
        <v/>
      </c>
      <c r="N150" s="49" t="str">
        <f t="shared" si="195"/>
        <v/>
      </c>
      <c r="O150" s="49" t="str">
        <f t="shared" si="195"/>
        <v/>
      </c>
      <c r="P150" s="49" t="str">
        <f t="shared" si="195"/>
        <v/>
      </c>
      <c r="Q150" s="49" t="str">
        <f t="shared" si="195"/>
        <v/>
      </c>
      <c r="R150" s="49" t="str">
        <f t="shared" si="195"/>
        <v/>
      </c>
      <c r="S150" s="49" t="str">
        <f t="shared" si="195"/>
        <v/>
      </c>
      <c r="T150" s="50">
        <f t="shared" si="174"/>
        <v>0</v>
      </c>
      <c r="AN150" s="4">
        <v>5</v>
      </c>
      <c r="AO150" s="4">
        <v>1</v>
      </c>
      <c r="AP150" s="4">
        <v>1</v>
      </c>
      <c r="AQ150" s="6">
        <f ca="1">IF($AP150=1,IF(INDIRECT(ADDRESS(($AN150-1)*3+$AO150+5,$AP150+7))="",0,INDIRECT(ADDRESS(($AN150-1)*3+$AO150+5,$AP150+7))),IF(INDIRECT(ADDRESS(($AN150-1)*3+$AO150+5,$AP150+7))="",0,IF(COUNTIF(INDIRECT(ADDRESS(($AN150-1)*36+($AO150-1)*12+6,COLUMN())):INDIRECT(ADDRESS(($AN150-1)*36+($AO150-1)*12+$AP150+4,COLUMN())),INDIRECT(ADDRESS(($AN150-1)*3+$AO150+5,$AP150+7)))&gt;=1,0,INDIRECT(ADDRESS(($AN150-1)*3+$AO150+5,$AP150+7)))))</f>
        <v>0</v>
      </c>
      <c r="AR150" s="4">
        <f ca="1">COUNTIF(INDIRECT("H"&amp;(ROW()+12*(($AN150-1)*3+$AO150)-ROW())/12+5):INDIRECT("S"&amp;(ROW()+12*(($AN150-1)*3+$AO150)-ROW())/12+5),AQ150)</f>
        <v>0</v>
      </c>
      <c r="AS150" s="6"/>
      <c r="AU150" s="4">
        <f ca="1">IF(AND(AQ150&gt;0,AR150&gt;0),COUNTIF(AU$6:AU149,"&gt;0")+1,0)</f>
        <v>0</v>
      </c>
      <c r="BE150" s="4">
        <v>1</v>
      </c>
      <c r="BG150" s="4">
        <f t="shared" ref="BG150:BR150" si="196">SUM(H150:H151)</f>
        <v>0</v>
      </c>
      <c r="BH150" s="4">
        <f t="shared" si="196"/>
        <v>0</v>
      </c>
      <c r="BI150" s="4">
        <f t="shared" si="196"/>
        <v>0</v>
      </c>
      <c r="BJ150" s="4">
        <f t="shared" si="196"/>
        <v>0</v>
      </c>
      <c r="BK150" s="4">
        <f t="shared" si="196"/>
        <v>0</v>
      </c>
      <c r="BL150" s="4">
        <f t="shared" si="196"/>
        <v>0</v>
      </c>
      <c r="BM150" s="4">
        <f t="shared" si="196"/>
        <v>0</v>
      </c>
      <c r="BN150" s="4">
        <f t="shared" si="196"/>
        <v>0</v>
      </c>
      <c r="BO150" s="4">
        <f t="shared" si="196"/>
        <v>0</v>
      </c>
      <c r="BP150" s="4">
        <f t="shared" si="196"/>
        <v>0</v>
      </c>
      <c r="BQ150" s="4">
        <f t="shared" si="196"/>
        <v>0</v>
      </c>
      <c r="BR150" s="4">
        <f t="shared" si="196"/>
        <v>0</v>
      </c>
      <c r="BT150" s="4">
        <f t="shared" ref="BT150:CE150" si="197">SUM(U150:U151)</f>
        <v>0</v>
      </c>
      <c r="BU150" s="4">
        <f t="shared" si="197"/>
        <v>0</v>
      </c>
      <c r="BV150" s="4">
        <f t="shared" si="197"/>
        <v>0</v>
      </c>
      <c r="BW150" s="4">
        <f t="shared" si="197"/>
        <v>0</v>
      </c>
      <c r="BX150" s="4">
        <f t="shared" si="197"/>
        <v>0</v>
      </c>
      <c r="BY150" s="4">
        <f t="shared" si="197"/>
        <v>0</v>
      </c>
      <c r="BZ150" s="4">
        <f t="shared" si="197"/>
        <v>0</v>
      </c>
      <c r="CA150" s="4">
        <f t="shared" si="197"/>
        <v>0</v>
      </c>
      <c r="CB150" s="4">
        <f t="shared" si="197"/>
        <v>0</v>
      </c>
      <c r="CC150" s="4">
        <f t="shared" si="197"/>
        <v>0</v>
      </c>
      <c r="CD150" s="4">
        <f t="shared" si="197"/>
        <v>0</v>
      </c>
      <c r="CE150" s="4">
        <f t="shared" si="197"/>
        <v>0</v>
      </c>
    </row>
    <row r="151" spans="1:83">
      <c r="A151" s="407"/>
      <c r="B151" s="410"/>
      <c r="C151" s="440"/>
      <c r="D151" s="440"/>
      <c r="E151" s="414"/>
      <c r="F151" s="410"/>
      <c r="G151" s="53" t="s">
        <v>73</v>
      </c>
      <c r="H151" s="54"/>
      <c r="I151" s="55" t="str">
        <f t="shared" si="195"/>
        <v/>
      </c>
      <c r="J151" s="55" t="str">
        <f t="shared" si="195"/>
        <v/>
      </c>
      <c r="K151" s="55" t="str">
        <f t="shared" si="195"/>
        <v/>
      </c>
      <c r="L151" s="55" t="str">
        <f t="shared" si="195"/>
        <v/>
      </c>
      <c r="M151" s="55" t="str">
        <f t="shared" si="195"/>
        <v/>
      </c>
      <c r="N151" s="55" t="str">
        <f t="shared" si="195"/>
        <v/>
      </c>
      <c r="O151" s="55" t="str">
        <f t="shared" si="195"/>
        <v/>
      </c>
      <c r="P151" s="55" t="str">
        <f t="shared" si="195"/>
        <v/>
      </c>
      <c r="Q151" s="55" t="str">
        <f t="shared" si="195"/>
        <v/>
      </c>
      <c r="R151" s="55" t="str">
        <f t="shared" si="195"/>
        <v/>
      </c>
      <c r="S151" s="55" t="str">
        <f t="shared" si="195"/>
        <v/>
      </c>
      <c r="T151" s="56">
        <f t="shared" si="174"/>
        <v>0</v>
      </c>
      <c r="AN151" s="4">
        <v>5</v>
      </c>
      <c r="AO151" s="4">
        <v>1</v>
      </c>
      <c r="AP151" s="4">
        <v>2</v>
      </c>
      <c r="AQ151" s="6">
        <f ca="1">IF($AP151=1,IF(INDIRECT(ADDRESS(($AN151-1)*3+$AO151+5,$AP151+7))="",0,INDIRECT(ADDRESS(($AN151-1)*3+$AO151+5,$AP151+7))),IF(INDIRECT(ADDRESS(($AN151-1)*3+$AO151+5,$AP151+7))="",0,IF(COUNTIF(INDIRECT(ADDRESS(($AN151-1)*36+($AO151-1)*12+6,COLUMN())):INDIRECT(ADDRESS(($AN151-1)*36+($AO151-1)*12+$AP151+4,COLUMN())),INDIRECT(ADDRESS(($AN151-1)*3+$AO151+5,$AP151+7)))&gt;=1,0,INDIRECT(ADDRESS(($AN151-1)*3+$AO151+5,$AP151+7)))))</f>
        <v>0</v>
      </c>
      <c r="AR151" s="4">
        <f ca="1">COUNTIF(INDIRECT("H"&amp;(ROW()+12*(($AN151-1)*3+$AO151)-ROW())/12+5):INDIRECT("S"&amp;(ROW()+12*(($AN151-1)*3+$AO151)-ROW())/12+5),AQ151)</f>
        <v>0</v>
      </c>
      <c r="AS151" s="6"/>
      <c r="AU151" s="4">
        <f ca="1">IF(AND(AQ151&gt;0,AR151&gt;0),COUNTIF(AU$6:AU150,"&gt;0")+1,0)</f>
        <v>0</v>
      </c>
      <c r="BE151" s="4">
        <v>2</v>
      </c>
      <c r="BF151" s="4" t="s">
        <v>256</v>
      </c>
      <c r="BG151" s="4">
        <f t="shared" ref="BG151:BR151" si="198">IF(BG150+BT150&gt;40000,1,0)</f>
        <v>0</v>
      </c>
      <c r="BH151" s="4">
        <f t="shared" si="198"/>
        <v>0</v>
      </c>
      <c r="BI151" s="4">
        <f t="shared" si="198"/>
        <v>0</v>
      </c>
      <c r="BJ151" s="4">
        <f t="shared" si="198"/>
        <v>0</v>
      </c>
      <c r="BK151" s="4">
        <f t="shared" si="198"/>
        <v>0</v>
      </c>
      <c r="BL151" s="4">
        <f t="shared" si="198"/>
        <v>0</v>
      </c>
      <c r="BM151" s="4">
        <f t="shared" si="198"/>
        <v>0</v>
      </c>
      <c r="BN151" s="4">
        <f t="shared" si="198"/>
        <v>0</v>
      </c>
      <c r="BO151" s="4">
        <f t="shared" si="198"/>
        <v>0</v>
      </c>
      <c r="BP151" s="4">
        <f t="shared" si="198"/>
        <v>0</v>
      </c>
      <c r="BQ151" s="4">
        <f t="shared" si="198"/>
        <v>0</v>
      </c>
      <c r="BR151" s="4">
        <f t="shared" si="198"/>
        <v>0</v>
      </c>
    </row>
    <row r="152" spans="1:83">
      <c r="A152" s="408"/>
      <c r="B152" s="411"/>
      <c r="C152" s="441"/>
      <c r="D152" s="442"/>
      <c r="E152" s="415"/>
      <c r="F152" s="411"/>
      <c r="G152" s="59" t="s">
        <v>258</v>
      </c>
      <c r="H152" s="60"/>
      <c r="I152" s="61"/>
      <c r="J152" s="61"/>
      <c r="K152" s="61"/>
      <c r="L152" s="61"/>
      <c r="M152" s="61"/>
      <c r="N152" s="61"/>
      <c r="O152" s="61"/>
      <c r="P152" s="61"/>
      <c r="Q152" s="61"/>
      <c r="R152" s="61"/>
      <c r="S152" s="61"/>
      <c r="T152" s="62">
        <f t="shared" si="174"/>
        <v>0</v>
      </c>
      <c r="AN152" s="4">
        <v>5</v>
      </c>
      <c r="AO152" s="4">
        <v>1</v>
      </c>
      <c r="AP152" s="4">
        <v>3</v>
      </c>
      <c r="AQ152" s="6">
        <f ca="1">IF($AP152=1,IF(INDIRECT(ADDRESS(($AN152-1)*3+$AO152+5,$AP152+7))="",0,INDIRECT(ADDRESS(($AN152-1)*3+$AO152+5,$AP152+7))),IF(INDIRECT(ADDRESS(($AN152-1)*3+$AO152+5,$AP152+7))="",0,IF(COUNTIF(INDIRECT(ADDRESS(($AN152-1)*36+($AO152-1)*12+6,COLUMN())):INDIRECT(ADDRESS(($AN152-1)*36+($AO152-1)*12+$AP152+4,COLUMN())),INDIRECT(ADDRESS(($AN152-1)*3+$AO152+5,$AP152+7)))&gt;=1,0,INDIRECT(ADDRESS(($AN152-1)*3+$AO152+5,$AP152+7)))))</f>
        <v>0</v>
      </c>
      <c r="AR152" s="4">
        <f ca="1">COUNTIF(INDIRECT("H"&amp;(ROW()+12*(($AN152-1)*3+$AO152)-ROW())/12+5):INDIRECT("S"&amp;(ROW()+12*(($AN152-1)*3+$AO152)-ROW())/12+5),AQ152)</f>
        <v>0</v>
      </c>
      <c r="AS152" s="6"/>
      <c r="AU152" s="4">
        <f ca="1">IF(AND(AQ152&gt;0,AR152&gt;0),COUNTIF(AU$6:AU151,"&gt;0")+1,0)</f>
        <v>0</v>
      </c>
      <c r="BE152" s="4">
        <v>3</v>
      </c>
    </row>
    <row r="153" spans="1:83">
      <c r="A153" s="406">
        <v>50</v>
      </c>
      <c r="B153" s="409"/>
      <c r="C153" s="409"/>
      <c r="D153" s="409"/>
      <c r="E153" s="413"/>
      <c r="F153" s="409"/>
      <c r="G153" s="47" t="s">
        <v>75</v>
      </c>
      <c r="H153" s="48"/>
      <c r="I153" s="49" t="str">
        <f t="shared" ref="I153:S154" si="199">IF(H153="","",H153)</f>
        <v/>
      </c>
      <c r="J153" s="49" t="str">
        <f t="shared" si="199"/>
        <v/>
      </c>
      <c r="K153" s="49" t="str">
        <f t="shared" si="199"/>
        <v/>
      </c>
      <c r="L153" s="49" t="str">
        <f t="shared" si="199"/>
        <v/>
      </c>
      <c r="M153" s="49" t="str">
        <f t="shared" si="199"/>
        <v/>
      </c>
      <c r="N153" s="49" t="str">
        <f t="shared" si="199"/>
        <v/>
      </c>
      <c r="O153" s="49" t="str">
        <f t="shared" si="199"/>
        <v/>
      </c>
      <c r="P153" s="49" t="str">
        <f t="shared" si="199"/>
        <v/>
      </c>
      <c r="Q153" s="49" t="str">
        <f t="shared" si="199"/>
        <v/>
      </c>
      <c r="R153" s="49" t="str">
        <f t="shared" si="199"/>
        <v/>
      </c>
      <c r="S153" s="49" t="str">
        <f t="shared" si="199"/>
        <v/>
      </c>
      <c r="T153" s="50">
        <f t="shared" si="174"/>
        <v>0</v>
      </c>
      <c r="AN153" s="4">
        <v>5</v>
      </c>
      <c r="AO153" s="4">
        <v>1</v>
      </c>
      <c r="AP153" s="4">
        <v>4</v>
      </c>
      <c r="AQ153" s="6">
        <f ca="1">IF($AP153=1,IF(INDIRECT(ADDRESS(($AN153-1)*3+$AO153+5,$AP153+7))="",0,INDIRECT(ADDRESS(($AN153-1)*3+$AO153+5,$AP153+7))),IF(INDIRECT(ADDRESS(($AN153-1)*3+$AO153+5,$AP153+7))="",0,IF(COUNTIF(INDIRECT(ADDRESS(($AN153-1)*36+($AO153-1)*12+6,COLUMN())):INDIRECT(ADDRESS(($AN153-1)*36+($AO153-1)*12+$AP153+4,COLUMN())),INDIRECT(ADDRESS(($AN153-1)*3+$AO153+5,$AP153+7)))&gt;=1,0,INDIRECT(ADDRESS(($AN153-1)*3+$AO153+5,$AP153+7)))))</f>
        <v>0</v>
      </c>
      <c r="AR153" s="4">
        <f ca="1">COUNTIF(INDIRECT("H"&amp;(ROW()+12*(($AN153-1)*3+$AO153)-ROW())/12+5):INDIRECT("S"&amp;(ROW()+12*(($AN153-1)*3+$AO153)-ROW())/12+5),AQ153)</f>
        <v>0</v>
      </c>
      <c r="AS153" s="6"/>
      <c r="AU153" s="4">
        <f ca="1">IF(AND(AQ153&gt;0,AR153&gt;0),COUNTIF(AU$6:AU152,"&gt;0")+1,0)</f>
        <v>0</v>
      </c>
      <c r="BE153" s="4">
        <v>1</v>
      </c>
      <c r="BG153" s="4">
        <f t="shared" ref="BG153:BR153" si="200">SUM(H153:H154)</f>
        <v>0</v>
      </c>
      <c r="BH153" s="4">
        <f t="shared" si="200"/>
        <v>0</v>
      </c>
      <c r="BI153" s="4">
        <f t="shared" si="200"/>
        <v>0</v>
      </c>
      <c r="BJ153" s="4">
        <f t="shared" si="200"/>
        <v>0</v>
      </c>
      <c r="BK153" s="4">
        <f t="shared" si="200"/>
        <v>0</v>
      </c>
      <c r="BL153" s="4">
        <f t="shared" si="200"/>
        <v>0</v>
      </c>
      <c r="BM153" s="4">
        <f t="shared" si="200"/>
        <v>0</v>
      </c>
      <c r="BN153" s="4">
        <f t="shared" si="200"/>
        <v>0</v>
      </c>
      <c r="BO153" s="4">
        <f t="shared" si="200"/>
        <v>0</v>
      </c>
      <c r="BP153" s="4">
        <f t="shared" si="200"/>
        <v>0</v>
      </c>
      <c r="BQ153" s="4">
        <f t="shared" si="200"/>
        <v>0</v>
      </c>
      <c r="BR153" s="4">
        <f t="shared" si="200"/>
        <v>0</v>
      </c>
      <c r="BT153" s="4">
        <f t="shared" ref="BT153:CE153" si="201">SUM(U153:U154)</f>
        <v>0</v>
      </c>
      <c r="BU153" s="4">
        <f t="shared" si="201"/>
        <v>0</v>
      </c>
      <c r="BV153" s="4">
        <f t="shared" si="201"/>
        <v>0</v>
      </c>
      <c r="BW153" s="4">
        <f t="shared" si="201"/>
        <v>0</v>
      </c>
      <c r="BX153" s="4">
        <f t="shared" si="201"/>
        <v>0</v>
      </c>
      <c r="BY153" s="4">
        <f t="shared" si="201"/>
        <v>0</v>
      </c>
      <c r="BZ153" s="4">
        <f t="shared" si="201"/>
        <v>0</v>
      </c>
      <c r="CA153" s="4">
        <f t="shared" si="201"/>
        <v>0</v>
      </c>
      <c r="CB153" s="4">
        <f t="shared" si="201"/>
        <v>0</v>
      </c>
      <c r="CC153" s="4">
        <f t="shared" si="201"/>
        <v>0</v>
      </c>
      <c r="CD153" s="4">
        <f t="shared" si="201"/>
        <v>0</v>
      </c>
      <c r="CE153" s="4">
        <f t="shared" si="201"/>
        <v>0</v>
      </c>
    </row>
    <row r="154" spans="1:83">
      <c r="A154" s="407"/>
      <c r="B154" s="410"/>
      <c r="C154" s="440"/>
      <c r="D154" s="440"/>
      <c r="E154" s="414"/>
      <c r="F154" s="410"/>
      <c r="G154" s="53" t="s">
        <v>73</v>
      </c>
      <c r="H154" s="54"/>
      <c r="I154" s="55" t="str">
        <f t="shared" si="199"/>
        <v/>
      </c>
      <c r="J154" s="55" t="str">
        <f t="shared" si="199"/>
        <v/>
      </c>
      <c r="K154" s="55" t="str">
        <f t="shared" si="199"/>
        <v/>
      </c>
      <c r="L154" s="55" t="str">
        <f t="shared" si="199"/>
        <v/>
      </c>
      <c r="M154" s="55" t="str">
        <f t="shared" si="199"/>
        <v/>
      </c>
      <c r="N154" s="55" t="str">
        <f t="shared" si="199"/>
        <v/>
      </c>
      <c r="O154" s="55" t="str">
        <f t="shared" si="199"/>
        <v/>
      </c>
      <c r="P154" s="55" t="str">
        <f t="shared" si="199"/>
        <v/>
      </c>
      <c r="Q154" s="55" t="str">
        <f t="shared" si="199"/>
        <v/>
      </c>
      <c r="R154" s="55" t="str">
        <f t="shared" si="199"/>
        <v/>
      </c>
      <c r="S154" s="55" t="str">
        <f t="shared" si="199"/>
        <v/>
      </c>
      <c r="T154" s="56">
        <f t="shared" si="174"/>
        <v>0</v>
      </c>
      <c r="AN154" s="4">
        <v>5</v>
      </c>
      <c r="AO154" s="4">
        <v>1</v>
      </c>
      <c r="AP154" s="4">
        <v>5</v>
      </c>
      <c r="AQ154" s="6">
        <f ca="1">IF($AP154=1,IF(INDIRECT(ADDRESS(($AN154-1)*3+$AO154+5,$AP154+7))="",0,INDIRECT(ADDRESS(($AN154-1)*3+$AO154+5,$AP154+7))),IF(INDIRECT(ADDRESS(($AN154-1)*3+$AO154+5,$AP154+7))="",0,IF(COUNTIF(INDIRECT(ADDRESS(($AN154-1)*36+($AO154-1)*12+6,COLUMN())):INDIRECT(ADDRESS(($AN154-1)*36+($AO154-1)*12+$AP154+4,COLUMN())),INDIRECT(ADDRESS(($AN154-1)*3+$AO154+5,$AP154+7)))&gt;=1,0,INDIRECT(ADDRESS(($AN154-1)*3+$AO154+5,$AP154+7)))))</f>
        <v>0</v>
      </c>
      <c r="AR154" s="4">
        <f ca="1">COUNTIF(INDIRECT("H"&amp;(ROW()+12*(($AN154-1)*3+$AO154)-ROW())/12+5):INDIRECT("S"&amp;(ROW()+12*(($AN154-1)*3+$AO154)-ROW())/12+5),AQ154)</f>
        <v>0</v>
      </c>
      <c r="AS154" s="6"/>
      <c r="AU154" s="4">
        <f ca="1">IF(AND(AQ154&gt;0,AR154&gt;0),COUNTIF(AU$6:AU153,"&gt;0")+1,0)</f>
        <v>0</v>
      </c>
      <c r="BE154" s="4">
        <v>2</v>
      </c>
      <c r="BF154" s="4" t="s">
        <v>256</v>
      </c>
      <c r="BG154" s="4">
        <f t="shared" ref="BG154:BR154" si="202">IF(BG153+BT153&gt;40000,1,0)</f>
        <v>0</v>
      </c>
      <c r="BH154" s="4">
        <f t="shared" si="202"/>
        <v>0</v>
      </c>
      <c r="BI154" s="4">
        <f t="shared" si="202"/>
        <v>0</v>
      </c>
      <c r="BJ154" s="4">
        <f t="shared" si="202"/>
        <v>0</v>
      </c>
      <c r="BK154" s="4">
        <f t="shared" si="202"/>
        <v>0</v>
      </c>
      <c r="BL154" s="4">
        <f t="shared" si="202"/>
        <v>0</v>
      </c>
      <c r="BM154" s="4">
        <f t="shared" si="202"/>
        <v>0</v>
      </c>
      <c r="BN154" s="4">
        <f t="shared" si="202"/>
        <v>0</v>
      </c>
      <c r="BO154" s="4">
        <f t="shared" si="202"/>
        <v>0</v>
      </c>
      <c r="BP154" s="4">
        <f t="shared" si="202"/>
        <v>0</v>
      </c>
      <c r="BQ154" s="4">
        <f t="shared" si="202"/>
        <v>0</v>
      </c>
      <c r="BR154" s="4">
        <f t="shared" si="202"/>
        <v>0</v>
      </c>
    </row>
    <row r="155" spans="1:83">
      <c r="A155" s="408"/>
      <c r="B155" s="411"/>
      <c r="C155" s="441"/>
      <c r="D155" s="442"/>
      <c r="E155" s="415"/>
      <c r="F155" s="411"/>
      <c r="G155" s="59" t="s">
        <v>258</v>
      </c>
      <c r="H155" s="60"/>
      <c r="I155" s="61"/>
      <c r="J155" s="61"/>
      <c r="K155" s="61"/>
      <c r="L155" s="61"/>
      <c r="M155" s="61"/>
      <c r="N155" s="61"/>
      <c r="O155" s="61"/>
      <c r="P155" s="61"/>
      <c r="Q155" s="61"/>
      <c r="R155" s="61"/>
      <c r="S155" s="61"/>
      <c r="T155" s="62">
        <f t="shared" si="174"/>
        <v>0</v>
      </c>
      <c r="AN155" s="4">
        <v>5</v>
      </c>
      <c r="AO155" s="4">
        <v>1</v>
      </c>
      <c r="AP155" s="4">
        <v>6</v>
      </c>
      <c r="AQ155" s="6">
        <f ca="1">IF($AP155=1,IF(INDIRECT(ADDRESS(($AN155-1)*3+$AO155+5,$AP155+7))="",0,INDIRECT(ADDRESS(($AN155-1)*3+$AO155+5,$AP155+7))),IF(INDIRECT(ADDRESS(($AN155-1)*3+$AO155+5,$AP155+7))="",0,IF(COUNTIF(INDIRECT(ADDRESS(($AN155-1)*36+($AO155-1)*12+6,COLUMN())):INDIRECT(ADDRESS(($AN155-1)*36+($AO155-1)*12+$AP155+4,COLUMN())),INDIRECT(ADDRESS(($AN155-1)*3+$AO155+5,$AP155+7)))&gt;=1,0,INDIRECT(ADDRESS(($AN155-1)*3+$AO155+5,$AP155+7)))))</f>
        <v>0</v>
      </c>
      <c r="AR155" s="4">
        <f ca="1">COUNTIF(INDIRECT("H"&amp;(ROW()+12*(($AN155-1)*3+$AO155)-ROW())/12+5):INDIRECT("S"&amp;(ROW()+12*(($AN155-1)*3+$AO155)-ROW())/12+5),AQ155)</f>
        <v>0</v>
      </c>
      <c r="AS155" s="6"/>
      <c r="AU155" s="4">
        <f ca="1">IF(AND(AQ155&gt;0,AR155&gt;0),COUNTIF(AU$6:AU154,"&gt;0")+1,0)</f>
        <v>0</v>
      </c>
      <c r="BE155" s="4">
        <v>3</v>
      </c>
    </row>
    <row r="156" spans="1:83">
      <c r="A156" s="406">
        <v>51</v>
      </c>
      <c r="B156" s="409"/>
      <c r="C156" s="409"/>
      <c r="D156" s="409"/>
      <c r="E156" s="413"/>
      <c r="F156" s="409"/>
      <c r="G156" s="47" t="s">
        <v>75</v>
      </c>
      <c r="H156" s="48"/>
      <c r="I156" s="49" t="str">
        <f t="shared" ref="I156:S157" si="203">IF(H156="","",H156)</f>
        <v/>
      </c>
      <c r="J156" s="49" t="str">
        <f t="shared" si="203"/>
        <v/>
      </c>
      <c r="K156" s="49" t="str">
        <f t="shared" si="203"/>
        <v/>
      </c>
      <c r="L156" s="49" t="str">
        <f t="shared" si="203"/>
        <v/>
      </c>
      <c r="M156" s="49" t="str">
        <f t="shared" si="203"/>
        <v/>
      </c>
      <c r="N156" s="49" t="str">
        <f t="shared" si="203"/>
        <v/>
      </c>
      <c r="O156" s="49" t="str">
        <f t="shared" si="203"/>
        <v/>
      </c>
      <c r="P156" s="49" t="str">
        <f t="shared" si="203"/>
        <v/>
      </c>
      <c r="Q156" s="49" t="str">
        <f t="shared" si="203"/>
        <v/>
      </c>
      <c r="R156" s="49" t="str">
        <f t="shared" si="203"/>
        <v/>
      </c>
      <c r="S156" s="49" t="str">
        <f t="shared" si="203"/>
        <v/>
      </c>
      <c r="T156" s="50">
        <f t="shared" si="174"/>
        <v>0</v>
      </c>
      <c r="AN156" s="4">
        <v>5</v>
      </c>
      <c r="AO156" s="4">
        <v>1</v>
      </c>
      <c r="AP156" s="4">
        <v>7</v>
      </c>
      <c r="AQ156" s="6">
        <f ca="1">IF($AP156=1,IF(INDIRECT(ADDRESS(($AN156-1)*3+$AO156+5,$AP156+7))="",0,INDIRECT(ADDRESS(($AN156-1)*3+$AO156+5,$AP156+7))),IF(INDIRECT(ADDRESS(($AN156-1)*3+$AO156+5,$AP156+7))="",0,IF(COUNTIF(INDIRECT(ADDRESS(($AN156-1)*36+($AO156-1)*12+6,COLUMN())):INDIRECT(ADDRESS(($AN156-1)*36+($AO156-1)*12+$AP156+4,COLUMN())),INDIRECT(ADDRESS(($AN156-1)*3+$AO156+5,$AP156+7)))&gt;=1,0,INDIRECT(ADDRESS(($AN156-1)*3+$AO156+5,$AP156+7)))))</f>
        <v>0</v>
      </c>
      <c r="AR156" s="4">
        <f ca="1">COUNTIF(INDIRECT("H"&amp;(ROW()+12*(($AN156-1)*3+$AO156)-ROW())/12+5):INDIRECT("S"&amp;(ROW()+12*(($AN156-1)*3+$AO156)-ROW())/12+5),AQ156)</f>
        <v>0</v>
      </c>
      <c r="AS156" s="6"/>
      <c r="AU156" s="4">
        <f ca="1">IF(AND(AQ156&gt;0,AR156&gt;0),COUNTIF(AU$6:AU155,"&gt;0")+1,0)</f>
        <v>0</v>
      </c>
      <c r="BE156" s="4">
        <v>1</v>
      </c>
      <c r="BG156" s="4">
        <f t="shared" ref="BG156:BR156" si="204">SUM(H156:H157)</f>
        <v>0</v>
      </c>
      <c r="BH156" s="4">
        <f t="shared" si="204"/>
        <v>0</v>
      </c>
      <c r="BI156" s="4">
        <f t="shared" si="204"/>
        <v>0</v>
      </c>
      <c r="BJ156" s="4">
        <f t="shared" si="204"/>
        <v>0</v>
      </c>
      <c r="BK156" s="4">
        <f t="shared" si="204"/>
        <v>0</v>
      </c>
      <c r="BL156" s="4">
        <f t="shared" si="204"/>
        <v>0</v>
      </c>
      <c r="BM156" s="4">
        <f t="shared" si="204"/>
        <v>0</v>
      </c>
      <c r="BN156" s="4">
        <f t="shared" si="204"/>
        <v>0</v>
      </c>
      <c r="BO156" s="4">
        <f t="shared" si="204"/>
        <v>0</v>
      </c>
      <c r="BP156" s="4">
        <f t="shared" si="204"/>
        <v>0</v>
      </c>
      <c r="BQ156" s="4">
        <f t="shared" si="204"/>
        <v>0</v>
      </c>
      <c r="BR156" s="4">
        <f t="shared" si="204"/>
        <v>0</v>
      </c>
      <c r="BT156" s="4">
        <f t="shared" ref="BT156:CE156" si="205">SUM(U156:U157)</f>
        <v>0</v>
      </c>
      <c r="BU156" s="4">
        <f t="shared" si="205"/>
        <v>0</v>
      </c>
      <c r="BV156" s="4">
        <f t="shared" si="205"/>
        <v>0</v>
      </c>
      <c r="BW156" s="4">
        <f t="shared" si="205"/>
        <v>0</v>
      </c>
      <c r="BX156" s="4">
        <f t="shared" si="205"/>
        <v>0</v>
      </c>
      <c r="BY156" s="4">
        <f t="shared" si="205"/>
        <v>0</v>
      </c>
      <c r="BZ156" s="4">
        <f t="shared" si="205"/>
        <v>0</v>
      </c>
      <c r="CA156" s="4">
        <f t="shared" si="205"/>
        <v>0</v>
      </c>
      <c r="CB156" s="4">
        <f t="shared" si="205"/>
        <v>0</v>
      </c>
      <c r="CC156" s="4">
        <f t="shared" si="205"/>
        <v>0</v>
      </c>
      <c r="CD156" s="4">
        <f t="shared" si="205"/>
        <v>0</v>
      </c>
      <c r="CE156" s="4">
        <f t="shared" si="205"/>
        <v>0</v>
      </c>
    </row>
    <row r="157" spans="1:83">
      <c r="A157" s="407"/>
      <c r="B157" s="410"/>
      <c r="C157" s="440"/>
      <c r="D157" s="440"/>
      <c r="E157" s="414"/>
      <c r="F157" s="410"/>
      <c r="G157" s="53" t="s">
        <v>73</v>
      </c>
      <c r="H157" s="54"/>
      <c r="I157" s="55" t="str">
        <f t="shared" si="203"/>
        <v/>
      </c>
      <c r="J157" s="55" t="str">
        <f t="shared" si="203"/>
        <v/>
      </c>
      <c r="K157" s="55" t="str">
        <f t="shared" si="203"/>
        <v/>
      </c>
      <c r="L157" s="55" t="str">
        <f t="shared" si="203"/>
        <v/>
      </c>
      <c r="M157" s="55" t="str">
        <f t="shared" si="203"/>
        <v/>
      </c>
      <c r="N157" s="55" t="str">
        <f t="shared" si="203"/>
        <v/>
      </c>
      <c r="O157" s="55" t="str">
        <f t="shared" si="203"/>
        <v/>
      </c>
      <c r="P157" s="55" t="str">
        <f t="shared" si="203"/>
        <v/>
      </c>
      <c r="Q157" s="55" t="str">
        <f t="shared" si="203"/>
        <v/>
      </c>
      <c r="R157" s="55" t="str">
        <f t="shared" si="203"/>
        <v/>
      </c>
      <c r="S157" s="55" t="str">
        <f t="shared" si="203"/>
        <v/>
      </c>
      <c r="T157" s="56">
        <f t="shared" si="174"/>
        <v>0</v>
      </c>
      <c r="AN157" s="4">
        <v>5</v>
      </c>
      <c r="AO157" s="4">
        <v>1</v>
      </c>
      <c r="AP157" s="4">
        <v>8</v>
      </c>
      <c r="AQ157" s="6">
        <f ca="1">IF($AP157=1,IF(INDIRECT(ADDRESS(($AN157-1)*3+$AO157+5,$AP157+7))="",0,INDIRECT(ADDRESS(($AN157-1)*3+$AO157+5,$AP157+7))),IF(INDIRECT(ADDRESS(($AN157-1)*3+$AO157+5,$AP157+7))="",0,IF(COUNTIF(INDIRECT(ADDRESS(($AN157-1)*36+($AO157-1)*12+6,COLUMN())):INDIRECT(ADDRESS(($AN157-1)*36+($AO157-1)*12+$AP157+4,COLUMN())),INDIRECT(ADDRESS(($AN157-1)*3+$AO157+5,$AP157+7)))&gt;=1,0,INDIRECT(ADDRESS(($AN157-1)*3+$AO157+5,$AP157+7)))))</f>
        <v>0</v>
      </c>
      <c r="AR157" s="4">
        <f ca="1">COUNTIF(INDIRECT("H"&amp;(ROW()+12*(($AN157-1)*3+$AO157)-ROW())/12+5):INDIRECT("S"&amp;(ROW()+12*(($AN157-1)*3+$AO157)-ROW())/12+5),AQ157)</f>
        <v>0</v>
      </c>
      <c r="AS157" s="6"/>
      <c r="AU157" s="4">
        <f ca="1">IF(AND(AQ157&gt;0,AR157&gt;0),COUNTIF(AU$6:AU156,"&gt;0")+1,0)</f>
        <v>0</v>
      </c>
      <c r="BE157" s="4">
        <v>2</v>
      </c>
      <c r="BF157" s="4" t="s">
        <v>256</v>
      </c>
      <c r="BG157" s="4">
        <f t="shared" ref="BG157:BR157" si="206">IF(BG156+BT156&gt;40000,1,0)</f>
        <v>0</v>
      </c>
      <c r="BH157" s="4">
        <f t="shared" si="206"/>
        <v>0</v>
      </c>
      <c r="BI157" s="4">
        <f t="shared" si="206"/>
        <v>0</v>
      </c>
      <c r="BJ157" s="4">
        <f t="shared" si="206"/>
        <v>0</v>
      </c>
      <c r="BK157" s="4">
        <f t="shared" si="206"/>
        <v>0</v>
      </c>
      <c r="BL157" s="4">
        <f t="shared" si="206"/>
        <v>0</v>
      </c>
      <c r="BM157" s="4">
        <f t="shared" si="206"/>
        <v>0</v>
      </c>
      <c r="BN157" s="4">
        <f t="shared" si="206"/>
        <v>0</v>
      </c>
      <c r="BO157" s="4">
        <f t="shared" si="206"/>
        <v>0</v>
      </c>
      <c r="BP157" s="4">
        <f t="shared" si="206"/>
        <v>0</v>
      </c>
      <c r="BQ157" s="4">
        <f t="shared" si="206"/>
        <v>0</v>
      </c>
      <c r="BR157" s="4">
        <f t="shared" si="206"/>
        <v>0</v>
      </c>
    </row>
    <row r="158" spans="1:83">
      <c r="A158" s="408"/>
      <c r="B158" s="411"/>
      <c r="C158" s="441"/>
      <c r="D158" s="442"/>
      <c r="E158" s="415"/>
      <c r="F158" s="411"/>
      <c r="G158" s="59" t="s">
        <v>258</v>
      </c>
      <c r="H158" s="60"/>
      <c r="I158" s="61"/>
      <c r="J158" s="61"/>
      <c r="K158" s="61"/>
      <c r="L158" s="61"/>
      <c r="M158" s="61"/>
      <c r="N158" s="61"/>
      <c r="O158" s="61"/>
      <c r="P158" s="61"/>
      <c r="Q158" s="61"/>
      <c r="R158" s="61"/>
      <c r="S158" s="61"/>
      <c r="T158" s="62">
        <f t="shared" si="174"/>
        <v>0</v>
      </c>
      <c r="AN158" s="4">
        <v>5</v>
      </c>
      <c r="AO158" s="4">
        <v>1</v>
      </c>
      <c r="AP158" s="4">
        <v>9</v>
      </c>
      <c r="AQ158" s="6">
        <f ca="1">IF($AP158=1,IF(INDIRECT(ADDRESS(($AN158-1)*3+$AO158+5,$AP158+7))="",0,INDIRECT(ADDRESS(($AN158-1)*3+$AO158+5,$AP158+7))),IF(INDIRECT(ADDRESS(($AN158-1)*3+$AO158+5,$AP158+7))="",0,IF(COUNTIF(INDIRECT(ADDRESS(($AN158-1)*36+($AO158-1)*12+6,COLUMN())):INDIRECT(ADDRESS(($AN158-1)*36+($AO158-1)*12+$AP158+4,COLUMN())),INDIRECT(ADDRESS(($AN158-1)*3+$AO158+5,$AP158+7)))&gt;=1,0,INDIRECT(ADDRESS(($AN158-1)*3+$AO158+5,$AP158+7)))))</f>
        <v>0</v>
      </c>
      <c r="AR158" s="4">
        <f ca="1">COUNTIF(INDIRECT("H"&amp;(ROW()+12*(($AN158-1)*3+$AO158)-ROW())/12+5):INDIRECT("S"&amp;(ROW()+12*(($AN158-1)*3+$AO158)-ROW())/12+5),AQ158)</f>
        <v>0</v>
      </c>
      <c r="AS158" s="6"/>
      <c r="AU158" s="4">
        <f ca="1">IF(AND(AQ158&gt;0,AR158&gt;0),COUNTIF(AU$6:AU157,"&gt;0")+1,0)</f>
        <v>0</v>
      </c>
      <c r="BE158" s="4">
        <v>3</v>
      </c>
    </row>
    <row r="159" spans="1:83">
      <c r="A159" s="406">
        <v>52</v>
      </c>
      <c r="B159" s="409"/>
      <c r="C159" s="409"/>
      <c r="D159" s="409"/>
      <c r="E159" s="413"/>
      <c r="F159" s="409"/>
      <c r="G159" s="47" t="s">
        <v>75</v>
      </c>
      <c r="H159" s="48"/>
      <c r="I159" s="49" t="str">
        <f t="shared" ref="I159:S160" si="207">IF(H159="","",H159)</f>
        <v/>
      </c>
      <c r="J159" s="49" t="str">
        <f t="shared" si="207"/>
        <v/>
      </c>
      <c r="K159" s="49" t="str">
        <f t="shared" si="207"/>
        <v/>
      </c>
      <c r="L159" s="49" t="str">
        <f t="shared" si="207"/>
        <v/>
      </c>
      <c r="M159" s="49" t="str">
        <f t="shared" si="207"/>
        <v/>
      </c>
      <c r="N159" s="49" t="str">
        <f t="shared" si="207"/>
        <v/>
      </c>
      <c r="O159" s="49" t="str">
        <f t="shared" si="207"/>
        <v/>
      </c>
      <c r="P159" s="49" t="str">
        <f t="shared" si="207"/>
        <v/>
      </c>
      <c r="Q159" s="49" t="str">
        <f t="shared" si="207"/>
        <v/>
      </c>
      <c r="R159" s="49" t="str">
        <f t="shared" si="207"/>
        <v/>
      </c>
      <c r="S159" s="49" t="str">
        <f t="shared" si="207"/>
        <v/>
      </c>
      <c r="T159" s="50">
        <f t="shared" si="174"/>
        <v>0</v>
      </c>
      <c r="AN159" s="4">
        <v>5</v>
      </c>
      <c r="AO159" s="4">
        <v>1</v>
      </c>
      <c r="AP159" s="4">
        <v>10</v>
      </c>
      <c r="AQ159" s="6">
        <f ca="1">IF($AP159=1,IF(INDIRECT(ADDRESS(($AN159-1)*3+$AO159+5,$AP159+7))="",0,INDIRECT(ADDRESS(($AN159-1)*3+$AO159+5,$AP159+7))),IF(INDIRECT(ADDRESS(($AN159-1)*3+$AO159+5,$AP159+7))="",0,IF(COUNTIF(INDIRECT(ADDRESS(($AN159-1)*36+($AO159-1)*12+6,COLUMN())):INDIRECT(ADDRESS(($AN159-1)*36+($AO159-1)*12+$AP159+4,COLUMN())),INDIRECT(ADDRESS(($AN159-1)*3+$AO159+5,$AP159+7)))&gt;=1,0,INDIRECT(ADDRESS(($AN159-1)*3+$AO159+5,$AP159+7)))))</f>
        <v>0</v>
      </c>
      <c r="AR159" s="4">
        <f ca="1">COUNTIF(INDIRECT("H"&amp;(ROW()+12*(($AN159-1)*3+$AO159)-ROW())/12+5):INDIRECT("S"&amp;(ROW()+12*(($AN159-1)*3+$AO159)-ROW())/12+5),AQ159)</f>
        <v>0</v>
      </c>
      <c r="AS159" s="6"/>
      <c r="AU159" s="4">
        <f ca="1">IF(AND(AQ159&gt;0,AR159&gt;0),COUNTIF(AU$6:AU158,"&gt;0")+1,0)</f>
        <v>0</v>
      </c>
      <c r="BE159" s="4">
        <v>1</v>
      </c>
      <c r="BG159" s="4">
        <f t="shared" ref="BG159:BR159" si="208">SUM(H159:H160)</f>
        <v>0</v>
      </c>
      <c r="BH159" s="4">
        <f t="shared" si="208"/>
        <v>0</v>
      </c>
      <c r="BI159" s="4">
        <f t="shared" si="208"/>
        <v>0</v>
      </c>
      <c r="BJ159" s="4">
        <f t="shared" si="208"/>
        <v>0</v>
      </c>
      <c r="BK159" s="4">
        <f t="shared" si="208"/>
        <v>0</v>
      </c>
      <c r="BL159" s="4">
        <f t="shared" si="208"/>
        <v>0</v>
      </c>
      <c r="BM159" s="4">
        <f t="shared" si="208"/>
        <v>0</v>
      </c>
      <c r="BN159" s="4">
        <f t="shared" si="208"/>
        <v>0</v>
      </c>
      <c r="BO159" s="4">
        <f t="shared" si="208"/>
        <v>0</v>
      </c>
      <c r="BP159" s="4">
        <f t="shared" si="208"/>
        <v>0</v>
      </c>
      <c r="BQ159" s="4">
        <f t="shared" si="208"/>
        <v>0</v>
      </c>
      <c r="BR159" s="4">
        <f t="shared" si="208"/>
        <v>0</v>
      </c>
      <c r="BT159" s="4">
        <f t="shared" ref="BT159:CE159" si="209">SUM(U159:U160)</f>
        <v>0</v>
      </c>
      <c r="BU159" s="4">
        <f t="shared" si="209"/>
        <v>0</v>
      </c>
      <c r="BV159" s="4">
        <f t="shared" si="209"/>
        <v>0</v>
      </c>
      <c r="BW159" s="4">
        <f t="shared" si="209"/>
        <v>0</v>
      </c>
      <c r="BX159" s="4">
        <f t="shared" si="209"/>
        <v>0</v>
      </c>
      <c r="BY159" s="4">
        <f t="shared" si="209"/>
        <v>0</v>
      </c>
      <c r="BZ159" s="4">
        <f t="shared" si="209"/>
        <v>0</v>
      </c>
      <c r="CA159" s="4">
        <f t="shared" si="209"/>
        <v>0</v>
      </c>
      <c r="CB159" s="4">
        <f t="shared" si="209"/>
        <v>0</v>
      </c>
      <c r="CC159" s="4">
        <f t="shared" si="209"/>
        <v>0</v>
      </c>
      <c r="CD159" s="4">
        <f t="shared" si="209"/>
        <v>0</v>
      </c>
      <c r="CE159" s="4">
        <f t="shared" si="209"/>
        <v>0</v>
      </c>
    </row>
    <row r="160" spans="1:83">
      <c r="A160" s="407"/>
      <c r="B160" s="410"/>
      <c r="C160" s="440"/>
      <c r="D160" s="440"/>
      <c r="E160" s="414"/>
      <c r="F160" s="410"/>
      <c r="G160" s="53" t="s">
        <v>73</v>
      </c>
      <c r="H160" s="54"/>
      <c r="I160" s="55" t="str">
        <f t="shared" si="207"/>
        <v/>
      </c>
      <c r="J160" s="55" t="str">
        <f t="shared" si="207"/>
        <v/>
      </c>
      <c r="K160" s="55" t="str">
        <f t="shared" si="207"/>
        <v/>
      </c>
      <c r="L160" s="55" t="str">
        <f t="shared" si="207"/>
        <v/>
      </c>
      <c r="M160" s="55" t="str">
        <f t="shared" si="207"/>
        <v/>
      </c>
      <c r="N160" s="55" t="str">
        <f t="shared" si="207"/>
        <v/>
      </c>
      <c r="O160" s="55" t="str">
        <f t="shared" si="207"/>
        <v/>
      </c>
      <c r="P160" s="55" t="str">
        <f t="shared" si="207"/>
        <v/>
      </c>
      <c r="Q160" s="55" t="str">
        <f t="shared" si="207"/>
        <v/>
      </c>
      <c r="R160" s="55" t="str">
        <f t="shared" si="207"/>
        <v/>
      </c>
      <c r="S160" s="55" t="str">
        <f t="shared" si="207"/>
        <v/>
      </c>
      <c r="T160" s="56">
        <f t="shared" si="174"/>
        <v>0</v>
      </c>
      <c r="AN160" s="4">
        <v>5</v>
      </c>
      <c r="AO160" s="4">
        <v>1</v>
      </c>
      <c r="AP160" s="4">
        <v>11</v>
      </c>
      <c r="AQ160" s="6">
        <f ca="1">IF($AP160=1,IF(INDIRECT(ADDRESS(($AN160-1)*3+$AO160+5,$AP160+7))="",0,INDIRECT(ADDRESS(($AN160-1)*3+$AO160+5,$AP160+7))),IF(INDIRECT(ADDRESS(($AN160-1)*3+$AO160+5,$AP160+7))="",0,IF(COUNTIF(INDIRECT(ADDRESS(($AN160-1)*36+($AO160-1)*12+6,COLUMN())):INDIRECT(ADDRESS(($AN160-1)*36+($AO160-1)*12+$AP160+4,COLUMN())),INDIRECT(ADDRESS(($AN160-1)*3+$AO160+5,$AP160+7)))&gt;=1,0,INDIRECT(ADDRESS(($AN160-1)*3+$AO160+5,$AP160+7)))))</f>
        <v>0</v>
      </c>
      <c r="AR160" s="4">
        <f ca="1">COUNTIF(INDIRECT("H"&amp;(ROW()+12*(($AN160-1)*3+$AO160)-ROW())/12+5):INDIRECT("S"&amp;(ROW()+12*(($AN160-1)*3+$AO160)-ROW())/12+5),AQ160)</f>
        <v>0</v>
      </c>
      <c r="AS160" s="6"/>
      <c r="AU160" s="4">
        <f ca="1">IF(AND(AQ160&gt;0,AR160&gt;0),COUNTIF(AU$6:AU159,"&gt;0")+1,0)</f>
        <v>0</v>
      </c>
      <c r="BE160" s="4">
        <v>2</v>
      </c>
      <c r="BF160" s="4" t="s">
        <v>256</v>
      </c>
      <c r="BG160" s="4">
        <f t="shared" ref="BG160:BR160" si="210">IF(BG159+BT159&gt;40000,1,0)</f>
        <v>0</v>
      </c>
      <c r="BH160" s="4">
        <f t="shared" si="210"/>
        <v>0</v>
      </c>
      <c r="BI160" s="4">
        <f t="shared" si="210"/>
        <v>0</v>
      </c>
      <c r="BJ160" s="4">
        <f t="shared" si="210"/>
        <v>0</v>
      </c>
      <c r="BK160" s="4">
        <f t="shared" si="210"/>
        <v>0</v>
      </c>
      <c r="BL160" s="4">
        <f t="shared" si="210"/>
        <v>0</v>
      </c>
      <c r="BM160" s="4">
        <f t="shared" si="210"/>
        <v>0</v>
      </c>
      <c r="BN160" s="4">
        <f t="shared" si="210"/>
        <v>0</v>
      </c>
      <c r="BO160" s="4">
        <f t="shared" si="210"/>
        <v>0</v>
      </c>
      <c r="BP160" s="4">
        <f t="shared" si="210"/>
        <v>0</v>
      </c>
      <c r="BQ160" s="4">
        <f t="shared" si="210"/>
        <v>0</v>
      </c>
      <c r="BR160" s="4">
        <f t="shared" si="210"/>
        <v>0</v>
      </c>
    </row>
    <row r="161" spans="1:83">
      <c r="A161" s="408"/>
      <c r="B161" s="411"/>
      <c r="C161" s="441"/>
      <c r="D161" s="442"/>
      <c r="E161" s="415"/>
      <c r="F161" s="411"/>
      <c r="G161" s="59" t="s">
        <v>258</v>
      </c>
      <c r="H161" s="60"/>
      <c r="I161" s="61"/>
      <c r="J161" s="61"/>
      <c r="K161" s="61"/>
      <c r="L161" s="61"/>
      <c r="M161" s="61"/>
      <c r="N161" s="61"/>
      <c r="O161" s="61"/>
      <c r="P161" s="61"/>
      <c r="Q161" s="61"/>
      <c r="R161" s="61"/>
      <c r="S161" s="61"/>
      <c r="T161" s="62">
        <f t="shared" si="174"/>
        <v>0</v>
      </c>
      <c r="AN161" s="4">
        <v>5</v>
      </c>
      <c r="AO161" s="4">
        <v>1</v>
      </c>
      <c r="AP161" s="4">
        <v>12</v>
      </c>
      <c r="AQ161" s="6">
        <f ca="1">IF($AP161=1,IF(INDIRECT(ADDRESS(($AN161-1)*3+$AO161+5,$AP161+7))="",0,INDIRECT(ADDRESS(($AN161-1)*3+$AO161+5,$AP161+7))),IF(INDIRECT(ADDRESS(($AN161-1)*3+$AO161+5,$AP161+7))="",0,IF(COUNTIF(INDIRECT(ADDRESS(($AN161-1)*36+($AO161-1)*12+6,COLUMN())):INDIRECT(ADDRESS(($AN161-1)*36+($AO161-1)*12+$AP161+4,COLUMN())),INDIRECT(ADDRESS(($AN161-1)*3+$AO161+5,$AP161+7)))&gt;=1,0,INDIRECT(ADDRESS(($AN161-1)*3+$AO161+5,$AP161+7)))))</f>
        <v>0</v>
      </c>
      <c r="AR161" s="4">
        <f ca="1">COUNTIF(INDIRECT("H"&amp;(ROW()+12*(($AN161-1)*3+$AO161)-ROW())/12+5):INDIRECT("S"&amp;(ROW()+12*(($AN161-1)*3+$AO161)-ROW())/12+5),AQ161)</f>
        <v>0</v>
      </c>
      <c r="AS161" s="6"/>
      <c r="AU161" s="4">
        <f ca="1">IF(AND(AQ161&gt;0,AR161&gt;0),COUNTIF(AU$6:AU160,"&gt;0")+1,0)</f>
        <v>0</v>
      </c>
      <c r="BE161" s="4">
        <v>3</v>
      </c>
    </row>
    <row r="162" spans="1:83">
      <c r="A162" s="406">
        <v>53</v>
      </c>
      <c r="B162" s="409"/>
      <c r="C162" s="409"/>
      <c r="D162" s="409"/>
      <c r="E162" s="413"/>
      <c r="F162" s="409"/>
      <c r="G162" s="47" t="s">
        <v>75</v>
      </c>
      <c r="H162" s="48"/>
      <c r="I162" s="49" t="str">
        <f t="shared" ref="I162:S163" si="211">IF(H162="","",H162)</f>
        <v/>
      </c>
      <c r="J162" s="49" t="str">
        <f t="shared" si="211"/>
        <v/>
      </c>
      <c r="K162" s="49" t="str">
        <f t="shared" si="211"/>
        <v/>
      </c>
      <c r="L162" s="49" t="str">
        <f t="shared" si="211"/>
        <v/>
      </c>
      <c r="M162" s="49" t="str">
        <f t="shared" si="211"/>
        <v/>
      </c>
      <c r="N162" s="49" t="str">
        <f t="shared" si="211"/>
        <v/>
      </c>
      <c r="O162" s="49" t="str">
        <f t="shared" si="211"/>
        <v/>
      </c>
      <c r="P162" s="49" t="str">
        <f t="shared" si="211"/>
        <v/>
      </c>
      <c r="Q162" s="49" t="str">
        <f t="shared" si="211"/>
        <v/>
      </c>
      <c r="R162" s="49" t="str">
        <f t="shared" si="211"/>
        <v/>
      </c>
      <c r="S162" s="49" t="str">
        <f t="shared" si="211"/>
        <v/>
      </c>
      <c r="T162" s="50">
        <f t="shared" si="174"/>
        <v>0</v>
      </c>
      <c r="AN162" s="4">
        <v>5</v>
      </c>
      <c r="AO162" s="4">
        <v>2</v>
      </c>
      <c r="AP162" s="4">
        <v>1</v>
      </c>
      <c r="AQ162" s="6">
        <f ca="1">IF($AP162=1,IF(INDIRECT(ADDRESS(($AN162-1)*3+$AO162+5,$AP162+7))="",0,INDIRECT(ADDRESS(($AN162-1)*3+$AO162+5,$AP162+7))),IF(INDIRECT(ADDRESS(($AN162-1)*3+$AO162+5,$AP162+7))="",0,IF(COUNTIF(INDIRECT(ADDRESS(($AN162-1)*36+($AO162-1)*12+6,COLUMN())):INDIRECT(ADDRESS(($AN162-1)*36+($AO162-1)*12+$AP162+4,COLUMN())),INDIRECT(ADDRESS(($AN162-1)*3+$AO162+5,$AP162+7)))&gt;=1,0,INDIRECT(ADDRESS(($AN162-1)*3+$AO162+5,$AP162+7)))))</f>
        <v>0</v>
      </c>
      <c r="AR162" s="4">
        <f ca="1">COUNTIF(INDIRECT("H"&amp;(ROW()+12*(($AN162-1)*3+$AO162)-ROW())/12+5):INDIRECT("S"&amp;(ROW()+12*(($AN162-1)*3+$AO162)-ROW())/12+5),AQ162)</f>
        <v>0</v>
      </c>
      <c r="AS162" s="6"/>
      <c r="AU162" s="4">
        <f ca="1">IF(AND(AQ162&gt;0,AR162&gt;0),COUNTIF(AU$6:AU161,"&gt;0")+1,0)</f>
        <v>0</v>
      </c>
      <c r="BE162" s="4">
        <v>1</v>
      </c>
      <c r="BG162" s="4">
        <f t="shared" ref="BG162:BR162" si="212">SUM(H162:H163)</f>
        <v>0</v>
      </c>
      <c r="BH162" s="4">
        <f t="shared" si="212"/>
        <v>0</v>
      </c>
      <c r="BI162" s="4">
        <f t="shared" si="212"/>
        <v>0</v>
      </c>
      <c r="BJ162" s="4">
        <f t="shared" si="212"/>
        <v>0</v>
      </c>
      <c r="BK162" s="4">
        <f t="shared" si="212"/>
        <v>0</v>
      </c>
      <c r="BL162" s="4">
        <f t="shared" si="212"/>
        <v>0</v>
      </c>
      <c r="BM162" s="4">
        <f t="shared" si="212"/>
        <v>0</v>
      </c>
      <c r="BN162" s="4">
        <f t="shared" si="212"/>
        <v>0</v>
      </c>
      <c r="BO162" s="4">
        <f t="shared" si="212"/>
        <v>0</v>
      </c>
      <c r="BP162" s="4">
        <f t="shared" si="212"/>
        <v>0</v>
      </c>
      <c r="BQ162" s="4">
        <f t="shared" si="212"/>
        <v>0</v>
      </c>
      <c r="BR162" s="4">
        <f t="shared" si="212"/>
        <v>0</v>
      </c>
      <c r="BT162" s="4">
        <f t="shared" ref="BT162:CE162" si="213">SUM(U162:U163)</f>
        <v>0</v>
      </c>
      <c r="BU162" s="4">
        <f t="shared" si="213"/>
        <v>0</v>
      </c>
      <c r="BV162" s="4">
        <f t="shared" si="213"/>
        <v>0</v>
      </c>
      <c r="BW162" s="4">
        <f t="shared" si="213"/>
        <v>0</v>
      </c>
      <c r="BX162" s="4">
        <f t="shared" si="213"/>
        <v>0</v>
      </c>
      <c r="BY162" s="4">
        <f t="shared" si="213"/>
        <v>0</v>
      </c>
      <c r="BZ162" s="4">
        <f t="shared" si="213"/>
        <v>0</v>
      </c>
      <c r="CA162" s="4">
        <f t="shared" si="213"/>
        <v>0</v>
      </c>
      <c r="CB162" s="4">
        <f t="shared" si="213"/>
        <v>0</v>
      </c>
      <c r="CC162" s="4">
        <f t="shared" si="213"/>
        <v>0</v>
      </c>
      <c r="CD162" s="4">
        <f t="shared" si="213"/>
        <v>0</v>
      </c>
      <c r="CE162" s="4">
        <f t="shared" si="213"/>
        <v>0</v>
      </c>
    </row>
    <row r="163" spans="1:83">
      <c r="A163" s="407"/>
      <c r="B163" s="410"/>
      <c r="C163" s="440"/>
      <c r="D163" s="440"/>
      <c r="E163" s="414"/>
      <c r="F163" s="410"/>
      <c r="G163" s="53" t="s">
        <v>73</v>
      </c>
      <c r="H163" s="54"/>
      <c r="I163" s="55" t="str">
        <f t="shared" si="211"/>
        <v/>
      </c>
      <c r="J163" s="55" t="str">
        <f t="shared" si="211"/>
        <v/>
      </c>
      <c r="K163" s="55" t="str">
        <f t="shared" si="211"/>
        <v/>
      </c>
      <c r="L163" s="55" t="str">
        <f t="shared" si="211"/>
        <v/>
      </c>
      <c r="M163" s="55" t="str">
        <f t="shared" si="211"/>
        <v/>
      </c>
      <c r="N163" s="55" t="str">
        <f t="shared" si="211"/>
        <v/>
      </c>
      <c r="O163" s="55" t="str">
        <f t="shared" si="211"/>
        <v/>
      </c>
      <c r="P163" s="55" t="str">
        <f t="shared" si="211"/>
        <v/>
      </c>
      <c r="Q163" s="55" t="str">
        <f t="shared" si="211"/>
        <v/>
      </c>
      <c r="R163" s="55" t="str">
        <f t="shared" si="211"/>
        <v/>
      </c>
      <c r="S163" s="55" t="str">
        <f t="shared" si="211"/>
        <v/>
      </c>
      <c r="T163" s="56">
        <f t="shared" si="174"/>
        <v>0</v>
      </c>
      <c r="AN163" s="4">
        <v>5</v>
      </c>
      <c r="AO163" s="4">
        <v>2</v>
      </c>
      <c r="AP163" s="4">
        <v>2</v>
      </c>
      <c r="AQ163" s="6">
        <f ca="1">IF($AP163=1,IF(INDIRECT(ADDRESS(($AN163-1)*3+$AO163+5,$AP163+7))="",0,INDIRECT(ADDRESS(($AN163-1)*3+$AO163+5,$AP163+7))),IF(INDIRECT(ADDRESS(($AN163-1)*3+$AO163+5,$AP163+7))="",0,IF(COUNTIF(INDIRECT(ADDRESS(($AN163-1)*36+($AO163-1)*12+6,COLUMN())):INDIRECT(ADDRESS(($AN163-1)*36+($AO163-1)*12+$AP163+4,COLUMN())),INDIRECT(ADDRESS(($AN163-1)*3+$AO163+5,$AP163+7)))&gt;=1,0,INDIRECT(ADDRESS(($AN163-1)*3+$AO163+5,$AP163+7)))))</f>
        <v>0</v>
      </c>
      <c r="AR163" s="4">
        <f ca="1">COUNTIF(INDIRECT("H"&amp;(ROW()+12*(($AN163-1)*3+$AO163)-ROW())/12+5):INDIRECT("S"&amp;(ROW()+12*(($AN163-1)*3+$AO163)-ROW())/12+5),AQ163)</f>
        <v>0</v>
      </c>
      <c r="AS163" s="6"/>
      <c r="AU163" s="4">
        <f ca="1">IF(AND(AQ163&gt;0,AR163&gt;0),COUNTIF(AU$6:AU162,"&gt;0")+1,0)</f>
        <v>0</v>
      </c>
      <c r="BE163" s="4">
        <v>2</v>
      </c>
      <c r="BF163" s="4" t="s">
        <v>256</v>
      </c>
      <c r="BG163" s="4">
        <f t="shared" ref="BG163:BR163" si="214">IF(BG162+BT162&gt;40000,1,0)</f>
        <v>0</v>
      </c>
      <c r="BH163" s="4">
        <f t="shared" si="214"/>
        <v>0</v>
      </c>
      <c r="BI163" s="4">
        <f t="shared" si="214"/>
        <v>0</v>
      </c>
      <c r="BJ163" s="4">
        <f t="shared" si="214"/>
        <v>0</v>
      </c>
      <c r="BK163" s="4">
        <f t="shared" si="214"/>
        <v>0</v>
      </c>
      <c r="BL163" s="4">
        <f t="shared" si="214"/>
        <v>0</v>
      </c>
      <c r="BM163" s="4">
        <f t="shared" si="214"/>
        <v>0</v>
      </c>
      <c r="BN163" s="4">
        <f t="shared" si="214"/>
        <v>0</v>
      </c>
      <c r="BO163" s="4">
        <f t="shared" si="214"/>
        <v>0</v>
      </c>
      <c r="BP163" s="4">
        <f t="shared" si="214"/>
        <v>0</v>
      </c>
      <c r="BQ163" s="4">
        <f t="shared" si="214"/>
        <v>0</v>
      </c>
      <c r="BR163" s="4">
        <f t="shared" si="214"/>
        <v>0</v>
      </c>
    </row>
    <row r="164" spans="1:83">
      <c r="A164" s="408"/>
      <c r="B164" s="411"/>
      <c r="C164" s="441"/>
      <c r="D164" s="442"/>
      <c r="E164" s="415"/>
      <c r="F164" s="411"/>
      <c r="G164" s="59" t="s">
        <v>258</v>
      </c>
      <c r="H164" s="60"/>
      <c r="I164" s="61"/>
      <c r="J164" s="61"/>
      <c r="K164" s="61"/>
      <c r="L164" s="61"/>
      <c r="M164" s="61"/>
      <c r="N164" s="61"/>
      <c r="O164" s="61"/>
      <c r="P164" s="61"/>
      <c r="Q164" s="61"/>
      <c r="R164" s="61"/>
      <c r="S164" s="61"/>
      <c r="T164" s="62">
        <f t="shared" si="174"/>
        <v>0</v>
      </c>
      <c r="AN164" s="4">
        <v>5</v>
      </c>
      <c r="AO164" s="4">
        <v>2</v>
      </c>
      <c r="AP164" s="4">
        <v>3</v>
      </c>
      <c r="AQ164" s="6">
        <f ca="1">IF($AP164=1,IF(INDIRECT(ADDRESS(($AN164-1)*3+$AO164+5,$AP164+7))="",0,INDIRECT(ADDRESS(($AN164-1)*3+$AO164+5,$AP164+7))),IF(INDIRECT(ADDRESS(($AN164-1)*3+$AO164+5,$AP164+7))="",0,IF(COUNTIF(INDIRECT(ADDRESS(($AN164-1)*36+($AO164-1)*12+6,COLUMN())):INDIRECT(ADDRESS(($AN164-1)*36+($AO164-1)*12+$AP164+4,COLUMN())),INDIRECT(ADDRESS(($AN164-1)*3+$AO164+5,$AP164+7)))&gt;=1,0,INDIRECT(ADDRESS(($AN164-1)*3+$AO164+5,$AP164+7)))))</f>
        <v>0</v>
      </c>
      <c r="AR164" s="4">
        <f ca="1">COUNTIF(INDIRECT("H"&amp;(ROW()+12*(($AN164-1)*3+$AO164)-ROW())/12+5):INDIRECT("S"&amp;(ROW()+12*(($AN164-1)*3+$AO164)-ROW())/12+5),AQ164)</f>
        <v>0</v>
      </c>
      <c r="AS164" s="6"/>
      <c r="AU164" s="4">
        <f ca="1">IF(AND(AQ164&gt;0,AR164&gt;0),COUNTIF(AU$6:AU163,"&gt;0")+1,0)</f>
        <v>0</v>
      </c>
      <c r="BE164" s="4">
        <v>3</v>
      </c>
    </row>
    <row r="165" spans="1:83">
      <c r="A165" s="406">
        <v>54</v>
      </c>
      <c r="B165" s="409"/>
      <c r="C165" s="409"/>
      <c r="D165" s="409"/>
      <c r="E165" s="413"/>
      <c r="F165" s="409"/>
      <c r="G165" s="47" t="s">
        <v>75</v>
      </c>
      <c r="H165" s="48"/>
      <c r="I165" s="49" t="str">
        <f t="shared" ref="I165:S166" si="215">IF(H165="","",H165)</f>
        <v/>
      </c>
      <c r="J165" s="49" t="str">
        <f t="shared" si="215"/>
        <v/>
      </c>
      <c r="K165" s="49" t="str">
        <f t="shared" si="215"/>
        <v/>
      </c>
      <c r="L165" s="49" t="str">
        <f t="shared" si="215"/>
        <v/>
      </c>
      <c r="M165" s="49" t="str">
        <f t="shared" si="215"/>
        <v/>
      </c>
      <c r="N165" s="49" t="str">
        <f t="shared" si="215"/>
        <v/>
      </c>
      <c r="O165" s="49" t="str">
        <f t="shared" si="215"/>
        <v/>
      </c>
      <c r="P165" s="49" t="str">
        <f t="shared" si="215"/>
        <v/>
      </c>
      <c r="Q165" s="49" t="str">
        <f t="shared" si="215"/>
        <v/>
      </c>
      <c r="R165" s="49" t="str">
        <f t="shared" si="215"/>
        <v/>
      </c>
      <c r="S165" s="49" t="str">
        <f t="shared" si="215"/>
        <v/>
      </c>
      <c r="T165" s="50">
        <f t="shared" si="174"/>
        <v>0</v>
      </c>
      <c r="AN165" s="4">
        <v>5</v>
      </c>
      <c r="AO165" s="4">
        <v>2</v>
      </c>
      <c r="AP165" s="4">
        <v>4</v>
      </c>
      <c r="AQ165" s="6">
        <f ca="1">IF($AP165=1,IF(INDIRECT(ADDRESS(($AN165-1)*3+$AO165+5,$AP165+7))="",0,INDIRECT(ADDRESS(($AN165-1)*3+$AO165+5,$AP165+7))),IF(INDIRECT(ADDRESS(($AN165-1)*3+$AO165+5,$AP165+7))="",0,IF(COUNTIF(INDIRECT(ADDRESS(($AN165-1)*36+($AO165-1)*12+6,COLUMN())):INDIRECT(ADDRESS(($AN165-1)*36+($AO165-1)*12+$AP165+4,COLUMN())),INDIRECT(ADDRESS(($AN165-1)*3+$AO165+5,$AP165+7)))&gt;=1,0,INDIRECT(ADDRESS(($AN165-1)*3+$AO165+5,$AP165+7)))))</f>
        <v>0</v>
      </c>
      <c r="AR165" s="4">
        <f ca="1">COUNTIF(INDIRECT("H"&amp;(ROW()+12*(($AN165-1)*3+$AO165)-ROW())/12+5):INDIRECT("S"&amp;(ROW()+12*(($AN165-1)*3+$AO165)-ROW())/12+5),AQ165)</f>
        <v>0</v>
      </c>
      <c r="AS165" s="6"/>
      <c r="AU165" s="4">
        <f ca="1">IF(AND(AQ165&gt;0,AR165&gt;0),COUNTIF(AU$6:AU164,"&gt;0")+1,0)</f>
        <v>0</v>
      </c>
      <c r="BE165" s="4">
        <v>1</v>
      </c>
      <c r="BG165" s="4">
        <f t="shared" ref="BG165:BR165" si="216">SUM(H165:H166)</f>
        <v>0</v>
      </c>
      <c r="BH165" s="4">
        <f t="shared" si="216"/>
        <v>0</v>
      </c>
      <c r="BI165" s="4">
        <f t="shared" si="216"/>
        <v>0</v>
      </c>
      <c r="BJ165" s="4">
        <f t="shared" si="216"/>
        <v>0</v>
      </c>
      <c r="BK165" s="4">
        <f t="shared" si="216"/>
        <v>0</v>
      </c>
      <c r="BL165" s="4">
        <f t="shared" si="216"/>
        <v>0</v>
      </c>
      <c r="BM165" s="4">
        <f t="shared" si="216"/>
        <v>0</v>
      </c>
      <c r="BN165" s="4">
        <f t="shared" si="216"/>
        <v>0</v>
      </c>
      <c r="BO165" s="4">
        <f t="shared" si="216"/>
        <v>0</v>
      </c>
      <c r="BP165" s="4">
        <f t="shared" si="216"/>
        <v>0</v>
      </c>
      <c r="BQ165" s="4">
        <f t="shared" si="216"/>
        <v>0</v>
      </c>
      <c r="BR165" s="4">
        <f t="shared" si="216"/>
        <v>0</v>
      </c>
      <c r="BT165" s="4">
        <f t="shared" ref="BT165:CE165" si="217">SUM(U165:U166)</f>
        <v>0</v>
      </c>
      <c r="BU165" s="4">
        <f t="shared" si="217"/>
        <v>0</v>
      </c>
      <c r="BV165" s="4">
        <f t="shared" si="217"/>
        <v>0</v>
      </c>
      <c r="BW165" s="4">
        <f t="shared" si="217"/>
        <v>0</v>
      </c>
      <c r="BX165" s="4">
        <f t="shared" si="217"/>
        <v>0</v>
      </c>
      <c r="BY165" s="4">
        <f t="shared" si="217"/>
        <v>0</v>
      </c>
      <c r="BZ165" s="4">
        <f t="shared" si="217"/>
        <v>0</v>
      </c>
      <c r="CA165" s="4">
        <f t="shared" si="217"/>
        <v>0</v>
      </c>
      <c r="CB165" s="4">
        <f t="shared" si="217"/>
        <v>0</v>
      </c>
      <c r="CC165" s="4">
        <f t="shared" si="217"/>
        <v>0</v>
      </c>
      <c r="CD165" s="4">
        <f t="shared" si="217"/>
        <v>0</v>
      </c>
      <c r="CE165" s="4">
        <f t="shared" si="217"/>
        <v>0</v>
      </c>
    </row>
    <row r="166" spans="1:83">
      <c r="A166" s="407"/>
      <c r="B166" s="410"/>
      <c r="C166" s="440"/>
      <c r="D166" s="440"/>
      <c r="E166" s="414"/>
      <c r="F166" s="410"/>
      <c r="G166" s="53" t="s">
        <v>73</v>
      </c>
      <c r="H166" s="54"/>
      <c r="I166" s="55" t="str">
        <f t="shared" si="215"/>
        <v/>
      </c>
      <c r="J166" s="55" t="str">
        <f t="shared" si="215"/>
        <v/>
      </c>
      <c r="K166" s="55" t="str">
        <f t="shared" si="215"/>
        <v/>
      </c>
      <c r="L166" s="55" t="str">
        <f t="shared" si="215"/>
        <v/>
      </c>
      <c r="M166" s="55" t="str">
        <f t="shared" si="215"/>
        <v/>
      </c>
      <c r="N166" s="55" t="str">
        <f t="shared" si="215"/>
        <v/>
      </c>
      <c r="O166" s="55" t="str">
        <f t="shared" si="215"/>
        <v/>
      </c>
      <c r="P166" s="55" t="str">
        <f t="shared" si="215"/>
        <v/>
      </c>
      <c r="Q166" s="55" t="str">
        <f t="shared" si="215"/>
        <v/>
      </c>
      <c r="R166" s="55" t="str">
        <f t="shared" si="215"/>
        <v/>
      </c>
      <c r="S166" s="55" t="str">
        <f t="shared" si="215"/>
        <v/>
      </c>
      <c r="T166" s="56">
        <f t="shared" si="174"/>
        <v>0</v>
      </c>
      <c r="AN166" s="4">
        <v>5</v>
      </c>
      <c r="AO166" s="4">
        <v>2</v>
      </c>
      <c r="AP166" s="4">
        <v>5</v>
      </c>
      <c r="AQ166" s="6">
        <f ca="1">IF($AP166=1,IF(INDIRECT(ADDRESS(($AN166-1)*3+$AO166+5,$AP166+7))="",0,INDIRECT(ADDRESS(($AN166-1)*3+$AO166+5,$AP166+7))),IF(INDIRECT(ADDRESS(($AN166-1)*3+$AO166+5,$AP166+7))="",0,IF(COUNTIF(INDIRECT(ADDRESS(($AN166-1)*36+($AO166-1)*12+6,COLUMN())):INDIRECT(ADDRESS(($AN166-1)*36+($AO166-1)*12+$AP166+4,COLUMN())),INDIRECT(ADDRESS(($AN166-1)*3+$AO166+5,$AP166+7)))&gt;=1,0,INDIRECT(ADDRESS(($AN166-1)*3+$AO166+5,$AP166+7)))))</f>
        <v>0</v>
      </c>
      <c r="AR166" s="4">
        <f ca="1">COUNTIF(INDIRECT("H"&amp;(ROW()+12*(($AN166-1)*3+$AO166)-ROW())/12+5):INDIRECT("S"&amp;(ROW()+12*(($AN166-1)*3+$AO166)-ROW())/12+5),AQ166)</f>
        <v>0</v>
      </c>
      <c r="AS166" s="6"/>
      <c r="AU166" s="4">
        <f ca="1">IF(AND(AQ166&gt;0,AR166&gt;0),COUNTIF(AU$6:AU165,"&gt;0")+1,0)</f>
        <v>0</v>
      </c>
      <c r="BE166" s="4">
        <v>2</v>
      </c>
      <c r="BF166" s="4" t="s">
        <v>256</v>
      </c>
      <c r="BG166" s="4">
        <f t="shared" ref="BG166:BR166" si="218">IF(BG165+BT165&gt;40000,1,0)</f>
        <v>0</v>
      </c>
      <c r="BH166" s="4">
        <f t="shared" si="218"/>
        <v>0</v>
      </c>
      <c r="BI166" s="4">
        <f t="shared" si="218"/>
        <v>0</v>
      </c>
      <c r="BJ166" s="4">
        <f t="shared" si="218"/>
        <v>0</v>
      </c>
      <c r="BK166" s="4">
        <f t="shared" si="218"/>
        <v>0</v>
      </c>
      <c r="BL166" s="4">
        <f t="shared" si="218"/>
        <v>0</v>
      </c>
      <c r="BM166" s="4">
        <f t="shared" si="218"/>
        <v>0</v>
      </c>
      <c r="BN166" s="4">
        <f t="shared" si="218"/>
        <v>0</v>
      </c>
      <c r="BO166" s="4">
        <f t="shared" si="218"/>
        <v>0</v>
      </c>
      <c r="BP166" s="4">
        <f t="shared" si="218"/>
        <v>0</v>
      </c>
      <c r="BQ166" s="4">
        <f t="shared" si="218"/>
        <v>0</v>
      </c>
      <c r="BR166" s="4">
        <f t="shared" si="218"/>
        <v>0</v>
      </c>
    </row>
    <row r="167" spans="1:83">
      <c r="A167" s="408"/>
      <c r="B167" s="411"/>
      <c r="C167" s="441"/>
      <c r="D167" s="442"/>
      <c r="E167" s="415"/>
      <c r="F167" s="411"/>
      <c r="G167" s="59" t="s">
        <v>258</v>
      </c>
      <c r="H167" s="60"/>
      <c r="I167" s="61"/>
      <c r="J167" s="61"/>
      <c r="K167" s="61"/>
      <c r="L167" s="61"/>
      <c r="M167" s="61"/>
      <c r="N167" s="61"/>
      <c r="O167" s="61"/>
      <c r="P167" s="61"/>
      <c r="Q167" s="61"/>
      <c r="R167" s="61"/>
      <c r="S167" s="61"/>
      <c r="T167" s="62">
        <f t="shared" si="174"/>
        <v>0</v>
      </c>
      <c r="AN167" s="4">
        <v>5</v>
      </c>
      <c r="AO167" s="4">
        <v>2</v>
      </c>
      <c r="AP167" s="4">
        <v>6</v>
      </c>
      <c r="AQ167" s="6">
        <f ca="1">IF($AP167=1,IF(INDIRECT(ADDRESS(($AN167-1)*3+$AO167+5,$AP167+7))="",0,INDIRECT(ADDRESS(($AN167-1)*3+$AO167+5,$AP167+7))),IF(INDIRECT(ADDRESS(($AN167-1)*3+$AO167+5,$AP167+7))="",0,IF(COUNTIF(INDIRECT(ADDRESS(($AN167-1)*36+($AO167-1)*12+6,COLUMN())):INDIRECT(ADDRESS(($AN167-1)*36+($AO167-1)*12+$AP167+4,COLUMN())),INDIRECT(ADDRESS(($AN167-1)*3+$AO167+5,$AP167+7)))&gt;=1,0,INDIRECT(ADDRESS(($AN167-1)*3+$AO167+5,$AP167+7)))))</f>
        <v>0</v>
      </c>
      <c r="AR167" s="4">
        <f ca="1">COUNTIF(INDIRECT("H"&amp;(ROW()+12*(($AN167-1)*3+$AO167)-ROW())/12+5):INDIRECT("S"&amp;(ROW()+12*(($AN167-1)*3+$AO167)-ROW())/12+5),AQ167)</f>
        <v>0</v>
      </c>
      <c r="AS167" s="6"/>
      <c r="AU167" s="4">
        <f ca="1">IF(AND(AQ167&gt;0,AR167&gt;0),COUNTIF(AU$6:AU166,"&gt;0")+1,0)</f>
        <v>0</v>
      </c>
      <c r="BE167" s="4">
        <v>3</v>
      </c>
    </row>
    <row r="168" spans="1:83">
      <c r="A168" s="406">
        <v>55</v>
      </c>
      <c r="B168" s="409"/>
      <c r="C168" s="409"/>
      <c r="D168" s="409"/>
      <c r="E168" s="413"/>
      <c r="F168" s="409"/>
      <c r="G168" s="47" t="s">
        <v>75</v>
      </c>
      <c r="H168" s="48"/>
      <c r="I168" s="49" t="str">
        <f t="shared" ref="I168:S169" si="219">IF(H168="","",H168)</f>
        <v/>
      </c>
      <c r="J168" s="49" t="str">
        <f t="shared" si="219"/>
        <v/>
      </c>
      <c r="K168" s="49" t="str">
        <f t="shared" si="219"/>
        <v/>
      </c>
      <c r="L168" s="49" t="str">
        <f t="shared" si="219"/>
        <v/>
      </c>
      <c r="M168" s="49" t="str">
        <f t="shared" si="219"/>
        <v/>
      </c>
      <c r="N168" s="49" t="str">
        <f t="shared" si="219"/>
        <v/>
      </c>
      <c r="O168" s="49" t="str">
        <f t="shared" si="219"/>
        <v/>
      </c>
      <c r="P168" s="49" t="str">
        <f t="shared" si="219"/>
        <v/>
      </c>
      <c r="Q168" s="49" t="str">
        <f t="shared" si="219"/>
        <v/>
      </c>
      <c r="R168" s="49" t="str">
        <f t="shared" si="219"/>
        <v/>
      </c>
      <c r="S168" s="49" t="str">
        <f t="shared" si="219"/>
        <v/>
      </c>
      <c r="T168" s="50">
        <f t="shared" si="174"/>
        <v>0</v>
      </c>
      <c r="AN168" s="4">
        <v>5</v>
      </c>
      <c r="AO168" s="4">
        <v>2</v>
      </c>
      <c r="AP168" s="4">
        <v>7</v>
      </c>
      <c r="AQ168" s="6">
        <f ca="1">IF($AP168=1,IF(INDIRECT(ADDRESS(($AN168-1)*3+$AO168+5,$AP168+7))="",0,INDIRECT(ADDRESS(($AN168-1)*3+$AO168+5,$AP168+7))),IF(INDIRECT(ADDRESS(($AN168-1)*3+$AO168+5,$AP168+7))="",0,IF(COUNTIF(INDIRECT(ADDRESS(($AN168-1)*36+($AO168-1)*12+6,COLUMN())):INDIRECT(ADDRESS(($AN168-1)*36+($AO168-1)*12+$AP168+4,COLUMN())),INDIRECT(ADDRESS(($AN168-1)*3+$AO168+5,$AP168+7)))&gt;=1,0,INDIRECT(ADDRESS(($AN168-1)*3+$AO168+5,$AP168+7)))))</f>
        <v>0</v>
      </c>
      <c r="AR168" s="4">
        <f ca="1">COUNTIF(INDIRECT("H"&amp;(ROW()+12*(($AN168-1)*3+$AO168)-ROW())/12+5):INDIRECT("S"&amp;(ROW()+12*(($AN168-1)*3+$AO168)-ROW())/12+5),AQ168)</f>
        <v>0</v>
      </c>
      <c r="AS168" s="6"/>
      <c r="AU168" s="4">
        <f ca="1">IF(AND(AQ168&gt;0,AR168&gt;0),COUNTIF(AU$6:AU167,"&gt;0")+1,0)</f>
        <v>0</v>
      </c>
      <c r="BE168" s="4">
        <v>1</v>
      </c>
      <c r="BG168" s="4">
        <f t="shared" ref="BG168:BR168" si="220">SUM(H168:H169)</f>
        <v>0</v>
      </c>
      <c r="BH168" s="4">
        <f t="shared" si="220"/>
        <v>0</v>
      </c>
      <c r="BI168" s="4">
        <f t="shared" si="220"/>
        <v>0</v>
      </c>
      <c r="BJ168" s="4">
        <f t="shared" si="220"/>
        <v>0</v>
      </c>
      <c r="BK168" s="4">
        <f t="shared" si="220"/>
        <v>0</v>
      </c>
      <c r="BL168" s="4">
        <f t="shared" si="220"/>
        <v>0</v>
      </c>
      <c r="BM168" s="4">
        <f t="shared" si="220"/>
        <v>0</v>
      </c>
      <c r="BN168" s="4">
        <f t="shared" si="220"/>
        <v>0</v>
      </c>
      <c r="BO168" s="4">
        <f t="shared" si="220"/>
        <v>0</v>
      </c>
      <c r="BP168" s="4">
        <f t="shared" si="220"/>
        <v>0</v>
      </c>
      <c r="BQ168" s="4">
        <f t="shared" si="220"/>
        <v>0</v>
      </c>
      <c r="BR168" s="4">
        <f t="shared" si="220"/>
        <v>0</v>
      </c>
      <c r="BT168" s="4">
        <f t="shared" ref="BT168:CE168" si="221">SUM(U168:U169)</f>
        <v>0</v>
      </c>
      <c r="BU168" s="4">
        <f t="shared" si="221"/>
        <v>0</v>
      </c>
      <c r="BV168" s="4">
        <f t="shared" si="221"/>
        <v>0</v>
      </c>
      <c r="BW168" s="4">
        <f t="shared" si="221"/>
        <v>0</v>
      </c>
      <c r="BX168" s="4">
        <f t="shared" si="221"/>
        <v>0</v>
      </c>
      <c r="BY168" s="4">
        <f t="shared" si="221"/>
        <v>0</v>
      </c>
      <c r="BZ168" s="4">
        <f t="shared" si="221"/>
        <v>0</v>
      </c>
      <c r="CA168" s="4">
        <f t="shared" si="221"/>
        <v>0</v>
      </c>
      <c r="CB168" s="4">
        <f t="shared" si="221"/>
        <v>0</v>
      </c>
      <c r="CC168" s="4">
        <f t="shared" si="221"/>
        <v>0</v>
      </c>
      <c r="CD168" s="4">
        <f t="shared" si="221"/>
        <v>0</v>
      </c>
      <c r="CE168" s="4">
        <f t="shared" si="221"/>
        <v>0</v>
      </c>
    </row>
    <row r="169" spans="1:83">
      <c r="A169" s="407"/>
      <c r="B169" s="410"/>
      <c r="C169" s="440"/>
      <c r="D169" s="440"/>
      <c r="E169" s="414"/>
      <c r="F169" s="410"/>
      <c r="G169" s="53" t="s">
        <v>73</v>
      </c>
      <c r="H169" s="54"/>
      <c r="I169" s="55" t="str">
        <f t="shared" si="219"/>
        <v/>
      </c>
      <c r="J169" s="55" t="str">
        <f t="shared" si="219"/>
        <v/>
      </c>
      <c r="K169" s="55" t="str">
        <f t="shared" si="219"/>
        <v/>
      </c>
      <c r="L169" s="55" t="str">
        <f t="shared" si="219"/>
        <v/>
      </c>
      <c r="M169" s="55" t="str">
        <f t="shared" si="219"/>
        <v/>
      </c>
      <c r="N169" s="55" t="str">
        <f t="shared" si="219"/>
        <v/>
      </c>
      <c r="O169" s="55" t="str">
        <f t="shared" si="219"/>
        <v/>
      </c>
      <c r="P169" s="55" t="str">
        <f t="shared" si="219"/>
        <v/>
      </c>
      <c r="Q169" s="55" t="str">
        <f t="shared" si="219"/>
        <v/>
      </c>
      <c r="R169" s="55" t="str">
        <f t="shared" si="219"/>
        <v/>
      </c>
      <c r="S169" s="55" t="str">
        <f t="shared" si="219"/>
        <v/>
      </c>
      <c r="T169" s="56">
        <f t="shared" si="174"/>
        <v>0</v>
      </c>
      <c r="AN169" s="4">
        <v>5</v>
      </c>
      <c r="AO169" s="4">
        <v>2</v>
      </c>
      <c r="AP169" s="4">
        <v>8</v>
      </c>
      <c r="AQ169" s="6">
        <f ca="1">IF($AP169=1,IF(INDIRECT(ADDRESS(($AN169-1)*3+$AO169+5,$AP169+7))="",0,INDIRECT(ADDRESS(($AN169-1)*3+$AO169+5,$AP169+7))),IF(INDIRECT(ADDRESS(($AN169-1)*3+$AO169+5,$AP169+7))="",0,IF(COUNTIF(INDIRECT(ADDRESS(($AN169-1)*36+($AO169-1)*12+6,COLUMN())):INDIRECT(ADDRESS(($AN169-1)*36+($AO169-1)*12+$AP169+4,COLUMN())),INDIRECT(ADDRESS(($AN169-1)*3+$AO169+5,$AP169+7)))&gt;=1,0,INDIRECT(ADDRESS(($AN169-1)*3+$AO169+5,$AP169+7)))))</f>
        <v>0</v>
      </c>
      <c r="AR169" s="4">
        <f ca="1">COUNTIF(INDIRECT("H"&amp;(ROW()+12*(($AN169-1)*3+$AO169)-ROW())/12+5):INDIRECT("S"&amp;(ROW()+12*(($AN169-1)*3+$AO169)-ROW())/12+5),AQ169)</f>
        <v>0</v>
      </c>
      <c r="AS169" s="6"/>
      <c r="AU169" s="4">
        <f ca="1">IF(AND(AQ169&gt;0,AR169&gt;0),COUNTIF(AU$6:AU168,"&gt;0")+1,0)</f>
        <v>0</v>
      </c>
      <c r="BE169" s="4">
        <v>2</v>
      </c>
      <c r="BF169" s="4" t="s">
        <v>256</v>
      </c>
      <c r="BG169" s="4">
        <f t="shared" ref="BG169:BR169" si="222">IF(BG168+BT168&gt;40000,1,0)</f>
        <v>0</v>
      </c>
      <c r="BH169" s="4">
        <f t="shared" si="222"/>
        <v>0</v>
      </c>
      <c r="BI169" s="4">
        <f t="shared" si="222"/>
        <v>0</v>
      </c>
      <c r="BJ169" s="4">
        <f t="shared" si="222"/>
        <v>0</v>
      </c>
      <c r="BK169" s="4">
        <f t="shared" si="222"/>
        <v>0</v>
      </c>
      <c r="BL169" s="4">
        <f t="shared" si="222"/>
        <v>0</v>
      </c>
      <c r="BM169" s="4">
        <f t="shared" si="222"/>
        <v>0</v>
      </c>
      <c r="BN169" s="4">
        <f t="shared" si="222"/>
        <v>0</v>
      </c>
      <c r="BO169" s="4">
        <f t="shared" si="222"/>
        <v>0</v>
      </c>
      <c r="BP169" s="4">
        <f t="shared" si="222"/>
        <v>0</v>
      </c>
      <c r="BQ169" s="4">
        <f t="shared" si="222"/>
        <v>0</v>
      </c>
      <c r="BR169" s="4">
        <f t="shared" si="222"/>
        <v>0</v>
      </c>
    </row>
    <row r="170" spans="1:83">
      <c r="A170" s="408"/>
      <c r="B170" s="411"/>
      <c r="C170" s="441"/>
      <c r="D170" s="442"/>
      <c r="E170" s="415"/>
      <c r="F170" s="411"/>
      <c r="G170" s="59" t="s">
        <v>258</v>
      </c>
      <c r="H170" s="60"/>
      <c r="I170" s="61"/>
      <c r="J170" s="61"/>
      <c r="K170" s="61"/>
      <c r="L170" s="61"/>
      <c r="M170" s="61"/>
      <c r="N170" s="61"/>
      <c r="O170" s="61"/>
      <c r="P170" s="61"/>
      <c r="Q170" s="61"/>
      <c r="R170" s="61"/>
      <c r="S170" s="61"/>
      <c r="T170" s="62">
        <f t="shared" si="174"/>
        <v>0</v>
      </c>
      <c r="AN170" s="4">
        <v>5</v>
      </c>
      <c r="AO170" s="4">
        <v>2</v>
      </c>
      <c r="AP170" s="4">
        <v>9</v>
      </c>
      <c r="AQ170" s="6">
        <f ca="1">IF($AP170=1,IF(INDIRECT(ADDRESS(($AN170-1)*3+$AO170+5,$AP170+7))="",0,INDIRECT(ADDRESS(($AN170-1)*3+$AO170+5,$AP170+7))),IF(INDIRECT(ADDRESS(($AN170-1)*3+$AO170+5,$AP170+7))="",0,IF(COUNTIF(INDIRECT(ADDRESS(($AN170-1)*36+($AO170-1)*12+6,COLUMN())):INDIRECT(ADDRESS(($AN170-1)*36+($AO170-1)*12+$AP170+4,COLUMN())),INDIRECT(ADDRESS(($AN170-1)*3+$AO170+5,$AP170+7)))&gt;=1,0,INDIRECT(ADDRESS(($AN170-1)*3+$AO170+5,$AP170+7)))))</f>
        <v>0</v>
      </c>
      <c r="AR170" s="4">
        <f ca="1">COUNTIF(INDIRECT("H"&amp;(ROW()+12*(($AN170-1)*3+$AO170)-ROW())/12+5):INDIRECT("S"&amp;(ROW()+12*(($AN170-1)*3+$AO170)-ROW())/12+5),AQ170)</f>
        <v>0</v>
      </c>
      <c r="AS170" s="6"/>
      <c r="AU170" s="4">
        <f ca="1">IF(AND(AQ170&gt;0,AR170&gt;0),COUNTIF(AU$6:AU169,"&gt;0")+1,0)</f>
        <v>0</v>
      </c>
      <c r="BE170" s="4">
        <v>3</v>
      </c>
    </row>
    <row r="171" spans="1:83">
      <c r="A171" s="406">
        <v>56</v>
      </c>
      <c r="B171" s="409"/>
      <c r="C171" s="409"/>
      <c r="D171" s="409"/>
      <c r="E171" s="413"/>
      <c r="F171" s="409"/>
      <c r="G171" s="47" t="s">
        <v>75</v>
      </c>
      <c r="H171" s="48"/>
      <c r="I171" s="49" t="str">
        <f t="shared" ref="I171:S172" si="223">IF(H171="","",H171)</f>
        <v/>
      </c>
      <c r="J171" s="49" t="str">
        <f t="shared" si="223"/>
        <v/>
      </c>
      <c r="K171" s="49" t="str">
        <f t="shared" si="223"/>
        <v/>
      </c>
      <c r="L171" s="49" t="str">
        <f t="shared" si="223"/>
        <v/>
      </c>
      <c r="M171" s="49" t="str">
        <f t="shared" si="223"/>
        <v/>
      </c>
      <c r="N171" s="49" t="str">
        <f t="shared" si="223"/>
        <v/>
      </c>
      <c r="O171" s="49" t="str">
        <f t="shared" si="223"/>
        <v/>
      </c>
      <c r="P171" s="49" t="str">
        <f t="shared" si="223"/>
        <v/>
      </c>
      <c r="Q171" s="49" t="str">
        <f t="shared" si="223"/>
        <v/>
      </c>
      <c r="R171" s="49" t="str">
        <f t="shared" si="223"/>
        <v/>
      </c>
      <c r="S171" s="49" t="str">
        <f t="shared" si="223"/>
        <v/>
      </c>
      <c r="T171" s="50">
        <f t="shared" si="174"/>
        <v>0</v>
      </c>
      <c r="AN171" s="4">
        <v>5</v>
      </c>
      <c r="AO171" s="4">
        <v>2</v>
      </c>
      <c r="AP171" s="4">
        <v>10</v>
      </c>
      <c r="AQ171" s="6">
        <f ca="1">IF($AP171=1,IF(INDIRECT(ADDRESS(($AN171-1)*3+$AO171+5,$AP171+7))="",0,INDIRECT(ADDRESS(($AN171-1)*3+$AO171+5,$AP171+7))),IF(INDIRECT(ADDRESS(($AN171-1)*3+$AO171+5,$AP171+7))="",0,IF(COUNTIF(INDIRECT(ADDRESS(($AN171-1)*36+($AO171-1)*12+6,COLUMN())):INDIRECT(ADDRESS(($AN171-1)*36+($AO171-1)*12+$AP171+4,COLUMN())),INDIRECT(ADDRESS(($AN171-1)*3+$AO171+5,$AP171+7)))&gt;=1,0,INDIRECT(ADDRESS(($AN171-1)*3+$AO171+5,$AP171+7)))))</f>
        <v>0</v>
      </c>
      <c r="AR171" s="4">
        <f ca="1">COUNTIF(INDIRECT("H"&amp;(ROW()+12*(($AN171-1)*3+$AO171)-ROW())/12+5):INDIRECT("S"&amp;(ROW()+12*(($AN171-1)*3+$AO171)-ROW())/12+5),AQ171)</f>
        <v>0</v>
      </c>
      <c r="AS171" s="6"/>
      <c r="AU171" s="4">
        <f ca="1">IF(AND(AQ171&gt;0,AR171&gt;0),COUNTIF(AU$6:AU170,"&gt;0")+1,0)</f>
        <v>0</v>
      </c>
      <c r="BE171" s="4">
        <v>1</v>
      </c>
      <c r="BG171" s="4">
        <f t="shared" ref="BG171:BR171" si="224">SUM(H171:H172)</f>
        <v>0</v>
      </c>
      <c r="BH171" s="4">
        <f t="shared" si="224"/>
        <v>0</v>
      </c>
      <c r="BI171" s="4">
        <f t="shared" si="224"/>
        <v>0</v>
      </c>
      <c r="BJ171" s="4">
        <f t="shared" si="224"/>
        <v>0</v>
      </c>
      <c r="BK171" s="4">
        <f t="shared" si="224"/>
        <v>0</v>
      </c>
      <c r="BL171" s="4">
        <f t="shared" si="224"/>
        <v>0</v>
      </c>
      <c r="BM171" s="4">
        <f t="shared" si="224"/>
        <v>0</v>
      </c>
      <c r="BN171" s="4">
        <f t="shared" si="224"/>
        <v>0</v>
      </c>
      <c r="BO171" s="4">
        <f t="shared" si="224"/>
        <v>0</v>
      </c>
      <c r="BP171" s="4">
        <f t="shared" si="224"/>
        <v>0</v>
      </c>
      <c r="BQ171" s="4">
        <f t="shared" si="224"/>
        <v>0</v>
      </c>
      <c r="BR171" s="4">
        <f t="shared" si="224"/>
        <v>0</v>
      </c>
      <c r="BT171" s="4">
        <f t="shared" ref="BT171:CE171" si="225">SUM(U171:U172)</f>
        <v>0</v>
      </c>
      <c r="BU171" s="4">
        <f t="shared" si="225"/>
        <v>0</v>
      </c>
      <c r="BV171" s="4">
        <f t="shared" si="225"/>
        <v>0</v>
      </c>
      <c r="BW171" s="4">
        <f t="shared" si="225"/>
        <v>0</v>
      </c>
      <c r="BX171" s="4">
        <f t="shared" si="225"/>
        <v>0</v>
      </c>
      <c r="BY171" s="4">
        <f t="shared" si="225"/>
        <v>0</v>
      </c>
      <c r="BZ171" s="4">
        <f t="shared" si="225"/>
        <v>0</v>
      </c>
      <c r="CA171" s="4">
        <f t="shared" si="225"/>
        <v>0</v>
      </c>
      <c r="CB171" s="4">
        <f t="shared" si="225"/>
        <v>0</v>
      </c>
      <c r="CC171" s="4">
        <f t="shared" si="225"/>
        <v>0</v>
      </c>
      <c r="CD171" s="4">
        <f t="shared" si="225"/>
        <v>0</v>
      </c>
      <c r="CE171" s="4">
        <f t="shared" si="225"/>
        <v>0</v>
      </c>
    </row>
    <row r="172" spans="1:83">
      <c r="A172" s="407"/>
      <c r="B172" s="410"/>
      <c r="C172" s="440"/>
      <c r="D172" s="440"/>
      <c r="E172" s="414"/>
      <c r="F172" s="410"/>
      <c r="G172" s="53" t="s">
        <v>73</v>
      </c>
      <c r="H172" s="54"/>
      <c r="I172" s="55" t="str">
        <f t="shared" si="223"/>
        <v/>
      </c>
      <c r="J172" s="55" t="str">
        <f t="shared" si="223"/>
        <v/>
      </c>
      <c r="K172" s="55" t="str">
        <f t="shared" si="223"/>
        <v/>
      </c>
      <c r="L172" s="55" t="str">
        <f t="shared" si="223"/>
        <v/>
      </c>
      <c r="M172" s="55" t="str">
        <f t="shared" si="223"/>
        <v/>
      </c>
      <c r="N172" s="55" t="str">
        <f t="shared" si="223"/>
        <v/>
      </c>
      <c r="O172" s="55" t="str">
        <f t="shared" si="223"/>
        <v/>
      </c>
      <c r="P172" s="55" t="str">
        <f t="shared" si="223"/>
        <v/>
      </c>
      <c r="Q172" s="55" t="str">
        <f t="shared" si="223"/>
        <v/>
      </c>
      <c r="R172" s="55" t="str">
        <f t="shared" si="223"/>
        <v/>
      </c>
      <c r="S172" s="55" t="str">
        <f t="shared" si="223"/>
        <v/>
      </c>
      <c r="T172" s="56">
        <f t="shared" si="174"/>
        <v>0</v>
      </c>
      <c r="AN172" s="4">
        <v>5</v>
      </c>
      <c r="AO172" s="4">
        <v>2</v>
      </c>
      <c r="AP172" s="4">
        <v>11</v>
      </c>
      <c r="AQ172" s="6">
        <f ca="1">IF($AP172=1,IF(INDIRECT(ADDRESS(($AN172-1)*3+$AO172+5,$AP172+7))="",0,INDIRECT(ADDRESS(($AN172-1)*3+$AO172+5,$AP172+7))),IF(INDIRECT(ADDRESS(($AN172-1)*3+$AO172+5,$AP172+7))="",0,IF(COUNTIF(INDIRECT(ADDRESS(($AN172-1)*36+($AO172-1)*12+6,COLUMN())):INDIRECT(ADDRESS(($AN172-1)*36+($AO172-1)*12+$AP172+4,COLUMN())),INDIRECT(ADDRESS(($AN172-1)*3+$AO172+5,$AP172+7)))&gt;=1,0,INDIRECT(ADDRESS(($AN172-1)*3+$AO172+5,$AP172+7)))))</f>
        <v>0</v>
      </c>
      <c r="AR172" s="4">
        <f ca="1">COUNTIF(INDIRECT("H"&amp;(ROW()+12*(($AN172-1)*3+$AO172)-ROW())/12+5):INDIRECT("S"&amp;(ROW()+12*(($AN172-1)*3+$AO172)-ROW())/12+5),AQ172)</f>
        <v>0</v>
      </c>
      <c r="AS172" s="6"/>
      <c r="AU172" s="4">
        <f ca="1">IF(AND(AQ172&gt;0,AR172&gt;0),COUNTIF(AU$6:AU171,"&gt;0")+1,0)</f>
        <v>0</v>
      </c>
      <c r="BE172" s="4">
        <v>2</v>
      </c>
      <c r="BF172" s="4" t="s">
        <v>256</v>
      </c>
      <c r="BG172" s="4">
        <f t="shared" ref="BG172:BR172" si="226">IF(BG171+BT171&gt;40000,1,0)</f>
        <v>0</v>
      </c>
      <c r="BH172" s="4">
        <f t="shared" si="226"/>
        <v>0</v>
      </c>
      <c r="BI172" s="4">
        <f t="shared" si="226"/>
        <v>0</v>
      </c>
      <c r="BJ172" s="4">
        <f t="shared" si="226"/>
        <v>0</v>
      </c>
      <c r="BK172" s="4">
        <f t="shared" si="226"/>
        <v>0</v>
      </c>
      <c r="BL172" s="4">
        <f t="shared" si="226"/>
        <v>0</v>
      </c>
      <c r="BM172" s="4">
        <f t="shared" si="226"/>
        <v>0</v>
      </c>
      <c r="BN172" s="4">
        <f t="shared" si="226"/>
        <v>0</v>
      </c>
      <c r="BO172" s="4">
        <f t="shared" si="226"/>
        <v>0</v>
      </c>
      <c r="BP172" s="4">
        <f t="shared" si="226"/>
        <v>0</v>
      </c>
      <c r="BQ172" s="4">
        <f t="shared" si="226"/>
        <v>0</v>
      </c>
      <c r="BR172" s="4">
        <f t="shared" si="226"/>
        <v>0</v>
      </c>
    </row>
    <row r="173" spans="1:83">
      <c r="A173" s="408"/>
      <c r="B173" s="411"/>
      <c r="C173" s="441"/>
      <c r="D173" s="442"/>
      <c r="E173" s="415"/>
      <c r="F173" s="411"/>
      <c r="G173" s="59" t="s">
        <v>258</v>
      </c>
      <c r="H173" s="60"/>
      <c r="I173" s="61"/>
      <c r="J173" s="61"/>
      <c r="K173" s="61"/>
      <c r="L173" s="61"/>
      <c r="M173" s="61"/>
      <c r="N173" s="61"/>
      <c r="O173" s="61"/>
      <c r="P173" s="61"/>
      <c r="Q173" s="61"/>
      <c r="R173" s="61"/>
      <c r="S173" s="61"/>
      <c r="T173" s="62">
        <f t="shared" si="174"/>
        <v>0</v>
      </c>
      <c r="AN173" s="4">
        <v>5</v>
      </c>
      <c r="AO173" s="4">
        <v>2</v>
      </c>
      <c r="AP173" s="4">
        <v>12</v>
      </c>
      <c r="AQ173" s="6">
        <f ca="1">IF($AP173=1,IF(INDIRECT(ADDRESS(($AN173-1)*3+$AO173+5,$AP173+7))="",0,INDIRECT(ADDRESS(($AN173-1)*3+$AO173+5,$AP173+7))),IF(INDIRECT(ADDRESS(($AN173-1)*3+$AO173+5,$AP173+7))="",0,IF(COUNTIF(INDIRECT(ADDRESS(($AN173-1)*36+($AO173-1)*12+6,COLUMN())):INDIRECT(ADDRESS(($AN173-1)*36+($AO173-1)*12+$AP173+4,COLUMN())),INDIRECT(ADDRESS(($AN173-1)*3+$AO173+5,$AP173+7)))&gt;=1,0,INDIRECT(ADDRESS(($AN173-1)*3+$AO173+5,$AP173+7)))))</f>
        <v>0</v>
      </c>
      <c r="AR173" s="4">
        <f ca="1">COUNTIF(INDIRECT("H"&amp;(ROW()+12*(($AN173-1)*3+$AO173)-ROW())/12+5):INDIRECT("S"&amp;(ROW()+12*(($AN173-1)*3+$AO173)-ROW())/12+5),AQ173)</f>
        <v>0</v>
      </c>
      <c r="AS173" s="6"/>
      <c r="AU173" s="4">
        <f ca="1">IF(AND(AQ173&gt;0,AR173&gt;0),COUNTIF(AU$6:AU172,"&gt;0")+1,0)</f>
        <v>0</v>
      </c>
      <c r="BE173" s="4">
        <v>3</v>
      </c>
    </row>
    <row r="174" spans="1:83">
      <c r="A174" s="406">
        <v>57</v>
      </c>
      <c r="B174" s="409"/>
      <c r="C174" s="409"/>
      <c r="D174" s="409"/>
      <c r="E174" s="413"/>
      <c r="F174" s="409"/>
      <c r="G174" s="47" t="s">
        <v>75</v>
      </c>
      <c r="H174" s="48"/>
      <c r="I174" s="49" t="str">
        <f t="shared" ref="I174:S175" si="227">IF(H174="","",H174)</f>
        <v/>
      </c>
      <c r="J174" s="49" t="str">
        <f t="shared" si="227"/>
        <v/>
      </c>
      <c r="K174" s="49" t="str">
        <f t="shared" si="227"/>
        <v/>
      </c>
      <c r="L174" s="49" t="str">
        <f t="shared" si="227"/>
        <v/>
      </c>
      <c r="M174" s="49" t="str">
        <f t="shared" si="227"/>
        <v/>
      </c>
      <c r="N174" s="49" t="str">
        <f t="shared" si="227"/>
        <v/>
      </c>
      <c r="O174" s="49" t="str">
        <f t="shared" si="227"/>
        <v/>
      </c>
      <c r="P174" s="49" t="str">
        <f t="shared" si="227"/>
        <v/>
      </c>
      <c r="Q174" s="49" t="str">
        <f t="shared" si="227"/>
        <v/>
      </c>
      <c r="R174" s="49" t="str">
        <f t="shared" si="227"/>
        <v/>
      </c>
      <c r="S174" s="49" t="str">
        <f t="shared" si="227"/>
        <v/>
      </c>
      <c r="T174" s="50">
        <f t="shared" si="174"/>
        <v>0</v>
      </c>
      <c r="AN174" s="4">
        <v>5</v>
      </c>
      <c r="AO174" s="4">
        <v>3</v>
      </c>
      <c r="AP174" s="4">
        <v>1</v>
      </c>
      <c r="AQ174" s="6">
        <f ca="1">IF($AP174=1,IF(INDIRECT(ADDRESS(($AN174-1)*3+$AO174+5,$AP174+7))="",0,INDIRECT(ADDRESS(($AN174-1)*3+$AO174+5,$AP174+7))),IF(INDIRECT(ADDRESS(($AN174-1)*3+$AO174+5,$AP174+7))="",0,IF(COUNTIF(INDIRECT(ADDRESS(($AN174-1)*36+($AO174-1)*12+6,COLUMN())):INDIRECT(ADDRESS(($AN174-1)*36+($AO174-1)*12+$AP174+4,COLUMN())),INDIRECT(ADDRESS(($AN174-1)*3+$AO174+5,$AP174+7)))&gt;=1,0,INDIRECT(ADDRESS(($AN174-1)*3+$AO174+5,$AP174+7)))))</f>
        <v>0</v>
      </c>
      <c r="AR174" s="4">
        <f ca="1">COUNTIF(INDIRECT("H"&amp;(ROW()+12*(($AN174-1)*3+$AO174)-ROW())/12+5):INDIRECT("S"&amp;(ROW()+12*(($AN174-1)*3+$AO174)-ROW())/12+5),AQ174)</f>
        <v>0</v>
      </c>
      <c r="AS174" s="6"/>
      <c r="AU174" s="4">
        <f ca="1">IF(AND(AQ174&gt;0,AR174&gt;0),COUNTIF(AU$6:AU173,"&gt;0")+1,0)</f>
        <v>0</v>
      </c>
      <c r="BE174" s="4">
        <v>1</v>
      </c>
      <c r="BG174" s="4">
        <f t="shared" ref="BG174:BR174" si="228">SUM(H174:H175)</f>
        <v>0</v>
      </c>
      <c r="BH174" s="4">
        <f t="shared" si="228"/>
        <v>0</v>
      </c>
      <c r="BI174" s="4">
        <f t="shared" si="228"/>
        <v>0</v>
      </c>
      <c r="BJ174" s="4">
        <f t="shared" si="228"/>
        <v>0</v>
      </c>
      <c r="BK174" s="4">
        <f t="shared" si="228"/>
        <v>0</v>
      </c>
      <c r="BL174" s="4">
        <f t="shared" si="228"/>
        <v>0</v>
      </c>
      <c r="BM174" s="4">
        <f t="shared" si="228"/>
        <v>0</v>
      </c>
      <c r="BN174" s="4">
        <f t="shared" si="228"/>
        <v>0</v>
      </c>
      <c r="BO174" s="4">
        <f t="shared" si="228"/>
        <v>0</v>
      </c>
      <c r="BP174" s="4">
        <f t="shared" si="228"/>
        <v>0</v>
      </c>
      <c r="BQ174" s="4">
        <f t="shared" si="228"/>
        <v>0</v>
      </c>
      <c r="BR174" s="4">
        <f t="shared" si="228"/>
        <v>0</v>
      </c>
      <c r="BT174" s="4">
        <f t="shared" ref="BT174:CE174" si="229">SUM(U174:U175)</f>
        <v>0</v>
      </c>
      <c r="BU174" s="4">
        <f t="shared" si="229"/>
        <v>0</v>
      </c>
      <c r="BV174" s="4">
        <f t="shared" si="229"/>
        <v>0</v>
      </c>
      <c r="BW174" s="4">
        <f t="shared" si="229"/>
        <v>0</v>
      </c>
      <c r="BX174" s="4">
        <f t="shared" si="229"/>
        <v>0</v>
      </c>
      <c r="BY174" s="4">
        <f t="shared" si="229"/>
        <v>0</v>
      </c>
      <c r="BZ174" s="4">
        <f t="shared" si="229"/>
        <v>0</v>
      </c>
      <c r="CA174" s="4">
        <f t="shared" si="229"/>
        <v>0</v>
      </c>
      <c r="CB174" s="4">
        <f t="shared" si="229"/>
        <v>0</v>
      </c>
      <c r="CC174" s="4">
        <f t="shared" si="229"/>
        <v>0</v>
      </c>
      <c r="CD174" s="4">
        <f t="shared" si="229"/>
        <v>0</v>
      </c>
      <c r="CE174" s="4">
        <f t="shared" si="229"/>
        <v>0</v>
      </c>
    </row>
    <row r="175" spans="1:83">
      <c r="A175" s="407"/>
      <c r="B175" s="410"/>
      <c r="C175" s="440"/>
      <c r="D175" s="440"/>
      <c r="E175" s="414"/>
      <c r="F175" s="410"/>
      <c r="G175" s="53" t="s">
        <v>73</v>
      </c>
      <c r="H175" s="54"/>
      <c r="I175" s="55" t="str">
        <f t="shared" si="227"/>
        <v/>
      </c>
      <c r="J175" s="55" t="str">
        <f t="shared" si="227"/>
        <v/>
      </c>
      <c r="K175" s="55" t="str">
        <f t="shared" si="227"/>
        <v/>
      </c>
      <c r="L175" s="55" t="str">
        <f t="shared" si="227"/>
        <v/>
      </c>
      <c r="M175" s="55" t="str">
        <f t="shared" si="227"/>
        <v/>
      </c>
      <c r="N175" s="55" t="str">
        <f t="shared" si="227"/>
        <v/>
      </c>
      <c r="O175" s="55" t="str">
        <f t="shared" si="227"/>
        <v/>
      </c>
      <c r="P175" s="55" t="str">
        <f t="shared" si="227"/>
        <v/>
      </c>
      <c r="Q175" s="55" t="str">
        <f t="shared" si="227"/>
        <v/>
      </c>
      <c r="R175" s="55" t="str">
        <f t="shared" si="227"/>
        <v/>
      </c>
      <c r="S175" s="55" t="str">
        <f t="shared" si="227"/>
        <v/>
      </c>
      <c r="T175" s="56">
        <f t="shared" si="174"/>
        <v>0</v>
      </c>
      <c r="AN175" s="4">
        <v>5</v>
      </c>
      <c r="AO175" s="4">
        <v>3</v>
      </c>
      <c r="AP175" s="4">
        <v>2</v>
      </c>
      <c r="AQ175" s="6">
        <f ca="1">IF($AP175=1,IF(INDIRECT(ADDRESS(($AN175-1)*3+$AO175+5,$AP175+7))="",0,INDIRECT(ADDRESS(($AN175-1)*3+$AO175+5,$AP175+7))),IF(INDIRECT(ADDRESS(($AN175-1)*3+$AO175+5,$AP175+7))="",0,IF(COUNTIF(INDIRECT(ADDRESS(($AN175-1)*36+($AO175-1)*12+6,COLUMN())):INDIRECT(ADDRESS(($AN175-1)*36+($AO175-1)*12+$AP175+4,COLUMN())),INDIRECT(ADDRESS(($AN175-1)*3+$AO175+5,$AP175+7)))&gt;=1,0,INDIRECT(ADDRESS(($AN175-1)*3+$AO175+5,$AP175+7)))))</f>
        <v>0</v>
      </c>
      <c r="AR175" s="4">
        <f ca="1">COUNTIF(INDIRECT("H"&amp;(ROW()+12*(($AN175-1)*3+$AO175)-ROW())/12+5):INDIRECT("S"&amp;(ROW()+12*(($AN175-1)*3+$AO175)-ROW())/12+5),AQ175)</f>
        <v>0</v>
      </c>
      <c r="AS175" s="6"/>
      <c r="AU175" s="4">
        <f ca="1">IF(AND(AQ175&gt;0,AR175&gt;0),COUNTIF(AU$6:AU174,"&gt;0")+1,0)</f>
        <v>0</v>
      </c>
      <c r="BE175" s="4">
        <v>2</v>
      </c>
      <c r="BF175" s="4" t="s">
        <v>256</v>
      </c>
      <c r="BG175" s="4">
        <f t="shared" ref="BG175:BR175" si="230">IF(BG174+BT174&gt;40000,1,0)</f>
        <v>0</v>
      </c>
      <c r="BH175" s="4">
        <f t="shared" si="230"/>
        <v>0</v>
      </c>
      <c r="BI175" s="4">
        <f t="shared" si="230"/>
        <v>0</v>
      </c>
      <c r="BJ175" s="4">
        <f t="shared" si="230"/>
        <v>0</v>
      </c>
      <c r="BK175" s="4">
        <f t="shared" si="230"/>
        <v>0</v>
      </c>
      <c r="BL175" s="4">
        <f t="shared" si="230"/>
        <v>0</v>
      </c>
      <c r="BM175" s="4">
        <f t="shared" si="230"/>
        <v>0</v>
      </c>
      <c r="BN175" s="4">
        <f t="shared" si="230"/>
        <v>0</v>
      </c>
      <c r="BO175" s="4">
        <f t="shared" si="230"/>
        <v>0</v>
      </c>
      <c r="BP175" s="4">
        <f t="shared" si="230"/>
        <v>0</v>
      </c>
      <c r="BQ175" s="4">
        <f t="shared" si="230"/>
        <v>0</v>
      </c>
      <c r="BR175" s="4">
        <f t="shared" si="230"/>
        <v>0</v>
      </c>
    </row>
    <row r="176" spans="1:83">
      <c r="A176" s="408"/>
      <c r="B176" s="411"/>
      <c r="C176" s="441"/>
      <c r="D176" s="442"/>
      <c r="E176" s="415"/>
      <c r="F176" s="411"/>
      <c r="G176" s="59" t="s">
        <v>258</v>
      </c>
      <c r="H176" s="60"/>
      <c r="I176" s="61"/>
      <c r="J176" s="61"/>
      <c r="K176" s="61"/>
      <c r="L176" s="61"/>
      <c r="M176" s="61"/>
      <c r="N176" s="61"/>
      <c r="O176" s="61"/>
      <c r="P176" s="61"/>
      <c r="Q176" s="61"/>
      <c r="R176" s="61"/>
      <c r="S176" s="61"/>
      <c r="T176" s="62">
        <f t="shared" si="174"/>
        <v>0</v>
      </c>
      <c r="AN176" s="4">
        <v>5</v>
      </c>
      <c r="AO176" s="4">
        <v>3</v>
      </c>
      <c r="AP176" s="4">
        <v>3</v>
      </c>
      <c r="AQ176" s="6">
        <f ca="1">IF($AP176=1,IF(INDIRECT(ADDRESS(($AN176-1)*3+$AO176+5,$AP176+7))="",0,INDIRECT(ADDRESS(($AN176-1)*3+$AO176+5,$AP176+7))),IF(INDIRECT(ADDRESS(($AN176-1)*3+$AO176+5,$AP176+7))="",0,IF(COUNTIF(INDIRECT(ADDRESS(($AN176-1)*36+($AO176-1)*12+6,COLUMN())):INDIRECT(ADDRESS(($AN176-1)*36+($AO176-1)*12+$AP176+4,COLUMN())),INDIRECT(ADDRESS(($AN176-1)*3+$AO176+5,$AP176+7)))&gt;=1,0,INDIRECT(ADDRESS(($AN176-1)*3+$AO176+5,$AP176+7)))))</f>
        <v>0</v>
      </c>
      <c r="AR176" s="4">
        <f ca="1">COUNTIF(INDIRECT("H"&amp;(ROW()+12*(($AN176-1)*3+$AO176)-ROW())/12+5):INDIRECT("S"&amp;(ROW()+12*(($AN176-1)*3+$AO176)-ROW())/12+5),AQ176)</f>
        <v>0</v>
      </c>
      <c r="AS176" s="6"/>
      <c r="AU176" s="4">
        <f ca="1">IF(AND(AQ176&gt;0,AR176&gt;0),COUNTIF(AU$6:AU175,"&gt;0")+1,0)</f>
        <v>0</v>
      </c>
      <c r="BE176" s="4">
        <v>3</v>
      </c>
    </row>
    <row r="177" spans="1:83">
      <c r="A177" s="406">
        <v>58</v>
      </c>
      <c r="B177" s="409"/>
      <c r="C177" s="409"/>
      <c r="D177" s="409"/>
      <c r="E177" s="413"/>
      <c r="F177" s="409"/>
      <c r="G177" s="47" t="s">
        <v>75</v>
      </c>
      <c r="H177" s="48"/>
      <c r="I177" s="49" t="str">
        <f t="shared" ref="I177:S178" si="231">IF(H177="","",H177)</f>
        <v/>
      </c>
      <c r="J177" s="49" t="str">
        <f t="shared" si="231"/>
        <v/>
      </c>
      <c r="K177" s="49" t="str">
        <f t="shared" si="231"/>
        <v/>
      </c>
      <c r="L177" s="49" t="str">
        <f t="shared" si="231"/>
        <v/>
      </c>
      <c r="M177" s="49" t="str">
        <f t="shared" si="231"/>
        <v/>
      </c>
      <c r="N177" s="49" t="str">
        <f t="shared" si="231"/>
        <v/>
      </c>
      <c r="O177" s="49" t="str">
        <f t="shared" si="231"/>
        <v/>
      </c>
      <c r="P177" s="49" t="str">
        <f t="shared" si="231"/>
        <v/>
      </c>
      <c r="Q177" s="49" t="str">
        <f t="shared" si="231"/>
        <v/>
      </c>
      <c r="R177" s="49" t="str">
        <f t="shared" si="231"/>
        <v/>
      </c>
      <c r="S177" s="49" t="str">
        <f t="shared" si="231"/>
        <v/>
      </c>
      <c r="T177" s="50">
        <f t="shared" si="174"/>
        <v>0</v>
      </c>
      <c r="AN177" s="4">
        <v>5</v>
      </c>
      <c r="AO177" s="4">
        <v>3</v>
      </c>
      <c r="AP177" s="4">
        <v>4</v>
      </c>
      <c r="AQ177" s="6">
        <f ca="1">IF($AP177=1,IF(INDIRECT(ADDRESS(($AN177-1)*3+$AO177+5,$AP177+7))="",0,INDIRECT(ADDRESS(($AN177-1)*3+$AO177+5,$AP177+7))),IF(INDIRECT(ADDRESS(($AN177-1)*3+$AO177+5,$AP177+7))="",0,IF(COUNTIF(INDIRECT(ADDRESS(($AN177-1)*36+($AO177-1)*12+6,COLUMN())):INDIRECT(ADDRESS(($AN177-1)*36+($AO177-1)*12+$AP177+4,COLUMN())),INDIRECT(ADDRESS(($AN177-1)*3+$AO177+5,$AP177+7)))&gt;=1,0,INDIRECT(ADDRESS(($AN177-1)*3+$AO177+5,$AP177+7)))))</f>
        <v>0</v>
      </c>
      <c r="AR177" s="4">
        <f ca="1">COUNTIF(INDIRECT("H"&amp;(ROW()+12*(($AN177-1)*3+$AO177)-ROW())/12+5):INDIRECT("S"&amp;(ROW()+12*(($AN177-1)*3+$AO177)-ROW())/12+5),AQ177)</f>
        <v>0</v>
      </c>
      <c r="AS177" s="6"/>
      <c r="AU177" s="4">
        <f ca="1">IF(AND(AQ177&gt;0,AR177&gt;0),COUNTIF(AU$6:AU176,"&gt;0")+1,0)</f>
        <v>0</v>
      </c>
      <c r="BE177" s="4">
        <v>1</v>
      </c>
      <c r="BG177" s="4">
        <f t="shared" ref="BG177:BR177" si="232">SUM(H177:H178)</f>
        <v>0</v>
      </c>
      <c r="BH177" s="4">
        <f t="shared" si="232"/>
        <v>0</v>
      </c>
      <c r="BI177" s="4">
        <f t="shared" si="232"/>
        <v>0</v>
      </c>
      <c r="BJ177" s="4">
        <f t="shared" si="232"/>
        <v>0</v>
      </c>
      <c r="BK177" s="4">
        <f t="shared" si="232"/>
        <v>0</v>
      </c>
      <c r="BL177" s="4">
        <f t="shared" si="232"/>
        <v>0</v>
      </c>
      <c r="BM177" s="4">
        <f t="shared" si="232"/>
        <v>0</v>
      </c>
      <c r="BN177" s="4">
        <f t="shared" si="232"/>
        <v>0</v>
      </c>
      <c r="BO177" s="4">
        <f t="shared" si="232"/>
        <v>0</v>
      </c>
      <c r="BP177" s="4">
        <f t="shared" si="232"/>
        <v>0</v>
      </c>
      <c r="BQ177" s="4">
        <f t="shared" si="232"/>
        <v>0</v>
      </c>
      <c r="BR177" s="4">
        <f t="shared" si="232"/>
        <v>0</v>
      </c>
      <c r="BT177" s="4">
        <f t="shared" ref="BT177:CE177" si="233">SUM(U177:U178)</f>
        <v>0</v>
      </c>
      <c r="BU177" s="4">
        <f t="shared" si="233"/>
        <v>0</v>
      </c>
      <c r="BV177" s="4">
        <f t="shared" si="233"/>
        <v>0</v>
      </c>
      <c r="BW177" s="4">
        <f t="shared" si="233"/>
        <v>0</v>
      </c>
      <c r="BX177" s="4">
        <f t="shared" si="233"/>
        <v>0</v>
      </c>
      <c r="BY177" s="4">
        <f t="shared" si="233"/>
        <v>0</v>
      </c>
      <c r="BZ177" s="4">
        <f t="shared" si="233"/>
        <v>0</v>
      </c>
      <c r="CA177" s="4">
        <f t="shared" si="233"/>
        <v>0</v>
      </c>
      <c r="CB177" s="4">
        <f t="shared" si="233"/>
        <v>0</v>
      </c>
      <c r="CC177" s="4">
        <f t="shared" si="233"/>
        <v>0</v>
      </c>
      <c r="CD177" s="4">
        <f t="shared" si="233"/>
        <v>0</v>
      </c>
      <c r="CE177" s="4">
        <f t="shared" si="233"/>
        <v>0</v>
      </c>
    </row>
    <row r="178" spans="1:83">
      <c r="A178" s="407"/>
      <c r="B178" s="410"/>
      <c r="C178" s="440"/>
      <c r="D178" s="440"/>
      <c r="E178" s="414"/>
      <c r="F178" s="410"/>
      <c r="G178" s="53" t="s">
        <v>73</v>
      </c>
      <c r="H178" s="54"/>
      <c r="I178" s="55" t="str">
        <f t="shared" si="231"/>
        <v/>
      </c>
      <c r="J178" s="55" t="str">
        <f t="shared" si="231"/>
        <v/>
      </c>
      <c r="K178" s="55" t="str">
        <f t="shared" si="231"/>
        <v/>
      </c>
      <c r="L178" s="55" t="str">
        <f t="shared" si="231"/>
        <v/>
      </c>
      <c r="M178" s="55" t="str">
        <f t="shared" si="231"/>
        <v/>
      </c>
      <c r="N178" s="55" t="str">
        <f t="shared" si="231"/>
        <v/>
      </c>
      <c r="O178" s="55" t="str">
        <f t="shared" si="231"/>
        <v/>
      </c>
      <c r="P178" s="55" t="str">
        <f t="shared" si="231"/>
        <v/>
      </c>
      <c r="Q178" s="55" t="str">
        <f t="shared" si="231"/>
        <v/>
      </c>
      <c r="R178" s="55" t="str">
        <f t="shared" si="231"/>
        <v/>
      </c>
      <c r="S178" s="55" t="str">
        <f t="shared" si="231"/>
        <v/>
      </c>
      <c r="T178" s="56">
        <f t="shared" si="174"/>
        <v>0</v>
      </c>
      <c r="AN178" s="4">
        <v>5</v>
      </c>
      <c r="AO178" s="4">
        <v>3</v>
      </c>
      <c r="AP178" s="4">
        <v>5</v>
      </c>
      <c r="AQ178" s="6">
        <f ca="1">IF($AP178=1,IF(INDIRECT(ADDRESS(($AN178-1)*3+$AO178+5,$AP178+7))="",0,INDIRECT(ADDRESS(($AN178-1)*3+$AO178+5,$AP178+7))),IF(INDIRECT(ADDRESS(($AN178-1)*3+$AO178+5,$AP178+7))="",0,IF(COUNTIF(INDIRECT(ADDRESS(($AN178-1)*36+($AO178-1)*12+6,COLUMN())):INDIRECT(ADDRESS(($AN178-1)*36+($AO178-1)*12+$AP178+4,COLUMN())),INDIRECT(ADDRESS(($AN178-1)*3+$AO178+5,$AP178+7)))&gt;=1,0,INDIRECT(ADDRESS(($AN178-1)*3+$AO178+5,$AP178+7)))))</f>
        <v>0</v>
      </c>
      <c r="AR178" s="4">
        <f ca="1">COUNTIF(INDIRECT("H"&amp;(ROW()+12*(($AN178-1)*3+$AO178)-ROW())/12+5):INDIRECT("S"&amp;(ROW()+12*(($AN178-1)*3+$AO178)-ROW())/12+5),AQ178)</f>
        <v>0</v>
      </c>
      <c r="AS178" s="6"/>
      <c r="AU178" s="4">
        <f ca="1">IF(AND(AQ178&gt;0,AR178&gt;0),COUNTIF(AU$6:AU177,"&gt;0")+1,0)</f>
        <v>0</v>
      </c>
      <c r="BE178" s="4">
        <v>2</v>
      </c>
      <c r="BF178" s="4" t="s">
        <v>256</v>
      </c>
      <c r="BG178" s="4">
        <f t="shared" ref="BG178:BR178" si="234">IF(BG177+BT177&gt;40000,1,0)</f>
        <v>0</v>
      </c>
      <c r="BH178" s="4">
        <f t="shared" si="234"/>
        <v>0</v>
      </c>
      <c r="BI178" s="4">
        <f t="shared" si="234"/>
        <v>0</v>
      </c>
      <c r="BJ178" s="4">
        <f t="shared" si="234"/>
        <v>0</v>
      </c>
      <c r="BK178" s="4">
        <f t="shared" si="234"/>
        <v>0</v>
      </c>
      <c r="BL178" s="4">
        <f t="shared" si="234"/>
        <v>0</v>
      </c>
      <c r="BM178" s="4">
        <f t="shared" si="234"/>
        <v>0</v>
      </c>
      <c r="BN178" s="4">
        <f t="shared" si="234"/>
        <v>0</v>
      </c>
      <c r="BO178" s="4">
        <f t="shared" si="234"/>
        <v>0</v>
      </c>
      <c r="BP178" s="4">
        <f t="shared" si="234"/>
        <v>0</v>
      </c>
      <c r="BQ178" s="4">
        <f t="shared" si="234"/>
        <v>0</v>
      </c>
      <c r="BR178" s="4">
        <f t="shared" si="234"/>
        <v>0</v>
      </c>
    </row>
    <row r="179" spans="1:83">
      <c r="A179" s="408"/>
      <c r="B179" s="411"/>
      <c r="C179" s="441"/>
      <c r="D179" s="442"/>
      <c r="E179" s="415"/>
      <c r="F179" s="411"/>
      <c r="G179" s="59" t="s">
        <v>258</v>
      </c>
      <c r="H179" s="60"/>
      <c r="I179" s="61"/>
      <c r="J179" s="61"/>
      <c r="K179" s="61"/>
      <c r="L179" s="61"/>
      <c r="M179" s="61"/>
      <c r="N179" s="61"/>
      <c r="O179" s="61"/>
      <c r="P179" s="61"/>
      <c r="Q179" s="61"/>
      <c r="R179" s="61"/>
      <c r="S179" s="61"/>
      <c r="T179" s="62">
        <f t="shared" si="174"/>
        <v>0</v>
      </c>
      <c r="AN179" s="4">
        <v>5</v>
      </c>
      <c r="AO179" s="4">
        <v>3</v>
      </c>
      <c r="AP179" s="4">
        <v>6</v>
      </c>
      <c r="AQ179" s="6">
        <f ca="1">IF($AP179=1,IF(INDIRECT(ADDRESS(($AN179-1)*3+$AO179+5,$AP179+7))="",0,INDIRECT(ADDRESS(($AN179-1)*3+$AO179+5,$AP179+7))),IF(INDIRECT(ADDRESS(($AN179-1)*3+$AO179+5,$AP179+7))="",0,IF(COUNTIF(INDIRECT(ADDRESS(($AN179-1)*36+($AO179-1)*12+6,COLUMN())):INDIRECT(ADDRESS(($AN179-1)*36+($AO179-1)*12+$AP179+4,COLUMN())),INDIRECT(ADDRESS(($AN179-1)*3+$AO179+5,$AP179+7)))&gt;=1,0,INDIRECT(ADDRESS(($AN179-1)*3+$AO179+5,$AP179+7)))))</f>
        <v>0</v>
      </c>
      <c r="AR179" s="4">
        <f ca="1">COUNTIF(INDIRECT("H"&amp;(ROW()+12*(($AN179-1)*3+$AO179)-ROW())/12+5):INDIRECT("S"&amp;(ROW()+12*(($AN179-1)*3+$AO179)-ROW())/12+5),AQ179)</f>
        <v>0</v>
      </c>
      <c r="AS179" s="6"/>
      <c r="AU179" s="4">
        <f ca="1">IF(AND(AQ179&gt;0,AR179&gt;0),COUNTIF(AU$6:AU178,"&gt;0")+1,0)</f>
        <v>0</v>
      </c>
      <c r="BE179" s="4">
        <v>3</v>
      </c>
    </row>
    <row r="180" spans="1:83">
      <c r="A180" s="406">
        <v>59</v>
      </c>
      <c r="B180" s="409"/>
      <c r="C180" s="409"/>
      <c r="D180" s="409"/>
      <c r="E180" s="413"/>
      <c r="F180" s="409"/>
      <c r="G180" s="47" t="s">
        <v>75</v>
      </c>
      <c r="H180" s="48"/>
      <c r="I180" s="49" t="str">
        <f t="shared" ref="I180:S181" si="235">IF(H180="","",H180)</f>
        <v/>
      </c>
      <c r="J180" s="49" t="str">
        <f t="shared" si="235"/>
        <v/>
      </c>
      <c r="K180" s="49" t="str">
        <f t="shared" si="235"/>
        <v/>
      </c>
      <c r="L180" s="49" t="str">
        <f t="shared" si="235"/>
        <v/>
      </c>
      <c r="M180" s="49" t="str">
        <f t="shared" si="235"/>
        <v/>
      </c>
      <c r="N180" s="49" t="str">
        <f t="shared" si="235"/>
        <v/>
      </c>
      <c r="O180" s="49" t="str">
        <f t="shared" si="235"/>
        <v/>
      </c>
      <c r="P180" s="49" t="str">
        <f t="shared" si="235"/>
        <v/>
      </c>
      <c r="Q180" s="49" t="str">
        <f t="shared" si="235"/>
        <v/>
      </c>
      <c r="R180" s="49" t="str">
        <f t="shared" si="235"/>
        <v/>
      </c>
      <c r="S180" s="49" t="str">
        <f t="shared" si="235"/>
        <v/>
      </c>
      <c r="T180" s="50">
        <f t="shared" si="174"/>
        <v>0</v>
      </c>
      <c r="AN180" s="4">
        <v>5</v>
      </c>
      <c r="AO180" s="4">
        <v>3</v>
      </c>
      <c r="AP180" s="4">
        <v>7</v>
      </c>
      <c r="AQ180" s="6">
        <f ca="1">IF($AP180=1,IF(INDIRECT(ADDRESS(($AN180-1)*3+$AO180+5,$AP180+7))="",0,INDIRECT(ADDRESS(($AN180-1)*3+$AO180+5,$AP180+7))),IF(INDIRECT(ADDRESS(($AN180-1)*3+$AO180+5,$AP180+7))="",0,IF(COUNTIF(INDIRECT(ADDRESS(($AN180-1)*36+($AO180-1)*12+6,COLUMN())):INDIRECT(ADDRESS(($AN180-1)*36+($AO180-1)*12+$AP180+4,COLUMN())),INDIRECT(ADDRESS(($AN180-1)*3+$AO180+5,$AP180+7)))&gt;=1,0,INDIRECT(ADDRESS(($AN180-1)*3+$AO180+5,$AP180+7)))))</f>
        <v>0</v>
      </c>
      <c r="AR180" s="4">
        <f ca="1">COUNTIF(INDIRECT("H"&amp;(ROW()+12*(($AN180-1)*3+$AO180)-ROW())/12+5):INDIRECT("S"&amp;(ROW()+12*(($AN180-1)*3+$AO180)-ROW())/12+5),AQ180)</f>
        <v>0</v>
      </c>
      <c r="AS180" s="6"/>
      <c r="AU180" s="4">
        <f ca="1">IF(AND(AQ180&gt;0,AR180&gt;0),COUNTIF(AU$6:AU179,"&gt;0")+1,0)</f>
        <v>0</v>
      </c>
      <c r="BE180" s="4">
        <v>1</v>
      </c>
      <c r="BG180" s="4">
        <f t="shared" ref="BG180:BR180" si="236">SUM(H180:H181)</f>
        <v>0</v>
      </c>
      <c r="BH180" s="4">
        <f t="shared" si="236"/>
        <v>0</v>
      </c>
      <c r="BI180" s="4">
        <f t="shared" si="236"/>
        <v>0</v>
      </c>
      <c r="BJ180" s="4">
        <f t="shared" si="236"/>
        <v>0</v>
      </c>
      <c r="BK180" s="4">
        <f t="shared" si="236"/>
        <v>0</v>
      </c>
      <c r="BL180" s="4">
        <f t="shared" si="236"/>
        <v>0</v>
      </c>
      <c r="BM180" s="4">
        <f t="shared" si="236"/>
        <v>0</v>
      </c>
      <c r="BN180" s="4">
        <f t="shared" si="236"/>
        <v>0</v>
      </c>
      <c r="BO180" s="4">
        <f t="shared" si="236"/>
        <v>0</v>
      </c>
      <c r="BP180" s="4">
        <f t="shared" si="236"/>
        <v>0</v>
      </c>
      <c r="BQ180" s="4">
        <f t="shared" si="236"/>
        <v>0</v>
      </c>
      <c r="BR180" s="4">
        <f t="shared" si="236"/>
        <v>0</v>
      </c>
      <c r="BT180" s="4">
        <f t="shared" ref="BT180:CE180" si="237">SUM(U180:U181)</f>
        <v>0</v>
      </c>
      <c r="BU180" s="4">
        <f t="shared" si="237"/>
        <v>0</v>
      </c>
      <c r="BV180" s="4">
        <f t="shared" si="237"/>
        <v>0</v>
      </c>
      <c r="BW180" s="4">
        <f t="shared" si="237"/>
        <v>0</v>
      </c>
      <c r="BX180" s="4">
        <f t="shared" si="237"/>
        <v>0</v>
      </c>
      <c r="BY180" s="4">
        <f t="shared" si="237"/>
        <v>0</v>
      </c>
      <c r="BZ180" s="4">
        <f t="shared" si="237"/>
        <v>0</v>
      </c>
      <c r="CA180" s="4">
        <f t="shared" si="237"/>
        <v>0</v>
      </c>
      <c r="CB180" s="4">
        <f t="shared" si="237"/>
        <v>0</v>
      </c>
      <c r="CC180" s="4">
        <f t="shared" si="237"/>
        <v>0</v>
      </c>
      <c r="CD180" s="4">
        <f t="shared" si="237"/>
        <v>0</v>
      </c>
      <c r="CE180" s="4">
        <f t="shared" si="237"/>
        <v>0</v>
      </c>
    </row>
    <row r="181" spans="1:83">
      <c r="A181" s="407"/>
      <c r="B181" s="410"/>
      <c r="C181" s="440"/>
      <c r="D181" s="440"/>
      <c r="E181" s="414"/>
      <c r="F181" s="410"/>
      <c r="G181" s="53" t="s">
        <v>73</v>
      </c>
      <c r="H181" s="54"/>
      <c r="I181" s="55" t="str">
        <f t="shared" si="235"/>
        <v/>
      </c>
      <c r="J181" s="55" t="str">
        <f t="shared" si="235"/>
        <v/>
      </c>
      <c r="K181" s="55" t="str">
        <f t="shared" si="235"/>
        <v/>
      </c>
      <c r="L181" s="55" t="str">
        <f t="shared" si="235"/>
        <v/>
      </c>
      <c r="M181" s="55" t="str">
        <f t="shared" si="235"/>
        <v/>
      </c>
      <c r="N181" s="55" t="str">
        <f t="shared" si="235"/>
        <v/>
      </c>
      <c r="O181" s="55" t="str">
        <f t="shared" si="235"/>
        <v/>
      </c>
      <c r="P181" s="55" t="str">
        <f t="shared" si="235"/>
        <v/>
      </c>
      <c r="Q181" s="55" t="str">
        <f t="shared" si="235"/>
        <v/>
      </c>
      <c r="R181" s="55" t="str">
        <f t="shared" si="235"/>
        <v/>
      </c>
      <c r="S181" s="55" t="str">
        <f t="shared" si="235"/>
        <v/>
      </c>
      <c r="T181" s="56">
        <f t="shared" si="174"/>
        <v>0</v>
      </c>
      <c r="AN181" s="4">
        <v>5</v>
      </c>
      <c r="AO181" s="4">
        <v>3</v>
      </c>
      <c r="AP181" s="4">
        <v>8</v>
      </c>
      <c r="AQ181" s="6">
        <f ca="1">IF($AP181=1,IF(INDIRECT(ADDRESS(($AN181-1)*3+$AO181+5,$AP181+7))="",0,INDIRECT(ADDRESS(($AN181-1)*3+$AO181+5,$AP181+7))),IF(INDIRECT(ADDRESS(($AN181-1)*3+$AO181+5,$AP181+7))="",0,IF(COUNTIF(INDIRECT(ADDRESS(($AN181-1)*36+($AO181-1)*12+6,COLUMN())):INDIRECT(ADDRESS(($AN181-1)*36+($AO181-1)*12+$AP181+4,COLUMN())),INDIRECT(ADDRESS(($AN181-1)*3+$AO181+5,$AP181+7)))&gt;=1,0,INDIRECT(ADDRESS(($AN181-1)*3+$AO181+5,$AP181+7)))))</f>
        <v>0</v>
      </c>
      <c r="AR181" s="4">
        <f ca="1">COUNTIF(INDIRECT("H"&amp;(ROW()+12*(($AN181-1)*3+$AO181)-ROW())/12+5):INDIRECT("S"&amp;(ROW()+12*(($AN181-1)*3+$AO181)-ROW())/12+5),AQ181)</f>
        <v>0</v>
      </c>
      <c r="AS181" s="6"/>
      <c r="AU181" s="4">
        <f ca="1">IF(AND(AQ181&gt;0,AR181&gt;0),COUNTIF(AU$6:AU180,"&gt;0")+1,0)</f>
        <v>0</v>
      </c>
      <c r="BE181" s="4">
        <v>2</v>
      </c>
      <c r="BF181" s="4" t="s">
        <v>256</v>
      </c>
      <c r="BG181" s="4">
        <f t="shared" ref="BG181:BR181" si="238">IF(BG180+BT180&gt;40000,1,0)</f>
        <v>0</v>
      </c>
      <c r="BH181" s="4">
        <f t="shared" si="238"/>
        <v>0</v>
      </c>
      <c r="BI181" s="4">
        <f t="shared" si="238"/>
        <v>0</v>
      </c>
      <c r="BJ181" s="4">
        <f t="shared" si="238"/>
        <v>0</v>
      </c>
      <c r="BK181" s="4">
        <f t="shared" si="238"/>
        <v>0</v>
      </c>
      <c r="BL181" s="4">
        <f t="shared" si="238"/>
        <v>0</v>
      </c>
      <c r="BM181" s="4">
        <f t="shared" si="238"/>
        <v>0</v>
      </c>
      <c r="BN181" s="4">
        <f t="shared" si="238"/>
        <v>0</v>
      </c>
      <c r="BO181" s="4">
        <f t="shared" si="238"/>
        <v>0</v>
      </c>
      <c r="BP181" s="4">
        <f t="shared" si="238"/>
        <v>0</v>
      </c>
      <c r="BQ181" s="4">
        <f t="shared" si="238"/>
        <v>0</v>
      </c>
      <c r="BR181" s="4">
        <f t="shared" si="238"/>
        <v>0</v>
      </c>
    </row>
    <row r="182" spans="1:83">
      <c r="A182" s="408"/>
      <c r="B182" s="411"/>
      <c r="C182" s="441"/>
      <c r="D182" s="442"/>
      <c r="E182" s="415"/>
      <c r="F182" s="411"/>
      <c r="G182" s="59" t="s">
        <v>258</v>
      </c>
      <c r="H182" s="60"/>
      <c r="I182" s="61"/>
      <c r="J182" s="61"/>
      <c r="K182" s="61"/>
      <c r="L182" s="61"/>
      <c r="M182" s="61"/>
      <c r="N182" s="61"/>
      <c r="O182" s="61"/>
      <c r="P182" s="61"/>
      <c r="Q182" s="61"/>
      <c r="R182" s="61"/>
      <c r="S182" s="61"/>
      <c r="T182" s="62">
        <f t="shared" si="174"/>
        <v>0</v>
      </c>
      <c r="AN182" s="4">
        <v>5</v>
      </c>
      <c r="AO182" s="4">
        <v>3</v>
      </c>
      <c r="AP182" s="4">
        <v>9</v>
      </c>
      <c r="AQ182" s="6">
        <f ca="1">IF($AP182=1,IF(INDIRECT(ADDRESS(($AN182-1)*3+$AO182+5,$AP182+7))="",0,INDIRECT(ADDRESS(($AN182-1)*3+$AO182+5,$AP182+7))),IF(INDIRECT(ADDRESS(($AN182-1)*3+$AO182+5,$AP182+7))="",0,IF(COUNTIF(INDIRECT(ADDRESS(($AN182-1)*36+($AO182-1)*12+6,COLUMN())):INDIRECT(ADDRESS(($AN182-1)*36+($AO182-1)*12+$AP182+4,COLUMN())),INDIRECT(ADDRESS(($AN182-1)*3+$AO182+5,$AP182+7)))&gt;=1,0,INDIRECT(ADDRESS(($AN182-1)*3+$AO182+5,$AP182+7)))))</f>
        <v>0</v>
      </c>
      <c r="AR182" s="4">
        <f ca="1">COUNTIF(INDIRECT("H"&amp;(ROW()+12*(($AN182-1)*3+$AO182)-ROW())/12+5):INDIRECT("S"&amp;(ROW()+12*(($AN182-1)*3+$AO182)-ROW())/12+5),AQ182)</f>
        <v>0</v>
      </c>
      <c r="AS182" s="6"/>
      <c r="AU182" s="4">
        <f ca="1">IF(AND(AQ182&gt;0,AR182&gt;0),COUNTIF(AU$6:AU181,"&gt;0")+1,0)</f>
        <v>0</v>
      </c>
      <c r="BE182" s="4">
        <v>3</v>
      </c>
    </row>
    <row r="183" spans="1:83">
      <c r="A183" s="406">
        <v>60</v>
      </c>
      <c r="B183" s="409"/>
      <c r="C183" s="409"/>
      <c r="D183" s="409"/>
      <c r="E183" s="413"/>
      <c r="F183" s="409"/>
      <c r="G183" s="47" t="s">
        <v>75</v>
      </c>
      <c r="H183" s="48"/>
      <c r="I183" s="49" t="str">
        <f t="shared" ref="I183:S184" si="239">IF(H183="","",H183)</f>
        <v/>
      </c>
      <c r="J183" s="49" t="str">
        <f t="shared" si="239"/>
        <v/>
      </c>
      <c r="K183" s="49" t="str">
        <f t="shared" si="239"/>
        <v/>
      </c>
      <c r="L183" s="49" t="str">
        <f t="shared" si="239"/>
        <v/>
      </c>
      <c r="M183" s="49" t="str">
        <f t="shared" si="239"/>
        <v/>
      </c>
      <c r="N183" s="49" t="str">
        <f t="shared" si="239"/>
        <v/>
      </c>
      <c r="O183" s="49" t="str">
        <f t="shared" si="239"/>
        <v/>
      </c>
      <c r="P183" s="49" t="str">
        <f t="shared" si="239"/>
        <v/>
      </c>
      <c r="Q183" s="49" t="str">
        <f t="shared" si="239"/>
        <v/>
      </c>
      <c r="R183" s="49" t="str">
        <f t="shared" si="239"/>
        <v/>
      </c>
      <c r="S183" s="49" t="str">
        <f t="shared" si="239"/>
        <v/>
      </c>
      <c r="T183" s="50">
        <f t="shared" si="174"/>
        <v>0</v>
      </c>
      <c r="AN183" s="4">
        <v>5</v>
      </c>
      <c r="AO183" s="4">
        <v>3</v>
      </c>
      <c r="AP183" s="4">
        <v>10</v>
      </c>
      <c r="AQ183" s="6">
        <f ca="1">IF($AP183=1,IF(INDIRECT(ADDRESS(($AN183-1)*3+$AO183+5,$AP183+7))="",0,INDIRECT(ADDRESS(($AN183-1)*3+$AO183+5,$AP183+7))),IF(INDIRECT(ADDRESS(($AN183-1)*3+$AO183+5,$AP183+7))="",0,IF(COUNTIF(INDIRECT(ADDRESS(($AN183-1)*36+($AO183-1)*12+6,COLUMN())):INDIRECT(ADDRESS(($AN183-1)*36+($AO183-1)*12+$AP183+4,COLUMN())),INDIRECT(ADDRESS(($AN183-1)*3+$AO183+5,$AP183+7)))&gt;=1,0,INDIRECT(ADDRESS(($AN183-1)*3+$AO183+5,$AP183+7)))))</f>
        <v>0</v>
      </c>
      <c r="AR183" s="4">
        <f ca="1">COUNTIF(INDIRECT("H"&amp;(ROW()+12*(($AN183-1)*3+$AO183)-ROW())/12+5):INDIRECT("S"&amp;(ROW()+12*(($AN183-1)*3+$AO183)-ROW())/12+5),AQ183)</f>
        <v>0</v>
      </c>
      <c r="AS183" s="6"/>
      <c r="AU183" s="4">
        <f ca="1">IF(AND(AQ183&gt;0,AR183&gt;0),COUNTIF(AU$6:AU182,"&gt;0")+1,0)</f>
        <v>0</v>
      </c>
      <c r="BE183" s="4">
        <v>1</v>
      </c>
      <c r="BG183" s="4">
        <f t="shared" ref="BG183:BR183" si="240">SUM(H183:H184)</f>
        <v>0</v>
      </c>
      <c r="BH183" s="4">
        <f t="shared" si="240"/>
        <v>0</v>
      </c>
      <c r="BI183" s="4">
        <f t="shared" si="240"/>
        <v>0</v>
      </c>
      <c r="BJ183" s="4">
        <f t="shared" si="240"/>
        <v>0</v>
      </c>
      <c r="BK183" s="4">
        <f t="shared" si="240"/>
        <v>0</v>
      </c>
      <c r="BL183" s="4">
        <f t="shared" si="240"/>
        <v>0</v>
      </c>
      <c r="BM183" s="4">
        <f t="shared" si="240"/>
        <v>0</v>
      </c>
      <c r="BN183" s="4">
        <f t="shared" si="240"/>
        <v>0</v>
      </c>
      <c r="BO183" s="4">
        <f t="shared" si="240"/>
        <v>0</v>
      </c>
      <c r="BP183" s="4">
        <f t="shared" si="240"/>
        <v>0</v>
      </c>
      <c r="BQ183" s="4">
        <f t="shared" si="240"/>
        <v>0</v>
      </c>
      <c r="BR183" s="4">
        <f t="shared" si="240"/>
        <v>0</v>
      </c>
      <c r="BT183" s="4">
        <f t="shared" ref="BT183:CE183" si="241">SUM(U183:U184)</f>
        <v>0</v>
      </c>
      <c r="BU183" s="4">
        <f t="shared" si="241"/>
        <v>0</v>
      </c>
      <c r="BV183" s="4">
        <f t="shared" si="241"/>
        <v>0</v>
      </c>
      <c r="BW183" s="4">
        <f t="shared" si="241"/>
        <v>0</v>
      </c>
      <c r="BX183" s="4">
        <f t="shared" si="241"/>
        <v>0</v>
      </c>
      <c r="BY183" s="4">
        <f t="shared" si="241"/>
        <v>0</v>
      </c>
      <c r="BZ183" s="4">
        <f t="shared" si="241"/>
        <v>0</v>
      </c>
      <c r="CA183" s="4">
        <f t="shared" si="241"/>
        <v>0</v>
      </c>
      <c r="CB183" s="4">
        <f t="shared" si="241"/>
        <v>0</v>
      </c>
      <c r="CC183" s="4">
        <f t="shared" si="241"/>
        <v>0</v>
      </c>
      <c r="CD183" s="4">
        <f t="shared" si="241"/>
        <v>0</v>
      </c>
      <c r="CE183" s="4">
        <f t="shared" si="241"/>
        <v>0</v>
      </c>
    </row>
    <row r="184" spans="1:83">
      <c r="A184" s="407"/>
      <c r="B184" s="410"/>
      <c r="C184" s="440"/>
      <c r="D184" s="440"/>
      <c r="E184" s="414"/>
      <c r="F184" s="410"/>
      <c r="G184" s="53" t="s">
        <v>73</v>
      </c>
      <c r="H184" s="54"/>
      <c r="I184" s="55" t="str">
        <f t="shared" si="239"/>
        <v/>
      </c>
      <c r="J184" s="55" t="str">
        <f t="shared" si="239"/>
        <v/>
      </c>
      <c r="K184" s="55" t="str">
        <f t="shared" si="239"/>
        <v/>
      </c>
      <c r="L184" s="55" t="str">
        <f t="shared" si="239"/>
        <v/>
      </c>
      <c r="M184" s="55" t="str">
        <f t="shared" si="239"/>
        <v/>
      </c>
      <c r="N184" s="55" t="str">
        <f t="shared" si="239"/>
        <v/>
      </c>
      <c r="O184" s="55" t="str">
        <f t="shared" si="239"/>
        <v/>
      </c>
      <c r="P184" s="55" t="str">
        <f t="shared" si="239"/>
        <v/>
      </c>
      <c r="Q184" s="55" t="str">
        <f t="shared" si="239"/>
        <v/>
      </c>
      <c r="R184" s="55" t="str">
        <f t="shared" si="239"/>
        <v/>
      </c>
      <c r="S184" s="55" t="str">
        <f t="shared" si="239"/>
        <v/>
      </c>
      <c r="T184" s="56">
        <f t="shared" si="174"/>
        <v>0</v>
      </c>
      <c r="AN184" s="4">
        <v>5</v>
      </c>
      <c r="AO184" s="4">
        <v>3</v>
      </c>
      <c r="AP184" s="4">
        <v>11</v>
      </c>
      <c r="AQ184" s="6">
        <f ca="1">IF($AP184=1,IF(INDIRECT(ADDRESS(($AN184-1)*3+$AO184+5,$AP184+7))="",0,INDIRECT(ADDRESS(($AN184-1)*3+$AO184+5,$AP184+7))),IF(INDIRECT(ADDRESS(($AN184-1)*3+$AO184+5,$AP184+7))="",0,IF(COUNTIF(INDIRECT(ADDRESS(($AN184-1)*36+($AO184-1)*12+6,COLUMN())):INDIRECT(ADDRESS(($AN184-1)*36+($AO184-1)*12+$AP184+4,COLUMN())),INDIRECT(ADDRESS(($AN184-1)*3+$AO184+5,$AP184+7)))&gt;=1,0,INDIRECT(ADDRESS(($AN184-1)*3+$AO184+5,$AP184+7)))))</f>
        <v>0</v>
      </c>
      <c r="AR184" s="4">
        <f ca="1">COUNTIF(INDIRECT("H"&amp;(ROW()+12*(($AN184-1)*3+$AO184)-ROW())/12+5):INDIRECT("S"&amp;(ROW()+12*(($AN184-1)*3+$AO184)-ROW())/12+5),AQ184)</f>
        <v>0</v>
      </c>
      <c r="AS184" s="6"/>
      <c r="AU184" s="4">
        <f ca="1">IF(AND(AQ184&gt;0,AR184&gt;0),COUNTIF(AU$6:AU183,"&gt;0")+1,0)</f>
        <v>0</v>
      </c>
      <c r="BE184" s="4">
        <v>2</v>
      </c>
      <c r="BF184" s="4" t="s">
        <v>256</v>
      </c>
      <c r="BG184" s="4">
        <f t="shared" ref="BG184:BR184" si="242">IF(BG183+BT183&gt;40000,1,0)</f>
        <v>0</v>
      </c>
      <c r="BH184" s="4">
        <f t="shared" si="242"/>
        <v>0</v>
      </c>
      <c r="BI184" s="4">
        <f t="shared" si="242"/>
        <v>0</v>
      </c>
      <c r="BJ184" s="4">
        <f t="shared" si="242"/>
        <v>0</v>
      </c>
      <c r="BK184" s="4">
        <f t="shared" si="242"/>
        <v>0</v>
      </c>
      <c r="BL184" s="4">
        <f t="shared" si="242"/>
        <v>0</v>
      </c>
      <c r="BM184" s="4">
        <f t="shared" si="242"/>
        <v>0</v>
      </c>
      <c r="BN184" s="4">
        <f t="shared" si="242"/>
        <v>0</v>
      </c>
      <c r="BO184" s="4">
        <f t="shared" si="242"/>
        <v>0</v>
      </c>
      <c r="BP184" s="4">
        <f t="shared" si="242"/>
        <v>0</v>
      </c>
      <c r="BQ184" s="4">
        <f t="shared" si="242"/>
        <v>0</v>
      </c>
      <c r="BR184" s="4">
        <f t="shared" si="242"/>
        <v>0</v>
      </c>
    </row>
    <row r="185" spans="1:83">
      <c r="A185" s="408"/>
      <c r="B185" s="411"/>
      <c r="C185" s="441"/>
      <c r="D185" s="442"/>
      <c r="E185" s="415"/>
      <c r="F185" s="411"/>
      <c r="G185" s="59" t="s">
        <v>258</v>
      </c>
      <c r="H185" s="60"/>
      <c r="I185" s="61"/>
      <c r="J185" s="61"/>
      <c r="K185" s="61"/>
      <c r="L185" s="61"/>
      <c r="M185" s="61"/>
      <c r="N185" s="61"/>
      <c r="O185" s="61"/>
      <c r="P185" s="61"/>
      <c r="Q185" s="61"/>
      <c r="R185" s="61"/>
      <c r="S185" s="61"/>
      <c r="T185" s="62">
        <f t="shared" si="174"/>
        <v>0</v>
      </c>
      <c r="AN185" s="77">
        <v>5</v>
      </c>
      <c r="AO185" s="77">
        <v>3</v>
      </c>
      <c r="AP185" s="77">
        <v>12</v>
      </c>
      <c r="AQ185" s="78">
        <f ca="1">IF($AP185=1,IF(INDIRECT(ADDRESS(($AN185-1)*3+$AO185+5,$AP185+7))="",0,INDIRECT(ADDRESS(($AN185-1)*3+$AO185+5,$AP185+7))),IF(INDIRECT(ADDRESS(($AN185-1)*3+$AO185+5,$AP185+7))="",0,IF(COUNTIF(INDIRECT(ADDRESS(($AN185-1)*36+($AO185-1)*12+6,COLUMN())):INDIRECT(ADDRESS(($AN185-1)*36+($AO185-1)*12+$AP185+4,COLUMN())),INDIRECT(ADDRESS(($AN185-1)*3+$AO185+5,$AP185+7)))&gt;=1,0,INDIRECT(ADDRESS(($AN185-1)*3+$AO185+5,$AP185+7)))))</f>
        <v>0</v>
      </c>
      <c r="AR185" s="77">
        <f ca="1">COUNTIF(INDIRECT("H"&amp;(ROW()+12*(($AN185-1)*3+$AO185)-ROW())/12+5):INDIRECT("S"&amp;(ROW()+12*(($AN185-1)*3+$AO185)-ROW())/12+5),AQ185)</f>
        <v>0</v>
      </c>
      <c r="AS185" s="78"/>
      <c r="AT185" s="77"/>
      <c r="AU185" s="77">
        <f ca="1">IF(AND(AQ185&gt;0,AR185&gt;0),COUNTIF(AU$6:AU184,"&gt;0")+1,0)</f>
        <v>0</v>
      </c>
      <c r="BE185" s="4">
        <v>3</v>
      </c>
    </row>
    <row r="186" spans="1:83">
      <c r="A186" s="406">
        <v>61</v>
      </c>
      <c r="B186" s="409"/>
      <c r="C186" s="409"/>
      <c r="D186" s="409"/>
      <c r="E186" s="413"/>
      <c r="F186" s="409"/>
      <c r="G186" s="47" t="s">
        <v>75</v>
      </c>
      <c r="H186" s="48"/>
      <c r="I186" s="49" t="str">
        <f t="shared" ref="I186:S187" si="243">IF(H186="","",H186)</f>
        <v/>
      </c>
      <c r="J186" s="49" t="str">
        <f t="shared" si="243"/>
        <v/>
      </c>
      <c r="K186" s="49" t="str">
        <f t="shared" si="243"/>
        <v/>
      </c>
      <c r="L186" s="49" t="str">
        <f t="shared" si="243"/>
        <v/>
      </c>
      <c r="M186" s="49" t="str">
        <f t="shared" si="243"/>
        <v/>
      </c>
      <c r="N186" s="49" t="str">
        <f t="shared" si="243"/>
        <v/>
      </c>
      <c r="O186" s="49" t="str">
        <f t="shared" si="243"/>
        <v/>
      </c>
      <c r="P186" s="49" t="str">
        <f t="shared" si="243"/>
        <v/>
      </c>
      <c r="Q186" s="49" t="str">
        <f t="shared" si="243"/>
        <v/>
      </c>
      <c r="R186" s="49" t="str">
        <f t="shared" si="243"/>
        <v/>
      </c>
      <c r="S186" s="49" t="str">
        <f t="shared" si="243"/>
        <v/>
      </c>
      <c r="T186" s="50">
        <f t="shared" si="174"/>
        <v>0</v>
      </c>
      <c r="AN186" s="4">
        <v>6</v>
      </c>
      <c r="AO186" s="4">
        <v>1</v>
      </c>
      <c r="AP186" s="4">
        <v>1</v>
      </c>
      <c r="AQ186" s="6">
        <f ca="1">IF($AP186=1,IF(INDIRECT(ADDRESS(($AN186-1)*3+$AO186+5,$AP186+7))="",0,INDIRECT(ADDRESS(($AN186-1)*3+$AO186+5,$AP186+7))),IF(INDIRECT(ADDRESS(($AN186-1)*3+$AO186+5,$AP186+7))="",0,IF(COUNTIF(INDIRECT(ADDRESS(($AN186-1)*36+($AO186-1)*12+6,COLUMN())):INDIRECT(ADDRESS(($AN186-1)*36+($AO186-1)*12+$AP186+4,COLUMN())),INDIRECT(ADDRESS(($AN186-1)*3+$AO186+5,$AP186+7)))&gt;=1,0,INDIRECT(ADDRESS(($AN186-1)*3+$AO186+5,$AP186+7)))))</f>
        <v>0</v>
      </c>
      <c r="AR186" s="4">
        <f ca="1">COUNTIF(INDIRECT("H"&amp;(ROW()+12*(($AN186-1)*3+$AO186)-ROW())/12+5):INDIRECT("S"&amp;(ROW()+12*(($AN186-1)*3+$AO186)-ROW())/12+5),AQ186)</f>
        <v>0</v>
      </c>
      <c r="AS186" s="6"/>
      <c r="AU186" s="4">
        <f ca="1">IF(AND(AQ186&gt;0,AR186&gt;0),COUNTIF(AU$6:AU185,"&gt;0")+1,0)</f>
        <v>0</v>
      </c>
      <c r="BE186" s="4">
        <v>1</v>
      </c>
      <c r="BG186" s="4">
        <f t="shared" ref="BG186:BR186" si="244">SUM(H186:H187)</f>
        <v>0</v>
      </c>
      <c r="BH186" s="4">
        <f t="shared" si="244"/>
        <v>0</v>
      </c>
      <c r="BI186" s="4">
        <f t="shared" si="244"/>
        <v>0</v>
      </c>
      <c r="BJ186" s="4">
        <f t="shared" si="244"/>
        <v>0</v>
      </c>
      <c r="BK186" s="4">
        <f t="shared" si="244"/>
        <v>0</v>
      </c>
      <c r="BL186" s="4">
        <f t="shared" si="244"/>
        <v>0</v>
      </c>
      <c r="BM186" s="4">
        <f t="shared" si="244"/>
        <v>0</v>
      </c>
      <c r="BN186" s="4">
        <f t="shared" si="244"/>
        <v>0</v>
      </c>
      <c r="BO186" s="4">
        <f t="shared" si="244"/>
        <v>0</v>
      </c>
      <c r="BP186" s="4">
        <f t="shared" si="244"/>
        <v>0</v>
      </c>
      <c r="BQ186" s="4">
        <f t="shared" si="244"/>
        <v>0</v>
      </c>
      <c r="BR186" s="4">
        <f t="shared" si="244"/>
        <v>0</v>
      </c>
      <c r="BT186" s="4">
        <f t="shared" ref="BT186:CE186" si="245">SUM(U186:U187)</f>
        <v>0</v>
      </c>
      <c r="BU186" s="4">
        <f t="shared" si="245"/>
        <v>0</v>
      </c>
      <c r="BV186" s="4">
        <f t="shared" si="245"/>
        <v>0</v>
      </c>
      <c r="BW186" s="4">
        <f t="shared" si="245"/>
        <v>0</v>
      </c>
      <c r="BX186" s="4">
        <f t="shared" si="245"/>
        <v>0</v>
      </c>
      <c r="BY186" s="4">
        <f t="shared" si="245"/>
        <v>0</v>
      </c>
      <c r="BZ186" s="4">
        <f t="shared" si="245"/>
        <v>0</v>
      </c>
      <c r="CA186" s="4">
        <f t="shared" si="245"/>
        <v>0</v>
      </c>
      <c r="CB186" s="4">
        <f t="shared" si="245"/>
        <v>0</v>
      </c>
      <c r="CC186" s="4">
        <f t="shared" si="245"/>
        <v>0</v>
      </c>
      <c r="CD186" s="4">
        <f t="shared" si="245"/>
        <v>0</v>
      </c>
      <c r="CE186" s="4">
        <f t="shared" si="245"/>
        <v>0</v>
      </c>
    </row>
    <row r="187" spans="1:83">
      <c r="A187" s="407"/>
      <c r="B187" s="410"/>
      <c r="C187" s="440"/>
      <c r="D187" s="440"/>
      <c r="E187" s="414"/>
      <c r="F187" s="410"/>
      <c r="G187" s="53" t="s">
        <v>73</v>
      </c>
      <c r="H187" s="54"/>
      <c r="I187" s="55" t="str">
        <f t="shared" si="243"/>
        <v/>
      </c>
      <c r="J187" s="55" t="str">
        <f t="shared" si="243"/>
        <v/>
      </c>
      <c r="K187" s="55" t="str">
        <f t="shared" si="243"/>
        <v/>
      </c>
      <c r="L187" s="55" t="str">
        <f t="shared" si="243"/>
        <v/>
      </c>
      <c r="M187" s="55" t="str">
        <f t="shared" si="243"/>
        <v/>
      </c>
      <c r="N187" s="55" t="str">
        <f t="shared" si="243"/>
        <v/>
      </c>
      <c r="O187" s="55" t="str">
        <f t="shared" si="243"/>
        <v/>
      </c>
      <c r="P187" s="55" t="str">
        <f t="shared" si="243"/>
        <v/>
      </c>
      <c r="Q187" s="55" t="str">
        <f t="shared" si="243"/>
        <v/>
      </c>
      <c r="R187" s="55" t="str">
        <f t="shared" si="243"/>
        <v/>
      </c>
      <c r="S187" s="55" t="str">
        <f t="shared" si="243"/>
        <v/>
      </c>
      <c r="T187" s="56">
        <f t="shared" si="174"/>
        <v>0</v>
      </c>
      <c r="AN187" s="4">
        <v>6</v>
      </c>
      <c r="AO187" s="4">
        <v>1</v>
      </c>
      <c r="AP187" s="4">
        <v>2</v>
      </c>
      <c r="AQ187" s="6">
        <f ca="1">IF($AP187=1,IF(INDIRECT(ADDRESS(($AN187-1)*3+$AO187+5,$AP187+7))="",0,INDIRECT(ADDRESS(($AN187-1)*3+$AO187+5,$AP187+7))),IF(INDIRECT(ADDRESS(($AN187-1)*3+$AO187+5,$AP187+7))="",0,IF(COUNTIF(INDIRECT(ADDRESS(($AN187-1)*36+($AO187-1)*12+6,COLUMN())):INDIRECT(ADDRESS(($AN187-1)*36+($AO187-1)*12+$AP187+4,COLUMN())),INDIRECT(ADDRESS(($AN187-1)*3+$AO187+5,$AP187+7)))&gt;=1,0,INDIRECT(ADDRESS(($AN187-1)*3+$AO187+5,$AP187+7)))))</f>
        <v>0</v>
      </c>
      <c r="AR187" s="4">
        <f ca="1">COUNTIF(INDIRECT("H"&amp;(ROW()+12*(($AN187-1)*3+$AO187)-ROW())/12+5):INDIRECT("S"&amp;(ROW()+12*(($AN187-1)*3+$AO187)-ROW())/12+5),AQ187)</f>
        <v>0</v>
      </c>
      <c r="AS187" s="6"/>
      <c r="AU187" s="4">
        <f ca="1">IF(AND(AQ187&gt;0,AR187&gt;0),COUNTIF(AU$6:AU186,"&gt;0")+1,0)</f>
        <v>0</v>
      </c>
      <c r="BE187" s="4">
        <v>2</v>
      </c>
      <c r="BF187" s="4" t="s">
        <v>256</v>
      </c>
      <c r="BG187" s="4">
        <f t="shared" ref="BG187:BR187" si="246">IF(BG186+BT186&gt;40000,1,0)</f>
        <v>0</v>
      </c>
      <c r="BH187" s="4">
        <f t="shared" si="246"/>
        <v>0</v>
      </c>
      <c r="BI187" s="4">
        <f t="shared" si="246"/>
        <v>0</v>
      </c>
      <c r="BJ187" s="4">
        <f t="shared" si="246"/>
        <v>0</v>
      </c>
      <c r="BK187" s="4">
        <f t="shared" si="246"/>
        <v>0</v>
      </c>
      <c r="BL187" s="4">
        <f t="shared" si="246"/>
        <v>0</v>
      </c>
      <c r="BM187" s="4">
        <f t="shared" si="246"/>
        <v>0</v>
      </c>
      <c r="BN187" s="4">
        <f t="shared" si="246"/>
        <v>0</v>
      </c>
      <c r="BO187" s="4">
        <f t="shared" si="246"/>
        <v>0</v>
      </c>
      <c r="BP187" s="4">
        <f t="shared" si="246"/>
        <v>0</v>
      </c>
      <c r="BQ187" s="4">
        <f t="shared" si="246"/>
        <v>0</v>
      </c>
      <c r="BR187" s="4">
        <f t="shared" si="246"/>
        <v>0</v>
      </c>
    </row>
    <row r="188" spans="1:83">
      <c r="A188" s="408"/>
      <c r="B188" s="411"/>
      <c r="C188" s="441"/>
      <c r="D188" s="442"/>
      <c r="E188" s="415"/>
      <c r="F188" s="411"/>
      <c r="G188" s="59" t="s">
        <v>258</v>
      </c>
      <c r="H188" s="60"/>
      <c r="I188" s="61"/>
      <c r="J188" s="61"/>
      <c r="K188" s="61"/>
      <c r="L188" s="61"/>
      <c r="M188" s="61"/>
      <c r="N188" s="61"/>
      <c r="O188" s="61"/>
      <c r="P188" s="61"/>
      <c r="Q188" s="61"/>
      <c r="R188" s="61"/>
      <c r="S188" s="61"/>
      <c r="T188" s="62">
        <f t="shared" si="174"/>
        <v>0</v>
      </c>
      <c r="AN188" s="4">
        <v>6</v>
      </c>
      <c r="AO188" s="4">
        <v>1</v>
      </c>
      <c r="AP188" s="4">
        <v>3</v>
      </c>
      <c r="AQ188" s="6">
        <f ca="1">IF($AP188=1,IF(INDIRECT(ADDRESS(($AN188-1)*3+$AO188+5,$AP188+7))="",0,INDIRECT(ADDRESS(($AN188-1)*3+$AO188+5,$AP188+7))),IF(INDIRECT(ADDRESS(($AN188-1)*3+$AO188+5,$AP188+7))="",0,IF(COUNTIF(INDIRECT(ADDRESS(($AN188-1)*36+($AO188-1)*12+6,COLUMN())):INDIRECT(ADDRESS(($AN188-1)*36+($AO188-1)*12+$AP188+4,COLUMN())),INDIRECT(ADDRESS(($AN188-1)*3+$AO188+5,$AP188+7)))&gt;=1,0,INDIRECT(ADDRESS(($AN188-1)*3+$AO188+5,$AP188+7)))))</f>
        <v>0</v>
      </c>
      <c r="AR188" s="4">
        <f ca="1">COUNTIF(INDIRECT("H"&amp;(ROW()+12*(($AN188-1)*3+$AO188)-ROW())/12+5):INDIRECT("S"&amp;(ROW()+12*(($AN188-1)*3+$AO188)-ROW())/12+5),AQ188)</f>
        <v>0</v>
      </c>
      <c r="AS188" s="6"/>
      <c r="AU188" s="4">
        <f ca="1">IF(AND(AQ188&gt;0,AR188&gt;0),COUNTIF(AU$6:AU187,"&gt;0")+1,0)</f>
        <v>0</v>
      </c>
      <c r="BE188" s="4">
        <v>3</v>
      </c>
    </row>
    <row r="189" spans="1:83">
      <c r="A189" s="406">
        <v>62</v>
      </c>
      <c r="B189" s="409"/>
      <c r="C189" s="409"/>
      <c r="D189" s="409"/>
      <c r="E189" s="413"/>
      <c r="F189" s="409"/>
      <c r="G189" s="47" t="s">
        <v>75</v>
      </c>
      <c r="H189" s="48"/>
      <c r="I189" s="49" t="str">
        <f t="shared" ref="I189:S190" si="247">IF(H189="","",H189)</f>
        <v/>
      </c>
      <c r="J189" s="49" t="str">
        <f t="shared" si="247"/>
        <v/>
      </c>
      <c r="K189" s="49" t="str">
        <f t="shared" si="247"/>
        <v/>
      </c>
      <c r="L189" s="49" t="str">
        <f t="shared" si="247"/>
        <v/>
      </c>
      <c r="M189" s="49" t="str">
        <f t="shared" si="247"/>
        <v/>
      </c>
      <c r="N189" s="49" t="str">
        <f t="shared" si="247"/>
        <v/>
      </c>
      <c r="O189" s="49" t="str">
        <f t="shared" si="247"/>
        <v/>
      </c>
      <c r="P189" s="49" t="str">
        <f t="shared" si="247"/>
        <v/>
      </c>
      <c r="Q189" s="49" t="str">
        <f t="shared" si="247"/>
        <v/>
      </c>
      <c r="R189" s="49" t="str">
        <f t="shared" si="247"/>
        <v/>
      </c>
      <c r="S189" s="49" t="str">
        <f t="shared" si="247"/>
        <v/>
      </c>
      <c r="T189" s="50">
        <f t="shared" si="174"/>
        <v>0</v>
      </c>
      <c r="AN189" s="4">
        <v>6</v>
      </c>
      <c r="AO189" s="4">
        <v>1</v>
      </c>
      <c r="AP189" s="4">
        <v>4</v>
      </c>
      <c r="AQ189" s="6">
        <f ca="1">IF($AP189=1,IF(INDIRECT(ADDRESS(($AN189-1)*3+$AO189+5,$AP189+7))="",0,INDIRECT(ADDRESS(($AN189-1)*3+$AO189+5,$AP189+7))),IF(INDIRECT(ADDRESS(($AN189-1)*3+$AO189+5,$AP189+7))="",0,IF(COUNTIF(INDIRECT(ADDRESS(($AN189-1)*36+($AO189-1)*12+6,COLUMN())):INDIRECT(ADDRESS(($AN189-1)*36+($AO189-1)*12+$AP189+4,COLUMN())),INDIRECT(ADDRESS(($AN189-1)*3+$AO189+5,$AP189+7)))&gt;=1,0,INDIRECT(ADDRESS(($AN189-1)*3+$AO189+5,$AP189+7)))))</f>
        <v>0</v>
      </c>
      <c r="AR189" s="4">
        <f ca="1">COUNTIF(INDIRECT("H"&amp;(ROW()+12*(($AN189-1)*3+$AO189)-ROW())/12+5):INDIRECT("S"&amp;(ROW()+12*(($AN189-1)*3+$AO189)-ROW())/12+5),AQ189)</f>
        <v>0</v>
      </c>
      <c r="AS189" s="6"/>
      <c r="AU189" s="4">
        <f ca="1">IF(AND(AQ189&gt;0,AR189&gt;0),COUNTIF(AU$6:AU188,"&gt;0")+1,0)</f>
        <v>0</v>
      </c>
      <c r="BE189" s="4">
        <v>1</v>
      </c>
      <c r="BG189" s="4">
        <f t="shared" ref="BG189:BR189" si="248">SUM(H189:H190)</f>
        <v>0</v>
      </c>
      <c r="BH189" s="4">
        <f t="shared" si="248"/>
        <v>0</v>
      </c>
      <c r="BI189" s="4">
        <f t="shared" si="248"/>
        <v>0</v>
      </c>
      <c r="BJ189" s="4">
        <f t="shared" si="248"/>
        <v>0</v>
      </c>
      <c r="BK189" s="4">
        <f t="shared" si="248"/>
        <v>0</v>
      </c>
      <c r="BL189" s="4">
        <f t="shared" si="248"/>
        <v>0</v>
      </c>
      <c r="BM189" s="4">
        <f t="shared" si="248"/>
        <v>0</v>
      </c>
      <c r="BN189" s="4">
        <f t="shared" si="248"/>
        <v>0</v>
      </c>
      <c r="BO189" s="4">
        <f t="shared" si="248"/>
        <v>0</v>
      </c>
      <c r="BP189" s="4">
        <f t="shared" si="248"/>
        <v>0</v>
      </c>
      <c r="BQ189" s="4">
        <f t="shared" si="248"/>
        <v>0</v>
      </c>
      <c r="BR189" s="4">
        <f t="shared" si="248"/>
        <v>0</v>
      </c>
      <c r="BT189" s="4">
        <f t="shared" ref="BT189:CE189" si="249">SUM(U189:U190)</f>
        <v>0</v>
      </c>
      <c r="BU189" s="4">
        <f t="shared" si="249"/>
        <v>0</v>
      </c>
      <c r="BV189" s="4">
        <f t="shared" si="249"/>
        <v>0</v>
      </c>
      <c r="BW189" s="4">
        <f t="shared" si="249"/>
        <v>0</v>
      </c>
      <c r="BX189" s="4">
        <f t="shared" si="249"/>
        <v>0</v>
      </c>
      <c r="BY189" s="4">
        <f t="shared" si="249"/>
        <v>0</v>
      </c>
      <c r="BZ189" s="4">
        <f t="shared" si="249"/>
        <v>0</v>
      </c>
      <c r="CA189" s="4">
        <f t="shared" si="249"/>
        <v>0</v>
      </c>
      <c r="CB189" s="4">
        <f t="shared" si="249"/>
        <v>0</v>
      </c>
      <c r="CC189" s="4">
        <f t="shared" si="249"/>
        <v>0</v>
      </c>
      <c r="CD189" s="4">
        <f t="shared" si="249"/>
        <v>0</v>
      </c>
      <c r="CE189" s="4">
        <f t="shared" si="249"/>
        <v>0</v>
      </c>
    </row>
    <row r="190" spans="1:83">
      <c r="A190" s="407"/>
      <c r="B190" s="410"/>
      <c r="C190" s="440"/>
      <c r="D190" s="440"/>
      <c r="E190" s="414"/>
      <c r="F190" s="410"/>
      <c r="G190" s="53" t="s">
        <v>73</v>
      </c>
      <c r="H190" s="54"/>
      <c r="I190" s="55" t="str">
        <f t="shared" si="247"/>
        <v/>
      </c>
      <c r="J190" s="55" t="str">
        <f t="shared" si="247"/>
        <v/>
      </c>
      <c r="K190" s="55" t="str">
        <f t="shared" si="247"/>
        <v/>
      </c>
      <c r="L190" s="55" t="str">
        <f t="shared" si="247"/>
        <v/>
      </c>
      <c r="M190" s="55" t="str">
        <f t="shared" si="247"/>
        <v/>
      </c>
      <c r="N190" s="55" t="str">
        <f t="shared" si="247"/>
        <v/>
      </c>
      <c r="O190" s="55" t="str">
        <f t="shared" si="247"/>
        <v/>
      </c>
      <c r="P190" s="55" t="str">
        <f t="shared" si="247"/>
        <v/>
      </c>
      <c r="Q190" s="55" t="str">
        <f t="shared" si="247"/>
        <v/>
      </c>
      <c r="R190" s="55" t="str">
        <f t="shared" si="247"/>
        <v/>
      </c>
      <c r="S190" s="55" t="str">
        <f t="shared" si="247"/>
        <v/>
      </c>
      <c r="T190" s="56">
        <f t="shared" si="174"/>
        <v>0</v>
      </c>
      <c r="AN190" s="4">
        <v>6</v>
      </c>
      <c r="AO190" s="4">
        <v>1</v>
      </c>
      <c r="AP190" s="4">
        <v>5</v>
      </c>
      <c r="AQ190" s="6">
        <f ca="1">IF($AP190=1,IF(INDIRECT(ADDRESS(($AN190-1)*3+$AO190+5,$AP190+7))="",0,INDIRECT(ADDRESS(($AN190-1)*3+$AO190+5,$AP190+7))),IF(INDIRECT(ADDRESS(($AN190-1)*3+$AO190+5,$AP190+7))="",0,IF(COUNTIF(INDIRECT(ADDRESS(($AN190-1)*36+($AO190-1)*12+6,COLUMN())):INDIRECT(ADDRESS(($AN190-1)*36+($AO190-1)*12+$AP190+4,COLUMN())),INDIRECT(ADDRESS(($AN190-1)*3+$AO190+5,$AP190+7)))&gt;=1,0,INDIRECT(ADDRESS(($AN190-1)*3+$AO190+5,$AP190+7)))))</f>
        <v>0</v>
      </c>
      <c r="AR190" s="4">
        <f ca="1">COUNTIF(INDIRECT("H"&amp;(ROW()+12*(($AN190-1)*3+$AO190)-ROW())/12+5):INDIRECT("S"&amp;(ROW()+12*(($AN190-1)*3+$AO190)-ROW())/12+5),AQ190)</f>
        <v>0</v>
      </c>
      <c r="AS190" s="6"/>
      <c r="AU190" s="4">
        <f ca="1">IF(AND(AQ190&gt;0,AR190&gt;0),COUNTIF(AU$6:AU189,"&gt;0")+1,0)</f>
        <v>0</v>
      </c>
      <c r="BE190" s="4">
        <v>2</v>
      </c>
      <c r="BF190" s="4" t="s">
        <v>256</v>
      </c>
      <c r="BG190" s="4">
        <f t="shared" ref="BG190:BR190" si="250">IF(BG189+BT189&gt;40000,1,0)</f>
        <v>0</v>
      </c>
      <c r="BH190" s="4">
        <f t="shared" si="250"/>
        <v>0</v>
      </c>
      <c r="BI190" s="4">
        <f t="shared" si="250"/>
        <v>0</v>
      </c>
      <c r="BJ190" s="4">
        <f t="shared" si="250"/>
        <v>0</v>
      </c>
      <c r="BK190" s="4">
        <f t="shared" si="250"/>
        <v>0</v>
      </c>
      <c r="BL190" s="4">
        <f t="shared" si="250"/>
        <v>0</v>
      </c>
      <c r="BM190" s="4">
        <f t="shared" si="250"/>
        <v>0</v>
      </c>
      <c r="BN190" s="4">
        <f t="shared" si="250"/>
        <v>0</v>
      </c>
      <c r="BO190" s="4">
        <f t="shared" si="250"/>
        <v>0</v>
      </c>
      <c r="BP190" s="4">
        <f t="shared" si="250"/>
        <v>0</v>
      </c>
      <c r="BQ190" s="4">
        <f t="shared" si="250"/>
        <v>0</v>
      </c>
      <c r="BR190" s="4">
        <f t="shared" si="250"/>
        <v>0</v>
      </c>
    </row>
    <row r="191" spans="1:83">
      <c r="A191" s="408"/>
      <c r="B191" s="411"/>
      <c r="C191" s="441"/>
      <c r="D191" s="442"/>
      <c r="E191" s="415"/>
      <c r="F191" s="411"/>
      <c r="G191" s="59" t="s">
        <v>258</v>
      </c>
      <c r="H191" s="60"/>
      <c r="I191" s="61"/>
      <c r="J191" s="61"/>
      <c r="K191" s="61"/>
      <c r="L191" s="61"/>
      <c r="M191" s="61"/>
      <c r="N191" s="61"/>
      <c r="O191" s="61"/>
      <c r="P191" s="61"/>
      <c r="Q191" s="61"/>
      <c r="R191" s="61"/>
      <c r="S191" s="61"/>
      <c r="T191" s="62">
        <f t="shared" si="174"/>
        <v>0</v>
      </c>
      <c r="AN191" s="4">
        <v>6</v>
      </c>
      <c r="AO191" s="4">
        <v>1</v>
      </c>
      <c r="AP191" s="4">
        <v>6</v>
      </c>
      <c r="AQ191" s="6">
        <f ca="1">IF($AP191=1,IF(INDIRECT(ADDRESS(($AN191-1)*3+$AO191+5,$AP191+7))="",0,INDIRECT(ADDRESS(($AN191-1)*3+$AO191+5,$AP191+7))),IF(INDIRECT(ADDRESS(($AN191-1)*3+$AO191+5,$AP191+7))="",0,IF(COUNTIF(INDIRECT(ADDRESS(($AN191-1)*36+($AO191-1)*12+6,COLUMN())):INDIRECT(ADDRESS(($AN191-1)*36+($AO191-1)*12+$AP191+4,COLUMN())),INDIRECT(ADDRESS(($AN191-1)*3+$AO191+5,$AP191+7)))&gt;=1,0,INDIRECT(ADDRESS(($AN191-1)*3+$AO191+5,$AP191+7)))))</f>
        <v>0</v>
      </c>
      <c r="AR191" s="4">
        <f ca="1">COUNTIF(INDIRECT("H"&amp;(ROW()+12*(($AN191-1)*3+$AO191)-ROW())/12+5):INDIRECT("S"&amp;(ROW()+12*(($AN191-1)*3+$AO191)-ROW())/12+5),AQ191)</f>
        <v>0</v>
      </c>
      <c r="AS191" s="6"/>
      <c r="AU191" s="4">
        <f ca="1">IF(AND(AQ191&gt;0,AR191&gt;0),COUNTIF(AU$6:AU190,"&gt;0")+1,0)</f>
        <v>0</v>
      </c>
      <c r="BE191" s="4">
        <v>3</v>
      </c>
    </row>
    <row r="192" spans="1:83">
      <c r="A192" s="406">
        <v>63</v>
      </c>
      <c r="B192" s="409"/>
      <c r="C192" s="409"/>
      <c r="D192" s="409"/>
      <c r="E192" s="413"/>
      <c r="F192" s="409"/>
      <c r="G192" s="47" t="s">
        <v>75</v>
      </c>
      <c r="H192" s="48"/>
      <c r="I192" s="49" t="str">
        <f t="shared" ref="I192:S193" si="251">IF(H192="","",H192)</f>
        <v/>
      </c>
      <c r="J192" s="49" t="str">
        <f t="shared" si="251"/>
        <v/>
      </c>
      <c r="K192" s="49" t="str">
        <f t="shared" si="251"/>
        <v/>
      </c>
      <c r="L192" s="49" t="str">
        <f t="shared" si="251"/>
        <v/>
      </c>
      <c r="M192" s="49" t="str">
        <f t="shared" si="251"/>
        <v/>
      </c>
      <c r="N192" s="49" t="str">
        <f t="shared" si="251"/>
        <v/>
      </c>
      <c r="O192" s="49" t="str">
        <f t="shared" si="251"/>
        <v/>
      </c>
      <c r="P192" s="49" t="str">
        <f t="shared" si="251"/>
        <v/>
      </c>
      <c r="Q192" s="49" t="str">
        <f t="shared" si="251"/>
        <v/>
      </c>
      <c r="R192" s="49" t="str">
        <f t="shared" si="251"/>
        <v/>
      </c>
      <c r="S192" s="49" t="str">
        <f t="shared" si="251"/>
        <v/>
      </c>
      <c r="T192" s="50">
        <f t="shared" si="174"/>
        <v>0</v>
      </c>
      <c r="AN192" s="4">
        <v>6</v>
      </c>
      <c r="AO192" s="4">
        <v>1</v>
      </c>
      <c r="AP192" s="4">
        <v>7</v>
      </c>
      <c r="AQ192" s="6">
        <f ca="1">IF($AP192=1,IF(INDIRECT(ADDRESS(($AN192-1)*3+$AO192+5,$AP192+7))="",0,INDIRECT(ADDRESS(($AN192-1)*3+$AO192+5,$AP192+7))),IF(INDIRECT(ADDRESS(($AN192-1)*3+$AO192+5,$AP192+7))="",0,IF(COUNTIF(INDIRECT(ADDRESS(($AN192-1)*36+($AO192-1)*12+6,COLUMN())):INDIRECT(ADDRESS(($AN192-1)*36+($AO192-1)*12+$AP192+4,COLUMN())),INDIRECT(ADDRESS(($AN192-1)*3+$AO192+5,$AP192+7)))&gt;=1,0,INDIRECT(ADDRESS(($AN192-1)*3+$AO192+5,$AP192+7)))))</f>
        <v>0</v>
      </c>
      <c r="AR192" s="4">
        <f ca="1">COUNTIF(INDIRECT("H"&amp;(ROW()+12*(($AN192-1)*3+$AO192)-ROW())/12+5):INDIRECT("S"&amp;(ROW()+12*(($AN192-1)*3+$AO192)-ROW())/12+5),AQ192)</f>
        <v>0</v>
      </c>
      <c r="AS192" s="6"/>
      <c r="AU192" s="4">
        <f ca="1">IF(AND(AQ192&gt;0,AR192&gt;0),COUNTIF(AU$6:AU191,"&gt;0")+1,0)</f>
        <v>0</v>
      </c>
      <c r="BE192" s="4">
        <v>1</v>
      </c>
      <c r="BG192" s="4">
        <f t="shared" ref="BG192:BR192" si="252">SUM(H192:H193)</f>
        <v>0</v>
      </c>
      <c r="BH192" s="4">
        <f t="shared" si="252"/>
        <v>0</v>
      </c>
      <c r="BI192" s="4">
        <f t="shared" si="252"/>
        <v>0</v>
      </c>
      <c r="BJ192" s="4">
        <f t="shared" si="252"/>
        <v>0</v>
      </c>
      <c r="BK192" s="4">
        <f t="shared" si="252"/>
        <v>0</v>
      </c>
      <c r="BL192" s="4">
        <f t="shared" si="252"/>
        <v>0</v>
      </c>
      <c r="BM192" s="4">
        <f t="shared" si="252"/>
        <v>0</v>
      </c>
      <c r="BN192" s="4">
        <f t="shared" si="252"/>
        <v>0</v>
      </c>
      <c r="BO192" s="4">
        <f t="shared" si="252"/>
        <v>0</v>
      </c>
      <c r="BP192" s="4">
        <f t="shared" si="252"/>
        <v>0</v>
      </c>
      <c r="BQ192" s="4">
        <f t="shared" si="252"/>
        <v>0</v>
      </c>
      <c r="BR192" s="4">
        <f t="shared" si="252"/>
        <v>0</v>
      </c>
      <c r="BT192" s="4">
        <f t="shared" ref="BT192:CE192" si="253">SUM(U192:U193)</f>
        <v>0</v>
      </c>
      <c r="BU192" s="4">
        <f t="shared" si="253"/>
        <v>0</v>
      </c>
      <c r="BV192" s="4">
        <f t="shared" si="253"/>
        <v>0</v>
      </c>
      <c r="BW192" s="4">
        <f t="shared" si="253"/>
        <v>0</v>
      </c>
      <c r="BX192" s="4">
        <f t="shared" si="253"/>
        <v>0</v>
      </c>
      <c r="BY192" s="4">
        <f t="shared" si="253"/>
        <v>0</v>
      </c>
      <c r="BZ192" s="4">
        <f t="shared" si="253"/>
        <v>0</v>
      </c>
      <c r="CA192" s="4">
        <f t="shared" si="253"/>
        <v>0</v>
      </c>
      <c r="CB192" s="4">
        <f t="shared" si="253"/>
        <v>0</v>
      </c>
      <c r="CC192" s="4">
        <f t="shared" si="253"/>
        <v>0</v>
      </c>
      <c r="CD192" s="4">
        <f t="shared" si="253"/>
        <v>0</v>
      </c>
      <c r="CE192" s="4">
        <f t="shared" si="253"/>
        <v>0</v>
      </c>
    </row>
    <row r="193" spans="1:83">
      <c r="A193" s="407"/>
      <c r="B193" s="410"/>
      <c r="C193" s="440"/>
      <c r="D193" s="440"/>
      <c r="E193" s="414"/>
      <c r="F193" s="410"/>
      <c r="G193" s="53" t="s">
        <v>73</v>
      </c>
      <c r="H193" s="54"/>
      <c r="I193" s="55" t="str">
        <f t="shared" si="251"/>
        <v/>
      </c>
      <c r="J193" s="55" t="str">
        <f t="shared" si="251"/>
        <v/>
      </c>
      <c r="K193" s="55" t="str">
        <f t="shared" si="251"/>
        <v/>
      </c>
      <c r="L193" s="55" t="str">
        <f t="shared" si="251"/>
        <v/>
      </c>
      <c r="M193" s="55" t="str">
        <f t="shared" si="251"/>
        <v/>
      </c>
      <c r="N193" s="55" t="str">
        <f t="shared" si="251"/>
        <v/>
      </c>
      <c r="O193" s="55" t="str">
        <f t="shared" si="251"/>
        <v/>
      </c>
      <c r="P193" s="55" t="str">
        <f t="shared" si="251"/>
        <v/>
      </c>
      <c r="Q193" s="55" t="str">
        <f t="shared" si="251"/>
        <v/>
      </c>
      <c r="R193" s="55" t="str">
        <f t="shared" si="251"/>
        <v/>
      </c>
      <c r="S193" s="55" t="str">
        <f t="shared" si="251"/>
        <v/>
      </c>
      <c r="T193" s="56">
        <f t="shared" si="174"/>
        <v>0</v>
      </c>
      <c r="AN193" s="4">
        <v>6</v>
      </c>
      <c r="AO193" s="4">
        <v>1</v>
      </c>
      <c r="AP193" s="4">
        <v>8</v>
      </c>
      <c r="AQ193" s="6">
        <f ca="1">IF($AP193=1,IF(INDIRECT(ADDRESS(($AN193-1)*3+$AO193+5,$AP193+7))="",0,INDIRECT(ADDRESS(($AN193-1)*3+$AO193+5,$AP193+7))),IF(INDIRECT(ADDRESS(($AN193-1)*3+$AO193+5,$AP193+7))="",0,IF(COUNTIF(INDIRECT(ADDRESS(($AN193-1)*36+($AO193-1)*12+6,COLUMN())):INDIRECT(ADDRESS(($AN193-1)*36+($AO193-1)*12+$AP193+4,COLUMN())),INDIRECT(ADDRESS(($AN193-1)*3+$AO193+5,$AP193+7)))&gt;=1,0,INDIRECT(ADDRESS(($AN193-1)*3+$AO193+5,$AP193+7)))))</f>
        <v>0</v>
      </c>
      <c r="AR193" s="4">
        <f ca="1">COUNTIF(INDIRECT("H"&amp;(ROW()+12*(($AN193-1)*3+$AO193)-ROW())/12+5):INDIRECT("S"&amp;(ROW()+12*(($AN193-1)*3+$AO193)-ROW())/12+5),AQ193)</f>
        <v>0</v>
      </c>
      <c r="AS193" s="6"/>
      <c r="AU193" s="4">
        <f ca="1">IF(AND(AQ193&gt;0,AR193&gt;0),COUNTIF(AU$6:AU192,"&gt;0")+1,0)</f>
        <v>0</v>
      </c>
      <c r="BE193" s="4">
        <v>2</v>
      </c>
      <c r="BF193" s="4" t="s">
        <v>256</v>
      </c>
      <c r="BG193" s="4">
        <f t="shared" ref="BG193:BR193" si="254">IF(BG192+BT192&gt;40000,1,0)</f>
        <v>0</v>
      </c>
      <c r="BH193" s="4">
        <f t="shared" si="254"/>
        <v>0</v>
      </c>
      <c r="BI193" s="4">
        <f t="shared" si="254"/>
        <v>0</v>
      </c>
      <c r="BJ193" s="4">
        <f t="shared" si="254"/>
        <v>0</v>
      </c>
      <c r="BK193" s="4">
        <f t="shared" si="254"/>
        <v>0</v>
      </c>
      <c r="BL193" s="4">
        <f t="shared" si="254"/>
        <v>0</v>
      </c>
      <c r="BM193" s="4">
        <f t="shared" si="254"/>
        <v>0</v>
      </c>
      <c r="BN193" s="4">
        <f t="shared" si="254"/>
        <v>0</v>
      </c>
      <c r="BO193" s="4">
        <f t="shared" si="254"/>
        <v>0</v>
      </c>
      <c r="BP193" s="4">
        <f t="shared" si="254"/>
        <v>0</v>
      </c>
      <c r="BQ193" s="4">
        <f t="shared" si="254"/>
        <v>0</v>
      </c>
      <c r="BR193" s="4">
        <f t="shared" si="254"/>
        <v>0</v>
      </c>
    </row>
    <row r="194" spans="1:83">
      <c r="A194" s="408"/>
      <c r="B194" s="411"/>
      <c r="C194" s="441"/>
      <c r="D194" s="442"/>
      <c r="E194" s="415"/>
      <c r="F194" s="411"/>
      <c r="G194" s="59" t="s">
        <v>258</v>
      </c>
      <c r="H194" s="60"/>
      <c r="I194" s="61"/>
      <c r="J194" s="61"/>
      <c r="K194" s="61"/>
      <c r="L194" s="61"/>
      <c r="M194" s="61"/>
      <c r="N194" s="61"/>
      <c r="O194" s="61"/>
      <c r="P194" s="61"/>
      <c r="Q194" s="61"/>
      <c r="R194" s="61"/>
      <c r="S194" s="61"/>
      <c r="T194" s="62">
        <f t="shared" si="174"/>
        <v>0</v>
      </c>
      <c r="AN194" s="4">
        <v>6</v>
      </c>
      <c r="AO194" s="4">
        <v>1</v>
      </c>
      <c r="AP194" s="4">
        <v>9</v>
      </c>
      <c r="AQ194" s="6">
        <f ca="1">IF($AP194=1,IF(INDIRECT(ADDRESS(($AN194-1)*3+$AO194+5,$AP194+7))="",0,INDIRECT(ADDRESS(($AN194-1)*3+$AO194+5,$AP194+7))),IF(INDIRECT(ADDRESS(($AN194-1)*3+$AO194+5,$AP194+7))="",0,IF(COUNTIF(INDIRECT(ADDRESS(($AN194-1)*36+($AO194-1)*12+6,COLUMN())):INDIRECT(ADDRESS(($AN194-1)*36+($AO194-1)*12+$AP194+4,COLUMN())),INDIRECT(ADDRESS(($AN194-1)*3+$AO194+5,$AP194+7)))&gt;=1,0,INDIRECT(ADDRESS(($AN194-1)*3+$AO194+5,$AP194+7)))))</f>
        <v>0</v>
      </c>
      <c r="AR194" s="4">
        <f ca="1">COUNTIF(INDIRECT("H"&amp;(ROW()+12*(($AN194-1)*3+$AO194)-ROW())/12+5):INDIRECT("S"&amp;(ROW()+12*(($AN194-1)*3+$AO194)-ROW())/12+5),AQ194)</f>
        <v>0</v>
      </c>
      <c r="AS194" s="6"/>
      <c r="AU194" s="4">
        <f ca="1">IF(AND(AQ194&gt;0,AR194&gt;0),COUNTIF(AU$6:AU193,"&gt;0")+1,0)</f>
        <v>0</v>
      </c>
      <c r="BE194" s="4">
        <v>3</v>
      </c>
    </row>
    <row r="195" spans="1:83">
      <c r="A195" s="406">
        <v>64</v>
      </c>
      <c r="B195" s="409"/>
      <c r="C195" s="409"/>
      <c r="D195" s="409"/>
      <c r="E195" s="413"/>
      <c r="F195" s="409"/>
      <c r="G195" s="47" t="s">
        <v>75</v>
      </c>
      <c r="H195" s="48"/>
      <c r="I195" s="49" t="str">
        <f t="shared" ref="I195:S196" si="255">IF(H195="","",H195)</f>
        <v/>
      </c>
      <c r="J195" s="49" t="str">
        <f t="shared" si="255"/>
        <v/>
      </c>
      <c r="K195" s="49" t="str">
        <f t="shared" si="255"/>
        <v/>
      </c>
      <c r="L195" s="49" t="str">
        <f t="shared" si="255"/>
        <v/>
      </c>
      <c r="M195" s="49" t="str">
        <f t="shared" si="255"/>
        <v/>
      </c>
      <c r="N195" s="49" t="str">
        <f t="shared" si="255"/>
        <v/>
      </c>
      <c r="O195" s="49" t="str">
        <f t="shared" si="255"/>
        <v/>
      </c>
      <c r="P195" s="49" t="str">
        <f t="shared" si="255"/>
        <v/>
      </c>
      <c r="Q195" s="49" t="str">
        <f t="shared" si="255"/>
        <v/>
      </c>
      <c r="R195" s="49" t="str">
        <f t="shared" si="255"/>
        <v/>
      </c>
      <c r="S195" s="49" t="str">
        <f t="shared" si="255"/>
        <v/>
      </c>
      <c r="T195" s="50">
        <f t="shared" si="174"/>
        <v>0</v>
      </c>
      <c r="AN195" s="4">
        <v>6</v>
      </c>
      <c r="AO195" s="4">
        <v>1</v>
      </c>
      <c r="AP195" s="4">
        <v>10</v>
      </c>
      <c r="AQ195" s="6">
        <f ca="1">IF($AP195=1,IF(INDIRECT(ADDRESS(($AN195-1)*3+$AO195+5,$AP195+7))="",0,INDIRECT(ADDRESS(($AN195-1)*3+$AO195+5,$AP195+7))),IF(INDIRECT(ADDRESS(($AN195-1)*3+$AO195+5,$AP195+7))="",0,IF(COUNTIF(INDIRECT(ADDRESS(($AN195-1)*36+($AO195-1)*12+6,COLUMN())):INDIRECT(ADDRESS(($AN195-1)*36+($AO195-1)*12+$AP195+4,COLUMN())),INDIRECT(ADDRESS(($AN195-1)*3+$AO195+5,$AP195+7)))&gt;=1,0,INDIRECT(ADDRESS(($AN195-1)*3+$AO195+5,$AP195+7)))))</f>
        <v>0</v>
      </c>
      <c r="AR195" s="4">
        <f ca="1">COUNTIF(INDIRECT("H"&amp;(ROW()+12*(($AN195-1)*3+$AO195)-ROW())/12+5):INDIRECT("S"&amp;(ROW()+12*(($AN195-1)*3+$AO195)-ROW())/12+5),AQ195)</f>
        <v>0</v>
      </c>
      <c r="AS195" s="6"/>
      <c r="AU195" s="4">
        <f ca="1">IF(AND(AQ195&gt;0,AR195&gt;0),COUNTIF(AU$6:AU194,"&gt;0")+1,0)</f>
        <v>0</v>
      </c>
      <c r="BE195" s="4">
        <v>1</v>
      </c>
      <c r="BG195" s="4">
        <f t="shared" ref="BG195:BR195" si="256">SUM(H195:H196)</f>
        <v>0</v>
      </c>
      <c r="BH195" s="4">
        <f t="shared" si="256"/>
        <v>0</v>
      </c>
      <c r="BI195" s="4">
        <f t="shared" si="256"/>
        <v>0</v>
      </c>
      <c r="BJ195" s="4">
        <f t="shared" si="256"/>
        <v>0</v>
      </c>
      <c r="BK195" s="4">
        <f t="shared" si="256"/>
        <v>0</v>
      </c>
      <c r="BL195" s="4">
        <f t="shared" si="256"/>
        <v>0</v>
      </c>
      <c r="BM195" s="4">
        <f t="shared" si="256"/>
        <v>0</v>
      </c>
      <c r="BN195" s="4">
        <f t="shared" si="256"/>
        <v>0</v>
      </c>
      <c r="BO195" s="4">
        <f t="shared" si="256"/>
        <v>0</v>
      </c>
      <c r="BP195" s="4">
        <f t="shared" si="256"/>
        <v>0</v>
      </c>
      <c r="BQ195" s="4">
        <f t="shared" si="256"/>
        <v>0</v>
      </c>
      <c r="BR195" s="4">
        <f t="shared" si="256"/>
        <v>0</v>
      </c>
      <c r="BT195" s="4">
        <f t="shared" ref="BT195:CE195" si="257">SUM(U195:U196)</f>
        <v>0</v>
      </c>
      <c r="BU195" s="4">
        <f t="shared" si="257"/>
        <v>0</v>
      </c>
      <c r="BV195" s="4">
        <f t="shared" si="257"/>
        <v>0</v>
      </c>
      <c r="BW195" s="4">
        <f t="shared" si="257"/>
        <v>0</v>
      </c>
      <c r="BX195" s="4">
        <f t="shared" si="257"/>
        <v>0</v>
      </c>
      <c r="BY195" s="4">
        <f t="shared" si="257"/>
        <v>0</v>
      </c>
      <c r="BZ195" s="4">
        <f t="shared" si="257"/>
        <v>0</v>
      </c>
      <c r="CA195" s="4">
        <f t="shared" si="257"/>
        <v>0</v>
      </c>
      <c r="CB195" s="4">
        <f t="shared" si="257"/>
        <v>0</v>
      </c>
      <c r="CC195" s="4">
        <f t="shared" si="257"/>
        <v>0</v>
      </c>
      <c r="CD195" s="4">
        <f t="shared" si="257"/>
        <v>0</v>
      </c>
      <c r="CE195" s="4">
        <f t="shared" si="257"/>
        <v>0</v>
      </c>
    </row>
    <row r="196" spans="1:83">
      <c r="A196" s="407"/>
      <c r="B196" s="410"/>
      <c r="C196" s="440"/>
      <c r="D196" s="440"/>
      <c r="E196" s="414"/>
      <c r="F196" s="410"/>
      <c r="G196" s="53" t="s">
        <v>73</v>
      </c>
      <c r="H196" s="54"/>
      <c r="I196" s="55" t="str">
        <f t="shared" si="255"/>
        <v/>
      </c>
      <c r="J196" s="55" t="str">
        <f t="shared" si="255"/>
        <v/>
      </c>
      <c r="K196" s="55" t="str">
        <f t="shared" si="255"/>
        <v/>
      </c>
      <c r="L196" s="55" t="str">
        <f t="shared" si="255"/>
        <v/>
      </c>
      <c r="M196" s="55" t="str">
        <f t="shared" si="255"/>
        <v/>
      </c>
      <c r="N196" s="55" t="str">
        <f t="shared" si="255"/>
        <v/>
      </c>
      <c r="O196" s="55" t="str">
        <f t="shared" si="255"/>
        <v/>
      </c>
      <c r="P196" s="55" t="str">
        <f t="shared" si="255"/>
        <v/>
      </c>
      <c r="Q196" s="55" t="str">
        <f t="shared" si="255"/>
        <v/>
      </c>
      <c r="R196" s="55" t="str">
        <f t="shared" si="255"/>
        <v/>
      </c>
      <c r="S196" s="55" t="str">
        <f t="shared" si="255"/>
        <v/>
      </c>
      <c r="T196" s="56">
        <f t="shared" si="174"/>
        <v>0</v>
      </c>
      <c r="AN196" s="4">
        <v>6</v>
      </c>
      <c r="AO196" s="4">
        <v>1</v>
      </c>
      <c r="AP196" s="4">
        <v>11</v>
      </c>
      <c r="AQ196" s="6">
        <f ca="1">IF($AP196=1,IF(INDIRECT(ADDRESS(($AN196-1)*3+$AO196+5,$AP196+7))="",0,INDIRECT(ADDRESS(($AN196-1)*3+$AO196+5,$AP196+7))),IF(INDIRECT(ADDRESS(($AN196-1)*3+$AO196+5,$AP196+7))="",0,IF(COUNTIF(INDIRECT(ADDRESS(($AN196-1)*36+($AO196-1)*12+6,COLUMN())):INDIRECT(ADDRESS(($AN196-1)*36+($AO196-1)*12+$AP196+4,COLUMN())),INDIRECT(ADDRESS(($AN196-1)*3+$AO196+5,$AP196+7)))&gt;=1,0,INDIRECT(ADDRESS(($AN196-1)*3+$AO196+5,$AP196+7)))))</f>
        <v>0</v>
      </c>
      <c r="AR196" s="4">
        <f ca="1">COUNTIF(INDIRECT("H"&amp;(ROW()+12*(($AN196-1)*3+$AO196)-ROW())/12+5):INDIRECT("S"&amp;(ROW()+12*(($AN196-1)*3+$AO196)-ROW())/12+5),AQ196)</f>
        <v>0</v>
      </c>
      <c r="AS196" s="6"/>
      <c r="AU196" s="4">
        <f ca="1">IF(AND(AQ196&gt;0,AR196&gt;0),COUNTIF(AU$6:AU195,"&gt;0")+1,0)</f>
        <v>0</v>
      </c>
      <c r="BE196" s="4">
        <v>2</v>
      </c>
      <c r="BF196" s="4" t="s">
        <v>256</v>
      </c>
      <c r="BG196" s="4">
        <f t="shared" ref="BG196:BR196" si="258">IF(BG195+BT195&gt;40000,1,0)</f>
        <v>0</v>
      </c>
      <c r="BH196" s="4">
        <f t="shared" si="258"/>
        <v>0</v>
      </c>
      <c r="BI196" s="4">
        <f t="shared" si="258"/>
        <v>0</v>
      </c>
      <c r="BJ196" s="4">
        <f t="shared" si="258"/>
        <v>0</v>
      </c>
      <c r="BK196" s="4">
        <f t="shared" si="258"/>
        <v>0</v>
      </c>
      <c r="BL196" s="4">
        <f t="shared" si="258"/>
        <v>0</v>
      </c>
      <c r="BM196" s="4">
        <f t="shared" si="258"/>
        <v>0</v>
      </c>
      <c r="BN196" s="4">
        <f t="shared" si="258"/>
        <v>0</v>
      </c>
      <c r="BO196" s="4">
        <f t="shared" si="258"/>
        <v>0</v>
      </c>
      <c r="BP196" s="4">
        <f t="shared" si="258"/>
        <v>0</v>
      </c>
      <c r="BQ196" s="4">
        <f t="shared" si="258"/>
        <v>0</v>
      </c>
      <c r="BR196" s="4">
        <f t="shared" si="258"/>
        <v>0</v>
      </c>
    </row>
    <row r="197" spans="1:83">
      <c r="A197" s="408"/>
      <c r="B197" s="411"/>
      <c r="C197" s="441"/>
      <c r="D197" s="442"/>
      <c r="E197" s="415"/>
      <c r="F197" s="411"/>
      <c r="G197" s="59" t="s">
        <v>258</v>
      </c>
      <c r="H197" s="60"/>
      <c r="I197" s="61"/>
      <c r="J197" s="61"/>
      <c r="K197" s="61"/>
      <c r="L197" s="61"/>
      <c r="M197" s="61"/>
      <c r="N197" s="61"/>
      <c r="O197" s="61"/>
      <c r="P197" s="61"/>
      <c r="Q197" s="61"/>
      <c r="R197" s="61"/>
      <c r="S197" s="61"/>
      <c r="T197" s="62">
        <f t="shared" si="174"/>
        <v>0</v>
      </c>
      <c r="AN197" s="4">
        <v>6</v>
      </c>
      <c r="AO197" s="4">
        <v>1</v>
      </c>
      <c r="AP197" s="4">
        <v>12</v>
      </c>
      <c r="AQ197" s="6">
        <f ca="1">IF($AP197=1,IF(INDIRECT(ADDRESS(($AN197-1)*3+$AO197+5,$AP197+7))="",0,INDIRECT(ADDRESS(($AN197-1)*3+$AO197+5,$AP197+7))),IF(INDIRECT(ADDRESS(($AN197-1)*3+$AO197+5,$AP197+7))="",0,IF(COUNTIF(INDIRECT(ADDRESS(($AN197-1)*36+($AO197-1)*12+6,COLUMN())):INDIRECT(ADDRESS(($AN197-1)*36+($AO197-1)*12+$AP197+4,COLUMN())),INDIRECT(ADDRESS(($AN197-1)*3+$AO197+5,$AP197+7)))&gt;=1,0,INDIRECT(ADDRESS(($AN197-1)*3+$AO197+5,$AP197+7)))))</f>
        <v>0</v>
      </c>
      <c r="AR197" s="4">
        <f ca="1">COUNTIF(INDIRECT("H"&amp;(ROW()+12*(($AN197-1)*3+$AO197)-ROW())/12+5):INDIRECT("S"&amp;(ROW()+12*(($AN197-1)*3+$AO197)-ROW())/12+5),AQ197)</f>
        <v>0</v>
      </c>
      <c r="AS197" s="6"/>
      <c r="AU197" s="4">
        <f ca="1">IF(AND(AQ197&gt;0,AR197&gt;0),COUNTIF(AU$6:AU196,"&gt;0")+1,0)</f>
        <v>0</v>
      </c>
      <c r="BE197" s="4">
        <v>3</v>
      </c>
    </row>
    <row r="198" spans="1:83">
      <c r="A198" s="406">
        <v>65</v>
      </c>
      <c r="B198" s="409"/>
      <c r="C198" s="409"/>
      <c r="D198" s="409"/>
      <c r="E198" s="413"/>
      <c r="F198" s="409"/>
      <c r="G198" s="47" t="s">
        <v>75</v>
      </c>
      <c r="H198" s="48"/>
      <c r="I198" s="49" t="str">
        <f t="shared" ref="I198:S199" si="259">IF(H198="","",H198)</f>
        <v/>
      </c>
      <c r="J198" s="49" t="str">
        <f t="shared" si="259"/>
        <v/>
      </c>
      <c r="K198" s="49" t="str">
        <f t="shared" si="259"/>
        <v/>
      </c>
      <c r="L198" s="49" t="str">
        <f t="shared" si="259"/>
        <v/>
      </c>
      <c r="M198" s="49" t="str">
        <f t="shared" si="259"/>
        <v/>
      </c>
      <c r="N198" s="49" t="str">
        <f t="shared" si="259"/>
        <v/>
      </c>
      <c r="O198" s="49" t="str">
        <f t="shared" si="259"/>
        <v/>
      </c>
      <c r="P198" s="49" t="str">
        <f t="shared" si="259"/>
        <v/>
      </c>
      <c r="Q198" s="49" t="str">
        <f t="shared" si="259"/>
        <v/>
      </c>
      <c r="R198" s="49" t="str">
        <f t="shared" si="259"/>
        <v/>
      </c>
      <c r="S198" s="49" t="str">
        <f t="shared" si="259"/>
        <v/>
      </c>
      <c r="T198" s="50">
        <f t="shared" ref="T198:T261" si="260">SUM(H198:S198)</f>
        <v>0</v>
      </c>
      <c r="AN198" s="4">
        <v>6</v>
      </c>
      <c r="AO198" s="4">
        <v>2</v>
      </c>
      <c r="AP198" s="4">
        <v>1</v>
      </c>
      <c r="AQ198" s="6">
        <f ca="1">IF($AP198=1,IF(INDIRECT(ADDRESS(($AN198-1)*3+$AO198+5,$AP198+7))="",0,INDIRECT(ADDRESS(($AN198-1)*3+$AO198+5,$AP198+7))),IF(INDIRECT(ADDRESS(($AN198-1)*3+$AO198+5,$AP198+7))="",0,IF(COUNTIF(INDIRECT(ADDRESS(($AN198-1)*36+($AO198-1)*12+6,COLUMN())):INDIRECT(ADDRESS(($AN198-1)*36+($AO198-1)*12+$AP198+4,COLUMN())),INDIRECT(ADDRESS(($AN198-1)*3+$AO198+5,$AP198+7)))&gt;=1,0,INDIRECT(ADDRESS(($AN198-1)*3+$AO198+5,$AP198+7)))))</f>
        <v>0</v>
      </c>
      <c r="AR198" s="4">
        <f ca="1">COUNTIF(INDIRECT("H"&amp;(ROW()+12*(($AN198-1)*3+$AO198)-ROW())/12+5):INDIRECT("S"&amp;(ROW()+12*(($AN198-1)*3+$AO198)-ROW())/12+5),AQ198)</f>
        <v>0</v>
      </c>
      <c r="AS198" s="6"/>
      <c r="AU198" s="4">
        <f ca="1">IF(AND(AQ198&gt;0,AR198&gt;0),COUNTIF(AU$6:AU197,"&gt;0")+1,0)</f>
        <v>0</v>
      </c>
      <c r="BE198" s="4">
        <v>1</v>
      </c>
      <c r="BG198" s="4">
        <f t="shared" ref="BG198:BR198" si="261">SUM(H198:H199)</f>
        <v>0</v>
      </c>
      <c r="BH198" s="4">
        <f t="shared" si="261"/>
        <v>0</v>
      </c>
      <c r="BI198" s="4">
        <f t="shared" si="261"/>
        <v>0</v>
      </c>
      <c r="BJ198" s="4">
        <f t="shared" si="261"/>
        <v>0</v>
      </c>
      <c r="BK198" s="4">
        <f t="shared" si="261"/>
        <v>0</v>
      </c>
      <c r="BL198" s="4">
        <f t="shared" si="261"/>
        <v>0</v>
      </c>
      <c r="BM198" s="4">
        <f t="shared" si="261"/>
        <v>0</v>
      </c>
      <c r="BN198" s="4">
        <f t="shared" si="261"/>
        <v>0</v>
      </c>
      <c r="BO198" s="4">
        <f t="shared" si="261"/>
        <v>0</v>
      </c>
      <c r="BP198" s="4">
        <f t="shared" si="261"/>
        <v>0</v>
      </c>
      <c r="BQ198" s="4">
        <f t="shared" si="261"/>
        <v>0</v>
      </c>
      <c r="BR198" s="4">
        <f t="shared" si="261"/>
        <v>0</v>
      </c>
      <c r="BT198" s="4">
        <f t="shared" ref="BT198:CE198" si="262">SUM(U198:U199)</f>
        <v>0</v>
      </c>
      <c r="BU198" s="4">
        <f t="shared" si="262"/>
        <v>0</v>
      </c>
      <c r="BV198" s="4">
        <f t="shared" si="262"/>
        <v>0</v>
      </c>
      <c r="BW198" s="4">
        <f t="shared" si="262"/>
        <v>0</v>
      </c>
      <c r="BX198" s="4">
        <f t="shared" si="262"/>
        <v>0</v>
      </c>
      <c r="BY198" s="4">
        <f t="shared" si="262"/>
        <v>0</v>
      </c>
      <c r="BZ198" s="4">
        <f t="shared" si="262"/>
        <v>0</v>
      </c>
      <c r="CA198" s="4">
        <f t="shared" si="262"/>
        <v>0</v>
      </c>
      <c r="CB198" s="4">
        <f t="shared" si="262"/>
        <v>0</v>
      </c>
      <c r="CC198" s="4">
        <f t="shared" si="262"/>
        <v>0</v>
      </c>
      <c r="CD198" s="4">
        <f t="shared" si="262"/>
        <v>0</v>
      </c>
      <c r="CE198" s="4">
        <f t="shared" si="262"/>
        <v>0</v>
      </c>
    </row>
    <row r="199" spans="1:83">
      <c r="A199" s="407"/>
      <c r="B199" s="410"/>
      <c r="C199" s="440"/>
      <c r="D199" s="440"/>
      <c r="E199" s="414"/>
      <c r="F199" s="410"/>
      <c r="G199" s="53" t="s">
        <v>73</v>
      </c>
      <c r="H199" s="54"/>
      <c r="I199" s="55" t="str">
        <f t="shared" si="259"/>
        <v/>
      </c>
      <c r="J199" s="55" t="str">
        <f t="shared" si="259"/>
        <v/>
      </c>
      <c r="K199" s="55" t="str">
        <f t="shared" si="259"/>
        <v/>
      </c>
      <c r="L199" s="55" t="str">
        <f t="shared" si="259"/>
        <v/>
      </c>
      <c r="M199" s="55" t="str">
        <f t="shared" si="259"/>
        <v/>
      </c>
      <c r="N199" s="55" t="str">
        <f t="shared" si="259"/>
        <v/>
      </c>
      <c r="O199" s="55" t="str">
        <f t="shared" si="259"/>
        <v/>
      </c>
      <c r="P199" s="55" t="str">
        <f t="shared" si="259"/>
        <v/>
      </c>
      <c r="Q199" s="55" t="str">
        <f t="shared" si="259"/>
        <v/>
      </c>
      <c r="R199" s="55" t="str">
        <f t="shared" si="259"/>
        <v/>
      </c>
      <c r="S199" s="55" t="str">
        <f t="shared" si="259"/>
        <v/>
      </c>
      <c r="T199" s="56">
        <f t="shared" si="260"/>
        <v>0</v>
      </c>
      <c r="AN199" s="4">
        <v>6</v>
      </c>
      <c r="AO199" s="4">
        <v>2</v>
      </c>
      <c r="AP199" s="4">
        <v>2</v>
      </c>
      <c r="AQ199" s="6">
        <f ca="1">IF($AP199=1,IF(INDIRECT(ADDRESS(($AN199-1)*3+$AO199+5,$AP199+7))="",0,INDIRECT(ADDRESS(($AN199-1)*3+$AO199+5,$AP199+7))),IF(INDIRECT(ADDRESS(($AN199-1)*3+$AO199+5,$AP199+7))="",0,IF(COUNTIF(INDIRECT(ADDRESS(($AN199-1)*36+($AO199-1)*12+6,COLUMN())):INDIRECT(ADDRESS(($AN199-1)*36+($AO199-1)*12+$AP199+4,COLUMN())),INDIRECT(ADDRESS(($AN199-1)*3+$AO199+5,$AP199+7)))&gt;=1,0,INDIRECT(ADDRESS(($AN199-1)*3+$AO199+5,$AP199+7)))))</f>
        <v>0</v>
      </c>
      <c r="AR199" s="4">
        <f ca="1">COUNTIF(INDIRECT("H"&amp;(ROW()+12*(($AN199-1)*3+$AO199)-ROW())/12+5):INDIRECT("S"&amp;(ROW()+12*(($AN199-1)*3+$AO199)-ROW())/12+5),AQ199)</f>
        <v>0</v>
      </c>
      <c r="AS199" s="6"/>
      <c r="AU199" s="4">
        <f ca="1">IF(AND(AQ199&gt;0,AR199&gt;0),COUNTIF(AU$6:AU198,"&gt;0")+1,0)</f>
        <v>0</v>
      </c>
      <c r="BE199" s="4">
        <v>2</v>
      </c>
      <c r="BF199" s="4" t="s">
        <v>256</v>
      </c>
      <c r="BG199" s="4">
        <f t="shared" ref="BG199:BR199" si="263">IF(BG198+BT198&gt;40000,1,0)</f>
        <v>0</v>
      </c>
      <c r="BH199" s="4">
        <f t="shared" si="263"/>
        <v>0</v>
      </c>
      <c r="BI199" s="4">
        <f t="shared" si="263"/>
        <v>0</v>
      </c>
      <c r="BJ199" s="4">
        <f t="shared" si="263"/>
        <v>0</v>
      </c>
      <c r="BK199" s="4">
        <f t="shared" si="263"/>
        <v>0</v>
      </c>
      <c r="BL199" s="4">
        <f t="shared" si="263"/>
        <v>0</v>
      </c>
      <c r="BM199" s="4">
        <f t="shared" si="263"/>
        <v>0</v>
      </c>
      <c r="BN199" s="4">
        <f t="shared" si="263"/>
        <v>0</v>
      </c>
      <c r="BO199" s="4">
        <f t="shared" si="263"/>
        <v>0</v>
      </c>
      <c r="BP199" s="4">
        <f t="shared" si="263"/>
        <v>0</v>
      </c>
      <c r="BQ199" s="4">
        <f t="shared" si="263"/>
        <v>0</v>
      </c>
      <c r="BR199" s="4">
        <f t="shared" si="263"/>
        <v>0</v>
      </c>
    </row>
    <row r="200" spans="1:83">
      <c r="A200" s="408"/>
      <c r="B200" s="411"/>
      <c r="C200" s="441"/>
      <c r="D200" s="442"/>
      <c r="E200" s="415"/>
      <c r="F200" s="411"/>
      <c r="G200" s="59" t="s">
        <v>258</v>
      </c>
      <c r="H200" s="60"/>
      <c r="I200" s="61"/>
      <c r="J200" s="61"/>
      <c r="K200" s="61"/>
      <c r="L200" s="61"/>
      <c r="M200" s="61"/>
      <c r="N200" s="61"/>
      <c r="O200" s="61"/>
      <c r="P200" s="61"/>
      <c r="Q200" s="61"/>
      <c r="R200" s="61"/>
      <c r="S200" s="61"/>
      <c r="T200" s="62">
        <f t="shared" si="260"/>
        <v>0</v>
      </c>
      <c r="AN200" s="4">
        <v>6</v>
      </c>
      <c r="AO200" s="4">
        <v>2</v>
      </c>
      <c r="AP200" s="4">
        <v>3</v>
      </c>
      <c r="AQ200" s="6">
        <f ca="1">IF($AP200=1,IF(INDIRECT(ADDRESS(($AN200-1)*3+$AO200+5,$AP200+7))="",0,INDIRECT(ADDRESS(($AN200-1)*3+$AO200+5,$AP200+7))),IF(INDIRECT(ADDRESS(($AN200-1)*3+$AO200+5,$AP200+7))="",0,IF(COUNTIF(INDIRECT(ADDRESS(($AN200-1)*36+($AO200-1)*12+6,COLUMN())):INDIRECT(ADDRESS(($AN200-1)*36+($AO200-1)*12+$AP200+4,COLUMN())),INDIRECT(ADDRESS(($AN200-1)*3+$AO200+5,$AP200+7)))&gt;=1,0,INDIRECT(ADDRESS(($AN200-1)*3+$AO200+5,$AP200+7)))))</f>
        <v>0</v>
      </c>
      <c r="AR200" s="4">
        <f ca="1">COUNTIF(INDIRECT("H"&amp;(ROW()+12*(($AN200-1)*3+$AO200)-ROW())/12+5):INDIRECT("S"&amp;(ROW()+12*(($AN200-1)*3+$AO200)-ROW())/12+5),AQ200)</f>
        <v>0</v>
      </c>
      <c r="AS200" s="6"/>
      <c r="AU200" s="4">
        <f ca="1">IF(AND(AQ200&gt;0,AR200&gt;0),COUNTIF(AU$6:AU199,"&gt;0")+1,0)</f>
        <v>0</v>
      </c>
      <c r="BE200" s="4">
        <v>3</v>
      </c>
    </row>
    <row r="201" spans="1:83">
      <c r="A201" s="406">
        <v>66</v>
      </c>
      <c r="B201" s="409"/>
      <c r="C201" s="409"/>
      <c r="D201" s="409"/>
      <c r="E201" s="413"/>
      <c r="F201" s="409"/>
      <c r="G201" s="47" t="s">
        <v>75</v>
      </c>
      <c r="H201" s="48"/>
      <c r="I201" s="49" t="str">
        <f t="shared" ref="I201:S202" si="264">IF(H201="","",H201)</f>
        <v/>
      </c>
      <c r="J201" s="49" t="str">
        <f t="shared" si="264"/>
        <v/>
      </c>
      <c r="K201" s="49" t="str">
        <f t="shared" si="264"/>
        <v/>
      </c>
      <c r="L201" s="49" t="str">
        <f t="shared" si="264"/>
        <v/>
      </c>
      <c r="M201" s="49" t="str">
        <f t="shared" si="264"/>
        <v/>
      </c>
      <c r="N201" s="49" t="str">
        <f t="shared" si="264"/>
        <v/>
      </c>
      <c r="O201" s="49" t="str">
        <f t="shared" si="264"/>
        <v/>
      </c>
      <c r="P201" s="49" t="str">
        <f t="shared" si="264"/>
        <v/>
      </c>
      <c r="Q201" s="49" t="str">
        <f t="shared" si="264"/>
        <v/>
      </c>
      <c r="R201" s="49" t="str">
        <f t="shared" si="264"/>
        <v/>
      </c>
      <c r="S201" s="49" t="str">
        <f t="shared" si="264"/>
        <v/>
      </c>
      <c r="T201" s="50">
        <f t="shared" si="260"/>
        <v>0</v>
      </c>
      <c r="AN201" s="4">
        <v>6</v>
      </c>
      <c r="AO201" s="4">
        <v>2</v>
      </c>
      <c r="AP201" s="4">
        <v>4</v>
      </c>
      <c r="AQ201" s="6">
        <f ca="1">IF($AP201=1,IF(INDIRECT(ADDRESS(($AN201-1)*3+$AO201+5,$AP201+7))="",0,INDIRECT(ADDRESS(($AN201-1)*3+$AO201+5,$AP201+7))),IF(INDIRECT(ADDRESS(($AN201-1)*3+$AO201+5,$AP201+7))="",0,IF(COUNTIF(INDIRECT(ADDRESS(($AN201-1)*36+($AO201-1)*12+6,COLUMN())):INDIRECT(ADDRESS(($AN201-1)*36+($AO201-1)*12+$AP201+4,COLUMN())),INDIRECT(ADDRESS(($AN201-1)*3+$AO201+5,$AP201+7)))&gt;=1,0,INDIRECT(ADDRESS(($AN201-1)*3+$AO201+5,$AP201+7)))))</f>
        <v>0</v>
      </c>
      <c r="AR201" s="4">
        <f ca="1">COUNTIF(INDIRECT("H"&amp;(ROW()+12*(($AN201-1)*3+$AO201)-ROW())/12+5):INDIRECT("S"&amp;(ROW()+12*(($AN201-1)*3+$AO201)-ROW())/12+5),AQ201)</f>
        <v>0</v>
      </c>
      <c r="AS201" s="6"/>
      <c r="AU201" s="4">
        <f ca="1">IF(AND(AQ201&gt;0,AR201&gt;0),COUNTIF(AU$6:AU200,"&gt;0")+1,0)</f>
        <v>0</v>
      </c>
      <c r="BE201" s="4">
        <v>1</v>
      </c>
      <c r="BG201" s="4">
        <f t="shared" ref="BG201:BR201" si="265">SUM(H201:H202)</f>
        <v>0</v>
      </c>
      <c r="BH201" s="4">
        <f t="shared" si="265"/>
        <v>0</v>
      </c>
      <c r="BI201" s="4">
        <f t="shared" si="265"/>
        <v>0</v>
      </c>
      <c r="BJ201" s="4">
        <f t="shared" si="265"/>
        <v>0</v>
      </c>
      <c r="BK201" s="4">
        <f t="shared" si="265"/>
        <v>0</v>
      </c>
      <c r="BL201" s="4">
        <f t="shared" si="265"/>
        <v>0</v>
      </c>
      <c r="BM201" s="4">
        <f t="shared" si="265"/>
        <v>0</v>
      </c>
      <c r="BN201" s="4">
        <f t="shared" si="265"/>
        <v>0</v>
      </c>
      <c r="BO201" s="4">
        <f t="shared" si="265"/>
        <v>0</v>
      </c>
      <c r="BP201" s="4">
        <f t="shared" si="265"/>
        <v>0</v>
      </c>
      <c r="BQ201" s="4">
        <f t="shared" si="265"/>
        <v>0</v>
      </c>
      <c r="BR201" s="4">
        <f t="shared" si="265"/>
        <v>0</v>
      </c>
      <c r="BT201" s="4">
        <f t="shared" ref="BT201:CE201" si="266">SUM(U201:U202)</f>
        <v>0</v>
      </c>
      <c r="BU201" s="4">
        <f t="shared" si="266"/>
        <v>0</v>
      </c>
      <c r="BV201" s="4">
        <f t="shared" si="266"/>
        <v>0</v>
      </c>
      <c r="BW201" s="4">
        <f t="shared" si="266"/>
        <v>0</v>
      </c>
      <c r="BX201" s="4">
        <f t="shared" si="266"/>
        <v>0</v>
      </c>
      <c r="BY201" s="4">
        <f t="shared" si="266"/>
        <v>0</v>
      </c>
      <c r="BZ201" s="4">
        <f t="shared" si="266"/>
        <v>0</v>
      </c>
      <c r="CA201" s="4">
        <f t="shared" si="266"/>
        <v>0</v>
      </c>
      <c r="CB201" s="4">
        <f t="shared" si="266"/>
        <v>0</v>
      </c>
      <c r="CC201" s="4">
        <f t="shared" si="266"/>
        <v>0</v>
      </c>
      <c r="CD201" s="4">
        <f t="shared" si="266"/>
        <v>0</v>
      </c>
      <c r="CE201" s="4">
        <f t="shared" si="266"/>
        <v>0</v>
      </c>
    </row>
    <row r="202" spans="1:83">
      <c r="A202" s="407"/>
      <c r="B202" s="410"/>
      <c r="C202" s="440"/>
      <c r="D202" s="440"/>
      <c r="E202" s="414"/>
      <c r="F202" s="410"/>
      <c r="G202" s="53" t="s">
        <v>73</v>
      </c>
      <c r="H202" s="54"/>
      <c r="I202" s="55" t="str">
        <f t="shared" si="264"/>
        <v/>
      </c>
      <c r="J202" s="55" t="str">
        <f t="shared" si="264"/>
        <v/>
      </c>
      <c r="K202" s="55" t="str">
        <f t="shared" si="264"/>
        <v/>
      </c>
      <c r="L202" s="55" t="str">
        <f t="shared" si="264"/>
        <v/>
      </c>
      <c r="M202" s="55" t="str">
        <f t="shared" si="264"/>
        <v/>
      </c>
      <c r="N202" s="55" t="str">
        <f t="shared" si="264"/>
        <v/>
      </c>
      <c r="O202" s="55" t="str">
        <f t="shared" si="264"/>
        <v/>
      </c>
      <c r="P202" s="55" t="str">
        <f t="shared" si="264"/>
        <v/>
      </c>
      <c r="Q202" s="55" t="str">
        <f t="shared" si="264"/>
        <v/>
      </c>
      <c r="R202" s="55" t="str">
        <f t="shared" si="264"/>
        <v/>
      </c>
      <c r="S202" s="55" t="str">
        <f t="shared" si="264"/>
        <v/>
      </c>
      <c r="T202" s="56">
        <f t="shared" si="260"/>
        <v>0</v>
      </c>
      <c r="AN202" s="4">
        <v>6</v>
      </c>
      <c r="AO202" s="4">
        <v>2</v>
      </c>
      <c r="AP202" s="4">
        <v>5</v>
      </c>
      <c r="AQ202" s="6">
        <f ca="1">IF($AP202=1,IF(INDIRECT(ADDRESS(($AN202-1)*3+$AO202+5,$AP202+7))="",0,INDIRECT(ADDRESS(($AN202-1)*3+$AO202+5,$AP202+7))),IF(INDIRECT(ADDRESS(($AN202-1)*3+$AO202+5,$AP202+7))="",0,IF(COUNTIF(INDIRECT(ADDRESS(($AN202-1)*36+($AO202-1)*12+6,COLUMN())):INDIRECT(ADDRESS(($AN202-1)*36+($AO202-1)*12+$AP202+4,COLUMN())),INDIRECT(ADDRESS(($AN202-1)*3+$AO202+5,$AP202+7)))&gt;=1,0,INDIRECT(ADDRESS(($AN202-1)*3+$AO202+5,$AP202+7)))))</f>
        <v>0</v>
      </c>
      <c r="AR202" s="4">
        <f ca="1">COUNTIF(INDIRECT("H"&amp;(ROW()+12*(($AN202-1)*3+$AO202)-ROW())/12+5):INDIRECT("S"&amp;(ROW()+12*(($AN202-1)*3+$AO202)-ROW())/12+5),AQ202)</f>
        <v>0</v>
      </c>
      <c r="AS202" s="6"/>
      <c r="AU202" s="4">
        <f ca="1">IF(AND(AQ202&gt;0,AR202&gt;0),COUNTIF(AU$6:AU201,"&gt;0")+1,0)</f>
        <v>0</v>
      </c>
      <c r="BE202" s="4">
        <v>2</v>
      </c>
      <c r="BF202" s="4" t="s">
        <v>256</v>
      </c>
      <c r="BG202" s="4">
        <f t="shared" ref="BG202:BR202" si="267">IF(BG201+BT201&gt;40000,1,0)</f>
        <v>0</v>
      </c>
      <c r="BH202" s="4">
        <f t="shared" si="267"/>
        <v>0</v>
      </c>
      <c r="BI202" s="4">
        <f t="shared" si="267"/>
        <v>0</v>
      </c>
      <c r="BJ202" s="4">
        <f t="shared" si="267"/>
        <v>0</v>
      </c>
      <c r="BK202" s="4">
        <f t="shared" si="267"/>
        <v>0</v>
      </c>
      <c r="BL202" s="4">
        <f t="shared" si="267"/>
        <v>0</v>
      </c>
      <c r="BM202" s="4">
        <f t="shared" si="267"/>
        <v>0</v>
      </c>
      <c r="BN202" s="4">
        <f t="shared" si="267"/>
        <v>0</v>
      </c>
      <c r="BO202" s="4">
        <f t="shared" si="267"/>
        <v>0</v>
      </c>
      <c r="BP202" s="4">
        <f t="shared" si="267"/>
        <v>0</v>
      </c>
      <c r="BQ202" s="4">
        <f t="shared" si="267"/>
        <v>0</v>
      </c>
      <c r="BR202" s="4">
        <f t="shared" si="267"/>
        <v>0</v>
      </c>
    </row>
    <row r="203" spans="1:83">
      <c r="A203" s="408"/>
      <c r="B203" s="411"/>
      <c r="C203" s="441"/>
      <c r="D203" s="442"/>
      <c r="E203" s="415"/>
      <c r="F203" s="411"/>
      <c r="G203" s="59" t="s">
        <v>258</v>
      </c>
      <c r="H203" s="60"/>
      <c r="I203" s="61"/>
      <c r="J203" s="61"/>
      <c r="K203" s="61"/>
      <c r="L203" s="61"/>
      <c r="M203" s="61"/>
      <c r="N203" s="61"/>
      <c r="O203" s="61"/>
      <c r="P203" s="61"/>
      <c r="Q203" s="61"/>
      <c r="R203" s="61"/>
      <c r="S203" s="61"/>
      <c r="T203" s="62">
        <f t="shared" si="260"/>
        <v>0</v>
      </c>
      <c r="AN203" s="4">
        <v>6</v>
      </c>
      <c r="AO203" s="4">
        <v>2</v>
      </c>
      <c r="AP203" s="4">
        <v>6</v>
      </c>
      <c r="AQ203" s="6">
        <f ca="1">IF($AP203=1,IF(INDIRECT(ADDRESS(($AN203-1)*3+$AO203+5,$AP203+7))="",0,INDIRECT(ADDRESS(($AN203-1)*3+$AO203+5,$AP203+7))),IF(INDIRECT(ADDRESS(($AN203-1)*3+$AO203+5,$AP203+7))="",0,IF(COUNTIF(INDIRECT(ADDRESS(($AN203-1)*36+($AO203-1)*12+6,COLUMN())):INDIRECT(ADDRESS(($AN203-1)*36+($AO203-1)*12+$AP203+4,COLUMN())),INDIRECT(ADDRESS(($AN203-1)*3+$AO203+5,$AP203+7)))&gt;=1,0,INDIRECT(ADDRESS(($AN203-1)*3+$AO203+5,$AP203+7)))))</f>
        <v>0</v>
      </c>
      <c r="AR203" s="4">
        <f ca="1">COUNTIF(INDIRECT("H"&amp;(ROW()+12*(($AN203-1)*3+$AO203)-ROW())/12+5):INDIRECT("S"&amp;(ROW()+12*(($AN203-1)*3+$AO203)-ROW())/12+5),AQ203)</f>
        <v>0</v>
      </c>
      <c r="AS203" s="6"/>
      <c r="AU203" s="4">
        <f ca="1">IF(AND(AQ203&gt;0,AR203&gt;0),COUNTIF(AU$6:AU202,"&gt;0")+1,0)</f>
        <v>0</v>
      </c>
      <c r="BE203" s="4">
        <v>3</v>
      </c>
    </row>
    <row r="204" spans="1:83">
      <c r="A204" s="406">
        <v>67</v>
      </c>
      <c r="B204" s="409"/>
      <c r="C204" s="409"/>
      <c r="D204" s="409"/>
      <c r="E204" s="413"/>
      <c r="F204" s="409"/>
      <c r="G204" s="47" t="s">
        <v>75</v>
      </c>
      <c r="H204" s="48"/>
      <c r="I204" s="49" t="str">
        <f t="shared" ref="I204:S205" si="268">IF(H204="","",H204)</f>
        <v/>
      </c>
      <c r="J204" s="49" t="str">
        <f t="shared" si="268"/>
        <v/>
      </c>
      <c r="K204" s="49" t="str">
        <f t="shared" si="268"/>
        <v/>
      </c>
      <c r="L204" s="49" t="str">
        <f t="shared" si="268"/>
        <v/>
      </c>
      <c r="M204" s="49" t="str">
        <f t="shared" si="268"/>
        <v/>
      </c>
      <c r="N204" s="49" t="str">
        <f t="shared" si="268"/>
        <v/>
      </c>
      <c r="O204" s="49" t="str">
        <f t="shared" si="268"/>
        <v/>
      </c>
      <c r="P204" s="49" t="str">
        <f t="shared" si="268"/>
        <v/>
      </c>
      <c r="Q204" s="49" t="str">
        <f t="shared" si="268"/>
        <v/>
      </c>
      <c r="R204" s="49" t="str">
        <f t="shared" si="268"/>
        <v/>
      </c>
      <c r="S204" s="49" t="str">
        <f t="shared" si="268"/>
        <v/>
      </c>
      <c r="T204" s="50">
        <f t="shared" si="260"/>
        <v>0</v>
      </c>
      <c r="AN204" s="4">
        <v>6</v>
      </c>
      <c r="AO204" s="4">
        <v>2</v>
      </c>
      <c r="AP204" s="4">
        <v>7</v>
      </c>
      <c r="AQ204" s="6">
        <f ca="1">IF($AP204=1,IF(INDIRECT(ADDRESS(($AN204-1)*3+$AO204+5,$AP204+7))="",0,INDIRECT(ADDRESS(($AN204-1)*3+$AO204+5,$AP204+7))),IF(INDIRECT(ADDRESS(($AN204-1)*3+$AO204+5,$AP204+7))="",0,IF(COUNTIF(INDIRECT(ADDRESS(($AN204-1)*36+($AO204-1)*12+6,COLUMN())):INDIRECT(ADDRESS(($AN204-1)*36+($AO204-1)*12+$AP204+4,COLUMN())),INDIRECT(ADDRESS(($AN204-1)*3+$AO204+5,$AP204+7)))&gt;=1,0,INDIRECT(ADDRESS(($AN204-1)*3+$AO204+5,$AP204+7)))))</f>
        <v>0</v>
      </c>
      <c r="AR204" s="4">
        <f ca="1">COUNTIF(INDIRECT("H"&amp;(ROW()+12*(($AN204-1)*3+$AO204)-ROW())/12+5):INDIRECT("S"&amp;(ROW()+12*(($AN204-1)*3+$AO204)-ROW())/12+5),AQ204)</f>
        <v>0</v>
      </c>
      <c r="AS204" s="6"/>
      <c r="AU204" s="4">
        <f ca="1">IF(AND(AQ204&gt;0,AR204&gt;0),COUNTIF(AU$6:AU203,"&gt;0")+1,0)</f>
        <v>0</v>
      </c>
      <c r="BE204" s="4">
        <v>1</v>
      </c>
      <c r="BG204" s="4">
        <f t="shared" ref="BG204:BR204" si="269">SUM(H204:H205)</f>
        <v>0</v>
      </c>
      <c r="BH204" s="4">
        <f t="shared" si="269"/>
        <v>0</v>
      </c>
      <c r="BI204" s="4">
        <f t="shared" si="269"/>
        <v>0</v>
      </c>
      <c r="BJ204" s="4">
        <f t="shared" si="269"/>
        <v>0</v>
      </c>
      <c r="BK204" s="4">
        <f t="shared" si="269"/>
        <v>0</v>
      </c>
      <c r="BL204" s="4">
        <f t="shared" si="269"/>
        <v>0</v>
      </c>
      <c r="BM204" s="4">
        <f t="shared" si="269"/>
        <v>0</v>
      </c>
      <c r="BN204" s="4">
        <f t="shared" si="269"/>
        <v>0</v>
      </c>
      <c r="BO204" s="4">
        <f t="shared" si="269"/>
        <v>0</v>
      </c>
      <c r="BP204" s="4">
        <f t="shared" si="269"/>
        <v>0</v>
      </c>
      <c r="BQ204" s="4">
        <f t="shared" si="269"/>
        <v>0</v>
      </c>
      <c r="BR204" s="4">
        <f t="shared" si="269"/>
        <v>0</v>
      </c>
      <c r="BT204" s="4">
        <f t="shared" ref="BT204:CE204" si="270">SUM(U204:U205)</f>
        <v>0</v>
      </c>
      <c r="BU204" s="4">
        <f t="shared" si="270"/>
        <v>0</v>
      </c>
      <c r="BV204" s="4">
        <f t="shared" si="270"/>
        <v>0</v>
      </c>
      <c r="BW204" s="4">
        <f t="shared" si="270"/>
        <v>0</v>
      </c>
      <c r="BX204" s="4">
        <f t="shared" si="270"/>
        <v>0</v>
      </c>
      <c r="BY204" s="4">
        <f t="shared" si="270"/>
        <v>0</v>
      </c>
      <c r="BZ204" s="4">
        <f t="shared" si="270"/>
        <v>0</v>
      </c>
      <c r="CA204" s="4">
        <f t="shared" si="270"/>
        <v>0</v>
      </c>
      <c r="CB204" s="4">
        <f t="shared" si="270"/>
        <v>0</v>
      </c>
      <c r="CC204" s="4">
        <f t="shared" si="270"/>
        <v>0</v>
      </c>
      <c r="CD204" s="4">
        <f t="shared" si="270"/>
        <v>0</v>
      </c>
      <c r="CE204" s="4">
        <f t="shared" si="270"/>
        <v>0</v>
      </c>
    </row>
    <row r="205" spans="1:83">
      <c r="A205" s="407"/>
      <c r="B205" s="410"/>
      <c r="C205" s="440"/>
      <c r="D205" s="440"/>
      <c r="E205" s="414"/>
      <c r="F205" s="410"/>
      <c r="G205" s="53" t="s">
        <v>73</v>
      </c>
      <c r="H205" s="54"/>
      <c r="I205" s="55" t="str">
        <f t="shared" si="268"/>
        <v/>
      </c>
      <c r="J205" s="55" t="str">
        <f t="shared" si="268"/>
        <v/>
      </c>
      <c r="K205" s="55" t="str">
        <f t="shared" si="268"/>
        <v/>
      </c>
      <c r="L205" s="55" t="str">
        <f t="shared" si="268"/>
        <v/>
      </c>
      <c r="M205" s="55" t="str">
        <f t="shared" si="268"/>
        <v/>
      </c>
      <c r="N205" s="55" t="str">
        <f t="shared" si="268"/>
        <v/>
      </c>
      <c r="O205" s="55" t="str">
        <f t="shared" si="268"/>
        <v/>
      </c>
      <c r="P205" s="55" t="str">
        <f t="shared" si="268"/>
        <v/>
      </c>
      <c r="Q205" s="55" t="str">
        <f t="shared" si="268"/>
        <v/>
      </c>
      <c r="R205" s="55" t="str">
        <f t="shared" si="268"/>
        <v/>
      </c>
      <c r="S205" s="55" t="str">
        <f t="shared" si="268"/>
        <v/>
      </c>
      <c r="T205" s="56">
        <f t="shared" si="260"/>
        <v>0</v>
      </c>
      <c r="AN205" s="4">
        <v>6</v>
      </c>
      <c r="AO205" s="4">
        <v>2</v>
      </c>
      <c r="AP205" s="4">
        <v>8</v>
      </c>
      <c r="AQ205" s="6">
        <f ca="1">IF($AP205=1,IF(INDIRECT(ADDRESS(($AN205-1)*3+$AO205+5,$AP205+7))="",0,INDIRECT(ADDRESS(($AN205-1)*3+$AO205+5,$AP205+7))),IF(INDIRECT(ADDRESS(($AN205-1)*3+$AO205+5,$AP205+7))="",0,IF(COUNTIF(INDIRECT(ADDRESS(($AN205-1)*36+($AO205-1)*12+6,COLUMN())):INDIRECT(ADDRESS(($AN205-1)*36+($AO205-1)*12+$AP205+4,COLUMN())),INDIRECT(ADDRESS(($AN205-1)*3+$AO205+5,$AP205+7)))&gt;=1,0,INDIRECT(ADDRESS(($AN205-1)*3+$AO205+5,$AP205+7)))))</f>
        <v>0</v>
      </c>
      <c r="AR205" s="4">
        <f ca="1">COUNTIF(INDIRECT("H"&amp;(ROW()+12*(($AN205-1)*3+$AO205)-ROW())/12+5):INDIRECT("S"&amp;(ROW()+12*(($AN205-1)*3+$AO205)-ROW())/12+5),AQ205)</f>
        <v>0</v>
      </c>
      <c r="AS205" s="6"/>
      <c r="AU205" s="4">
        <f ca="1">IF(AND(AQ205&gt;0,AR205&gt;0),COUNTIF(AU$6:AU204,"&gt;0")+1,0)</f>
        <v>0</v>
      </c>
      <c r="BE205" s="4">
        <v>2</v>
      </c>
      <c r="BF205" s="4" t="s">
        <v>256</v>
      </c>
      <c r="BG205" s="4">
        <f t="shared" ref="BG205:BR205" si="271">IF(BG204+BT204&gt;40000,1,0)</f>
        <v>0</v>
      </c>
      <c r="BH205" s="4">
        <f t="shared" si="271"/>
        <v>0</v>
      </c>
      <c r="BI205" s="4">
        <f t="shared" si="271"/>
        <v>0</v>
      </c>
      <c r="BJ205" s="4">
        <f t="shared" si="271"/>
        <v>0</v>
      </c>
      <c r="BK205" s="4">
        <f t="shared" si="271"/>
        <v>0</v>
      </c>
      <c r="BL205" s="4">
        <f t="shared" si="271"/>
        <v>0</v>
      </c>
      <c r="BM205" s="4">
        <f t="shared" si="271"/>
        <v>0</v>
      </c>
      <c r="BN205" s="4">
        <f t="shared" si="271"/>
        <v>0</v>
      </c>
      <c r="BO205" s="4">
        <f t="shared" si="271"/>
        <v>0</v>
      </c>
      <c r="BP205" s="4">
        <f t="shared" si="271"/>
        <v>0</v>
      </c>
      <c r="BQ205" s="4">
        <f t="shared" si="271"/>
        <v>0</v>
      </c>
      <c r="BR205" s="4">
        <f t="shared" si="271"/>
        <v>0</v>
      </c>
    </row>
    <row r="206" spans="1:83">
      <c r="A206" s="408"/>
      <c r="B206" s="411"/>
      <c r="C206" s="441"/>
      <c r="D206" s="442"/>
      <c r="E206" s="415"/>
      <c r="F206" s="411"/>
      <c r="G206" s="59" t="s">
        <v>258</v>
      </c>
      <c r="H206" s="60"/>
      <c r="I206" s="61"/>
      <c r="J206" s="61"/>
      <c r="K206" s="61"/>
      <c r="L206" s="61"/>
      <c r="M206" s="61"/>
      <c r="N206" s="61"/>
      <c r="O206" s="61"/>
      <c r="P206" s="61"/>
      <c r="Q206" s="61"/>
      <c r="R206" s="61"/>
      <c r="S206" s="61"/>
      <c r="T206" s="62">
        <f t="shared" si="260"/>
        <v>0</v>
      </c>
      <c r="AN206" s="4">
        <v>6</v>
      </c>
      <c r="AO206" s="4">
        <v>2</v>
      </c>
      <c r="AP206" s="4">
        <v>9</v>
      </c>
      <c r="AQ206" s="6">
        <f ca="1">IF($AP206=1,IF(INDIRECT(ADDRESS(($AN206-1)*3+$AO206+5,$AP206+7))="",0,INDIRECT(ADDRESS(($AN206-1)*3+$AO206+5,$AP206+7))),IF(INDIRECT(ADDRESS(($AN206-1)*3+$AO206+5,$AP206+7))="",0,IF(COUNTIF(INDIRECT(ADDRESS(($AN206-1)*36+($AO206-1)*12+6,COLUMN())):INDIRECT(ADDRESS(($AN206-1)*36+($AO206-1)*12+$AP206+4,COLUMN())),INDIRECT(ADDRESS(($AN206-1)*3+$AO206+5,$AP206+7)))&gt;=1,0,INDIRECT(ADDRESS(($AN206-1)*3+$AO206+5,$AP206+7)))))</f>
        <v>0</v>
      </c>
      <c r="AR206" s="4">
        <f ca="1">COUNTIF(INDIRECT("H"&amp;(ROW()+12*(($AN206-1)*3+$AO206)-ROW())/12+5):INDIRECT("S"&amp;(ROW()+12*(($AN206-1)*3+$AO206)-ROW())/12+5),AQ206)</f>
        <v>0</v>
      </c>
      <c r="AS206" s="6"/>
      <c r="AU206" s="4">
        <f ca="1">IF(AND(AQ206&gt;0,AR206&gt;0),COUNTIF(AU$6:AU205,"&gt;0")+1,0)</f>
        <v>0</v>
      </c>
      <c r="BE206" s="4">
        <v>3</v>
      </c>
    </row>
    <row r="207" spans="1:83">
      <c r="A207" s="406">
        <v>68</v>
      </c>
      <c r="B207" s="409"/>
      <c r="C207" s="409"/>
      <c r="D207" s="409"/>
      <c r="E207" s="413"/>
      <c r="F207" s="409"/>
      <c r="G207" s="47" t="s">
        <v>75</v>
      </c>
      <c r="H207" s="48"/>
      <c r="I207" s="49" t="str">
        <f t="shared" ref="I207:S208" si="272">IF(H207="","",H207)</f>
        <v/>
      </c>
      <c r="J207" s="49" t="str">
        <f t="shared" si="272"/>
        <v/>
      </c>
      <c r="K207" s="49" t="str">
        <f t="shared" si="272"/>
        <v/>
      </c>
      <c r="L207" s="49" t="str">
        <f t="shared" si="272"/>
        <v/>
      </c>
      <c r="M207" s="49" t="str">
        <f t="shared" si="272"/>
        <v/>
      </c>
      <c r="N207" s="49" t="str">
        <f t="shared" si="272"/>
        <v/>
      </c>
      <c r="O207" s="49" t="str">
        <f t="shared" si="272"/>
        <v/>
      </c>
      <c r="P207" s="49" t="str">
        <f t="shared" si="272"/>
        <v/>
      </c>
      <c r="Q207" s="49" t="str">
        <f t="shared" si="272"/>
        <v/>
      </c>
      <c r="R207" s="49" t="str">
        <f t="shared" si="272"/>
        <v/>
      </c>
      <c r="S207" s="49" t="str">
        <f t="shared" si="272"/>
        <v/>
      </c>
      <c r="T207" s="50">
        <f t="shared" si="260"/>
        <v>0</v>
      </c>
      <c r="AN207" s="4">
        <v>6</v>
      </c>
      <c r="AO207" s="4">
        <v>2</v>
      </c>
      <c r="AP207" s="4">
        <v>10</v>
      </c>
      <c r="AQ207" s="6">
        <f ca="1">IF($AP207=1,IF(INDIRECT(ADDRESS(($AN207-1)*3+$AO207+5,$AP207+7))="",0,INDIRECT(ADDRESS(($AN207-1)*3+$AO207+5,$AP207+7))),IF(INDIRECT(ADDRESS(($AN207-1)*3+$AO207+5,$AP207+7))="",0,IF(COUNTIF(INDIRECT(ADDRESS(($AN207-1)*36+($AO207-1)*12+6,COLUMN())):INDIRECT(ADDRESS(($AN207-1)*36+($AO207-1)*12+$AP207+4,COLUMN())),INDIRECT(ADDRESS(($AN207-1)*3+$AO207+5,$AP207+7)))&gt;=1,0,INDIRECT(ADDRESS(($AN207-1)*3+$AO207+5,$AP207+7)))))</f>
        <v>0</v>
      </c>
      <c r="AR207" s="4">
        <f ca="1">COUNTIF(INDIRECT("H"&amp;(ROW()+12*(($AN207-1)*3+$AO207)-ROW())/12+5):INDIRECT("S"&amp;(ROW()+12*(($AN207-1)*3+$AO207)-ROW())/12+5),AQ207)</f>
        <v>0</v>
      </c>
      <c r="AS207" s="6"/>
      <c r="AU207" s="4">
        <f ca="1">IF(AND(AQ207&gt;0,AR207&gt;0),COUNTIF(AU$6:AU206,"&gt;0")+1,0)</f>
        <v>0</v>
      </c>
      <c r="BE207" s="4">
        <v>1</v>
      </c>
      <c r="BG207" s="4">
        <f t="shared" ref="BG207:BR207" si="273">SUM(H207:H208)</f>
        <v>0</v>
      </c>
      <c r="BH207" s="4">
        <f t="shared" si="273"/>
        <v>0</v>
      </c>
      <c r="BI207" s="4">
        <f t="shared" si="273"/>
        <v>0</v>
      </c>
      <c r="BJ207" s="4">
        <f t="shared" si="273"/>
        <v>0</v>
      </c>
      <c r="BK207" s="4">
        <f t="shared" si="273"/>
        <v>0</v>
      </c>
      <c r="BL207" s="4">
        <f t="shared" si="273"/>
        <v>0</v>
      </c>
      <c r="BM207" s="4">
        <f t="shared" si="273"/>
        <v>0</v>
      </c>
      <c r="BN207" s="4">
        <f t="shared" si="273"/>
        <v>0</v>
      </c>
      <c r="BO207" s="4">
        <f t="shared" si="273"/>
        <v>0</v>
      </c>
      <c r="BP207" s="4">
        <f t="shared" si="273"/>
        <v>0</v>
      </c>
      <c r="BQ207" s="4">
        <f t="shared" si="273"/>
        <v>0</v>
      </c>
      <c r="BR207" s="4">
        <f t="shared" si="273"/>
        <v>0</v>
      </c>
      <c r="BT207" s="4">
        <f t="shared" ref="BT207:CE207" si="274">SUM(U207:U208)</f>
        <v>0</v>
      </c>
      <c r="BU207" s="4">
        <f t="shared" si="274"/>
        <v>0</v>
      </c>
      <c r="BV207" s="4">
        <f t="shared" si="274"/>
        <v>0</v>
      </c>
      <c r="BW207" s="4">
        <f t="shared" si="274"/>
        <v>0</v>
      </c>
      <c r="BX207" s="4">
        <f t="shared" si="274"/>
        <v>0</v>
      </c>
      <c r="BY207" s="4">
        <f t="shared" si="274"/>
        <v>0</v>
      </c>
      <c r="BZ207" s="4">
        <f t="shared" si="274"/>
        <v>0</v>
      </c>
      <c r="CA207" s="4">
        <f t="shared" si="274"/>
        <v>0</v>
      </c>
      <c r="CB207" s="4">
        <f t="shared" si="274"/>
        <v>0</v>
      </c>
      <c r="CC207" s="4">
        <f t="shared" si="274"/>
        <v>0</v>
      </c>
      <c r="CD207" s="4">
        <f t="shared" si="274"/>
        <v>0</v>
      </c>
      <c r="CE207" s="4">
        <f t="shared" si="274"/>
        <v>0</v>
      </c>
    </row>
    <row r="208" spans="1:83">
      <c r="A208" s="407"/>
      <c r="B208" s="410"/>
      <c r="C208" s="440"/>
      <c r="D208" s="440"/>
      <c r="E208" s="414"/>
      <c r="F208" s="410"/>
      <c r="G208" s="53" t="s">
        <v>73</v>
      </c>
      <c r="H208" s="54"/>
      <c r="I208" s="55" t="str">
        <f t="shared" si="272"/>
        <v/>
      </c>
      <c r="J208" s="55" t="str">
        <f t="shared" si="272"/>
        <v/>
      </c>
      <c r="K208" s="55" t="str">
        <f t="shared" si="272"/>
        <v/>
      </c>
      <c r="L208" s="55" t="str">
        <f t="shared" si="272"/>
        <v/>
      </c>
      <c r="M208" s="55" t="str">
        <f t="shared" si="272"/>
        <v/>
      </c>
      <c r="N208" s="55" t="str">
        <f t="shared" si="272"/>
        <v/>
      </c>
      <c r="O208" s="55" t="str">
        <f t="shared" si="272"/>
        <v/>
      </c>
      <c r="P208" s="55" t="str">
        <f t="shared" si="272"/>
        <v/>
      </c>
      <c r="Q208" s="55" t="str">
        <f t="shared" si="272"/>
        <v/>
      </c>
      <c r="R208" s="55" t="str">
        <f t="shared" si="272"/>
        <v/>
      </c>
      <c r="S208" s="55" t="str">
        <f t="shared" si="272"/>
        <v/>
      </c>
      <c r="T208" s="56">
        <f t="shared" si="260"/>
        <v>0</v>
      </c>
      <c r="AN208" s="4">
        <v>6</v>
      </c>
      <c r="AO208" s="4">
        <v>2</v>
      </c>
      <c r="AP208" s="4">
        <v>11</v>
      </c>
      <c r="AQ208" s="6">
        <f ca="1">IF($AP208=1,IF(INDIRECT(ADDRESS(($AN208-1)*3+$AO208+5,$AP208+7))="",0,INDIRECT(ADDRESS(($AN208-1)*3+$AO208+5,$AP208+7))),IF(INDIRECT(ADDRESS(($AN208-1)*3+$AO208+5,$AP208+7))="",0,IF(COUNTIF(INDIRECT(ADDRESS(($AN208-1)*36+($AO208-1)*12+6,COLUMN())):INDIRECT(ADDRESS(($AN208-1)*36+($AO208-1)*12+$AP208+4,COLUMN())),INDIRECT(ADDRESS(($AN208-1)*3+$AO208+5,$AP208+7)))&gt;=1,0,INDIRECT(ADDRESS(($AN208-1)*3+$AO208+5,$AP208+7)))))</f>
        <v>0</v>
      </c>
      <c r="AR208" s="4">
        <f ca="1">COUNTIF(INDIRECT("H"&amp;(ROW()+12*(($AN208-1)*3+$AO208)-ROW())/12+5):INDIRECT("S"&amp;(ROW()+12*(($AN208-1)*3+$AO208)-ROW())/12+5),AQ208)</f>
        <v>0</v>
      </c>
      <c r="AS208" s="6"/>
      <c r="AU208" s="4">
        <f ca="1">IF(AND(AQ208&gt;0,AR208&gt;0),COUNTIF(AU$6:AU207,"&gt;0")+1,0)</f>
        <v>0</v>
      </c>
      <c r="BE208" s="4">
        <v>2</v>
      </c>
      <c r="BF208" s="4" t="s">
        <v>256</v>
      </c>
      <c r="BG208" s="4">
        <f t="shared" ref="BG208:BR208" si="275">IF(BG207+BT207&gt;40000,1,0)</f>
        <v>0</v>
      </c>
      <c r="BH208" s="4">
        <f t="shared" si="275"/>
        <v>0</v>
      </c>
      <c r="BI208" s="4">
        <f t="shared" si="275"/>
        <v>0</v>
      </c>
      <c r="BJ208" s="4">
        <f t="shared" si="275"/>
        <v>0</v>
      </c>
      <c r="BK208" s="4">
        <f t="shared" si="275"/>
        <v>0</v>
      </c>
      <c r="BL208" s="4">
        <f t="shared" si="275"/>
        <v>0</v>
      </c>
      <c r="BM208" s="4">
        <f t="shared" si="275"/>
        <v>0</v>
      </c>
      <c r="BN208" s="4">
        <f t="shared" si="275"/>
        <v>0</v>
      </c>
      <c r="BO208" s="4">
        <f t="shared" si="275"/>
        <v>0</v>
      </c>
      <c r="BP208" s="4">
        <f t="shared" si="275"/>
        <v>0</v>
      </c>
      <c r="BQ208" s="4">
        <f t="shared" si="275"/>
        <v>0</v>
      </c>
      <c r="BR208" s="4">
        <f t="shared" si="275"/>
        <v>0</v>
      </c>
    </row>
    <row r="209" spans="1:83">
      <c r="A209" s="408"/>
      <c r="B209" s="411"/>
      <c r="C209" s="441"/>
      <c r="D209" s="442"/>
      <c r="E209" s="415"/>
      <c r="F209" s="411"/>
      <c r="G209" s="59" t="s">
        <v>258</v>
      </c>
      <c r="H209" s="60"/>
      <c r="I209" s="61"/>
      <c r="J209" s="61"/>
      <c r="K209" s="61"/>
      <c r="L209" s="61"/>
      <c r="M209" s="61"/>
      <c r="N209" s="61"/>
      <c r="O209" s="61"/>
      <c r="P209" s="61"/>
      <c r="Q209" s="61"/>
      <c r="R209" s="61"/>
      <c r="S209" s="61"/>
      <c r="T209" s="62">
        <f t="shared" si="260"/>
        <v>0</v>
      </c>
      <c r="AN209" s="4">
        <v>6</v>
      </c>
      <c r="AO209" s="4">
        <v>2</v>
      </c>
      <c r="AP209" s="4">
        <v>12</v>
      </c>
      <c r="AQ209" s="6">
        <f ca="1">IF($AP209=1,IF(INDIRECT(ADDRESS(($AN209-1)*3+$AO209+5,$AP209+7))="",0,INDIRECT(ADDRESS(($AN209-1)*3+$AO209+5,$AP209+7))),IF(INDIRECT(ADDRESS(($AN209-1)*3+$AO209+5,$AP209+7))="",0,IF(COUNTIF(INDIRECT(ADDRESS(($AN209-1)*36+($AO209-1)*12+6,COLUMN())):INDIRECT(ADDRESS(($AN209-1)*36+($AO209-1)*12+$AP209+4,COLUMN())),INDIRECT(ADDRESS(($AN209-1)*3+$AO209+5,$AP209+7)))&gt;=1,0,INDIRECT(ADDRESS(($AN209-1)*3+$AO209+5,$AP209+7)))))</f>
        <v>0</v>
      </c>
      <c r="AR209" s="4">
        <f ca="1">COUNTIF(INDIRECT("H"&amp;(ROW()+12*(($AN209-1)*3+$AO209)-ROW())/12+5):INDIRECT("S"&amp;(ROW()+12*(($AN209-1)*3+$AO209)-ROW())/12+5),AQ209)</f>
        <v>0</v>
      </c>
      <c r="AS209" s="6"/>
      <c r="AU209" s="4">
        <f ca="1">IF(AND(AQ209&gt;0,AR209&gt;0),COUNTIF(AU$6:AU208,"&gt;0")+1,0)</f>
        <v>0</v>
      </c>
      <c r="BE209" s="4">
        <v>3</v>
      </c>
    </row>
    <row r="210" spans="1:83">
      <c r="A210" s="406">
        <v>69</v>
      </c>
      <c r="B210" s="409"/>
      <c r="C210" s="409"/>
      <c r="D210" s="409"/>
      <c r="E210" s="413"/>
      <c r="F210" s="409"/>
      <c r="G210" s="47" t="s">
        <v>75</v>
      </c>
      <c r="H210" s="48"/>
      <c r="I210" s="49" t="str">
        <f t="shared" ref="I210:S211" si="276">IF(H210="","",H210)</f>
        <v/>
      </c>
      <c r="J210" s="49" t="str">
        <f t="shared" si="276"/>
        <v/>
      </c>
      <c r="K210" s="49" t="str">
        <f t="shared" si="276"/>
        <v/>
      </c>
      <c r="L210" s="49" t="str">
        <f t="shared" si="276"/>
        <v/>
      </c>
      <c r="M210" s="49" t="str">
        <f t="shared" si="276"/>
        <v/>
      </c>
      <c r="N210" s="49" t="str">
        <f t="shared" si="276"/>
        <v/>
      </c>
      <c r="O210" s="49" t="str">
        <f t="shared" si="276"/>
        <v/>
      </c>
      <c r="P210" s="49" t="str">
        <f t="shared" si="276"/>
        <v/>
      </c>
      <c r="Q210" s="49" t="str">
        <f t="shared" si="276"/>
        <v/>
      </c>
      <c r="R210" s="49" t="str">
        <f t="shared" si="276"/>
        <v/>
      </c>
      <c r="S210" s="49" t="str">
        <f t="shared" si="276"/>
        <v/>
      </c>
      <c r="T210" s="50">
        <f t="shared" si="260"/>
        <v>0</v>
      </c>
      <c r="AN210" s="4">
        <v>6</v>
      </c>
      <c r="AO210" s="4">
        <v>3</v>
      </c>
      <c r="AP210" s="4">
        <v>1</v>
      </c>
      <c r="AQ210" s="6">
        <f ca="1">IF($AP210=1,IF(INDIRECT(ADDRESS(($AN210-1)*3+$AO210+5,$AP210+7))="",0,INDIRECT(ADDRESS(($AN210-1)*3+$AO210+5,$AP210+7))),IF(INDIRECT(ADDRESS(($AN210-1)*3+$AO210+5,$AP210+7))="",0,IF(COUNTIF(INDIRECT(ADDRESS(($AN210-1)*36+($AO210-1)*12+6,COLUMN())):INDIRECT(ADDRESS(($AN210-1)*36+($AO210-1)*12+$AP210+4,COLUMN())),INDIRECT(ADDRESS(($AN210-1)*3+$AO210+5,$AP210+7)))&gt;=1,0,INDIRECT(ADDRESS(($AN210-1)*3+$AO210+5,$AP210+7)))))</f>
        <v>0</v>
      </c>
      <c r="AR210" s="4">
        <f ca="1">COUNTIF(INDIRECT("H"&amp;(ROW()+12*(($AN210-1)*3+$AO210)-ROW())/12+5):INDIRECT("S"&amp;(ROW()+12*(($AN210-1)*3+$AO210)-ROW())/12+5),AQ210)</f>
        <v>0</v>
      </c>
      <c r="AS210" s="6"/>
      <c r="AU210" s="4">
        <f ca="1">IF(AND(AQ210&gt;0,AR210&gt;0),COUNTIF(AU$6:AU209,"&gt;0")+1,0)</f>
        <v>0</v>
      </c>
      <c r="BE210" s="4">
        <v>1</v>
      </c>
      <c r="BG210" s="4">
        <f t="shared" ref="BG210:BR210" si="277">SUM(H210:H211)</f>
        <v>0</v>
      </c>
      <c r="BH210" s="4">
        <f t="shared" si="277"/>
        <v>0</v>
      </c>
      <c r="BI210" s="4">
        <f t="shared" si="277"/>
        <v>0</v>
      </c>
      <c r="BJ210" s="4">
        <f t="shared" si="277"/>
        <v>0</v>
      </c>
      <c r="BK210" s="4">
        <f t="shared" si="277"/>
        <v>0</v>
      </c>
      <c r="BL210" s="4">
        <f t="shared" si="277"/>
        <v>0</v>
      </c>
      <c r="BM210" s="4">
        <f t="shared" si="277"/>
        <v>0</v>
      </c>
      <c r="BN210" s="4">
        <f t="shared" si="277"/>
        <v>0</v>
      </c>
      <c r="BO210" s="4">
        <f t="shared" si="277"/>
        <v>0</v>
      </c>
      <c r="BP210" s="4">
        <f t="shared" si="277"/>
        <v>0</v>
      </c>
      <c r="BQ210" s="4">
        <f t="shared" si="277"/>
        <v>0</v>
      </c>
      <c r="BR210" s="4">
        <f t="shared" si="277"/>
        <v>0</v>
      </c>
      <c r="BT210" s="4">
        <f t="shared" ref="BT210:CE210" si="278">SUM(U210:U211)</f>
        <v>0</v>
      </c>
      <c r="BU210" s="4">
        <f t="shared" si="278"/>
        <v>0</v>
      </c>
      <c r="BV210" s="4">
        <f t="shared" si="278"/>
        <v>0</v>
      </c>
      <c r="BW210" s="4">
        <f t="shared" si="278"/>
        <v>0</v>
      </c>
      <c r="BX210" s="4">
        <f t="shared" si="278"/>
        <v>0</v>
      </c>
      <c r="BY210" s="4">
        <f t="shared" si="278"/>
        <v>0</v>
      </c>
      <c r="BZ210" s="4">
        <f t="shared" si="278"/>
        <v>0</v>
      </c>
      <c r="CA210" s="4">
        <f t="shared" si="278"/>
        <v>0</v>
      </c>
      <c r="CB210" s="4">
        <f t="shared" si="278"/>
        <v>0</v>
      </c>
      <c r="CC210" s="4">
        <f t="shared" si="278"/>
        <v>0</v>
      </c>
      <c r="CD210" s="4">
        <f t="shared" si="278"/>
        <v>0</v>
      </c>
      <c r="CE210" s="4">
        <f t="shared" si="278"/>
        <v>0</v>
      </c>
    </row>
    <row r="211" spans="1:83">
      <c r="A211" s="407"/>
      <c r="B211" s="410"/>
      <c r="C211" s="440"/>
      <c r="D211" s="440"/>
      <c r="E211" s="414"/>
      <c r="F211" s="410"/>
      <c r="G211" s="53" t="s">
        <v>73</v>
      </c>
      <c r="H211" s="54"/>
      <c r="I211" s="55" t="str">
        <f t="shared" si="276"/>
        <v/>
      </c>
      <c r="J211" s="55" t="str">
        <f t="shared" si="276"/>
        <v/>
      </c>
      <c r="K211" s="55" t="str">
        <f t="shared" si="276"/>
        <v/>
      </c>
      <c r="L211" s="55" t="str">
        <f t="shared" si="276"/>
        <v/>
      </c>
      <c r="M211" s="55" t="str">
        <f t="shared" si="276"/>
        <v/>
      </c>
      <c r="N211" s="55" t="str">
        <f t="shared" si="276"/>
        <v/>
      </c>
      <c r="O211" s="55" t="str">
        <f t="shared" si="276"/>
        <v/>
      </c>
      <c r="P211" s="55" t="str">
        <f t="shared" si="276"/>
        <v/>
      </c>
      <c r="Q211" s="55" t="str">
        <f t="shared" si="276"/>
        <v/>
      </c>
      <c r="R211" s="55" t="str">
        <f t="shared" si="276"/>
        <v/>
      </c>
      <c r="S211" s="55" t="str">
        <f t="shared" si="276"/>
        <v/>
      </c>
      <c r="T211" s="56">
        <f t="shared" si="260"/>
        <v>0</v>
      </c>
      <c r="AN211" s="4">
        <v>6</v>
      </c>
      <c r="AO211" s="4">
        <v>3</v>
      </c>
      <c r="AP211" s="4">
        <v>2</v>
      </c>
      <c r="AQ211" s="6">
        <f ca="1">IF($AP211=1,IF(INDIRECT(ADDRESS(($AN211-1)*3+$AO211+5,$AP211+7))="",0,INDIRECT(ADDRESS(($AN211-1)*3+$AO211+5,$AP211+7))),IF(INDIRECT(ADDRESS(($AN211-1)*3+$AO211+5,$AP211+7))="",0,IF(COUNTIF(INDIRECT(ADDRESS(($AN211-1)*36+($AO211-1)*12+6,COLUMN())):INDIRECT(ADDRESS(($AN211-1)*36+($AO211-1)*12+$AP211+4,COLUMN())),INDIRECT(ADDRESS(($AN211-1)*3+$AO211+5,$AP211+7)))&gt;=1,0,INDIRECT(ADDRESS(($AN211-1)*3+$AO211+5,$AP211+7)))))</f>
        <v>0</v>
      </c>
      <c r="AR211" s="4">
        <f ca="1">COUNTIF(INDIRECT("H"&amp;(ROW()+12*(($AN211-1)*3+$AO211)-ROW())/12+5):INDIRECT("S"&amp;(ROW()+12*(($AN211-1)*3+$AO211)-ROW())/12+5),AQ211)</f>
        <v>0</v>
      </c>
      <c r="AS211" s="6"/>
      <c r="AU211" s="4">
        <f ca="1">IF(AND(AQ211&gt;0,AR211&gt;0),COUNTIF(AU$6:AU210,"&gt;0")+1,0)</f>
        <v>0</v>
      </c>
      <c r="BE211" s="4">
        <v>2</v>
      </c>
      <c r="BF211" s="4" t="s">
        <v>256</v>
      </c>
      <c r="BG211" s="4">
        <f t="shared" ref="BG211:BR211" si="279">IF(BG210+BT210&gt;40000,1,0)</f>
        <v>0</v>
      </c>
      <c r="BH211" s="4">
        <f t="shared" si="279"/>
        <v>0</v>
      </c>
      <c r="BI211" s="4">
        <f t="shared" si="279"/>
        <v>0</v>
      </c>
      <c r="BJ211" s="4">
        <f t="shared" si="279"/>
        <v>0</v>
      </c>
      <c r="BK211" s="4">
        <f t="shared" si="279"/>
        <v>0</v>
      </c>
      <c r="BL211" s="4">
        <f t="shared" si="279"/>
        <v>0</v>
      </c>
      <c r="BM211" s="4">
        <f t="shared" si="279"/>
        <v>0</v>
      </c>
      <c r="BN211" s="4">
        <f t="shared" si="279"/>
        <v>0</v>
      </c>
      <c r="BO211" s="4">
        <f t="shared" si="279"/>
        <v>0</v>
      </c>
      <c r="BP211" s="4">
        <f t="shared" si="279"/>
        <v>0</v>
      </c>
      <c r="BQ211" s="4">
        <f t="shared" si="279"/>
        <v>0</v>
      </c>
      <c r="BR211" s="4">
        <f t="shared" si="279"/>
        <v>0</v>
      </c>
    </row>
    <row r="212" spans="1:83">
      <c r="A212" s="408"/>
      <c r="B212" s="411"/>
      <c r="C212" s="441"/>
      <c r="D212" s="442"/>
      <c r="E212" s="415"/>
      <c r="F212" s="411"/>
      <c r="G212" s="59" t="s">
        <v>258</v>
      </c>
      <c r="H212" s="60"/>
      <c r="I212" s="61"/>
      <c r="J212" s="61"/>
      <c r="K212" s="61"/>
      <c r="L212" s="61"/>
      <c r="M212" s="61"/>
      <c r="N212" s="61"/>
      <c r="O212" s="61"/>
      <c r="P212" s="61"/>
      <c r="Q212" s="61"/>
      <c r="R212" s="61"/>
      <c r="S212" s="61"/>
      <c r="T212" s="62">
        <f t="shared" si="260"/>
        <v>0</v>
      </c>
      <c r="AN212" s="4">
        <v>6</v>
      </c>
      <c r="AO212" s="4">
        <v>3</v>
      </c>
      <c r="AP212" s="4">
        <v>3</v>
      </c>
      <c r="AQ212" s="6">
        <f ca="1">IF($AP212=1,IF(INDIRECT(ADDRESS(($AN212-1)*3+$AO212+5,$AP212+7))="",0,INDIRECT(ADDRESS(($AN212-1)*3+$AO212+5,$AP212+7))),IF(INDIRECT(ADDRESS(($AN212-1)*3+$AO212+5,$AP212+7))="",0,IF(COUNTIF(INDIRECT(ADDRESS(($AN212-1)*36+($AO212-1)*12+6,COLUMN())):INDIRECT(ADDRESS(($AN212-1)*36+($AO212-1)*12+$AP212+4,COLUMN())),INDIRECT(ADDRESS(($AN212-1)*3+$AO212+5,$AP212+7)))&gt;=1,0,INDIRECT(ADDRESS(($AN212-1)*3+$AO212+5,$AP212+7)))))</f>
        <v>0</v>
      </c>
      <c r="AR212" s="4">
        <f ca="1">COUNTIF(INDIRECT("H"&amp;(ROW()+12*(($AN212-1)*3+$AO212)-ROW())/12+5):INDIRECT("S"&amp;(ROW()+12*(($AN212-1)*3+$AO212)-ROW())/12+5),AQ212)</f>
        <v>0</v>
      </c>
      <c r="AS212" s="6"/>
      <c r="AU212" s="4">
        <f ca="1">IF(AND(AQ212&gt;0,AR212&gt;0),COUNTIF(AU$6:AU211,"&gt;0")+1,0)</f>
        <v>0</v>
      </c>
      <c r="BE212" s="4">
        <v>3</v>
      </c>
    </row>
    <row r="213" spans="1:83">
      <c r="A213" s="406">
        <v>70</v>
      </c>
      <c r="B213" s="409"/>
      <c r="C213" s="409"/>
      <c r="D213" s="409"/>
      <c r="E213" s="413"/>
      <c r="F213" s="409"/>
      <c r="G213" s="47" t="s">
        <v>75</v>
      </c>
      <c r="H213" s="48"/>
      <c r="I213" s="49" t="str">
        <f t="shared" ref="I213:S214" si="280">IF(H213="","",H213)</f>
        <v/>
      </c>
      <c r="J213" s="49" t="str">
        <f t="shared" si="280"/>
        <v/>
      </c>
      <c r="K213" s="49" t="str">
        <f t="shared" si="280"/>
        <v/>
      </c>
      <c r="L213" s="49" t="str">
        <f t="shared" si="280"/>
        <v/>
      </c>
      <c r="M213" s="49" t="str">
        <f t="shared" si="280"/>
        <v/>
      </c>
      <c r="N213" s="49" t="str">
        <f t="shared" si="280"/>
        <v/>
      </c>
      <c r="O213" s="49" t="str">
        <f t="shared" si="280"/>
        <v/>
      </c>
      <c r="P213" s="49" t="str">
        <f t="shared" si="280"/>
        <v/>
      </c>
      <c r="Q213" s="49" t="str">
        <f t="shared" si="280"/>
        <v/>
      </c>
      <c r="R213" s="49" t="str">
        <f t="shared" si="280"/>
        <v/>
      </c>
      <c r="S213" s="49" t="str">
        <f t="shared" si="280"/>
        <v/>
      </c>
      <c r="T213" s="50">
        <f t="shared" si="260"/>
        <v>0</v>
      </c>
      <c r="AN213" s="4">
        <v>6</v>
      </c>
      <c r="AO213" s="4">
        <v>3</v>
      </c>
      <c r="AP213" s="4">
        <v>4</v>
      </c>
      <c r="AQ213" s="6">
        <f ca="1">IF($AP213=1,IF(INDIRECT(ADDRESS(($AN213-1)*3+$AO213+5,$AP213+7))="",0,INDIRECT(ADDRESS(($AN213-1)*3+$AO213+5,$AP213+7))),IF(INDIRECT(ADDRESS(($AN213-1)*3+$AO213+5,$AP213+7))="",0,IF(COUNTIF(INDIRECT(ADDRESS(($AN213-1)*36+($AO213-1)*12+6,COLUMN())):INDIRECT(ADDRESS(($AN213-1)*36+($AO213-1)*12+$AP213+4,COLUMN())),INDIRECT(ADDRESS(($AN213-1)*3+$AO213+5,$AP213+7)))&gt;=1,0,INDIRECT(ADDRESS(($AN213-1)*3+$AO213+5,$AP213+7)))))</f>
        <v>0</v>
      </c>
      <c r="AR213" s="4">
        <f ca="1">COUNTIF(INDIRECT("H"&amp;(ROW()+12*(($AN213-1)*3+$AO213)-ROW())/12+5):INDIRECT("S"&amp;(ROW()+12*(($AN213-1)*3+$AO213)-ROW())/12+5),AQ213)</f>
        <v>0</v>
      </c>
      <c r="AS213" s="6"/>
      <c r="AU213" s="4">
        <f ca="1">IF(AND(AQ213&gt;0,AR213&gt;0),COUNTIF(AU$6:AU212,"&gt;0")+1,0)</f>
        <v>0</v>
      </c>
      <c r="BE213" s="4">
        <v>1</v>
      </c>
      <c r="BG213" s="4">
        <f t="shared" ref="BG213:BR213" si="281">SUM(H213:H214)</f>
        <v>0</v>
      </c>
      <c r="BH213" s="4">
        <f t="shared" si="281"/>
        <v>0</v>
      </c>
      <c r="BI213" s="4">
        <f t="shared" si="281"/>
        <v>0</v>
      </c>
      <c r="BJ213" s="4">
        <f t="shared" si="281"/>
        <v>0</v>
      </c>
      <c r="BK213" s="4">
        <f t="shared" si="281"/>
        <v>0</v>
      </c>
      <c r="BL213" s="4">
        <f t="shared" si="281"/>
        <v>0</v>
      </c>
      <c r="BM213" s="4">
        <f t="shared" si="281"/>
        <v>0</v>
      </c>
      <c r="BN213" s="4">
        <f t="shared" si="281"/>
        <v>0</v>
      </c>
      <c r="BO213" s="4">
        <f t="shared" si="281"/>
        <v>0</v>
      </c>
      <c r="BP213" s="4">
        <f t="shared" si="281"/>
        <v>0</v>
      </c>
      <c r="BQ213" s="4">
        <f t="shared" si="281"/>
        <v>0</v>
      </c>
      <c r="BR213" s="4">
        <f t="shared" si="281"/>
        <v>0</v>
      </c>
      <c r="BT213" s="4">
        <f t="shared" ref="BT213:CE213" si="282">SUM(U213:U214)</f>
        <v>0</v>
      </c>
      <c r="BU213" s="4">
        <f t="shared" si="282"/>
        <v>0</v>
      </c>
      <c r="BV213" s="4">
        <f t="shared" si="282"/>
        <v>0</v>
      </c>
      <c r="BW213" s="4">
        <f t="shared" si="282"/>
        <v>0</v>
      </c>
      <c r="BX213" s="4">
        <f t="shared" si="282"/>
        <v>0</v>
      </c>
      <c r="BY213" s="4">
        <f t="shared" si="282"/>
        <v>0</v>
      </c>
      <c r="BZ213" s="4">
        <f t="shared" si="282"/>
        <v>0</v>
      </c>
      <c r="CA213" s="4">
        <f t="shared" si="282"/>
        <v>0</v>
      </c>
      <c r="CB213" s="4">
        <f t="shared" si="282"/>
        <v>0</v>
      </c>
      <c r="CC213" s="4">
        <f t="shared" si="282"/>
        <v>0</v>
      </c>
      <c r="CD213" s="4">
        <f t="shared" si="282"/>
        <v>0</v>
      </c>
      <c r="CE213" s="4">
        <f t="shared" si="282"/>
        <v>0</v>
      </c>
    </row>
    <row r="214" spans="1:83">
      <c r="A214" s="407"/>
      <c r="B214" s="410"/>
      <c r="C214" s="440"/>
      <c r="D214" s="440"/>
      <c r="E214" s="414"/>
      <c r="F214" s="410"/>
      <c r="G214" s="53" t="s">
        <v>73</v>
      </c>
      <c r="H214" s="54"/>
      <c r="I214" s="55" t="str">
        <f t="shared" si="280"/>
        <v/>
      </c>
      <c r="J214" s="55" t="str">
        <f t="shared" si="280"/>
        <v/>
      </c>
      <c r="K214" s="55" t="str">
        <f t="shared" si="280"/>
        <v/>
      </c>
      <c r="L214" s="55" t="str">
        <f t="shared" si="280"/>
        <v/>
      </c>
      <c r="M214" s="55" t="str">
        <f t="shared" si="280"/>
        <v/>
      </c>
      <c r="N214" s="55" t="str">
        <f t="shared" si="280"/>
        <v/>
      </c>
      <c r="O214" s="55" t="str">
        <f t="shared" si="280"/>
        <v/>
      </c>
      <c r="P214" s="55" t="str">
        <f t="shared" si="280"/>
        <v/>
      </c>
      <c r="Q214" s="55" t="str">
        <f t="shared" si="280"/>
        <v/>
      </c>
      <c r="R214" s="55" t="str">
        <f t="shared" si="280"/>
        <v/>
      </c>
      <c r="S214" s="55" t="str">
        <f t="shared" si="280"/>
        <v/>
      </c>
      <c r="T214" s="56">
        <f t="shared" si="260"/>
        <v>0</v>
      </c>
      <c r="AN214" s="4">
        <v>6</v>
      </c>
      <c r="AO214" s="4">
        <v>3</v>
      </c>
      <c r="AP214" s="4">
        <v>5</v>
      </c>
      <c r="AQ214" s="6">
        <f ca="1">IF($AP214=1,IF(INDIRECT(ADDRESS(($AN214-1)*3+$AO214+5,$AP214+7))="",0,INDIRECT(ADDRESS(($AN214-1)*3+$AO214+5,$AP214+7))),IF(INDIRECT(ADDRESS(($AN214-1)*3+$AO214+5,$AP214+7))="",0,IF(COUNTIF(INDIRECT(ADDRESS(($AN214-1)*36+($AO214-1)*12+6,COLUMN())):INDIRECT(ADDRESS(($AN214-1)*36+($AO214-1)*12+$AP214+4,COLUMN())),INDIRECT(ADDRESS(($AN214-1)*3+$AO214+5,$AP214+7)))&gt;=1,0,INDIRECT(ADDRESS(($AN214-1)*3+$AO214+5,$AP214+7)))))</f>
        <v>0</v>
      </c>
      <c r="AR214" s="4">
        <f ca="1">COUNTIF(INDIRECT("H"&amp;(ROW()+12*(($AN214-1)*3+$AO214)-ROW())/12+5):INDIRECT("S"&amp;(ROW()+12*(($AN214-1)*3+$AO214)-ROW())/12+5),AQ214)</f>
        <v>0</v>
      </c>
      <c r="AS214" s="6"/>
      <c r="AU214" s="4">
        <f ca="1">IF(AND(AQ214&gt;0,AR214&gt;0),COUNTIF(AU$6:AU213,"&gt;0")+1,0)</f>
        <v>0</v>
      </c>
      <c r="BE214" s="4">
        <v>2</v>
      </c>
      <c r="BF214" s="4" t="s">
        <v>256</v>
      </c>
      <c r="BG214" s="4">
        <f t="shared" ref="BG214:BR214" si="283">IF(BG213+BT213&gt;40000,1,0)</f>
        <v>0</v>
      </c>
      <c r="BH214" s="4">
        <f t="shared" si="283"/>
        <v>0</v>
      </c>
      <c r="BI214" s="4">
        <f t="shared" si="283"/>
        <v>0</v>
      </c>
      <c r="BJ214" s="4">
        <f t="shared" si="283"/>
        <v>0</v>
      </c>
      <c r="BK214" s="4">
        <f t="shared" si="283"/>
        <v>0</v>
      </c>
      <c r="BL214" s="4">
        <f t="shared" si="283"/>
        <v>0</v>
      </c>
      <c r="BM214" s="4">
        <f t="shared" si="283"/>
        <v>0</v>
      </c>
      <c r="BN214" s="4">
        <f t="shared" si="283"/>
        <v>0</v>
      </c>
      <c r="BO214" s="4">
        <f t="shared" si="283"/>
        <v>0</v>
      </c>
      <c r="BP214" s="4">
        <f t="shared" si="283"/>
        <v>0</v>
      </c>
      <c r="BQ214" s="4">
        <f t="shared" si="283"/>
        <v>0</v>
      </c>
      <c r="BR214" s="4">
        <f t="shared" si="283"/>
        <v>0</v>
      </c>
    </row>
    <row r="215" spans="1:83">
      <c r="A215" s="408"/>
      <c r="B215" s="411"/>
      <c r="C215" s="441"/>
      <c r="D215" s="442"/>
      <c r="E215" s="415"/>
      <c r="F215" s="411"/>
      <c r="G215" s="59" t="s">
        <v>258</v>
      </c>
      <c r="H215" s="60"/>
      <c r="I215" s="61"/>
      <c r="J215" s="61"/>
      <c r="K215" s="61"/>
      <c r="L215" s="61"/>
      <c r="M215" s="61"/>
      <c r="N215" s="61"/>
      <c r="O215" s="61"/>
      <c r="P215" s="61"/>
      <c r="Q215" s="61"/>
      <c r="R215" s="61"/>
      <c r="S215" s="61"/>
      <c r="T215" s="62">
        <f t="shared" si="260"/>
        <v>0</v>
      </c>
      <c r="AN215" s="4">
        <v>6</v>
      </c>
      <c r="AO215" s="4">
        <v>3</v>
      </c>
      <c r="AP215" s="4">
        <v>6</v>
      </c>
      <c r="AQ215" s="6">
        <f ca="1">IF($AP215=1,IF(INDIRECT(ADDRESS(($AN215-1)*3+$AO215+5,$AP215+7))="",0,INDIRECT(ADDRESS(($AN215-1)*3+$AO215+5,$AP215+7))),IF(INDIRECT(ADDRESS(($AN215-1)*3+$AO215+5,$AP215+7))="",0,IF(COUNTIF(INDIRECT(ADDRESS(($AN215-1)*36+($AO215-1)*12+6,COLUMN())):INDIRECT(ADDRESS(($AN215-1)*36+($AO215-1)*12+$AP215+4,COLUMN())),INDIRECT(ADDRESS(($AN215-1)*3+$AO215+5,$AP215+7)))&gt;=1,0,INDIRECT(ADDRESS(($AN215-1)*3+$AO215+5,$AP215+7)))))</f>
        <v>0</v>
      </c>
      <c r="AR215" s="4">
        <f ca="1">COUNTIF(INDIRECT("H"&amp;(ROW()+12*(($AN215-1)*3+$AO215)-ROW())/12+5):INDIRECT("S"&amp;(ROW()+12*(($AN215-1)*3+$AO215)-ROW())/12+5),AQ215)</f>
        <v>0</v>
      </c>
      <c r="AS215" s="6"/>
      <c r="AU215" s="4">
        <f ca="1">IF(AND(AQ215&gt;0,AR215&gt;0),COUNTIF(AU$6:AU214,"&gt;0")+1,0)</f>
        <v>0</v>
      </c>
      <c r="BE215" s="4">
        <v>3</v>
      </c>
    </row>
    <row r="216" spans="1:83">
      <c r="A216" s="406">
        <v>71</v>
      </c>
      <c r="B216" s="409"/>
      <c r="C216" s="409"/>
      <c r="D216" s="409"/>
      <c r="E216" s="413"/>
      <c r="F216" s="409"/>
      <c r="G216" s="47" t="s">
        <v>75</v>
      </c>
      <c r="H216" s="48"/>
      <c r="I216" s="49" t="str">
        <f t="shared" ref="I216:S217" si="284">IF(H216="","",H216)</f>
        <v/>
      </c>
      <c r="J216" s="49" t="str">
        <f t="shared" si="284"/>
        <v/>
      </c>
      <c r="K216" s="49" t="str">
        <f t="shared" si="284"/>
        <v/>
      </c>
      <c r="L216" s="49" t="str">
        <f t="shared" si="284"/>
        <v/>
      </c>
      <c r="M216" s="49" t="str">
        <f t="shared" si="284"/>
        <v/>
      </c>
      <c r="N216" s="49" t="str">
        <f t="shared" si="284"/>
        <v/>
      </c>
      <c r="O216" s="49" t="str">
        <f t="shared" si="284"/>
        <v/>
      </c>
      <c r="P216" s="49" t="str">
        <f t="shared" si="284"/>
        <v/>
      </c>
      <c r="Q216" s="49" t="str">
        <f t="shared" si="284"/>
        <v/>
      </c>
      <c r="R216" s="49" t="str">
        <f t="shared" si="284"/>
        <v/>
      </c>
      <c r="S216" s="49" t="str">
        <f t="shared" si="284"/>
        <v/>
      </c>
      <c r="T216" s="50">
        <f t="shared" si="260"/>
        <v>0</v>
      </c>
      <c r="AN216" s="4">
        <v>6</v>
      </c>
      <c r="AO216" s="4">
        <v>3</v>
      </c>
      <c r="AP216" s="4">
        <v>7</v>
      </c>
      <c r="AQ216" s="6">
        <f ca="1">IF($AP216=1,IF(INDIRECT(ADDRESS(($AN216-1)*3+$AO216+5,$AP216+7))="",0,INDIRECT(ADDRESS(($AN216-1)*3+$AO216+5,$AP216+7))),IF(INDIRECT(ADDRESS(($AN216-1)*3+$AO216+5,$AP216+7))="",0,IF(COUNTIF(INDIRECT(ADDRESS(($AN216-1)*36+($AO216-1)*12+6,COLUMN())):INDIRECT(ADDRESS(($AN216-1)*36+($AO216-1)*12+$AP216+4,COLUMN())),INDIRECT(ADDRESS(($AN216-1)*3+$AO216+5,$AP216+7)))&gt;=1,0,INDIRECT(ADDRESS(($AN216-1)*3+$AO216+5,$AP216+7)))))</f>
        <v>0</v>
      </c>
      <c r="AR216" s="4">
        <f ca="1">COUNTIF(INDIRECT("H"&amp;(ROW()+12*(($AN216-1)*3+$AO216)-ROW())/12+5):INDIRECT("S"&amp;(ROW()+12*(($AN216-1)*3+$AO216)-ROW())/12+5),AQ216)</f>
        <v>0</v>
      </c>
      <c r="AS216" s="6"/>
      <c r="AU216" s="4">
        <f ca="1">IF(AND(AQ216&gt;0,AR216&gt;0),COUNTIF(AU$6:AU215,"&gt;0")+1,0)</f>
        <v>0</v>
      </c>
      <c r="BE216" s="4">
        <v>1</v>
      </c>
      <c r="BG216" s="4">
        <f t="shared" ref="BG216:BR216" si="285">SUM(H216:H217)</f>
        <v>0</v>
      </c>
      <c r="BH216" s="4">
        <f t="shared" si="285"/>
        <v>0</v>
      </c>
      <c r="BI216" s="4">
        <f t="shared" si="285"/>
        <v>0</v>
      </c>
      <c r="BJ216" s="4">
        <f t="shared" si="285"/>
        <v>0</v>
      </c>
      <c r="BK216" s="4">
        <f t="shared" si="285"/>
        <v>0</v>
      </c>
      <c r="BL216" s="4">
        <f t="shared" si="285"/>
        <v>0</v>
      </c>
      <c r="BM216" s="4">
        <f t="shared" si="285"/>
        <v>0</v>
      </c>
      <c r="BN216" s="4">
        <f t="shared" si="285"/>
        <v>0</v>
      </c>
      <c r="BO216" s="4">
        <f t="shared" si="285"/>
        <v>0</v>
      </c>
      <c r="BP216" s="4">
        <f t="shared" si="285"/>
        <v>0</v>
      </c>
      <c r="BQ216" s="4">
        <f t="shared" si="285"/>
        <v>0</v>
      </c>
      <c r="BR216" s="4">
        <f t="shared" si="285"/>
        <v>0</v>
      </c>
      <c r="BT216" s="4">
        <f t="shared" ref="BT216:CE216" si="286">SUM(U216:U217)</f>
        <v>0</v>
      </c>
      <c r="BU216" s="4">
        <f t="shared" si="286"/>
        <v>0</v>
      </c>
      <c r="BV216" s="4">
        <f t="shared" si="286"/>
        <v>0</v>
      </c>
      <c r="BW216" s="4">
        <f t="shared" si="286"/>
        <v>0</v>
      </c>
      <c r="BX216" s="4">
        <f t="shared" si="286"/>
        <v>0</v>
      </c>
      <c r="BY216" s="4">
        <f t="shared" si="286"/>
        <v>0</v>
      </c>
      <c r="BZ216" s="4">
        <f t="shared" si="286"/>
        <v>0</v>
      </c>
      <c r="CA216" s="4">
        <f t="shared" si="286"/>
        <v>0</v>
      </c>
      <c r="CB216" s="4">
        <f t="shared" si="286"/>
        <v>0</v>
      </c>
      <c r="CC216" s="4">
        <f t="shared" si="286"/>
        <v>0</v>
      </c>
      <c r="CD216" s="4">
        <f t="shared" si="286"/>
        <v>0</v>
      </c>
      <c r="CE216" s="4">
        <f t="shared" si="286"/>
        <v>0</v>
      </c>
    </row>
    <row r="217" spans="1:83">
      <c r="A217" s="407"/>
      <c r="B217" s="410"/>
      <c r="C217" s="440"/>
      <c r="D217" s="440"/>
      <c r="E217" s="414"/>
      <c r="F217" s="410"/>
      <c r="G217" s="53" t="s">
        <v>73</v>
      </c>
      <c r="H217" s="54"/>
      <c r="I217" s="55" t="str">
        <f t="shared" si="284"/>
        <v/>
      </c>
      <c r="J217" s="55" t="str">
        <f t="shared" si="284"/>
        <v/>
      </c>
      <c r="K217" s="55" t="str">
        <f t="shared" si="284"/>
        <v/>
      </c>
      <c r="L217" s="55" t="str">
        <f t="shared" si="284"/>
        <v/>
      </c>
      <c r="M217" s="55" t="str">
        <f t="shared" si="284"/>
        <v/>
      </c>
      <c r="N217" s="55" t="str">
        <f t="shared" si="284"/>
        <v/>
      </c>
      <c r="O217" s="55" t="str">
        <f t="shared" si="284"/>
        <v/>
      </c>
      <c r="P217" s="55" t="str">
        <f t="shared" si="284"/>
        <v/>
      </c>
      <c r="Q217" s="55" t="str">
        <f t="shared" si="284"/>
        <v/>
      </c>
      <c r="R217" s="55" t="str">
        <f t="shared" si="284"/>
        <v/>
      </c>
      <c r="S217" s="55" t="str">
        <f t="shared" si="284"/>
        <v/>
      </c>
      <c r="T217" s="56">
        <f t="shared" si="260"/>
        <v>0</v>
      </c>
      <c r="AN217" s="4">
        <v>6</v>
      </c>
      <c r="AO217" s="4">
        <v>3</v>
      </c>
      <c r="AP217" s="4">
        <v>8</v>
      </c>
      <c r="AQ217" s="6">
        <f ca="1">IF($AP217=1,IF(INDIRECT(ADDRESS(($AN217-1)*3+$AO217+5,$AP217+7))="",0,INDIRECT(ADDRESS(($AN217-1)*3+$AO217+5,$AP217+7))),IF(INDIRECT(ADDRESS(($AN217-1)*3+$AO217+5,$AP217+7))="",0,IF(COUNTIF(INDIRECT(ADDRESS(($AN217-1)*36+($AO217-1)*12+6,COLUMN())):INDIRECT(ADDRESS(($AN217-1)*36+($AO217-1)*12+$AP217+4,COLUMN())),INDIRECT(ADDRESS(($AN217-1)*3+$AO217+5,$AP217+7)))&gt;=1,0,INDIRECT(ADDRESS(($AN217-1)*3+$AO217+5,$AP217+7)))))</f>
        <v>0</v>
      </c>
      <c r="AR217" s="4">
        <f ca="1">COUNTIF(INDIRECT("H"&amp;(ROW()+12*(($AN217-1)*3+$AO217)-ROW())/12+5):INDIRECT("S"&amp;(ROW()+12*(($AN217-1)*3+$AO217)-ROW())/12+5),AQ217)</f>
        <v>0</v>
      </c>
      <c r="AS217" s="6"/>
      <c r="AU217" s="4">
        <f ca="1">IF(AND(AQ217&gt;0,AR217&gt;0),COUNTIF(AU$6:AU216,"&gt;0")+1,0)</f>
        <v>0</v>
      </c>
      <c r="BE217" s="4">
        <v>2</v>
      </c>
      <c r="BF217" s="4" t="s">
        <v>256</v>
      </c>
      <c r="BG217" s="4">
        <f t="shared" ref="BG217:BR217" si="287">IF(BG216+BT216&gt;40000,1,0)</f>
        <v>0</v>
      </c>
      <c r="BH217" s="4">
        <f t="shared" si="287"/>
        <v>0</v>
      </c>
      <c r="BI217" s="4">
        <f t="shared" si="287"/>
        <v>0</v>
      </c>
      <c r="BJ217" s="4">
        <f t="shared" si="287"/>
        <v>0</v>
      </c>
      <c r="BK217" s="4">
        <f t="shared" si="287"/>
        <v>0</v>
      </c>
      <c r="BL217" s="4">
        <f t="shared" si="287"/>
        <v>0</v>
      </c>
      <c r="BM217" s="4">
        <f t="shared" si="287"/>
        <v>0</v>
      </c>
      <c r="BN217" s="4">
        <f t="shared" si="287"/>
        <v>0</v>
      </c>
      <c r="BO217" s="4">
        <f t="shared" si="287"/>
        <v>0</v>
      </c>
      <c r="BP217" s="4">
        <f t="shared" si="287"/>
        <v>0</v>
      </c>
      <c r="BQ217" s="4">
        <f t="shared" si="287"/>
        <v>0</v>
      </c>
      <c r="BR217" s="4">
        <f t="shared" si="287"/>
        <v>0</v>
      </c>
    </row>
    <row r="218" spans="1:83">
      <c r="A218" s="408"/>
      <c r="B218" s="411"/>
      <c r="C218" s="441"/>
      <c r="D218" s="442"/>
      <c r="E218" s="415"/>
      <c r="F218" s="411"/>
      <c r="G218" s="59" t="s">
        <v>258</v>
      </c>
      <c r="H218" s="60"/>
      <c r="I218" s="61"/>
      <c r="J218" s="61"/>
      <c r="K218" s="61"/>
      <c r="L218" s="61"/>
      <c r="M218" s="61"/>
      <c r="N218" s="61"/>
      <c r="O218" s="61"/>
      <c r="P218" s="61"/>
      <c r="Q218" s="61"/>
      <c r="R218" s="61"/>
      <c r="S218" s="61"/>
      <c r="T218" s="62">
        <f t="shared" si="260"/>
        <v>0</v>
      </c>
      <c r="AN218" s="4">
        <v>6</v>
      </c>
      <c r="AO218" s="4">
        <v>3</v>
      </c>
      <c r="AP218" s="4">
        <v>9</v>
      </c>
      <c r="AQ218" s="6">
        <f ca="1">IF($AP218=1,IF(INDIRECT(ADDRESS(($AN218-1)*3+$AO218+5,$AP218+7))="",0,INDIRECT(ADDRESS(($AN218-1)*3+$AO218+5,$AP218+7))),IF(INDIRECT(ADDRESS(($AN218-1)*3+$AO218+5,$AP218+7))="",0,IF(COUNTIF(INDIRECT(ADDRESS(($AN218-1)*36+($AO218-1)*12+6,COLUMN())):INDIRECT(ADDRESS(($AN218-1)*36+($AO218-1)*12+$AP218+4,COLUMN())),INDIRECT(ADDRESS(($AN218-1)*3+$AO218+5,$AP218+7)))&gt;=1,0,INDIRECT(ADDRESS(($AN218-1)*3+$AO218+5,$AP218+7)))))</f>
        <v>0</v>
      </c>
      <c r="AR218" s="4">
        <f ca="1">COUNTIF(INDIRECT("H"&amp;(ROW()+12*(($AN218-1)*3+$AO218)-ROW())/12+5):INDIRECT("S"&amp;(ROW()+12*(($AN218-1)*3+$AO218)-ROW())/12+5),AQ218)</f>
        <v>0</v>
      </c>
      <c r="AS218" s="6"/>
      <c r="AU218" s="4">
        <f ca="1">IF(AND(AQ218&gt;0,AR218&gt;0),COUNTIF(AU$6:AU217,"&gt;0")+1,0)</f>
        <v>0</v>
      </c>
      <c r="BE218" s="4">
        <v>3</v>
      </c>
    </row>
    <row r="219" spans="1:83">
      <c r="A219" s="406">
        <v>72</v>
      </c>
      <c r="B219" s="409"/>
      <c r="C219" s="409"/>
      <c r="D219" s="409"/>
      <c r="E219" s="413"/>
      <c r="F219" s="409"/>
      <c r="G219" s="47" t="s">
        <v>75</v>
      </c>
      <c r="H219" s="48"/>
      <c r="I219" s="49" t="str">
        <f t="shared" ref="I219:S220" si="288">IF(H219="","",H219)</f>
        <v/>
      </c>
      <c r="J219" s="49" t="str">
        <f t="shared" si="288"/>
        <v/>
      </c>
      <c r="K219" s="49" t="str">
        <f t="shared" si="288"/>
        <v/>
      </c>
      <c r="L219" s="49" t="str">
        <f t="shared" si="288"/>
        <v/>
      </c>
      <c r="M219" s="49" t="str">
        <f t="shared" si="288"/>
        <v/>
      </c>
      <c r="N219" s="49" t="str">
        <f t="shared" si="288"/>
        <v/>
      </c>
      <c r="O219" s="49" t="str">
        <f t="shared" si="288"/>
        <v/>
      </c>
      <c r="P219" s="49" t="str">
        <f t="shared" si="288"/>
        <v/>
      </c>
      <c r="Q219" s="49" t="str">
        <f t="shared" si="288"/>
        <v/>
      </c>
      <c r="R219" s="49" t="str">
        <f t="shared" si="288"/>
        <v/>
      </c>
      <c r="S219" s="49" t="str">
        <f t="shared" si="288"/>
        <v/>
      </c>
      <c r="T219" s="50">
        <f t="shared" si="260"/>
        <v>0</v>
      </c>
      <c r="AN219" s="4">
        <v>6</v>
      </c>
      <c r="AO219" s="4">
        <v>3</v>
      </c>
      <c r="AP219" s="4">
        <v>10</v>
      </c>
      <c r="AQ219" s="6">
        <f ca="1">IF($AP219=1,IF(INDIRECT(ADDRESS(($AN219-1)*3+$AO219+5,$AP219+7))="",0,INDIRECT(ADDRESS(($AN219-1)*3+$AO219+5,$AP219+7))),IF(INDIRECT(ADDRESS(($AN219-1)*3+$AO219+5,$AP219+7))="",0,IF(COUNTIF(INDIRECT(ADDRESS(($AN219-1)*36+($AO219-1)*12+6,COLUMN())):INDIRECT(ADDRESS(($AN219-1)*36+($AO219-1)*12+$AP219+4,COLUMN())),INDIRECT(ADDRESS(($AN219-1)*3+$AO219+5,$AP219+7)))&gt;=1,0,INDIRECT(ADDRESS(($AN219-1)*3+$AO219+5,$AP219+7)))))</f>
        <v>0</v>
      </c>
      <c r="AR219" s="4">
        <f ca="1">COUNTIF(INDIRECT("H"&amp;(ROW()+12*(($AN219-1)*3+$AO219)-ROW())/12+5):INDIRECT("S"&amp;(ROW()+12*(($AN219-1)*3+$AO219)-ROW())/12+5),AQ219)</f>
        <v>0</v>
      </c>
      <c r="AS219" s="6"/>
      <c r="AU219" s="4">
        <f ca="1">IF(AND(AQ219&gt;0,AR219&gt;0),COUNTIF(AU$6:AU218,"&gt;0")+1,0)</f>
        <v>0</v>
      </c>
      <c r="BE219" s="4">
        <v>1</v>
      </c>
      <c r="BG219" s="4">
        <f t="shared" ref="BG219:BR219" si="289">SUM(H219:H220)</f>
        <v>0</v>
      </c>
      <c r="BH219" s="4">
        <f t="shared" si="289"/>
        <v>0</v>
      </c>
      <c r="BI219" s="4">
        <f t="shared" si="289"/>
        <v>0</v>
      </c>
      <c r="BJ219" s="4">
        <f t="shared" si="289"/>
        <v>0</v>
      </c>
      <c r="BK219" s="4">
        <f t="shared" si="289"/>
        <v>0</v>
      </c>
      <c r="BL219" s="4">
        <f t="shared" si="289"/>
        <v>0</v>
      </c>
      <c r="BM219" s="4">
        <f t="shared" si="289"/>
        <v>0</v>
      </c>
      <c r="BN219" s="4">
        <f t="shared" si="289"/>
        <v>0</v>
      </c>
      <c r="BO219" s="4">
        <f t="shared" si="289"/>
        <v>0</v>
      </c>
      <c r="BP219" s="4">
        <f t="shared" si="289"/>
        <v>0</v>
      </c>
      <c r="BQ219" s="4">
        <f t="shared" si="289"/>
        <v>0</v>
      </c>
      <c r="BR219" s="4">
        <f t="shared" si="289"/>
        <v>0</v>
      </c>
      <c r="BT219" s="4">
        <f t="shared" ref="BT219:CE219" si="290">SUM(U219:U220)</f>
        <v>0</v>
      </c>
      <c r="BU219" s="4">
        <f t="shared" si="290"/>
        <v>0</v>
      </c>
      <c r="BV219" s="4">
        <f t="shared" si="290"/>
        <v>0</v>
      </c>
      <c r="BW219" s="4">
        <f t="shared" si="290"/>
        <v>0</v>
      </c>
      <c r="BX219" s="4">
        <f t="shared" si="290"/>
        <v>0</v>
      </c>
      <c r="BY219" s="4">
        <f t="shared" si="290"/>
        <v>0</v>
      </c>
      <c r="BZ219" s="4">
        <f t="shared" si="290"/>
        <v>0</v>
      </c>
      <c r="CA219" s="4">
        <f t="shared" si="290"/>
        <v>0</v>
      </c>
      <c r="CB219" s="4">
        <f t="shared" si="290"/>
        <v>0</v>
      </c>
      <c r="CC219" s="4">
        <f t="shared" si="290"/>
        <v>0</v>
      </c>
      <c r="CD219" s="4">
        <f t="shared" si="290"/>
        <v>0</v>
      </c>
      <c r="CE219" s="4">
        <f t="shared" si="290"/>
        <v>0</v>
      </c>
    </row>
    <row r="220" spans="1:83">
      <c r="A220" s="407"/>
      <c r="B220" s="410"/>
      <c r="C220" s="440"/>
      <c r="D220" s="440"/>
      <c r="E220" s="414"/>
      <c r="F220" s="410"/>
      <c r="G220" s="53" t="s">
        <v>73</v>
      </c>
      <c r="H220" s="54"/>
      <c r="I220" s="55" t="str">
        <f t="shared" si="288"/>
        <v/>
      </c>
      <c r="J220" s="55" t="str">
        <f t="shared" si="288"/>
        <v/>
      </c>
      <c r="K220" s="55" t="str">
        <f t="shared" si="288"/>
        <v/>
      </c>
      <c r="L220" s="55" t="str">
        <f t="shared" si="288"/>
        <v/>
      </c>
      <c r="M220" s="55" t="str">
        <f t="shared" si="288"/>
        <v/>
      </c>
      <c r="N220" s="55" t="str">
        <f t="shared" si="288"/>
        <v/>
      </c>
      <c r="O220" s="55" t="str">
        <f t="shared" si="288"/>
        <v/>
      </c>
      <c r="P220" s="55" t="str">
        <f t="shared" si="288"/>
        <v/>
      </c>
      <c r="Q220" s="55" t="str">
        <f t="shared" si="288"/>
        <v/>
      </c>
      <c r="R220" s="55" t="str">
        <f t="shared" si="288"/>
        <v/>
      </c>
      <c r="S220" s="55" t="str">
        <f t="shared" si="288"/>
        <v/>
      </c>
      <c r="T220" s="56">
        <f t="shared" si="260"/>
        <v>0</v>
      </c>
      <c r="AN220" s="4">
        <v>6</v>
      </c>
      <c r="AO220" s="4">
        <v>3</v>
      </c>
      <c r="AP220" s="4">
        <v>11</v>
      </c>
      <c r="AQ220" s="6">
        <f ca="1">IF($AP220=1,IF(INDIRECT(ADDRESS(($AN220-1)*3+$AO220+5,$AP220+7))="",0,INDIRECT(ADDRESS(($AN220-1)*3+$AO220+5,$AP220+7))),IF(INDIRECT(ADDRESS(($AN220-1)*3+$AO220+5,$AP220+7))="",0,IF(COUNTIF(INDIRECT(ADDRESS(($AN220-1)*36+($AO220-1)*12+6,COLUMN())):INDIRECT(ADDRESS(($AN220-1)*36+($AO220-1)*12+$AP220+4,COLUMN())),INDIRECT(ADDRESS(($AN220-1)*3+$AO220+5,$AP220+7)))&gt;=1,0,INDIRECT(ADDRESS(($AN220-1)*3+$AO220+5,$AP220+7)))))</f>
        <v>0</v>
      </c>
      <c r="AR220" s="4">
        <f ca="1">COUNTIF(INDIRECT("H"&amp;(ROW()+12*(($AN220-1)*3+$AO220)-ROW())/12+5):INDIRECT("S"&amp;(ROW()+12*(($AN220-1)*3+$AO220)-ROW())/12+5),AQ220)</f>
        <v>0</v>
      </c>
      <c r="AS220" s="6"/>
      <c r="AU220" s="4">
        <f ca="1">IF(AND(AQ220&gt;0,AR220&gt;0),COUNTIF(AU$6:AU219,"&gt;0")+1,0)</f>
        <v>0</v>
      </c>
      <c r="BE220" s="4">
        <v>2</v>
      </c>
      <c r="BF220" s="4" t="s">
        <v>256</v>
      </c>
      <c r="BG220" s="4">
        <f t="shared" ref="BG220:BR220" si="291">IF(BG219+BT219&gt;40000,1,0)</f>
        <v>0</v>
      </c>
      <c r="BH220" s="4">
        <f t="shared" si="291"/>
        <v>0</v>
      </c>
      <c r="BI220" s="4">
        <f t="shared" si="291"/>
        <v>0</v>
      </c>
      <c r="BJ220" s="4">
        <f t="shared" si="291"/>
        <v>0</v>
      </c>
      <c r="BK220" s="4">
        <f t="shared" si="291"/>
        <v>0</v>
      </c>
      <c r="BL220" s="4">
        <f t="shared" si="291"/>
        <v>0</v>
      </c>
      <c r="BM220" s="4">
        <f t="shared" si="291"/>
        <v>0</v>
      </c>
      <c r="BN220" s="4">
        <f t="shared" si="291"/>
        <v>0</v>
      </c>
      <c r="BO220" s="4">
        <f t="shared" si="291"/>
        <v>0</v>
      </c>
      <c r="BP220" s="4">
        <f t="shared" si="291"/>
        <v>0</v>
      </c>
      <c r="BQ220" s="4">
        <f t="shared" si="291"/>
        <v>0</v>
      </c>
      <c r="BR220" s="4">
        <f t="shared" si="291"/>
        <v>0</v>
      </c>
    </row>
    <row r="221" spans="1:83">
      <c r="A221" s="408"/>
      <c r="B221" s="411"/>
      <c r="C221" s="441"/>
      <c r="D221" s="442"/>
      <c r="E221" s="415"/>
      <c r="F221" s="411"/>
      <c r="G221" s="59" t="s">
        <v>258</v>
      </c>
      <c r="H221" s="60"/>
      <c r="I221" s="61"/>
      <c r="J221" s="61"/>
      <c r="K221" s="61"/>
      <c r="L221" s="61"/>
      <c r="M221" s="61"/>
      <c r="N221" s="61"/>
      <c r="O221" s="61"/>
      <c r="P221" s="61"/>
      <c r="Q221" s="61"/>
      <c r="R221" s="61"/>
      <c r="S221" s="61"/>
      <c r="T221" s="62">
        <f t="shared" si="260"/>
        <v>0</v>
      </c>
      <c r="AN221" s="77">
        <v>6</v>
      </c>
      <c r="AO221" s="77">
        <v>3</v>
      </c>
      <c r="AP221" s="77">
        <v>12</v>
      </c>
      <c r="AQ221" s="78">
        <f ca="1">IF($AP221=1,IF(INDIRECT(ADDRESS(($AN221-1)*3+$AO221+5,$AP221+7))="",0,INDIRECT(ADDRESS(($AN221-1)*3+$AO221+5,$AP221+7))),IF(INDIRECT(ADDRESS(($AN221-1)*3+$AO221+5,$AP221+7))="",0,IF(COUNTIF(INDIRECT(ADDRESS(($AN221-1)*36+($AO221-1)*12+6,COLUMN())):INDIRECT(ADDRESS(($AN221-1)*36+($AO221-1)*12+$AP221+4,COLUMN())),INDIRECT(ADDRESS(($AN221-1)*3+$AO221+5,$AP221+7)))&gt;=1,0,INDIRECT(ADDRESS(($AN221-1)*3+$AO221+5,$AP221+7)))))</f>
        <v>0</v>
      </c>
      <c r="AR221" s="77">
        <f ca="1">COUNTIF(INDIRECT("H"&amp;(ROW()+12*(($AN221-1)*3+$AO221)-ROW())/12+5):INDIRECT("S"&amp;(ROW()+12*(($AN221-1)*3+$AO221)-ROW())/12+5),AQ221)</f>
        <v>0</v>
      </c>
      <c r="AS221" s="78"/>
      <c r="AT221" s="77"/>
      <c r="AU221" s="77">
        <f ca="1">IF(AND(AQ221&gt;0,AR221&gt;0),COUNTIF(AU$6:AU220,"&gt;0")+1,0)</f>
        <v>0</v>
      </c>
      <c r="BE221" s="4">
        <v>3</v>
      </c>
    </row>
    <row r="222" spans="1:83">
      <c r="A222" s="406">
        <v>73</v>
      </c>
      <c r="B222" s="409"/>
      <c r="C222" s="409"/>
      <c r="D222" s="409"/>
      <c r="E222" s="413"/>
      <c r="F222" s="409"/>
      <c r="G222" s="47" t="s">
        <v>75</v>
      </c>
      <c r="H222" s="48"/>
      <c r="I222" s="49" t="str">
        <f t="shared" ref="I222:S223" si="292">IF(H222="","",H222)</f>
        <v/>
      </c>
      <c r="J222" s="49" t="str">
        <f t="shared" si="292"/>
        <v/>
      </c>
      <c r="K222" s="49" t="str">
        <f t="shared" si="292"/>
        <v/>
      </c>
      <c r="L222" s="49" t="str">
        <f t="shared" si="292"/>
        <v/>
      </c>
      <c r="M222" s="49" t="str">
        <f t="shared" si="292"/>
        <v/>
      </c>
      <c r="N222" s="49" t="str">
        <f t="shared" si="292"/>
        <v/>
      </c>
      <c r="O222" s="49" t="str">
        <f t="shared" si="292"/>
        <v/>
      </c>
      <c r="P222" s="49" t="str">
        <f t="shared" si="292"/>
        <v/>
      </c>
      <c r="Q222" s="49" t="str">
        <f t="shared" si="292"/>
        <v/>
      </c>
      <c r="R222" s="49" t="str">
        <f t="shared" si="292"/>
        <v/>
      </c>
      <c r="S222" s="49" t="str">
        <f t="shared" si="292"/>
        <v/>
      </c>
      <c r="T222" s="50">
        <f t="shared" si="260"/>
        <v>0</v>
      </c>
      <c r="AN222" s="4">
        <v>7</v>
      </c>
      <c r="AO222" s="4">
        <v>1</v>
      </c>
      <c r="AP222" s="4">
        <v>1</v>
      </c>
      <c r="AQ222" s="6">
        <f ca="1">IF($AP222=1,IF(INDIRECT(ADDRESS(($AN222-1)*3+$AO222+5,$AP222+7))="",0,INDIRECT(ADDRESS(($AN222-1)*3+$AO222+5,$AP222+7))),IF(INDIRECT(ADDRESS(($AN222-1)*3+$AO222+5,$AP222+7))="",0,IF(COUNTIF(INDIRECT(ADDRESS(($AN222-1)*36+($AO222-1)*12+6,COLUMN())):INDIRECT(ADDRESS(($AN222-1)*36+($AO222-1)*12+$AP222+4,COLUMN())),INDIRECT(ADDRESS(($AN222-1)*3+$AO222+5,$AP222+7)))&gt;=1,0,INDIRECT(ADDRESS(($AN222-1)*3+$AO222+5,$AP222+7)))))</f>
        <v>0</v>
      </c>
      <c r="AR222" s="4">
        <f ca="1">COUNTIF(INDIRECT("H"&amp;(ROW()+12*(($AN222-1)*3+$AO222)-ROW())/12+5):INDIRECT("S"&amp;(ROW()+12*(($AN222-1)*3+$AO222)-ROW())/12+5),AQ222)</f>
        <v>0</v>
      </c>
      <c r="AS222" s="6"/>
      <c r="AU222" s="4">
        <f ca="1">IF(AND(AQ222&gt;0,AR222&gt;0),COUNTIF(AU$6:AU221,"&gt;0")+1,0)</f>
        <v>0</v>
      </c>
      <c r="BE222" s="4">
        <v>1</v>
      </c>
      <c r="BG222" s="4">
        <f t="shared" ref="BG222:BR222" si="293">SUM(H222:H223)</f>
        <v>0</v>
      </c>
      <c r="BH222" s="4">
        <f t="shared" si="293"/>
        <v>0</v>
      </c>
      <c r="BI222" s="4">
        <f t="shared" si="293"/>
        <v>0</v>
      </c>
      <c r="BJ222" s="4">
        <f t="shared" si="293"/>
        <v>0</v>
      </c>
      <c r="BK222" s="4">
        <f t="shared" si="293"/>
        <v>0</v>
      </c>
      <c r="BL222" s="4">
        <f t="shared" si="293"/>
        <v>0</v>
      </c>
      <c r="BM222" s="4">
        <f t="shared" si="293"/>
        <v>0</v>
      </c>
      <c r="BN222" s="4">
        <f t="shared" si="293"/>
        <v>0</v>
      </c>
      <c r="BO222" s="4">
        <f t="shared" si="293"/>
        <v>0</v>
      </c>
      <c r="BP222" s="4">
        <f t="shared" si="293"/>
        <v>0</v>
      </c>
      <c r="BQ222" s="4">
        <f t="shared" si="293"/>
        <v>0</v>
      </c>
      <c r="BR222" s="4">
        <f t="shared" si="293"/>
        <v>0</v>
      </c>
      <c r="BT222" s="4">
        <f t="shared" ref="BT222:CE222" si="294">SUM(U222:U223)</f>
        <v>0</v>
      </c>
      <c r="BU222" s="4">
        <f t="shared" si="294"/>
        <v>0</v>
      </c>
      <c r="BV222" s="4">
        <f t="shared" si="294"/>
        <v>0</v>
      </c>
      <c r="BW222" s="4">
        <f t="shared" si="294"/>
        <v>0</v>
      </c>
      <c r="BX222" s="4">
        <f t="shared" si="294"/>
        <v>0</v>
      </c>
      <c r="BY222" s="4">
        <f t="shared" si="294"/>
        <v>0</v>
      </c>
      <c r="BZ222" s="4">
        <f t="shared" si="294"/>
        <v>0</v>
      </c>
      <c r="CA222" s="4">
        <f t="shared" si="294"/>
        <v>0</v>
      </c>
      <c r="CB222" s="4">
        <f t="shared" si="294"/>
        <v>0</v>
      </c>
      <c r="CC222" s="4">
        <f t="shared" si="294"/>
        <v>0</v>
      </c>
      <c r="CD222" s="4">
        <f t="shared" si="294"/>
        <v>0</v>
      </c>
      <c r="CE222" s="4">
        <f t="shared" si="294"/>
        <v>0</v>
      </c>
    </row>
    <row r="223" spans="1:83">
      <c r="A223" s="407"/>
      <c r="B223" s="410"/>
      <c r="C223" s="440"/>
      <c r="D223" s="440"/>
      <c r="E223" s="414"/>
      <c r="F223" s="410"/>
      <c r="G223" s="53" t="s">
        <v>73</v>
      </c>
      <c r="H223" s="54"/>
      <c r="I223" s="55" t="str">
        <f t="shared" si="292"/>
        <v/>
      </c>
      <c r="J223" s="55" t="str">
        <f t="shared" si="292"/>
        <v/>
      </c>
      <c r="K223" s="55" t="str">
        <f t="shared" si="292"/>
        <v/>
      </c>
      <c r="L223" s="55" t="str">
        <f t="shared" si="292"/>
        <v/>
      </c>
      <c r="M223" s="55" t="str">
        <f t="shared" si="292"/>
        <v/>
      </c>
      <c r="N223" s="55" t="str">
        <f t="shared" si="292"/>
        <v/>
      </c>
      <c r="O223" s="55" t="str">
        <f t="shared" si="292"/>
        <v/>
      </c>
      <c r="P223" s="55" t="str">
        <f t="shared" si="292"/>
        <v/>
      </c>
      <c r="Q223" s="55" t="str">
        <f t="shared" si="292"/>
        <v/>
      </c>
      <c r="R223" s="55" t="str">
        <f t="shared" si="292"/>
        <v/>
      </c>
      <c r="S223" s="55" t="str">
        <f t="shared" si="292"/>
        <v/>
      </c>
      <c r="T223" s="56">
        <f t="shared" si="260"/>
        <v>0</v>
      </c>
      <c r="AN223" s="4">
        <v>7</v>
      </c>
      <c r="AO223" s="4">
        <v>1</v>
      </c>
      <c r="AP223" s="4">
        <v>2</v>
      </c>
      <c r="AQ223" s="6">
        <f ca="1">IF($AP223=1,IF(INDIRECT(ADDRESS(($AN223-1)*3+$AO223+5,$AP223+7))="",0,INDIRECT(ADDRESS(($AN223-1)*3+$AO223+5,$AP223+7))),IF(INDIRECT(ADDRESS(($AN223-1)*3+$AO223+5,$AP223+7))="",0,IF(COUNTIF(INDIRECT(ADDRESS(($AN223-1)*36+($AO223-1)*12+6,COLUMN())):INDIRECT(ADDRESS(($AN223-1)*36+($AO223-1)*12+$AP223+4,COLUMN())),INDIRECT(ADDRESS(($AN223-1)*3+$AO223+5,$AP223+7)))&gt;=1,0,INDIRECT(ADDRESS(($AN223-1)*3+$AO223+5,$AP223+7)))))</f>
        <v>0</v>
      </c>
      <c r="AR223" s="4">
        <f ca="1">COUNTIF(INDIRECT("H"&amp;(ROW()+12*(($AN223-1)*3+$AO223)-ROW())/12+5):INDIRECT("S"&amp;(ROW()+12*(($AN223-1)*3+$AO223)-ROW())/12+5),AQ223)</f>
        <v>0</v>
      </c>
      <c r="AS223" s="6"/>
      <c r="AU223" s="4">
        <f ca="1">IF(AND(AQ223&gt;0,AR223&gt;0),COUNTIF(AU$6:AU222,"&gt;0")+1,0)</f>
        <v>0</v>
      </c>
      <c r="BE223" s="4">
        <v>2</v>
      </c>
      <c r="BF223" s="4" t="s">
        <v>256</v>
      </c>
      <c r="BG223" s="4">
        <f t="shared" ref="BG223:BR223" si="295">IF(BG222+BT222&gt;40000,1,0)</f>
        <v>0</v>
      </c>
      <c r="BH223" s="4">
        <f t="shared" si="295"/>
        <v>0</v>
      </c>
      <c r="BI223" s="4">
        <f t="shared" si="295"/>
        <v>0</v>
      </c>
      <c r="BJ223" s="4">
        <f t="shared" si="295"/>
        <v>0</v>
      </c>
      <c r="BK223" s="4">
        <f t="shared" si="295"/>
        <v>0</v>
      </c>
      <c r="BL223" s="4">
        <f t="shared" si="295"/>
        <v>0</v>
      </c>
      <c r="BM223" s="4">
        <f t="shared" si="295"/>
        <v>0</v>
      </c>
      <c r="BN223" s="4">
        <f t="shared" si="295"/>
        <v>0</v>
      </c>
      <c r="BO223" s="4">
        <f t="shared" si="295"/>
        <v>0</v>
      </c>
      <c r="BP223" s="4">
        <f t="shared" si="295"/>
        <v>0</v>
      </c>
      <c r="BQ223" s="4">
        <f t="shared" si="295"/>
        <v>0</v>
      </c>
      <c r="BR223" s="4">
        <f t="shared" si="295"/>
        <v>0</v>
      </c>
    </row>
    <row r="224" spans="1:83">
      <c r="A224" s="408"/>
      <c r="B224" s="411"/>
      <c r="C224" s="441"/>
      <c r="D224" s="442"/>
      <c r="E224" s="415"/>
      <c r="F224" s="411"/>
      <c r="G224" s="59" t="s">
        <v>258</v>
      </c>
      <c r="H224" s="60"/>
      <c r="I224" s="61"/>
      <c r="J224" s="61"/>
      <c r="K224" s="61"/>
      <c r="L224" s="61"/>
      <c r="M224" s="61"/>
      <c r="N224" s="61"/>
      <c r="O224" s="61"/>
      <c r="P224" s="61"/>
      <c r="Q224" s="61"/>
      <c r="R224" s="61"/>
      <c r="S224" s="61"/>
      <c r="T224" s="62">
        <f t="shared" si="260"/>
        <v>0</v>
      </c>
      <c r="AN224" s="4">
        <v>7</v>
      </c>
      <c r="AO224" s="4">
        <v>1</v>
      </c>
      <c r="AP224" s="4">
        <v>3</v>
      </c>
      <c r="AQ224" s="6">
        <f ca="1">IF($AP224=1,IF(INDIRECT(ADDRESS(($AN224-1)*3+$AO224+5,$AP224+7))="",0,INDIRECT(ADDRESS(($AN224-1)*3+$AO224+5,$AP224+7))),IF(INDIRECT(ADDRESS(($AN224-1)*3+$AO224+5,$AP224+7))="",0,IF(COUNTIF(INDIRECT(ADDRESS(($AN224-1)*36+($AO224-1)*12+6,COLUMN())):INDIRECT(ADDRESS(($AN224-1)*36+($AO224-1)*12+$AP224+4,COLUMN())),INDIRECT(ADDRESS(($AN224-1)*3+$AO224+5,$AP224+7)))&gt;=1,0,INDIRECT(ADDRESS(($AN224-1)*3+$AO224+5,$AP224+7)))))</f>
        <v>0</v>
      </c>
      <c r="AR224" s="4">
        <f ca="1">COUNTIF(INDIRECT("H"&amp;(ROW()+12*(($AN224-1)*3+$AO224)-ROW())/12+5):INDIRECT("S"&amp;(ROW()+12*(($AN224-1)*3+$AO224)-ROW())/12+5),AQ224)</f>
        <v>0</v>
      </c>
      <c r="AS224" s="6"/>
      <c r="AU224" s="4">
        <f ca="1">IF(AND(AQ224&gt;0,AR224&gt;0),COUNTIF(AU$6:AU223,"&gt;0")+1,0)</f>
        <v>0</v>
      </c>
      <c r="BE224" s="4">
        <v>3</v>
      </c>
    </row>
    <row r="225" spans="1:83">
      <c r="A225" s="406">
        <v>74</v>
      </c>
      <c r="B225" s="409"/>
      <c r="C225" s="409"/>
      <c r="D225" s="409"/>
      <c r="E225" s="413"/>
      <c r="F225" s="409"/>
      <c r="G225" s="47" t="s">
        <v>75</v>
      </c>
      <c r="H225" s="48"/>
      <c r="I225" s="49" t="str">
        <f t="shared" ref="I225:S226" si="296">IF(H225="","",H225)</f>
        <v/>
      </c>
      <c r="J225" s="49" t="str">
        <f t="shared" si="296"/>
        <v/>
      </c>
      <c r="K225" s="49" t="str">
        <f t="shared" si="296"/>
        <v/>
      </c>
      <c r="L225" s="49" t="str">
        <f t="shared" si="296"/>
        <v/>
      </c>
      <c r="M225" s="49" t="str">
        <f t="shared" si="296"/>
        <v/>
      </c>
      <c r="N225" s="49" t="str">
        <f t="shared" si="296"/>
        <v/>
      </c>
      <c r="O225" s="49" t="str">
        <f t="shared" si="296"/>
        <v/>
      </c>
      <c r="P225" s="49" t="str">
        <f t="shared" si="296"/>
        <v/>
      </c>
      <c r="Q225" s="49" t="str">
        <f t="shared" si="296"/>
        <v/>
      </c>
      <c r="R225" s="49" t="str">
        <f t="shared" si="296"/>
        <v/>
      </c>
      <c r="S225" s="49" t="str">
        <f t="shared" si="296"/>
        <v/>
      </c>
      <c r="T225" s="50">
        <f t="shared" si="260"/>
        <v>0</v>
      </c>
      <c r="AN225" s="4">
        <v>7</v>
      </c>
      <c r="AO225" s="4">
        <v>1</v>
      </c>
      <c r="AP225" s="4">
        <v>4</v>
      </c>
      <c r="AQ225" s="6">
        <f ca="1">IF($AP225=1,IF(INDIRECT(ADDRESS(($AN225-1)*3+$AO225+5,$AP225+7))="",0,INDIRECT(ADDRESS(($AN225-1)*3+$AO225+5,$AP225+7))),IF(INDIRECT(ADDRESS(($AN225-1)*3+$AO225+5,$AP225+7))="",0,IF(COUNTIF(INDIRECT(ADDRESS(($AN225-1)*36+($AO225-1)*12+6,COLUMN())):INDIRECT(ADDRESS(($AN225-1)*36+($AO225-1)*12+$AP225+4,COLUMN())),INDIRECT(ADDRESS(($AN225-1)*3+$AO225+5,$AP225+7)))&gt;=1,0,INDIRECT(ADDRESS(($AN225-1)*3+$AO225+5,$AP225+7)))))</f>
        <v>0</v>
      </c>
      <c r="AR225" s="4">
        <f ca="1">COUNTIF(INDIRECT("H"&amp;(ROW()+12*(($AN225-1)*3+$AO225)-ROW())/12+5):INDIRECT("S"&amp;(ROW()+12*(($AN225-1)*3+$AO225)-ROW())/12+5),AQ225)</f>
        <v>0</v>
      </c>
      <c r="AS225" s="6"/>
      <c r="AU225" s="4">
        <f ca="1">IF(AND(AQ225&gt;0,AR225&gt;0),COUNTIF(AU$6:AU224,"&gt;0")+1,0)</f>
        <v>0</v>
      </c>
      <c r="BE225" s="4">
        <v>1</v>
      </c>
      <c r="BG225" s="4">
        <f t="shared" ref="BG225:BR225" si="297">SUM(H225:H226)</f>
        <v>0</v>
      </c>
      <c r="BH225" s="4">
        <f t="shared" si="297"/>
        <v>0</v>
      </c>
      <c r="BI225" s="4">
        <f t="shared" si="297"/>
        <v>0</v>
      </c>
      <c r="BJ225" s="4">
        <f t="shared" si="297"/>
        <v>0</v>
      </c>
      <c r="BK225" s="4">
        <f t="shared" si="297"/>
        <v>0</v>
      </c>
      <c r="BL225" s="4">
        <f t="shared" si="297"/>
        <v>0</v>
      </c>
      <c r="BM225" s="4">
        <f t="shared" si="297"/>
        <v>0</v>
      </c>
      <c r="BN225" s="4">
        <f t="shared" si="297"/>
        <v>0</v>
      </c>
      <c r="BO225" s="4">
        <f t="shared" si="297"/>
        <v>0</v>
      </c>
      <c r="BP225" s="4">
        <f t="shared" si="297"/>
        <v>0</v>
      </c>
      <c r="BQ225" s="4">
        <f t="shared" si="297"/>
        <v>0</v>
      </c>
      <c r="BR225" s="4">
        <f t="shared" si="297"/>
        <v>0</v>
      </c>
      <c r="BT225" s="4">
        <f t="shared" ref="BT225:CE225" si="298">SUM(U225:U226)</f>
        <v>0</v>
      </c>
      <c r="BU225" s="4">
        <f t="shared" si="298"/>
        <v>0</v>
      </c>
      <c r="BV225" s="4">
        <f t="shared" si="298"/>
        <v>0</v>
      </c>
      <c r="BW225" s="4">
        <f t="shared" si="298"/>
        <v>0</v>
      </c>
      <c r="BX225" s="4">
        <f t="shared" si="298"/>
        <v>0</v>
      </c>
      <c r="BY225" s="4">
        <f t="shared" si="298"/>
        <v>0</v>
      </c>
      <c r="BZ225" s="4">
        <f t="shared" si="298"/>
        <v>0</v>
      </c>
      <c r="CA225" s="4">
        <f t="shared" si="298"/>
        <v>0</v>
      </c>
      <c r="CB225" s="4">
        <f t="shared" si="298"/>
        <v>0</v>
      </c>
      <c r="CC225" s="4">
        <f t="shared" si="298"/>
        <v>0</v>
      </c>
      <c r="CD225" s="4">
        <f t="shared" si="298"/>
        <v>0</v>
      </c>
      <c r="CE225" s="4">
        <f t="shared" si="298"/>
        <v>0</v>
      </c>
    </row>
    <row r="226" spans="1:83">
      <c r="A226" s="407"/>
      <c r="B226" s="410"/>
      <c r="C226" s="440"/>
      <c r="D226" s="440"/>
      <c r="E226" s="414"/>
      <c r="F226" s="410"/>
      <c r="G226" s="53" t="s">
        <v>73</v>
      </c>
      <c r="H226" s="54"/>
      <c r="I226" s="55" t="str">
        <f t="shared" si="296"/>
        <v/>
      </c>
      <c r="J226" s="55" t="str">
        <f t="shared" si="296"/>
        <v/>
      </c>
      <c r="K226" s="55" t="str">
        <f t="shared" si="296"/>
        <v/>
      </c>
      <c r="L226" s="55" t="str">
        <f t="shared" si="296"/>
        <v/>
      </c>
      <c r="M226" s="55" t="str">
        <f t="shared" si="296"/>
        <v/>
      </c>
      <c r="N226" s="55" t="str">
        <f t="shared" si="296"/>
        <v/>
      </c>
      <c r="O226" s="55" t="str">
        <f t="shared" si="296"/>
        <v/>
      </c>
      <c r="P226" s="55" t="str">
        <f t="shared" si="296"/>
        <v/>
      </c>
      <c r="Q226" s="55" t="str">
        <f t="shared" si="296"/>
        <v/>
      </c>
      <c r="R226" s="55" t="str">
        <f t="shared" si="296"/>
        <v/>
      </c>
      <c r="S226" s="55" t="str">
        <f t="shared" si="296"/>
        <v/>
      </c>
      <c r="T226" s="56">
        <f t="shared" si="260"/>
        <v>0</v>
      </c>
      <c r="AN226" s="4">
        <v>7</v>
      </c>
      <c r="AO226" s="4">
        <v>1</v>
      </c>
      <c r="AP226" s="4">
        <v>5</v>
      </c>
      <c r="AQ226" s="6">
        <f ca="1">IF($AP226=1,IF(INDIRECT(ADDRESS(($AN226-1)*3+$AO226+5,$AP226+7))="",0,INDIRECT(ADDRESS(($AN226-1)*3+$AO226+5,$AP226+7))),IF(INDIRECT(ADDRESS(($AN226-1)*3+$AO226+5,$AP226+7))="",0,IF(COUNTIF(INDIRECT(ADDRESS(($AN226-1)*36+($AO226-1)*12+6,COLUMN())):INDIRECT(ADDRESS(($AN226-1)*36+($AO226-1)*12+$AP226+4,COLUMN())),INDIRECT(ADDRESS(($AN226-1)*3+$AO226+5,$AP226+7)))&gt;=1,0,INDIRECT(ADDRESS(($AN226-1)*3+$AO226+5,$AP226+7)))))</f>
        <v>0</v>
      </c>
      <c r="AR226" s="4">
        <f ca="1">COUNTIF(INDIRECT("H"&amp;(ROW()+12*(($AN226-1)*3+$AO226)-ROW())/12+5):INDIRECT("S"&amp;(ROW()+12*(($AN226-1)*3+$AO226)-ROW())/12+5),AQ226)</f>
        <v>0</v>
      </c>
      <c r="AS226" s="6"/>
      <c r="AU226" s="4">
        <f ca="1">IF(AND(AQ226&gt;0,AR226&gt;0),COUNTIF(AU$6:AU225,"&gt;0")+1,0)</f>
        <v>0</v>
      </c>
      <c r="BE226" s="4">
        <v>2</v>
      </c>
      <c r="BF226" s="4" t="s">
        <v>256</v>
      </c>
      <c r="BG226" s="4">
        <f t="shared" ref="BG226:BR226" si="299">IF(BG225+BT225&gt;40000,1,0)</f>
        <v>0</v>
      </c>
      <c r="BH226" s="4">
        <f t="shared" si="299"/>
        <v>0</v>
      </c>
      <c r="BI226" s="4">
        <f t="shared" si="299"/>
        <v>0</v>
      </c>
      <c r="BJ226" s="4">
        <f t="shared" si="299"/>
        <v>0</v>
      </c>
      <c r="BK226" s="4">
        <f t="shared" si="299"/>
        <v>0</v>
      </c>
      <c r="BL226" s="4">
        <f t="shared" si="299"/>
        <v>0</v>
      </c>
      <c r="BM226" s="4">
        <f t="shared" si="299"/>
        <v>0</v>
      </c>
      <c r="BN226" s="4">
        <f t="shared" si="299"/>
        <v>0</v>
      </c>
      <c r="BO226" s="4">
        <f t="shared" si="299"/>
        <v>0</v>
      </c>
      <c r="BP226" s="4">
        <f t="shared" si="299"/>
        <v>0</v>
      </c>
      <c r="BQ226" s="4">
        <f t="shared" si="299"/>
        <v>0</v>
      </c>
      <c r="BR226" s="4">
        <f t="shared" si="299"/>
        <v>0</v>
      </c>
    </row>
    <row r="227" spans="1:83">
      <c r="A227" s="408"/>
      <c r="B227" s="411"/>
      <c r="C227" s="441"/>
      <c r="D227" s="442"/>
      <c r="E227" s="415"/>
      <c r="F227" s="411"/>
      <c r="G227" s="59" t="s">
        <v>258</v>
      </c>
      <c r="H227" s="60"/>
      <c r="I227" s="61"/>
      <c r="J227" s="61"/>
      <c r="K227" s="61"/>
      <c r="L227" s="61"/>
      <c r="M227" s="61"/>
      <c r="N227" s="61"/>
      <c r="O227" s="61"/>
      <c r="P227" s="61"/>
      <c r="Q227" s="61"/>
      <c r="R227" s="61"/>
      <c r="S227" s="61"/>
      <c r="T227" s="62">
        <f t="shared" si="260"/>
        <v>0</v>
      </c>
      <c r="AN227" s="4">
        <v>7</v>
      </c>
      <c r="AO227" s="4">
        <v>1</v>
      </c>
      <c r="AP227" s="4">
        <v>6</v>
      </c>
      <c r="AQ227" s="6">
        <f ca="1">IF($AP227=1,IF(INDIRECT(ADDRESS(($AN227-1)*3+$AO227+5,$AP227+7))="",0,INDIRECT(ADDRESS(($AN227-1)*3+$AO227+5,$AP227+7))),IF(INDIRECT(ADDRESS(($AN227-1)*3+$AO227+5,$AP227+7))="",0,IF(COUNTIF(INDIRECT(ADDRESS(($AN227-1)*36+($AO227-1)*12+6,COLUMN())):INDIRECT(ADDRESS(($AN227-1)*36+($AO227-1)*12+$AP227+4,COLUMN())),INDIRECT(ADDRESS(($AN227-1)*3+$AO227+5,$AP227+7)))&gt;=1,0,INDIRECT(ADDRESS(($AN227-1)*3+$AO227+5,$AP227+7)))))</f>
        <v>0</v>
      </c>
      <c r="AR227" s="4">
        <f ca="1">COUNTIF(INDIRECT("H"&amp;(ROW()+12*(($AN227-1)*3+$AO227)-ROW())/12+5):INDIRECT("S"&amp;(ROW()+12*(($AN227-1)*3+$AO227)-ROW())/12+5),AQ227)</f>
        <v>0</v>
      </c>
      <c r="AS227" s="6"/>
      <c r="AU227" s="4">
        <f ca="1">IF(AND(AQ227&gt;0,AR227&gt;0),COUNTIF(AU$6:AU226,"&gt;0")+1,0)</f>
        <v>0</v>
      </c>
      <c r="BE227" s="4">
        <v>3</v>
      </c>
    </row>
    <row r="228" spans="1:83">
      <c r="A228" s="406">
        <v>75</v>
      </c>
      <c r="B228" s="409"/>
      <c r="C228" s="409"/>
      <c r="D228" s="409"/>
      <c r="E228" s="413"/>
      <c r="F228" s="409"/>
      <c r="G228" s="47" t="s">
        <v>75</v>
      </c>
      <c r="H228" s="48"/>
      <c r="I228" s="49" t="str">
        <f t="shared" ref="I228:S229" si="300">IF(H228="","",H228)</f>
        <v/>
      </c>
      <c r="J228" s="49" t="str">
        <f t="shared" si="300"/>
        <v/>
      </c>
      <c r="K228" s="49" t="str">
        <f t="shared" si="300"/>
        <v/>
      </c>
      <c r="L228" s="49" t="str">
        <f t="shared" si="300"/>
        <v/>
      </c>
      <c r="M228" s="49" t="str">
        <f t="shared" si="300"/>
        <v/>
      </c>
      <c r="N228" s="49" t="str">
        <f t="shared" si="300"/>
        <v/>
      </c>
      <c r="O228" s="49" t="str">
        <f t="shared" si="300"/>
        <v/>
      </c>
      <c r="P228" s="49" t="str">
        <f t="shared" si="300"/>
        <v/>
      </c>
      <c r="Q228" s="49" t="str">
        <f t="shared" si="300"/>
        <v/>
      </c>
      <c r="R228" s="49" t="str">
        <f t="shared" si="300"/>
        <v/>
      </c>
      <c r="S228" s="49" t="str">
        <f t="shared" si="300"/>
        <v/>
      </c>
      <c r="T228" s="50">
        <f t="shared" si="260"/>
        <v>0</v>
      </c>
      <c r="AN228" s="4">
        <v>7</v>
      </c>
      <c r="AO228" s="4">
        <v>1</v>
      </c>
      <c r="AP228" s="4">
        <v>7</v>
      </c>
      <c r="AQ228" s="6">
        <f ca="1">IF($AP228=1,IF(INDIRECT(ADDRESS(($AN228-1)*3+$AO228+5,$AP228+7))="",0,INDIRECT(ADDRESS(($AN228-1)*3+$AO228+5,$AP228+7))),IF(INDIRECT(ADDRESS(($AN228-1)*3+$AO228+5,$AP228+7))="",0,IF(COUNTIF(INDIRECT(ADDRESS(($AN228-1)*36+($AO228-1)*12+6,COLUMN())):INDIRECT(ADDRESS(($AN228-1)*36+($AO228-1)*12+$AP228+4,COLUMN())),INDIRECT(ADDRESS(($AN228-1)*3+$AO228+5,$AP228+7)))&gt;=1,0,INDIRECT(ADDRESS(($AN228-1)*3+$AO228+5,$AP228+7)))))</f>
        <v>0</v>
      </c>
      <c r="AR228" s="4">
        <f ca="1">COUNTIF(INDIRECT("H"&amp;(ROW()+12*(($AN228-1)*3+$AO228)-ROW())/12+5):INDIRECT("S"&amp;(ROW()+12*(($AN228-1)*3+$AO228)-ROW())/12+5),AQ228)</f>
        <v>0</v>
      </c>
      <c r="AS228" s="6"/>
      <c r="AU228" s="4">
        <f ca="1">IF(AND(AQ228&gt;0,AR228&gt;0),COUNTIF(AU$6:AU227,"&gt;0")+1,0)</f>
        <v>0</v>
      </c>
      <c r="BE228" s="4">
        <v>1</v>
      </c>
      <c r="BG228" s="4">
        <f t="shared" ref="BG228:BR228" si="301">SUM(H228:H229)</f>
        <v>0</v>
      </c>
      <c r="BH228" s="4">
        <f t="shared" si="301"/>
        <v>0</v>
      </c>
      <c r="BI228" s="4">
        <f t="shared" si="301"/>
        <v>0</v>
      </c>
      <c r="BJ228" s="4">
        <f t="shared" si="301"/>
        <v>0</v>
      </c>
      <c r="BK228" s="4">
        <f t="shared" si="301"/>
        <v>0</v>
      </c>
      <c r="BL228" s="4">
        <f t="shared" si="301"/>
        <v>0</v>
      </c>
      <c r="BM228" s="4">
        <f t="shared" si="301"/>
        <v>0</v>
      </c>
      <c r="BN228" s="4">
        <f t="shared" si="301"/>
        <v>0</v>
      </c>
      <c r="BO228" s="4">
        <f t="shared" si="301"/>
        <v>0</v>
      </c>
      <c r="BP228" s="4">
        <f t="shared" si="301"/>
        <v>0</v>
      </c>
      <c r="BQ228" s="4">
        <f t="shared" si="301"/>
        <v>0</v>
      </c>
      <c r="BR228" s="4">
        <f t="shared" si="301"/>
        <v>0</v>
      </c>
      <c r="BT228" s="4">
        <f t="shared" ref="BT228:CE228" si="302">SUM(U228:U229)</f>
        <v>0</v>
      </c>
      <c r="BU228" s="4">
        <f t="shared" si="302"/>
        <v>0</v>
      </c>
      <c r="BV228" s="4">
        <f t="shared" si="302"/>
        <v>0</v>
      </c>
      <c r="BW228" s="4">
        <f t="shared" si="302"/>
        <v>0</v>
      </c>
      <c r="BX228" s="4">
        <f t="shared" si="302"/>
        <v>0</v>
      </c>
      <c r="BY228" s="4">
        <f t="shared" si="302"/>
        <v>0</v>
      </c>
      <c r="BZ228" s="4">
        <f t="shared" si="302"/>
        <v>0</v>
      </c>
      <c r="CA228" s="4">
        <f t="shared" si="302"/>
        <v>0</v>
      </c>
      <c r="CB228" s="4">
        <f t="shared" si="302"/>
        <v>0</v>
      </c>
      <c r="CC228" s="4">
        <f t="shared" si="302"/>
        <v>0</v>
      </c>
      <c r="CD228" s="4">
        <f t="shared" si="302"/>
        <v>0</v>
      </c>
      <c r="CE228" s="4">
        <f t="shared" si="302"/>
        <v>0</v>
      </c>
    </row>
    <row r="229" spans="1:83">
      <c r="A229" s="407"/>
      <c r="B229" s="410"/>
      <c r="C229" s="440"/>
      <c r="D229" s="440"/>
      <c r="E229" s="414"/>
      <c r="F229" s="410"/>
      <c r="G229" s="53" t="s">
        <v>73</v>
      </c>
      <c r="H229" s="54"/>
      <c r="I229" s="55" t="str">
        <f t="shared" si="300"/>
        <v/>
      </c>
      <c r="J229" s="55" t="str">
        <f t="shared" si="300"/>
        <v/>
      </c>
      <c r="K229" s="55" t="str">
        <f t="shared" si="300"/>
        <v/>
      </c>
      <c r="L229" s="55" t="str">
        <f t="shared" si="300"/>
        <v/>
      </c>
      <c r="M229" s="55" t="str">
        <f t="shared" si="300"/>
        <v/>
      </c>
      <c r="N229" s="55" t="str">
        <f t="shared" si="300"/>
        <v/>
      </c>
      <c r="O229" s="55" t="str">
        <f t="shared" si="300"/>
        <v/>
      </c>
      <c r="P229" s="55" t="str">
        <f t="shared" si="300"/>
        <v/>
      </c>
      <c r="Q229" s="55" t="str">
        <f t="shared" si="300"/>
        <v/>
      </c>
      <c r="R229" s="55" t="str">
        <f t="shared" si="300"/>
        <v/>
      </c>
      <c r="S229" s="55" t="str">
        <f t="shared" si="300"/>
        <v/>
      </c>
      <c r="T229" s="56">
        <f t="shared" si="260"/>
        <v>0</v>
      </c>
      <c r="AN229" s="4">
        <v>7</v>
      </c>
      <c r="AO229" s="4">
        <v>1</v>
      </c>
      <c r="AP229" s="4">
        <v>8</v>
      </c>
      <c r="AQ229" s="6">
        <f ca="1">IF($AP229=1,IF(INDIRECT(ADDRESS(($AN229-1)*3+$AO229+5,$AP229+7))="",0,INDIRECT(ADDRESS(($AN229-1)*3+$AO229+5,$AP229+7))),IF(INDIRECT(ADDRESS(($AN229-1)*3+$AO229+5,$AP229+7))="",0,IF(COUNTIF(INDIRECT(ADDRESS(($AN229-1)*36+($AO229-1)*12+6,COLUMN())):INDIRECT(ADDRESS(($AN229-1)*36+($AO229-1)*12+$AP229+4,COLUMN())),INDIRECT(ADDRESS(($AN229-1)*3+$AO229+5,$AP229+7)))&gt;=1,0,INDIRECT(ADDRESS(($AN229-1)*3+$AO229+5,$AP229+7)))))</f>
        <v>0</v>
      </c>
      <c r="AR229" s="4">
        <f ca="1">COUNTIF(INDIRECT("H"&amp;(ROW()+12*(($AN229-1)*3+$AO229)-ROW())/12+5):INDIRECT("S"&amp;(ROW()+12*(($AN229-1)*3+$AO229)-ROW())/12+5),AQ229)</f>
        <v>0</v>
      </c>
      <c r="AS229" s="6"/>
      <c r="AU229" s="4">
        <f ca="1">IF(AND(AQ229&gt;0,AR229&gt;0),COUNTIF(AU$6:AU228,"&gt;0")+1,0)</f>
        <v>0</v>
      </c>
      <c r="BE229" s="4">
        <v>2</v>
      </c>
      <c r="BF229" s="4" t="s">
        <v>256</v>
      </c>
      <c r="BG229" s="4">
        <f t="shared" ref="BG229:BR229" si="303">IF(BG228+BT228&gt;40000,1,0)</f>
        <v>0</v>
      </c>
      <c r="BH229" s="4">
        <f t="shared" si="303"/>
        <v>0</v>
      </c>
      <c r="BI229" s="4">
        <f t="shared" si="303"/>
        <v>0</v>
      </c>
      <c r="BJ229" s="4">
        <f t="shared" si="303"/>
        <v>0</v>
      </c>
      <c r="BK229" s="4">
        <f t="shared" si="303"/>
        <v>0</v>
      </c>
      <c r="BL229" s="4">
        <f t="shared" si="303"/>
        <v>0</v>
      </c>
      <c r="BM229" s="4">
        <f t="shared" si="303"/>
        <v>0</v>
      </c>
      <c r="BN229" s="4">
        <f t="shared" si="303"/>
        <v>0</v>
      </c>
      <c r="BO229" s="4">
        <f t="shared" si="303"/>
        <v>0</v>
      </c>
      <c r="BP229" s="4">
        <f t="shared" si="303"/>
        <v>0</v>
      </c>
      <c r="BQ229" s="4">
        <f t="shared" si="303"/>
        <v>0</v>
      </c>
      <c r="BR229" s="4">
        <f t="shared" si="303"/>
        <v>0</v>
      </c>
    </row>
    <row r="230" spans="1:83">
      <c r="A230" s="408"/>
      <c r="B230" s="411"/>
      <c r="C230" s="441"/>
      <c r="D230" s="442"/>
      <c r="E230" s="415"/>
      <c r="F230" s="411"/>
      <c r="G230" s="59" t="s">
        <v>258</v>
      </c>
      <c r="H230" s="60"/>
      <c r="I230" s="61"/>
      <c r="J230" s="61"/>
      <c r="K230" s="61"/>
      <c r="L230" s="61"/>
      <c r="M230" s="61"/>
      <c r="N230" s="61"/>
      <c r="O230" s="61"/>
      <c r="P230" s="61"/>
      <c r="Q230" s="61"/>
      <c r="R230" s="61"/>
      <c r="S230" s="61"/>
      <c r="T230" s="62">
        <f t="shared" si="260"/>
        <v>0</v>
      </c>
      <c r="AN230" s="4">
        <v>7</v>
      </c>
      <c r="AO230" s="4">
        <v>1</v>
      </c>
      <c r="AP230" s="4">
        <v>9</v>
      </c>
      <c r="AQ230" s="6">
        <f ca="1">IF($AP230=1,IF(INDIRECT(ADDRESS(($AN230-1)*3+$AO230+5,$AP230+7))="",0,INDIRECT(ADDRESS(($AN230-1)*3+$AO230+5,$AP230+7))),IF(INDIRECT(ADDRESS(($AN230-1)*3+$AO230+5,$AP230+7))="",0,IF(COUNTIF(INDIRECT(ADDRESS(($AN230-1)*36+($AO230-1)*12+6,COLUMN())):INDIRECT(ADDRESS(($AN230-1)*36+($AO230-1)*12+$AP230+4,COLUMN())),INDIRECT(ADDRESS(($AN230-1)*3+$AO230+5,$AP230+7)))&gt;=1,0,INDIRECT(ADDRESS(($AN230-1)*3+$AO230+5,$AP230+7)))))</f>
        <v>0</v>
      </c>
      <c r="AR230" s="4">
        <f ca="1">COUNTIF(INDIRECT("H"&amp;(ROW()+12*(($AN230-1)*3+$AO230)-ROW())/12+5):INDIRECT("S"&amp;(ROW()+12*(($AN230-1)*3+$AO230)-ROW())/12+5),AQ230)</f>
        <v>0</v>
      </c>
      <c r="AS230" s="6"/>
      <c r="AU230" s="4">
        <f ca="1">IF(AND(AQ230&gt;0,AR230&gt;0),COUNTIF(AU$6:AU229,"&gt;0")+1,0)</f>
        <v>0</v>
      </c>
      <c r="BE230" s="4">
        <v>3</v>
      </c>
    </row>
    <row r="231" spans="1:83">
      <c r="A231" s="406">
        <v>76</v>
      </c>
      <c r="B231" s="409"/>
      <c r="C231" s="409"/>
      <c r="D231" s="409"/>
      <c r="E231" s="413"/>
      <c r="F231" s="409"/>
      <c r="G231" s="47" t="s">
        <v>75</v>
      </c>
      <c r="H231" s="48"/>
      <c r="I231" s="49" t="str">
        <f t="shared" ref="I231:S232" si="304">IF(H231="","",H231)</f>
        <v/>
      </c>
      <c r="J231" s="49" t="str">
        <f t="shared" si="304"/>
        <v/>
      </c>
      <c r="K231" s="49" t="str">
        <f t="shared" si="304"/>
        <v/>
      </c>
      <c r="L231" s="49" t="str">
        <f t="shared" si="304"/>
        <v/>
      </c>
      <c r="M231" s="49" t="str">
        <f t="shared" si="304"/>
        <v/>
      </c>
      <c r="N231" s="49" t="str">
        <f t="shared" si="304"/>
        <v/>
      </c>
      <c r="O231" s="49" t="str">
        <f t="shared" si="304"/>
        <v/>
      </c>
      <c r="P231" s="49" t="str">
        <f t="shared" si="304"/>
        <v/>
      </c>
      <c r="Q231" s="49" t="str">
        <f t="shared" si="304"/>
        <v/>
      </c>
      <c r="R231" s="49" t="str">
        <f t="shared" si="304"/>
        <v/>
      </c>
      <c r="S231" s="49" t="str">
        <f t="shared" si="304"/>
        <v/>
      </c>
      <c r="T231" s="50">
        <f t="shared" si="260"/>
        <v>0</v>
      </c>
      <c r="AN231" s="4">
        <v>7</v>
      </c>
      <c r="AO231" s="4">
        <v>1</v>
      </c>
      <c r="AP231" s="4">
        <v>10</v>
      </c>
      <c r="AQ231" s="6">
        <f ca="1">IF($AP231=1,IF(INDIRECT(ADDRESS(($AN231-1)*3+$AO231+5,$AP231+7))="",0,INDIRECT(ADDRESS(($AN231-1)*3+$AO231+5,$AP231+7))),IF(INDIRECT(ADDRESS(($AN231-1)*3+$AO231+5,$AP231+7))="",0,IF(COUNTIF(INDIRECT(ADDRESS(($AN231-1)*36+($AO231-1)*12+6,COLUMN())):INDIRECT(ADDRESS(($AN231-1)*36+($AO231-1)*12+$AP231+4,COLUMN())),INDIRECT(ADDRESS(($AN231-1)*3+$AO231+5,$AP231+7)))&gt;=1,0,INDIRECT(ADDRESS(($AN231-1)*3+$AO231+5,$AP231+7)))))</f>
        <v>0</v>
      </c>
      <c r="AR231" s="4">
        <f ca="1">COUNTIF(INDIRECT("H"&amp;(ROW()+12*(($AN231-1)*3+$AO231)-ROW())/12+5):INDIRECT("S"&amp;(ROW()+12*(($AN231-1)*3+$AO231)-ROW())/12+5),AQ231)</f>
        <v>0</v>
      </c>
      <c r="AS231" s="6"/>
      <c r="AU231" s="4">
        <f ca="1">IF(AND(AQ231&gt;0,AR231&gt;0),COUNTIF(AU$6:AU230,"&gt;0")+1,0)</f>
        <v>0</v>
      </c>
      <c r="BE231" s="4">
        <v>1</v>
      </c>
      <c r="BG231" s="4">
        <f t="shared" ref="BG231:BR231" si="305">SUM(H231:H232)</f>
        <v>0</v>
      </c>
      <c r="BH231" s="4">
        <f t="shared" si="305"/>
        <v>0</v>
      </c>
      <c r="BI231" s="4">
        <f t="shared" si="305"/>
        <v>0</v>
      </c>
      <c r="BJ231" s="4">
        <f t="shared" si="305"/>
        <v>0</v>
      </c>
      <c r="BK231" s="4">
        <f t="shared" si="305"/>
        <v>0</v>
      </c>
      <c r="BL231" s="4">
        <f t="shared" si="305"/>
        <v>0</v>
      </c>
      <c r="BM231" s="4">
        <f t="shared" si="305"/>
        <v>0</v>
      </c>
      <c r="BN231" s="4">
        <f t="shared" si="305"/>
        <v>0</v>
      </c>
      <c r="BO231" s="4">
        <f t="shared" si="305"/>
        <v>0</v>
      </c>
      <c r="BP231" s="4">
        <f t="shared" si="305"/>
        <v>0</v>
      </c>
      <c r="BQ231" s="4">
        <f t="shared" si="305"/>
        <v>0</v>
      </c>
      <c r="BR231" s="4">
        <f t="shared" si="305"/>
        <v>0</v>
      </c>
      <c r="BT231" s="4">
        <f t="shared" ref="BT231:CE231" si="306">SUM(U231:U232)</f>
        <v>0</v>
      </c>
      <c r="BU231" s="4">
        <f t="shared" si="306"/>
        <v>0</v>
      </c>
      <c r="BV231" s="4">
        <f t="shared" si="306"/>
        <v>0</v>
      </c>
      <c r="BW231" s="4">
        <f t="shared" si="306"/>
        <v>0</v>
      </c>
      <c r="BX231" s="4">
        <f t="shared" si="306"/>
        <v>0</v>
      </c>
      <c r="BY231" s="4">
        <f t="shared" si="306"/>
        <v>0</v>
      </c>
      <c r="BZ231" s="4">
        <f t="shared" si="306"/>
        <v>0</v>
      </c>
      <c r="CA231" s="4">
        <f t="shared" si="306"/>
        <v>0</v>
      </c>
      <c r="CB231" s="4">
        <f t="shared" si="306"/>
        <v>0</v>
      </c>
      <c r="CC231" s="4">
        <f t="shared" si="306"/>
        <v>0</v>
      </c>
      <c r="CD231" s="4">
        <f t="shared" si="306"/>
        <v>0</v>
      </c>
      <c r="CE231" s="4">
        <f t="shared" si="306"/>
        <v>0</v>
      </c>
    </row>
    <row r="232" spans="1:83">
      <c r="A232" s="407"/>
      <c r="B232" s="410"/>
      <c r="C232" s="440"/>
      <c r="D232" s="440"/>
      <c r="E232" s="414"/>
      <c r="F232" s="410"/>
      <c r="G232" s="53" t="s">
        <v>73</v>
      </c>
      <c r="H232" s="54"/>
      <c r="I232" s="55" t="str">
        <f t="shared" si="304"/>
        <v/>
      </c>
      <c r="J232" s="55" t="str">
        <f t="shared" si="304"/>
        <v/>
      </c>
      <c r="K232" s="55" t="str">
        <f t="shared" si="304"/>
        <v/>
      </c>
      <c r="L232" s="55" t="str">
        <f t="shared" si="304"/>
        <v/>
      </c>
      <c r="M232" s="55" t="str">
        <f t="shared" si="304"/>
        <v/>
      </c>
      <c r="N232" s="55" t="str">
        <f t="shared" si="304"/>
        <v/>
      </c>
      <c r="O232" s="55" t="str">
        <f t="shared" si="304"/>
        <v/>
      </c>
      <c r="P232" s="55" t="str">
        <f t="shared" si="304"/>
        <v/>
      </c>
      <c r="Q232" s="55" t="str">
        <f t="shared" si="304"/>
        <v/>
      </c>
      <c r="R232" s="55" t="str">
        <f t="shared" si="304"/>
        <v/>
      </c>
      <c r="S232" s="55" t="str">
        <f t="shared" si="304"/>
        <v/>
      </c>
      <c r="T232" s="56">
        <f t="shared" si="260"/>
        <v>0</v>
      </c>
      <c r="AN232" s="4">
        <v>7</v>
      </c>
      <c r="AO232" s="4">
        <v>1</v>
      </c>
      <c r="AP232" s="4">
        <v>11</v>
      </c>
      <c r="AQ232" s="6">
        <f ca="1">IF($AP232=1,IF(INDIRECT(ADDRESS(($AN232-1)*3+$AO232+5,$AP232+7))="",0,INDIRECT(ADDRESS(($AN232-1)*3+$AO232+5,$AP232+7))),IF(INDIRECT(ADDRESS(($AN232-1)*3+$AO232+5,$AP232+7))="",0,IF(COUNTIF(INDIRECT(ADDRESS(($AN232-1)*36+($AO232-1)*12+6,COLUMN())):INDIRECT(ADDRESS(($AN232-1)*36+($AO232-1)*12+$AP232+4,COLUMN())),INDIRECT(ADDRESS(($AN232-1)*3+$AO232+5,$AP232+7)))&gt;=1,0,INDIRECT(ADDRESS(($AN232-1)*3+$AO232+5,$AP232+7)))))</f>
        <v>0</v>
      </c>
      <c r="AR232" s="4">
        <f ca="1">COUNTIF(INDIRECT("H"&amp;(ROW()+12*(($AN232-1)*3+$AO232)-ROW())/12+5):INDIRECT("S"&amp;(ROW()+12*(($AN232-1)*3+$AO232)-ROW())/12+5),AQ232)</f>
        <v>0</v>
      </c>
      <c r="AS232" s="6"/>
      <c r="AU232" s="4">
        <f ca="1">IF(AND(AQ232&gt;0,AR232&gt;0),COUNTIF(AU$6:AU231,"&gt;0")+1,0)</f>
        <v>0</v>
      </c>
      <c r="BE232" s="4">
        <v>2</v>
      </c>
      <c r="BF232" s="4" t="s">
        <v>256</v>
      </c>
      <c r="BG232" s="4">
        <f t="shared" ref="BG232:BR232" si="307">IF(BG231+BT231&gt;40000,1,0)</f>
        <v>0</v>
      </c>
      <c r="BH232" s="4">
        <f t="shared" si="307"/>
        <v>0</v>
      </c>
      <c r="BI232" s="4">
        <f t="shared" si="307"/>
        <v>0</v>
      </c>
      <c r="BJ232" s="4">
        <f t="shared" si="307"/>
        <v>0</v>
      </c>
      <c r="BK232" s="4">
        <f t="shared" si="307"/>
        <v>0</v>
      </c>
      <c r="BL232" s="4">
        <f t="shared" si="307"/>
        <v>0</v>
      </c>
      <c r="BM232" s="4">
        <f t="shared" si="307"/>
        <v>0</v>
      </c>
      <c r="BN232" s="4">
        <f t="shared" si="307"/>
        <v>0</v>
      </c>
      <c r="BO232" s="4">
        <f t="shared" si="307"/>
        <v>0</v>
      </c>
      <c r="BP232" s="4">
        <f t="shared" si="307"/>
        <v>0</v>
      </c>
      <c r="BQ232" s="4">
        <f t="shared" si="307"/>
        <v>0</v>
      </c>
      <c r="BR232" s="4">
        <f t="shared" si="307"/>
        <v>0</v>
      </c>
    </row>
    <row r="233" spans="1:83">
      <c r="A233" s="408"/>
      <c r="B233" s="411"/>
      <c r="C233" s="441"/>
      <c r="D233" s="442"/>
      <c r="E233" s="415"/>
      <c r="F233" s="411"/>
      <c r="G233" s="59" t="s">
        <v>258</v>
      </c>
      <c r="H233" s="60"/>
      <c r="I233" s="61"/>
      <c r="J233" s="61"/>
      <c r="K233" s="61"/>
      <c r="L233" s="61"/>
      <c r="M233" s="61"/>
      <c r="N233" s="61"/>
      <c r="O233" s="61"/>
      <c r="P233" s="61"/>
      <c r="Q233" s="61"/>
      <c r="R233" s="61"/>
      <c r="S233" s="61"/>
      <c r="T233" s="62">
        <f t="shared" si="260"/>
        <v>0</v>
      </c>
      <c r="AN233" s="4">
        <v>7</v>
      </c>
      <c r="AO233" s="4">
        <v>1</v>
      </c>
      <c r="AP233" s="4">
        <v>12</v>
      </c>
      <c r="AQ233" s="6">
        <f ca="1">IF($AP233=1,IF(INDIRECT(ADDRESS(($AN233-1)*3+$AO233+5,$AP233+7))="",0,INDIRECT(ADDRESS(($AN233-1)*3+$AO233+5,$AP233+7))),IF(INDIRECT(ADDRESS(($AN233-1)*3+$AO233+5,$AP233+7))="",0,IF(COUNTIF(INDIRECT(ADDRESS(($AN233-1)*36+($AO233-1)*12+6,COLUMN())):INDIRECT(ADDRESS(($AN233-1)*36+($AO233-1)*12+$AP233+4,COLUMN())),INDIRECT(ADDRESS(($AN233-1)*3+$AO233+5,$AP233+7)))&gt;=1,0,INDIRECT(ADDRESS(($AN233-1)*3+$AO233+5,$AP233+7)))))</f>
        <v>0</v>
      </c>
      <c r="AR233" s="4">
        <f ca="1">COUNTIF(INDIRECT("H"&amp;(ROW()+12*(($AN233-1)*3+$AO233)-ROW())/12+5):INDIRECT("S"&amp;(ROW()+12*(($AN233-1)*3+$AO233)-ROW())/12+5),AQ233)</f>
        <v>0</v>
      </c>
      <c r="AS233" s="6"/>
      <c r="AU233" s="4">
        <f ca="1">IF(AND(AQ233&gt;0,AR233&gt;0),COUNTIF(AU$6:AU232,"&gt;0")+1,0)</f>
        <v>0</v>
      </c>
      <c r="BE233" s="4">
        <v>3</v>
      </c>
    </row>
    <row r="234" spans="1:83">
      <c r="A234" s="406">
        <v>77</v>
      </c>
      <c r="B234" s="409"/>
      <c r="C234" s="409"/>
      <c r="D234" s="409"/>
      <c r="E234" s="413"/>
      <c r="F234" s="409"/>
      <c r="G234" s="47" t="s">
        <v>75</v>
      </c>
      <c r="H234" s="48"/>
      <c r="I234" s="49" t="str">
        <f t="shared" ref="I234:S235" si="308">IF(H234="","",H234)</f>
        <v/>
      </c>
      <c r="J234" s="49" t="str">
        <f t="shared" si="308"/>
        <v/>
      </c>
      <c r="K234" s="49" t="str">
        <f t="shared" si="308"/>
        <v/>
      </c>
      <c r="L234" s="49" t="str">
        <f t="shared" si="308"/>
        <v/>
      </c>
      <c r="M234" s="49" t="str">
        <f t="shared" si="308"/>
        <v/>
      </c>
      <c r="N234" s="49" t="str">
        <f t="shared" si="308"/>
        <v/>
      </c>
      <c r="O234" s="49" t="str">
        <f t="shared" si="308"/>
        <v/>
      </c>
      <c r="P234" s="49" t="str">
        <f t="shared" si="308"/>
        <v/>
      </c>
      <c r="Q234" s="49" t="str">
        <f t="shared" si="308"/>
        <v/>
      </c>
      <c r="R234" s="49" t="str">
        <f t="shared" si="308"/>
        <v/>
      </c>
      <c r="S234" s="49" t="str">
        <f t="shared" si="308"/>
        <v/>
      </c>
      <c r="T234" s="50">
        <f t="shared" si="260"/>
        <v>0</v>
      </c>
      <c r="AN234" s="4">
        <v>7</v>
      </c>
      <c r="AO234" s="4">
        <v>2</v>
      </c>
      <c r="AP234" s="4">
        <v>1</v>
      </c>
      <c r="AQ234" s="6">
        <f ca="1">IF($AP234=1,IF(INDIRECT(ADDRESS(($AN234-1)*3+$AO234+5,$AP234+7))="",0,INDIRECT(ADDRESS(($AN234-1)*3+$AO234+5,$AP234+7))),IF(INDIRECT(ADDRESS(($AN234-1)*3+$AO234+5,$AP234+7))="",0,IF(COUNTIF(INDIRECT(ADDRESS(($AN234-1)*36+($AO234-1)*12+6,COLUMN())):INDIRECT(ADDRESS(($AN234-1)*36+($AO234-1)*12+$AP234+4,COLUMN())),INDIRECT(ADDRESS(($AN234-1)*3+$AO234+5,$AP234+7)))&gt;=1,0,INDIRECT(ADDRESS(($AN234-1)*3+$AO234+5,$AP234+7)))))</f>
        <v>0</v>
      </c>
      <c r="AR234" s="4">
        <f ca="1">COUNTIF(INDIRECT("H"&amp;(ROW()+12*(($AN234-1)*3+$AO234)-ROW())/12+5):INDIRECT("S"&amp;(ROW()+12*(($AN234-1)*3+$AO234)-ROW())/12+5),AQ234)</f>
        <v>0</v>
      </c>
      <c r="AS234" s="6"/>
      <c r="AU234" s="4">
        <f ca="1">IF(AND(AQ234&gt;0,AR234&gt;0),COUNTIF(AU$6:AU233,"&gt;0")+1,0)</f>
        <v>0</v>
      </c>
      <c r="BE234" s="4">
        <v>1</v>
      </c>
      <c r="BG234" s="4">
        <f t="shared" ref="BG234:BR234" si="309">SUM(H234:H235)</f>
        <v>0</v>
      </c>
      <c r="BH234" s="4">
        <f t="shared" si="309"/>
        <v>0</v>
      </c>
      <c r="BI234" s="4">
        <f t="shared" si="309"/>
        <v>0</v>
      </c>
      <c r="BJ234" s="4">
        <f t="shared" si="309"/>
        <v>0</v>
      </c>
      <c r="BK234" s="4">
        <f t="shared" si="309"/>
        <v>0</v>
      </c>
      <c r="BL234" s="4">
        <f t="shared" si="309"/>
        <v>0</v>
      </c>
      <c r="BM234" s="4">
        <f t="shared" si="309"/>
        <v>0</v>
      </c>
      <c r="BN234" s="4">
        <f t="shared" si="309"/>
        <v>0</v>
      </c>
      <c r="BO234" s="4">
        <f t="shared" si="309"/>
        <v>0</v>
      </c>
      <c r="BP234" s="4">
        <f t="shared" si="309"/>
        <v>0</v>
      </c>
      <c r="BQ234" s="4">
        <f t="shared" si="309"/>
        <v>0</v>
      </c>
      <c r="BR234" s="4">
        <f t="shared" si="309"/>
        <v>0</v>
      </c>
      <c r="BT234" s="4">
        <f t="shared" ref="BT234:CE234" si="310">SUM(U234:U235)</f>
        <v>0</v>
      </c>
      <c r="BU234" s="4">
        <f t="shared" si="310"/>
        <v>0</v>
      </c>
      <c r="BV234" s="4">
        <f t="shared" si="310"/>
        <v>0</v>
      </c>
      <c r="BW234" s="4">
        <f t="shared" si="310"/>
        <v>0</v>
      </c>
      <c r="BX234" s="4">
        <f t="shared" si="310"/>
        <v>0</v>
      </c>
      <c r="BY234" s="4">
        <f t="shared" si="310"/>
        <v>0</v>
      </c>
      <c r="BZ234" s="4">
        <f t="shared" si="310"/>
        <v>0</v>
      </c>
      <c r="CA234" s="4">
        <f t="shared" si="310"/>
        <v>0</v>
      </c>
      <c r="CB234" s="4">
        <f t="shared" si="310"/>
        <v>0</v>
      </c>
      <c r="CC234" s="4">
        <f t="shared" si="310"/>
        <v>0</v>
      </c>
      <c r="CD234" s="4">
        <f t="shared" si="310"/>
        <v>0</v>
      </c>
      <c r="CE234" s="4">
        <f t="shared" si="310"/>
        <v>0</v>
      </c>
    </row>
    <row r="235" spans="1:83">
      <c r="A235" s="407"/>
      <c r="B235" s="410"/>
      <c r="C235" s="440"/>
      <c r="D235" s="440"/>
      <c r="E235" s="414"/>
      <c r="F235" s="410"/>
      <c r="G235" s="53" t="s">
        <v>73</v>
      </c>
      <c r="H235" s="54"/>
      <c r="I235" s="55" t="str">
        <f t="shared" si="308"/>
        <v/>
      </c>
      <c r="J235" s="55" t="str">
        <f t="shared" si="308"/>
        <v/>
      </c>
      <c r="K235" s="55" t="str">
        <f t="shared" si="308"/>
        <v/>
      </c>
      <c r="L235" s="55" t="str">
        <f t="shared" si="308"/>
        <v/>
      </c>
      <c r="M235" s="55" t="str">
        <f t="shared" si="308"/>
        <v/>
      </c>
      <c r="N235" s="55" t="str">
        <f t="shared" si="308"/>
        <v/>
      </c>
      <c r="O235" s="55" t="str">
        <f t="shared" si="308"/>
        <v/>
      </c>
      <c r="P235" s="55" t="str">
        <f t="shared" si="308"/>
        <v/>
      </c>
      <c r="Q235" s="55" t="str">
        <f t="shared" si="308"/>
        <v/>
      </c>
      <c r="R235" s="55" t="str">
        <f t="shared" si="308"/>
        <v/>
      </c>
      <c r="S235" s="55" t="str">
        <f t="shared" si="308"/>
        <v/>
      </c>
      <c r="T235" s="56">
        <f t="shared" si="260"/>
        <v>0</v>
      </c>
      <c r="AN235" s="4">
        <v>7</v>
      </c>
      <c r="AO235" s="4">
        <v>2</v>
      </c>
      <c r="AP235" s="4">
        <v>2</v>
      </c>
      <c r="AQ235" s="6">
        <f ca="1">IF($AP235=1,IF(INDIRECT(ADDRESS(($AN235-1)*3+$AO235+5,$AP235+7))="",0,INDIRECT(ADDRESS(($AN235-1)*3+$AO235+5,$AP235+7))),IF(INDIRECT(ADDRESS(($AN235-1)*3+$AO235+5,$AP235+7))="",0,IF(COUNTIF(INDIRECT(ADDRESS(($AN235-1)*36+($AO235-1)*12+6,COLUMN())):INDIRECT(ADDRESS(($AN235-1)*36+($AO235-1)*12+$AP235+4,COLUMN())),INDIRECT(ADDRESS(($AN235-1)*3+$AO235+5,$AP235+7)))&gt;=1,0,INDIRECT(ADDRESS(($AN235-1)*3+$AO235+5,$AP235+7)))))</f>
        <v>0</v>
      </c>
      <c r="AR235" s="4">
        <f ca="1">COUNTIF(INDIRECT("H"&amp;(ROW()+12*(($AN235-1)*3+$AO235)-ROW())/12+5):INDIRECT("S"&amp;(ROW()+12*(($AN235-1)*3+$AO235)-ROW())/12+5),AQ235)</f>
        <v>0</v>
      </c>
      <c r="AS235" s="6"/>
      <c r="AU235" s="4">
        <f ca="1">IF(AND(AQ235&gt;0,AR235&gt;0),COUNTIF(AU$6:AU234,"&gt;0")+1,0)</f>
        <v>0</v>
      </c>
      <c r="BE235" s="4">
        <v>2</v>
      </c>
      <c r="BF235" s="4" t="s">
        <v>256</v>
      </c>
      <c r="BG235" s="4">
        <f t="shared" ref="BG235:BR235" si="311">IF(BG234+BT234&gt;40000,1,0)</f>
        <v>0</v>
      </c>
      <c r="BH235" s="4">
        <f t="shared" si="311"/>
        <v>0</v>
      </c>
      <c r="BI235" s="4">
        <f t="shared" si="311"/>
        <v>0</v>
      </c>
      <c r="BJ235" s="4">
        <f t="shared" si="311"/>
        <v>0</v>
      </c>
      <c r="BK235" s="4">
        <f t="shared" si="311"/>
        <v>0</v>
      </c>
      <c r="BL235" s="4">
        <f t="shared" si="311"/>
        <v>0</v>
      </c>
      <c r="BM235" s="4">
        <f t="shared" si="311"/>
        <v>0</v>
      </c>
      <c r="BN235" s="4">
        <f t="shared" si="311"/>
        <v>0</v>
      </c>
      <c r="BO235" s="4">
        <f t="shared" si="311"/>
        <v>0</v>
      </c>
      <c r="BP235" s="4">
        <f t="shared" si="311"/>
        <v>0</v>
      </c>
      <c r="BQ235" s="4">
        <f t="shared" si="311"/>
        <v>0</v>
      </c>
      <c r="BR235" s="4">
        <f t="shared" si="311"/>
        <v>0</v>
      </c>
    </row>
    <row r="236" spans="1:83">
      <c r="A236" s="408"/>
      <c r="B236" s="411"/>
      <c r="C236" s="441"/>
      <c r="D236" s="442"/>
      <c r="E236" s="415"/>
      <c r="F236" s="411"/>
      <c r="G236" s="59" t="s">
        <v>258</v>
      </c>
      <c r="H236" s="60"/>
      <c r="I236" s="61"/>
      <c r="J236" s="61"/>
      <c r="K236" s="61"/>
      <c r="L236" s="61"/>
      <c r="M236" s="61"/>
      <c r="N236" s="61"/>
      <c r="O236" s="61"/>
      <c r="P236" s="61"/>
      <c r="Q236" s="61"/>
      <c r="R236" s="61"/>
      <c r="S236" s="61"/>
      <c r="T236" s="62">
        <f t="shared" si="260"/>
        <v>0</v>
      </c>
      <c r="AN236" s="4">
        <v>7</v>
      </c>
      <c r="AO236" s="4">
        <v>2</v>
      </c>
      <c r="AP236" s="4">
        <v>3</v>
      </c>
      <c r="AQ236" s="6">
        <f ca="1">IF($AP236=1,IF(INDIRECT(ADDRESS(($AN236-1)*3+$AO236+5,$AP236+7))="",0,INDIRECT(ADDRESS(($AN236-1)*3+$AO236+5,$AP236+7))),IF(INDIRECT(ADDRESS(($AN236-1)*3+$AO236+5,$AP236+7))="",0,IF(COUNTIF(INDIRECT(ADDRESS(($AN236-1)*36+($AO236-1)*12+6,COLUMN())):INDIRECT(ADDRESS(($AN236-1)*36+($AO236-1)*12+$AP236+4,COLUMN())),INDIRECT(ADDRESS(($AN236-1)*3+$AO236+5,$AP236+7)))&gt;=1,0,INDIRECT(ADDRESS(($AN236-1)*3+$AO236+5,$AP236+7)))))</f>
        <v>0</v>
      </c>
      <c r="AR236" s="4">
        <f ca="1">COUNTIF(INDIRECT("H"&amp;(ROW()+12*(($AN236-1)*3+$AO236)-ROW())/12+5):INDIRECT("S"&amp;(ROW()+12*(($AN236-1)*3+$AO236)-ROW())/12+5),AQ236)</f>
        <v>0</v>
      </c>
      <c r="AS236" s="6"/>
      <c r="AU236" s="4">
        <f ca="1">IF(AND(AQ236&gt;0,AR236&gt;0),COUNTIF(AU$6:AU235,"&gt;0")+1,0)</f>
        <v>0</v>
      </c>
      <c r="BE236" s="4">
        <v>3</v>
      </c>
    </row>
    <row r="237" spans="1:83">
      <c r="A237" s="406">
        <v>78</v>
      </c>
      <c r="B237" s="409"/>
      <c r="C237" s="409"/>
      <c r="D237" s="409"/>
      <c r="E237" s="413"/>
      <c r="F237" s="409"/>
      <c r="G237" s="47" t="s">
        <v>75</v>
      </c>
      <c r="H237" s="48"/>
      <c r="I237" s="49" t="str">
        <f t="shared" ref="I237:S238" si="312">IF(H237="","",H237)</f>
        <v/>
      </c>
      <c r="J237" s="49" t="str">
        <f t="shared" si="312"/>
        <v/>
      </c>
      <c r="K237" s="49" t="str">
        <f t="shared" si="312"/>
        <v/>
      </c>
      <c r="L237" s="49" t="str">
        <f t="shared" si="312"/>
        <v/>
      </c>
      <c r="M237" s="49" t="str">
        <f t="shared" si="312"/>
        <v/>
      </c>
      <c r="N237" s="49" t="str">
        <f t="shared" si="312"/>
        <v/>
      </c>
      <c r="O237" s="49" t="str">
        <f t="shared" si="312"/>
        <v/>
      </c>
      <c r="P237" s="49" t="str">
        <f t="shared" si="312"/>
        <v/>
      </c>
      <c r="Q237" s="49" t="str">
        <f t="shared" si="312"/>
        <v/>
      </c>
      <c r="R237" s="49" t="str">
        <f t="shared" si="312"/>
        <v/>
      </c>
      <c r="S237" s="49" t="str">
        <f t="shared" si="312"/>
        <v/>
      </c>
      <c r="T237" s="50">
        <f t="shared" si="260"/>
        <v>0</v>
      </c>
      <c r="AN237" s="4">
        <v>7</v>
      </c>
      <c r="AO237" s="4">
        <v>2</v>
      </c>
      <c r="AP237" s="4">
        <v>4</v>
      </c>
      <c r="AQ237" s="6">
        <f ca="1">IF($AP237=1,IF(INDIRECT(ADDRESS(($AN237-1)*3+$AO237+5,$AP237+7))="",0,INDIRECT(ADDRESS(($AN237-1)*3+$AO237+5,$AP237+7))),IF(INDIRECT(ADDRESS(($AN237-1)*3+$AO237+5,$AP237+7))="",0,IF(COUNTIF(INDIRECT(ADDRESS(($AN237-1)*36+($AO237-1)*12+6,COLUMN())):INDIRECT(ADDRESS(($AN237-1)*36+($AO237-1)*12+$AP237+4,COLUMN())),INDIRECT(ADDRESS(($AN237-1)*3+$AO237+5,$AP237+7)))&gt;=1,0,INDIRECT(ADDRESS(($AN237-1)*3+$AO237+5,$AP237+7)))))</f>
        <v>0</v>
      </c>
      <c r="AR237" s="4">
        <f ca="1">COUNTIF(INDIRECT("H"&amp;(ROW()+12*(($AN237-1)*3+$AO237)-ROW())/12+5):INDIRECT("S"&amp;(ROW()+12*(($AN237-1)*3+$AO237)-ROW())/12+5),AQ237)</f>
        <v>0</v>
      </c>
      <c r="AS237" s="6"/>
      <c r="AU237" s="4">
        <f ca="1">IF(AND(AQ237&gt;0,AR237&gt;0),COUNTIF(AU$6:AU236,"&gt;0")+1,0)</f>
        <v>0</v>
      </c>
      <c r="BE237" s="4">
        <v>1</v>
      </c>
      <c r="BG237" s="4">
        <f t="shared" ref="BG237:BR237" si="313">SUM(H237:H238)</f>
        <v>0</v>
      </c>
      <c r="BH237" s="4">
        <f t="shared" si="313"/>
        <v>0</v>
      </c>
      <c r="BI237" s="4">
        <f t="shared" si="313"/>
        <v>0</v>
      </c>
      <c r="BJ237" s="4">
        <f t="shared" si="313"/>
        <v>0</v>
      </c>
      <c r="BK237" s="4">
        <f t="shared" si="313"/>
        <v>0</v>
      </c>
      <c r="BL237" s="4">
        <f t="shared" si="313"/>
        <v>0</v>
      </c>
      <c r="BM237" s="4">
        <f t="shared" si="313"/>
        <v>0</v>
      </c>
      <c r="BN237" s="4">
        <f t="shared" si="313"/>
        <v>0</v>
      </c>
      <c r="BO237" s="4">
        <f t="shared" si="313"/>
        <v>0</v>
      </c>
      <c r="BP237" s="4">
        <f t="shared" si="313"/>
        <v>0</v>
      </c>
      <c r="BQ237" s="4">
        <f t="shared" si="313"/>
        <v>0</v>
      </c>
      <c r="BR237" s="4">
        <f t="shared" si="313"/>
        <v>0</v>
      </c>
      <c r="BT237" s="4">
        <f t="shared" ref="BT237:CE237" si="314">SUM(U237:U238)</f>
        <v>0</v>
      </c>
      <c r="BU237" s="4">
        <f t="shared" si="314"/>
        <v>0</v>
      </c>
      <c r="BV237" s="4">
        <f t="shared" si="314"/>
        <v>0</v>
      </c>
      <c r="BW237" s="4">
        <f t="shared" si="314"/>
        <v>0</v>
      </c>
      <c r="BX237" s="4">
        <f t="shared" si="314"/>
        <v>0</v>
      </c>
      <c r="BY237" s="4">
        <f t="shared" si="314"/>
        <v>0</v>
      </c>
      <c r="BZ237" s="4">
        <f t="shared" si="314"/>
        <v>0</v>
      </c>
      <c r="CA237" s="4">
        <f t="shared" si="314"/>
        <v>0</v>
      </c>
      <c r="CB237" s="4">
        <f t="shared" si="314"/>
        <v>0</v>
      </c>
      <c r="CC237" s="4">
        <f t="shared" si="314"/>
        <v>0</v>
      </c>
      <c r="CD237" s="4">
        <f t="shared" si="314"/>
        <v>0</v>
      </c>
      <c r="CE237" s="4">
        <f t="shared" si="314"/>
        <v>0</v>
      </c>
    </row>
    <row r="238" spans="1:83">
      <c r="A238" s="407"/>
      <c r="B238" s="410"/>
      <c r="C238" s="440"/>
      <c r="D238" s="440"/>
      <c r="E238" s="414"/>
      <c r="F238" s="410"/>
      <c r="G238" s="53" t="s">
        <v>73</v>
      </c>
      <c r="H238" s="54"/>
      <c r="I238" s="55" t="str">
        <f t="shared" si="312"/>
        <v/>
      </c>
      <c r="J238" s="55" t="str">
        <f t="shared" si="312"/>
        <v/>
      </c>
      <c r="K238" s="55" t="str">
        <f t="shared" si="312"/>
        <v/>
      </c>
      <c r="L238" s="55" t="str">
        <f t="shared" si="312"/>
        <v/>
      </c>
      <c r="M238" s="55" t="str">
        <f t="shared" si="312"/>
        <v/>
      </c>
      <c r="N238" s="55" t="str">
        <f t="shared" si="312"/>
        <v/>
      </c>
      <c r="O238" s="55" t="str">
        <f t="shared" si="312"/>
        <v/>
      </c>
      <c r="P238" s="55" t="str">
        <f t="shared" si="312"/>
        <v/>
      </c>
      <c r="Q238" s="55" t="str">
        <f t="shared" si="312"/>
        <v/>
      </c>
      <c r="R238" s="55" t="str">
        <f t="shared" si="312"/>
        <v/>
      </c>
      <c r="S238" s="55" t="str">
        <f t="shared" si="312"/>
        <v/>
      </c>
      <c r="T238" s="56">
        <f t="shared" si="260"/>
        <v>0</v>
      </c>
      <c r="AN238" s="4">
        <v>7</v>
      </c>
      <c r="AO238" s="4">
        <v>2</v>
      </c>
      <c r="AP238" s="4">
        <v>5</v>
      </c>
      <c r="AQ238" s="6">
        <f ca="1">IF($AP238=1,IF(INDIRECT(ADDRESS(($AN238-1)*3+$AO238+5,$AP238+7))="",0,INDIRECT(ADDRESS(($AN238-1)*3+$AO238+5,$AP238+7))),IF(INDIRECT(ADDRESS(($AN238-1)*3+$AO238+5,$AP238+7))="",0,IF(COUNTIF(INDIRECT(ADDRESS(($AN238-1)*36+($AO238-1)*12+6,COLUMN())):INDIRECT(ADDRESS(($AN238-1)*36+($AO238-1)*12+$AP238+4,COLUMN())),INDIRECT(ADDRESS(($AN238-1)*3+$AO238+5,$AP238+7)))&gt;=1,0,INDIRECT(ADDRESS(($AN238-1)*3+$AO238+5,$AP238+7)))))</f>
        <v>0</v>
      </c>
      <c r="AR238" s="4">
        <f ca="1">COUNTIF(INDIRECT("H"&amp;(ROW()+12*(($AN238-1)*3+$AO238)-ROW())/12+5):INDIRECT("S"&amp;(ROW()+12*(($AN238-1)*3+$AO238)-ROW())/12+5),AQ238)</f>
        <v>0</v>
      </c>
      <c r="AS238" s="6"/>
      <c r="AU238" s="4">
        <f ca="1">IF(AND(AQ238&gt;0,AR238&gt;0),COUNTIF(AU$6:AU237,"&gt;0")+1,0)</f>
        <v>0</v>
      </c>
      <c r="BE238" s="4">
        <v>2</v>
      </c>
      <c r="BF238" s="4" t="s">
        <v>256</v>
      </c>
      <c r="BG238" s="4">
        <f t="shared" ref="BG238:BR238" si="315">IF(BG237+BT237&gt;40000,1,0)</f>
        <v>0</v>
      </c>
      <c r="BH238" s="4">
        <f t="shared" si="315"/>
        <v>0</v>
      </c>
      <c r="BI238" s="4">
        <f t="shared" si="315"/>
        <v>0</v>
      </c>
      <c r="BJ238" s="4">
        <f t="shared" si="315"/>
        <v>0</v>
      </c>
      <c r="BK238" s="4">
        <f t="shared" si="315"/>
        <v>0</v>
      </c>
      <c r="BL238" s="4">
        <f t="shared" si="315"/>
        <v>0</v>
      </c>
      <c r="BM238" s="4">
        <f t="shared" si="315"/>
        <v>0</v>
      </c>
      <c r="BN238" s="4">
        <f t="shared" si="315"/>
        <v>0</v>
      </c>
      <c r="BO238" s="4">
        <f t="shared" si="315"/>
        <v>0</v>
      </c>
      <c r="BP238" s="4">
        <f t="shared" si="315"/>
        <v>0</v>
      </c>
      <c r="BQ238" s="4">
        <f t="shared" si="315"/>
        <v>0</v>
      </c>
      <c r="BR238" s="4">
        <f t="shared" si="315"/>
        <v>0</v>
      </c>
    </row>
    <row r="239" spans="1:83">
      <c r="A239" s="408"/>
      <c r="B239" s="411"/>
      <c r="C239" s="441"/>
      <c r="D239" s="442"/>
      <c r="E239" s="415"/>
      <c r="F239" s="411"/>
      <c r="G239" s="59" t="s">
        <v>258</v>
      </c>
      <c r="H239" s="60"/>
      <c r="I239" s="61"/>
      <c r="J239" s="61"/>
      <c r="K239" s="61"/>
      <c r="L239" s="61"/>
      <c r="M239" s="61"/>
      <c r="N239" s="61"/>
      <c r="O239" s="61"/>
      <c r="P239" s="61"/>
      <c r="Q239" s="61"/>
      <c r="R239" s="61"/>
      <c r="S239" s="61"/>
      <c r="T239" s="62">
        <f t="shared" si="260"/>
        <v>0</v>
      </c>
      <c r="AN239" s="4">
        <v>7</v>
      </c>
      <c r="AO239" s="4">
        <v>2</v>
      </c>
      <c r="AP239" s="4">
        <v>6</v>
      </c>
      <c r="AQ239" s="6">
        <f ca="1">IF($AP239=1,IF(INDIRECT(ADDRESS(($AN239-1)*3+$AO239+5,$AP239+7))="",0,INDIRECT(ADDRESS(($AN239-1)*3+$AO239+5,$AP239+7))),IF(INDIRECT(ADDRESS(($AN239-1)*3+$AO239+5,$AP239+7))="",0,IF(COUNTIF(INDIRECT(ADDRESS(($AN239-1)*36+($AO239-1)*12+6,COLUMN())):INDIRECT(ADDRESS(($AN239-1)*36+($AO239-1)*12+$AP239+4,COLUMN())),INDIRECT(ADDRESS(($AN239-1)*3+$AO239+5,$AP239+7)))&gt;=1,0,INDIRECT(ADDRESS(($AN239-1)*3+$AO239+5,$AP239+7)))))</f>
        <v>0</v>
      </c>
      <c r="AR239" s="4">
        <f ca="1">COUNTIF(INDIRECT("H"&amp;(ROW()+12*(($AN239-1)*3+$AO239)-ROW())/12+5):INDIRECT("S"&amp;(ROW()+12*(($AN239-1)*3+$AO239)-ROW())/12+5),AQ239)</f>
        <v>0</v>
      </c>
      <c r="AS239" s="6"/>
      <c r="AU239" s="4">
        <f ca="1">IF(AND(AQ239&gt;0,AR239&gt;0),COUNTIF(AU$6:AU238,"&gt;0")+1,0)</f>
        <v>0</v>
      </c>
      <c r="BE239" s="4">
        <v>3</v>
      </c>
    </row>
    <row r="240" spans="1:83">
      <c r="A240" s="406">
        <v>79</v>
      </c>
      <c r="B240" s="409"/>
      <c r="C240" s="409"/>
      <c r="D240" s="409"/>
      <c r="E240" s="413"/>
      <c r="F240" s="409"/>
      <c r="G240" s="47" t="s">
        <v>75</v>
      </c>
      <c r="H240" s="48"/>
      <c r="I240" s="49" t="str">
        <f t="shared" ref="I240:S241" si="316">IF(H240="","",H240)</f>
        <v/>
      </c>
      <c r="J240" s="49" t="str">
        <f t="shared" si="316"/>
        <v/>
      </c>
      <c r="K240" s="49" t="str">
        <f t="shared" si="316"/>
        <v/>
      </c>
      <c r="L240" s="49" t="str">
        <f t="shared" si="316"/>
        <v/>
      </c>
      <c r="M240" s="49" t="str">
        <f t="shared" si="316"/>
        <v/>
      </c>
      <c r="N240" s="49" t="str">
        <f t="shared" si="316"/>
        <v/>
      </c>
      <c r="O240" s="49" t="str">
        <f t="shared" si="316"/>
        <v/>
      </c>
      <c r="P240" s="49" t="str">
        <f t="shared" si="316"/>
        <v/>
      </c>
      <c r="Q240" s="49" t="str">
        <f t="shared" si="316"/>
        <v/>
      </c>
      <c r="R240" s="49" t="str">
        <f t="shared" si="316"/>
        <v/>
      </c>
      <c r="S240" s="49" t="str">
        <f t="shared" si="316"/>
        <v/>
      </c>
      <c r="T240" s="50">
        <f t="shared" si="260"/>
        <v>0</v>
      </c>
      <c r="AN240" s="4">
        <v>7</v>
      </c>
      <c r="AO240" s="4">
        <v>2</v>
      </c>
      <c r="AP240" s="4">
        <v>7</v>
      </c>
      <c r="AQ240" s="6">
        <f ca="1">IF($AP240=1,IF(INDIRECT(ADDRESS(($AN240-1)*3+$AO240+5,$AP240+7))="",0,INDIRECT(ADDRESS(($AN240-1)*3+$AO240+5,$AP240+7))),IF(INDIRECT(ADDRESS(($AN240-1)*3+$AO240+5,$AP240+7))="",0,IF(COUNTIF(INDIRECT(ADDRESS(($AN240-1)*36+($AO240-1)*12+6,COLUMN())):INDIRECT(ADDRESS(($AN240-1)*36+($AO240-1)*12+$AP240+4,COLUMN())),INDIRECT(ADDRESS(($AN240-1)*3+$AO240+5,$AP240+7)))&gt;=1,0,INDIRECT(ADDRESS(($AN240-1)*3+$AO240+5,$AP240+7)))))</f>
        <v>0</v>
      </c>
      <c r="AR240" s="4">
        <f ca="1">COUNTIF(INDIRECT("H"&amp;(ROW()+12*(($AN240-1)*3+$AO240)-ROW())/12+5):INDIRECT("S"&amp;(ROW()+12*(($AN240-1)*3+$AO240)-ROW())/12+5),AQ240)</f>
        <v>0</v>
      </c>
      <c r="AS240" s="6"/>
      <c r="AU240" s="4">
        <f ca="1">IF(AND(AQ240&gt;0,AR240&gt;0),COUNTIF(AU$6:AU239,"&gt;0")+1,0)</f>
        <v>0</v>
      </c>
      <c r="BE240" s="4">
        <v>1</v>
      </c>
      <c r="BG240" s="4">
        <f t="shared" ref="BG240:BR240" si="317">SUM(H240:H241)</f>
        <v>0</v>
      </c>
      <c r="BH240" s="4">
        <f t="shared" si="317"/>
        <v>0</v>
      </c>
      <c r="BI240" s="4">
        <f t="shared" si="317"/>
        <v>0</v>
      </c>
      <c r="BJ240" s="4">
        <f t="shared" si="317"/>
        <v>0</v>
      </c>
      <c r="BK240" s="4">
        <f t="shared" si="317"/>
        <v>0</v>
      </c>
      <c r="BL240" s="4">
        <f t="shared" si="317"/>
        <v>0</v>
      </c>
      <c r="BM240" s="4">
        <f t="shared" si="317"/>
        <v>0</v>
      </c>
      <c r="BN240" s="4">
        <f t="shared" si="317"/>
        <v>0</v>
      </c>
      <c r="BO240" s="4">
        <f t="shared" si="317"/>
        <v>0</v>
      </c>
      <c r="BP240" s="4">
        <f t="shared" si="317"/>
        <v>0</v>
      </c>
      <c r="BQ240" s="4">
        <f t="shared" si="317"/>
        <v>0</v>
      </c>
      <c r="BR240" s="4">
        <f t="shared" si="317"/>
        <v>0</v>
      </c>
      <c r="BT240" s="4">
        <f t="shared" ref="BT240:CE240" si="318">SUM(U240:U241)</f>
        <v>0</v>
      </c>
      <c r="BU240" s="4">
        <f t="shared" si="318"/>
        <v>0</v>
      </c>
      <c r="BV240" s="4">
        <f t="shared" si="318"/>
        <v>0</v>
      </c>
      <c r="BW240" s="4">
        <f t="shared" si="318"/>
        <v>0</v>
      </c>
      <c r="BX240" s="4">
        <f t="shared" si="318"/>
        <v>0</v>
      </c>
      <c r="BY240" s="4">
        <f t="shared" si="318"/>
        <v>0</v>
      </c>
      <c r="BZ240" s="4">
        <f t="shared" si="318"/>
        <v>0</v>
      </c>
      <c r="CA240" s="4">
        <f t="shared" si="318"/>
        <v>0</v>
      </c>
      <c r="CB240" s="4">
        <f t="shared" si="318"/>
        <v>0</v>
      </c>
      <c r="CC240" s="4">
        <f t="shared" si="318"/>
        <v>0</v>
      </c>
      <c r="CD240" s="4">
        <f t="shared" si="318"/>
        <v>0</v>
      </c>
      <c r="CE240" s="4">
        <f t="shared" si="318"/>
        <v>0</v>
      </c>
    </row>
    <row r="241" spans="1:83">
      <c r="A241" s="407"/>
      <c r="B241" s="410"/>
      <c r="C241" s="440"/>
      <c r="D241" s="440"/>
      <c r="E241" s="414"/>
      <c r="F241" s="410"/>
      <c r="G241" s="53" t="s">
        <v>73</v>
      </c>
      <c r="H241" s="54"/>
      <c r="I241" s="55" t="str">
        <f t="shared" si="316"/>
        <v/>
      </c>
      <c r="J241" s="55" t="str">
        <f t="shared" si="316"/>
        <v/>
      </c>
      <c r="K241" s="55" t="str">
        <f t="shared" si="316"/>
        <v/>
      </c>
      <c r="L241" s="55" t="str">
        <f t="shared" si="316"/>
        <v/>
      </c>
      <c r="M241" s="55" t="str">
        <f t="shared" si="316"/>
        <v/>
      </c>
      <c r="N241" s="55" t="str">
        <f t="shared" si="316"/>
        <v/>
      </c>
      <c r="O241" s="55" t="str">
        <f t="shared" si="316"/>
        <v/>
      </c>
      <c r="P241" s="55" t="str">
        <f t="shared" si="316"/>
        <v/>
      </c>
      <c r="Q241" s="55" t="str">
        <f t="shared" si="316"/>
        <v/>
      </c>
      <c r="R241" s="55" t="str">
        <f t="shared" si="316"/>
        <v/>
      </c>
      <c r="S241" s="55" t="str">
        <f t="shared" si="316"/>
        <v/>
      </c>
      <c r="T241" s="56">
        <f t="shared" si="260"/>
        <v>0</v>
      </c>
      <c r="AN241" s="4">
        <v>7</v>
      </c>
      <c r="AO241" s="4">
        <v>2</v>
      </c>
      <c r="AP241" s="4">
        <v>8</v>
      </c>
      <c r="AQ241" s="6">
        <f ca="1">IF($AP241=1,IF(INDIRECT(ADDRESS(($AN241-1)*3+$AO241+5,$AP241+7))="",0,INDIRECT(ADDRESS(($AN241-1)*3+$AO241+5,$AP241+7))),IF(INDIRECT(ADDRESS(($AN241-1)*3+$AO241+5,$AP241+7))="",0,IF(COUNTIF(INDIRECT(ADDRESS(($AN241-1)*36+($AO241-1)*12+6,COLUMN())):INDIRECT(ADDRESS(($AN241-1)*36+($AO241-1)*12+$AP241+4,COLUMN())),INDIRECT(ADDRESS(($AN241-1)*3+$AO241+5,$AP241+7)))&gt;=1,0,INDIRECT(ADDRESS(($AN241-1)*3+$AO241+5,$AP241+7)))))</f>
        <v>0</v>
      </c>
      <c r="AR241" s="4">
        <f ca="1">COUNTIF(INDIRECT("H"&amp;(ROW()+12*(($AN241-1)*3+$AO241)-ROW())/12+5):INDIRECT("S"&amp;(ROW()+12*(($AN241-1)*3+$AO241)-ROW())/12+5),AQ241)</f>
        <v>0</v>
      </c>
      <c r="AS241" s="6"/>
      <c r="AU241" s="4">
        <f ca="1">IF(AND(AQ241&gt;0,AR241&gt;0),COUNTIF(AU$6:AU240,"&gt;0")+1,0)</f>
        <v>0</v>
      </c>
      <c r="BE241" s="4">
        <v>2</v>
      </c>
      <c r="BF241" s="4" t="s">
        <v>256</v>
      </c>
      <c r="BG241" s="4">
        <f t="shared" ref="BG241:BR241" si="319">IF(BG240+BT240&gt;40000,1,0)</f>
        <v>0</v>
      </c>
      <c r="BH241" s="4">
        <f t="shared" si="319"/>
        <v>0</v>
      </c>
      <c r="BI241" s="4">
        <f t="shared" si="319"/>
        <v>0</v>
      </c>
      <c r="BJ241" s="4">
        <f t="shared" si="319"/>
        <v>0</v>
      </c>
      <c r="BK241" s="4">
        <f t="shared" si="319"/>
        <v>0</v>
      </c>
      <c r="BL241" s="4">
        <f t="shared" si="319"/>
        <v>0</v>
      </c>
      <c r="BM241" s="4">
        <f t="shared" si="319"/>
        <v>0</v>
      </c>
      <c r="BN241" s="4">
        <f t="shared" si="319"/>
        <v>0</v>
      </c>
      <c r="BO241" s="4">
        <f t="shared" si="319"/>
        <v>0</v>
      </c>
      <c r="BP241" s="4">
        <f t="shared" si="319"/>
        <v>0</v>
      </c>
      <c r="BQ241" s="4">
        <f t="shared" si="319"/>
        <v>0</v>
      </c>
      <c r="BR241" s="4">
        <f t="shared" si="319"/>
        <v>0</v>
      </c>
    </row>
    <row r="242" spans="1:83">
      <c r="A242" s="408"/>
      <c r="B242" s="411"/>
      <c r="C242" s="441"/>
      <c r="D242" s="442"/>
      <c r="E242" s="415"/>
      <c r="F242" s="411"/>
      <c r="G242" s="59" t="s">
        <v>258</v>
      </c>
      <c r="H242" s="60"/>
      <c r="I242" s="61"/>
      <c r="J242" s="61"/>
      <c r="K242" s="61"/>
      <c r="L242" s="61"/>
      <c r="M242" s="61"/>
      <c r="N242" s="61"/>
      <c r="O242" s="61"/>
      <c r="P242" s="61"/>
      <c r="Q242" s="61"/>
      <c r="R242" s="61"/>
      <c r="S242" s="61"/>
      <c r="T242" s="62">
        <f t="shared" si="260"/>
        <v>0</v>
      </c>
      <c r="AN242" s="4">
        <v>7</v>
      </c>
      <c r="AO242" s="4">
        <v>2</v>
      </c>
      <c r="AP242" s="4">
        <v>9</v>
      </c>
      <c r="AQ242" s="6">
        <f ca="1">IF($AP242=1,IF(INDIRECT(ADDRESS(($AN242-1)*3+$AO242+5,$AP242+7))="",0,INDIRECT(ADDRESS(($AN242-1)*3+$AO242+5,$AP242+7))),IF(INDIRECT(ADDRESS(($AN242-1)*3+$AO242+5,$AP242+7))="",0,IF(COUNTIF(INDIRECT(ADDRESS(($AN242-1)*36+($AO242-1)*12+6,COLUMN())):INDIRECT(ADDRESS(($AN242-1)*36+($AO242-1)*12+$AP242+4,COLUMN())),INDIRECT(ADDRESS(($AN242-1)*3+$AO242+5,$AP242+7)))&gt;=1,0,INDIRECT(ADDRESS(($AN242-1)*3+$AO242+5,$AP242+7)))))</f>
        <v>0</v>
      </c>
      <c r="AR242" s="4">
        <f ca="1">COUNTIF(INDIRECT("H"&amp;(ROW()+12*(($AN242-1)*3+$AO242)-ROW())/12+5):INDIRECT("S"&amp;(ROW()+12*(($AN242-1)*3+$AO242)-ROW())/12+5),AQ242)</f>
        <v>0</v>
      </c>
      <c r="AS242" s="6"/>
      <c r="AU242" s="4">
        <f ca="1">IF(AND(AQ242&gt;0,AR242&gt;0),COUNTIF(AU$6:AU241,"&gt;0")+1,0)</f>
        <v>0</v>
      </c>
      <c r="BE242" s="4">
        <v>3</v>
      </c>
    </row>
    <row r="243" spans="1:83">
      <c r="A243" s="406">
        <v>80</v>
      </c>
      <c r="B243" s="409"/>
      <c r="C243" s="409"/>
      <c r="D243" s="409"/>
      <c r="E243" s="413"/>
      <c r="F243" s="409"/>
      <c r="G243" s="47" t="s">
        <v>75</v>
      </c>
      <c r="H243" s="48"/>
      <c r="I243" s="49" t="str">
        <f t="shared" ref="I243:S244" si="320">IF(H243="","",H243)</f>
        <v/>
      </c>
      <c r="J243" s="49" t="str">
        <f t="shared" si="320"/>
        <v/>
      </c>
      <c r="K243" s="49" t="str">
        <f t="shared" si="320"/>
        <v/>
      </c>
      <c r="L243" s="49" t="str">
        <f t="shared" si="320"/>
        <v/>
      </c>
      <c r="M243" s="49" t="str">
        <f t="shared" si="320"/>
        <v/>
      </c>
      <c r="N243" s="49" t="str">
        <f t="shared" si="320"/>
        <v/>
      </c>
      <c r="O243" s="49" t="str">
        <f t="shared" si="320"/>
        <v/>
      </c>
      <c r="P243" s="49" t="str">
        <f t="shared" si="320"/>
        <v/>
      </c>
      <c r="Q243" s="49" t="str">
        <f t="shared" si="320"/>
        <v/>
      </c>
      <c r="R243" s="49" t="str">
        <f t="shared" si="320"/>
        <v/>
      </c>
      <c r="S243" s="49" t="str">
        <f t="shared" si="320"/>
        <v/>
      </c>
      <c r="T243" s="50">
        <f t="shared" si="260"/>
        <v>0</v>
      </c>
      <c r="AN243" s="4">
        <v>7</v>
      </c>
      <c r="AO243" s="4">
        <v>2</v>
      </c>
      <c r="AP243" s="4">
        <v>10</v>
      </c>
      <c r="AQ243" s="6">
        <f ca="1">IF($AP243=1,IF(INDIRECT(ADDRESS(($AN243-1)*3+$AO243+5,$AP243+7))="",0,INDIRECT(ADDRESS(($AN243-1)*3+$AO243+5,$AP243+7))),IF(INDIRECT(ADDRESS(($AN243-1)*3+$AO243+5,$AP243+7))="",0,IF(COUNTIF(INDIRECT(ADDRESS(($AN243-1)*36+($AO243-1)*12+6,COLUMN())):INDIRECT(ADDRESS(($AN243-1)*36+($AO243-1)*12+$AP243+4,COLUMN())),INDIRECT(ADDRESS(($AN243-1)*3+$AO243+5,$AP243+7)))&gt;=1,0,INDIRECT(ADDRESS(($AN243-1)*3+$AO243+5,$AP243+7)))))</f>
        <v>0</v>
      </c>
      <c r="AR243" s="4">
        <f ca="1">COUNTIF(INDIRECT("H"&amp;(ROW()+12*(($AN243-1)*3+$AO243)-ROW())/12+5):INDIRECT("S"&amp;(ROW()+12*(($AN243-1)*3+$AO243)-ROW())/12+5),AQ243)</f>
        <v>0</v>
      </c>
      <c r="AS243" s="6"/>
      <c r="AU243" s="4">
        <f ca="1">IF(AND(AQ243&gt;0,AR243&gt;0),COUNTIF(AU$6:AU242,"&gt;0")+1,0)</f>
        <v>0</v>
      </c>
      <c r="BE243" s="4">
        <v>1</v>
      </c>
      <c r="BG243" s="4">
        <f t="shared" ref="BG243:BR243" si="321">SUM(H243:H244)</f>
        <v>0</v>
      </c>
      <c r="BH243" s="4">
        <f t="shared" si="321"/>
        <v>0</v>
      </c>
      <c r="BI243" s="4">
        <f t="shared" si="321"/>
        <v>0</v>
      </c>
      <c r="BJ243" s="4">
        <f t="shared" si="321"/>
        <v>0</v>
      </c>
      <c r="BK243" s="4">
        <f t="shared" si="321"/>
        <v>0</v>
      </c>
      <c r="BL243" s="4">
        <f t="shared" si="321"/>
        <v>0</v>
      </c>
      <c r="BM243" s="4">
        <f t="shared" si="321"/>
        <v>0</v>
      </c>
      <c r="BN243" s="4">
        <f t="shared" si="321"/>
        <v>0</v>
      </c>
      <c r="BO243" s="4">
        <f t="shared" si="321"/>
        <v>0</v>
      </c>
      <c r="BP243" s="4">
        <f t="shared" si="321"/>
        <v>0</v>
      </c>
      <c r="BQ243" s="4">
        <f t="shared" si="321"/>
        <v>0</v>
      </c>
      <c r="BR243" s="4">
        <f t="shared" si="321"/>
        <v>0</v>
      </c>
      <c r="BT243" s="4">
        <f t="shared" ref="BT243:CE243" si="322">SUM(U243:U244)</f>
        <v>0</v>
      </c>
      <c r="BU243" s="4">
        <f t="shared" si="322"/>
        <v>0</v>
      </c>
      <c r="BV243" s="4">
        <f t="shared" si="322"/>
        <v>0</v>
      </c>
      <c r="BW243" s="4">
        <f t="shared" si="322"/>
        <v>0</v>
      </c>
      <c r="BX243" s="4">
        <f t="shared" si="322"/>
        <v>0</v>
      </c>
      <c r="BY243" s="4">
        <f t="shared" si="322"/>
        <v>0</v>
      </c>
      <c r="BZ243" s="4">
        <f t="shared" si="322"/>
        <v>0</v>
      </c>
      <c r="CA243" s="4">
        <f t="shared" si="322"/>
        <v>0</v>
      </c>
      <c r="CB243" s="4">
        <f t="shared" si="322"/>
        <v>0</v>
      </c>
      <c r="CC243" s="4">
        <f t="shared" si="322"/>
        <v>0</v>
      </c>
      <c r="CD243" s="4">
        <f t="shared" si="322"/>
        <v>0</v>
      </c>
      <c r="CE243" s="4">
        <f t="shared" si="322"/>
        <v>0</v>
      </c>
    </row>
    <row r="244" spans="1:83">
      <c r="A244" s="407"/>
      <c r="B244" s="410"/>
      <c r="C244" s="440"/>
      <c r="D244" s="440"/>
      <c r="E244" s="414"/>
      <c r="F244" s="410"/>
      <c r="G244" s="53" t="s">
        <v>73</v>
      </c>
      <c r="H244" s="54"/>
      <c r="I244" s="55" t="str">
        <f t="shared" si="320"/>
        <v/>
      </c>
      <c r="J244" s="55" t="str">
        <f t="shared" si="320"/>
        <v/>
      </c>
      <c r="K244" s="55" t="str">
        <f t="shared" si="320"/>
        <v/>
      </c>
      <c r="L244" s="55" t="str">
        <f t="shared" si="320"/>
        <v/>
      </c>
      <c r="M244" s="55" t="str">
        <f t="shared" si="320"/>
        <v/>
      </c>
      <c r="N244" s="55" t="str">
        <f t="shared" si="320"/>
        <v/>
      </c>
      <c r="O244" s="55" t="str">
        <f t="shared" si="320"/>
        <v/>
      </c>
      <c r="P244" s="55" t="str">
        <f t="shared" si="320"/>
        <v/>
      </c>
      <c r="Q244" s="55" t="str">
        <f t="shared" si="320"/>
        <v/>
      </c>
      <c r="R244" s="55" t="str">
        <f t="shared" si="320"/>
        <v/>
      </c>
      <c r="S244" s="55" t="str">
        <f t="shared" si="320"/>
        <v/>
      </c>
      <c r="T244" s="56">
        <f t="shared" si="260"/>
        <v>0</v>
      </c>
      <c r="AN244" s="4">
        <v>7</v>
      </c>
      <c r="AO244" s="4">
        <v>2</v>
      </c>
      <c r="AP244" s="4">
        <v>11</v>
      </c>
      <c r="AQ244" s="6">
        <f ca="1">IF($AP244=1,IF(INDIRECT(ADDRESS(($AN244-1)*3+$AO244+5,$AP244+7))="",0,INDIRECT(ADDRESS(($AN244-1)*3+$AO244+5,$AP244+7))),IF(INDIRECT(ADDRESS(($AN244-1)*3+$AO244+5,$AP244+7))="",0,IF(COUNTIF(INDIRECT(ADDRESS(($AN244-1)*36+($AO244-1)*12+6,COLUMN())):INDIRECT(ADDRESS(($AN244-1)*36+($AO244-1)*12+$AP244+4,COLUMN())),INDIRECT(ADDRESS(($AN244-1)*3+$AO244+5,$AP244+7)))&gt;=1,0,INDIRECT(ADDRESS(($AN244-1)*3+$AO244+5,$AP244+7)))))</f>
        <v>0</v>
      </c>
      <c r="AR244" s="4">
        <f ca="1">COUNTIF(INDIRECT("H"&amp;(ROW()+12*(($AN244-1)*3+$AO244)-ROW())/12+5):INDIRECT("S"&amp;(ROW()+12*(($AN244-1)*3+$AO244)-ROW())/12+5),AQ244)</f>
        <v>0</v>
      </c>
      <c r="AS244" s="6"/>
      <c r="AU244" s="4">
        <f ca="1">IF(AND(AQ244&gt;0,AR244&gt;0),COUNTIF(AU$6:AU243,"&gt;0")+1,0)</f>
        <v>0</v>
      </c>
      <c r="BE244" s="4">
        <v>2</v>
      </c>
      <c r="BF244" s="4" t="s">
        <v>256</v>
      </c>
      <c r="BG244" s="4">
        <f t="shared" ref="BG244:BR244" si="323">IF(BG243+BT243&gt;40000,1,0)</f>
        <v>0</v>
      </c>
      <c r="BH244" s="4">
        <f t="shared" si="323"/>
        <v>0</v>
      </c>
      <c r="BI244" s="4">
        <f t="shared" si="323"/>
        <v>0</v>
      </c>
      <c r="BJ244" s="4">
        <f t="shared" si="323"/>
        <v>0</v>
      </c>
      <c r="BK244" s="4">
        <f t="shared" si="323"/>
        <v>0</v>
      </c>
      <c r="BL244" s="4">
        <f t="shared" si="323"/>
        <v>0</v>
      </c>
      <c r="BM244" s="4">
        <f t="shared" si="323"/>
        <v>0</v>
      </c>
      <c r="BN244" s="4">
        <f t="shared" si="323"/>
        <v>0</v>
      </c>
      <c r="BO244" s="4">
        <f t="shared" si="323"/>
        <v>0</v>
      </c>
      <c r="BP244" s="4">
        <f t="shared" si="323"/>
        <v>0</v>
      </c>
      <c r="BQ244" s="4">
        <f t="shared" si="323"/>
        <v>0</v>
      </c>
      <c r="BR244" s="4">
        <f t="shared" si="323"/>
        <v>0</v>
      </c>
    </row>
    <row r="245" spans="1:83">
      <c r="A245" s="408"/>
      <c r="B245" s="411"/>
      <c r="C245" s="441"/>
      <c r="D245" s="442"/>
      <c r="E245" s="415"/>
      <c r="F245" s="411"/>
      <c r="G245" s="59" t="s">
        <v>258</v>
      </c>
      <c r="H245" s="60"/>
      <c r="I245" s="61"/>
      <c r="J245" s="61"/>
      <c r="K245" s="61"/>
      <c r="L245" s="61"/>
      <c r="M245" s="61"/>
      <c r="N245" s="61"/>
      <c r="O245" s="61"/>
      <c r="P245" s="61"/>
      <c r="Q245" s="61"/>
      <c r="R245" s="61"/>
      <c r="S245" s="61"/>
      <c r="T245" s="62">
        <f t="shared" si="260"/>
        <v>0</v>
      </c>
      <c r="AN245" s="4">
        <v>7</v>
      </c>
      <c r="AO245" s="4">
        <v>2</v>
      </c>
      <c r="AP245" s="4">
        <v>12</v>
      </c>
      <c r="AQ245" s="6">
        <f ca="1">IF($AP245=1,IF(INDIRECT(ADDRESS(($AN245-1)*3+$AO245+5,$AP245+7))="",0,INDIRECT(ADDRESS(($AN245-1)*3+$AO245+5,$AP245+7))),IF(INDIRECT(ADDRESS(($AN245-1)*3+$AO245+5,$AP245+7))="",0,IF(COUNTIF(INDIRECT(ADDRESS(($AN245-1)*36+($AO245-1)*12+6,COLUMN())):INDIRECT(ADDRESS(($AN245-1)*36+($AO245-1)*12+$AP245+4,COLUMN())),INDIRECT(ADDRESS(($AN245-1)*3+$AO245+5,$AP245+7)))&gt;=1,0,INDIRECT(ADDRESS(($AN245-1)*3+$AO245+5,$AP245+7)))))</f>
        <v>0</v>
      </c>
      <c r="AR245" s="4">
        <f ca="1">COUNTIF(INDIRECT("H"&amp;(ROW()+12*(($AN245-1)*3+$AO245)-ROW())/12+5):INDIRECT("S"&amp;(ROW()+12*(($AN245-1)*3+$AO245)-ROW())/12+5),AQ245)</f>
        <v>0</v>
      </c>
      <c r="AS245" s="6"/>
      <c r="AU245" s="4">
        <f ca="1">IF(AND(AQ245&gt;0,AR245&gt;0),COUNTIF(AU$6:AU244,"&gt;0")+1,0)</f>
        <v>0</v>
      </c>
      <c r="BE245" s="4">
        <v>3</v>
      </c>
    </row>
    <row r="246" spans="1:83">
      <c r="A246" s="406">
        <v>81</v>
      </c>
      <c r="B246" s="409"/>
      <c r="C246" s="409"/>
      <c r="D246" s="409"/>
      <c r="E246" s="413"/>
      <c r="F246" s="409"/>
      <c r="G246" s="47" t="s">
        <v>75</v>
      </c>
      <c r="H246" s="48"/>
      <c r="I246" s="49" t="str">
        <f t="shared" ref="I246:S247" si="324">IF(H246="","",H246)</f>
        <v/>
      </c>
      <c r="J246" s="49" t="str">
        <f t="shared" si="324"/>
        <v/>
      </c>
      <c r="K246" s="49" t="str">
        <f t="shared" si="324"/>
        <v/>
      </c>
      <c r="L246" s="49" t="str">
        <f t="shared" si="324"/>
        <v/>
      </c>
      <c r="M246" s="49" t="str">
        <f t="shared" si="324"/>
        <v/>
      </c>
      <c r="N246" s="49" t="str">
        <f t="shared" si="324"/>
        <v/>
      </c>
      <c r="O246" s="49" t="str">
        <f t="shared" si="324"/>
        <v/>
      </c>
      <c r="P246" s="49" t="str">
        <f t="shared" si="324"/>
        <v/>
      </c>
      <c r="Q246" s="49" t="str">
        <f t="shared" si="324"/>
        <v/>
      </c>
      <c r="R246" s="49" t="str">
        <f t="shared" si="324"/>
        <v/>
      </c>
      <c r="S246" s="49" t="str">
        <f t="shared" si="324"/>
        <v/>
      </c>
      <c r="T246" s="50">
        <f t="shared" si="260"/>
        <v>0</v>
      </c>
      <c r="AN246" s="4">
        <v>7</v>
      </c>
      <c r="AO246" s="4">
        <v>3</v>
      </c>
      <c r="AP246" s="4">
        <v>1</v>
      </c>
      <c r="AQ246" s="6">
        <f ca="1">IF($AP246=1,IF(INDIRECT(ADDRESS(($AN246-1)*3+$AO246+5,$AP246+7))="",0,INDIRECT(ADDRESS(($AN246-1)*3+$AO246+5,$AP246+7))),IF(INDIRECT(ADDRESS(($AN246-1)*3+$AO246+5,$AP246+7))="",0,IF(COUNTIF(INDIRECT(ADDRESS(($AN246-1)*36+($AO246-1)*12+6,COLUMN())):INDIRECT(ADDRESS(($AN246-1)*36+($AO246-1)*12+$AP246+4,COLUMN())),INDIRECT(ADDRESS(($AN246-1)*3+$AO246+5,$AP246+7)))&gt;=1,0,INDIRECT(ADDRESS(($AN246-1)*3+$AO246+5,$AP246+7)))))</f>
        <v>0</v>
      </c>
      <c r="AR246" s="4">
        <f ca="1">COUNTIF(INDIRECT("H"&amp;(ROW()+12*(($AN246-1)*3+$AO246)-ROW())/12+5):INDIRECT("S"&amp;(ROW()+12*(($AN246-1)*3+$AO246)-ROW())/12+5),AQ246)</f>
        <v>0</v>
      </c>
      <c r="AS246" s="6"/>
      <c r="AU246" s="4">
        <f ca="1">IF(AND(AQ246&gt;0,AR246&gt;0),COUNTIF(AU$6:AU245,"&gt;0")+1,0)</f>
        <v>0</v>
      </c>
      <c r="BE246" s="4">
        <v>1</v>
      </c>
      <c r="BG246" s="4">
        <f t="shared" ref="BG246:BR246" si="325">SUM(H246:H247)</f>
        <v>0</v>
      </c>
      <c r="BH246" s="4">
        <f t="shared" si="325"/>
        <v>0</v>
      </c>
      <c r="BI246" s="4">
        <f t="shared" si="325"/>
        <v>0</v>
      </c>
      <c r="BJ246" s="4">
        <f t="shared" si="325"/>
        <v>0</v>
      </c>
      <c r="BK246" s="4">
        <f t="shared" si="325"/>
        <v>0</v>
      </c>
      <c r="BL246" s="4">
        <f t="shared" si="325"/>
        <v>0</v>
      </c>
      <c r="BM246" s="4">
        <f t="shared" si="325"/>
        <v>0</v>
      </c>
      <c r="BN246" s="4">
        <f t="shared" si="325"/>
        <v>0</v>
      </c>
      <c r="BO246" s="4">
        <f t="shared" si="325"/>
        <v>0</v>
      </c>
      <c r="BP246" s="4">
        <f t="shared" si="325"/>
        <v>0</v>
      </c>
      <c r="BQ246" s="4">
        <f t="shared" si="325"/>
        <v>0</v>
      </c>
      <c r="BR246" s="4">
        <f t="shared" si="325"/>
        <v>0</v>
      </c>
      <c r="BT246" s="4">
        <f t="shared" ref="BT246:CE246" si="326">SUM(U246:U247)</f>
        <v>0</v>
      </c>
      <c r="BU246" s="4">
        <f t="shared" si="326"/>
        <v>0</v>
      </c>
      <c r="BV246" s="4">
        <f t="shared" si="326"/>
        <v>0</v>
      </c>
      <c r="BW246" s="4">
        <f t="shared" si="326"/>
        <v>0</v>
      </c>
      <c r="BX246" s="4">
        <f t="shared" si="326"/>
        <v>0</v>
      </c>
      <c r="BY246" s="4">
        <f t="shared" si="326"/>
        <v>0</v>
      </c>
      <c r="BZ246" s="4">
        <f t="shared" si="326"/>
        <v>0</v>
      </c>
      <c r="CA246" s="4">
        <f t="shared" si="326"/>
        <v>0</v>
      </c>
      <c r="CB246" s="4">
        <f t="shared" si="326"/>
        <v>0</v>
      </c>
      <c r="CC246" s="4">
        <f t="shared" si="326"/>
        <v>0</v>
      </c>
      <c r="CD246" s="4">
        <f t="shared" si="326"/>
        <v>0</v>
      </c>
      <c r="CE246" s="4">
        <f t="shared" si="326"/>
        <v>0</v>
      </c>
    </row>
    <row r="247" spans="1:83">
      <c r="A247" s="407"/>
      <c r="B247" s="410"/>
      <c r="C247" s="440"/>
      <c r="D247" s="440"/>
      <c r="E247" s="414"/>
      <c r="F247" s="410"/>
      <c r="G247" s="53" t="s">
        <v>73</v>
      </c>
      <c r="H247" s="54"/>
      <c r="I247" s="55" t="str">
        <f t="shared" si="324"/>
        <v/>
      </c>
      <c r="J247" s="55" t="str">
        <f t="shared" si="324"/>
        <v/>
      </c>
      <c r="K247" s="55" t="str">
        <f t="shared" si="324"/>
        <v/>
      </c>
      <c r="L247" s="55" t="str">
        <f t="shared" si="324"/>
        <v/>
      </c>
      <c r="M247" s="55" t="str">
        <f t="shared" si="324"/>
        <v/>
      </c>
      <c r="N247" s="55" t="str">
        <f t="shared" si="324"/>
        <v/>
      </c>
      <c r="O247" s="55" t="str">
        <f t="shared" si="324"/>
        <v/>
      </c>
      <c r="P247" s="55" t="str">
        <f t="shared" si="324"/>
        <v/>
      </c>
      <c r="Q247" s="55" t="str">
        <f t="shared" si="324"/>
        <v/>
      </c>
      <c r="R247" s="55" t="str">
        <f t="shared" si="324"/>
        <v/>
      </c>
      <c r="S247" s="55" t="str">
        <f t="shared" si="324"/>
        <v/>
      </c>
      <c r="T247" s="56">
        <f t="shared" si="260"/>
        <v>0</v>
      </c>
      <c r="AN247" s="4">
        <v>7</v>
      </c>
      <c r="AO247" s="4">
        <v>3</v>
      </c>
      <c r="AP247" s="4">
        <v>2</v>
      </c>
      <c r="AQ247" s="6">
        <f ca="1">IF($AP247=1,IF(INDIRECT(ADDRESS(($AN247-1)*3+$AO247+5,$AP247+7))="",0,INDIRECT(ADDRESS(($AN247-1)*3+$AO247+5,$AP247+7))),IF(INDIRECT(ADDRESS(($AN247-1)*3+$AO247+5,$AP247+7))="",0,IF(COUNTIF(INDIRECT(ADDRESS(($AN247-1)*36+($AO247-1)*12+6,COLUMN())):INDIRECT(ADDRESS(($AN247-1)*36+($AO247-1)*12+$AP247+4,COLUMN())),INDIRECT(ADDRESS(($AN247-1)*3+$AO247+5,$AP247+7)))&gt;=1,0,INDIRECT(ADDRESS(($AN247-1)*3+$AO247+5,$AP247+7)))))</f>
        <v>0</v>
      </c>
      <c r="AR247" s="4">
        <f ca="1">COUNTIF(INDIRECT("H"&amp;(ROW()+12*(($AN247-1)*3+$AO247)-ROW())/12+5):INDIRECT("S"&amp;(ROW()+12*(($AN247-1)*3+$AO247)-ROW())/12+5),AQ247)</f>
        <v>0</v>
      </c>
      <c r="AS247" s="6"/>
      <c r="AU247" s="4">
        <f ca="1">IF(AND(AQ247&gt;0,AR247&gt;0),COUNTIF(AU$6:AU246,"&gt;0")+1,0)</f>
        <v>0</v>
      </c>
      <c r="BE247" s="4">
        <v>2</v>
      </c>
      <c r="BF247" s="4" t="s">
        <v>256</v>
      </c>
      <c r="BG247" s="4">
        <f t="shared" ref="BG247:BR247" si="327">IF(BG246+BT246&gt;40000,1,0)</f>
        <v>0</v>
      </c>
      <c r="BH247" s="4">
        <f t="shared" si="327"/>
        <v>0</v>
      </c>
      <c r="BI247" s="4">
        <f t="shared" si="327"/>
        <v>0</v>
      </c>
      <c r="BJ247" s="4">
        <f t="shared" si="327"/>
        <v>0</v>
      </c>
      <c r="BK247" s="4">
        <f t="shared" si="327"/>
        <v>0</v>
      </c>
      <c r="BL247" s="4">
        <f t="shared" si="327"/>
        <v>0</v>
      </c>
      <c r="BM247" s="4">
        <f t="shared" si="327"/>
        <v>0</v>
      </c>
      <c r="BN247" s="4">
        <f t="shared" si="327"/>
        <v>0</v>
      </c>
      <c r="BO247" s="4">
        <f t="shared" si="327"/>
        <v>0</v>
      </c>
      <c r="BP247" s="4">
        <f t="shared" si="327"/>
        <v>0</v>
      </c>
      <c r="BQ247" s="4">
        <f t="shared" si="327"/>
        <v>0</v>
      </c>
      <c r="BR247" s="4">
        <f t="shared" si="327"/>
        <v>0</v>
      </c>
    </row>
    <row r="248" spans="1:83">
      <c r="A248" s="408"/>
      <c r="B248" s="411"/>
      <c r="C248" s="441"/>
      <c r="D248" s="442"/>
      <c r="E248" s="415"/>
      <c r="F248" s="411"/>
      <c r="G248" s="59" t="s">
        <v>258</v>
      </c>
      <c r="H248" s="60"/>
      <c r="I248" s="61"/>
      <c r="J248" s="61"/>
      <c r="K248" s="61"/>
      <c r="L248" s="61"/>
      <c r="M248" s="61"/>
      <c r="N248" s="61"/>
      <c r="O248" s="61"/>
      <c r="P248" s="61"/>
      <c r="Q248" s="61"/>
      <c r="R248" s="61"/>
      <c r="S248" s="61"/>
      <c r="T248" s="62">
        <f t="shared" si="260"/>
        <v>0</v>
      </c>
      <c r="AN248" s="4">
        <v>7</v>
      </c>
      <c r="AO248" s="4">
        <v>3</v>
      </c>
      <c r="AP248" s="4">
        <v>3</v>
      </c>
      <c r="AQ248" s="6">
        <f ca="1">IF($AP248=1,IF(INDIRECT(ADDRESS(($AN248-1)*3+$AO248+5,$AP248+7))="",0,INDIRECT(ADDRESS(($AN248-1)*3+$AO248+5,$AP248+7))),IF(INDIRECT(ADDRESS(($AN248-1)*3+$AO248+5,$AP248+7))="",0,IF(COUNTIF(INDIRECT(ADDRESS(($AN248-1)*36+($AO248-1)*12+6,COLUMN())):INDIRECT(ADDRESS(($AN248-1)*36+($AO248-1)*12+$AP248+4,COLUMN())),INDIRECT(ADDRESS(($AN248-1)*3+$AO248+5,$AP248+7)))&gt;=1,0,INDIRECT(ADDRESS(($AN248-1)*3+$AO248+5,$AP248+7)))))</f>
        <v>0</v>
      </c>
      <c r="AR248" s="4">
        <f ca="1">COUNTIF(INDIRECT("H"&amp;(ROW()+12*(($AN248-1)*3+$AO248)-ROW())/12+5):INDIRECT("S"&amp;(ROW()+12*(($AN248-1)*3+$AO248)-ROW())/12+5),AQ248)</f>
        <v>0</v>
      </c>
      <c r="AS248" s="6"/>
      <c r="AU248" s="4">
        <f ca="1">IF(AND(AQ248&gt;0,AR248&gt;0),COUNTIF(AU$6:AU247,"&gt;0")+1,0)</f>
        <v>0</v>
      </c>
      <c r="BE248" s="4">
        <v>3</v>
      </c>
    </row>
    <row r="249" spans="1:83">
      <c r="A249" s="406">
        <v>82</v>
      </c>
      <c r="B249" s="409"/>
      <c r="C249" s="409"/>
      <c r="D249" s="409"/>
      <c r="E249" s="413"/>
      <c r="F249" s="409"/>
      <c r="G249" s="47" t="s">
        <v>75</v>
      </c>
      <c r="H249" s="48"/>
      <c r="I249" s="49" t="str">
        <f t="shared" ref="I249:S250" si="328">IF(H249="","",H249)</f>
        <v/>
      </c>
      <c r="J249" s="49" t="str">
        <f t="shared" si="328"/>
        <v/>
      </c>
      <c r="K249" s="49" t="str">
        <f t="shared" si="328"/>
        <v/>
      </c>
      <c r="L249" s="49" t="str">
        <f t="shared" si="328"/>
        <v/>
      </c>
      <c r="M249" s="49" t="str">
        <f t="shared" si="328"/>
        <v/>
      </c>
      <c r="N249" s="49" t="str">
        <f t="shared" si="328"/>
        <v/>
      </c>
      <c r="O249" s="49" t="str">
        <f t="shared" si="328"/>
        <v/>
      </c>
      <c r="P249" s="49" t="str">
        <f t="shared" si="328"/>
        <v/>
      </c>
      <c r="Q249" s="49" t="str">
        <f t="shared" si="328"/>
        <v/>
      </c>
      <c r="R249" s="49" t="str">
        <f t="shared" si="328"/>
        <v/>
      </c>
      <c r="S249" s="49" t="str">
        <f t="shared" si="328"/>
        <v/>
      </c>
      <c r="T249" s="50">
        <f t="shared" si="260"/>
        <v>0</v>
      </c>
      <c r="AN249" s="4">
        <v>7</v>
      </c>
      <c r="AO249" s="4">
        <v>3</v>
      </c>
      <c r="AP249" s="4">
        <v>4</v>
      </c>
      <c r="AQ249" s="6">
        <f ca="1">IF($AP249=1,IF(INDIRECT(ADDRESS(($AN249-1)*3+$AO249+5,$AP249+7))="",0,INDIRECT(ADDRESS(($AN249-1)*3+$AO249+5,$AP249+7))),IF(INDIRECT(ADDRESS(($AN249-1)*3+$AO249+5,$AP249+7))="",0,IF(COUNTIF(INDIRECT(ADDRESS(($AN249-1)*36+($AO249-1)*12+6,COLUMN())):INDIRECT(ADDRESS(($AN249-1)*36+($AO249-1)*12+$AP249+4,COLUMN())),INDIRECT(ADDRESS(($AN249-1)*3+$AO249+5,$AP249+7)))&gt;=1,0,INDIRECT(ADDRESS(($AN249-1)*3+$AO249+5,$AP249+7)))))</f>
        <v>0</v>
      </c>
      <c r="AR249" s="4">
        <f ca="1">COUNTIF(INDIRECT("H"&amp;(ROW()+12*(($AN249-1)*3+$AO249)-ROW())/12+5):INDIRECT("S"&amp;(ROW()+12*(($AN249-1)*3+$AO249)-ROW())/12+5),AQ249)</f>
        <v>0</v>
      </c>
      <c r="AS249" s="6"/>
      <c r="AU249" s="4">
        <f ca="1">IF(AND(AQ249&gt;0,AR249&gt;0),COUNTIF(AU$6:AU248,"&gt;0")+1,0)</f>
        <v>0</v>
      </c>
      <c r="BE249" s="4">
        <v>1</v>
      </c>
      <c r="BG249" s="4">
        <f t="shared" ref="BG249:BR249" si="329">SUM(H249:H250)</f>
        <v>0</v>
      </c>
      <c r="BH249" s="4">
        <f t="shared" si="329"/>
        <v>0</v>
      </c>
      <c r="BI249" s="4">
        <f t="shared" si="329"/>
        <v>0</v>
      </c>
      <c r="BJ249" s="4">
        <f t="shared" si="329"/>
        <v>0</v>
      </c>
      <c r="BK249" s="4">
        <f t="shared" si="329"/>
        <v>0</v>
      </c>
      <c r="BL249" s="4">
        <f t="shared" si="329"/>
        <v>0</v>
      </c>
      <c r="BM249" s="4">
        <f t="shared" si="329"/>
        <v>0</v>
      </c>
      <c r="BN249" s="4">
        <f t="shared" si="329"/>
        <v>0</v>
      </c>
      <c r="BO249" s="4">
        <f t="shared" si="329"/>
        <v>0</v>
      </c>
      <c r="BP249" s="4">
        <f t="shared" si="329"/>
        <v>0</v>
      </c>
      <c r="BQ249" s="4">
        <f t="shared" si="329"/>
        <v>0</v>
      </c>
      <c r="BR249" s="4">
        <f t="shared" si="329"/>
        <v>0</v>
      </c>
      <c r="BT249" s="4">
        <f t="shared" ref="BT249:CE249" si="330">SUM(U249:U250)</f>
        <v>0</v>
      </c>
      <c r="BU249" s="4">
        <f t="shared" si="330"/>
        <v>0</v>
      </c>
      <c r="BV249" s="4">
        <f t="shared" si="330"/>
        <v>0</v>
      </c>
      <c r="BW249" s="4">
        <f t="shared" si="330"/>
        <v>0</v>
      </c>
      <c r="BX249" s="4">
        <f t="shared" si="330"/>
        <v>0</v>
      </c>
      <c r="BY249" s="4">
        <f t="shared" si="330"/>
        <v>0</v>
      </c>
      <c r="BZ249" s="4">
        <f t="shared" si="330"/>
        <v>0</v>
      </c>
      <c r="CA249" s="4">
        <f t="shared" si="330"/>
        <v>0</v>
      </c>
      <c r="CB249" s="4">
        <f t="shared" si="330"/>
        <v>0</v>
      </c>
      <c r="CC249" s="4">
        <f t="shared" si="330"/>
        <v>0</v>
      </c>
      <c r="CD249" s="4">
        <f t="shared" si="330"/>
        <v>0</v>
      </c>
      <c r="CE249" s="4">
        <f t="shared" si="330"/>
        <v>0</v>
      </c>
    </row>
    <row r="250" spans="1:83">
      <c r="A250" s="407"/>
      <c r="B250" s="410"/>
      <c r="C250" s="440"/>
      <c r="D250" s="440"/>
      <c r="E250" s="414"/>
      <c r="F250" s="410"/>
      <c r="G250" s="53" t="s">
        <v>73</v>
      </c>
      <c r="H250" s="54"/>
      <c r="I250" s="55" t="str">
        <f t="shared" si="328"/>
        <v/>
      </c>
      <c r="J250" s="55" t="str">
        <f t="shared" si="328"/>
        <v/>
      </c>
      <c r="K250" s="55" t="str">
        <f t="shared" si="328"/>
        <v/>
      </c>
      <c r="L250" s="55" t="str">
        <f t="shared" si="328"/>
        <v/>
      </c>
      <c r="M250" s="55" t="str">
        <f t="shared" si="328"/>
        <v/>
      </c>
      <c r="N250" s="55" t="str">
        <f t="shared" si="328"/>
        <v/>
      </c>
      <c r="O250" s="55" t="str">
        <f t="shared" si="328"/>
        <v/>
      </c>
      <c r="P250" s="55" t="str">
        <f t="shared" si="328"/>
        <v/>
      </c>
      <c r="Q250" s="55" t="str">
        <f t="shared" si="328"/>
        <v/>
      </c>
      <c r="R250" s="55" t="str">
        <f t="shared" si="328"/>
        <v/>
      </c>
      <c r="S250" s="55" t="str">
        <f t="shared" si="328"/>
        <v/>
      </c>
      <c r="T250" s="56">
        <f t="shared" si="260"/>
        <v>0</v>
      </c>
      <c r="AN250" s="4">
        <v>7</v>
      </c>
      <c r="AO250" s="4">
        <v>3</v>
      </c>
      <c r="AP250" s="4">
        <v>5</v>
      </c>
      <c r="AQ250" s="6">
        <f ca="1">IF($AP250=1,IF(INDIRECT(ADDRESS(($AN250-1)*3+$AO250+5,$AP250+7))="",0,INDIRECT(ADDRESS(($AN250-1)*3+$AO250+5,$AP250+7))),IF(INDIRECT(ADDRESS(($AN250-1)*3+$AO250+5,$AP250+7))="",0,IF(COUNTIF(INDIRECT(ADDRESS(($AN250-1)*36+($AO250-1)*12+6,COLUMN())):INDIRECT(ADDRESS(($AN250-1)*36+($AO250-1)*12+$AP250+4,COLUMN())),INDIRECT(ADDRESS(($AN250-1)*3+$AO250+5,$AP250+7)))&gt;=1,0,INDIRECT(ADDRESS(($AN250-1)*3+$AO250+5,$AP250+7)))))</f>
        <v>0</v>
      </c>
      <c r="AR250" s="4">
        <f ca="1">COUNTIF(INDIRECT("H"&amp;(ROW()+12*(($AN250-1)*3+$AO250)-ROW())/12+5):INDIRECT("S"&amp;(ROW()+12*(($AN250-1)*3+$AO250)-ROW())/12+5),AQ250)</f>
        <v>0</v>
      </c>
      <c r="AS250" s="6"/>
      <c r="AU250" s="4">
        <f ca="1">IF(AND(AQ250&gt;0,AR250&gt;0),COUNTIF(AU$6:AU249,"&gt;0")+1,0)</f>
        <v>0</v>
      </c>
      <c r="BE250" s="4">
        <v>2</v>
      </c>
      <c r="BF250" s="4" t="s">
        <v>256</v>
      </c>
      <c r="BG250" s="4">
        <f t="shared" ref="BG250:BR250" si="331">IF(BG249+BT249&gt;40000,1,0)</f>
        <v>0</v>
      </c>
      <c r="BH250" s="4">
        <f t="shared" si="331"/>
        <v>0</v>
      </c>
      <c r="BI250" s="4">
        <f t="shared" si="331"/>
        <v>0</v>
      </c>
      <c r="BJ250" s="4">
        <f t="shared" si="331"/>
        <v>0</v>
      </c>
      <c r="BK250" s="4">
        <f t="shared" si="331"/>
        <v>0</v>
      </c>
      <c r="BL250" s="4">
        <f t="shared" si="331"/>
        <v>0</v>
      </c>
      <c r="BM250" s="4">
        <f t="shared" si="331"/>
        <v>0</v>
      </c>
      <c r="BN250" s="4">
        <f t="shared" si="331"/>
        <v>0</v>
      </c>
      <c r="BO250" s="4">
        <f t="shared" si="331"/>
        <v>0</v>
      </c>
      <c r="BP250" s="4">
        <f t="shared" si="331"/>
        <v>0</v>
      </c>
      <c r="BQ250" s="4">
        <f t="shared" si="331"/>
        <v>0</v>
      </c>
      <c r="BR250" s="4">
        <f t="shared" si="331"/>
        <v>0</v>
      </c>
    </row>
    <row r="251" spans="1:83">
      <c r="A251" s="408"/>
      <c r="B251" s="411"/>
      <c r="C251" s="441"/>
      <c r="D251" s="442"/>
      <c r="E251" s="415"/>
      <c r="F251" s="411"/>
      <c r="G251" s="59" t="s">
        <v>258</v>
      </c>
      <c r="H251" s="60"/>
      <c r="I251" s="61"/>
      <c r="J251" s="61"/>
      <c r="K251" s="61"/>
      <c r="L251" s="61"/>
      <c r="M251" s="61"/>
      <c r="N251" s="61"/>
      <c r="O251" s="61"/>
      <c r="P251" s="61"/>
      <c r="Q251" s="61"/>
      <c r="R251" s="61"/>
      <c r="S251" s="61"/>
      <c r="T251" s="62">
        <f t="shared" si="260"/>
        <v>0</v>
      </c>
      <c r="AN251" s="4">
        <v>7</v>
      </c>
      <c r="AO251" s="4">
        <v>3</v>
      </c>
      <c r="AP251" s="4">
        <v>6</v>
      </c>
      <c r="AQ251" s="6">
        <f ca="1">IF($AP251=1,IF(INDIRECT(ADDRESS(($AN251-1)*3+$AO251+5,$AP251+7))="",0,INDIRECT(ADDRESS(($AN251-1)*3+$AO251+5,$AP251+7))),IF(INDIRECT(ADDRESS(($AN251-1)*3+$AO251+5,$AP251+7))="",0,IF(COUNTIF(INDIRECT(ADDRESS(($AN251-1)*36+($AO251-1)*12+6,COLUMN())):INDIRECT(ADDRESS(($AN251-1)*36+($AO251-1)*12+$AP251+4,COLUMN())),INDIRECT(ADDRESS(($AN251-1)*3+$AO251+5,$AP251+7)))&gt;=1,0,INDIRECT(ADDRESS(($AN251-1)*3+$AO251+5,$AP251+7)))))</f>
        <v>0</v>
      </c>
      <c r="AR251" s="4">
        <f ca="1">COUNTIF(INDIRECT("H"&amp;(ROW()+12*(($AN251-1)*3+$AO251)-ROW())/12+5):INDIRECT("S"&amp;(ROW()+12*(($AN251-1)*3+$AO251)-ROW())/12+5),AQ251)</f>
        <v>0</v>
      </c>
      <c r="AS251" s="6"/>
      <c r="AU251" s="4">
        <f ca="1">IF(AND(AQ251&gt;0,AR251&gt;0),COUNTIF(AU$6:AU250,"&gt;0")+1,0)</f>
        <v>0</v>
      </c>
      <c r="BE251" s="4">
        <v>3</v>
      </c>
    </row>
    <row r="252" spans="1:83">
      <c r="A252" s="406">
        <v>83</v>
      </c>
      <c r="B252" s="409"/>
      <c r="C252" s="409"/>
      <c r="D252" s="409"/>
      <c r="E252" s="413"/>
      <c r="F252" s="409"/>
      <c r="G252" s="47" t="s">
        <v>75</v>
      </c>
      <c r="H252" s="48"/>
      <c r="I252" s="49" t="str">
        <f t="shared" ref="I252:S253" si="332">IF(H252="","",H252)</f>
        <v/>
      </c>
      <c r="J252" s="49" t="str">
        <f t="shared" si="332"/>
        <v/>
      </c>
      <c r="K252" s="49" t="str">
        <f t="shared" si="332"/>
        <v/>
      </c>
      <c r="L252" s="49" t="str">
        <f t="shared" si="332"/>
        <v/>
      </c>
      <c r="M252" s="49" t="str">
        <f t="shared" si="332"/>
        <v/>
      </c>
      <c r="N252" s="49" t="str">
        <f t="shared" si="332"/>
        <v/>
      </c>
      <c r="O252" s="49" t="str">
        <f t="shared" si="332"/>
        <v/>
      </c>
      <c r="P252" s="49" t="str">
        <f t="shared" si="332"/>
        <v/>
      </c>
      <c r="Q252" s="49" t="str">
        <f t="shared" si="332"/>
        <v/>
      </c>
      <c r="R252" s="49" t="str">
        <f t="shared" si="332"/>
        <v/>
      </c>
      <c r="S252" s="49" t="str">
        <f t="shared" si="332"/>
        <v/>
      </c>
      <c r="T252" s="50">
        <f t="shared" si="260"/>
        <v>0</v>
      </c>
      <c r="AN252" s="4">
        <v>7</v>
      </c>
      <c r="AO252" s="4">
        <v>3</v>
      </c>
      <c r="AP252" s="4">
        <v>7</v>
      </c>
      <c r="AQ252" s="6">
        <f ca="1">IF($AP252=1,IF(INDIRECT(ADDRESS(($AN252-1)*3+$AO252+5,$AP252+7))="",0,INDIRECT(ADDRESS(($AN252-1)*3+$AO252+5,$AP252+7))),IF(INDIRECT(ADDRESS(($AN252-1)*3+$AO252+5,$AP252+7))="",0,IF(COUNTIF(INDIRECT(ADDRESS(($AN252-1)*36+($AO252-1)*12+6,COLUMN())):INDIRECT(ADDRESS(($AN252-1)*36+($AO252-1)*12+$AP252+4,COLUMN())),INDIRECT(ADDRESS(($AN252-1)*3+$AO252+5,$AP252+7)))&gt;=1,0,INDIRECT(ADDRESS(($AN252-1)*3+$AO252+5,$AP252+7)))))</f>
        <v>0</v>
      </c>
      <c r="AR252" s="4">
        <f ca="1">COUNTIF(INDIRECT("H"&amp;(ROW()+12*(($AN252-1)*3+$AO252)-ROW())/12+5):INDIRECT("S"&amp;(ROW()+12*(($AN252-1)*3+$AO252)-ROW())/12+5),AQ252)</f>
        <v>0</v>
      </c>
      <c r="AS252" s="6"/>
      <c r="AU252" s="4">
        <f ca="1">IF(AND(AQ252&gt;0,AR252&gt;0),COUNTIF(AU$6:AU251,"&gt;0")+1,0)</f>
        <v>0</v>
      </c>
      <c r="BE252" s="4">
        <v>1</v>
      </c>
      <c r="BG252" s="4">
        <f t="shared" ref="BG252:BR252" si="333">SUM(H252:H253)</f>
        <v>0</v>
      </c>
      <c r="BH252" s="4">
        <f t="shared" si="333"/>
        <v>0</v>
      </c>
      <c r="BI252" s="4">
        <f t="shared" si="333"/>
        <v>0</v>
      </c>
      <c r="BJ252" s="4">
        <f t="shared" si="333"/>
        <v>0</v>
      </c>
      <c r="BK252" s="4">
        <f t="shared" si="333"/>
        <v>0</v>
      </c>
      <c r="BL252" s="4">
        <f t="shared" si="333"/>
        <v>0</v>
      </c>
      <c r="BM252" s="4">
        <f t="shared" si="333"/>
        <v>0</v>
      </c>
      <c r="BN252" s="4">
        <f t="shared" si="333"/>
        <v>0</v>
      </c>
      <c r="BO252" s="4">
        <f t="shared" si="333"/>
        <v>0</v>
      </c>
      <c r="BP252" s="4">
        <f t="shared" si="333"/>
        <v>0</v>
      </c>
      <c r="BQ252" s="4">
        <f t="shared" si="333"/>
        <v>0</v>
      </c>
      <c r="BR252" s="4">
        <f t="shared" si="333"/>
        <v>0</v>
      </c>
      <c r="BT252" s="4">
        <f t="shared" ref="BT252:CE252" si="334">SUM(U252:U253)</f>
        <v>0</v>
      </c>
      <c r="BU252" s="4">
        <f t="shared" si="334"/>
        <v>0</v>
      </c>
      <c r="BV252" s="4">
        <f t="shared" si="334"/>
        <v>0</v>
      </c>
      <c r="BW252" s="4">
        <f t="shared" si="334"/>
        <v>0</v>
      </c>
      <c r="BX252" s="4">
        <f t="shared" si="334"/>
        <v>0</v>
      </c>
      <c r="BY252" s="4">
        <f t="shared" si="334"/>
        <v>0</v>
      </c>
      <c r="BZ252" s="4">
        <f t="shared" si="334"/>
        <v>0</v>
      </c>
      <c r="CA252" s="4">
        <f t="shared" si="334"/>
        <v>0</v>
      </c>
      <c r="CB252" s="4">
        <f t="shared" si="334"/>
        <v>0</v>
      </c>
      <c r="CC252" s="4">
        <f t="shared" si="334"/>
        <v>0</v>
      </c>
      <c r="CD252" s="4">
        <f t="shared" si="334"/>
        <v>0</v>
      </c>
      <c r="CE252" s="4">
        <f t="shared" si="334"/>
        <v>0</v>
      </c>
    </row>
    <row r="253" spans="1:83">
      <c r="A253" s="407"/>
      <c r="B253" s="410"/>
      <c r="C253" s="440"/>
      <c r="D253" s="440"/>
      <c r="E253" s="414"/>
      <c r="F253" s="410"/>
      <c r="G253" s="53" t="s">
        <v>73</v>
      </c>
      <c r="H253" s="54"/>
      <c r="I253" s="55" t="str">
        <f t="shared" si="332"/>
        <v/>
      </c>
      <c r="J253" s="55" t="str">
        <f t="shared" si="332"/>
        <v/>
      </c>
      <c r="K253" s="55" t="str">
        <f t="shared" si="332"/>
        <v/>
      </c>
      <c r="L253" s="55" t="str">
        <f t="shared" si="332"/>
        <v/>
      </c>
      <c r="M253" s="55" t="str">
        <f t="shared" si="332"/>
        <v/>
      </c>
      <c r="N253" s="55" t="str">
        <f t="shared" si="332"/>
        <v/>
      </c>
      <c r="O253" s="55" t="str">
        <f t="shared" si="332"/>
        <v/>
      </c>
      <c r="P253" s="55" t="str">
        <f t="shared" si="332"/>
        <v/>
      </c>
      <c r="Q253" s="55" t="str">
        <f t="shared" si="332"/>
        <v/>
      </c>
      <c r="R253" s="55" t="str">
        <f t="shared" si="332"/>
        <v/>
      </c>
      <c r="S253" s="55" t="str">
        <f t="shared" si="332"/>
        <v/>
      </c>
      <c r="T253" s="56">
        <f t="shared" si="260"/>
        <v>0</v>
      </c>
      <c r="AN253" s="4">
        <v>7</v>
      </c>
      <c r="AO253" s="4">
        <v>3</v>
      </c>
      <c r="AP253" s="4">
        <v>8</v>
      </c>
      <c r="AQ253" s="6">
        <f ca="1">IF($AP253=1,IF(INDIRECT(ADDRESS(($AN253-1)*3+$AO253+5,$AP253+7))="",0,INDIRECT(ADDRESS(($AN253-1)*3+$AO253+5,$AP253+7))),IF(INDIRECT(ADDRESS(($AN253-1)*3+$AO253+5,$AP253+7))="",0,IF(COUNTIF(INDIRECT(ADDRESS(($AN253-1)*36+($AO253-1)*12+6,COLUMN())):INDIRECT(ADDRESS(($AN253-1)*36+($AO253-1)*12+$AP253+4,COLUMN())),INDIRECT(ADDRESS(($AN253-1)*3+$AO253+5,$AP253+7)))&gt;=1,0,INDIRECT(ADDRESS(($AN253-1)*3+$AO253+5,$AP253+7)))))</f>
        <v>0</v>
      </c>
      <c r="AR253" s="4">
        <f ca="1">COUNTIF(INDIRECT("H"&amp;(ROW()+12*(($AN253-1)*3+$AO253)-ROW())/12+5):INDIRECT("S"&amp;(ROW()+12*(($AN253-1)*3+$AO253)-ROW())/12+5),AQ253)</f>
        <v>0</v>
      </c>
      <c r="AS253" s="6"/>
      <c r="AU253" s="4">
        <f ca="1">IF(AND(AQ253&gt;0,AR253&gt;0),COUNTIF(AU$6:AU252,"&gt;0")+1,0)</f>
        <v>0</v>
      </c>
      <c r="BE253" s="4">
        <v>2</v>
      </c>
      <c r="BF253" s="4" t="s">
        <v>256</v>
      </c>
      <c r="BG253" s="4">
        <f t="shared" ref="BG253:BR253" si="335">IF(BG252+BT252&gt;40000,1,0)</f>
        <v>0</v>
      </c>
      <c r="BH253" s="4">
        <f t="shared" si="335"/>
        <v>0</v>
      </c>
      <c r="BI253" s="4">
        <f t="shared" si="335"/>
        <v>0</v>
      </c>
      <c r="BJ253" s="4">
        <f t="shared" si="335"/>
        <v>0</v>
      </c>
      <c r="BK253" s="4">
        <f t="shared" si="335"/>
        <v>0</v>
      </c>
      <c r="BL253" s="4">
        <f t="shared" si="335"/>
        <v>0</v>
      </c>
      <c r="BM253" s="4">
        <f t="shared" si="335"/>
        <v>0</v>
      </c>
      <c r="BN253" s="4">
        <f t="shared" si="335"/>
        <v>0</v>
      </c>
      <c r="BO253" s="4">
        <f t="shared" si="335"/>
        <v>0</v>
      </c>
      <c r="BP253" s="4">
        <f t="shared" si="335"/>
        <v>0</v>
      </c>
      <c r="BQ253" s="4">
        <f t="shared" si="335"/>
        <v>0</v>
      </c>
      <c r="BR253" s="4">
        <f t="shared" si="335"/>
        <v>0</v>
      </c>
    </row>
    <row r="254" spans="1:83">
      <c r="A254" s="408"/>
      <c r="B254" s="411"/>
      <c r="C254" s="441"/>
      <c r="D254" s="442"/>
      <c r="E254" s="415"/>
      <c r="F254" s="411"/>
      <c r="G254" s="59" t="s">
        <v>258</v>
      </c>
      <c r="H254" s="60"/>
      <c r="I254" s="61"/>
      <c r="J254" s="61"/>
      <c r="K254" s="61"/>
      <c r="L254" s="61"/>
      <c r="M254" s="61"/>
      <c r="N254" s="61"/>
      <c r="O254" s="61"/>
      <c r="P254" s="61"/>
      <c r="Q254" s="61"/>
      <c r="R254" s="61"/>
      <c r="S254" s="61"/>
      <c r="T254" s="62">
        <f t="shared" si="260"/>
        <v>0</v>
      </c>
      <c r="AN254" s="4">
        <v>7</v>
      </c>
      <c r="AO254" s="4">
        <v>3</v>
      </c>
      <c r="AP254" s="4">
        <v>9</v>
      </c>
      <c r="AQ254" s="6">
        <f ca="1">IF($AP254=1,IF(INDIRECT(ADDRESS(($AN254-1)*3+$AO254+5,$AP254+7))="",0,INDIRECT(ADDRESS(($AN254-1)*3+$AO254+5,$AP254+7))),IF(INDIRECT(ADDRESS(($AN254-1)*3+$AO254+5,$AP254+7))="",0,IF(COUNTIF(INDIRECT(ADDRESS(($AN254-1)*36+($AO254-1)*12+6,COLUMN())):INDIRECT(ADDRESS(($AN254-1)*36+($AO254-1)*12+$AP254+4,COLUMN())),INDIRECT(ADDRESS(($AN254-1)*3+$AO254+5,$AP254+7)))&gt;=1,0,INDIRECT(ADDRESS(($AN254-1)*3+$AO254+5,$AP254+7)))))</f>
        <v>0</v>
      </c>
      <c r="AR254" s="4">
        <f ca="1">COUNTIF(INDIRECT("H"&amp;(ROW()+12*(($AN254-1)*3+$AO254)-ROW())/12+5):INDIRECT("S"&amp;(ROW()+12*(($AN254-1)*3+$AO254)-ROW())/12+5),AQ254)</f>
        <v>0</v>
      </c>
      <c r="AS254" s="6"/>
      <c r="AU254" s="4">
        <f ca="1">IF(AND(AQ254&gt;0,AR254&gt;0),COUNTIF(AU$6:AU253,"&gt;0")+1,0)</f>
        <v>0</v>
      </c>
      <c r="BE254" s="4">
        <v>3</v>
      </c>
    </row>
    <row r="255" spans="1:83">
      <c r="A255" s="406">
        <v>84</v>
      </c>
      <c r="B255" s="409"/>
      <c r="C255" s="409"/>
      <c r="D255" s="409"/>
      <c r="E255" s="413"/>
      <c r="F255" s="409"/>
      <c r="G255" s="47" t="s">
        <v>75</v>
      </c>
      <c r="H255" s="48"/>
      <c r="I255" s="49" t="str">
        <f t="shared" ref="I255:S256" si="336">IF(H255="","",H255)</f>
        <v/>
      </c>
      <c r="J255" s="49" t="str">
        <f t="shared" si="336"/>
        <v/>
      </c>
      <c r="K255" s="49" t="str">
        <f t="shared" si="336"/>
        <v/>
      </c>
      <c r="L255" s="49" t="str">
        <f t="shared" si="336"/>
        <v/>
      </c>
      <c r="M255" s="49" t="str">
        <f t="shared" si="336"/>
        <v/>
      </c>
      <c r="N255" s="49" t="str">
        <f t="shared" si="336"/>
        <v/>
      </c>
      <c r="O255" s="49" t="str">
        <f t="shared" si="336"/>
        <v/>
      </c>
      <c r="P255" s="49" t="str">
        <f t="shared" si="336"/>
        <v/>
      </c>
      <c r="Q255" s="49" t="str">
        <f t="shared" si="336"/>
        <v/>
      </c>
      <c r="R255" s="49" t="str">
        <f t="shared" si="336"/>
        <v/>
      </c>
      <c r="S255" s="49" t="str">
        <f t="shared" si="336"/>
        <v/>
      </c>
      <c r="T255" s="50">
        <f t="shared" si="260"/>
        <v>0</v>
      </c>
      <c r="AN255" s="4">
        <v>7</v>
      </c>
      <c r="AO255" s="4">
        <v>3</v>
      </c>
      <c r="AP255" s="4">
        <v>10</v>
      </c>
      <c r="AQ255" s="6">
        <f ca="1">IF($AP255=1,IF(INDIRECT(ADDRESS(($AN255-1)*3+$AO255+5,$AP255+7))="",0,INDIRECT(ADDRESS(($AN255-1)*3+$AO255+5,$AP255+7))),IF(INDIRECT(ADDRESS(($AN255-1)*3+$AO255+5,$AP255+7))="",0,IF(COUNTIF(INDIRECT(ADDRESS(($AN255-1)*36+($AO255-1)*12+6,COLUMN())):INDIRECT(ADDRESS(($AN255-1)*36+($AO255-1)*12+$AP255+4,COLUMN())),INDIRECT(ADDRESS(($AN255-1)*3+$AO255+5,$AP255+7)))&gt;=1,0,INDIRECT(ADDRESS(($AN255-1)*3+$AO255+5,$AP255+7)))))</f>
        <v>0</v>
      </c>
      <c r="AR255" s="4">
        <f ca="1">COUNTIF(INDIRECT("H"&amp;(ROW()+12*(($AN255-1)*3+$AO255)-ROW())/12+5):INDIRECT("S"&amp;(ROW()+12*(($AN255-1)*3+$AO255)-ROW())/12+5),AQ255)</f>
        <v>0</v>
      </c>
      <c r="AS255" s="6"/>
      <c r="AU255" s="4">
        <f ca="1">IF(AND(AQ255&gt;0,AR255&gt;0),COUNTIF(AU$6:AU254,"&gt;0")+1,0)</f>
        <v>0</v>
      </c>
      <c r="BE255" s="4">
        <v>1</v>
      </c>
      <c r="BG255" s="4">
        <f t="shared" ref="BG255:BR255" si="337">SUM(H255:H256)</f>
        <v>0</v>
      </c>
      <c r="BH255" s="4">
        <f t="shared" si="337"/>
        <v>0</v>
      </c>
      <c r="BI255" s="4">
        <f t="shared" si="337"/>
        <v>0</v>
      </c>
      <c r="BJ255" s="4">
        <f t="shared" si="337"/>
        <v>0</v>
      </c>
      <c r="BK255" s="4">
        <f t="shared" si="337"/>
        <v>0</v>
      </c>
      <c r="BL255" s="4">
        <f t="shared" si="337"/>
        <v>0</v>
      </c>
      <c r="BM255" s="4">
        <f t="shared" si="337"/>
        <v>0</v>
      </c>
      <c r="BN255" s="4">
        <f t="shared" si="337"/>
        <v>0</v>
      </c>
      <c r="BO255" s="4">
        <f t="shared" si="337"/>
        <v>0</v>
      </c>
      <c r="BP255" s="4">
        <f t="shared" si="337"/>
        <v>0</v>
      </c>
      <c r="BQ255" s="4">
        <f t="shared" si="337"/>
        <v>0</v>
      </c>
      <c r="BR255" s="4">
        <f t="shared" si="337"/>
        <v>0</v>
      </c>
      <c r="BT255" s="4">
        <f t="shared" ref="BT255:CE255" si="338">SUM(U255:U256)</f>
        <v>0</v>
      </c>
      <c r="BU255" s="4">
        <f t="shared" si="338"/>
        <v>0</v>
      </c>
      <c r="BV255" s="4">
        <f t="shared" si="338"/>
        <v>0</v>
      </c>
      <c r="BW255" s="4">
        <f t="shared" si="338"/>
        <v>0</v>
      </c>
      <c r="BX255" s="4">
        <f t="shared" si="338"/>
        <v>0</v>
      </c>
      <c r="BY255" s="4">
        <f t="shared" si="338"/>
        <v>0</v>
      </c>
      <c r="BZ255" s="4">
        <f t="shared" si="338"/>
        <v>0</v>
      </c>
      <c r="CA255" s="4">
        <f t="shared" si="338"/>
        <v>0</v>
      </c>
      <c r="CB255" s="4">
        <f t="shared" si="338"/>
        <v>0</v>
      </c>
      <c r="CC255" s="4">
        <f t="shared" si="338"/>
        <v>0</v>
      </c>
      <c r="CD255" s="4">
        <f t="shared" si="338"/>
        <v>0</v>
      </c>
      <c r="CE255" s="4">
        <f t="shared" si="338"/>
        <v>0</v>
      </c>
    </row>
    <row r="256" spans="1:83">
      <c r="A256" s="407"/>
      <c r="B256" s="410"/>
      <c r="C256" s="440"/>
      <c r="D256" s="440"/>
      <c r="E256" s="414"/>
      <c r="F256" s="410"/>
      <c r="G256" s="53" t="s">
        <v>73</v>
      </c>
      <c r="H256" s="54"/>
      <c r="I256" s="55" t="str">
        <f t="shared" si="336"/>
        <v/>
      </c>
      <c r="J256" s="55" t="str">
        <f t="shared" si="336"/>
        <v/>
      </c>
      <c r="K256" s="55" t="str">
        <f t="shared" si="336"/>
        <v/>
      </c>
      <c r="L256" s="55" t="str">
        <f t="shared" si="336"/>
        <v/>
      </c>
      <c r="M256" s="55" t="str">
        <f t="shared" si="336"/>
        <v/>
      </c>
      <c r="N256" s="55" t="str">
        <f t="shared" si="336"/>
        <v/>
      </c>
      <c r="O256" s="55" t="str">
        <f t="shared" si="336"/>
        <v/>
      </c>
      <c r="P256" s="55" t="str">
        <f t="shared" si="336"/>
        <v/>
      </c>
      <c r="Q256" s="55" t="str">
        <f t="shared" si="336"/>
        <v/>
      </c>
      <c r="R256" s="55" t="str">
        <f t="shared" si="336"/>
        <v/>
      </c>
      <c r="S256" s="55" t="str">
        <f t="shared" si="336"/>
        <v/>
      </c>
      <c r="T256" s="56">
        <f t="shared" si="260"/>
        <v>0</v>
      </c>
      <c r="AN256" s="4">
        <v>7</v>
      </c>
      <c r="AO256" s="4">
        <v>3</v>
      </c>
      <c r="AP256" s="4">
        <v>11</v>
      </c>
      <c r="AQ256" s="6">
        <f ca="1">IF($AP256=1,IF(INDIRECT(ADDRESS(($AN256-1)*3+$AO256+5,$AP256+7))="",0,INDIRECT(ADDRESS(($AN256-1)*3+$AO256+5,$AP256+7))),IF(INDIRECT(ADDRESS(($AN256-1)*3+$AO256+5,$AP256+7))="",0,IF(COUNTIF(INDIRECT(ADDRESS(($AN256-1)*36+($AO256-1)*12+6,COLUMN())):INDIRECT(ADDRESS(($AN256-1)*36+($AO256-1)*12+$AP256+4,COLUMN())),INDIRECT(ADDRESS(($AN256-1)*3+$AO256+5,$AP256+7)))&gt;=1,0,INDIRECT(ADDRESS(($AN256-1)*3+$AO256+5,$AP256+7)))))</f>
        <v>0</v>
      </c>
      <c r="AR256" s="4">
        <f ca="1">COUNTIF(INDIRECT("H"&amp;(ROW()+12*(($AN256-1)*3+$AO256)-ROW())/12+5):INDIRECT("S"&amp;(ROW()+12*(($AN256-1)*3+$AO256)-ROW())/12+5),AQ256)</f>
        <v>0</v>
      </c>
      <c r="AS256" s="6"/>
      <c r="AU256" s="4">
        <f ca="1">IF(AND(AQ256&gt;0,AR256&gt;0),COUNTIF(AU$6:AU255,"&gt;0")+1,0)</f>
        <v>0</v>
      </c>
      <c r="BE256" s="4">
        <v>2</v>
      </c>
      <c r="BF256" s="4" t="s">
        <v>256</v>
      </c>
      <c r="BG256" s="4">
        <f t="shared" ref="BG256:BR256" si="339">IF(BG255+BT255&gt;40000,1,0)</f>
        <v>0</v>
      </c>
      <c r="BH256" s="4">
        <f t="shared" si="339"/>
        <v>0</v>
      </c>
      <c r="BI256" s="4">
        <f t="shared" si="339"/>
        <v>0</v>
      </c>
      <c r="BJ256" s="4">
        <f t="shared" si="339"/>
        <v>0</v>
      </c>
      <c r="BK256" s="4">
        <f t="shared" si="339"/>
        <v>0</v>
      </c>
      <c r="BL256" s="4">
        <f t="shared" si="339"/>
        <v>0</v>
      </c>
      <c r="BM256" s="4">
        <f t="shared" si="339"/>
        <v>0</v>
      </c>
      <c r="BN256" s="4">
        <f t="shared" si="339"/>
        <v>0</v>
      </c>
      <c r="BO256" s="4">
        <f t="shared" si="339"/>
        <v>0</v>
      </c>
      <c r="BP256" s="4">
        <f t="shared" si="339"/>
        <v>0</v>
      </c>
      <c r="BQ256" s="4">
        <f t="shared" si="339"/>
        <v>0</v>
      </c>
      <c r="BR256" s="4">
        <f t="shared" si="339"/>
        <v>0</v>
      </c>
    </row>
    <row r="257" spans="1:83">
      <c r="A257" s="408"/>
      <c r="B257" s="411"/>
      <c r="C257" s="441"/>
      <c r="D257" s="442"/>
      <c r="E257" s="415"/>
      <c r="F257" s="411"/>
      <c r="G257" s="59" t="s">
        <v>258</v>
      </c>
      <c r="H257" s="60"/>
      <c r="I257" s="61"/>
      <c r="J257" s="61"/>
      <c r="K257" s="61"/>
      <c r="L257" s="61"/>
      <c r="M257" s="61"/>
      <c r="N257" s="61"/>
      <c r="O257" s="61"/>
      <c r="P257" s="61"/>
      <c r="Q257" s="61"/>
      <c r="R257" s="61"/>
      <c r="S257" s="61"/>
      <c r="T257" s="62">
        <f t="shared" si="260"/>
        <v>0</v>
      </c>
      <c r="AN257" s="77">
        <v>7</v>
      </c>
      <c r="AO257" s="77">
        <v>3</v>
      </c>
      <c r="AP257" s="77">
        <v>12</v>
      </c>
      <c r="AQ257" s="78">
        <f ca="1">IF($AP257=1,IF(INDIRECT(ADDRESS(($AN257-1)*3+$AO257+5,$AP257+7))="",0,INDIRECT(ADDRESS(($AN257-1)*3+$AO257+5,$AP257+7))),IF(INDIRECT(ADDRESS(($AN257-1)*3+$AO257+5,$AP257+7))="",0,IF(COUNTIF(INDIRECT(ADDRESS(($AN257-1)*36+($AO257-1)*12+6,COLUMN())):INDIRECT(ADDRESS(($AN257-1)*36+($AO257-1)*12+$AP257+4,COLUMN())),INDIRECT(ADDRESS(($AN257-1)*3+$AO257+5,$AP257+7)))&gt;=1,0,INDIRECT(ADDRESS(($AN257-1)*3+$AO257+5,$AP257+7)))))</f>
        <v>0</v>
      </c>
      <c r="AR257" s="77">
        <f ca="1">COUNTIF(INDIRECT("H"&amp;(ROW()+12*(($AN257-1)*3+$AO257)-ROW())/12+5):INDIRECT("S"&amp;(ROW()+12*(($AN257-1)*3+$AO257)-ROW())/12+5),AQ257)</f>
        <v>0</v>
      </c>
      <c r="AS257" s="78"/>
      <c r="AT257" s="77"/>
      <c r="AU257" s="77">
        <f ca="1">IF(AND(AQ257&gt;0,AR257&gt;0),COUNTIF(AU$6:AU256,"&gt;0")+1,0)</f>
        <v>0</v>
      </c>
      <c r="BE257" s="4">
        <v>3</v>
      </c>
    </row>
    <row r="258" spans="1:83">
      <c r="A258" s="406">
        <v>85</v>
      </c>
      <c r="B258" s="409"/>
      <c r="C258" s="409"/>
      <c r="D258" s="409"/>
      <c r="E258" s="413"/>
      <c r="F258" s="409"/>
      <c r="G258" s="47" t="s">
        <v>75</v>
      </c>
      <c r="H258" s="48"/>
      <c r="I258" s="49" t="str">
        <f t="shared" ref="I258:S259" si="340">IF(H258="","",H258)</f>
        <v/>
      </c>
      <c r="J258" s="49" t="str">
        <f t="shared" si="340"/>
        <v/>
      </c>
      <c r="K258" s="49" t="str">
        <f t="shared" si="340"/>
        <v/>
      </c>
      <c r="L258" s="49" t="str">
        <f t="shared" si="340"/>
        <v/>
      </c>
      <c r="M258" s="49" t="str">
        <f t="shared" si="340"/>
        <v/>
      </c>
      <c r="N258" s="49" t="str">
        <f t="shared" si="340"/>
        <v/>
      </c>
      <c r="O258" s="49" t="str">
        <f t="shared" si="340"/>
        <v/>
      </c>
      <c r="P258" s="49" t="str">
        <f t="shared" si="340"/>
        <v/>
      </c>
      <c r="Q258" s="49" t="str">
        <f t="shared" si="340"/>
        <v/>
      </c>
      <c r="R258" s="49" t="str">
        <f t="shared" si="340"/>
        <v/>
      </c>
      <c r="S258" s="49" t="str">
        <f t="shared" si="340"/>
        <v/>
      </c>
      <c r="T258" s="50">
        <f t="shared" si="260"/>
        <v>0</v>
      </c>
      <c r="AN258" s="4">
        <v>8</v>
      </c>
      <c r="AO258" s="4">
        <v>1</v>
      </c>
      <c r="AP258" s="4">
        <v>1</v>
      </c>
      <c r="AQ258" s="6">
        <f ca="1">IF($AP258=1,IF(INDIRECT(ADDRESS(($AN258-1)*3+$AO258+5,$AP258+7))="",0,INDIRECT(ADDRESS(($AN258-1)*3+$AO258+5,$AP258+7))),IF(INDIRECT(ADDRESS(($AN258-1)*3+$AO258+5,$AP258+7))="",0,IF(COUNTIF(INDIRECT(ADDRESS(($AN258-1)*36+($AO258-1)*12+6,COLUMN())):INDIRECT(ADDRESS(($AN258-1)*36+($AO258-1)*12+$AP258+4,COLUMN())),INDIRECT(ADDRESS(($AN258-1)*3+$AO258+5,$AP258+7)))&gt;=1,0,INDIRECT(ADDRESS(($AN258-1)*3+$AO258+5,$AP258+7)))))</f>
        <v>0</v>
      </c>
      <c r="AR258" s="4">
        <f ca="1">COUNTIF(INDIRECT("H"&amp;(ROW()+12*(($AN258-1)*3+$AO258)-ROW())/12+5):INDIRECT("S"&amp;(ROW()+12*(($AN258-1)*3+$AO258)-ROW())/12+5),AQ258)</f>
        <v>0</v>
      </c>
      <c r="AS258" s="6"/>
      <c r="AU258" s="4">
        <f ca="1">IF(AND(AQ258&gt;0,AR258&gt;0),COUNTIF(AU$6:AU257,"&gt;0")+1,0)</f>
        <v>0</v>
      </c>
      <c r="BE258" s="4">
        <v>1</v>
      </c>
      <c r="BG258" s="4">
        <f t="shared" ref="BG258:BR258" si="341">SUM(H258:H259)</f>
        <v>0</v>
      </c>
      <c r="BH258" s="4">
        <f t="shared" si="341"/>
        <v>0</v>
      </c>
      <c r="BI258" s="4">
        <f t="shared" si="341"/>
        <v>0</v>
      </c>
      <c r="BJ258" s="4">
        <f t="shared" si="341"/>
        <v>0</v>
      </c>
      <c r="BK258" s="4">
        <f t="shared" si="341"/>
        <v>0</v>
      </c>
      <c r="BL258" s="4">
        <f t="shared" si="341"/>
        <v>0</v>
      </c>
      <c r="BM258" s="4">
        <f t="shared" si="341"/>
        <v>0</v>
      </c>
      <c r="BN258" s="4">
        <f t="shared" si="341"/>
        <v>0</v>
      </c>
      <c r="BO258" s="4">
        <f t="shared" si="341"/>
        <v>0</v>
      </c>
      <c r="BP258" s="4">
        <f t="shared" si="341"/>
        <v>0</v>
      </c>
      <c r="BQ258" s="4">
        <f t="shared" si="341"/>
        <v>0</v>
      </c>
      <c r="BR258" s="4">
        <f t="shared" si="341"/>
        <v>0</v>
      </c>
      <c r="BT258" s="4">
        <f t="shared" ref="BT258:CE258" si="342">SUM(U258:U259)</f>
        <v>0</v>
      </c>
      <c r="BU258" s="4">
        <f t="shared" si="342"/>
        <v>0</v>
      </c>
      <c r="BV258" s="4">
        <f t="shared" si="342"/>
        <v>0</v>
      </c>
      <c r="BW258" s="4">
        <f t="shared" si="342"/>
        <v>0</v>
      </c>
      <c r="BX258" s="4">
        <f t="shared" si="342"/>
        <v>0</v>
      </c>
      <c r="BY258" s="4">
        <f t="shared" si="342"/>
        <v>0</v>
      </c>
      <c r="BZ258" s="4">
        <f t="shared" si="342"/>
        <v>0</v>
      </c>
      <c r="CA258" s="4">
        <f t="shared" si="342"/>
        <v>0</v>
      </c>
      <c r="CB258" s="4">
        <f t="shared" si="342"/>
        <v>0</v>
      </c>
      <c r="CC258" s="4">
        <f t="shared" si="342"/>
        <v>0</v>
      </c>
      <c r="CD258" s="4">
        <f t="shared" si="342"/>
        <v>0</v>
      </c>
      <c r="CE258" s="4">
        <f t="shared" si="342"/>
        <v>0</v>
      </c>
    </row>
    <row r="259" spans="1:83">
      <c r="A259" s="407"/>
      <c r="B259" s="410"/>
      <c r="C259" s="440"/>
      <c r="D259" s="440"/>
      <c r="E259" s="414"/>
      <c r="F259" s="410"/>
      <c r="G259" s="53" t="s">
        <v>73</v>
      </c>
      <c r="H259" s="54"/>
      <c r="I259" s="55" t="str">
        <f t="shared" si="340"/>
        <v/>
      </c>
      <c r="J259" s="55" t="str">
        <f t="shared" si="340"/>
        <v/>
      </c>
      <c r="K259" s="55" t="str">
        <f t="shared" si="340"/>
        <v/>
      </c>
      <c r="L259" s="55" t="str">
        <f t="shared" si="340"/>
        <v/>
      </c>
      <c r="M259" s="55" t="str">
        <f t="shared" si="340"/>
        <v/>
      </c>
      <c r="N259" s="55" t="str">
        <f t="shared" si="340"/>
        <v/>
      </c>
      <c r="O259" s="55" t="str">
        <f t="shared" si="340"/>
        <v/>
      </c>
      <c r="P259" s="55" t="str">
        <f t="shared" si="340"/>
        <v/>
      </c>
      <c r="Q259" s="55" t="str">
        <f t="shared" si="340"/>
        <v/>
      </c>
      <c r="R259" s="55" t="str">
        <f t="shared" si="340"/>
        <v/>
      </c>
      <c r="S259" s="55" t="str">
        <f t="shared" si="340"/>
        <v/>
      </c>
      <c r="T259" s="56">
        <f t="shared" si="260"/>
        <v>0</v>
      </c>
      <c r="AN259" s="4">
        <v>8</v>
      </c>
      <c r="AO259" s="4">
        <v>1</v>
      </c>
      <c r="AP259" s="4">
        <v>2</v>
      </c>
      <c r="AQ259" s="6">
        <f ca="1">IF($AP259=1,IF(INDIRECT(ADDRESS(($AN259-1)*3+$AO259+5,$AP259+7))="",0,INDIRECT(ADDRESS(($AN259-1)*3+$AO259+5,$AP259+7))),IF(INDIRECT(ADDRESS(($AN259-1)*3+$AO259+5,$AP259+7))="",0,IF(COUNTIF(INDIRECT(ADDRESS(($AN259-1)*36+($AO259-1)*12+6,COLUMN())):INDIRECT(ADDRESS(($AN259-1)*36+($AO259-1)*12+$AP259+4,COLUMN())),INDIRECT(ADDRESS(($AN259-1)*3+$AO259+5,$AP259+7)))&gt;=1,0,INDIRECT(ADDRESS(($AN259-1)*3+$AO259+5,$AP259+7)))))</f>
        <v>0</v>
      </c>
      <c r="AR259" s="4">
        <f ca="1">COUNTIF(INDIRECT("H"&amp;(ROW()+12*(($AN259-1)*3+$AO259)-ROW())/12+5):INDIRECT("S"&amp;(ROW()+12*(($AN259-1)*3+$AO259)-ROW())/12+5),AQ259)</f>
        <v>0</v>
      </c>
      <c r="AS259" s="6"/>
      <c r="AU259" s="4">
        <f ca="1">IF(AND(AQ259&gt;0,AR259&gt;0),COUNTIF(AU$6:AU258,"&gt;0")+1,0)</f>
        <v>0</v>
      </c>
      <c r="BE259" s="4">
        <v>2</v>
      </c>
      <c r="BF259" s="4" t="s">
        <v>256</v>
      </c>
      <c r="BG259" s="4">
        <f t="shared" ref="BG259:BR259" si="343">IF(BG258+BT258&gt;40000,1,0)</f>
        <v>0</v>
      </c>
      <c r="BH259" s="4">
        <f t="shared" si="343"/>
        <v>0</v>
      </c>
      <c r="BI259" s="4">
        <f t="shared" si="343"/>
        <v>0</v>
      </c>
      <c r="BJ259" s="4">
        <f t="shared" si="343"/>
        <v>0</v>
      </c>
      <c r="BK259" s="4">
        <f t="shared" si="343"/>
        <v>0</v>
      </c>
      <c r="BL259" s="4">
        <f t="shared" si="343"/>
        <v>0</v>
      </c>
      <c r="BM259" s="4">
        <f t="shared" si="343"/>
        <v>0</v>
      </c>
      <c r="BN259" s="4">
        <f t="shared" si="343"/>
        <v>0</v>
      </c>
      <c r="BO259" s="4">
        <f t="shared" si="343"/>
        <v>0</v>
      </c>
      <c r="BP259" s="4">
        <f t="shared" si="343"/>
        <v>0</v>
      </c>
      <c r="BQ259" s="4">
        <f t="shared" si="343"/>
        <v>0</v>
      </c>
      <c r="BR259" s="4">
        <f t="shared" si="343"/>
        <v>0</v>
      </c>
    </row>
    <row r="260" spans="1:83">
      <c r="A260" s="408"/>
      <c r="B260" s="411"/>
      <c r="C260" s="441"/>
      <c r="D260" s="442"/>
      <c r="E260" s="415"/>
      <c r="F260" s="411"/>
      <c r="G260" s="59" t="s">
        <v>258</v>
      </c>
      <c r="H260" s="60"/>
      <c r="I260" s="61"/>
      <c r="J260" s="61"/>
      <c r="K260" s="61"/>
      <c r="L260" s="61"/>
      <c r="M260" s="61"/>
      <c r="N260" s="61"/>
      <c r="O260" s="61"/>
      <c r="P260" s="61"/>
      <c r="Q260" s="61"/>
      <c r="R260" s="61"/>
      <c r="S260" s="61"/>
      <c r="T260" s="62">
        <f t="shared" si="260"/>
        <v>0</v>
      </c>
      <c r="AN260" s="4">
        <v>8</v>
      </c>
      <c r="AO260" s="4">
        <v>1</v>
      </c>
      <c r="AP260" s="4">
        <v>3</v>
      </c>
      <c r="AQ260" s="6">
        <f ca="1">IF($AP260=1,IF(INDIRECT(ADDRESS(($AN260-1)*3+$AO260+5,$AP260+7))="",0,INDIRECT(ADDRESS(($AN260-1)*3+$AO260+5,$AP260+7))),IF(INDIRECT(ADDRESS(($AN260-1)*3+$AO260+5,$AP260+7))="",0,IF(COUNTIF(INDIRECT(ADDRESS(($AN260-1)*36+($AO260-1)*12+6,COLUMN())):INDIRECT(ADDRESS(($AN260-1)*36+($AO260-1)*12+$AP260+4,COLUMN())),INDIRECT(ADDRESS(($AN260-1)*3+$AO260+5,$AP260+7)))&gt;=1,0,INDIRECT(ADDRESS(($AN260-1)*3+$AO260+5,$AP260+7)))))</f>
        <v>0</v>
      </c>
      <c r="AR260" s="4">
        <f ca="1">COUNTIF(INDIRECT("H"&amp;(ROW()+12*(($AN260-1)*3+$AO260)-ROW())/12+5):INDIRECT("S"&amp;(ROW()+12*(($AN260-1)*3+$AO260)-ROW())/12+5),AQ260)</f>
        <v>0</v>
      </c>
      <c r="AS260" s="6"/>
      <c r="AU260" s="4">
        <f ca="1">IF(AND(AQ260&gt;0,AR260&gt;0),COUNTIF(AU$6:AU259,"&gt;0")+1,0)</f>
        <v>0</v>
      </c>
      <c r="BE260" s="4">
        <v>3</v>
      </c>
    </row>
    <row r="261" spans="1:83">
      <c r="A261" s="406">
        <v>86</v>
      </c>
      <c r="B261" s="409"/>
      <c r="C261" s="409"/>
      <c r="D261" s="409"/>
      <c r="E261" s="413"/>
      <c r="F261" s="409"/>
      <c r="G261" s="47" t="s">
        <v>75</v>
      </c>
      <c r="H261" s="48"/>
      <c r="I261" s="49" t="str">
        <f t="shared" ref="I261:S262" si="344">IF(H261="","",H261)</f>
        <v/>
      </c>
      <c r="J261" s="49" t="str">
        <f t="shared" si="344"/>
        <v/>
      </c>
      <c r="K261" s="49" t="str">
        <f t="shared" si="344"/>
        <v/>
      </c>
      <c r="L261" s="49" t="str">
        <f t="shared" si="344"/>
        <v/>
      </c>
      <c r="M261" s="49" t="str">
        <f t="shared" si="344"/>
        <v/>
      </c>
      <c r="N261" s="49" t="str">
        <f t="shared" si="344"/>
        <v/>
      </c>
      <c r="O261" s="49" t="str">
        <f t="shared" si="344"/>
        <v/>
      </c>
      <c r="P261" s="49" t="str">
        <f t="shared" si="344"/>
        <v/>
      </c>
      <c r="Q261" s="49" t="str">
        <f t="shared" si="344"/>
        <v/>
      </c>
      <c r="R261" s="49" t="str">
        <f t="shared" si="344"/>
        <v/>
      </c>
      <c r="S261" s="49" t="str">
        <f t="shared" si="344"/>
        <v/>
      </c>
      <c r="T261" s="50">
        <f t="shared" si="260"/>
        <v>0</v>
      </c>
      <c r="AN261" s="4">
        <v>8</v>
      </c>
      <c r="AO261" s="4">
        <v>1</v>
      </c>
      <c r="AP261" s="4">
        <v>4</v>
      </c>
      <c r="AQ261" s="6">
        <f ca="1">IF($AP261=1,IF(INDIRECT(ADDRESS(($AN261-1)*3+$AO261+5,$AP261+7))="",0,INDIRECT(ADDRESS(($AN261-1)*3+$AO261+5,$AP261+7))),IF(INDIRECT(ADDRESS(($AN261-1)*3+$AO261+5,$AP261+7))="",0,IF(COUNTIF(INDIRECT(ADDRESS(($AN261-1)*36+($AO261-1)*12+6,COLUMN())):INDIRECT(ADDRESS(($AN261-1)*36+($AO261-1)*12+$AP261+4,COLUMN())),INDIRECT(ADDRESS(($AN261-1)*3+$AO261+5,$AP261+7)))&gt;=1,0,INDIRECT(ADDRESS(($AN261-1)*3+$AO261+5,$AP261+7)))))</f>
        <v>0</v>
      </c>
      <c r="AR261" s="4">
        <f ca="1">COUNTIF(INDIRECT("H"&amp;(ROW()+12*(($AN261-1)*3+$AO261)-ROW())/12+5):INDIRECT("S"&amp;(ROW()+12*(($AN261-1)*3+$AO261)-ROW())/12+5),AQ261)</f>
        <v>0</v>
      </c>
      <c r="AS261" s="6"/>
      <c r="AU261" s="4">
        <f ca="1">IF(AND(AQ261&gt;0,AR261&gt;0),COUNTIF(AU$6:AU260,"&gt;0")+1,0)</f>
        <v>0</v>
      </c>
      <c r="BE261" s="4">
        <v>1</v>
      </c>
      <c r="BG261" s="4">
        <f t="shared" ref="BG261:BR261" si="345">SUM(H261:H262)</f>
        <v>0</v>
      </c>
      <c r="BH261" s="4">
        <f t="shared" si="345"/>
        <v>0</v>
      </c>
      <c r="BI261" s="4">
        <f t="shared" si="345"/>
        <v>0</v>
      </c>
      <c r="BJ261" s="4">
        <f t="shared" si="345"/>
        <v>0</v>
      </c>
      <c r="BK261" s="4">
        <f t="shared" si="345"/>
        <v>0</v>
      </c>
      <c r="BL261" s="4">
        <f t="shared" si="345"/>
        <v>0</v>
      </c>
      <c r="BM261" s="4">
        <f t="shared" si="345"/>
        <v>0</v>
      </c>
      <c r="BN261" s="4">
        <f t="shared" si="345"/>
        <v>0</v>
      </c>
      <c r="BO261" s="4">
        <f t="shared" si="345"/>
        <v>0</v>
      </c>
      <c r="BP261" s="4">
        <f t="shared" si="345"/>
        <v>0</v>
      </c>
      <c r="BQ261" s="4">
        <f t="shared" si="345"/>
        <v>0</v>
      </c>
      <c r="BR261" s="4">
        <f t="shared" si="345"/>
        <v>0</v>
      </c>
      <c r="BT261" s="4">
        <f t="shared" ref="BT261:CE261" si="346">SUM(U261:U262)</f>
        <v>0</v>
      </c>
      <c r="BU261" s="4">
        <f t="shared" si="346"/>
        <v>0</v>
      </c>
      <c r="BV261" s="4">
        <f t="shared" si="346"/>
        <v>0</v>
      </c>
      <c r="BW261" s="4">
        <f t="shared" si="346"/>
        <v>0</v>
      </c>
      <c r="BX261" s="4">
        <f t="shared" si="346"/>
        <v>0</v>
      </c>
      <c r="BY261" s="4">
        <f t="shared" si="346"/>
        <v>0</v>
      </c>
      <c r="BZ261" s="4">
        <f t="shared" si="346"/>
        <v>0</v>
      </c>
      <c r="CA261" s="4">
        <f t="shared" si="346"/>
        <v>0</v>
      </c>
      <c r="CB261" s="4">
        <f t="shared" si="346"/>
        <v>0</v>
      </c>
      <c r="CC261" s="4">
        <f t="shared" si="346"/>
        <v>0</v>
      </c>
      <c r="CD261" s="4">
        <f t="shared" si="346"/>
        <v>0</v>
      </c>
      <c r="CE261" s="4">
        <f t="shared" si="346"/>
        <v>0</v>
      </c>
    </row>
    <row r="262" spans="1:83">
      <c r="A262" s="407"/>
      <c r="B262" s="410"/>
      <c r="C262" s="440"/>
      <c r="D262" s="440"/>
      <c r="E262" s="414"/>
      <c r="F262" s="410"/>
      <c r="G262" s="53" t="s">
        <v>73</v>
      </c>
      <c r="H262" s="54"/>
      <c r="I262" s="55" t="str">
        <f t="shared" si="344"/>
        <v/>
      </c>
      <c r="J262" s="55" t="str">
        <f t="shared" si="344"/>
        <v/>
      </c>
      <c r="K262" s="55" t="str">
        <f t="shared" si="344"/>
        <v/>
      </c>
      <c r="L262" s="55" t="str">
        <f t="shared" si="344"/>
        <v/>
      </c>
      <c r="M262" s="55" t="str">
        <f t="shared" si="344"/>
        <v/>
      </c>
      <c r="N262" s="55" t="str">
        <f t="shared" si="344"/>
        <v/>
      </c>
      <c r="O262" s="55" t="str">
        <f t="shared" si="344"/>
        <v/>
      </c>
      <c r="P262" s="55" t="str">
        <f t="shared" si="344"/>
        <v/>
      </c>
      <c r="Q262" s="55" t="str">
        <f t="shared" si="344"/>
        <v/>
      </c>
      <c r="R262" s="55" t="str">
        <f t="shared" si="344"/>
        <v/>
      </c>
      <c r="S262" s="55" t="str">
        <f t="shared" si="344"/>
        <v/>
      </c>
      <c r="T262" s="56">
        <f t="shared" ref="T262:T305" si="347">SUM(H262:S262)</f>
        <v>0</v>
      </c>
      <c r="AN262" s="4">
        <v>8</v>
      </c>
      <c r="AO262" s="4">
        <v>1</v>
      </c>
      <c r="AP262" s="4">
        <v>5</v>
      </c>
      <c r="AQ262" s="6">
        <f ca="1">IF($AP262=1,IF(INDIRECT(ADDRESS(($AN262-1)*3+$AO262+5,$AP262+7))="",0,INDIRECT(ADDRESS(($AN262-1)*3+$AO262+5,$AP262+7))),IF(INDIRECT(ADDRESS(($AN262-1)*3+$AO262+5,$AP262+7))="",0,IF(COUNTIF(INDIRECT(ADDRESS(($AN262-1)*36+($AO262-1)*12+6,COLUMN())):INDIRECT(ADDRESS(($AN262-1)*36+($AO262-1)*12+$AP262+4,COLUMN())),INDIRECT(ADDRESS(($AN262-1)*3+$AO262+5,$AP262+7)))&gt;=1,0,INDIRECT(ADDRESS(($AN262-1)*3+$AO262+5,$AP262+7)))))</f>
        <v>0</v>
      </c>
      <c r="AR262" s="4">
        <f ca="1">COUNTIF(INDIRECT("H"&amp;(ROW()+12*(($AN262-1)*3+$AO262)-ROW())/12+5):INDIRECT("S"&amp;(ROW()+12*(($AN262-1)*3+$AO262)-ROW())/12+5),AQ262)</f>
        <v>0</v>
      </c>
      <c r="AS262" s="6"/>
      <c r="AU262" s="4">
        <f ca="1">IF(AND(AQ262&gt;0,AR262&gt;0),COUNTIF(AU$6:AU261,"&gt;0")+1,0)</f>
        <v>0</v>
      </c>
      <c r="BE262" s="4">
        <v>2</v>
      </c>
      <c r="BF262" s="4" t="s">
        <v>256</v>
      </c>
      <c r="BG262" s="4">
        <f t="shared" ref="BG262:BR262" si="348">IF(BG261+BT261&gt;40000,1,0)</f>
        <v>0</v>
      </c>
      <c r="BH262" s="4">
        <f t="shared" si="348"/>
        <v>0</v>
      </c>
      <c r="BI262" s="4">
        <f t="shared" si="348"/>
        <v>0</v>
      </c>
      <c r="BJ262" s="4">
        <f t="shared" si="348"/>
        <v>0</v>
      </c>
      <c r="BK262" s="4">
        <f t="shared" si="348"/>
        <v>0</v>
      </c>
      <c r="BL262" s="4">
        <f t="shared" si="348"/>
        <v>0</v>
      </c>
      <c r="BM262" s="4">
        <f t="shared" si="348"/>
        <v>0</v>
      </c>
      <c r="BN262" s="4">
        <f t="shared" si="348"/>
        <v>0</v>
      </c>
      <c r="BO262" s="4">
        <f t="shared" si="348"/>
        <v>0</v>
      </c>
      <c r="BP262" s="4">
        <f t="shared" si="348"/>
        <v>0</v>
      </c>
      <c r="BQ262" s="4">
        <f t="shared" si="348"/>
        <v>0</v>
      </c>
      <c r="BR262" s="4">
        <f t="shared" si="348"/>
        <v>0</v>
      </c>
    </row>
    <row r="263" spans="1:83">
      <c r="A263" s="408"/>
      <c r="B263" s="411"/>
      <c r="C263" s="441"/>
      <c r="D263" s="442"/>
      <c r="E263" s="415"/>
      <c r="F263" s="411"/>
      <c r="G263" s="59" t="s">
        <v>258</v>
      </c>
      <c r="H263" s="60"/>
      <c r="I263" s="61"/>
      <c r="J263" s="61"/>
      <c r="K263" s="61"/>
      <c r="L263" s="61"/>
      <c r="M263" s="61"/>
      <c r="N263" s="61"/>
      <c r="O263" s="61"/>
      <c r="P263" s="61"/>
      <c r="Q263" s="61"/>
      <c r="R263" s="61"/>
      <c r="S263" s="61"/>
      <c r="T263" s="62">
        <f t="shared" si="347"/>
        <v>0</v>
      </c>
      <c r="AN263" s="4">
        <v>8</v>
      </c>
      <c r="AO263" s="4">
        <v>1</v>
      </c>
      <c r="AP263" s="4">
        <v>6</v>
      </c>
      <c r="AQ263" s="6">
        <f ca="1">IF($AP263=1,IF(INDIRECT(ADDRESS(($AN263-1)*3+$AO263+5,$AP263+7))="",0,INDIRECT(ADDRESS(($AN263-1)*3+$AO263+5,$AP263+7))),IF(INDIRECT(ADDRESS(($AN263-1)*3+$AO263+5,$AP263+7))="",0,IF(COUNTIF(INDIRECT(ADDRESS(($AN263-1)*36+($AO263-1)*12+6,COLUMN())):INDIRECT(ADDRESS(($AN263-1)*36+($AO263-1)*12+$AP263+4,COLUMN())),INDIRECT(ADDRESS(($AN263-1)*3+$AO263+5,$AP263+7)))&gt;=1,0,INDIRECT(ADDRESS(($AN263-1)*3+$AO263+5,$AP263+7)))))</f>
        <v>0</v>
      </c>
      <c r="AR263" s="4">
        <f ca="1">COUNTIF(INDIRECT("H"&amp;(ROW()+12*(($AN263-1)*3+$AO263)-ROW())/12+5):INDIRECT("S"&amp;(ROW()+12*(($AN263-1)*3+$AO263)-ROW())/12+5),AQ263)</f>
        <v>0</v>
      </c>
      <c r="AS263" s="6"/>
      <c r="AU263" s="4">
        <f ca="1">IF(AND(AQ263&gt;0,AR263&gt;0),COUNTIF(AU$6:AU262,"&gt;0")+1,0)</f>
        <v>0</v>
      </c>
      <c r="BE263" s="4">
        <v>3</v>
      </c>
    </row>
    <row r="264" spans="1:83">
      <c r="A264" s="406">
        <v>87</v>
      </c>
      <c r="B264" s="409"/>
      <c r="C264" s="409"/>
      <c r="D264" s="409"/>
      <c r="E264" s="413"/>
      <c r="F264" s="409"/>
      <c r="G264" s="47" t="s">
        <v>75</v>
      </c>
      <c r="H264" s="48"/>
      <c r="I264" s="49" t="str">
        <f t="shared" ref="I264:S265" si="349">IF(H264="","",H264)</f>
        <v/>
      </c>
      <c r="J264" s="49" t="str">
        <f t="shared" si="349"/>
        <v/>
      </c>
      <c r="K264" s="49" t="str">
        <f t="shared" si="349"/>
        <v/>
      </c>
      <c r="L264" s="49" t="str">
        <f t="shared" si="349"/>
        <v/>
      </c>
      <c r="M264" s="49" t="str">
        <f t="shared" si="349"/>
        <v/>
      </c>
      <c r="N264" s="49" t="str">
        <f t="shared" si="349"/>
        <v/>
      </c>
      <c r="O264" s="49" t="str">
        <f t="shared" si="349"/>
        <v/>
      </c>
      <c r="P264" s="49" t="str">
        <f t="shared" si="349"/>
        <v/>
      </c>
      <c r="Q264" s="49" t="str">
        <f t="shared" si="349"/>
        <v/>
      </c>
      <c r="R264" s="49" t="str">
        <f t="shared" si="349"/>
        <v/>
      </c>
      <c r="S264" s="49" t="str">
        <f t="shared" si="349"/>
        <v/>
      </c>
      <c r="T264" s="50">
        <f t="shared" si="347"/>
        <v>0</v>
      </c>
      <c r="AN264" s="4">
        <v>8</v>
      </c>
      <c r="AO264" s="4">
        <v>1</v>
      </c>
      <c r="AP264" s="4">
        <v>7</v>
      </c>
      <c r="AQ264" s="6">
        <f ca="1">IF($AP264=1,IF(INDIRECT(ADDRESS(($AN264-1)*3+$AO264+5,$AP264+7))="",0,INDIRECT(ADDRESS(($AN264-1)*3+$AO264+5,$AP264+7))),IF(INDIRECT(ADDRESS(($AN264-1)*3+$AO264+5,$AP264+7))="",0,IF(COUNTIF(INDIRECT(ADDRESS(($AN264-1)*36+($AO264-1)*12+6,COLUMN())):INDIRECT(ADDRESS(($AN264-1)*36+($AO264-1)*12+$AP264+4,COLUMN())),INDIRECT(ADDRESS(($AN264-1)*3+$AO264+5,$AP264+7)))&gt;=1,0,INDIRECT(ADDRESS(($AN264-1)*3+$AO264+5,$AP264+7)))))</f>
        <v>0</v>
      </c>
      <c r="AR264" s="4">
        <f ca="1">COUNTIF(INDIRECT("H"&amp;(ROW()+12*(($AN264-1)*3+$AO264)-ROW())/12+5):INDIRECT("S"&amp;(ROW()+12*(($AN264-1)*3+$AO264)-ROW())/12+5),AQ264)</f>
        <v>0</v>
      </c>
      <c r="AS264" s="6"/>
      <c r="AU264" s="4">
        <f ca="1">IF(AND(AQ264&gt;0,AR264&gt;0),COUNTIF(AU$6:AU263,"&gt;0")+1,0)</f>
        <v>0</v>
      </c>
      <c r="BE264" s="4">
        <v>1</v>
      </c>
      <c r="BG264" s="4">
        <f t="shared" ref="BG264:BR264" si="350">SUM(H264:H265)</f>
        <v>0</v>
      </c>
      <c r="BH264" s="4">
        <f t="shared" si="350"/>
        <v>0</v>
      </c>
      <c r="BI264" s="4">
        <f t="shared" si="350"/>
        <v>0</v>
      </c>
      <c r="BJ264" s="4">
        <f t="shared" si="350"/>
        <v>0</v>
      </c>
      <c r="BK264" s="4">
        <f t="shared" si="350"/>
        <v>0</v>
      </c>
      <c r="BL264" s="4">
        <f t="shared" si="350"/>
        <v>0</v>
      </c>
      <c r="BM264" s="4">
        <f t="shared" si="350"/>
        <v>0</v>
      </c>
      <c r="BN264" s="4">
        <f t="shared" si="350"/>
        <v>0</v>
      </c>
      <c r="BO264" s="4">
        <f t="shared" si="350"/>
        <v>0</v>
      </c>
      <c r="BP264" s="4">
        <f t="shared" si="350"/>
        <v>0</v>
      </c>
      <c r="BQ264" s="4">
        <f t="shared" si="350"/>
        <v>0</v>
      </c>
      <c r="BR264" s="4">
        <f t="shared" si="350"/>
        <v>0</v>
      </c>
      <c r="BT264" s="4">
        <f t="shared" ref="BT264:CE264" si="351">SUM(U264:U265)</f>
        <v>0</v>
      </c>
      <c r="BU264" s="4">
        <f t="shared" si="351"/>
        <v>0</v>
      </c>
      <c r="BV264" s="4">
        <f t="shared" si="351"/>
        <v>0</v>
      </c>
      <c r="BW264" s="4">
        <f t="shared" si="351"/>
        <v>0</v>
      </c>
      <c r="BX264" s="4">
        <f t="shared" si="351"/>
        <v>0</v>
      </c>
      <c r="BY264" s="4">
        <f t="shared" si="351"/>
        <v>0</v>
      </c>
      <c r="BZ264" s="4">
        <f t="shared" si="351"/>
        <v>0</v>
      </c>
      <c r="CA264" s="4">
        <f t="shared" si="351"/>
        <v>0</v>
      </c>
      <c r="CB264" s="4">
        <f t="shared" si="351"/>
        <v>0</v>
      </c>
      <c r="CC264" s="4">
        <f t="shared" si="351"/>
        <v>0</v>
      </c>
      <c r="CD264" s="4">
        <f t="shared" si="351"/>
        <v>0</v>
      </c>
      <c r="CE264" s="4">
        <f t="shared" si="351"/>
        <v>0</v>
      </c>
    </row>
    <row r="265" spans="1:83">
      <c r="A265" s="407"/>
      <c r="B265" s="410"/>
      <c r="C265" s="440"/>
      <c r="D265" s="440"/>
      <c r="E265" s="414"/>
      <c r="F265" s="410"/>
      <c r="G265" s="53" t="s">
        <v>73</v>
      </c>
      <c r="H265" s="54"/>
      <c r="I265" s="55" t="str">
        <f t="shared" si="349"/>
        <v/>
      </c>
      <c r="J265" s="55" t="str">
        <f t="shared" si="349"/>
        <v/>
      </c>
      <c r="K265" s="55" t="str">
        <f t="shared" si="349"/>
        <v/>
      </c>
      <c r="L265" s="55" t="str">
        <f t="shared" si="349"/>
        <v/>
      </c>
      <c r="M265" s="55" t="str">
        <f t="shared" si="349"/>
        <v/>
      </c>
      <c r="N265" s="55" t="str">
        <f t="shared" si="349"/>
        <v/>
      </c>
      <c r="O265" s="55" t="str">
        <f t="shared" si="349"/>
        <v/>
      </c>
      <c r="P265" s="55" t="str">
        <f t="shared" si="349"/>
        <v/>
      </c>
      <c r="Q265" s="55" t="str">
        <f t="shared" si="349"/>
        <v/>
      </c>
      <c r="R265" s="55" t="str">
        <f t="shared" si="349"/>
        <v/>
      </c>
      <c r="S265" s="55" t="str">
        <f t="shared" si="349"/>
        <v/>
      </c>
      <c r="T265" s="56">
        <f t="shared" si="347"/>
        <v>0</v>
      </c>
      <c r="AN265" s="4">
        <v>8</v>
      </c>
      <c r="AO265" s="4">
        <v>1</v>
      </c>
      <c r="AP265" s="4">
        <v>8</v>
      </c>
      <c r="AQ265" s="6">
        <f ca="1">IF($AP265=1,IF(INDIRECT(ADDRESS(($AN265-1)*3+$AO265+5,$AP265+7))="",0,INDIRECT(ADDRESS(($AN265-1)*3+$AO265+5,$AP265+7))),IF(INDIRECT(ADDRESS(($AN265-1)*3+$AO265+5,$AP265+7))="",0,IF(COUNTIF(INDIRECT(ADDRESS(($AN265-1)*36+($AO265-1)*12+6,COLUMN())):INDIRECT(ADDRESS(($AN265-1)*36+($AO265-1)*12+$AP265+4,COLUMN())),INDIRECT(ADDRESS(($AN265-1)*3+$AO265+5,$AP265+7)))&gt;=1,0,INDIRECT(ADDRESS(($AN265-1)*3+$AO265+5,$AP265+7)))))</f>
        <v>0</v>
      </c>
      <c r="AR265" s="4">
        <f ca="1">COUNTIF(INDIRECT("H"&amp;(ROW()+12*(($AN265-1)*3+$AO265)-ROW())/12+5):INDIRECT("S"&amp;(ROW()+12*(($AN265-1)*3+$AO265)-ROW())/12+5),AQ265)</f>
        <v>0</v>
      </c>
      <c r="AS265" s="6"/>
      <c r="AU265" s="4">
        <f ca="1">IF(AND(AQ265&gt;0,AR265&gt;0),COUNTIF(AU$6:AU264,"&gt;0")+1,0)</f>
        <v>0</v>
      </c>
      <c r="BE265" s="4">
        <v>2</v>
      </c>
      <c r="BF265" s="4" t="s">
        <v>256</v>
      </c>
      <c r="BG265" s="4">
        <f t="shared" ref="BG265:BR265" si="352">IF(BG264+BT264&gt;40000,1,0)</f>
        <v>0</v>
      </c>
      <c r="BH265" s="4">
        <f t="shared" si="352"/>
        <v>0</v>
      </c>
      <c r="BI265" s="4">
        <f t="shared" si="352"/>
        <v>0</v>
      </c>
      <c r="BJ265" s="4">
        <f t="shared" si="352"/>
        <v>0</v>
      </c>
      <c r="BK265" s="4">
        <f t="shared" si="352"/>
        <v>0</v>
      </c>
      <c r="BL265" s="4">
        <f t="shared" si="352"/>
        <v>0</v>
      </c>
      <c r="BM265" s="4">
        <f t="shared" si="352"/>
        <v>0</v>
      </c>
      <c r="BN265" s="4">
        <f t="shared" si="352"/>
        <v>0</v>
      </c>
      <c r="BO265" s="4">
        <f t="shared" si="352"/>
        <v>0</v>
      </c>
      <c r="BP265" s="4">
        <f t="shared" si="352"/>
        <v>0</v>
      </c>
      <c r="BQ265" s="4">
        <f t="shared" si="352"/>
        <v>0</v>
      </c>
      <c r="BR265" s="4">
        <f t="shared" si="352"/>
        <v>0</v>
      </c>
    </row>
    <row r="266" spans="1:83">
      <c r="A266" s="408"/>
      <c r="B266" s="411"/>
      <c r="C266" s="441"/>
      <c r="D266" s="442"/>
      <c r="E266" s="415"/>
      <c r="F266" s="411"/>
      <c r="G266" s="59" t="s">
        <v>258</v>
      </c>
      <c r="H266" s="60"/>
      <c r="I266" s="61"/>
      <c r="J266" s="61"/>
      <c r="K266" s="61"/>
      <c r="L266" s="61"/>
      <c r="M266" s="61"/>
      <c r="N266" s="61"/>
      <c r="O266" s="61"/>
      <c r="P266" s="61"/>
      <c r="Q266" s="61"/>
      <c r="R266" s="61"/>
      <c r="S266" s="61"/>
      <c r="T266" s="62">
        <f t="shared" si="347"/>
        <v>0</v>
      </c>
      <c r="AN266" s="4">
        <v>8</v>
      </c>
      <c r="AO266" s="4">
        <v>1</v>
      </c>
      <c r="AP266" s="4">
        <v>9</v>
      </c>
      <c r="AQ266" s="6">
        <f ca="1">IF($AP266=1,IF(INDIRECT(ADDRESS(($AN266-1)*3+$AO266+5,$AP266+7))="",0,INDIRECT(ADDRESS(($AN266-1)*3+$AO266+5,$AP266+7))),IF(INDIRECT(ADDRESS(($AN266-1)*3+$AO266+5,$AP266+7))="",0,IF(COUNTIF(INDIRECT(ADDRESS(($AN266-1)*36+($AO266-1)*12+6,COLUMN())):INDIRECT(ADDRESS(($AN266-1)*36+($AO266-1)*12+$AP266+4,COLUMN())),INDIRECT(ADDRESS(($AN266-1)*3+$AO266+5,$AP266+7)))&gt;=1,0,INDIRECT(ADDRESS(($AN266-1)*3+$AO266+5,$AP266+7)))))</f>
        <v>0</v>
      </c>
      <c r="AR266" s="4">
        <f ca="1">COUNTIF(INDIRECT("H"&amp;(ROW()+12*(($AN266-1)*3+$AO266)-ROW())/12+5):INDIRECT("S"&amp;(ROW()+12*(($AN266-1)*3+$AO266)-ROW())/12+5),AQ266)</f>
        <v>0</v>
      </c>
      <c r="AS266" s="6"/>
      <c r="AU266" s="4">
        <f ca="1">IF(AND(AQ266&gt;0,AR266&gt;0),COUNTIF(AU$6:AU265,"&gt;0")+1,0)</f>
        <v>0</v>
      </c>
      <c r="BE266" s="4">
        <v>3</v>
      </c>
    </row>
    <row r="267" spans="1:83">
      <c r="A267" s="406">
        <v>88</v>
      </c>
      <c r="B267" s="409"/>
      <c r="C267" s="409"/>
      <c r="D267" s="409"/>
      <c r="E267" s="413"/>
      <c r="F267" s="409"/>
      <c r="G267" s="47" t="s">
        <v>75</v>
      </c>
      <c r="H267" s="48"/>
      <c r="I267" s="49" t="str">
        <f t="shared" ref="I267:S268" si="353">IF(H267="","",H267)</f>
        <v/>
      </c>
      <c r="J267" s="49" t="str">
        <f t="shared" si="353"/>
        <v/>
      </c>
      <c r="K267" s="49" t="str">
        <f t="shared" si="353"/>
        <v/>
      </c>
      <c r="L267" s="49" t="str">
        <f t="shared" si="353"/>
        <v/>
      </c>
      <c r="M267" s="49" t="str">
        <f t="shared" si="353"/>
        <v/>
      </c>
      <c r="N267" s="49" t="str">
        <f t="shared" si="353"/>
        <v/>
      </c>
      <c r="O267" s="49" t="str">
        <f t="shared" si="353"/>
        <v/>
      </c>
      <c r="P267" s="49" t="str">
        <f t="shared" si="353"/>
        <v/>
      </c>
      <c r="Q267" s="49" t="str">
        <f t="shared" si="353"/>
        <v/>
      </c>
      <c r="R267" s="49" t="str">
        <f t="shared" si="353"/>
        <v/>
      </c>
      <c r="S267" s="49" t="str">
        <f t="shared" si="353"/>
        <v/>
      </c>
      <c r="T267" s="50">
        <f t="shared" si="347"/>
        <v>0</v>
      </c>
      <c r="AN267" s="4">
        <v>8</v>
      </c>
      <c r="AO267" s="4">
        <v>1</v>
      </c>
      <c r="AP267" s="4">
        <v>10</v>
      </c>
      <c r="AQ267" s="6">
        <f ca="1">IF($AP267=1,IF(INDIRECT(ADDRESS(($AN267-1)*3+$AO267+5,$AP267+7))="",0,INDIRECT(ADDRESS(($AN267-1)*3+$AO267+5,$AP267+7))),IF(INDIRECT(ADDRESS(($AN267-1)*3+$AO267+5,$AP267+7))="",0,IF(COUNTIF(INDIRECT(ADDRESS(($AN267-1)*36+($AO267-1)*12+6,COLUMN())):INDIRECT(ADDRESS(($AN267-1)*36+($AO267-1)*12+$AP267+4,COLUMN())),INDIRECT(ADDRESS(($AN267-1)*3+$AO267+5,$AP267+7)))&gt;=1,0,INDIRECT(ADDRESS(($AN267-1)*3+$AO267+5,$AP267+7)))))</f>
        <v>0</v>
      </c>
      <c r="AR267" s="4">
        <f ca="1">COUNTIF(INDIRECT("H"&amp;(ROW()+12*(($AN267-1)*3+$AO267)-ROW())/12+5):INDIRECT("S"&amp;(ROW()+12*(($AN267-1)*3+$AO267)-ROW())/12+5),AQ267)</f>
        <v>0</v>
      </c>
      <c r="AS267" s="6"/>
      <c r="AU267" s="4">
        <f ca="1">IF(AND(AQ267&gt;0,AR267&gt;0),COUNTIF(AU$6:AU266,"&gt;0")+1,0)</f>
        <v>0</v>
      </c>
      <c r="BE267" s="4">
        <v>1</v>
      </c>
      <c r="BG267" s="4">
        <f t="shared" ref="BG267:BR267" si="354">SUM(H267:H268)</f>
        <v>0</v>
      </c>
      <c r="BH267" s="4">
        <f t="shared" si="354"/>
        <v>0</v>
      </c>
      <c r="BI267" s="4">
        <f t="shared" si="354"/>
        <v>0</v>
      </c>
      <c r="BJ267" s="4">
        <f t="shared" si="354"/>
        <v>0</v>
      </c>
      <c r="BK267" s="4">
        <f t="shared" si="354"/>
        <v>0</v>
      </c>
      <c r="BL267" s="4">
        <f t="shared" si="354"/>
        <v>0</v>
      </c>
      <c r="BM267" s="4">
        <f t="shared" si="354"/>
        <v>0</v>
      </c>
      <c r="BN267" s="4">
        <f t="shared" si="354"/>
        <v>0</v>
      </c>
      <c r="BO267" s="4">
        <f t="shared" si="354"/>
        <v>0</v>
      </c>
      <c r="BP267" s="4">
        <f t="shared" si="354"/>
        <v>0</v>
      </c>
      <c r="BQ267" s="4">
        <f t="shared" si="354"/>
        <v>0</v>
      </c>
      <c r="BR267" s="4">
        <f t="shared" si="354"/>
        <v>0</v>
      </c>
      <c r="BT267" s="4">
        <f t="shared" ref="BT267:CE267" si="355">SUM(U267:U268)</f>
        <v>0</v>
      </c>
      <c r="BU267" s="4">
        <f t="shared" si="355"/>
        <v>0</v>
      </c>
      <c r="BV267" s="4">
        <f t="shared" si="355"/>
        <v>0</v>
      </c>
      <c r="BW267" s="4">
        <f t="shared" si="355"/>
        <v>0</v>
      </c>
      <c r="BX267" s="4">
        <f t="shared" si="355"/>
        <v>0</v>
      </c>
      <c r="BY267" s="4">
        <f t="shared" si="355"/>
        <v>0</v>
      </c>
      <c r="BZ267" s="4">
        <f t="shared" si="355"/>
        <v>0</v>
      </c>
      <c r="CA267" s="4">
        <f t="shared" si="355"/>
        <v>0</v>
      </c>
      <c r="CB267" s="4">
        <f t="shared" si="355"/>
        <v>0</v>
      </c>
      <c r="CC267" s="4">
        <f t="shared" si="355"/>
        <v>0</v>
      </c>
      <c r="CD267" s="4">
        <f t="shared" si="355"/>
        <v>0</v>
      </c>
      <c r="CE267" s="4">
        <f t="shared" si="355"/>
        <v>0</v>
      </c>
    </row>
    <row r="268" spans="1:83">
      <c r="A268" s="407"/>
      <c r="B268" s="410"/>
      <c r="C268" s="440"/>
      <c r="D268" s="440"/>
      <c r="E268" s="414"/>
      <c r="F268" s="410"/>
      <c r="G268" s="53" t="s">
        <v>73</v>
      </c>
      <c r="H268" s="54"/>
      <c r="I268" s="55" t="str">
        <f t="shared" si="353"/>
        <v/>
      </c>
      <c r="J268" s="55" t="str">
        <f t="shared" si="353"/>
        <v/>
      </c>
      <c r="K268" s="55" t="str">
        <f t="shared" si="353"/>
        <v/>
      </c>
      <c r="L268" s="55" t="str">
        <f t="shared" si="353"/>
        <v/>
      </c>
      <c r="M268" s="55" t="str">
        <f t="shared" si="353"/>
        <v/>
      </c>
      <c r="N268" s="55" t="str">
        <f t="shared" si="353"/>
        <v/>
      </c>
      <c r="O268" s="55" t="str">
        <f t="shared" si="353"/>
        <v/>
      </c>
      <c r="P268" s="55" t="str">
        <f t="shared" si="353"/>
        <v/>
      </c>
      <c r="Q268" s="55" t="str">
        <f t="shared" si="353"/>
        <v/>
      </c>
      <c r="R268" s="55" t="str">
        <f t="shared" si="353"/>
        <v/>
      </c>
      <c r="S268" s="55" t="str">
        <f t="shared" si="353"/>
        <v/>
      </c>
      <c r="T268" s="56">
        <f t="shared" si="347"/>
        <v>0</v>
      </c>
      <c r="AN268" s="4">
        <v>8</v>
      </c>
      <c r="AO268" s="4">
        <v>1</v>
      </c>
      <c r="AP268" s="4">
        <v>11</v>
      </c>
      <c r="AQ268" s="6">
        <f ca="1">IF($AP268=1,IF(INDIRECT(ADDRESS(($AN268-1)*3+$AO268+5,$AP268+7))="",0,INDIRECT(ADDRESS(($AN268-1)*3+$AO268+5,$AP268+7))),IF(INDIRECT(ADDRESS(($AN268-1)*3+$AO268+5,$AP268+7))="",0,IF(COUNTIF(INDIRECT(ADDRESS(($AN268-1)*36+($AO268-1)*12+6,COLUMN())):INDIRECT(ADDRESS(($AN268-1)*36+($AO268-1)*12+$AP268+4,COLUMN())),INDIRECT(ADDRESS(($AN268-1)*3+$AO268+5,$AP268+7)))&gt;=1,0,INDIRECT(ADDRESS(($AN268-1)*3+$AO268+5,$AP268+7)))))</f>
        <v>0</v>
      </c>
      <c r="AR268" s="4">
        <f ca="1">COUNTIF(INDIRECT("H"&amp;(ROW()+12*(($AN268-1)*3+$AO268)-ROW())/12+5):INDIRECT("S"&amp;(ROW()+12*(($AN268-1)*3+$AO268)-ROW())/12+5),AQ268)</f>
        <v>0</v>
      </c>
      <c r="AS268" s="6"/>
      <c r="AU268" s="4">
        <f ca="1">IF(AND(AQ268&gt;0,AR268&gt;0),COUNTIF(AU$6:AU267,"&gt;0")+1,0)</f>
        <v>0</v>
      </c>
      <c r="BE268" s="4">
        <v>2</v>
      </c>
      <c r="BF268" s="4" t="s">
        <v>256</v>
      </c>
      <c r="BG268" s="4">
        <f t="shared" ref="BG268:BR268" si="356">IF(BG267+BT267&gt;40000,1,0)</f>
        <v>0</v>
      </c>
      <c r="BH268" s="4">
        <f t="shared" si="356"/>
        <v>0</v>
      </c>
      <c r="BI268" s="4">
        <f t="shared" si="356"/>
        <v>0</v>
      </c>
      <c r="BJ268" s="4">
        <f t="shared" si="356"/>
        <v>0</v>
      </c>
      <c r="BK268" s="4">
        <f t="shared" si="356"/>
        <v>0</v>
      </c>
      <c r="BL268" s="4">
        <f t="shared" si="356"/>
        <v>0</v>
      </c>
      <c r="BM268" s="4">
        <f t="shared" si="356"/>
        <v>0</v>
      </c>
      <c r="BN268" s="4">
        <f t="shared" si="356"/>
        <v>0</v>
      </c>
      <c r="BO268" s="4">
        <f t="shared" si="356"/>
        <v>0</v>
      </c>
      <c r="BP268" s="4">
        <f t="shared" si="356"/>
        <v>0</v>
      </c>
      <c r="BQ268" s="4">
        <f t="shared" si="356"/>
        <v>0</v>
      </c>
      <c r="BR268" s="4">
        <f t="shared" si="356"/>
        <v>0</v>
      </c>
    </row>
    <row r="269" spans="1:83">
      <c r="A269" s="408"/>
      <c r="B269" s="411"/>
      <c r="C269" s="441"/>
      <c r="D269" s="442"/>
      <c r="E269" s="415"/>
      <c r="F269" s="411"/>
      <c r="G269" s="59" t="s">
        <v>258</v>
      </c>
      <c r="H269" s="60"/>
      <c r="I269" s="61"/>
      <c r="J269" s="61"/>
      <c r="K269" s="61"/>
      <c r="L269" s="61"/>
      <c r="M269" s="61"/>
      <c r="N269" s="61"/>
      <c r="O269" s="61"/>
      <c r="P269" s="61"/>
      <c r="Q269" s="61"/>
      <c r="R269" s="61"/>
      <c r="S269" s="61"/>
      <c r="T269" s="62">
        <f t="shared" si="347"/>
        <v>0</v>
      </c>
      <c r="AN269" s="4">
        <v>8</v>
      </c>
      <c r="AO269" s="4">
        <v>1</v>
      </c>
      <c r="AP269" s="4">
        <v>12</v>
      </c>
      <c r="AQ269" s="6">
        <f ca="1">IF($AP269=1,IF(INDIRECT(ADDRESS(($AN269-1)*3+$AO269+5,$AP269+7))="",0,INDIRECT(ADDRESS(($AN269-1)*3+$AO269+5,$AP269+7))),IF(INDIRECT(ADDRESS(($AN269-1)*3+$AO269+5,$AP269+7))="",0,IF(COUNTIF(INDIRECT(ADDRESS(($AN269-1)*36+($AO269-1)*12+6,COLUMN())):INDIRECT(ADDRESS(($AN269-1)*36+($AO269-1)*12+$AP269+4,COLUMN())),INDIRECT(ADDRESS(($AN269-1)*3+$AO269+5,$AP269+7)))&gt;=1,0,INDIRECT(ADDRESS(($AN269-1)*3+$AO269+5,$AP269+7)))))</f>
        <v>0</v>
      </c>
      <c r="AR269" s="4">
        <f ca="1">COUNTIF(INDIRECT("H"&amp;(ROW()+12*(($AN269-1)*3+$AO269)-ROW())/12+5):INDIRECT("S"&amp;(ROW()+12*(($AN269-1)*3+$AO269)-ROW())/12+5),AQ269)</f>
        <v>0</v>
      </c>
      <c r="AS269" s="6"/>
      <c r="AU269" s="4">
        <f ca="1">IF(AND(AQ269&gt;0,AR269&gt;0),COUNTIF(AU$6:AU268,"&gt;0")+1,0)</f>
        <v>0</v>
      </c>
      <c r="BE269" s="4">
        <v>3</v>
      </c>
    </row>
    <row r="270" spans="1:83">
      <c r="A270" s="406">
        <v>89</v>
      </c>
      <c r="B270" s="409"/>
      <c r="C270" s="409"/>
      <c r="D270" s="409"/>
      <c r="E270" s="413"/>
      <c r="F270" s="409"/>
      <c r="G270" s="47" t="s">
        <v>75</v>
      </c>
      <c r="H270" s="48"/>
      <c r="I270" s="49" t="str">
        <f t="shared" ref="I270:S271" si="357">IF(H270="","",H270)</f>
        <v/>
      </c>
      <c r="J270" s="49" t="str">
        <f t="shared" si="357"/>
        <v/>
      </c>
      <c r="K270" s="49" t="str">
        <f t="shared" si="357"/>
        <v/>
      </c>
      <c r="L270" s="49" t="str">
        <f t="shared" si="357"/>
        <v/>
      </c>
      <c r="M270" s="49" t="str">
        <f t="shared" si="357"/>
        <v/>
      </c>
      <c r="N270" s="49" t="str">
        <f t="shared" si="357"/>
        <v/>
      </c>
      <c r="O270" s="49" t="str">
        <f t="shared" si="357"/>
        <v/>
      </c>
      <c r="P270" s="49" t="str">
        <f t="shared" si="357"/>
        <v/>
      </c>
      <c r="Q270" s="49" t="str">
        <f t="shared" si="357"/>
        <v/>
      </c>
      <c r="R270" s="49" t="str">
        <f t="shared" si="357"/>
        <v/>
      </c>
      <c r="S270" s="49" t="str">
        <f t="shared" si="357"/>
        <v/>
      </c>
      <c r="T270" s="50">
        <f t="shared" si="347"/>
        <v>0</v>
      </c>
      <c r="AN270" s="4">
        <v>8</v>
      </c>
      <c r="AO270" s="4">
        <v>2</v>
      </c>
      <c r="AP270" s="4">
        <v>1</v>
      </c>
      <c r="AQ270" s="6">
        <f ca="1">IF($AP270=1,IF(INDIRECT(ADDRESS(($AN270-1)*3+$AO270+5,$AP270+7))="",0,INDIRECT(ADDRESS(($AN270-1)*3+$AO270+5,$AP270+7))),IF(INDIRECT(ADDRESS(($AN270-1)*3+$AO270+5,$AP270+7))="",0,IF(COUNTIF(INDIRECT(ADDRESS(($AN270-1)*36+($AO270-1)*12+6,COLUMN())):INDIRECT(ADDRESS(($AN270-1)*36+($AO270-1)*12+$AP270+4,COLUMN())),INDIRECT(ADDRESS(($AN270-1)*3+$AO270+5,$AP270+7)))&gt;=1,0,INDIRECT(ADDRESS(($AN270-1)*3+$AO270+5,$AP270+7)))))</f>
        <v>0</v>
      </c>
      <c r="AR270" s="4">
        <f ca="1">COUNTIF(INDIRECT("H"&amp;(ROW()+12*(($AN270-1)*3+$AO270)-ROW())/12+5):INDIRECT("S"&amp;(ROW()+12*(($AN270-1)*3+$AO270)-ROW())/12+5),AQ270)</f>
        <v>0</v>
      </c>
      <c r="AS270" s="6"/>
      <c r="AU270" s="4">
        <f ca="1">IF(AND(AQ270&gt;0,AR270&gt;0),COUNTIF(AU$6:AU269,"&gt;0")+1,0)</f>
        <v>0</v>
      </c>
      <c r="BE270" s="4">
        <v>1</v>
      </c>
      <c r="BG270" s="4">
        <f t="shared" ref="BG270:BR270" si="358">SUM(H270:H271)</f>
        <v>0</v>
      </c>
      <c r="BH270" s="4">
        <f t="shared" si="358"/>
        <v>0</v>
      </c>
      <c r="BI270" s="4">
        <f t="shared" si="358"/>
        <v>0</v>
      </c>
      <c r="BJ270" s="4">
        <f t="shared" si="358"/>
        <v>0</v>
      </c>
      <c r="BK270" s="4">
        <f t="shared" si="358"/>
        <v>0</v>
      </c>
      <c r="BL270" s="4">
        <f t="shared" si="358"/>
        <v>0</v>
      </c>
      <c r="BM270" s="4">
        <f t="shared" si="358"/>
        <v>0</v>
      </c>
      <c r="BN270" s="4">
        <f t="shared" si="358"/>
        <v>0</v>
      </c>
      <c r="BO270" s="4">
        <f t="shared" si="358"/>
        <v>0</v>
      </c>
      <c r="BP270" s="4">
        <f t="shared" si="358"/>
        <v>0</v>
      </c>
      <c r="BQ270" s="4">
        <f t="shared" si="358"/>
        <v>0</v>
      </c>
      <c r="BR270" s="4">
        <f t="shared" si="358"/>
        <v>0</v>
      </c>
      <c r="BT270" s="4">
        <f t="shared" ref="BT270:CE270" si="359">SUM(U270:U271)</f>
        <v>0</v>
      </c>
      <c r="BU270" s="4">
        <f t="shared" si="359"/>
        <v>0</v>
      </c>
      <c r="BV270" s="4">
        <f t="shared" si="359"/>
        <v>0</v>
      </c>
      <c r="BW270" s="4">
        <f t="shared" si="359"/>
        <v>0</v>
      </c>
      <c r="BX270" s="4">
        <f t="shared" si="359"/>
        <v>0</v>
      </c>
      <c r="BY270" s="4">
        <f t="shared" si="359"/>
        <v>0</v>
      </c>
      <c r="BZ270" s="4">
        <f t="shared" si="359"/>
        <v>0</v>
      </c>
      <c r="CA270" s="4">
        <f t="shared" si="359"/>
        <v>0</v>
      </c>
      <c r="CB270" s="4">
        <f t="shared" si="359"/>
        <v>0</v>
      </c>
      <c r="CC270" s="4">
        <f t="shared" si="359"/>
        <v>0</v>
      </c>
      <c r="CD270" s="4">
        <f t="shared" si="359"/>
        <v>0</v>
      </c>
      <c r="CE270" s="4">
        <f t="shared" si="359"/>
        <v>0</v>
      </c>
    </row>
    <row r="271" spans="1:83">
      <c r="A271" s="407"/>
      <c r="B271" s="410"/>
      <c r="C271" s="440"/>
      <c r="D271" s="440"/>
      <c r="E271" s="414"/>
      <c r="F271" s="410"/>
      <c r="G271" s="53" t="s">
        <v>73</v>
      </c>
      <c r="H271" s="54"/>
      <c r="I271" s="55" t="str">
        <f t="shared" si="357"/>
        <v/>
      </c>
      <c r="J271" s="55" t="str">
        <f t="shared" si="357"/>
        <v/>
      </c>
      <c r="K271" s="55" t="str">
        <f t="shared" si="357"/>
        <v/>
      </c>
      <c r="L271" s="55" t="str">
        <f t="shared" si="357"/>
        <v/>
      </c>
      <c r="M271" s="55" t="str">
        <f t="shared" si="357"/>
        <v/>
      </c>
      <c r="N271" s="55" t="str">
        <f t="shared" si="357"/>
        <v/>
      </c>
      <c r="O271" s="55" t="str">
        <f t="shared" si="357"/>
        <v/>
      </c>
      <c r="P271" s="55" t="str">
        <f t="shared" si="357"/>
        <v/>
      </c>
      <c r="Q271" s="55" t="str">
        <f t="shared" si="357"/>
        <v/>
      </c>
      <c r="R271" s="55" t="str">
        <f t="shared" si="357"/>
        <v/>
      </c>
      <c r="S271" s="55" t="str">
        <f t="shared" si="357"/>
        <v/>
      </c>
      <c r="T271" s="56">
        <f t="shared" si="347"/>
        <v>0</v>
      </c>
      <c r="AN271" s="4">
        <v>8</v>
      </c>
      <c r="AO271" s="4">
        <v>2</v>
      </c>
      <c r="AP271" s="4">
        <v>2</v>
      </c>
      <c r="AQ271" s="6">
        <f ca="1">IF($AP271=1,IF(INDIRECT(ADDRESS(($AN271-1)*3+$AO271+5,$AP271+7))="",0,INDIRECT(ADDRESS(($AN271-1)*3+$AO271+5,$AP271+7))),IF(INDIRECT(ADDRESS(($AN271-1)*3+$AO271+5,$AP271+7))="",0,IF(COUNTIF(INDIRECT(ADDRESS(($AN271-1)*36+($AO271-1)*12+6,COLUMN())):INDIRECT(ADDRESS(($AN271-1)*36+($AO271-1)*12+$AP271+4,COLUMN())),INDIRECT(ADDRESS(($AN271-1)*3+$AO271+5,$AP271+7)))&gt;=1,0,INDIRECT(ADDRESS(($AN271-1)*3+$AO271+5,$AP271+7)))))</f>
        <v>0</v>
      </c>
      <c r="AR271" s="4">
        <f ca="1">COUNTIF(INDIRECT("H"&amp;(ROW()+12*(($AN271-1)*3+$AO271)-ROW())/12+5):INDIRECT("S"&amp;(ROW()+12*(($AN271-1)*3+$AO271)-ROW())/12+5),AQ271)</f>
        <v>0</v>
      </c>
      <c r="AS271" s="6"/>
      <c r="AU271" s="4">
        <f ca="1">IF(AND(AQ271&gt;0,AR271&gt;0),COUNTIF(AU$6:AU270,"&gt;0")+1,0)</f>
        <v>0</v>
      </c>
      <c r="BE271" s="4">
        <v>2</v>
      </c>
      <c r="BF271" s="4" t="s">
        <v>256</v>
      </c>
      <c r="BG271" s="4">
        <f t="shared" ref="BG271:BR271" si="360">IF(BG270+BT270&gt;40000,1,0)</f>
        <v>0</v>
      </c>
      <c r="BH271" s="4">
        <f t="shared" si="360"/>
        <v>0</v>
      </c>
      <c r="BI271" s="4">
        <f t="shared" si="360"/>
        <v>0</v>
      </c>
      <c r="BJ271" s="4">
        <f t="shared" si="360"/>
        <v>0</v>
      </c>
      <c r="BK271" s="4">
        <f t="shared" si="360"/>
        <v>0</v>
      </c>
      <c r="BL271" s="4">
        <f t="shared" si="360"/>
        <v>0</v>
      </c>
      <c r="BM271" s="4">
        <f t="shared" si="360"/>
        <v>0</v>
      </c>
      <c r="BN271" s="4">
        <f t="shared" si="360"/>
        <v>0</v>
      </c>
      <c r="BO271" s="4">
        <f t="shared" si="360"/>
        <v>0</v>
      </c>
      <c r="BP271" s="4">
        <f t="shared" si="360"/>
        <v>0</v>
      </c>
      <c r="BQ271" s="4">
        <f t="shared" si="360"/>
        <v>0</v>
      </c>
      <c r="BR271" s="4">
        <f t="shared" si="360"/>
        <v>0</v>
      </c>
    </row>
    <row r="272" spans="1:83">
      <c r="A272" s="408"/>
      <c r="B272" s="411"/>
      <c r="C272" s="441"/>
      <c r="D272" s="442"/>
      <c r="E272" s="415"/>
      <c r="F272" s="411"/>
      <c r="G272" s="59" t="s">
        <v>258</v>
      </c>
      <c r="H272" s="60"/>
      <c r="I272" s="61"/>
      <c r="J272" s="61"/>
      <c r="K272" s="61"/>
      <c r="L272" s="61"/>
      <c r="M272" s="61"/>
      <c r="N272" s="61"/>
      <c r="O272" s="61"/>
      <c r="P272" s="61"/>
      <c r="Q272" s="61"/>
      <c r="R272" s="61"/>
      <c r="S272" s="61"/>
      <c r="T272" s="62">
        <f t="shared" si="347"/>
        <v>0</v>
      </c>
      <c r="AN272" s="4">
        <v>8</v>
      </c>
      <c r="AO272" s="4">
        <v>2</v>
      </c>
      <c r="AP272" s="4">
        <v>3</v>
      </c>
      <c r="AQ272" s="6">
        <f ca="1">IF($AP272=1,IF(INDIRECT(ADDRESS(($AN272-1)*3+$AO272+5,$AP272+7))="",0,INDIRECT(ADDRESS(($AN272-1)*3+$AO272+5,$AP272+7))),IF(INDIRECT(ADDRESS(($AN272-1)*3+$AO272+5,$AP272+7))="",0,IF(COUNTIF(INDIRECT(ADDRESS(($AN272-1)*36+($AO272-1)*12+6,COLUMN())):INDIRECT(ADDRESS(($AN272-1)*36+($AO272-1)*12+$AP272+4,COLUMN())),INDIRECT(ADDRESS(($AN272-1)*3+$AO272+5,$AP272+7)))&gt;=1,0,INDIRECT(ADDRESS(($AN272-1)*3+$AO272+5,$AP272+7)))))</f>
        <v>0</v>
      </c>
      <c r="AR272" s="4">
        <f ca="1">COUNTIF(INDIRECT("H"&amp;(ROW()+12*(($AN272-1)*3+$AO272)-ROW())/12+5):INDIRECT("S"&amp;(ROW()+12*(($AN272-1)*3+$AO272)-ROW())/12+5),AQ272)</f>
        <v>0</v>
      </c>
      <c r="AS272" s="6"/>
      <c r="AU272" s="4">
        <f ca="1">IF(AND(AQ272&gt;0,AR272&gt;0),COUNTIF(AU$6:AU271,"&gt;0")+1,0)</f>
        <v>0</v>
      </c>
      <c r="BE272" s="4">
        <v>3</v>
      </c>
    </row>
    <row r="273" spans="1:83">
      <c r="A273" s="406">
        <v>90</v>
      </c>
      <c r="B273" s="409"/>
      <c r="C273" s="409"/>
      <c r="D273" s="409"/>
      <c r="E273" s="413"/>
      <c r="F273" s="409"/>
      <c r="G273" s="47" t="s">
        <v>75</v>
      </c>
      <c r="H273" s="48"/>
      <c r="I273" s="49" t="str">
        <f t="shared" ref="I273:S274" si="361">IF(H273="","",H273)</f>
        <v/>
      </c>
      <c r="J273" s="49" t="str">
        <f t="shared" si="361"/>
        <v/>
      </c>
      <c r="K273" s="49" t="str">
        <f t="shared" si="361"/>
        <v/>
      </c>
      <c r="L273" s="49" t="str">
        <f t="shared" si="361"/>
        <v/>
      </c>
      <c r="M273" s="49" t="str">
        <f t="shared" si="361"/>
        <v/>
      </c>
      <c r="N273" s="49" t="str">
        <f t="shared" si="361"/>
        <v/>
      </c>
      <c r="O273" s="49" t="str">
        <f t="shared" si="361"/>
        <v/>
      </c>
      <c r="P273" s="49" t="str">
        <f t="shared" si="361"/>
        <v/>
      </c>
      <c r="Q273" s="49" t="str">
        <f t="shared" si="361"/>
        <v/>
      </c>
      <c r="R273" s="49" t="str">
        <f t="shared" si="361"/>
        <v/>
      </c>
      <c r="S273" s="49" t="str">
        <f t="shared" si="361"/>
        <v/>
      </c>
      <c r="T273" s="50">
        <f t="shared" si="347"/>
        <v>0</v>
      </c>
      <c r="AN273" s="4">
        <v>8</v>
      </c>
      <c r="AO273" s="4">
        <v>2</v>
      </c>
      <c r="AP273" s="4">
        <v>4</v>
      </c>
      <c r="AQ273" s="6">
        <f ca="1">IF($AP273=1,IF(INDIRECT(ADDRESS(($AN273-1)*3+$AO273+5,$AP273+7))="",0,INDIRECT(ADDRESS(($AN273-1)*3+$AO273+5,$AP273+7))),IF(INDIRECT(ADDRESS(($AN273-1)*3+$AO273+5,$AP273+7))="",0,IF(COUNTIF(INDIRECT(ADDRESS(($AN273-1)*36+($AO273-1)*12+6,COLUMN())):INDIRECT(ADDRESS(($AN273-1)*36+($AO273-1)*12+$AP273+4,COLUMN())),INDIRECT(ADDRESS(($AN273-1)*3+$AO273+5,$AP273+7)))&gt;=1,0,INDIRECT(ADDRESS(($AN273-1)*3+$AO273+5,$AP273+7)))))</f>
        <v>0</v>
      </c>
      <c r="AR273" s="4">
        <f ca="1">COUNTIF(INDIRECT("H"&amp;(ROW()+12*(($AN273-1)*3+$AO273)-ROW())/12+5):INDIRECT("S"&amp;(ROW()+12*(($AN273-1)*3+$AO273)-ROW())/12+5),AQ273)</f>
        <v>0</v>
      </c>
      <c r="AS273" s="6"/>
      <c r="AU273" s="4">
        <f ca="1">IF(AND(AQ273&gt;0,AR273&gt;0),COUNTIF(AU$6:AU272,"&gt;0")+1,0)</f>
        <v>0</v>
      </c>
      <c r="BE273" s="4">
        <v>1</v>
      </c>
      <c r="BG273" s="4">
        <f t="shared" ref="BG273:BR273" si="362">SUM(H273:H274)</f>
        <v>0</v>
      </c>
      <c r="BH273" s="4">
        <f t="shared" si="362"/>
        <v>0</v>
      </c>
      <c r="BI273" s="4">
        <f t="shared" si="362"/>
        <v>0</v>
      </c>
      <c r="BJ273" s="4">
        <f t="shared" si="362"/>
        <v>0</v>
      </c>
      <c r="BK273" s="4">
        <f t="shared" si="362"/>
        <v>0</v>
      </c>
      <c r="BL273" s="4">
        <f t="shared" si="362"/>
        <v>0</v>
      </c>
      <c r="BM273" s="4">
        <f t="shared" si="362"/>
        <v>0</v>
      </c>
      <c r="BN273" s="4">
        <f t="shared" si="362"/>
        <v>0</v>
      </c>
      <c r="BO273" s="4">
        <f t="shared" si="362"/>
        <v>0</v>
      </c>
      <c r="BP273" s="4">
        <f t="shared" si="362"/>
        <v>0</v>
      </c>
      <c r="BQ273" s="4">
        <f t="shared" si="362"/>
        <v>0</v>
      </c>
      <c r="BR273" s="4">
        <f t="shared" si="362"/>
        <v>0</v>
      </c>
      <c r="BT273" s="4">
        <f t="shared" ref="BT273:CE273" si="363">SUM(U273:U274)</f>
        <v>0</v>
      </c>
      <c r="BU273" s="4">
        <f t="shared" si="363"/>
        <v>0</v>
      </c>
      <c r="BV273" s="4">
        <f t="shared" si="363"/>
        <v>0</v>
      </c>
      <c r="BW273" s="4">
        <f t="shared" si="363"/>
        <v>0</v>
      </c>
      <c r="BX273" s="4">
        <f t="shared" si="363"/>
        <v>0</v>
      </c>
      <c r="BY273" s="4">
        <f t="shared" si="363"/>
        <v>0</v>
      </c>
      <c r="BZ273" s="4">
        <f t="shared" si="363"/>
        <v>0</v>
      </c>
      <c r="CA273" s="4">
        <f t="shared" si="363"/>
        <v>0</v>
      </c>
      <c r="CB273" s="4">
        <f t="shared" si="363"/>
        <v>0</v>
      </c>
      <c r="CC273" s="4">
        <f t="shared" si="363"/>
        <v>0</v>
      </c>
      <c r="CD273" s="4">
        <f t="shared" si="363"/>
        <v>0</v>
      </c>
      <c r="CE273" s="4">
        <f t="shared" si="363"/>
        <v>0</v>
      </c>
    </row>
    <row r="274" spans="1:83">
      <c r="A274" s="407"/>
      <c r="B274" s="410"/>
      <c r="C274" s="440"/>
      <c r="D274" s="440"/>
      <c r="E274" s="414"/>
      <c r="F274" s="410"/>
      <c r="G274" s="53" t="s">
        <v>73</v>
      </c>
      <c r="H274" s="54"/>
      <c r="I274" s="55" t="str">
        <f t="shared" si="361"/>
        <v/>
      </c>
      <c r="J274" s="55" t="str">
        <f t="shared" si="361"/>
        <v/>
      </c>
      <c r="K274" s="55" t="str">
        <f t="shared" si="361"/>
        <v/>
      </c>
      <c r="L274" s="55" t="str">
        <f t="shared" si="361"/>
        <v/>
      </c>
      <c r="M274" s="55" t="str">
        <f t="shared" si="361"/>
        <v/>
      </c>
      <c r="N274" s="55" t="str">
        <f t="shared" si="361"/>
        <v/>
      </c>
      <c r="O274" s="55" t="str">
        <f t="shared" si="361"/>
        <v/>
      </c>
      <c r="P274" s="55" t="str">
        <f t="shared" si="361"/>
        <v/>
      </c>
      <c r="Q274" s="55" t="str">
        <f t="shared" si="361"/>
        <v/>
      </c>
      <c r="R274" s="55" t="str">
        <f t="shared" si="361"/>
        <v/>
      </c>
      <c r="S274" s="55" t="str">
        <f t="shared" si="361"/>
        <v/>
      </c>
      <c r="T274" s="56">
        <f t="shared" si="347"/>
        <v>0</v>
      </c>
      <c r="AN274" s="4">
        <v>8</v>
      </c>
      <c r="AO274" s="4">
        <v>2</v>
      </c>
      <c r="AP274" s="4">
        <v>5</v>
      </c>
      <c r="AQ274" s="6">
        <f ca="1">IF($AP274=1,IF(INDIRECT(ADDRESS(($AN274-1)*3+$AO274+5,$AP274+7))="",0,INDIRECT(ADDRESS(($AN274-1)*3+$AO274+5,$AP274+7))),IF(INDIRECT(ADDRESS(($AN274-1)*3+$AO274+5,$AP274+7))="",0,IF(COUNTIF(INDIRECT(ADDRESS(($AN274-1)*36+($AO274-1)*12+6,COLUMN())):INDIRECT(ADDRESS(($AN274-1)*36+($AO274-1)*12+$AP274+4,COLUMN())),INDIRECT(ADDRESS(($AN274-1)*3+$AO274+5,$AP274+7)))&gt;=1,0,INDIRECT(ADDRESS(($AN274-1)*3+$AO274+5,$AP274+7)))))</f>
        <v>0</v>
      </c>
      <c r="AR274" s="4">
        <f ca="1">COUNTIF(INDIRECT("H"&amp;(ROW()+12*(($AN274-1)*3+$AO274)-ROW())/12+5):INDIRECT("S"&amp;(ROW()+12*(($AN274-1)*3+$AO274)-ROW())/12+5),AQ274)</f>
        <v>0</v>
      </c>
      <c r="AS274" s="6"/>
      <c r="AU274" s="4">
        <f ca="1">IF(AND(AQ274&gt;0,AR274&gt;0),COUNTIF(AU$6:AU273,"&gt;0")+1,0)</f>
        <v>0</v>
      </c>
      <c r="BE274" s="4">
        <v>2</v>
      </c>
      <c r="BF274" s="4" t="s">
        <v>256</v>
      </c>
      <c r="BG274" s="4">
        <f t="shared" ref="BG274:BR274" si="364">IF(BG273+BT273&gt;40000,1,0)</f>
        <v>0</v>
      </c>
      <c r="BH274" s="4">
        <f t="shared" si="364"/>
        <v>0</v>
      </c>
      <c r="BI274" s="4">
        <f t="shared" si="364"/>
        <v>0</v>
      </c>
      <c r="BJ274" s="4">
        <f t="shared" si="364"/>
        <v>0</v>
      </c>
      <c r="BK274" s="4">
        <f t="shared" si="364"/>
        <v>0</v>
      </c>
      <c r="BL274" s="4">
        <f t="shared" si="364"/>
        <v>0</v>
      </c>
      <c r="BM274" s="4">
        <f t="shared" si="364"/>
        <v>0</v>
      </c>
      <c r="BN274" s="4">
        <f t="shared" si="364"/>
        <v>0</v>
      </c>
      <c r="BO274" s="4">
        <f t="shared" si="364"/>
        <v>0</v>
      </c>
      <c r="BP274" s="4">
        <f t="shared" si="364"/>
        <v>0</v>
      </c>
      <c r="BQ274" s="4">
        <f t="shared" si="364"/>
        <v>0</v>
      </c>
      <c r="BR274" s="4">
        <f t="shared" si="364"/>
        <v>0</v>
      </c>
    </row>
    <row r="275" spans="1:83">
      <c r="A275" s="408"/>
      <c r="B275" s="411"/>
      <c r="C275" s="441"/>
      <c r="D275" s="442"/>
      <c r="E275" s="415"/>
      <c r="F275" s="411"/>
      <c r="G275" s="59" t="s">
        <v>258</v>
      </c>
      <c r="H275" s="60"/>
      <c r="I275" s="61"/>
      <c r="J275" s="61"/>
      <c r="K275" s="61"/>
      <c r="L275" s="61"/>
      <c r="M275" s="61"/>
      <c r="N275" s="61"/>
      <c r="O275" s="61"/>
      <c r="P275" s="61"/>
      <c r="Q275" s="61"/>
      <c r="R275" s="61"/>
      <c r="S275" s="61"/>
      <c r="T275" s="62">
        <f t="shared" si="347"/>
        <v>0</v>
      </c>
      <c r="AN275" s="4">
        <v>8</v>
      </c>
      <c r="AO275" s="4">
        <v>2</v>
      </c>
      <c r="AP275" s="4">
        <v>6</v>
      </c>
      <c r="AQ275" s="6">
        <f ca="1">IF($AP275=1,IF(INDIRECT(ADDRESS(($AN275-1)*3+$AO275+5,$AP275+7))="",0,INDIRECT(ADDRESS(($AN275-1)*3+$AO275+5,$AP275+7))),IF(INDIRECT(ADDRESS(($AN275-1)*3+$AO275+5,$AP275+7))="",0,IF(COUNTIF(INDIRECT(ADDRESS(($AN275-1)*36+($AO275-1)*12+6,COLUMN())):INDIRECT(ADDRESS(($AN275-1)*36+($AO275-1)*12+$AP275+4,COLUMN())),INDIRECT(ADDRESS(($AN275-1)*3+$AO275+5,$AP275+7)))&gt;=1,0,INDIRECT(ADDRESS(($AN275-1)*3+$AO275+5,$AP275+7)))))</f>
        <v>0</v>
      </c>
      <c r="AR275" s="4">
        <f ca="1">COUNTIF(INDIRECT("H"&amp;(ROW()+12*(($AN275-1)*3+$AO275)-ROW())/12+5):INDIRECT("S"&amp;(ROW()+12*(($AN275-1)*3+$AO275)-ROW())/12+5),AQ275)</f>
        <v>0</v>
      </c>
      <c r="AS275" s="6"/>
      <c r="AU275" s="4">
        <f ca="1">IF(AND(AQ275&gt;0,AR275&gt;0),COUNTIF(AU$6:AU274,"&gt;0")+1,0)</f>
        <v>0</v>
      </c>
      <c r="BE275" s="4">
        <v>3</v>
      </c>
    </row>
    <row r="276" spans="1:83">
      <c r="A276" s="406">
        <v>91</v>
      </c>
      <c r="B276" s="409"/>
      <c r="C276" s="409"/>
      <c r="D276" s="409"/>
      <c r="E276" s="413"/>
      <c r="F276" s="409"/>
      <c r="G276" s="47" t="s">
        <v>75</v>
      </c>
      <c r="H276" s="48"/>
      <c r="I276" s="49" t="str">
        <f t="shared" ref="I276:S277" si="365">IF(H276="","",H276)</f>
        <v/>
      </c>
      <c r="J276" s="49" t="str">
        <f t="shared" si="365"/>
        <v/>
      </c>
      <c r="K276" s="49" t="str">
        <f t="shared" si="365"/>
        <v/>
      </c>
      <c r="L276" s="49" t="str">
        <f t="shared" si="365"/>
        <v/>
      </c>
      <c r="M276" s="49" t="str">
        <f t="shared" si="365"/>
        <v/>
      </c>
      <c r="N276" s="49" t="str">
        <f t="shared" si="365"/>
        <v/>
      </c>
      <c r="O276" s="49" t="str">
        <f t="shared" si="365"/>
        <v/>
      </c>
      <c r="P276" s="49" t="str">
        <f t="shared" si="365"/>
        <v/>
      </c>
      <c r="Q276" s="49" t="str">
        <f t="shared" si="365"/>
        <v/>
      </c>
      <c r="R276" s="49" t="str">
        <f t="shared" si="365"/>
        <v/>
      </c>
      <c r="S276" s="49" t="str">
        <f t="shared" si="365"/>
        <v/>
      </c>
      <c r="T276" s="50">
        <f t="shared" si="347"/>
        <v>0</v>
      </c>
      <c r="AN276" s="4">
        <v>8</v>
      </c>
      <c r="AO276" s="4">
        <v>2</v>
      </c>
      <c r="AP276" s="4">
        <v>7</v>
      </c>
      <c r="AQ276" s="6">
        <f ca="1">IF($AP276=1,IF(INDIRECT(ADDRESS(($AN276-1)*3+$AO276+5,$AP276+7))="",0,INDIRECT(ADDRESS(($AN276-1)*3+$AO276+5,$AP276+7))),IF(INDIRECT(ADDRESS(($AN276-1)*3+$AO276+5,$AP276+7))="",0,IF(COUNTIF(INDIRECT(ADDRESS(($AN276-1)*36+($AO276-1)*12+6,COLUMN())):INDIRECT(ADDRESS(($AN276-1)*36+($AO276-1)*12+$AP276+4,COLUMN())),INDIRECT(ADDRESS(($AN276-1)*3+$AO276+5,$AP276+7)))&gt;=1,0,INDIRECT(ADDRESS(($AN276-1)*3+$AO276+5,$AP276+7)))))</f>
        <v>0</v>
      </c>
      <c r="AR276" s="4">
        <f ca="1">COUNTIF(INDIRECT("H"&amp;(ROW()+12*(($AN276-1)*3+$AO276)-ROW())/12+5):INDIRECT("S"&amp;(ROW()+12*(($AN276-1)*3+$AO276)-ROW())/12+5),AQ276)</f>
        <v>0</v>
      </c>
      <c r="AS276" s="6"/>
      <c r="AU276" s="4">
        <f ca="1">IF(AND(AQ276&gt;0,AR276&gt;0),COUNTIF(AU$6:AU275,"&gt;0")+1,0)</f>
        <v>0</v>
      </c>
      <c r="BE276" s="4">
        <v>1</v>
      </c>
      <c r="BG276" s="4">
        <f t="shared" ref="BG276:BR276" si="366">SUM(H276:H277)</f>
        <v>0</v>
      </c>
      <c r="BH276" s="4">
        <f t="shared" si="366"/>
        <v>0</v>
      </c>
      <c r="BI276" s="4">
        <f t="shared" si="366"/>
        <v>0</v>
      </c>
      <c r="BJ276" s="4">
        <f t="shared" si="366"/>
        <v>0</v>
      </c>
      <c r="BK276" s="4">
        <f t="shared" si="366"/>
        <v>0</v>
      </c>
      <c r="BL276" s="4">
        <f t="shared" si="366"/>
        <v>0</v>
      </c>
      <c r="BM276" s="4">
        <f t="shared" si="366"/>
        <v>0</v>
      </c>
      <c r="BN276" s="4">
        <f t="shared" si="366"/>
        <v>0</v>
      </c>
      <c r="BO276" s="4">
        <f t="shared" si="366"/>
        <v>0</v>
      </c>
      <c r="BP276" s="4">
        <f t="shared" si="366"/>
        <v>0</v>
      </c>
      <c r="BQ276" s="4">
        <f t="shared" si="366"/>
        <v>0</v>
      </c>
      <c r="BR276" s="4">
        <f t="shared" si="366"/>
        <v>0</v>
      </c>
      <c r="BT276" s="4">
        <f t="shared" ref="BT276:CE276" si="367">SUM(U276:U277)</f>
        <v>0</v>
      </c>
      <c r="BU276" s="4">
        <f t="shared" si="367"/>
        <v>0</v>
      </c>
      <c r="BV276" s="4">
        <f t="shared" si="367"/>
        <v>0</v>
      </c>
      <c r="BW276" s="4">
        <f t="shared" si="367"/>
        <v>0</v>
      </c>
      <c r="BX276" s="4">
        <f t="shared" si="367"/>
        <v>0</v>
      </c>
      <c r="BY276" s="4">
        <f t="shared" si="367"/>
        <v>0</v>
      </c>
      <c r="BZ276" s="4">
        <f t="shared" si="367"/>
        <v>0</v>
      </c>
      <c r="CA276" s="4">
        <f t="shared" si="367"/>
        <v>0</v>
      </c>
      <c r="CB276" s="4">
        <f t="shared" si="367"/>
        <v>0</v>
      </c>
      <c r="CC276" s="4">
        <f t="shared" si="367"/>
        <v>0</v>
      </c>
      <c r="CD276" s="4">
        <f t="shared" si="367"/>
        <v>0</v>
      </c>
      <c r="CE276" s="4">
        <f t="shared" si="367"/>
        <v>0</v>
      </c>
    </row>
    <row r="277" spans="1:83">
      <c r="A277" s="407"/>
      <c r="B277" s="410"/>
      <c r="C277" s="440"/>
      <c r="D277" s="440"/>
      <c r="E277" s="414"/>
      <c r="F277" s="410"/>
      <c r="G277" s="53" t="s">
        <v>73</v>
      </c>
      <c r="H277" s="54"/>
      <c r="I277" s="55" t="str">
        <f t="shared" si="365"/>
        <v/>
      </c>
      <c r="J277" s="55" t="str">
        <f t="shared" si="365"/>
        <v/>
      </c>
      <c r="K277" s="55" t="str">
        <f t="shared" si="365"/>
        <v/>
      </c>
      <c r="L277" s="55" t="str">
        <f t="shared" si="365"/>
        <v/>
      </c>
      <c r="M277" s="55" t="str">
        <f t="shared" si="365"/>
        <v/>
      </c>
      <c r="N277" s="55" t="str">
        <f t="shared" si="365"/>
        <v/>
      </c>
      <c r="O277" s="55" t="str">
        <f t="shared" si="365"/>
        <v/>
      </c>
      <c r="P277" s="55" t="str">
        <f t="shared" si="365"/>
        <v/>
      </c>
      <c r="Q277" s="55" t="str">
        <f t="shared" si="365"/>
        <v/>
      </c>
      <c r="R277" s="55" t="str">
        <f t="shared" si="365"/>
        <v/>
      </c>
      <c r="S277" s="55" t="str">
        <f t="shared" si="365"/>
        <v/>
      </c>
      <c r="T277" s="56">
        <f t="shared" si="347"/>
        <v>0</v>
      </c>
      <c r="AN277" s="4">
        <v>8</v>
      </c>
      <c r="AO277" s="4">
        <v>2</v>
      </c>
      <c r="AP277" s="4">
        <v>8</v>
      </c>
      <c r="AQ277" s="6">
        <f ca="1">IF($AP277=1,IF(INDIRECT(ADDRESS(($AN277-1)*3+$AO277+5,$AP277+7))="",0,INDIRECT(ADDRESS(($AN277-1)*3+$AO277+5,$AP277+7))),IF(INDIRECT(ADDRESS(($AN277-1)*3+$AO277+5,$AP277+7))="",0,IF(COUNTIF(INDIRECT(ADDRESS(($AN277-1)*36+($AO277-1)*12+6,COLUMN())):INDIRECT(ADDRESS(($AN277-1)*36+($AO277-1)*12+$AP277+4,COLUMN())),INDIRECT(ADDRESS(($AN277-1)*3+$AO277+5,$AP277+7)))&gt;=1,0,INDIRECT(ADDRESS(($AN277-1)*3+$AO277+5,$AP277+7)))))</f>
        <v>0</v>
      </c>
      <c r="AR277" s="4">
        <f ca="1">COUNTIF(INDIRECT("H"&amp;(ROW()+12*(($AN277-1)*3+$AO277)-ROW())/12+5):INDIRECT("S"&amp;(ROW()+12*(($AN277-1)*3+$AO277)-ROW())/12+5),AQ277)</f>
        <v>0</v>
      </c>
      <c r="AS277" s="6"/>
      <c r="AU277" s="4">
        <f ca="1">IF(AND(AQ277&gt;0,AR277&gt;0),COUNTIF(AU$6:AU276,"&gt;0")+1,0)</f>
        <v>0</v>
      </c>
      <c r="BE277" s="4">
        <v>2</v>
      </c>
      <c r="BF277" s="4" t="s">
        <v>256</v>
      </c>
      <c r="BG277" s="4">
        <f t="shared" ref="BG277:BR277" si="368">IF(BG276+BT276&gt;40000,1,0)</f>
        <v>0</v>
      </c>
      <c r="BH277" s="4">
        <f t="shared" si="368"/>
        <v>0</v>
      </c>
      <c r="BI277" s="4">
        <f t="shared" si="368"/>
        <v>0</v>
      </c>
      <c r="BJ277" s="4">
        <f t="shared" si="368"/>
        <v>0</v>
      </c>
      <c r="BK277" s="4">
        <f t="shared" si="368"/>
        <v>0</v>
      </c>
      <c r="BL277" s="4">
        <f t="shared" si="368"/>
        <v>0</v>
      </c>
      <c r="BM277" s="4">
        <f t="shared" si="368"/>
        <v>0</v>
      </c>
      <c r="BN277" s="4">
        <f t="shared" si="368"/>
        <v>0</v>
      </c>
      <c r="BO277" s="4">
        <f t="shared" si="368"/>
        <v>0</v>
      </c>
      <c r="BP277" s="4">
        <f t="shared" si="368"/>
        <v>0</v>
      </c>
      <c r="BQ277" s="4">
        <f t="shared" si="368"/>
        <v>0</v>
      </c>
      <c r="BR277" s="4">
        <f t="shared" si="368"/>
        <v>0</v>
      </c>
    </row>
    <row r="278" spans="1:83">
      <c r="A278" s="408"/>
      <c r="B278" s="411"/>
      <c r="C278" s="441"/>
      <c r="D278" s="442"/>
      <c r="E278" s="415"/>
      <c r="F278" s="411"/>
      <c r="G278" s="59" t="s">
        <v>258</v>
      </c>
      <c r="H278" s="60"/>
      <c r="I278" s="61"/>
      <c r="J278" s="61"/>
      <c r="K278" s="61"/>
      <c r="L278" s="61"/>
      <c r="M278" s="61"/>
      <c r="N278" s="61"/>
      <c r="O278" s="61"/>
      <c r="P278" s="61"/>
      <c r="Q278" s="61"/>
      <c r="R278" s="61"/>
      <c r="S278" s="61"/>
      <c r="T278" s="62">
        <f t="shared" si="347"/>
        <v>0</v>
      </c>
      <c r="AN278" s="4">
        <v>8</v>
      </c>
      <c r="AO278" s="4">
        <v>2</v>
      </c>
      <c r="AP278" s="4">
        <v>9</v>
      </c>
      <c r="AQ278" s="6">
        <f ca="1">IF($AP278=1,IF(INDIRECT(ADDRESS(($AN278-1)*3+$AO278+5,$AP278+7))="",0,INDIRECT(ADDRESS(($AN278-1)*3+$AO278+5,$AP278+7))),IF(INDIRECT(ADDRESS(($AN278-1)*3+$AO278+5,$AP278+7))="",0,IF(COUNTIF(INDIRECT(ADDRESS(($AN278-1)*36+($AO278-1)*12+6,COLUMN())):INDIRECT(ADDRESS(($AN278-1)*36+($AO278-1)*12+$AP278+4,COLUMN())),INDIRECT(ADDRESS(($AN278-1)*3+$AO278+5,$AP278+7)))&gt;=1,0,INDIRECT(ADDRESS(($AN278-1)*3+$AO278+5,$AP278+7)))))</f>
        <v>0</v>
      </c>
      <c r="AR278" s="4">
        <f ca="1">COUNTIF(INDIRECT("H"&amp;(ROW()+12*(($AN278-1)*3+$AO278)-ROW())/12+5):INDIRECT("S"&amp;(ROW()+12*(($AN278-1)*3+$AO278)-ROW())/12+5),AQ278)</f>
        <v>0</v>
      </c>
      <c r="AS278" s="6"/>
      <c r="AU278" s="4">
        <f ca="1">IF(AND(AQ278&gt;0,AR278&gt;0),COUNTIF(AU$6:AU277,"&gt;0")+1,0)</f>
        <v>0</v>
      </c>
      <c r="BE278" s="4">
        <v>3</v>
      </c>
    </row>
    <row r="279" spans="1:83">
      <c r="A279" s="406">
        <v>92</v>
      </c>
      <c r="B279" s="409"/>
      <c r="C279" s="409"/>
      <c r="D279" s="409"/>
      <c r="E279" s="413"/>
      <c r="F279" s="409"/>
      <c r="G279" s="47" t="s">
        <v>75</v>
      </c>
      <c r="H279" s="48"/>
      <c r="I279" s="49" t="str">
        <f t="shared" ref="I279:S280" si="369">IF(H279="","",H279)</f>
        <v/>
      </c>
      <c r="J279" s="49" t="str">
        <f t="shared" si="369"/>
        <v/>
      </c>
      <c r="K279" s="49" t="str">
        <f t="shared" si="369"/>
        <v/>
      </c>
      <c r="L279" s="49" t="str">
        <f t="shared" si="369"/>
        <v/>
      </c>
      <c r="M279" s="49" t="str">
        <f t="shared" si="369"/>
        <v/>
      </c>
      <c r="N279" s="49" t="str">
        <f t="shared" si="369"/>
        <v/>
      </c>
      <c r="O279" s="49" t="str">
        <f t="shared" si="369"/>
        <v/>
      </c>
      <c r="P279" s="49" t="str">
        <f t="shared" si="369"/>
        <v/>
      </c>
      <c r="Q279" s="49" t="str">
        <f t="shared" si="369"/>
        <v/>
      </c>
      <c r="R279" s="49" t="str">
        <f t="shared" si="369"/>
        <v/>
      </c>
      <c r="S279" s="49" t="str">
        <f t="shared" si="369"/>
        <v/>
      </c>
      <c r="T279" s="50">
        <f t="shared" si="347"/>
        <v>0</v>
      </c>
      <c r="AN279" s="4">
        <v>8</v>
      </c>
      <c r="AO279" s="4">
        <v>2</v>
      </c>
      <c r="AP279" s="4">
        <v>10</v>
      </c>
      <c r="AQ279" s="6">
        <f ca="1">IF($AP279=1,IF(INDIRECT(ADDRESS(($AN279-1)*3+$AO279+5,$AP279+7))="",0,INDIRECT(ADDRESS(($AN279-1)*3+$AO279+5,$AP279+7))),IF(INDIRECT(ADDRESS(($AN279-1)*3+$AO279+5,$AP279+7))="",0,IF(COUNTIF(INDIRECT(ADDRESS(($AN279-1)*36+($AO279-1)*12+6,COLUMN())):INDIRECT(ADDRESS(($AN279-1)*36+($AO279-1)*12+$AP279+4,COLUMN())),INDIRECT(ADDRESS(($AN279-1)*3+$AO279+5,$AP279+7)))&gt;=1,0,INDIRECT(ADDRESS(($AN279-1)*3+$AO279+5,$AP279+7)))))</f>
        <v>0</v>
      </c>
      <c r="AR279" s="4">
        <f ca="1">COUNTIF(INDIRECT("H"&amp;(ROW()+12*(($AN279-1)*3+$AO279)-ROW())/12+5):INDIRECT("S"&amp;(ROW()+12*(($AN279-1)*3+$AO279)-ROW())/12+5),AQ279)</f>
        <v>0</v>
      </c>
      <c r="AS279" s="6"/>
      <c r="AU279" s="4">
        <f ca="1">IF(AND(AQ279&gt;0,AR279&gt;0),COUNTIF(AU$6:AU278,"&gt;0")+1,0)</f>
        <v>0</v>
      </c>
      <c r="BE279" s="4">
        <v>1</v>
      </c>
      <c r="BG279" s="4">
        <f t="shared" ref="BG279:BR279" si="370">SUM(H279:H280)</f>
        <v>0</v>
      </c>
      <c r="BH279" s="4">
        <f t="shared" si="370"/>
        <v>0</v>
      </c>
      <c r="BI279" s="4">
        <f t="shared" si="370"/>
        <v>0</v>
      </c>
      <c r="BJ279" s="4">
        <f t="shared" si="370"/>
        <v>0</v>
      </c>
      <c r="BK279" s="4">
        <f t="shared" si="370"/>
        <v>0</v>
      </c>
      <c r="BL279" s="4">
        <f t="shared" si="370"/>
        <v>0</v>
      </c>
      <c r="BM279" s="4">
        <f t="shared" si="370"/>
        <v>0</v>
      </c>
      <c r="BN279" s="4">
        <f t="shared" si="370"/>
        <v>0</v>
      </c>
      <c r="BO279" s="4">
        <f t="shared" si="370"/>
        <v>0</v>
      </c>
      <c r="BP279" s="4">
        <f t="shared" si="370"/>
        <v>0</v>
      </c>
      <c r="BQ279" s="4">
        <f t="shared" si="370"/>
        <v>0</v>
      </c>
      <c r="BR279" s="4">
        <f t="shared" si="370"/>
        <v>0</v>
      </c>
      <c r="BT279" s="4">
        <f t="shared" ref="BT279:CE279" si="371">SUM(U279:U280)</f>
        <v>0</v>
      </c>
      <c r="BU279" s="4">
        <f t="shared" si="371"/>
        <v>0</v>
      </c>
      <c r="BV279" s="4">
        <f t="shared" si="371"/>
        <v>0</v>
      </c>
      <c r="BW279" s="4">
        <f t="shared" si="371"/>
        <v>0</v>
      </c>
      <c r="BX279" s="4">
        <f t="shared" si="371"/>
        <v>0</v>
      </c>
      <c r="BY279" s="4">
        <f t="shared" si="371"/>
        <v>0</v>
      </c>
      <c r="BZ279" s="4">
        <f t="shared" si="371"/>
        <v>0</v>
      </c>
      <c r="CA279" s="4">
        <f t="shared" si="371"/>
        <v>0</v>
      </c>
      <c r="CB279" s="4">
        <f t="shared" si="371"/>
        <v>0</v>
      </c>
      <c r="CC279" s="4">
        <f t="shared" si="371"/>
        <v>0</v>
      </c>
      <c r="CD279" s="4">
        <f t="shared" si="371"/>
        <v>0</v>
      </c>
      <c r="CE279" s="4">
        <f t="shared" si="371"/>
        <v>0</v>
      </c>
    </row>
    <row r="280" spans="1:83">
      <c r="A280" s="407"/>
      <c r="B280" s="410"/>
      <c r="C280" s="440"/>
      <c r="D280" s="440"/>
      <c r="E280" s="414"/>
      <c r="F280" s="410"/>
      <c r="G280" s="53" t="s">
        <v>73</v>
      </c>
      <c r="H280" s="54"/>
      <c r="I280" s="55" t="str">
        <f t="shared" si="369"/>
        <v/>
      </c>
      <c r="J280" s="55" t="str">
        <f t="shared" si="369"/>
        <v/>
      </c>
      <c r="K280" s="55" t="str">
        <f t="shared" si="369"/>
        <v/>
      </c>
      <c r="L280" s="55" t="str">
        <f t="shared" si="369"/>
        <v/>
      </c>
      <c r="M280" s="55" t="str">
        <f t="shared" si="369"/>
        <v/>
      </c>
      <c r="N280" s="55" t="str">
        <f t="shared" si="369"/>
        <v/>
      </c>
      <c r="O280" s="55" t="str">
        <f t="shared" si="369"/>
        <v/>
      </c>
      <c r="P280" s="55" t="str">
        <f t="shared" si="369"/>
        <v/>
      </c>
      <c r="Q280" s="55" t="str">
        <f t="shared" si="369"/>
        <v/>
      </c>
      <c r="R280" s="55" t="str">
        <f t="shared" si="369"/>
        <v/>
      </c>
      <c r="S280" s="55" t="str">
        <f t="shared" si="369"/>
        <v/>
      </c>
      <c r="T280" s="56">
        <f t="shared" si="347"/>
        <v>0</v>
      </c>
      <c r="AN280" s="4">
        <v>8</v>
      </c>
      <c r="AO280" s="4">
        <v>2</v>
      </c>
      <c r="AP280" s="4">
        <v>11</v>
      </c>
      <c r="AQ280" s="6">
        <f ca="1">IF($AP280=1,IF(INDIRECT(ADDRESS(($AN280-1)*3+$AO280+5,$AP280+7))="",0,INDIRECT(ADDRESS(($AN280-1)*3+$AO280+5,$AP280+7))),IF(INDIRECT(ADDRESS(($AN280-1)*3+$AO280+5,$AP280+7))="",0,IF(COUNTIF(INDIRECT(ADDRESS(($AN280-1)*36+($AO280-1)*12+6,COLUMN())):INDIRECT(ADDRESS(($AN280-1)*36+($AO280-1)*12+$AP280+4,COLUMN())),INDIRECT(ADDRESS(($AN280-1)*3+$AO280+5,$AP280+7)))&gt;=1,0,INDIRECT(ADDRESS(($AN280-1)*3+$AO280+5,$AP280+7)))))</f>
        <v>0</v>
      </c>
      <c r="AR280" s="4">
        <f ca="1">COUNTIF(INDIRECT("H"&amp;(ROW()+12*(($AN280-1)*3+$AO280)-ROW())/12+5):INDIRECT("S"&amp;(ROW()+12*(($AN280-1)*3+$AO280)-ROW())/12+5),AQ280)</f>
        <v>0</v>
      </c>
      <c r="AS280" s="6"/>
      <c r="AU280" s="4">
        <f ca="1">IF(AND(AQ280&gt;0,AR280&gt;0),COUNTIF(AU$6:AU279,"&gt;0")+1,0)</f>
        <v>0</v>
      </c>
      <c r="BE280" s="4">
        <v>2</v>
      </c>
      <c r="BF280" s="4" t="s">
        <v>256</v>
      </c>
      <c r="BG280" s="4">
        <f t="shared" ref="BG280:BR280" si="372">IF(BG279+BT279&gt;40000,1,0)</f>
        <v>0</v>
      </c>
      <c r="BH280" s="4">
        <f t="shared" si="372"/>
        <v>0</v>
      </c>
      <c r="BI280" s="4">
        <f t="shared" si="372"/>
        <v>0</v>
      </c>
      <c r="BJ280" s="4">
        <f t="shared" si="372"/>
        <v>0</v>
      </c>
      <c r="BK280" s="4">
        <f t="shared" si="372"/>
        <v>0</v>
      </c>
      <c r="BL280" s="4">
        <f t="shared" si="372"/>
        <v>0</v>
      </c>
      <c r="BM280" s="4">
        <f t="shared" si="372"/>
        <v>0</v>
      </c>
      <c r="BN280" s="4">
        <f t="shared" si="372"/>
        <v>0</v>
      </c>
      <c r="BO280" s="4">
        <f t="shared" si="372"/>
        <v>0</v>
      </c>
      <c r="BP280" s="4">
        <f t="shared" si="372"/>
        <v>0</v>
      </c>
      <c r="BQ280" s="4">
        <f t="shared" si="372"/>
        <v>0</v>
      </c>
      <c r="BR280" s="4">
        <f t="shared" si="372"/>
        <v>0</v>
      </c>
    </row>
    <row r="281" spans="1:83">
      <c r="A281" s="408"/>
      <c r="B281" s="411"/>
      <c r="C281" s="441"/>
      <c r="D281" s="442"/>
      <c r="E281" s="415"/>
      <c r="F281" s="411"/>
      <c r="G281" s="59" t="s">
        <v>258</v>
      </c>
      <c r="H281" s="60"/>
      <c r="I281" s="61"/>
      <c r="J281" s="61"/>
      <c r="K281" s="61"/>
      <c r="L281" s="61"/>
      <c r="M281" s="61"/>
      <c r="N281" s="61"/>
      <c r="O281" s="61"/>
      <c r="P281" s="61"/>
      <c r="Q281" s="61"/>
      <c r="R281" s="61"/>
      <c r="S281" s="61"/>
      <c r="T281" s="62">
        <f t="shared" si="347"/>
        <v>0</v>
      </c>
      <c r="AN281" s="4">
        <v>8</v>
      </c>
      <c r="AO281" s="4">
        <v>2</v>
      </c>
      <c r="AP281" s="4">
        <v>12</v>
      </c>
      <c r="AQ281" s="6">
        <f ca="1">IF($AP281=1,IF(INDIRECT(ADDRESS(($AN281-1)*3+$AO281+5,$AP281+7))="",0,INDIRECT(ADDRESS(($AN281-1)*3+$AO281+5,$AP281+7))),IF(INDIRECT(ADDRESS(($AN281-1)*3+$AO281+5,$AP281+7))="",0,IF(COUNTIF(INDIRECT(ADDRESS(($AN281-1)*36+($AO281-1)*12+6,COLUMN())):INDIRECT(ADDRESS(($AN281-1)*36+($AO281-1)*12+$AP281+4,COLUMN())),INDIRECT(ADDRESS(($AN281-1)*3+$AO281+5,$AP281+7)))&gt;=1,0,INDIRECT(ADDRESS(($AN281-1)*3+$AO281+5,$AP281+7)))))</f>
        <v>0</v>
      </c>
      <c r="AR281" s="4">
        <f ca="1">COUNTIF(INDIRECT("H"&amp;(ROW()+12*(($AN281-1)*3+$AO281)-ROW())/12+5):INDIRECT("S"&amp;(ROW()+12*(($AN281-1)*3+$AO281)-ROW())/12+5),AQ281)</f>
        <v>0</v>
      </c>
      <c r="AS281" s="6"/>
      <c r="AU281" s="4">
        <f ca="1">IF(AND(AQ281&gt;0,AR281&gt;0),COUNTIF(AU$6:AU280,"&gt;0")+1,0)</f>
        <v>0</v>
      </c>
      <c r="BE281" s="4">
        <v>3</v>
      </c>
    </row>
    <row r="282" spans="1:83">
      <c r="A282" s="406">
        <v>93</v>
      </c>
      <c r="B282" s="409"/>
      <c r="C282" s="409"/>
      <c r="D282" s="409"/>
      <c r="E282" s="413"/>
      <c r="F282" s="409"/>
      <c r="G282" s="47" t="s">
        <v>75</v>
      </c>
      <c r="H282" s="48"/>
      <c r="I282" s="49" t="str">
        <f t="shared" ref="I282:S283" si="373">IF(H282="","",H282)</f>
        <v/>
      </c>
      <c r="J282" s="49" t="str">
        <f t="shared" si="373"/>
        <v/>
      </c>
      <c r="K282" s="49" t="str">
        <f t="shared" si="373"/>
        <v/>
      </c>
      <c r="L282" s="49" t="str">
        <f t="shared" si="373"/>
        <v/>
      </c>
      <c r="M282" s="49" t="str">
        <f t="shared" si="373"/>
        <v/>
      </c>
      <c r="N282" s="49" t="str">
        <f t="shared" si="373"/>
        <v/>
      </c>
      <c r="O282" s="49" t="str">
        <f t="shared" si="373"/>
        <v/>
      </c>
      <c r="P282" s="49" t="str">
        <f t="shared" si="373"/>
        <v/>
      </c>
      <c r="Q282" s="49" t="str">
        <f t="shared" si="373"/>
        <v/>
      </c>
      <c r="R282" s="49" t="str">
        <f t="shared" si="373"/>
        <v/>
      </c>
      <c r="S282" s="49" t="str">
        <f t="shared" si="373"/>
        <v/>
      </c>
      <c r="T282" s="50">
        <f t="shared" si="347"/>
        <v>0</v>
      </c>
      <c r="AN282" s="4">
        <v>8</v>
      </c>
      <c r="AO282" s="4">
        <v>3</v>
      </c>
      <c r="AP282" s="4">
        <v>1</v>
      </c>
      <c r="AQ282" s="6">
        <f ca="1">IF($AP282=1,IF(INDIRECT(ADDRESS(($AN282-1)*3+$AO282+5,$AP282+7))="",0,INDIRECT(ADDRESS(($AN282-1)*3+$AO282+5,$AP282+7))),IF(INDIRECT(ADDRESS(($AN282-1)*3+$AO282+5,$AP282+7))="",0,IF(COUNTIF(INDIRECT(ADDRESS(($AN282-1)*36+($AO282-1)*12+6,COLUMN())):INDIRECT(ADDRESS(($AN282-1)*36+($AO282-1)*12+$AP282+4,COLUMN())),INDIRECT(ADDRESS(($AN282-1)*3+$AO282+5,$AP282+7)))&gt;=1,0,INDIRECT(ADDRESS(($AN282-1)*3+$AO282+5,$AP282+7)))))</f>
        <v>0</v>
      </c>
      <c r="AR282" s="4">
        <f ca="1">COUNTIF(INDIRECT("H"&amp;(ROW()+12*(($AN282-1)*3+$AO282)-ROW())/12+5):INDIRECT("S"&amp;(ROW()+12*(($AN282-1)*3+$AO282)-ROW())/12+5),AQ282)</f>
        <v>0</v>
      </c>
      <c r="AS282" s="6"/>
      <c r="AU282" s="4">
        <f ca="1">IF(AND(AQ282&gt;0,AR282&gt;0),COUNTIF(AU$6:AU281,"&gt;0")+1,0)</f>
        <v>0</v>
      </c>
      <c r="BE282" s="4">
        <v>1</v>
      </c>
      <c r="BG282" s="4">
        <f t="shared" ref="BG282:BR282" si="374">SUM(H282:H283)</f>
        <v>0</v>
      </c>
      <c r="BH282" s="4">
        <f t="shared" si="374"/>
        <v>0</v>
      </c>
      <c r="BI282" s="4">
        <f t="shared" si="374"/>
        <v>0</v>
      </c>
      <c r="BJ282" s="4">
        <f t="shared" si="374"/>
        <v>0</v>
      </c>
      <c r="BK282" s="4">
        <f t="shared" si="374"/>
        <v>0</v>
      </c>
      <c r="BL282" s="4">
        <f t="shared" si="374"/>
        <v>0</v>
      </c>
      <c r="BM282" s="4">
        <f t="shared" si="374"/>
        <v>0</v>
      </c>
      <c r="BN282" s="4">
        <f t="shared" si="374"/>
        <v>0</v>
      </c>
      <c r="BO282" s="4">
        <f t="shared" si="374"/>
        <v>0</v>
      </c>
      <c r="BP282" s="4">
        <f t="shared" si="374"/>
        <v>0</v>
      </c>
      <c r="BQ282" s="4">
        <f t="shared" si="374"/>
        <v>0</v>
      </c>
      <c r="BR282" s="4">
        <f t="shared" si="374"/>
        <v>0</v>
      </c>
      <c r="BT282" s="4">
        <f t="shared" ref="BT282:CE282" si="375">SUM(U282:U283)</f>
        <v>0</v>
      </c>
      <c r="BU282" s="4">
        <f t="shared" si="375"/>
        <v>0</v>
      </c>
      <c r="BV282" s="4">
        <f t="shared" si="375"/>
        <v>0</v>
      </c>
      <c r="BW282" s="4">
        <f t="shared" si="375"/>
        <v>0</v>
      </c>
      <c r="BX282" s="4">
        <f t="shared" si="375"/>
        <v>0</v>
      </c>
      <c r="BY282" s="4">
        <f t="shared" si="375"/>
        <v>0</v>
      </c>
      <c r="BZ282" s="4">
        <f t="shared" si="375"/>
        <v>0</v>
      </c>
      <c r="CA282" s="4">
        <f t="shared" si="375"/>
        <v>0</v>
      </c>
      <c r="CB282" s="4">
        <f t="shared" si="375"/>
        <v>0</v>
      </c>
      <c r="CC282" s="4">
        <f t="shared" si="375"/>
        <v>0</v>
      </c>
      <c r="CD282" s="4">
        <f t="shared" si="375"/>
        <v>0</v>
      </c>
      <c r="CE282" s="4">
        <f t="shared" si="375"/>
        <v>0</v>
      </c>
    </row>
    <row r="283" spans="1:83">
      <c r="A283" s="407"/>
      <c r="B283" s="410"/>
      <c r="C283" s="440"/>
      <c r="D283" s="440"/>
      <c r="E283" s="414"/>
      <c r="F283" s="410"/>
      <c r="G283" s="53" t="s">
        <v>73</v>
      </c>
      <c r="H283" s="54"/>
      <c r="I283" s="55" t="str">
        <f t="shared" si="373"/>
        <v/>
      </c>
      <c r="J283" s="55" t="str">
        <f t="shared" si="373"/>
        <v/>
      </c>
      <c r="K283" s="55" t="str">
        <f t="shared" si="373"/>
        <v/>
      </c>
      <c r="L283" s="55" t="str">
        <f t="shared" si="373"/>
        <v/>
      </c>
      <c r="M283" s="55" t="str">
        <f t="shared" si="373"/>
        <v/>
      </c>
      <c r="N283" s="55" t="str">
        <f t="shared" si="373"/>
        <v/>
      </c>
      <c r="O283" s="55" t="str">
        <f t="shared" si="373"/>
        <v/>
      </c>
      <c r="P283" s="55" t="str">
        <f t="shared" si="373"/>
        <v/>
      </c>
      <c r="Q283" s="55" t="str">
        <f t="shared" si="373"/>
        <v/>
      </c>
      <c r="R283" s="55" t="str">
        <f t="shared" si="373"/>
        <v/>
      </c>
      <c r="S283" s="55" t="str">
        <f t="shared" si="373"/>
        <v/>
      </c>
      <c r="T283" s="56">
        <f t="shared" si="347"/>
        <v>0</v>
      </c>
      <c r="AN283" s="4">
        <v>8</v>
      </c>
      <c r="AO283" s="4">
        <v>3</v>
      </c>
      <c r="AP283" s="4">
        <v>2</v>
      </c>
      <c r="AQ283" s="6">
        <f ca="1">IF($AP283=1,IF(INDIRECT(ADDRESS(($AN283-1)*3+$AO283+5,$AP283+7))="",0,INDIRECT(ADDRESS(($AN283-1)*3+$AO283+5,$AP283+7))),IF(INDIRECT(ADDRESS(($AN283-1)*3+$AO283+5,$AP283+7))="",0,IF(COUNTIF(INDIRECT(ADDRESS(($AN283-1)*36+($AO283-1)*12+6,COLUMN())):INDIRECT(ADDRESS(($AN283-1)*36+($AO283-1)*12+$AP283+4,COLUMN())),INDIRECT(ADDRESS(($AN283-1)*3+$AO283+5,$AP283+7)))&gt;=1,0,INDIRECT(ADDRESS(($AN283-1)*3+$AO283+5,$AP283+7)))))</f>
        <v>0</v>
      </c>
      <c r="AR283" s="4">
        <f ca="1">COUNTIF(INDIRECT("H"&amp;(ROW()+12*(($AN283-1)*3+$AO283)-ROW())/12+5):INDIRECT("S"&amp;(ROW()+12*(($AN283-1)*3+$AO283)-ROW())/12+5),AQ283)</f>
        <v>0</v>
      </c>
      <c r="AS283" s="6"/>
      <c r="AU283" s="4">
        <f ca="1">IF(AND(AQ283&gt;0,AR283&gt;0),COUNTIF(AU$6:AU282,"&gt;0")+1,0)</f>
        <v>0</v>
      </c>
      <c r="BE283" s="4">
        <v>2</v>
      </c>
      <c r="BF283" s="4" t="s">
        <v>256</v>
      </c>
      <c r="BG283" s="4">
        <f t="shared" ref="BG283:BR283" si="376">IF(BG282+BT282&gt;40000,1,0)</f>
        <v>0</v>
      </c>
      <c r="BH283" s="4">
        <f t="shared" si="376"/>
        <v>0</v>
      </c>
      <c r="BI283" s="4">
        <f t="shared" si="376"/>
        <v>0</v>
      </c>
      <c r="BJ283" s="4">
        <f t="shared" si="376"/>
        <v>0</v>
      </c>
      <c r="BK283" s="4">
        <f t="shared" si="376"/>
        <v>0</v>
      </c>
      <c r="BL283" s="4">
        <f t="shared" si="376"/>
        <v>0</v>
      </c>
      <c r="BM283" s="4">
        <f t="shared" si="376"/>
        <v>0</v>
      </c>
      <c r="BN283" s="4">
        <f t="shared" si="376"/>
        <v>0</v>
      </c>
      <c r="BO283" s="4">
        <f t="shared" si="376"/>
        <v>0</v>
      </c>
      <c r="BP283" s="4">
        <f t="shared" si="376"/>
        <v>0</v>
      </c>
      <c r="BQ283" s="4">
        <f t="shared" si="376"/>
        <v>0</v>
      </c>
      <c r="BR283" s="4">
        <f t="shared" si="376"/>
        <v>0</v>
      </c>
    </row>
    <row r="284" spans="1:83">
      <c r="A284" s="408"/>
      <c r="B284" s="411"/>
      <c r="C284" s="441"/>
      <c r="D284" s="442"/>
      <c r="E284" s="415"/>
      <c r="F284" s="411"/>
      <c r="G284" s="59" t="s">
        <v>258</v>
      </c>
      <c r="H284" s="60"/>
      <c r="I284" s="61"/>
      <c r="J284" s="61"/>
      <c r="K284" s="61"/>
      <c r="L284" s="61"/>
      <c r="M284" s="61"/>
      <c r="N284" s="61"/>
      <c r="O284" s="61"/>
      <c r="P284" s="61"/>
      <c r="Q284" s="61"/>
      <c r="R284" s="61"/>
      <c r="S284" s="61"/>
      <c r="T284" s="62">
        <f t="shared" si="347"/>
        <v>0</v>
      </c>
      <c r="AN284" s="4">
        <v>8</v>
      </c>
      <c r="AO284" s="4">
        <v>3</v>
      </c>
      <c r="AP284" s="4">
        <v>3</v>
      </c>
      <c r="AQ284" s="6">
        <f ca="1">IF($AP284=1,IF(INDIRECT(ADDRESS(($AN284-1)*3+$AO284+5,$AP284+7))="",0,INDIRECT(ADDRESS(($AN284-1)*3+$AO284+5,$AP284+7))),IF(INDIRECT(ADDRESS(($AN284-1)*3+$AO284+5,$AP284+7))="",0,IF(COUNTIF(INDIRECT(ADDRESS(($AN284-1)*36+($AO284-1)*12+6,COLUMN())):INDIRECT(ADDRESS(($AN284-1)*36+($AO284-1)*12+$AP284+4,COLUMN())),INDIRECT(ADDRESS(($AN284-1)*3+$AO284+5,$AP284+7)))&gt;=1,0,INDIRECT(ADDRESS(($AN284-1)*3+$AO284+5,$AP284+7)))))</f>
        <v>0</v>
      </c>
      <c r="AR284" s="4">
        <f ca="1">COUNTIF(INDIRECT("H"&amp;(ROW()+12*(($AN284-1)*3+$AO284)-ROW())/12+5):INDIRECT("S"&amp;(ROW()+12*(($AN284-1)*3+$AO284)-ROW())/12+5),AQ284)</f>
        <v>0</v>
      </c>
      <c r="AS284" s="6"/>
      <c r="AU284" s="4">
        <f ca="1">IF(AND(AQ284&gt;0,AR284&gt;0),COUNTIF(AU$6:AU283,"&gt;0")+1,0)</f>
        <v>0</v>
      </c>
      <c r="BE284" s="4">
        <v>3</v>
      </c>
    </row>
    <row r="285" spans="1:83">
      <c r="A285" s="406">
        <v>94</v>
      </c>
      <c r="B285" s="409"/>
      <c r="C285" s="409"/>
      <c r="D285" s="409"/>
      <c r="E285" s="413"/>
      <c r="F285" s="409"/>
      <c r="G285" s="47" t="s">
        <v>75</v>
      </c>
      <c r="H285" s="48"/>
      <c r="I285" s="49" t="str">
        <f t="shared" ref="I285:S286" si="377">IF(H285="","",H285)</f>
        <v/>
      </c>
      <c r="J285" s="49" t="str">
        <f t="shared" si="377"/>
        <v/>
      </c>
      <c r="K285" s="49" t="str">
        <f t="shared" si="377"/>
        <v/>
      </c>
      <c r="L285" s="49" t="str">
        <f t="shared" si="377"/>
        <v/>
      </c>
      <c r="M285" s="49" t="str">
        <f t="shared" si="377"/>
        <v/>
      </c>
      <c r="N285" s="49" t="str">
        <f t="shared" si="377"/>
        <v/>
      </c>
      <c r="O285" s="49" t="str">
        <f t="shared" si="377"/>
        <v/>
      </c>
      <c r="P285" s="49" t="str">
        <f t="shared" si="377"/>
        <v/>
      </c>
      <c r="Q285" s="49" t="str">
        <f t="shared" si="377"/>
        <v/>
      </c>
      <c r="R285" s="49" t="str">
        <f t="shared" si="377"/>
        <v/>
      </c>
      <c r="S285" s="49" t="str">
        <f t="shared" si="377"/>
        <v/>
      </c>
      <c r="T285" s="50">
        <f t="shared" si="347"/>
        <v>0</v>
      </c>
      <c r="AN285" s="4">
        <v>8</v>
      </c>
      <c r="AO285" s="4">
        <v>3</v>
      </c>
      <c r="AP285" s="4">
        <v>4</v>
      </c>
      <c r="AQ285" s="6">
        <f ca="1">IF($AP285=1,IF(INDIRECT(ADDRESS(($AN285-1)*3+$AO285+5,$AP285+7))="",0,INDIRECT(ADDRESS(($AN285-1)*3+$AO285+5,$AP285+7))),IF(INDIRECT(ADDRESS(($AN285-1)*3+$AO285+5,$AP285+7))="",0,IF(COUNTIF(INDIRECT(ADDRESS(($AN285-1)*36+($AO285-1)*12+6,COLUMN())):INDIRECT(ADDRESS(($AN285-1)*36+($AO285-1)*12+$AP285+4,COLUMN())),INDIRECT(ADDRESS(($AN285-1)*3+$AO285+5,$AP285+7)))&gt;=1,0,INDIRECT(ADDRESS(($AN285-1)*3+$AO285+5,$AP285+7)))))</f>
        <v>0</v>
      </c>
      <c r="AR285" s="4">
        <f ca="1">COUNTIF(INDIRECT("H"&amp;(ROW()+12*(($AN285-1)*3+$AO285)-ROW())/12+5):INDIRECT("S"&amp;(ROW()+12*(($AN285-1)*3+$AO285)-ROW())/12+5),AQ285)</f>
        <v>0</v>
      </c>
      <c r="AS285" s="6"/>
      <c r="AU285" s="4">
        <f ca="1">IF(AND(AQ285&gt;0,AR285&gt;0),COUNTIF(AU$6:AU284,"&gt;0")+1,0)</f>
        <v>0</v>
      </c>
      <c r="BE285" s="4">
        <v>1</v>
      </c>
      <c r="BG285" s="4">
        <f t="shared" ref="BG285:BR285" si="378">SUM(H285:H286)</f>
        <v>0</v>
      </c>
      <c r="BH285" s="4">
        <f t="shared" si="378"/>
        <v>0</v>
      </c>
      <c r="BI285" s="4">
        <f t="shared" si="378"/>
        <v>0</v>
      </c>
      <c r="BJ285" s="4">
        <f t="shared" si="378"/>
        <v>0</v>
      </c>
      <c r="BK285" s="4">
        <f t="shared" si="378"/>
        <v>0</v>
      </c>
      <c r="BL285" s="4">
        <f t="shared" si="378"/>
        <v>0</v>
      </c>
      <c r="BM285" s="4">
        <f t="shared" si="378"/>
        <v>0</v>
      </c>
      <c r="BN285" s="4">
        <f t="shared" si="378"/>
        <v>0</v>
      </c>
      <c r="BO285" s="4">
        <f t="shared" si="378"/>
        <v>0</v>
      </c>
      <c r="BP285" s="4">
        <f t="shared" si="378"/>
        <v>0</v>
      </c>
      <c r="BQ285" s="4">
        <f t="shared" si="378"/>
        <v>0</v>
      </c>
      <c r="BR285" s="4">
        <f t="shared" si="378"/>
        <v>0</v>
      </c>
      <c r="BT285" s="4">
        <f t="shared" ref="BT285:CE285" si="379">SUM(U285:U286)</f>
        <v>0</v>
      </c>
      <c r="BU285" s="4">
        <f t="shared" si="379"/>
        <v>0</v>
      </c>
      <c r="BV285" s="4">
        <f t="shared" si="379"/>
        <v>0</v>
      </c>
      <c r="BW285" s="4">
        <f t="shared" si="379"/>
        <v>0</v>
      </c>
      <c r="BX285" s="4">
        <f t="shared" si="379"/>
        <v>0</v>
      </c>
      <c r="BY285" s="4">
        <f t="shared" si="379"/>
        <v>0</v>
      </c>
      <c r="BZ285" s="4">
        <f t="shared" si="379"/>
        <v>0</v>
      </c>
      <c r="CA285" s="4">
        <f t="shared" si="379"/>
        <v>0</v>
      </c>
      <c r="CB285" s="4">
        <f t="shared" si="379"/>
        <v>0</v>
      </c>
      <c r="CC285" s="4">
        <f t="shared" si="379"/>
        <v>0</v>
      </c>
      <c r="CD285" s="4">
        <f t="shared" si="379"/>
        <v>0</v>
      </c>
      <c r="CE285" s="4">
        <f t="shared" si="379"/>
        <v>0</v>
      </c>
    </row>
    <row r="286" spans="1:83">
      <c r="A286" s="407"/>
      <c r="B286" s="410"/>
      <c r="C286" s="440"/>
      <c r="D286" s="440"/>
      <c r="E286" s="414"/>
      <c r="F286" s="410"/>
      <c r="G286" s="53" t="s">
        <v>73</v>
      </c>
      <c r="H286" s="54"/>
      <c r="I286" s="55" t="str">
        <f t="shared" si="377"/>
        <v/>
      </c>
      <c r="J286" s="55" t="str">
        <f t="shared" si="377"/>
        <v/>
      </c>
      <c r="K286" s="55" t="str">
        <f t="shared" si="377"/>
        <v/>
      </c>
      <c r="L286" s="55" t="str">
        <f t="shared" si="377"/>
        <v/>
      </c>
      <c r="M286" s="55" t="str">
        <f t="shared" si="377"/>
        <v/>
      </c>
      <c r="N286" s="55" t="str">
        <f t="shared" si="377"/>
        <v/>
      </c>
      <c r="O286" s="55" t="str">
        <f t="shared" si="377"/>
        <v/>
      </c>
      <c r="P286" s="55" t="str">
        <f t="shared" si="377"/>
        <v/>
      </c>
      <c r="Q286" s="55" t="str">
        <f t="shared" si="377"/>
        <v/>
      </c>
      <c r="R286" s="55" t="str">
        <f t="shared" si="377"/>
        <v/>
      </c>
      <c r="S286" s="55" t="str">
        <f t="shared" si="377"/>
        <v/>
      </c>
      <c r="T286" s="56">
        <f t="shared" si="347"/>
        <v>0</v>
      </c>
      <c r="AN286" s="4">
        <v>8</v>
      </c>
      <c r="AO286" s="4">
        <v>3</v>
      </c>
      <c r="AP286" s="4">
        <v>5</v>
      </c>
      <c r="AQ286" s="6">
        <f ca="1">IF($AP286=1,IF(INDIRECT(ADDRESS(($AN286-1)*3+$AO286+5,$AP286+7))="",0,INDIRECT(ADDRESS(($AN286-1)*3+$AO286+5,$AP286+7))),IF(INDIRECT(ADDRESS(($AN286-1)*3+$AO286+5,$AP286+7))="",0,IF(COUNTIF(INDIRECT(ADDRESS(($AN286-1)*36+($AO286-1)*12+6,COLUMN())):INDIRECT(ADDRESS(($AN286-1)*36+($AO286-1)*12+$AP286+4,COLUMN())),INDIRECT(ADDRESS(($AN286-1)*3+$AO286+5,$AP286+7)))&gt;=1,0,INDIRECT(ADDRESS(($AN286-1)*3+$AO286+5,$AP286+7)))))</f>
        <v>0</v>
      </c>
      <c r="AR286" s="4">
        <f ca="1">COUNTIF(INDIRECT("H"&amp;(ROW()+12*(($AN286-1)*3+$AO286)-ROW())/12+5):INDIRECT("S"&amp;(ROW()+12*(($AN286-1)*3+$AO286)-ROW())/12+5),AQ286)</f>
        <v>0</v>
      </c>
      <c r="AS286" s="6"/>
      <c r="AU286" s="4">
        <f ca="1">IF(AND(AQ286&gt;0,AR286&gt;0),COUNTIF(AU$6:AU285,"&gt;0")+1,0)</f>
        <v>0</v>
      </c>
      <c r="BE286" s="4">
        <v>2</v>
      </c>
      <c r="BF286" s="4" t="s">
        <v>256</v>
      </c>
      <c r="BG286" s="4">
        <f t="shared" ref="BG286:BR286" si="380">IF(BG285+BT285&gt;40000,1,0)</f>
        <v>0</v>
      </c>
      <c r="BH286" s="4">
        <f t="shared" si="380"/>
        <v>0</v>
      </c>
      <c r="BI286" s="4">
        <f t="shared" si="380"/>
        <v>0</v>
      </c>
      <c r="BJ286" s="4">
        <f t="shared" si="380"/>
        <v>0</v>
      </c>
      <c r="BK286" s="4">
        <f t="shared" si="380"/>
        <v>0</v>
      </c>
      <c r="BL286" s="4">
        <f t="shared" si="380"/>
        <v>0</v>
      </c>
      <c r="BM286" s="4">
        <f t="shared" si="380"/>
        <v>0</v>
      </c>
      <c r="BN286" s="4">
        <f t="shared" si="380"/>
        <v>0</v>
      </c>
      <c r="BO286" s="4">
        <f t="shared" si="380"/>
        <v>0</v>
      </c>
      <c r="BP286" s="4">
        <f t="shared" si="380"/>
        <v>0</v>
      </c>
      <c r="BQ286" s="4">
        <f t="shared" si="380"/>
        <v>0</v>
      </c>
      <c r="BR286" s="4">
        <f t="shared" si="380"/>
        <v>0</v>
      </c>
    </row>
    <row r="287" spans="1:83">
      <c r="A287" s="408"/>
      <c r="B287" s="411"/>
      <c r="C287" s="441"/>
      <c r="D287" s="442"/>
      <c r="E287" s="415"/>
      <c r="F287" s="411"/>
      <c r="G287" s="59" t="s">
        <v>258</v>
      </c>
      <c r="H287" s="60"/>
      <c r="I287" s="61"/>
      <c r="J287" s="61"/>
      <c r="K287" s="61"/>
      <c r="L287" s="61"/>
      <c r="M287" s="61"/>
      <c r="N287" s="61"/>
      <c r="O287" s="61"/>
      <c r="P287" s="61"/>
      <c r="Q287" s="61"/>
      <c r="R287" s="61"/>
      <c r="S287" s="61"/>
      <c r="T287" s="62">
        <f t="shared" si="347"/>
        <v>0</v>
      </c>
      <c r="AN287" s="4">
        <v>8</v>
      </c>
      <c r="AO287" s="4">
        <v>3</v>
      </c>
      <c r="AP287" s="4">
        <v>6</v>
      </c>
      <c r="AQ287" s="6">
        <f ca="1">IF($AP287=1,IF(INDIRECT(ADDRESS(($AN287-1)*3+$AO287+5,$AP287+7))="",0,INDIRECT(ADDRESS(($AN287-1)*3+$AO287+5,$AP287+7))),IF(INDIRECT(ADDRESS(($AN287-1)*3+$AO287+5,$AP287+7))="",0,IF(COUNTIF(INDIRECT(ADDRESS(($AN287-1)*36+($AO287-1)*12+6,COLUMN())):INDIRECT(ADDRESS(($AN287-1)*36+($AO287-1)*12+$AP287+4,COLUMN())),INDIRECT(ADDRESS(($AN287-1)*3+$AO287+5,$AP287+7)))&gt;=1,0,INDIRECT(ADDRESS(($AN287-1)*3+$AO287+5,$AP287+7)))))</f>
        <v>0</v>
      </c>
      <c r="AR287" s="4">
        <f ca="1">COUNTIF(INDIRECT("H"&amp;(ROW()+12*(($AN287-1)*3+$AO287)-ROW())/12+5):INDIRECT("S"&amp;(ROW()+12*(($AN287-1)*3+$AO287)-ROW())/12+5),AQ287)</f>
        <v>0</v>
      </c>
      <c r="AS287" s="6"/>
      <c r="AU287" s="4">
        <f ca="1">IF(AND(AQ287&gt;0,AR287&gt;0),COUNTIF(AU$6:AU286,"&gt;0")+1,0)</f>
        <v>0</v>
      </c>
      <c r="BE287" s="4">
        <v>3</v>
      </c>
    </row>
    <row r="288" spans="1:83">
      <c r="A288" s="406">
        <v>95</v>
      </c>
      <c r="B288" s="409"/>
      <c r="C288" s="409"/>
      <c r="D288" s="409"/>
      <c r="E288" s="413"/>
      <c r="F288" s="409"/>
      <c r="G288" s="47" t="s">
        <v>75</v>
      </c>
      <c r="H288" s="48"/>
      <c r="I288" s="49" t="str">
        <f t="shared" ref="I288:S289" si="381">IF(H288="","",H288)</f>
        <v/>
      </c>
      <c r="J288" s="49" t="str">
        <f t="shared" si="381"/>
        <v/>
      </c>
      <c r="K288" s="49" t="str">
        <f t="shared" si="381"/>
        <v/>
      </c>
      <c r="L288" s="49" t="str">
        <f t="shared" si="381"/>
        <v/>
      </c>
      <c r="M288" s="49" t="str">
        <f t="shared" si="381"/>
        <v/>
      </c>
      <c r="N288" s="49" t="str">
        <f t="shared" si="381"/>
        <v/>
      </c>
      <c r="O288" s="49" t="str">
        <f t="shared" si="381"/>
        <v/>
      </c>
      <c r="P288" s="49" t="str">
        <f t="shared" si="381"/>
        <v/>
      </c>
      <c r="Q288" s="49" t="str">
        <f t="shared" si="381"/>
        <v/>
      </c>
      <c r="R288" s="49" t="str">
        <f t="shared" si="381"/>
        <v/>
      </c>
      <c r="S288" s="49" t="str">
        <f t="shared" si="381"/>
        <v/>
      </c>
      <c r="T288" s="50">
        <f t="shared" si="347"/>
        <v>0</v>
      </c>
      <c r="AN288" s="4">
        <v>8</v>
      </c>
      <c r="AO288" s="4">
        <v>3</v>
      </c>
      <c r="AP288" s="4">
        <v>7</v>
      </c>
      <c r="AQ288" s="6">
        <f ca="1">IF($AP288=1,IF(INDIRECT(ADDRESS(($AN288-1)*3+$AO288+5,$AP288+7))="",0,INDIRECT(ADDRESS(($AN288-1)*3+$AO288+5,$AP288+7))),IF(INDIRECT(ADDRESS(($AN288-1)*3+$AO288+5,$AP288+7))="",0,IF(COUNTIF(INDIRECT(ADDRESS(($AN288-1)*36+($AO288-1)*12+6,COLUMN())):INDIRECT(ADDRESS(($AN288-1)*36+($AO288-1)*12+$AP288+4,COLUMN())),INDIRECT(ADDRESS(($AN288-1)*3+$AO288+5,$AP288+7)))&gt;=1,0,INDIRECT(ADDRESS(($AN288-1)*3+$AO288+5,$AP288+7)))))</f>
        <v>0</v>
      </c>
      <c r="AR288" s="4">
        <f ca="1">COUNTIF(INDIRECT("H"&amp;(ROW()+12*(($AN288-1)*3+$AO288)-ROW())/12+5):INDIRECT("S"&amp;(ROW()+12*(($AN288-1)*3+$AO288)-ROW())/12+5),AQ288)</f>
        <v>0</v>
      </c>
      <c r="AS288" s="6"/>
      <c r="AU288" s="4">
        <f ca="1">IF(AND(AQ288&gt;0,AR288&gt;0),COUNTIF(AU$6:AU287,"&gt;0")+1,0)</f>
        <v>0</v>
      </c>
      <c r="BE288" s="4">
        <v>1</v>
      </c>
      <c r="BG288" s="4">
        <f t="shared" ref="BG288:BR288" si="382">SUM(H288:H289)</f>
        <v>0</v>
      </c>
      <c r="BH288" s="4">
        <f t="shared" si="382"/>
        <v>0</v>
      </c>
      <c r="BI288" s="4">
        <f t="shared" si="382"/>
        <v>0</v>
      </c>
      <c r="BJ288" s="4">
        <f t="shared" si="382"/>
        <v>0</v>
      </c>
      <c r="BK288" s="4">
        <f t="shared" si="382"/>
        <v>0</v>
      </c>
      <c r="BL288" s="4">
        <f t="shared" si="382"/>
        <v>0</v>
      </c>
      <c r="BM288" s="4">
        <f t="shared" si="382"/>
        <v>0</v>
      </c>
      <c r="BN288" s="4">
        <f t="shared" si="382"/>
        <v>0</v>
      </c>
      <c r="BO288" s="4">
        <f t="shared" si="382"/>
        <v>0</v>
      </c>
      <c r="BP288" s="4">
        <f t="shared" si="382"/>
        <v>0</v>
      </c>
      <c r="BQ288" s="4">
        <f t="shared" si="382"/>
        <v>0</v>
      </c>
      <c r="BR288" s="4">
        <f t="shared" si="382"/>
        <v>0</v>
      </c>
      <c r="BT288" s="4">
        <f t="shared" ref="BT288:CE288" si="383">SUM(U288:U289)</f>
        <v>0</v>
      </c>
      <c r="BU288" s="4">
        <f t="shared" si="383"/>
        <v>0</v>
      </c>
      <c r="BV288" s="4">
        <f t="shared" si="383"/>
        <v>0</v>
      </c>
      <c r="BW288" s="4">
        <f t="shared" si="383"/>
        <v>0</v>
      </c>
      <c r="BX288" s="4">
        <f t="shared" si="383"/>
        <v>0</v>
      </c>
      <c r="BY288" s="4">
        <f t="shared" si="383"/>
        <v>0</v>
      </c>
      <c r="BZ288" s="4">
        <f t="shared" si="383"/>
        <v>0</v>
      </c>
      <c r="CA288" s="4">
        <f t="shared" si="383"/>
        <v>0</v>
      </c>
      <c r="CB288" s="4">
        <f t="shared" si="383"/>
        <v>0</v>
      </c>
      <c r="CC288" s="4">
        <f t="shared" si="383"/>
        <v>0</v>
      </c>
      <c r="CD288" s="4">
        <f t="shared" si="383"/>
        <v>0</v>
      </c>
      <c r="CE288" s="4">
        <f t="shared" si="383"/>
        <v>0</v>
      </c>
    </row>
    <row r="289" spans="1:83">
      <c r="A289" s="407"/>
      <c r="B289" s="410"/>
      <c r="C289" s="440"/>
      <c r="D289" s="440"/>
      <c r="E289" s="414"/>
      <c r="F289" s="410"/>
      <c r="G289" s="53" t="s">
        <v>73</v>
      </c>
      <c r="H289" s="54"/>
      <c r="I289" s="55" t="str">
        <f t="shared" si="381"/>
        <v/>
      </c>
      <c r="J289" s="55" t="str">
        <f t="shared" si="381"/>
        <v/>
      </c>
      <c r="K289" s="55" t="str">
        <f t="shared" si="381"/>
        <v/>
      </c>
      <c r="L289" s="55" t="str">
        <f t="shared" si="381"/>
        <v/>
      </c>
      <c r="M289" s="55" t="str">
        <f t="shared" si="381"/>
        <v/>
      </c>
      <c r="N289" s="55" t="str">
        <f t="shared" si="381"/>
        <v/>
      </c>
      <c r="O289" s="55" t="str">
        <f t="shared" si="381"/>
        <v/>
      </c>
      <c r="P289" s="55" t="str">
        <f t="shared" si="381"/>
        <v/>
      </c>
      <c r="Q289" s="55" t="str">
        <f t="shared" si="381"/>
        <v/>
      </c>
      <c r="R289" s="55" t="str">
        <f t="shared" si="381"/>
        <v/>
      </c>
      <c r="S289" s="55" t="str">
        <f t="shared" si="381"/>
        <v/>
      </c>
      <c r="T289" s="56">
        <f t="shared" si="347"/>
        <v>0</v>
      </c>
      <c r="AN289" s="4">
        <v>8</v>
      </c>
      <c r="AO289" s="4">
        <v>3</v>
      </c>
      <c r="AP289" s="4">
        <v>8</v>
      </c>
      <c r="AQ289" s="6">
        <f ca="1">IF($AP289=1,IF(INDIRECT(ADDRESS(($AN289-1)*3+$AO289+5,$AP289+7))="",0,INDIRECT(ADDRESS(($AN289-1)*3+$AO289+5,$AP289+7))),IF(INDIRECT(ADDRESS(($AN289-1)*3+$AO289+5,$AP289+7))="",0,IF(COUNTIF(INDIRECT(ADDRESS(($AN289-1)*36+($AO289-1)*12+6,COLUMN())):INDIRECT(ADDRESS(($AN289-1)*36+($AO289-1)*12+$AP289+4,COLUMN())),INDIRECT(ADDRESS(($AN289-1)*3+$AO289+5,$AP289+7)))&gt;=1,0,INDIRECT(ADDRESS(($AN289-1)*3+$AO289+5,$AP289+7)))))</f>
        <v>0</v>
      </c>
      <c r="AR289" s="4">
        <f ca="1">COUNTIF(INDIRECT("H"&amp;(ROW()+12*(($AN289-1)*3+$AO289)-ROW())/12+5):INDIRECT("S"&amp;(ROW()+12*(($AN289-1)*3+$AO289)-ROW())/12+5),AQ289)</f>
        <v>0</v>
      </c>
      <c r="AS289" s="6"/>
      <c r="AU289" s="4">
        <f ca="1">IF(AND(AQ289&gt;0,AR289&gt;0),COUNTIF(AU$6:AU288,"&gt;0")+1,0)</f>
        <v>0</v>
      </c>
      <c r="BE289" s="4">
        <v>2</v>
      </c>
      <c r="BF289" s="4" t="s">
        <v>256</v>
      </c>
      <c r="BG289" s="4">
        <f t="shared" ref="BG289:BR289" si="384">IF(BG288+BT288&gt;40000,1,0)</f>
        <v>0</v>
      </c>
      <c r="BH289" s="4">
        <f t="shared" si="384"/>
        <v>0</v>
      </c>
      <c r="BI289" s="4">
        <f t="shared" si="384"/>
        <v>0</v>
      </c>
      <c r="BJ289" s="4">
        <f t="shared" si="384"/>
        <v>0</v>
      </c>
      <c r="BK289" s="4">
        <f t="shared" si="384"/>
        <v>0</v>
      </c>
      <c r="BL289" s="4">
        <f t="shared" si="384"/>
        <v>0</v>
      </c>
      <c r="BM289" s="4">
        <f t="shared" si="384"/>
        <v>0</v>
      </c>
      <c r="BN289" s="4">
        <f t="shared" si="384"/>
        <v>0</v>
      </c>
      <c r="BO289" s="4">
        <f t="shared" si="384"/>
        <v>0</v>
      </c>
      <c r="BP289" s="4">
        <f t="shared" si="384"/>
        <v>0</v>
      </c>
      <c r="BQ289" s="4">
        <f t="shared" si="384"/>
        <v>0</v>
      </c>
      <c r="BR289" s="4">
        <f t="shared" si="384"/>
        <v>0</v>
      </c>
    </row>
    <row r="290" spans="1:83">
      <c r="A290" s="408"/>
      <c r="B290" s="411"/>
      <c r="C290" s="441"/>
      <c r="D290" s="442"/>
      <c r="E290" s="415"/>
      <c r="F290" s="411"/>
      <c r="G290" s="59" t="s">
        <v>258</v>
      </c>
      <c r="H290" s="60"/>
      <c r="I290" s="61"/>
      <c r="J290" s="61"/>
      <c r="K290" s="61"/>
      <c r="L290" s="61"/>
      <c r="M290" s="61"/>
      <c r="N290" s="61"/>
      <c r="O290" s="61"/>
      <c r="P290" s="61"/>
      <c r="Q290" s="61"/>
      <c r="R290" s="61"/>
      <c r="S290" s="61"/>
      <c r="T290" s="62">
        <f t="shared" si="347"/>
        <v>0</v>
      </c>
      <c r="AN290" s="4">
        <v>8</v>
      </c>
      <c r="AO290" s="4">
        <v>3</v>
      </c>
      <c r="AP290" s="4">
        <v>9</v>
      </c>
      <c r="AQ290" s="6">
        <f ca="1">IF($AP290=1,IF(INDIRECT(ADDRESS(($AN290-1)*3+$AO290+5,$AP290+7))="",0,INDIRECT(ADDRESS(($AN290-1)*3+$AO290+5,$AP290+7))),IF(INDIRECT(ADDRESS(($AN290-1)*3+$AO290+5,$AP290+7))="",0,IF(COUNTIF(INDIRECT(ADDRESS(($AN290-1)*36+($AO290-1)*12+6,COLUMN())):INDIRECT(ADDRESS(($AN290-1)*36+($AO290-1)*12+$AP290+4,COLUMN())),INDIRECT(ADDRESS(($AN290-1)*3+$AO290+5,$AP290+7)))&gt;=1,0,INDIRECT(ADDRESS(($AN290-1)*3+$AO290+5,$AP290+7)))))</f>
        <v>0</v>
      </c>
      <c r="AR290" s="4">
        <f ca="1">COUNTIF(INDIRECT("H"&amp;(ROW()+12*(($AN290-1)*3+$AO290)-ROW())/12+5):INDIRECT("S"&amp;(ROW()+12*(($AN290-1)*3+$AO290)-ROW())/12+5),AQ290)</f>
        <v>0</v>
      </c>
      <c r="AS290" s="6"/>
      <c r="AU290" s="4">
        <f ca="1">IF(AND(AQ290&gt;0,AR290&gt;0),COUNTIF(AU$6:AU289,"&gt;0")+1,0)</f>
        <v>0</v>
      </c>
      <c r="BE290" s="4">
        <v>3</v>
      </c>
    </row>
    <row r="291" spans="1:83">
      <c r="A291" s="406">
        <v>96</v>
      </c>
      <c r="B291" s="409"/>
      <c r="C291" s="409"/>
      <c r="D291" s="409"/>
      <c r="E291" s="413"/>
      <c r="F291" s="409"/>
      <c r="G291" s="47" t="s">
        <v>75</v>
      </c>
      <c r="H291" s="48"/>
      <c r="I291" s="49" t="str">
        <f t="shared" ref="I291:S292" si="385">IF(H291="","",H291)</f>
        <v/>
      </c>
      <c r="J291" s="49" t="str">
        <f t="shared" si="385"/>
        <v/>
      </c>
      <c r="K291" s="49" t="str">
        <f t="shared" si="385"/>
        <v/>
      </c>
      <c r="L291" s="49" t="str">
        <f t="shared" si="385"/>
        <v/>
      </c>
      <c r="M291" s="49" t="str">
        <f t="shared" si="385"/>
        <v/>
      </c>
      <c r="N291" s="49" t="str">
        <f t="shared" si="385"/>
        <v/>
      </c>
      <c r="O291" s="49" t="str">
        <f t="shared" si="385"/>
        <v/>
      </c>
      <c r="P291" s="49" t="str">
        <f t="shared" si="385"/>
        <v/>
      </c>
      <c r="Q291" s="49" t="str">
        <f t="shared" si="385"/>
        <v/>
      </c>
      <c r="R291" s="49" t="str">
        <f t="shared" si="385"/>
        <v/>
      </c>
      <c r="S291" s="49" t="str">
        <f t="shared" si="385"/>
        <v/>
      </c>
      <c r="T291" s="50">
        <f t="shared" si="347"/>
        <v>0</v>
      </c>
      <c r="AN291" s="4">
        <v>8</v>
      </c>
      <c r="AO291" s="4">
        <v>3</v>
      </c>
      <c r="AP291" s="4">
        <v>10</v>
      </c>
      <c r="AQ291" s="6">
        <f ca="1">IF($AP291=1,IF(INDIRECT(ADDRESS(($AN291-1)*3+$AO291+5,$AP291+7))="",0,INDIRECT(ADDRESS(($AN291-1)*3+$AO291+5,$AP291+7))),IF(INDIRECT(ADDRESS(($AN291-1)*3+$AO291+5,$AP291+7))="",0,IF(COUNTIF(INDIRECT(ADDRESS(($AN291-1)*36+($AO291-1)*12+6,COLUMN())):INDIRECT(ADDRESS(($AN291-1)*36+($AO291-1)*12+$AP291+4,COLUMN())),INDIRECT(ADDRESS(($AN291-1)*3+$AO291+5,$AP291+7)))&gt;=1,0,INDIRECT(ADDRESS(($AN291-1)*3+$AO291+5,$AP291+7)))))</f>
        <v>0</v>
      </c>
      <c r="AR291" s="4">
        <f ca="1">COUNTIF(INDIRECT("H"&amp;(ROW()+12*(($AN291-1)*3+$AO291)-ROW())/12+5):INDIRECT("S"&amp;(ROW()+12*(($AN291-1)*3+$AO291)-ROW())/12+5),AQ291)</f>
        <v>0</v>
      </c>
      <c r="AS291" s="6"/>
      <c r="AU291" s="4">
        <f ca="1">IF(AND(AQ291&gt;0,AR291&gt;0),COUNTIF(AU$6:AU290,"&gt;0")+1,0)</f>
        <v>0</v>
      </c>
      <c r="BE291" s="4">
        <v>1</v>
      </c>
      <c r="BG291" s="4">
        <f t="shared" ref="BG291:BR291" si="386">SUM(H291:H292)</f>
        <v>0</v>
      </c>
      <c r="BH291" s="4">
        <f t="shared" si="386"/>
        <v>0</v>
      </c>
      <c r="BI291" s="4">
        <f t="shared" si="386"/>
        <v>0</v>
      </c>
      <c r="BJ291" s="4">
        <f t="shared" si="386"/>
        <v>0</v>
      </c>
      <c r="BK291" s="4">
        <f t="shared" si="386"/>
        <v>0</v>
      </c>
      <c r="BL291" s="4">
        <f t="shared" si="386"/>
        <v>0</v>
      </c>
      <c r="BM291" s="4">
        <f t="shared" si="386"/>
        <v>0</v>
      </c>
      <c r="BN291" s="4">
        <f t="shared" si="386"/>
        <v>0</v>
      </c>
      <c r="BO291" s="4">
        <f t="shared" si="386"/>
        <v>0</v>
      </c>
      <c r="BP291" s="4">
        <f t="shared" si="386"/>
        <v>0</v>
      </c>
      <c r="BQ291" s="4">
        <f t="shared" si="386"/>
        <v>0</v>
      </c>
      <c r="BR291" s="4">
        <f t="shared" si="386"/>
        <v>0</v>
      </c>
      <c r="BT291" s="4">
        <f t="shared" ref="BT291:CE291" si="387">SUM(U291:U292)</f>
        <v>0</v>
      </c>
      <c r="BU291" s="4">
        <f t="shared" si="387"/>
        <v>0</v>
      </c>
      <c r="BV291" s="4">
        <f t="shared" si="387"/>
        <v>0</v>
      </c>
      <c r="BW291" s="4">
        <f t="shared" si="387"/>
        <v>0</v>
      </c>
      <c r="BX291" s="4">
        <f t="shared" si="387"/>
        <v>0</v>
      </c>
      <c r="BY291" s="4">
        <f t="shared" si="387"/>
        <v>0</v>
      </c>
      <c r="BZ291" s="4">
        <f t="shared" si="387"/>
        <v>0</v>
      </c>
      <c r="CA291" s="4">
        <f t="shared" si="387"/>
        <v>0</v>
      </c>
      <c r="CB291" s="4">
        <f t="shared" si="387"/>
        <v>0</v>
      </c>
      <c r="CC291" s="4">
        <f t="shared" si="387"/>
        <v>0</v>
      </c>
      <c r="CD291" s="4">
        <f t="shared" si="387"/>
        <v>0</v>
      </c>
      <c r="CE291" s="4">
        <f t="shared" si="387"/>
        <v>0</v>
      </c>
    </row>
    <row r="292" spans="1:83">
      <c r="A292" s="407"/>
      <c r="B292" s="410"/>
      <c r="C292" s="440"/>
      <c r="D292" s="440"/>
      <c r="E292" s="414"/>
      <c r="F292" s="410"/>
      <c r="G292" s="53" t="s">
        <v>73</v>
      </c>
      <c r="H292" s="54"/>
      <c r="I292" s="55" t="str">
        <f t="shared" si="385"/>
        <v/>
      </c>
      <c r="J292" s="55" t="str">
        <f t="shared" si="385"/>
        <v/>
      </c>
      <c r="K292" s="55" t="str">
        <f t="shared" si="385"/>
        <v/>
      </c>
      <c r="L292" s="55" t="str">
        <f t="shared" si="385"/>
        <v/>
      </c>
      <c r="M292" s="55" t="str">
        <f t="shared" si="385"/>
        <v/>
      </c>
      <c r="N292" s="55" t="str">
        <f t="shared" si="385"/>
        <v/>
      </c>
      <c r="O292" s="55" t="str">
        <f t="shared" si="385"/>
        <v/>
      </c>
      <c r="P292" s="55" t="str">
        <f t="shared" si="385"/>
        <v/>
      </c>
      <c r="Q292" s="55" t="str">
        <f t="shared" si="385"/>
        <v/>
      </c>
      <c r="R292" s="55" t="str">
        <f t="shared" si="385"/>
        <v/>
      </c>
      <c r="S292" s="55" t="str">
        <f t="shared" si="385"/>
        <v/>
      </c>
      <c r="T292" s="56">
        <f t="shared" si="347"/>
        <v>0</v>
      </c>
      <c r="AN292" s="4">
        <v>8</v>
      </c>
      <c r="AO292" s="4">
        <v>3</v>
      </c>
      <c r="AP292" s="4">
        <v>11</v>
      </c>
      <c r="AQ292" s="6">
        <f ca="1">IF($AP292=1,IF(INDIRECT(ADDRESS(($AN292-1)*3+$AO292+5,$AP292+7))="",0,INDIRECT(ADDRESS(($AN292-1)*3+$AO292+5,$AP292+7))),IF(INDIRECT(ADDRESS(($AN292-1)*3+$AO292+5,$AP292+7))="",0,IF(COUNTIF(INDIRECT(ADDRESS(($AN292-1)*36+($AO292-1)*12+6,COLUMN())):INDIRECT(ADDRESS(($AN292-1)*36+($AO292-1)*12+$AP292+4,COLUMN())),INDIRECT(ADDRESS(($AN292-1)*3+$AO292+5,$AP292+7)))&gt;=1,0,INDIRECT(ADDRESS(($AN292-1)*3+$AO292+5,$AP292+7)))))</f>
        <v>0</v>
      </c>
      <c r="AR292" s="4">
        <f ca="1">COUNTIF(INDIRECT("H"&amp;(ROW()+12*(($AN292-1)*3+$AO292)-ROW())/12+5):INDIRECT("S"&amp;(ROW()+12*(($AN292-1)*3+$AO292)-ROW())/12+5),AQ292)</f>
        <v>0</v>
      </c>
      <c r="AS292" s="6"/>
      <c r="AU292" s="4">
        <f ca="1">IF(AND(AQ292&gt;0,AR292&gt;0),COUNTIF(AU$6:AU291,"&gt;0")+1,0)</f>
        <v>0</v>
      </c>
      <c r="BE292" s="4">
        <v>2</v>
      </c>
      <c r="BF292" s="4" t="s">
        <v>256</v>
      </c>
      <c r="BG292" s="4">
        <f t="shared" ref="BG292:BR292" si="388">IF(BG291+BT291&gt;40000,1,0)</f>
        <v>0</v>
      </c>
      <c r="BH292" s="4">
        <f t="shared" si="388"/>
        <v>0</v>
      </c>
      <c r="BI292" s="4">
        <f t="shared" si="388"/>
        <v>0</v>
      </c>
      <c r="BJ292" s="4">
        <f t="shared" si="388"/>
        <v>0</v>
      </c>
      <c r="BK292" s="4">
        <f t="shared" si="388"/>
        <v>0</v>
      </c>
      <c r="BL292" s="4">
        <f t="shared" si="388"/>
        <v>0</v>
      </c>
      <c r="BM292" s="4">
        <f t="shared" si="388"/>
        <v>0</v>
      </c>
      <c r="BN292" s="4">
        <f t="shared" si="388"/>
        <v>0</v>
      </c>
      <c r="BO292" s="4">
        <f t="shared" si="388"/>
        <v>0</v>
      </c>
      <c r="BP292" s="4">
        <f t="shared" si="388"/>
        <v>0</v>
      </c>
      <c r="BQ292" s="4">
        <f t="shared" si="388"/>
        <v>0</v>
      </c>
      <c r="BR292" s="4">
        <f t="shared" si="388"/>
        <v>0</v>
      </c>
    </row>
    <row r="293" spans="1:83">
      <c r="A293" s="408"/>
      <c r="B293" s="411"/>
      <c r="C293" s="441"/>
      <c r="D293" s="442"/>
      <c r="E293" s="415"/>
      <c r="F293" s="411"/>
      <c r="G293" s="59" t="s">
        <v>258</v>
      </c>
      <c r="H293" s="60"/>
      <c r="I293" s="61"/>
      <c r="J293" s="61"/>
      <c r="K293" s="61"/>
      <c r="L293" s="61"/>
      <c r="M293" s="61"/>
      <c r="N293" s="61"/>
      <c r="O293" s="61"/>
      <c r="P293" s="61"/>
      <c r="Q293" s="61"/>
      <c r="R293" s="61"/>
      <c r="S293" s="61"/>
      <c r="T293" s="62">
        <f t="shared" si="347"/>
        <v>0</v>
      </c>
      <c r="AN293" s="77">
        <v>8</v>
      </c>
      <c r="AO293" s="77">
        <v>3</v>
      </c>
      <c r="AP293" s="77">
        <v>12</v>
      </c>
      <c r="AQ293" s="78">
        <f ca="1">IF($AP293=1,IF(INDIRECT(ADDRESS(($AN293-1)*3+$AO293+5,$AP293+7))="",0,INDIRECT(ADDRESS(($AN293-1)*3+$AO293+5,$AP293+7))),IF(INDIRECT(ADDRESS(($AN293-1)*3+$AO293+5,$AP293+7))="",0,IF(COUNTIF(INDIRECT(ADDRESS(($AN293-1)*36+($AO293-1)*12+6,COLUMN())):INDIRECT(ADDRESS(($AN293-1)*36+($AO293-1)*12+$AP293+4,COLUMN())),INDIRECT(ADDRESS(($AN293-1)*3+$AO293+5,$AP293+7)))&gt;=1,0,INDIRECT(ADDRESS(($AN293-1)*3+$AO293+5,$AP293+7)))))</f>
        <v>0</v>
      </c>
      <c r="AR293" s="77">
        <f ca="1">COUNTIF(INDIRECT("H"&amp;(ROW()+12*(($AN293-1)*3+$AO293)-ROW())/12+5):INDIRECT("S"&amp;(ROW()+12*(($AN293-1)*3+$AO293)-ROW())/12+5),AQ293)</f>
        <v>0</v>
      </c>
      <c r="AS293" s="78"/>
      <c r="AT293" s="77"/>
      <c r="AU293" s="77">
        <f ca="1">IF(AND(AQ293&gt;0,AR293&gt;0),COUNTIF(AU$6:AU292,"&gt;0")+1,0)</f>
        <v>0</v>
      </c>
      <c r="BE293" s="4">
        <v>3</v>
      </c>
    </row>
    <row r="294" spans="1:83">
      <c r="A294" s="406">
        <v>97</v>
      </c>
      <c r="B294" s="409"/>
      <c r="C294" s="409"/>
      <c r="D294" s="409"/>
      <c r="E294" s="413"/>
      <c r="F294" s="409"/>
      <c r="G294" s="47" t="s">
        <v>75</v>
      </c>
      <c r="H294" s="48"/>
      <c r="I294" s="49" t="str">
        <f t="shared" ref="I294:S295" si="389">IF(H294="","",H294)</f>
        <v/>
      </c>
      <c r="J294" s="49" t="str">
        <f t="shared" si="389"/>
        <v/>
      </c>
      <c r="K294" s="49" t="str">
        <f t="shared" si="389"/>
        <v/>
      </c>
      <c r="L294" s="49" t="str">
        <f t="shared" si="389"/>
        <v/>
      </c>
      <c r="M294" s="49" t="str">
        <f t="shared" si="389"/>
        <v/>
      </c>
      <c r="N294" s="49" t="str">
        <f t="shared" si="389"/>
        <v/>
      </c>
      <c r="O294" s="49" t="str">
        <f t="shared" si="389"/>
        <v/>
      </c>
      <c r="P294" s="49" t="str">
        <f t="shared" si="389"/>
        <v/>
      </c>
      <c r="Q294" s="49" t="str">
        <f t="shared" si="389"/>
        <v/>
      </c>
      <c r="R294" s="49" t="str">
        <f t="shared" si="389"/>
        <v/>
      </c>
      <c r="S294" s="49" t="str">
        <f t="shared" si="389"/>
        <v/>
      </c>
      <c r="T294" s="50">
        <f t="shared" si="347"/>
        <v>0</v>
      </c>
      <c r="AN294" s="4">
        <v>9</v>
      </c>
      <c r="AO294" s="4">
        <v>1</v>
      </c>
      <c r="AP294" s="4">
        <v>1</v>
      </c>
      <c r="AQ294" s="6">
        <f ca="1">IF($AP294=1,IF(INDIRECT(ADDRESS(($AN294-1)*3+$AO294+5,$AP294+7))="",0,INDIRECT(ADDRESS(($AN294-1)*3+$AO294+5,$AP294+7))),IF(INDIRECT(ADDRESS(($AN294-1)*3+$AO294+5,$AP294+7))="",0,IF(COUNTIF(INDIRECT(ADDRESS(($AN294-1)*36+($AO294-1)*12+6,COLUMN())):INDIRECT(ADDRESS(($AN294-1)*36+($AO294-1)*12+$AP294+4,COLUMN())),INDIRECT(ADDRESS(($AN294-1)*3+$AO294+5,$AP294+7)))&gt;=1,0,INDIRECT(ADDRESS(($AN294-1)*3+$AO294+5,$AP294+7)))))</f>
        <v>0</v>
      </c>
      <c r="AR294" s="4">
        <f ca="1">COUNTIF(INDIRECT("H"&amp;(ROW()+12*(($AN294-1)*3+$AO294)-ROW())/12+5):INDIRECT("S"&amp;(ROW()+12*(($AN294-1)*3+$AO294)-ROW())/12+5),AQ294)</f>
        <v>0</v>
      </c>
      <c r="AS294" s="6"/>
      <c r="AU294" s="4">
        <f ca="1">IF(AND(AQ294&gt;0,AR294&gt;0),COUNTIF(AU$6:AU293,"&gt;0")+1,0)</f>
        <v>0</v>
      </c>
      <c r="BE294" s="4">
        <v>1</v>
      </c>
      <c r="BG294" s="4">
        <f t="shared" ref="BG294:BR294" si="390">SUM(H294:H295)</f>
        <v>0</v>
      </c>
      <c r="BH294" s="4">
        <f t="shared" si="390"/>
        <v>0</v>
      </c>
      <c r="BI294" s="4">
        <f t="shared" si="390"/>
        <v>0</v>
      </c>
      <c r="BJ294" s="4">
        <f t="shared" si="390"/>
        <v>0</v>
      </c>
      <c r="BK294" s="4">
        <f t="shared" si="390"/>
        <v>0</v>
      </c>
      <c r="BL294" s="4">
        <f t="shared" si="390"/>
        <v>0</v>
      </c>
      <c r="BM294" s="4">
        <f t="shared" si="390"/>
        <v>0</v>
      </c>
      <c r="BN294" s="4">
        <f t="shared" si="390"/>
        <v>0</v>
      </c>
      <c r="BO294" s="4">
        <f t="shared" si="390"/>
        <v>0</v>
      </c>
      <c r="BP294" s="4">
        <f t="shared" si="390"/>
        <v>0</v>
      </c>
      <c r="BQ294" s="4">
        <f t="shared" si="390"/>
        <v>0</v>
      </c>
      <c r="BR294" s="4">
        <f t="shared" si="390"/>
        <v>0</v>
      </c>
      <c r="BT294" s="4">
        <f t="shared" ref="BT294:CE294" si="391">SUM(U294:U295)</f>
        <v>0</v>
      </c>
      <c r="BU294" s="4">
        <f t="shared" si="391"/>
        <v>0</v>
      </c>
      <c r="BV294" s="4">
        <f t="shared" si="391"/>
        <v>0</v>
      </c>
      <c r="BW294" s="4">
        <f t="shared" si="391"/>
        <v>0</v>
      </c>
      <c r="BX294" s="4">
        <f t="shared" si="391"/>
        <v>0</v>
      </c>
      <c r="BY294" s="4">
        <f t="shared" si="391"/>
        <v>0</v>
      </c>
      <c r="BZ294" s="4">
        <f t="shared" si="391"/>
        <v>0</v>
      </c>
      <c r="CA294" s="4">
        <f t="shared" si="391"/>
        <v>0</v>
      </c>
      <c r="CB294" s="4">
        <f t="shared" si="391"/>
        <v>0</v>
      </c>
      <c r="CC294" s="4">
        <f t="shared" si="391"/>
        <v>0</v>
      </c>
      <c r="CD294" s="4">
        <f t="shared" si="391"/>
        <v>0</v>
      </c>
      <c r="CE294" s="4">
        <f t="shared" si="391"/>
        <v>0</v>
      </c>
    </row>
    <row r="295" spans="1:83">
      <c r="A295" s="407"/>
      <c r="B295" s="410"/>
      <c r="C295" s="440"/>
      <c r="D295" s="440"/>
      <c r="E295" s="414"/>
      <c r="F295" s="410"/>
      <c r="G295" s="53" t="s">
        <v>73</v>
      </c>
      <c r="H295" s="54"/>
      <c r="I295" s="55" t="str">
        <f t="shared" si="389"/>
        <v/>
      </c>
      <c r="J295" s="55" t="str">
        <f t="shared" si="389"/>
        <v/>
      </c>
      <c r="K295" s="55" t="str">
        <f t="shared" si="389"/>
        <v/>
      </c>
      <c r="L295" s="55" t="str">
        <f t="shared" si="389"/>
        <v/>
      </c>
      <c r="M295" s="55" t="str">
        <f t="shared" si="389"/>
        <v/>
      </c>
      <c r="N295" s="55" t="str">
        <f t="shared" si="389"/>
        <v/>
      </c>
      <c r="O295" s="55" t="str">
        <f t="shared" si="389"/>
        <v/>
      </c>
      <c r="P295" s="55" t="str">
        <f t="shared" si="389"/>
        <v/>
      </c>
      <c r="Q295" s="55" t="str">
        <f t="shared" si="389"/>
        <v/>
      </c>
      <c r="R295" s="55" t="str">
        <f t="shared" si="389"/>
        <v/>
      </c>
      <c r="S295" s="55" t="str">
        <f t="shared" si="389"/>
        <v/>
      </c>
      <c r="T295" s="56">
        <f t="shared" si="347"/>
        <v>0</v>
      </c>
      <c r="AN295" s="4">
        <v>9</v>
      </c>
      <c r="AO295" s="4">
        <v>1</v>
      </c>
      <c r="AP295" s="4">
        <v>2</v>
      </c>
      <c r="AQ295" s="6">
        <f ca="1">IF($AP295=1,IF(INDIRECT(ADDRESS(($AN295-1)*3+$AO295+5,$AP295+7))="",0,INDIRECT(ADDRESS(($AN295-1)*3+$AO295+5,$AP295+7))),IF(INDIRECT(ADDRESS(($AN295-1)*3+$AO295+5,$AP295+7))="",0,IF(COUNTIF(INDIRECT(ADDRESS(($AN295-1)*36+($AO295-1)*12+6,COLUMN())):INDIRECT(ADDRESS(($AN295-1)*36+($AO295-1)*12+$AP295+4,COLUMN())),INDIRECT(ADDRESS(($AN295-1)*3+$AO295+5,$AP295+7)))&gt;=1,0,INDIRECT(ADDRESS(($AN295-1)*3+$AO295+5,$AP295+7)))))</f>
        <v>0</v>
      </c>
      <c r="AR295" s="4">
        <f ca="1">COUNTIF(INDIRECT("H"&amp;(ROW()+12*(($AN295-1)*3+$AO295)-ROW())/12+5):INDIRECT("S"&amp;(ROW()+12*(($AN295-1)*3+$AO295)-ROW())/12+5),AQ295)</f>
        <v>0</v>
      </c>
      <c r="AS295" s="6"/>
      <c r="AU295" s="4">
        <f ca="1">IF(AND(AQ295&gt;0,AR295&gt;0),COUNTIF(AU$6:AU294,"&gt;0")+1,0)</f>
        <v>0</v>
      </c>
      <c r="BE295" s="4">
        <v>2</v>
      </c>
      <c r="BF295" s="4" t="s">
        <v>256</v>
      </c>
      <c r="BG295" s="4">
        <f t="shared" ref="BG295:BR295" si="392">IF(BG294+BT294&gt;40000,1,0)</f>
        <v>0</v>
      </c>
      <c r="BH295" s="4">
        <f t="shared" si="392"/>
        <v>0</v>
      </c>
      <c r="BI295" s="4">
        <f t="shared" si="392"/>
        <v>0</v>
      </c>
      <c r="BJ295" s="4">
        <f t="shared" si="392"/>
        <v>0</v>
      </c>
      <c r="BK295" s="4">
        <f t="shared" si="392"/>
        <v>0</v>
      </c>
      <c r="BL295" s="4">
        <f t="shared" si="392"/>
        <v>0</v>
      </c>
      <c r="BM295" s="4">
        <f t="shared" si="392"/>
        <v>0</v>
      </c>
      <c r="BN295" s="4">
        <f t="shared" si="392"/>
        <v>0</v>
      </c>
      <c r="BO295" s="4">
        <f t="shared" si="392"/>
        <v>0</v>
      </c>
      <c r="BP295" s="4">
        <f t="shared" si="392"/>
        <v>0</v>
      </c>
      <c r="BQ295" s="4">
        <f t="shared" si="392"/>
        <v>0</v>
      </c>
      <c r="BR295" s="4">
        <f t="shared" si="392"/>
        <v>0</v>
      </c>
    </row>
    <row r="296" spans="1:83">
      <c r="A296" s="408"/>
      <c r="B296" s="411"/>
      <c r="C296" s="441"/>
      <c r="D296" s="442"/>
      <c r="E296" s="415"/>
      <c r="F296" s="411"/>
      <c r="G296" s="59" t="s">
        <v>258</v>
      </c>
      <c r="H296" s="60"/>
      <c r="I296" s="61"/>
      <c r="J296" s="61"/>
      <c r="K296" s="61"/>
      <c r="L296" s="61"/>
      <c r="M296" s="61"/>
      <c r="N296" s="61"/>
      <c r="O296" s="61"/>
      <c r="P296" s="61"/>
      <c r="Q296" s="61"/>
      <c r="R296" s="61"/>
      <c r="S296" s="61"/>
      <c r="T296" s="62">
        <f t="shared" si="347"/>
        <v>0</v>
      </c>
      <c r="AN296" s="4">
        <v>9</v>
      </c>
      <c r="AO296" s="4">
        <v>1</v>
      </c>
      <c r="AP296" s="4">
        <v>3</v>
      </c>
      <c r="AQ296" s="6">
        <f ca="1">IF($AP296=1,IF(INDIRECT(ADDRESS(($AN296-1)*3+$AO296+5,$AP296+7))="",0,INDIRECT(ADDRESS(($AN296-1)*3+$AO296+5,$AP296+7))),IF(INDIRECT(ADDRESS(($AN296-1)*3+$AO296+5,$AP296+7))="",0,IF(COUNTIF(INDIRECT(ADDRESS(($AN296-1)*36+($AO296-1)*12+6,COLUMN())):INDIRECT(ADDRESS(($AN296-1)*36+($AO296-1)*12+$AP296+4,COLUMN())),INDIRECT(ADDRESS(($AN296-1)*3+$AO296+5,$AP296+7)))&gt;=1,0,INDIRECT(ADDRESS(($AN296-1)*3+$AO296+5,$AP296+7)))))</f>
        <v>0</v>
      </c>
      <c r="AR296" s="4">
        <f ca="1">COUNTIF(INDIRECT("H"&amp;(ROW()+12*(($AN296-1)*3+$AO296)-ROW())/12+5):INDIRECT("S"&amp;(ROW()+12*(($AN296-1)*3+$AO296)-ROW())/12+5),AQ296)</f>
        <v>0</v>
      </c>
      <c r="AS296" s="6"/>
      <c r="AU296" s="4">
        <f ca="1">IF(AND(AQ296&gt;0,AR296&gt;0),COUNTIF(AU$6:AU295,"&gt;0")+1,0)</f>
        <v>0</v>
      </c>
      <c r="BE296" s="4">
        <v>3</v>
      </c>
    </row>
    <row r="297" spans="1:83">
      <c r="A297" s="406">
        <v>98</v>
      </c>
      <c r="B297" s="409"/>
      <c r="C297" s="409"/>
      <c r="D297" s="409"/>
      <c r="E297" s="413"/>
      <c r="F297" s="409"/>
      <c r="G297" s="47" t="s">
        <v>75</v>
      </c>
      <c r="H297" s="48"/>
      <c r="I297" s="49" t="str">
        <f t="shared" ref="I297:S298" si="393">IF(H297="","",H297)</f>
        <v/>
      </c>
      <c r="J297" s="49" t="str">
        <f t="shared" si="393"/>
        <v/>
      </c>
      <c r="K297" s="49" t="str">
        <f t="shared" si="393"/>
        <v/>
      </c>
      <c r="L297" s="49" t="str">
        <f t="shared" si="393"/>
        <v/>
      </c>
      <c r="M297" s="49" t="str">
        <f t="shared" si="393"/>
        <v/>
      </c>
      <c r="N297" s="49" t="str">
        <f t="shared" si="393"/>
        <v/>
      </c>
      <c r="O297" s="49" t="str">
        <f t="shared" si="393"/>
        <v/>
      </c>
      <c r="P297" s="49" t="str">
        <f t="shared" si="393"/>
        <v/>
      </c>
      <c r="Q297" s="49" t="str">
        <f t="shared" si="393"/>
        <v/>
      </c>
      <c r="R297" s="49" t="str">
        <f t="shared" si="393"/>
        <v/>
      </c>
      <c r="S297" s="49" t="str">
        <f t="shared" si="393"/>
        <v/>
      </c>
      <c r="T297" s="50">
        <f t="shared" si="347"/>
        <v>0</v>
      </c>
      <c r="AN297" s="4">
        <v>9</v>
      </c>
      <c r="AO297" s="4">
        <v>1</v>
      </c>
      <c r="AP297" s="4">
        <v>4</v>
      </c>
      <c r="AQ297" s="6">
        <f ca="1">IF($AP297=1,IF(INDIRECT(ADDRESS(($AN297-1)*3+$AO297+5,$AP297+7))="",0,INDIRECT(ADDRESS(($AN297-1)*3+$AO297+5,$AP297+7))),IF(INDIRECT(ADDRESS(($AN297-1)*3+$AO297+5,$AP297+7))="",0,IF(COUNTIF(INDIRECT(ADDRESS(($AN297-1)*36+($AO297-1)*12+6,COLUMN())):INDIRECT(ADDRESS(($AN297-1)*36+($AO297-1)*12+$AP297+4,COLUMN())),INDIRECT(ADDRESS(($AN297-1)*3+$AO297+5,$AP297+7)))&gt;=1,0,INDIRECT(ADDRESS(($AN297-1)*3+$AO297+5,$AP297+7)))))</f>
        <v>0</v>
      </c>
      <c r="AR297" s="4">
        <f ca="1">COUNTIF(INDIRECT("H"&amp;(ROW()+12*(($AN297-1)*3+$AO297)-ROW())/12+5):INDIRECT("S"&amp;(ROW()+12*(($AN297-1)*3+$AO297)-ROW())/12+5),AQ297)</f>
        <v>0</v>
      </c>
      <c r="AS297" s="6"/>
      <c r="AU297" s="4">
        <f ca="1">IF(AND(AQ297&gt;0,AR297&gt;0),COUNTIF(AU$6:AU296,"&gt;0")+1,0)</f>
        <v>0</v>
      </c>
      <c r="BE297" s="4">
        <v>1</v>
      </c>
      <c r="BG297" s="4">
        <f t="shared" ref="BG297:BR297" si="394">SUM(H297:H298)</f>
        <v>0</v>
      </c>
      <c r="BH297" s="4">
        <f t="shared" si="394"/>
        <v>0</v>
      </c>
      <c r="BI297" s="4">
        <f t="shared" si="394"/>
        <v>0</v>
      </c>
      <c r="BJ297" s="4">
        <f t="shared" si="394"/>
        <v>0</v>
      </c>
      <c r="BK297" s="4">
        <f t="shared" si="394"/>
        <v>0</v>
      </c>
      <c r="BL297" s="4">
        <f t="shared" si="394"/>
        <v>0</v>
      </c>
      <c r="BM297" s="4">
        <f t="shared" si="394"/>
        <v>0</v>
      </c>
      <c r="BN297" s="4">
        <f t="shared" si="394"/>
        <v>0</v>
      </c>
      <c r="BO297" s="4">
        <f t="shared" si="394"/>
        <v>0</v>
      </c>
      <c r="BP297" s="4">
        <f t="shared" si="394"/>
        <v>0</v>
      </c>
      <c r="BQ297" s="4">
        <f t="shared" si="394"/>
        <v>0</v>
      </c>
      <c r="BR297" s="4">
        <f t="shared" si="394"/>
        <v>0</v>
      </c>
      <c r="BT297" s="4">
        <f t="shared" ref="BT297:CE297" si="395">SUM(U297:U298)</f>
        <v>0</v>
      </c>
      <c r="BU297" s="4">
        <f t="shared" si="395"/>
        <v>0</v>
      </c>
      <c r="BV297" s="4">
        <f t="shared" si="395"/>
        <v>0</v>
      </c>
      <c r="BW297" s="4">
        <f t="shared" si="395"/>
        <v>0</v>
      </c>
      <c r="BX297" s="4">
        <f t="shared" si="395"/>
        <v>0</v>
      </c>
      <c r="BY297" s="4">
        <f t="shared" si="395"/>
        <v>0</v>
      </c>
      <c r="BZ297" s="4">
        <f t="shared" si="395"/>
        <v>0</v>
      </c>
      <c r="CA297" s="4">
        <f t="shared" si="395"/>
        <v>0</v>
      </c>
      <c r="CB297" s="4">
        <f t="shared" si="395"/>
        <v>0</v>
      </c>
      <c r="CC297" s="4">
        <f t="shared" si="395"/>
        <v>0</v>
      </c>
      <c r="CD297" s="4">
        <f t="shared" si="395"/>
        <v>0</v>
      </c>
      <c r="CE297" s="4">
        <f t="shared" si="395"/>
        <v>0</v>
      </c>
    </row>
    <row r="298" spans="1:83">
      <c r="A298" s="407"/>
      <c r="B298" s="410"/>
      <c r="C298" s="440"/>
      <c r="D298" s="440"/>
      <c r="E298" s="414"/>
      <c r="F298" s="410"/>
      <c r="G298" s="53" t="s">
        <v>73</v>
      </c>
      <c r="H298" s="54"/>
      <c r="I298" s="55" t="str">
        <f t="shared" si="393"/>
        <v/>
      </c>
      <c r="J298" s="55" t="str">
        <f t="shared" si="393"/>
        <v/>
      </c>
      <c r="K298" s="55" t="str">
        <f t="shared" si="393"/>
        <v/>
      </c>
      <c r="L298" s="55" t="str">
        <f t="shared" si="393"/>
        <v/>
      </c>
      <c r="M298" s="55" t="str">
        <f t="shared" si="393"/>
        <v/>
      </c>
      <c r="N298" s="55" t="str">
        <f t="shared" si="393"/>
        <v/>
      </c>
      <c r="O298" s="55" t="str">
        <f t="shared" si="393"/>
        <v/>
      </c>
      <c r="P298" s="55" t="str">
        <f t="shared" si="393"/>
        <v/>
      </c>
      <c r="Q298" s="55" t="str">
        <f t="shared" si="393"/>
        <v/>
      </c>
      <c r="R298" s="55" t="str">
        <f t="shared" si="393"/>
        <v/>
      </c>
      <c r="S298" s="55" t="str">
        <f t="shared" si="393"/>
        <v/>
      </c>
      <c r="T298" s="56">
        <f t="shared" si="347"/>
        <v>0</v>
      </c>
      <c r="AN298" s="4">
        <v>9</v>
      </c>
      <c r="AO298" s="4">
        <v>1</v>
      </c>
      <c r="AP298" s="4">
        <v>5</v>
      </c>
      <c r="AQ298" s="6">
        <f ca="1">IF($AP298=1,IF(INDIRECT(ADDRESS(($AN298-1)*3+$AO298+5,$AP298+7))="",0,INDIRECT(ADDRESS(($AN298-1)*3+$AO298+5,$AP298+7))),IF(INDIRECT(ADDRESS(($AN298-1)*3+$AO298+5,$AP298+7))="",0,IF(COUNTIF(INDIRECT(ADDRESS(($AN298-1)*36+($AO298-1)*12+6,COLUMN())):INDIRECT(ADDRESS(($AN298-1)*36+($AO298-1)*12+$AP298+4,COLUMN())),INDIRECT(ADDRESS(($AN298-1)*3+$AO298+5,$AP298+7)))&gt;=1,0,INDIRECT(ADDRESS(($AN298-1)*3+$AO298+5,$AP298+7)))))</f>
        <v>0</v>
      </c>
      <c r="AR298" s="4">
        <f ca="1">COUNTIF(INDIRECT("H"&amp;(ROW()+12*(($AN298-1)*3+$AO298)-ROW())/12+5):INDIRECT("S"&amp;(ROW()+12*(($AN298-1)*3+$AO298)-ROW())/12+5),AQ298)</f>
        <v>0</v>
      </c>
      <c r="AS298" s="6"/>
      <c r="AU298" s="4">
        <f ca="1">IF(AND(AQ298&gt;0,AR298&gt;0),COUNTIF(AU$6:AU297,"&gt;0")+1,0)</f>
        <v>0</v>
      </c>
      <c r="BE298" s="4">
        <v>2</v>
      </c>
      <c r="BF298" s="4" t="s">
        <v>256</v>
      </c>
      <c r="BG298" s="4">
        <f t="shared" ref="BG298:BR298" si="396">IF(BG297+BT297&gt;40000,1,0)</f>
        <v>0</v>
      </c>
      <c r="BH298" s="4">
        <f t="shared" si="396"/>
        <v>0</v>
      </c>
      <c r="BI298" s="4">
        <f t="shared" si="396"/>
        <v>0</v>
      </c>
      <c r="BJ298" s="4">
        <f t="shared" si="396"/>
        <v>0</v>
      </c>
      <c r="BK298" s="4">
        <f t="shared" si="396"/>
        <v>0</v>
      </c>
      <c r="BL298" s="4">
        <f t="shared" si="396"/>
        <v>0</v>
      </c>
      <c r="BM298" s="4">
        <f t="shared" si="396"/>
        <v>0</v>
      </c>
      <c r="BN298" s="4">
        <f t="shared" si="396"/>
        <v>0</v>
      </c>
      <c r="BO298" s="4">
        <f t="shared" si="396"/>
        <v>0</v>
      </c>
      <c r="BP298" s="4">
        <f t="shared" si="396"/>
        <v>0</v>
      </c>
      <c r="BQ298" s="4">
        <f t="shared" si="396"/>
        <v>0</v>
      </c>
      <c r="BR298" s="4">
        <f t="shared" si="396"/>
        <v>0</v>
      </c>
    </row>
    <row r="299" spans="1:83">
      <c r="A299" s="408"/>
      <c r="B299" s="411"/>
      <c r="C299" s="441"/>
      <c r="D299" s="442"/>
      <c r="E299" s="415"/>
      <c r="F299" s="411"/>
      <c r="G299" s="59" t="s">
        <v>258</v>
      </c>
      <c r="H299" s="60"/>
      <c r="I299" s="61"/>
      <c r="J299" s="61"/>
      <c r="K299" s="61"/>
      <c r="L299" s="61"/>
      <c r="M299" s="61"/>
      <c r="N299" s="61"/>
      <c r="O299" s="61"/>
      <c r="P299" s="61"/>
      <c r="Q299" s="61"/>
      <c r="R299" s="61"/>
      <c r="S299" s="61"/>
      <c r="T299" s="62">
        <f t="shared" si="347"/>
        <v>0</v>
      </c>
      <c r="AN299" s="4">
        <v>9</v>
      </c>
      <c r="AO299" s="4">
        <v>1</v>
      </c>
      <c r="AP299" s="4">
        <v>6</v>
      </c>
      <c r="AQ299" s="6">
        <f ca="1">IF($AP299=1,IF(INDIRECT(ADDRESS(($AN299-1)*3+$AO299+5,$AP299+7))="",0,INDIRECT(ADDRESS(($AN299-1)*3+$AO299+5,$AP299+7))),IF(INDIRECT(ADDRESS(($AN299-1)*3+$AO299+5,$AP299+7))="",0,IF(COUNTIF(INDIRECT(ADDRESS(($AN299-1)*36+($AO299-1)*12+6,COLUMN())):INDIRECT(ADDRESS(($AN299-1)*36+($AO299-1)*12+$AP299+4,COLUMN())),INDIRECT(ADDRESS(($AN299-1)*3+$AO299+5,$AP299+7)))&gt;=1,0,INDIRECT(ADDRESS(($AN299-1)*3+$AO299+5,$AP299+7)))))</f>
        <v>0</v>
      </c>
      <c r="AR299" s="4">
        <f ca="1">COUNTIF(INDIRECT("H"&amp;(ROW()+12*(($AN299-1)*3+$AO299)-ROW())/12+5):INDIRECT("S"&amp;(ROW()+12*(($AN299-1)*3+$AO299)-ROW())/12+5),AQ299)</f>
        <v>0</v>
      </c>
      <c r="AS299" s="6"/>
      <c r="AU299" s="4">
        <f ca="1">IF(AND(AQ299&gt;0,AR299&gt;0),COUNTIF(AU$6:AU298,"&gt;0")+1,0)</f>
        <v>0</v>
      </c>
      <c r="BE299" s="4">
        <v>3</v>
      </c>
    </row>
    <row r="300" spans="1:83">
      <c r="A300" s="406">
        <v>99</v>
      </c>
      <c r="B300" s="409"/>
      <c r="C300" s="409"/>
      <c r="D300" s="409"/>
      <c r="E300" s="413"/>
      <c r="F300" s="409"/>
      <c r="G300" s="47" t="s">
        <v>75</v>
      </c>
      <c r="H300" s="48"/>
      <c r="I300" s="49" t="str">
        <f t="shared" ref="I300:S301" si="397">IF(H300="","",H300)</f>
        <v/>
      </c>
      <c r="J300" s="49" t="str">
        <f t="shared" si="397"/>
        <v/>
      </c>
      <c r="K300" s="49" t="str">
        <f t="shared" si="397"/>
        <v/>
      </c>
      <c r="L300" s="49" t="str">
        <f t="shared" si="397"/>
        <v/>
      </c>
      <c r="M300" s="49" t="str">
        <f t="shared" si="397"/>
        <v/>
      </c>
      <c r="N300" s="49" t="str">
        <f t="shared" si="397"/>
        <v/>
      </c>
      <c r="O300" s="49" t="str">
        <f t="shared" si="397"/>
        <v/>
      </c>
      <c r="P300" s="49" t="str">
        <f t="shared" si="397"/>
        <v/>
      </c>
      <c r="Q300" s="49" t="str">
        <f t="shared" si="397"/>
        <v/>
      </c>
      <c r="R300" s="49" t="str">
        <f t="shared" si="397"/>
        <v/>
      </c>
      <c r="S300" s="49" t="str">
        <f t="shared" si="397"/>
        <v/>
      </c>
      <c r="T300" s="50">
        <f t="shared" si="347"/>
        <v>0</v>
      </c>
      <c r="AN300" s="4">
        <v>9</v>
      </c>
      <c r="AO300" s="4">
        <v>1</v>
      </c>
      <c r="AP300" s="4">
        <v>7</v>
      </c>
      <c r="AQ300" s="6">
        <f ca="1">IF($AP300=1,IF(INDIRECT(ADDRESS(($AN300-1)*3+$AO300+5,$AP300+7))="",0,INDIRECT(ADDRESS(($AN300-1)*3+$AO300+5,$AP300+7))),IF(INDIRECT(ADDRESS(($AN300-1)*3+$AO300+5,$AP300+7))="",0,IF(COUNTIF(INDIRECT(ADDRESS(($AN300-1)*36+($AO300-1)*12+6,COLUMN())):INDIRECT(ADDRESS(($AN300-1)*36+($AO300-1)*12+$AP300+4,COLUMN())),INDIRECT(ADDRESS(($AN300-1)*3+$AO300+5,$AP300+7)))&gt;=1,0,INDIRECT(ADDRESS(($AN300-1)*3+$AO300+5,$AP300+7)))))</f>
        <v>0</v>
      </c>
      <c r="AR300" s="4">
        <f ca="1">COUNTIF(INDIRECT("H"&amp;(ROW()+12*(($AN300-1)*3+$AO300)-ROW())/12+5):INDIRECT("S"&amp;(ROW()+12*(($AN300-1)*3+$AO300)-ROW())/12+5),AQ300)</f>
        <v>0</v>
      </c>
      <c r="AS300" s="6"/>
      <c r="AU300" s="4">
        <f ca="1">IF(AND(AQ300&gt;0,AR300&gt;0),COUNTIF(AU$6:AU299,"&gt;0")+1,0)</f>
        <v>0</v>
      </c>
      <c r="BE300" s="4">
        <v>1</v>
      </c>
      <c r="BG300" s="4">
        <f t="shared" ref="BG300:BR300" si="398">SUM(H300:H301)</f>
        <v>0</v>
      </c>
      <c r="BH300" s="4">
        <f t="shared" si="398"/>
        <v>0</v>
      </c>
      <c r="BI300" s="4">
        <f t="shared" si="398"/>
        <v>0</v>
      </c>
      <c r="BJ300" s="4">
        <f t="shared" si="398"/>
        <v>0</v>
      </c>
      <c r="BK300" s="4">
        <f t="shared" si="398"/>
        <v>0</v>
      </c>
      <c r="BL300" s="4">
        <f t="shared" si="398"/>
        <v>0</v>
      </c>
      <c r="BM300" s="4">
        <f t="shared" si="398"/>
        <v>0</v>
      </c>
      <c r="BN300" s="4">
        <f t="shared" si="398"/>
        <v>0</v>
      </c>
      <c r="BO300" s="4">
        <f t="shared" si="398"/>
        <v>0</v>
      </c>
      <c r="BP300" s="4">
        <f t="shared" si="398"/>
        <v>0</v>
      </c>
      <c r="BQ300" s="4">
        <f t="shared" si="398"/>
        <v>0</v>
      </c>
      <c r="BR300" s="4">
        <f t="shared" si="398"/>
        <v>0</v>
      </c>
      <c r="BT300" s="4">
        <f t="shared" ref="BT300:CE300" si="399">SUM(U300:U301)</f>
        <v>0</v>
      </c>
      <c r="BU300" s="4">
        <f t="shared" si="399"/>
        <v>0</v>
      </c>
      <c r="BV300" s="4">
        <f t="shared" si="399"/>
        <v>0</v>
      </c>
      <c r="BW300" s="4">
        <f t="shared" si="399"/>
        <v>0</v>
      </c>
      <c r="BX300" s="4">
        <f t="shared" si="399"/>
        <v>0</v>
      </c>
      <c r="BY300" s="4">
        <f t="shared" si="399"/>
        <v>0</v>
      </c>
      <c r="BZ300" s="4">
        <f t="shared" si="399"/>
        <v>0</v>
      </c>
      <c r="CA300" s="4">
        <f t="shared" si="399"/>
        <v>0</v>
      </c>
      <c r="CB300" s="4">
        <f t="shared" si="399"/>
        <v>0</v>
      </c>
      <c r="CC300" s="4">
        <f t="shared" si="399"/>
        <v>0</v>
      </c>
      <c r="CD300" s="4">
        <f t="shared" si="399"/>
        <v>0</v>
      </c>
      <c r="CE300" s="4">
        <f t="shared" si="399"/>
        <v>0</v>
      </c>
    </row>
    <row r="301" spans="1:83">
      <c r="A301" s="407"/>
      <c r="B301" s="410"/>
      <c r="C301" s="440"/>
      <c r="D301" s="440"/>
      <c r="E301" s="414"/>
      <c r="F301" s="410"/>
      <c r="G301" s="53" t="s">
        <v>73</v>
      </c>
      <c r="H301" s="54"/>
      <c r="I301" s="55" t="str">
        <f t="shared" si="397"/>
        <v/>
      </c>
      <c r="J301" s="55" t="str">
        <f t="shared" si="397"/>
        <v/>
      </c>
      <c r="K301" s="55" t="str">
        <f t="shared" si="397"/>
        <v/>
      </c>
      <c r="L301" s="55" t="str">
        <f t="shared" si="397"/>
        <v/>
      </c>
      <c r="M301" s="55" t="str">
        <f t="shared" si="397"/>
        <v/>
      </c>
      <c r="N301" s="55" t="str">
        <f t="shared" si="397"/>
        <v/>
      </c>
      <c r="O301" s="55" t="str">
        <f t="shared" si="397"/>
        <v/>
      </c>
      <c r="P301" s="55" t="str">
        <f t="shared" si="397"/>
        <v/>
      </c>
      <c r="Q301" s="55" t="str">
        <f t="shared" si="397"/>
        <v/>
      </c>
      <c r="R301" s="55" t="str">
        <f t="shared" si="397"/>
        <v/>
      </c>
      <c r="S301" s="55" t="str">
        <f t="shared" si="397"/>
        <v/>
      </c>
      <c r="T301" s="56">
        <f t="shared" si="347"/>
        <v>0</v>
      </c>
      <c r="AN301" s="4">
        <v>9</v>
      </c>
      <c r="AO301" s="4">
        <v>1</v>
      </c>
      <c r="AP301" s="4">
        <v>8</v>
      </c>
      <c r="AQ301" s="6">
        <f ca="1">IF($AP301=1,IF(INDIRECT(ADDRESS(($AN301-1)*3+$AO301+5,$AP301+7))="",0,INDIRECT(ADDRESS(($AN301-1)*3+$AO301+5,$AP301+7))),IF(INDIRECT(ADDRESS(($AN301-1)*3+$AO301+5,$AP301+7))="",0,IF(COUNTIF(INDIRECT(ADDRESS(($AN301-1)*36+($AO301-1)*12+6,COLUMN())):INDIRECT(ADDRESS(($AN301-1)*36+($AO301-1)*12+$AP301+4,COLUMN())),INDIRECT(ADDRESS(($AN301-1)*3+$AO301+5,$AP301+7)))&gt;=1,0,INDIRECT(ADDRESS(($AN301-1)*3+$AO301+5,$AP301+7)))))</f>
        <v>0</v>
      </c>
      <c r="AR301" s="4">
        <f ca="1">COUNTIF(INDIRECT("H"&amp;(ROW()+12*(($AN301-1)*3+$AO301)-ROW())/12+5):INDIRECT("S"&amp;(ROW()+12*(($AN301-1)*3+$AO301)-ROW())/12+5),AQ301)</f>
        <v>0</v>
      </c>
      <c r="AS301" s="6"/>
      <c r="AU301" s="4">
        <f ca="1">IF(AND(AQ301&gt;0,AR301&gt;0),COUNTIF(AU$6:AU300,"&gt;0")+1,0)</f>
        <v>0</v>
      </c>
      <c r="BE301" s="4">
        <v>2</v>
      </c>
      <c r="BF301" s="4" t="s">
        <v>256</v>
      </c>
      <c r="BG301" s="4">
        <f t="shared" ref="BG301:BR301" si="400">IF(BG300+BT300&gt;40000,1,0)</f>
        <v>0</v>
      </c>
      <c r="BH301" s="4">
        <f t="shared" si="400"/>
        <v>0</v>
      </c>
      <c r="BI301" s="4">
        <f t="shared" si="400"/>
        <v>0</v>
      </c>
      <c r="BJ301" s="4">
        <f t="shared" si="400"/>
        <v>0</v>
      </c>
      <c r="BK301" s="4">
        <f t="shared" si="400"/>
        <v>0</v>
      </c>
      <c r="BL301" s="4">
        <f t="shared" si="400"/>
        <v>0</v>
      </c>
      <c r="BM301" s="4">
        <f t="shared" si="400"/>
        <v>0</v>
      </c>
      <c r="BN301" s="4">
        <f t="shared" si="400"/>
        <v>0</v>
      </c>
      <c r="BO301" s="4">
        <f t="shared" si="400"/>
        <v>0</v>
      </c>
      <c r="BP301" s="4">
        <f t="shared" si="400"/>
        <v>0</v>
      </c>
      <c r="BQ301" s="4">
        <f t="shared" si="400"/>
        <v>0</v>
      </c>
      <c r="BR301" s="4">
        <f t="shared" si="400"/>
        <v>0</v>
      </c>
    </row>
    <row r="302" spans="1:83">
      <c r="A302" s="408"/>
      <c r="B302" s="411"/>
      <c r="C302" s="441"/>
      <c r="D302" s="442"/>
      <c r="E302" s="415"/>
      <c r="F302" s="411"/>
      <c r="G302" s="59" t="s">
        <v>258</v>
      </c>
      <c r="H302" s="60"/>
      <c r="I302" s="61"/>
      <c r="J302" s="61"/>
      <c r="K302" s="61"/>
      <c r="L302" s="61"/>
      <c r="M302" s="61"/>
      <c r="N302" s="61"/>
      <c r="O302" s="61"/>
      <c r="P302" s="61"/>
      <c r="Q302" s="61"/>
      <c r="R302" s="61"/>
      <c r="S302" s="61"/>
      <c r="T302" s="62">
        <f t="shared" si="347"/>
        <v>0</v>
      </c>
      <c r="AN302" s="4">
        <v>9</v>
      </c>
      <c r="AO302" s="4">
        <v>1</v>
      </c>
      <c r="AP302" s="4">
        <v>9</v>
      </c>
      <c r="AQ302" s="6">
        <f ca="1">IF($AP302=1,IF(INDIRECT(ADDRESS(($AN302-1)*3+$AO302+5,$AP302+7))="",0,INDIRECT(ADDRESS(($AN302-1)*3+$AO302+5,$AP302+7))),IF(INDIRECT(ADDRESS(($AN302-1)*3+$AO302+5,$AP302+7))="",0,IF(COUNTIF(INDIRECT(ADDRESS(($AN302-1)*36+($AO302-1)*12+6,COLUMN())):INDIRECT(ADDRESS(($AN302-1)*36+($AO302-1)*12+$AP302+4,COLUMN())),INDIRECT(ADDRESS(($AN302-1)*3+$AO302+5,$AP302+7)))&gt;=1,0,INDIRECT(ADDRESS(($AN302-1)*3+$AO302+5,$AP302+7)))))</f>
        <v>0</v>
      </c>
      <c r="AR302" s="4">
        <f ca="1">COUNTIF(INDIRECT("H"&amp;(ROW()+12*(($AN302-1)*3+$AO302)-ROW())/12+5):INDIRECT("S"&amp;(ROW()+12*(($AN302-1)*3+$AO302)-ROW())/12+5),AQ302)</f>
        <v>0</v>
      </c>
      <c r="AS302" s="6"/>
      <c r="AU302" s="4">
        <f ca="1">IF(AND(AQ302&gt;0,AR302&gt;0),COUNTIF(AU$6:AU301,"&gt;0")+1,0)</f>
        <v>0</v>
      </c>
      <c r="BE302" s="4">
        <v>3</v>
      </c>
    </row>
    <row r="303" spans="1:83">
      <c r="A303" s="406">
        <v>100</v>
      </c>
      <c r="B303" s="409"/>
      <c r="C303" s="409"/>
      <c r="D303" s="409"/>
      <c r="E303" s="413"/>
      <c r="F303" s="409"/>
      <c r="G303" s="47" t="s">
        <v>75</v>
      </c>
      <c r="H303" s="48"/>
      <c r="I303" s="49" t="str">
        <f t="shared" ref="I303:S304" si="401">IF(H303="","",H303)</f>
        <v/>
      </c>
      <c r="J303" s="49" t="str">
        <f t="shared" si="401"/>
        <v/>
      </c>
      <c r="K303" s="49" t="str">
        <f t="shared" si="401"/>
        <v/>
      </c>
      <c r="L303" s="49" t="str">
        <f t="shared" si="401"/>
        <v/>
      </c>
      <c r="M303" s="49" t="str">
        <f t="shared" si="401"/>
        <v/>
      </c>
      <c r="N303" s="49" t="str">
        <f t="shared" si="401"/>
        <v/>
      </c>
      <c r="O303" s="49" t="str">
        <f t="shared" si="401"/>
        <v/>
      </c>
      <c r="P303" s="49" t="str">
        <f t="shared" si="401"/>
        <v/>
      </c>
      <c r="Q303" s="49" t="str">
        <f t="shared" si="401"/>
        <v/>
      </c>
      <c r="R303" s="49" t="str">
        <f t="shared" si="401"/>
        <v/>
      </c>
      <c r="S303" s="49" t="str">
        <f t="shared" si="401"/>
        <v/>
      </c>
      <c r="T303" s="50">
        <f t="shared" si="347"/>
        <v>0</v>
      </c>
      <c r="AN303" s="4">
        <v>9</v>
      </c>
      <c r="AO303" s="4">
        <v>1</v>
      </c>
      <c r="AP303" s="4">
        <v>10</v>
      </c>
      <c r="AQ303" s="6">
        <f ca="1">IF($AP303=1,IF(INDIRECT(ADDRESS(($AN303-1)*3+$AO303+5,$AP303+7))="",0,INDIRECT(ADDRESS(($AN303-1)*3+$AO303+5,$AP303+7))),IF(INDIRECT(ADDRESS(($AN303-1)*3+$AO303+5,$AP303+7))="",0,IF(COUNTIF(INDIRECT(ADDRESS(($AN303-1)*36+($AO303-1)*12+6,COLUMN())):INDIRECT(ADDRESS(($AN303-1)*36+($AO303-1)*12+$AP303+4,COLUMN())),INDIRECT(ADDRESS(($AN303-1)*3+$AO303+5,$AP303+7)))&gt;=1,0,INDIRECT(ADDRESS(($AN303-1)*3+$AO303+5,$AP303+7)))))</f>
        <v>0</v>
      </c>
      <c r="AR303" s="4">
        <f ca="1">COUNTIF(INDIRECT("H"&amp;(ROW()+12*(($AN303-1)*3+$AO303)-ROW())/12+5):INDIRECT("S"&amp;(ROW()+12*(($AN303-1)*3+$AO303)-ROW())/12+5),AQ303)</f>
        <v>0</v>
      </c>
      <c r="AS303" s="6"/>
      <c r="AU303" s="4">
        <f ca="1">IF(AND(AQ303&gt;0,AR303&gt;0),COUNTIF(AU$6:AU302,"&gt;0")+1,0)</f>
        <v>0</v>
      </c>
      <c r="BE303" s="4">
        <v>1</v>
      </c>
      <c r="BG303" s="4">
        <f t="shared" ref="BG303:BR303" si="402">SUM(H303:H304)</f>
        <v>0</v>
      </c>
      <c r="BH303" s="4">
        <f t="shared" si="402"/>
        <v>0</v>
      </c>
      <c r="BI303" s="4">
        <f t="shared" si="402"/>
        <v>0</v>
      </c>
      <c r="BJ303" s="4">
        <f t="shared" si="402"/>
        <v>0</v>
      </c>
      <c r="BK303" s="4">
        <f t="shared" si="402"/>
        <v>0</v>
      </c>
      <c r="BL303" s="4">
        <f t="shared" si="402"/>
        <v>0</v>
      </c>
      <c r="BM303" s="4">
        <f t="shared" si="402"/>
        <v>0</v>
      </c>
      <c r="BN303" s="4">
        <f t="shared" si="402"/>
        <v>0</v>
      </c>
      <c r="BO303" s="4">
        <f t="shared" si="402"/>
        <v>0</v>
      </c>
      <c r="BP303" s="4">
        <f t="shared" si="402"/>
        <v>0</v>
      </c>
      <c r="BQ303" s="4">
        <f t="shared" si="402"/>
        <v>0</v>
      </c>
      <c r="BR303" s="4">
        <f t="shared" si="402"/>
        <v>0</v>
      </c>
      <c r="BT303" s="4">
        <f t="shared" ref="BT303:CE303" si="403">SUM(U303:U304)</f>
        <v>0</v>
      </c>
      <c r="BU303" s="4">
        <f t="shared" si="403"/>
        <v>0</v>
      </c>
      <c r="BV303" s="4">
        <f t="shared" si="403"/>
        <v>0</v>
      </c>
      <c r="BW303" s="4">
        <f t="shared" si="403"/>
        <v>0</v>
      </c>
      <c r="BX303" s="4">
        <f t="shared" si="403"/>
        <v>0</v>
      </c>
      <c r="BY303" s="4">
        <f t="shared" si="403"/>
        <v>0</v>
      </c>
      <c r="BZ303" s="4">
        <f t="shared" si="403"/>
        <v>0</v>
      </c>
      <c r="CA303" s="4">
        <f t="shared" si="403"/>
        <v>0</v>
      </c>
      <c r="CB303" s="4">
        <f t="shared" si="403"/>
        <v>0</v>
      </c>
      <c r="CC303" s="4">
        <f t="shared" si="403"/>
        <v>0</v>
      </c>
      <c r="CD303" s="4">
        <f t="shared" si="403"/>
        <v>0</v>
      </c>
      <c r="CE303" s="4">
        <f t="shared" si="403"/>
        <v>0</v>
      </c>
    </row>
    <row r="304" spans="1:83">
      <c r="A304" s="407"/>
      <c r="B304" s="410"/>
      <c r="C304" s="440"/>
      <c r="D304" s="440"/>
      <c r="E304" s="414"/>
      <c r="F304" s="410"/>
      <c r="G304" s="53" t="s">
        <v>73</v>
      </c>
      <c r="H304" s="54"/>
      <c r="I304" s="55" t="str">
        <f t="shared" si="401"/>
        <v/>
      </c>
      <c r="J304" s="55" t="str">
        <f t="shared" si="401"/>
        <v/>
      </c>
      <c r="K304" s="55" t="str">
        <f t="shared" si="401"/>
        <v/>
      </c>
      <c r="L304" s="55" t="str">
        <f t="shared" si="401"/>
        <v/>
      </c>
      <c r="M304" s="55" t="str">
        <f t="shared" si="401"/>
        <v/>
      </c>
      <c r="N304" s="55" t="str">
        <f t="shared" si="401"/>
        <v/>
      </c>
      <c r="O304" s="55" t="str">
        <f t="shared" si="401"/>
        <v/>
      </c>
      <c r="P304" s="55" t="str">
        <f t="shared" si="401"/>
        <v/>
      </c>
      <c r="Q304" s="55" t="str">
        <f t="shared" si="401"/>
        <v/>
      </c>
      <c r="R304" s="55" t="str">
        <f t="shared" si="401"/>
        <v/>
      </c>
      <c r="S304" s="55" t="str">
        <f t="shared" si="401"/>
        <v/>
      </c>
      <c r="T304" s="56">
        <f t="shared" si="347"/>
        <v>0</v>
      </c>
      <c r="AN304" s="4">
        <v>9</v>
      </c>
      <c r="AO304" s="4">
        <v>1</v>
      </c>
      <c r="AP304" s="4">
        <v>11</v>
      </c>
      <c r="AQ304" s="6">
        <f ca="1">IF($AP304=1,IF(INDIRECT(ADDRESS(($AN304-1)*3+$AO304+5,$AP304+7))="",0,INDIRECT(ADDRESS(($AN304-1)*3+$AO304+5,$AP304+7))),IF(INDIRECT(ADDRESS(($AN304-1)*3+$AO304+5,$AP304+7))="",0,IF(COUNTIF(INDIRECT(ADDRESS(($AN304-1)*36+($AO304-1)*12+6,COLUMN())):INDIRECT(ADDRESS(($AN304-1)*36+($AO304-1)*12+$AP304+4,COLUMN())),INDIRECT(ADDRESS(($AN304-1)*3+$AO304+5,$AP304+7)))&gt;=1,0,INDIRECT(ADDRESS(($AN304-1)*3+$AO304+5,$AP304+7)))))</f>
        <v>0</v>
      </c>
      <c r="AR304" s="4">
        <f ca="1">COUNTIF(INDIRECT("H"&amp;(ROW()+12*(($AN304-1)*3+$AO304)-ROW())/12+5):INDIRECT("S"&amp;(ROW()+12*(($AN304-1)*3+$AO304)-ROW())/12+5),AQ304)</f>
        <v>0</v>
      </c>
      <c r="AS304" s="6"/>
      <c r="AU304" s="4">
        <f ca="1">IF(AND(AQ304&gt;0,AR304&gt;0),COUNTIF(AU$6:AU303,"&gt;0")+1,0)</f>
        <v>0</v>
      </c>
      <c r="BE304" s="4">
        <v>2</v>
      </c>
      <c r="BF304" s="4" t="s">
        <v>256</v>
      </c>
      <c r="BG304" s="4">
        <f t="shared" ref="BG304:BR304" si="404">IF(BG303+BT303&gt;40000,1,0)</f>
        <v>0</v>
      </c>
      <c r="BH304" s="4">
        <f t="shared" si="404"/>
        <v>0</v>
      </c>
      <c r="BI304" s="4">
        <f t="shared" si="404"/>
        <v>0</v>
      </c>
      <c r="BJ304" s="4">
        <f t="shared" si="404"/>
        <v>0</v>
      </c>
      <c r="BK304" s="4">
        <f t="shared" si="404"/>
        <v>0</v>
      </c>
      <c r="BL304" s="4">
        <f t="shared" si="404"/>
        <v>0</v>
      </c>
      <c r="BM304" s="4">
        <f t="shared" si="404"/>
        <v>0</v>
      </c>
      <c r="BN304" s="4">
        <f t="shared" si="404"/>
        <v>0</v>
      </c>
      <c r="BO304" s="4">
        <f t="shared" si="404"/>
        <v>0</v>
      </c>
      <c r="BP304" s="4">
        <f t="shared" si="404"/>
        <v>0</v>
      </c>
      <c r="BQ304" s="4">
        <f t="shared" si="404"/>
        <v>0</v>
      </c>
      <c r="BR304" s="4">
        <f t="shared" si="404"/>
        <v>0</v>
      </c>
    </row>
    <row r="305" spans="1:57">
      <c r="A305" s="408"/>
      <c r="B305" s="411"/>
      <c r="C305" s="441"/>
      <c r="D305" s="442"/>
      <c r="E305" s="415"/>
      <c r="F305" s="411"/>
      <c r="G305" s="59" t="s">
        <v>258</v>
      </c>
      <c r="H305" s="60"/>
      <c r="I305" s="61"/>
      <c r="J305" s="61"/>
      <c r="K305" s="61"/>
      <c r="L305" s="61"/>
      <c r="M305" s="61"/>
      <c r="N305" s="61"/>
      <c r="O305" s="61"/>
      <c r="P305" s="61"/>
      <c r="Q305" s="61"/>
      <c r="R305" s="61"/>
      <c r="S305" s="61"/>
      <c r="T305" s="62">
        <f t="shared" si="347"/>
        <v>0</v>
      </c>
      <c r="AN305" s="4">
        <v>9</v>
      </c>
      <c r="AO305" s="4">
        <v>1</v>
      </c>
      <c r="AP305" s="4">
        <v>12</v>
      </c>
      <c r="AQ305" s="6">
        <f ca="1">IF($AP305=1,IF(INDIRECT(ADDRESS(($AN305-1)*3+$AO305+5,$AP305+7))="",0,INDIRECT(ADDRESS(($AN305-1)*3+$AO305+5,$AP305+7))),IF(INDIRECT(ADDRESS(($AN305-1)*3+$AO305+5,$AP305+7))="",0,IF(COUNTIF(INDIRECT(ADDRESS(($AN305-1)*36+($AO305-1)*12+6,COLUMN())):INDIRECT(ADDRESS(($AN305-1)*36+($AO305-1)*12+$AP305+4,COLUMN())),INDIRECT(ADDRESS(($AN305-1)*3+$AO305+5,$AP305+7)))&gt;=1,0,INDIRECT(ADDRESS(($AN305-1)*3+$AO305+5,$AP305+7)))))</f>
        <v>0</v>
      </c>
      <c r="AR305" s="4">
        <f ca="1">COUNTIF(INDIRECT("H"&amp;(ROW()+12*(($AN305-1)*3+$AO305)-ROW())/12+5):INDIRECT("S"&amp;(ROW()+12*(($AN305-1)*3+$AO305)-ROW())/12+5),AQ305)</f>
        <v>0</v>
      </c>
      <c r="AS305" s="6"/>
      <c r="AU305" s="4">
        <f ca="1">IF(AND(AQ305&gt;0,AR305&gt;0),COUNTIF(AU$6:AU304,"&gt;0")+1,0)</f>
        <v>0</v>
      </c>
      <c r="BE305" s="4">
        <v>3</v>
      </c>
    </row>
    <row r="306" spans="1:57">
      <c r="A306" s="435"/>
      <c r="B306" s="436"/>
      <c r="C306" s="436"/>
      <c r="D306" s="436"/>
      <c r="E306" s="438"/>
      <c r="F306" s="436"/>
      <c r="H306" s="82"/>
      <c r="I306" s="83"/>
      <c r="J306" s="83"/>
      <c r="K306" s="83"/>
      <c r="L306" s="83"/>
      <c r="M306" s="83"/>
      <c r="N306" s="83"/>
      <c r="O306" s="83"/>
      <c r="P306" s="83"/>
      <c r="Q306" s="83"/>
      <c r="R306" s="83"/>
      <c r="S306" s="83"/>
      <c r="T306" s="84"/>
      <c r="AN306" s="4">
        <v>9</v>
      </c>
      <c r="AO306" s="4">
        <v>2</v>
      </c>
      <c r="AP306" s="4">
        <v>1</v>
      </c>
      <c r="AQ306" s="6">
        <f ca="1">IF($AP306=1,IF(INDIRECT(ADDRESS(($AN306-1)*3+$AO306+5,$AP306+7))="",0,INDIRECT(ADDRESS(($AN306-1)*3+$AO306+5,$AP306+7))),IF(INDIRECT(ADDRESS(($AN306-1)*3+$AO306+5,$AP306+7))="",0,IF(COUNTIF(INDIRECT(ADDRESS(($AN306-1)*36+($AO306-1)*12+6,COLUMN())):INDIRECT(ADDRESS(($AN306-1)*36+($AO306-1)*12+$AP306+4,COLUMN())),INDIRECT(ADDRESS(($AN306-1)*3+$AO306+5,$AP306+7)))&gt;=1,0,INDIRECT(ADDRESS(($AN306-1)*3+$AO306+5,$AP306+7)))))</f>
        <v>0</v>
      </c>
      <c r="AR306" s="4">
        <f ca="1">COUNTIF(INDIRECT("H"&amp;(ROW()+12*(($AN306-1)*3+$AO306)-ROW())/12+5):INDIRECT("S"&amp;(ROW()+12*(($AN306-1)*3+$AO306)-ROW())/12+5),AQ306)</f>
        <v>0</v>
      </c>
      <c r="AS306" s="6"/>
      <c r="AU306" s="4">
        <f ca="1">IF(AND(AQ306&gt;0,AR306&gt;0),COUNTIF(AU$6:AU305,"&gt;0")+1,0)</f>
        <v>0</v>
      </c>
    </row>
    <row r="307" spans="1:57">
      <c r="A307" s="435"/>
      <c r="B307" s="436"/>
      <c r="C307" s="437"/>
      <c r="D307" s="436"/>
      <c r="E307" s="438"/>
      <c r="F307" s="436"/>
      <c r="H307" s="82"/>
      <c r="I307" s="83"/>
      <c r="J307" s="83"/>
      <c r="K307" s="83"/>
      <c r="L307" s="83"/>
      <c r="M307" s="83"/>
      <c r="N307" s="83"/>
      <c r="O307" s="83"/>
      <c r="P307" s="83"/>
      <c r="Q307" s="83"/>
      <c r="R307" s="83"/>
      <c r="S307" s="83"/>
      <c r="T307" s="84"/>
      <c r="AN307" s="4">
        <v>9</v>
      </c>
      <c r="AO307" s="4">
        <v>2</v>
      </c>
      <c r="AP307" s="4">
        <v>2</v>
      </c>
      <c r="AQ307" s="6">
        <f ca="1">IF($AP307=1,IF(INDIRECT(ADDRESS(($AN307-1)*3+$AO307+5,$AP307+7))="",0,INDIRECT(ADDRESS(($AN307-1)*3+$AO307+5,$AP307+7))),IF(INDIRECT(ADDRESS(($AN307-1)*3+$AO307+5,$AP307+7))="",0,IF(COUNTIF(INDIRECT(ADDRESS(($AN307-1)*36+($AO307-1)*12+6,COLUMN())):INDIRECT(ADDRESS(($AN307-1)*36+($AO307-1)*12+$AP307+4,COLUMN())),INDIRECT(ADDRESS(($AN307-1)*3+$AO307+5,$AP307+7)))&gt;=1,0,INDIRECT(ADDRESS(($AN307-1)*3+$AO307+5,$AP307+7)))))</f>
        <v>0</v>
      </c>
      <c r="AR307" s="4">
        <f ca="1">COUNTIF(INDIRECT("H"&amp;(ROW()+12*(($AN307-1)*3+$AO307)-ROW())/12+5):INDIRECT("S"&amp;(ROW()+12*(($AN307-1)*3+$AO307)-ROW())/12+5),AQ307)</f>
        <v>0</v>
      </c>
      <c r="AS307" s="6"/>
      <c r="AU307" s="4">
        <f ca="1">IF(AND(AQ307&gt;0,AR307&gt;0),COUNTIF(AU$6:AU306,"&gt;0")+1,0)</f>
        <v>0</v>
      </c>
    </row>
    <row r="308" spans="1:57">
      <c r="A308" s="435"/>
      <c r="B308" s="436"/>
      <c r="C308" s="439"/>
      <c r="D308" s="437"/>
      <c r="E308" s="438"/>
      <c r="F308" s="436"/>
      <c r="H308" s="82"/>
      <c r="I308" s="83"/>
      <c r="J308" s="83"/>
      <c r="K308" s="83"/>
      <c r="L308" s="83"/>
      <c r="M308" s="83"/>
      <c r="N308" s="83"/>
      <c r="O308" s="83"/>
      <c r="P308" s="83"/>
      <c r="Q308" s="83"/>
      <c r="R308" s="83"/>
      <c r="S308" s="83"/>
      <c r="T308" s="84"/>
      <c r="AN308" s="4">
        <v>9</v>
      </c>
      <c r="AO308" s="4">
        <v>2</v>
      </c>
      <c r="AP308" s="4">
        <v>3</v>
      </c>
      <c r="AQ308" s="6">
        <f ca="1">IF($AP308=1,IF(INDIRECT(ADDRESS(($AN308-1)*3+$AO308+5,$AP308+7))="",0,INDIRECT(ADDRESS(($AN308-1)*3+$AO308+5,$AP308+7))),IF(INDIRECT(ADDRESS(($AN308-1)*3+$AO308+5,$AP308+7))="",0,IF(COUNTIF(INDIRECT(ADDRESS(($AN308-1)*36+($AO308-1)*12+6,COLUMN())):INDIRECT(ADDRESS(($AN308-1)*36+($AO308-1)*12+$AP308+4,COLUMN())),INDIRECT(ADDRESS(($AN308-1)*3+$AO308+5,$AP308+7)))&gt;=1,0,INDIRECT(ADDRESS(($AN308-1)*3+$AO308+5,$AP308+7)))))</f>
        <v>0</v>
      </c>
      <c r="AR308" s="4">
        <f ca="1">COUNTIF(INDIRECT("H"&amp;(ROW()+12*(($AN308-1)*3+$AO308)-ROW())/12+5):INDIRECT("S"&amp;(ROW()+12*(($AN308-1)*3+$AO308)-ROW())/12+5),AQ308)</f>
        <v>0</v>
      </c>
      <c r="AS308" s="6"/>
      <c r="AU308" s="4">
        <f ca="1">IF(AND(AQ308&gt;0,AR308&gt;0),COUNTIF(AU$6:AU307,"&gt;0")+1,0)</f>
        <v>0</v>
      </c>
    </row>
    <row r="309" spans="1:57">
      <c r="AN309" s="4">
        <v>9</v>
      </c>
      <c r="AO309" s="4">
        <v>2</v>
      </c>
      <c r="AP309" s="4">
        <v>4</v>
      </c>
      <c r="AQ309" s="6">
        <f ca="1">IF($AP309=1,IF(INDIRECT(ADDRESS(($AN309-1)*3+$AO309+5,$AP309+7))="",0,INDIRECT(ADDRESS(($AN309-1)*3+$AO309+5,$AP309+7))),IF(INDIRECT(ADDRESS(($AN309-1)*3+$AO309+5,$AP309+7))="",0,IF(COUNTIF(INDIRECT(ADDRESS(($AN309-1)*36+($AO309-1)*12+6,COLUMN())):INDIRECT(ADDRESS(($AN309-1)*36+($AO309-1)*12+$AP309+4,COLUMN())),INDIRECT(ADDRESS(($AN309-1)*3+$AO309+5,$AP309+7)))&gt;=1,0,INDIRECT(ADDRESS(($AN309-1)*3+$AO309+5,$AP309+7)))))</f>
        <v>0</v>
      </c>
      <c r="AR309" s="4">
        <f ca="1">COUNTIF(INDIRECT("H"&amp;(ROW()+12*(($AN309-1)*3+$AO309)-ROW())/12+5):INDIRECT("S"&amp;(ROW()+12*(($AN309-1)*3+$AO309)-ROW())/12+5),AQ309)</f>
        <v>0</v>
      </c>
      <c r="AS309" s="6"/>
      <c r="AU309" s="4">
        <f ca="1">IF(AND(AQ309&gt;0,AR309&gt;0),COUNTIF(AU$6:AU308,"&gt;0")+1,0)</f>
        <v>0</v>
      </c>
    </row>
    <row r="310" spans="1:57">
      <c r="AN310" s="4">
        <v>9</v>
      </c>
      <c r="AO310" s="4">
        <v>2</v>
      </c>
      <c r="AP310" s="4">
        <v>5</v>
      </c>
      <c r="AQ310" s="6">
        <f ca="1">IF($AP310=1,IF(INDIRECT(ADDRESS(($AN310-1)*3+$AO310+5,$AP310+7))="",0,INDIRECT(ADDRESS(($AN310-1)*3+$AO310+5,$AP310+7))),IF(INDIRECT(ADDRESS(($AN310-1)*3+$AO310+5,$AP310+7))="",0,IF(COUNTIF(INDIRECT(ADDRESS(($AN310-1)*36+($AO310-1)*12+6,COLUMN())):INDIRECT(ADDRESS(($AN310-1)*36+($AO310-1)*12+$AP310+4,COLUMN())),INDIRECT(ADDRESS(($AN310-1)*3+$AO310+5,$AP310+7)))&gt;=1,0,INDIRECT(ADDRESS(($AN310-1)*3+$AO310+5,$AP310+7)))))</f>
        <v>0</v>
      </c>
      <c r="AR310" s="4">
        <f ca="1">COUNTIF(INDIRECT("H"&amp;(ROW()+12*(($AN310-1)*3+$AO310)-ROW())/12+5):INDIRECT("S"&amp;(ROW()+12*(($AN310-1)*3+$AO310)-ROW())/12+5),AQ310)</f>
        <v>0</v>
      </c>
      <c r="AS310" s="6"/>
      <c r="AU310" s="4">
        <f ca="1">IF(AND(AQ310&gt;0,AR310&gt;0),COUNTIF(AU$6:AU309,"&gt;0")+1,0)</f>
        <v>0</v>
      </c>
    </row>
    <row r="311" spans="1:57">
      <c r="AN311" s="4">
        <v>9</v>
      </c>
      <c r="AO311" s="4">
        <v>2</v>
      </c>
      <c r="AP311" s="4">
        <v>6</v>
      </c>
      <c r="AQ311" s="6">
        <f ca="1">IF($AP311=1,IF(INDIRECT(ADDRESS(($AN311-1)*3+$AO311+5,$AP311+7))="",0,INDIRECT(ADDRESS(($AN311-1)*3+$AO311+5,$AP311+7))),IF(INDIRECT(ADDRESS(($AN311-1)*3+$AO311+5,$AP311+7))="",0,IF(COUNTIF(INDIRECT(ADDRESS(($AN311-1)*36+($AO311-1)*12+6,COLUMN())):INDIRECT(ADDRESS(($AN311-1)*36+($AO311-1)*12+$AP311+4,COLUMN())),INDIRECT(ADDRESS(($AN311-1)*3+$AO311+5,$AP311+7)))&gt;=1,0,INDIRECT(ADDRESS(($AN311-1)*3+$AO311+5,$AP311+7)))))</f>
        <v>0</v>
      </c>
      <c r="AR311" s="4">
        <f ca="1">COUNTIF(INDIRECT("H"&amp;(ROW()+12*(($AN311-1)*3+$AO311)-ROW())/12+5):INDIRECT("S"&amp;(ROW()+12*(($AN311-1)*3+$AO311)-ROW())/12+5),AQ311)</f>
        <v>0</v>
      </c>
      <c r="AS311" s="6"/>
      <c r="AU311" s="4">
        <f ca="1">IF(AND(AQ311&gt;0,AR311&gt;0),COUNTIF(AU$6:AU310,"&gt;0")+1,0)</f>
        <v>0</v>
      </c>
    </row>
    <row r="312" spans="1:57">
      <c r="AN312" s="4">
        <v>9</v>
      </c>
      <c r="AO312" s="4">
        <v>2</v>
      </c>
      <c r="AP312" s="4">
        <v>7</v>
      </c>
      <c r="AQ312" s="6">
        <f ca="1">IF($AP312=1,IF(INDIRECT(ADDRESS(($AN312-1)*3+$AO312+5,$AP312+7))="",0,INDIRECT(ADDRESS(($AN312-1)*3+$AO312+5,$AP312+7))),IF(INDIRECT(ADDRESS(($AN312-1)*3+$AO312+5,$AP312+7))="",0,IF(COUNTIF(INDIRECT(ADDRESS(($AN312-1)*36+($AO312-1)*12+6,COLUMN())):INDIRECT(ADDRESS(($AN312-1)*36+($AO312-1)*12+$AP312+4,COLUMN())),INDIRECT(ADDRESS(($AN312-1)*3+$AO312+5,$AP312+7)))&gt;=1,0,INDIRECT(ADDRESS(($AN312-1)*3+$AO312+5,$AP312+7)))))</f>
        <v>0</v>
      </c>
      <c r="AR312" s="4">
        <f ca="1">COUNTIF(INDIRECT("H"&amp;(ROW()+12*(($AN312-1)*3+$AO312)-ROW())/12+5):INDIRECT("S"&amp;(ROW()+12*(($AN312-1)*3+$AO312)-ROW())/12+5),AQ312)</f>
        <v>0</v>
      </c>
      <c r="AS312" s="6"/>
      <c r="AU312" s="4">
        <f ca="1">IF(AND(AQ312&gt;0,AR312&gt;0),COUNTIF(AU$6:AU311,"&gt;0")+1,0)</f>
        <v>0</v>
      </c>
    </row>
    <row r="313" spans="1:57">
      <c r="AN313" s="4">
        <v>9</v>
      </c>
      <c r="AO313" s="4">
        <v>2</v>
      </c>
      <c r="AP313" s="4">
        <v>8</v>
      </c>
      <c r="AQ313" s="6">
        <f ca="1">IF($AP313=1,IF(INDIRECT(ADDRESS(($AN313-1)*3+$AO313+5,$AP313+7))="",0,INDIRECT(ADDRESS(($AN313-1)*3+$AO313+5,$AP313+7))),IF(INDIRECT(ADDRESS(($AN313-1)*3+$AO313+5,$AP313+7))="",0,IF(COUNTIF(INDIRECT(ADDRESS(($AN313-1)*36+($AO313-1)*12+6,COLUMN())):INDIRECT(ADDRESS(($AN313-1)*36+($AO313-1)*12+$AP313+4,COLUMN())),INDIRECT(ADDRESS(($AN313-1)*3+$AO313+5,$AP313+7)))&gt;=1,0,INDIRECT(ADDRESS(($AN313-1)*3+$AO313+5,$AP313+7)))))</f>
        <v>0</v>
      </c>
      <c r="AR313" s="4">
        <f ca="1">COUNTIF(INDIRECT("H"&amp;(ROW()+12*(($AN313-1)*3+$AO313)-ROW())/12+5):INDIRECT("S"&amp;(ROW()+12*(($AN313-1)*3+$AO313)-ROW())/12+5),AQ313)</f>
        <v>0</v>
      </c>
      <c r="AS313" s="6"/>
      <c r="AU313" s="4">
        <f ca="1">IF(AND(AQ313&gt;0,AR313&gt;0),COUNTIF(AU$6:AU312,"&gt;0")+1,0)</f>
        <v>0</v>
      </c>
    </row>
    <row r="314" spans="1:57">
      <c r="AN314" s="4">
        <v>9</v>
      </c>
      <c r="AO314" s="4">
        <v>2</v>
      </c>
      <c r="AP314" s="4">
        <v>9</v>
      </c>
      <c r="AQ314" s="6">
        <f ca="1">IF($AP314=1,IF(INDIRECT(ADDRESS(($AN314-1)*3+$AO314+5,$AP314+7))="",0,INDIRECT(ADDRESS(($AN314-1)*3+$AO314+5,$AP314+7))),IF(INDIRECT(ADDRESS(($AN314-1)*3+$AO314+5,$AP314+7))="",0,IF(COUNTIF(INDIRECT(ADDRESS(($AN314-1)*36+($AO314-1)*12+6,COLUMN())):INDIRECT(ADDRESS(($AN314-1)*36+($AO314-1)*12+$AP314+4,COLUMN())),INDIRECT(ADDRESS(($AN314-1)*3+$AO314+5,$AP314+7)))&gt;=1,0,INDIRECT(ADDRESS(($AN314-1)*3+$AO314+5,$AP314+7)))))</f>
        <v>0</v>
      </c>
      <c r="AR314" s="4">
        <f ca="1">COUNTIF(INDIRECT("H"&amp;(ROW()+12*(($AN314-1)*3+$AO314)-ROW())/12+5):INDIRECT("S"&amp;(ROW()+12*(($AN314-1)*3+$AO314)-ROW())/12+5),AQ314)</f>
        <v>0</v>
      </c>
      <c r="AS314" s="6"/>
      <c r="AU314" s="4">
        <f ca="1">IF(AND(AQ314&gt;0,AR314&gt;0),COUNTIF(AU$6:AU313,"&gt;0")+1,0)</f>
        <v>0</v>
      </c>
    </row>
    <row r="315" spans="1:57">
      <c r="AN315" s="4">
        <v>9</v>
      </c>
      <c r="AO315" s="4">
        <v>2</v>
      </c>
      <c r="AP315" s="4">
        <v>10</v>
      </c>
      <c r="AQ315" s="6">
        <f ca="1">IF($AP315=1,IF(INDIRECT(ADDRESS(($AN315-1)*3+$AO315+5,$AP315+7))="",0,INDIRECT(ADDRESS(($AN315-1)*3+$AO315+5,$AP315+7))),IF(INDIRECT(ADDRESS(($AN315-1)*3+$AO315+5,$AP315+7))="",0,IF(COUNTIF(INDIRECT(ADDRESS(($AN315-1)*36+($AO315-1)*12+6,COLUMN())):INDIRECT(ADDRESS(($AN315-1)*36+($AO315-1)*12+$AP315+4,COLUMN())),INDIRECT(ADDRESS(($AN315-1)*3+$AO315+5,$AP315+7)))&gt;=1,0,INDIRECT(ADDRESS(($AN315-1)*3+$AO315+5,$AP315+7)))))</f>
        <v>0</v>
      </c>
      <c r="AR315" s="4">
        <f ca="1">COUNTIF(INDIRECT("H"&amp;(ROW()+12*(($AN315-1)*3+$AO315)-ROW())/12+5):INDIRECT("S"&amp;(ROW()+12*(($AN315-1)*3+$AO315)-ROW())/12+5),AQ315)</f>
        <v>0</v>
      </c>
      <c r="AS315" s="6"/>
      <c r="AU315" s="4">
        <f ca="1">IF(AND(AQ315&gt;0,AR315&gt;0),COUNTIF(AU$6:AU314,"&gt;0")+1,0)</f>
        <v>0</v>
      </c>
    </row>
    <row r="316" spans="1:57">
      <c r="AN316" s="4">
        <v>9</v>
      </c>
      <c r="AO316" s="4">
        <v>2</v>
      </c>
      <c r="AP316" s="4">
        <v>11</v>
      </c>
      <c r="AQ316" s="6">
        <f ca="1">IF($AP316=1,IF(INDIRECT(ADDRESS(($AN316-1)*3+$AO316+5,$AP316+7))="",0,INDIRECT(ADDRESS(($AN316-1)*3+$AO316+5,$AP316+7))),IF(INDIRECT(ADDRESS(($AN316-1)*3+$AO316+5,$AP316+7))="",0,IF(COUNTIF(INDIRECT(ADDRESS(($AN316-1)*36+($AO316-1)*12+6,COLUMN())):INDIRECT(ADDRESS(($AN316-1)*36+($AO316-1)*12+$AP316+4,COLUMN())),INDIRECT(ADDRESS(($AN316-1)*3+$AO316+5,$AP316+7)))&gt;=1,0,INDIRECT(ADDRESS(($AN316-1)*3+$AO316+5,$AP316+7)))))</f>
        <v>0</v>
      </c>
      <c r="AR316" s="4">
        <f ca="1">COUNTIF(INDIRECT("H"&amp;(ROW()+12*(($AN316-1)*3+$AO316)-ROW())/12+5):INDIRECT("S"&amp;(ROW()+12*(($AN316-1)*3+$AO316)-ROW())/12+5),AQ316)</f>
        <v>0</v>
      </c>
      <c r="AS316" s="6"/>
      <c r="AU316" s="4">
        <f ca="1">IF(AND(AQ316&gt;0,AR316&gt;0),COUNTIF(AU$6:AU315,"&gt;0")+1,0)</f>
        <v>0</v>
      </c>
    </row>
    <row r="317" spans="1:57">
      <c r="AN317" s="4">
        <v>9</v>
      </c>
      <c r="AO317" s="4">
        <v>2</v>
      </c>
      <c r="AP317" s="4">
        <v>12</v>
      </c>
      <c r="AQ317" s="6">
        <f ca="1">IF($AP317=1,IF(INDIRECT(ADDRESS(($AN317-1)*3+$AO317+5,$AP317+7))="",0,INDIRECT(ADDRESS(($AN317-1)*3+$AO317+5,$AP317+7))),IF(INDIRECT(ADDRESS(($AN317-1)*3+$AO317+5,$AP317+7))="",0,IF(COUNTIF(INDIRECT(ADDRESS(($AN317-1)*36+($AO317-1)*12+6,COLUMN())):INDIRECT(ADDRESS(($AN317-1)*36+($AO317-1)*12+$AP317+4,COLUMN())),INDIRECT(ADDRESS(($AN317-1)*3+$AO317+5,$AP317+7)))&gt;=1,0,INDIRECT(ADDRESS(($AN317-1)*3+$AO317+5,$AP317+7)))))</f>
        <v>0</v>
      </c>
      <c r="AR317" s="4">
        <f ca="1">COUNTIF(INDIRECT("H"&amp;(ROW()+12*(($AN317-1)*3+$AO317)-ROW())/12+5):INDIRECT("S"&amp;(ROW()+12*(($AN317-1)*3+$AO317)-ROW())/12+5),AQ317)</f>
        <v>0</v>
      </c>
      <c r="AS317" s="6"/>
      <c r="AU317" s="4">
        <f ca="1">IF(AND(AQ317&gt;0,AR317&gt;0),COUNTIF(AU$6:AU316,"&gt;0")+1,0)</f>
        <v>0</v>
      </c>
    </row>
    <row r="318" spans="1:57">
      <c r="AN318" s="4">
        <v>9</v>
      </c>
      <c r="AO318" s="4">
        <v>3</v>
      </c>
      <c r="AP318" s="4">
        <v>1</v>
      </c>
      <c r="AQ318" s="6">
        <f ca="1">IF($AP318=1,IF(INDIRECT(ADDRESS(($AN318-1)*3+$AO318+5,$AP318+7))="",0,INDIRECT(ADDRESS(($AN318-1)*3+$AO318+5,$AP318+7))),IF(INDIRECT(ADDRESS(($AN318-1)*3+$AO318+5,$AP318+7))="",0,IF(COUNTIF(INDIRECT(ADDRESS(($AN318-1)*36+($AO318-1)*12+6,COLUMN())):INDIRECT(ADDRESS(($AN318-1)*36+($AO318-1)*12+$AP318+4,COLUMN())),INDIRECT(ADDRESS(($AN318-1)*3+$AO318+5,$AP318+7)))&gt;=1,0,INDIRECT(ADDRESS(($AN318-1)*3+$AO318+5,$AP318+7)))))</f>
        <v>0</v>
      </c>
      <c r="AR318" s="4">
        <f ca="1">COUNTIF(INDIRECT("H"&amp;(ROW()+12*(($AN318-1)*3+$AO318)-ROW())/12+5):INDIRECT("S"&amp;(ROW()+12*(($AN318-1)*3+$AO318)-ROW())/12+5),AQ318)</f>
        <v>0</v>
      </c>
      <c r="AS318" s="6"/>
      <c r="AU318" s="4">
        <f ca="1">IF(AND(AQ318&gt;0,AR318&gt;0),COUNTIF(AU$6:AU317,"&gt;0")+1,0)</f>
        <v>0</v>
      </c>
    </row>
    <row r="319" spans="1:57">
      <c r="AN319" s="4">
        <v>9</v>
      </c>
      <c r="AO319" s="4">
        <v>3</v>
      </c>
      <c r="AP319" s="4">
        <v>2</v>
      </c>
      <c r="AQ319" s="6">
        <f ca="1">IF($AP319=1,IF(INDIRECT(ADDRESS(($AN319-1)*3+$AO319+5,$AP319+7))="",0,INDIRECT(ADDRESS(($AN319-1)*3+$AO319+5,$AP319+7))),IF(INDIRECT(ADDRESS(($AN319-1)*3+$AO319+5,$AP319+7))="",0,IF(COUNTIF(INDIRECT(ADDRESS(($AN319-1)*36+($AO319-1)*12+6,COLUMN())):INDIRECT(ADDRESS(($AN319-1)*36+($AO319-1)*12+$AP319+4,COLUMN())),INDIRECT(ADDRESS(($AN319-1)*3+$AO319+5,$AP319+7)))&gt;=1,0,INDIRECT(ADDRESS(($AN319-1)*3+$AO319+5,$AP319+7)))))</f>
        <v>0</v>
      </c>
      <c r="AR319" s="4">
        <f ca="1">COUNTIF(INDIRECT("H"&amp;(ROW()+12*(($AN319-1)*3+$AO319)-ROW())/12+5):INDIRECT("S"&amp;(ROW()+12*(($AN319-1)*3+$AO319)-ROW())/12+5),AQ319)</f>
        <v>0</v>
      </c>
      <c r="AS319" s="6"/>
      <c r="AU319" s="4">
        <f ca="1">IF(AND(AQ319&gt;0,AR319&gt;0),COUNTIF(AU$6:AU318,"&gt;0")+1,0)</f>
        <v>0</v>
      </c>
    </row>
    <row r="320" spans="1:57">
      <c r="AN320" s="4">
        <v>9</v>
      </c>
      <c r="AO320" s="4">
        <v>3</v>
      </c>
      <c r="AP320" s="4">
        <v>3</v>
      </c>
      <c r="AQ320" s="6">
        <f ca="1">IF($AP320=1,IF(INDIRECT(ADDRESS(($AN320-1)*3+$AO320+5,$AP320+7))="",0,INDIRECT(ADDRESS(($AN320-1)*3+$AO320+5,$AP320+7))),IF(INDIRECT(ADDRESS(($AN320-1)*3+$AO320+5,$AP320+7))="",0,IF(COUNTIF(INDIRECT(ADDRESS(($AN320-1)*36+($AO320-1)*12+6,COLUMN())):INDIRECT(ADDRESS(($AN320-1)*36+($AO320-1)*12+$AP320+4,COLUMN())),INDIRECT(ADDRESS(($AN320-1)*3+$AO320+5,$AP320+7)))&gt;=1,0,INDIRECT(ADDRESS(($AN320-1)*3+$AO320+5,$AP320+7)))))</f>
        <v>0</v>
      </c>
      <c r="AR320" s="4">
        <f ca="1">COUNTIF(INDIRECT("H"&amp;(ROW()+12*(($AN320-1)*3+$AO320)-ROW())/12+5):INDIRECT("S"&amp;(ROW()+12*(($AN320-1)*3+$AO320)-ROW())/12+5),AQ320)</f>
        <v>0</v>
      </c>
      <c r="AS320" s="6"/>
      <c r="AU320" s="4">
        <f ca="1">IF(AND(AQ320&gt;0,AR320&gt;0),COUNTIF(AU$6:AU319,"&gt;0")+1,0)</f>
        <v>0</v>
      </c>
    </row>
    <row r="321" spans="40:47">
      <c r="AN321" s="4">
        <v>9</v>
      </c>
      <c r="AO321" s="4">
        <v>3</v>
      </c>
      <c r="AP321" s="4">
        <v>4</v>
      </c>
      <c r="AQ321" s="6">
        <f ca="1">IF($AP321=1,IF(INDIRECT(ADDRESS(($AN321-1)*3+$AO321+5,$AP321+7))="",0,INDIRECT(ADDRESS(($AN321-1)*3+$AO321+5,$AP321+7))),IF(INDIRECT(ADDRESS(($AN321-1)*3+$AO321+5,$AP321+7))="",0,IF(COUNTIF(INDIRECT(ADDRESS(($AN321-1)*36+($AO321-1)*12+6,COLUMN())):INDIRECT(ADDRESS(($AN321-1)*36+($AO321-1)*12+$AP321+4,COLUMN())),INDIRECT(ADDRESS(($AN321-1)*3+$AO321+5,$AP321+7)))&gt;=1,0,INDIRECT(ADDRESS(($AN321-1)*3+$AO321+5,$AP321+7)))))</f>
        <v>0</v>
      </c>
      <c r="AR321" s="4">
        <f ca="1">COUNTIF(INDIRECT("H"&amp;(ROW()+12*(($AN321-1)*3+$AO321)-ROW())/12+5):INDIRECT("S"&amp;(ROW()+12*(($AN321-1)*3+$AO321)-ROW())/12+5),AQ321)</f>
        <v>0</v>
      </c>
      <c r="AS321" s="6"/>
      <c r="AU321" s="4">
        <f ca="1">IF(AND(AQ321&gt;0,AR321&gt;0),COUNTIF(AU$6:AU320,"&gt;0")+1,0)</f>
        <v>0</v>
      </c>
    </row>
    <row r="322" spans="40:47">
      <c r="AN322" s="4">
        <v>9</v>
      </c>
      <c r="AO322" s="4">
        <v>3</v>
      </c>
      <c r="AP322" s="4">
        <v>5</v>
      </c>
      <c r="AQ322" s="6">
        <f ca="1">IF($AP322=1,IF(INDIRECT(ADDRESS(($AN322-1)*3+$AO322+5,$AP322+7))="",0,INDIRECT(ADDRESS(($AN322-1)*3+$AO322+5,$AP322+7))),IF(INDIRECT(ADDRESS(($AN322-1)*3+$AO322+5,$AP322+7))="",0,IF(COUNTIF(INDIRECT(ADDRESS(($AN322-1)*36+($AO322-1)*12+6,COLUMN())):INDIRECT(ADDRESS(($AN322-1)*36+($AO322-1)*12+$AP322+4,COLUMN())),INDIRECT(ADDRESS(($AN322-1)*3+$AO322+5,$AP322+7)))&gt;=1,0,INDIRECT(ADDRESS(($AN322-1)*3+$AO322+5,$AP322+7)))))</f>
        <v>0</v>
      </c>
      <c r="AR322" s="4">
        <f ca="1">COUNTIF(INDIRECT("H"&amp;(ROW()+12*(($AN322-1)*3+$AO322)-ROW())/12+5):INDIRECT("S"&amp;(ROW()+12*(($AN322-1)*3+$AO322)-ROW())/12+5),AQ322)</f>
        <v>0</v>
      </c>
      <c r="AS322" s="6"/>
      <c r="AU322" s="4">
        <f ca="1">IF(AND(AQ322&gt;0,AR322&gt;0),COUNTIF(AU$6:AU321,"&gt;0")+1,0)</f>
        <v>0</v>
      </c>
    </row>
    <row r="323" spans="40:47">
      <c r="AN323" s="4">
        <v>9</v>
      </c>
      <c r="AO323" s="4">
        <v>3</v>
      </c>
      <c r="AP323" s="4">
        <v>6</v>
      </c>
      <c r="AQ323" s="6">
        <f ca="1">IF($AP323=1,IF(INDIRECT(ADDRESS(($AN323-1)*3+$AO323+5,$AP323+7))="",0,INDIRECT(ADDRESS(($AN323-1)*3+$AO323+5,$AP323+7))),IF(INDIRECT(ADDRESS(($AN323-1)*3+$AO323+5,$AP323+7))="",0,IF(COUNTIF(INDIRECT(ADDRESS(($AN323-1)*36+($AO323-1)*12+6,COLUMN())):INDIRECT(ADDRESS(($AN323-1)*36+($AO323-1)*12+$AP323+4,COLUMN())),INDIRECT(ADDRESS(($AN323-1)*3+$AO323+5,$AP323+7)))&gt;=1,0,INDIRECT(ADDRESS(($AN323-1)*3+$AO323+5,$AP323+7)))))</f>
        <v>0</v>
      </c>
      <c r="AR323" s="4">
        <f ca="1">COUNTIF(INDIRECT("H"&amp;(ROW()+12*(($AN323-1)*3+$AO323)-ROW())/12+5):INDIRECT("S"&amp;(ROW()+12*(($AN323-1)*3+$AO323)-ROW())/12+5),AQ323)</f>
        <v>0</v>
      </c>
      <c r="AS323" s="6"/>
      <c r="AU323" s="4">
        <f ca="1">IF(AND(AQ323&gt;0,AR323&gt;0),COUNTIF(AU$6:AU322,"&gt;0")+1,0)</f>
        <v>0</v>
      </c>
    </row>
    <row r="324" spans="40:47">
      <c r="AN324" s="4">
        <v>9</v>
      </c>
      <c r="AO324" s="4">
        <v>3</v>
      </c>
      <c r="AP324" s="4">
        <v>7</v>
      </c>
      <c r="AQ324" s="6">
        <f ca="1">IF($AP324=1,IF(INDIRECT(ADDRESS(($AN324-1)*3+$AO324+5,$AP324+7))="",0,INDIRECT(ADDRESS(($AN324-1)*3+$AO324+5,$AP324+7))),IF(INDIRECT(ADDRESS(($AN324-1)*3+$AO324+5,$AP324+7))="",0,IF(COUNTIF(INDIRECT(ADDRESS(($AN324-1)*36+($AO324-1)*12+6,COLUMN())):INDIRECT(ADDRESS(($AN324-1)*36+($AO324-1)*12+$AP324+4,COLUMN())),INDIRECT(ADDRESS(($AN324-1)*3+$AO324+5,$AP324+7)))&gt;=1,0,INDIRECT(ADDRESS(($AN324-1)*3+$AO324+5,$AP324+7)))))</f>
        <v>0</v>
      </c>
      <c r="AR324" s="4">
        <f ca="1">COUNTIF(INDIRECT("H"&amp;(ROW()+12*(($AN324-1)*3+$AO324)-ROW())/12+5):INDIRECT("S"&amp;(ROW()+12*(($AN324-1)*3+$AO324)-ROW())/12+5),AQ324)</f>
        <v>0</v>
      </c>
      <c r="AS324" s="6"/>
      <c r="AU324" s="4">
        <f ca="1">IF(AND(AQ324&gt;0,AR324&gt;0),COUNTIF(AU$6:AU323,"&gt;0")+1,0)</f>
        <v>0</v>
      </c>
    </row>
    <row r="325" spans="40:47">
      <c r="AN325" s="4">
        <v>9</v>
      </c>
      <c r="AO325" s="4">
        <v>3</v>
      </c>
      <c r="AP325" s="4">
        <v>8</v>
      </c>
      <c r="AQ325" s="6">
        <f ca="1">IF($AP325=1,IF(INDIRECT(ADDRESS(($AN325-1)*3+$AO325+5,$AP325+7))="",0,INDIRECT(ADDRESS(($AN325-1)*3+$AO325+5,$AP325+7))),IF(INDIRECT(ADDRESS(($AN325-1)*3+$AO325+5,$AP325+7))="",0,IF(COUNTIF(INDIRECT(ADDRESS(($AN325-1)*36+($AO325-1)*12+6,COLUMN())):INDIRECT(ADDRESS(($AN325-1)*36+($AO325-1)*12+$AP325+4,COLUMN())),INDIRECT(ADDRESS(($AN325-1)*3+$AO325+5,$AP325+7)))&gt;=1,0,INDIRECT(ADDRESS(($AN325-1)*3+$AO325+5,$AP325+7)))))</f>
        <v>0</v>
      </c>
      <c r="AR325" s="4">
        <f ca="1">COUNTIF(INDIRECT("H"&amp;(ROW()+12*(($AN325-1)*3+$AO325)-ROW())/12+5):INDIRECT("S"&amp;(ROW()+12*(($AN325-1)*3+$AO325)-ROW())/12+5),AQ325)</f>
        <v>0</v>
      </c>
      <c r="AS325" s="6"/>
      <c r="AU325" s="4">
        <f ca="1">IF(AND(AQ325&gt;0,AR325&gt;0),COUNTIF(AU$6:AU324,"&gt;0")+1,0)</f>
        <v>0</v>
      </c>
    </row>
    <row r="326" spans="40:47">
      <c r="AN326" s="4">
        <v>9</v>
      </c>
      <c r="AO326" s="4">
        <v>3</v>
      </c>
      <c r="AP326" s="4">
        <v>9</v>
      </c>
      <c r="AQ326" s="6">
        <f ca="1">IF($AP326=1,IF(INDIRECT(ADDRESS(($AN326-1)*3+$AO326+5,$AP326+7))="",0,INDIRECT(ADDRESS(($AN326-1)*3+$AO326+5,$AP326+7))),IF(INDIRECT(ADDRESS(($AN326-1)*3+$AO326+5,$AP326+7))="",0,IF(COUNTIF(INDIRECT(ADDRESS(($AN326-1)*36+($AO326-1)*12+6,COLUMN())):INDIRECT(ADDRESS(($AN326-1)*36+($AO326-1)*12+$AP326+4,COLUMN())),INDIRECT(ADDRESS(($AN326-1)*3+$AO326+5,$AP326+7)))&gt;=1,0,INDIRECT(ADDRESS(($AN326-1)*3+$AO326+5,$AP326+7)))))</f>
        <v>0</v>
      </c>
      <c r="AR326" s="4">
        <f ca="1">COUNTIF(INDIRECT("H"&amp;(ROW()+12*(($AN326-1)*3+$AO326)-ROW())/12+5):INDIRECT("S"&amp;(ROW()+12*(($AN326-1)*3+$AO326)-ROW())/12+5),AQ326)</f>
        <v>0</v>
      </c>
      <c r="AS326" s="6"/>
      <c r="AU326" s="4">
        <f ca="1">IF(AND(AQ326&gt;0,AR326&gt;0),COUNTIF(AU$6:AU325,"&gt;0")+1,0)</f>
        <v>0</v>
      </c>
    </row>
    <row r="327" spans="40:47">
      <c r="AN327" s="4">
        <v>9</v>
      </c>
      <c r="AO327" s="4">
        <v>3</v>
      </c>
      <c r="AP327" s="4">
        <v>10</v>
      </c>
      <c r="AQ327" s="6">
        <f ca="1">IF($AP327=1,IF(INDIRECT(ADDRESS(($AN327-1)*3+$AO327+5,$AP327+7))="",0,INDIRECT(ADDRESS(($AN327-1)*3+$AO327+5,$AP327+7))),IF(INDIRECT(ADDRESS(($AN327-1)*3+$AO327+5,$AP327+7))="",0,IF(COUNTIF(INDIRECT(ADDRESS(($AN327-1)*36+($AO327-1)*12+6,COLUMN())):INDIRECT(ADDRESS(($AN327-1)*36+($AO327-1)*12+$AP327+4,COLUMN())),INDIRECT(ADDRESS(($AN327-1)*3+$AO327+5,$AP327+7)))&gt;=1,0,INDIRECT(ADDRESS(($AN327-1)*3+$AO327+5,$AP327+7)))))</f>
        <v>0</v>
      </c>
      <c r="AR327" s="4">
        <f ca="1">COUNTIF(INDIRECT("H"&amp;(ROW()+12*(($AN327-1)*3+$AO327)-ROW())/12+5):INDIRECT("S"&amp;(ROW()+12*(($AN327-1)*3+$AO327)-ROW())/12+5),AQ327)</f>
        <v>0</v>
      </c>
      <c r="AS327" s="6"/>
      <c r="AU327" s="4">
        <f ca="1">IF(AND(AQ327&gt;0,AR327&gt;0),COUNTIF(AU$6:AU326,"&gt;0")+1,0)</f>
        <v>0</v>
      </c>
    </row>
    <row r="328" spans="40:47">
      <c r="AN328" s="4">
        <v>9</v>
      </c>
      <c r="AO328" s="4">
        <v>3</v>
      </c>
      <c r="AP328" s="4">
        <v>11</v>
      </c>
      <c r="AQ328" s="6">
        <f ca="1">IF($AP328=1,IF(INDIRECT(ADDRESS(($AN328-1)*3+$AO328+5,$AP328+7))="",0,INDIRECT(ADDRESS(($AN328-1)*3+$AO328+5,$AP328+7))),IF(INDIRECT(ADDRESS(($AN328-1)*3+$AO328+5,$AP328+7))="",0,IF(COUNTIF(INDIRECT(ADDRESS(($AN328-1)*36+($AO328-1)*12+6,COLUMN())):INDIRECT(ADDRESS(($AN328-1)*36+($AO328-1)*12+$AP328+4,COLUMN())),INDIRECT(ADDRESS(($AN328-1)*3+$AO328+5,$AP328+7)))&gt;=1,0,INDIRECT(ADDRESS(($AN328-1)*3+$AO328+5,$AP328+7)))))</f>
        <v>0</v>
      </c>
      <c r="AR328" s="4">
        <f ca="1">COUNTIF(INDIRECT("H"&amp;(ROW()+12*(($AN328-1)*3+$AO328)-ROW())/12+5):INDIRECT("S"&amp;(ROW()+12*(($AN328-1)*3+$AO328)-ROW())/12+5),AQ328)</f>
        <v>0</v>
      </c>
      <c r="AS328" s="6"/>
      <c r="AU328" s="4">
        <f ca="1">IF(AND(AQ328&gt;0,AR328&gt;0),COUNTIF(AU$6:AU327,"&gt;0")+1,0)</f>
        <v>0</v>
      </c>
    </row>
    <row r="329" spans="40:47">
      <c r="AN329" s="77">
        <v>9</v>
      </c>
      <c r="AO329" s="77">
        <v>3</v>
      </c>
      <c r="AP329" s="77">
        <v>12</v>
      </c>
      <c r="AQ329" s="78">
        <f ca="1">IF($AP329=1,IF(INDIRECT(ADDRESS(($AN329-1)*3+$AO329+5,$AP329+7))="",0,INDIRECT(ADDRESS(($AN329-1)*3+$AO329+5,$AP329+7))),IF(INDIRECT(ADDRESS(($AN329-1)*3+$AO329+5,$AP329+7))="",0,IF(COUNTIF(INDIRECT(ADDRESS(($AN329-1)*36+($AO329-1)*12+6,COLUMN())):INDIRECT(ADDRESS(($AN329-1)*36+($AO329-1)*12+$AP329+4,COLUMN())),INDIRECT(ADDRESS(($AN329-1)*3+$AO329+5,$AP329+7)))&gt;=1,0,INDIRECT(ADDRESS(($AN329-1)*3+$AO329+5,$AP329+7)))))</f>
        <v>0</v>
      </c>
      <c r="AR329" s="77">
        <f ca="1">COUNTIF(INDIRECT("H"&amp;(ROW()+12*(($AN329-1)*3+$AO329)-ROW())/12+5):INDIRECT("S"&amp;(ROW()+12*(($AN329-1)*3+$AO329)-ROW())/12+5),AQ329)</f>
        <v>0</v>
      </c>
      <c r="AS329" s="78"/>
      <c r="AT329" s="77"/>
      <c r="AU329" s="77">
        <f ca="1">IF(AND(AQ329&gt;0,AR329&gt;0),COUNTIF(AU$6:AU328,"&gt;0")+1,0)</f>
        <v>0</v>
      </c>
    </row>
    <row r="330" spans="40:47">
      <c r="AN330" s="4">
        <v>10</v>
      </c>
      <c r="AO330" s="4">
        <v>1</v>
      </c>
      <c r="AP330" s="4">
        <v>1</v>
      </c>
      <c r="AQ330" s="6">
        <f ca="1">IF($AP330=1,IF(INDIRECT(ADDRESS(($AN330-1)*3+$AO330+5,$AP330+7))="",0,INDIRECT(ADDRESS(($AN330-1)*3+$AO330+5,$AP330+7))),IF(INDIRECT(ADDRESS(($AN330-1)*3+$AO330+5,$AP330+7))="",0,IF(COUNTIF(INDIRECT(ADDRESS(($AN330-1)*36+($AO330-1)*12+6,COLUMN())):INDIRECT(ADDRESS(($AN330-1)*36+($AO330-1)*12+$AP330+4,COLUMN())),INDIRECT(ADDRESS(($AN330-1)*3+$AO330+5,$AP330+7)))&gt;=1,0,INDIRECT(ADDRESS(($AN330-1)*3+$AO330+5,$AP330+7)))))</f>
        <v>0</v>
      </c>
      <c r="AR330" s="4">
        <f ca="1">COUNTIF(INDIRECT("H"&amp;(ROW()+12*(($AN330-1)*3+$AO330)-ROW())/12+5):INDIRECT("S"&amp;(ROW()+12*(($AN330-1)*3+$AO330)-ROW())/12+5),AQ330)</f>
        <v>0</v>
      </c>
      <c r="AS330" s="6"/>
      <c r="AU330" s="4">
        <f ca="1">IF(AND(AQ330&gt;0,AR330&gt;0),COUNTIF(AU$6:AU329,"&gt;0")+1,0)</f>
        <v>0</v>
      </c>
    </row>
    <row r="331" spans="40:47">
      <c r="AN331" s="4">
        <v>10</v>
      </c>
      <c r="AO331" s="4">
        <v>1</v>
      </c>
      <c r="AP331" s="4">
        <v>2</v>
      </c>
      <c r="AQ331" s="6">
        <f ca="1">IF($AP331=1,IF(INDIRECT(ADDRESS(($AN331-1)*3+$AO331+5,$AP331+7))="",0,INDIRECT(ADDRESS(($AN331-1)*3+$AO331+5,$AP331+7))),IF(INDIRECT(ADDRESS(($AN331-1)*3+$AO331+5,$AP331+7))="",0,IF(COUNTIF(INDIRECT(ADDRESS(($AN331-1)*36+($AO331-1)*12+6,COLUMN())):INDIRECT(ADDRESS(($AN331-1)*36+($AO331-1)*12+$AP331+4,COLUMN())),INDIRECT(ADDRESS(($AN331-1)*3+$AO331+5,$AP331+7)))&gt;=1,0,INDIRECT(ADDRESS(($AN331-1)*3+$AO331+5,$AP331+7)))))</f>
        <v>0</v>
      </c>
      <c r="AR331" s="4">
        <f ca="1">COUNTIF(INDIRECT("H"&amp;(ROW()+12*(($AN331-1)*3+$AO331)-ROW())/12+5):INDIRECT("S"&amp;(ROW()+12*(($AN331-1)*3+$AO331)-ROW())/12+5),AQ331)</f>
        <v>0</v>
      </c>
      <c r="AS331" s="6"/>
      <c r="AU331" s="4">
        <f ca="1">IF(AND(AQ331&gt;0,AR331&gt;0),COUNTIF(AU$6:AU330,"&gt;0")+1,0)</f>
        <v>0</v>
      </c>
    </row>
    <row r="332" spans="40:47">
      <c r="AN332" s="4">
        <v>10</v>
      </c>
      <c r="AO332" s="4">
        <v>1</v>
      </c>
      <c r="AP332" s="4">
        <v>3</v>
      </c>
      <c r="AQ332" s="6">
        <f ca="1">IF($AP332=1,IF(INDIRECT(ADDRESS(($AN332-1)*3+$AO332+5,$AP332+7))="",0,INDIRECT(ADDRESS(($AN332-1)*3+$AO332+5,$AP332+7))),IF(INDIRECT(ADDRESS(($AN332-1)*3+$AO332+5,$AP332+7))="",0,IF(COUNTIF(INDIRECT(ADDRESS(($AN332-1)*36+($AO332-1)*12+6,COLUMN())):INDIRECT(ADDRESS(($AN332-1)*36+($AO332-1)*12+$AP332+4,COLUMN())),INDIRECT(ADDRESS(($AN332-1)*3+$AO332+5,$AP332+7)))&gt;=1,0,INDIRECT(ADDRESS(($AN332-1)*3+$AO332+5,$AP332+7)))))</f>
        <v>0</v>
      </c>
      <c r="AR332" s="4">
        <f ca="1">COUNTIF(INDIRECT("H"&amp;(ROW()+12*(($AN332-1)*3+$AO332)-ROW())/12+5):INDIRECT("S"&amp;(ROW()+12*(($AN332-1)*3+$AO332)-ROW())/12+5),AQ332)</f>
        <v>0</v>
      </c>
      <c r="AS332" s="6"/>
      <c r="AU332" s="4">
        <f ca="1">IF(AND(AQ332&gt;0,AR332&gt;0),COUNTIF(AU$6:AU331,"&gt;0")+1,0)</f>
        <v>0</v>
      </c>
    </row>
    <row r="333" spans="40:47">
      <c r="AN333" s="4">
        <v>10</v>
      </c>
      <c r="AO333" s="4">
        <v>1</v>
      </c>
      <c r="AP333" s="4">
        <v>4</v>
      </c>
      <c r="AQ333" s="6">
        <f ca="1">IF($AP333=1,IF(INDIRECT(ADDRESS(($AN333-1)*3+$AO333+5,$AP333+7))="",0,INDIRECT(ADDRESS(($AN333-1)*3+$AO333+5,$AP333+7))),IF(INDIRECT(ADDRESS(($AN333-1)*3+$AO333+5,$AP333+7))="",0,IF(COUNTIF(INDIRECT(ADDRESS(($AN333-1)*36+($AO333-1)*12+6,COLUMN())):INDIRECT(ADDRESS(($AN333-1)*36+($AO333-1)*12+$AP333+4,COLUMN())),INDIRECT(ADDRESS(($AN333-1)*3+$AO333+5,$AP333+7)))&gt;=1,0,INDIRECT(ADDRESS(($AN333-1)*3+$AO333+5,$AP333+7)))))</f>
        <v>0</v>
      </c>
      <c r="AR333" s="4">
        <f ca="1">COUNTIF(INDIRECT("H"&amp;(ROW()+12*(($AN333-1)*3+$AO333)-ROW())/12+5):INDIRECT("S"&amp;(ROW()+12*(($AN333-1)*3+$AO333)-ROW())/12+5),AQ333)</f>
        <v>0</v>
      </c>
      <c r="AS333" s="6"/>
      <c r="AU333" s="4">
        <f ca="1">IF(AND(AQ333&gt;0,AR333&gt;0),COUNTIF(AU$6:AU332,"&gt;0")+1,0)</f>
        <v>0</v>
      </c>
    </row>
    <row r="334" spans="40:47">
      <c r="AN334" s="4">
        <v>10</v>
      </c>
      <c r="AO334" s="4">
        <v>1</v>
      </c>
      <c r="AP334" s="4">
        <v>5</v>
      </c>
      <c r="AQ334" s="6">
        <f ca="1">IF($AP334=1,IF(INDIRECT(ADDRESS(($AN334-1)*3+$AO334+5,$AP334+7))="",0,INDIRECT(ADDRESS(($AN334-1)*3+$AO334+5,$AP334+7))),IF(INDIRECT(ADDRESS(($AN334-1)*3+$AO334+5,$AP334+7))="",0,IF(COUNTIF(INDIRECT(ADDRESS(($AN334-1)*36+($AO334-1)*12+6,COLUMN())):INDIRECT(ADDRESS(($AN334-1)*36+($AO334-1)*12+$AP334+4,COLUMN())),INDIRECT(ADDRESS(($AN334-1)*3+$AO334+5,$AP334+7)))&gt;=1,0,INDIRECT(ADDRESS(($AN334-1)*3+$AO334+5,$AP334+7)))))</f>
        <v>0</v>
      </c>
      <c r="AR334" s="4">
        <f ca="1">COUNTIF(INDIRECT("H"&amp;(ROW()+12*(($AN334-1)*3+$AO334)-ROW())/12+5):INDIRECT("S"&amp;(ROW()+12*(($AN334-1)*3+$AO334)-ROW())/12+5),AQ334)</f>
        <v>0</v>
      </c>
      <c r="AS334" s="6"/>
      <c r="AU334" s="4">
        <f ca="1">IF(AND(AQ334&gt;0,AR334&gt;0),COUNTIF(AU$6:AU333,"&gt;0")+1,0)</f>
        <v>0</v>
      </c>
    </row>
    <row r="335" spans="40:47">
      <c r="AN335" s="4">
        <v>10</v>
      </c>
      <c r="AO335" s="4">
        <v>1</v>
      </c>
      <c r="AP335" s="4">
        <v>6</v>
      </c>
      <c r="AQ335" s="6">
        <f ca="1">IF($AP335=1,IF(INDIRECT(ADDRESS(($AN335-1)*3+$AO335+5,$AP335+7))="",0,INDIRECT(ADDRESS(($AN335-1)*3+$AO335+5,$AP335+7))),IF(INDIRECT(ADDRESS(($AN335-1)*3+$AO335+5,$AP335+7))="",0,IF(COUNTIF(INDIRECT(ADDRESS(($AN335-1)*36+($AO335-1)*12+6,COLUMN())):INDIRECT(ADDRESS(($AN335-1)*36+($AO335-1)*12+$AP335+4,COLUMN())),INDIRECT(ADDRESS(($AN335-1)*3+$AO335+5,$AP335+7)))&gt;=1,0,INDIRECT(ADDRESS(($AN335-1)*3+$AO335+5,$AP335+7)))))</f>
        <v>0</v>
      </c>
      <c r="AR335" s="4">
        <f ca="1">COUNTIF(INDIRECT("H"&amp;(ROW()+12*(($AN335-1)*3+$AO335)-ROW())/12+5):INDIRECT("S"&amp;(ROW()+12*(($AN335-1)*3+$AO335)-ROW())/12+5),AQ335)</f>
        <v>0</v>
      </c>
      <c r="AS335" s="6"/>
      <c r="AU335" s="4">
        <f ca="1">IF(AND(AQ335&gt;0,AR335&gt;0),COUNTIF(AU$6:AU334,"&gt;0")+1,0)</f>
        <v>0</v>
      </c>
    </row>
    <row r="336" spans="40:47">
      <c r="AN336" s="4">
        <v>10</v>
      </c>
      <c r="AO336" s="4">
        <v>1</v>
      </c>
      <c r="AP336" s="4">
        <v>7</v>
      </c>
      <c r="AQ336" s="6">
        <f ca="1">IF($AP336=1,IF(INDIRECT(ADDRESS(($AN336-1)*3+$AO336+5,$AP336+7))="",0,INDIRECT(ADDRESS(($AN336-1)*3+$AO336+5,$AP336+7))),IF(INDIRECT(ADDRESS(($AN336-1)*3+$AO336+5,$AP336+7))="",0,IF(COUNTIF(INDIRECT(ADDRESS(($AN336-1)*36+($AO336-1)*12+6,COLUMN())):INDIRECT(ADDRESS(($AN336-1)*36+($AO336-1)*12+$AP336+4,COLUMN())),INDIRECT(ADDRESS(($AN336-1)*3+$AO336+5,$AP336+7)))&gt;=1,0,INDIRECT(ADDRESS(($AN336-1)*3+$AO336+5,$AP336+7)))))</f>
        <v>0</v>
      </c>
      <c r="AR336" s="4">
        <f ca="1">COUNTIF(INDIRECT("H"&amp;(ROW()+12*(($AN336-1)*3+$AO336)-ROW())/12+5):INDIRECT("S"&amp;(ROW()+12*(($AN336-1)*3+$AO336)-ROW())/12+5),AQ336)</f>
        <v>0</v>
      </c>
      <c r="AS336" s="6"/>
      <c r="AU336" s="4">
        <f ca="1">IF(AND(AQ336&gt;0,AR336&gt;0),COUNTIF(AU$6:AU335,"&gt;0")+1,0)</f>
        <v>0</v>
      </c>
    </row>
    <row r="337" spans="40:47">
      <c r="AN337" s="4">
        <v>10</v>
      </c>
      <c r="AO337" s="4">
        <v>1</v>
      </c>
      <c r="AP337" s="4">
        <v>8</v>
      </c>
      <c r="AQ337" s="6">
        <f ca="1">IF($AP337=1,IF(INDIRECT(ADDRESS(($AN337-1)*3+$AO337+5,$AP337+7))="",0,INDIRECT(ADDRESS(($AN337-1)*3+$AO337+5,$AP337+7))),IF(INDIRECT(ADDRESS(($AN337-1)*3+$AO337+5,$AP337+7))="",0,IF(COUNTIF(INDIRECT(ADDRESS(($AN337-1)*36+($AO337-1)*12+6,COLUMN())):INDIRECT(ADDRESS(($AN337-1)*36+($AO337-1)*12+$AP337+4,COLUMN())),INDIRECT(ADDRESS(($AN337-1)*3+$AO337+5,$AP337+7)))&gt;=1,0,INDIRECT(ADDRESS(($AN337-1)*3+$AO337+5,$AP337+7)))))</f>
        <v>0</v>
      </c>
      <c r="AR337" s="4">
        <f ca="1">COUNTIF(INDIRECT("H"&amp;(ROW()+12*(($AN337-1)*3+$AO337)-ROW())/12+5):INDIRECT("S"&amp;(ROW()+12*(($AN337-1)*3+$AO337)-ROW())/12+5),AQ337)</f>
        <v>0</v>
      </c>
      <c r="AS337" s="6"/>
      <c r="AU337" s="4">
        <f ca="1">IF(AND(AQ337&gt;0,AR337&gt;0),COUNTIF(AU$6:AU336,"&gt;0")+1,0)</f>
        <v>0</v>
      </c>
    </row>
    <row r="338" spans="40:47">
      <c r="AN338" s="4">
        <v>10</v>
      </c>
      <c r="AO338" s="4">
        <v>1</v>
      </c>
      <c r="AP338" s="4">
        <v>9</v>
      </c>
      <c r="AQ338" s="6">
        <f ca="1">IF($AP338=1,IF(INDIRECT(ADDRESS(($AN338-1)*3+$AO338+5,$AP338+7))="",0,INDIRECT(ADDRESS(($AN338-1)*3+$AO338+5,$AP338+7))),IF(INDIRECT(ADDRESS(($AN338-1)*3+$AO338+5,$AP338+7))="",0,IF(COUNTIF(INDIRECT(ADDRESS(($AN338-1)*36+($AO338-1)*12+6,COLUMN())):INDIRECT(ADDRESS(($AN338-1)*36+($AO338-1)*12+$AP338+4,COLUMN())),INDIRECT(ADDRESS(($AN338-1)*3+$AO338+5,$AP338+7)))&gt;=1,0,INDIRECT(ADDRESS(($AN338-1)*3+$AO338+5,$AP338+7)))))</f>
        <v>0</v>
      </c>
      <c r="AR338" s="4">
        <f ca="1">COUNTIF(INDIRECT("H"&amp;(ROW()+12*(($AN338-1)*3+$AO338)-ROW())/12+5):INDIRECT("S"&amp;(ROW()+12*(($AN338-1)*3+$AO338)-ROW())/12+5),AQ338)</f>
        <v>0</v>
      </c>
      <c r="AS338" s="6"/>
      <c r="AU338" s="4">
        <f ca="1">IF(AND(AQ338&gt;0,AR338&gt;0),COUNTIF(AU$6:AU337,"&gt;0")+1,0)</f>
        <v>0</v>
      </c>
    </row>
    <row r="339" spans="40:47">
      <c r="AN339" s="4">
        <v>10</v>
      </c>
      <c r="AO339" s="4">
        <v>1</v>
      </c>
      <c r="AP339" s="4">
        <v>10</v>
      </c>
      <c r="AQ339" s="6">
        <f ca="1">IF($AP339=1,IF(INDIRECT(ADDRESS(($AN339-1)*3+$AO339+5,$AP339+7))="",0,INDIRECT(ADDRESS(($AN339-1)*3+$AO339+5,$AP339+7))),IF(INDIRECT(ADDRESS(($AN339-1)*3+$AO339+5,$AP339+7))="",0,IF(COUNTIF(INDIRECT(ADDRESS(($AN339-1)*36+($AO339-1)*12+6,COLUMN())):INDIRECT(ADDRESS(($AN339-1)*36+($AO339-1)*12+$AP339+4,COLUMN())),INDIRECT(ADDRESS(($AN339-1)*3+$AO339+5,$AP339+7)))&gt;=1,0,INDIRECT(ADDRESS(($AN339-1)*3+$AO339+5,$AP339+7)))))</f>
        <v>0</v>
      </c>
      <c r="AR339" s="4">
        <f ca="1">COUNTIF(INDIRECT("H"&amp;(ROW()+12*(($AN339-1)*3+$AO339)-ROW())/12+5):INDIRECT("S"&amp;(ROW()+12*(($AN339-1)*3+$AO339)-ROW())/12+5),AQ339)</f>
        <v>0</v>
      </c>
      <c r="AS339" s="6"/>
      <c r="AU339" s="4">
        <f ca="1">IF(AND(AQ339&gt;0,AR339&gt;0),COUNTIF(AU$6:AU338,"&gt;0")+1,0)</f>
        <v>0</v>
      </c>
    </row>
    <row r="340" spans="40:47">
      <c r="AN340" s="4">
        <v>10</v>
      </c>
      <c r="AO340" s="4">
        <v>1</v>
      </c>
      <c r="AP340" s="4">
        <v>11</v>
      </c>
      <c r="AQ340" s="6">
        <f ca="1">IF($AP340=1,IF(INDIRECT(ADDRESS(($AN340-1)*3+$AO340+5,$AP340+7))="",0,INDIRECT(ADDRESS(($AN340-1)*3+$AO340+5,$AP340+7))),IF(INDIRECT(ADDRESS(($AN340-1)*3+$AO340+5,$AP340+7))="",0,IF(COUNTIF(INDIRECT(ADDRESS(($AN340-1)*36+($AO340-1)*12+6,COLUMN())):INDIRECT(ADDRESS(($AN340-1)*36+($AO340-1)*12+$AP340+4,COLUMN())),INDIRECT(ADDRESS(($AN340-1)*3+$AO340+5,$AP340+7)))&gt;=1,0,INDIRECT(ADDRESS(($AN340-1)*3+$AO340+5,$AP340+7)))))</f>
        <v>0</v>
      </c>
      <c r="AR340" s="4">
        <f ca="1">COUNTIF(INDIRECT("H"&amp;(ROW()+12*(($AN340-1)*3+$AO340)-ROW())/12+5):INDIRECT("S"&amp;(ROW()+12*(($AN340-1)*3+$AO340)-ROW())/12+5),AQ340)</f>
        <v>0</v>
      </c>
      <c r="AS340" s="6"/>
      <c r="AU340" s="4">
        <f ca="1">IF(AND(AQ340&gt;0,AR340&gt;0),COUNTIF(AU$6:AU339,"&gt;0")+1,0)</f>
        <v>0</v>
      </c>
    </row>
    <row r="341" spans="40:47">
      <c r="AN341" s="4">
        <v>10</v>
      </c>
      <c r="AO341" s="4">
        <v>1</v>
      </c>
      <c r="AP341" s="4">
        <v>12</v>
      </c>
      <c r="AQ341" s="6">
        <f ca="1">IF($AP341=1,IF(INDIRECT(ADDRESS(($AN341-1)*3+$AO341+5,$AP341+7))="",0,INDIRECT(ADDRESS(($AN341-1)*3+$AO341+5,$AP341+7))),IF(INDIRECT(ADDRESS(($AN341-1)*3+$AO341+5,$AP341+7))="",0,IF(COUNTIF(INDIRECT(ADDRESS(($AN341-1)*36+($AO341-1)*12+6,COLUMN())):INDIRECT(ADDRESS(($AN341-1)*36+($AO341-1)*12+$AP341+4,COLUMN())),INDIRECT(ADDRESS(($AN341-1)*3+$AO341+5,$AP341+7)))&gt;=1,0,INDIRECT(ADDRESS(($AN341-1)*3+$AO341+5,$AP341+7)))))</f>
        <v>0</v>
      </c>
      <c r="AR341" s="4">
        <f ca="1">COUNTIF(INDIRECT("H"&amp;(ROW()+12*(($AN341-1)*3+$AO341)-ROW())/12+5):INDIRECT("S"&amp;(ROW()+12*(($AN341-1)*3+$AO341)-ROW())/12+5),AQ341)</f>
        <v>0</v>
      </c>
      <c r="AS341" s="6"/>
      <c r="AU341" s="4">
        <f ca="1">IF(AND(AQ341&gt;0,AR341&gt;0),COUNTIF(AU$6:AU340,"&gt;0")+1,0)</f>
        <v>0</v>
      </c>
    </row>
    <row r="342" spans="40:47">
      <c r="AN342" s="4">
        <v>10</v>
      </c>
      <c r="AO342" s="4">
        <v>2</v>
      </c>
      <c r="AP342" s="4">
        <v>1</v>
      </c>
      <c r="AQ342" s="6">
        <f ca="1">IF($AP342=1,IF(INDIRECT(ADDRESS(($AN342-1)*3+$AO342+5,$AP342+7))="",0,INDIRECT(ADDRESS(($AN342-1)*3+$AO342+5,$AP342+7))),IF(INDIRECT(ADDRESS(($AN342-1)*3+$AO342+5,$AP342+7))="",0,IF(COUNTIF(INDIRECT(ADDRESS(($AN342-1)*36+($AO342-1)*12+6,COLUMN())):INDIRECT(ADDRESS(($AN342-1)*36+($AO342-1)*12+$AP342+4,COLUMN())),INDIRECT(ADDRESS(($AN342-1)*3+$AO342+5,$AP342+7)))&gt;=1,0,INDIRECT(ADDRESS(($AN342-1)*3+$AO342+5,$AP342+7)))))</f>
        <v>0</v>
      </c>
      <c r="AR342" s="4">
        <f ca="1">COUNTIF(INDIRECT("H"&amp;(ROW()+12*(($AN342-1)*3+$AO342)-ROW())/12+5):INDIRECT("S"&amp;(ROW()+12*(($AN342-1)*3+$AO342)-ROW())/12+5),AQ342)</f>
        <v>0</v>
      </c>
      <c r="AS342" s="6"/>
      <c r="AU342" s="4">
        <f ca="1">IF(AND(AQ342&gt;0,AR342&gt;0),COUNTIF(AU$6:AU341,"&gt;0")+1,0)</f>
        <v>0</v>
      </c>
    </row>
    <row r="343" spans="40:47">
      <c r="AN343" s="4">
        <v>10</v>
      </c>
      <c r="AO343" s="4">
        <v>2</v>
      </c>
      <c r="AP343" s="4">
        <v>2</v>
      </c>
      <c r="AQ343" s="6">
        <f ca="1">IF($AP343=1,IF(INDIRECT(ADDRESS(($AN343-1)*3+$AO343+5,$AP343+7))="",0,INDIRECT(ADDRESS(($AN343-1)*3+$AO343+5,$AP343+7))),IF(INDIRECT(ADDRESS(($AN343-1)*3+$AO343+5,$AP343+7))="",0,IF(COUNTIF(INDIRECT(ADDRESS(($AN343-1)*36+($AO343-1)*12+6,COLUMN())):INDIRECT(ADDRESS(($AN343-1)*36+($AO343-1)*12+$AP343+4,COLUMN())),INDIRECT(ADDRESS(($AN343-1)*3+$AO343+5,$AP343+7)))&gt;=1,0,INDIRECT(ADDRESS(($AN343-1)*3+$AO343+5,$AP343+7)))))</f>
        <v>0</v>
      </c>
      <c r="AR343" s="4">
        <f ca="1">COUNTIF(INDIRECT("H"&amp;(ROW()+12*(($AN343-1)*3+$AO343)-ROW())/12+5):INDIRECT("S"&amp;(ROW()+12*(($AN343-1)*3+$AO343)-ROW())/12+5),AQ343)</f>
        <v>0</v>
      </c>
      <c r="AS343" s="6"/>
      <c r="AU343" s="4">
        <f ca="1">IF(AND(AQ343&gt;0,AR343&gt;0),COUNTIF(AU$6:AU342,"&gt;0")+1,0)</f>
        <v>0</v>
      </c>
    </row>
    <row r="344" spans="40:47">
      <c r="AN344" s="4">
        <v>10</v>
      </c>
      <c r="AO344" s="4">
        <v>2</v>
      </c>
      <c r="AP344" s="4">
        <v>3</v>
      </c>
      <c r="AQ344" s="6">
        <f ca="1">IF($AP344=1,IF(INDIRECT(ADDRESS(($AN344-1)*3+$AO344+5,$AP344+7))="",0,INDIRECT(ADDRESS(($AN344-1)*3+$AO344+5,$AP344+7))),IF(INDIRECT(ADDRESS(($AN344-1)*3+$AO344+5,$AP344+7))="",0,IF(COUNTIF(INDIRECT(ADDRESS(($AN344-1)*36+($AO344-1)*12+6,COLUMN())):INDIRECT(ADDRESS(($AN344-1)*36+($AO344-1)*12+$AP344+4,COLUMN())),INDIRECT(ADDRESS(($AN344-1)*3+$AO344+5,$AP344+7)))&gt;=1,0,INDIRECT(ADDRESS(($AN344-1)*3+$AO344+5,$AP344+7)))))</f>
        <v>0</v>
      </c>
      <c r="AR344" s="4">
        <f ca="1">COUNTIF(INDIRECT("H"&amp;(ROW()+12*(($AN344-1)*3+$AO344)-ROW())/12+5):INDIRECT("S"&amp;(ROW()+12*(($AN344-1)*3+$AO344)-ROW())/12+5),AQ344)</f>
        <v>0</v>
      </c>
      <c r="AS344" s="6"/>
      <c r="AU344" s="4">
        <f ca="1">IF(AND(AQ344&gt;0,AR344&gt;0),COUNTIF(AU$6:AU343,"&gt;0")+1,0)</f>
        <v>0</v>
      </c>
    </row>
    <row r="345" spans="40:47">
      <c r="AN345" s="4">
        <v>10</v>
      </c>
      <c r="AO345" s="4">
        <v>2</v>
      </c>
      <c r="AP345" s="4">
        <v>4</v>
      </c>
      <c r="AQ345" s="6">
        <f ca="1">IF($AP345=1,IF(INDIRECT(ADDRESS(($AN345-1)*3+$AO345+5,$AP345+7))="",0,INDIRECT(ADDRESS(($AN345-1)*3+$AO345+5,$AP345+7))),IF(INDIRECT(ADDRESS(($AN345-1)*3+$AO345+5,$AP345+7))="",0,IF(COUNTIF(INDIRECT(ADDRESS(($AN345-1)*36+($AO345-1)*12+6,COLUMN())):INDIRECT(ADDRESS(($AN345-1)*36+($AO345-1)*12+$AP345+4,COLUMN())),INDIRECT(ADDRESS(($AN345-1)*3+$AO345+5,$AP345+7)))&gt;=1,0,INDIRECT(ADDRESS(($AN345-1)*3+$AO345+5,$AP345+7)))))</f>
        <v>0</v>
      </c>
      <c r="AR345" s="4">
        <f ca="1">COUNTIF(INDIRECT("H"&amp;(ROW()+12*(($AN345-1)*3+$AO345)-ROW())/12+5):INDIRECT("S"&amp;(ROW()+12*(($AN345-1)*3+$AO345)-ROW())/12+5),AQ345)</f>
        <v>0</v>
      </c>
      <c r="AS345" s="6"/>
      <c r="AU345" s="4">
        <f ca="1">IF(AND(AQ345&gt;0,AR345&gt;0),COUNTIF(AU$6:AU344,"&gt;0")+1,0)</f>
        <v>0</v>
      </c>
    </row>
    <row r="346" spans="40:47">
      <c r="AN346" s="4">
        <v>10</v>
      </c>
      <c r="AO346" s="4">
        <v>2</v>
      </c>
      <c r="AP346" s="4">
        <v>5</v>
      </c>
      <c r="AQ346" s="6">
        <f ca="1">IF($AP346=1,IF(INDIRECT(ADDRESS(($AN346-1)*3+$AO346+5,$AP346+7))="",0,INDIRECT(ADDRESS(($AN346-1)*3+$AO346+5,$AP346+7))),IF(INDIRECT(ADDRESS(($AN346-1)*3+$AO346+5,$AP346+7))="",0,IF(COUNTIF(INDIRECT(ADDRESS(($AN346-1)*36+($AO346-1)*12+6,COLUMN())):INDIRECT(ADDRESS(($AN346-1)*36+($AO346-1)*12+$AP346+4,COLUMN())),INDIRECT(ADDRESS(($AN346-1)*3+$AO346+5,$AP346+7)))&gt;=1,0,INDIRECT(ADDRESS(($AN346-1)*3+$AO346+5,$AP346+7)))))</f>
        <v>0</v>
      </c>
      <c r="AR346" s="4">
        <f ca="1">COUNTIF(INDIRECT("H"&amp;(ROW()+12*(($AN346-1)*3+$AO346)-ROW())/12+5):INDIRECT("S"&amp;(ROW()+12*(($AN346-1)*3+$AO346)-ROW())/12+5),AQ346)</f>
        <v>0</v>
      </c>
      <c r="AS346" s="6"/>
      <c r="AU346" s="4">
        <f ca="1">IF(AND(AQ346&gt;0,AR346&gt;0),COUNTIF(AU$6:AU345,"&gt;0")+1,0)</f>
        <v>0</v>
      </c>
    </row>
    <row r="347" spans="40:47">
      <c r="AN347" s="4">
        <v>10</v>
      </c>
      <c r="AO347" s="4">
        <v>2</v>
      </c>
      <c r="AP347" s="4">
        <v>6</v>
      </c>
      <c r="AQ347" s="6">
        <f ca="1">IF($AP347=1,IF(INDIRECT(ADDRESS(($AN347-1)*3+$AO347+5,$AP347+7))="",0,INDIRECT(ADDRESS(($AN347-1)*3+$AO347+5,$AP347+7))),IF(INDIRECT(ADDRESS(($AN347-1)*3+$AO347+5,$AP347+7))="",0,IF(COUNTIF(INDIRECT(ADDRESS(($AN347-1)*36+($AO347-1)*12+6,COLUMN())):INDIRECT(ADDRESS(($AN347-1)*36+($AO347-1)*12+$AP347+4,COLUMN())),INDIRECT(ADDRESS(($AN347-1)*3+$AO347+5,$AP347+7)))&gt;=1,0,INDIRECT(ADDRESS(($AN347-1)*3+$AO347+5,$AP347+7)))))</f>
        <v>0</v>
      </c>
      <c r="AR347" s="4">
        <f ca="1">COUNTIF(INDIRECT("H"&amp;(ROW()+12*(($AN347-1)*3+$AO347)-ROW())/12+5):INDIRECT("S"&amp;(ROW()+12*(($AN347-1)*3+$AO347)-ROW())/12+5),AQ347)</f>
        <v>0</v>
      </c>
      <c r="AS347" s="6"/>
      <c r="AU347" s="4">
        <f ca="1">IF(AND(AQ347&gt;0,AR347&gt;0),COUNTIF(AU$6:AU346,"&gt;0")+1,0)</f>
        <v>0</v>
      </c>
    </row>
    <row r="348" spans="40:47">
      <c r="AN348" s="4">
        <v>10</v>
      </c>
      <c r="AO348" s="4">
        <v>2</v>
      </c>
      <c r="AP348" s="4">
        <v>7</v>
      </c>
      <c r="AQ348" s="6">
        <f ca="1">IF($AP348=1,IF(INDIRECT(ADDRESS(($AN348-1)*3+$AO348+5,$AP348+7))="",0,INDIRECT(ADDRESS(($AN348-1)*3+$AO348+5,$AP348+7))),IF(INDIRECT(ADDRESS(($AN348-1)*3+$AO348+5,$AP348+7))="",0,IF(COUNTIF(INDIRECT(ADDRESS(($AN348-1)*36+($AO348-1)*12+6,COLUMN())):INDIRECT(ADDRESS(($AN348-1)*36+($AO348-1)*12+$AP348+4,COLUMN())),INDIRECT(ADDRESS(($AN348-1)*3+$AO348+5,$AP348+7)))&gt;=1,0,INDIRECT(ADDRESS(($AN348-1)*3+$AO348+5,$AP348+7)))))</f>
        <v>0</v>
      </c>
      <c r="AR348" s="4">
        <f ca="1">COUNTIF(INDIRECT("H"&amp;(ROW()+12*(($AN348-1)*3+$AO348)-ROW())/12+5):INDIRECT("S"&amp;(ROW()+12*(($AN348-1)*3+$AO348)-ROW())/12+5),AQ348)</f>
        <v>0</v>
      </c>
      <c r="AS348" s="6"/>
      <c r="AU348" s="4">
        <f ca="1">IF(AND(AQ348&gt;0,AR348&gt;0),COUNTIF(AU$6:AU347,"&gt;0")+1,0)</f>
        <v>0</v>
      </c>
    </row>
    <row r="349" spans="40:47">
      <c r="AN349" s="4">
        <v>10</v>
      </c>
      <c r="AO349" s="4">
        <v>2</v>
      </c>
      <c r="AP349" s="4">
        <v>8</v>
      </c>
      <c r="AQ349" s="6">
        <f ca="1">IF($AP349=1,IF(INDIRECT(ADDRESS(($AN349-1)*3+$AO349+5,$AP349+7))="",0,INDIRECT(ADDRESS(($AN349-1)*3+$AO349+5,$AP349+7))),IF(INDIRECT(ADDRESS(($AN349-1)*3+$AO349+5,$AP349+7))="",0,IF(COUNTIF(INDIRECT(ADDRESS(($AN349-1)*36+($AO349-1)*12+6,COLUMN())):INDIRECT(ADDRESS(($AN349-1)*36+($AO349-1)*12+$AP349+4,COLUMN())),INDIRECT(ADDRESS(($AN349-1)*3+$AO349+5,$AP349+7)))&gt;=1,0,INDIRECT(ADDRESS(($AN349-1)*3+$AO349+5,$AP349+7)))))</f>
        <v>0</v>
      </c>
      <c r="AR349" s="4">
        <f ca="1">COUNTIF(INDIRECT("H"&amp;(ROW()+12*(($AN349-1)*3+$AO349)-ROW())/12+5):INDIRECT("S"&amp;(ROW()+12*(($AN349-1)*3+$AO349)-ROW())/12+5),AQ349)</f>
        <v>0</v>
      </c>
      <c r="AS349" s="6"/>
      <c r="AU349" s="4">
        <f ca="1">IF(AND(AQ349&gt;0,AR349&gt;0),COUNTIF(AU$6:AU348,"&gt;0")+1,0)</f>
        <v>0</v>
      </c>
    </row>
    <row r="350" spans="40:47">
      <c r="AN350" s="4">
        <v>10</v>
      </c>
      <c r="AO350" s="4">
        <v>2</v>
      </c>
      <c r="AP350" s="4">
        <v>9</v>
      </c>
      <c r="AQ350" s="6">
        <f ca="1">IF($AP350=1,IF(INDIRECT(ADDRESS(($AN350-1)*3+$AO350+5,$AP350+7))="",0,INDIRECT(ADDRESS(($AN350-1)*3+$AO350+5,$AP350+7))),IF(INDIRECT(ADDRESS(($AN350-1)*3+$AO350+5,$AP350+7))="",0,IF(COUNTIF(INDIRECT(ADDRESS(($AN350-1)*36+($AO350-1)*12+6,COLUMN())):INDIRECT(ADDRESS(($AN350-1)*36+($AO350-1)*12+$AP350+4,COLUMN())),INDIRECT(ADDRESS(($AN350-1)*3+$AO350+5,$AP350+7)))&gt;=1,0,INDIRECT(ADDRESS(($AN350-1)*3+$AO350+5,$AP350+7)))))</f>
        <v>0</v>
      </c>
      <c r="AR350" s="4">
        <f ca="1">COUNTIF(INDIRECT("H"&amp;(ROW()+12*(($AN350-1)*3+$AO350)-ROW())/12+5):INDIRECT("S"&amp;(ROW()+12*(($AN350-1)*3+$AO350)-ROW())/12+5),AQ350)</f>
        <v>0</v>
      </c>
      <c r="AS350" s="6"/>
      <c r="AU350" s="4">
        <f ca="1">IF(AND(AQ350&gt;0,AR350&gt;0),COUNTIF(AU$6:AU349,"&gt;0")+1,0)</f>
        <v>0</v>
      </c>
    </row>
    <row r="351" spans="40:47">
      <c r="AN351" s="4">
        <v>10</v>
      </c>
      <c r="AO351" s="4">
        <v>2</v>
      </c>
      <c r="AP351" s="4">
        <v>10</v>
      </c>
      <c r="AQ351" s="6">
        <f ca="1">IF($AP351=1,IF(INDIRECT(ADDRESS(($AN351-1)*3+$AO351+5,$AP351+7))="",0,INDIRECT(ADDRESS(($AN351-1)*3+$AO351+5,$AP351+7))),IF(INDIRECT(ADDRESS(($AN351-1)*3+$AO351+5,$AP351+7))="",0,IF(COUNTIF(INDIRECT(ADDRESS(($AN351-1)*36+($AO351-1)*12+6,COLUMN())):INDIRECT(ADDRESS(($AN351-1)*36+($AO351-1)*12+$AP351+4,COLUMN())),INDIRECT(ADDRESS(($AN351-1)*3+$AO351+5,$AP351+7)))&gt;=1,0,INDIRECT(ADDRESS(($AN351-1)*3+$AO351+5,$AP351+7)))))</f>
        <v>0</v>
      </c>
      <c r="AR351" s="4">
        <f ca="1">COUNTIF(INDIRECT("H"&amp;(ROW()+12*(($AN351-1)*3+$AO351)-ROW())/12+5):INDIRECT("S"&amp;(ROW()+12*(($AN351-1)*3+$AO351)-ROW())/12+5),AQ351)</f>
        <v>0</v>
      </c>
      <c r="AS351" s="6"/>
      <c r="AU351" s="4">
        <f ca="1">IF(AND(AQ351&gt;0,AR351&gt;0),COUNTIF(AU$6:AU350,"&gt;0")+1,0)</f>
        <v>0</v>
      </c>
    </row>
    <row r="352" spans="40:47">
      <c r="AN352" s="4">
        <v>10</v>
      </c>
      <c r="AO352" s="4">
        <v>2</v>
      </c>
      <c r="AP352" s="4">
        <v>11</v>
      </c>
      <c r="AQ352" s="6">
        <f ca="1">IF($AP352=1,IF(INDIRECT(ADDRESS(($AN352-1)*3+$AO352+5,$AP352+7))="",0,INDIRECT(ADDRESS(($AN352-1)*3+$AO352+5,$AP352+7))),IF(INDIRECT(ADDRESS(($AN352-1)*3+$AO352+5,$AP352+7))="",0,IF(COUNTIF(INDIRECT(ADDRESS(($AN352-1)*36+($AO352-1)*12+6,COLUMN())):INDIRECT(ADDRESS(($AN352-1)*36+($AO352-1)*12+$AP352+4,COLUMN())),INDIRECT(ADDRESS(($AN352-1)*3+$AO352+5,$AP352+7)))&gt;=1,0,INDIRECT(ADDRESS(($AN352-1)*3+$AO352+5,$AP352+7)))))</f>
        <v>0</v>
      </c>
      <c r="AR352" s="4">
        <f ca="1">COUNTIF(INDIRECT("H"&amp;(ROW()+12*(($AN352-1)*3+$AO352)-ROW())/12+5):INDIRECT("S"&amp;(ROW()+12*(($AN352-1)*3+$AO352)-ROW())/12+5),AQ352)</f>
        <v>0</v>
      </c>
      <c r="AS352" s="6"/>
      <c r="AU352" s="4">
        <f ca="1">IF(AND(AQ352&gt;0,AR352&gt;0),COUNTIF(AU$6:AU351,"&gt;0")+1,0)</f>
        <v>0</v>
      </c>
    </row>
    <row r="353" spans="40:47">
      <c r="AN353" s="4">
        <v>10</v>
      </c>
      <c r="AO353" s="4">
        <v>2</v>
      </c>
      <c r="AP353" s="4">
        <v>12</v>
      </c>
      <c r="AQ353" s="6">
        <f ca="1">IF($AP353=1,IF(INDIRECT(ADDRESS(($AN353-1)*3+$AO353+5,$AP353+7))="",0,INDIRECT(ADDRESS(($AN353-1)*3+$AO353+5,$AP353+7))),IF(INDIRECT(ADDRESS(($AN353-1)*3+$AO353+5,$AP353+7))="",0,IF(COUNTIF(INDIRECT(ADDRESS(($AN353-1)*36+($AO353-1)*12+6,COLUMN())):INDIRECT(ADDRESS(($AN353-1)*36+($AO353-1)*12+$AP353+4,COLUMN())),INDIRECT(ADDRESS(($AN353-1)*3+$AO353+5,$AP353+7)))&gt;=1,0,INDIRECT(ADDRESS(($AN353-1)*3+$AO353+5,$AP353+7)))))</f>
        <v>0</v>
      </c>
      <c r="AR353" s="4">
        <f ca="1">COUNTIF(INDIRECT("H"&amp;(ROW()+12*(($AN353-1)*3+$AO353)-ROW())/12+5):INDIRECT("S"&amp;(ROW()+12*(($AN353-1)*3+$AO353)-ROW())/12+5),AQ353)</f>
        <v>0</v>
      </c>
      <c r="AS353" s="6"/>
      <c r="AU353" s="4">
        <f ca="1">IF(AND(AQ353&gt;0,AR353&gt;0),COUNTIF(AU$6:AU352,"&gt;0")+1,0)</f>
        <v>0</v>
      </c>
    </row>
    <row r="354" spans="40:47">
      <c r="AN354" s="4">
        <v>10</v>
      </c>
      <c r="AO354" s="4">
        <v>3</v>
      </c>
      <c r="AP354" s="4">
        <v>1</v>
      </c>
      <c r="AQ354" s="6">
        <f ca="1">IF($AP354=1,IF(INDIRECT(ADDRESS(($AN354-1)*3+$AO354+5,$AP354+7))="",0,INDIRECT(ADDRESS(($AN354-1)*3+$AO354+5,$AP354+7))),IF(INDIRECT(ADDRESS(($AN354-1)*3+$AO354+5,$AP354+7))="",0,IF(COUNTIF(INDIRECT(ADDRESS(($AN354-1)*36+($AO354-1)*12+6,COLUMN())):INDIRECT(ADDRESS(($AN354-1)*36+($AO354-1)*12+$AP354+4,COLUMN())),INDIRECT(ADDRESS(($AN354-1)*3+$AO354+5,$AP354+7)))&gt;=1,0,INDIRECT(ADDRESS(($AN354-1)*3+$AO354+5,$AP354+7)))))</f>
        <v>0</v>
      </c>
      <c r="AR354" s="4">
        <f ca="1">COUNTIF(INDIRECT("H"&amp;(ROW()+12*(($AN354-1)*3+$AO354)-ROW())/12+5):INDIRECT("S"&amp;(ROW()+12*(($AN354-1)*3+$AO354)-ROW())/12+5),AQ354)</f>
        <v>0</v>
      </c>
      <c r="AS354" s="6"/>
      <c r="AU354" s="4">
        <f ca="1">IF(AND(AQ354&gt;0,AR354&gt;0),COUNTIF(AU$6:AU353,"&gt;0")+1,0)</f>
        <v>0</v>
      </c>
    </row>
    <row r="355" spans="40:47">
      <c r="AN355" s="4">
        <v>10</v>
      </c>
      <c r="AO355" s="4">
        <v>3</v>
      </c>
      <c r="AP355" s="4">
        <v>2</v>
      </c>
      <c r="AQ355" s="6">
        <f ca="1">IF($AP355=1,IF(INDIRECT(ADDRESS(($AN355-1)*3+$AO355+5,$AP355+7))="",0,INDIRECT(ADDRESS(($AN355-1)*3+$AO355+5,$AP355+7))),IF(INDIRECT(ADDRESS(($AN355-1)*3+$AO355+5,$AP355+7))="",0,IF(COUNTIF(INDIRECT(ADDRESS(($AN355-1)*36+($AO355-1)*12+6,COLUMN())):INDIRECT(ADDRESS(($AN355-1)*36+($AO355-1)*12+$AP355+4,COLUMN())),INDIRECT(ADDRESS(($AN355-1)*3+$AO355+5,$AP355+7)))&gt;=1,0,INDIRECT(ADDRESS(($AN355-1)*3+$AO355+5,$AP355+7)))))</f>
        <v>0</v>
      </c>
      <c r="AR355" s="4">
        <f ca="1">COUNTIF(INDIRECT("H"&amp;(ROW()+12*(($AN355-1)*3+$AO355)-ROW())/12+5):INDIRECT("S"&amp;(ROW()+12*(($AN355-1)*3+$AO355)-ROW())/12+5),AQ355)</f>
        <v>0</v>
      </c>
      <c r="AS355" s="6"/>
      <c r="AU355" s="4">
        <f ca="1">IF(AND(AQ355&gt;0,AR355&gt;0),COUNTIF(AU$6:AU354,"&gt;0")+1,0)</f>
        <v>0</v>
      </c>
    </row>
    <row r="356" spans="40:47">
      <c r="AN356" s="4">
        <v>10</v>
      </c>
      <c r="AO356" s="4">
        <v>3</v>
      </c>
      <c r="AP356" s="4">
        <v>3</v>
      </c>
      <c r="AQ356" s="6">
        <f ca="1">IF($AP356=1,IF(INDIRECT(ADDRESS(($AN356-1)*3+$AO356+5,$AP356+7))="",0,INDIRECT(ADDRESS(($AN356-1)*3+$AO356+5,$AP356+7))),IF(INDIRECT(ADDRESS(($AN356-1)*3+$AO356+5,$AP356+7))="",0,IF(COUNTIF(INDIRECT(ADDRESS(($AN356-1)*36+($AO356-1)*12+6,COLUMN())):INDIRECT(ADDRESS(($AN356-1)*36+($AO356-1)*12+$AP356+4,COLUMN())),INDIRECT(ADDRESS(($AN356-1)*3+$AO356+5,$AP356+7)))&gt;=1,0,INDIRECT(ADDRESS(($AN356-1)*3+$AO356+5,$AP356+7)))))</f>
        <v>0</v>
      </c>
      <c r="AR356" s="4">
        <f ca="1">COUNTIF(INDIRECT("H"&amp;(ROW()+12*(($AN356-1)*3+$AO356)-ROW())/12+5):INDIRECT("S"&amp;(ROW()+12*(($AN356-1)*3+$AO356)-ROW())/12+5),AQ356)</f>
        <v>0</v>
      </c>
      <c r="AS356" s="6"/>
      <c r="AU356" s="4">
        <f ca="1">IF(AND(AQ356&gt;0,AR356&gt;0),COUNTIF(AU$6:AU355,"&gt;0")+1,0)</f>
        <v>0</v>
      </c>
    </row>
    <row r="357" spans="40:47">
      <c r="AN357" s="4">
        <v>10</v>
      </c>
      <c r="AO357" s="4">
        <v>3</v>
      </c>
      <c r="AP357" s="4">
        <v>4</v>
      </c>
      <c r="AQ357" s="6">
        <f ca="1">IF($AP357=1,IF(INDIRECT(ADDRESS(($AN357-1)*3+$AO357+5,$AP357+7))="",0,INDIRECT(ADDRESS(($AN357-1)*3+$AO357+5,$AP357+7))),IF(INDIRECT(ADDRESS(($AN357-1)*3+$AO357+5,$AP357+7))="",0,IF(COUNTIF(INDIRECT(ADDRESS(($AN357-1)*36+($AO357-1)*12+6,COLUMN())):INDIRECT(ADDRESS(($AN357-1)*36+($AO357-1)*12+$AP357+4,COLUMN())),INDIRECT(ADDRESS(($AN357-1)*3+$AO357+5,$AP357+7)))&gt;=1,0,INDIRECT(ADDRESS(($AN357-1)*3+$AO357+5,$AP357+7)))))</f>
        <v>0</v>
      </c>
      <c r="AR357" s="4">
        <f ca="1">COUNTIF(INDIRECT("H"&amp;(ROW()+12*(($AN357-1)*3+$AO357)-ROW())/12+5):INDIRECT("S"&amp;(ROW()+12*(($AN357-1)*3+$AO357)-ROW())/12+5),AQ357)</f>
        <v>0</v>
      </c>
      <c r="AS357" s="6"/>
      <c r="AU357" s="4">
        <f ca="1">IF(AND(AQ357&gt;0,AR357&gt;0),COUNTIF(AU$6:AU356,"&gt;0")+1,0)</f>
        <v>0</v>
      </c>
    </row>
    <row r="358" spans="40:47">
      <c r="AN358" s="4">
        <v>10</v>
      </c>
      <c r="AO358" s="4">
        <v>3</v>
      </c>
      <c r="AP358" s="4">
        <v>5</v>
      </c>
      <c r="AQ358" s="6">
        <f ca="1">IF($AP358=1,IF(INDIRECT(ADDRESS(($AN358-1)*3+$AO358+5,$AP358+7))="",0,INDIRECT(ADDRESS(($AN358-1)*3+$AO358+5,$AP358+7))),IF(INDIRECT(ADDRESS(($AN358-1)*3+$AO358+5,$AP358+7))="",0,IF(COUNTIF(INDIRECT(ADDRESS(($AN358-1)*36+($AO358-1)*12+6,COLUMN())):INDIRECT(ADDRESS(($AN358-1)*36+($AO358-1)*12+$AP358+4,COLUMN())),INDIRECT(ADDRESS(($AN358-1)*3+$AO358+5,$AP358+7)))&gt;=1,0,INDIRECT(ADDRESS(($AN358-1)*3+$AO358+5,$AP358+7)))))</f>
        <v>0</v>
      </c>
      <c r="AR358" s="4">
        <f ca="1">COUNTIF(INDIRECT("H"&amp;(ROW()+12*(($AN358-1)*3+$AO358)-ROW())/12+5):INDIRECT("S"&amp;(ROW()+12*(($AN358-1)*3+$AO358)-ROW())/12+5),AQ358)</f>
        <v>0</v>
      </c>
      <c r="AS358" s="6"/>
      <c r="AU358" s="4">
        <f ca="1">IF(AND(AQ358&gt;0,AR358&gt;0),COUNTIF(AU$6:AU357,"&gt;0")+1,0)</f>
        <v>0</v>
      </c>
    </row>
    <row r="359" spans="40:47">
      <c r="AN359" s="4">
        <v>10</v>
      </c>
      <c r="AO359" s="4">
        <v>3</v>
      </c>
      <c r="AP359" s="4">
        <v>6</v>
      </c>
      <c r="AQ359" s="6">
        <f ca="1">IF($AP359=1,IF(INDIRECT(ADDRESS(($AN359-1)*3+$AO359+5,$AP359+7))="",0,INDIRECT(ADDRESS(($AN359-1)*3+$AO359+5,$AP359+7))),IF(INDIRECT(ADDRESS(($AN359-1)*3+$AO359+5,$AP359+7))="",0,IF(COUNTIF(INDIRECT(ADDRESS(($AN359-1)*36+($AO359-1)*12+6,COLUMN())):INDIRECT(ADDRESS(($AN359-1)*36+($AO359-1)*12+$AP359+4,COLUMN())),INDIRECT(ADDRESS(($AN359-1)*3+$AO359+5,$AP359+7)))&gt;=1,0,INDIRECT(ADDRESS(($AN359-1)*3+$AO359+5,$AP359+7)))))</f>
        <v>0</v>
      </c>
      <c r="AR359" s="4">
        <f ca="1">COUNTIF(INDIRECT("H"&amp;(ROW()+12*(($AN359-1)*3+$AO359)-ROW())/12+5):INDIRECT("S"&amp;(ROW()+12*(($AN359-1)*3+$AO359)-ROW())/12+5),AQ359)</f>
        <v>0</v>
      </c>
      <c r="AS359" s="6"/>
      <c r="AU359" s="4">
        <f ca="1">IF(AND(AQ359&gt;0,AR359&gt;0),COUNTIF(AU$6:AU358,"&gt;0")+1,0)</f>
        <v>0</v>
      </c>
    </row>
    <row r="360" spans="40:47">
      <c r="AN360" s="4">
        <v>10</v>
      </c>
      <c r="AO360" s="4">
        <v>3</v>
      </c>
      <c r="AP360" s="4">
        <v>7</v>
      </c>
      <c r="AQ360" s="6">
        <f ca="1">IF($AP360=1,IF(INDIRECT(ADDRESS(($AN360-1)*3+$AO360+5,$AP360+7))="",0,INDIRECT(ADDRESS(($AN360-1)*3+$AO360+5,$AP360+7))),IF(INDIRECT(ADDRESS(($AN360-1)*3+$AO360+5,$AP360+7))="",0,IF(COUNTIF(INDIRECT(ADDRESS(($AN360-1)*36+($AO360-1)*12+6,COLUMN())):INDIRECT(ADDRESS(($AN360-1)*36+($AO360-1)*12+$AP360+4,COLUMN())),INDIRECT(ADDRESS(($AN360-1)*3+$AO360+5,$AP360+7)))&gt;=1,0,INDIRECT(ADDRESS(($AN360-1)*3+$AO360+5,$AP360+7)))))</f>
        <v>0</v>
      </c>
      <c r="AR360" s="4">
        <f ca="1">COUNTIF(INDIRECT("H"&amp;(ROW()+12*(($AN360-1)*3+$AO360)-ROW())/12+5):INDIRECT("S"&amp;(ROW()+12*(($AN360-1)*3+$AO360)-ROW())/12+5),AQ360)</f>
        <v>0</v>
      </c>
      <c r="AS360" s="6"/>
      <c r="AU360" s="4">
        <f ca="1">IF(AND(AQ360&gt;0,AR360&gt;0),COUNTIF(AU$6:AU359,"&gt;0")+1,0)</f>
        <v>0</v>
      </c>
    </row>
    <row r="361" spans="40:47">
      <c r="AN361" s="4">
        <v>10</v>
      </c>
      <c r="AO361" s="4">
        <v>3</v>
      </c>
      <c r="AP361" s="4">
        <v>8</v>
      </c>
      <c r="AQ361" s="6">
        <f ca="1">IF($AP361=1,IF(INDIRECT(ADDRESS(($AN361-1)*3+$AO361+5,$AP361+7))="",0,INDIRECT(ADDRESS(($AN361-1)*3+$AO361+5,$AP361+7))),IF(INDIRECT(ADDRESS(($AN361-1)*3+$AO361+5,$AP361+7))="",0,IF(COUNTIF(INDIRECT(ADDRESS(($AN361-1)*36+($AO361-1)*12+6,COLUMN())):INDIRECT(ADDRESS(($AN361-1)*36+($AO361-1)*12+$AP361+4,COLUMN())),INDIRECT(ADDRESS(($AN361-1)*3+$AO361+5,$AP361+7)))&gt;=1,0,INDIRECT(ADDRESS(($AN361-1)*3+$AO361+5,$AP361+7)))))</f>
        <v>0</v>
      </c>
      <c r="AR361" s="4">
        <f ca="1">COUNTIF(INDIRECT("H"&amp;(ROW()+12*(($AN361-1)*3+$AO361)-ROW())/12+5):INDIRECT("S"&amp;(ROW()+12*(($AN361-1)*3+$AO361)-ROW())/12+5),AQ361)</f>
        <v>0</v>
      </c>
      <c r="AS361" s="6"/>
      <c r="AU361" s="4">
        <f ca="1">IF(AND(AQ361&gt;0,AR361&gt;0),COUNTIF(AU$6:AU360,"&gt;0")+1,0)</f>
        <v>0</v>
      </c>
    </row>
    <row r="362" spans="40:47">
      <c r="AN362" s="4">
        <v>10</v>
      </c>
      <c r="AO362" s="4">
        <v>3</v>
      </c>
      <c r="AP362" s="4">
        <v>9</v>
      </c>
      <c r="AQ362" s="6">
        <f ca="1">IF($AP362=1,IF(INDIRECT(ADDRESS(($AN362-1)*3+$AO362+5,$AP362+7))="",0,INDIRECT(ADDRESS(($AN362-1)*3+$AO362+5,$AP362+7))),IF(INDIRECT(ADDRESS(($AN362-1)*3+$AO362+5,$AP362+7))="",0,IF(COUNTIF(INDIRECT(ADDRESS(($AN362-1)*36+($AO362-1)*12+6,COLUMN())):INDIRECT(ADDRESS(($AN362-1)*36+($AO362-1)*12+$AP362+4,COLUMN())),INDIRECT(ADDRESS(($AN362-1)*3+$AO362+5,$AP362+7)))&gt;=1,0,INDIRECT(ADDRESS(($AN362-1)*3+$AO362+5,$AP362+7)))))</f>
        <v>0</v>
      </c>
      <c r="AR362" s="4">
        <f ca="1">COUNTIF(INDIRECT("H"&amp;(ROW()+12*(($AN362-1)*3+$AO362)-ROW())/12+5):INDIRECT("S"&amp;(ROW()+12*(($AN362-1)*3+$AO362)-ROW())/12+5),AQ362)</f>
        <v>0</v>
      </c>
      <c r="AS362" s="6"/>
      <c r="AU362" s="4">
        <f ca="1">IF(AND(AQ362&gt;0,AR362&gt;0),COUNTIF(AU$6:AU361,"&gt;0")+1,0)</f>
        <v>0</v>
      </c>
    </row>
    <row r="363" spans="40:47">
      <c r="AN363" s="4">
        <v>10</v>
      </c>
      <c r="AO363" s="4">
        <v>3</v>
      </c>
      <c r="AP363" s="4">
        <v>10</v>
      </c>
      <c r="AQ363" s="6">
        <f ca="1">IF($AP363=1,IF(INDIRECT(ADDRESS(($AN363-1)*3+$AO363+5,$AP363+7))="",0,INDIRECT(ADDRESS(($AN363-1)*3+$AO363+5,$AP363+7))),IF(INDIRECT(ADDRESS(($AN363-1)*3+$AO363+5,$AP363+7))="",0,IF(COUNTIF(INDIRECT(ADDRESS(($AN363-1)*36+($AO363-1)*12+6,COLUMN())):INDIRECT(ADDRESS(($AN363-1)*36+($AO363-1)*12+$AP363+4,COLUMN())),INDIRECT(ADDRESS(($AN363-1)*3+$AO363+5,$AP363+7)))&gt;=1,0,INDIRECT(ADDRESS(($AN363-1)*3+$AO363+5,$AP363+7)))))</f>
        <v>0</v>
      </c>
      <c r="AR363" s="4">
        <f ca="1">COUNTIF(INDIRECT("H"&amp;(ROW()+12*(($AN363-1)*3+$AO363)-ROW())/12+5):INDIRECT("S"&amp;(ROW()+12*(($AN363-1)*3+$AO363)-ROW())/12+5),AQ363)</f>
        <v>0</v>
      </c>
      <c r="AS363" s="6"/>
      <c r="AU363" s="4">
        <f ca="1">IF(AND(AQ363&gt;0,AR363&gt;0),COUNTIF(AU$6:AU362,"&gt;0")+1,0)</f>
        <v>0</v>
      </c>
    </row>
    <row r="364" spans="40:47">
      <c r="AN364" s="4">
        <v>10</v>
      </c>
      <c r="AO364" s="4">
        <v>3</v>
      </c>
      <c r="AP364" s="4">
        <v>11</v>
      </c>
      <c r="AQ364" s="6">
        <f ca="1">IF($AP364=1,IF(INDIRECT(ADDRESS(($AN364-1)*3+$AO364+5,$AP364+7))="",0,INDIRECT(ADDRESS(($AN364-1)*3+$AO364+5,$AP364+7))),IF(INDIRECT(ADDRESS(($AN364-1)*3+$AO364+5,$AP364+7))="",0,IF(COUNTIF(INDIRECT(ADDRESS(($AN364-1)*36+($AO364-1)*12+6,COLUMN())):INDIRECT(ADDRESS(($AN364-1)*36+($AO364-1)*12+$AP364+4,COLUMN())),INDIRECT(ADDRESS(($AN364-1)*3+$AO364+5,$AP364+7)))&gt;=1,0,INDIRECT(ADDRESS(($AN364-1)*3+$AO364+5,$AP364+7)))))</f>
        <v>0</v>
      </c>
      <c r="AR364" s="4">
        <f ca="1">COUNTIF(INDIRECT("H"&amp;(ROW()+12*(($AN364-1)*3+$AO364)-ROW())/12+5):INDIRECT("S"&amp;(ROW()+12*(($AN364-1)*3+$AO364)-ROW())/12+5),AQ364)</f>
        <v>0</v>
      </c>
      <c r="AS364" s="6"/>
      <c r="AU364" s="4">
        <f ca="1">IF(AND(AQ364&gt;0,AR364&gt;0),COUNTIF(AU$6:AU363,"&gt;0")+1,0)</f>
        <v>0</v>
      </c>
    </row>
    <row r="365" spans="40:47">
      <c r="AN365" s="77">
        <v>10</v>
      </c>
      <c r="AO365" s="77">
        <v>3</v>
      </c>
      <c r="AP365" s="77">
        <v>12</v>
      </c>
      <c r="AQ365" s="78">
        <f ca="1">IF($AP365=1,IF(INDIRECT(ADDRESS(($AN365-1)*3+$AO365+5,$AP365+7))="",0,INDIRECT(ADDRESS(($AN365-1)*3+$AO365+5,$AP365+7))),IF(INDIRECT(ADDRESS(($AN365-1)*3+$AO365+5,$AP365+7))="",0,IF(COUNTIF(INDIRECT(ADDRESS(($AN365-1)*36+($AO365-1)*12+6,COLUMN())):INDIRECT(ADDRESS(($AN365-1)*36+($AO365-1)*12+$AP365+4,COLUMN())),INDIRECT(ADDRESS(($AN365-1)*3+$AO365+5,$AP365+7)))&gt;=1,0,INDIRECT(ADDRESS(($AN365-1)*3+$AO365+5,$AP365+7)))))</f>
        <v>0</v>
      </c>
      <c r="AR365" s="77">
        <f ca="1">COUNTIF(INDIRECT("H"&amp;(ROW()+12*(($AN365-1)*3+$AO365)-ROW())/12+5):INDIRECT("S"&amp;(ROW()+12*(($AN365-1)*3+$AO365)-ROW())/12+5),AQ365)</f>
        <v>0</v>
      </c>
      <c r="AS365" s="78"/>
      <c r="AT365" s="77"/>
      <c r="AU365" s="77">
        <f ca="1">IF(AND(AQ365&gt;0,AR365&gt;0),COUNTIF(AU$6:AU364,"&gt;0")+1,0)</f>
        <v>0</v>
      </c>
    </row>
    <row r="366" spans="40:47">
      <c r="AN366" s="4">
        <v>11</v>
      </c>
      <c r="AO366" s="4">
        <v>1</v>
      </c>
      <c r="AP366" s="4">
        <v>1</v>
      </c>
      <c r="AQ366" s="6">
        <f ca="1">IF($AP366=1,IF(INDIRECT(ADDRESS(($AN366-1)*3+$AO366+5,$AP366+7))="",0,INDIRECT(ADDRESS(($AN366-1)*3+$AO366+5,$AP366+7))),IF(INDIRECT(ADDRESS(($AN366-1)*3+$AO366+5,$AP366+7))="",0,IF(COUNTIF(INDIRECT(ADDRESS(($AN366-1)*36+($AO366-1)*12+6,COLUMN())):INDIRECT(ADDRESS(($AN366-1)*36+($AO366-1)*12+$AP366+4,COLUMN())),INDIRECT(ADDRESS(($AN366-1)*3+$AO366+5,$AP366+7)))&gt;=1,0,INDIRECT(ADDRESS(($AN366-1)*3+$AO366+5,$AP366+7)))))</f>
        <v>0</v>
      </c>
      <c r="AR366" s="4">
        <f ca="1">COUNTIF(INDIRECT("H"&amp;(ROW()+12*(($AN366-1)*3+$AO366)-ROW())/12+5):INDIRECT("S"&amp;(ROW()+12*(($AN366-1)*3+$AO366)-ROW())/12+5),AQ366)</f>
        <v>0</v>
      </c>
      <c r="AS366" s="6"/>
      <c r="AU366" s="4">
        <f ca="1">IF(AND(AQ366&gt;0,AR366&gt;0),COUNTIF(AU$6:AU365,"&gt;0")+1,0)</f>
        <v>0</v>
      </c>
    </row>
    <row r="367" spans="40:47">
      <c r="AN367" s="4">
        <v>11</v>
      </c>
      <c r="AO367" s="4">
        <v>1</v>
      </c>
      <c r="AP367" s="4">
        <v>2</v>
      </c>
      <c r="AQ367" s="6">
        <f ca="1">IF($AP367=1,IF(INDIRECT(ADDRESS(($AN367-1)*3+$AO367+5,$AP367+7))="",0,INDIRECT(ADDRESS(($AN367-1)*3+$AO367+5,$AP367+7))),IF(INDIRECT(ADDRESS(($AN367-1)*3+$AO367+5,$AP367+7))="",0,IF(COUNTIF(INDIRECT(ADDRESS(($AN367-1)*36+($AO367-1)*12+6,COLUMN())):INDIRECT(ADDRESS(($AN367-1)*36+($AO367-1)*12+$AP367+4,COLUMN())),INDIRECT(ADDRESS(($AN367-1)*3+$AO367+5,$AP367+7)))&gt;=1,0,INDIRECT(ADDRESS(($AN367-1)*3+$AO367+5,$AP367+7)))))</f>
        <v>0</v>
      </c>
      <c r="AR367" s="4">
        <f ca="1">COUNTIF(INDIRECT("H"&amp;(ROW()+12*(($AN367-1)*3+$AO367)-ROW())/12+5):INDIRECT("S"&amp;(ROW()+12*(($AN367-1)*3+$AO367)-ROW())/12+5),AQ367)</f>
        <v>0</v>
      </c>
      <c r="AS367" s="6"/>
      <c r="AU367" s="4">
        <f ca="1">IF(AND(AQ367&gt;0,AR367&gt;0),COUNTIF(AU$6:AU366,"&gt;0")+1,0)</f>
        <v>0</v>
      </c>
    </row>
    <row r="368" spans="40:47">
      <c r="AN368" s="4">
        <v>11</v>
      </c>
      <c r="AO368" s="4">
        <v>1</v>
      </c>
      <c r="AP368" s="4">
        <v>3</v>
      </c>
      <c r="AQ368" s="6">
        <f ca="1">IF($AP368=1,IF(INDIRECT(ADDRESS(($AN368-1)*3+$AO368+5,$AP368+7))="",0,INDIRECT(ADDRESS(($AN368-1)*3+$AO368+5,$AP368+7))),IF(INDIRECT(ADDRESS(($AN368-1)*3+$AO368+5,$AP368+7))="",0,IF(COUNTIF(INDIRECT(ADDRESS(($AN368-1)*36+($AO368-1)*12+6,COLUMN())):INDIRECT(ADDRESS(($AN368-1)*36+($AO368-1)*12+$AP368+4,COLUMN())),INDIRECT(ADDRESS(($AN368-1)*3+$AO368+5,$AP368+7)))&gt;=1,0,INDIRECT(ADDRESS(($AN368-1)*3+$AO368+5,$AP368+7)))))</f>
        <v>0</v>
      </c>
      <c r="AR368" s="4">
        <f ca="1">COUNTIF(INDIRECT("H"&amp;(ROW()+12*(($AN368-1)*3+$AO368)-ROW())/12+5):INDIRECT("S"&amp;(ROW()+12*(($AN368-1)*3+$AO368)-ROW())/12+5),AQ368)</f>
        <v>0</v>
      </c>
      <c r="AS368" s="6"/>
      <c r="AU368" s="4">
        <f ca="1">IF(AND(AQ368&gt;0,AR368&gt;0),COUNTIF(AU$6:AU367,"&gt;0")+1,0)</f>
        <v>0</v>
      </c>
    </row>
    <row r="369" spans="40:47">
      <c r="AN369" s="4">
        <v>11</v>
      </c>
      <c r="AO369" s="4">
        <v>1</v>
      </c>
      <c r="AP369" s="4">
        <v>4</v>
      </c>
      <c r="AQ369" s="6">
        <f ca="1">IF($AP369=1,IF(INDIRECT(ADDRESS(($AN369-1)*3+$AO369+5,$AP369+7))="",0,INDIRECT(ADDRESS(($AN369-1)*3+$AO369+5,$AP369+7))),IF(INDIRECT(ADDRESS(($AN369-1)*3+$AO369+5,$AP369+7))="",0,IF(COUNTIF(INDIRECT(ADDRESS(($AN369-1)*36+($AO369-1)*12+6,COLUMN())):INDIRECT(ADDRESS(($AN369-1)*36+($AO369-1)*12+$AP369+4,COLUMN())),INDIRECT(ADDRESS(($AN369-1)*3+$AO369+5,$AP369+7)))&gt;=1,0,INDIRECT(ADDRESS(($AN369-1)*3+$AO369+5,$AP369+7)))))</f>
        <v>0</v>
      </c>
      <c r="AR369" s="4">
        <f ca="1">COUNTIF(INDIRECT("H"&amp;(ROW()+12*(($AN369-1)*3+$AO369)-ROW())/12+5):INDIRECT("S"&amp;(ROW()+12*(($AN369-1)*3+$AO369)-ROW())/12+5),AQ369)</f>
        <v>0</v>
      </c>
      <c r="AS369" s="6"/>
      <c r="AU369" s="4">
        <f ca="1">IF(AND(AQ369&gt;0,AR369&gt;0),COUNTIF(AU$6:AU368,"&gt;0")+1,0)</f>
        <v>0</v>
      </c>
    </row>
    <row r="370" spans="40:47">
      <c r="AN370" s="4">
        <v>11</v>
      </c>
      <c r="AO370" s="4">
        <v>1</v>
      </c>
      <c r="AP370" s="4">
        <v>5</v>
      </c>
      <c r="AQ370" s="6">
        <f ca="1">IF($AP370=1,IF(INDIRECT(ADDRESS(($AN370-1)*3+$AO370+5,$AP370+7))="",0,INDIRECT(ADDRESS(($AN370-1)*3+$AO370+5,$AP370+7))),IF(INDIRECT(ADDRESS(($AN370-1)*3+$AO370+5,$AP370+7))="",0,IF(COUNTIF(INDIRECT(ADDRESS(($AN370-1)*36+($AO370-1)*12+6,COLUMN())):INDIRECT(ADDRESS(($AN370-1)*36+($AO370-1)*12+$AP370+4,COLUMN())),INDIRECT(ADDRESS(($AN370-1)*3+$AO370+5,$AP370+7)))&gt;=1,0,INDIRECT(ADDRESS(($AN370-1)*3+$AO370+5,$AP370+7)))))</f>
        <v>0</v>
      </c>
      <c r="AR370" s="4">
        <f ca="1">COUNTIF(INDIRECT("H"&amp;(ROW()+12*(($AN370-1)*3+$AO370)-ROW())/12+5):INDIRECT("S"&amp;(ROW()+12*(($AN370-1)*3+$AO370)-ROW())/12+5),AQ370)</f>
        <v>0</v>
      </c>
      <c r="AS370" s="6"/>
      <c r="AU370" s="4">
        <f ca="1">IF(AND(AQ370&gt;0,AR370&gt;0),COUNTIF(AU$6:AU369,"&gt;0")+1,0)</f>
        <v>0</v>
      </c>
    </row>
    <row r="371" spans="40:47">
      <c r="AN371" s="4">
        <v>11</v>
      </c>
      <c r="AO371" s="4">
        <v>1</v>
      </c>
      <c r="AP371" s="4">
        <v>6</v>
      </c>
      <c r="AQ371" s="6">
        <f ca="1">IF($AP371=1,IF(INDIRECT(ADDRESS(($AN371-1)*3+$AO371+5,$AP371+7))="",0,INDIRECT(ADDRESS(($AN371-1)*3+$AO371+5,$AP371+7))),IF(INDIRECT(ADDRESS(($AN371-1)*3+$AO371+5,$AP371+7))="",0,IF(COUNTIF(INDIRECT(ADDRESS(($AN371-1)*36+($AO371-1)*12+6,COLUMN())):INDIRECT(ADDRESS(($AN371-1)*36+($AO371-1)*12+$AP371+4,COLUMN())),INDIRECT(ADDRESS(($AN371-1)*3+$AO371+5,$AP371+7)))&gt;=1,0,INDIRECT(ADDRESS(($AN371-1)*3+$AO371+5,$AP371+7)))))</f>
        <v>0</v>
      </c>
      <c r="AR371" s="4">
        <f ca="1">COUNTIF(INDIRECT("H"&amp;(ROW()+12*(($AN371-1)*3+$AO371)-ROW())/12+5):INDIRECT("S"&amp;(ROW()+12*(($AN371-1)*3+$AO371)-ROW())/12+5),AQ371)</f>
        <v>0</v>
      </c>
      <c r="AS371" s="6"/>
      <c r="AU371" s="4">
        <f ca="1">IF(AND(AQ371&gt;0,AR371&gt;0),COUNTIF(AU$6:AU370,"&gt;0")+1,0)</f>
        <v>0</v>
      </c>
    </row>
    <row r="372" spans="40:47">
      <c r="AN372" s="4">
        <v>11</v>
      </c>
      <c r="AO372" s="4">
        <v>1</v>
      </c>
      <c r="AP372" s="4">
        <v>7</v>
      </c>
      <c r="AQ372" s="6">
        <f ca="1">IF($AP372=1,IF(INDIRECT(ADDRESS(($AN372-1)*3+$AO372+5,$AP372+7))="",0,INDIRECT(ADDRESS(($AN372-1)*3+$AO372+5,$AP372+7))),IF(INDIRECT(ADDRESS(($AN372-1)*3+$AO372+5,$AP372+7))="",0,IF(COUNTIF(INDIRECT(ADDRESS(($AN372-1)*36+($AO372-1)*12+6,COLUMN())):INDIRECT(ADDRESS(($AN372-1)*36+($AO372-1)*12+$AP372+4,COLUMN())),INDIRECT(ADDRESS(($AN372-1)*3+$AO372+5,$AP372+7)))&gt;=1,0,INDIRECT(ADDRESS(($AN372-1)*3+$AO372+5,$AP372+7)))))</f>
        <v>0</v>
      </c>
      <c r="AR372" s="4">
        <f ca="1">COUNTIF(INDIRECT("H"&amp;(ROW()+12*(($AN372-1)*3+$AO372)-ROW())/12+5):INDIRECT("S"&amp;(ROW()+12*(($AN372-1)*3+$AO372)-ROW())/12+5),AQ372)</f>
        <v>0</v>
      </c>
      <c r="AS372" s="6"/>
      <c r="AU372" s="4">
        <f ca="1">IF(AND(AQ372&gt;0,AR372&gt;0),COUNTIF(AU$6:AU371,"&gt;0")+1,0)</f>
        <v>0</v>
      </c>
    </row>
    <row r="373" spans="40:47">
      <c r="AN373" s="4">
        <v>11</v>
      </c>
      <c r="AO373" s="4">
        <v>1</v>
      </c>
      <c r="AP373" s="4">
        <v>8</v>
      </c>
      <c r="AQ373" s="6">
        <f ca="1">IF($AP373=1,IF(INDIRECT(ADDRESS(($AN373-1)*3+$AO373+5,$AP373+7))="",0,INDIRECT(ADDRESS(($AN373-1)*3+$AO373+5,$AP373+7))),IF(INDIRECT(ADDRESS(($AN373-1)*3+$AO373+5,$AP373+7))="",0,IF(COUNTIF(INDIRECT(ADDRESS(($AN373-1)*36+($AO373-1)*12+6,COLUMN())):INDIRECT(ADDRESS(($AN373-1)*36+($AO373-1)*12+$AP373+4,COLUMN())),INDIRECT(ADDRESS(($AN373-1)*3+$AO373+5,$AP373+7)))&gt;=1,0,INDIRECT(ADDRESS(($AN373-1)*3+$AO373+5,$AP373+7)))))</f>
        <v>0</v>
      </c>
      <c r="AR373" s="4">
        <f ca="1">COUNTIF(INDIRECT("H"&amp;(ROW()+12*(($AN373-1)*3+$AO373)-ROW())/12+5):INDIRECT("S"&amp;(ROW()+12*(($AN373-1)*3+$AO373)-ROW())/12+5),AQ373)</f>
        <v>0</v>
      </c>
      <c r="AS373" s="6"/>
      <c r="AU373" s="4">
        <f ca="1">IF(AND(AQ373&gt;0,AR373&gt;0),COUNTIF(AU$6:AU372,"&gt;0")+1,0)</f>
        <v>0</v>
      </c>
    </row>
    <row r="374" spans="40:47">
      <c r="AN374" s="4">
        <v>11</v>
      </c>
      <c r="AO374" s="4">
        <v>1</v>
      </c>
      <c r="AP374" s="4">
        <v>9</v>
      </c>
      <c r="AQ374" s="6">
        <f ca="1">IF($AP374=1,IF(INDIRECT(ADDRESS(($AN374-1)*3+$AO374+5,$AP374+7))="",0,INDIRECT(ADDRESS(($AN374-1)*3+$AO374+5,$AP374+7))),IF(INDIRECT(ADDRESS(($AN374-1)*3+$AO374+5,$AP374+7))="",0,IF(COUNTIF(INDIRECT(ADDRESS(($AN374-1)*36+($AO374-1)*12+6,COLUMN())):INDIRECT(ADDRESS(($AN374-1)*36+($AO374-1)*12+$AP374+4,COLUMN())),INDIRECT(ADDRESS(($AN374-1)*3+$AO374+5,$AP374+7)))&gt;=1,0,INDIRECT(ADDRESS(($AN374-1)*3+$AO374+5,$AP374+7)))))</f>
        <v>0</v>
      </c>
      <c r="AR374" s="4">
        <f ca="1">COUNTIF(INDIRECT("H"&amp;(ROW()+12*(($AN374-1)*3+$AO374)-ROW())/12+5):INDIRECT("S"&amp;(ROW()+12*(($AN374-1)*3+$AO374)-ROW())/12+5),AQ374)</f>
        <v>0</v>
      </c>
      <c r="AS374" s="6"/>
      <c r="AU374" s="4">
        <f ca="1">IF(AND(AQ374&gt;0,AR374&gt;0),COUNTIF(AU$6:AU373,"&gt;0")+1,0)</f>
        <v>0</v>
      </c>
    </row>
    <row r="375" spans="40:47">
      <c r="AN375" s="4">
        <v>11</v>
      </c>
      <c r="AO375" s="4">
        <v>1</v>
      </c>
      <c r="AP375" s="4">
        <v>10</v>
      </c>
      <c r="AQ375" s="6">
        <f ca="1">IF($AP375=1,IF(INDIRECT(ADDRESS(($AN375-1)*3+$AO375+5,$AP375+7))="",0,INDIRECT(ADDRESS(($AN375-1)*3+$AO375+5,$AP375+7))),IF(INDIRECT(ADDRESS(($AN375-1)*3+$AO375+5,$AP375+7))="",0,IF(COUNTIF(INDIRECT(ADDRESS(($AN375-1)*36+($AO375-1)*12+6,COLUMN())):INDIRECT(ADDRESS(($AN375-1)*36+($AO375-1)*12+$AP375+4,COLUMN())),INDIRECT(ADDRESS(($AN375-1)*3+$AO375+5,$AP375+7)))&gt;=1,0,INDIRECT(ADDRESS(($AN375-1)*3+$AO375+5,$AP375+7)))))</f>
        <v>0</v>
      </c>
      <c r="AR375" s="4">
        <f ca="1">COUNTIF(INDIRECT("H"&amp;(ROW()+12*(($AN375-1)*3+$AO375)-ROW())/12+5):INDIRECT("S"&amp;(ROW()+12*(($AN375-1)*3+$AO375)-ROW())/12+5),AQ375)</f>
        <v>0</v>
      </c>
      <c r="AS375" s="6"/>
      <c r="AU375" s="4">
        <f ca="1">IF(AND(AQ375&gt;0,AR375&gt;0),COUNTIF(AU$6:AU374,"&gt;0")+1,0)</f>
        <v>0</v>
      </c>
    </row>
    <row r="376" spans="40:47">
      <c r="AN376" s="4">
        <v>11</v>
      </c>
      <c r="AO376" s="4">
        <v>1</v>
      </c>
      <c r="AP376" s="4">
        <v>11</v>
      </c>
      <c r="AQ376" s="6">
        <f ca="1">IF($AP376=1,IF(INDIRECT(ADDRESS(($AN376-1)*3+$AO376+5,$AP376+7))="",0,INDIRECT(ADDRESS(($AN376-1)*3+$AO376+5,$AP376+7))),IF(INDIRECT(ADDRESS(($AN376-1)*3+$AO376+5,$AP376+7))="",0,IF(COUNTIF(INDIRECT(ADDRESS(($AN376-1)*36+($AO376-1)*12+6,COLUMN())):INDIRECT(ADDRESS(($AN376-1)*36+($AO376-1)*12+$AP376+4,COLUMN())),INDIRECT(ADDRESS(($AN376-1)*3+$AO376+5,$AP376+7)))&gt;=1,0,INDIRECT(ADDRESS(($AN376-1)*3+$AO376+5,$AP376+7)))))</f>
        <v>0</v>
      </c>
      <c r="AR376" s="4">
        <f ca="1">COUNTIF(INDIRECT("H"&amp;(ROW()+12*(($AN376-1)*3+$AO376)-ROW())/12+5):INDIRECT("S"&amp;(ROW()+12*(($AN376-1)*3+$AO376)-ROW())/12+5),AQ376)</f>
        <v>0</v>
      </c>
      <c r="AS376" s="6"/>
      <c r="AU376" s="4">
        <f ca="1">IF(AND(AQ376&gt;0,AR376&gt;0),COUNTIF(AU$6:AU375,"&gt;0")+1,0)</f>
        <v>0</v>
      </c>
    </row>
    <row r="377" spans="40:47">
      <c r="AN377" s="4">
        <v>11</v>
      </c>
      <c r="AO377" s="4">
        <v>1</v>
      </c>
      <c r="AP377" s="4">
        <v>12</v>
      </c>
      <c r="AQ377" s="6">
        <f ca="1">IF($AP377=1,IF(INDIRECT(ADDRESS(($AN377-1)*3+$AO377+5,$AP377+7))="",0,INDIRECT(ADDRESS(($AN377-1)*3+$AO377+5,$AP377+7))),IF(INDIRECT(ADDRESS(($AN377-1)*3+$AO377+5,$AP377+7))="",0,IF(COUNTIF(INDIRECT(ADDRESS(($AN377-1)*36+($AO377-1)*12+6,COLUMN())):INDIRECT(ADDRESS(($AN377-1)*36+($AO377-1)*12+$AP377+4,COLUMN())),INDIRECT(ADDRESS(($AN377-1)*3+$AO377+5,$AP377+7)))&gt;=1,0,INDIRECT(ADDRESS(($AN377-1)*3+$AO377+5,$AP377+7)))))</f>
        <v>0</v>
      </c>
      <c r="AR377" s="4">
        <f ca="1">COUNTIF(INDIRECT("H"&amp;(ROW()+12*(($AN377-1)*3+$AO377)-ROW())/12+5):INDIRECT("S"&amp;(ROW()+12*(($AN377-1)*3+$AO377)-ROW())/12+5),AQ377)</f>
        <v>0</v>
      </c>
      <c r="AS377" s="6"/>
      <c r="AU377" s="4">
        <f ca="1">IF(AND(AQ377&gt;0,AR377&gt;0),COUNTIF(AU$6:AU376,"&gt;0")+1,0)</f>
        <v>0</v>
      </c>
    </row>
    <row r="378" spans="40:47">
      <c r="AN378" s="4">
        <v>11</v>
      </c>
      <c r="AO378" s="4">
        <v>2</v>
      </c>
      <c r="AP378" s="4">
        <v>1</v>
      </c>
      <c r="AQ378" s="6">
        <f ca="1">IF($AP378=1,IF(INDIRECT(ADDRESS(($AN378-1)*3+$AO378+5,$AP378+7))="",0,INDIRECT(ADDRESS(($AN378-1)*3+$AO378+5,$AP378+7))),IF(INDIRECT(ADDRESS(($AN378-1)*3+$AO378+5,$AP378+7))="",0,IF(COUNTIF(INDIRECT(ADDRESS(($AN378-1)*36+($AO378-1)*12+6,COLUMN())):INDIRECT(ADDRESS(($AN378-1)*36+($AO378-1)*12+$AP378+4,COLUMN())),INDIRECT(ADDRESS(($AN378-1)*3+$AO378+5,$AP378+7)))&gt;=1,0,INDIRECT(ADDRESS(($AN378-1)*3+$AO378+5,$AP378+7)))))</f>
        <v>0</v>
      </c>
      <c r="AR378" s="4">
        <f ca="1">COUNTIF(INDIRECT("H"&amp;(ROW()+12*(($AN378-1)*3+$AO378)-ROW())/12+5):INDIRECT("S"&amp;(ROW()+12*(($AN378-1)*3+$AO378)-ROW())/12+5),AQ378)</f>
        <v>0</v>
      </c>
      <c r="AS378" s="6"/>
      <c r="AU378" s="4">
        <f ca="1">IF(AND(AQ378&gt;0,AR378&gt;0),COUNTIF(AU$6:AU377,"&gt;0")+1,0)</f>
        <v>0</v>
      </c>
    </row>
    <row r="379" spans="40:47">
      <c r="AN379" s="4">
        <v>11</v>
      </c>
      <c r="AO379" s="4">
        <v>2</v>
      </c>
      <c r="AP379" s="4">
        <v>2</v>
      </c>
      <c r="AQ379" s="6">
        <f ca="1">IF($AP379=1,IF(INDIRECT(ADDRESS(($AN379-1)*3+$AO379+5,$AP379+7))="",0,INDIRECT(ADDRESS(($AN379-1)*3+$AO379+5,$AP379+7))),IF(INDIRECT(ADDRESS(($AN379-1)*3+$AO379+5,$AP379+7))="",0,IF(COUNTIF(INDIRECT(ADDRESS(($AN379-1)*36+($AO379-1)*12+6,COLUMN())):INDIRECT(ADDRESS(($AN379-1)*36+($AO379-1)*12+$AP379+4,COLUMN())),INDIRECT(ADDRESS(($AN379-1)*3+$AO379+5,$AP379+7)))&gt;=1,0,INDIRECT(ADDRESS(($AN379-1)*3+$AO379+5,$AP379+7)))))</f>
        <v>0</v>
      </c>
      <c r="AR379" s="4">
        <f ca="1">COUNTIF(INDIRECT("H"&amp;(ROW()+12*(($AN379-1)*3+$AO379)-ROW())/12+5):INDIRECT("S"&amp;(ROW()+12*(($AN379-1)*3+$AO379)-ROW())/12+5),AQ379)</f>
        <v>0</v>
      </c>
      <c r="AS379" s="6"/>
      <c r="AU379" s="4">
        <f ca="1">IF(AND(AQ379&gt;0,AR379&gt;0),COUNTIF(AU$6:AU378,"&gt;0")+1,0)</f>
        <v>0</v>
      </c>
    </row>
    <row r="380" spans="40:47">
      <c r="AN380" s="4">
        <v>11</v>
      </c>
      <c r="AO380" s="4">
        <v>2</v>
      </c>
      <c r="AP380" s="4">
        <v>3</v>
      </c>
      <c r="AQ380" s="6">
        <f ca="1">IF($AP380=1,IF(INDIRECT(ADDRESS(($AN380-1)*3+$AO380+5,$AP380+7))="",0,INDIRECT(ADDRESS(($AN380-1)*3+$AO380+5,$AP380+7))),IF(INDIRECT(ADDRESS(($AN380-1)*3+$AO380+5,$AP380+7))="",0,IF(COUNTIF(INDIRECT(ADDRESS(($AN380-1)*36+($AO380-1)*12+6,COLUMN())):INDIRECT(ADDRESS(($AN380-1)*36+($AO380-1)*12+$AP380+4,COLUMN())),INDIRECT(ADDRESS(($AN380-1)*3+$AO380+5,$AP380+7)))&gt;=1,0,INDIRECT(ADDRESS(($AN380-1)*3+$AO380+5,$AP380+7)))))</f>
        <v>0</v>
      </c>
      <c r="AR380" s="4">
        <f ca="1">COUNTIF(INDIRECT("H"&amp;(ROW()+12*(($AN380-1)*3+$AO380)-ROW())/12+5):INDIRECT("S"&amp;(ROW()+12*(($AN380-1)*3+$AO380)-ROW())/12+5),AQ380)</f>
        <v>0</v>
      </c>
      <c r="AS380" s="6"/>
      <c r="AU380" s="4">
        <f ca="1">IF(AND(AQ380&gt;0,AR380&gt;0),COUNTIF(AU$6:AU379,"&gt;0")+1,0)</f>
        <v>0</v>
      </c>
    </row>
    <row r="381" spans="40:47">
      <c r="AN381" s="4">
        <v>11</v>
      </c>
      <c r="AO381" s="4">
        <v>2</v>
      </c>
      <c r="AP381" s="4">
        <v>4</v>
      </c>
      <c r="AQ381" s="6">
        <f ca="1">IF($AP381=1,IF(INDIRECT(ADDRESS(($AN381-1)*3+$AO381+5,$AP381+7))="",0,INDIRECT(ADDRESS(($AN381-1)*3+$AO381+5,$AP381+7))),IF(INDIRECT(ADDRESS(($AN381-1)*3+$AO381+5,$AP381+7))="",0,IF(COUNTIF(INDIRECT(ADDRESS(($AN381-1)*36+($AO381-1)*12+6,COLUMN())):INDIRECT(ADDRESS(($AN381-1)*36+($AO381-1)*12+$AP381+4,COLUMN())),INDIRECT(ADDRESS(($AN381-1)*3+$AO381+5,$AP381+7)))&gt;=1,0,INDIRECT(ADDRESS(($AN381-1)*3+$AO381+5,$AP381+7)))))</f>
        <v>0</v>
      </c>
      <c r="AR381" s="4">
        <f ca="1">COUNTIF(INDIRECT("H"&amp;(ROW()+12*(($AN381-1)*3+$AO381)-ROW())/12+5):INDIRECT("S"&amp;(ROW()+12*(($AN381-1)*3+$AO381)-ROW())/12+5),AQ381)</f>
        <v>0</v>
      </c>
      <c r="AS381" s="6"/>
      <c r="AU381" s="4">
        <f ca="1">IF(AND(AQ381&gt;0,AR381&gt;0),COUNTIF(AU$6:AU380,"&gt;0")+1,0)</f>
        <v>0</v>
      </c>
    </row>
    <row r="382" spans="40:47">
      <c r="AN382" s="4">
        <v>11</v>
      </c>
      <c r="AO382" s="4">
        <v>2</v>
      </c>
      <c r="AP382" s="4">
        <v>5</v>
      </c>
      <c r="AQ382" s="6">
        <f ca="1">IF($AP382=1,IF(INDIRECT(ADDRESS(($AN382-1)*3+$AO382+5,$AP382+7))="",0,INDIRECT(ADDRESS(($AN382-1)*3+$AO382+5,$AP382+7))),IF(INDIRECT(ADDRESS(($AN382-1)*3+$AO382+5,$AP382+7))="",0,IF(COUNTIF(INDIRECT(ADDRESS(($AN382-1)*36+($AO382-1)*12+6,COLUMN())):INDIRECT(ADDRESS(($AN382-1)*36+($AO382-1)*12+$AP382+4,COLUMN())),INDIRECT(ADDRESS(($AN382-1)*3+$AO382+5,$AP382+7)))&gt;=1,0,INDIRECT(ADDRESS(($AN382-1)*3+$AO382+5,$AP382+7)))))</f>
        <v>0</v>
      </c>
      <c r="AR382" s="4">
        <f ca="1">COUNTIF(INDIRECT("H"&amp;(ROW()+12*(($AN382-1)*3+$AO382)-ROW())/12+5):INDIRECT("S"&amp;(ROW()+12*(($AN382-1)*3+$AO382)-ROW())/12+5),AQ382)</f>
        <v>0</v>
      </c>
      <c r="AS382" s="6"/>
      <c r="AU382" s="4">
        <f ca="1">IF(AND(AQ382&gt;0,AR382&gt;0),COUNTIF(AU$6:AU381,"&gt;0")+1,0)</f>
        <v>0</v>
      </c>
    </row>
    <row r="383" spans="40:47">
      <c r="AN383" s="4">
        <v>11</v>
      </c>
      <c r="AO383" s="4">
        <v>2</v>
      </c>
      <c r="AP383" s="4">
        <v>6</v>
      </c>
      <c r="AQ383" s="6">
        <f ca="1">IF($AP383=1,IF(INDIRECT(ADDRESS(($AN383-1)*3+$AO383+5,$AP383+7))="",0,INDIRECT(ADDRESS(($AN383-1)*3+$AO383+5,$AP383+7))),IF(INDIRECT(ADDRESS(($AN383-1)*3+$AO383+5,$AP383+7))="",0,IF(COUNTIF(INDIRECT(ADDRESS(($AN383-1)*36+($AO383-1)*12+6,COLUMN())):INDIRECT(ADDRESS(($AN383-1)*36+($AO383-1)*12+$AP383+4,COLUMN())),INDIRECT(ADDRESS(($AN383-1)*3+$AO383+5,$AP383+7)))&gt;=1,0,INDIRECT(ADDRESS(($AN383-1)*3+$AO383+5,$AP383+7)))))</f>
        <v>0</v>
      </c>
      <c r="AR383" s="4">
        <f ca="1">COUNTIF(INDIRECT("H"&amp;(ROW()+12*(($AN383-1)*3+$AO383)-ROW())/12+5):INDIRECT("S"&amp;(ROW()+12*(($AN383-1)*3+$AO383)-ROW())/12+5),AQ383)</f>
        <v>0</v>
      </c>
      <c r="AS383" s="6"/>
      <c r="AU383" s="4">
        <f ca="1">IF(AND(AQ383&gt;0,AR383&gt;0),COUNTIF(AU$6:AU382,"&gt;0")+1,0)</f>
        <v>0</v>
      </c>
    </row>
    <row r="384" spans="40:47">
      <c r="AN384" s="4">
        <v>11</v>
      </c>
      <c r="AO384" s="4">
        <v>2</v>
      </c>
      <c r="AP384" s="4">
        <v>7</v>
      </c>
      <c r="AQ384" s="6">
        <f ca="1">IF($AP384=1,IF(INDIRECT(ADDRESS(($AN384-1)*3+$AO384+5,$AP384+7))="",0,INDIRECT(ADDRESS(($AN384-1)*3+$AO384+5,$AP384+7))),IF(INDIRECT(ADDRESS(($AN384-1)*3+$AO384+5,$AP384+7))="",0,IF(COUNTIF(INDIRECT(ADDRESS(($AN384-1)*36+($AO384-1)*12+6,COLUMN())):INDIRECT(ADDRESS(($AN384-1)*36+($AO384-1)*12+$AP384+4,COLUMN())),INDIRECT(ADDRESS(($AN384-1)*3+$AO384+5,$AP384+7)))&gt;=1,0,INDIRECT(ADDRESS(($AN384-1)*3+$AO384+5,$AP384+7)))))</f>
        <v>0</v>
      </c>
      <c r="AR384" s="4">
        <f ca="1">COUNTIF(INDIRECT("H"&amp;(ROW()+12*(($AN384-1)*3+$AO384)-ROW())/12+5):INDIRECT("S"&amp;(ROW()+12*(($AN384-1)*3+$AO384)-ROW())/12+5),AQ384)</f>
        <v>0</v>
      </c>
      <c r="AS384" s="6"/>
      <c r="AU384" s="4">
        <f ca="1">IF(AND(AQ384&gt;0,AR384&gt;0),COUNTIF(AU$6:AU383,"&gt;0")+1,0)</f>
        <v>0</v>
      </c>
    </row>
    <row r="385" spans="40:47">
      <c r="AN385" s="4">
        <v>11</v>
      </c>
      <c r="AO385" s="4">
        <v>2</v>
      </c>
      <c r="AP385" s="4">
        <v>8</v>
      </c>
      <c r="AQ385" s="6">
        <f ca="1">IF($AP385=1,IF(INDIRECT(ADDRESS(($AN385-1)*3+$AO385+5,$AP385+7))="",0,INDIRECT(ADDRESS(($AN385-1)*3+$AO385+5,$AP385+7))),IF(INDIRECT(ADDRESS(($AN385-1)*3+$AO385+5,$AP385+7))="",0,IF(COUNTIF(INDIRECT(ADDRESS(($AN385-1)*36+($AO385-1)*12+6,COLUMN())):INDIRECT(ADDRESS(($AN385-1)*36+($AO385-1)*12+$AP385+4,COLUMN())),INDIRECT(ADDRESS(($AN385-1)*3+$AO385+5,$AP385+7)))&gt;=1,0,INDIRECT(ADDRESS(($AN385-1)*3+$AO385+5,$AP385+7)))))</f>
        <v>0</v>
      </c>
      <c r="AR385" s="4">
        <f ca="1">COUNTIF(INDIRECT("H"&amp;(ROW()+12*(($AN385-1)*3+$AO385)-ROW())/12+5):INDIRECT("S"&amp;(ROW()+12*(($AN385-1)*3+$AO385)-ROW())/12+5),AQ385)</f>
        <v>0</v>
      </c>
      <c r="AS385" s="6"/>
      <c r="AU385" s="4">
        <f ca="1">IF(AND(AQ385&gt;0,AR385&gt;0),COUNTIF(AU$6:AU384,"&gt;0")+1,0)</f>
        <v>0</v>
      </c>
    </row>
    <row r="386" spans="40:47">
      <c r="AN386" s="4">
        <v>11</v>
      </c>
      <c r="AO386" s="4">
        <v>2</v>
      </c>
      <c r="AP386" s="4">
        <v>9</v>
      </c>
      <c r="AQ386" s="6">
        <f ca="1">IF($AP386=1,IF(INDIRECT(ADDRESS(($AN386-1)*3+$AO386+5,$AP386+7))="",0,INDIRECT(ADDRESS(($AN386-1)*3+$AO386+5,$AP386+7))),IF(INDIRECT(ADDRESS(($AN386-1)*3+$AO386+5,$AP386+7))="",0,IF(COUNTIF(INDIRECT(ADDRESS(($AN386-1)*36+($AO386-1)*12+6,COLUMN())):INDIRECT(ADDRESS(($AN386-1)*36+($AO386-1)*12+$AP386+4,COLUMN())),INDIRECT(ADDRESS(($AN386-1)*3+$AO386+5,$AP386+7)))&gt;=1,0,INDIRECT(ADDRESS(($AN386-1)*3+$AO386+5,$AP386+7)))))</f>
        <v>0</v>
      </c>
      <c r="AR386" s="4">
        <f ca="1">COUNTIF(INDIRECT("H"&amp;(ROW()+12*(($AN386-1)*3+$AO386)-ROW())/12+5):INDIRECT("S"&amp;(ROW()+12*(($AN386-1)*3+$AO386)-ROW())/12+5),AQ386)</f>
        <v>0</v>
      </c>
      <c r="AS386" s="6"/>
      <c r="AU386" s="4">
        <f ca="1">IF(AND(AQ386&gt;0,AR386&gt;0),COUNTIF(AU$6:AU385,"&gt;0")+1,0)</f>
        <v>0</v>
      </c>
    </row>
    <row r="387" spans="40:47">
      <c r="AN387" s="4">
        <v>11</v>
      </c>
      <c r="AO387" s="4">
        <v>2</v>
      </c>
      <c r="AP387" s="4">
        <v>10</v>
      </c>
      <c r="AQ387" s="6">
        <f ca="1">IF($AP387=1,IF(INDIRECT(ADDRESS(($AN387-1)*3+$AO387+5,$AP387+7))="",0,INDIRECT(ADDRESS(($AN387-1)*3+$AO387+5,$AP387+7))),IF(INDIRECT(ADDRESS(($AN387-1)*3+$AO387+5,$AP387+7))="",0,IF(COUNTIF(INDIRECT(ADDRESS(($AN387-1)*36+($AO387-1)*12+6,COLUMN())):INDIRECT(ADDRESS(($AN387-1)*36+($AO387-1)*12+$AP387+4,COLUMN())),INDIRECT(ADDRESS(($AN387-1)*3+$AO387+5,$AP387+7)))&gt;=1,0,INDIRECT(ADDRESS(($AN387-1)*3+$AO387+5,$AP387+7)))))</f>
        <v>0</v>
      </c>
      <c r="AR387" s="4">
        <f ca="1">COUNTIF(INDIRECT("H"&amp;(ROW()+12*(($AN387-1)*3+$AO387)-ROW())/12+5):INDIRECT("S"&amp;(ROW()+12*(($AN387-1)*3+$AO387)-ROW())/12+5),AQ387)</f>
        <v>0</v>
      </c>
      <c r="AS387" s="6"/>
      <c r="AU387" s="4">
        <f ca="1">IF(AND(AQ387&gt;0,AR387&gt;0),COUNTIF(AU$6:AU386,"&gt;0")+1,0)</f>
        <v>0</v>
      </c>
    </row>
    <row r="388" spans="40:47">
      <c r="AN388" s="4">
        <v>11</v>
      </c>
      <c r="AO388" s="4">
        <v>2</v>
      </c>
      <c r="AP388" s="4">
        <v>11</v>
      </c>
      <c r="AQ388" s="6">
        <f ca="1">IF($AP388=1,IF(INDIRECT(ADDRESS(($AN388-1)*3+$AO388+5,$AP388+7))="",0,INDIRECT(ADDRESS(($AN388-1)*3+$AO388+5,$AP388+7))),IF(INDIRECT(ADDRESS(($AN388-1)*3+$AO388+5,$AP388+7))="",0,IF(COUNTIF(INDIRECT(ADDRESS(($AN388-1)*36+($AO388-1)*12+6,COLUMN())):INDIRECT(ADDRESS(($AN388-1)*36+($AO388-1)*12+$AP388+4,COLUMN())),INDIRECT(ADDRESS(($AN388-1)*3+$AO388+5,$AP388+7)))&gt;=1,0,INDIRECT(ADDRESS(($AN388-1)*3+$AO388+5,$AP388+7)))))</f>
        <v>0</v>
      </c>
      <c r="AR388" s="4">
        <f ca="1">COUNTIF(INDIRECT("H"&amp;(ROW()+12*(($AN388-1)*3+$AO388)-ROW())/12+5):INDIRECT("S"&amp;(ROW()+12*(($AN388-1)*3+$AO388)-ROW())/12+5),AQ388)</f>
        <v>0</v>
      </c>
      <c r="AS388" s="6"/>
      <c r="AU388" s="4">
        <f ca="1">IF(AND(AQ388&gt;0,AR388&gt;0),COUNTIF(AU$6:AU387,"&gt;0")+1,0)</f>
        <v>0</v>
      </c>
    </row>
    <row r="389" spans="40:47">
      <c r="AN389" s="4">
        <v>11</v>
      </c>
      <c r="AO389" s="4">
        <v>2</v>
      </c>
      <c r="AP389" s="4">
        <v>12</v>
      </c>
      <c r="AQ389" s="6">
        <f ca="1">IF($AP389=1,IF(INDIRECT(ADDRESS(($AN389-1)*3+$AO389+5,$AP389+7))="",0,INDIRECT(ADDRESS(($AN389-1)*3+$AO389+5,$AP389+7))),IF(INDIRECT(ADDRESS(($AN389-1)*3+$AO389+5,$AP389+7))="",0,IF(COUNTIF(INDIRECT(ADDRESS(($AN389-1)*36+($AO389-1)*12+6,COLUMN())):INDIRECT(ADDRESS(($AN389-1)*36+($AO389-1)*12+$AP389+4,COLUMN())),INDIRECT(ADDRESS(($AN389-1)*3+$AO389+5,$AP389+7)))&gt;=1,0,INDIRECT(ADDRESS(($AN389-1)*3+$AO389+5,$AP389+7)))))</f>
        <v>0</v>
      </c>
      <c r="AR389" s="4">
        <f ca="1">COUNTIF(INDIRECT("H"&amp;(ROW()+12*(($AN389-1)*3+$AO389)-ROW())/12+5):INDIRECT("S"&amp;(ROW()+12*(($AN389-1)*3+$AO389)-ROW())/12+5),AQ389)</f>
        <v>0</v>
      </c>
      <c r="AS389" s="6"/>
      <c r="AU389" s="4">
        <f ca="1">IF(AND(AQ389&gt;0,AR389&gt;0),COUNTIF(AU$6:AU388,"&gt;0")+1,0)</f>
        <v>0</v>
      </c>
    </row>
    <row r="390" spans="40:47">
      <c r="AN390" s="4">
        <v>11</v>
      </c>
      <c r="AO390" s="4">
        <v>3</v>
      </c>
      <c r="AP390" s="4">
        <v>1</v>
      </c>
      <c r="AQ390" s="6">
        <f ca="1">IF($AP390=1,IF(INDIRECT(ADDRESS(($AN390-1)*3+$AO390+5,$AP390+7))="",0,INDIRECT(ADDRESS(($AN390-1)*3+$AO390+5,$AP390+7))),IF(INDIRECT(ADDRESS(($AN390-1)*3+$AO390+5,$AP390+7))="",0,IF(COUNTIF(INDIRECT(ADDRESS(($AN390-1)*36+($AO390-1)*12+6,COLUMN())):INDIRECT(ADDRESS(($AN390-1)*36+($AO390-1)*12+$AP390+4,COLUMN())),INDIRECT(ADDRESS(($AN390-1)*3+$AO390+5,$AP390+7)))&gt;=1,0,INDIRECT(ADDRESS(($AN390-1)*3+$AO390+5,$AP390+7)))))</f>
        <v>0</v>
      </c>
      <c r="AR390" s="4">
        <f ca="1">COUNTIF(INDIRECT("H"&amp;(ROW()+12*(($AN390-1)*3+$AO390)-ROW())/12+5):INDIRECT("S"&amp;(ROW()+12*(($AN390-1)*3+$AO390)-ROW())/12+5),AQ390)</f>
        <v>0</v>
      </c>
      <c r="AS390" s="6"/>
      <c r="AU390" s="4">
        <f ca="1">IF(AND(AQ390&gt;0,AR390&gt;0),COUNTIF(AU$6:AU389,"&gt;0")+1,0)</f>
        <v>0</v>
      </c>
    </row>
    <row r="391" spans="40:47">
      <c r="AN391" s="4">
        <v>11</v>
      </c>
      <c r="AO391" s="4">
        <v>3</v>
      </c>
      <c r="AP391" s="4">
        <v>2</v>
      </c>
      <c r="AQ391" s="6">
        <f ca="1">IF($AP391=1,IF(INDIRECT(ADDRESS(($AN391-1)*3+$AO391+5,$AP391+7))="",0,INDIRECT(ADDRESS(($AN391-1)*3+$AO391+5,$AP391+7))),IF(INDIRECT(ADDRESS(($AN391-1)*3+$AO391+5,$AP391+7))="",0,IF(COUNTIF(INDIRECT(ADDRESS(($AN391-1)*36+($AO391-1)*12+6,COLUMN())):INDIRECT(ADDRESS(($AN391-1)*36+($AO391-1)*12+$AP391+4,COLUMN())),INDIRECT(ADDRESS(($AN391-1)*3+$AO391+5,$AP391+7)))&gt;=1,0,INDIRECT(ADDRESS(($AN391-1)*3+$AO391+5,$AP391+7)))))</f>
        <v>0</v>
      </c>
      <c r="AR391" s="4">
        <f ca="1">COUNTIF(INDIRECT("H"&amp;(ROW()+12*(($AN391-1)*3+$AO391)-ROW())/12+5):INDIRECT("S"&amp;(ROW()+12*(($AN391-1)*3+$AO391)-ROW())/12+5),AQ391)</f>
        <v>0</v>
      </c>
      <c r="AS391" s="6"/>
      <c r="AU391" s="4">
        <f ca="1">IF(AND(AQ391&gt;0,AR391&gt;0),COUNTIF(AU$6:AU390,"&gt;0")+1,0)</f>
        <v>0</v>
      </c>
    </row>
    <row r="392" spans="40:47">
      <c r="AN392" s="4">
        <v>11</v>
      </c>
      <c r="AO392" s="4">
        <v>3</v>
      </c>
      <c r="AP392" s="4">
        <v>3</v>
      </c>
      <c r="AQ392" s="6">
        <f ca="1">IF($AP392=1,IF(INDIRECT(ADDRESS(($AN392-1)*3+$AO392+5,$AP392+7))="",0,INDIRECT(ADDRESS(($AN392-1)*3+$AO392+5,$AP392+7))),IF(INDIRECT(ADDRESS(($AN392-1)*3+$AO392+5,$AP392+7))="",0,IF(COUNTIF(INDIRECT(ADDRESS(($AN392-1)*36+($AO392-1)*12+6,COLUMN())):INDIRECT(ADDRESS(($AN392-1)*36+($AO392-1)*12+$AP392+4,COLUMN())),INDIRECT(ADDRESS(($AN392-1)*3+$AO392+5,$AP392+7)))&gt;=1,0,INDIRECT(ADDRESS(($AN392-1)*3+$AO392+5,$AP392+7)))))</f>
        <v>0</v>
      </c>
      <c r="AR392" s="4">
        <f ca="1">COUNTIF(INDIRECT("H"&amp;(ROW()+12*(($AN392-1)*3+$AO392)-ROW())/12+5):INDIRECT("S"&amp;(ROW()+12*(($AN392-1)*3+$AO392)-ROW())/12+5),AQ392)</f>
        <v>0</v>
      </c>
      <c r="AS392" s="6"/>
      <c r="AU392" s="4">
        <f ca="1">IF(AND(AQ392&gt;0,AR392&gt;0),COUNTIF(AU$6:AU391,"&gt;0")+1,0)</f>
        <v>0</v>
      </c>
    </row>
    <row r="393" spans="40:47">
      <c r="AN393" s="4">
        <v>11</v>
      </c>
      <c r="AO393" s="4">
        <v>3</v>
      </c>
      <c r="AP393" s="4">
        <v>4</v>
      </c>
      <c r="AQ393" s="6">
        <f ca="1">IF($AP393=1,IF(INDIRECT(ADDRESS(($AN393-1)*3+$AO393+5,$AP393+7))="",0,INDIRECT(ADDRESS(($AN393-1)*3+$AO393+5,$AP393+7))),IF(INDIRECT(ADDRESS(($AN393-1)*3+$AO393+5,$AP393+7))="",0,IF(COUNTIF(INDIRECT(ADDRESS(($AN393-1)*36+($AO393-1)*12+6,COLUMN())):INDIRECT(ADDRESS(($AN393-1)*36+($AO393-1)*12+$AP393+4,COLUMN())),INDIRECT(ADDRESS(($AN393-1)*3+$AO393+5,$AP393+7)))&gt;=1,0,INDIRECT(ADDRESS(($AN393-1)*3+$AO393+5,$AP393+7)))))</f>
        <v>0</v>
      </c>
      <c r="AR393" s="4">
        <f ca="1">COUNTIF(INDIRECT("H"&amp;(ROW()+12*(($AN393-1)*3+$AO393)-ROW())/12+5):INDIRECT("S"&amp;(ROW()+12*(($AN393-1)*3+$AO393)-ROW())/12+5),AQ393)</f>
        <v>0</v>
      </c>
      <c r="AS393" s="6"/>
      <c r="AU393" s="4">
        <f ca="1">IF(AND(AQ393&gt;0,AR393&gt;0),COUNTIF(AU$6:AU392,"&gt;0")+1,0)</f>
        <v>0</v>
      </c>
    </row>
    <row r="394" spans="40:47">
      <c r="AN394" s="4">
        <v>11</v>
      </c>
      <c r="AO394" s="4">
        <v>3</v>
      </c>
      <c r="AP394" s="4">
        <v>5</v>
      </c>
      <c r="AQ394" s="6">
        <f ca="1">IF($AP394=1,IF(INDIRECT(ADDRESS(($AN394-1)*3+$AO394+5,$AP394+7))="",0,INDIRECT(ADDRESS(($AN394-1)*3+$AO394+5,$AP394+7))),IF(INDIRECT(ADDRESS(($AN394-1)*3+$AO394+5,$AP394+7))="",0,IF(COUNTIF(INDIRECT(ADDRESS(($AN394-1)*36+($AO394-1)*12+6,COLUMN())):INDIRECT(ADDRESS(($AN394-1)*36+($AO394-1)*12+$AP394+4,COLUMN())),INDIRECT(ADDRESS(($AN394-1)*3+$AO394+5,$AP394+7)))&gt;=1,0,INDIRECT(ADDRESS(($AN394-1)*3+$AO394+5,$AP394+7)))))</f>
        <v>0</v>
      </c>
      <c r="AR394" s="4">
        <f ca="1">COUNTIF(INDIRECT("H"&amp;(ROW()+12*(($AN394-1)*3+$AO394)-ROW())/12+5):INDIRECT("S"&amp;(ROW()+12*(($AN394-1)*3+$AO394)-ROW())/12+5),AQ394)</f>
        <v>0</v>
      </c>
      <c r="AS394" s="6"/>
      <c r="AU394" s="4">
        <f ca="1">IF(AND(AQ394&gt;0,AR394&gt;0),COUNTIF(AU$6:AU393,"&gt;0")+1,0)</f>
        <v>0</v>
      </c>
    </row>
    <row r="395" spans="40:47">
      <c r="AN395" s="4">
        <v>11</v>
      </c>
      <c r="AO395" s="4">
        <v>3</v>
      </c>
      <c r="AP395" s="4">
        <v>6</v>
      </c>
      <c r="AQ395" s="6">
        <f ca="1">IF($AP395=1,IF(INDIRECT(ADDRESS(($AN395-1)*3+$AO395+5,$AP395+7))="",0,INDIRECT(ADDRESS(($AN395-1)*3+$AO395+5,$AP395+7))),IF(INDIRECT(ADDRESS(($AN395-1)*3+$AO395+5,$AP395+7))="",0,IF(COUNTIF(INDIRECT(ADDRESS(($AN395-1)*36+($AO395-1)*12+6,COLUMN())):INDIRECT(ADDRESS(($AN395-1)*36+($AO395-1)*12+$AP395+4,COLUMN())),INDIRECT(ADDRESS(($AN395-1)*3+$AO395+5,$AP395+7)))&gt;=1,0,INDIRECT(ADDRESS(($AN395-1)*3+$AO395+5,$AP395+7)))))</f>
        <v>0</v>
      </c>
      <c r="AR395" s="4">
        <f ca="1">COUNTIF(INDIRECT("H"&amp;(ROW()+12*(($AN395-1)*3+$AO395)-ROW())/12+5):INDIRECT("S"&amp;(ROW()+12*(($AN395-1)*3+$AO395)-ROW())/12+5),AQ395)</f>
        <v>0</v>
      </c>
      <c r="AS395" s="6"/>
      <c r="AU395" s="4">
        <f ca="1">IF(AND(AQ395&gt;0,AR395&gt;0),COUNTIF(AU$6:AU394,"&gt;0")+1,0)</f>
        <v>0</v>
      </c>
    </row>
    <row r="396" spans="40:47">
      <c r="AN396" s="4">
        <v>11</v>
      </c>
      <c r="AO396" s="4">
        <v>3</v>
      </c>
      <c r="AP396" s="4">
        <v>7</v>
      </c>
      <c r="AQ396" s="6">
        <f ca="1">IF($AP396=1,IF(INDIRECT(ADDRESS(($AN396-1)*3+$AO396+5,$AP396+7))="",0,INDIRECT(ADDRESS(($AN396-1)*3+$AO396+5,$AP396+7))),IF(INDIRECT(ADDRESS(($AN396-1)*3+$AO396+5,$AP396+7))="",0,IF(COUNTIF(INDIRECT(ADDRESS(($AN396-1)*36+($AO396-1)*12+6,COLUMN())):INDIRECT(ADDRESS(($AN396-1)*36+($AO396-1)*12+$AP396+4,COLUMN())),INDIRECT(ADDRESS(($AN396-1)*3+$AO396+5,$AP396+7)))&gt;=1,0,INDIRECT(ADDRESS(($AN396-1)*3+$AO396+5,$AP396+7)))))</f>
        <v>0</v>
      </c>
      <c r="AR396" s="4">
        <f ca="1">COUNTIF(INDIRECT("H"&amp;(ROW()+12*(($AN396-1)*3+$AO396)-ROW())/12+5):INDIRECT("S"&amp;(ROW()+12*(($AN396-1)*3+$AO396)-ROW())/12+5),AQ396)</f>
        <v>0</v>
      </c>
      <c r="AS396" s="6"/>
      <c r="AU396" s="4">
        <f ca="1">IF(AND(AQ396&gt;0,AR396&gt;0),COUNTIF(AU$6:AU395,"&gt;0")+1,0)</f>
        <v>0</v>
      </c>
    </row>
    <row r="397" spans="40:47">
      <c r="AN397" s="4">
        <v>11</v>
      </c>
      <c r="AO397" s="4">
        <v>3</v>
      </c>
      <c r="AP397" s="4">
        <v>8</v>
      </c>
      <c r="AQ397" s="6">
        <f ca="1">IF($AP397=1,IF(INDIRECT(ADDRESS(($AN397-1)*3+$AO397+5,$AP397+7))="",0,INDIRECT(ADDRESS(($AN397-1)*3+$AO397+5,$AP397+7))),IF(INDIRECT(ADDRESS(($AN397-1)*3+$AO397+5,$AP397+7))="",0,IF(COUNTIF(INDIRECT(ADDRESS(($AN397-1)*36+($AO397-1)*12+6,COLUMN())):INDIRECT(ADDRESS(($AN397-1)*36+($AO397-1)*12+$AP397+4,COLUMN())),INDIRECT(ADDRESS(($AN397-1)*3+$AO397+5,$AP397+7)))&gt;=1,0,INDIRECT(ADDRESS(($AN397-1)*3+$AO397+5,$AP397+7)))))</f>
        <v>0</v>
      </c>
      <c r="AR397" s="4">
        <f ca="1">COUNTIF(INDIRECT("H"&amp;(ROW()+12*(($AN397-1)*3+$AO397)-ROW())/12+5):INDIRECT("S"&amp;(ROW()+12*(($AN397-1)*3+$AO397)-ROW())/12+5),AQ397)</f>
        <v>0</v>
      </c>
      <c r="AS397" s="6"/>
      <c r="AU397" s="4">
        <f ca="1">IF(AND(AQ397&gt;0,AR397&gt;0),COUNTIF(AU$6:AU396,"&gt;0")+1,0)</f>
        <v>0</v>
      </c>
    </row>
    <row r="398" spans="40:47">
      <c r="AN398" s="4">
        <v>11</v>
      </c>
      <c r="AO398" s="4">
        <v>3</v>
      </c>
      <c r="AP398" s="4">
        <v>9</v>
      </c>
      <c r="AQ398" s="6">
        <f ca="1">IF($AP398=1,IF(INDIRECT(ADDRESS(($AN398-1)*3+$AO398+5,$AP398+7))="",0,INDIRECT(ADDRESS(($AN398-1)*3+$AO398+5,$AP398+7))),IF(INDIRECT(ADDRESS(($AN398-1)*3+$AO398+5,$AP398+7))="",0,IF(COUNTIF(INDIRECT(ADDRESS(($AN398-1)*36+($AO398-1)*12+6,COLUMN())):INDIRECT(ADDRESS(($AN398-1)*36+($AO398-1)*12+$AP398+4,COLUMN())),INDIRECT(ADDRESS(($AN398-1)*3+$AO398+5,$AP398+7)))&gt;=1,0,INDIRECT(ADDRESS(($AN398-1)*3+$AO398+5,$AP398+7)))))</f>
        <v>0</v>
      </c>
      <c r="AR398" s="4">
        <f ca="1">COUNTIF(INDIRECT("H"&amp;(ROW()+12*(($AN398-1)*3+$AO398)-ROW())/12+5):INDIRECT("S"&amp;(ROW()+12*(($AN398-1)*3+$AO398)-ROW())/12+5),AQ398)</f>
        <v>0</v>
      </c>
      <c r="AS398" s="6"/>
      <c r="AU398" s="4">
        <f ca="1">IF(AND(AQ398&gt;0,AR398&gt;0),COUNTIF(AU$6:AU397,"&gt;0")+1,0)</f>
        <v>0</v>
      </c>
    </row>
    <row r="399" spans="40:47">
      <c r="AN399" s="4">
        <v>11</v>
      </c>
      <c r="AO399" s="4">
        <v>3</v>
      </c>
      <c r="AP399" s="4">
        <v>10</v>
      </c>
      <c r="AQ399" s="6">
        <f ca="1">IF($AP399=1,IF(INDIRECT(ADDRESS(($AN399-1)*3+$AO399+5,$AP399+7))="",0,INDIRECT(ADDRESS(($AN399-1)*3+$AO399+5,$AP399+7))),IF(INDIRECT(ADDRESS(($AN399-1)*3+$AO399+5,$AP399+7))="",0,IF(COUNTIF(INDIRECT(ADDRESS(($AN399-1)*36+($AO399-1)*12+6,COLUMN())):INDIRECT(ADDRESS(($AN399-1)*36+($AO399-1)*12+$AP399+4,COLUMN())),INDIRECT(ADDRESS(($AN399-1)*3+$AO399+5,$AP399+7)))&gt;=1,0,INDIRECT(ADDRESS(($AN399-1)*3+$AO399+5,$AP399+7)))))</f>
        <v>0</v>
      </c>
      <c r="AR399" s="4">
        <f ca="1">COUNTIF(INDIRECT("H"&amp;(ROW()+12*(($AN399-1)*3+$AO399)-ROW())/12+5):INDIRECT("S"&amp;(ROW()+12*(($AN399-1)*3+$AO399)-ROW())/12+5),AQ399)</f>
        <v>0</v>
      </c>
      <c r="AS399" s="6"/>
      <c r="AU399" s="4">
        <f ca="1">IF(AND(AQ399&gt;0,AR399&gt;0),COUNTIF(AU$6:AU398,"&gt;0")+1,0)</f>
        <v>0</v>
      </c>
    </row>
    <row r="400" spans="40:47">
      <c r="AN400" s="4">
        <v>11</v>
      </c>
      <c r="AO400" s="4">
        <v>3</v>
      </c>
      <c r="AP400" s="4">
        <v>11</v>
      </c>
      <c r="AQ400" s="6">
        <f ca="1">IF($AP400=1,IF(INDIRECT(ADDRESS(($AN400-1)*3+$AO400+5,$AP400+7))="",0,INDIRECT(ADDRESS(($AN400-1)*3+$AO400+5,$AP400+7))),IF(INDIRECT(ADDRESS(($AN400-1)*3+$AO400+5,$AP400+7))="",0,IF(COUNTIF(INDIRECT(ADDRESS(($AN400-1)*36+($AO400-1)*12+6,COLUMN())):INDIRECT(ADDRESS(($AN400-1)*36+($AO400-1)*12+$AP400+4,COLUMN())),INDIRECT(ADDRESS(($AN400-1)*3+$AO400+5,$AP400+7)))&gt;=1,0,INDIRECT(ADDRESS(($AN400-1)*3+$AO400+5,$AP400+7)))))</f>
        <v>0</v>
      </c>
      <c r="AR400" s="4">
        <f ca="1">COUNTIF(INDIRECT("H"&amp;(ROW()+12*(($AN400-1)*3+$AO400)-ROW())/12+5):INDIRECT("S"&amp;(ROW()+12*(($AN400-1)*3+$AO400)-ROW())/12+5),AQ400)</f>
        <v>0</v>
      </c>
      <c r="AS400" s="6"/>
      <c r="AU400" s="4">
        <f ca="1">IF(AND(AQ400&gt;0,AR400&gt;0),COUNTIF(AU$6:AU399,"&gt;0")+1,0)</f>
        <v>0</v>
      </c>
    </row>
    <row r="401" spans="40:47">
      <c r="AN401" s="77">
        <v>11</v>
      </c>
      <c r="AO401" s="77">
        <v>3</v>
      </c>
      <c r="AP401" s="77">
        <v>12</v>
      </c>
      <c r="AQ401" s="78">
        <f ca="1">IF($AP401=1,IF(INDIRECT(ADDRESS(($AN401-1)*3+$AO401+5,$AP401+7))="",0,INDIRECT(ADDRESS(($AN401-1)*3+$AO401+5,$AP401+7))),IF(INDIRECT(ADDRESS(($AN401-1)*3+$AO401+5,$AP401+7))="",0,IF(COUNTIF(INDIRECT(ADDRESS(($AN401-1)*36+($AO401-1)*12+6,COLUMN())):INDIRECT(ADDRESS(($AN401-1)*36+($AO401-1)*12+$AP401+4,COLUMN())),INDIRECT(ADDRESS(($AN401-1)*3+$AO401+5,$AP401+7)))&gt;=1,0,INDIRECT(ADDRESS(($AN401-1)*3+$AO401+5,$AP401+7)))))</f>
        <v>0</v>
      </c>
      <c r="AR401" s="77">
        <f ca="1">COUNTIF(INDIRECT("H"&amp;(ROW()+12*(($AN401-1)*3+$AO401)-ROW())/12+5):INDIRECT("S"&amp;(ROW()+12*(($AN401-1)*3+$AO401)-ROW())/12+5),AQ401)</f>
        <v>0</v>
      </c>
      <c r="AS401" s="78"/>
      <c r="AT401" s="77"/>
      <c r="AU401" s="77">
        <f ca="1">IF(AND(AQ401&gt;0,AR401&gt;0),COUNTIF(AU$6:AU400,"&gt;0")+1,0)</f>
        <v>0</v>
      </c>
    </row>
    <row r="402" spans="40:47">
      <c r="AN402" s="4">
        <v>12</v>
      </c>
      <c r="AO402" s="4">
        <v>1</v>
      </c>
      <c r="AP402" s="4">
        <v>1</v>
      </c>
      <c r="AQ402" s="6">
        <f ca="1">IF($AP402=1,IF(INDIRECT(ADDRESS(($AN402-1)*3+$AO402+5,$AP402+7))="",0,INDIRECT(ADDRESS(($AN402-1)*3+$AO402+5,$AP402+7))),IF(INDIRECT(ADDRESS(($AN402-1)*3+$AO402+5,$AP402+7))="",0,IF(COUNTIF(INDIRECT(ADDRESS(($AN402-1)*36+($AO402-1)*12+6,COLUMN())):INDIRECT(ADDRESS(($AN402-1)*36+($AO402-1)*12+$AP402+4,COLUMN())),INDIRECT(ADDRESS(($AN402-1)*3+$AO402+5,$AP402+7)))&gt;=1,0,INDIRECT(ADDRESS(($AN402-1)*3+$AO402+5,$AP402+7)))))</f>
        <v>0</v>
      </c>
      <c r="AR402" s="4">
        <f ca="1">COUNTIF(INDIRECT("H"&amp;(ROW()+12*(($AN402-1)*3+$AO402)-ROW())/12+5):INDIRECT("S"&amp;(ROW()+12*(($AN402-1)*3+$AO402)-ROW())/12+5),AQ402)</f>
        <v>0</v>
      </c>
      <c r="AS402" s="6"/>
      <c r="AU402" s="4">
        <f ca="1">IF(AND(AQ402&gt;0,AR402&gt;0),COUNTIF(AU$6:AU401,"&gt;0")+1,0)</f>
        <v>0</v>
      </c>
    </row>
    <row r="403" spans="40:47">
      <c r="AN403" s="4">
        <v>12</v>
      </c>
      <c r="AO403" s="4">
        <v>1</v>
      </c>
      <c r="AP403" s="4">
        <v>2</v>
      </c>
      <c r="AQ403" s="6">
        <f ca="1">IF($AP403=1,IF(INDIRECT(ADDRESS(($AN403-1)*3+$AO403+5,$AP403+7))="",0,INDIRECT(ADDRESS(($AN403-1)*3+$AO403+5,$AP403+7))),IF(INDIRECT(ADDRESS(($AN403-1)*3+$AO403+5,$AP403+7))="",0,IF(COUNTIF(INDIRECT(ADDRESS(($AN403-1)*36+($AO403-1)*12+6,COLUMN())):INDIRECT(ADDRESS(($AN403-1)*36+($AO403-1)*12+$AP403+4,COLUMN())),INDIRECT(ADDRESS(($AN403-1)*3+$AO403+5,$AP403+7)))&gt;=1,0,INDIRECT(ADDRESS(($AN403-1)*3+$AO403+5,$AP403+7)))))</f>
        <v>0</v>
      </c>
      <c r="AR403" s="4">
        <f ca="1">COUNTIF(INDIRECT("H"&amp;(ROW()+12*(($AN403-1)*3+$AO403)-ROW())/12+5):INDIRECT("S"&amp;(ROW()+12*(($AN403-1)*3+$AO403)-ROW())/12+5),AQ403)</f>
        <v>0</v>
      </c>
      <c r="AS403" s="6"/>
      <c r="AU403" s="4">
        <f ca="1">IF(AND(AQ403&gt;0,AR403&gt;0),COUNTIF(AU$6:AU402,"&gt;0")+1,0)</f>
        <v>0</v>
      </c>
    </row>
    <row r="404" spans="40:47">
      <c r="AN404" s="4">
        <v>12</v>
      </c>
      <c r="AO404" s="4">
        <v>1</v>
      </c>
      <c r="AP404" s="4">
        <v>3</v>
      </c>
      <c r="AQ404" s="6">
        <f ca="1">IF($AP404=1,IF(INDIRECT(ADDRESS(($AN404-1)*3+$AO404+5,$AP404+7))="",0,INDIRECT(ADDRESS(($AN404-1)*3+$AO404+5,$AP404+7))),IF(INDIRECT(ADDRESS(($AN404-1)*3+$AO404+5,$AP404+7))="",0,IF(COUNTIF(INDIRECT(ADDRESS(($AN404-1)*36+($AO404-1)*12+6,COLUMN())):INDIRECT(ADDRESS(($AN404-1)*36+($AO404-1)*12+$AP404+4,COLUMN())),INDIRECT(ADDRESS(($AN404-1)*3+$AO404+5,$AP404+7)))&gt;=1,0,INDIRECT(ADDRESS(($AN404-1)*3+$AO404+5,$AP404+7)))))</f>
        <v>0</v>
      </c>
      <c r="AR404" s="4">
        <f ca="1">COUNTIF(INDIRECT("H"&amp;(ROW()+12*(($AN404-1)*3+$AO404)-ROW())/12+5):INDIRECT("S"&amp;(ROW()+12*(($AN404-1)*3+$AO404)-ROW())/12+5),AQ404)</f>
        <v>0</v>
      </c>
      <c r="AS404" s="6"/>
      <c r="AU404" s="4">
        <f ca="1">IF(AND(AQ404&gt;0,AR404&gt;0),COUNTIF(AU$6:AU403,"&gt;0")+1,0)</f>
        <v>0</v>
      </c>
    </row>
    <row r="405" spans="40:47">
      <c r="AN405" s="4">
        <v>12</v>
      </c>
      <c r="AO405" s="4">
        <v>1</v>
      </c>
      <c r="AP405" s="4">
        <v>4</v>
      </c>
      <c r="AQ405" s="6">
        <f ca="1">IF($AP405=1,IF(INDIRECT(ADDRESS(($AN405-1)*3+$AO405+5,$AP405+7))="",0,INDIRECT(ADDRESS(($AN405-1)*3+$AO405+5,$AP405+7))),IF(INDIRECT(ADDRESS(($AN405-1)*3+$AO405+5,$AP405+7))="",0,IF(COUNTIF(INDIRECT(ADDRESS(($AN405-1)*36+($AO405-1)*12+6,COLUMN())):INDIRECT(ADDRESS(($AN405-1)*36+($AO405-1)*12+$AP405+4,COLUMN())),INDIRECT(ADDRESS(($AN405-1)*3+$AO405+5,$AP405+7)))&gt;=1,0,INDIRECT(ADDRESS(($AN405-1)*3+$AO405+5,$AP405+7)))))</f>
        <v>0</v>
      </c>
      <c r="AR405" s="4">
        <f ca="1">COUNTIF(INDIRECT("H"&amp;(ROW()+12*(($AN405-1)*3+$AO405)-ROW())/12+5):INDIRECT("S"&amp;(ROW()+12*(($AN405-1)*3+$AO405)-ROW())/12+5),AQ405)</f>
        <v>0</v>
      </c>
      <c r="AS405" s="6"/>
      <c r="AU405" s="4">
        <f ca="1">IF(AND(AQ405&gt;0,AR405&gt;0),COUNTIF(AU$6:AU404,"&gt;0")+1,0)</f>
        <v>0</v>
      </c>
    </row>
    <row r="406" spans="40:47">
      <c r="AN406" s="4">
        <v>12</v>
      </c>
      <c r="AO406" s="4">
        <v>1</v>
      </c>
      <c r="AP406" s="4">
        <v>5</v>
      </c>
      <c r="AQ406" s="6">
        <f ca="1">IF($AP406=1,IF(INDIRECT(ADDRESS(($AN406-1)*3+$AO406+5,$AP406+7))="",0,INDIRECT(ADDRESS(($AN406-1)*3+$AO406+5,$AP406+7))),IF(INDIRECT(ADDRESS(($AN406-1)*3+$AO406+5,$AP406+7))="",0,IF(COUNTIF(INDIRECT(ADDRESS(($AN406-1)*36+($AO406-1)*12+6,COLUMN())):INDIRECT(ADDRESS(($AN406-1)*36+($AO406-1)*12+$AP406+4,COLUMN())),INDIRECT(ADDRESS(($AN406-1)*3+$AO406+5,$AP406+7)))&gt;=1,0,INDIRECT(ADDRESS(($AN406-1)*3+$AO406+5,$AP406+7)))))</f>
        <v>0</v>
      </c>
      <c r="AR406" s="4">
        <f ca="1">COUNTIF(INDIRECT("H"&amp;(ROW()+12*(($AN406-1)*3+$AO406)-ROW())/12+5):INDIRECT("S"&amp;(ROW()+12*(($AN406-1)*3+$AO406)-ROW())/12+5),AQ406)</f>
        <v>0</v>
      </c>
      <c r="AS406" s="6"/>
      <c r="AU406" s="4">
        <f ca="1">IF(AND(AQ406&gt;0,AR406&gt;0),COUNTIF(AU$6:AU405,"&gt;0")+1,0)</f>
        <v>0</v>
      </c>
    </row>
    <row r="407" spans="40:47">
      <c r="AN407" s="4">
        <v>12</v>
      </c>
      <c r="AO407" s="4">
        <v>1</v>
      </c>
      <c r="AP407" s="4">
        <v>6</v>
      </c>
      <c r="AQ407" s="6">
        <f ca="1">IF($AP407=1,IF(INDIRECT(ADDRESS(($AN407-1)*3+$AO407+5,$AP407+7))="",0,INDIRECT(ADDRESS(($AN407-1)*3+$AO407+5,$AP407+7))),IF(INDIRECT(ADDRESS(($AN407-1)*3+$AO407+5,$AP407+7))="",0,IF(COUNTIF(INDIRECT(ADDRESS(($AN407-1)*36+($AO407-1)*12+6,COLUMN())):INDIRECT(ADDRESS(($AN407-1)*36+($AO407-1)*12+$AP407+4,COLUMN())),INDIRECT(ADDRESS(($AN407-1)*3+$AO407+5,$AP407+7)))&gt;=1,0,INDIRECT(ADDRESS(($AN407-1)*3+$AO407+5,$AP407+7)))))</f>
        <v>0</v>
      </c>
      <c r="AR407" s="4">
        <f ca="1">COUNTIF(INDIRECT("H"&amp;(ROW()+12*(($AN407-1)*3+$AO407)-ROW())/12+5):INDIRECT("S"&amp;(ROW()+12*(($AN407-1)*3+$AO407)-ROW())/12+5),AQ407)</f>
        <v>0</v>
      </c>
      <c r="AS407" s="6"/>
      <c r="AU407" s="4">
        <f ca="1">IF(AND(AQ407&gt;0,AR407&gt;0),COUNTIF(AU$6:AU406,"&gt;0")+1,0)</f>
        <v>0</v>
      </c>
    </row>
    <row r="408" spans="40:47">
      <c r="AN408" s="4">
        <v>12</v>
      </c>
      <c r="AO408" s="4">
        <v>1</v>
      </c>
      <c r="AP408" s="4">
        <v>7</v>
      </c>
      <c r="AQ408" s="6">
        <f ca="1">IF($AP408=1,IF(INDIRECT(ADDRESS(($AN408-1)*3+$AO408+5,$AP408+7))="",0,INDIRECT(ADDRESS(($AN408-1)*3+$AO408+5,$AP408+7))),IF(INDIRECT(ADDRESS(($AN408-1)*3+$AO408+5,$AP408+7))="",0,IF(COUNTIF(INDIRECT(ADDRESS(($AN408-1)*36+($AO408-1)*12+6,COLUMN())):INDIRECT(ADDRESS(($AN408-1)*36+($AO408-1)*12+$AP408+4,COLUMN())),INDIRECT(ADDRESS(($AN408-1)*3+$AO408+5,$AP408+7)))&gt;=1,0,INDIRECT(ADDRESS(($AN408-1)*3+$AO408+5,$AP408+7)))))</f>
        <v>0</v>
      </c>
      <c r="AR408" s="4">
        <f ca="1">COUNTIF(INDIRECT("H"&amp;(ROW()+12*(($AN408-1)*3+$AO408)-ROW())/12+5):INDIRECT("S"&amp;(ROW()+12*(($AN408-1)*3+$AO408)-ROW())/12+5),AQ408)</f>
        <v>0</v>
      </c>
      <c r="AS408" s="6"/>
      <c r="AU408" s="4">
        <f ca="1">IF(AND(AQ408&gt;0,AR408&gt;0),COUNTIF(AU$6:AU407,"&gt;0")+1,0)</f>
        <v>0</v>
      </c>
    </row>
    <row r="409" spans="40:47">
      <c r="AN409" s="4">
        <v>12</v>
      </c>
      <c r="AO409" s="4">
        <v>1</v>
      </c>
      <c r="AP409" s="4">
        <v>8</v>
      </c>
      <c r="AQ409" s="6">
        <f ca="1">IF($AP409=1,IF(INDIRECT(ADDRESS(($AN409-1)*3+$AO409+5,$AP409+7))="",0,INDIRECT(ADDRESS(($AN409-1)*3+$AO409+5,$AP409+7))),IF(INDIRECT(ADDRESS(($AN409-1)*3+$AO409+5,$AP409+7))="",0,IF(COUNTIF(INDIRECT(ADDRESS(($AN409-1)*36+($AO409-1)*12+6,COLUMN())):INDIRECT(ADDRESS(($AN409-1)*36+($AO409-1)*12+$AP409+4,COLUMN())),INDIRECT(ADDRESS(($AN409-1)*3+$AO409+5,$AP409+7)))&gt;=1,0,INDIRECT(ADDRESS(($AN409-1)*3+$AO409+5,$AP409+7)))))</f>
        <v>0</v>
      </c>
      <c r="AR409" s="4">
        <f ca="1">COUNTIF(INDIRECT("H"&amp;(ROW()+12*(($AN409-1)*3+$AO409)-ROW())/12+5):INDIRECT("S"&amp;(ROW()+12*(($AN409-1)*3+$AO409)-ROW())/12+5),AQ409)</f>
        <v>0</v>
      </c>
      <c r="AS409" s="6"/>
      <c r="AU409" s="4">
        <f ca="1">IF(AND(AQ409&gt;0,AR409&gt;0),COUNTIF(AU$6:AU408,"&gt;0")+1,0)</f>
        <v>0</v>
      </c>
    </row>
    <row r="410" spans="40:47">
      <c r="AN410" s="4">
        <v>12</v>
      </c>
      <c r="AO410" s="4">
        <v>1</v>
      </c>
      <c r="AP410" s="4">
        <v>9</v>
      </c>
      <c r="AQ410" s="6">
        <f ca="1">IF($AP410=1,IF(INDIRECT(ADDRESS(($AN410-1)*3+$AO410+5,$AP410+7))="",0,INDIRECT(ADDRESS(($AN410-1)*3+$AO410+5,$AP410+7))),IF(INDIRECT(ADDRESS(($AN410-1)*3+$AO410+5,$AP410+7))="",0,IF(COUNTIF(INDIRECT(ADDRESS(($AN410-1)*36+($AO410-1)*12+6,COLUMN())):INDIRECT(ADDRESS(($AN410-1)*36+($AO410-1)*12+$AP410+4,COLUMN())),INDIRECT(ADDRESS(($AN410-1)*3+$AO410+5,$AP410+7)))&gt;=1,0,INDIRECT(ADDRESS(($AN410-1)*3+$AO410+5,$AP410+7)))))</f>
        <v>0</v>
      </c>
      <c r="AR410" s="4">
        <f ca="1">COUNTIF(INDIRECT("H"&amp;(ROW()+12*(($AN410-1)*3+$AO410)-ROW())/12+5):INDIRECT("S"&amp;(ROW()+12*(($AN410-1)*3+$AO410)-ROW())/12+5),AQ410)</f>
        <v>0</v>
      </c>
      <c r="AS410" s="6"/>
      <c r="AU410" s="4">
        <f ca="1">IF(AND(AQ410&gt;0,AR410&gt;0),COUNTIF(AU$6:AU409,"&gt;0")+1,0)</f>
        <v>0</v>
      </c>
    </row>
    <row r="411" spans="40:47">
      <c r="AN411" s="4">
        <v>12</v>
      </c>
      <c r="AO411" s="4">
        <v>1</v>
      </c>
      <c r="AP411" s="4">
        <v>10</v>
      </c>
      <c r="AQ411" s="6">
        <f ca="1">IF($AP411=1,IF(INDIRECT(ADDRESS(($AN411-1)*3+$AO411+5,$AP411+7))="",0,INDIRECT(ADDRESS(($AN411-1)*3+$AO411+5,$AP411+7))),IF(INDIRECT(ADDRESS(($AN411-1)*3+$AO411+5,$AP411+7))="",0,IF(COUNTIF(INDIRECT(ADDRESS(($AN411-1)*36+($AO411-1)*12+6,COLUMN())):INDIRECT(ADDRESS(($AN411-1)*36+($AO411-1)*12+$AP411+4,COLUMN())),INDIRECT(ADDRESS(($AN411-1)*3+$AO411+5,$AP411+7)))&gt;=1,0,INDIRECT(ADDRESS(($AN411-1)*3+$AO411+5,$AP411+7)))))</f>
        <v>0</v>
      </c>
      <c r="AR411" s="4">
        <f ca="1">COUNTIF(INDIRECT("H"&amp;(ROW()+12*(($AN411-1)*3+$AO411)-ROW())/12+5):INDIRECT("S"&amp;(ROW()+12*(($AN411-1)*3+$AO411)-ROW())/12+5),AQ411)</f>
        <v>0</v>
      </c>
      <c r="AS411" s="6"/>
      <c r="AU411" s="4">
        <f ca="1">IF(AND(AQ411&gt;0,AR411&gt;0),COUNTIF(AU$6:AU410,"&gt;0")+1,0)</f>
        <v>0</v>
      </c>
    </row>
    <row r="412" spans="40:47">
      <c r="AN412" s="4">
        <v>12</v>
      </c>
      <c r="AO412" s="4">
        <v>1</v>
      </c>
      <c r="AP412" s="4">
        <v>11</v>
      </c>
      <c r="AQ412" s="6">
        <f ca="1">IF($AP412=1,IF(INDIRECT(ADDRESS(($AN412-1)*3+$AO412+5,$AP412+7))="",0,INDIRECT(ADDRESS(($AN412-1)*3+$AO412+5,$AP412+7))),IF(INDIRECT(ADDRESS(($AN412-1)*3+$AO412+5,$AP412+7))="",0,IF(COUNTIF(INDIRECT(ADDRESS(($AN412-1)*36+($AO412-1)*12+6,COLUMN())):INDIRECT(ADDRESS(($AN412-1)*36+($AO412-1)*12+$AP412+4,COLUMN())),INDIRECT(ADDRESS(($AN412-1)*3+$AO412+5,$AP412+7)))&gt;=1,0,INDIRECT(ADDRESS(($AN412-1)*3+$AO412+5,$AP412+7)))))</f>
        <v>0</v>
      </c>
      <c r="AR412" s="4">
        <f ca="1">COUNTIF(INDIRECT("H"&amp;(ROW()+12*(($AN412-1)*3+$AO412)-ROW())/12+5):INDIRECT("S"&amp;(ROW()+12*(($AN412-1)*3+$AO412)-ROW())/12+5),AQ412)</f>
        <v>0</v>
      </c>
      <c r="AS412" s="6"/>
      <c r="AU412" s="4">
        <f ca="1">IF(AND(AQ412&gt;0,AR412&gt;0),COUNTIF(AU$6:AU411,"&gt;0")+1,0)</f>
        <v>0</v>
      </c>
    </row>
    <row r="413" spans="40:47">
      <c r="AN413" s="4">
        <v>12</v>
      </c>
      <c r="AO413" s="4">
        <v>1</v>
      </c>
      <c r="AP413" s="4">
        <v>12</v>
      </c>
      <c r="AQ413" s="6">
        <f ca="1">IF($AP413=1,IF(INDIRECT(ADDRESS(($AN413-1)*3+$AO413+5,$AP413+7))="",0,INDIRECT(ADDRESS(($AN413-1)*3+$AO413+5,$AP413+7))),IF(INDIRECT(ADDRESS(($AN413-1)*3+$AO413+5,$AP413+7))="",0,IF(COUNTIF(INDIRECT(ADDRESS(($AN413-1)*36+($AO413-1)*12+6,COLUMN())):INDIRECT(ADDRESS(($AN413-1)*36+($AO413-1)*12+$AP413+4,COLUMN())),INDIRECT(ADDRESS(($AN413-1)*3+$AO413+5,$AP413+7)))&gt;=1,0,INDIRECT(ADDRESS(($AN413-1)*3+$AO413+5,$AP413+7)))))</f>
        <v>0</v>
      </c>
      <c r="AR413" s="4">
        <f ca="1">COUNTIF(INDIRECT("H"&amp;(ROW()+12*(($AN413-1)*3+$AO413)-ROW())/12+5):INDIRECT("S"&amp;(ROW()+12*(($AN413-1)*3+$AO413)-ROW())/12+5),AQ413)</f>
        <v>0</v>
      </c>
      <c r="AS413" s="6"/>
      <c r="AU413" s="4">
        <f ca="1">IF(AND(AQ413&gt;0,AR413&gt;0),COUNTIF(AU$6:AU412,"&gt;0")+1,0)</f>
        <v>0</v>
      </c>
    </row>
    <row r="414" spans="40:47">
      <c r="AN414" s="4">
        <v>12</v>
      </c>
      <c r="AO414" s="4">
        <v>2</v>
      </c>
      <c r="AP414" s="4">
        <v>1</v>
      </c>
      <c r="AQ414" s="6">
        <f ca="1">IF($AP414=1,IF(INDIRECT(ADDRESS(($AN414-1)*3+$AO414+5,$AP414+7))="",0,INDIRECT(ADDRESS(($AN414-1)*3+$AO414+5,$AP414+7))),IF(INDIRECT(ADDRESS(($AN414-1)*3+$AO414+5,$AP414+7))="",0,IF(COUNTIF(INDIRECT(ADDRESS(($AN414-1)*36+($AO414-1)*12+6,COLUMN())):INDIRECT(ADDRESS(($AN414-1)*36+($AO414-1)*12+$AP414+4,COLUMN())),INDIRECT(ADDRESS(($AN414-1)*3+$AO414+5,$AP414+7)))&gt;=1,0,INDIRECT(ADDRESS(($AN414-1)*3+$AO414+5,$AP414+7)))))</f>
        <v>0</v>
      </c>
      <c r="AR414" s="4">
        <f ca="1">COUNTIF(INDIRECT("H"&amp;(ROW()+12*(($AN414-1)*3+$AO414)-ROW())/12+5):INDIRECT("S"&amp;(ROW()+12*(($AN414-1)*3+$AO414)-ROW())/12+5),AQ414)</f>
        <v>0</v>
      </c>
      <c r="AS414" s="6"/>
      <c r="AU414" s="4">
        <f ca="1">IF(AND(AQ414&gt;0,AR414&gt;0),COUNTIF(AU$6:AU413,"&gt;0")+1,0)</f>
        <v>0</v>
      </c>
    </row>
    <row r="415" spans="40:47">
      <c r="AN415" s="4">
        <v>12</v>
      </c>
      <c r="AO415" s="4">
        <v>2</v>
      </c>
      <c r="AP415" s="4">
        <v>2</v>
      </c>
      <c r="AQ415" s="6">
        <f ca="1">IF($AP415=1,IF(INDIRECT(ADDRESS(($AN415-1)*3+$AO415+5,$AP415+7))="",0,INDIRECT(ADDRESS(($AN415-1)*3+$AO415+5,$AP415+7))),IF(INDIRECT(ADDRESS(($AN415-1)*3+$AO415+5,$AP415+7))="",0,IF(COUNTIF(INDIRECT(ADDRESS(($AN415-1)*36+($AO415-1)*12+6,COLUMN())):INDIRECT(ADDRESS(($AN415-1)*36+($AO415-1)*12+$AP415+4,COLUMN())),INDIRECT(ADDRESS(($AN415-1)*3+$AO415+5,$AP415+7)))&gt;=1,0,INDIRECT(ADDRESS(($AN415-1)*3+$AO415+5,$AP415+7)))))</f>
        <v>0</v>
      </c>
      <c r="AR415" s="4">
        <f ca="1">COUNTIF(INDIRECT("H"&amp;(ROW()+12*(($AN415-1)*3+$AO415)-ROW())/12+5):INDIRECT("S"&amp;(ROW()+12*(($AN415-1)*3+$AO415)-ROW())/12+5),AQ415)</f>
        <v>0</v>
      </c>
      <c r="AS415" s="6"/>
      <c r="AU415" s="4">
        <f ca="1">IF(AND(AQ415&gt;0,AR415&gt;0),COUNTIF(AU$6:AU414,"&gt;0")+1,0)</f>
        <v>0</v>
      </c>
    </row>
    <row r="416" spans="40:47">
      <c r="AN416" s="4">
        <v>12</v>
      </c>
      <c r="AO416" s="4">
        <v>2</v>
      </c>
      <c r="AP416" s="4">
        <v>3</v>
      </c>
      <c r="AQ416" s="6">
        <f ca="1">IF($AP416=1,IF(INDIRECT(ADDRESS(($AN416-1)*3+$AO416+5,$AP416+7))="",0,INDIRECT(ADDRESS(($AN416-1)*3+$AO416+5,$AP416+7))),IF(INDIRECT(ADDRESS(($AN416-1)*3+$AO416+5,$AP416+7))="",0,IF(COUNTIF(INDIRECT(ADDRESS(($AN416-1)*36+($AO416-1)*12+6,COLUMN())):INDIRECT(ADDRESS(($AN416-1)*36+($AO416-1)*12+$AP416+4,COLUMN())),INDIRECT(ADDRESS(($AN416-1)*3+$AO416+5,$AP416+7)))&gt;=1,0,INDIRECT(ADDRESS(($AN416-1)*3+$AO416+5,$AP416+7)))))</f>
        <v>0</v>
      </c>
      <c r="AR416" s="4">
        <f ca="1">COUNTIF(INDIRECT("H"&amp;(ROW()+12*(($AN416-1)*3+$AO416)-ROW())/12+5):INDIRECT("S"&amp;(ROW()+12*(($AN416-1)*3+$AO416)-ROW())/12+5),AQ416)</f>
        <v>0</v>
      </c>
      <c r="AS416" s="6"/>
      <c r="AU416" s="4">
        <f ca="1">IF(AND(AQ416&gt;0,AR416&gt;0),COUNTIF(AU$6:AU415,"&gt;0")+1,0)</f>
        <v>0</v>
      </c>
    </row>
    <row r="417" spans="40:47">
      <c r="AN417" s="4">
        <v>12</v>
      </c>
      <c r="AO417" s="4">
        <v>2</v>
      </c>
      <c r="AP417" s="4">
        <v>4</v>
      </c>
      <c r="AQ417" s="6">
        <f ca="1">IF($AP417=1,IF(INDIRECT(ADDRESS(($AN417-1)*3+$AO417+5,$AP417+7))="",0,INDIRECT(ADDRESS(($AN417-1)*3+$AO417+5,$AP417+7))),IF(INDIRECT(ADDRESS(($AN417-1)*3+$AO417+5,$AP417+7))="",0,IF(COUNTIF(INDIRECT(ADDRESS(($AN417-1)*36+($AO417-1)*12+6,COLUMN())):INDIRECT(ADDRESS(($AN417-1)*36+($AO417-1)*12+$AP417+4,COLUMN())),INDIRECT(ADDRESS(($AN417-1)*3+$AO417+5,$AP417+7)))&gt;=1,0,INDIRECT(ADDRESS(($AN417-1)*3+$AO417+5,$AP417+7)))))</f>
        <v>0</v>
      </c>
      <c r="AR417" s="4">
        <f ca="1">COUNTIF(INDIRECT("H"&amp;(ROW()+12*(($AN417-1)*3+$AO417)-ROW())/12+5):INDIRECT("S"&amp;(ROW()+12*(($AN417-1)*3+$AO417)-ROW())/12+5),AQ417)</f>
        <v>0</v>
      </c>
      <c r="AS417" s="6"/>
      <c r="AU417" s="4">
        <f ca="1">IF(AND(AQ417&gt;0,AR417&gt;0),COUNTIF(AU$6:AU416,"&gt;0")+1,0)</f>
        <v>0</v>
      </c>
    </row>
    <row r="418" spans="40:47">
      <c r="AN418" s="4">
        <v>12</v>
      </c>
      <c r="AO418" s="4">
        <v>2</v>
      </c>
      <c r="AP418" s="4">
        <v>5</v>
      </c>
      <c r="AQ418" s="6">
        <f ca="1">IF($AP418=1,IF(INDIRECT(ADDRESS(($AN418-1)*3+$AO418+5,$AP418+7))="",0,INDIRECT(ADDRESS(($AN418-1)*3+$AO418+5,$AP418+7))),IF(INDIRECT(ADDRESS(($AN418-1)*3+$AO418+5,$AP418+7))="",0,IF(COUNTIF(INDIRECT(ADDRESS(($AN418-1)*36+($AO418-1)*12+6,COLUMN())):INDIRECT(ADDRESS(($AN418-1)*36+($AO418-1)*12+$AP418+4,COLUMN())),INDIRECT(ADDRESS(($AN418-1)*3+$AO418+5,$AP418+7)))&gt;=1,0,INDIRECT(ADDRESS(($AN418-1)*3+$AO418+5,$AP418+7)))))</f>
        <v>0</v>
      </c>
      <c r="AR418" s="4">
        <f ca="1">COUNTIF(INDIRECT("H"&amp;(ROW()+12*(($AN418-1)*3+$AO418)-ROW())/12+5):INDIRECT("S"&amp;(ROW()+12*(($AN418-1)*3+$AO418)-ROW())/12+5),AQ418)</f>
        <v>0</v>
      </c>
      <c r="AS418" s="6"/>
      <c r="AU418" s="4">
        <f ca="1">IF(AND(AQ418&gt;0,AR418&gt;0),COUNTIF(AU$6:AU417,"&gt;0")+1,0)</f>
        <v>0</v>
      </c>
    </row>
    <row r="419" spans="40:47">
      <c r="AN419" s="4">
        <v>12</v>
      </c>
      <c r="AO419" s="4">
        <v>2</v>
      </c>
      <c r="AP419" s="4">
        <v>6</v>
      </c>
      <c r="AQ419" s="6">
        <f ca="1">IF($AP419=1,IF(INDIRECT(ADDRESS(($AN419-1)*3+$AO419+5,$AP419+7))="",0,INDIRECT(ADDRESS(($AN419-1)*3+$AO419+5,$AP419+7))),IF(INDIRECT(ADDRESS(($AN419-1)*3+$AO419+5,$AP419+7))="",0,IF(COUNTIF(INDIRECT(ADDRESS(($AN419-1)*36+($AO419-1)*12+6,COLUMN())):INDIRECT(ADDRESS(($AN419-1)*36+($AO419-1)*12+$AP419+4,COLUMN())),INDIRECT(ADDRESS(($AN419-1)*3+$AO419+5,$AP419+7)))&gt;=1,0,INDIRECT(ADDRESS(($AN419-1)*3+$AO419+5,$AP419+7)))))</f>
        <v>0</v>
      </c>
      <c r="AR419" s="4">
        <f ca="1">COUNTIF(INDIRECT("H"&amp;(ROW()+12*(($AN419-1)*3+$AO419)-ROW())/12+5):INDIRECT("S"&amp;(ROW()+12*(($AN419-1)*3+$AO419)-ROW())/12+5),AQ419)</f>
        <v>0</v>
      </c>
      <c r="AS419" s="6"/>
      <c r="AU419" s="4">
        <f ca="1">IF(AND(AQ419&gt;0,AR419&gt;0),COUNTIF(AU$6:AU418,"&gt;0")+1,0)</f>
        <v>0</v>
      </c>
    </row>
    <row r="420" spans="40:47">
      <c r="AN420" s="4">
        <v>12</v>
      </c>
      <c r="AO420" s="4">
        <v>2</v>
      </c>
      <c r="AP420" s="4">
        <v>7</v>
      </c>
      <c r="AQ420" s="6">
        <f ca="1">IF($AP420=1,IF(INDIRECT(ADDRESS(($AN420-1)*3+$AO420+5,$AP420+7))="",0,INDIRECT(ADDRESS(($AN420-1)*3+$AO420+5,$AP420+7))),IF(INDIRECT(ADDRESS(($AN420-1)*3+$AO420+5,$AP420+7))="",0,IF(COUNTIF(INDIRECT(ADDRESS(($AN420-1)*36+($AO420-1)*12+6,COLUMN())):INDIRECT(ADDRESS(($AN420-1)*36+($AO420-1)*12+$AP420+4,COLUMN())),INDIRECT(ADDRESS(($AN420-1)*3+$AO420+5,$AP420+7)))&gt;=1,0,INDIRECT(ADDRESS(($AN420-1)*3+$AO420+5,$AP420+7)))))</f>
        <v>0</v>
      </c>
      <c r="AR420" s="4">
        <f ca="1">COUNTIF(INDIRECT("H"&amp;(ROW()+12*(($AN420-1)*3+$AO420)-ROW())/12+5):INDIRECT("S"&amp;(ROW()+12*(($AN420-1)*3+$AO420)-ROW())/12+5),AQ420)</f>
        <v>0</v>
      </c>
      <c r="AS420" s="6"/>
      <c r="AU420" s="4">
        <f ca="1">IF(AND(AQ420&gt;0,AR420&gt;0),COUNTIF(AU$6:AU419,"&gt;0")+1,0)</f>
        <v>0</v>
      </c>
    </row>
    <row r="421" spans="40:47">
      <c r="AN421" s="4">
        <v>12</v>
      </c>
      <c r="AO421" s="4">
        <v>2</v>
      </c>
      <c r="AP421" s="4">
        <v>8</v>
      </c>
      <c r="AQ421" s="6">
        <f ca="1">IF($AP421=1,IF(INDIRECT(ADDRESS(($AN421-1)*3+$AO421+5,$AP421+7))="",0,INDIRECT(ADDRESS(($AN421-1)*3+$AO421+5,$AP421+7))),IF(INDIRECT(ADDRESS(($AN421-1)*3+$AO421+5,$AP421+7))="",0,IF(COUNTIF(INDIRECT(ADDRESS(($AN421-1)*36+($AO421-1)*12+6,COLUMN())):INDIRECT(ADDRESS(($AN421-1)*36+($AO421-1)*12+$AP421+4,COLUMN())),INDIRECT(ADDRESS(($AN421-1)*3+$AO421+5,$AP421+7)))&gt;=1,0,INDIRECT(ADDRESS(($AN421-1)*3+$AO421+5,$AP421+7)))))</f>
        <v>0</v>
      </c>
      <c r="AR421" s="4">
        <f ca="1">COUNTIF(INDIRECT("H"&amp;(ROW()+12*(($AN421-1)*3+$AO421)-ROW())/12+5):INDIRECT("S"&amp;(ROW()+12*(($AN421-1)*3+$AO421)-ROW())/12+5),AQ421)</f>
        <v>0</v>
      </c>
      <c r="AS421" s="6"/>
      <c r="AU421" s="4">
        <f ca="1">IF(AND(AQ421&gt;0,AR421&gt;0),COUNTIF(AU$6:AU420,"&gt;0")+1,0)</f>
        <v>0</v>
      </c>
    </row>
    <row r="422" spans="40:47">
      <c r="AN422" s="4">
        <v>12</v>
      </c>
      <c r="AO422" s="4">
        <v>2</v>
      </c>
      <c r="AP422" s="4">
        <v>9</v>
      </c>
      <c r="AQ422" s="6">
        <f ca="1">IF($AP422=1,IF(INDIRECT(ADDRESS(($AN422-1)*3+$AO422+5,$AP422+7))="",0,INDIRECT(ADDRESS(($AN422-1)*3+$AO422+5,$AP422+7))),IF(INDIRECT(ADDRESS(($AN422-1)*3+$AO422+5,$AP422+7))="",0,IF(COUNTIF(INDIRECT(ADDRESS(($AN422-1)*36+($AO422-1)*12+6,COLUMN())):INDIRECT(ADDRESS(($AN422-1)*36+($AO422-1)*12+$AP422+4,COLUMN())),INDIRECT(ADDRESS(($AN422-1)*3+$AO422+5,$AP422+7)))&gt;=1,0,INDIRECT(ADDRESS(($AN422-1)*3+$AO422+5,$AP422+7)))))</f>
        <v>0</v>
      </c>
      <c r="AR422" s="4">
        <f ca="1">COUNTIF(INDIRECT("H"&amp;(ROW()+12*(($AN422-1)*3+$AO422)-ROW())/12+5):INDIRECT("S"&amp;(ROW()+12*(($AN422-1)*3+$AO422)-ROW())/12+5),AQ422)</f>
        <v>0</v>
      </c>
      <c r="AS422" s="6"/>
      <c r="AU422" s="4">
        <f ca="1">IF(AND(AQ422&gt;0,AR422&gt;0),COUNTIF(AU$6:AU421,"&gt;0")+1,0)</f>
        <v>0</v>
      </c>
    </row>
    <row r="423" spans="40:47">
      <c r="AN423" s="4">
        <v>12</v>
      </c>
      <c r="AO423" s="4">
        <v>2</v>
      </c>
      <c r="AP423" s="4">
        <v>10</v>
      </c>
      <c r="AQ423" s="6">
        <f ca="1">IF($AP423=1,IF(INDIRECT(ADDRESS(($AN423-1)*3+$AO423+5,$AP423+7))="",0,INDIRECT(ADDRESS(($AN423-1)*3+$AO423+5,$AP423+7))),IF(INDIRECT(ADDRESS(($AN423-1)*3+$AO423+5,$AP423+7))="",0,IF(COUNTIF(INDIRECT(ADDRESS(($AN423-1)*36+($AO423-1)*12+6,COLUMN())):INDIRECT(ADDRESS(($AN423-1)*36+($AO423-1)*12+$AP423+4,COLUMN())),INDIRECT(ADDRESS(($AN423-1)*3+$AO423+5,$AP423+7)))&gt;=1,0,INDIRECT(ADDRESS(($AN423-1)*3+$AO423+5,$AP423+7)))))</f>
        <v>0</v>
      </c>
      <c r="AR423" s="4">
        <f ca="1">COUNTIF(INDIRECT("H"&amp;(ROW()+12*(($AN423-1)*3+$AO423)-ROW())/12+5):INDIRECT("S"&amp;(ROW()+12*(($AN423-1)*3+$AO423)-ROW())/12+5),AQ423)</f>
        <v>0</v>
      </c>
      <c r="AS423" s="6"/>
      <c r="AU423" s="4">
        <f ca="1">IF(AND(AQ423&gt;0,AR423&gt;0),COUNTIF(AU$6:AU422,"&gt;0")+1,0)</f>
        <v>0</v>
      </c>
    </row>
    <row r="424" spans="40:47">
      <c r="AN424" s="4">
        <v>12</v>
      </c>
      <c r="AO424" s="4">
        <v>2</v>
      </c>
      <c r="AP424" s="4">
        <v>11</v>
      </c>
      <c r="AQ424" s="6">
        <f ca="1">IF($AP424=1,IF(INDIRECT(ADDRESS(($AN424-1)*3+$AO424+5,$AP424+7))="",0,INDIRECT(ADDRESS(($AN424-1)*3+$AO424+5,$AP424+7))),IF(INDIRECT(ADDRESS(($AN424-1)*3+$AO424+5,$AP424+7))="",0,IF(COUNTIF(INDIRECT(ADDRESS(($AN424-1)*36+($AO424-1)*12+6,COLUMN())):INDIRECT(ADDRESS(($AN424-1)*36+($AO424-1)*12+$AP424+4,COLUMN())),INDIRECT(ADDRESS(($AN424-1)*3+$AO424+5,$AP424+7)))&gt;=1,0,INDIRECT(ADDRESS(($AN424-1)*3+$AO424+5,$AP424+7)))))</f>
        <v>0</v>
      </c>
      <c r="AR424" s="4">
        <f ca="1">COUNTIF(INDIRECT("H"&amp;(ROW()+12*(($AN424-1)*3+$AO424)-ROW())/12+5):INDIRECT("S"&amp;(ROW()+12*(($AN424-1)*3+$AO424)-ROW())/12+5),AQ424)</f>
        <v>0</v>
      </c>
      <c r="AS424" s="6"/>
      <c r="AU424" s="4">
        <f ca="1">IF(AND(AQ424&gt;0,AR424&gt;0),COUNTIF(AU$6:AU423,"&gt;0")+1,0)</f>
        <v>0</v>
      </c>
    </row>
    <row r="425" spans="40:47">
      <c r="AN425" s="4">
        <v>12</v>
      </c>
      <c r="AO425" s="4">
        <v>2</v>
      </c>
      <c r="AP425" s="4">
        <v>12</v>
      </c>
      <c r="AQ425" s="6">
        <f ca="1">IF($AP425=1,IF(INDIRECT(ADDRESS(($AN425-1)*3+$AO425+5,$AP425+7))="",0,INDIRECT(ADDRESS(($AN425-1)*3+$AO425+5,$AP425+7))),IF(INDIRECT(ADDRESS(($AN425-1)*3+$AO425+5,$AP425+7))="",0,IF(COUNTIF(INDIRECT(ADDRESS(($AN425-1)*36+($AO425-1)*12+6,COLUMN())):INDIRECT(ADDRESS(($AN425-1)*36+($AO425-1)*12+$AP425+4,COLUMN())),INDIRECT(ADDRESS(($AN425-1)*3+$AO425+5,$AP425+7)))&gt;=1,0,INDIRECT(ADDRESS(($AN425-1)*3+$AO425+5,$AP425+7)))))</f>
        <v>0</v>
      </c>
      <c r="AR425" s="4">
        <f ca="1">COUNTIF(INDIRECT("H"&amp;(ROW()+12*(($AN425-1)*3+$AO425)-ROW())/12+5):INDIRECT("S"&amp;(ROW()+12*(($AN425-1)*3+$AO425)-ROW())/12+5),AQ425)</f>
        <v>0</v>
      </c>
      <c r="AS425" s="6"/>
      <c r="AU425" s="4">
        <f ca="1">IF(AND(AQ425&gt;0,AR425&gt;0),COUNTIF(AU$6:AU424,"&gt;0")+1,0)</f>
        <v>0</v>
      </c>
    </row>
    <row r="426" spans="40:47">
      <c r="AN426" s="4">
        <v>12</v>
      </c>
      <c r="AO426" s="4">
        <v>3</v>
      </c>
      <c r="AP426" s="4">
        <v>1</v>
      </c>
      <c r="AQ426" s="6">
        <f ca="1">IF($AP426=1,IF(INDIRECT(ADDRESS(($AN426-1)*3+$AO426+5,$AP426+7))="",0,INDIRECT(ADDRESS(($AN426-1)*3+$AO426+5,$AP426+7))),IF(INDIRECT(ADDRESS(($AN426-1)*3+$AO426+5,$AP426+7))="",0,IF(COUNTIF(INDIRECT(ADDRESS(($AN426-1)*36+($AO426-1)*12+6,COLUMN())):INDIRECT(ADDRESS(($AN426-1)*36+($AO426-1)*12+$AP426+4,COLUMN())),INDIRECT(ADDRESS(($AN426-1)*3+$AO426+5,$AP426+7)))&gt;=1,0,INDIRECT(ADDRESS(($AN426-1)*3+$AO426+5,$AP426+7)))))</f>
        <v>0</v>
      </c>
      <c r="AR426" s="4">
        <f ca="1">COUNTIF(INDIRECT("H"&amp;(ROW()+12*(($AN426-1)*3+$AO426)-ROW())/12+5):INDIRECT("S"&amp;(ROW()+12*(($AN426-1)*3+$AO426)-ROW())/12+5),AQ426)</f>
        <v>0</v>
      </c>
      <c r="AS426" s="6"/>
      <c r="AU426" s="4">
        <f ca="1">IF(AND(AQ426&gt;0,AR426&gt;0),COUNTIF(AU$6:AU425,"&gt;0")+1,0)</f>
        <v>0</v>
      </c>
    </row>
    <row r="427" spans="40:47">
      <c r="AN427" s="4">
        <v>12</v>
      </c>
      <c r="AO427" s="4">
        <v>3</v>
      </c>
      <c r="AP427" s="4">
        <v>2</v>
      </c>
      <c r="AQ427" s="6">
        <f ca="1">IF($AP427=1,IF(INDIRECT(ADDRESS(($AN427-1)*3+$AO427+5,$AP427+7))="",0,INDIRECT(ADDRESS(($AN427-1)*3+$AO427+5,$AP427+7))),IF(INDIRECT(ADDRESS(($AN427-1)*3+$AO427+5,$AP427+7))="",0,IF(COUNTIF(INDIRECT(ADDRESS(($AN427-1)*36+($AO427-1)*12+6,COLUMN())):INDIRECT(ADDRESS(($AN427-1)*36+($AO427-1)*12+$AP427+4,COLUMN())),INDIRECT(ADDRESS(($AN427-1)*3+$AO427+5,$AP427+7)))&gt;=1,0,INDIRECT(ADDRESS(($AN427-1)*3+$AO427+5,$AP427+7)))))</f>
        <v>0</v>
      </c>
      <c r="AR427" s="4">
        <f ca="1">COUNTIF(INDIRECT("H"&amp;(ROW()+12*(($AN427-1)*3+$AO427)-ROW())/12+5):INDIRECT("S"&amp;(ROW()+12*(($AN427-1)*3+$AO427)-ROW())/12+5),AQ427)</f>
        <v>0</v>
      </c>
      <c r="AS427" s="6"/>
      <c r="AU427" s="4">
        <f ca="1">IF(AND(AQ427&gt;0,AR427&gt;0),COUNTIF(AU$6:AU426,"&gt;0")+1,0)</f>
        <v>0</v>
      </c>
    </row>
    <row r="428" spans="40:47">
      <c r="AN428" s="4">
        <v>12</v>
      </c>
      <c r="AO428" s="4">
        <v>3</v>
      </c>
      <c r="AP428" s="4">
        <v>3</v>
      </c>
      <c r="AQ428" s="6">
        <f ca="1">IF($AP428=1,IF(INDIRECT(ADDRESS(($AN428-1)*3+$AO428+5,$AP428+7))="",0,INDIRECT(ADDRESS(($AN428-1)*3+$AO428+5,$AP428+7))),IF(INDIRECT(ADDRESS(($AN428-1)*3+$AO428+5,$AP428+7))="",0,IF(COUNTIF(INDIRECT(ADDRESS(($AN428-1)*36+($AO428-1)*12+6,COLUMN())):INDIRECT(ADDRESS(($AN428-1)*36+($AO428-1)*12+$AP428+4,COLUMN())),INDIRECT(ADDRESS(($AN428-1)*3+$AO428+5,$AP428+7)))&gt;=1,0,INDIRECT(ADDRESS(($AN428-1)*3+$AO428+5,$AP428+7)))))</f>
        <v>0</v>
      </c>
      <c r="AR428" s="4">
        <f ca="1">COUNTIF(INDIRECT("H"&amp;(ROW()+12*(($AN428-1)*3+$AO428)-ROW())/12+5):INDIRECT("S"&amp;(ROW()+12*(($AN428-1)*3+$AO428)-ROW())/12+5),AQ428)</f>
        <v>0</v>
      </c>
      <c r="AS428" s="6"/>
      <c r="AU428" s="4">
        <f ca="1">IF(AND(AQ428&gt;0,AR428&gt;0),COUNTIF(AU$6:AU427,"&gt;0")+1,0)</f>
        <v>0</v>
      </c>
    </row>
    <row r="429" spans="40:47">
      <c r="AN429" s="4">
        <v>12</v>
      </c>
      <c r="AO429" s="4">
        <v>3</v>
      </c>
      <c r="AP429" s="4">
        <v>4</v>
      </c>
      <c r="AQ429" s="6">
        <f ca="1">IF($AP429=1,IF(INDIRECT(ADDRESS(($AN429-1)*3+$AO429+5,$AP429+7))="",0,INDIRECT(ADDRESS(($AN429-1)*3+$AO429+5,$AP429+7))),IF(INDIRECT(ADDRESS(($AN429-1)*3+$AO429+5,$AP429+7))="",0,IF(COUNTIF(INDIRECT(ADDRESS(($AN429-1)*36+($AO429-1)*12+6,COLUMN())):INDIRECT(ADDRESS(($AN429-1)*36+($AO429-1)*12+$AP429+4,COLUMN())),INDIRECT(ADDRESS(($AN429-1)*3+$AO429+5,$AP429+7)))&gt;=1,0,INDIRECT(ADDRESS(($AN429-1)*3+$AO429+5,$AP429+7)))))</f>
        <v>0</v>
      </c>
      <c r="AR429" s="4">
        <f ca="1">COUNTIF(INDIRECT("H"&amp;(ROW()+12*(($AN429-1)*3+$AO429)-ROW())/12+5):INDIRECT("S"&amp;(ROW()+12*(($AN429-1)*3+$AO429)-ROW())/12+5),AQ429)</f>
        <v>0</v>
      </c>
      <c r="AS429" s="6"/>
      <c r="AU429" s="4">
        <f ca="1">IF(AND(AQ429&gt;0,AR429&gt;0),COUNTIF(AU$6:AU428,"&gt;0")+1,0)</f>
        <v>0</v>
      </c>
    </row>
    <row r="430" spans="40:47">
      <c r="AN430" s="4">
        <v>12</v>
      </c>
      <c r="AO430" s="4">
        <v>3</v>
      </c>
      <c r="AP430" s="4">
        <v>5</v>
      </c>
      <c r="AQ430" s="6">
        <f ca="1">IF($AP430=1,IF(INDIRECT(ADDRESS(($AN430-1)*3+$AO430+5,$AP430+7))="",0,INDIRECT(ADDRESS(($AN430-1)*3+$AO430+5,$AP430+7))),IF(INDIRECT(ADDRESS(($AN430-1)*3+$AO430+5,$AP430+7))="",0,IF(COUNTIF(INDIRECT(ADDRESS(($AN430-1)*36+($AO430-1)*12+6,COLUMN())):INDIRECT(ADDRESS(($AN430-1)*36+($AO430-1)*12+$AP430+4,COLUMN())),INDIRECT(ADDRESS(($AN430-1)*3+$AO430+5,$AP430+7)))&gt;=1,0,INDIRECT(ADDRESS(($AN430-1)*3+$AO430+5,$AP430+7)))))</f>
        <v>0</v>
      </c>
      <c r="AR430" s="4">
        <f ca="1">COUNTIF(INDIRECT("H"&amp;(ROW()+12*(($AN430-1)*3+$AO430)-ROW())/12+5):INDIRECT("S"&amp;(ROW()+12*(($AN430-1)*3+$AO430)-ROW())/12+5),AQ430)</f>
        <v>0</v>
      </c>
      <c r="AS430" s="6"/>
      <c r="AU430" s="4">
        <f ca="1">IF(AND(AQ430&gt;0,AR430&gt;0),COUNTIF(AU$6:AU429,"&gt;0")+1,0)</f>
        <v>0</v>
      </c>
    </row>
    <row r="431" spans="40:47">
      <c r="AN431" s="4">
        <v>12</v>
      </c>
      <c r="AO431" s="4">
        <v>3</v>
      </c>
      <c r="AP431" s="4">
        <v>6</v>
      </c>
      <c r="AQ431" s="6">
        <f ca="1">IF($AP431=1,IF(INDIRECT(ADDRESS(($AN431-1)*3+$AO431+5,$AP431+7))="",0,INDIRECT(ADDRESS(($AN431-1)*3+$AO431+5,$AP431+7))),IF(INDIRECT(ADDRESS(($AN431-1)*3+$AO431+5,$AP431+7))="",0,IF(COUNTIF(INDIRECT(ADDRESS(($AN431-1)*36+($AO431-1)*12+6,COLUMN())):INDIRECT(ADDRESS(($AN431-1)*36+($AO431-1)*12+$AP431+4,COLUMN())),INDIRECT(ADDRESS(($AN431-1)*3+$AO431+5,$AP431+7)))&gt;=1,0,INDIRECT(ADDRESS(($AN431-1)*3+$AO431+5,$AP431+7)))))</f>
        <v>0</v>
      </c>
      <c r="AR431" s="4">
        <f ca="1">COUNTIF(INDIRECT("H"&amp;(ROW()+12*(($AN431-1)*3+$AO431)-ROW())/12+5):INDIRECT("S"&amp;(ROW()+12*(($AN431-1)*3+$AO431)-ROW())/12+5),AQ431)</f>
        <v>0</v>
      </c>
      <c r="AS431" s="6"/>
      <c r="AU431" s="4">
        <f ca="1">IF(AND(AQ431&gt;0,AR431&gt;0),COUNTIF(AU$6:AU430,"&gt;0")+1,0)</f>
        <v>0</v>
      </c>
    </row>
    <row r="432" spans="40:47">
      <c r="AN432" s="4">
        <v>12</v>
      </c>
      <c r="AO432" s="4">
        <v>3</v>
      </c>
      <c r="AP432" s="4">
        <v>7</v>
      </c>
      <c r="AQ432" s="6">
        <f ca="1">IF($AP432=1,IF(INDIRECT(ADDRESS(($AN432-1)*3+$AO432+5,$AP432+7))="",0,INDIRECT(ADDRESS(($AN432-1)*3+$AO432+5,$AP432+7))),IF(INDIRECT(ADDRESS(($AN432-1)*3+$AO432+5,$AP432+7))="",0,IF(COUNTIF(INDIRECT(ADDRESS(($AN432-1)*36+($AO432-1)*12+6,COLUMN())):INDIRECT(ADDRESS(($AN432-1)*36+($AO432-1)*12+$AP432+4,COLUMN())),INDIRECT(ADDRESS(($AN432-1)*3+$AO432+5,$AP432+7)))&gt;=1,0,INDIRECT(ADDRESS(($AN432-1)*3+$AO432+5,$AP432+7)))))</f>
        <v>0</v>
      </c>
      <c r="AR432" s="4">
        <f ca="1">COUNTIF(INDIRECT("H"&amp;(ROW()+12*(($AN432-1)*3+$AO432)-ROW())/12+5):INDIRECT("S"&amp;(ROW()+12*(($AN432-1)*3+$AO432)-ROW())/12+5),AQ432)</f>
        <v>0</v>
      </c>
      <c r="AS432" s="6"/>
      <c r="AU432" s="4">
        <f ca="1">IF(AND(AQ432&gt;0,AR432&gt;0),COUNTIF(AU$6:AU431,"&gt;0")+1,0)</f>
        <v>0</v>
      </c>
    </row>
    <row r="433" spans="40:47">
      <c r="AN433" s="4">
        <v>12</v>
      </c>
      <c r="AO433" s="4">
        <v>3</v>
      </c>
      <c r="AP433" s="4">
        <v>8</v>
      </c>
      <c r="AQ433" s="6">
        <f ca="1">IF($AP433=1,IF(INDIRECT(ADDRESS(($AN433-1)*3+$AO433+5,$AP433+7))="",0,INDIRECT(ADDRESS(($AN433-1)*3+$AO433+5,$AP433+7))),IF(INDIRECT(ADDRESS(($AN433-1)*3+$AO433+5,$AP433+7))="",0,IF(COUNTIF(INDIRECT(ADDRESS(($AN433-1)*36+($AO433-1)*12+6,COLUMN())):INDIRECT(ADDRESS(($AN433-1)*36+($AO433-1)*12+$AP433+4,COLUMN())),INDIRECT(ADDRESS(($AN433-1)*3+$AO433+5,$AP433+7)))&gt;=1,0,INDIRECT(ADDRESS(($AN433-1)*3+$AO433+5,$AP433+7)))))</f>
        <v>0</v>
      </c>
      <c r="AR433" s="4">
        <f ca="1">COUNTIF(INDIRECT("H"&amp;(ROW()+12*(($AN433-1)*3+$AO433)-ROW())/12+5):INDIRECT("S"&amp;(ROW()+12*(($AN433-1)*3+$AO433)-ROW())/12+5),AQ433)</f>
        <v>0</v>
      </c>
      <c r="AS433" s="6"/>
      <c r="AU433" s="4">
        <f ca="1">IF(AND(AQ433&gt;0,AR433&gt;0),COUNTIF(AU$6:AU432,"&gt;0")+1,0)</f>
        <v>0</v>
      </c>
    </row>
    <row r="434" spans="40:47">
      <c r="AN434" s="4">
        <v>12</v>
      </c>
      <c r="AO434" s="4">
        <v>3</v>
      </c>
      <c r="AP434" s="4">
        <v>9</v>
      </c>
      <c r="AQ434" s="6">
        <f ca="1">IF($AP434=1,IF(INDIRECT(ADDRESS(($AN434-1)*3+$AO434+5,$AP434+7))="",0,INDIRECT(ADDRESS(($AN434-1)*3+$AO434+5,$AP434+7))),IF(INDIRECT(ADDRESS(($AN434-1)*3+$AO434+5,$AP434+7))="",0,IF(COUNTIF(INDIRECT(ADDRESS(($AN434-1)*36+($AO434-1)*12+6,COLUMN())):INDIRECT(ADDRESS(($AN434-1)*36+($AO434-1)*12+$AP434+4,COLUMN())),INDIRECT(ADDRESS(($AN434-1)*3+$AO434+5,$AP434+7)))&gt;=1,0,INDIRECT(ADDRESS(($AN434-1)*3+$AO434+5,$AP434+7)))))</f>
        <v>0</v>
      </c>
      <c r="AR434" s="4">
        <f ca="1">COUNTIF(INDIRECT("H"&amp;(ROW()+12*(($AN434-1)*3+$AO434)-ROW())/12+5):INDIRECT("S"&amp;(ROW()+12*(($AN434-1)*3+$AO434)-ROW())/12+5),AQ434)</f>
        <v>0</v>
      </c>
      <c r="AS434" s="6"/>
      <c r="AU434" s="4">
        <f ca="1">IF(AND(AQ434&gt;0,AR434&gt;0),COUNTIF(AU$6:AU433,"&gt;0")+1,0)</f>
        <v>0</v>
      </c>
    </row>
    <row r="435" spans="40:47">
      <c r="AN435" s="4">
        <v>12</v>
      </c>
      <c r="AO435" s="4">
        <v>3</v>
      </c>
      <c r="AP435" s="4">
        <v>10</v>
      </c>
      <c r="AQ435" s="6">
        <f ca="1">IF($AP435=1,IF(INDIRECT(ADDRESS(($AN435-1)*3+$AO435+5,$AP435+7))="",0,INDIRECT(ADDRESS(($AN435-1)*3+$AO435+5,$AP435+7))),IF(INDIRECT(ADDRESS(($AN435-1)*3+$AO435+5,$AP435+7))="",0,IF(COUNTIF(INDIRECT(ADDRESS(($AN435-1)*36+($AO435-1)*12+6,COLUMN())):INDIRECT(ADDRESS(($AN435-1)*36+($AO435-1)*12+$AP435+4,COLUMN())),INDIRECT(ADDRESS(($AN435-1)*3+$AO435+5,$AP435+7)))&gt;=1,0,INDIRECT(ADDRESS(($AN435-1)*3+$AO435+5,$AP435+7)))))</f>
        <v>0</v>
      </c>
      <c r="AR435" s="4">
        <f ca="1">COUNTIF(INDIRECT("H"&amp;(ROW()+12*(($AN435-1)*3+$AO435)-ROW())/12+5):INDIRECT("S"&amp;(ROW()+12*(($AN435-1)*3+$AO435)-ROW())/12+5),AQ435)</f>
        <v>0</v>
      </c>
      <c r="AS435" s="6"/>
      <c r="AU435" s="4">
        <f ca="1">IF(AND(AQ435&gt;0,AR435&gt;0),COUNTIF(AU$6:AU434,"&gt;0")+1,0)</f>
        <v>0</v>
      </c>
    </row>
    <row r="436" spans="40:47">
      <c r="AN436" s="4">
        <v>12</v>
      </c>
      <c r="AO436" s="4">
        <v>3</v>
      </c>
      <c r="AP436" s="4">
        <v>11</v>
      </c>
      <c r="AQ436" s="6">
        <f ca="1">IF($AP436=1,IF(INDIRECT(ADDRESS(($AN436-1)*3+$AO436+5,$AP436+7))="",0,INDIRECT(ADDRESS(($AN436-1)*3+$AO436+5,$AP436+7))),IF(INDIRECT(ADDRESS(($AN436-1)*3+$AO436+5,$AP436+7))="",0,IF(COUNTIF(INDIRECT(ADDRESS(($AN436-1)*36+($AO436-1)*12+6,COLUMN())):INDIRECT(ADDRESS(($AN436-1)*36+($AO436-1)*12+$AP436+4,COLUMN())),INDIRECT(ADDRESS(($AN436-1)*3+$AO436+5,$AP436+7)))&gt;=1,0,INDIRECT(ADDRESS(($AN436-1)*3+$AO436+5,$AP436+7)))))</f>
        <v>0</v>
      </c>
      <c r="AR436" s="4">
        <f ca="1">COUNTIF(INDIRECT("H"&amp;(ROW()+12*(($AN436-1)*3+$AO436)-ROW())/12+5):INDIRECT("S"&amp;(ROW()+12*(($AN436-1)*3+$AO436)-ROW())/12+5),AQ436)</f>
        <v>0</v>
      </c>
      <c r="AS436" s="6"/>
      <c r="AU436" s="4">
        <f ca="1">IF(AND(AQ436&gt;0,AR436&gt;0),COUNTIF(AU$6:AU435,"&gt;0")+1,0)</f>
        <v>0</v>
      </c>
    </row>
    <row r="437" spans="40:47">
      <c r="AN437" s="77">
        <v>12</v>
      </c>
      <c r="AO437" s="77">
        <v>3</v>
      </c>
      <c r="AP437" s="77">
        <v>12</v>
      </c>
      <c r="AQ437" s="78">
        <f ca="1">IF($AP437=1,IF(INDIRECT(ADDRESS(($AN437-1)*3+$AO437+5,$AP437+7))="",0,INDIRECT(ADDRESS(($AN437-1)*3+$AO437+5,$AP437+7))),IF(INDIRECT(ADDRESS(($AN437-1)*3+$AO437+5,$AP437+7))="",0,IF(COUNTIF(INDIRECT(ADDRESS(($AN437-1)*36+($AO437-1)*12+6,COLUMN())):INDIRECT(ADDRESS(($AN437-1)*36+($AO437-1)*12+$AP437+4,COLUMN())),INDIRECT(ADDRESS(($AN437-1)*3+$AO437+5,$AP437+7)))&gt;=1,0,INDIRECT(ADDRESS(($AN437-1)*3+$AO437+5,$AP437+7)))))</f>
        <v>0</v>
      </c>
      <c r="AR437" s="77">
        <f ca="1">COUNTIF(INDIRECT("H"&amp;(ROW()+12*(($AN437-1)*3+$AO437)-ROW())/12+5):INDIRECT("S"&amp;(ROW()+12*(($AN437-1)*3+$AO437)-ROW())/12+5),AQ437)</f>
        <v>0</v>
      </c>
      <c r="AS437" s="78"/>
      <c r="AT437" s="77"/>
      <c r="AU437" s="77">
        <f ca="1">IF(AND(AQ437&gt;0,AR437&gt;0),COUNTIF(AU$6:AU436,"&gt;0")+1,0)</f>
        <v>0</v>
      </c>
    </row>
    <row r="438" spans="40:47">
      <c r="AN438" s="4">
        <v>13</v>
      </c>
      <c r="AO438" s="4">
        <v>1</v>
      </c>
      <c r="AP438" s="4">
        <v>1</v>
      </c>
      <c r="AQ438" s="6">
        <f ca="1">IF($AP438=1,IF(INDIRECT(ADDRESS(($AN438-1)*3+$AO438+5,$AP438+7))="",0,INDIRECT(ADDRESS(($AN438-1)*3+$AO438+5,$AP438+7))),IF(INDIRECT(ADDRESS(($AN438-1)*3+$AO438+5,$AP438+7))="",0,IF(COUNTIF(INDIRECT(ADDRESS(($AN438-1)*36+($AO438-1)*12+6,COLUMN())):INDIRECT(ADDRESS(($AN438-1)*36+($AO438-1)*12+$AP438+4,COLUMN())),INDIRECT(ADDRESS(($AN438-1)*3+$AO438+5,$AP438+7)))&gt;=1,0,INDIRECT(ADDRESS(($AN438-1)*3+$AO438+5,$AP438+7)))))</f>
        <v>0</v>
      </c>
      <c r="AR438" s="4">
        <f ca="1">COUNTIF(INDIRECT("H"&amp;(ROW()+12*(($AN438-1)*3+$AO438)-ROW())/12+5):INDIRECT("S"&amp;(ROW()+12*(($AN438-1)*3+$AO438)-ROW())/12+5),AQ438)</f>
        <v>0</v>
      </c>
      <c r="AS438" s="6"/>
      <c r="AU438" s="4">
        <f ca="1">IF(AND(AQ438&gt;0,AR438&gt;0),COUNTIF(AU$6:AU437,"&gt;0")+1,0)</f>
        <v>0</v>
      </c>
    </row>
    <row r="439" spans="40:47">
      <c r="AN439" s="4">
        <v>13</v>
      </c>
      <c r="AO439" s="4">
        <v>1</v>
      </c>
      <c r="AP439" s="4">
        <v>2</v>
      </c>
      <c r="AQ439" s="6">
        <f ca="1">IF($AP439=1,IF(INDIRECT(ADDRESS(($AN439-1)*3+$AO439+5,$AP439+7))="",0,INDIRECT(ADDRESS(($AN439-1)*3+$AO439+5,$AP439+7))),IF(INDIRECT(ADDRESS(($AN439-1)*3+$AO439+5,$AP439+7))="",0,IF(COUNTIF(INDIRECT(ADDRESS(($AN439-1)*36+($AO439-1)*12+6,COLUMN())):INDIRECT(ADDRESS(($AN439-1)*36+($AO439-1)*12+$AP439+4,COLUMN())),INDIRECT(ADDRESS(($AN439-1)*3+$AO439+5,$AP439+7)))&gt;=1,0,INDIRECT(ADDRESS(($AN439-1)*3+$AO439+5,$AP439+7)))))</f>
        <v>0</v>
      </c>
      <c r="AR439" s="4">
        <f ca="1">COUNTIF(INDIRECT("H"&amp;(ROW()+12*(($AN439-1)*3+$AO439)-ROW())/12+5):INDIRECT("S"&amp;(ROW()+12*(($AN439-1)*3+$AO439)-ROW())/12+5),AQ439)</f>
        <v>0</v>
      </c>
      <c r="AS439" s="6"/>
      <c r="AU439" s="4">
        <f ca="1">IF(AND(AQ439&gt;0,AR439&gt;0),COUNTIF(AU$6:AU438,"&gt;0")+1,0)</f>
        <v>0</v>
      </c>
    </row>
    <row r="440" spans="40:47">
      <c r="AN440" s="4">
        <v>13</v>
      </c>
      <c r="AO440" s="4">
        <v>1</v>
      </c>
      <c r="AP440" s="4">
        <v>3</v>
      </c>
      <c r="AQ440" s="6">
        <f ca="1">IF($AP440=1,IF(INDIRECT(ADDRESS(($AN440-1)*3+$AO440+5,$AP440+7))="",0,INDIRECT(ADDRESS(($AN440-1)*3+$AO440+5,$AP440+7))),IF(INDIRECT(ADDRESS(($AN440-1)*3+$AO440+5,$AP440+7))="",0,IF(COUNTIF(INDIRECT(ADDRESS(($AN440-1)*36+($AO440-1)*12+6,COLUMN())):INDIRECT(ADDRESS(($AN440-1)*36+($AO440-1)*12+$AP440+4,COLUMN())),INDIRECT(ADDRESS(($AN440-1)*3+$AO440+5,$AP440+7)))&gt;=1,0,INDIRECT(ADDRESS(($AN440-1)*3+$AO440+5,$AP440+7)))))</f>
        <v>0</v>
      </c>
      <c r="AR440" s="4">
        <f ca="1">COUNTIF(INDIRECT("H"&amp;(ROW()+12*(($AN440-1)*3+$AO440)-ROW())/12+5):INDIRECT("S"&amp;(ROW()+12*(($AN440-1)*3+$AO440)-ROW())/12+5),AQ440)</f>
        <v>0</v>
      </c>
      <c r="AS440" s="6"/>
      <c r="AU440" s="4">
        <f ca="1">IF(AND(AQ440&gt;0,AR440&gt;0),COUNTIF(AU$6:AU439,"&gt;0")+1,0)</f>
        <v>0</v>
      </c>
    </row>
    <row r="441" spans="40:47">
      <c r="AN441" s="4">
        <v>13</v>
      </c>
      <c r="AO441" s="4">
        <v>1</v>
      </c>
      <c r="AP441" s="4">
        <v>4</v>
      </c>
      <c r="AQ441" s="6">
        <f ca="1">IF($AP441=1,IF(INDIRECT(ADDRESS(($AN441-1)*3+$AO441+5,$AP441+7))="",0,INDIRECT(ADDRESS(($AN441-1)*3+$AO441+5,$AP441+7))),IF(INDIRECT(ADDRESS(($AN441-1)*3+$AO441+5,$AP441+7))="",0,IF(COUNTIF(INDIRECT(ADDRESS(($AN441-1)*36+($AO441-1)*12+6,COLUMN())):INDIRECT(ADDRESS(($AN441-1)*36+($AO441-1)*12+$AP441+4,COLUMN())),INDIRECT(ADDRESS(($AN441-1)*3+$AO441+5,$AP441+7)))&gt;=1,0,INDIRECT(ADDRESS(($AN441-1)*3+$AO441+5,$AP441+7)))))</f>
        <v>0</v>
      </c>
      <c r="AR441" s="4">
        <f ca="1">COUNTIF(INDIRECT("H"&amp;(ROW()+12*(($AN441-1)*3+$AO441)-ROW())/12+5):INDIRECT("S"&amp;(ROW()+12*(($AN441-1)*3+$AO441)-ROW())/12+5),AQ441)</f>
        <v>0</v>
      </c>
      <c r="AS441" s="6"/>
      <c r="AU441" s="4">
        <f ca="1">IF(AND(AQ441&gt;0,AR441&gt;0),COUNTIF(AU$6:AU440,"&gt;0")+1,0)</f>
        <v>0</v>
      </c>
    </row>
    <row r="442" spans="40:47">
      <c r="AN442" s="4">
        <v>13</v>
      </c>
      <c r="AO442" s="4">
        <v>1</v>
      </c>
      <c r="AP442" s="4">
        <v>5</v>
      </c>
      <c r="AQ442" s="6">
        <f ca="1">IF($AP442=1,IF(INDIRECT(ADDRESS(($AN442-1)*3+$AO442+5,$AP442+7))="",0,INDIRECT(ADDRESS(($AN442-1)*3+$AO442+5,$AP442+7))),IF(INDIRECT(ADDRESS(($AN442-1)*3+$AO442+5,$AP442+7))="",0,IF(COUNTIF(INDIRECT(ADDRESS(($AN442-1)*36+($AO442-1)*12+6,COLUMN())):INDIRECT(ADDRESS(($AN442-1)*36+($AO442-1)*12+$AP442+4,COLUMN())),INDIRECT(ADDRESS(($AN442-1)*3+$AO442+5,$AP442+7)))&gt;=1,0,INDIRECT(ADDRESS(($AN442-1)*3+$AO442+5,$AP442+7)))))</f>
        <v>0</v>
      </c>
      <c r="AR442" s="4">
        <f ca="1">COUNTIF(INDIRECT("H"&amp;(ROW()+12*(($AN442-1)*3+$AO442)-ROW())/12+5):INDIRECT("S"&amp;(ROW()+12*(($AN442-1)*3+$AO442)-ROW())/12+5),AQ442)</f>
        <v>0</v>
      </c>
      <c r="AS442" s="6"/>
      <c r="AU442" s="4">
        <f ca="1">IF(AND(AQ442&gt;0,AR442&gt;0),COUNTIF(AU$6:AU441,"&gt;0")+1,0)</f>
        <v>0</v>
      </c>
    </row>
    <row r="443" spans="40:47">
      <c r="AN443" s="4">
        <v>13</v>
      </c>
      <c r="AO443" s="4">
        <v>1</v>
      </c>
      <c r="AP443" s="4">
        <v>6</v>
      </c>
      <c r="AQ443" s="6">
        <f ca="1">IF($AP443=1,IF(INDIRECT(ADDRESS(($AN443-1)*3+$AO443+5,$AP443+7))="",0,INDIRECT(ADDRESS(($AN443-1)*3+$AO443+5,$AP443+7))),IF(INDIRECT(ADDRESS(($AN443-1)*3+$AO443+5,$AP443+7))="",0,IF(COUNTIF(INDIRECT(ADDRESS(($AN443-1)*36+($AO443-1)*12+6,COLUMN())):INDIRECT(ADDRESS(($AN443-1)*36+($AO443-1)*12+$AP443+4,COLUMN())),INDIRECT(ADDRESS(($AN443-1)*3+$AO443+5,$AP443+7)))&gt;=1,0,INDIRECT(ADDRESS(($AN443-1)*3+$AO443+5,$AP443+7)))))</f>
        <v>0</v>
      </c>
      <c r="AR443" s="4">
        <f ca="1">COUNTIF(INDIRECT("H"&amp;(ROW()+12*(($AN443-1)*3+$AO443)-ROW())/12+5):INDIRECT("S"&amp;(ROW()+12*(($AN443-1)*3+$AO443)-ROW())/12+5),AQ443)</f>
        <v>0</v>
      </c>
      <c r="AS443" s="6"/>
      <c r="AU443" s="4">
        <f ca="1">IF(AND(AQ443&gt;0,AR443&gt;0),COUNTIF(AU$6:AU442,"&gt;0")+1,0)</f>
        <v>0</v>
      </c>
    </row>
    <row r="444" spans="40:47">
      <c r="AN444" s="4">
        <v>13</v>
      </c>
      <c r="AO444" s="4">
        <v>1</v>
      </c>
      <c r="AP444" s="4">
        <v>7</v>
      </c>
      <c r="AQ444" s="6">
        <f ca="1">IF($AP444=1,IF(INDIRECT(ADDRESS(($AN444-1)*3+$AO444+5,$AP444+7))="",0,INDIRECT(ADDRESS(($AN444-1)*3+$AO444+5,$AP444+7))),IF(INDIRECT(ADDRESS(($AN444-1)*3+$AO444+5,$AP444+7))="",0,IF(COUNTIF(INDIRECT(ADDRESS(($AN444-1)*36+($AO444-1)*12+6,COLUMN())):INDIRECT(ADDRESS(($AN444-1)*36+($AO444-1)*12+$AP444+4,COLUMN())),INDIRECT(ADDRESS(($AN444-1)*3+$AO444+5,$AP444+7)))&gt;=1,0,INDIRECT(ADDRESS(($AN444-1)*3+$AO444+5,$AP444+7)))))</f>
        <v>0</v>
      </c>
      <c r="AR444" s="4">
        <f ca="1">COUNTIF(INDIRECT("H"&amp;(ROW()+12*(($AN444-1)*3+$AO444)-ROW())/12+5):INDIRECT("S"&amp;(ROW()+12*(($AN444-1)*3+$AO444)-ROW())/12+5),AQ444)</f>
        <v>0</v>
      </c>
      <c r="AS444" s="6"/>
      <c r="AU444" s="4">
        <f ca="1">IF(AND(AQ444&gt;0,AR444&gt;0),COUNTIF(AU$6:AU443,"&gt;0")+1,0)</f>
        <v>0</v>
      </c>
    </row>
    <row r="445" spans="40:47">
      <c r="AN445" s="4">
        <v>13</v>
      </c>
      <c r="AO445" s="4">
        <v>1</v>
      </c>
      <c r="AP445" s="4">
        <v>8</v>
      </c>
      <c r="AQ445" s="6">
        <f ca="1">IF($AP445=1,IF(INDIRECT(ADDRESS(($AN445-1)*3+$AO445+5,$AP445+7))="",0,INDIRECT(ADDRESS(($AN445-1)*3+$AO445+5,$AP445+7))),IF(INDIRECT(ADDRESS(($AN445-1)*3+$AO445+5,$AP445+7))="",0,IF(COUNTIF(INDIRECT(ADDRESS(($AN445-1)*36+($AO445-1)*12+6,COLUMN())):INDIRECT(ADDRESS(($AN445-1)*36+($AO445-1)*12+$AP445+4,COLUMN())),INDIRECT(ADDRESS(($AN445-1)*3+$AO445+5,$AP445+7)))&gt;=1,0,INDIRECT(ADDRESS(($AN445-1)*3+$AO445+5,$AP445+7)))))</f>
        <v>0</v>
      </c>
      <c r="AR445" s="4">
        <f ca="1">COUNTIF(INDIRECT("H"&amp;(ROW()+12*(($AN445-1)*3+$AO445)-ROW())/12+5):INDIRECT("S"&amp;(ROW()+12*(($AN445-1)*3+$AO445)-ROW())/12+5),AQ445)</f>
        <v>0</v>
      </c>
      <c r="AS445" s="6"/>
      <c r="AU445" s="4">
        <f ca="1">IF(AND(AQ445&gt;0,AR445&gt;0),COUNTIF(AU$6:AU444,"&gt;0")+1,0)</f>
        <v>0</v>
      </c>
    </row>
    <row r="446" spans="40:47">
      <c r="AN446" s="4">
        <v>13</v>
      </c>
      <c r="AO446" s="4">
        <v>1</v>
      </c>
      <c r="AP446" s="4">
        <v>9</v>
      </c>
      <c r="AQ446" s="6">
        <f ca="1">IF($AP446=1,IF(INDIRECT(ADDRESS(($AN446-1)*3+$AO446+5,$AP446+7))="",0,INDIRECT(ADDRESS(($AN446-1)*3+$AO446+5,$AP446+7))),IF(INDIRECT(ADDRESS(($AN446-1)*3+$AO446+5,$AP446+7))="",0,IF(COUNTIF(INDIRECT(ADDRESS(($AN446-1)*36+($AO446-1)*12+6,COLUMN())):INDIRECT(ADDRESS(($AN446-1)*36+($AO446-1)*12+$AP446+4,COLUMN())),INDIRECT(ADDRESS(($AN446-1)*3+$AO446+5,$AP446+7)))&gt;=1,0,INDIRECT(ADDRESS(($AN446-1)*3+$AO446+5,$AP446+7)))))</f>
        <v>0</v>
      </c>
      <c r="AR446" s="4">
        <f ca="1">COUNTIF(INDIRECT("H"&amp;(ROW()+12*(($AN446-1)*3+$AO446)-ROW())/12+5):INDIRECT("S"&amp;(ROW()+12*(($AN446-1)*3+$AO446)-ROW())/12+5),AQ446)</f>
        <v>0</v>
      </c>
      <c r="AS446" s="6"/>
      <c r="AU446" s="4">
        <f ca="1">IF(AND(AQ446&gt;0,AR446&gt;0),COUNTIF(AU$6:AU445,"&gt;0")+1,0)</f>
        <v>0</v>
      </c>
    </row>
    <row r="447" spans="40:47">
      <c r="AN447" s="4">
        <v>13</v>
      </c>
      <c r="AO447" s="4">
        <v>1</v>
      </c>
      <c r="AP447" s="4">
        <v>10</v>
      </c>
      <c r="AQ447" s="6">
        <f ca="1">IF($AP447=1,IF(INDIRECT(ADDRESS(($AN447-1)*3+$AO447+5,$AP447+7))="",0,INDIRECT(ADDRESS(($AN447-1)*3+$AO447+5,$AP447+7))),IF(INDIRECT(ADDRESS(($AN447-1)*3+$AO447+5,$AP447+7))="",0,IF(COUNTIF(INDIRECT(ADDRESS(($AN447-1)*36+($AO447-1)*12+6,COLUMN())):INDIRECT(ADDRESS(($AN447-1)*36+($AO447-1)*12+$AP447+4,COLUMN())),INDIRECT(ADDRESS(($AN447-1)*3+$AO447+5,$AP447+7)))&gt;=1,0,INDIRECT(ADDRESS(($AN447-1)*3+$AO447+5,$AP447+7)))))</f>
        <v>0</v>
      </c>
      <c r="AR447" s="4">
        <f ca="1">COUNTIF(INDIRECT("H"&amp;(ROW()+12*(($AN447-1)*3+$AO447)-ROW())/12+5):INDIRECT("S"&amp;(ROW()+12*(($AN447-1)*3+$AO447)-ROW())/12+5),AQ447)</f>
        <v>0</v>
      </c>
      <c r="AS447" s="6"/>
      <c r="AU447" s="4">
        <f ca="1">IF(AND(AQ447&gt;0,AR447&gt;0),COUNTIF(AU$6:AU446,"&gt;0")+1,0)</f>
        <v>0</v>
      </c>
    </row>
    <row r="448" spans="40:47">
      <c r="AN448" s="4">
        <v>13</v>
      </c>
      <c r="AO448" s="4">
        <v>1</v>
      </c>
      <c r="AP448" s="4">
        <v>11</v>
      </c>
      <c r="AQ448" s="6">
        <f ca="1">IF($AP448=1,IF(INDIRECT(ADDRESS(($AN448-1)*3+$AO448+5,$AP448+7))="",0,INDIRECT(ADDRESS(($AN448-1)*3+$AO448+5,$AP448+7))),IF(INDIRECT(ADDRESS(($AN448-1)*3+$AO448+5,$AP448+7))="",0,IF(COUNTIF(INDIRECT(ADDRESS(($AN448-1)*36+($AO448-1)*12+6,COLUMN())):INDIRECT(ADDRESS(($AN448-1)*36+($AO448-1)*12+$AP448+4,COLUMN())),INDIRECT(ADDRESS(($AN448-1)*3+$AO448+5,$AP448+7)))&gt;=1,0,INDIRECT(ADDRESS(($AN448-1)*3+$AO448+5,$AP448+7)))))</f>
        <v>0</v>
      </c>
      <c r="AR448" s="4">
        <f ca="1">COUNTIF(INDIRECT("H"&amp;(ROW()+12*(($AN448-1)*3+$AO448)-ROW())/12+5):INDIRECT("S"&amp;(ROW()+12*(($AN448-1)*3+$AO448)-ROW())/12+5),AQ448)</f>
        <v>0</v>
      </c>
      <c r="AS448" s="6"/>
      <c r="AU448" s="4">
        <f ca="1">IF(AND(AQ448&gt;0,AR448&gt;0),COUNTIF(AU$6:AU447,"&gt;0")+1,0)</f>
        <v>0</v>
      </c>
    </row>
    <row r="449" spans="40:47">
      <c r="AN449" s="4">
        <v>13</v>
      </c>
      <c r="AO449" s="4">
        <v>1</v>
      </c>
      <c r="AP449" s="4">
        <v>12</v>
      </c>
      <c r="AQ449" s="6">
        <f ca="1">IF($AP449=1,IF(INDIRECT(ADDRESS(($AN449-1)*3+$AO449+5,$AP449+7))="",0,INDIRECT(ADDRESS(($AN449-1)*3+$AO449+5,$AP449+7))),IF(INDIRECT(ADDRESS(($AN449-1)*3+$AO449+5,$AP449+7))="",0,IF(COUNTIF(INDIRECT(ADDRESS(($AN449-1)*36+($AO449-1)*12+6,COLUMN())):INDIRECT(ADDRESS(($AN449-1)*36+($AO449-1)*12+$AP449+4,COLUMN())),INDIRECT(ADDRESS(($AN449-1)*3+$AO449+5,$AP449+7)))&gt;=1,0,INDIRECT(ADDRESS(($AN449-1)*3+$AO449+5,$AP449+7)))))</f>
        <v>0</v>
      </c>
      <c r="AR449" s="4">
        <f ca="1">COUNTIF(INDIRECT("H"&amp;(ROW()+12*(($AN449-1)*3+$AO449)-ROW())/12+5):INDIRECT("S"&amp;(ROW()+12*(($AN449-1)*3+$AO449)-ROW())/12+5),AQ449)</f>
        <v>0</v>
      </c>
      <c r="AS449" s="6"/>
      <c r="AU449" s="4">
        <f ca="1">IF(AND(AQ449&gt;0,AR449&gt;0),COUNTIF(AU$6:AU448,"&gt;0")+1,0)</f>
        <v>0</v>
      </c>
    </row>
    <row r="450" spans="40:47">
      <c r="AN450" s="4">
        <v>13</v>
      </c>
      <c r="AO450" s="4">
        <v>2</v>
      </c>
      <c r="AP450" s="4">
        <v>1</v>
      </c>
      <c r="AQ450" s="6">
        <f ca="1">IF($AP450=1,IF(INDIRECT(ADDRESS(($AN450-1)*3+$AO450+5,$AP450+7))="",0,INDIRECT(ADDRESS(($AN450-1)*3+$AO450+5,$AP450+7))),IF(INDIRECT(ADDRESS(($AN450-1)*3+$AO450+5,$AP450+7))="",0,IF(COUNTIF(INDIRECT(ADDRESS(($AN450-1)*36+($AO450-1)*12+6,COLUMN())):INDIRECT(ADDRESS(($AN450-1)*36+($AO450-1)*12+$AP450+4,COLUMN())),INDIRECT(ADDRESS(($AN450-1)*3+$AO450+5,$AP450+7)))&gt;=1,0,INDIRECT(ADDRESS(($AN450-1)*3+$AO450+5,$AP450+7)))))</f>
        <v>0</v>
      </c>
      <c r="AR450" s="4">
        <f ca="1">COUNTIF(INDIRECT("H"&amp;(ROW()+12*(($AN450-1)*3+$AO450)-ROW())/12+5):INDIRECT("S"&amp;(ROW()+12*(($AN450-1)*3+$AO450)-ROW())/12+5),AQ450)</f>
        <v>0</v>
      </c>
      <c r="AS450" s="6"/>
      <c r="AU450" s="4">
        <f ca="1">IF(AND(AQ450&gt;0,AR450&gt;0),COUNTIF(AU$6:AU449,"&gt;0")+1,0)</f>
        <v>0</v>
      </c>
    </row>
    <row r="451" spans="40:47">
      <c r="AN451" s="4">
        <v>13</v>
      </c>
      <c r="AO451" s="4">
        <v>2</v>
      </c>
      <c r="AP451" s="4">
        <v>2</v>
      </c>
      <c r="AQ451" s="6">
        <f ca="1">IF($AP451=1,IF(INDIRECT(ADDRESS(($AN451-1)*3+$AO451+5,$AP451+7))="",0,INDIRECT(ADDRESS(($AN451-1)*3+$AO451+5,$AP451+7))),IF(INDIRECT(ADDRESS(($AN451-1)*3+$AO451+5,$AP451+7))="",0,IF(COUNTIF(INDIRECT(ADDRESS(($AN451-1)*36+($AO451-1)*12+6,COLUMN())):INDIRECT(ADDRESS(($AN451-1)*36+($AO451-1)*12+$AP451+4,COLUMN())),INDIRECT(ADDRESS(($AN451-1)*3+$AO451+5,$AP451+7)))&gt;=1,0,INDIRECT(ADDRESS(($AN451-1)*3+$AO451+5,$AP451+7)))))</f>
        <v>0</v>
      </c>
      <c r="AR451" s="4">
        <f ca="1">COUNTIF(INDIRECT("H"&amp;(ROW()+12*(($AN451-1)*3+$AO451)-ROW())/12+5):INDIRECT("S"&amp;(ROW()+12*(($AN451-1)*3+$AO451)-ROW())/12+5),AQ451)</f>
        <v>0</v>
      </c>
      <c r="AS451" s="6"/>
      <c r="AU451" s="4">
        <f ca="1">IF(AND(AQ451&gt;0,AR451&gt;0),COUNTIF(AU$6:AU450,"&gt;0")+1,0)</f>
        <v>0</v>
      </c>
    </row>
    <row r="452" spans="40:47">
      <c r="AN452" s="4">
        <v>13</v>
      </c>
      <c r="AO452" s="4">
        <v>2</v>
      </c>
      <c r="AP452" s="4">
        <v>3</v>
      </c>
      <c r="AQ452" s="6">
        <f ca="1">IF($AP452=1,IF(INDIRECT(ADDRESS(($AN452-1)*3+$AO452+5,$AP452+7))="",0,INDIRECT(ADDRESS(($AN452-1)*3+$AO452+5,$AP452+7))),IF(INDIRECT(ADDRESS(($AN452-1)*3+$AO452+5,$AP452+7))="",0,IF(COUNTIF(INDIRECT(ADDRESS(($AN452-1)*36+($AO452-1)*12+6,COLUMN())):INDIRECT(ADDRESS(($AN452-1)*36+($AO452-1)*12+$AP452+4,COLUMN())),INDIRECT(ADDRESS(($AN452-1)*3+$AO452+5,$AP452+7)))&gt;=1,0,INDIRECT(ADDRESS(($AN452-1)*3+$AO452+5,$AP452+7)))))</f>
        <v>0</v>
      </c>
      <c r="AR452" s="4">
        <f ca="1">COUNTIF(INDIRECT("H"&amp;(ROW()+12*(($AN452-1)*3+$AO452)-ROW())/12+5):INDIRECT("S"&amp;(ROW()+12*(($AN452-1)*3+$AO452)-ROW())/12+5),AQ452)</f>
        <v>0</v>
      </c>
      <c r="AS452" s="6"/>
      <c r="AU452" s="4">
        <f ca="1">IF(AND(AQ452&gt;0,AR452&gt;0),COUNTIF(AU$6:AU451,"&gt;0")+1,0)</f>
        <v>0</v>
      </c>
    </row>
    <row r="453" spans="40:47">
      <c r="AN453" s="4">
        <v>13</v>
      </c>
      <c r="AO453" s="4">
        <v>2</v>
      </c>
      <c r="AP453" s="4">
        <v>4</v>
      </c>
      <c r="AQ453" s="6">
        <f ca="1">IF($AP453=1,IF(INDIRECT(ADDRESS(($AN453-1)*3+$AO453+5,$AP453+7))="",0,INDIRECT(ADDRESS(($AN453-1)*3+$AO453+5,$AP453+7))),IF(INDIRECT(ADDRESS(($AN453-1)*3+$AO453+5,$AP453+7))="",0,IF(COUNTIF(INDIRECT(ADDRESS(($AN453-1)*36+($AO453-1)*12+6,COLUMN())):INDIRECT(ADDRESS(($AN453-1)*36+($AO453-1)*12+$AP453+4,COLUMN())),INDIRECT(ADDRESS(($AN453-1)*3+$AO453+5,$AP453+7)))&gt;=1,0,INDIRECT(ADDRESS(($AN453-1)*3+$AO453+5,$AP453+7)))))</f>
        <v>0</v>
      </c>
      <c r="AR453" s="4">
        <f ca="1">COUNTIF(INDIRECT("H"&amp;(ROW()+12*(($AN453-1)*3+$AO453)-ROW())/12+5):INDIRECT("S"&amp;(ROW()+12*(($AN453-1)*3+$AO453)-ROW())/12+5),AQ453)</f>
        <v>0</v>
      </c>
      <c r="AS453" s="6"/>
      <c r="AU453" s="4">
        <f ca="1">IF(AND(AQ453&gt;0,AR453&gt;0),COUNTIF(AU$6:AU452,"&gt;0")+1,0)</f>
        <v>0</v>
      </c>
    </row>
    <row r="454" spans="40:47">
      <c r="AN454" s="4">
        <v>13</v>
      </c>
      <c r="AO454" s="4">
        <v>2</v>
      </c>
      <c r="AP454" s="4">
        <v>5</v>
      </c>
      <c r="AQ454" s="6">
        <f ca="1">IF($AP454=1,IF(INDIRECT(ADDRESS(($AN454-1)*3+$AO454+5,$AP454+7))="",0,INDIRECT(ADDRESS(($AN454-1)*3+$AO454+5,$AP454+7))),IF(INDIRECT(ADDRESS(($AN454-1)*3+$AO454+5,$AP454+7))="",0,IF(COUNTIF(INDIRECT(ADDRESS(($AN454-1)*36+($AO454-1)*12+6,COLUMN())):INDIRECT(ADDRESS(($AN454-1)*36+($AO454-1)*12+$AP454+4,COLUMN())),INDIRECT(ADDRESS(($AN454-1)*3+$AO454+5,$AP454+7)))&gt;=1,0,INDIRECT(ADDRESS(($AN454-1)*3+$AO454+5,$AP454+7)))))</f>
        <v>0</v>
      </c>
      <c r="AR454" s="4">
        <f ca="1">COUNTIF(INDIRECT("H"&amp;(ROW()+12*(($AN454-1)*3+$AO454)-ROW())/12+5):INDIRECT("S"&amp;(ROW()+12*(($AN454-1)*3+$AO454)-ROW())/12+5),AQ454)</f>
        <v>0</v>
      </c>
      <c r="AS454" s="6"/>
      <c r="AU454" s="4">
        <f ca="1">IF(AND(AQ454&gt;0,AR454&gt;0),COUNTIF(AU$6:AU453,"&gt;0")+1,0)</f>
        <v>0</v>
      </c>
    </row>
    <row r="455" spans="40:47">
      <c r="AN455" s="4">
        <v>13</v>
      </c>
      <c r="AO455" s="4">
        <v>2</v>
      </c>
      <c r="AP455" s="4">
        <v>6</v>
      </c>
      <c r="AQ455" s="6">
        <f ca="1">IF($AP455=1,IF(INDIRECT(ADDRESS(($AN455-1)*3+$AO455+5,$AP455+7))="",0,INDIRECT(ADDRESS(($AN455-1)*3+$AO455+5,$AP455+7))),IF(INDIRECT(ADDRESS(($AN455-1)*3+$AO455+5,$AP455+7))="",0,IF(COUNTIF(INDIRECT(ADDRESS(($AN455-1)*36+($AO455-1)*12+6,COLUMN())):INDIRECT(ADDRESS(($AN455-1)*36+($AO455-1)*12+$AP455+4,COLUMN())),INDIRECT(ADDRESS(($AN455-1)*3+$AO455+5,$AP455+7)))&gt;=1,0,INDIRECT(ADDRESS(($AN455-1)*3+$AO455+5,$AP455+7)))))</f>
        <v>0</v>
      </c>
      <c r="AR455" s="4">
        <f ca="1">COUNTIF(INDIRECT("H"&amp;(ROW()+12*(($AN455-1)*3+$AO455)-ROW())/12+5):INDIRECT("S"&amp;(ROW()+12*(($AN455-1)*3+$AO455)-ROW())/12+5),AQ455)</f>
        <v>0</v>
      </c>
      <c r="AS455" s="6"/>
      <c r="AU455" s="4">
        <f ca="1">IF(AND(AQ455&gt;0,AR455&gt;0),COUNTIF(AU$6:AU454,"&gt;0")+1,0)</f>
        <v>0</v>
      </c>
    </row>
    <row r="456" spans="40:47">
      <c r="AN456" s="4">
        <v>13</v>
      </c>
      <c r="AO456" s="4">
        <v>2</v>
      </c>
      <c r="AP456" s="4">
        <v>7</v>
      </c>
      <c r="AQ456" s="6">
        <f ca="1">IF($AP456=1,IF(INDIRECT(ADDRESS(($AN456-1)*3+$AO456+5,$AP456+7))="",0,INDIRECT(ADDRESS(($AN456-1)*3+$AO456+5,$AP456+7))),IF(INDIRECT(ADDRESS(($AN456-1)*3+$AO456+5,$AP456+7))="",0,IF(COUNTIF(INDIRECT(ADDRESS(($AN456-1)*36+($AO456-1)*12+6,COLUMN())):INDIRECT(ADDRESS(($AN456-1)*36+($AO456-1)*12+$AP456+4,COLUMN())),INDIRECT(ADDRESS(($AN456-1)*3+$AO456+5,$AP456+7)))&gt;=1,0,INDIRECT(ADDRESS(($AN456-1)*3+$AO456+5,$AP456+7)))))</f>
        <v>0</v>
      </c>
      <c r="AR456" s="4">
        <f ca="1">COUNTIF(INDIRECT("H"&amp;(ROW()+12*(($AN456-1)*3+$AO456)-ROW())/12+5):INDIRECT("S"&amp;(ROW()+12*(($AN456-1)*3+$AO456)-ROW())/12+5),AQ456)</f>
        <v>0</v>
      </c>
      <c r="AS456" s="6"/>
      <c r="AU456" s="4">
        <f ca="1">IF(AND(AQ456&gt;0,AR456&gt;0),COUNTIF(AU$6:AU455,"&gt;0")+1,0)</f>
        <v>0</v>
      </c>
    </row>
    <row r="457" spans="40:47">
      <c r="AN457" s="4">
        <v>13</v>
      </c>
      <c r="AO457" s="4">
        <v>2</v>
      </c>
      <c r="AP457" s="4">
        <v>8</v>
      </c>
      <c r="AQ457" s="6">
        <f ca="1">IF($AP457=1,IF(INDIRECT(ADDRESS(($AN457-1)*3+$AO457+5,$AP457+7))="",0,INDIRECT(ADDRESS(($AN457-1)*3+$AO457+5,$AP457+7))),IF(INDIRECT(ADDRESS(($AN457-1)*3+$AO457+5,$AP457+7))="",0,IF(COUNTIF(INDIRECT(ADDRESS(($AN457-1)*36+($AO457-1)*12+6,COLUMN())):INDIRECT(ADDRESS(($AN457-1)*36+($AO457-1)*12+$AP457+4,COLUMN())),INDIRECT(ADDRESS(($AN457-1)*3+$AO457+5,$AP457+7)))&gt;=1,0,INDIRECT(ADDRESS(($AN457-1)*3+$AO457+5,$AP457+7)))))</f>
        <v>0</v>
      </c>
      <c r="AR457" s="4">
        <f ca="1">COUNTIF(INDIRECT("H"&amp;(ROW()+12*(($AN457-1)*3+$AO457)-ROW())/12+5):INDIRECT("S"&amp;(ROW()+12*(($AN457-1)*3+$AO457)-ROW())/12+5),AQ457)</f>
        <v>0</v>
      </c>
      <c r="AS457" s="6"/>
      <c r="AU457" s="4">
        <f ca="1">IF(AND(AQ457&gt;0,AR457&gt;0),COUNTIF(AU$6:AU456,"&gt;0")+1,0)</f>
        <v>0</v>
      </c>
    </row>
    <row r="458" spans="40:47">
      <c r="AN458" s="4">
        <v>13</v>
      </c>
      <c r="AO458" s="4">
        <v>2</v>
      </c>
      <c r="AP458" s="4">
        <v>9</v>
      </c>
      <c r="AQ458" s="6">
        <f ca="1">IF($AP458=1,IF(INDIRECT(ADDRESS(($AN458-1)*3+$AO458+5,$AP458+7))="",0,INDIRECT(ADDRESS(($AN458-1)*3+$AO458+5,$AP458+7))),IF(INDIRECT(ADDRESS(($AN458-1)*3+$AO458+5,$AP458+7))="",0,IF(COUNTIF(INDIRECT(ADDRESS(($AN458-1)*36+($AO458-1)*12+6,COLUMN())):INDIRECT(ADDRESS(($AN458-1)*36+($AO458-1)*12+$AP458+4,COLUMN())),INDIRECT(ADDRESS(($AN458-1)*3+$AO458+5,$AP458+7)))&gt;=1,0,INDIRECT(ADDRESS(($AN458-1)*3+$AO458+5,$AP458+7)))))</f>
        <v>0</v>
      </c>
      <c r="AR458" s="4">
        <f ca="1">COUNTIF(INDIRECT("H"&amp;(ROW()+12*(($AN458-1)*3+$AO458)-ROW())/12+5):INDIRECT("S"&amp;(ROW()+12*(($AN458-1)*3+$AO458)-ROW())/12+5),AQ458)</f>
        <v>0</v>
      </c>
      <c r="AS458" s="6"/>
      <c r="AU458" s="4">
        <f ca="1">IF(AND(AQ458&gt;0,AR458&gt;0),COUNTIF(AU$6:AU457,"&gt;0")+1,0)</f>
        <v>0</v>
      </c>
    </row>
    <row r="459" spans="40:47">
      <c r="AN459" s="4">
        <v>13</v>
      </c>
      <c r="AO459" s="4">
        <v>2</v>
      </c>
      <c r="AP459" s="4">
        <v>10</v>
      </c>
      <c r="AQ459" s="6">
        <f ca="1">IF($AP459=1,IF(INDIRECT(ADDRESS(($AN459-1)*3+$AO459+5,$AP459+7))="",0,INDIRECT(ADDRESS(($AN459-1)*3+$AO459+5,$AP459+7))),IF(INDIRECT(ADDRESS(($AN459-1)*3+$AO459+5,$AP459+7))="",0,IF(COUNTIF(INDIRECT(ADDRESS(($AN459-1)*36+($AO459-1)*12+6,COLUMN())):INDIRECT(ADDRESS(($AN459-1)*36+($AO459-1)*12+$AP459+4,COLUMN())),INDIRECT(ADDRESS(($AN459-1)*3+$AO459+5,$AP459+7)))&gt;=1,0,INDIRECT(ADDRESS(($AN459-1)*3+$AO459+5,$AP459+7)))))</f>
        <v>0</v>
      </c>
      <c r="AR459" s="4">
        <f ca="1">COUNTIF(INDIRECT("H"&amp;(ROW()+12*(($AN459-1)*3+$AO459)-ROW())/12+5):INDIRECT("S"&amp;(ROW()+12*(($AN459-1)*3+$AO459)-ROW())/12+5),AQ459)</f>
        <v>0</v>
      </c>
      <c r="AS459" s="6"/>
      <c r="AU459" s="4">
        <f ca="1">IF(AND(AQ459&gt;0,AR459&gt;0),COUNTIF(AU$6:AU458,"&gt;0")+1,0)</f>
        <v>0</v>
      </c>
    </row>
    <row r="460" spans="40:47">
      <c r="AN460" s="4">
        <v>13</v>
      </c>
      <c r="AO460" s="4">
        <v>2</v>
      </c>
      <c r="AP460" s="4">
        <v>11</v>
      </c>
      <c r="AQ460" s="6">
        <f ca="1">IF($AP460=1,IF(INDIRECT(ADDRESS(($AN460-1)*3+$AO460+5,$AP460+7))="",0,INDIRECT(ADDRESS(($AN460-1)*3+$AO460+5,$AP460+7))),IF(INDIRECT(ADDRESS(($AN460-1)*3+$AO460+5,$AP460+7))="",0,IF(COUNTIF(INDIRECT(ADDRESS(($AN460-1)*36+($AO460-1)*12+6,COLUMN())):INDIRECT(ADDRESS(($AN460-1)*36+($AO460-1)*12+$AP460+4,COLUMN())),INDIRECT(ADDRESS(($AN460-1)*3+$AO460+5,$AP460+7)))&gt;=1,0,INDIRECT(ADDRESS(($AN460-1)*3+$AO460+5,$AP460+7)))))</f>
        <v>0</v>
      </c>
      <c r="AR460" s="4">
        <f ca="1">COUNTIF(INDIRECT("H"&amp;(ROW()+12*(($AN460-1)*3+$AO460)-ROW())/12+5):INDIRECT("S"&amp;(ROW()+12*(($AN460-1)*3+$AO460)-ROW())/12+5),AQ460)</f>
        <v>0</v>
      </c>
      <c r="AS460" s="6"/>
      <c r="AU460" s="4">
        <f ca="1">IF(AND(AQ460&gt;0,AR460&gt;0),COUNTIF(AU$6:AU459,"&gt;0")+1,0)</f>
        <v>0</v>
      </c>
    </row>
    <row r="461" spans="40:47">
      <c r="AN461" s="4">
        <v>13</v>
      </c>
      <c r="AO461" s="4">
        <v>2</v>
      </c>
      <c r="AP461" s="4">
        <v>12</v>
      </c>
      <c r="AQ461" s="6">
        <f ca="1">IF($AP461=1,IF(INDIRECT(ADDRESS(($AN461-1)*3+$AO461+5,$AP461+7))="",0,INDIRECT(ADDRESS(($AN461-1)*3+$AO461+5,$AP461+7))),IF(INDIRECT(ADDRESS(($AN461-1)*3+$AO461+5,$AP461+7))="",0,IF(COUNTIF(INDIRECT(ADDRESS(($AN461-1)*36+($AO461-1)*12+6,COLUMN())):INDIRECT(ADDRESS(($AN461-1)*36+($AO461-1)*12+$AP461+4,COLUMN())),INDIRECT(ADDRESS(($AN461-1)*3+$AO461+5,$AP461+7)))&gt;=1,0,INDIRECT(ADDRESS(($AN461-1)*3+$AO461+5,$AP461+7)))))</f>
        <v>0</v>
      </c>
      <c r="AR461" s="4">
        <f ca="1">COUNTIF(INDIRECT("H"&amp;(ROW()+12*(($AN461-1)*3+$AO461)-ROW())/12+5):INDIRECT("S"&amp;(ROW()+12*(($AN461-1)*3+$AO461)-ROW())/12+5),AQ461)</f>
        <v>0</v>
      </c>
      <c r="AS461" s="6"/>
      <c r="AU461" s="4">
        <f ca="1">IF(AND(AQ461&gt;0,AR461&gt;0),COUNTIF(AU$6:AU460,"&gt;0")+1,0)</f>
        <v>0</v>
      </c>
    </row>
    <row r="462" spans="40:47">
      <c r="AN462" s="4">
        <v>13</v>
      </c>
      <c r="AO462" s="4">
        <v>3</v>
      </c>
      <c r="AP462" s="4">
        <v>1</v>
      </c>
      <c r="AQ462" s="6">
        <f ca="1">IF($AP462=1,IF(INDIRECT(ADDRESS(($AN462-1)*3+$AO462+5,$AP462+7))="",0,INDIRECT(ADDRESS(($AN462-1)*3+$AO462+5,$AP462+7))),IF(INDIRECT(ADDRESS(($AN462-1)*3+$AO462+5,$AP462+7))="",0,IF(COUNTIF(INDIRECT(ADDRESS(($AN462-1)*36+($AO462-1)*12+6,COLUMN())):INDIRECT(ADDRESS(($AN462-1)*36+($AO462-1)*12+$AP462+4,COLUMN())),INDIRECT(ADDRESS(($AN462-1)*3+$AO462+5,$AP462+7)))&gt;=1,0,INDIRECT(ADDRESS(($AN462-1)*3+$AO462+5,$AP462+7)))))</f>
        <v>0</v>
      </c>
      <c r="AR462" s="4">
        <f ca="1">COUNTIF(INDIRECT("H"&amp;(ROW()+12*(($AN462-1)*3+$AO462)-ROW())/12+5):INDIRECT("S"&amp;(ROW()+12*(($AN462-1)*3+$AO462)-ROW())/12+5),AQ462)</f>
        <v>0</v>
      </c>
      <c r="AS462" s="6"/>
      <c r="AU462" s="4">
        <f ca="1">IF(AND(AQ462&gt;0,AR462&gt;0),COUNTIF(AU$6:AU461,"&gt;0")+1,0)</f>
        <v>0</v>
      </c>
    </row>
    <row r="463" spans="40:47">
      <c r="AN463" s="4">
        <v>13</v>
      </c>
      <c r="AO463" s="4">
        <v>3</v>
      </c>
      <c r="AP463" s="4">
        <v>2</v>
      </c>
      <c r="AQ463" s="6">
        <f ca="1">IF($AP463=1,IF(INDIRECT(ADDRESS(($AN463-1)*3+$AO463+5,$AP463+7))="",0,INDIRECT(ADDRESS(($AN463-1)*3+$AO463+5,$AP463+7))),IF(INDIRECT(ADDRESS(($AN463-1)*3+$AO463+5,$AP463+7))="",0,IF(COUNTIF(INDIRECT(ADDRESS(($AN463-1)*36+($AO463-1)*12+6,COLUMN())):INDIRECT(ADDRESS(($AN463-1)*36+($AO463-1)*12+$AP463+4,COLUMN())),INDIRECT(ADDRESS(($AN463-1)*3+$AO463+5,$AP463+7)))&gt;=1,0,INDIRECT(ADDRESS(($AN463-1)*3+$AO463+5,$AP463+7)))))</f>
        <v>0</v>
      </c>
      <c r="AR463" s="4">
        <f ca="1">COUNTIF(INDIRECT("H"&amp;(ROW()+12*(($AN463-1)*3+$AO463)-ROW())/12+5):INDIRECT("S"&amp;(ROW()+12*(($AN463-1)*3+$AO463)-ROW())/12+5),AQ463)</f>
        <v>0</v>
      </c>
      <c r="AS463" s="6"/>
      <c r="AU463" s="4">
        <f ca="1">IF(AND(AQ463&gt;0,AR463&gt;0),COUNTIF(AU$6:AU462,"&gt;0")+1,0)</f>
        <v>0</v>
      </c>
    </row>
    <row r="464" spans="40:47">
      <c r="AN464" s="4">
        <v>13</v>
      </c>
      <c r="AO464" s="4">
        <v>3</v>
      </c>
      <c r="AP464" s="4">
        <v>3</v>
      </c>
      <c r="AQ464" s="6">
        <f ca="1">IF($AP464=1,IF(INDIRECT(ADDRESS(($AN464-1)*3+$AO464+5,$AP464+7))="",0,INDIRECT(ADDRESS(($AN464-1)*3+$AO464+5,$AP464+7))),IF(INDIRECT(ADDRESS(($AN464-1)*3+$AO464+5,$AP464+7))="",0,IF(COUNTIF(INDIRECT(ADDRESS(($AN464-1)*36+($AO464-1)*12+6,COLUMN())):INDIRECT(ADDRESS(($AN464-1)*36+($AO464-1)*12+$AP464+4,COLUMN())),INDIRECT(ADDRESS(($AN464-1)*3+$AO464+5,$AP464+7)))&gt;=1,0,INDIRECT(ADDRESS(($AN464-1)*3+$AO464+5,$AP464+7)))))</f>
        <v>0</v>
      </c>
      <c r="AR464" s="4">
        <f ca="1">COUNTIF(INDIRECT("H"&amp;(ROW()+12*(($AN464-1)*3+$AO464)-ROW())/12+5):INDIRECT("S"&amp;(ROW()+12*(($AN464-1)*3+$AO464)-ROW())/12+5),AQ464)</f>
        <v>0</v>
      </c>
      <c r="AS464" s="6"/>
      <c r="AU464" s="4">
        <f ca="1">IF(AND(AQ464&gt;0,AR464&gt;0),COUNTIF(AU$6:AU463,"&gt;0")+1,0)</f>
        <v>0</v>
      </c>
    </row>
    <row r="465" spans="40:47">
      <c r="AN465" s="4">
        <v>13</v>
      </c>
      <c r="AO465" s="4">
        <v>3</v>
      </c>
      <c r="AP465" s="4">
        <v>4</v>
      </c>
      <c r="AQ465" s="6">
        <f ca="1">IF($AP465=1,IF(INDIRECT(ADDRESS(($AN465-1)*3+$AO465+5,$AP465+7))="",0,INDIRECT(ADDRESS(($AN465-1)*3+$AO465+5,$AP465+7))),IF(INDIRECT(ADDRESS(($AN465-1)*3+$AO465+5,$AP465+7))="",0,IF(COUNTIF(INDIRECT(ADDRESS(($AN465-1)*36+($AO465-1)*12+6,COLUMN())):INDIRECT(ADDRESS(($AN465-1)*36+($AO465-1)*12+$AP465+4,COLUMN())),INDIRECT(ADDRESS(($AN465-1)*3+$AO465+5,$AP465+7)))&gt;=1,0,INDIRECT(ADDRESS(($AN465-1)*3+$AO465+5,$AP465+7)))))</f>
        <v>0</v>
      </c>
      <c r="AR465" s="4">
        <f ca="1">COUNTIF(INDIRECT("H"&amp;(ROW()+12*(($AN465-1)*3+$AO465)-ROW())/12+5):INDIRECT("S"&amp;(ROW()+12*(($AN465-1)*3+$AO465)-ROW())/12+5),AQ465)</f>
        <v>0</v>
      </c>
      <c r="AS465" s="6"/>
      <c r="AU465" s="4">
        <f ca="1">IF(AND(AQ465&gt;0,AR465&gt;0),COUNTIF(AU$6:AU464,"&gt;0")+1,0)</f>
        <v>0</v>
      </c>
    </row>
    <row r="466" spans="40:47">
      <c r="AN466" s="4">
        <v>13</v>
      </c>
      <c r="AO466" s="4">
        <v>3</v>
      </c>
      <c r="AP466" s="4">
        <v>5</v>
      </c>
      <c r="AQ466" s="6">
        <f ca="1">IF($AP466=1,IF(INDIRECT(ADDRESS(($AN466-1)*3+$AO466+5,$AP466+7))="",0,INDIRECT(ADDRESS(($AN466-1)*3+$AO466+5,$AP466+7))),IF(INDIRECT(ADDRESS(($AN466-1)*3+$AO466+5,$AP466+7))="",0,IF(COUNTIF(INDIRECT(ADDRESS(($AN466-1)*36+($AO466-1)*12+6,COLUMN())):INDIRECT(ADDRESS(($AN466-1)*36+($AO466-1)*12+$AP466+4,COLUMN())),INDIRECT(ADDRESS(($AN466-1)*3+$AO466+5,$AP466+7)))&gt;=1,0,INDIRECT(ADDRESS(($AN466-1)*3+$AO466+5,$AP466+7)))))</f>
        <v>0</v>
      </c>
      <c r="AR466" s="4">
        <f ca="1">COUNTIF(INDIRECT("H"&amp;(ROW()+12*(($AN466-1)*3+$AO466)-ROW())/12+5):INDIRECT("S"&amp;(ROW()+12*(($AN466-1)*3+$AO466)-ROW())/12+5),AQ466)</f>
        <v>0</v>
      </c>
      <c r="AS466" s="6"/>
      <c r="AU466" s="4">
        <f ca="1">IF(AND(AQ466&gt;0,AR466&gt;0),COUNTIF(AU$6:AU465,"&gt;0")+1,0)</f>
        <v>0</v>
      </c>
    </row>
    <row r="467" spans="40:47">
      <c r="AN467" s="4">
        <v>13</v>
      </c>
      <c r="AO467" s="4">
        <v>3</v>
      </c>
      <c r="AP467" s="4">
        <v>6</v>
      </c>
      <c r="AQ467" s="6">
        <f ca="1">IF($AP467=1,IF(INDIRECT(ADDRESS(($AN467-1)*3+$AO467+5,$AP467+7))="",0,INDIRECT(ADDRESS(($AN467-1)*3+$AO467+5,$AP467+7))),IF(INDIRECT(ADDRESS(($AN467-1)*3+$AO467+5,$AP467+7))="",0,IF(COUNTIF(INDIRECT(ADDRESS(($AN467-1)*36+($AO467-1)*12+6,COLUMN())):INDIRECT(ADDRESS(($AN467-1)*36+($AO467-1)*12+$AP467+4,COLUMN())),INDIRECT(ADDRESS(($AN467-1)*3+$AO467+5,$AP467+7)))&gt;=1,0,INDIRECT(ADDRESS(($AN467-1)*3+$AO467+5,$AP467+7)))))</f>
        <v>0</v>
      </c>
      <c r="AR467" s="4">
        <f ca="1">COUNTIF(INDIRECT("H"&amp;(ROW()+12*(($AN467-1)*3+$AO467)-ROW())/12+5):INDIRECT("S"&amp;(ROW()+12*(($AN467-1)*3+$AO467)-ROW())/12+5),AQ467)</f>
        <v>0</v>
      </c>
      <c r="AS467" s="6"/>
      <c r="AU467" s="4">
        <f ca="1">IF(AND(AQ467&gt;0,AR467&gt;0),COUNTIF(AU$6:AU466,"&gt;0")+1,0)</f>
        <v>0</v>
      </c>
    </row>
    <row r="468" spans="40:47">
      <c r="AN468" s="4">
        <v>13</v>
      </c>
      <c r="AO468" s="4">
        <v>3</v>
      </c>
      <c r="AP468" s="4">
        <v>7</v>
      </c>
      <c r="AQ468" s="6">
        <f ca="1">IF($AP468=1,IF(INDIRECT(ADDRESS(($AN468-1)*3+$AO468+5,$AP468+7))="",0,INDIRECT(ADDRESS(($AN468-1)*3+$AO468+5,$AP468+7))),IF(INDIRECT(ADDRESS(($AN468-1)*3+$AO468+5,$AP468+7))="",0,IF(COUNTIF(INDIRECT(ADDRESS(($AN468-1)*36+($AO468-1)*12+6,COLUMN())):INDIRECT(ADDRESS(($AN468-1)*36+($AO468-1)*12+$AP468+4,COLUMN())),INDIRECT(ADDRESS(($AN468-1)*3+$AO468+5,$AP468+7)))&gt;=1,0,INDIRECT(ADDRESS(($AN468-1)*3+$AO468+5,$AP468+7)))))</f>
        <v>0</v>
      </c>
      <c r="AR468" s="4">
        <f ca="1">COUNTIF(INDIRECT("H"&amp;(ROW()+12*(($AN468-1)*3+$AO468)-ROW())/12+5):INDIRECT("S"&amp;(ROW()+12*(($AN468-1)*3+$AO468)-ROW())/12+5),AQ468)</f>
        <v>0</v>
      </c>
      <c r="AS468" s="6"/>
      <c r="AU468" s="4">
        <f ca="1">IF(AND(AQ468&gt;0,AR468&gt;0),COUNTIF(AU$6:AU467,"&gt;0")+1,0)</f>
        <v>0</v>
      </c>
    </row>
    <row r="469" spans="40:47">
      <c r="AN469" s="4">
        <v>13</v>
      </c>
      <c r="AO469" s="4">
        <v>3</v>
      </c>
      <c r="AP469" s="4">
        <v>8</v>
      </c>
      <c r="AQ469" s="6">
        <f ca="1">IF($AP469=1,IF(INDIRECT(ADDRESS(($AN469-1)*3+$AO469+5,$AP469+7))="",0,INDIRECT(ADDRESS(($AN469-1)*3+$AO469+5,$AP469+7))),IF(INDIRECT(ADDRESS(($AN469-1)*3+$AO469+5,$AP469+7))="",0,IF(COUNTIF(INDIRECT(ADDRESS(($AN469-1)*36+($AO469-1)*12+6,COLUMN())):INDIRECT(ADDRESS(($AN469-1)*36+($AO469-1)*12+$AP469+4,COLUMN())),INDIRECT(ADDRESS(($AN469-1)*3+$AO469+5,$AP469+7)))&gt;=1,0,INDIRECT(ADDRESS(($AN469-1)*3+$AO469+5,$AP469+7)))))</f>
        <v>0</v>
      </c>
      <c r="AR469" s="4">
        <f ca="1">COUNTIF(INDIRECT("H"&amp;(ROW()+12*(($AN469-1)*3+$AO469)-ROW())/12+5):INDIRECT("S"&amp;(ROW()+12*(($AN469-1)*3+$AO469)-ROW())/12+5),AQ469)</f>
        <v>0</v>
      </c>
      <c r="AS469" s="6"/>
      <c r="AU469" s="4">
        <f ca="1">IF(AND(AQ469&gt;0,AR469&gt;0),COUNTIF(AU$6:AU468,"&gt;0")+1,0)</f>
        <v>0</v>
      </c>
    </row>
    <row r="470" spans="40:47">
      <c r="AN470" s="4">
        <v>13</v>
      </c>
      <c r="AO470" s="4">
        <v>3</v>
      </c>
      <c r="AP470" s="4">
        <v>9</v>
      </c>
      <c r="AQ470" s="6">
        <f ca="1">IF($AP470=1,IF(INDIRECT(ADDRESS(($AN470-1)*3+$AO470+5,$AP470+7))="",0,INDIRECT(ADDRESS(($AN470-1)*3+$AO470+5,$AP470+7))),IF(INDIRECT(ADDRESS(($AN470-1)*3+$AO470+5,$AP470+7))="",0,IF(COUNTIF(INDIRECT(ADDRESS(($AN470-1)*36+($AO470-1)*12+6,COLUMN())):INDIRECT(ADDRESS(($AN470-1)*36+($AO470-1)*12+$AP470+4,COLUMN())),INDIRECT(ADDRESS(($AN470-1)*3+$AO470+5,$AP470+7)))&gt;=1,0,INDIRECT(ADDRESS(($AN470-1)*3+$AO470+5,$AP470+7)))))</f>
        <v>0</v>
      </c>
      <c r="AR470" s="4">
        <f ca="1">COUNTIF(INDIRECT("H"&amp;(ROW()+12*(($AN470-1)*3+$AO470)-ROW())/12+5):INDIRECT("S"&amp;(ROW()+12*(($AN470-1)*3+$AO470)-ROW())/12+5),AQ470)</f>
        <v>0</v>
      </c>
      <c r="AS470" s="6"/>
      <c r="AU470" s="4">
        <f ca="1">IF(AND(AQ470&gt;0,AR470&gt;0),COUNTIF(AU$6:AU469,"&gt;0")+1,0)</f>
        <v>0</v>
      </c>
    </row>
    <row r="471" spans="40:47">
      <c r="AN471" s="4">
        <v>13</v>
      </c>
      <c r="AO471" s="4">
        <v>3</v>
      </c>
      <c r="AP471" s="4">
        <v>10</v>
      </c>
      <c r="AQ471" s="6">
        <f ca="1">IF($AP471=1,IF(INDIRECT(ADDRESS(($AN471-1)*3+$AO471+5,$AP471+7))="",0,INDIRECT(ADDRESS(($AN471-1)*3+$AO471+5,$AP471+7))),IF(INDIRECT(ADDRESS(($AN471-1)*3+$AO471+5,$AP471+7))="",0,IF(COUNTIF(INDIRECT(ADDRESS(($AN471-1)*36+($AO471-1)*12+6,COLUMN())):INDIRECT(ADDRESS(($AN471-1)*36+($AO471-1)*12+$AP471+4,COLUMN())),INDIRECT(ADDRESS(($AN471-1)*3+$AO471+5,$AP471+7)))&gt;=1,0,INDIRECT(ADDRESS(($AN471-1)*3+$AO471+5,$AP471+7)))))</f>
        <v>0</v>
      </c>
      <c r="AR471" s="4">
        <f ca="1">COUNTIF(INDIRECT("H"&amp;(ROW()+12*(($AN471-1)*3+$AO471)-ROW())/12+5):INDIRECT("S"&amp;(ROW()+12*(($AN471-1)*3+$AO471)-ROW())/12+5),AQ471)</f>
        <v>0</v>
      </c>
      <c r="AS471" s="6"/>
      <c r="AU471" s="4">
        <f ca="1">IF(AND(AQ471&gt;0,AR471&gt;0),COUNTIF(AU$6:AU470,"&gt;0")+1,0)</f>
        <v>0</v>
      </c>
    </row>
    <row r="472" spans="40:47">
      <c r="AN472" s="4">
        <v>13</v>
      </c>
      <c r="AO472" s="4">
        <v>3</v>
      </c>
      <c r="AP472" s="4">
        <v>11</v>
      </c>
      <c r="AQ472" s="6">
        <f ca="1">IF($AP472=1,IF(INDIRECT(ADDRESS(($AN472-1)*3+$AO472+5,$AP472+7))="",0,INDIRECT(ADDRESS(($AN472-1)*3+$AO472+5,$AP472+7))),IF(INDIRECT(ADDRESS(($AN472-1)*3+$AO472+5,$AP472+7))="",0,IF(COUNTIF(INDIRECT(ADDRESS(($AN472-1)*36+($AO472-1)*12+6,COLUMN())):INDIRECT(ADDRESS(($AN472-1)*36+($AO472-1)*12+$AP472+4,COLUMN())),INDIRECT(ADDRESS(($AN472-1)*3+$AO472+5,$AP472+7)))&gt;=1,0,INDIRECT(ADDRESS(($AN472-1)*3+$AO472+5,$AP472+7)))))</f>
        <v>0</v>
      </c>
      <c r="AR472" s="4">
        <f ca="1">COUNTIF(INDIRECT("H"&amp;(ROW()+12*(($AN472-1)*3+$AO472)-ROW())/12+5):INDIRECT("S"&amp;(ROW()+12*(($AN472-1)*3+$AO472)-ROW())/12+5),AQ472)</f>
        <v>0</v>
      </c>
      <c r="AS472" s="6"/>
      <c r="AU472" s="4">
        <f ca="1">IF(AND(AQ472&gt;0,AR472&gt;0),COUNTIF(AU$6:AU471,"&gt;0")+1,0)</f>
        <v>0</v>
      </c>
    </row>
    <row r="473" spans="40:47">
      <c r="AN473" s="77">
        <v>13</v>
      </c>
      <c r="AO473" s="77">
        <v>3</v>
      </c>
      <c r="AP473" s="77">
        <v>12</v>
      </c>
      <c r="AQ473" s="78">
        <f ca="1">IF($AP473=1,IF(INDIRECT(ADDRESS(($AN473-1)*3+$AO473+5,$AP473+7))="",0,INDIRECT(ADDRESS(($AN473-1)*3+$AO473+5,$AP473+7))),IF(INDIRECT(ADDRESS(($AN473-1)*3+$AO473+5,$AP473+7))="",0,IF(COUNTIF(INDIRECT(ADDRESS(($AN473-1)*36+($AO473-1)*12+6,COLUMN())):INDIRECT(ADDRESS(($AN473-1)*36+($AO473-1)*12+$AP473+4,COLUMN())),INDIRECT(ADDRESS(($AN473-1)*3+$AO473+5,$AP473+7)))&gt;=1,0,INDIRECT(ADDRESS(($AN473-1)*3+$AO473+5,$AP473+7)))))</f>
        <v>0</v>
      </c>
      <c r="AR473" s="77">
        <f ca="1">COUNTIF(INDIRECT("H"&amp;(ROW()+12*(($AN473-1)*3+$AO473)-ROW())/12+5):INDIRECT("S"&amp;(ROW()+12*(($AN473-1)*3+$AO473)-ROW())/12+5),AQ473)</f>
        <v>0</v>
      </c>
      <c r="AS473" s="78"/>
      <c r="AT473" s="77"/>
      <c r="AU473" s="77">
        <f ca="1">IF(AND(AQ473&gt;0,AR473&gt;0),COUNTIF(AU$6:AU472,"&gt;0")+1,0)</f>
        <v>0</v>
      </c>
    </row>
    <row r="474" spans="40:47">
      <c r="AN474" s="4">
        <v>14</v>
      </c>
      <c r="AO474" s="4">
        <v>1</v>
      </c>
      <c r="AP474" s="4">
        <v>1</v>
      </c>
      <c r="AQ474" s="6">
        <f ca="1">IF($AP474=1,IF(INDIRECT(ADDRESS(($AN474-1)*3+$AO474+5,$AP474+7))="",0,INDIRECT(ADDRESS(($AN474-1)*3+$AO474+5,$AP474+7))),IF(INDIRECT(ADDRESS(($AN474-1)*3+$AO474+5,$AP474+7))="",0,IF(COUNTIF(INDIRECT(ADDRESS(($AN474-1)*36+($AO474-1)*12+6,COLUMN())):INDIRECT(ADDRESS(($AN474-1)*36+($AO474-1)*12+$AP474+4,COLUMN())),INDIRECT(ADDRESS(($AN474-1)*3+$AO474+5,$AP474+7)))&gt;=1,0,INDIRECT(ADDRESS(($AN474-1)*3+$AO474+5,$AP474+7)))))</f>
        <v>0</v>
      </c>
      <c r="AR474" s="4">
        <f ca="1">COUNTIF(INDIRECT("H"&amp;(ROW()+12*(($AN474-1)*3+$AO474)-ROW())/12+5):INDIRECT("S"&amp;(ROW()+12*(($AN474-1)*3+$AO474)-ROW())/12+5),AQ474)</f>
        <v>0</v>
      </c>
      <c r="AS474" s="6"/>
      <c r="AU474" s="4">
        <f ca="1">IF(AND(AQ474&gt;0,AR474&gt;0),COUNTIF(AU$6:AU473,"&gt;0")+1,0)</f>
        <v>0</v>
      </c>
    </row>
    <row r="475" spans="40:47">
      <c r="AN475" s="4">
        <v>14</v>
      </c>
      <c r="AO475" s="4">
        <v>1</v>
      </c>
      <c r="AP475" s="4">
        <v>2</v>
      </c>
      <c r="AQ475" s="6">
        <f ca="1">IF($AP475=1,IF(INDIRECT(ADDRESS(($AN475-1)*3+$AO475+5,$AP475+7))="",0,INDIRECT(ADDRESS(($AN475-1)*3+$AO475+5,$AP475+7))),IF(INDIRECT(ADDRESS(($AN475-1)*3+$AO475+5,$AP475+7))="",0,IF(COUNTIF(INDIRECT(ADDRESS(($AN475-1)*36+($AO475-1)*12+6,COLUMN())):INDIRECT(ADDRESS(($AN475-1)*36+($AO475-1)*12+$AP475+4,COLUMN())),INDIRECT(ADDRESS(($AN475-1)*3+$AO475+5,$AP475+7)))&gt;=1,0,INDIRECT(ADDRESS(($AN475-1)*3+$AO475+5,$AP475+7)))))</f>
        <v>0</v>
      </c>
      <c r="AR475" s="4">
        <f ca="1">COUNTIF(INDIRECT("H"&amp;(ROW()+12*(($AN475-1)*3+$AO475)-ROW())/12+5):INDIRECT("S"&amp;(ROW()+12*(($AN475-1)*3+$AO475)-ROW())/12+5),AQ475)</f>
        <v>0</v>
      </c>
      <c r="AS475" s="6"/>
      <c r="AU475" s="4">
        <f ca="1">IF(AND(AQ475&gt;0,AR475&gt;0),COUNTIF(AU$6:AU474,"&gt;0")+1,0)</f>
        <v>0</v>
      </c>
    </row>
    <row r="476" spans="40:47">
      <c r="AN476" s="4">
        <v>14</v>
      </c>
      <c r="AO476" s="4">
        <v>1</v>
      </c>
      <c r="AP476" s="4">
        <v>3</v>
      </c>
      <c r="AQ476" s="6">
        <f ca="1">IF($AP476=1,IF(INDIRECT(ADDRESS(($AN476-1)*3+$AO476+5,$AP476+7))="",0,INDIRECT(ADDRESS(($AN476-1)*3+$AO476+5,$AP476+7))),IF(INDIRECT(ADDRESS(($AN476-1)*3+$AO476+5,$AP476+7))="",0,IF(COUNTIF(INDIRECT(ADDRESS(($AN476-1)*36+($AO476-1)*12+6,COLUMN())):INDIRECT(ADDRESS(($AN476-1)*36+($AO476-1)*12+$AP476+4,COLUMN())),INDIRECT(ADDRESS(($AN476-1)*3+$AO476+5,$AP476+7)))&gt;=1,0,INDIRECT(ADDRESS(($AN476-1)*3+$AO476+5,$AP476+7)))))</f>
        <v>0</v>
      </c>
      <c r="AR476" s="4">
        <f ca="1">COUNTIF(INDIRECT("H"&amp;(ROW()+12*(($AN476-1)*3+$AO476)-ROW())/12+5):INDIRECT("S"&amp;(ROW()+12*(($AN476-1)*3+$AO476)-ROW())/12+5),AQ476)</f>
        <v>0</v>
      </c>
      <c r="AS476" s="6"/>
      <c r="AU476" s="4">
        <f ca="1">IF(AND(AQ476&gt;0,AR476&gt;0),COUNTIF(AU$6:AU475,"&gt;0")+1,0)</f>
        <v>0</v>
      </c>
    </row>
    <row r="477" spans="40:47">
      <c r="AN477" s="4">
        <v>14</v>
      </c>
      <c r="AO477" s="4">
        <v>1</v>
      </c>
      <c r="AP477" s="4">
        <v>4</v>
      </c>
      <c r="AQ477" s="6">
        <f ca="1">IF($AP477=1,IF(INDIRECT(ADDRESS(($AN477-1)*3+$AO477+5,$AP477+7))="",0,INDIRECT(ADDRESS(($AN477-1)*3+$AO477+5,$AP477+7))),IF(INDIRECT(ADDRESS(($AN477-1)*3+$AO477+5,$AP477+7))="",0,IF(COUNTIF(INDIRECT(ADDRESS(($AN477-1)*36+($AO477-1)*12+6,COLUMN())):INDIRECT(ADDRESS(($AN477-1)*36+($AO477-1)*12+$AP477+4,COLUMN())),INDIRECT(ADDRESS(($AN477-1)*3+$AO477+5,$AP477+7)))&gt;=1,0,INDIRECT(ADDRESS(($AN477-1)*3+$AO477+5,$AP477+7)))))</f>
        <v>0</v>
      </c>
      <c r="AR477" s="4">
        <f ca="1">COUNTIF(INDIRECT("H"&amp;(ROW()+12*(($AN477-1)*3+$AO477)-ROW())/12+5):INDIRECT("S"&amp;(ROW()+12*(($AN477-1)*3+$AO477)-ROW())/12+5),AQ477)</f>
        <v>0</v>
      </c>
      <c r="AS477" s="6"/>
      <c r="AU477" s="4">
        <f ca="1">IF(AND(AQ477&gt;0,AR477&gt;0),COUNTIF(AU$6:AU476,"&gt;0")+1,0)</f>
        <v>0</v>
      </c>
    </row>
    <row r="478" spans="40:47">
      <c r="AN478" s="4">
        <v>14</v>
      </c>
      <c r="AO478" s="4">
        <v>1</v>
      </c>
      <c r="AP478" s="4">
        <v>5</v>
      </c>
      <c r="AQ478" s="6">
        <f ca="1">IF($AP478=1,IF(INDIRECT(ADDRESS(($AN478-1)*3+$AO478+5,$AP478+7))="",0,INDIRECT(ADDRESS(($AN478-1)*3+$AO478+5,$AP478+7))),IF(INDIRECT(ADDRESS(($AN478-1)*3+$AO478+5,$AP478+7))="",0,IF(COUNTIF(INDIRECT(ADDRESS(($AN478-1)*36+($AO478-1)*12+6,COLUMN())):INDIRECT(ADDRESS(($AN478-1)*36+($AO478-1)*12+$AP478+4,COLUMN())),INDIRECT(ADDRESS(($AN478-1)*3+$AO478+5,$AP478+7)))&gt;=1,0,INDIRECT(ADDRESS(($AN478-1)*3+$AO478+5,$AP478+7)))))</f>
        <v>0</v>
      </c>
      <c r="AR478" s="4">
        <f ca="1">COUNTIF(INDIRECT("H"&amp;(ROW()+12*(($AN478-1)*3+$AO478)-ROW())/12+5):INDIRECT("S"&amp;(ROW()+12*(($AN478-1)*3+$AO478)-ROW())/12+5),AQ478)</f>
        <v>0</v>
      </c>
      <c r="AS478" s="6"/>
      <c r="AU478" s="4">
        <f ca="1">IF(AND(AQ478&gt;0,AR478&gt;0),COUNTIF(AU$6:AU477,"&gt;0")+1,0)</f>
        <v>0</v>
      </c>
    </row>
    <row r="479" spans="40:47">
      <c r="AN479" s="4">
        <v>14</v>
      </c>
      <c r="AO479" s="4">
        <v>1</v>
      </c>
      <c r="AP479" s="4">
        <v>6</v>
      </c>
      <c r="AQ479" s="6">
        <f ca="1">IF($AP479=1,IF(INDIRECT(ADDRESS(($AN479-1)*3+$AO479+5,$AP479+7))="",0,INDIRECT(ADDRESS(($AN479-1)*3+$AO479+5,$AP479+7))),IF(INDIRECT(ADDRESS(($AN479-1)*3+$AO479+5,$AP479+7))="",0,IF(COUNTIF(INDIRECT(ADDRESS(($AN479-1)*36+($AO479-1)*12+6,COLUMN())):INDIRECT(ADDRESS(($AN479-1)*36+($AO479-1)*12+$AP479+4,COLUMN())),INDIRECT(ADDRESS(($AN479-1)*3+$AO479+5,$AP479+7)))&gt;=1,0,INDIRECT(ADDRESS(($AN479-1)*3+$AO479+5,$AP479+7)))))</f>
        <v>0</v>
      </c>
      <c r="AR479" s="4">
        <f ca="1">COUNTIF(INDIRECT("H"&amp;(ROW()+12*(($AN479-1)*3+$AO479)-ROW())/12+5):INDIRECT("S"&amp;(ROW()+12*(($AN479-1)*3+$AO479)-ROW())/12+5),AQ479)</f>
        <v>0</v>
      </c>
      <c r="AS479" s="6"/>
      <c r="AU479" s="4">
        <f ca="1">IF(AND(AQ479&gt;0,AR479&gt;0),COUNTIF(AU$6:AU478,"&gt;0")+1,0)</f>
        <v>0</v>
      </c>
    </row>
    <row r="480" spans="40:47">
      <c r="AN480" s="4">
        <v>14</v>
      </c>
      <c r="AO480" s="4">
        <v>1</v>
      </c>
      <c r="AP480" s="4">
        <v>7</v>
      </c>
      <c r="AQ480" s="6">
        <f ca="1">IF($AP480=1,IF(INDIRECT(ADDRESS(($AN480-1)*3+$AO480+5,$AP480+7))="",0,INDIRECT(ADDRESS(($AN480-1)*3+$AO480+5,$AP480+7))),IF(INDIRECT(ADDRESS(($AN480-1)*3+$AO480+5,$AP480+7))="",0,IF(COUNTIF(INDIRECT(ADDRESS(($AN480-1)*36+($AO480-1)*12+6,COLUMN())):INDIRECT(ADDRESS(($AN480-1)*36+($AO480-1)*12+$AP480+4,COLUMN())),INDIRECT(ADDRESS(($AN480-1)*3+$AO480+5,$AP480+7)))&gt;=1,0,INDIRECT(ADDRESS(($AN480-1)*3+$AO480+5,$AP480+7)))))</f>
        <v>0</v>
      </c>
      <c r="AR480" s="4">
        <f ca="1">COUNTIF(INDIRECT("H"&amp;(ROW()+12*(($AN480-1)*3+$AO480)-ROW())/12+5):INDIRECT("S"&amp;(ROW()+12*(($AN480-1)*3+$AO480)-ROW())/12+5),AQ480)</f>
        <v>0</v>
      </c>
      <c r="AS480" s="6"/>
      <c r="AU480" s="4">
        <f ca="1">IF(AND(AQ480&gt;0,AR480&gt;0),COUNTIF(AU$6:AU479,"&gt;0")+1,0)</f>
        <v>0</v>
      </c>
    </row>
    <row r="481" spans="40:47">
      <c r="AN481" s="4">
        <v>14</v>
      </c>
      <c r="AO481" s="4">
        <v>1</v>
      </c>
      <c r="AP481" s="4">
        <v>8</v>
      </c>
      <c r="AQ481" s="6">
        <f ca="1">IF($AP481=1,IF(INDIRECT(ADDRESS(($AN481-1)*3+$AO481+5,$AP481+7))="",0,INDIRECT(ADDRESS(($AN481-1)*3+$AO481+5,$AP481+7))),IF(INDIRECT(ADDRESS(($AN481-1)*3+$AO481+5,$AP481+7))="",0,IF(COUNTIF(INDIRECT(ADDRESS(($AN481-1)*36+($AO481-1)*12+6,COLUMN())):INDIRECT(ADDRESS(($AN481-1)*36+($AO481-1)*12+$AP481+4,COLUMN())),INDIRECT(ADDRESS(($AN481-1)*3+$AO481+5,$AP481+7)))&gt;=1,0,INDIRECT(ADDRESS(($AN481-1)*3+$AO481+5,$AP481+7)))))</f>
        <v>0</v>
      </c>
      <c r="AR481" s="4">
        <f ca="1">COUNTIF(INDIRECT("H"&amp;(ROW()+12*(($AN481-1)*3+$AO481)-ROW())/12+5):INDIRECT("S"&amp;(ROW()+12*(($AN481-1)*3+$AO481)-ROW())/12+5),AQ481)</f>
        <v>0</v>
      </c>
      <c r="AS481" s="6"/>
      <c r="AU481" s="4">
        <f ca="1">IF(AND(AQ481&gt;0,AR481&gt;0),COUNTIF(AU$6:AU480,"&gt;0")+1,0)</f>
        <v>0</v>
      </c>
    </row>
    <row r="482" spans="40:47">
      <c r="AN482" s="4">
        <v>14</v>
      </c>
      <c r="AO482" s="4">
        <v>1</v>
      </c>
      <c r="AP482" s="4">
        <v>9</v>
      </c>
      <c r="AQ482" s="6">
        <f ca="1">IF($AP482=1,IF(INDIRECT(ADDRESS(($AN482-1)*3+$AO482+5,$AP482+7))="",0,INDIRECT(ADDRESS(($AN482-1)*3+$AO482+5,$AP482+7))),IF(INDIRECT(ADDRESS(($AN482-1)*3+$AO482+5,$AP482+7))="",0,IF(COUNTIF(INDIRECT(ADDRESS(($AN482-1)*36+($AO482-1)*12+6,COLUMN())):INDIRECT(ADDRESS(($AN482-1)*36+($AO482-1)*12+$AP482+4,COLUMN())),INDIRECT(ADDRESS(($AN482-1)*3+$AO482+5,$AP482+7)))&gt;=1,0,INDIRECT(ADDRESS(($AN482-1)*3+$AO482+5,$AP482+7)))))</f>
        <v>0</v>
      </c>
      <c r="AR482" s="4">
        <f ca="1">COUNTIF(INDIRECT("H"&amp;(ROW()+12*(($AN482-1)*3+$AO482)-ROW())/12+5):INDIRECT("S"&amp;(ROW()+12*(($AN482-1)*3+$AO482)-ROW())/12+5),AQ482)</f>
        <v>0</v>
      </c>
      <c r="AS482" s="6"/>
      <c r="AU482" s="4">
        <f ca="1">IF(AND(AQ482&gt;0,AR482&gt;0),COUNTIF(AU$6:AU481,"&gt;0")+1,0)</f>
        <v>0</v>
      </c>
    </row>
    <row r="483" spans="40:47">
      <c r="AN483" s="4">
        <v>14</v>
      </c>
      <c r="AO483" s="4">
        <v>1</v>
      </c>
      <c r="AP483" s="4">
        <v>10</v>
      </c>
      <c r="AQ483" s="6">
        <f ca="1">IF($AP483=1,IF(INDIRECT(ADDRESS(($AN483-1)*3+$AO483+5,$AP483+7))="",0,INDIRECT(ADDRESS(($AN483-1)*3+$AO483+5,$AP483+7))),IF(INDIRECT(ADDRESS(($AN483-1)*3+$AO483+5,$AP483+7))="",0,IF(COUNTIF(INDIRECT(ADDRESS(($AN483-1)*36+($AO483-1)*12+6,COLUMN())):INDIRECT(ADDRESS(($AN483-1)*36+($AO483-1)*12+$AP483+4,COLUMN())),INDIRECT(ADDRESS(($AN483-1)*3+$AO483+5,$AP483+7)))&gt;=1,0,INDIRECT(ADDRESS(($AN483-1)*3+$AO483+5,$AP483+7)))))</f>
        <v>0</v>
      </c>
      <c r="AR483" s="4">
        <f ca="1">COUNTIF(INDIRECT("H"&amp;(ROW()+12*(($AN483-1)*3+$AO483)-ROW())/12+5):INDIRECT("S"&amp;(ROW()+12*(($AN483-1)*3+$AO483)-ROW())/12+5),AQ483)</f>
        <v>0</v>
      </c>
      <c r="AS483" s="6"/>
      <c r="AU483" s="4">
        <f ca="1">IF(AND(AQ483&gt;0,AR483&gt;0),COUNTIF(AU$6:AU482,"&gt;0")+1,0)</f>
        <v>0</v>
      </c>
    </row>
    <row r="484" spans="40:47">
      <c r="AN484" s="4">
        <v>14</v>
      </c>
      <c r="AO484" s="4">
        <v>1</v>
      </c>
      <c r="AP484" s="4">
        <v>11</v>
      </c>
      <c r="AQ484" s="6">
        <f ca="1">IF($AP484=1,IF(INDIRECT(ADDRESS(($AN484-1)*3+$AO484+5,$AP484+7))="",0,INDIRECT(ADDRESS(($AN484-1)*3+$AO484+5,$AP484+7))),IF(INDIRECT(ADDRESS(($AN484-1)*3+$AO484+5,$AP484+7))="",0,IF(COUNTIF(INDIRECT(ADDRESS(($AN484-1)*36+($AO484-1)*12+6,COLUMN())):INDIRECT(ADDRESS(($AN484-1)*36+($AO484-1)*12+$AP484+4,COLUMN())),INDIRECT(ADDRESS(($AN484-1)*3+$AO484+5,$AP484+7)))&gt;=1,0,INDIRECT(ADDRESS(($AN484-1)*3+$AO484+5,$AP484+7)))))</f>
        <v>0</v>
      </c>
      <c r="AR484" s="4">
        <f ca="1">COUNTIF(INDIRECT("H"&amp;(ROW()+12*(($AN484-1)*3+$AO484)-ROW())/12+5):INDIRECT("S"&amp;(ROW()+12*(($AN484-1)*3+$AO484)-ROW())/12+5),AQ484)</f>
        <v>0</v>
      </c>
      <c r="AS484" s="6"/>
      <c r="AU484" s="4">
        <f ca="1">IF(AND(AQ484&gt;0,AR484&gt;0),COUNTIF(AU$6:AU483,"&gt;0")+1,0)</f>
        <v>0</v>
      </c>
    </row>
    <row r="485" spans="40:47">
      <c r="AN485" s="4">
        <v>14</v>
      </c>
      <c r="AO485" s="4">
        <v>1</v>
      </c>
      <c r="AP485" s="4">
        <v>12</v>
      </c>
      <c r="AQ485" s="6">
        <f ca="1">IF($AP485=1,IF(INDIRECT(ADDRESS(($AN485-1)*3+$AO485+5,$AP485+7))="",0,INDIRECT(ADDRESS(($AN485-1)*3+$AO485+5,$AP485+7))),IF(INDIRECT(ADDRESS(($AN485-1)*3+$AO485+5,$AP485+7))="",0,IF(COUNTIF(INDIRECT(ADDRESS(($AN485-1)*36+($AO485-1)*12+6,COLUMN())):INDIRECT(ADDRESS(($AN485-1)*36+($AO485-1)*12+$AP485+4,COLUMN())),INDIRECT(ADDRESS(($AN485-1)*3+$AO485+5,$AP485+7)))&gt;=1,0,INDIRECT(ADDRESS(($AN485-1)*3+$AO485+5,$AP485+7)))))</f>
        <v>0</v>
      </c>
      <c r="AR485" s="4">
        <f ca="1">COUNTIF(INDIRECT("H"&amp;(ROW()+12*(($AN485-1)*3+$AO485)-ROW())/12+5):INDIRECT("S"&amp;(ROW()+12*(($AN485-1)*3+$AO485)-ROW())/12+5),AQ485)</f>
        <v>0</v>
      </c>
      <c r="AS485" s="6"/>
      <c r="AU485" s="4">
        <f ca="1">IF(AND(AQ485&gt;0,AR485&gt;0),COUNTIF(AU$6:AU484,"&gt;0")+1,0)</f>
        <v>0</v>
      </c>
    </row>
    <row r="486" spans="40:47">
      <c r="AN486" s="4">
        <v>14</v>
      </c>
      <c r="AO486" s="4">
        <v>2</v>
      </c>
      <c r="AP486" s="4">
        <v>1</v>
      </c>
      <c r="AQ486" s="6">
        <f ca="1">IF($AP486=1,IF(INDIRECT(ADDRESS(($AN486-1)*3+$AO486+5,$AP486+7))="",0,INDIRECT(ADDRESS(($AN486-1)*3+$AO486+5,$AP486+7))),IF(INDIRECT(ADDRESS(($AN486-1)*3+$AO486+5,$AP486+7))="",0,IF(COUNTIF(INDIRECT(ADDRESS(($AN486-1)*36+($AO486-1)*12+6,COLUMN())):INDIRECT(ADDRESS(($AN486-1)*36+($AO486-1)*12+$AP486+4,COLUMN())),INDIRECT(ADDRESS(($AN486-1)*3+$AO486+5,$AP486+7)))&gt;=1,0,INDIRECT(ADDRESS(($AN486-1)*3+$AO486+5,$AP486+7)))))</f>
        <v>0</v>
      </c>
      <c r="AR486" s="4">
        <f ca="1">COUNTIF(INDIRECT("H"&amp;(ROW()+12*(($AN486-1)*3+$AO486)-ROW())/12+5):INDIRECT("S"&amp;(ROW()+12*(($AN486-1)*3+$AO486)-ROW())/12+5),AQ486)</f>
        <v>0</v>
      </c>
      <c r="AS486" s="6"/>
      <c r="AU486" s="4">
        <f ca="1">IF(AND(AQ486&gt;0,AR486&gt;0),COUNTIF(AU$6:AU485,"&gt;0")+1,0)</f>
        <v>0</v>
      </c>
    </row>
    <row r="487" spans="40:47">
      <c r="AN487" s="4">
        <v>14</v>
      </c>
      <c r="AO487" s="4">
        <v>2</v>
      </c>
      <c r="AP487" s="4">
        <v>2</v>
      </c>
      <c r="AQ487" s="6">
        <f ca="1">IF($AP487=1,IF(INDIRECT(ADDRESS(($AN487-1)*3+$AO487+5,$AP487+7))="",0,INDIRECT(ADDRESS(($AN487-1)*3+$AO487+5,$AP487+7))),IF(INDIRECT(ADDRESS(($AN487-1)*3+$AO487+5,$AP487+7))="",0,IF(COUNTIF(INDIRECT(ADDRESS(($AN487-1)*36+($AO487-1)*12+6,COLUMN())):INDIRECT(ADDRESS(($AN487-1)*36+($AO487-1)*12+$AP487+4,COLUMN())),INDIRECT(ADDRESS(($AN487-1)*3+$AO487+5,$AP487+7)))&gt;=1,0,INDIRECT(ADDRESS(($AN487-1)*3+$AO487+5,$AP487+7)))))</f>
        <v>0</v>
      </c>
      <c r="AR487" s="4">
        <f ca="1">COUNTIF(INDIRECT("H"&amp;(ROW()+12*(($AN487-1)*3+$AO487)-ROW())/12+5):INDIRECT("S"&amp;(ROW()+12*(($AN487-1)*3+$AO487)-ROW())/12+5),AQ487)</f>
        <v>0</v>
      </c>
      <c r="AS487" s="6"/>
      <c r="AU487" s="4">
        <f ca="1">IF(AND(AQ487&gt;0,AR487&gt;0),COUNTIF(AU$6:AU486,"&gt;0")+1,0)</f>
        <v>0</v>
      </c>
    </row>
    <row r="488" spans="40:47">
      <c r="AN488" s="4">
        <v>14</v>
      </c>
      <c r="AO488" s="4">
        <v>2</v>
      </c>
      <c r="AP488" s="4">
        <v>3</v>
      </c>
      <c r="AQ488" s="6">
        <f ca="1">IF($AP488=1,IF(INDIRECT(ADDRESS(($AN488-1)*3+$AO488+5,$AP488+7))="",0,INDIRECT(ADDRESS(($AN488-1)*3+$AO488+5,$AP488+7))),IF(INDIRECT(ADDRESS(($AN488-1)*3+$AO488+5,$AP488+7))="",0,IF(COUNTIF(INDIRECT(ADDRESS(($AN488-1)*36+($AO488-1)*12+6,COLUMN())):INDIRECT(ADDRESS(($AN488-1)*36+($AO488-1)*12+$AP488+4,COLUMN())),INDIRECT(ADDRESS(($AN488-1)*3+$AO488+5,$AP488+7)))&gt;=1,0,INDIRECT(ADDRESS(($AN488-1)*3+$AO488+5,$AP488+7)))))</f>
        <v>0</v>
      </c>
      <c r="AR488" s="4">
        <f ca="1">COUNTIF(INDIRECT("H"&amp;(ROW()+12*(($AN488-1)*3+$AO488)-ROW())/12+5):INDIRECT("S"&amp;(ROW()+12*(($AN488-1)*3+$AO488)-ROW())/12+5),AQ488)</f>
        <v>0</v>
      </c>
      <c r="AS488" s="6"/>
      <c r="AU488" s="4">
        <f ca="1">IF(AND(AQ488&gt;0,AR488&gt;0),COUNTIF(AU$6:AU487,"&gt;0")+1,0)</f>
        <v>0</v>
      </c>
    </row>
    <row r="489" spans="40:47">
      <c r="AN489" s="4">
        <v>14</v>
      </c>
      <c r="AO489" s="4">
        <v>2</v>
      </c>
      <c r="AP489" s="4">
        <v>4</v>
      </c>
      <c r="AQ489" s="6">
        <f ca="1">IF($AP489=1,IF(INDIRECT(ADDRESS(($AN489-1)*3+$AO489+5,$AP489+7))="",0,INDIRECT(ADDRESS(($AN489-1)*3+$AO489+5,$AP489+7))),IF(INDIRECT(ADDRESS(($AN489-1)*3+$AO489+5,$AP489+7))="",0,IF(COUNTIF(INDIRECT(ADDRESS(($AN489-1)*36+($AO489-1)*12+6,COLUMN())):INDIRECT(ADDRESS(($AN489-1)*36+($AO489-1)*12+$AP489+4,COLUMN())),INDIRECT(ADDRESS(($AN489-1)*3+$AO489+5,$AP489+7)))&gt;=1,0,INDIRECT(ADDRESS(($AN489-1)*3+$AO489+5,$AP489+7)))))</f>
        <v>0</v>
      </c>
      <c r="AR489" s="4">
        <f ca="1">COUNTIF(INDIRECT("H"&amp;(ROW()+12*(($AN489-1)*3+$AO489)-ROW())/12+5):INDIRECT("S"&amp;(ROW()+12*(($AN489-1)*3+$AO489)-ROW())/12+5),AQ489)</f>
        <v>0</v>
      </c>
      <c r="AS489" s="6"/>
      <c r="AU489" s="4">
        <f ca="1">IF(AND(AQ489&gt;0,AR489&gt;0),COUNTIF(AU$6:AU488,"&gt;0")+1,0)</f>
        <v>0</v>
      </c>
    </row>
    <row r="490" spans="40:47">
      <c r="AN490" s="4">
        <v>14</v>
      </c>
      <c r="AO490" s="4">
        <v>2</v>
      </c>
      <c r="AP490" s="4">
        <v>5</v>
      </c>
      <c r="AQ490" s="6">
        <f ca="1">IF($AP490=1,IF(INDIRECT(ADDRESS(($AN490-1)*3+$AO490+5,$AP490+7))="",0,INDIRECT(ADDRESS(($AN490-1)*3+$AO490+5,$AP490+7))),IF(INDIRECT(ADDRESS(($AN490-1)*3+$AO490+5,$AP490+7))="",0,IF(COUNTIF(INDIRECT(ADDRESS(($AN490-1)*36+($AO490-1)*12+6,COLUMN())):INDIRECT(ADDRESS(($AN490-1)*36+($AO490-1)*12+$AP490+4,COLUMN())),INDIRECT(ADDRESS(($AN490-1)*3+$AO490+5,$AP490+7)))&gt;=1,0,INDIRECT(ADDRESS(($AN490-1)*3+$AO490+5,$AP490+7)))))</f>
        <v>0</v>
      </c>
      <c r="AR490" s="4">
        <f ca="1">COUNTIF(INDIRECT("H"&amp;(ROW()+12*(($AN490-1)*3+$AO490)-ROW())/12+5):INDIRECT("S"&amp;(ROW()+12*(($AN490-1)*3+$AO490)-ROW())/12+5),AQ490)</f>
        <v>0</v>
      </c>
      <c r="AS490" s="6"/>
      <c r="AU490" s="4">
        <f ca="1">IF(AND(AQ490&gt;0,AR490&gt;0),COUNTIF(AU$6:AU489,"&gt;0")+1,0)</f>
        <v>0</v>
      </c>
    </row>
    <row r="491" spans="40:47">
      <c r="AN491" s="4">
        <v>14</v>
      </c>
      <c r="AO491" s="4">
        <v>2</v>
      </c>
      <c r="AP491" s="4">
        <v>6</v>
      </c>
      <c r="AQ491" s="6">
        <f ca="1">IF($AP491=1,IF(INDIRECT(ADDRESS(($AN491-1)*3+$AO491+5,$AP491+7))="",0,INDIRECT(ADDRESS(($AN491-1)*3+$AO491+5,$AP491+7))),IF(INDIRECT(ADDRESS(($AN491-1)*3+$AO491+5,$AP491+7))="",0,IF(COUNTIF(INDIRECT(ADDRESS(($AN491-1)*36+($AO491-1)*12+6,COLUMN())):INDIRECT(ADDRESS(($AN491-1)*36+($AO491-1)*12+$AP491+4,COLUMN())),INDIRECT(ADDRESS(($AN491-1)*3+$AO491+5,$AP491+7)))&gt;=1,0,INDIRECT(ADDRESS(($AN491-1)*3+$AO491+5,$AP491+7)))))</f>
        <v>0</v>
      </c>
      <c r="AR491" s="4">
        <f ca="1">COUNTIF(INDIRECT("H"&amp;(ROW()+12*(($AN491-1)*3+$AO491)-ROW())/12+5):INDIRECT("S"&amp;(ROW()+12*(($AN491-1)*3+$AO491)-ROW())/12+5),AQ491)</f>
        <v>0</v>
      </c>
      <c r="AS491" s="6"/>
      <c r="AU491" s="4">
        <f ca="1">IF(AND(AQ491&gt;0,AR491&gt;0),COUNTIF(AU$6:AU490,"&gt;0")+1,0)</f>
        <v>0</v>
      </c>
    </row>
    <row r="492" spans="40:47">
      <c r="AN492" s="4">
        <v>14</v>
      </c>
      <c r="AO492" s="4">
        <v>2</v>
      </c>
      <c r="AP492" s="4">
        <v>7</v>
      </c>
      <c r="AQ492" s="6">
        <f ca="1">IF($AP492=1,IF(INDIRECT(ADDRESS(($AN492-1)*3+$AO492+5,$AP492+7))="",0,INDIRECT(ADDRESS(($AN492-1)*3+$AO492+5,$AP492+7))),IF(INDIRECT(ADDRESS(($AN492-1)*3+$AO492+5,$AP492+7))="",0,IF(COUNTIF(INDIRECT(ADDRESS(($AN492-1)*36+($AO492-1)*12+6,COLUMN())):INDIRECT(ADDRESS(($AN492-1)*36+($AO492-1)*12+$AP492+4,COLUMN())),INDIRECT(ADDRESS(($AN492-1)*3+$AO492+5,$AP492+7)))&gt;=1,0,INDIRECT(ADDRESS(($AN492-1)*3+$AO492+5,$AP492+7)))))</f>
        <v>0</v>
      </c>
      <c r="AR492" s="4">
        <f ca="1">COUNTIF(INDIRECT("H"&amp;(ROW()+12*(($AN492-1)*3+$AO492)-ROW())/12+5):INDIRECT("S"&amp;(ROW()+12*(($AN492-1)*3+$AO492)-ROW())/12+5),AQ492)</f>
        <v>0</v>
      </c>
      <c r="AS492" s="6"/>
      <c r="AU492" s="4">
        <f ca="1">IF(AND(AQ492&gt;0,AR492&gt;0),COUNTIF(AU$6:AU491,"&gt;0")+1,0)</f>
        <v>0</v>
      </c>
    </row>
    <row r="493" spans="40:47">
      <c r="AN493" s="4">
        <v>14</v>
      </c>
      <c r="AO493" s="4">
        <v>2</v>
      </c>
      <c r="AP493" s="4">
        <v>8</v>
      </c>
      <c r="AQ493" s="6">
        <f ca="1">IF($AP493=1,IF(INDIRECT(ADDRESS(($AN493-1)*3+$AO493+5,$AP493+7))="",0,INDIRECT(ADDRESS(($AN493-1)*3+$AO493+5,$AP493+7))),IF(INDIRECT(ADDRESS(($AN493-1)*3+$AO493+5,$AP493+7))="",0,IF(COUNTIF(INDIRECT(ADDRESS(($AN493-1)*36+($AO493-1)*12+6,COLUMN())):INDIRECT(ADDRESS(($AN493-1)*36+($AO493-1)*12+$AP493+4,COLUMN())),INDIRECT(ADDRESS(($AN493-1)*3+$AO493+5,$AP493+7)))&gt;=1,0,INDIRECT(ADDRESS(($AN493-1)*3+$AO493+5,$AP493+7)))))</f>
        <v>0</v>
      </c>
      <c r="AR493" s="4">
        <f ca="1">COUNTIF(INDIRECT("H"&amp;(ROW()+12*(($AN493-1)*3+$AO493)-ROW())/12+5):INDIRECT("S"&amp;(ROW()+12*(($AN493-1)*3+$AO493)-ROW())/12+5),AQ493)</f>
        <v>0</v>
      </c>
      <c r="AS493" s="6"/>
      <c r="AU493" s="4">
        <f ca="1">IF(AND(AQ493&gt;0,AR493&gt;0),COUNTIF(AU$6:AU492,"&gt;0")+1,0)</f>
        <v>0</v>
      </c>
    </row>
    <row r="494" spans="40:47">
      <c r="AN494" s="4">
        <v>14</v>
      </c>
      <c r="AO494" s="4">
        <v>2</v>
      </c>
      <c r="AP494" s="4">
        <v>9</v>
      </c>
      <c r="AQ494" s="6">
        <f ca="1">IF($AP494=1,IF(INDIRECT(ADDRESS(($AN494-1)*3+$AO494+5,$AP494+7))="",0,INDIRECT(ADDRESS(($AN494-1)*3+$AO494+5,$AP494+7))),IF(INDIRECT(ADDRESS(($AN494-1)*3+$AO494+5,$AP494+7))="",0,IF(COUNTIF(INDIRECT(ADDRESS(($AN494-1)*36+($AO494-1)*12+6,COLUMN())):INDIRECT(ADDRESS(($AN494-1)*36+($AO494-1)*12+$AP494+4,COLUMN())),INDIRECT(ADDRESS(($AN494-1)*3+$AO494+5,$AP494+7)))&gt;=1,0,INDIRECT(ADDRESS(($AN494-1)*3+$AO494+5,$AP494+7)))))</f>
        <v>0</v>
      </c>
      <c r="AR494" s="4">
        <f ca="1">COUNTIF(INDIRECT("H"&amp;(ROW()+12*(($AN494-1)*3+$AO494)-ROW())/12+5):INDIRECT("S"&amp;(ROW()+12*(($AN494-1)*3+$AO494)-ROW())/12+5),AQ494)</f>
        <v>0</v>
      </c>
      <c r="AS494" s="6"/>
      <c r="AU494" s="4">
        <f ca="1">IF(AND(AQ494&gt;0,AR494&gt;0),COUNTIF(AU$6:AU493,"&gt;0")+1,0)</f>
        <v>0</v>
      </c>
    </row>
    <row r="495" spans="40:47">
      <c r="AN495" s="4">
        <v>14</v>
      </c>
      <c r="AO495" s="4">
        <v>2</v>
      </c>
      <c r="AP495" s="4">
        <v>10</v>
      </c>
      <c r="AQ495" s="6">
        <f ca="1">IF($AP495=1,IF(INDIRECT(ADDRESS(($AN495-1)*3+$AO495+5,$AP495+7))="",0,INDIRECT(ADDRESS(($AN495-1)*3+$AO495+5,$AP495+7))),IF(INDIRECT(ADDRESS(($AN495-1)*3+$AO495+5,$AP495+7))="",0,IF(COUNTIF(INDIRECT(ADDRESS(($AN495-1)*36+($AO495-1)*12+6,COLUMN())):INDIRECT(ADDRESS(($AN495-1)*36+($AO495-1)*12+$AP495+4,COLUMN())),INDIRECT(ADDRESS(($AN495-1)*3+$AO495+5,$AP495+7)))&gt;=1,0,INDIRECT(ADDRESS(($AN495-1)*3+$AO495+5,$AP495+7)))))</f>
        <v>0</v>
      </c>
      <c r="AR495" s="4">
        <f ca="1">COUNTIF(INDIRECT("H"&amp;(ROW()+12*(($AN495-1)*3+$AO495)-ROW())/12+5):INDIRECT("S"&amp;(ROW()+12*(($AN495-1)*3+$AO495)-ROW())/12+5),AQ495)</f>
        <v>0</v>
      </c>
      <c r="AS495" s="6"/>
      <c r="AU495" s="4">
        <f ca="1">IF(AND(AQ495&gt;0,AR495&gt;0),COUNTIF(AU$6:AU494,"&gt;0")+1,0)</f>
        <v>0</v>
      </c>
    </row>
    <row r="496" spans="40:47">
      <c r="AN496" s="4">
        <v>14</v>
      </c>
      <c r="AO496" s="4">
        <v>2</v>
      </c>
      <c r="AP496" s="4">
        <v>11</v>
      </c>
      <c r="AQ496" s="6">
        <f ca="1">IF($AP496=1,IF(INDIRECT(ADDRESS(($AN496-1)*3+$AO496+5,$AP496+7))="",0,INDIRECT(ADDRESS(($AN496-1)*3+$AO496+5,$AP496+7))),IF(INDIRECT(ADDRESS(($AN496-1)*3+$AO496+5,$AP496+7))="",0,IF(COUNTIF(INDIRECT(ADDRESS(($AN496-1)*36+($AO496-1)*12+6,COLUMN())):INDIRECT(ADDRESS(($AN496-1)*36+($AO496-1)*12+$AP496+4,COLUMN())),INDIRECT(ADDRESS(($AN496-1)*3+$AO496+5,$AP496+7)))&gt;=1,0,INDIRECT(ADDRESS(($AN496-1)*3+$AO496+5,$AP496+7)))))</f>
        <v>0</v>
      </c>
      <c r="AR496" s="4">
        <f ca="1">COUNTIF(INDIRECT("H"&amp;(ROW()+12*(($AN496-1)*3+$AO496)-ROW())/12+5):INDIRECT("S"&amp;(ROW()+12*(($AN496-1)*3+$AO496)-ROW())/12+5),AQ496)</f>
        <v>0</v>
      </c>
      <c r="AS496" s="6"/>
      <c r="AU496" s="4">
        <f ca="1">IF(AND(AQ496&gt;0,AR496&gt;0),COUNTIF(AU$6:AU495,"&gt;0")+1,0)</f>
        <v>0</v>
      </c>
    </row>
    <row r="497" spans="40:47">
      <c r="AN497" s="4">
        <v>14</v>
      </c>
      <c r="AO497" s="4">
        <v>2</v>
      </c>
      <c r="AP497" s="4">
        <v>12</v>
      </c>
      <c r="AQ497" s="6">
        <f ca="1">IF($AP497=1,IF(INDIRECT(ADDRESS(($AN497-1)*3+$AO497+5,$AP497+7))="",0,INDIRECT(ADDRESS(($AN497-1)*3+$AO497+5,$AP497+7))),IF(INDIRECT(ADDRESS(($AN497-1)*3+$AO497+5,$AP497+7))="",0,IF(COUNTIF(INDIRECT(ADDRESS(($AN497-1)*36+($AO497-1)*12+6,COLUMN())):INDIRECT(ADDRESS(($AN497-1)*36+($AO497-1)*12+$AP497+4,COLUMN())),INDIRECT(ADDRESS(($AN497-1)*3+$AO497+5,$AP497+7)))&gt;=1,0,INDIRECT(ADDRESS(($AN497-1)*3+$AO497+5,$AP497+7)))))</f>
        <v>0</v>
      </c>
      <c r="AR497" s="4">
        <f ca="1">COUNTIF(INDIRECT("H"&amp;(ROW()+12*(($AN497-1)*3+$AO497)-ROW())/12+5):INDIRECT("S"&amp;(ROW()+12*(($AN497-1)*3+$AO497)-ROW())/12+5),AQ497)</f>
        <v>0</v>
      </c>
      <c r="AS497" s="6"/>
      <c r="AU497" s="4">
        <f ca="1">IF(AND(AQ497&gt;0,AR497&gt;0),COUNTIF(AU$6:AU496,"&gt;0")+1,0)</f>
        <v>0</v>
      </c>
    </row>
    <row r="498" spans="40:47">
      <c r="AN498" s="4">
        <v>14</v>
      </c>
      <c r="AO498" s="4">
        <v>3</v>
      </c>
      <c r="AP498" s="4">
        <v>1</v>
      </c>
      <c r="AQ498" s="6">
        <f ca="1">IF($AP498=1,IF(INDIRECT(ADDRESS(($AN498-1)*3+$AO498+5,$AP498+7))="",0,INDIRECT(ADDRESS(($AN498-1)*3+$AO498+5,$AP498+7))),IF(INDIRECT(ADDRESS(($AN498-1)*3+$AO498+5,$AP498+7))="",0,IF(COUNTIF(INDIRECT(ADDRESS(($AN498-1)*36+($AO498-1)*12+6,COLUMN())):INDIRECT(ADDRESS(($AN498-1)*36+($AO498-1)*12+$AP498+4,COLUMN())),INDIRECT(ADDRESS(($AN498-1)*3+$AO498+5,$AP498+7)))&gt;=1,0,INDIRECT(ADDRESS(($AN498-1)*3+$AO498+5,$AP498+7)))))</f>
        <v>0</v>
      </c>
      <c r="AR498" s="4">
        <f ca="1">COUNTIF(INDIRECT("H"&amp;(ROW()+12*(($AN498-1)*3+$AO498)-ROW())/12+5):INDIRECT("S"&amp;(ROW()+12*(($AN498-1)*3+$AO498)-ROW())/12+5),AQ498)</f>
        <v>0</v>
      </c>
      <c r="AS498" s="6"/>
      <c r="AU498" s="4">
        <f ca="1">IF(AND(AQ498&gt;0,AR498&gt;0),COUNTIF(AU$6:AU497,"&gt;0")+1,0)</f>
        <v>0</v>
      </c>
    </row>
    <row r="499" spans="40:47">
      <c r="AN499" s="4">
        <v>14</v>
      </c>
      <c r="AO499" s="4">
        <v>3</v>
      </c>
      <c r="AP499" s="4">
        <v>2</v>
      </c>
      <c r="AQ499" s="6">
        <f ca="1">IF($AP499=1,IF(INDIRECT(ADDRESS(($AN499-1)*3+$AO499+5,$AP499+7))="",0,INDIRECT(ADDRESS(($AN499-1)*3+$AO499+5,$AP499+7))),IF(INDIRECT(ADDRESS(($AN499-1)*3+$AO499+5,$AP499+7))="",0,IF(COUNTIF(INDIRECT(ADDRESS(($AN499-1)*36+($AO499-1)*12+6,COLUMN())):INDIRECT(ADDRESS(($AN499-1)*36+($AO499-1)*12+$AP499+4,COLUMN())),INDIRECT(ADDRESS(($AN499-1)*3+$AO499+5,$AP499+7)))&gt;=1,0,INDIRECT(ADDRESS(($AN499-1)*3+$AO499+5,$AP499+7)))))</f>
        <v>0</v>
      </c>
      <c r="AR499" s="4">
        <f ca="1">COUNTIF(INDIRECT("H"&amp;(ROW()+12*(($AN499-1)*3+$AO499)-ROW())/12+5):INDIRECT("S"&amp;(ROW()+12*(($AN499-1)*3+$AO499)-ROW())/12+5),AQ499)</f>
        <v>0</v>
      </c>
      <c r="AS499" s="6"/>
      <c r="AU499" s="4">
        <f ca="1">IF(AND(AQ499&gt;0,AR499&gt;0),COUNTIF(AU$6:AU498,"&gt;0")+1,0)</f>
        <v>0</v>
      </c>
    </row>
    <row r="500" spans="40:47">
      <c r="AN500" s="4">
        <v>14</v>
      </c>
      <c r="AO500" s="4">
        <v>3</v>
      </c>
      <c r="AP500" s="4">
        <v>3</v>
      </c>
      <c r="AQ500" s="6">
        <f ca="1">IF($AP500=1,IF(INDIRECT(ADDRESS(($AN500-1)*3+$AO500+5,$AP500+7))="",0,INDIRECT(ADDRESS(($AN500-1)*3+$AO500+5,$AP500+7))),IF(INDIRECT(ADDRESS(($AN500-1)*3+$AO500+5,$AP500+7))="",0,IF(COUNTIF(INDIRECT(ADDRESS(($AN500-1)*36+($AO500-1)*12+6,COLUMN())):INDIRECT(ADDRESS(($AN500-1)*36+($AO500-1)*12+$AP500+4,COLUMN())),INDIRECT(ADDRESS(($AN500-1)*3+$AO500+5,$AP500+7)))&gt;=1,0,INDIRECT(ADDRESS(($AN500-1)*3+$AO500+5,$AP500+7)))))</f>
        <v>0</v>
      </c>
      <c r="AR500" s="4">
        <f ca="1">COUNTIF(INDIRECT("H"&amp;(ROW()+12*(($AN500-1)*3+$AO500)-ROW())/12+5):INDIRECT("S"&amp;(ROW()+12*(($AN500-1)*3+$AO500)-ROW())/12+5),AQ500)</f>
        <v>0</v>
      </c>
      <c r="AS500" s="6"/>
      <c r="AU500" s="4">
        <f ca="1">IF(AND(AQ500&gt;0,AR600&gt;0),COUNTIF(AU$6:AU499,"&gt;0")+1,0)</f>
        <v>0</v>
      </c>
    </row>
    <row r="501" spans="40:47">
      <c r="AN501" s="4">
        <v>14</v>
      </c>
      <c r="AO501" s="4">
        <v>3</v>
      </c>
      <c r="AP501" s="4">
        <v>4</v>
      </c>
      <c r="AQ501" s="6">
        <f ca="1">IF($AP501=1,IF(INDIRECT(ADDRESS(($AN501-1)*3+$AO501+5,$AP501+7))="",0,INDIRECT(ADDRESS(($AN501-1)*3+$AO501+5,$AP501+7))),IF(INDIRECT(ADDRESS(($AN501-1)*3+$AO501+5,$AP501+7))="",0,IF(COUNTIF(INDIRECT(ADDRESS(($AN501-1)*36+($AO501-1)*12+6,COLUMN())):INDIRECT(ADDRESS(($AN501-1)*36+($AO501-1)*12+$AP501+4,COLUMN())),INDIRECT(ADDRESS(($AN501-1)*3+$AO501+5,$AP501+7)))&gt;=1,0,INDIRECT(ADDRESS(($AN501-1)*3+$AO501+5,$AP501+7)))))</f>
        <v>0</v>
      </c>
      <c r="AR501" s="4">
        <f ca="1">COUNTIF(INDIRECT("H"&amp;(ROW()+12*(($AN501-1)*3+$AO501)-ROW())/12+5):INDIRECT("S"&amp;(ROW()+12*(($AN501-1)*3+$AO501)-ROW())/12+5),AQ501)</f>
        <v>0</v>
      </c>
      <c r="AS501" s="6"/>
      <c r="AU501" s="4">
        <f ca="1">IF(AND(AQ501&gt;0,AR601&gt;0),COUNTIF(AU$6:AU500,"&gt;0")+1,0)</f>
        <v>0</v>
      </c>
    </row>
    <row r="502" spans="40:47">
      <c r="AN502" s="4">
        <v>14</v>
      </c>
      <c r="AO502" s="4">
        <v>3</v>
      </c>
      <c r="AP502" s="4">
        <v>5</v>
      </c>
      <c r="AQ502" s="6">
        <f ca="1">IF($AP502=1,IF(INDIRECT(ADDRESS(($AN502-1)*3+$AO502+5,$AP502+7))="",0,INDIRECT(ADDRESS(($AN502-1)*3+$AO502+5,$AP502+7))),IF(INDIRECT(ADDRESS(($AN502-1)*3+$AO502+5,$AP502+7))="",0,IF(COUNTIF(INDIRECT(ADDRESS(($AN502-1)*36+($AO502-1)*12+6,COLUMN())):INDIRECT(ADDRESS(($AN502-1)*36+($AO502-1)*12+$AP502+4,COLUMN())),INDIRECT(ADDRESS(($AN502-1)*3+$AO502+5,$AP502+7)))&gt;=1,0,INDIRECT(ADDRESS(($AN502-1)*3+$AO502+5,$AP502+7)))))</f>
        <v>0</v>
      </c>
      <c r="AR502" s="4">
        <f ca="1">COUNTIF(INDIRECT("H"&amp;(ROW()+12*(($AN502-1)*3+$AO502)-ROW())/12+5):INDIRECT("S"&amp;(ROW()+12*(($AN502-1)*3+$AO502)-ROW())/12+5),AQ502)</f>
        <v>0</v>
      </c>
      <c r="AS502" s="6"/>
      <c r="AU502" s="4">
        <f ca="1">IF(AND(AQ502&gt;0,AR602&gt;0),COUNTIF(AU$6:AU501,"&gt;0")+1,0)</f>
        <v>0</v>
      </c>
    </row>
    <row r="503" spans="40:47">
      <c r="AN503" s="4">
        <v>14</v>
      </c>
      <c r="AO503" s="4">
        <v>3</v>
      </c>
      <c r="AP503" s="4">
        <v>6</v>
      </c>
      <c r="AQ503" s="6">
        <f ca="1">IF($AP503=1,IF(INDIRECT(ADDRESS(($AN503-1)*3+$AO503+5,$AP503+7))="",0,INDIRECT(ADDRESS(($AN503-1)*3+$AO503+5,$AP503+7))),IF(INDIRECT(ADDRESS(($AN503-1)*3+$AO503+5,$AP503+7))="",0,IF(COUNTIF(INDIRECT(ADDRESS(($AN503-1)*36+($AO503-1)*12+6,COLUMN())):INDIRECT(ADDRESS(($AN503-1)*36+($AO503-1)*12+$AP503+4,COLUMN())),INDIRECT(ADDRESS(($AN503-1)*3+$AO503+5,$AP503+7)))&gt;=1,0,INDIRECT(ADDRESS(($AN503-1)*3+$AO503+5,$AP503+7)))))</f>
        <v>0</v>
      </c>
      <c r="AR503" s="4">
        <f ca="1">COUNTIF(INDIRECT("H"&amp;(ROW()+12*(($AN503-1)*3+$AO503)-ROW())/12+5):INDIRECT("S"&amp;(ROW()+12*(($AN503-1)*3+$AO503)-ROW())/12+5),AQ503)</f>
        <v>0</v>
      </c>
      <c r="AS503" s="6"/>
      <c r="AU503" s="4">
        <f ca="1">IF(AND(AQ503&gt;0,AR603&gt;0),COUNTIF(AU$6:AU502,"&gt;0")+1,0)</f>
        <v>0</v>
      </c>
    </row>
    <row r="504" spans="40:47">
      <c r="AN504" s="4">
        <v>14</v>
      </c>
      <c r="AO504" s="4">
        <v>3</v>
      </c>
      <c r="AP504" s="4">
        <v>7</v>
      </c>
      <c r="AQ504" s="6">
        <f ca="1">IF($AP504=1,IF(INDIRECT(ADDRESS(($AN504-1)*3+$AO504+5,$AP504+7))="",0,INDIRECT(ADDRESS(($AN504-1)*3+$AO504+5,$AP504+7))),IF(INDIRECT(ADDRESS(($AN504-1)*3+$AO504+5,$AP504+7))="",0,IF(COUNTIF(INDIRECT(ADDRESS(($AN504-1)*36+($AO504-1)*12+6,COLUMN())):INDIRECT(ADDRESS(($AN504-1)*36+($AO504-1)*12+$AP504+4,COLUMN())),INDIRECT(ADDRESS(($AN504-1)*3+$AO504+5,$AP504+7)))&gt;=1,0,INDIRECT(ADDRESS(($AN504-1)*3+$AO504+5,$AP504+7)))))</f>
        <v>0</v>
      </c>
      <c r="AR504" s="4">
        <f ca="1">COUNTIF(INDIRECT("H"&amp;(ROW()+12*(($AN504-1)*3+$AO504)-ROW())/12+5):INDIRECT("S"&amp;(ROW()+12*(($AN504-1)*3+$AO504)-ROW())/12+5),AQ504)</f>
        <v>0</v>
      </c>
      <c r="AS504" s="6"/>
      <c r="AU504" s="4">
        <f ca="1">IF(AND(AQ504&gt;0,AR604&gt;0),COUNTIF(AU$6:AU503,"&gt;0")+1,0)</f>
        <v>0</v>
      </c>
    </row>
    <row r="505" spans="40:47">
      <c r="AN505" s="4">
        <v>14</v>
      </c>
      <c r="AO505" s="4">
        <v>3</v>
      </c>
      <c r="AP505" s="4">
        <v>8</v>
      </c>
      <c r="AQ505" s="6">
        <f ca="1">IF($AP505=1,IF(INDIRECT(ADDRESS(($AN505-1)*3+$AO505+5,$AP505+7))="",0,INDIRECT(ADDRESS(($AN505-1)*3+$AO505+5,$AP505+7))),IF(INDIRECT(ADDRESS(($AN505-1)*3+$AO505+5,$AP505+7))="",0,IF(COUNTIF(INDIRECT(ADDRESS(($AN505-1)*36+($AO505-1)*12+6,COLUMN())):INDIRECT(ADDRESS(($AN505-1)*36+($AO505-1)*12+$AP505+4,COLUMN())),INDIRECT(ADDRESS(($AN505-1)*3+$AO505+5,$AP505+7)))&gt;=1,0,INDIRECT(ADDRESS(($AN505-1)*3+$AO505+5,$AP505+7)))))</f>
        <v>0</v>
      </c>
      <c r="AR505" s="4">
        <f ca="1">COUNTIF(INDIRECT("H"&amp;(ROW()+12*(($AN505-1)*3+$AO505)-ROW())/12+5):INDIRECT("S"&amp;(ROW()+12*(($AN505-1)*3+$AO505)-ROW())/12+5),AQ505)</f>
        <v>0</v>
      </c>
      <c r="AS505" s="6"/>
      <c r="AU505" s="4">
        <f ca="1">IF(AND(AQ505&gt;0,AR605&gt;0),COUNTIF(AU$6:AU504,"&gt;0")+1,0)</f>
        <v>0</v>
      </c>
    </row>
    <row r="506" spans="40:47">
      <c r="AN506" s="4">
        <v>14</v>
      </c>
      <c r="AO506" s="4">
        <v>3</v>
      </c>
      <c r="AP506" s="4">
        <v>9</v>
      </c>
      <c r="AQ506" s="6">
        <f ca="1">IF($AP506=1,IF(INDIRECT(ADDRESS(($AN506-1)*3+$AO506+5,$AP506+7))="",0,INDIRECT(ADDRESS(($AN506-1)*3+$AO506+5,$AP506+7))),IF(INDIRECT(ADDRESS(($AN506-1)*3+$AO506+5,$AP506+7))="",0,IF(COUNTIF(INDIRECT(ADDRESS(($AN506-1)*36+($AO506-1)*12+6,COLUMN())):INDIRECT(ADDRESS(($AN506-1)*36+($AO506-1)*12+$AP506+4,COLUMN())),INDIRECT(ADDRESS(($AN506-1)*3+$AO506+5,$AP506+7)))&gt;=1,0,INDIRECT(ADDRESS(($AN506-1)*3+$AO506+5,$AP506+7)))))</f>
        <v>0</v>
      </c>
      <c r="AR506" s="4">
        <f ca="1">COUNTIF(INDIRECT("H"&amp;(ROW()+12*(($AN506-1)*3+$AO506)-ROW())/12+5):INDIRECT("S"&amp;(ROW()+12*(($AN506-1)*3+$AO506)-ROW())/12+5),AQ506)</f>
        <v>0</v>
      </c>
      <c r="AS506" s="6"/>
      <c r="AU506" s="4">
        <f ca="1">IF(AND(AQ506&gt;0,AR606&gt;0),COUNTIF(AU$6:AU505,"&gt;0")+1,0)</f>
        <v>0</v>
      </c>
    </row>
    <row r="507" spans="40:47">
      <c r="AN507" s="4">
        <v>14</v>
      </c>
      <c r="AO507" s="4">
        <v>3</v>
      </c>
      <c r="AP507" s="4">
        <v>10</v>
      </c>
      <c r="AQ507" s="6">
        <f ca="1">IF($AP507=1,IF(INDIRECT(ADDRESS(($AN507-1)*3+$AO507+5,$AP507+7))="",0,INDIRECT(ADDRESS(($AN507-1)*3+$AO507+5,$AP507+7))),IF(INDIRECT(ADDRESS(($AN507-1)*3+$AO507+5,$AP507+7))="",0,IF(COUNTIF(INDIRECT(ADDRESS(($AN507-1)*36+($AO507-1)*12+6,COLUMN())):INDIRECT(ADDRESS(($AN507-1)*36+($AO507-1)*12+$AP507+4,COLUMN())),INDIRECT(ADDRESS(($AN507-1)*3+$AO507+5,$AP507+7)))&gt;=1,0,INDIRECT(ADDRESS(($AN507-1)*3+$AO507+5,$AP507+7)))))</f>
        <v>0</v>
      </c>
      <c r="AR507" s="4">
        <f ca="1">COUNTIF(INDIRECT("H"&amp;(ROW()+12*(($AN507-1)*3+$AO507)-ROW())/12+5):INDIRECT("S"&amp;(ROW()+12*(($AN507-1)*3+$AO507)-ROW())/12+5),AQ507)</f>
        <v>0</v>
      </c>
      <c r="AS507" s="6"/>
      <c r="AU507" s="4">
        <f ca="1">IF(AND(AQ507&gt;0,AR607&gt;0),COUNTIF(AU$6:AU506,"&gt;0")+1,0)</f>
        <v>0</v>
      </c>
    </row>
    <row r="508" spans="40:47">
      <c r="AN508" s="4">
        <v>14</v>
      </c>
      <c r="AO508" s="4">
        <v>3</v>
      </c>
      <c r="AP508" s="4">
        <v>11</v>
      </c>
      <c r="AQ508" s="6">
        <f ca="1">IF($AP508=1,IF(INDIRECT(ADDRESS(($AN508-1)*3+$AO508+5,$AP508+7))="",0,INDIRECT(ADDRESS(($AN508-1)*3+$AO508+5,$AP508+7))),IF(INDIRECT(ADDRESS(($AN508-1)*3+$AO508+5,$AP508+7))="",0,IF(COUNTIF(INDIRECT(ADDRESS(($AN508-1)*36+($AO508-1)*12+6,COLUMN())):INDIRECT(ADDRESS(($AN508-1)*36+($AO508-1)*12+$AP508+4,COLUMN())),INDIRECT(ADDRESS(($AN508-1)*3+$AO508+5,$AP508+7)))&gt;=1,0,INDIRECT(ADDRESS(($AN508-1)*3+$AO508+5,$AP508+7)))))</f>
        <v>0</v>
      </c>
      <c r="AR508" s="4">
        <f ca="1">COUNTIF(INDIRECT("H"&amp;(ROW()+12*(($AN508-1)*3+$AO508)-ROW())/12+5):INDIRECT("S"&amp;(ROW()+12*(($AN508-1)*3+$AO508)-ROW())/12+5),AQ508)</f>
        <v>0</v>
      </c>
      <c r="AS508" s="6"/>
      <c r="AU508" s="4">
        <f ca="1">IF(AND(AQ508&gt;0,AR608&gt;0),COUNTIF(AU$6:AU507,"&gt;0")+1,0)</f>
        <v>0</v>
      </c>
    </row>
    <row r="509" spans="40:47">
      <c r="AN509" s="77">
        <v>14</v>
      </c>
      <c r="AO509" s="77">
        <v>3</v>
      </c>
      <c r="AP509" s="77">
        <v>12</v>
      </c>
      <c r="AQ509" s="78">
        <f ca="1">IF($AP509=1,IF(INDIRECT(ADDRESS(($AN509-1)*3+$AO509+5,$AP509+7))="",0,INDIRECT(ADDRESS(($AN509-1)*3+$AO509+5,$AP509+7))),IF(INDIRECT(ADDRESS(($AN509-1)*3+$AO509+5,$AP509+7))="",0,IF(COUNTIF(INDIRECT(ADDRESS(($AN509-1)*36+($AO509-1)*12+6,COLUMN())):INDIRECT(ADDRESS(($AN509-1)*36+($AO509-1)*12+$AP509+4,COLUMN())),INDIRECT(ADDRESS(($AN509-1)*3+$AO509+5,$AP509+7)))&gt;=1,0,INDIRECT(ADDRESS(($AN509-1)*3+$AO509+5,$AP509+7)))))</f>
        <v>0</v>
      </c>
      <c r="AR509" s="77">
        <f ca="1">COUNTIF(INDIRECT("H"&amp;(ROW()+12*(($AN509-1)*3+$AO509)-ROW())/12+5):INDIRECT("S"&amp;(ROW()+12*(($AN509-1)*3+$AO509)-ROW())/12+5),AQ509)</f>
        <v>0</v>
      </c>
      <c r="AS509" s="78"/>
      <c r="AT509" s="77"/>
      <c r="AU509" s="77">
        <f ca="1">IF(AND(AQ509&gt;0,AR609&gt;0),COUNTIF(AU$6:AU508,"&gt;0")+1,0)</f>
        <v>0</v>
      </c>
    </row>
    <row r="510" spans="40:47">
      <c r="AN510" s="4">
        <v>15</v>
      </c>
      <c r="AO510" s="4">
        <v>1</v>
      </c>
      <c r="AP510" s="4">
        <v>1</v>
      </c>
      <c r="AQ510" s="6">
        <f ca="1">IF($AP510=1,IF(INDIRECT(ADDRESS(($AN510-1)*3+$AO510+5,$AP510+7))="",0,INDIRECT(ADDRESS(($AN510-1)*3+$AO510+5,$AP510+7))),IF(INDIRECT(ADDRESS(($AN510-1)*3+$AO510+5,$AP510+7))="",0,IF(COUNTIF(INDIRECT(ADDRESS(($AN510-1)*36+($AO510-1)*12+6,COLUMN())):INDIRECT(ADDRESS(($AN510-1)*36+($AO510-1)*12+$AP510+4,COLUMN())),INDIRECT(ADDRESS(($AN510-1)*3+$AO510+5,$AP510+7)))&gt;=1,0,INDIRECT(ADDRESS(($AN510-1)*3+$AO510+5,$AP510+7)))))</f>
        <v>0</v>
      </c>
      <c r="AR510" s="4">
        <f ca="1">COUNTIF(INDIRECT("H"&amp;(ROW()+12*(($AN510-1)*3+$AO510)-ROW())/12+5):INDIRECT("S"&amp;(ROW()+12*(($AN510-1)*3+$AO510)-ROW())/12+5),AQ510)</f>
        <v>0</v>
      </c>
      <c r="AS510" s="6"/>
      <c r="AU510" s="4">
        <f ca="1">IF(AND(AQ510&gt;0,AR610&gt;0),COUNTIF(AU$6:AU509,"&gt;0")+1,0)</f>
        <v>0</v>
      </c>
    </row>
    <row r="511" spans="40:47">
      <c r="AN511" s="4">
        <v>15</v>
      </c>
      <c r="AO511" s="4">
        <v>1</v>
      </c>
      <c r="AP511" s="4">
        <v>2</v>
      </c>
      <c r="AQ511" s="6">
        <f ca="1">IF($AP511=1,IF(INDIRECT(ADDRESS(($AN511-1)*3+$AO511+5,$AP511+7))="",0,INDIRECT(ADDRESS(($AN511-1)*3+$AO511+5,$AP511+7))),IF(INDIRECT(ADDRESS(($AN511-1)*3+$AO511+5,$AP511+7))="",0,IF(COUNTIF(INDIRECT(ADDRESS(($AN511-1)*36+($AO511-1)*12+6,COLUMN())):INDIRECT(ADDRESS(($AN511-1)*36+($AO511-1)*12+$AP511+4,COLUMN())),INDIRECT(ADDRESS(($AN511-1)*3+$AO511+5,$AP511+7)))&gt;=1,0,INDIRECT(ADDRESS(($AN511-1)*3+$AO511+5,$AP511+7)))))</f>
        <v>0</v>
      </c>
      <c r="AR511" s="4">
        <f ca="1">COUNTIF(INDIRECT("H"&amp;(ROW()+12*(($AN511-1)*3+$AO511)-ROW())/12+5):INDIRECT("S"&amp;(ROW()+12*(($AN511-1)*3+$AO511)-ROW())/12+5),AQ511)</f>
        <v>0</v>
      </c>
      <c r="AS511" s="6"/>
      <c r="AU511" s="4">
        <f ca="1">IF(AND(AQ511&gt;0,AR611&gt;0),COUNTIF(AU$6:AU510,"&gt;0")+1,0)</f>
        <v>0</v>
      </c>
    </row>
    <row r="512" spans="40:47">
      <c r="AN512" s="4">
        <v>15</v>
      </c>
      <c r="AO512" s="4">
        <v>1</v>
      </c>
      <c r="AP512" s="4">
        <v>3</v>
      </c>
      <c r="AQ512" s="6">
        <f ca="1">IF($AP512=1,IF(INDIRECT(ADDRESS(($AN512-1)*3+$AO512+5,$AP512+7))="",0,INDIRECT(ADDRESS(($AN512-1)*3+$AO512+5,$AP512+7))),IF(INDIRECT(ADDRESS(($AN512-1)*3+$AO512+5,$AP512+7))="",0,IF(COUNTIF(INDIRECT(ADDRESS(($AN512-1)*36+($AO512-1)*12+6,COLUMN())):INDIRECT(ADDRESS(($AN512-1)*36+($AO512-1)*12+$AP512+4,COLUMN())),INDIRECT(ADDRESS(($AN512-1)*3+$AO512+5,$AP512+7)))&gt;=1,0,INDIRECT(ADDRESS(($AN512-1)*3+$AO512+5,$AP512+7)))))</f>
        <v>0</v>
      </c>
      <c r="AR512" s="4">
        <f ca="1">COUNTIF(INDIRECT("H"&amp;(ROW()+12*(($AN512-1)*3+$AO512)-ROW())/12+5):INDIRECT("S"&amp;(ROW()+12*(($AN512-1)*3+$AO512)-ROW())/12+5),AQ512)</f>
        <v>0</v>
      </c>
      <c r="AS512" s="6"/>
      <c r="AU512" s="4">
        <f ca="1">IF(AND(AQ512&gt;0,AR612&gt;0),COUNTIF(AU$6:AU511,"&gt;0")+1,0)</f>
        <v>0</v>
      </c>
    </row>
    <row r="513" spans="40:47">
      <c r="AN513" s="4">
        <v>15</v>
      </c>
      <c r="AO513" s="4">
        <v>1</v>
      </c>
      <c r="AP513" s="4">
        <v>4</v>
      </c>
      <c r="AQ513" s="6">
        <f ca="1">IF($AP513=1,IF(INDIRECT(ADDRESS(($AN513-1)*3+$AO513+5,$AP513+7))="",0,INDIRECT(ADDRESS(($AN513-1)*3+$AO513+5,$AP513+7))),IF(INDIRECT(ADDRESS(($AN513-1)*3+$AO513+5,$AP513+7))="",0,IF(COUNTIF(INDIRECT(ADDRESS(($AN513-1)*36+($AO513-1)*12+6,COLUMN())):INDIRECT(ADDRESS(($AN513-1)*36+($AO513-1)*12+$AP513+4,COLUMN())),INDIRECT(ADDRESS(($AN513-1)*3+$AO513+5,$AP513+7)))&gt;=1,0,INDIRECT(ADDRESS(($AN513-1)*3+$AO513+5,$AP513+7)))))</f>
        <v>0</v>
      </c>
      <c r="AR513" s="4">
        <f ca="1">COUNTIF(INDIRECT("H"&amp;(ROW()+12*(($AN513-1)*3+$AO513)-ROW())/12+5):INDIRECT("S"&amp;(ROW()+12*(($AN513-1)*3+$AO513)-ROW())/12+5),AQ513)</f>
        <v>0</v>
      </c>
      <c r="AS513" s="6"/>
      <c r="AU513" s="4">
        <f ca="1">IF(AND(AQ513&gt;0,AR613&gt;0),COUNTIF(AU$6:AU512,"&gt;0")+1,0)</f>
        <v>0</v>
      </c>
    </row>
    <row r="514" spans="40:47">
      <c r="AN514" s="4">
        <v>15</v>
      </c>
      <c r="AO514" s="4">
        <v>1</v>
      </c>
      <c r="AP514" s="4">
        <v>5</v>
      </c>
      <c r="AQ514" s="6">
        <f ca="1">IF($AP514=1,IF(INDIRECT(ADDRESS(($AN514-1)*3+$AO514+5,$AP514+7))="",0,INDIRECT(ADDRESS(($AN514-1)*3+$AO514+5,$AP514+7))),IF(INDIRECT(ADDRESS(($AN514-1)*3+$AO514+5,$AP514+7))="",0,IF(COUNTIF(INDIRECT(ADDRESS(($AN514-1)*36+($AO514-1)*12+6,COLUMN())):INDIRECT(ADDRESS(($AN514-1)*36+($AO514-1)*12+$AP514+4,COLUMN())),INDIRECT(ADDRESS(($AN514-1)*3+$AO514+5,$AP514+7)))&gt;=1,0,INDIRECT(ADDRESS(($AN514-1)*3+$AO514+5,$AP514+7)))))</f>
        <v>0</v>
      </c>
      <c r="AR514" s="4">
        <f ca="1">COUNTIF(INDIRECT("H"&amp;(ROW()+12*(($AN514-1)*3+$AO514)-ROW())/12+5):INDIRECT("S"&amp;(ROW()+12*(($AN514-1)*3+$AO514)-ROW())/12+5),AQ514)</f>
        <v>0</v>
      </c>
      <c r="AS514" s="6"/>
      <c r="AU514" s="4">
        <f ca="1">IF(AND(AQ514&gt;0,AR614&gt;0),COUNTIF(AU$6:AU513,"&gt;0")+1,0)</f>
        <v>0</v>
      </c>
    </row>
    <row r="515" spans="40:47">
      <c r="AN515" s="4">
        <v>15</v>
      </c>
      <c r="AO515" s="4">
        <v>1</v>
      </c>
      <c r="AP515" s="4">
        <v>6</v>
      </c>
      <c r="AQ515" s="6">
        <f ca="1">IF($AP515=1,IF(INDIRECT(ADDRESS(($AN515-1)*3+$AO515+5,$AP515+7))="",0,INDIRECT(ADDRESS(($AN515-1)*3+$AO515+5,$AP515+7))),IF(INDIRECT(ADDRESS(($AN515-1)*3+$AO515+5,$AP515+7))="",0,IF(COUNTIF(INDIRECT(ADDRESS(($AN515-1)*36+($AO515-1)*12+6,COLUMN())):INDIRECT(ADDRESS(($AN515-1)*36+($AO515-1)*12+$AP515+4,COLUMN())),INDIRECT(ADDRESS(($AN515-1)*3+$AO515+5,$AP515+7)))&gt;=1,0,INDIRECT(ADDRESS(($AN515-1)*3+$AO515+5,$AP515+7)))))</f>
        <v>0</v>
      </c>
      <c r="AR515" s="4">
        <f ca="1">COUNTIF(INDIRECT("H"&amp;(ROW()+12*(($AN515-1)*3+$AO515)-ROW())/12+5):INDIRECT("S"&amp;(ROW()+12*(($AN515-1)*3+$AO515)-ROW())/12+5),AQ515)</f>
        <v>0</v>
      </c>
      <c r="AS515" s="6"/>
      <c r="AU515" s="4">
        <f ca="1">IF(AND(AQ515&gt;0,AR615&gt;0),COUNTIF(AU$6:AU514,"&gt;0")+1,0)</f>
        <v>0</v>
      </c>
    </row>
    <row r="516" spans="40:47">
      <c r="AN516" s="4">
        <v>15</v>
      </c>
      <c r="AO516" s="4">
        <v>1</v>
      </c>
      <c r="AP516" s="4">
        <v>7</v>
      </c>
      <c r="AQ516" s="6">
        <f ca="1">IF($AP516=1,IF(INDIRECT(ADDRESS(($AN516-1)*3+$AO516+5,$AP516+7))="",0,INDIRECT(ADDRESS(($AN516-1)*3+$AO516+5,$AP516+7))),IF(INDIRECT(ADDRESS(($AN516-1)*3+$AO516+5,$AP516+7))="",0,IF(COUNTIF(INDIRECT(ADDRESS(($AN516-1)*36+($AO516-1)*12+6,COLUMN())):INDIRECT(ADDRESS(($AN516-1)*36+($AO516-1)*12+$AP516+4,COLUMN())),INDIRECT(ADDRESS(($AN516-1)*3+$AO516+5,$AP516+7)))&gt;=1,0,INDIRECT(ADDRESS(($AN516-1)*3+$AO516+5,$AP516+7)))))</f>
        <v>0</v>
      </c>
      <c r="AR516" s="4">
        <f ca="1">COUNTIF(INDIRECT("H"&amp;(ROW()+12*(($AN516-1)*3+$AO516)-ROW())/12+5):INDIRECT("S"&amp;(ROW()+12*(($AN516-1)*3+$AO516)-ROW())/12+5),AQ516)</f>
        <v>0</v>
      </c>
      <c r="AS516" s="6"/>
      <c r="AU516" s="4">
        <f ca="1">IF(AND(AQ516&gt;0,AR616&gt;0),COUNTIF(AU$6:AU515,"&gt;0")+1,0)</f>
        <v>0</v>
      </c>
    </row>
    <row r="517" spans="40:47">
      <c r="AN517" s="4">
        <v>15</v>
      </c>
      <c r="AO517" s="4">
        <v>1</v>
      </c>
      <c r="AP517" s="4">
        <v>8</v>
      </c>
      <c r="AQ517" s="6">
        <f ca="1">IF($AP517=1,IF(INDIRECT(ADDRESS(($AN517-1)*3+$AO517+5,$AP517+7))="",0,INDIRECT(ADDRESS(($AN517-1)*3+$AO517+5,$AP517+7))),IF(INDIRECT(ADDRESS(($AN517-1)*3+$AO517+5,$AP517+7))="",0,IF(COUNTIF(INDIRECT(ADDRESS(($AN517-1)*36+($AO517-1)*12+6,COLUMN())):INDIRECT(ADDRESS(($AN517-1)*36+($AO517-1)*12+$AP517+4,COLUMN())),INDIRECT(ADDRESS(($AN517-1)*3+$AO517+5,$AP517+7)))&gt;=1,0,INDIRECT(ADDRESS(($AN517-1)*3+$AO517+5,$AP517+7)))))</f>
        <v>0</v>
      </c>
      <c r="AR517" s="4">
        <f ca="1">COUNTIF(INDIRECT("H"&amp;(ROW()+12*(($AN517-1)*3+$AO517)-ROW())/12+5):INDIRECT("S"&amp;(ROW()+12*(($AN517-1)*3+$AO517)-ROW())/12+5),AQ517)</f>
        <v>0</v>
      </c>
      <c r="AS517" s="6"/>
      <c r="AU517" s="4">
        <f ca="1">IF(AND(AQ517&gt;0,AR617&gt;0),COUNTIF(AU$6:AU516,"&gt;0")+1,0)</f>
        <v>0</v>
      </c>
    </row>
    <row r="518" spans="40:47">
      <c r="AN518" s="4">
        <v>15</v>
      </c>
      <c r="AO518" s="4">
        <v>1</v>
      </c>
      <c r="AP518" s="4">
        <v>9</v>
      </c>
      <c r="AQ518" s="6">
        <f ca="1">IF($AP518=1,IF(INDIRECT(ADDRESS(($AN518-1)*3+$AO518+5,$AP518+7))="",0,INDIRECT(ADDRESS(($AN518-1)*3+$AO518+5,$AP518+7))),IF(INDIRECT(ADDRESS(($AN518-1)*3+$AO518+5,$AP518+7))="",0,IF(COUNTIF(INDIRECT(ADDRESS(($AN518-1)*36+($AO518-1)*12+6,COLUMN())):INDIRECT(ADDRESS(($AN518-1)*36+($AO518-1)*12+$AP518+4,COLUMN())),INDIRECT(ADDRESS(($AN518-1)*3+$AO518+5,$AP518+7)))&gt;=1,0,INDIRECT(ADDRESS(($AN518-1)*3+$AO518+5,$AP518+7)))))</f>
        <v>0</v>
      </c>
      <c r="AR518" s="4">
        <f ca="1">COUNTIF(INDIRECT("H"&amp;(ROW()+12*(($AN518-1)*3+$AO518)-ROW())/12+5):INDIRECT("S"&amp;(ROW()+12*(($AN518-1)*3+$AO518)-ROW())/12+5),AQ518)</f>
        <v>0</v>
      </c>
      <c r="AS518" s="6"/>
      <c r="AU518" s="4">
        <f ca="1">IF(AND(AQ518&gt;0,AR618&gt;0),COUNTIF(AU$6:AU517,"&gt;0")+1,0)</f>
        <v>0</v>
      </c>
    </row>
    <row r="519" spans="40:47">
      <c r="AN519" s="4">
        <v>15</v>
      </c>
      <c r="AO519" s="4">
        <v>1</v>
      </c>
      <c r="AP519" s="4">
        <v>10</v>
      </c>
      <c r="AQ519" s="6">
        <f ca="1">IF($AP519=1,IF(INDIRECT(ADDRESS(($AN519-1)*3+$AO519+5,$AP519+7))="",0,INDIRECT(ADDRESS(($AN519-1)*3+$AO519+5,$AP519+7))),IF(INDIRECT(ADDRESS(($AN519-1)*3+$AO519+5,$AP519+7))="",0,IF(COUNTIF(INDIRECT(ADDRESS(($AN519-1)*36+($AO519-1)*12+6,COLUMN())):INDIRECT(ADDRESS(($AN519-1)*36+($AO519-1)*12+$AP519+4,COLUMN())),INDIRECT(ADDRESS(($AN519-1)*3+$AO519+5,$AP519+7)))&gt;=1,0,INDIRECT(ADDRESS(($AN519-1)*3+$AO519+5,$AP519+7)))))</f>
        <v>0</v>
      </c>
      <c r="AR519" s="4">
        <f ca="1">COUNTIF(INDIRECT("H"&amp;(ROW()+12*(($AN519-1)*3+$AO519)-ROW())/12+5):INDIRECT("S"&amp;(ROW()+12*(($AN519-1)*3+$AO519)-ROW())/12+5),AQ519)</f>
        <v>0</v>
      </c>
      <c r="AS519" s="6"/>
      <c r="AU519" s="4">
        <f ca="1">IF(AND(AQ519&gt;0,AR619&gt;0),COUNTIF(AU$6:AU518,"&gt;0")+1,0)</f>
        <v>0</v>
      </c>
    </row>
    <row r="520" spans="40:47">
      <c r="AN520" s="4">
        <v>15</v>
      </c>
      <c r="AO520" s="4">
        <v>1</v>
      </c>
      <c r="AP520" s="4">
        <v>11</v>
      </c>
      <c r="AQ520" s="6">
        <f ca="1">IF($AP520=1,IF(INDIRECT(ADDRESS(($AN520-1)*3+$AO520+5,$AP520+7))="",0,INDIRECT(ADDRESS(($AN520-1)*3+$AO520+5,$AP520+7))),IF(INDIRECT(ADDRESS(($AN520-1)*3+$AO520+5,$AP520+7))="",0,IF(COUNTIF(INDIRECT(ADDRESS(($AN520-1)*36+($AO520-1)*12+6,COLUMN())):INDIRECT(ADDRESS(($AN520-1)*36+($AO520-1)*12+$AP520+4,COLUMN())),INDIRECT(ADDRESS(($AN520-1)*3+$AO520+5,$AP520+7)))&gt;=1,0,INDIRECT(ADDRESS(($AN520-1)*3+$AO520+5,$AP520+7)))))</f>
        <v>0</v>
      </c>
      <c r="AR520" s="4">
        <f ca="1">COUNTIF(INDIRECT("H"&amp;(ROW()+12*(($AN520-1)*3+$AO520)-ROW())/12+5):INDIRECT("S"&amp;(ROW()+12*(($AN520-1)*3+$AO520)-ROW())/12+5),AQ520)</f>
        <v>0</v>
      </c>
      <c r="AS520" s="6"/>
      <c r="AU520" s="4">
        <f ca="1">IF(AND(AQ520&gt;0,AR620&gt;0),COUNTIF(AU$6:AU519,"&gt;0")+1,0)</f>
        <v>0</v>
      </c>
    </row>
    <row r="521" spans="40:47">
      <c r="AN521" s="4">
        <v>15</v>
      </c>
      <c r="AO521" s="4">
        <v>1</v>
      </c>
      <c r="AP521" s="4">
        <v>12</v>
      </c>
      <c r="AQ521" s="6">
        <f ca="1">IF($AP521=1,IF(INDIRECT(ADDRESS(($AN521-1)*3+$AO521+5,$AP521+7))="",0,INDIRECT(ADDRESS(($AN521-1)*3+$AO521+5,$AP521+7))),IF(INDIRECT(ADDRESS(($AN521-1)*3+$AO521+5,$AP521+7))="",0,IF(COUNTIF(INDIRECT(ADDRESS(($AN521-1)*36+($AO521-1)*12+6,COLUMN())):INDIRECT(ADDRESS(($AN521-1)*36+($AO521-1)*12+$AP521+4,COLUMN())),INDIRECT(ADDRESS(($AN521-1)*3+$AO521+5,$AP521+7)))&gt;=1,0,INDIRECT(ADDRESS(($AN521-1)*3+$AO521+5,$AP521+7)))))</f>
        <v>0</v>
      </c>
      <c r="AR521" s="4">
        <f ca="1">COUNTIF(INDIRECT("H"&amp;(ROW()+12*(($AN521-1)*3+$AO521)-ROW())/12+5):INDIRECT("S"&amp;(ROW()+12*(($AN521-1)*3+$AO521)-ROW())/12+5),AQ521)</f>
        <v>0</v>
      </c>
      <c r="AS521" s="6"/>
      <c r="AU521" s="4">
        <f ca="1">IF(AND(AQ521&gt;0,AR621&gt;0),COUNTIF(AU$6:AU520,"&gt;0")+1,0)</f>
        <v>0</v>
      </c>
    </row>
    <row r="522" spans="40:47">
      <c r="AN522" s="4">
        <v>15</v>
      </c>
      <c r="AO522" s="4">
        <v>2</v>
      </c>
      <c r="AP522" s="4">
        <v>1</v>
      </c>
      <c r="AQ522" s="6">
        <f ca="1">IF($AP522=1,IF(INDIRECT(ADDRESS(($AN522-1)*3+$AO522+5,$AP522+7))="",0,INDIRECT(ADDRESS(($AN522-1)*3+$AO522+5,$AP522+7))),IF(INDIRECT(ADDRESS(($AN522-1)*3+$AO522+5,$AP522+7))="",0,IF(COUNTIF(INDIRECT(ADDRESS(($AN522-1)*36+($AO522-1)*12+6,COLUMN())):INDIRECT(ADDRESS(($AN522-1)*36+($AO522-1)*12+$AP522+4,COLUMN())),INDIRECT(ADDRESS(($AN522-1)*3+$AO522+5,$AP522+7)))&gt;=1,0,INDIRECT(ADDRESS(($AN522-1)*3+$AO522+5,$AP522+7)))))</f>
        <v>0</v>
      </c>
      <c r="AR522" s="4">
        <f ca="1">COUNTIF(INDIRECT("H"&amp;(ROW()+12*(($AN522-1)*3+$AO522)-ROW())/12+5):INDIRECT("S"&amp;(ROW()+12*(($AN522-1)*3+$AO522)-ROW())/12+5),AQ522)</f>
        <v>0</v>
      </c>
      <c r="AS522" s="6"/>
      <c r="AU522" s="4">
        <f ca="1">IF(AND(AQ522&gt;0,AR622&gt;0),COUNTIF(AU$6:AU521,"&gt;0")+1,0)</f>
        <v>0</v>
      </c>
    </row>
    <row r="523" spans="40:47">
      <c r="AN523" s="4">
        <v>15</v>
      </c>
      <c r="AO523" s="4">
        <v>2</v>
      </c>
      <c r="AP523" s="4">
        <v>2</v>
      </c>
      <c r="AQ523" s="6">
        <f ca="1">IF($AP523=1,IF(INDIRECT(ADDRESS(($AN523-1)*3+$AO523+5,$AP523+7))="",0,INDIRECT(ADDRESS(($AN523-1)*3+$AO523+5,$AP523+7))),IF(INDIRECT(ADDRESS(($AN523-1)*3+$AO523+5,$AP523+7))="",0,IF(COUNTIF(INDIRECT(ADDRESS(($AN523-1)*36+($AO523-1)*12+6,COLUMN())):INDIRECT(ADDRESS(($AN523-1)*36+($AO523-1)*12+$AP523+4,COLUMN())),INDIRECT(ADDRESS(($AN523-1)*3+$AO523+5,$AP523+7)))&gt;=1,0,INDIRECT(ADDRESS(($AN523-1)*3+$AO523+5,$AP523+7)))))</f>
        <v>0</v>
      </c>
      <c r="AR523" s="4">
        <f ca="1">COUNTIF(INDIRECT("H"&amp;(ROW()+12*(($AN523-1)*3+$AO523)-ROW())/12+5):INDIRECT("S"&amp;(ROW()+12*(($AN523-1)*3+$AO523)-ROW())/12+5),AQ523)</f>
        <v>0</v>
      </c>
      <c r="AS523" s="6"/>
      <c r="AU523" s="4">
        <f ca="1">IF(AND(AQ523&gt;0,AR623&gt;0),COUNTIF(AU$6:AU522,"&gt;0")+1,0)</f>
        <v>0</v>
      </c>
    </row>
    <row r="524" spans="40:47">
      <c r="AN524" s="4">
        <v>15</v>
      </c>
      <c r="AO524" s="4">
        <v>2</v>
      </c>
      <c r="AP524" s="4">
        <v>3</v>
      </c>
      <c r="AQ524" s="6">
        <f ca="1">IF($AP524=1,IF(INDIRECT(ADDRESS(($AN524-1)*3+$AO524+5,$AP524+7))="",0,INDIRECT(ADDRESS(($AN524-1)*3+$AO524+5,$AP524+7))),IF(INDIRECT(ADDRESS(($AN524-1)*3+$AO524+5,$AP524+7))="",0,IF(COUNTIF(INDIRECT(ADDRESS(($AN524-1)*36+($AO524-1)*12+6,COLUMN())):INDIRECT(ADDRESS(($AN524-1)*36+($AO524-1)*12+$AP524+4,COLUMN())),INDIRECT(ADDRESS(($AN524-1)*3+$AO524+5,$AP524+7)))&gt;=1,0,INDIRECT(ADDRESS(($AN524-1)*3+$AO524+5,$AP524+7)))))</f>
        <v>0</v>
      </c>
      <c r="AR524" s="4">
        <f ca="1">COUNTIF(INDIRECT("H"&amp;(ROW()+12*(($AN524-1)*3+$AO524)-ROW())/12+5):INDIRECT("S"&amp;(ROW()+12*(($AN524-1)*3+$AO524)-ROW())/12+5),AQ524)</f>
        <v>0</v>
      </c>
      <c r="AS524" s="6"/>
      <c r="AU524" s="4">
        <f ca="1">IF(AND(AQ524&gt;0,AR624&gt;0),COUNTIF(AU$6:AU523,"&gt;0")+1,0)</f>
        <v>0</v>
      </c>
    </row>
    <row r="525" spans="40:47">
      <c r="AN525" s="4">
        <v>15</v>
      </c>
      <c r="AO525" s="4">
        <v>2</v>
      </c>
      <c r="AP525" s="4">
        <v>4</v>
      </c>
      <c r="AQ525" s="6">
        <f ca="1">IF($AP525=1,IF(INDIRECT(ADDRESS(($AN525-1)*3+$AO525+5,$AP525+7))="",0,INDIRECT(ADDRESS(($AN525-1)*3+$AO525+5,$AP525+7))),IF(INDIRECT(ADDRESS(($AN525-1)*3+$AO525+5,$AP525+7))="",0,IF(COUNTIF(INDIRECT(ADDRESS(($AN525-1)*36+($AO525-1)*12+6,COLUMN())):INDIRECT(ADDRESS(($AN525-1)*36+($AO525-1)*12+$AP525+4,COLUMN())),INDIRECT(ADDRESS(($AN525-1)*3+$AO525+5,$AP525+7)))&gt;=1,0,INDIRECT(ADDRESS(($AN525-1)*3+$AO525+5,$AP525+7)))))</f>
        <v>0</v>
      </c>
      <c r="AR525" s="4">
        <f ca="1">COUNTIF(INDIRECT("H"&amp;(ROW()+12*(($AN525-1)*3+$AO525)-ROW())/12+5):INDIRECT("S"&amp;(ROW()+12*(($AN525-1)*3+$AO525)-ROW())/12+5),AQ525)</f>
        <v>0</v>
      </c>
      <c r="AS525" s="6"/>
      <c r="AU525" s="4">
        <f ca="1">IF(AND(AQ525&gt;0,AR625&gt;0),COUNTIF(AU$6:AU524,"&gt;0")+1,0)</f>
        <v>0</v>
      </c>
    </row>
    <row r="526" spans="40:47">
      <c r="AN526" s="4">
        <v>15</v>
      </c>
      <c r="AO526" s="4">
        <v>2</v>
      </c>
      <c r="AP526" s="4">
        <v>5</v>
      </c>
      <c r="AQ526" s="6">
        <f ca="1">IF($AP526=1,IF(INDIRECT(ADDRESS(($AN526-1)*3+$AO526+5,$AP526+7))="",0,INDIRECT(ADDRESS(($AN526-1)*3+$AO526+5,$AP526+7))),IF(INDIRECT(ADDRESS(($AN526-1)*3+$AO526+5,$AP526+7))="",0,IF(COUNTIF(INDIRECT(ADDRESS(($AN526-1)*36+($AO526-1)*12+6,COLUMN())):INDIRECT(ADDRESS(($AN526-1)*36+($AO526-1)*12+$AP526+4,COLUMN())),INDIRECT(ADDRESS(($AN526-1)*3+$AO526+5,$AP526+7)))&gt;=1,0,INDIRECT(ADDRESS(($AN526-1)*3+$AO526+5,$AP526+7)))))</f>
        <v>0</v>
      </c>
      <c r="AR526" s="4">
        <f ca="1">COUNTIF(INDIRECT("H"&amp;(ROW()+12*(($AN526-1)*3+$AO526)-ROW())/12+5):INDIRECT("S"&amp;(ROW()+12*(($AN526-1)*3+$AO526)-ROW())/12+5),AQ526)</f>
        <v>0</v>
      </c>
      <c r="AS526" s="6"/>
      <c r="AU526" s="4">
        <f ca="1">IF(AND(AQ526&gt;0,AR626&gt;0),COUNTIF(AU$6:AU525,"&gt;0")+1,0)</f>
        <v>0</v>
      </c>
    </row>
    <row r="527" spans="40:47">
      <c r="AN527" s="4">
        <v>15</v>
      </c>
      <c r="AO527" s="4">
        <v>2</v>
      </c>
      <c r="AP527" s="4">
        <v>6</v>
      </c>
      <c r="AQ527" s="6">
        <f ca="1">IF($AP527=1,IF(INDIRECT(ADDRESS(($AN527-1)*3+$AO527+5,$AP527+7))="",0,INDIRECT(ADDRESS(($AN527-1)*3+$AO527+5,$AP527+7))),IF(INDIRECT(ADDRESS(($AN527-1)*3+$AO527+5,$AP527+7))="",0,IF(COUNTIF(INDIRECT(ADDRESS(($AN527-1)*36+($AO527-1)*12+6,COLUMN())):INDIRECT(ADDRESS(($AN527-1)*36+($AO527-1)*12+$AP527+4,COLUMN())),INDIRECT(ADDRESS(($AN527-1)*3+$AO527+5,$AP527+7)))&gt;=1,0,INDIRECT(ADDRESS(($AN527-1)*3+$AO527+5,$AP527+7)))))</f>
        <v>0</v>
      </c>
      <c r="AR527" s="4">
        <f ca="1">COUNTIF(INDIRECT("H"&amp;(ROW()+12*(($AN527-1)*3+$AO527)-ROW())/12+5):INDIRECT("S"&amp;(ROW()+12*(($AN527-1)*3+$AO527)-ROW())/12+5),AQ527)</f>
        <v>0</v>
      </c>
      <c r="AS527" s="6"/>
      <c r="AU527" s="4">
        <f ca="1">IF(AND(AQ527&gt;0,AR627&gt;0),COUNTIF(AU$6:AU526,"&gt;0")+1,0)</f>
        <v>0</v>
      </c>
    </row>
    <row r="528" spans="40:47">
      <c r="AN528" s="4">
        <v>15</v>
      </c>
      <c r="AO528" s="4">
        <v>2</v>
      </c>
      <c r="AP528" s="4">
        <v>7</v>
      </c>
      <c r="AQ528" s="6">
        <f ca="1">IF($AP528=1,IF(INDIRECT(ADDRESS(($AN528-1)*3+$AO528+5,$AP528+7))="",0,INDIRECT(ADDRESS(($AN528-1)*3+$AO528+5,$AP528+7))),IF(INDIRECT(ADDRESS(($AN528-1)*3+$AO528+5,$AP528+7))="",0,IF(COUNTIF(INDIRECT(ADDRESS(($AN528-1)*36+($AO528-1)*12+6,COLUMN())):INDIRECT(ADDRESS(($AN528-1)*36+($AO528-1)*12+$AP528+4,COLUMN())),INDIRECT(ADDRESS(($AN528-1)*3+$AO528+5,$AP528+7)))&gt;=1,0,INDIRECT(ADDRESS(($AN528-1)*3+$AO528+5,$AP528+7)))))</f>
        <v>0</v>
      </c>
      <c r="AR528" s="4">
        <f ca="1">COUNTIF(INDIRECT("H"&amp;(ROW()+12*(($AN528-1)*3+$AO528)-ROW())/12+5):INDIRECT("S"&amp;(ROW()+12*(($AN528-1)*3+$AO528)-ROW())/12+5),AQ528)</f>
        <v>0</v>
      </c>
      <c r="AS528" s="6"/>
      <c r="AU528" s="4">
        <f ca="1">IF(AND(AQ528&gt;0,AR628&gt;0),COUNTIF(AU$6:AU527,"&gt;0")+1,0)</f>
        <v>0</v>
      </c>
    </row>
    <row r="529" spans="40:47">
      <c r="AN529" s="4">
        <v>15</v>
      </c>
      <c r="AO529" s="4">
        <v>2</v>
      </c>
      <c r="AP529" s="4">
        <v>8</v>
      </c>
      <c r="AQ529" s="6">
        <f ca="1">IF($AP529=1,IF(INDIRECT(ADDRESS(($AN529-1)*3+$AO529+5,$AP529+7))="",0,INDIRECT(ADDRESS(($AN529-1)*3+$AO529+5,$AP529+7))),IF(INDIRECT(ADDRESS(($AN529-1)*3+$AO529+5,$AP529+7))="",0,IF(COUNTIF(INDIRECT(ADDRESS(($AN529-1)*36+($AO529-1)*12+6,COLUMN())):INDIRECT(ADDRESS(($AN529-1)*36+($AO529-1)*12+$AP529+4,COLUMN())),INDIRECT(ADDRESS(($AN529-1)*3+$AO529+5,$AP529+7)))&gt;=1,0,INDIRECT(ADDRESS(($AN529-1)*3+$AO529+5,$AP529+7)))))</f>
        <v>0</v>
      </c>
      <c r="AR529" s="4">
        <f ca="1">COUNTIF(INDIRECT("H"&amp;(ROW()+12*(($AN529-1)*3+$AO529)-ROW())/12+5):INDIRECT("S"&amp;(ROW()+12*(($AN529-1)*3+$AO529)-ROW())/12+5),AQ529)</f>
        <v>0</v>
      </c>
      <c r="AS529" s="6"/>
      <c r="AU529" s="4">
        <f ca="1">IF(AND(AQ529&gt;0,AR629&gt;0),COUNTIF(AU$6:AU528,"&gt;0")+1,0)</f>
        <v>0</v>
      </c>
    </row>
    <row r="530" spans="40:47">
      <c r="AN530" s="4">
        <v>15</v>
      </c>
      <c r="AO530" s="4">
        <v>2</v>
      </c>
      <c r="AP530" s="4">
        <v>9</v>
      </c>
      <c r="AQ530" s="6">
        <f ca="1">IF($AP530=1,IF(INDIRECT(ADDRESS(($AN530-1)*3+$AO530+5,$AP530+7))="",0,INDIRECT(ADDRESS(($AN530-1)*3+$AO530+5,$AP530+7))),IF(INDIRECT(ADDRESS(($AN530-1)*3+$AO530+5,$AP530+7))="",0,IF(COUNTIF(INDIRECT(ADDRESS(($AN530-1)*36+($AO530-1)*12+6,COLUMN())):INDIRECT(ADDRESS(($AN530-1)*36+($AO530-1)*12+$AP530+4,COLUMN())),INDIRECT(ADDRESS(($AN530-1)*3+$AO530+5,$AP530+7)))&gt;=1,0,INDIRECT(ADDRESS(($AN530-1)*3+$AO530+5,$AP530+7)))))</f>
        <v>0</v>
      </c>
      <c r="AR530" s="4">
        <f ca="1">COUNTIF(INDIRECT("H"&amp;(ROW()+12*(($AN530-1)*3+$AO530)-ROW())/12+5):INDIRECT("S"&amp;(ROW()+12*(($AN530-1)*3+$AO530)-ROW())/12+5),AQ530)</f>
        <v>0</v>
      </c>
      <c r="AS530" s="6"/>
      <c r="AU530" s="4">
        <f ca="1">IF(AND(AQ530&gt;0,AR630&gt;0),COUNTIF(AU$6:AU529,"&gt;0")+1,0)</f>
        <v>0</v>
      </c>
    </row>
    <row r="531" spans="40:47">
      <c r="AN531" s="4">
        <v>15</v>
      </c>
      <c r="AO531" s="4">
        <v>2</v>
      </c>
      <c r="AP531" s="4">
        <v>10</v>
      </c>
      <c r="AQ531" s="6">
        <f ca="1">IF($AP531=1,IF(INDIRECT(ADDRESS(($AN531-1)*3+$AO531+5,$AP531+7))="",0,INDIRECT(ADDRESS(($AN531-1)*3+$AO531+5,$AP531+7))),IF(INDIRECT(ADDRESS(($AN531-1)*3+$AO531+5,$AP531+7))="",0,IF(COUNTIF(INDIRECT(ADDRESS(($AN531-1)*36+($AO531-1)*12+6,COLUMN())):INDIRECT(ADDRESS(($AN531-1)*36+($AO531-1)*12+$AP531+4,COLUMN())),INDIRECT(ADDRESS(($AN531-1)*3+$AO531+5,$AP531+7)))&gt;=1,0,INDIRECT(ADDRESS(($AN531-1)*3+$AO531+5,$AP531+7)))))</f>
        <v>0</v>
      </c>
      <c r="AR531" s="4">
        <f ca="1">COUNTIF(INDIRECT("H"&amp;(ROW()+12*(($AN531-1)*3+$AO531)-ROW())/12+5):INDIRECT("S"&amp;(ROW()+12*(($AN531-1)*3+$AO531)-ROW())/12+5),AQ531)</f>
        <v>0</v>
      </c>
      <c r="AS531" s="6"/>
      <c r="AU531" s="4">
        <f ca="1">IF(AND(AQ531&gt;0,AR631&gt;0),COUNTIF(AU$6:AU530,"&gt;0")+1,0)</f>
        <v>0</v>
      </c>
    </row>
    <row r="532" spans="40:47">
      <c r="AN532" s="4">
        <v>15</v>
      </c>
      <c r="AO532" s="4">
        <v>2</v>
      </c>
      <c r="AP532" s="4">
        <v>11</v>
      </c>
      <c r="AQ532" s="6">
        <f ca="1">IF($AP532=1,IF(INDIRECT(ADDRESS(($AN532-1)*3+$AO532+5,$AP532+7))="",0,INDIRECT(ADDRESS(($AN532-1)*3+$AO532+5,$AP532+7))),IF(INDIRECT(ADDRESS(($AN532-1)*3+$AO532+5,$AP532+7))="",0,IF(COUNTIF(INDIRECT(ADDRESS(($AN532-1)*36+($AO532-1)*12+6,COLUMN())):INDIRECT(ADDRESS(($AN532-1)*36+($AO532-1)*12+$AP532+4,COLUMN())),INDIRECT(ADDRESS(($AN532-1)*3+$AO532+5,$AP532+7)))&gt;=1,0,INDIRECT(ADDRESS(($AN532-1)*3+$AO532+5,$AP532+7)))))</f>
        <v>0</v>
      </c>
      <c r="AR532" s="4">
        <f ca="1">COUNTIF(INDIRECT("H"&amp;(ROW()+12*(($AN532-1)*3+$AO532)-ROW())/12+5):INDIRECT("S"&amp;(ROW()+12*(($AN532-1)*3+$AO532)-ROW())/12+5),AQ532)</f>
        <v>0</v>
      </c>
      <c r="AS532" s="6"/>
      <c r="AU532" s="4">
        <f ca="1">IF(AND(AQ532&gt;0,AR632&gt;0),COUNTIF(AU$6:AU531,"&gt;0")+1,0)</f>
        <v>0</v>
      </c>
    </row>
    <row r="533" spans="40:47">
      <c r="AN533" s="4">
        <v>15</v>
      </c>
      <c r="AO533" s="4">
        <v>2</v>
      </c>
      <c r="AP533" s="4">
        <v>12</v>
      </c>
      <c r="AQ533" s="6">
        <f ca="1">IF($AP533=1,IF(INDIRECT(ADDRESS(($AN533-1)*3+$AO533+5,$AP533+7))="",0,INDIRECT(ADDRESS(($AN533-1)*3+$AO533+5,$AP533+7))),IF(INDIRECT(ADDRESS(($AN533-1)*3+$AO533+5,$AP533+7))="",0,IF(COUNTIF(INDIRECT(ADDRESS(($AN533-1)*36+($AO533-1)*12+6,COLUMN())):INDIRECT(ADDRESS(($AN533-1)*36+($AO533-1)*12+$AP533+4,COLUMN())),INDIRECT(ADDRESS(($AN533-1)*3+$AO533+5,$AP533+7)))&gt;=1,0,INDIRECT(ADDRESS(($AN533-1)*3+$AO533+5,$AP533+7)))))</f>
        <v>0</v>
      </c>
      <c r="AR533" s="4">
        <f ca="1">COUNTIF(INDIRECT("H"&amp;(ROW()+12*(($AN533-1)*3+$AO533)-ROW())/12+5):INDIRECT("S"&amp;(ROW()+12*(($AN533-1)*3+$AO533)-ROW())/12+5),AQ533)</f>
        <v>0</v>
      </c>
      <c r="AS533" s="6"/>
      <c r="AU533" s="4">
        <f ca="1">IF(AND(AQ533&gt;0,AR633&gt;0),COUNTIF(AU$6:AU532,"&gt;0")+1,0)</f>
        <v>0</v>
      </c>
    </row>
    <row r="534" spans="40:47">
      <c r="AN534" s="4">
        <v>15</v>
      </c>
      <c r="AO534" s="4">
        <v>3</v>
      </c>
      <c r="AP534" s="4">
        <v>1</v>
      </c>
      <c r="AQ534" s="6">
        <f ca="1">IF($AP534=1,IF(INDIRECT(ADDRESS(($AN534-1)*3+$AO534+5,$AP534+7))="",0,INDIRECT(ADDRESS(($AN534-1)*3+$AO534+5,$AP534+7))),IF(INDIRECT(ADDRESS(($AN534-1)*3+$AO534+5,$AP534+7))="",0,IF(COUNTIF(INDIRECT(ADDRESS(($AN534-1)*36+($AO534-1)*12+6,COLUMN())):INDIRECT(ADDRESS(($AN534-1)*36+($AO534-1)*12+$AP534+4,COLUMN())),INDIRECT(ADDRESS(($AN534-1)*3+$AO534+5,$AP534+7)))&gt;=1,0,INDIRECT(ADDRESS(($AN534-1)*3+$AO534+5,$AP534+7)))))</f>
        <v>0</v>
      </c>
      <c r="AR534" s="4">
        <f ca="1">COUNTIF(INDIRECT("H"&amp;(ROW()+12*(($AN534-1)*3+$AO534)-ROW())/12+5):INDIRECT("S"&amp;(ROW()+12*(($AN534-1)*3+$AO534)-ROW())/12+5),AQ534)</f>
        <v>0</v>
      </c>
      <c r="AS534" s="6"/>
      <c r="AU534" s="4">
        <f ca="1">IF(AND(AQ534&gt;0,AR634&gt;0),COUNTIF(AU$6:AU533,"&gt;0")+1,0)</f>
        <v>0</v>
      </c>
    </row>
    <row r="535" spans="40:47">
      <c r="AN535" s="4">
        <v>15</v>
      </c>
      <c r="AO535" s="4">
        <v>3</v>
      </c>
      <c r="AP535" s="4">
        <v>2</v>
      </c>
      <c r="AQ535" s="6">
        <f ca="1">IF($AP535=1,IF(INDIRECT(ADDRESS(($AN535-1)*3+$AO535+5,$AP535+7))="",0,INDIRECT(ADDRESS(($AN535-1)*3+$AO535+5,$AP535+7))),IF(INDIRECT(ADDRESS(($AN535-1)*3+$AO535+5,$AP535+7))="",0,IF(COUNTIF(INDIRECT(ADDRESS(($AN535-1)*36+($AO535-1)*12+6,COLUMN())):INDIRECT(ADDRESS(($AN535-1)*36+($AO535-1)*12+$AP535+4,COLUMN())),INDIRECT(ADDRESS(($AN535-1)*3+$AO535+5,$AP535+7)))&gt;=1,0,INDIRECT(ADDRESS(($AN535-1)*3+$AO535+5,$AP535+7)))))</f>
        <v>0</v>
      </c>
      <c r="AR535" s="4">
        <f ca="1">COUNTIF(INDIRECT("H"&amp;(ROW()+12*(($AN535-1)*3+$AO535)-ROW())/12+5):INDIRECT("S"&amp;(ROW()+12*(($AN535-1)*3+$AO535)-ROW())/12+5),AQ535)</f>
        <v>0</v>
      </c>
      <c r="AS535" s="6"/>
      <c r="AU535" s="4">
        <f ca="1">IF(AND(AQ535&gt;0,AR635&gt;0),COUNTIF(AU$6:AU534,"&gt;0")+1,0)</f>
        <v>0</v>
      </c>
    </row>
    <row r="536" spans="40:47">
      <c r="AN536" s="4">
        <v>15</v>
      </c>
      <c r="AO536" s="4">
        <v>3</v>
      </c>
      <c r="AP536" s="4">
        <v>3</v>
      </c>
      <c r="AQ536" s="6">
        <f ca="1">IF($AP536=1,IF(INDIRECT(ADDRESS(($AN536-1)*3+$AO536+5,$AP536+7))="",0,INDIRECT(ADDRESS(($AN536-1)*3+$AO536+5,$AP536+7))),IF(INDIRECT(ADDRESS(($AN536-1)*3+$AO536+5,$AP536+7))="",0,IF(COUNTIF(INDIRECT(ADDRESS(($AN536-1)*36+($AO536-1)*12+6,COLUMN())):INDIRECT(ADDRESS(($AN536-1)*36+($AO536-1)*12+$AP536+4,COLUMN())),INDIRECT(ADDRESS(($AN536-1)*3+$AO536+5,$AP536+7)))&gt;=1,0,INDIRECT(ADDRESS(($AN536-1)*3+$AO536+5,$AP536+7)))))</f>
        <v>0</v>
      </c>
      <c r="AR536" s="4">
        <f ca="1">COUNTIF(INDIRECT("H"&amp;(ROW()+12*(($AN536-1)*3+$AO536)-ROW())/12+5):INDIRECT("S"&amp;(ROW()+12*(($AN536-1)*3+$AO536)-ROW())/12+5),AQ536)</f>
        <v>0</v>
      </c>
      <c r="AS536" s="6"/>
      <c r="AU536" s="4">
        <f ca="1">IF(AND(AQ536&gt;0,AR636&gt;0),COUNTIF(AU$6:AU535,"&gt;0")+1,0)</f>
        <v>0</v>
      </c>
    </row>
    <row r="537" spans="40:47">
      <c r="AN537" s="4">
        <v>15</v>
      </c>
      <c r="AO537" s="4">
        <v>3</v>
      </c>
      <c r="AP537" s="4">
        <v>4</v>
      </c>
      <c r="AQ537" s="6">
        <f ca="1">IF($AP537=1,IF(INDIRECT(ADDRESS(($AN537-1)*3+$AO537+5,$AP537+7))="",0,INDIRECT(ADDRESS(($AN537-1)*3+$AO537+5,$AP537+7))),IF(INDIRECT(ADDRESS(($AN537-1)*3+$AO537+5,$AP537+7))="",0,IF(COUNTIF(INDIRECT(ADDRESS(($AN537-1)*36+($AO537-1)*12+6,COLUMN())):INDIRECT(ADDRESS(($AN537-1)*36+($AO537-1)*12+$AP537+4,COLUMN())),INDIRECT(ADDRESS(($AN537-1)*3+$AO537+5,$AP537+7)))&gt;=1,0,INDIRECT(ADDRESS(($AN537-1)*3+$AO537+5,$AP537+7)))))</f>
        <v>0</v>
      </c>
      <c r="AR537" s="4">
        <f ca="1">COUNTIF(INDIRECT("H"&amp;(ROW()+12*(($AN537-1)*3+$AO537)-ROW())/12+5):INDIRECT("S"&amp;(ROW()+12*(($AN537-1)*3+$AO537)-ROW())/12+5),AQ537)</f>
        <v>0</v>
      </c>
      <c r="AS537" s="6"/>
      <c r="AU537" s="4">
        <f ca="1">IF(AND(AQ537&gt;0,AR637&gt;0),COUNTIF(AU$6:AU536,"&gt;0")+1,0)</f>
        <v>0</v>
      </c>
    </row>
    <row r="538" spans="40:47">
      <c r="AN538" s="4">
        <v>15</v>
      </c>
      <c r="AO538" s="4">
        <v>3</v>
      </c>
      <c r="AP538" s="4">
        <v>5</v>
      </c>
      <c r="AQ538" s="6">
        <f ca="1">IF($AP538=1,IF(INDIRECT(ADDRESS(($AN538-1)*3+$AO538+5,$AP538+7))="",0,INDIRECT(ADDRESS(($AN538-1)*3+$AO538+5,$AP538+7))),IF(INDIRECT(ADDRESS(($AN538-1)*3+$AO538+5,$AP538+7))="",0,IF(COUNTIF(INDIRECT(ADDRESS(($AN538-1)*36+($AO538-1)*12+6,COLUMN())):INDIRECT(ADDRESS(($AN538-1)*36+($AO538-1)*12+$AP538+4,COLUMN())),INDIRECT(ADDRESS(($AN538-1)*3+$AO538+5,$AP538+7)))&gt;=1,0,INDIRECT(ADDRESS(($AN538-1)*3+$AO538+5,$AP538+7)))))</f>
        <v>0</v>
      </c>
      <c r="AR538" s="4">
        <f ca="1">COUNTIF(INDIRECT("H"&amp;(ROW()+12*(($AN538-1)*3+$AO538)-ROW())/12+5):INDIRECT("S"&amp;(ROW()+12*(($AN538-1)*3+$AO538)-ROW())/12+5),AQ538)</f>
        <v>0</v>
      </c>
      <c r="AS538" s="6"/>
      <c r="AU538" s="4">
        <f ca="1">IF(AND(AQ538&gt;0,AR638&gt;0),COUNTIF(AU$6:AU537,"&gt;0")+1,0)</f>
        <v>0</v>
      </c>
    </row>
    <row r="539" spans="40:47">
      <c r="AN539" s="4">
        <v>15</v>
      </c>
      <c r="AO539" s="4">
        <v>3</v>
      </c>
      <c r="AP539" s="4">
        <v>6</v>
      </c>
      <c r="AQ539" s="6">
        <f ca="1">IF($AP539=1,IF(INDIRECT(ADDRESS(($AN539-1)*3+$AO539+5,$AP539+7))="",0,INDIRECT(ADDRESS(($AN539-1)*3+$AO539+5,$AP539+7))),IF(INDIRECT(ADDRESS(($AN539-1)*3+$AO539+5,$AP539+7))="",0,IF(COUNTIF(INDIRECT(ADDRESS(($AN539-1)*36+($AO539-1)*12+6,COLUMN())):INDIRECT(ADDRESS(($AN539-1)*36+($AO539-1)*12+$AP539+4,COLUMN())),INDIRECT(ADDRESS(($AN539-1)*3+$AO539+5,$AP539+7)))&gt;=1,0,INDIRECT(ADDRESS(($AN539-1)*3+$AO539+5,$AP539+7)))))</f>
        <v>0</v>
      </c>
      <c r="AR539" s="4">
        <f ca="1">COUNTIF(INDIRECT("H"&amp;(ROW()+12*(($AN539-1)*3+$AO539)-ROW())/12+5):INDIRECT("S"&amp;(ROW()+12*(($AN539-1)*3+$AO539)-ROW())/12+5),AQ539)</f>
        <v>0</v>
      </c>
      <c r="AS539" s="6"/>
      <c r="AU539" s="4">
        <f ca="1">IF(AND(AQ539&gt;0,AR639&gt;0),COUNTIF(AU$6:AU538,"&gt;0")+1,0)</f>
        <v>0</v>
      </c>
    </row>
    <row r="540" spans="40:47">
      <c r="AN540" s="4">
        <v>15</v>
      </c>
      <c r="AO540" s="4">
        <v>3</v>
      </c>
      <c r="AP540" s="4">
        <v>7</v>
      </c>
      <c r="AQ540" s="6">
        <f ca="1">IF($AP540=1,IF(INDIRECT(ADDRESS(($AN540-1)*3+$AO540+5,$AP540+7))="",0,INDIRECT(ADDRESS(($AN540-1)*3+$AO540+5,$AP540+7))),IF(INDIRECT(ADDRESS(($AN540-1)*3+$AO540+5,$AP540+7))="",0,IF(COUNTIF(INDIRECT(ADDRESS(($AN540-1)*36+($AO540-1)*12+6,COLUMN())):INDIRECT(ADDRESS(($AN540-1)*36+($AO540-1)*12+$AP540+4,COLUMN())),INDIRECT(ADDRESS(($AN540-1)*3+$AO540+5,$AP540+7)))&gt;=1,0,INDIRECT(ADDRESS(($AN540-1)*3+$AO540+5,$AP540+7)))))</f>
        <v>0</v>
      </c>
      <c r="AR540" s="4">
        <f ca="1">COUNTIF(INDIRECT("H"&amp;(ROW()+12*(($AN540-1)*3+$AO540)-ROW())/12+5):INDIRECT("S"&amp;(ROW()+12*(($AN540-1)*3+$AO540)-ROW())/12+5),AQ540)</f>
        <v>0</v>
      </c>
      <c r="AS540" s="6"/>
      <c r="AU540" s="4">
        <f ca="1">IF(AND(AQ540&gt;0,AR640&gt;0),COUNTIF(AU$6:AU539,"&gt;0")+1,0)</f>
        <v>0</v>
      </c>
    </row>
    <row r="541" spans="40:47">
      <c r="AN541" s="4">
        <v>15</v>
      </c>
      <c r="AO541" s="4">
        <v>3</v>
      </c>
      <c r="AP541" s="4">
        <v>8</v>
      </c>
      <c r="AQ541" s="6">
        <f ca="1">IF($AP541=1,IF(INDIRECT(ADDRESS(($AN541-1)*3+$AO541+5,$AP541+7))="",0,INDIRECT(ADDRESS(($AN541-1)*3+$AO541+5,$AP541+7))),IF(INDIRECT(ADDRESS(($AN541-1)*3+$AO541+5,$AP541+7))="",0,IF(COUNTIF(INDIRECT(ADDRESS(($AN541-1)*36+($AO541-1)*12+6,COLUMN())):INDIRECT(ADDRESS(($AN541-1)*36+($AO541-1)*12+$AP541+4,COLUMN())),INDIRECT(ADDRESS(($AN541-1)*3+$AO541+5,$AP541+7)))&gt;=1,0,INDIRECT(ADDRESS(($AN541-1)*3+$AO541+5,$AP541+7)))))</f>
        <v>0</v>
      </c>
      <c r="AR541" s="4">
        <f ca="1">COUNTIF(INDIRECT("H"&amp;(ROW()+12*(($AN541-1)*3+$AO541)-ROW())/12+5):INDIRECT("S"&amp;(ROW()+12*(($AN541-1)*3+$AO541)-ROW())/12+5),AQ541)</f>
        <v>0</v>
      </c>
      <c r="AS541" s="6"/>
      <c r="AU541" s="4">
        <f ca="1">IF(AND(AQ541&gt;0,AR641&gt;0),COUNTIF(AU$6:AU540,"&gt;0")+1,0)</f>
        <v>0</v>
      </c>
    </row>
    <row r="542" spans="40:47">
      <c r="AN542" s="4">
        <v>15</v>
      </c>
      <c r="AO542" s="4">
        <v>3</v>
      </c>
      <c r="AP542" s="4">
        <v>9</v>
      </c>
      <c r="AQ542" s="6">
        <f ca="1">IF($AP542=1,IF(INDIRECT(ADDRESS(($AN542-1)*3+$AO542+5,$AP542+7))="",0,INDIRECT(ADDRESS(($AN542-1)*3+$AO542+5,$AP542+7))),IF(INDIRECT(ADDRESS(($AN542-1)*3+$AO542+5,$AP542+7))="",0,IF(COUNTIF(INDIRECT(ADDRESS(($AN542-1)*36+($AO542-1)*12+6,COLUMN())):INDIRECT(ADDRESS(($AN542-1)*36+($AO542-1)*12+$AP542+4,COLUMN())),INDIRECT(ADDRESS(($AN542-1)*3+$AO542+5,$AP542+7)))&gt;=1,0,INDIRECT(ADDRESS(($AN542-1)*3+$AO542+5,$AP542+7)))))</f>
        <v>0</v>
      </c>
      <c r="AR542" s="4">
        <f ca="1">COUNTIF(INDIRECT("H"&amp;(ROW()+12*(($AN542-1)*3+$AO542)-ROW())/12+5):INDIRECT("S"&amp;(ROW()+12*(($AN542-1)*3+$AO542)-ROW())/12+5),AQ542)</f>
        <v>0</v>
      </c>
      <c r="AS542" s="6"/>
      <c r="AU542" s="4">
        <f ca="1">IF(AND(AQ542&gt;0,AR642&gt;0),COUNTIF(AU$6:AU541,"&gt;0")+1,0)</f>
        <v>0</v>
      </c>
    </row>
    <row r="543" spans="40:47">
      <c r="AN543" s="4">
        <v>15</v>
      </c>
      <c r="AO543" s="4">
        <v>3</v>
      </c>
      <c r="AP543" s="4">
        <v>10</v>
      </c>
      <c r="AQ543" s="6">
        <f ca="1">IF($AP543=1,IF(INDIRECT(ADDRESS(($AN543-1)*3+$AO543+5,$AP543+7))="",0,INDIRECT(ADDRESS(($AN543-1)*3+$AO543+5,$AP543+7))),IF(INDIRECT(ADDRESS(($AN543-1)*3+$AO543+5,$AP543+7))="",0,IF(COUNTIF(INDIRECT(ADDRESS(($AN543-1)*36+($AO543-1)*12+6,COLUMN())):INDIRECT(ADDRESS(($AN543-1)*36+($AO543-1)*12+$AP543+4,COLUMN())),INDIRECT(ADDRESS(($AN543-1)*3+$AO543+5,$AP543+7)))&gt;=1,0,INDIRECT(ADDRESS(($AN543-1)*3+$AO543+5,$AP543+7)))))</f>
        <v>0</v>
      </c>
      <c r="AR543" s="4">
        <f ca="1">COUNTIF(INDIRECT("H"&amp;(ROW()+12*(($AN543-1)*3+$AO543)-ROW())/12+5):INDIRECT("S"&amp;(ROW()+12*(($AN543-1)*3+$AO543)-ROW())/12+5),AQ543)</f>
        <v>0</v>
      </c>
      <c r="AS543" s="6"/>
      <c r="AU543" s="4">
        <f ca="1">IF(AND(AQ543&gt;0,AR643&gt;0),COUNTIF(AU$6:AU542,"&gt;0")+1,0)</f>
        <v>0</v>
      </c>
    </row>
    <row r="544" spans="40:47">
      <c r="AN544" s="4">
        <v>15</v>
      </c>
      <c r="AO544" s="4">
        <v>3</v>
      </c>
      <c r="AP544" s="4">
        <v>11</v>
      </c>
      <c r="AQ544" s="6">
        <f ca="1">IF($AP544=1,IF(INDIRECT(ADDRESS(($AN544-1)*3+$AO544+5,$AP544+7))="",0,INDIRECT(ADDRESS(($AN544-1)*3+$AO544+5,$AP544+7))),IF(INDIRECT(ADDRESS(($AN544-1)*3+$AO544+5,$AP544+7))="",0,IF(COUNTIF(INDIRECT(ADDRESS(($AN544-1)*36+($AO544-1)*12+6,COLUMN())):INDIRECT(ADDRESS(($AN544-1)*36+($AO544-1)*12+$AP544+4,COLUMN())),INDIRECT(ADDRESS(($AN544-1)*3+$AO544+5,$AP544+7)))&gt;=1,0,INDIRECT(ADDRESS(($AN544-1)*3+$AO544+5,$AP544+7)))))</f>
        <v>0</v>
      </c>
      <c r="AR544" s="4">
        <f ca="1">COUNTIF(INDIRECT("H"&amp;(ROW()+12*(($AN544-1)*3+$AO544)-ROW())/12+5):INDIRECT("S"&amp;(ROW()+12*(($AN544-1)*3+$AO544)-ROW())/12+5),AQ544)</f>
        <v>0</v>
      </c>
      <c r="AS544" s="6"/>
      <c r="AU544" s="4">
        <f ca="1">IF(AND(AQ544&gt;0,AR644&gt;0),COUNTIF(AU$6:AU543,"&gt;0")+1,0)</f>
        <v>0</v>
      </c>
    </row>
    <row r="545" spans="40:47">
      <c r="AN545" s="77">
        <v>15</v>
      </c>
      <c r="AO545" s="77">
        <v>3</v>
      </c>
      <c r="AP545" s="77">
        <v>12</v>
      </c>
      <c r="AQ545" s="78">
        <f ca="1">IF($AP545=1,IF(INDIRECT(ADDRESS(($AN545-1)*3+$AO545+5,$AP545+7))="",0,INDIRECT(ADDRESS(($AN545-1)*3+$AO545+5,$AP545+7))),IF(INDIRECT(ADDRESS(($AN545-1)*3+$AO545+5,$AP545+7))="",0,IF(COUNTIF(INDIRECT(ADDRESS(($AN545-1)*36+($AO545-1)*12+6,COLUMN())):INDIRECT(ADDRESS(($AN545-1)*36+($AO545-1)*12+$AP545+4,COLUMN())),INDIRECT(ADDRESS(($AN545-1)*3+$AO545+5,$AP545+7)))&gt;=1,0,INDIRECT(ADDRESS(($AN545-1)*3+$AO545+5,$AP545+7)))))</f>
        <v>0</v>
      </c>
      <c r="AR545" s="77">
        <f ca="1">COUNTIF(INDIRECT("H"&amp;(ROW()+12*(($AN545-1)*3+$AO545)-ROW())/12+5):INDIRECT("S"&amp;(ROW()+12*(($AN545-1)*3+$AO545)-ROW())/12+5),AQ545)</f>
        <v>0</v>
      </c>
      <c r="AS545" s="78"/>
      <c r="AT545" s="77"/>
      <c r="AU545" s="77">
        <f ca="1">IF(AND(AQ545&gt;0,AR645&gt;0),COUNTIF(AU$6:AU544,"&gt;0")+1,0)</f>
        <v>0</v>
      </c>
    </row>
    <row r="546" spans="40:47">
      <c r="AN546" s="4">
        <v>16</v>
      </c>
      <c r="AO546" s="4">
        <v>1</v>
      </c>
      <c r="AP546" s="4">
        <v>1</v>
      </c>
      <c r="AQ546" s="6">
        <f ca="1">IF($AP546=1,IF(INDIRECT(ADDRESS(($AN546-1)*3+$AO546+5,$AP546+7))="",0,INDIRECT(ADDRESS(($AN546-1)*3+$AO546+5,$AP546+7))),IF(INDIRECT(ADDRESS(($AN546-1)*3+$AO546+5,$AP546+7))="",0,IF(COUNTIF(INDIRECT(ADDRESS(($AN546-1)*36+($AO546-1)*12+6,COLUMN())):INDIRECT(ADDRESS(($AN546-1)*36+($AO546-1)*12+$AP546+4,COLUMN())),INDIRECT(ADDRESS(($AN546-1)*3+$AO546+5,$AP546+7)))&gt;=1,0,INDIRECT(ADDRESS(($AN546-1)*3+$AO546+5,$AP546+7)))))</f>
        <v>0</v>
      </c>
      <c r="AR546" s="4">
        <f ca="1">COUNTIF(INDIRECT("H"&amp;(ROW()+12*(($AN546-1)*3+$AO546)-ROW())/12+5):INDIRECT("S"&amp;(ROW()+12*(($AN546-1)*3+$AO546)-ROW())/12+5),AQ546)</f>
        <v>0</v>
      </c>
      <c r="AS546" s="6"/>
      <c r="AU546" s="4">
        <f ca="1">IF(AND(AQ546&gt;0,AR646&gt;0),COUNTIF(AU$6:AU545,"&gt;0")+1,0)</f>
        <v>0</v>
      </c>
    </row>
    <row r="547" spans="40:47">
      <c r="AN547" s="4">
        <v>16</v>
      </c>
      <c r="AO547" s="4">
        <v>1</v>
      </c>
      <c r="AP547" s="4">
        <v>2</v>
      </c>
      <c r="AQ547" s="6">
        <f ca="1">IF($AP547=1,IF(INDIRECT(ADDRESS(($AN547-1)*3+$AO547+5,$AP547+7))="",0,INDIRECT(ADDRESS(($AN547-1)*3+$AO547+5,$AP547+7))),IF(INDIRECT(ADDRESS(($AN547-1)*3+$AO547+5,$AP547+7))="",0,IF(COUNTIF(INDIRECT(ADDRESS(($AN547-1)*36+($AO547-1)*12+6,COLUMN())):INDIRECT(ADDRESS(($AN547-1)*36+($AO547-1)*12+$AP547+4,COLUMN())),INDIRECT(ADDRESS(($AN547-1)*3+$AO547+5,$AP547+7)))&gt;=1,0,INDIRECT(ADDRESS(($AN547-1)*3+$AO547+5,$AP547+7)))))</f>
        <v>0</v>
      </c>
      <c r="AR547" s="4">
        <f ca="1">COUNTIF(INDIRECT("H"&amp;(ROW()+12*(($AN547-1)*3+$AO547)-ROW())/12+5):INDIRECT("S"&amp;(ROW()+12*(($AN547-1)*3+$AO547)-ROW())/12+5),AQ547)</f>
        <v>0</v>
      </c>
      <c r="AS547" s="6"/>
      <c r="AU547" s="4">
        <f ca="1">IF(AND(AQ547&gt;0,AR647&gt;0),COUNTIF(AU$6:AU546,"&gt;0")+1,0)</f>
        <v>0</v>
      </c>
    </row>
    <row r="548" spans="40:47">
      <c r="AN548" s="4">
        <v>16</v>
      </c>
      <c r="AO548" s="4">
        <v>1</v>
      </c>
      <c r="AP548" s="4">
        <v>3</v>
      </c>
      <c r="AQ548" s="6">
        <f ca="1">IF($AP548=1,IF(INDIRECT(ADDRESS(($AN548-1)*3+$AO548+5,$AP548+7))="",0,INDIRECT(ADDRESS(($AN548-1)*3+$AO548+5,$AP548+7))),IF(INDIRECT(ADDRESS(($AN548-1)*3+$AO548+5,$AP548+7))="",0,IF(COUNTIF(INDIRECT(ADDRESS(($AN548-1)*36+($AO548-1)*12+6,COLUMN())):INDIRECT(ADDRESS(($AN548-1)*36+($AO548-1)*12+$AP548+4,COLUMN())),INDIRECT(ADDRESS(($AN548-1)*3+$AO548+5,$AP548+7)))&gt;=1,0,INDIRECT(ADDRESS(($AN548-1)*3+$AO548+5,$AP548+7)))))</f>
        <v>0</v>
      </c>
      <c r="AR548" s="4">
        <f ca="1">COUNTIF(INDIRECT("H"&amp;(ROW()+12*(($AN548-1)*3+$AO548)-ROW())/12+5):INDIRECT("S"&amp;(ROW()+12*(($AN548-1)*3+$AO548)-ROW())/12+5),AQ548)</f>
        <v>0</v>
      </c>
      <c r="AS548" s="6"/>
      <c r="AU548" s="4">
        <f ca="1">IF(AND(AQ548&gt;0,AR648&gt;0),COUNTIF(AU$6:AU547,"&gt;0")+1,0)</f>
        <v>0</v>
      </c>
    </row>
    <row r="549" spans="40:47">
      <c r="AN549" s="4">
        <v>16</v>
      </c>
      <c r="AO549" s="4">
        <v>1</v>
      </c>
      <c r="AP549" s="4">
        <v>4</v>
      </c>
      <c r="AQ549" s="6">
        <f ca="1">IF($AP549=1,IF(INDIRECT(ADDRESS(($AN549-1)*3+$AO549+5,$AP549+7))="",0,INDIRECT(ADDRESS(($AN549-1)*3+$AO549+5,$AP549+7))),IF(INDIRECT(ADDRESS(($AN549-1)*3+$AO549+5,$AP549+7))="",0,IF(COUNTIF(INDIRECT(ADDRESS(($AN549-1)*36+($AO549-1)*12+6,COLUMN())):INDIRECT(ADDRESS(($AN549-1)*36+($AO549-1)*12+$AP549+4,COLUMN())),INDIRECT(ADDRESS(($AN549-1)*3+$AO549+5,$AP549+7)))&gt;=1,0,INDIRECT(ADDRESS(($AN549-1)*3+$AO549+5,$AP549+7)))))</f>
        <v>0</v>
      </c>
      <c r="AR549" s="4">
        <f ca="1">COUNTIF(INDIRECT("H"&amp;(ROW()+12*(($AN549-1)*3+$AO549)-ROW())/12+5):INDIRECT("S"&amp;(ROW()+12*(($AN549-1)*3+$AO549)-ROW())/12+5),AQ549)</f>
        <v>0</v>
      </c>
      <c r="AS549" s="6"/>
      <c r="AU549" s="4">
        <f ca="1">IF(AND(AQ549&gt;0,AR649&gt;0),COUNTIF(AU$6:AU548,"&gt;0")+1,0)</f>
        <v>0</v>
      </c>
    </row>
    <row r="550" spans="40:47">
      <c r="AN550" s="4">
        <v>16</v>
      </c>
      <c r="AO550" s="4">
        <v>1</v>
      </c>
      <c r="AP550" s="4">
        <v>5</v>
      </c>
      <c r="AQ550" s="6">
        <f ca="1">IF($AP550=1,IF(INDIRECT(ADDRESS(($AN550-1)*3+$AO550+5,$AP550+7))="",0,INDIRECT(ADDRESS(($AN550-1)*3+$AO550+5,$AP550+7))),IF(INDIRECT(ADDRESS(($AN550-1)*3+$AO550+5,$AP550+7))="",0,IF(COUNTIF(INDIRECT(ADDRESS(($AN550-1)*36+($AO550-1)*12+6,COLUMN())):INDIRECT(ADDRESS(($AN550-1)*36+($AO550-1)*12+$AP550+4,COLUMN())),INDIRECT(ADDRESS(($AN550-1)*3+$AO550+5,$AP550+7)))&gt;=1,0,INDIRECT(ADDRESS(($AN550-1)*3+$AO550+5,$AP550+7)))))</f>
        <v>0</v>
      </c>
      <c r="AR550" s="4">
        <f ca="1">COUNTIF(INDIRECT("H"&amp;(ROW()+12*(($AN550-1)*3+$AO550)-ROW())/12+5):INDIRECT("S"&amp;(ROW()+12*(($AN550-1)*3+$AO550)-ROW())/12+5),AQ550)</f>
        <v>0</v>
      </c>
      <c r="AS550" s="6"/>
      <c r="AU550" s="4">
        <f ca="1">IF(AND(AQ550&gt;0,AR650&gt;0),COUNTIF(AU$6:AU549,"&gt;0")+1,0)</f>
        <v>0</v>
      </c>
    </row>
    <row r="551" spans="40:47">
      <c r="AN551" s="4">
        <v>16</v>
      </c>
      <c r="AO551" s="4">
        <v>1</v>
      </c>
      <c r="AP551" s="4">
        <v>6</v>
      </c>
      <c r="AQ551" s="6">
        <f ca="1">IF($AP551=1,IF(INDIRECT(ADDRESS(($AN551-1)*3+$AO551+5,$AP551+7))="",0,INDIRECT(ADDRESS(($AN551-1)*3+$AO551+5,$AP551+7))),IF(INDIRECT(ADDRESS(($AN551-1)*3+$AO551+5,$AP551+7))="",0,IF(COUNTIF(INDIRECT(ADDRESS(($AN551-1)*36+($AO551-1)*12+6,COLUMN())):INDIRECT(ADDRESS(($AN551-1)*36+($AO551-1)*12+$AP551+4,COLUMN())),INDIRECT(ADDRESS(($AN551-1)*3+$AO551+5,$AP551+7)))&gt;=1,0,INDIRECT(ADDRESS(($AN551-1)*3+$AO551+5,$AP551+7)))))</f>
        <v>0</v>
      </c>
      <c r="AR551" s="4">
        <f ca="1">COUNTIF(INDIRECT("H"&amp;(ROW()+12*(($AN551-1)*3+$AO551)-ROW())/12+5):INDIRECT("S"&amp;(ROW()+12*(($AN551-1)*3+$AO551)-ROW())/12+5),AQ551)</f>
        <v>0</v>
      </c>
      <c r="AS551" s="6"/>
      <c r="AU551" s="4">
        <f ca="1">IF(AND(AQ551&gt;0,AR651&gt;0),COUNTIF(AU$6:AU550,"&gt;0")+1,0)</f>
        <v>0</v>
      </c>
    </row>
    <row r="552" spans="40:47">
      <c r="AN552" s="4">
        <v>16</v>
      </c>
      <c r="AO552" s="4">
        <v>1</v>
      </c>
      <c r="AP552" s="4">
        <v>7</v>
      </c>
      <c r="AQ552" s="6">
        <f ca="1">IF($AP552=1,IF(INDIRECT(ADDRESS(($AN552-1)*3+$AO552+5,$AP552+7))="",0,INDIRECT(ADDRESS(($AN552-1)*3+$AO552+5,$AP552+7))),IF(INDIRECT(ADDRESS(($AN552-1)*3+$AO552+5,$AP552+7))="",0,IF(COUNTIF(INDIRECT(ADDRESS(($AN552-1)*36+($AO552-1)*12+6,COLUMN())):INDIRECT(ADDRESS(($AN552-1)*36+($AO552-1)*12+$AP552+4,COLUMN())),INDIRECT(ADDRESS(($AN552-1)*3+$AO552+5,$AP552+7)))&gt;=1,0,INDIRECT(ADDRESS(($AN552-1)*3+$AO552+5,$AP552+7)))))</f>
        <v>0</v>
      </c>
      <c r="AR552" s="4">
        <f ca="1">COUNTIF(INDIRECT("H"&amp;(ROW()+12*(($AN552-1)*3+$AO552)-ROW())/12+5):INDIRECT("S"&amp;(ROW()+12*(($AN552-1)*3+$AO552)-ROW())/12+5),AQ552)</f>
        <v>0</v>
      </c>
      <c r="AS552" s="6"/>
      <c r="AU552" s="4">
        <f ca="1">IF(AND(AQ552&gt;0,AR652&gt;0),COUNTIF(AU$6:AU551,"&gt;0")+1,0)</f>
        <v>0</v>
      </c>
    </row>
    <row r="553" spans="40:47">
      <c r="AN553" s="4">
        <v>16</v>
      </c>
      <c r="AO553" s="4">
        <v>1</v>
      </c>
      <c r="AP553" s="4">
        <v>8</v>
      </c>
      <c r="AQ553" s="6">
        <f ca="1">IF($AP553=1,IF(INDIRECT(ADDRESS(($AN553-1)*3+$AO553+5,$AP553+7))="",0,INDIRECT(ADDRESS(($AN553-1)*3+$AO553+5,$AP553+7))),IF(INDIRECT(ADDRESS(($AN553-1)*3+$AO553+5,$AP553+7))="",0,IF(COUNTIF(INDIRECT(ADDRESS(($AN553-1)*36+($AO553-1)*12+6,COLUMN())):INDIRECT(ADDRESS(($AN553-1)*36+($AO553-1)*12+$AP553+4,COLUMN())),INDIRECT(ADDRESS(($AN553-1)*3+$AO553+5,$AP553+7)))&gt;=1,0,INDIRECT(ADDRESS(($AN553-1)*3+$AO553+5,$AP553+7)))))</f>
        <v>0</v>
      </c>
      <c r="AR553" s="4">
        <f ca="1">COUNTIF(INDIRECT("H"&amp;(ROW()+12*(($AN553-1)*3+$AO553)-ROW())/12+5):INDIRECT("S"&amp;(ROW()+12*(($AN553-1)*3+$AO553)-ROW())/12+5),AQ553)</f>
        <v>0</v>
      </c>
      <c r="AS553" s="6"/>
      <c r="AU553" s="4">
        <f ca="1">IF(AND(AQ553&gt;0,AR653&gt;0),COUNTIF(AU$6:AU552,"&gt;0")+1,0)</f>
        <v>0</v>
      </c>
    </row>
    <row r="554" spans="40:47">
      <c r="AN554" s="4">
        <v>16</v>
      </c>
      <c r="AO554" s="4">
        <v>1</v>
      </c>
      <c r="AP554" s="4">
        <v>9</v>
      </c>
      <c r="AQ554" s="6">
        <f ca="1">IF($AP554=1,IF(INDIRECT(ADDRESS(($AN554-1)*3+$AO554+5,$AP554+7))="",0,INDIRECT(ADDRESS(($AN554-1)*3+$AO554+5,$AP554+7))),IF(INDIRECT(ADDRESS(($AN554-1)*3+$AO554+5,$AP554+7))="",0,IF(COUNTIF(INDIRECT(ADDRESS(($AN554-1)*36+($AO554-1)*12+6,COLUMN())):INDIRECT(ADDRESS(($AN554-1)*36+($AO554-1)*12+$AP554+4,COLUMN())),INDIRECT(ADDRESS(($AN554-1)*3+$AO554+5,$AP554+7)))&gt;=1,0,INDIRECT(ADDRESS(($AN554-1)*3+$AO554+5,$AP554+7)))))</f>
        <v>0</v>
      </c>
      <c r="AR554" s="4">
        <f ca="1">COUNTIF(INDIRECT("H"&amp;(ROW()+12*(($AN554-1)*3+$AO554)-ROW())/12+5):INDIRECT("S"&amp;(ROW()+12*(($AN554-1)*3+$AO554)-ROW())/12+5),AQ554)</f>
        <v>0</v>
      </c>
      <c r="AS554" s="6"/>
      <c r="AU554" s="4">
        <f ca="1">IF(AND(AQ554&gt;0,AR654&gt;0),COUNTIF(AU$6:AU553,"&gt;0")+1,0)</f>
        <v>0</v>
      </c>
    </row>
    <row r="555" spans="40:47">
      <c r="AN555" s="4">
        <v>16</v>
      </c>
      <c r="AO555" s="4">
        <v>1</v>
      </c>
      <c r="AP555" s="4">
        <v>10</v>
      </c>
      <c r="AQ555" s="6">
        <f ca="1">IF($AP555=1,IF(INDIRECT(ADDRESS(($AN555-1)*3+$AO555+5,$AP555+7))="",0,INDIRECT(ADDRESS(($AN555-1)*3+$AO555+5,$AP555+7))),IF(INDIRECT(ADDRESS(($AN555-1)*3+$AO555+5,$AP555+7))="",0,IF(COUNTIF(INDIRECT(ADDRESS(($AN555-1)*36+($AO555-1)*12+6,COLUMN())):INDIRECT(ADDRESS(($AN555-1)*36+($AO555-1)*12+$AP555+4,COLUMN())),INDIRECT(ADDRESS(($AN555-1)*3+$AO555+5,$AP555+7)))&gt;=1,0,INDIRECT(ADDRESS(($AN555-1)*3+$AO555+5,$AP555+7)))))</f>
        <v>0</v>
      </c>
      <c r="AR555" s="4">
        <f ca="1">COUNTIF(INDIRECT("H"&amp;(ROW()+12*(($AN555-1)*3+$AO555)-ROW())/12+5):INDIRECT("S"&amp;(ROW()+12*(($AN555-1)*3+$AO555)-ROW())/12+5),AQ555)</f>
        <v>0</v>
      </c>
      <c r="AS555" s="6"/>
      <c r="AU555" s="4">
        <f ca="1">IF(AND(AQ555&gt;0,AR655&gt;0),COUNTIF(AU$6:AU554,"&gt;0")+1,0)</f>
        <v>0</v>
      </c>
    </row>
    <row r="556" spans="40:47">
      <c r="AN556" s="4">
        <v>16</v>
      </c>
      <c r="AO556" s="4">
        <v>1</v>
      </c>
      <c r="AP556" s="4">
        <v>11</v>
      </c>
      <c r="AQ556" s="6">
        <f ca="1">IF($AP556=1,IF(INDIRECT(ADDRESS(($AN556-1)*3+$AO556+5,$AP556+7))="",0,INDIRECT(ADDRESS(($AN556-1)*3+$AO556+5,$AP556+7))),IF(INDIRECT(ADDRESS(($AN556-1)*3+$AO556+5,$AP556+7))="",0,IF(COUNTIF(INDIRECT(ADDRESS(($AN556-1)*36+($AO556-1)*12+6,COLUMN())):INDIRECT(ADDRESS(($AN556-1)*36+($AO556-1)*12+$AP556+4,COLUMN())),INDIRECT(ADDRESS(($AN556-1)*3+$AO556+5,$AP556+7)))&gt;=1,0,INDIRECT(ADDRESS(($AN556-1)*3+$AO556+5,$AP556+7)))))</f>
        <v>0</v>
      </c>
      <c r="AR556" s="4">
        <f ca="1">COUNTIF(INDIRECT("H"&amp;(ROW()+12*(($AN556-1)*3+$AO556)-ROW())/12+5):INDIRECT("S"&amp;(ROW()+12*(($AN556-1)*3+$AO556)-ROW())/12+5),AQ556)</f>
        <v>0</v>
      </c>
      <c r="AS556" s="6"/>
      <c r="AU556" s="4">
        <f ca="1">IF(AND(AQ556&gt;0,AR656&gt;0),COUNTIF(AU$6:AU555,"&gt;0")+1,0)</f>
        <v>0</v>
      </c>
    </row>
    <row r="557" spans="40:47">
      <c r="AN557" s="4">
        <v>16</v>
      </c>
      <c r="AO557" s="4">
        <v>1</v>
      </c>
      <c r="AP557" s="4">
        <v>12</v>
      </c>
      <c r="AQ557" s="6">
        <f ca="1">IF($AP557=1,IF(INDIRECT(ADDRESS(($AN557-1)*3+$AO557+5,$AP557+7))="",0,INDIRECT(ADDRESS(($AN557-1)*3+$AO557+5,$AP557+7))),IF(INDIRECT(ADDRESS(($AN557-1)*3+$AO557+5,$AP557+7))="",0,IF(COUNTIF(INDIRECT(ADDRESS(($AN557-1)*36+($AO557-1)*12+6,COLUMN())):INDIRECT(ADDRESS(($AN557-1)*36+($AO557-1)*12+$AP557+4,COLUMN())),INDIRECT(ADDRESS(($AN557-1)*3+$AO557+5,$AP557+7)))&gt;=1,0,INDIRECT(ADDRESS(($AN557-1)*3+$AO557+5,$AP557+7)))))</f>
        <v>0</v>
      </c>
      <c r="AR557" s="4">
        <f ca="1">COUNTIF(INDIRECT("H"&amp;(ROW()+12*(($AN557-1)*3+$AO557)-ROW())/12+5):INDIRECT("S"&amp;(ROW()+12*(($AN557-1)*3+$AO557)-ROW())/12+5),AQ557)</f>
        <v>0</v>
      </c>
      <c r="AS557" s="6"/>
      <c r="AU557" s="4">
        <f ca="1">IF(AND(AQ557&gt;0,AR657&gt;0),COUNTIF(AU$6:AU556,"&gt;0")+1,0)</f>
        <v>0</v>
      </c>
    </row>
    <row r="558" spans="40:47">
      <c r="AN558" s="4">
        <v>16</v>
      </c>
      <c r="AO558" s="4">
        <v>2</v>
      </c>
      <c r="AP558" s="4">
        <v>1</v>
      </c>
      <c r="AQ558" s="6">
        <f ca="1">IF($AP558=1,IF(INDIRECT(ADDRESS(($AN558-1)*3+$AO558+5,$AP558+7))="",0,INDIRECT(ADDRESS(($AN558-1)*3+$AO558+5,$AP558+7))),IF(INDIRECT(ADDRESS(($AN558-1)*3+$AO558+5,$AP558+7))="",0,IF(COUNTIF(INDIRECT(ADDRESS(($AN558-1)*36+($AO558-1)*12+6,COLUMN())):INDIRECT(ADDRESS(($AN558-1)*36+($AO558-1)*12+$AP558+4,COLUMN())),INDIRECT(ADDRESS(($AN558-1)*3+$AO558+5,$AP558+7)))&gt;=1,0,INDIRECT(ADDRESS(($AN558-1)*3+$AO558+5,$AP558+7)))))</f>
        <v>0</v>
      </c>
      <c r="AR558" s="4">
        <f ca="1">COUNTIF(INDIRECT("H"&amp;(ROW()+12*(($AN558-1)*3+$AO558)-ROW())/12+5):INDIRECT("S"&amp;(ROW()+12*(($AN558-1)*3+$AO558)-ROW())/12+5),AQ558)</f>
        <v>0</v>
      </c>
      <c r="AS558" s="6"/>
      <c r="AU558" s="4">
        <f ca="1">IF(AND(AQ558&gt;0,AR658&gt;0),COUNTIF(AU$6:AU557,"&gt;0")+1,0)</f>
        <v>0</v>
      </c>
    </row>
    <row r="559" spans="40:47">
      <c r="AN559" s="4">
        <v>16</v>
      </c>
      <c r="AO559" s="4">
        <v>2</v>
      </c>
      <c r="AP559" s="4">
        <v>2</v>
      </c>
      <c r="AQ559" s="6">
        <f ca="1">IF($AP559=1,IF(INDIRECT(ADDRESS(($AN559-1)*3+$AO559+5,$AP559+7))="",0,INDIRECT(ADDRESS(($AN559-1)*3+$AO559+5,$AP559+7))),IF(INDIRECT(ADDRESS(($AN559-1)*3+$AO559+5,$AP559+7))="",0,IF(COUNTIF(INDIRECT(ADDRESS(($AN559-1)*36+($AO559-1)*12+6,COLUMN())):INDIRECT(ADDRESS(($AN559-1)*36+($AO559-1)*12+$AP559+4,COLUMN())),INDIRECT(ADDRESS(($AN559-1)*3+$AO559+5,$AP559+7)))&gt;=1,0,INDIRECT(ADDRESS(($AN559-1)*3+$AO559+5,$AP559+7)))))</f>
        <v>0</v>
      </c>
      <c r="AR559" s="4">
        <f ca="1">COUNTIF(INDIRECT("H"&amp;(ROW()+12*(($AN559-1)*3+$AO559)-ROW())/12+5):INDIRECT("S"&amp;(ROW()+12*(($AN559-1)*3+$AO559)-ROW())/12+5),AQ559)</f>
        <v>0</v>
      </c>
      <c r="AS559" s="6"/>
      <c r="AU559" s="4">
        <f ca="1">IF(AND(AQ559&gt;0,AR659&gt;0),COUNTIF(AU$6:AU558,"&gt;0")+1,0)</f>
        <v>0</v>
      </c>
    </row>
    <row r="560" spans="40:47">
      <c r="AN560" s="4">
        <v>16</v>
      </c>
      <c r="AO560" s="4">
        <v>2</v>
      </c>
      <c r="AP560" s="4">
        <v>3</v>
      </c>
      <c r="AQ560" s="6">
        <f ca="1">IF($AP560=1,IF(INDIRECT(ADDRESS(($AN560-1)*3+$AO560+5,$AP560+7))="",0,INDIRECT(ADDRESS(($AN560-1)*3+$AO560+5,$AP560+7))),IF(INDIRECT(ADDRESS(($AN560-1)*3+$AO560+5,$AP560+7))="",0,IF(COUNTIF(INDIRECT(ADDRESS(($AN560-1)*36+($AO560-1)*12+6,COLUMN())):INDIRECT(ADDRESS(($AN560-1)*36+($AO560-1)*12+$AP560+4,COLUMN())),INDIRECT(ADDRESS(($AN560-1)*3+$AO560+5,$AP560+7)))&gt;=1,0,INDIRECT(ADDRESS(($AN560-1)*3+$AO560+5,$AP560+7)))))</f>
        <v>0</v>
      </c>
      <c r="AR560" s="4">
        <f ca="1">COUNTIF(INDIRECT("H"&amp;(ROW()+12*(($AN560-1)*3+$AO560)-ROW())/12+5):INDIRECT("S"&amp;(ROW()+12*(($AN560-1)*3+$AO560)-ROW())/12+5),AQ560)</f>
        <v>0</v>
      </c>
      <c r="AS560" s="6"/>
      <c r="AU560" s="4">
        <f ca="1">IF(AND(AQ560&gt;0,AR660&gt;0),COUNTIF(AU$6:AU559,"&gt;0")+1,0)</f>
        <v>0</v>
      </c>
    </row>
    <row r="561" spans="40:47">
      <c r="AN561" s="4">
        <v>16</v>
      </c>
      <c r="AO561" s="4">
        <v>2</v>
      </c>
      <c r="AP561" s="4">
        <v>4</v>
      </c>
      <c r="AQ561" s="6">
        <f ca="1">IF($AP561=1,IF(INDIRECT(ADDRESS(($AN561-1)*3+$AO561+5,$AP561+7))="",0,INDIRECT(ADDRESS(($AN561-1)*3+$AO561+5,$AP561+7))),IF(INDIRECT(ADDRESS(($AN561-1)*3+$AO561+5,$AP561+7))="",0,IF(COUNTIF(INDIRECT(ADDRESS(($AN561-1)*36+($AO561-1)*12+6,COLUMN())):INDIRECT(ADDRESS(($AN561-1)*36+($AO561-1)*12+$AP561+4,COLUMN())),INDIRECT(ADDRESS(($AN561-1)*3+$AO561+5,$AP561+7)))&gt;=1,0,INDIRECT(ADDRESS(($AN561-1)*3+$AO561+5,$AP561+7)))))</f>
        <v>0</v>
      </c>
      <c r="AR561" s="4">
        <f ca="1">COUNTIF(INDIRECT("H"&amp;(ROW()+12*(($AN561-1)*3+$AO561)-ROW())/12+5):INDIRECT("S"&amp;(ROW()+12*(($AN561-1)*3+$AO561)-ROW())/12+5),AQ561)</f>
        <v>0</v>
      </c>
      <c r="AS561" s="6"/>
      <c r="AU561" s="4">
        <f ca="1">IF(AND(AQ561&gt;0,AR661&gt;0),COUNTIF(AU$6:AU560,"&gt;0")+1,0)</f>
        <v>0</v>
      </c>
    </row>
    <row r="562" spans="40:47">
      <c r="AN562" s="4">
        <v>16</v>
      </c>
      <c r="AO562" s="4">
        <v>2</v>
      </c>
      <c r="AP562" s="4">
        <v>5</v>
      </c>
      <c r="AQ562" s="6">
        <f ca="1">IF($AP562=1,IF(INDIRECT(ADDRESS(($AN562-1)*3+$AO562+5,$AP562+7))="",0,INDIRECT(ADDRESS(($AN562-1)*3+$AO562+5,$AP562+7))),IF(INDIRECT(ADDRESS(($AN562-1)*3+$AO562+5,$AP562+7))="",0,IF(COUNTIF(INDIRECT(ADDRESS(($AN562-1)*36+($AO562-1)*12+6,COLUMN())):INDIRECT(ADDRESS(($AN562-1)*36+($AO562-1)*12+$AP562+4,COLUMN())),INDIRECT(ADDRESS(($AN562-1)*3+$AO562+5,$AP562+7)))&gt;=1,0,INDIRECT(ADDRESS(($AN562-1)*3+$AO562+5,$AP562+7)))))</f>
        <v>0</v>
      </c>
      <c r="AR562" s="4">
        <f ca="1">COUNTIF(INDIRECT("H"&amp;(ROW()+12*(($AN562-1)*3+$AO562)-ROW())/12+5):INDIRECT("S"&amp;(ROW()+12*(($AN562-1)*3+$AO562)-ROW())/12+5),AQ562)</f>
        <v>0</v>
      </c>
      <c r="AS562" s="6"/>
      <c r="AU562" s="4">
        <f ca="1">IF(AND(AQ562&gt;0,AR662&gt;0),COUNTIF(AU$6:AU561,"&gt;0")+1,0)</f>
        <v>0</v>
      </c>
    </row>
    <row r="563" spans="40:47">
      <c r="AN563" s="4">
        <v>16</v>
      </c>
      <c r="AO563" s="4">
        <v>2</v>
      </c>
      <c r="AP563" s="4">
        <v>6</v>
      </c>
      <c r="AQ563" s="6">
        <f ca="1">IF($AP563=1,IF(INDIRECT(ADDRESS(($AN563-1)*3+$AO563+5,$AP563+7))="",0,INDIRECT(ADDRESS(($AN563-1)*3+$AO563+5,$AP563+7))),IF(INDIRECT(ADDRESS(($AN563-1)*3+$AO563+5,$AP563+7))="",0,IF(COUNTIF(INDIRECT(ADDRESS(($AN563-1)*36+($AO563-1)*12+6,COLUMN())):INDIRECT(ADDRESS(($AN563-1)*36+($AO563-1)*12+$AP563+4,COLUMN())),INDIRECT(ADDRESS(($AN563-1)*3+$AO563+5,$AP563+7)))&gt;=1,0,INDIRECT(ADDRESS(($AN563-1)*3+$AO563+5,$AP563+7)))))</f>
        <v>0</v>
      </c>
      <c r="AR563" s="4">
        <f ca="1">COUNTIF(INDIRECT("H"&amp;(ROW()+12*(($AN563-1)*3+$AO563)-ROW())/12+5):INDIRECT("S"&amp;(ROW()+12*(($AN563-1)*3+$AO563)-ROW())/12+5),AQ563)</f>
        <v>0</v>
      </c>
      <c r="AS563" s="6"/>
      <c r="AU563" s="4">
        <f ca="1">IF(AND(AQ563&gt;0,AR663&gt;0),COUNTIF(AU$6:AU562,"&gt;0")+1,0)</f>
        <v>0</v>
      </c>
    </row>
    <row r="564" spans="40:47">
      <c r="AN564" s="4">
        <v>16</v>
      </c>
      <c r="AO564" s="4">
        <v>2</v>
      </c>
      <c r="AP564" s="4">
        <v>7</v>
      </c>
      <c r="AQ564" s="6">
        <f ca="1">IF($AP564=1,IF(INDIRECT(ADDRESS(($AN564-1)*3+$AO564+5,$AP564+7))="",0,INDIRECT(ADDRESS(($AN564-1)*3+$AO564+5,$AP564+7))),IF(INDIRECT(ADDRESS(($AN564-1)*3+$AO564+5,$AP564+7))="",0,IF(COUNTIF(INDIRECT(ADDRESS(($AN564-1)*36+($AO564-1)*12+6,COLUMN())):INDIRECT(ADDRESS(($AN564-1)*36+($AO564-1)*12+$AP564+4,COLUMN())),INDIRECT(ADDRESS(($AN564-1)*3+$AO564+5,$AP564+7)))&gt;=1,0,INDIRECT(ADDRESS(($AN564-1)*3+$AO564+5,$AP564+7)))))</f>
        <v>0</v>
      </c>
      <c r="AR564" s="4">
        <f ca="1">COUNTIF(INDIRECT("H"&amp;(ROW()+12*(($AN564-1)*3+$AO564)-ROW())/12+5):INDIRECT("S"&amp;(ROW()+12*(($AN564-1)*3+$AO564)-ROW())/12+5),AQ564)</f>
        <v>0</v>
      </c>
      <c r="AS564" s="6"/>
      <c r="AU564" s="4">
        <f ca="1">IF(AND(AQ564&gt;0,AR664&gt;0),COUNTIF(AU$6:AU563,"&gt;0")+1,0)</f>
        <v>0</v>
      </c>
    </row>
    <row r="565" spans="40:47">
      <c r="AN565" s="4">
        <v>16</v>
      </c>
      <c r="AO565" s="4">
        <v>2</v>
      </c>
      <c r="AP565" s="4">
        <v>8</v>
      </c>
      <c r="AQ565" s="6">
        <f ca="1">IF($AP565=1,IF(INDIRECT(ADDRESS(($AN565-1)*3+$AO565+5,$AP565+7))="",0,INDIRECT(ADDRESS(($AN565-1)*3+$AO565+5,$AP565+7))),IF(INDIRECT(ADDRESS(($AN565-1)*3+$AO565+5,$AP565+7))="",0,IF(COUNTIF(INDIRECT(ADDRESS(($AN565-1)*36+($AO565-1)*12+6,COLUMN())):INDIRECT(ADDRESS(($AN565-1)*36+($AO565-1)*12+$AP565+4,COLUMN())),INDIRECT(ADDRESS(($AN565-1)*3+$AO565+5,$AP565+7)))&gt;=1,0,INDIRECT(ADDRESS(($AN565-1)*3+$AO565+5,$AP565+7)))))</f>
        <v>0</v>
      </c>
      <c r="AR565" s="4">
        <f ca="1">COUNTIF(INDIRECT("H"&amp;(ROW()+12*(($AN565-1)*3+$AO565)-ROW())/12+5):INDIRECT("S"&amp;(ROW()+12*(($AN565-1)*3+$AO565)-ROW())/12+5),AQ565)</f>
        <v>0</v>
      </c>
      <c r="AS565" s="6"/>
      <c r="AU565" s="4">
        <f ca="1">IF(AND(AQ565&gt;0,AR665&gt;0),COUNTIF(AU$6:AU564,"&gt;0")+1,0)</f>
        <v>0</v>
      </c>
    </row>
    <row r="566" spans="40:47">
      <c r="AN566" s="4">
        <v>16</v>
      </c>
      <c r="AO566" s="4">
        <v>2</v>
      </c>
      <c r="AP566" s="4">
        <v>9</v>
      </c>
      <c r="AQ566" s="6">
        <f ca="1">IF($AP566=1,IF(INDIRECT(ADDRESS(($AN566-1)*3+$AO566+5,$AP566+7))="",0,INDIRECT(ADDRESS(($AN566-1)*3+$AO566+5,$AP566+7))),IF(INDIRECT(ADDRESS(($AN566-1)*3+$AO566+5,$AP566+7))="",0,IF(COUNTIF(INDIRECT(ADDRESS(($AN566-1)*36+($AO566-1)*12+6,COLUMN())):INDIRECT(ADDRESS(($AN566-1)*36+($AO566-1)*12+$AP566+4,COLUMN())),INDIRECT(ADDRESS(($AN566-1)*3+$AO566+5,$AP566+7)))&gt;=1,0,INDIRECT(ADDRESS(($AN566-1)*3+$AO566+5,$AP566+7)))))</f>
        <v>0</v>
      </c>
      <c r="AR566" s="4">
        <f ca="1">COUNTIF(INDIRECT("H"&amp;(ROW()+12*(($AN566-1)*3+$AO566)-ROW())/12+5):INDIRECT("S"&amp;(ROW()+12*(($AN566-1)*3+$AO566)-ROW())/12+5),AQ566)</f>
        <v>0</v>
      </c>
      <c r="AS566" s="6"/>
      <c r="AU566" s="4">
        <f ca="1">IF(AND(AQ566&gt;0,AR666&gt;0),COUNTIF(AU$6:AU565,"&gt;0")+1,0)</f>
        <v>0</v>
      </c>
    </row>
    <row r="567" spans="40:47">
      <c r="AN567" s="4">
        <v>16</v>
      </c>
      <c r="AO567" s="4">
        <v>2</v>
      </c>
      <c r="AP567" s="4">
        <v>10</v>
      </c>
      <c r="AQ567" s="6">
        <f ca="1">IF($AP567=1,IF(INDIRECT(ADDRESS(($AN567-1)*3+$AO567+5,$AP567+7))="",0,INDIRECT(ADDRESS(($AN567-1)*3+$AO567+5,$AP567+7))),IF(INDIRECT(ADDRESS(($AN567-1)*3+$AO567+5,$AP567+7))="",0,IF(COUNTIF(INDIRECT(ADDRESS(($AN567-1)*36+($AO567-1)*12+6,COLUMN())):INDIRECT(ADDRESS(($AN567-1)*36+($AO567-1)*12+$AP567+4,COLUMN())),INDIRECT(ADDRESS(($AN567-1)*3+$AO567+5,$AP567+7)))&gt;=1,0,INDIRECT(ADDRESS(($AN567-1)*3+$AO567+5,$AP567+7)))))</f>
        <v>0</v>
      </c>
      <c r="AR567" s="4">
        <f ca="1">COUNTIF(INDIRECT("H"&amp;(ROW()+12*(($AN567-1)*3+$AO567)-ROW())/12+5):INDIRECT("S"&amp;(ROW()+12*(($AN567-1)*3+$AO567)-ROW())/12+5),AQ567)</f>
        <v>0</v>
      </c>
      <c r="AS567" s="6"/>
      <c r="AU567" s="4">
        <f ca="1">IF(AND(AQ567&gt;0,AR667&gt;0),COUNTIF(AU$6:AU566,"&gt;0")+1,0)</f>
        <v>0</v>
      </c>
    </row>
    <row r="568" spans="40:47">
      <c r="AN568" s="4">
        <v>16</v>
      </c>
      <c r="AO568" s="4">
        <v>2</v>
      </c>
      <c r="AP568" s="4">
        <v>11</v>
      </c>
      <c r="AQ568" s="6">
        <f ca="1">IF($AP568=1,IF(INDIRECT(ADDRESS(($AN568-1)*3+$AO568+5,$AP568+7))="",0,INDIRECT(ADDRESS(($AN568-1)*3+$AO568+5,$AP568+7))),IF(INDIRECT(ADDRESS(($AN568-1)*3+$AO568+5,$AP568+7))="",0,IF(COUNTIF(INDIRECT(ADDRESS(($AN568-1)*36+($AO568-1)*12+6,COLUMN())):INDIRECT(ADDRESS(($AN568-1)*36+($AO568-1)*12+$AP568+4,COLUMN())),INDIRECT(ADDRESS(($AN568-1)*3+$AO568+5,$AP568+7)))&gt;=1,0,INDIRECT(ADDRESS(($AN568-1)*3+$AO568+5,$AP568+7)))))</f>
        <v>0</v>
      </c>
      <c r="AR568" s="4">
        <f ca="1">COUNTIF(INDIRECT("H"&amp;(ROW()+12*(($AN568-1)*3+$AO568)-ROW())/12+5):INDIRECT("S"&amp;(ROW()+12*(($AN568-1)*3+$AO568)-ROW())/12+5),AQ568)</f>
        <v>0</v>
      </c>
      <c r="AS568" s="6"/>
      <c r="AU568" s="4">
        <f ca="1">IF(AND(AQ568&gt;0,AR668&gt;0),COUNTIF(AU$6:AU567,"&gt;0")+1,0)</f>
        <v>0</v>
      </c>
    </row>
    <row r="569" spans="40:47">
      <c r="AN569" s="4">
        <v>16</v>
      </c>
      <c r="AO569" s="4">
        <v>2</v>
      </c>
      <c r="AP569" s="4">
        <v>12</v>
      </c>
      <c r="AQ569" s="6">
        <f ca="1">IF($AP569=1,IF(INDIRECT(ADDRESS(($AN569-1)*3+$AO569+5,$AP569+7))="",0,INDIRECT(ADDRESS(($AN569-1)*3+$AO569+5,$AP569+7))),IF(INDIRECT(ADDRESS(($AN569-1)*3+$AO569+5,$AP569+7))="",0,IF(COUNTIF(INDIRECT(ADDRESS(($AN569-1)*36+($AO569-1)*12+6,COLUMN())):INDIRECT(ADDRESS(($AN569-1)*36+($AO569-1)*12+$AP569+4,COLUMN())),INDIRECT(ADDRESS(($AN569-1)*3+$AO569+5,$AP569+7)))&gt;=1,0,INDIRECT(ADDRESS(($AN569-1)*3+$AO569+5,$AP569+7)))))</f>
        <v>0</v>
      </c>
      <c r="AR569" s="4">
        <f ca="1">COUNTIF(INDIRECT("H"&amp;(ROW()+12*(($AN569-1)*3+$AO569)-ROW())/12+5):INDIRECT("S"&amp;(ROW()+12*(($AN569-1)*3+$AO569)-ROW())/12+5),AQ569)</f>
        <v>0</v>
      </c>
      <c r="AS569" s="6"/>
      <c r="AU569" s="4">
        <f ca="1">IF(AND(AQ569&gt;0,AR669&gt;0),COUNTIF(AU$6:AU568,"&gt;0")+1,0)</f>
        <v>0</v>
      </c>
    </row>
    <row r="570" spans="40:47">
      <c r="AN570" s="4">
        <v>16</v>
      </c>
      <c r="AO570" s="4">
        <v>3</v>
      </c>
      <c r="AP570" s="4">
        <v>1</v>
      </c>
      <c r="AQ570" s="6">
        <f ca="1">IF($AP570=1,IF(INDIRECT(ADDRESS(($AN570-1)*3+$AO570+5,$AP570+7))="",0,INDIRECT(ADDRESS(($AN570-1)*3+$AO570+5,$AP570+7))),IF(INDIRECT(ADDRESS(($AN570-1)*3+$AO570+5,$AP570+7))="",0,IF(COUNTIF(INDIRECT(ADDRESS(($AN570-1)*36+($AO570-1)*12+6,COLUMN())):INDIRECT(ADDRESS(($AN570-1)*36+($AO570-1)*12+$AP570+4,COLUMN())),INDIRECT(ADDRESS(($AN570-1)*3+$AO570+5,$AP570+7)))&gt;=1,0,INDIRECT(ADDRESS(($AN570-1)*3+$AO570+5,$AP570+7)))))</f>
        <v>0</v>
      </c>
      <c r="AR570" s="4">
        <f ca="1">COUNTIF(INDIRECT("H"&amp;(ROW()+12*(($AN570-1)*3+$AO570)-ROW())/12+5):INDIRECT("S"&amp;(ROW()+12*(($AN570-1)*3+$AO570)-ROW())/12+5),AQ570)</f>
        <v>0</v>
      </c>
      <c r="AS570" s="6"/>
      <c r="AU570" s="4">
        <f ca="1">IF(AND(AQ570&gt;0,AR670&gt;0),COUNTIF(AU$6:AU569,"&gt;0")+1,0)</f>
        <v>0</v>
      </c>
    </row>
    <row r="571" spans="40:47">
      <c r="AN571" s="4">
        <v>16</v>
      </c>
      <c r="AO571" s="4">
        <v>3</v>
      </c>
      <c r="AP571" s="4">
        <v>2</v>
      </c>
      <c r="AQ571" s="6">
        <f ca="1">IF($AP571=1,IF(INDIRECT(ADDRESS(($AN571-1)*3+$AO571+5,$AP571+7))="",0,INDIRECT(ADDRESS(($AN571-1)*3+$AO571+5,$AP571+7))),IF(INDIRECT(ADDRESS(($AN571-1)*3+$AO571+5,$AP571+7))="",0,IF(COUNTIF(INDIRECT(ADDRESS(($AN571-1)*36+($AO571-1)*12+6,COLUMN())):INDIRECT(ADDRESS(($AN571-1)*36+($AO571-1)*12+$AP571+4,COLUMN())),INDIRECT(ADDRESS(($AN571-1)*3+$AO571+5,$AP571+7)))&gt;=1,0,INDIRECT(ADDRESS(($AN571-1)*3+$AO571+5,$AP571+7)))))</f>
        <v>0</v>
      </c>
      <c r="AR571" s="4">
        <f ca="1">COUNTIF(INDIRECT("H"&amp;(ROW()+12*(($AN571-1)*3+$AO571)-ROW())/12+5):INDIRECT("S"&amp;(ROW()+12*(($AN571-1)*3+$AO571)-ROW())/12+5),AQ571)</f>
        <v>0</v>
      </c>
      <c r="AS571" s="6"/>
      <c r="AU571" s="4">
        <f ca="1">IF(AND(AQ571&gt;0,AR671&gt;0),COUNTIF(AU$6:AU570,"&gt;0")+1,0)</f>
        <v>0</v>
      </c>
    </row>
    <row r="572" spans="40:47">
      <c r="AN572" s="4">
        <v>16</v>
      </c>
      <c r="AO572" s="4">
        <v>3</v>
      </c>
      <c r="AP572" s="4">
        <v>3</v>
      </c>
      <c r="AQ572" s="6">
        <f ca="1">IF($AP572=1,IF(INDIRECT(ADDRESS(($AN572-1)*3+$AO572+5,$AP572+7))="",0,INDIRECT(ADDRESS(($AN572-1)*3+$AO572+5,$AP572+7))),IF(INDIRECT(ADDRESS(($AN572-1)*3+$AO572+5,$AP572+7))="",0,IF(COUNTIF(INDIRECT(ADDRESS(($AN572-1)*36+($AO572-1)*12+6,COLUMN())):INDIRECT(ADDRESS(($AN572-1)*36+($AO572-1)*12+$AP572+4,COLUMN())),INDIRECT(ADDRESS(($AN572-1)*3+$AO572+5,$AP572+7)))&gt;=1,0,INDIRECT(ADDRESS(($AN572-1)*3+$AO572+5,$AP572+7)))))</f>
        <v>0</v>
      </c>
      <c r="AR572" s="4">
        <f ca="1">COUNTIF(INDIRECT("H"&amp;(ROW()+12*(($AN572-1)*3+$AO572)-ROW())/12+5):INDIRECT("S"&amp;(ROW()+12*(($AN572-1)*3+$AO572)-ROW())/12+5),AQ572)</f>
        <v>0</v>
      </c>
      <c r="AS572" s="6"/>
      <c r="AU572" s="4">
        <f ca="1">IF(AND(AQ572&gt;0,AR672&gt;0),COUNTIF(AU$6:AU571,"&gt;0")+1,0)</f>
        <v>0</v>
      </c>
    </row>
    <row r="573" spans="40:47">
      <c r="AN573" s="4">
        <v>16</v>
      </c>
      <c r="AO573" s="4">
        <v>3</v>
      </c>
      <c r="AP573" s="4">
        <v>4</v>
      </c>
      <c r="AQ573" s="6">
        <f ca="1">IF($AP573=1,IF(INDIRECT(ADDRESS(($AN573-1)*3+$AO573+5,$AP573+7))="",0,INDIRECT(ADDRESS(($AN573-1)*3+$AO573+5,$AP573+7))),IF(INDIRECT(ADDRESS(($AN573-1)*3+$AO573+5,$AP573+7))="",0,IF(COUNTIF(INDIRECT(ADDRESS(($AN573-1)*36+($AO573-1)*12+6,COLUMN())):INDIRECT(ADDRESS(($AN573-1)*36+($AO573-1)*12+$AP573+4,COLUMN())),INDIRECT(ADDRESS(($AN573-1)*3+$AO573+5,$AP573+7)))&gt;=1,0,INDIRECT(ADDRESS(($AN573-1)*3+$AO573+5,$AP573+7)))))</f>
        <v>0</v>
      </c>
      <c r="AR573" s="4">
        <f ca="1">COUNTIF(INDIRECT("H"&amp;(ROW()+12*(($AN573-1)*3+$AO573)-ROW())/12+5):INDIRECT("S"&amp;(ROW()+12*(($AN573-1)*3+$AO573)-ROW())/12+5),AQ573)</f>
        <v>0</v>
      </c>
      <c r="AS573" s="6"/>
      <c r="AU573" s="4">
        <f ca="1">IF(AND(AQ573&gt;0,AR673&gt;0),COUNTIF(AU$6:AU572,"&gt;0")+1,0)</f>
        <v>0</v>
      </c>
    </row>
    <row r="574" spans="40:47">
      <c r="AN574" s="4">
        <v>16</v>
      </c>
      <c r="AO574" s="4">
        <v>3</v>
      </c>
      <c r="AP574" s="4">
        <v>5</v>
      </c>
      <c r="AQ574" s="6">
        <f ca="1">IF($AP574=1,IF(INDIRECT(ADDRESS(($AN574-1)*3+$AO574+5,$AP574+7))="",0,INDIRECT(ADDRESS(($AN574-1)*3+$AO574+5,$AP574+7))),IF(INDIRECT(ADDRESS(($AN574-1)*3+$AO574+5,$AP574+7))="",0,IF(COUNTIF(INDIRECT(ADDRESS(($AN574-1)*36+($AO574-1)*12+6,COLUMN())):INDIRECT(ADDRESS(($AN574-1)*36+($AO574-1)*12+$AP574+4,COLUMN())),INDIRECT(ADDRESS(($AN574-1)*3+$AO574+5,$AP574+7)))&gt;=1,0,INDIRECT(ADDRESS(($AN574-1)*3+$AO574+5,$AP574+7)))))</f>
        <v>0</v>
      </c>
      <c r="AR574" s="4">
        <f ca="1">COUNTIF(INDIRECT("H"&amp;(ROW()+12*(($AN574-1)*3+$AO574)-ROW())/12+5):INDIRECT("S"&amp;(ROW()+12*(($AN574-1)*3+$AO574)-ROW())/12+5),AQ574)</f>
        <v>0</v>
      </c>
      <c r="AS574" s="6"/>
      <c r="AU574" s="4">
        <f ca="1">IF(AND(AQ574&gt;0,AR674&gt;0),COUNTIF(AU$6:AU573,"&gt;0")+1,0)</f>
        <v>0</v>
      </c>
    </row>
    <row r="575" spans="40:47">
      <c r="AN575" s="4">
        <v>16</v>
      </c>
      <c r="AO575" s="4">
        <v>3</v>
      </c>
      <c r="AP575" s="4">
        <v>6</v>
      </c>
      <c r="AQ575" s="6">
        <f ca="1">IF($AP575=1,IF(INDIRECT(ADDRESS(($AN575-1)*3+$AO575+5,$AP575+7))="",0,INDIRECT(ADDRESS(($AN575-1)*3+$AO575+5,$AP575+7))),IF(INDIRECT(ADDRESS(($AN575-1)*3+$AO575+5,$AP575+7))="",0,IF(COUNTIF(INDIRECT(ADDRESS(($AN575-1)*36+($AO575-1)*12+6,COLUMN())):INDIRECT(ADDRESS(($AN575-1)*36+($AO575-1)*12+$AP575+4,COLUMN())),INDIRECT(ADDRESS(($AN575-1)*3+$AO575+5,$AP575+7)))&gt;=1,0,INDIRECT(ADDRESS(($AN575-1)*3+$AO575+5,$AP575+7)))))</f>
        <v>0</v>
      </c>
      <c r="AR575" s="4">
        <f ca="1">COUNTIF(INDIRECT("H"&amp;(ROW()+12*(($AN575-1)*3+$AO575)-ROW())/12+5):INDIRECT("S"&amp;(ROW()+12*(($AN575-1)*3+$AO575)-ROW())/12+5),AQ575)</f>
        <v>0</v>
      </c>
      <c r="AS575" s="6"/>
      <c r="AU575" s="4">
        <f ca="1">IF(AND(AQ575&gt;0,AR675&gt;0),COUNTIF(AU$6:AU574,"&gt;0")+1,0)</f>
        <v>0</v>
      </c>
    </row>
    <row r="576" spans="40:47">
      <c r="AN576" s="4">
        <v>16</v>
      </c>
      <c r="AO576" s="4">
        <v>3</v>
      </c>
      <c r="AP576" s="4">
        <v>7</v>
      </c>
      <c r="AQ576" s="6">
        <f ca="1">IF($AP576=1,IF(INDIRECT(ADDRESS(($AN576-1)*3+$AO576+5,$AP576+7))="",0,INDIRECT(ADDRESS(($AN576-1)*3+$AO576+5,$AP576+7))),IF(INDIRECT(ADDRESS(($AN576-1)*3+$AO576+5,$AP576+7))="",0,IF(COUNTIF(INDIRECT(ADDRESS(($AN576-1)*36+($AO576-1)*12+6,COLUMN())):INDIRECT(ADDRESS(($AN576-1)*36+($AO576-1)*12+$AP576+4,COLUMN())),INDIRECT(ADDRESS(($AN576-1)*3+$AO576+5,$AP576+7)))&gt;=1,0,INDIRECT(ADDRESS(($AN576-1)*3+$AO576+5,$AP576+7)))))</f>
        <v>0</v>
      </c>
      <c r="AR576" s="4">
        <f ca="1">COUNTIF(INDIRECT("H"&amp;(ROW()+12*(($AN576-1)*3+$AO576)-ROW())/12+5):INDIRECT("S"&amp;(ROW()+12*(($AN576-1)*3+$AO576)-ROW())/12+5),AQ576)</f>
        <v>0</v>
      </c>
      <c r="AS576" s="6"/>
      <c r="AU576" s="4">
        <f ca="1">IF(AND(AQ576&gt;0,AR676&gt;0),COUNTIF(AU$6:AU575,"&gt;0")+1,0)</f>
        <v>0</v>
      </c>
    </row>
    <row r="577" spans="40:47">
      <c r="AN577" s="4">
        <v>16</v>
      </c>
      <c r="AO577" s="4">
        <v>3</v>
      </c>
      <c r="AP577" s="4">
        <v>8</v>
      </c>
      <c r="AQ577" s="6">
        <f ca="1">IF($AP577=1,IF(INDIRECT(ADDRESS(($AN577-1)*3+$AO577+5,$AP577+7))="",0,INDIRECT(ADDRESS(($AN577-1)*3+$AO577+5,$AP577+7))),IF(INDIRECT(ADDRESS(($AN577-1)*3+$AO577+5,$AP577+7))="",0,IF(COUNTIF(INDIRECT(ADDRESS(($AN577-1)*36+($AO577-1)*12+6,COLUMN())):INDIRECT(ADDRESS(($AN577-1)*36+($AO577-1)*12+$AP577+4,COLUMN())),INDIRECT(ADDRESS(($AN577-1)*3+$AO577+5,$AP577+7)))&gt;=1,0,INDIRECT(ADDRESS(($AN577-1)*3+$AO577+5,$AP577+7)))))</f>
        <v>0</v>
      </c>
      <c r="AR577" s="4">
        <f ca="1">COUNTIF(INDIRECT("H"&amp;(ROW()+12*(($AN577-1)*3+$AO577)-ROW())/12+5):INDIRECT("S"&amp;(ROW()+12*(($AN577-1)*3+$AO577)-ROW())/12+5),AQ577)</f>
        <v>0</v>
      </c>
      <c r="AS577" s="6"/>
      <c r="AU577" s="4">
        <f ca="1">IF(AND(AQ577&gt;0,AR677&gt;0),COUNTIF(AU$6:AU576,"&gt;0")+1,0)</f>
        <v>0</v>
      </c>
    </row>
    <row r="578" spans="40:47">
      <c r="AN578" s="4">
        <v>16</v>
      </c>
      <c r="AO578" s="4">
        <v>3</v>
      </c>
      <c r="AP578" s="4">
        <v>9</v>
      </c>
      <c r="AQ578" s="6">
        <f ca="1">IF($AP578=1,IF(INDIRECT(ADDRESS(($AN578-1)*3+$AO578+5,$AP578+7))="",0,INDIRECT(ADDRESS(($AN578-1)*3+$AO578+5,$AP578+7))),IF(INDIRECT(ADDRESS(($AN578-1)*3+$AO578+5,$AP578+7))="",0,IF(COUNTIF(INDIRECT(ADDRESS(($AN578-1)*36+($AO578-1)*12+6,COLUMN())):INDIRECT(ADDRESS(($AN578-1)*36+($AO578-1)*12+$AP578+4,COLUMN())),INDIRECT(ADDRESS(($AN578-1)*3+$AO578+5,$AP578+7)))&gt;=1,0,INDIRECT(ADDRESS(($AN578-1)*3+$AO578+5,$AP578+7)))))</f>
        <v>0</v>
      </c>
      <c r="AR578" s="4">
        <f ca="1">COUNTIF(INDIRECT("H"&amp;(ROW()+12*(($AN578-1)*3+$AO578)-ROW())/12+5):INDIRECT("S"&amp;(ROW()+12*(($AN578-1)*3+$AO578)-ROW())/12+5),AQ578)</f>
        <v>0</v>
      </c>
      <c r="AS578" s="6"/>
      <c r="AU578" s="4">
        <f ca="1">IF(AND(AQ578&gt;0,AR678&gt;0),COUNTIF(AU$6:AU577,"&gt;0")+1,0)</f>
        <v>0</v>
      </c>
    </row>
    <row r="579" spans="40:47">
      <c r="AN579" s="4">
        <v>16</v>
      </c>
      <c r="AO579" s="4">
        <v>3</v>
      </c>
      <c r="AP579" s="4">
        <v>10</v>
      </c>
      <c r="AQ579" s="6">
        <f ca="1">IF($AP579=1,IF(INDIRECT(ADDRESS(($AN579-1)*3+$AO579+5,$AP579+7))="",0,INDIRECT(ADDRESS(($AN579-1)*3+$AO579+5,$AP579+7))),IF(INDIRECT(ADDRESS(($AN579-1)*3+$AO579+5,$AP579+7))="",0,IF(COUNTIF(INDIRECT(ADDRESS(($AN579-1)*36+($AO579-1)*12+6,COLUMN())):INDIRECT(ADDRESS(($AN579-1)*36+($AO579-1)*12+$AP579+4,COLUMN())),INDIRECT(ADDRESS(($AN579-1)*3+$AO579+5,$AP579+7)))&gt;=1,0,INDIRECT(ADDRESS(($AN579-1)*3+$AO579+5,$AP579+7)))))</f>
        <v>0</v>
      </c>
      <c r="AR579" s="4">
        <f ca="1">COUNTIF(INDIRECT("H"&amp;(ROW()+12*(($AN579-1)*3+$AO579)-ROW())/12+5):INDIRECT("S"&amp;(ROW()+12*(($AN579-1)*3+$AO579)-ROW())/12+5),AQ579)</f>
        <v>0</v>
      </c>
      <c r="AS579" s="6"/>
      <c r="AU579" s="4">
        <f ca="1">IF(AND(AQ579&gt;0,AR679&gt;0),COUNTIF(AU$6:AU578,"&gt;0")+1,0)</f>
        <v>0</v>
      </c>
    </row>
    <row r="580" spans="40:47">
      <c r="AN580" s="4">
        <v>16</v>
      </c>
      <c r="AO580" s="4">
        <v>3</v>
      </c>
      <c r="AP580" s="4">
        <v>11</v>
      </c>
      <c r="AQ580" s="6">
        <f ca="1">IF($AP580=1,IF(INDIRECT(ADDRESS(($AN580-1)*3+$AO580+5,$AP580+7))="",0,INDIRECT(ADDRESS(($AN580-1)*3+$AO580+5,$AP580+7))),IF(INDIRECT(ADDRESS(($AN580-1)*3+$AO580+5,$AP580+7))="",0,IF(COUNTIF(INDIRECT(ADDRESS(($AN580-1)*36+($AO580-1)*12+6,COLUMN())):INDIRECT(ADDRESS(($AN580-1)*36+($AO580-1)*12+$AP580+4,COLUMN())),INDIRECT(ADDRESS(($AN580-1)*3+$AO580+5,$AP580+7)))&gt;=1,0,INDIRECT(ADDRESS(($AN580-1)*3+$AO580+5,$AP580+7)))))</f>
        <v>0</v>
      </c>
      <c r="AR580" s="4">
        <f ca="1">COUNTIF(INDIRECT("H"&amp;(ROW()+12*(($AN580-1)*3+$AO580)-ROW())/12+5):INDIRECT("S"&amp;(ROW()+12*(($AN580-1)*3+$AO580)-ROW())/12+5),AQ580)</f>
        <v>0</v>
      </c>
      <c r="AS580" s="6"/>
      <c r="AU580" s="4">
        <f ca="1">IF(AND(AQ580&gt;0,AR680&gt;0),COUNTIF(AU$6:AU579,"&gt;0")+1,0)</f>
        <v>0</v>
      </c>
    </row>
    <row r="581" spans="40:47">
      <c r="AN581" s="77">
        <v>16</v>
      </c>
      <c r="AO581" s="77">
        <v>3</v>
      </c>
      <c r="AP581" s="77">
        <v>12</v>
      </c>
      <c r="AQ581" s="78">
        <f ca="1">IF($AP581=1,IF(INDIRECT(ADDRESS(($AN581-1)*3+$AO581+5,$AP581+7))="",0,INDIRECT(ADDRESS(($AN581-1)*3+$AO581+5,$AP581+7))),IF(INDIRECT(ADDRESS(($AN581-1)*3+$AO581+5,$AP581+7))="",0,IF(COUNTIF(INDIRECT(ADDRESS(($AN581-1)*36+($AO581-1)*12+6,COLUMN())):INDIRECT(ADDRESS(($AN581-1)*36+($AO581-1)*12+$AP581+4,COLUMN())),INDIRECT(ADDRESS(($AN581-1)*3+$AO581+5,$AP581+7)))&gt;=1,0,INDIRECT(ADDRESS(($AN581-1)*3+$AO581+5,$AP581+7)))))</f>
        <v>0</v>
      </c>
      <c r="AR581" s="77">
        <f ca="1">COUNTIF(INDIRECT("H"&amp;(ROW()+12*(($AN581-1)*3+$AO581)-ROW())/12+5):INDIRECT("S"&amp;(ROW()+12*(($AN581-1)*3+$AO581)-ROW())/12+5),AQ581)</f>
        <v>0</v>
      </c>
      <c r="AS581" s="78"/>
      <c r="AT581" s="77"/>
      <c r="AU581" s="77">
        <f ca="1">IF(AND(AQ581&gt;0,AR681&gt;0),COUNTIF(AU$6:AU580,"&gt;0")+1,0)</f>
        <v>0</v>
      </c>
    </row>
    <row r="582" spans="40:47">
      <c r="AN582" s="4">
        <v>17</v>
      </c>
      <c r="AO582" s="4">
        <v>1</v>
      </c>
      <c r="AP582" s="4">
        <v>1</v>
      </c>
      <c r="AQ582" s="6">
        <f ca="1">IF($AP582=1,IF(INDIRECT(ADDRESS(($AN582-1)*3+$AO582+5,$AP582+7))="",0,INDIRECT(ADDRESS(($AN582-1)*3+$AO582+5,$AP582+7))),IF(INDIRECT(ADDRESS(($AN582-1)*3+$AO582+5,$AP582+7))="",0,IF(COUNTIF(INDIRECT(ADDRESS(($AN582-1)*36+($AO582-1)*12+6,COLUMN())):INDIRECT(ADDRESS(($AN582-1)*36+($AO582-1)*12+$AP582+4,COLUMN())),INDIRECT(ADDRESS(($AN582-1)*3+$AO582+5,$AP582+7)))&gt;=1,0,INDIRECT(ADDRESS(($AN582-1)*3+$AO582+5,$AP582+7)))))</f>
        <v>0</v>
      </c>
      <c r="AR582" s="4">
        <f ca="1">COUNTIF(INDIRECT("H"&amp;(ROW()+12*(($AN582-1)*3+$AO582)-ROW())/12+5):INDIRECT("S"&amp;(ROW()+12*(($AN582-1)*3+$AO582)-ROW())/12+5),AQ582)</f>
        <v>0</v>
      </c>
      <c r="AS582" s="6"/>
      <c r="AU582" s="4">
        <f ca="1">IF(AND(AQ582&gt;0,AR682&gt;0),COUNTIF(AU$6:AU581,"&gt;0")+1,0)</f>
        <v>0</v>
      </c>
    </row>
    <row r="583" spans="40:47">
      <c r="AN583" s="4">
        <v>17</v>
      </c>
      <c r="AO583" s="4">
        <v>1</v>
      </c>
      <c r="AP583" s="4">
        <v>2</v>
      </c>
      <c r="AQ583" s="6">
        <f ca="1">IF($AP583=1,IF(INDIRECT(ADDRESS(($AN583-1)*3+$AO583+5,$AP583+7))="",0,INDIRECT(ADDRESS(($AN583-1)*3+$AO583+5,$AP583+7))),IF(INDIRECT(ADDRESS(($AN583-1)*3+$AO583+5,$AP583+7))="",0,IF(COUNTIF(INDIRECT(ADDRESS(($AN583-1)*36+($AO583-1)*12+6,COLUMN())):INDIRECT(ADDRESS(($AN583-1)*36+($AO583-1)*12+$AP583+4,COLUMN())),INDIRECT(ADDRESS(($AN583-1)*3+$AO583+5,$AP583+7)))&gt;=1,0,INDIRECT(ADDRESS(($AN583-1)*3+$AO583+5,$AP583+7)))))</f>
        <v>0</v>
      </c>
      <c r="AR583" s="4">
        <f ca="1">COUNTIF(INDIRECT("H"&amp;(ROW()+12*(($AN583-1)*3+$AO583)-ROW())/12+5):INDIRECT("S"&amp;(ROW()+12*(($AN583-1)*3+$AO583)-ROW())/12+5),AQ583)</f>
        <v>0</v>
      </c>
      <c r="AS583" s="6"/>
      <c r="AU583" s="4">
        <f ca="1">IF(AND(AQ583&gt;0,AR683&gt;0),COUNTIF(AU$6:AU582,"&gt;0")+1,0)</f>
        <v>0</v>
      </c>
    </row>
    <row r="584" spans="40:47">
      <c r="AN584" s="4">
        <v>17</v>
      </c>
      <c r="AO584" s="4">
        <v>1</v>
      </c>
      <c r="AP584" s="4">
        <v>3</v>
      </c>
      <c r="AQ584" s="6">
        <f ca="1">IF($AP584=1,IF(INDIRECT(ADDRESS(($AN584-1)*3+$AO584+5,$AP584+7))="",0,INDIRECT(ADDRESS(($AN584-1)*3+$AO584+5,$AP584+7))),IF(INDIRECT(ADDRESS(($AN584-1)*3+$AO584+5,$AP584+7))="",0,IF(COUNTIF(INDIRECT(ADDRESS(($AN584-1)*36+($AO584-1)*12+6,COLUMN())):INDIRECT(ADDRESS(($AN584-1)*36+($AO584-1)*12+$AP584+4,COLUMN())),INDIRECT(ADDRESS(($AN584-1)*3+$AO584+5,$AP584+7)))&gt;=1,0,INDIRECT(ADDRESS(($AN584-1)*3+$AO584+5,$AP584+7)))))</f>
        <v>0</v>
      </c>
      <c r="AR584" s="4">
        <f ca="1">COUNTIF(INDIRECT("H"&amp;(ROW()+12*(($AN584-1)*3+$AO584)-ROW())/12+5):INDIRECT("S"&amp;(ROW()+12*(($AN584-1)*3+$AO584)-ROW())/12+5),AQ584)</f>
        <v>0</v>
      </c>
      <c r="AS584" s="6"/>
      <c r="AU584" s="4">
        <f ca="1">IF(AND(AQ584&gt;0,AR684&gt;0),COUNTIF(AU$6:AU583,"&gt;0")+1,0)</f>
        <v>0</v>
      </c>
    </row>
    <row r="585" spans="40:47">
      <c r="AN585" s="4">
        <v>17</v>
      </c>
      <c r="AO585" s="4">
        <v>1</v>
      </c>
      <c r="AP585" s="4">
        <v>4</v>
      </c>
      <c r="AQ585" s="6">
        <f ca="1">IF($AP585=1,IF(INDIRECT(ADDRESS(($AN585-1)*3+$AO585+5,$AP585+7))="",0,INDIRECT(ADDRESS(($AN585-1)*3+$AO585+5,$AP585+7))),IF(INDIRECT(ADDRESS(($AN585-1)*3+$AO585+5,$AP585+7))="",0,IF(COUNTIF(INDIRECT(ADDRESS(($AN585-1)*36+($AO585-1)*12+6,COLUMN())):INDIRECT(ADDRESS(($AN585-1)*36+($AO585-1)*12+$AP585+4,COLUMN())),INDIRECT(ADDRESS(($AN585-1)*3+$AO585+5,$AP585+7)))&gt;=1,0,INDIRECT(ADDRESS(($AN585-1)*3+$AO585+5,$AP585+7)))))</f>
        <v>0</v>
      </c>
      <c r="AR585" s="4">
        <f ca="1">COUNTIF(INDIRECT("H"&amp;(ROW()+12*(($AN585-1)*3+$AO585)-ROW())/12+5):INDIRECT("S"&amp;(ROW()+12*(($AN585-1)*3+$AO585)-ROW())/12+5),AQ585)</f>
        <v>0</v>
      </c>
      <c r="AS585" s="6"/>
      <c r="AU585" s="4">
        <f ca="1">IF(AND(AQ585&gt;0,AR685&gt;0),COUNTIF(AU$6:AU584,"&gt;0")+1,0)</f>
        <v>0</v>
      </c>
    </row>
    <row r="586" spans="40:47">
      <c r="AN586" s="4">
        <v>17</v>
      </c>
      <c r="AO586" s="4">
        <v>1</v>
      </c>
      <c r="AP586" s="4">
        <v>5</v>
      </c>
      <c r="AQ586" s="6">
        <f ca="1">IF($AP586=1,IF(INDIRECT(ADDRESS(($AN586-1)*3+$AO586+5,$AP586+7))="",0,INDIRECT(ADDRESS(($AN586-1)*3+$AO586+5,$AP586+7))),IF(INDIRECT(ADDRESS(($AN586-1)*3+$AO586+5,$AP586+7))="",0,IF(COUNTIF(INDIRECT(ADDRESS(($AN586-1)*36+($AO586-1)*12+6,COLUMN())):INDIRECT(ADDRESS(($AN586-1)*36+($AO586-1)*12+$AP586+4,COLUMN())),INDIRECT(ADDRESS(($AN586-1)*3+$AO586+5,$AP586+7)))&gt;=1,0,INDIRECT(ADDRESS(($AN586-1)*3+$AO586+5,$AP586+7)))))</f>
        <v>0</v>
      </c>
      <c r="AR586" s="4">
        <f ca="1">COUNTIF(INDIRECT("H"&amp;(ROW()+12*(($AN586-1)*3+$AO586)-ROW())/12+5):INDIRECT("S"&amp;(ROW()+12*(($AN586-1)*3+$AO586)-ROW())/12+5),AQ586)</f>
        <v>0</v>
      </c>
      <c r="AS586" s="6"/>
      <c r="AU586" s="4">
        <f ca="1">IF(AND(AQ586&gt;0,AR686&gt;0),COUNTIF(AU$6:AU585,"&gt;0")+1,0)</f>
        <v>0</v>
      </c>
    </row>
    <row r="587" spans="40:47">
      <c r="AN587" s="4">
        <v>17</v>
      </c>
      <c r="AO587" s="4">
        <v>1</v>
      </c>
      <c r="AP587" s="4">
        <v>6</v>
      </c>
      <c r="AQ587" s="6">
        <f ca="1">IF($AP587=1,IF(INDIRECT(ADDRESS(($AN587-1)*3+$AO587+5,$AP587+7))="",0,INDIRECT(ADDRESS(($AN587-1)*3+$AO587+5,$AP587+7))),IF(INDIRECT(ADDRESS(($AN587-1)*3+$AO587+5,$AP587+7))="",0,IF(COUNTIF(INDIRECT(ADDRESS(($AN587-1)*36+($AO587-1)*12+6,COLUMN())):INDIRECT(ADDRESS(($AN587-1)*36+($AO587-1)*12+$AP587+4,COLUMN())),INDIRECT(ADDRESS(($AN587-1)*3+$AO587+5,$AP587+7)))&gt;=1,0,INDIRECT(ADDRESS(($AN587-1)*3+$AO587+5,$AP587+7)))))</f>
        <v>0</v>
      </c>
      <c r="AR587" s="4">
        <f ca="1">COUNTIF(INDIRECT("H"&amp;(ROW()+12*(($AN587-1)*3+$AO587)-ROW())/12+5):INDIRECT("S"&amp;(ROW()+12*(($AN587-1)*3+$AO587)-ROW())/12+5),AQ587)</f>
        <v>0</v>
      </c>
      <c r="AS587" s="6"/>
      <c r="AU587" s="4">
        <f ca="1">IF(AND(AQ587&gt;0,AR687&gt;0),COUNTIF(AU$6:AU586,"&gt;0")+1,0)</f>
        <v>0</v>
      </c>
    </row>
    <row r="588" spans="40:47">
      <c r="AN588" s="4">
        <v>17</v>
      </c>
      <c r="AO588" s="4">
        <v>1</v>
      </c>
      <c r="AP588" s="4">
        <v>7</v>
      </c>
      <c r="AQ588" s="6">
        <f ca="1">IF($AP588=1,IF(INDIRECT(ADDRESS(($AN588-1)*3+$AO588+5,$AP588+7))="",0,INDIRECT(ADDRESS(($AN588-1)*3+$AO588+5,$AP588+7))),IF(INDIRECT(ADDRESS(($AN588-1)*3+$AO588+5,$AP588+7))="",0,IF(COUNTIF(INDIRECT(ADDRESS(($AN588-1)*36+($AO588-1)*12+6,COLUMN())):INDIRECT(ADDRESS(($AN588-1)*36+($AO588-1)*12+$AP588+4,COLUMN())),INDIRECT(ADDRESS(($AN588-1)*3+$AO588+5,$AP588+7)))&gt;=1,0,INDIRECT(ADDRESS(($AN588-1)*3+$AO588+5,$AP588+7)))))</f>
        <v>0</v>
      </c>
      <c r="AR588" s="4">
        <f ca="1">COUNTIF(INDIRECT("H"&amp;(ROW()+12*(($AN588-1)*3+$AO588)-ROW())/12+5):INDIRECT("S"&amp;(ROW()+12*(($AN588-1)*3+$AO588)-ROW())/12+5),AQ588)</f>
        <v>0</v>
      </c>
      <c r="AS588" s="6"/>
      <c r="AU588" s="4">
        <f ca="1">IF(AND(AQ588&gt;0,AR688&gt;0),COUNTIF(AU$6:AU587,"&gt;0")+1,0)</f>
        <v>0</v>
      </c>
    </row>
    <row r="589" spans="40:47">
      <c r="AN589" s="4">
        <v>17</v>
      </c>
      <c r="AO589" s="4">
        <v>1</v>
      </c>
      <c r="AP589" s="4">
        <v>8</v>
      </c>
      <c r="AQ589" s="6">
        <f ca="1">IF($AP589=1,IF(INDIRECT(ADDRESS(($AN589-1)*3+$AO589+5,$AP589+7))="",0,INDIRECT(ADDRESS(($AN589-1)*3+$AO589+5,$AP589+7))),IF(INDIRECT(ADDRESS(($AN589-1)*3+$AO589+5,$AP589+7))="",0,IF(COUNTIF(INDIRECT(ADDRESS(($AN589-1)*36+($AO589-1)*12+6,COLUMN())):INDIRECT(ADDRESS(($AN589-1)*36+($AO589-1)*12+$AP589+4,COLUMN())),INDIRECT(ADDRESS(($AN589-1)*3+$AO589+5,$AP589+7)))&gt;=1,0,INDIRECT(ADDRESS(($AN589-1)*3+$AO589+5,$AP589+7)))))</f>
        <v>0</v>
      </c>
      <c r="AR589" s="4">
        <f ca="1">COUNTIF(INDIRECT("H"&amp;(ROW()+12*(($AN589-1)*3+$AO589)-ROW())/12+5):INDIRECT("S"&amp;(ROW()+12*(($AN589-1)*3+$AO589)-ROW())/12+5),AQ589)</f>
        <v>0</v>
      </c>
      <c r="AS589" s="6"/>
      <c r="AU589" s="4">
        <f ca="1">IF(AND(AQ589&gt;0,AR689&gt;0),COUNTIF(AU$6:AU588,"&gt;0")+1,0)</f>
        <v>0</v>
      </c>
    </row>
    <row r="590" spans="40:47">
      <c r="AN590" s="4">
        <v>17</v>
      </c>
      <c r="AO590" s="4">
        <v>1</v>
      </c>
      <c r="AP590" s="4">
        <v>9</v>
      </c>
      <c r="AQ590" s="6">
        <f ca="1">IF($AP590=1,IF(INDIRECT(ADDRESS(($AN590-1)*3+$AO590+5,$AP590+7))="",0,INDIRECT(ADDRESS(($AN590-1)*3+$AO590+5,$AP590+7))),IF(INDIRECT(ADDRESS(($AN590-1)*3+$AO590+5,$AP590+7))="",0,IF(COUNTIF(INDIRECT(ADDRESS(($AN590-1)*36+($AO590-1)*12+6,COLUMN())):INDIRECT(ADDRESS(($AN590-1)*36+($AO590-1)*12+$AP590+4,COLUMN())),INDIRECT(ADDRESS(($AN590-1)*3+$AO590+5,$AP590+7)))&gt;=1,0,INDIRECT(ADDRESS(($AN590-1)*3+$AO590+5,$AP590+7)))))</f>
        <v>0</v>
      </c>
      <c r="AR590" s="4">
        <f ca="1">COUNTIF(INDIRECT("H"&amp;(ROW()+12*(($AN590-1)*3+$AO590)-ROW())/12+5):INDIRECT("S"&amp;(ROW()+12*(($AN590-1)*3+$AO590)-ROW())/12+5),AQ590)</f>
        <v>0</v>
      </c>
      <c r="AS590" s="6"/>
      <c r="AU590" s="4">
        <f ca="1">IF(AND(AQ590&gt;0,AR690&gt;0),COUNTIF(AU$6:AU589,"&gt;0")+1,0)</f>
        <v>0</v>
      </c>
    </row>
    <row r="591" spans="40:47">
      <c r="AN591" s="4">
        <v>17</v>
      </c>
      <c r="AO591" s="4">
        <v>1</v>
      </c>
      <c r="AP591" s="4">
        <v>10</v>
      </c>
      <c r="AQ591" s="6">
        <f ca="1">IF($AP591=1,IF(INDIRECT(ADDRESS(($AN591-1)*3+$AO591+5,$AP591+7))="",0,INDIRECT(ADDRESS(($AN591-1)*3+$AO591+5,$AP591+7))),IF(INDIRECT(ADDRESS(($AN591-1)*3+$AO591+5,$AP591+7))="",0,IF(COUNTIF(INDIRECT(ADDRESS(($AN591-1)*36+($AO591-1)*12+6,COLUMN())):INDIRECT(ADDRESS(($AN591-1)*36+($AO591-1)*12+$AP591+4,COLUMN())),INDIRECT(ADDRESS(($AN591-1)*3+$AO591+5,$AP591+7)))&gt;=1,0,INDIRECT(ADDRESS(($AN591-1)*3+$AO591+5,$AP591+7)))))</f>
        <v>0</v>
      </c>
      <c r="AR591" s="4">
        <f ca="1">COUNTIF(INDIRECT("H"&amp;(ROW()+12*(($AN591-1)*3+$AO591)-ROW())/12+5):INDIRECT("S"&amp;(ROW()+12*(($AN591-1)*3+$AO591)-ROW())/12+5),AQ591)</f>
        <v>0</v>
      </c>
      <c r="AS591" s="6"/>
      <c r="AU591" s="4">
        <f ca="1">IF(AND(AQ591&gt;0,AR691&gt;0),COUNTIF(AU$6:AU590,"&gt;0")+1,0)</f>
        <v>0</v>
      </c>
    </row>
    <row r="592" spans="40:47">
      <c r="AN592" s="4">
        <v>17</v>
      </c>
      <c r="AO592" s="4">
        <v>1</v>
      </c>
      <c r="AP592" s="4">
        <v>11</v>
      </c>
      <c r="AQ592" s="6">
        <f ca="1">IF($AP592=1,IF(INDIRECT(ADDRESS(($AN592-1)*3+$AO592+5,$AP592+7))="",0,INDIRECT(ADDRESS(($AN592-1)*3+$AO592+5,$AP592+7))),IF(INDIRECT(ADDRESS(($AN592-1)*3+$AO592+5,$AP592+7))="",0,IF(COUNTIF(INDIRECT(ADDRESS(($AN592-1)*36+($AO592-1)*12+6,COLUMN())):INDIRECT(ADDRESS(($AN592-1)*36+($AO592-1)*12+$AP592+4,COLUMN())),INDIRECT(ADDRESS(($AN592-1)*3+$AO592+5,$AP592+7)))&gt;=1,0,INDIRECT(ADDRESS(($AN592-1)*3+$AO592+5,$AP592+7)))))</f>
        <v>0</v>
      </c>
      <c r="AR592" s="4">
        <f ca="1">COUNTIF(INDIRECT("H"&amp;(ROW()+12*(($AN592-1)*3+$AO592)-ROW())/12+5):INDIRECT("S"&amp;(ROW()+12*(($AN592-1)*3+$AO592)-ROW())/12+5),AQ592)</f>
        <v>0</v>
      </c>
      <c r="AS592" s="6"/>
      <c r="AU592" s="4">
        <f ca="1">IF(AND(AQ592&gt;0,AR692&gt;0),COUNTIF(AU$6:AU591,"&gt;0")+1,0)</f>
        <v>0</v>
      </c>
    </row>
    <row r="593" spans="40:47">
      <c r="AN593" s="4">
        <v>17</v>
      </c>
      <c r="AO593" s="4">
        <v>1</v>
      </c>
      <c r="AP593" s="4">
        <v>12</v>
      </c>
      <c r="AQ593" s="6">
        <f ca="1">IF($AP593=1,IF(INDIRECT(ADDRESS(($AN593-1)*3+$AO593+5,$AP593+7))="",0,INDIRECT(ADDRESS(($AN593-1)*3+$AO593+5,$AP593+7))),IF(INDIRECT(ADDRESS(($AN593-1)*3+$AO593+5,$AP593+7))="",0,IF(COUNTIF(INDIRECT(ADDRESS(($AN593-1)*36+($AO593-1)*12+6,COLUMN())):INDIRECT(ADDRESS(($AN593-1)*36+($AO593-1)*12+$AP593+4,COLUMN())),INDIRECT(ADDRESS(($AN593-1)*3+$AO593+5,$AP593+7)))&gt;=1,0,INDIRECT(ADDRESS(($AN593-1)*3+$AO593+5,$AP593+7)))))</f>
        <v>0</v>
      </c>
      <c r="AR593" s="4">
        <f ca="1">COUNTIF(INDIRECT("H"&amp;(ROW()+12*(($AN593-1)*3+$AO593)-ROW())/12+5):INDIRECT("S"&amp;(ROW()+12*(($AN593-1)*3+$AO593)-ROW())/12+5),AQ593)</f>
        <v>0</v>
      </c>
      <c r="AS593" s="6"/>
      <c r="AU593" s="4">
        <f ca="1">IF(AND(AQ593&gt;0,AR693&gt;0),COUNTIF(AU$6:AU592,"&gt;0")+1,0)</f>
        <v>0</v>
      </c>
    </row>
    <row r="594" spans="40:47">
      <c r="AN594" s="4">
        <v>17</v>
      </c>
      <c r="AO594" s="4">
        <v>2</v>
      </c>
      <c r="AP594" s="4">
        <v>1</v>
      </c>
      <c r="AQ594" s="6">
        <f ca="1">IF($AP594=1,IF(INDIRECT(ADDRESS(($AN594-1)*3+$AO594+5,$AP594+7))="",0,INDIRECT(ADDRESS(($AN594-1)*3+$AO594+5,$AP594+7))),IF(INDIRECT(ADDRESS(($AN594-1)*3+$AO594+5,$AP594+7))="",0,IF(COUNTIF(INDIRECT(ADDRESS(($AN594-1)*36+($AO594-1)*12+6,COLUMN())):INDIRECT(ADDRESS(($AN594-1)*36+($AO594-1)*12+$AP594+4,COLUMN())),INDIRECT(ADDRESS(($AN594-1)*3+$AO594+5,$AP594+7)))&gt;=1,0,INDIRECT(ADDRESS(($AN594-1)*3+$AO594+5,$AP594+7)))))</f>
        <v>0</v>
      </c>
      <c r="AR594" s="4">
        <f ca="1">COUNTIF(INDIRECT("H"&amp;(ROW()+12*(($AN594-1)*3+$AO594)-ROW())/12+5):INDIRECT("S"&amp;(ROW()+12*(($AN594-1)*3+$AO594)-ROW())/12+5),AQ594)</f>
        <v>0</v>
      </c>
      <c r="AS594" s="6"/>
      <c r="AU594" s="4">
        <f ca="1">IF(AND(AQ594&gt;0,AR694&gt;0),COUNTIF(AU$6:AU593,"&gt;0")+1,0)</f>
        <v>0</v>
      </c>
    </row>
    <row r="595" spans="40:47">
      <c r="AN595" s="4">
        <v>17</v>
      </c>
      <c r="AO595" s="4">
        <v>2</v>
      </c>
      <c r="AP595" s="4">
        <v>2</v>
      </c>
      <c r="AQ595" s="6">
        <f ca="1">IF($AP595=1,IF(INDIRECT(ADDRESS(($AN595-1)*3+$AO595+5,$AP595+7))="",0,INDIRECT(ADDRESS(($AN595-1)*3+$AO595+5,$AP595+7))),IF(INDIRECT(ADDRESS(($AN595-1)*3+$AO595+5,$AP595+7))="",0,IF(COUNTIF(INDIRECT(ADDRESS(($AN595-1)*36+($AO595-1)*12+6,COLUMN())):INDIRECT(ADDRESS(($AN595-1)*36+($AO595-1)*12+$AP595+4,COLUMN())),INDIRECT(ADDRESS(($AN595-1)*3+$AO595+5,$AP595+7)))&gt;=1,0,INDIRECT(ADDRESS(($AN595-1)*3+$AO595+5,$AP595+7)))))</f>
        <v>0</v>
      </c>
      <c r="AR595" s="4">
        <f ca="1">COUNTIF(INDIRECT("H"&amp;(ROW()+12*(($AN595-1)*3+$AO595)-ROW())/12+5):INDIRECT("S"&amp;(ROW()+12*(($AN595-1)*3+$AO595)-ROW())/12+5),AQ595)</f>
        <v>0</v>
      </c>
      <c r="AS595" s="6"/>
      <c r="AU595" s="4">
        <f ca="1">IF(AND(AQ595&gt;0,AR695&gt;0),COUNTIF(AU$6:AU594,"&gt;0")+1,0)</f>
        <v>0</v>
      </c>
    </row>
    <row r="596" spans="40:47">
      <c r="AN596" s="4">
        <v>17</v>
      </c>
      <c r="AO596" s="4">
        <v>2</v>
      </c>
      <c r="AP596" s="4">
        <v>3</v>
      </c>
      <c r="AQ596" s="6">
        <f ca="1">IF($AP596=1,IF(INDIRECT(ADDRESS(($AN596-1)*3+$AO596+5,$AP596+7))="",0,INDIRECT(ADDRESS(($AN596-1)*3+$AO596+5,$AP596+7))),IF(INDIRECT(ADDRESS(($AN596-1)*3+$AO596+5,$AP596+7))="",0,IF(COUNTIF(INDIRECT(ADDRESS(($AN596-1)*36+($AO596-1)*12+6,COLUMN())):INDIRECT(ADDRESS(($AN596-1)*36+($AO596-1)*12+$AP596+4,COLUMN())),INDIRECT(ADDRESS(($AN596-1)*3+$AO596+5,$AP596+7)))&gt;=1,0,INDIRECT(ADDRESS(($AN596-1)*3+$AO596+5,$AP596+7)))))</f>
        <v>0</v>
      </c>
      <c r="AR596" s="4">
        <f ca="1">COUNTIF(INDIRECT("H"&amp;(ROW()+12*(($AN596-1)*3+$AO596)-ROW())/12+5):INDIRECT("S"&amp;(ROW()+12*(($AN596-1)*3+$AO596)-ROW())/12+5),AQ596)</f>
        <v>0</v>
      </c>
      <c r="AS596" s="6"/>
      <c r="AU596" s="4">
        <f ca="1">IF(AND(AQ596&gt;0,AR696&gt;0),COUNTIF(AU$6:AU595,"&gt;0")+1,0)</f>
        <v>0</v>
      </c>
    </row>
    <row r="597" spans="40:47">
      <c r="AN597" s="4">
        <v>17</v>
      </c>
      <c r="AO597" s="4">
        <v>2</v>
      </c>
      <c r="AP597" s="4">
        <v>4</v>
      </c>
      <c r="AQ597" s="6">
        <f ca="1">IF($AP597=1,IF(INDIRECT(ADDRESS(($AN597-1)*3+$AO597+5,$AP597+7))="",0,INDIRECT(ADDRESS(($AN597-1)*3+$AO597+5,$AP597+7))),IF(INDIRECT(ADDRESS(($AN597-1)*3+$AO597+5,$AP597+7))="",0,IF(COUNTIF(INDIRECT(ADDRESS(($AN597-1)*36+($AO597-1)*12+6,COLUMN())):INDIRECT(ADDRESS(($AN597-1)*36+($AO597-1)*12+$AP597+4,COLUMN())),INDIRECT(ADDRESS(($AN597-1)*3+$AO597+5,$AP597+7)))&gt;=1,0,INDIRECT(ADDRESS(($AN597-1)*3+$AO597+5,$AP597+7)))))</f>
        <v>0</v>
      </c>
      <c r="AR597" s="4">
        <f ca="1">COUNTIF(INDIRECT("H"&amp;(ROW()+12*(($AN597-1)*3+$AO597)-ROW())/12+5):INDIRECT("S"&amp;(ROW()+12*(($AN597-1)*3+$AO597)-ROW())/12+5),AQ597)</f>
        <v>0</v>
      </c>
      <c r="AS597" s="6"/>
      <c r="AU597" s="4">
        <f ca="1">IF(AND(AQ597&gt;0,AR697&gt;0),COUNTIF(AU$6:AU596,"&gt;0")+1,0)</f>
        <v>0</v>
      </c>
    </row>
    <row r="598" spans="40:47">
      <c r="AN598" s="4">
        <v>17</v>
      </c>
      <c r="AO598" s="4">
        <v>2</v>
      </c>
      <c r="AP598" s="4">
        <v>5</v>
      </c>
      <c r="AQ598" s="6">
        <f ca="1">IF($AP598=1,IF(INDIRECT(ADDRESS(($AN598-1)*3+$AO598+5,$AP598+7))="",0,INDIRECT(ADDRESS(($AN598-1)*3+$AO598+5,$AP598+7))),IF(INDIRECT(ADDRESS(($AN598-1)*3+$AO598+5,$AP598+7))="",0,IF(COUNTIF(INDIRECT(ADDRESS(($AN598-1)*36+($AO598-1)*12+6,COLUMN())):INDIRECT(ADDRESS(($AN598-1)*36+($AO598-1)*12+$AP598+4,COLUMN())),INDIRECT(ADDRESS(($AN598-1)*3+$AO598+5,$AP598+7)))&gt;=1,0,INDIRECT(ADDRESS(($AN598-1)*3+$AO598+5,$AP598+7)))))</f>
        <v>0</v>
      </c>
      <c r="AR598" s="4">
        <f ca="1">COUNTIF(INDIRECT("H"&amp;(ROW()+12*(($AN598-1)*3+$AO598)-ROW())/12+5):INDIRECT("S"&amp;(ROW()+12*(($AN598-1)*3+$AO598)-ROW())/12+5),AQ598)</f>
        <v>0</v>
      </c>
      <c r="AS598" s="6"/>
      <c r="AU598" s="4">
        <f ca="1">IF(AND(AQ598&gt;0,AR698&gt;0),COUNTIF(AU$6:AU597,"&gt;0")+1,0)</f>
        <v>0</v>
      </c>
    </row>
    <row r="599" spans="40:47">
      <c r="AN599" s="4">
        <v>17</v>
      </c>
      <c r="AO599" s="4">
        <v>2</v>
      </c>
      <c r="AP599" s="4">
        <v>6</v>
      </c>
      <c r="AQ599" s="6">
        <f ca="1">IF($AP599=1,IF(INDIRECT(ADDRESS(($AN599-1)*3+$AO599+5,$AP599+7))="",0,INDIRECT(ADDRESS(($AN599-1)*3+$AO599+5,$AP599+7))),IF(INDIRECT(ADDRESS(($AN599-1)*3+$AO599+5,$AP599+7))="",0,IF(COUNTIF(INDIRECT(ADDRESS(($AN599-1)*36+($AO599-1)*12+6,COLUMN())):INDIRECT(ADDRESS(($AN599-1)*36+($AO599-1)*12+$AP599+4,COLUMN())),INDIRECT(ADDRESS(($AN599-1)*3+$AO599+5,$AP599+7)))&gt;=1,0,INDIRECT(ADDRESS(($AN599-1)*3+$AO599+5,$AP599+7)))))</f>
        <v>0</v>
      </c>
      <c r="AR599" s="4">
        <f ca="1">COUNTIF(INDIRECT("H"&amp;(ROW()+12*(($AN599-1)*3+$AO599)-ROW())/12+5):INDIRECT("S"&amp;(ROW()+12*(($AN599-1)*3+$AO599)-ROW())/12+5),AQ599)</f>
        <v>0</v>
      </c>
      <c r="AS599" s="6"/>
      <c r="AU599" s="4">
        <f ca="1">IF(AND(AQ599&gt;0,AR699&gt;0),COUNTIF(AU$6:AU598,"&gt;0")+1,0)</f>
        <v>0</v>
      </c>
    </row>
    <row r="600" spans="40:47">
      <c r="AN600" s="4">
        <v>17</v>
      </c>
      <c r="AO600" s="4">
        <v>2</v>
      </c>
      <c r="AP600" s="4">
        <v>7</v>
      </c>
      <c r="AQ600" s="6">
        <f ca="1">IF($AP600=1,IF(INDIRECT(ADDRESS(($AN600-1)*3+$AO600+5,$AP600+7))="",0,INDIRECT(ADDRESS(($AN600-1)*3+$AO600+5,$AP600+7))),IF(INDIRECT(ADDRESS(($AN600-1)*3+$AO600+5,$AP600+7))="",0,IF(COUNTIF(INDIRECT(ADDRESS(($AN600-1)*36+($AO600-1)*12+6,COLUMN())):INDIRECT(ADDRESS(($AN600-1)*36+($AO600-1)*12+$AP600+4,COLUMN())),INDIRECT(ADDRESS(($AN600-1)*3+$AO600+5,$AP600+7)))&gt;=1,0,INDIRECT(ADDRESS(($AN600-1)*3+$AO600+5,$AP600+7)))))</f>
        <v>0</v>
      </c>
      <c r="AR600" s="4">
        <f ca="1">COUNTIF(INDIRECT("H"&amp;(ROW()+12*(($AN600-1)*3+$AO600)-ROW())/12+5):INDIRECT("S"&amp;(ROW()+12*(($AN600-1)*3+$AO600)-ROW())/12+5),AQ600)</f>
        <v>0</v>
      </c>
      <c r="AS600" s="6"/>
      <c r="AU600" s="4">
        <f ca="1">IF(AND(AQ600&gt;0,AR600&gt;0),COUNTIF(AU$6:AU599,"&gt;0")+1,0)</f>
        <v>0</v>
      </c>
    </row>
    <row r="601" spans="40:47">
      <c r="AN601" s="4">
        <v>17</v>
      </c>
      <c r="AO601" s="4">
        <v>2</v>
      </c>
      <c r="AP601" s="4">
        <v>8</v>
      </c>
      <c r="AQ601" s="6">
        <f ca="1">IF($AP601=1,IF(INDIRECT(ADDRESS(($AN601-1)*3+$AO601+5,$AP601+7))="",0,INDIRECT(ADDRESS(($AN601-1)*3+$AO601+5,$AP601+7))),IF(INDIRECT(ADDRESS(($AN601-1)*3+$AO601+5,$AP601+7))="",0,IF(COUNTIF(INDIRECT(ADDRESS(($AN601-1)*36+($AO601-1)*12+6,COLUMN())):INDIRECT(ADDRESS(($AN601-1)*36+($AO601-1)*12+$AP601+4,COLUMN())),INDIRECT(ADDRESS(($AN601-1)*3+$AO601+5,$AP601+7)))&gt;=1,0,INDIRECT(ADDRESS(($AN601-1)*3+$AO601+5,$AP601+7)))))</f>
        <v>0</v>
      </c>
      <c r="AR601" s="4">
        <f ca="1">COUNTIF(INDIRECT("H"&amp;(ROW()+12*(($AN601-1)*3+$AO601)-ROW())/12+5):INDIRECT("S"&amp;(ROW()+12*(($AN601-1)*3+$AO601)-ROW())/12+5),AQ601)</f>
        <v>0</v>
      </c>
      <c r="AS601" s="6"/>
      <c r="AU601" s="4">
        <f ca="1">IF(AND(AQ601&gt;0,AR601&gt;0),COUNTIF(AU$6:AU600,"&gt;0")+1,0)</f>
        <v>0</v>
      </c>
    </row>
    <row r="602" spans="40:47">
      <c r="AN602" s="4">
        <v>17</v>
      </c>
      <c r="AO602" s="4">
        <v>2</v>
      </c>
      <c r="AP602" s="4">
        <v>9</v>
      </c>
      <c r="AQ602" s="6">
        <f ca="1">IF($AP602=1,IF(INDIRECT(ADDRESS(($AN602-1)*3+$AO602+5,$AP602+7))="",0,INDIRECT(ADDRESS(($AN602-1)*3+$AO602+5,$AP602+7))),IF(INDIRECT(ADDRESS(($AN602-1)*3+$AO602+5,$AP602+7))="",0,IF(COUNTIF(INDIRECT(ADDRESS(($AN602-1)*36+($AO602-1)*12+6,COLUMN())):INDIRECT(ADDRESS(($AN602-1)*36+($AO602-1)*12+$AP602+4,COLUMN())),INDIRECT(ADDRESS(($AN602-1)*3+$AO602+5,$AP602+7)))&gt;=1,0,INDIRECT(ADDRESS(($AN602-1)*3+$AO602+5,$AP602+7)))))</f>
        <v>0</v>
      </c>
      <c r="AR602" s="4">
        <f ca="1">COUNTIF(INDIRECT("H"&amp;(ROW()+12*(($AN602-1)*3+$AO602)-ROW())/12+5):INDIRECT("S"&amp;(ROW()+12*(($AN602-1)*3+$AO602)-ROW())/12+5),AQ602)</f>
        <v>0</v>
      </c>
      <c r="AS602" s="6"/>
      <c r="AU602" s="4">
        <f ca="1">IF(AND(AQ602&gt;0,AR602&gt;0),COUNTIF(AU$6:AU601,"&gt;0")+1,0)</f>
        <v>0</v>
      </c>
    </row>
    <row r="603" spans="40:47">
      <c r="AN603" s="4">
        <v>17</v>
      </c>
      <c r="AO603" s="4">
        <v>2</v>
      </c>
      <c r="AP603" s="4">
        <v>10</v>
      </c>
      <c r="AQ603" s="6">
        <f ca="1">IF($AP603=1,IF(INDIRECT(ADDRESS(($AN603-1)*3+$AO603+5,$AP603+7))="",0,INDIRECT(ADDRESS(($AN603-1)*3+$AO603+5,$AP603+7))),IF(INDIRECT(ADDRESS(($AN603-1)*3+$AO603+5,$AP603+7))="",0,IF(COUNTIF(INDIRECT(ADDRESS(($AN603-1)*36+($AO603-1)*12+6,COLUMN())):INDIRECT(ADDRESS(($AN603-1)*36+($AO603-1)*12+$AP603+4,COLUMN())),INDIRECT(ADDRESS(($AN603-1)*3+$AO603+5,$AP603+7)))&gt;=1,0,INDIRECT(ADDRESS(($AN603-1)*3+$AO603+5,$AP603+7)))))</f>
        <v>0</v>
      </c>
      <c r="AR603" s="4">
        <f ca="1">COUNTIF(INDIRECT("H"&amp;(ROW()+12*(($AN603-1)*3+$AO603)-ROW())/12+5):INDIRECT("S"&amp;(ROW()+12*(($AN603-1)*3+$AO603)-ROW())/12+5),AQ603)</f>
        <v>0</v>
      </c>
      <c r="AS603" s="6"/>
      <c r="AU603" s="4">
        <f ca="1">IF(AND(AQ603&gt;0,AR603&gt;0),COUNTIF(AU$6:AU602,"&gt;0")+1,0)</f>
        <v>0</v>
      </c>
    </row>
    <row r="604" spans="40:47">
      <c r="AN604" s="4">
        <v>17</v>
      </c>
      <c r="AO604" s="4">
        <v>2</v>
      </c>
      <c r="AP604" s="4">
        <v>11</v>
      </c>
      <c r="AQ604" s="6">
        <f ca="1">IF($AP604=1,IF(INDIRECT(ADDRESS(($AN604-1)*3+$AO604+5,$AP604+7))="",0,INDIRECT(ADDRESS(($AN604-1)*3+$AO604+5,$AP604+7))),IF(INDIRECT(ADDRESS(($AN604-1)*3+$AO604+5,$AP604+7))="",0,IF(COUNTIF(INDIRECT(ADDRESS(($AN604-1)*36+($AO604-1)*12+6,COLUMN())):INDIRECT(ADDRESS(($AN604-1)*36+($AO604-1)*12+$AP604+4,COLUMN())),INDIRECT(ADDRESS(($AN604-1)*3+$AO604+5,$AP604+7)))&gt;=1,0,INDIRECT(ADDRESS(($AN604-1)*3+$AO604+5,$AP604+7)))))</f>
        <v>0</v>
      </c>
      <c r="AR604" s="4">
        <f ca="1">COUNTIF(INDIRECT("H"&amp;(ROW()+12*(($AN604-1)*3+$AO604)-ROW())/12+5):INDIRECT("S"&amp;(ROW()+12*(($AN604-1)*3+$AO604)-ROW())/12+5),AQ604)</f>
        <v>0</v>
      </c>
      <c r="AS604" s="6"/>
      <c r="AU604" s="4">
        <f ca="1">IF(AND(AQ604&gt;0,AR604&gt;0),COUNTIF(AU$6:AU603,"&gt;0")+1,0)</f>
        <v>0</v>
      </c>
    </row>
    <row r="605" spans="40:47">
      <c r="AN605" s="4">
        <v>17</v>
      </c>
      <c r="AO605" s="4">
        <v>2</v>
      </c>
      <c r="AP605" s="4">
        <v>12</v>
      </c>
      <c r="AQ605" s="6">
        <f ca="1">IF($AP605=1,IF(INDIRECT(ADDRESS(($AN605-1)*3+$AO605+5,$AP605+7))="",0,INDIRECT(ADDRESS(($AN605-1)*3+$AO605+5,$AP605+7))),IF(INDIRECT(ADDRESS(($AN605-1)*3+$AO605+5,$AP605+7))="",0,IF(COUNTIF(INDIRECT(ADDRESS(($AN605-1)*36+($AO605-1)*12+6,COLUMN())):INDIRECT(ADDRESS(($AN605-1)*36+($AO605-1)*12+$AP605+4,COLUMN())),INDIRECT(ADDRESS(($AN605-1)*3+$AO605+5,$AP605+7)))&gt;=1,0,INDIRECT(ADDRESS(($AN605-1)*3+$AO605+5,$AP605+7)))))</f>
        <v>0</v>
      </c>
      <c r="AR605" s="4">
        <f ca="1">COUNTIF(INDIRECT("H"&amp;(ROW()+12*(($AN605-1)*3+$AO605)-ROW())/12+5):INDIRECT("S"&amp;(ROW()+12*(($AN605-1)*3+$AO605)-ROW())/12+5),AQ605)</f>
        <v>0</v>
      </c>
      <c r="AS605" s="6"/>
      <c r="AU605" s="4">
        <f ca="1">IF(AND(AQ605&gt;0,AR605&gt;0),COUNTIF(AU$6:AU604,"&gt;0")+1,0)</f>
        <v>0</v>
      </c>
    </row>
    <row r="606" spans="40:47">
      <c r="AN606" s="4">
        <v>17</v>
      </c>
      <c r="AO606" s="4">
        <v>3</v>
      </c>
      <c r="AP606" s="4">
        <v>1</v>
      </c>
      <c r="AQ606" s="6">
        <f ca="1">IF($AP606=1,IF(INDIRECT(ADDRESS(($AN606-1)*3+$AO606+5,$AP606+7))="",0,INDIRECT(ADDRESS(($AN606-1)*3+$AO606+5,$AP606+7))),IF(INDIRECT(ADDRESS(($AN606-1)*3+$AO606+5,$AP606+7))="",0,IF(COUNTIF(INDIRECT(ADDRESS(($AN606-1)*36+($AO606-1)*12+6,COLUMN())):INDIRECT(ADDRESS(($AN606-1)*36+($AO606-1)*12+$AP606+4,COLUMN())),INDIRECT(ADDRESS(($AN606-1)*3+$AO606+5,$AP606+7)))&gt;=1,0,INDIRECT(ADDRESS(($AN606-1)*3+$AO606+5,$AP606+7)))))</f>
        <v>0</v>
      </c>
      <c r="AR606" s="4">
        <f ca="1">COUNTIF(INDIRECT("H"&amp;(ROW()+12*(($AN606-1)*3+$AO606)-ROW())/12+5):INDIRECT("S"&amp;(ROW()+12*(($AN606-1)*3+$AO606)-ROW())/12+5),AQ606)</f>
        <v>0</v>
      </c>
      <c r="AS606" s="6"/>
      <c r="AU606" s="4">
        <f ca="1">IF(AND(AQ606&gt;0,AR606&gt;0),COUNTIF(AU$6:AU605,"&gt;0")+1,0)</f>
        <v>0</v>
      </c>
    </row>
    <row r="607" spans="40:47">
      <c r="AN607" s="4">
        <v>17</v>
      </c>
      <c r="AO607" s="4">
        <v>3</v>
      </c>
      <c r="AP607" s="4">
        <v>2</v>
      </c>
      <c r="AQ607" s="6">
        <f ca="1">IF($AP607=1,IF(INDIRECT(ADDRESS(($AN607-1)*3+$AO607+5,$AP607+7))="",0,INDIRECT(ADDRESS(($AN607-1)*3+$AO607+5,$AP607+7))),IF(INDIRECT(ADDRESS(($AN607-1)*3+$AO607+5,$AP607+7))="",0,IF(COUNTIF(INDIRECT(ADDRESS(($AN607-1)*36+($AO607-1)*12+6,COLUMN())):INDIRECT(ADDRESS(($AN607-1)*36+($AO607-1)*12+$AP607+4,COLUMN())),INDIRECT(ADDRESS(($AN607-1)*3+$AO607+5,$AP607+7)))&gt;=1,0,INDIRECT(ADDRESS(($AN607-1)*3+$AO607+5,$AP607+7)))))</f>
        <v>0</v>
      </c>
      <c r="AR607" s="4">
        <f ca="1">COUNTIF(INDIRECT("H"&amp;(ROW()+12*(($AN607-1)*3+$AO607)-ROW())/12+5):INDIRECT("S"&amp;(ROW()+12*(($AN607-1)*3+$AO607)-ROW())/12+5),AQ607)</f>
        <v>0</v>
      </c>
      <c r="AS607" s="6"/>
      <c r="AU607" s="4">
        <f ca="1">IF(AND(AQ607&gt;0,AR607&gt;0),COUNTIF(AU$6:AU606,"&gt;0")+1,0)</f>
        <v>0</v>
      </c>
    </row>
    <row r="608" spans="40:47">
      <c r="AN608" s="4">
        <v>17</v>
      </c>
      <c r="AO608" s="4">
        <v>3</v>
      </c>
      <c r="AP608" s="4">
        <v>3</v>
      </c>
      <c r="AQ608" s="6">
        <f ca="1">IF($AP608=1,IF(INDIRECT(ADDRESS(($AN608-1)*3+$AO608+5,$AP608+7))="",0,INDIRECT(ADDRESS(($AN608-1)*3+$AO608+5,$AP608+7))),IF(INDIRECT(ADDRESS(($AN608-1)*3+$AO608+5,$AP608+7))="",0,IF(COUNTIF(INDIRECT(ADDRESS(($AN608-1)*36+($AO608-1)*12+6,COLUMN())):INDIRECT(ADDRESS(($AN608-1)*36+($AO608-1)*12+$AP608+4,COLUMN())),INDIRECT(ADDRESS(($AN608-1)*3+$AO608+5,$AP608+7)))&gt;=1,0,INDIRECT(ADDRESS(($AN608-1)*3+$AO608+5,$AP608+7)))))</f>
        <v>0</v>
      </c>
      <c r="AR608" s="4">
        <f ca="1">COUNTIF(INDIRECT("H"&amp;(ROW()+12*(($AN608-1)*3+$AO608)-ROW())/12+5):INDIRECT("S"&amp;(ROW()+12*(($AN608-1)*3+$AO608)-ROW())/12+5),AQ608)</f>
        <v>0</v>
      </c>
      <c r="AS608" s="6"/>
      <c r="AU608" s="4">
        <f ca="1">IF(AND(AQ608&gt;0,AR608&gt;0),COUNTIF(AU$6:AU607,"&gt;0")+1,0)</f>
        <v>0</v>
      </c>
    </row>
    <row r="609" spans="40:47">
      <c r="AN609" s="4">
        <v>17</v>
      </c>
      <c r="AO609" s="4">
        <v>3</v>
      </c>
      <c r="AP609" s="4">
        <v>4</v>
      </c>
      <c r="AQ609" s="6">
        <f ca="1">IF($AP609=1,IF(INDIRECT(ADDRESS(($AN609-1)*3+$AO609+5,$AP609+7))="",0,INDIRECT(ADDRESS(($AN609-1)*3+$AO609+5,$AP609+7))),IF(INDIRECT(ADDRESS(($AN609-1)*3+$AO609+5,$AP609+7))="",0,IF(COUNTIF(INDIRECT(ADDRESS(($AN609-1)*36+($AO609-1)*12+6,COLUMN())):INDIRECT(ADDRESS(($AN609-1)*36+($AO609-1)*12+$AP609+4,COLUMN())),INDIRECT(ADDRESS(($AN609-1)*3+$AO609+5,$AP609+7)))&gt;=1,0,INDIRECT(ADDRESS(($AN609-1)*3+$AO609+5,$AP609+7)))))</f>
        <v>0</v>
      </c>
      <c r="AR609" s="4">
        <f ca="1">COUNTIF(INDIRECT("H"&amp;(ROW()+12*(($AN609-1)*3+$AO609)-ROW())/12+5):INDIRECT("S"&amp;(ROW()+12*(($AN609-1)*3+$AO609)-ROW())/12+5),AQ609)</f>
        <v>0</v>
      </c>
      <c r="AS609" s="6"/>
      <c r="AU609" s="4">
        <f ca="1">IF(AND(AQ609&gt;0,AR609&gt;0),COUNTIF(AU$6:AU608,"&gt;0")+1,0)</f>
        <v>0</v>
      </c>
    </row>
    <row r="610" spans="40:47">
      <c r="AN610" s="4">
        <v>17</v>
      </c>
      <c r="AO610" s="4">
        <v>3</v>
      </c>
      <c r="AP610" s="4">
        <v>5</v>
      </c>
      <c r="AQ610" s="6">
        <f ca="1">IF($AP610=1,IF(INDIRECT(ADDRESS(($AN610-1)*3+$AO610+5,$AP610+7))="",0,INDIRECT(ADDRESS(($AN610-1)*3+$AO610+5,$AP610+7))),IF(INDIRECT(ADDRESS(($AN610-1)*3+$AO610+5,$AP610+7))="",0,IF(COUNTIF(INDIRECT(ADDRESS(($AN610-1)*36+($AO610-1)*12+6,COLUMN())):INDIRECT(ADDRESS(($AN610-1)*36+($AO610-1)*12+$AP610+4,COLUMN())),INDIRECT(ADDRESS(($AN610-1)*3+$AO610+5,$AP610+7)))&gt;=1,0,INDIRECT(ADDRESS(($AN610-1)*3+$AO610+5,$AP610+7)))))</f>
        <v>0</v>
      </c>
      <c r="AR610" s="4">
        <f ca="1">COUNTIF(INDIRECT("H"&amp;(ROW()+12*(($AN610-1)*3+$AO610)-ROW())/12+5):INDIRECT("S"&amp;(ROW()+12*(($AN610-1)*3+$AO610)-ROW())/12+5),AQ610)</f>
        <v>0</v>
      </c>
      <c r="AS610" s="6"/>
      <c r="AU610" s="4">
        <f ca="1">IF(AND(AQ610&gt;0,AR610&gt;0),COUNTIF(AU$6:AU609,"&gt;0")+1,0)</f>
        <v>0</v>
      </c>
    </row>
    <row r="611" spans="40:47">
      <c r="AN611" s="4">
        <v>17</v>
      </c>
      <c r="AO611" s="4">
        <v>3</v>
      </c>
      <c r="AP611" s="4">
        <v>6</v>
      </c>
      <c r="AQ611" s="6">
        <f ca="1">IF($AP611=1,IF(INDIRECT(ADDRESS(($AN611-1)*3+$AO611+5,$AP611+7))="",0,INDIRECT(ADDRESS(($AN611-1)*3+$AO611+5,$AP611+7))),IF(INDIRECT(ADDRESS(($AN611-1)*3+$AO611+5,$AP611+7))="",0,IF(COUNTIF(INDIRECT(ADDRESS(($AN611-1)*36+($AO611-1)*12+6,COLUMN())):INDIRECT(ADDRESS(($AN611-1)*36+($AO611-1)*12+$AP611+4,COLUMN())),INDIRECT(ADDRESS(($AN611-1)*3+$AO611+5,$AP611+7)))&gt;=1,0,INDIRECT(ADDRESS(($AN611-1)*3+$AO611+5,$AP611+7)))))</f>
        <v>0</v>
      </c>
      <c r="AR611" s="4">
        <f ca="1">COUNTIF(INDIRECT("H"&amp;(ROW()+12*(($AN611-1)*3+$AO611)-ROW())/12+5):INDIRECT("S"&amp;(ROW()+12*(($AN611-1)*3+$AO611)-ROW())/12+5),AQ611)</f>
        <v>0</v>
      </c>
      <c r="AS611" s="6"/>
      <c r="AU611" s="4">
        <f ca="1">IF(AND(AQ611&gt;0,AR611&gt;0),COUNTIF(AU$6:AU610,"&gt;0")+1,0)</f>
        <v>0</v>
      </c>
    </row>
    <row r="612" spans="40:47">
      <c r="AN612" s="4">
        <v>17</v>
      </c>
      <c r="AO612" s="4">
        <v>3</v>
      </c>
      <c r="AP612" s="4">
        <v>7</v>
      </c>
      <c r="AQ612" s="6">
        <f ca="1">IF($AP612=1,IF(INDIRECT(ADDRESS(($AN612-1)*3+$AO612+5,$AP612+7))="",0,INDIRECT(ADDRESS(($AN612-1)*3+$AO612+5,$AP612+7))),IF(INDIRECT(ADDRESS(($AN612-1)*3+$AO612+5,$AP612+7))="",0,IF(COUNTIF(INDIRECT(ADDRESS(($AN612-1)*36+($AO612-1)*12+6,COLUMN())):INDIRECT(ADDRESS(($AN612-1)*36+($AO612-1)*12+$AP612+4,COLUMN())),INDIRECT(ADDRESS(($AN612-1)*3+$AO612+5,$AP612+7)))&gt;=1,0,INDIRECT(ADDRESS(($AN612-1)*3+$AO612+5,$AP612+7)))))</f>
        <v>0</v>
      </c>
      <c r="AR612" s="4">
        <f ca="1">COUNTIF(INDIRECT("H"&amp;(ROW()+12*(($AN612-1)*3+$AO612)-ROW())/12+5):INDIRECT("S"&amp;(ROW()+12*(($AN612-1)*3+$AO612)-ROW())/12+5),AQ612)</f>
        <v>0</v>
      </c>
      <c r="AS612" s="6"/>
      <c r="AU612" s="4">
        <f ca="1">IF(AND(AQ612&gt;0,AR612&gt;0),COUNTIF(AU$6:AU611,"&gt;0")+1,0)</f>
        <v>0</v>
      </c>
    </row>
    <row r="613" spans="40:47">
      <c r="AN613" s="4">
        <v>17</v>
      </c>
      <c r="AO613" s="4">
        <v>3</v>
      </c>
      <c r="AP613" s="4">
        <v>8</v>
      </c>
      <c r="AQ613" s="6">
        <f ca="1">IF($AP613=1,IF(INDIRECT(ADDRESS(($AN613-1)*3+$AO613+5,$AP613+7))="",0,INDIRECT(ADDRESS(($AN613-1)*3+$AO613+5,$AP613+7))),IF(INDIRECT(ADDRESS(($AN613-1)*3+$AO613+5,$AP613+7))="",0,IF(COUNTIF(INDIRECT(ADDRESS(($AN613-1)*36+($AO613-1)*12+6,COLUMN())):INDIRECT(ADDRESS(($AN613-1)*36+($AO613-1)*12+$AP613+4,COLUMN())),INDIRECT(ADDRESS(($AN613-1)*3+$AO613+5,$AP613+7)))&gt;=1,0,INDIRECT(ADDRESS(($AN613-1)*3+$AO613+5,$AP613+7)))))</f>
        <v>0</v>
      </c>
      <c r="AR613" s="4">
        <f ca="1">COUNTIF(INDIRECT("H"&amp;(ROW()+12*(($AN613-1)*3+$AO613)-ROW())/12+5):INDIRECT("S"&amp;(ROW()+12*(($AN613-1)*3+$AO613)-ROW())/12+5),AQ613)</f>
        <v>0</v>
      </c>
      <c r="AS613" s="6"/>
      <c r="AU613" s="4">
        <f ca="1">IF(AND(AQ613&gt;0,AR613&gt;0),COUNTIF(AU$6:AU612,"&gt;0")+1,0)</f>
        <v>0</v>
      </c>
    </row>
    <row r="614" spans="40:47">
      <c r="AN614" s="4">
        <v>17</v>
      </c>
      <c r="AO614" s="4">
        <v>3</v>
      </c>
      <c r="AP614" s="4">
        <v>9</v>
      </c>
      <c r="AQ614" s="6">
        <f ca="1">IF($AP614=1,IF(INDIRECT(ADDRESS(($AN614-1)*3+$AO614+5,$AP614+7))="",0,INDIRECT(ADDRESS(($AN614-1)*3+$AO614+5,$AP614+7))),IF(INDIRECT(ADDRESS(($AN614-1)*3+$AO614+5,$AP614+7))="",0,IF(COUNTIF(INDIRECT(ADDRESS(($AN614-1)*36+($AO614-1)*12+6,COLUMN())):INDIRECT(ADDRESS(($AN614-1)*36+($AO614-1)*12+$AP614+4,COLUMN())),INDIRECT(ADDRESS(($AN614-1)*3+$AO614+5,$AP614+7)))&gt;=1,0,INDIRECT(ADDRESS(($AN614-1)*3+$AO614+5,$AP614+7)))))</f>
        <v>0</v>
      </c>
      <c r="AR614" s="4">
        <f ca="1">COUNTIF(INDIRECT("H"&amp;(ROW()+12*(($AN614-1)*3+$AO614)-ROW())/12+5):INDIRECT("S"&amp;(ROW()+12*(($AN614-1)*3+$AO614)-ROW())/12+5),AQ614)</f>
        <v>0</v>
      </c>
      <c r="AS614" s="6"/>
      <c r="AU614" s="4">
        <f ca="1">IF(AND(AQ614&gt;0,AR614&gt;0),COUNTIF(AU$6:AU613,"&gt;0")+1,0)</f>
        <v>0</v>
      </c>
    </row>
    <row r="615" spans="40:47">
      <c r="AN615" s="4">
        <v>17</v>
      </c>
      <c r="AO615" s="4">
        <v>3</v>
      </c>
      <c r="AP615" s="4">
        <v>10</v>
      </c>
      <c r="AQ615" s="6">
        <f ca="1">IF($AP615=1,IF(INDIRECT(ADDRESS(($AN615-1)*3+$AO615+5,$AP615+7))="",0,INDIRECT(ADDRESS(($AN615-1)*3+$AO615+5,$AP615+7))),IF(INDIRECT(ADDRESS(($AN615-1)*3+$AO615+5,$AP615+7))="",0,IF(COUNTIF(INDIRECT(ADDRESS(($AN615-1)*36+($AO615-1)*12+6,COLUMN())):INDIRECT(ADDRESS(($AN615-1)*36+($AO615-1)*12+$AP615+4,COLUMN())),INDIRECT(ADDRESS(($AN615-1)*3+$AO615+5,$AP615+7)))&gt;=1,0,INDIRECT(ADDRESS(($AN615-1)*3+$AO615+5,$AP615+7)))))</f>
        <v>0</v>
      </c>
      <c r="AR615" s="4">
        <f ca="1">COUNTIF(INDIRECT("H"&amp;(ROW()+12*(($AN615-1)*3+$AO615)-ROW())/12+5):INDIRECT("S"&amp;(ROW()+12*(($AN615-1)*3+$AO615)-ROW())/12+5),AQ615)</f>
        <v>0</v>
      </c>
      <c r="AS615" s="6"/>
      <c r="AU615" s="4">
        <f ca="1">IF(AND(AQ615&gt;0,AR615&gt;0),COUNTIF(AU$6:AU614,"&gt;0")+1,0)</f>
        <v>0</v>
      </c>
    </row>
    <row r="616" spans="40:47">
      <c r="AN616" s="4">
        <v>17</v>
      </c>
      <c r="AO616" s="4">
        <v>3</v>
      </c>
      <c r="AP616" s="4">
        <v>11</v>
      </c>
      <c r="AQ616" s="6">
        <f ca="1">IF($AP616=1,IF(INDIRECT(ADDRESS(($AN616-1)*3+$AO616+5,$AP616+7))="",0,INDIRECT(ADDRESS(($AN616-1)*3+$AO616+5,$AP616+7))),IF(INDIRECT(ADDRESS(($AN616-1)*3+$AO616+5,$AP616+7))="",0,IF(COUNTIF(INDIRECT(ADDRESS(($AN616-1)*36+($AO616-1)*12+6,COLUMN())):INDIRECT(ADDRESS(($AN616-1)*36+($AO616-1)*12+$AP616+4,COLUMN())),INDIRECT(ADDRESS(($AN616-1)*3+$AO616+5,$AP616+7)))&gt;=1,0,INDIRECT(ADDRESS(($AN616-1)*3+$AO616+5,$AP616+7)))))</f>
        <v>0</v>
      </c>
      <c r="AR616" s="4">
        <f ca="1">COUNTIF(INDIRECT("H"&amp;(ROW()+12*(($AN616-1)*3+$AO616)-ROW())/12+5):INDIRECT("S"&amp;(ROW()+12*(($AN616-1)*3+$AO616)-ROW())/12+5),AQ616)</f>
        <v>0</v>
      </c>
      <c r="AS616" s="6"/>
      <c r="AU616" s="4">
        <f ca="1">IF(AND(AQ616&gt;0,AR616&gt;0),COUNTIF(AU$6:AU615,"&gt;0")+1,0)</f>
        <v>0</v>
      </c>
    </row>
    <row r="617" spans="40:47">
      <c r="AN617" s="77">
        <v>17</v>
      </c>
      <c r="AO617" s="77">
        <v>3</v>
      </c>
      <c r="AP617" s="77">
        <v>12</v>
      </c>
      <c r="AQ617" s="78">
        <f ca="1">IF($AP617=1,IF(INDIRECT(ADDRESS(($AN617-1)*3+$AO617+5,$AP617+7))="",0,INDIRECT(ADDRESS(($AN617-1)*3+$AO617+5,$AP617+7))),IF(INDIRECT(ADDRESS(($AN617-1)*3+$AO617+5,$AP617+7))="",0,IF(COUNTIF(INDIRECT(ADDRESS(($AN617-1)*36+($AO617-1)*12+6,COLUMN())):INDIRECT(ADDRESS(($AN617-1)*36+($AO617-1)*12+$AP617+4,COLUMN())),INDIRECT(ADDRESS(($AN617-1)*3+$AO617+5,$AP617+7)))&gt;=1,0,INDIRECT(ADDRESS(($AN617-1)*3+$AO617+5,$AP617+7)))))</f>
        <v>0</v>
      </c>
      <c r="AR617" s="77">
        <f ca="1">COUNTIF(INDIRECT("H"&amp;(ROW()+12*(($AN617-1)*3+$AO617)-ROW())/12+5):INDIRECT("S"&amp;(ROW()+12*(($AN617-1)*3+$AO617)-ROW())/12+5),AQ617)</f>
        <v>0</v>
      </c>
      <c r="AS617" s="78"/>
      <c r="AT617" s="77"/>
      <c r="AU617" s="77">
        <f ca="1">IF(AND(AQ617&gt;0,AR617&gt;0),COUNTIF(AU$6:AU616,"&gt;0")+1,0)</f>
        <v>0</v>
      </c>
    </row>
    <row r="618" spans="40:47">
      <c r="AN618" s="4">
        <v>18</v>
      </c>
      <c r="AO618" s="4">
        <v>1</v>
      </c>
      <c r="AP618" s="4">
        <v>1</v>
      </c>
      <c r="AQ618" s="6">
        <f ca="1">IF($AP618=1,IF(INDIRECT(ADDRESS(($AN618-1)*3+$AO618+5,$AP618+7))="",0,INDIRECT(ADDRESS(($AN618-1)*3+$AO618+5,$AP618+7))),IF(INDIRECT(ADDRESS(($AN618-1)*3+$AO618+5,$AP618+7))="",0,IF(COUNTIF(INDIRECT(ADDRESS(($AN618-1)*36+($AO618-1)*12+6,COLUMN())):INDIRECT(ADDRESS(($AN618-1)*36+($AO618-1)*12+$AP618+4,COLUMN())),INDIRECT(ADDRESS(($AN618-1)*3+$AO618+5,$AP618+7)))&gt;=1,0,INDIRECT(ADDRESS(($AN618-1)*3+$AO618+5,$AP618+7)))))</f>
        <v>0</v>
      </c>
      <c r="AR618" s="4">
        <f ca="1">COUNTIF(INDIRECT("H"&amp;(ROW()+12*(($AN618-1)*3+$AO618)-ROW())/12+5):INDIRECT("S"&amp;(ROW()+12*(($AN618-1)*3+$AO618)-ROW())/12+5),AQ618)</f>
        <v>0</v>
      </c>
      <c r="AS618" s="6"/>
      <c r="AU618" s="4">
        <f ca="1">IF(AND(AQ618&gt;0,AR618&gt;0),COUNTIF(AU$6:AU617,"&gt;0")+1,0)</f>
        <v>0</v>
      </c>
    </row>
    <row r="619" spans="40:47">
      <c r="AN619" s="4">
        <v>18</v>
      </c>
      <c r="AO619" s="4">
        <v>1</v>
      </c>
      <c r="AP619" s="4">
        <v>2</v>
      </c>
      <c r="AQ619" s="6">
        <f ca="1">IF($AP619=1,IF(INDIRECT(ADDRESS(($AN619-1)*3+$AO619+5,$AP619+7))="",0,INDIRECT(ADDRESS(($AN619-1)*3+$AO619+5,$AP619+7))),IF(INDIRECT(ADDRESS(($AN619-1)*3+$AO619+5,$AP619+7))="",0,IF(COUNTIF(INDIRECT(ADDRESS(($AN619-1)*36+($AO619-1)*12+6,COLUMN())):INDIRECT(ADDRESS(($AN619-1)*36+($AO619-1)*12+$AP619+4,COLUMN())),INDIRECT(ADDRESS(($AN619-1)*3+$AO619+5,$AP619+7)))&gt;=1,0,INDIRECT(ADDRESS(($AN619-1)*3+$AO619+5,$AP619+7)))))</f>
        <v>0</v>
      </c>
      <c r="AR619" s="4">
        <f ca="1">COUNTIF(INDIRECT("H"&amp;(ROW()+12*(($AN619-1)*3+$AO619)-ROW())/12+5):INDIRECT("S"&amp;(ROW()+12*(($AN619-1)*3+$AO619)-ROW())/12+5),AQ619)</f>
        <v>0</v>
      </c>
      <c r="AS619" s="6"/>
      <c r="AU619" s="4">
        <f ca="1">IF(AND(AQ619&gt;0,AR619&gt;0),COUNTIF(AU$6:AU618,"&gt;0")+1,0)</f>
        <v>0</v>
      </c>
    </row>
    <row r="620" spans="40:47">
      <c r="AN620" s="4">
        <v>18</v>
      </c>
      <c r="AO620" s="4">
        <v>1</v>
      </c>
      <c r="AP620" s="4">
        <v>3</v>
      </c>
      <c r="AQ620" s="6">
        <f ca="1">IF($AP620=1,IF(INDIRECT(ADDRESS(($AN620-1)*3+$AO620+5,$AP620+7))="",0,INDIRECT(ADDRESS(($AN620-1)*3+$AO620+5,$AP620+7))),IF(INDIRECT(ADDRESS(($AN620-1)*3+$AO620+5,$AP620+7))="",0,IF(COUNTIF(INDIRECT(ADDRESS(($AN620-1)*36+($AO620-1)*12+6,COLUMN())):INDIRECT(ADDRESS(($AN620-1)*36+($AO620-1)*12+$AP620+4,COLUMN())),INDIRECT(ADDRESS(($AN620-1)*3+$AO620+5,$AP620+7)))&gt;=1,0,INDIRECT(ADDRESS(($AN620-1)*3+$AO620+5,$AP620+7)))))</f>
        <v>0</v>
      </c>
      <c r="AR620" s="4">
        <f ca="1">COUNTIF(INDIRECT("H"&amp;(ROW()+12*(($AN620-1)*3+$AO620)-ROW())/12+5):INDIRECT("S"&amp;(ROW()+12*(($AN620-1)*3+$AO620)-ROW())/12+5),AQ620)</f>
        <v>0</v>
      </c>
      <c r="AS620" s="6"/>
      <c r="AU620" s="4">
        <f ca="1">IF(AND(AQ620&gt;0,AR620&gt;0),COUNTIF(AU$6:AU619,"&gt;0")+1,0)</f>
        <v>0</v>
      </c>
    </row>
    <row r="621" spans="40:47">
      <c r="AN621" s="4">
        <v>18</v>
      </c>
      <c r="AO621" s="4">
        <v>1</v>
      </c>
      <c r="AP621" s="4">
        <v>4</v>
      </c>
      <c r="AQ621" s="6">
        <f ca="1">IF($AP621=1,IF(INDIRECT(ADDRESS(($AN621-1)*3+$AO621+5,$AP621+7))="",0,INDIRECT(ADDRESS(($AN621-1)*3+$AO621+5,$AP621+7))),IF(INDIRECT(ADDRESS(($AN621-1)*3+$AO621+5,$AP621+7))="",0,IF(COUNTIF(INDIRECT(ADDRESS(($AN621-1)*36+($AO621-1)*12+6,COLUMN())):INDIRECT(ADDRESS(($AN621-1)*36+($AO621-1)*12+$AP621+4,COLUMN())),INDIRECT(ADDRESS(($AN621-1)*3+$AO621+5,$AP621+7)))&gt;=1,0,INDIRECT(ADDRESS(($AN621-1)*3+$AO621+5,$AP621+7)))))</f>
        <v>0</v>
      </c>
      <c r="AR621" s="4">
        <f ca="1">COUNTIF(INDIRECT("H"&amp;(ROW()+12*(($AN621-1)*3+$AO621)-ROW())/12+5):INDIRECT("S"&amp;(ROW()+12*(($AN621-1)*3+$AO621)-ROW())/12+5),AQ621)</f>
        <v>0</v>
      </c>
      <c r="AS621" s="6"/>
      <c r="AU621" s="4">
        <f ca="1">IF(AND(AQ621&gt;0,AR621&gt;0),COUNTIF(AU$6:AU620,"&gt;0")+1,0)</f>
        <v>0</v>
      </c>
    </row>
    <row r="622" spans="40:47">
      <c r="AN622" s="4">
        <v>18</v>
      </c>
      <c r="AO622" s="4">
        <v>1</v>
      </c>
      <c r="AP622" s="4">
        <v>5</v>
      </c>
      <c r="AQ622" s="6">
        <f ca="1">IF($AP622=1,IF(INDIRECT(ADDRESS(($AN622-1)*3+$AO622+5,$AP622+7))="",0,INDIRECT(ADDRESS(($AN622-1)*3+$AO622+5,$AP622+7))),IF(INDIRECT(ADDRESS(($AN622-1)*3+$AO622+5,$AP622+7))="",0,IF(COUNTIF(INDIRECT(ADDRESS(($AN622-1)*36+($AO622-1)*12+6,COLUMN())):INDIRECT(ADDRESS(($AN622-1)*36+($AO622-1)*12+$AP622+4,COLUMN())),INDIRECT(ADDRESS(($AN622-1)*3+$AO622+5,$AP622+7)))&gt;=1,0,INDIRECT(ADDRESS(($AN622-1)*3+$AO622+5,$AP622+7)))))</f>
        <v>0</v>
      </c>
      <c r="AR622" s="4">
        <f ca="1">COUNTIF(INDIRECT("H"&amp;(ROW()+12*(($AN622-1)*3+$AO622)-ROW())/12+5):INDIRECT("S"&amp;(ROW()+12*(($AN622-1)*3+$AO622)-ROW())/12+5),AQ622)</f>
        <v>0</v>
      </c>
      <c r="AS622" s="6"/>
      <c r="AU622" s="4">
        <f ca="1">IF(AND(AQ622&gt;0,AR622&gt;0),COUNTIF(AU$6:AU621,"&gt;0")+1,0)</f>
        <v>0</v>
      </c>
    </row>
    <row r="623" spans="40:47">
      <c r="AN623" s="4">
        <v>18</v>
      </c>
      <c r="AO623" s="4">
        <v>1</v>
      </c>
      <c r="AP623" s="4">
        <v>6</v>
      </c>
      <c r="AQ623" s="6">
        <f ca="1">IF($AP623=1,IF(INDIRECT(ADDRESS(($AN623-1)*3+$AO623+5,$AP623+7))="",0,INDIRECT(ADDRESS(($AN623-1)*3+$AO623+5,$AP623+7))),IF(INDIRECT(ADDRESS(($AN623-1)*3+$AO623+5,$AP623+7))="",0,IF(COUNTIF(INDIRECT(ADDRESS(($AN623-1)*36+($AO623-1)*12+6,COLUMN())):INDIRECT(ADDRESS(($AN623-1)*36+($AO623-1)*12+$AP623+4,COLUMN())),INDIRECT(ADDRESS(($AN623-1)*3+$AO623+5,$AP623+7)))&gt;=1,0,INDIRECT(ADDRESS(($AN623-1)*3+$AO623+5,$AP623+7)))))</f>
        <v>0</v>
      </c>
      <c r="AR623" s="4">
        <f ca="1">COUNTIF(INDIRECT("H"&amp;(ROW()+12*(($AN623-1)*3+$AO623)-ROW())/12+5):INDIRECT("S"&amp;(ROW()+12*(($AN623-1)*3+$AO623)-ROW())/12+5),AQ623)</f>
        <v>0</v>
      </c>
      <c r="AS623" s="6"/>
      <c r="AU623" s="4">
        <f ca="1">IF(AND(AQ623&gt;0,AR623&gt;0),COUNTIF(AU$6:AU622,"&gt;0")+1,0)</f>
        <v>0</v>
      </c>
    </row>
    <row r="624" spans="40:47">
      <c r="AN624" s="4">
        <v>18</v>
      </c>
      <c r="AO624" s="4">
        <v>1</v>
      </c>
      <c r="AP624" s="4">
        <v>7</v>
      </c>
      <c r="AQ624" s="6">
        <f ca="1">IF($AP624=1,IF(INDIRECT(ADDRESS(($AN624-1)*3+$AO624+5,$AP624+7))="",0,INDIRECT(ADDRESS(($AN624-1)*3+$AO624+5,$AP624+7))),IF(INDIRECT(ADDRESS(($AN624-1)*3+$AO624+5,$AP624+7))="",0,IF(COUNTIF(INDIRECT(ADDRESS(($AN624-1)*36+($AO624-1)*12+6,COLUMN())):INDIRECT(ADDRESS(($AN624-1)*36+($AO624-1)*12+$AP624+4,COLUMN())),INDIRECT(ADDRESS(($AN624-1)*3+$AO624+5,$AP624+7)))&gt;=1,0,INDIRECT(ADDRESS(($AN624-1)*3+$AO624+5,$AP624+7)))))</f>
        <v>0</v>
      </c>
      <c r="AR624" s="4">
        <f ca="1">COUNTIF(INDIRECT("H"&amp;(ROW()+12*(($AN624-1)*3+$AO624)-ROW())/12+5):INDIRECT("S"&amp;(ROW()+12*(($AN624-1)*3+$AO624)-ROW())/12+5),AQ624)</f>
        <v>0</v>
      </c>
      <c r="AS624" s="6"/>
      <c r="AU624" s="4">
        <f ca="1">IF(AND(AQ624&gt;0,AR624&gt;0),COUNTIF(AU$6:AU623,"&gt;0")+1,0)</f>
        <v>0</v>
      </c>
    </row>
    <row r="625" spans="40:47">
      <c r="AN625" s="4">
        <v>18</v>
      </c>
      <c r="AO625" s="4">
        <v>1</v>
      </c>
      <c r="AP625" s="4">
        <v>8</v>
      </c>
      <c r="AQ625" s="6">
        <f ca="1">IF($AP625=1,IF(INDIRECT(ADDRESS(($AN625-1)*3+$AO625+5,$AP625+7))="",0,INDIRECT(ADDRESS(($AN625-1)*3+$AO625+5,$AP625+7))),IF(INDIRECT(ADDRESS(($AN625-1)*3+$AO625+5,$AP625+7))="",0,IF(COUNTIF(INDIRECT(ADDRESS(($AN625-1)*36+($AO625-1)*12+6,COLUMN())):INDIRECT(ADDRESS(($AN625-1)*36+($AO625-1)*12+$AP625+4,COLUMN())),INDIRECT(ADDRESS(($AN625-1)*3+$AO625+5,$AP625+7)))&gt;=1,0,INDIRECT(ADDRESS(($AN625-1)*3+$AO625+5,$AP625+7)))))</f>
        <v>0</v>
      </c>
      <c r="AR625" s="4">
        <f ca="1">COUNTIF(INDIRECT("H"&amp;(ROW()+12*(($AN625-1)*3+$AO625)-ROW())/12+5):INDIRECT("S"&amp;(ROW()+12*(($AN625-1)*3+$AO625)-ROW())/12+5),AQ625)</f>
        <v>0</v>
      </c>
      <c r="AS625" s="6"/>
      <c r="AU625" s="4">
        <f ca="1">IF(AND(AQ625&gt;0,AR625&gt;0),COUNTIF(AU$6:AU624,"&gt;0")+1,0)</f>
        <v>0</v>
      </c>
    </row>
    <row r="626" spans="40:47">
      <c r="AN626" s="4">
        <v>18</v>
      </c>
      <c r="AO626" s="4">
        <v>1</v>
      </c>
      <c r="AP626" s="4">
        <v>9</v>
      </c>
      <c r="AQ626" s="6">
        <f ca="1">IF($AP626=1,IF(INDIRECT(ADDRESS(($AN626-1)*3+$AO626+5,$AP626+7))="",0,INDIRECT(ADDRESS(($AN626-1)*3+$AO626+5,$AP626+7))),IF(INDIRECT(ADDRESS(($AN626-1)*3+$AO626+5,$AP626+7))="",0,IF(COUNTIF(INDIRECT(ADDRESS(($AN626-1)*36+($AO626-1)*12+6,COLUMN())):INDIRECT(ADDRESS(($AN626-1)*36+($AO626-1)*12+$AP626+4,COLUMN())),INDIRECT(ADDRESS(($AN626-1)*3+$AO626+5,$AP626+7)))&gt;=1,0,INDIRECT(ADDRESS(($AN626-1)*3+$AO626+5,$AP626+7)))))</f>
        <v>0</v>
      </c>
      <c r="AR626" s="4">
        <f ca="1">COUNTIF(INDIRECT("H"&amp;(ROW()+12*(($AN626-1)*3+$AO626)-ROW())/12+5):INDIRECT("S"&amp;(ROW()+12*(($AN626-1)*3+$AO626)-ROW())/12+5),AQ626)</f>
        <v>0</v>
      </c>
      <c r="AS626" s="6"/>
      <c r="AU626" s="4">
        <f ca="1">IF(AND(AQ626&gt;0,AR626&gt;0),COUNTIF(AU$6:AU625,"&gt;0")+1,0)</f>
        <v>0</v>
      </c>
    </row>
    <row r="627" spans="40:47">
      <c r="AN627" s="4">
        <v>18</v>
      </c>
      <c r="AO627" s="4">
        <v>1</v>
      </c>
      <c r="AP627" s="4">
        <v>10</v>
      </c>
      <c r="AQ627" s="6">
        <f ca="1">IF($AP627=1,IF(INDIRECT(ADDRESS(($AN627-1)*3+$AO627+5,$AP627+7))="",0,INDIRECT(ADDRESS(($AN627-1)*3+$AO627+5,$AP627+7))),IF(INDIRECT(ADDRESS(($AN627-1)*3+$AO627+5,$AP627+7))="",0,IF(COUNTIF(INDIRECT(ADDRESS(($AN627-1)*36+($AO627-1)*12+6,COLUMN())):INDIRECT(ADDRESS(($AN627-1)*36+($AO627-1)*12+$AP627+4,COLUMN())),INDIRECT(ADDRESS(($AN627-1)*3+$AO627+5,$AP627+7)))&gt;=1,0,INDIRECT(ADDRESS(($AN627-1)*3+$AO627+5,$AP627+7)))))</f>
        <v>0</v>
      </c>
      <c r="AR627" s="4">
        <f ca="1">COUNTIF(INDIRECT("H"&amp;(ROW()+12*(($AN627-1)*3+$AO627)-ROW())/12+5):INDIRECT("S"&amp;(ROW()+12*(($AN627-1)*3+$AO627)-ROW())/12+5),AQ627)</f>
        <v>0</v>
      </c>
      <c r="AS627" s="6"/>
      <c r="AU627" s="4">
        <f ca="1">IF(AND(AQ627&gt;0,AR627&gt;0),COUNTIF(AU$6:AU626,"&gt;0")+1,0)</f>
        <v>0</v>
      </c>
    </row>
    <row r="628" spans="40:47">
      <c r="AN628" s="4">
        <v>18</v>
      </c>
      <c r="AO628" s="4">
        <v>1</v>
      </c>
      <c r="AP628" s="4">
        <v>11</v>
      </c>
      <c r="AQ628" s="6">
        <f ca="1">IF($AP628=1,IF(INDIRECT(ADDRESS(($AN628-1)*3+$AO628+5,$AP628+7))="",0,INDIRECT(ADDRESS(($AN628-1)*3+$AO628+5,$AP628+7))),IF(INDIRECT(ADDRESS(($AN628-1)*3+$AO628+5,$AP628+7))="",0,IF(COUNTIF(INDIRECT(ADDRESS(($AN628-1)*36+($AO628-1)*12+6,COLUMN())):INDIRECT(ADDRESS(($AN628-1)*36+($AO628-1)*12+$AP628+4,COLUMN())),INDIRECT(ADDRESS(($AN628-1)*3+$AO628+5,$AP628+7)))&gt;=1,0,INDIRECT(ADDRESS(($AN628-1)*3+$AO628+5,$AP628+7)))))</f>
        <v>0</v>
      </c>
      <c r="AR628" s="4">
        <f ca="1">COUNTIF(INDIRECT("H"&amp;(ROW()+12*(($AN628-1)*3+$AO628)-ROW())/12+5):INDIRECT("S"&amp;(ROW()+12*(($AN628-1)*3+$AO628)-ROW())/12+5),AQ628)</f>
        <v>0</v>
      </c>
      <c r="AS628" s="6"/>
      <c r="AU628" s="4">
        <f ca="1">IF(AND(AQ628&gt;0,AR628&gt;0),COUNTIF(AU$6:AU627,"&gt;0")+1,0)</f>
        <v>0</v>
      </c>
    </row>
    <row r="629" spans="40:47">
      <c r="AN629" s="4">
        <v>18</v>
      </c>
      <c r="AO629" s="4">
        <v>1</v>
      </c>
      <c r="AP629" s="4">
        <v>12</v>
      </c>
      <c r="AQ629" s="6">
        <f ca="1">IF($AP629=1,IF(INDIRECT(ADDRESS(($AN629-1)*3+$AO629+5,$AP629+7))="",0,INDIRECT(ADDRESS(($AN629-1)*3+$AO629+5,$AP629+7))),IF(INDIRECT(ADDRESS(($AN629-1)*3+$AO629+5,$AP629+7))="",0,IF(COUNTIF(INDIRECT(ADDRESS(($AN629-1)*36+($AO629-1)*12+6,COLUMN())):INDIRECT(ADDRESS(($AN629-1)*36+($AO629-1)*12+$AP629+4,COLUMN())),INDIRECT(ADDRESS(($AN629-1)*3+$AO629+5,$AP629+7)))&gt;=1,0,INDIRECT(ADDRESS(($AN629-1)*3+$AO629+5,$AP629+7)))))</f>
        <v>0</v>
      </c>
      <c r="AR629" s="4">
        <f ca="1">COUNTIF(INDIRECT("H"&amp;(ROW()+12*(($AN629-1)*3+$AO629)-ROW())/12+5):INDIRECT("S"&amp;(ROW()+12*(($AN629-1)*3+$AO629)-ROW())/12+5),AQ629)</f>
        <v>0</v>
      </c>
      <c r="AS629" s="6"/>
      <c r="AU629" s="4">
        <f ca="1">IF(AND(AQ629&gt;0,AR629&gt;0),COUNTIF(AU$6:AU628,"&gt;0")+1,0)</f>
        <v>0</v>
      </c>
    </row>
    <row r="630" spans="40:47">
      <c r="AN630" s="4">
        <v>18</v>
      </c>
      <c r="AO630" s="4">
        <v>2</v>
      </c>
      <c r="AP630" s="4">
        <v>1</v>
      </c>
      <c r="AQ630" s="6">
        <f ca="1">IF($AP630=1,IF(INDIRECT(ADDRESS(($AN630-1)*3+$AO630+5,$AP630+7))="",0,INDIRECT(ADDRESS(($AN630-1)*3+$AO630+5,$AP630+7))),IF(INDIRECT(ADDRESS(($AN630-1)*3+$AO630+5,$AP630+7))="",0,IF(COUNTIF(INDIRECT(ADDRESS(($AN630-1)*36+($AO630-1)*12+6,COLUMN())):INDIRECT(ADDRESS(($AN630-1)*36+($AO630-1)*12+$AP630+4,COLUMN())),INDIRECT(ADDRESS(($AN630-1)*3+$AO630+5,$AP630+7)))&gt;=1,0,INDIRECT(ADDRESS(($AN630-1)*3+$AO630+5,$AP630+7)))))</f>
        <v>0</v>
      </c>
      <c r="AR630" s="4">
        <f ca="1">COUNTIF(INDIRECT("H"&amp;(ROW()+12*(($AN630-1)*3+$AO630)-ROW())/12+5):INDIRECT("S"&amp;(ROW()+12*(($AN630-1)*3+$AO630)-ROW())/12+5),AQ630)</f>
        <v>0</v>
      </c>
      <c r="AS630" s="6"/>
      <c r="AU630" s="4">
        <f ca="1">IF(AND(AQ630&gt;0,AR630&gt;0),COUNTIF(AU$6:AU629,"&gt;0")+1,0)</f>
        <v>0</v>
      </c>
    </row>
    <row r="631" spans="40:47">
      <c r="AN631" s="4">
        <v>18</v>
      </c>
      <c r="AO631" s="4">
        <v>2</v>
      </c>
      <c r="AP631" s="4">
        <v>2</v>
      </c>
      <c r="AQ631" s="6">
        <f ca="1">IF($AP631=1,IF(INDIRECT(ADDRESS(($AN631-1)*3+$AO631+5,$AP631+7))="",0,INDIRECT(ADDRESS(($AN631-1)*3+$AO631+5,$AP631+7))),IF(INDIRECT(ADDRESS(($AN631-1)*3+$AO631+5,$AP631+7))="",0,IF(COUNTIF(INDIRECT(ADDRESS(($AN631-1)*36+($AO631-1)*12+6,COLUMN())):INDIRECT(ADDRESS(($AN631-1)*36+($AO631-1)*12+$AP631+4,COLUMN())),INDIRECT(ADDRESS(($AN631-1)*3+$AO631+5,$AP631+7)))&gt;=1,0,INDIRECT(ADDRESS(($AN631-1)*3+$AO631+5,$AP631+7)))))</f>
        <v>0</v>
      </c>
      <c r="AR631" s="4">
        <f ca="1">COUNTIF(INDIRECT("H"&amp;(ROW()+12*(($AN631-1)*3+$AO631)-ROW())/12+5):INDIRECT("S"&amp;(ROW()+12*(($AN631-1)*3+$AO631)-ROW())/12+5),AQ631)</f>
        <v>0</v>
      </c>
      <c r="AS631" s="6"/>
      <c r="AU631" s="4">
        <f ca="1">IF(AND(AQ631&gt;0,AR631&gt;0),COUNTIF(AU$6:AU630,"&gt;0")+1,0)</f>
        <v>0</v>
      </c>
    </row>
    <row r="632" spans="40:47">
      <c r="AN632" s="4">
        <v>18</v>
      </c>
      <c r="AO632" s="4">
        <v>2</v>
      </c>
      <c r="AP632" s="4">
        <v>3</v>
      </c>
      <c r="AQ632" s="6">
        <f ca="1">IF($AP632=1,IF(INDIRECT(ADDRESS(($AN632-1)*3+$AO632+5,$AP632+7))="",0,INDIRECT(ADDRESS(($AN632-1)*3+$AO632+5,$AP632+7))),IF(INDIRECT(ADDRESS(($AN632-1)*3+$AO632+5,$AP632+7))="",0,IF(COUNTIF(INDIRECT(ADDRESS(($AN632-1)*36+($AO632-1)*12+6,COLUMN())):INDIRECT(ADDRESS(($AN632-1)*36+($AO632-1)*12+$AP632+4,COLUMN())),INDIRECT(ADDRESS(($AN632-1)*3+$AO632+5,$AP632+7)))&gt;=1,0,INDIRECT(ADDRESS(($AN632-1)*3+$AO632+5,$AP632+7)))))</f>
        <v>0</v>
      </c>
      <c r="AR632" s="4">
        <f ca="1">COUNTIF(INDIRECT("H"&amp;(ROW()+12*(($AN632-1)*3+$AO632)-ROW())/12+5):INDIRECT("S"&amp;(ROW()+12*(($AN632-1)*3+$AO632)-ROW())/12+5),AQ632)</f>
        <v>0</v>
      </c>
      <c r="AS632" s="6"/>
      <c r="AU632" s="4">
        <f ca="1">IF(AND(AQ632&gt;0,AR632&gt;0),COUNTIF(AU$6:AU631,"&gt;0")+1,0)</f>
        <v>0</v>
      </c>
    </row>
    <row r="633" spans="40:47">
      <c r="AN633" s="4">
        <v>18</v>
      </c>
      <c r="AO633" s="4">
        <v>2</v>
      </c>
      <c r="AP633" s="4">
        <v>4</v>
      </c>
      <c r="AQ633" s="6">
        <f ca="1">IF($AP633=1,IF(INDIRECT(ADDRESS(($AN633-1)*3+$AO633+5,$AP633+7))="",0,INDIRECT(ADDRESS(($AN633-1)*3+$AO633+5,$AP633+7))),IF(INDIRECT(ADDRESS(($AN633-1)*3+$AO633+5,$AP633+7))="",0,IF(COUNTIF(INDIRECT(ADDRESS(($AN633-1)*36+($AO633-1)*12+6,COLUMN())):INDIRECT(ADDRESS(($AN633-1)*36+($AO633-1)*12+$AP633+4,COLUMN())),INDIRECT(ADDRESS(($AN633-1)*3+$AO633+5,$AP633+7)))&gt;=1,0,INDIRECT(ADDRESS(($AN633-1)*3+$AO633+5,$AP633+7)))))</f>
        <v>0</v>
      </c>
      <c r="AR633" s="4">
        <f ca="1">COUNTIF(INDIRECT("H"&amp;(ROW()+12*(($AN633-1)*3+$AO633)-ROW())/12+5):INDIRECT("S"&amp;(ROW()+12*(($AN633-1)*3+$AO633)-ROW())/12+5),AQ633)</f>
        <v>0</v>
      </c>
      <c r="AS633" s="6"/>
      <c r="AU633" s="4">
        <f ca="1">IF(AND(AQ633&gt;0,AR633&gt;0),COUNTIF(AU$6:AU632,"&gt;0")+1,0)</f>
        <v>0</v>
      </c>
    </row>
    <row r="634" spans="40:47">
      <c r="AN634" s="4">
        <v>18</v>
      </c>
      <c r="AO634" s="4">
        <v>2</v>
      </c>
      <c r="AP634" s="4">
        <v>5</v>
      </c>
      <c r="AQ634" s="6">
        <f ca="1">IF($AP634=1,IF(INDIRECT(ADDRESS(($AN634-1)*3+$AO634+5,$AP634+7))="",0,INDIRECT(ADDRESS(($AN634-1)*3+$AO634+5,$AP634+7))),IF(INDIRECT(ADDRESS(($AN634-1)*3+$AO634+5,$AP634+7))="",0,IF(COUNTIF(INDIRECT(ADDRESS(($AN634-1)*36+($AO634-1)*12+6,COLUMN())):INDIRECT(ADDRESS(($AN634-1)*36+($AO634-1)*12+$AP634+4,COLUMN())),INDIRECT(ADDRESS(($AN634-1)*3+$AO634+5,$AP634+7)))&gt;=1,0,INDIRECT(ADDRESS(($AN634-1)*3+$AO634+5,$AP634+7)))))</f>
        <v>0</v>
      </c>
      <c r="AR634" s="4">
        <f ca="1">COUNTIF(INDIRECT("H"&amp;(ROW()+12*(($AN634-1)*3+$AO634)-ROW())/12+5):INDIRECT("S"&amp;(ROW()+12*(($AN634-1)*3+$AO634)-ROW())/12+5),AQ634)</f>
        <v>0</v>
      </c>
      <c r="AS634" s="6"/>
      <c r="AU634" s="4">
        <f ca="1">IF(AND(AQ634&gt;0,AR634&gt;0),COUNTIF(AU$6:AU633,"&gt;0")+1,0)</f>
        <v>0</v>
      </c>
    </row>
    <row r="635" spans="40:47">
      <c r="AN635" s="4">
        <v>18</v>
      </c>
      <c r="AO635" s="4">
        <v>2</v>
      </c>
      <c r="AP635" s="4">
        <v>6</v>
      </c>
      <c r="AQ635" s="6">
        <f ca="1">IF($AP635=1,IF(INDIRECT(ADDRESS(($AN635-1)*3+$AO635+5,$AP635+7))="",0,INDIRECT(ADDRESS(($AN635-1)*3+$AO635+5,$AP635+7))),IF(INDIRECT(ADDRESS(($AN635-1)*3+$AO635+5,$AP635+7))="",0,IF(COUNTIF(INDIRECT(ADDRESS(($AN635-1)*36+($AO635-1)*12+6,COLUMN())):INDIRECT(ADDRESS(($AN635-1)*36+($AO635-1)*12+$AP635+4,COLUMN())),INDIRECT(ADDRESS(($AN635-1)*3+$AO635+5,$AP635+7)))&gt;=1,0,INDIRECT(ADDRESS(($AN635-1)*3+$AO635+5,$AP635+7)))))</f>
        <v>0</v>
      </c>
      <c r="AR635" s="4">
        <f ca="1">COUNTIF(INDIRECT("H"&amp;(ROW()+12*(($AN635-1)*3+$AO635)-ROW())/12+5):INDIRECT("S"&amp;(ROW()+12*(($AN635-1)*3+$AO635)-ROW())/12+5),AQ635)</f>
        <v>0</v>
      </c>
      <c r="AS635" s="6"/>
      <c r="AU635" s="4">
        <f ca="1">IF(AND(AQ635&gt;0,AR635&gt;0),COUNTIF(AU$6:AU634,"&gt;0")+1,0)</f>
        <v>0</v>
      </c>
    </row>
    <row r="636" spans="40:47">
      <c r="AN636" s="4">
        <v>18</v>
      </c>
      <c r="AO636" s="4">
        <v>2</v>
      </c>
      <c r="AP636" s="4">
        <v>7</v>
      </c>
      <c r="AQ636" s="6">
        <f ca="1">IF($AP636=1,IF(INDIRECT(ADDRESS(($AN636-1)*3+$AO636+5,$AP636+7))="",0,INDIRECT(ADDRESS(($AN636-1)*3+$AO636+5,$AP636+7))),IF(INDIRECT(ADDRESS(($AN636-1)*3+$AO636+5,$AP636+7))="",0,IF(COUNTIF(INDIRECT(ADDRESS(($AN636-1)*36+($AO636-1)*12+6,COLUMN())):INDIRECT(ADDRESS(($AN636-1)*36+($AO636-1)*12+$AP636+4,COLUMN())),INDIRECT(ADDRESS(($AN636-1)*3+$AO636+5,$AP636+7)))&gt;=1,0,INDIRECT(ADDRESS(($AN636-1)*3+$AO636+5,$AP636+7)))))</f>
        <v>0</v>
      </c>
      <c r="AR636" s="4">
        <f ca="1">COUNTIF(INDIRECT("H"&amp;(ROW()+12*(($AN636-1)*3+$AO636)-ROW())/12+5):INDIRECT("S"&amp;(ROW()+12*(($AN636-1)*3+$AO636)-ROW())/12+5),AQ636)</f>
        <v>0</v>
      </c>
      <c r="AS636" s="6"/>
      <c r="AU636" s="4">
        <f ca="1">IF(AND(AQ636&gt;0,AR636&gt;0),COUNTIF(AU$6:AU635,"&gt;0")+1,0)</f>
        <v>0</v>
      </c>
    </row>
    <row r="637" spans="40:47">
      <c r="AN637" s="4">
        <v>18</v>
      </c>
      <c r="AO637" s="4">
        <v>2</v>
      </c>
      <c r="AP637" s="4">
        <v>8</v>
      </c>
      <c r="AQ637" s="6">
        <f ca="1">IF($AP637=1,IF(INDIRECT(ADDRESS(($AN637-1)*3+$AO637+5,$AP637+7))="",0,INDIRECT(ADDRESS(($AN637-1)*3+$AO637+5,$AP637+7))),IF(INDIRECT(ADDRESS(($AN637-1)*3+$AO637+5,$AP637+7))="",0,IF(COUNTIF(INDIRECT(ADDRESS(($AN637-1)*36+($AO637-1)*12+6,COLUMN())):INDIRECT(ADDRESS(($AN637-1)*36+($AO637-1)*12+$AP637+4,COLUMN())),INDIRECT(ADDRESS(($AN637-1)*3+$AO637+5,$AP637+7)))&gt;=1,0,INDIRECT(ADDRESS(($AN637-1)*3+$AO637+5,$AP637+7)))))</f>
        <v>0</v>
      </c>
      <c r="AR637" s="4">
        <f ca="1">COUNTIF(INDIRECT("H"&amp;(ROW()+12*(($AN637-1)*3+$AO637)-ROW())/12+5):INDIRECT("S"&amp;(ROW()+12*(($AN637-1)*3+$AO637)-ROW())/12+5),AQ637)</f>
        <v>0</v>
      </c>
      <c r="AS637" s="6"/>
      <c r="AU637" s="4">
        <f ca="1">IF(AND(AQ637&gt;0,AR637&gt;0),COUNTIF(AU$6:AU636,"&gt;0")+1,0)</f>
        <v>0</v>
      </c>
    </row>
    <row r="638" spans="40:47">
      <c r="AN638" s="4">
        <v>18</v>
      </c>
      <c r="AO638" s="4">
        <v>2</v>
      </c>
      <c r="AP638" s="4">
        <v>9</v>
      </c>
      <c r="AQ638" s="6">
        <f ca="1">IF($AP638=1,IF(INDIRECT(ADDRESS(($AN638-1)*3+$AO638+5,$AP638+7))="",0,INDIRECT(ADDRESS(($AN638-1)*3+$AO638+5,$AP638+7))),IF(INDIRECT(ADDRESS(($AN638-1)*3+$AO638+5,$AP638+7))="",0,IF(COUNTIF(INDIRECT(ADDRESS(($AN638-1)*36+($AO638-1)*12+6,COLUMN())):INDIRECT(ADDRESS(($AN638-1)*36+($AO638-1)*12+$AP638+4,COLUMN())),INDIRECT(ADDRESS(($AN638-1)*3+$AO638+5,$AP638+7)))&gt;=1,0,INDIRECT(ADDRESS(($AN638-1)*3+$AO638+5,$AP638+7)))))</f>
        <v>0</v>
      </c>
      <c r="AR638" s="4">
        <f ca="1">COUNTIF(INDIRECT("H"&amp;(ROW()+12*(($AN638-1)*3+$AO638)-ROW())/12+5):INDIRECT("S"&amp;(ROW()+12*(($AN638-1)*3+$AO638)-ROW())/12+5),AQ638)</f>
        <v>0</v>
      </c>
      <c r="AS638" s="6"/>
      <c r="AU638" s="4">
        <f ca="1">IF(AND(AQ638&gt;0,AR638&gt;0),COUNTIF(AU$6:AU637,"&gt;0")+1,0)</f>
        <v>0</v>
      </c>
    </row>
    <row r="639" spans="40:47">
      <c r="AN639" s="4">
        <v>18</v>
      </c>
      <c r="AO639" s="4">
        <v>2</v>
      </c>
      <c r="AP639" s="4">
        <v>10</v>
      </c>
      <c r="AQ639" s="6">
        <f ca="1">IF($AP639=1,IF(INDIRECT(ADDRESS(($AN639-1)*3+$AO639+5,$AP639+7))="",0,INDIRECT(ADDRESS(($AN639-1)*3+$AO639+5,$AP639+7))),IF(INDIRECT(ADDRESS(($AN639-1)*3+$AO639+5,$AP639+7))="",0,IF(COUNTIF(INDIRECT(ADDRESS(($AN639-1)*36+($AO639-1)*12+6,COLUMN())):INDIRECT(ADDRESS(($AN639-1)*36+($AO639-1)*12+$AP639+4,COLUMN())),INDIRECT(ADDRESS(($AN639-1)*3+$AO639+5,$AP639+7)))&gt;=1,0,INDIRECT(ADDRESS(($AN639-1)*3+$AO639+5,$AP639+7)))))</f>
        <v>0</v>
      </c>
      <c r="AR639" s="4">
        <f ca="1">COUNTIF(INDIRECT("H"&amp;(ROW()+12*(($AN639-1)*3+$AO639)-ROW())/12+5):INDIRECT("S"&amp;(ROW()+12*(($AN639-1)*3+$AO639)-ROW())/12+5),AQ639)</f>
        <v>0</v>
      </c>
      <c r="AS639" s="6"/>
      <c r="AU639" s="4">
        <f ca="1">IF(AND(AQ639&gt;0,AR639&gt;0),COUNTIF(AU$6:AU638,"&gt;0")+1,0)</f>
        <v>0</v>
      </c>
    </row>
    <row r="640" spans="40:47">
      <c r="AN640" s="4">
        <v>18</v>
      </c>
      <c r="AO640" s="4">
        <v>2</v>
      </c>
      <c r="AP640" s="4">
        <v>11</v>
      </c>
      <c r="AQ640" s="6">
        <f ca="1">IF($AP640=1,IF(INDIRECT(ADDRESS(($AN640-1)*3+$AO640+5,$AP640+7))="",0,INDIRECT(ADDRESS(($AN640-1)*3+$AO640+5,$AP640+7))),IF(INDIRECT(ADDRESS(($AN640-1)*3+$AO640+5,$AP640+7))="",0,IF(COUNTIF(INDIRECT(ADDRESS(($AN640-1)*36+($AO640-1)*12+6,COLUMN())):INDIRECT(ADDRESS(($AN640-1)*36+($AO640-1)*12+$AP640+4,COLUMN())),INDIRECT(ADDRESS(($AN640-1)*3+$AO640+5,$AP640+7)))&gt;=1,0,INDIRECT(ADDRESS(($AN640-1)*3+$AO640+5,$AP640+7)))))</f>
        <v>0</v>
      </c>
      <c r="AR640" s="4">
        <f ca="1">COUNTIF(INDIRECT("H"&amp;(ROW()+12*(($AN640-1)*3+$AO640)-ROW())/12+5):INDIRECT("S"&amp;(ROW()+12*(($AN640-1)*3+$AO640)-ROW())/12+5),AQ640)</f>
        <v>0</v>
      </c>
      <c r="AS640" s="6"/>
      <c r="AU640" s="4">
        <f ca="1">IF(AND(AQ640&gt;0,AR640&gt;0),COUNTIF(AU$6:AU639,"&gt;0")+1,0)</f>
        <v>0</v>
      </c>
    </row>
    <row r="641" spans="40:47">
      <c r="AN641" s="4">
        <v>18</v>
      </c>
      <c r="AO641" s="4">
        <v>2</v>
      </c>
      <c r="AP641" s="4">
        <v>12</v>
      </c>
      <c r="AQ641" s="6">
        <f ca="1">IF($AP641=1,IF(INDIRECT(ADDRESS(($AN641-1)*3+$AO641+5,$AP641+7))="",0,INDIRECT(ADDRESS(($AN641-1)*3+$AO641+5,$AP641+7))),IF(INDIRECT(ADDRESS(($AN641-1)*3+$AO641+5,$AP641+7))="",0,IF(COUNTIF(INDIRECT(ADDRESS(($AN641-1)*36+($AO641-1)*12+6,COLUMN())):INDIRECT(ADDRESS(($AN641-1)*36+($AO641-1)*12+$AP641+4,COLUMN())),INDIRECT(ADDRESS(($AN641-1)*3+$AO641+5,$AP641+7)))&gt;=1,0,INDIRECT(ADDRESS(($AN641-1)*3+$AO641+5,$AP641+7)))))</f>
        <v>0</v>
      </c>
      <c r="AR641" s="4">
        <f ca="1">COUNTIF(INDIRECT("H"&amp;(ROW()+12*(($AN641-1)*3+$AO641)-ROW())/12+5):INDIRECT("S"&amp;(ROW()+12*(($AN641-1)*3+$AO641)-ROW())/12+5),AQ641)</f>
        <v>0</v>
      </c>
      <c r="AS641" s="6"/>
      <c r="AU641" s="4">
        <f ca="1">IF(AND(AQ641&gt;0,AR641&gt;0),COUNTIF(AU$6:AU640,"&gt;0")+1,0)</f>
        <v>0</v>
      </c>
    </row>
    <row r="642" spans="40:47">
      <c r="AN642" s="4">
        <v>18</v>
      </c>
      <c r="AO642" s="4">
        <v>3</v>
      </c>
      <c r="AP642" s="4">
        <v>1</v>
      </c>
      <c r="AQ642" s="6">
        <f ca="1">IF($AP642=1,IF(INDIRECT(ADDRESS(($AN642-1)*3+$AO642+5,$AP642+7))="",0,INDIRECT(ADDRESS(($AN642-1)*3+$AO642+5,$AP642+7))),IF(INDIRECT(ADDRESS(($AN642-1)*3+$AO642+5,$AP642+7))="",0,IF(COUNTIF(INDIRECT(ADDRESS(($AN642-1)*36+($AO642-1)*12+6,COLUMN())):INDIRECT(ADDRESS(($AN642-1)*36+($AO642-1)*12+$AP642+4,COLUMN())),INDIRECT(ADDRESS(($AN642-1)*3+$AO642+5,$AP642+7)))&gt;=1,0,INDIRECT(ADDRESS(($AN642-1)*3+$AO642+5,$AP642+7)))))</f>
        <v>0</v>
      </c>
      <c r="AR642" s="4">
        <f ca="1">COUNTIF(INDIRECT("H"&amp;(ROW()+12*(($AN642-1)*3+$AO642)-ROW())/12+5):INDIRECT("S"&amp;(ROW()+12*(($AN642-1)*3+$AO642)-ROW())/12+5),AQ642)</f>
        <v>0</v>
      </c>
      <c r="AS642" s="6"/>
      <c r="AU642" s="4">
        <f ca="1">IF(AND(AQ642&gt;0,AR642&gt;0),COUNTIF(AU$6:AU641,"&gt;0")+1,0)</f>
        <v>0</v>
      </c>
    </row>
    <row r="643" spans="40:47">
      <c r="AN643" s="4">
        <v>18</v>
      </c>
      <c r="AO643" s="4">
        <v>3</v>
      </c>
      <c r="AP643" s="4">
        <v>2</v>
      </c>
      <c r="AQ643" s="6">
        <f ca="1">IF($AP643=1,IF(INDIRECT(ADDRESS(($AN643-1)*3+$AO643+5,$AP643+7))="",0,INDIRECT(ADDRESS(($AN643-1)*3+$AO643+5,$AP643+7))),IF(INDIRECT(ADDRESS(($AN643-1)*3+$AO643+5,$AP643+7))="",0,IF(COUNTIF(INDIRECT(ADDRESS(($AN643-1)*36+($AO643-1)*12+6,COLUMN())):INDIRECT(ADDRESS(($AN643-1)*36+($AO643-1)*12+$AP643+4,COLUMN())),INDIRECT(ADDRESS(($AN643-1)*3+$AO643+5,$AP643+7)))&gt;=1,0,INDIRECT(ADDRESS(($AN643-1)*3+$AO643+5,$AP643+7)))))</f>
        <v>0</v>
      </c>
      <c r="AR643" s="4">
        <f ca="1">COUNTIF(INDIRECT("H"&amp;(ROW()+12*(($AN643-1)*3+$AO643)-ROW())/12+5):INDIRECT("S"&amp;(ROW()+12*(($AN643-1)*3+$AO643)-ROW())/12+5),AQ643)</f>
        <v>0</v>
      </c>
      <c r="AS643" s="6"/>
      <c r="AU643" s="4">
        <f ca="1">IF(AND(AQ643&gt;0,AR643&gt;0),COUNTIF(AU$6:AU642,"&gt;0")+1,0)</f>
        <v>0</v>
      </c>
    </row>
    <row r="644" spans="40:47">
      <c r="AN644" s="4">
        <v>18</v>
      </c>
      <c r="AO644" s="4">
        <v>3</v>
      </c>
      <c r="AP644" s="4">
        <v>3</v>
      </c>
      <c r="AQ644" s="6">
        <f ca="1">IF($AP644=1,IF(INDIRECT(ADDRESS(($AN644-1)*3+$AO644+5,$AP644+7))="",0,INDIRECT(ADDRESS(($AN644-1)*3+$AO644+5,$AP644+7))),IF(INDIRECT(ADDRESS(($AN644-1)*3+$AO644+5,$AP644+7))="",0,IF(COUNTIF(INDIRECT(ADDRESS(($AN644-1)*36+($AO644-1)*12+6,COLUMN())):INDIRECT(ADDRESS(($AN644-1)*36+($AO644-1)*12+$AP644+4,COLUMN())),INDIRECT(ADDRESS(($AN644-1)*3+$AO644+5,$AP644+7)))&gt;=1,0,INDIRECT(ADDRESS(($AN644-1)*3+$AO644+5,$AP644+7)))))</f>
        <v>0</v>
      </c>
      <c r="AR644" s="4">
        <f ca="1">COUNTIF(INDIRECT("H"&amp;(ROW()+12*(($AN644-1)*3+$AO644)-ROW())/12+5):INDIRECT("S"&amp;(ROW()+12*(($AN644-1)*3+$AO644)-ROW())/12+5),AQ644)</f>
        <v>0</v>
      </c>
      <c r="AS644" s="6"/>
      <c r="AU644" s="4">
        <f ca="1">IF(AND(AQ644&gt;0,AR644&gt;0),COUNTIF(AU$6:AU643,"&gt;0")+1,0)</f>
        <v>0</v>
      </c>
    </row>
    <row r="645" spans="40:47">
      <c r="AN645" s="4">
        <v>18</v>
      </c>
      <c r="AO645" s="4">
        <v>3</v>
      </c>
      <c r="AP645" s="4">
        <v>4</v>
      </c>
      <c r="AQ645" s="6">
        <f ca="1">IF($AP645=1,IF(INDIRECT(ADDRESS(($AN645-1)*3+$AO645+5,$AP645+7))="",0,INDIRECT(ADDRESS(($AN645-1)*3+$AO645+5,$AP645+7))),IF(INDIRECT(ADDRESS(($AN645-1)*3+$AO645+5,$AP645+7))="",0,IF(COUNTIF(INDIRECT(ADDRESS(($AN645-1)*36+($AO645-1)*12+6,COLUMN())):INDIRECT(ADDRESS(($AN645-1)*36+($AO645-1)*12+$AP645+4,COLUMN())),INDIRECT(ADDRESS(($AN645-1)*3+$AO645+5,$AP645+7)))&gt;=1,0,INDIRECT(ADDRESS(($AN645-1)*3+$AO645+5,$AP645+7)))))</f>
        <v>0</v>
      </c>
      <c r="AR645" s="4">
        <f ca="1">COUNTIF(INDIRECT("H"&amp;(ROW()+12*(($AN645-1)*3+$AO645)-ROW())/12+5):INDIRECT("S"&amp;(ROW()+12*(($AN645-1)*3+$AO645)-ROW())/12+5),AQ645)</f>
        <v>0</v>
      </c>
      <c r="AS645" s="6"/>
      <c r="AU645" s="4">
        <f ca="1">IF(AND(AQ645&gt;0,AR645&gt;0),COUNTIF(AU$6:AU644,"&gt;0")+1,0)</f>
        <v>0</v>
      </c>
    </row>
    <row r="646" spans="40:47">
      <c r="AN646" s="4">
        <v>18</v>
      </c>
      <c r="AO646" s="4">
        <v>3</v>
      </c>
      <c r="AP646" s="4">
        <v>5</v>
      </c>
      <c r="AQ646" s="6">
        <f ca="1">IF($AP646=1,IF(INDIRECT(ADDRESS(($AN646-1)*3+$AO646+5,$AP646+7))="",0,INDIRECT(ADDRESS(($AN646-1)*3+$AO646+5,$AP646+7))),IF(INDIRECT(ADDRESS(($AN646-1)*3+$AO646+5,$AP646+7))="",0,IF(COUNTIF(INDIRECT(ADDRESS(($AN646-1)*36+($AO646-1)*12+6,COLUMN())):INDIRECT(ADDRESS(($AN646-1)*36+($AO646-1)*12+$AP646+4,COLUMN())),INDIRECT(ADDRESS(($AN646-1)*3+$AO646+5,$AP646+7)))&gt;=1,0,INDIRECT(ADDRESS(($AN646-1)*3+$AO646+5,$AP646+7)))))</f>
        <v>0</v>
      </c>
      <c r="AR646" s="4">
        <f ca="1">COUNTIF(INDIRECT("H"&amp;(ROW()+12*(($AN646-1)*3+$AO646)-ROW())/12+5):INDIRECT("S"&amp;(ROW()+12*(($AN646-1)*3+$AO646)-ROW())/12+5),AQ646)</f>
        <v>0</v>
      </c>
      <c r="AS646" s="6"/>
      <c r="AU646" s="4">
        <f ca="1">IF(AND(AQ646&gt;0,AR646&gt;0),COUNTIF(AU$6:AU645,"&gt;0")+1,0)</f>
        <v>0</v>
      </c>
    </row>
    <row r="647" spans="40:47">
      <c r="AN647" s="4">
        <v>18</v>
      </c>
      <c r="AO647" s="4">
        <v>3</v>
      </c>
      <c r="AP647" s="4">
        <v>6</v>
      </c>
      <c r="AQ647" s="6">
        <f ca="1">IF($AP647=1,IF(INDIRECT(ADDRESS(($AN647-1)*3+$AO647+5,$AP647+7))="",0,INDIRECT(ADDRESS(($AN647-1)*3+$AO647+5,$AP647+7))),IF(INDIRECT(ADDRESS(($AN647-1)*3+$AO647+5,$AP647+7))="",0,IF(COUNTIF(INDIRECT(ADDRESS(($AN647-1)*36+($AO647-1)*12+6,COLUMN())):INDIRECT(ADDRESS(($AN647-1)*36+($AO647-1)*12+$AP647+4,COLUMN())),INDIRECT(ADDRESS(($AN647-1)*3+$AO647+5,$AP647+7)))&gt;=1,0,INDIRECT(ADDRESS(($AN647-1)*3+$AO647+5,$AP647+7)))))</f>
        <v>0</v>
      </c>
      <c r="AR647" s="4">
        <f ca="1">COUNTIF(INDIRECT("H"&amp;(ROW()+12*(($AN647-1)*3+$AO647)-ROW())/12+5):INDIRECT("S"&amp;(ROW()+12*(($AN647-1)*3+$AO647)-ROW())/12+5),AQ647)</f>
        <v>0</v>
      </c>
      <c r="AS647" s="6"/>
      <c r="AU647" s="4">
        <f ca="1">IF(AND(AQ647&gt;0,AR647&gt;0),COUNTIF(AU$6:AU646,"&gt;0")+1,0)</f>
        <v>0</v>
      </c>
    </row>
    <row r="648" spans="40:47">
      <c r="AN648" s="4">
        <v>18</v>
      </c>
      <c r="AO648" s="4">
        <v>3</v>
      </c>
      <c r="AP648" s="4">
        <v>7</v>
      </c>
      <c r="AQ648" s="6">
        <f ca="1">IF($AP648=1,IF(INDIRECT(ADDRESS(($AN648-1)*3+$AO648+5,$AP648+7))="",0,INDIRECT(ADDRESS(($AN648-1)*3+$AO648+5,$AP648+7))),IF(INDIRECT(ADDRESS(($AN648-1)*3+$AO648+5,$AP648+7))="",0,IF(COUNTIF(INDIRECT(ADDRESS(($AN648-1)*36+($AO648-1)*12+6,COLUMN())):INDIRECT(ADDRESS(($AN648-1)*36+($AO648-1)*12+$AP648+4,COLUMN())),INDIRECT(ADDRESS(($AN648-1)*3+$AO648+5,$AP648+7)))&gt;=1,0,INDIRECT(ADDRESS(($AN648-1)*3+$AO648+5,$AP648+7)))))</f>
        <v>0</v>
      </c>
      <c r="AR648" s="4">
        <f ca="1">COUNTIF(INDIRECT("H"&amp;(ROW()+12*(($AN648-1)*3+$AO648)-ROW())/12+5):INDIRECT("S"&amp;(ROW()+12*(($AN648-1)*3+$AO648)-ROW())/12+5),AQ648)</f>
        <v>0</v>
      </c>
      <c r="AS648" s="6"/>
      <c r="AU648" s="4">
        <f ca="1">IF(AND(AQ648&gt;0,AR648&gt;0),COUNTIF(AU$6:AU647,"&gt;0")+1,0)</f>
        <v>0</v>
      </c>
    </row>
    <row r="649" spans="40:47">
      <c r="AN649" s="4">
        <v>18</v>
      </c>
      <c r="AO649" s="4">
        <v>3</v>
      </c>
      <c r="AP649" s="4">
        <v>8</v>
      </c>
      <c r="AQ649" s="6">
        <f ca="1">IF($AP649=1,IF(INDIRECT(ADDRESS(($AN649-1)*3+$AO649+5,$AP649+7))="",0,INDIRECT(ADDRESS(($AN649-1)*3+$AO649+5,$AP649+7))),IF(INDIRECT(ADDRESS(($AN649-1)*3+$AO649+5,$AP649+7))="",0,IF(COUNTIF(INDIRECT(ADDRESS(($AN649-1)*36+($AO649-1)*12+6,COLUMN())):INDIRECT(ADDRESS(($AN649-1)*36+($AO649-1)*12+$AP649+4,COLUMN())),INDIRECT(ADDRESS(($AN649-1)*3+$AO649+5,$AP649+7)))&gt;=1,0,INDIRECT(ADDRESS(($AN649-1)*3+$AO649+5,$AP649+7)))))</f>
        <v>0</v>
      </c>
      <c r="AR649" s="4">
        <f ca="1">COUNTIF(INDIRECT("H"&amp;(ROW()+12*(($AN649-1)*3+$AO649)-ROW())/12+5):INDIRECT("S"&amp;(ROW()+12*(($AN649-1)*3+$AO649)-ROW())/12+5),AQ649)</f>
        <v>0</v>
      </c>
      <c r="AS649" s="6"/>
      <c r="AU649" s="4">
        <f ca="1">IF(AND(AQ649&gt;0,AR649&gt;0),COUNTIF(AU$6:AU648,"&gt;0")+1,0)</f>
        <v>0</v>
      </c>
    </row>
    <row r="650" spans="40:47">
      <c r="AN650" s="4">
        <v>18</v>
      </c>
      <c r="AO650" s="4">
        <v>3</v>
      </c>
      <c r="AP650" s="4">
        <v>9</v>
      </c>
      <c r="AQ650" s="6">
        <f ca="1">IF($AP650=1,IF(INDIRECT(ADDRESS(($AN650-1)*3+$AO650+5,$AP650+7))="",0,INDIRECT(ADDRESS(($AN650-1)*3+$AO650+5,$AP650+7))),IF(INDIRECT(ADDRESS(($AN650-1)*3+$AO650+5,$AP650+7))="",0,IF(COUNTIF(INDIRECT(ADDRESS(($AN650-1)*36+($AO650-1)*12+6,COLUMN())):INDIRECT(ADDRESS(($AN650-1)*36+($AO650-1)*12+$AP650+4,COLUMN())),INDIRECT(ADDRESS(($AN650-1)*3+$AO650+5,$AP650+7)))&gt;=1,0,INDIRECT(ADDRESS(($AN650-1)*3+$AO650+5,$AP650+7)))))</f>
        <v>0</v>
      </c>
      <c r="AR650" s="4">
        <f ca="1">COUNTIF(INDIRECT("H"&amp;(ROW()+12*(($AN650-1)*3+$AO650)-ROW())/12+5):INDIRECT("S"&amp;(ROW()+12*(($AN650-1)*3+$AO650)-ROW())/12+5),AQ650)</f>
        <v>0</v>
      </c>
      <c r="AS650" s="6"/>
      <c r="AU650" s="4">
        <f ca="1">IF(AND(AQ650&gt;0,AR650&gt;0),COUNTIF(AU$6:AU649,"&gt;0")+1,0)</f>
        <v>0</v>
      </c>
    </row>
    <row r="651" spans="40:47">
      <c r="AN651" s="4">
        <v>18</v>
      </c>
      <c r="AO651" s="4">
        <v>3</v>
      </c>
      <c r="AP651" s="4">
        <v>10</v>
      </c>
      <c r="AQ651" s="6">
        <f ca="1">IF($AP651=1,IF(INDIRECT(ADDRESS(($AN651-1)*3+$AO651+5,$AP651+7))="",0,INDIRECT(ADDRESS(($AN651-1)*3+$AO651+5,$AP651+7))),IF(INDIRECT(ADDRESS(($AN651-1)*3+$AO651+5,$AP651+7))="",0,IF(COUNTIF(INDIRECT(ADDRESS(($AN651-1)*36+($AO651-1)*12+6,COLUMN())):INDIRECT(ADDRESS(($AN651-1)*36+($AO651-1)*12+$AP651+4,COLUMN())),INDIRECT(ADDRESS(($AN651-1)*3+$AO651+5,$AP651+7)))&gt;=1,0,INDIRECT(ADDRESS(($AN651-1)*3+$AO651+5,$AP651+7)))))</f>
        <v>0</v>
      </c>
      <c r="AR651" s="4">
        <f ca="1">COUNTIF(INDIRECT("H"&amp;(ROW()+12*(($AN651-1)*3+$AO651)-ROW())/12+5):INDIRECT("S"&amp;(ROW()+12*(($AN651-1)*3+$AO651)-ROW())/12+5),AQ651)</f>
        <v>0</v>
      </c>
      <c r="AS651" s="6"/>
      <c r="AU651" s="4">
        <f ca="1">IF(AND(AQ651&gt;0,AR651&gt;0),COUNTIF(AU$6:AU650,"&gt;0")+1,0)</f>
        <v>0</v>
      </c>
    </row>
    <row r="652" spans="40:47">
      <c r="AN652" s="4">
        <v>18</v>
      </c>
      <c r="AO652" s="4">
        <v>3</v>
      </c>
      <c r="AP652" s="4">
        <v>11</v>
      </c>
      <c r="AQ652" s="6">
        <f ca="1">IF($AP652=1,IF(INDIRECT(ADDRESS(($AN652-1)*3+$AO652+5,$AP652+7))="",0,INDIRECT(ADDRESS(($AN652-1)*3+$AO652+5,$AP652+7))),IF(INDIRECT(ADDRESS(($AN652-1)*3+$AO652+5,$AP652+7))="",0,IF(COUNTIF(INDIRECT(ADDRESS(($AN652-1)*36+($AO652-1)*12+6,COLUMN())):INDIRECT(ADDRESS(($AN652-1)*36+($AO652-1)*12+$AP652+4,COLUMN())),INDIRECT(ADDRESS(($AN652-1)*3+$AO652+5,$AP652+7)))&gt;=1,0,INDIRECT(ADDRESS(($AN652-1)*3+$AO652+5,$AP652+7)))))</f>
        <v>0</v>
      </c>
      <c r="AR652" s="4">
        <f ca="1">COUNTIF(INDIRECT("H"&amp;(ROW()+12*(($AN652-1)*3+$AO652)-ROW())/12+5):INDIRECT("S"&amp;(ROW()+12*(($AN652-1)*3+$AO652)-ROW())/12+5),AQ652)</f>
        <v>0</v>
      </c>
      <c r="AS652" s="6"/>
      <c r="AU652" s="4">
        <f ca="1">IF(AND(AQ652&gt;0,AR652&gt;0),COUNTIF(AU$6:AU651,"&gt;0")+1,0)</f>
        <v>0</v>
      </c>
    </row>
    <row r="653" spans="40:47">
      <c r="AN653" s="77">
        <v>18</v>
      </c>
      <c r="AO653" s="77">
        <v>3</v>
      </c>
      <c r="AP653" s="77">
        <v>12</v>
      </c>
      <c r="AQ653" s="78">
        <f ca="1">IF($AP653=1,IF(INDIRECT(ADDRESS(($AN653-1)*3+$AO653+5,$AP653+7))="",0,INDIRECT(ADDRESS(($AN653-1)*3+$AO653+5,$AP653+7))),IF(INDIRECT(ADDRESS(($AN653-1)*3+$AO653+5,$AP653+7))="",0,IF(COUNTIF(INDIRECT(ADDRESS(($AN653-1)*36+($AO653-1)*12+6,COLUMN())):INDIRECT(ADDRESS(($AN653-1)*36+($AO653-1)*12+$AP653+4,COLUMN())),INDIRECT(ADDRESS(($AN653-1)*3+$AO653+5,$AP653+7)))&gt;=1,0,INDIRECT(ADDRESS(($AN653-1)*3+$AO653+5,$AP653+7)))))</f>
        <v>0</v>
      </c>
      <c r="AR653" s="77">
        <f ca="1">COUNTIF(INDIRECT("H"&amp;(ROW()+12*(($AN653-1)*3+$AO653)-ROW())/12+5):INDIRECT("S"&amp;(ROW()+12*(($AN653-1)*3+$AO653)-ROW())/12+5),AQ653)</f>
        <v>0</v>
      </c>
      <c r="AS653" s="78"/>
      <c r="AT653" s="77"/>
      <c r="AU653" s="77">
        <f ca="1">IF(AND(AQ653&gt;0,AR653&gt;0),COUNTIF(AU$6:AU652,"&gt;0")+1,0)</f>
        <v>0</v>
      </c>
    </row>
    <row r="654" spans="40:47">
      <c r="AN654" s="4">
        <v>19</v>
      </c>
      <c r="AO654" s="4">
        <v>1</v>
      </c>
      <c r="AP654" s="4">
        <v>1</v>
      </c>
      <c r="AQ654" s="6">
        <f ca="1">IF($AP654=1,IF(INDIRECT(ADDRESS(($AN654-1)*3+$AO654+5,$AP654+7))="",0,INDIRECT(ADDRESS(($AN654-1)*3+$AO654+5,$AP654+7))),IF(INDIRECT(ADDRESS(($AN654-1)*3+$AO654+5,$AP654+7))="",0,IF(COUNTIF(INDIRECT(ADDRESS(($AN654-1)*36+($AO654-1)*12+6,COLUMN())):INDIRECT(ADDRESS(($AN654-1)*36+($AO654-1)*12+$AP654+4,COLUMN())),INDIRECT(ADDRESS(($AN654-1)*3+$AO654+5,$AP654+7)))&gt;=1,0,INDIRECT(ADDRESS(($AN654-1)*3+$AO654+5,$AP654+7)))))</f>
        <v>0</v>
      </c>
      <c r="AR654" s="4">
        <f ca="1">COUNTIF(INDIRECT("H"&amp;(ROW()+12*(($AN654-1)*3+$AO654)-ROW())/12+5):INDIRECT("S"&amp;(ROW()+12*(($AN654-1)*3+$AO654)-ROW())/12+5),AQ654)</f>
        <v>0</v>
      </c>
      <c r="AS654" s="6"/>
      <c r="AU654" s="4">
        <f ca="1">IF(AND(AQ654&gt;0,AR654&gt;0),COUNTIF(AU$6:AU653,"&gt;0")+1,0)</f>
        <v>0</v>
      </c>
    </row>
    <row r="655" spans="40:47">
      <c r="AN655" s="4">
        <v>19</v>
      </c>
      <c r="AO655" s="4">
        <v>1</v>
      </c>
      <c r="AP655" s="4">
        <v>2</v>
      </c>
      <c r="AQ655" s="6">
        <f ca="1">IF($AP655=1,IF(INDIRECT(ADDRESS(($AN655-1)*3+$AO655+5,$AP655+7))="",0,INDIRECT(ADDRESS(($AN655-1)*3+$AO655+5,$AP655+7))),IF(INDIRECT(ADDRESS(($AN655-1)*3+$AO655+5,$AP655+7))="",0,IF(COUNTIF(INDIRECT(ADDRESS(($AN655-1)*36+($AO655-1)*12+6,COLUMN())):INDIRECT(ADDRESS(($AN655-1)*36+($AO655-1)*12+$AP655+4,COLUMN())),INDIRECT(ADDRESS(($AN655-1)*3+$AO655+5,$AP655+7)))&gt;=1,0,INDIRECT(ADDRESS(($AN655-1)*3+$AO655+5,$AP655+7)))))</f>
        <v>0</v>
      </c>
      <c r="AR655" s="4">
        <f ca="1">COUNTIF(INDIRECT("H"&amp;(ROW()+12*(($AN655-1)*3+$AO655)-ROW())/12+5):INDIRECT("S"&amp;(ROW()+12*(($AN655-1)*3+$AO655)-ROW())/12+5),AQ655)</f>
        <v>0</v>
      </c>
      <c r="AS655" s="6"/>
      <c r="AU655" s="4">
        <f ca="1">IF(AND(AQ655&gt;0,AR655&gt;0),COUNTIF(AU$6:AU654,"&gt;0")+1,0)</f>
        <v>0</v>
      </c>
    </row>
    <row r="656" spans="40:47">
      <c r="AN656" s="4">
        <v>19</v>
      </c>
      <c r="AO656" s="4">
        <v>1</v>
      </c>
      <c r="AP656" s="4">
        <v>3</v>
      </c>
      <c r="AQ656" s="6">
        <f ca="1">IF($AP656=1,IF(INDIRECT(ADDRESS(($AN656-1)*3+$AO656+5,$AP656+7))="",0,INDIRECT(ADDRESS(($AN656-1)*3+$AO656+5,$AP656+7))),IF(INDIRECT(ADDRESS(($AN656-1)*3+$AO656+5,$AP656+7))="",0,IF(COUNTIF(INDIRECT(ADDRESS(($AN656-1)*36+($AO656-1)*12+6,COLUMN())):INDIRECT(ADDRESS(($AN656-1)*36+($AO656-1)*12+$AP656+4,COLUMN())),INDIRECT(ADDRESS(($AN656-1)*3+$AO656+5,$AP656+7)))&gt;=1,0,INDIRECT(ADDRESS(($AN656-1)*3+$AO656+5,$AP656+7)))))</f>
        <v>0</v>
      </c>
      <c r="AR656" s="4">
        <f ca="1">COUNTIF(INDIRECT("H"&amp;(ROW()+12*(($AN656-1)*3+$AO656)-ROW())/12+5):INDIRECT("S"&amp;(ROW()+12*(($AN656-1)*3+$AO656)-ROW())/12+5),AQ656)</f>
        <v>0</v>
      </c>
      <c r="AS656" s="6"/>
      <c r="AU656" s="4">
        <f ca="1">IF(AND(AQ656&gt;0,AR656&gt;0),COUNTIF(AU$6:AU655,"&gt;0")+1,0)</f>
        <v>0</v>
      </c>
    </row>
    <row r="657" spans="40:47">
      <c r="AN657" s="4">
        <v>19</v>
      </c>
      <c r="AO657" s="4">
        <v>1</v>
      </c>
      <c r="AP657" s="4">
        <v>4</v>
      </c>
      <c r="AQ657" s="6">
        <f ca="1">IF($AP657=1,IF(INDIRECT(ADDRESS(($AN657-1)*3+$AO657+5,$AP657+7))="",0,INDIRECT(ADDRESS(($AN657-1)*3+$AO657+5,$AP657+7))),IF(INDIRECT(ADDRESS(($AN657-1)*3+$AO657+5,$AP657+7))="",0,IF(COUNTIF(INDIRECT(ADDRESS(($AN657-1)*36+($AO657-1)*12+6,COLUMN())):INDIRECT(ADDRESS(($AN657-1)*36+($AO657-1)*12+$AP657+4,COLUMN())),INDIRECT(ADDRESS(($AN657-1)*3+$AO657+5,$AP657+7)))&gt;=1,0,INDIRECT(ADDRESS(($AN657-1)*3+$AO657+5,$AP657+7)))))</f>
        <v>0</v>
      </c>
      <c r="AR657" s="4">
        <f ca="1">COUNTIF(INDIRECT("H"&amp;(ROW()+12*(($AN657-1)*3+$AO657)-ROW())/12+5):INDIRECT("S"&amp;(ROW()+12*(($AN657-1)*3+$AO657)-ROW())/12+5),AQ657)</f>
        <v>0</v>
      </c>
      <c r="AS657" s="6"/>
      <c r="AU657" s="4">
        <f ca="1">IF(AND(AQ657&gt;0,AR657&gt;0),COUNTIF(AU$6:AU656,"&gt;0")+1,0)</f>
        <v>0</v>
      </c>
    </row>
    <row r="658" spans="40:47">
      <c r="AN658" s="4">
        <v>19</v>
      </c>
      <c r="AO658" s="4">
        <v>1</v>
      </c>
      <c r="AP658" s="4">
        <v>5</v>
      </c>
      <c r="AQ658" s="6">
        <f ca="1">IF($AP658=1,IF(INDIRECT(ADDRESS(($AN658-1)*3+$AO658+5,$AP658+7))="",0,INDIRECT(ADDRESS(($AN658-1)*3+$AO658+5,$AP658+7))),IF(INDIRECT(ADDRESS(($AN658-1)*3+$AO658+5,$AP658+7))="",0,IF(COUNTIF(INDIRECT(ADDRESS(($AN658-1)*36+($AO658-1)*12+6,COLUMN())):INDIRECT(ADDRESS(($AN658-1)*36+($AO658-1)*12+$AP658+4,COLUMN())),INDIRECT(ADDRESS(($AN658-1)*3+$AO658+5,$AP658+7)))&gt;=1,0,INDIRECT(ADDRESS(($AN658-1)*3+$AO658+5,$AP658+7)))))</f>
        <v>0</v>
      </c>
      <c r="AR658" s="4">
        <f ca="1">COUNTIF(INDIRECT("H"&amp;(ROW()+12*(($AN658-1)*3+$AO658)-ROW())/12+5):INDIRECT("S"&amp;(ROW()+12*(($AN658-1)*3+$AO658)-ROW())/12+5),AQ658)</f>
        <v>0</v>
      </c>
      <c r="AS658" s="6"/>
      <c r="AU658" s="4">
        <f ca="1">IF(AND(AQ658&gt;0,AR658&gt;0),COUNTIF(AU$6:AU657,"&gt;0")+1,0)</f>
        <v>0</v>
      </c>
    </row>
    <row r="659" spans="40:47">
      <c r="AN659" s="4">
        <v>19</v>
      </c>
      <c r="AO659" s="4">
        <v>1</v>
      </c>
      <c r="AP659" s="4">
        <v>6</v>
      </c>
      <c r="AQ659" s="6">
        <f ca="1">IF($AP659=1,IF(INDIRECT(ADDRESS(($AN659-1)*3+$AO659+5,$AP659+7))="",0,INDIRECT(ADDRESS(($AN659-1)*3+$AO659+5,$AP659+7))),IF(INDIRECT(ADDRESS(($AN659-1)*3+$AO659+5,$AP659+7))="",0,IF(COUNTIF(INDIRECT(ADDRESS(($AN659-1)*36+($AO659-1)*12+6,COLUMN())):INDIRECT(ADDRESS(($AN659-1)*36+($AO659-1)*12+$AP659+4,COLUMN())),INDIRECT(ADDRESS(($AN659-1)*3+$AO659+5,$AP659+7)))&gt;=1,0,INDIRECT(ADDRESS(($AN659-1)*3+$AO659+5,$AP659+7)))))</f>
        <v>0</v>
      </c>
      <c r="AR659" s="4">
        <f ca="1">COUNTIF(INDIRECT("H"&amp;(ROW()+12*(($AN659-1)*3+$AO659)-ROW())/12+5):INDIRECT("S"&amp;(ROW()+12*(($AN659-1)*3+$AO659)-ROW())/12+5),AQ659)</f>
        <v>0</v>
      </c>
      <c r="AS659" s="6"/>
      <c r="AU659" s="4">
        <f ca="1">IF(AND(AQ659&gt;0,AR659&gt;0),COUNTIF(AU$6:AU658,"&gt;0")+1,0)</f>
        <v>0</v>
      </c>
    </row>
    <row r="660" spans="40:47">
      <c r="AN660" s="4">
        <v>19</v>
      </c>
      <c r="AO660" s="4">
        <v>1</v>
      </c>
      <c r="AP660" s="4">
        <v>7</v>
      </c>
      <c r="AQ660" s="6">
        <f ca="1">IF($AP660=1,IF(INDIRECT(ADDRESS(($AN660-1)*3+$AO660+5,$AP660+7))="",0,INDIRECT(ADDRESS(($AN660-1)*3+$AO660+5,$AP660+7))),IF(INDIRECT(ADDRESS(($AN660-1)*3+$AO660+5,$AP660+7))="",0,IF(COUNTIF(INDIRECT(ADDRESS(($AN660-1)*36+($AO660-1)*12+6,COLUMN())):INDIRECT(ADDRESS(($AN660-1)*36+($AO660-1)*12+$AP660+4,COLUMN())),INDIRECT(ADDRESS(($AN660-1)*3+$AO660+5,$AP660+7)))&gt;=1,0,INDIRECT(ADDRESS(($AN660-1)*3+$AO660+5,$AP660+7)))))</f>
        <v>0</v>
      </c>
      <c r="AR660" s="4">
        <f ca="1">COUNTIF(INDIRECT("H"&amp;(ROW()+12*(($AN660-1)*3+$AO660)-ROW())/12+5):INDIRECT("S"&amp;(ROW()+12*(($AN660-1)*3+$AO660)-ROW())/12+5),AQ660)</f>
        <v>0</v>
      </c>
      <c r="AS660" s="6"/>
      <c r="AU660" s="4">
        <f ca="1">IF(AND(AQ660&gt;0,AR660&gt;0),COUNTIF(AU$6:AU659,"&gt;0")+1,0)</f>
        <v>0</v>
      </c>
    </row>
    <row r="661" spans="40:47">
      <c r="AN661" s="4">
        <v>19</v>
      </c>
      <c r="AO661" s="4">
        <v>1</v>
      </c>
      <c r="AP661" s="4">
        <v>8</v>
      </c>
      <c r="AQ661" s="6">
        <f ca="1">IF($AP661=1,IF(INDIRECT(ADDRESS(($AN661-1)*3+$AO661+5,$AP661+7))="",0,INDIRECT(ADDRESS(($AN661-1)*3+$AO661+5,$AP661+7))),IF(INDIRECT(ADDRESS(($AN661-1)*3+$AO661+5,$AP661+7))="",0,IF(COUNTIF(INDIRECT(ADDRESS(($AN661-1)*36+($AO661-1)*12+6,COLUMN())):INDIRECT(ADDRESS(($AN661-1)*36+($AO661-1)*12+$AP661+4,COLUMN())),INDIRECT(ADDRESS(($AN661-1)*3+$AO661+5,$AP661+7)))&gt;=1,0,INDIRECT(ADDRESS(($AN661-1)*3+$AO661+5,$AP661+7)))))</f>
        <v>0</v>
      </c>
      <c r="AR661" s="4">
        <f ca="1">COUNTIF(INDIRECT("H"&amp;(ROW()+12*(($AN661-1)*3+$AO661)-ROW())/12+5):INDIRECT("S"&amp;(ROW()+12*(($AN661-1)*3+$AO661)-ROW())/12+5),AQ661)</f>
        <v>0</v>
      </c>
      <c r="AS661" s="6"/>
      <c r="AU661" s="4">
        <f ca="1">IF(AND(AQ661&gt;0,AR661&gt;0),COUNTIF(AU$6:AU660,"&gt;0")+1,0)</f>
        <v>0</v>
      </c>
    </row>
    <row r="662" spans="40:47">
      <c r="AN662" s="4">
        <v>19</v>
      </c>
      <c r="AO662" s="4">
        <v>1</v>
      </c>
      <c r="AP662" s="4">
        <v>9</v>
      </c>
      <c r="AQ662" s="6">
        <f ca="1">IF($AP662=1,IF(INDIRECT(ADDRESS(($AN662-1)*3+$AO662+5,$AP662+7))="",0,INDIRECT(ADDRESS(($AN662-1)*3+$AO662+5,$AP662+7))),IF(INDIRECT(ADDRESS(($AN662-1)*3+$AO662+5,$AP662+7))="",0,IF(COUNTIF(INDIRECT(ADDRESS(($AN662-1)*36+($AO662-1)*12+6,COLUMN())):INDIRECT(ADDRESS(($AN662-1)*36+($AO662-1)*12+$AP662+4,COLUMN())),INDIRECT(ADDRESS(($AN662-1)*3+$AO662+5,$AP662+7)))&gt;=1,0,INDIRECT(ADDRESS(($AN662-1)*3+$AO662+5,$AP662+7)))))</f>
        <v>0</v>
      </c>
      <c r="AR662" s="4">
        <f ca="1">COUNTIF(INDIRECT("H"&amp;(ROW()+12*(($AN662-1)*3+$AO662)-ROW())/12+5):INDIRECT("S"&amp;(ROW()+12*(($AN662-1)*3+$AO662)-ROW())/12+5),AQ662)</f>
        <v>0</v>
      </c>
      <c r="AS662" s="6"/>
      <c r="AU662" s="4">
        <f ca="1">IF(AND(AQ662&gt;0,AR662&gt;0),COUNTIF(AU$6:AU661,"&gt;0")+1,0)</f>
        <v>0</v>
      </c>
    </row>
    <row r="663" spans="40:47">
      <c r="AN663" s="4">
        <v>19</v>
      </c>
      <c r="AO663" s="4">
        <v>1</v>
      </c>
      <c r="AP663" s="4">
        <v>10</v>
      </c>
      <c r="AQ663" s="6">
        <f ca="1">IF($AP663=1,IF(INDIRECT(ADDRESS(($AN663-1)*3+$AO663+5,$AP663+7))="",0,INDIRECT(ADDRESS(($AN663-1)*3+$AO663+5,$AP663+7))),IF(INDIRECT(ADDRESS(($AN663-1)*3+$AO663+5,$AP663+7))="",0,IF(COUNTIF(INDIRECT(ADDRESS(($AN663-1)*36+($AO663-1)*12+6,COLUMN())):INDIRECT(ADDRESS(($AN663-1)*36+($AO663-1)*12+$AP663+4,COLUMN())),INDIRECT(ADDRESS(($AN663-1)*3+$AO663+5,$AP663+7)))&gt;=1,0,INDIRECT(ADDRESS(($AN663-1)*3+$AO663+5,$AP663+7)))))</f>
        <v>0</v>
      </c>
      <c r="AR663" s="4">
        <f ca="1">COUNTIF(INDIRECT("H"&amp;(ROW()+12*(($AN663-1)*3+$AO663)-ROW())/12+5):INDIRECT("S"&amp;(ROW()+12*(($AN663-1)*3+$AO663)-ROW())/12+5),AQ663)</f>
        <v>0</v>
      </c>
      <c r="AS663" s="6"/>
      <c r="AU663" s="4">
        <f ca="1">IF(AND(AQ663&gt;0,AR663&gt;0),COUNTIF(AU$6:AU662,"&gt;0")+1,0)</f>
        <v>0</v>
      </c>
    </row>
    <row r="664" spans="40:47">
      <c r="AN664" s="4">
        <v>19</v>
      </c>
      <c r="AO664" s="4">
        <v>1</v>
      </c>
      <c r="AP664" s="4">
        <v>11</v>
      </c>
      <c r="AQ664" s="6">
        <f ca="1">IF($AP664=1,IF(INDIRECT(ADDRESS(($AN664-1)*3+$AO664+5,$AP664+7))="",0,INDIRECT(ADDRESS(($AN664-1)*3+$AO664+5,$AP664+7))),IF(INDIRECT(ADDRESS(($AN664-1)*3+$AO664+5,$AP664+7))="",0,IF(COUNTIF(INDIRECT(ADDRESS(($AN664-1)*36+($AO664-1)*12+6,COLUMN())):INDIRECT(ADDRESS(($AN664-1)*36+($AO664-1)*12+$AP664+4,COLUMN())),INDIRECT(ADDRESS(($AN664-1)*3+$AO664+5,$AP664+7)))&gt;=1,0,INDIRECT(ADDRESS(($AN664-1)*3+$AO664+5,$AP664+7)))))</f>
        <v>0</v>
      </c>
      <c r="AR664" s="4">
        <f ca="1">COUNTIF(INDIRECT("H"&amp;(ROW()+12*(($AN664-1)*3+$AO664)-ROW())/12+5):INDIRECT("S"&amp;(ROW()+12*(($AN664-1)*3+$AO664)-ROW())/12+5),AQ664)</f>
        <v>0</v>
      </c>
      <c r="AS664" s="6"/>
      <c r="AU664" s="4">
        <f ca="1">IF(AND(AQ664&gt;0,AR664&gt;0),COUNTIF(AU$6:AU663,"&gt;0")+1,0)</f>
        <v>0</v>
      </c>
    </row>
    <row r="665" spans="40:47">
      <c r="AN665" s="4">
        <v>19</v>
      </c>
      <c r="AO665" s="4">
        <v>1</v>
      </c>
      <c r="AP665" s="4">
        <v>12</v>
      </c>
      <c r="AQ665" s="6">
        <f ca="1">IF($AP665=1,IF(INDIRECT(ADDRESS(($AN665-1)*3+$AO665+5,$AP665+7))="",0,INDIRECT(ADDRESS(($AN665-1)*3+$AO665+5,$AP665+7))),IF(INDIRECT(ADDRESS(($AN665-1)*3+$AO665+5,$AP665+7))="",0,IF(COUNTIF(INDIRECT(ADDRESS(($AN665-1)*36+($AO665-1)*12+6,COLUMN())):INDIRECT(ADDRESS(($AN665-1)*36+($AO665-1)*12+$AP665+4,COLUMN())),INDIRECT(ADDRESS(($AN665-1)*3+$AO665+5,$AP665+7)))&gt;=1,0,INDIRECT(ADDRESS(($AN665-1)*3+$AO665+5,$AP665+7)))))</f>
        <v>0</v>
      </c>
      <c r="AR665" s="4">
        <f ca="1">COUNTIF(INDIRECT("H"&amp;(ROW()+12*(($AN665-1)*3+$AO665)-ROW())/12+5):INDIRECT("S"&amp;(ROW()+12*(($AN665-1)*3+$AO665)-ROW())/12+5),AQ665)</f>
        <v>0</v>
      </c>
      <c r="AS665" s="6"/>
      <c r="AU665" s="4">
        <f ca="1">IF(AND(AQ665&gt;0,AR665&gt;0),COUNTIF(AU$6:AU664,"&gt;0")+1,0)</f>
        <v>0</v>
      </c>
    </row>
    <row r="666" spans="40:47">
      <c r="AN666" s="4">
        <v>19</v>
      </c>
      <c r="AO666" s="4">
        <v>2</v>
      </c>
      <c r="AP666" s="4">
        <v>1</v>
      </c>
      <c r="AQ666" s="6">
        <f ca="1">IF($AP666=1,IF(INDIRECT(ADDRESS(($AN666-1)*3+$AO666+5,$AP666+7))="",0,INDIRECT(ADDRESS(($AN666-1)*3+$AO666+5,$AP666+7))),IF(INDIRECT(ADDRESS(($AN666-1)*3+$AO666+5,$AP666+7))="",0,IF(COUNTIF(INDIRECT(ADDRESS(($AN666-1)*36+($AO666-1)*12+6,COLUMN())):INDIRECT(ADDRESS(($AN666-1)*36+($AO666-1)*12+$AP666+4,COLUMN())),INDIRECT(ADDRESS(($AN666-1)*3+$AO666+5,$AP666+7)))&gt;=1,0,INDIRECT(ADDRESS(($AN666-1)*3+$AO666+5,$AP666+7)))))</f>
        <v>0</v>
      </c>
      <c r="AR666" s="4">
        <f ca="1">COUNTIF(INDIRECT("H"&amp;(ROW()+12*(($AN666-1)*3+$AO666)-ROW())/12+5):INDIRECT("S"&amp;(ROW()+12*(($AN666-1)*3+$AO666)-ROW())/12+5),AQ666)</f>
        <v>0</v>
      </c>
      <c r="AS666" s="6"/>
      <c r="AU666" s="4">
        <f ca="1">IF(AND(AQ666&gt;0,AR666&gt;0),COUNTIF(AU$6:AU665,"&gt;0")+1,0)</f>
        <v>0</v>
      </c>
    </row>
    <row r="667" spans="40:47">
      <c r="AN667" s="4">
        <v>19</v>
      </c>
      <c r="AO667" s="4">
        <v>2</v>
      </c>
      <c r="AP667" s="4">
        <v>2</v>
      </c>
      <c r="AQ667" s="6">
        <f ca="1">IF($AP667=1,IF(INDIRECT(ADDRESS(($AN667-1)*3+$AO667+5,$AP667+7))="",0,INDIRECT(ADDRESS(($AN667-1)*3+$AO667+5,$AP667+7))),IF(INDIRECT(ADDRESS(($AN667-1)*3+$AO667+5,$AP667+7))="",0,IF(COUNTIF(INDIRECT(ADDRESS(($AN667-1)*36+($AO667-1)*12+6,COLUMN())):INDIRECT(ADDRESS(($AN667-1)*36+($AO667-1)*12+$AP667+4,COLUMN())),INDIRECT(ADDRESS(($AN667-1)*3+$AO667+5,$AP667+7)))&gt;=1,0,INDIRECT(ADDRESS(($AN667-1)*3+$AO667+5,$AP667+7)))))</f>
        <v>0</v>
      </c>
      <c r="AR667" s="4">
        <f ca="1">COUNTIF(INDIRECT("H"&amp;(ROW()+12*(($AN667-1)*3+$AO667)-ROW())/12+5):INDIRECT("S"&amp;(ROW()+12*(($AN667-1)*3+$AO667)-ROW())/12+5),AQ667)</f>
        <v>0</v>
      </c>
      <c r="AS667" s="6"/>
      <c r="AU667" s="4">
        <f ca="1">IF(AND(AQ667&gt;0,AR667&gt;0),COUNTIF(AU$6:AU666,"&gt;0")+1,0)</f>
        <v>0</v>
      </c>
    </row>
    <row r="668" spans="40:47">
      <c r="AN668" s="4">
        <v>19</v>
      </c>
      <c r="AO668" s="4">
        <v>2</v>
      </c>
      <c r="AP668" s="4">
        <v>3</v>
      </c>
      <c r="AQ668" s="6">
        <f ca="1">IF($AP668=1,IF(INDIRECT(ADDRESS(($AN668-1)*3+$AO668+5,$AP668+7))="",0,INDIRECT(ADDRESS(($AN668-1)*3+$AO668+5,$AP668+7))),IF(INDIRECT(ADDRESS(($AN668-1)*3+$AO668+5,$AP668+7))="",0,IF(COUNTIF(INDIRECT(ADDRESS(($AN668-1)*36+($AO668-1)*12+6,COLUMN())):INDIRECT(ADDRESS(($AN668-1)*36+($AO668-1)*12+$AP668+4,COLUMN())),INDIRECT(ADDRESS(($AN668-1)*3+$AO668+5,$AP668+7)))&gt;=1,0,INDIRECT(ADDRESS(($AN668-1)*3+$AO668+5,$AP668+7)))))</f>
        <v>0</v>
      </c>
      <c r="AR668" s="4">
        <f ca="1">COUNTIF(INDIRECT("H"&amp;(ROW()+12*(($AN668-1)*3+$AO668)-ROW())/12+5):INDIRECT("S"&amp;(ROW()+12*(($AN668-1)*3+$AO668)-ROW())/12+5),AQ668)</f>
        <v>0</v>
      </c>
      <c r="AS668" s="6"/>
      <c r="AU668" s="4">
        <f ca="1">IF(AND(AQ668&gt;0,AR668&gt;0),COUNTIF(AU$6:AU667,"&gt;0")+1,0)</f>
        <v>0</v>
      </c>
    </row>
    <row r="669" spans="40:47">
      <c r="AN669" s="4">
        <v>19</v>
      </c>
      <c r="AO669" s="4">
        <v>2</v>
      </c>
      <c r="AP669" s="4">
        <v>4</v>
      </c>
      <c r="AQ669" s="6">
        <f ca="1">IF($AP669=1,IF(INDIRECT(ADDRESS(($AN669-1)*3+$AO669+5,$AP669+7))="",0,INDIRECT(ADDRESS(($AN669-1)*3+$AO669+5,$AP669+7))),IF(INDIRECT(ADDRESS(($AN669-1)*3+$AO669+5,$AP669+7))="",0,IF(COUNTIF(INDIRECT(ADDRESS(($AN669-1)*36+($AO669-1)*12+6,COLUMN())):INDIRECT(ADDRESS(($AN669-1)*36+($AO669-1)*12+$AP669+4,COLUMN())),INDIRECT(ADDRESS(($AN669-1)*3+$AO669+5,$AP669+7)))&gt;=1,0,INDIRECT(ADDRESS(($AN669-1)*3+$AO669+5,$AP669+7)))))</f>
        <v>0</v>
      </c>
      <c r="AR669" s="4">
        <f ca="1">COUNTIF(INDIRECT("H"&amp;(ROW()+12*(($AN669-1)*3+$AO669)-ROW())/12+5):INDIRECT("S"&amp;(ROW()+12*(($AN669-1)*3+$AO669)-ROW())/12+5),AQ669)</f>
        <v>0</v>
      </c>
      <c r="AS669" s="6"/>
      <c r="AU669" s="4">
        <f ca="1">IF(AND(AQ669&gt;0,AR669&gt;0),COUNTIF(AU$6:AU668,"&gt;0")+1,0)</f>
        <v>0</v>
      </c>
    </row>
    <row r="670" spans="40:47">
      <c r="AN670" s="4">
        <v>19</v>
      </c>
      <c r="AO670" s="4">
        <v>2</v>
      </c>
      <c r="AP670" s="4">
        <v>5</v>
      </c>
      <c r="AQ670" s="6">
        <f ca="1">IF($AP670=1,IF(INDIRECT(ADDRESS(($AN670-1)*3+$AO670+5,$AP670+7))="",0,INDIRECT(ADDRESS(($AN670-1)*3+$AO670+5,$AP670+7))),IF(INDIRECT(ADDRESS(($AN670-1)*3+$AO670+5,$AP670+7))="",0,IF(COUNTIF(INDIRECT(ADDRESS(($AN670-1)*36+($AO670-1)*12+6,COLUMN())):INDIRECT(ADDRESS(($AN670-1)*36+($AO670-1)*12+$AP670+4,COLUMN())),INDIRECT(ADDRESS(($AN670-1)*3+$AO670+5,$AP670+7)))&gt;=1,0,INDIRECT(ADDRESS(($AN670-1)*3+$AO670+5,$AP670+7)))))</f>
        <v>0</v>
      </c>
      <c r="AR670" s="4">
        <f ca="1">COUNTIF(INDIRECT("H"&amp;(ROW()+12*(($AN670-1)*3+$AO670)-ROW())/12+5):INDIRECT("S"&amp;(ROW()+12*(($AN670-1)*3+$AO670)-ROW())/12+5),AQ670)</f>
        <v>0</v>
      </c>
      <c r="AS670" s="6"/>
      <c r="AU670" s="4">
        <f ca="1">IF(AND(AQ670&gt;0,AR670&gt;0),COUNTIF(AU$6:AU669,"&gt;0")+1,0)</f>
        <v>0</v>
      </c>
    </row>
    <row r="671" spans="40:47">
      <c r="AN671" s="4">
        <v>19</v>
      </c>
      <c r="AO671" s="4">
        <v>2</v>
      </c>
      <c r="AP671" s="4">
        <v>6</v>
      </c>
      <c r="AQ671" s="6">
        <f ca="1">IF($AP671=1,IF(INDIRECT(ADDRESS(($AN671-1)*3+$AO671+5,$AP671+7))="",0,INDIRECT(ADDRESS(($AN671-1)*3+$AO671+5,$AP671+7))),IF(INDIRECT(ADDRESS(($AN671-1)*3+$AO671+5,$AP671+7))="",0,IF(COUNTIF(INDIRECT(ADDRESS(($AN671-1)*36+($AO671-1)*12+6,COLUMN())):INDIRECT(ADDRESS(($AN671-1)*36+($AO671-1)*12+$AP671+4,COLUMN())),INDIRECT(ADDRESS(($AN671-1)*3+$AO671+5,$AP671+7)))&gt;=1,0,INDIRECT(ADDRESS(($AN671-1)*3+$AO671+5,$AP671+7)))))</f>
        <v>0</v>
      </c>
      <c r="AR671" s="4">
        <f ca="1">COUNTIF(INDIRECT("H"&amp;(ROW()+12*(($AN671-1)*3+$AO671)-ROW())/12+5):INDIRECT("S"&amp;(ROW()+12*(($AN671-1)*3+$AO671)-ROW())/12+5),AQ671)</f>
        <v>0</v>
      </c>
      <c r="AS671" s="6"/>
      <c r="AU671" s="4">
        <f ca="1">IF(AND(AQ671&gt;0,AR671&gt;0),COUNTIF(AU$6:AU670,"&gt;0")+1,0)</f>
        <v>0</v>
      </c>
    </row>
    <row r="672" spans="40:47">
      <c r="AN672" s="4">
        <v>19</v>
      </c>
      <c r="AO672" s="4">
        <v>2</v>
      </c>
      <c r="AP672" s="4">
        <v>7</v>
      </c>
      <c r="AQ672" s="6">
        <f ca="1">IF($AP672=1,IF(INDIRECT(ADDRESS(($AN672-1)*3+$AO672+5,$AP672+7))="",0,INDIRECT(ADDRESS(($AN672-1)*3+$AO672+5,$AP672+7))),IF(INDIRECT(ADDRESS(($AN672-1)*3+$AO672+5,$AP672+7))="",0,IF(COUNTIF(INDIRECT(ADDRESS(($AN672-1)*36+($AO672-1)*12+6,COLUMN())):INDIRECT(ADDRESS(($AN672-1)*36+($AO672-1)*12+$AP672+4,COLUMN())),INDIRECT(ADDRESS(($AN672-1)*3+$AO672+5,$AP672+7)))&gt;=1,0,INDIRECT(ADDRESS(($AN672-1)*3+$AO672+5,$AP672+7)))))</f>
        <v>0</v>
      </c>
      <c r="AR672" s="4">
        <f ca="1">COUNTIF(INDIRECT("H"&amp;(ROW()+12*(($AN672-1)*3+$AO672)-ROW())/12+5):INDIRECT("S"&amp;(ROW()+12*(($AN672-1)*3+$AO672)-ROW())/12+5),AQ672)</f>
        <v>0</v>
      </c>
      <c r="AS672" s="6"/>
      <c r="AU672" s="4">
        <f ca="1">IF(AND(AQ672&gt;0,AR672&gt;0),COUNTIF(AU$6:AU671,"&gt;0")+1,0)</f>
        <v>0</v>
      </c>
    </row>
    <row r="673" spans="40:47">
      <c r="AN673" s="4">
        <v>19</v>
      </c>
      <c r="AO673" s="4">
        <v>2</v>
      </c>
      <c r="AP673" s="4">
        <v>8</v>
      </c>
      <c r="AQ673" s="6">
        <f ca="1">IF($AP673=1,IF(INDIRECT(ADDRESS(($AN673-1)*3+$AO673+5,$AP673+7))="",0,INDIRECT(ADDRESS(($AN673-1)*3+$AO673+5,$AP673+7))),IF(INDIRECT(ADDRESS(($AN673-1)*3+$AO673+5,$AP673+7))="",0,IF(COUNTIF(INDIRECT(ADDRESS(($AN673-1)*36+($AO673-1)*12+6,COLUMN())):INDIRECT(ADDRESS(($AN673-1)*36+($AO673-1)*12+$AP673+4,COLUMN())),INDIRECT(ADDRESS(($AN673-1)*3+$AO673+5,$AP673+7)))&gt;=1,0,INDIRECT(ADDRESS(($AN673-1)*3+$AO673+5,$AP673+7)))))</f>
        <v>0</v>
      </c>
      <c r="AR673" s="4">
        <f ca="1">COUNTIF(INDIRECT("H"&amp;(ROW()+12*(($AN673-1)*3+$AO673)-ROW())/12+5):INDIRECT("S"&amp;(ROW()+12*(($AN673-1)*3+$AO673)-ROW())/12+5),AQ673)</f>
        <v>0</v>
      </c>
      <c r="AS673" s="6"/>
      <c r="AU673" s="4">
        <f ca="1">IF(AND(AQ673&gt;0,AR673&gt;0),COUNTIF(AU$6:AU672,"&gt;0")+1,0)</f>
        <v>0</v>
      </c>
    </row>
    <row r="674" spans="40:47">
      <c r="AN674" s="4">
        <v>19</v>
      </c>
      <c r="AO674" s="4">
        <v>2</v>
      </c>
      <c r="AP674" s="4">
        <v>9</v>
      </c>
      <c r="AQ674" s="6">
        <f ca="1">IF($AP674=1,IF(INDIRECT(ADDRESS(($AN674-1)*3+$AO674+5,$AP674+7))="",0,INDIRECT(ADDRESS(($AN674-1)*3+$AO674+5,$AP674+7))),IF(INDIRECT(ADDRESS(($AN674-1)*3+$AO674+5,$AP674+7))="",0,IF(COUNTIF(INDIRECT(ADDRESS(($AN674-1)*36+($AO674-1)*12+6,COLUMN())):INDIRECT(ADDRESS(($AN674-1)*36+($AO674-1)*12+$AP674+4,COLUMN())),INDIRECT(ADDRESS(($AN674-1)*3+$AO674+5,$AP674+7)))&gt;=1,0,INDIRECT(ADDRESS(($AN674-1)*3+$AO674+5,$AP674+7)))))</f>
        <v>0</v>
      </c>
      <c r="AR674" s="4">
        <f ca="1">COUNTIF(INDIRECT("H"&amp;(ROW()+12*(($AN674-1)*3+$AO674)-ROW())/12+5):INDIRECT("S"&amp;(ROW()+12*(($AN674-1)*3+$AO674)-ROW())/12+5),AQ674)</f>
        <v>0</v>
      </c>
      <c r="AS674" s="6"/>
      <c r="AU674" s="4">
        <f ca="1">IF(AND(AQ674&gt;0,AR674&gt;0),COUNTIF(AU$6:AU673,"&gt;0")+1,0)</f>
        <v>0</v>
      </c>
    </row>
    <row r="675" spans="40:47">
      <c r="AN675" s="4">
        <v>19</v>
      </c>
      <c r="AO675" s="4">
        <v>2</v>
      </c>
      <c r="AP675" s="4">
        <v>10</v>
      </c>
      <c r="AQ675" s="6">
        <f ca="1">IF($AP675=1,IF(INDIRECT(ADDRESS(($AN675-1)*3+$AO675+5,$AP675+7))="",0,INDIRECT(ADDRESS(($AN675-1)*3+$AO675+5,$AP675+7))),IF(INDIRECT(ADDRESS(($AN675-1)*3+$AO675+5,$AP675+7))="",0,IF(COUNTIF(INDIRECT(ADDRESS(($AN675-1)*36+($AO675-1)*12+6,COLUMN())):INDIRECT(ADDRESS(($AN675-1)*36+($AO675-1)*12+$AP675+4,COLUMN())),INDIRECT(ADDRESS(($AN675-1)*3+$AO675+5,$AP675+7)))&gt;=1,0,INDIRECT(ADDRESS(($AN675-1)*3+$AO675+5,$AP675+7)))))</f>
        <v>0</v>
      </c>
      <c r="AR675" s="4">
        <f ca="1">COUNTIF(INDIRECT("H"&amp;(ROW()+12*(($AN675-1)*3+$AO675)-ROW())/12+5):INDIRECT("S"&amp;(ROW()+12*(($AN675-1)*3+$AO675)-ROW())/12+5),AQ675)</f>
        <v>0</v>
      </c>
      <c r="AS675" s="6"/>
      <c r="AU675" s="4">
        <f ca="1">IF(AND(AQ675&gt;0,AR675&gt;0),COUNTIF(AU$6:AU674,"&gt;0")+1,0)</f>
        <v>0</v>
      </c>
    </row>
    <row r="676" spans="40:47">
      <c r="AN676" s="4">
        <v>19</v>
      </c>
      <c r="AO676" s="4">
        <v>2</v>
      </c>
      <c r="AP676" s="4">
        <v>11</v>
      </c>
      <c r="AQ676" s="6">
        <f ca="1">IF($AP676=1,IF(INDIRECT(ADDRESS(($AN676-1)*3+$AO676+5,$AP676+7))="",0,INDIRECT(ADDRESS(($AN676-1)*3+$AO676+5,$AP676+7))),IF(INDIRECT(ADDRESS(($AN676-1)*3+$AO676+5,$AP676+7))="",0,IF(COUNTIF(INDIRECT(ADDRESS(($AN676-1)*36+($AO676-1)*12+6,COLUMN())):INDIRECT(ADDRESS(($AN676-1)*36+($AO676-1)*12+$AP676+4,COLUMN())),INDIRECT(ADDRESS(($AN676-1)*3+$AO676+5,$AP676+7)))&gt;=1,0,INDIRECT(ADDRESS(($AN676-1)*3+$AO676+5,$AP676+7)))))</f>
        <v>0</v>
      </c>
      <c r="AR676" s="4">
        <f ca="1">COUNTIF(INDIRECT("H"&amp;(ROW()+12*(($AN676-1)*3+$AO676)-ROW())/12+5):INDIRECT("S"&amp;(ROW()+12*(($AN676-1)*3+$AO676)-ROW())/12+5),AQ676)</f>
        <v>0</v>
      </c>
      <c r="AS676" s="6"/>
      <c r="AU676" s="4">
        <f ca="1">IF(AND(AQ676&gt;0,AR676&gt;0),COUNTIF(AU$6:AU675,"&gt;0")+1,0)</f>
        <v>0</v>
      </c>
    </row>
    <row r="677" spans="40:47">
      <c r="AN677" s="4">
        <v>19</v>
      </c>
      <c r="AO677" s="4">
        <v>2</v>
      </c>
      <c r="AP677" s="4">
        <v>12</v>
      </c>
      <c r="AQ677" s="6">
        <f ca="1">IF($AP677=1,IF(INDIRECT(ADDRESS(($AN677-1)*3+$AO677+5,$AP677+7))="",0,INDIRECT(ADDRESS(($AN677-1)*3+$AO677+5,$AP677+7))),IF(INDIRECT(ADDRESS(($AN677-1)*3+$AO677+5,$AP677+7))="",0,IF(COUNTIF(INDIRECT(ADDRESS(($AN677-1)*36+($AO677-1)*12+6,COLUMN())):INDIRECT(ADDRESS(($AN677-1)*36+($AO677-1)*12+$AP677+4,COLUMN())),INDIRECT(ADDRESS(($AN677-1)*3+$AO677+5,$AP677+7)))&gt;=1,0,INDIRECT(ADDRESS(($AN677-1)*3+$AO677+5,$AP677+7)))))</f>
        <v>0</v>
      </c>
      <c r="AR677" s="4">
        <f ca="1">COUNTIF(INDIRECT("H"&amp;(ROW()+12*(($AN677-1)*3+$AO677)-ROW())/12+5):INDIRECT("S"&amp;(ROW()+12*(($AN677-1)*3+$AO677)-ROW())/12+5),AQ677)</f>
        <v>0</v>
      </c>
      <c r="AS677" s="6"/>
      <c r="AU677" s="4">
        <f ca="1">IF(AND(AQ677&gt;0,AR677&gt;0),COUNTIF(AU$6:AU676,"&gt;0")+1,0)</f>
        <v>0</v>
      </c>
    </row>
    <row r="678" spans="40:47">
      <c r="AN678" s="4">
        <v>19</v>
      </c>
      <c r="AO678" s="4">
        <v>3</v>
      </c>
      <c r="AP678" s="4">
        <v>1</v>
      </c>
      <c r="AQ678" s="6">
        <f ca="1">IF($AP678=1,IF(INDIRECT(ADDRESS(($AN678-1)*3+$AO678+5,$AP678+7))="",0,INDIRECT(ADDRESS(($AN678-1)*3+$AO678+5,$AP678+7))),IF(INDIRECT(ADDRESS(($AN678-1)*3+$AO678+5,$AP678+7))="",0,IF(COUNTIF(INDIRECT(ADDRESS(($AN678-1)*36+($AO678-1)*12+6,COLUMN())):INDIRECT(ADDRESS(($AN678-1)*36+($AO678-1)*12+$AP678+4,COLUMN())),INDIRECT(ADDRESS(($AN678-1)*3+$AO678+5,$AP678+7)))&gt;=1,0,INDIRECT(ADDRESS(($AN678-1)*3+$AO678+5,$AP678+7)))))</f>
        <v>0</v>
      </c>
      <c r="AR678" s="4">
        <f ca="1">COUNTIF(INDIRECT("H"&amp;(ROW()+12*(($AN678-1)*3+$AO678)-ROW())/12+5):INDIRECT("S"&amp;(ROW()+12*(($AN678-1)*3+$AO678)-ROW())/12+5),AQ678)</f>
        <v>0</v>
      </c>
      <c r="AS678" s="6"/>
      <c r="AU678" s="4">
        <f ca="1">IF(AND(AQ678&gt;0,AR678&gt;0),COUNTIF(AU$6:AU677,"&gt;0")+1,0)</f>
        <v>0</v>
      </c>
    </row>
    <row r="679" spans="40:47">
      <c r="AN679" s="4">
        <v>19</v>
      </c>
      <c r="AO679" s="4">
        <v>3</v>
      </c>
      <c r="AP679" s="4">
        <v>2</v>
      </c>
      <c r="AQ679" s="6">
        <f ca="1">IF($AP679=1,IF(INDIRECT(ADDRESS(($AN679-1)*3+$AO679+5,$AP679+7))="",0,INDIRECT(ADDRESS(($AN679-1)*3+$AO679+5,$AP679+7))),IF(INDIRECT(ADDRESS(($AN679-1)*3+$AO679+5,$AP679+7))="",0,IF(COUNTIF(INDIRECT(ADDRESS(($AN679-1)*36+($AO679-1)*12+6,COLUMN())):INDIRECT(ADDRESS(($AN679-1)*36+($AO679-1)*12+$AP679+4,COLUMN())),INDIRECT(ADDRESS(($AN679-1)*3+$AO679+5,$AP679+7)))&gt;=1,0,INDIRECT(ADDRESS(($AN679-1)*3+$AO679+5,$AP679+7)))))</f>
        <v>0</v>
      </c>
      <c r="AR679" s="4">
        <f ca="1">COUNTIF(INDIRECT("H"&amp;(ROW()+12*(($AN679-1)*3+$AO679)-ROW())/12+5):INDIRECT("S"&amp;(ROW()+12*(($AN679-1)*3+$AO679)-ROW())/12+5),AQ679)</f>
        <v>0</v>
      </c>
      <c r="AS679" s="6"/>
      <c r="AU679" s="4">
        <f ca="1">IF(AND(AQ679&gt;0,AR679&gt;0),COUNTIF(AU$6:AU678,"&gt;0")+1,0)</f>
        <v>0</v>
      </c>
    </row>
    <row r="680" spans="40:47">
      <c r="AN680" s="4">
        <v>19</v>
      </c>
      <c r="AO680" s="4">
        <v>3</v>
      </c>
      <c r="AP680" s="4">
        <v>3</v>
      </c>
      <c r="AQ680" s="6">
        <f ca="1">IF($AP680=1,IF(INDIRECT(ADDRESS(($AN680-1)*3+$AO680+5,$AP680+7))="",0,INDIRECT(ADDRESS(($AN680-1)*3+$AO680+5,$AP680+7))),IF(INDIRECT(ADDRESS(($AN680-1)*3+$AO680+5,$AP680+7))="",0,IF(COUNTIF(INDIRECT(ADDRESS(($AN680-1)*36+($AO680-1)*12+6,COLUMN())):INDIRECT(ADDRESS(($AN680-1)*36+($AO680-1)*12+$AP680+4,COLUMN())),INDIRECT(ADDRESS(($AN680-1)*3+$AO680+5,$AP680+7)))&gt;=1,0,INDIRECT(ADDRESS(($AN680-1)*3+$AO680+5,$AP680+7)))))</f>
        <v>0</v>
      </c>
      <c r="AR680" s="4">
        <f ca="1">COUNTIF(INDIRECT("H"&amp;(ROW()+12*(($AN680-1)*3+$AO680)-ROW())/12+5):INDIRECT("S"&amp;(ROW()+12*(($AN680-1)*3+$AO680)-ROW())/12+5),AQ680)</f>
        <v>0</v>
      </c>
      <c r="AS680" s="6"/>
      <c r="AU680" s="4">
        <f ca="1">IF(AND(AQ680&gt;0,AR680&gt;0),COUNTIF(AU$6:AU679,"&gt;0")+1,0)</f>
        <v>0</v>
      </c>
    </row>
    <row r="681" spans="40:47">
      <c r="AN681" s="4">
        <v>19</v>
      </c>
      <c r="AO681" s="4">
        <v>3</v>
      </c>
      <c r="AP681" s="4">
        <v>4</v>
      </c>
      <c r="AQ681" s="6">
        <f ca="1">IF($AP681=1,IF(INDIRECT(ADDRESS(($AN681-1)*3+$AO681+5,$AP681+7))="",0,INDIRECT(ADDRESS(($AN681-1)*3+$AO681+5,$AP681+7))),IF(INDIRECT(ADDRESS(($AN681-1)*3+$AO681+5,$AP681+7))="",0,IF(COUNTIF(INDIRECT(ADDRESS(($AN681-1)*36+($AO681-1)*12+6,COLUMN())):INDIRECT(ADDRESS(($AN681-1)*36+($AO681-1)*12+$AP681+4,COLUMN())),INDIRECT(ADDRESS(($AN681-1)*3+$AO681+5,$AP681+7)))&gt;=1,0,INDIRECT(ADDRESS(($AN681-1)*3+$AO681+5,$AP681+7)))))</f>
        <v>0</v>
      </c>
      <c r="AR681" s="4">
        <f ca="1">COUNTIF(INDIRECT("H"&amp;(ROW()+12*(($AN681-1)*3+$AO681)-ROW())/12+5):INDIRECT("S"&amp;(ROW()+12*(($AN681-1)*3+$AO681)-ROW())/12+5),AQ681)</f>
        <v>0</v>
      </c>
      <c r="AS681" s="6"/>
      <c r="AU681" s="4">
        <f ca="1">IF(AND(AQ681&gt;0,AR681&gt;0),COUNTIF(AU$6:AU680,"&gt;0")+1,0)</f>
        <v>0</v>
      </c>
    </row>
    <row r="682" spans="40:47">
      <c r="AN682" s="4">
        <v>19</v>
      </c>
      <c r="AO682" s="4">
        <v>3</v>
      </c>
      <c r="AP682" s="4">
        <v>5</v>
      </c>
      <c r="AQ682" s="6">
        <f ca="1">IF($AP682=1,IF(INDIRECT(ADDRESS(($AN682-1)*3+$AO682+5,$AP682+7))="",0,INDIRECT(ADDRESS(($AN682-1)*3+$AO682+5,$AP682+7))),IF(INDIRECT(ADDRESS(($AN682-1)*3+$AO682+5,$AP682+7))="",0,IF(COUNTIF(INDIRECT(ADDRESS(($AN682-1)*36+($AO682-1)*12+6,COLUMN())):INDIRECT(ADDRESS(($AN682-1)*36+($AO682-1)*12+$AP682+4,COLUMN())),INDIRECT(ADDRESS(($AN682-1)*3+$AO682+5,$AP682+7)))&gt;=1,0,INDIRECT(ADDRESS(($AN682-1)*3+$AO682+5,$AP682+7)))))</f>
        <v>0</v>
      </c>
      <c r="AR682" s="4">
        <f ca="1">COUNTIF(INDIRECT("H"&amp;(ROW()+12*(($AN682-1)*3+$AO682)-ROW())/12+5):INDIRECT("S"&amp;(ROW()+12*(($AN682-1)*3+$AO682)-ROW())/12+5),AQ682)</f>
        <v>0</v>
      </c>
      <c r="AS682" s="6"/>
      <c r="AU682" s="4">
        <f ca="1">IF(AND(AQ682&gt;0,AR682&gt;0),COUNTIF(AU$6:AU681,"&gt;0")+1,0)</f>
        <v>0</v>
      </c>
    </row>
    <row r="683" spans="40:47">
      <c r="AN683" s="4">
        <v>19</v>
      </c>
      <c r="AO683" s="4">
        <v>3</v>
      </c>
      <c r="AP683" s="4">
        <v>6</v>
      </c>
      <c r="AQ683" s="6">
        <f ca="1">IF($AP683=1,IF(INDIRECT(ADDRESS(($AN683-1)*3+$AO683+5,$AP683+7))="",0,INDIRECT(ADDRESS(($AN683-1)*3+$AO683+5,$AP683+7))),IF(INDIRECT(ADDRESS(($AN683-1)*3+$AO683+5,$AP683+7))="",0,IF(COUNTIF(INDIRECT(ADDRESS(($AN683-1)*36+($AO683-1)*12+6,COLUMN())):INDIRECT(ADDRESS(($AN683-1)*36+($AO683-1)*12+$AP683+4,COLUMN())),INDIRECT(ADDRESS(($AN683-1)*3+$AO683+5,$AP683+7)))&gt;=1,0,INDIRECT(ADDRESS(($AN683-1)*3+$AO683+5,$AP683+7)))))</f>
        <v>0</v>
      </c>
      <c r="AR683" s="4">
        <f ca="1">COUNTIF(INDIRECT("H"&amp;(ROW()+12*(($AN683-1)*3+$AO683)-ROW())/12+5):INDIRECT("S"&amp;(ROW()+12*(($AN683-1)*3+$AO683)-ROW())/12+5),AQ683)</f>
        <v>0</v>
      </c>
      <c r="AS683" s="6"/>
      <c r="AU683" s="4">
        <f ca="1">IF(AND(AQ683&gt;0,AR683&gt;0),COUNTIF(AU$6:AU682,"&gt;0")+1,0)</f>
        <v>0</v>
      </c>
    </row>
    <row r="684" spans="40:47">
      <c r="AN684" s="4">
        <v>19</v>
      </c>
      <c r="AO684" s="4">
        <v>3</v>
      </c>
      <c r="AP684" s="4">
        <v>7</v>
      </c>
      <c r="AQ684" s="6">
        <f ca="1">IF($AP684=1,IF(INDIRECT(ADDRESS(($AN684-1)*3+$AO684+5,$AP684+7))="",0,INDIRECT(ADDRESS(($AN684-1)*3+$AO684+5,$AP684+7))),IF(INDIRECT(ADDRESS(($AN684-1)*3+$AO684+5,$AP684+7))="",0,IF(COUNTIF(INDIRECT(ADDRESS(($AN684-1)*36+($AO684-1)*12+6,COLUMN())):INDIRECT(ADDRESS(($AN684-1)*36+($AO684-1)*12+$AP684+4,COLUMN())),INDIRECT(ADDRESS(($AN684-1)*3+$AO684+5,$AP684+7)))&gt;=1,0,INDIRECT(ADDRESS(($AN684-1)*3+$AO684+5,$AP684+7)))))</f>
        <v>0</v>
      </c>
      <c r="AR684" s="4">
        <f ca="1">COUNTIF(INDIRECT("H"&amp;(ROW()+12*(($AN684-1)*3+$AO684)-ROW())/12+5):INDIRECT("S"&amp;(ROW()+12*(($AN684-1)*3+$AO684)-ROW())/12+5),AQ684)</f>
        <v>0</v>
      </c>
      <c r="AS684" s="6"/>
      <c r="AU684" s="4">
        <f ca="1">IF(AND(AQ684&gt;0,AR684&gt;0),COUNTIF(AU$6:AU683,"&gt;0")+1,0)</f>
        <v>0</v>
      </c>
    </row>
    <row r="685" spans="40:47">
      <c r="AN685" s="4">
        <v>19</v>
      </c>
      <c r="AO685" s="4">
        <v>3</v>
      </c>
      <c r="AP685" s="4">
        <v>8</v>
      </c>
      <c r="AQ685" s="6">
        <f ca="1">IF($AP685=1,IF(INDIRECT(ADDRESS(($AN685-1)*3+$AO685+5,$AP685+7))="",0,INDIRECT(ADDRESS(($AN685-1)*3+$AO685+5,$AP685+7))),IF(INDIRECT(ADDRESS(($AN685-1)*3+$AO685+5,$AP685+7))="",0,IF(COUNTIF(INDIRECT(ADDRESS(($AN685-1)*36+($AO685-1)*12+6,COLUMN())):INDIRECT(ADDRESS(($AN685-1)*36+($AO685-1)*12+$AP685+4,COLUMN())),INDIRECT(ADDRESS(($AN685-1)*3+$AO685+5,$AP685+7)))&gt;=1,0,INDIRECT(ADDRESS(($AN685-1)*3+$AO685+5,$AP685+7)))))</f>
        <v>0</v>
      </c>
      <c r="AR685" s="4">
        <f ca="1">COUNTIF(INDIRECT("H"&amp;(ROW()+12*(($AN685-1)*3+$AO685)-ROW())/12+5):INDIRECT("S"&amp;(ROW()+12*(($AN685-1)*3+$AO685)-ROW())/12+5),AQ685)</f>
        <v>0</v>
      </c>
      <c r="AS685" s="6"/>
      <c r="AU685" s="4">
        <f ca="1">IF(AND(AQ685&gt;0,AR685&gt;0),COUNTIF(AU$6:AU684,"&gt;0")+1,0)</f>
        <v>0</v>
      </c>
    </row>
    <row r="686" spans="40:47">
      <c r="AN686" s="4">
        <v>19</v>
      </c>
      <c r="AO686" s="4">
        <v>3</v>
      </c>
      <c r="AP686" s="4">
        <v>9</v>
      </c>
      <c r="AQ686" s="6">
        <f ca="1">IF($AP686=1,IF(INDIRECT(ADDRESS(($AN686-1)*3+$AO686+5,$AP686+7))="",0,INDIRECT(ADDRESS(($AN686-1)*3+$AO686+5,$AP686+7))),IF(INDIRECT(ADDRESS(($AN686-1)*3+$AO686+5,$AP686+7))="",0,IF(COUNTIF(INDIRECT(ADDRESS(($AN686-1)*36+($AO686-1)*12+6,COLUMN())):INDIRECT(ADDRESS(($AN686-1)*36+($AO686-1)*12+$AP686+4,COLUMN())),INDIRECT(ADDRESS(($AN686-1)*3+$AO686+5,$AP686+7)))&gt;=1,0,INDIRECT(ADDRESS(($AN686-1)*3+$AO686+5,$AP686+7)))))</f>
        <v>0</v>
      </c>
      <c r="AR686" s="4">
        <f ca="1">COUNTIF(INDIRECT("H"&amp;(ROW()+12*(($AN686-1)*3+$AO686)-ROW())/12+5):INDIRECT("S"&amp;(ROW()+12*(($AN686-1)*3+$AO686)-ROW())/12+5),AQ686)</f>
        <v>0</v>
      </c>
      <c r="AS686" s="6"/>
      <c r="AU686" s="4">
        <f ca="1">IF(AND(AQ686&gt;0,AR686&gt;0),COUNTIF(AU$6:AU685,"&gt;0")+1,0)</f>
        <v>0</v>
      </c>
    </row>
    <row r="687" spans="40:47">
      <c r="AN687" s="4">
        <v>19</v>
      </c>
      <c r="AO687" s="4">
        <v>3</v>
      </c>
      <c r="AP687" s="4">
        <v>10</v>
      </c>
      <c r="AQ687" s="6">
        <f ca="1">IF($AP687=1,IF(INDIRECT(ADDRESS(($AN687-1)*3+$AO687+5,$AP687+7))="",0,INDIRECT(ADDRESS(($AN687-1)*3+$AO687+5,$AP687+7))),IF(INDIRECT(ADDRESS(($AN687-1)*3+$AO687+5,$AP687+7))="",0,IF(COUNTIF(INDIRECT(ADDRESS(($AN687-1)*36+($AO687-1)*12+6,COLUMN())):INDIRECT(ADDRESS(($AN687-1)*36+($AO687-1)*12+$AP687+4,COLUMN())),INDIRECT(ADDRESS(($AN687-1)*3+$AO687+5,$AP687+7)))&gt;=1,0,INDIRECT(ADDRESS(($AN687-1)*3+$AO687+5,$AP687+7)))))</f>
        <v>0</v>
      </c>
      <c r="AR687" s="4">
        <f ca="1">COUNTIF(INDIRECT("H"&amp;(ROW()+12*(($AN687-1)*3+$AO687)-ROW())/12+5):INDIRECT("S"&amp;(ROW()+12*(($AN687-1)*3+$AO687)-ROW())/12+5),AQ687)</f>
        <v>0</v>
      </c>
      <c r="AS687" s="6"/>
      <c r="AU687" s="4">
        <f ca="1">IF(AND(AQ687&gt;0,AR687&gt;0),COUNTIF(AU$6:AU686,"&gt;0")+1,0)</f>
        <v>0</v>
      </c>
    </row>
    <row r="688" spans="40:47">
      <c r="AN688" s="4">
        <v>19</v>
      </c>
      <c r="AO688" s="4">
        <v>3</v>
      </c>
      <c r="AP688" s="4">
        <v>11</v>
      </c>
      <c r="AQ688" s="6">
        <f ca="1">IF($AP688=1,IF(INDIRECT(ADDRESS(($AN688-1)*3+$AO688+5,$AP688+7))="",0,INDIRECT(ADDRESS(($AN688-1)*3+$AO688+5,$AP688+7))),IF(INDIRECT(ADDRESS(($AN688-1)*3+$AO688+5,$AP688+7))="",0,IF(COUNTIF(INDIRECT(ADDRESS(($AN688-1)*36+($AO688-1)*12+6,COLUMN())):INDIRECT(ADDRESS(($AN688-1)*36+($AO688-1)*12+$AP688+4,COLUMN())),INDIRECT(ADDRESS(($AN688-1)*3+$AO688+5,$AP688+7)))&gt;=1,0,INDIRECT(ADDRESS(($AN688-1)*3+$AO688+5,$AP688+7)))))</f>
        <v>0</v>
      </c>
      <c r="AR688" s="4">
        <f ca="1">COUNTIF(INDIRECT("H"&amp;(ROW()+12*(($AN688-1)*3+$AO688)-ROW())/12+5):INDIRECT("S"&amp;(ROW()+12*(($AN688-1)*3+$AO688)-ROW())/12+5),AQ688)</f>
        <v>0</v>
      </c>
      <c r="AS688" s="6"/>
      <c r="AU688" s="4">
        <f ca="1">IF(AND(AQ688&gt;0,AR688&gt;0),COUNTIF(AU$6:AU687,"&gt;0")+1,0)</f>
        <v>0</v>
      </c>
    </row>
    <row r="689" spans="40:47">
      <c r="AN689" s="77">
        <v>19</v>
      </c>
      <c r="AO689" s="77">
        <v>3</v>
      </c>
      <c r="AP689" s="77">
        <v>12</v>
      </c>
      <c r="AQ689" s="78">
        <f ca="1">IF($AP689=1,IF(INDIRECT(ADDRESS(($AN689-1)*3+$AO689+5,$AP689+7))="",0,INDIRECT(ADDRESS(($AN689-1)*3+$AO689+5,$AP689+7))),IF(INDIRECT(ADDRESS(($AN689-1)*3+$AO689+5,$AP689+7))="",0,IF(COUNTIF(INDIRECT(ADDRESS(($AN689-1)*36+($AO689-1)*12+6,COLUMN())):INDIRECT(ADDRESS(($AN689-1)*36+($AO689-1)*12+$AP689+4,COLUMN())),INDIRECT(ADDRESS(($AN689-1)*3+$AO689+5,$AP689+7)))&gt;=1,0,INDIRECT(ADDRESS(($AN689-1)*3+$AO689+5,$AP689+7)))))</f>
        <v>0</v>
      </c>
      <c r="AR689" s="77">
        <f ca="1">COUNTIF(INDIRECT("H"&amp;(ROW()+12*(($AN689-1)*3+$AO689)-ROW())/12+5):INDIRECT("S"&amp;(ROW()+12*(($AN689-1)*3+$AO689)-ROW())/12+5),AQ689)</f>
        <v>0</v>
      </c>
      <c r="AS689" s="78"/>
      <c r="AT689" s="77"/>
      <c r="AU689" s="77">
        <f ca="1">IF(AND(AQ689&gt;0,AR689&gt;0),COUNTIF(AU$6:AU688,"&gt;0")+1,0)</f>
        <v>0</v>
      </c>
    </row>
    <row r="690" spans="40:47">
      <c r="AN690" s="4">
        <v>20</v>
      </c>
      <c r="AO690" s="4">
        <v>1</v>
      </c>
      <c r="AP690" s="4">
        <v>1</v>
      </c>
      <c r="AQ690" s="6">
        <f ca="1">IF($AP690=1,IF(INDIRECT(ADDRESS(($AN690-1)*3+$AO690+5,$AP690+7))="",0,INDIRECT(ADDRESS(($AN690-1)*3+$AO690+5,$AP690+7))),IF(INDIRECT(ADDRESS(($AN690-1)*3+$AO690+5,$AP690+7))="",0,IF(COUNTIF(INDIRECT(ADDRESS(($AN690-1)*36+($AO690-1)*12+6,COLUMN())):INDIRECT(ADDRESS(($AN690-1)*36+($AO690-1)*12+$AP690+4,COLUMN())),INDIRECT(ADDRESS(($AN690-1)*3+$AO690+5,$AP690+7)))&gt;=1,0,INDIRECT(ADDRESS(($AN690-1)*3+$AO690+5,$AP690+7)))))</f>
        <v>0</v>
      </c>
      <c r="AR690" s="4">
        <f ca="1">COUNTIF(INDIRECT("H"&amp;(ROW()+12*(($AN690-1)*3+$AO690)-ROW())/12+5):INDIRECT("S"&amp;(ROW()+12*(($AN690-1)*3+$AO690)-ROW())/12+5),AQ690)</f>
        <v>0</v>
      </c>
      <c r="AS690" s="6"/>
      <c r="AU690" s="4">
        <f ca="1">IF(AND(AQ690&gt;0,AR690&gt;0),COUNTIF(AU$6:AU689,"&gt;0")+1,0)</f>
        <v>0</v>
      </c>
    </row>
    <row r="691" spans="40:47">
      <c r="AN691" s="4">
        <v>20</v>
      </c>
      <c r="AO691" s="4">
        <v>1</v>
      </c>
      <c r="AP691" s="4">
        <v>2</v>
      </c>
      <c r="AQ691" s="6">
        <f ca="1">IF($AP691=1,IF(INDIRECT(ADDRESS(($AN691-1)*3+$AO691+5,$AP691+7))="",0,INDIRECT(ADDRESS(($AN691-1)*3+$AO691+5,$AP691+7))),IF(INDIRECT(ADDRESS(($AN691-1)*3+$AO691+5,$AP691+7))="",0,IF(COUNTIF(INDIRECT(ADDRESS(($AN691-1)*36+($AO691-1)*12+6,COLUMN())):INDIRECT(ADDRESS(($AN691-1)*36+($AO691-1)*12+$AP691+4,COLUMN())),INDIRECT(ADDRESS(($AN691-1)*3+$AO691+5,$AP691+7)))&gt;=1,0,INDIRECT(ADDRESS(($AN691-1)*3+$AO691+5,$AP691+7)))))</f>
        <v>0</v>
      </c>
      <c r="AR691" s="4">
        <f ca="1">COUNTIF(INDIRECT("H"&amp;(ROW()+12*(($AN691-1)*3+$AO691)-ROW())/12+5):INDIRECT("S"&amp;(ROW()+12*(($AN691-1)*3+$AO691)-ROW())/12+5),AQ691)</f>
        <v>0</v>
      </c>
      <c r="AS691" s="6"/>
      <c r="AU691" s="4">
        <f ca="1">IF(AND(AQ691&gt;0,AR691&gt;0),COUNTIF(AU$6:AU690,"&gt;0")+1,0)</f>
        <v>0</v>
      </c>
    </row>
    <row r="692" spans="40:47">
      <c r="AN692" s="4">
        <v>20</v>
      </c>
      <c r="AO692" s="4">
        <v>1</v>
      </c>
      <c r="AP692" s="4">
        <v>3</v>
      </c>
      <c r="AQ692" s="6">
        <f ca="1">IF($AP692=1,IF(INDIRECT(ADDRESS(($AN692-1)*3+$AO692+5,$AP692+7))="",0,INDIRECT(ADDRESS(($AN692-1)*3+$AO692+5,$AP692+7))),IF(INDIRECT(ADDRESS(($AN692-1)*3+$AO692+5,$AP692+7))="",0,IF(COUNTIF(INDIRECT(ADDRESS(($AN692-1)*36+($AO692-1)*12+6,COLUMN())):INDIRECT(ADDRESS(($AN692-1)*36+($AO692-1)*12+$AP692+4,COLUMN())),INDIRECT(ADDRESS(($AN692-1)*3+$AO692+5,$AP692+7)))&gt;=1,0,INDIRECT(ADDRESS(($AN692-1)*3+$AO692+5,$AP692+7)))))</f>
        <v>0</v>
      </c>
      <c r="AR692" s="4">
        <f ca="1">COUNTIF(INDIRECT("H"&amp;(ROW()+12*(($AN692-1)*3+$AO692)-ROW())/12+5):INDIRECT("S"&amp;(ROW()+12*(($AN692-1)*3+$AO692)-ROW())/12+5),AQ692)</f>
        <v>0</v>
      </c>
      <c r="AS692" s="6"/>
      <c r="AU692" s="4">
        <f ca="1">IF(AND(AQ692&gt;0,AR692&gt;0),COUNTIF(AU$6:AU691,"&gt;0")+1,0)</f>
        <v>0</v>
      </c>
    </row>
    <row r="693" spans="40:47">
      <c r="AN693" s="4">
        <v>20</v>
      </c>
      <c r="AO693" s="4">
        <v>1</v>
      </c>
      <c r="AP693" s="4">
        <v>4</v>
      </c>
      <c r="AQ693" s="6">
        <f ca="1">IF($AP693=1,IF(INDIRECT(ADDRESS(($AN693-1)*3+$AO693+5,$AP693+7))="",0,INDIRECT(ADDRESS(($AN693-1)*3+$AO693+5,$AP693+7))),IF(INDIRECT(ADDRESS(($AN693-1)*3+$AO693+5,$AP693+7))="",0,IF(COUNTIF(INDIRECT(ADDRESS(($AN693-1)*36+($AO693-1)*12+6,COLUMN())):INDIRECT(ADDRESS(($AN693-1)*36+($AO693-1)*12+$AP693+4,COLUMN())),INDIRECT(ADDRESS(($AN693-1)*3+$AO693+5,$AP693+7)))&gt;=1,0,INDIRECT(ADDRESS(($AN693-1)*3+$AO693+5,$AP693+7)))))</f>
        <v>0</v>
      </c>
      <c r="AR693" s="4">
        <f ca="1">COUNTIF(INDIRECT("H"&amp;(ROW()+12*(($AN693-1)*3+$AO693)-ROW())/12+5):INDIRECT("S"&amp;(ROW()+12*(($AN693-1)*3+$AO693)-ROW())/12+5),AQ693)</f>
        <v>0</v>
      </c>
      <c r="AS693" s="6"/>
      <c r="AU693" s="4">
        <f ca="1">IF(AND(AQ693&gt;0,AR693&gt;0),COUNTIF(AU$6:AU692,"&gt;0")+1,0)</f>
        <v>0</v>
      </c>
    </row>
    <row r="694" spans="40:47">
      <c r="AN694" s="4">
        <v>20</v>
      </c>
      <c r="AO694" s="4">
        <v>1</v>
      </c>
      <c r="AP694" s="4">
        <v>5</v>
      </c>
      <c r="AQ694" s="6">
        <f ca="1">IF($AP694=1,IF(INDIRECT(ADDRESS(($AN694-1)*3+$AO694+5,$AP694+7))="",0,INDIRECT(ADDRESS(($AN694-1)*3+$AO694+5,$AP694+7))),IF(INDIRECT(ADDRESS(($AN694-1)*3+$AO694+5,$AP694+7))="",0,IF(COUNTIF(INDIRECT(ADDRESS(($AN694-1)*36+($AO694-1)*12+6,COLUMN())):INDIRECT(ADDRESS(($AN694-1)*36+($AO694-1)*12+$AP694+4,COLUMN())),INDIRECT(ADDRESS(($AN694-1)*3+$AO694+5,$AP694+7)))&gt;=1,0,INDIRECT(ADDRESS(($AN694-1)*3+$AO694+5,$AP694+7)))))</f>
        <v>0</v>
      </c>
      <c r="AR694" s="4">
        <f ca="1">COUNTIF(INDIRECT("H"&amp;(ROW()+12*(($AN694-1)*3+$AO694)-ROW())/12+5):INDIRECT("S"&amp;(ROW()+12*(($AN694-1)*3+$AO694)-ROW())/12+5),AQ694)</f>
        <v>0</v>
      </c>
      <c r="AS694" s="6"/>
      <c r="AU694" s="4">
        <f ca="1">IF(AND(AQ694&gt;0,AR694&gt;0),COUNTIF(AU$6:AU693,"&gt;0")+1,0)</f>
        <v>0</v>
      </c>
    </row>
    <row r="695" spans="40:47">
      <c r="AN695" s="4">
        <v>20</v>
      </c>
      <c r="AO695" s="4">
        <v>1</v>
      </c>
      <c r="AP695" s="4">
        <v>6</v>
      </c>
      <c r="AQ695" s="6">
        <f ca="1">IF($AP695=1,IF(INDIRECT(ADDRESS(($AN695-1)*3+$AO695+5,$AP695+7))="",0,INDIRECT(ADDRESS(($AN695-1)*3+$AO695+5,$AP695+7))),IF(INDIRECT(ADDRESS(($AN695-1)*3+$AO695+5,$AP695+7))="",0,IF(COUNTIF(INDIRECT(ADDRESS(($AN695-1)*36+($AO695-1)*12+6,COLUMN())):INDIRECT(ADDRESS(($AN695-1)*36+($AO695-1)*12+$AP695+4,COLUMN())),INDIRECT(ADDRESS(($AN695-1)*3+$AO695+5,$AP695+7)))&gt;=1,0,INDIRECT(ADDRESS(($AN695-1)*3+$AO695+5,$AP695+7)))))</f>
        <v>0</v>
      </c>
      <c r="AR695" s="4">
        <f ca="1">COUNTIF(INDIRECT("H"&amp;(ROW()+12*(($AN695-1)*3+$AO695)-ROW())/12+5):INDIRECT("S"&amp;(ROW()+12*(($AN695-1)*3+$AO695)-ROW())/12+5),AQ695)</f>
        <v>0</v>
      </c>
      <c r="AS695" s="6"/>
      <c r="AU695" s="4">
        <f ca="1">IF(AND(AQ695&gt;0,AR695&gt;0),COUNTIF(AU$6:AU694,"&gt;0")+1,0)</f>
        <v>0</v>
      </c>
    </row>
    <row r="696" spans="40:47">
      <c r="AN696" s="4">
        <v>20</v>
      </c>
      <c r="AO696" s="4">
        <v>1</v>
      </c>
      <c r="AP696" s="4">
        <v>7</v>
      </c>
      <c r="AQ696" s="6">
        <f ca="1">IF($AP696=1,IF(INDIRECT(ADDRESS(($AN696-1)*3+$AO696+5,$AP696+7))="",0,INDIRECT(ADDRESS(($AN696-1)*3+$AO696+5,$AP696+7))),IF(INDIRECT(ADDRESS(($AN696-1)*3+$AO696+5,$AP696+7))="",0,IF(COUNTIF(INDIRECT(ADDRESS(($AN696-1)*36+($AO696-1)*12+6,COLUMN())):INDIRECT(ADDRESS(($AN696-1)*36+($AO696-1)*12+$AP696+4,COLUMN())),INDIRECT(ADDRESS(($AN696-1)*3+$AO696+5,$AP696+7)))&gt;=1,0,INDIRECT(ADDRESS(($AN696-1)*3+$AO696+5,$AP696+7)))))</f>
        <v>0</v>
      </c>
      <c r="AR696" s="4">
        <f ca="1">COUNTIF(INDIRECT("H"&amp;(ROW()+12*(($AN696-1)*3+$AO696)-ROW())/12+5):INDIRECT("S"&amp;(ROW()+12*(($AN696-1)*3+$AO696)-ROW())/12+5),AQ696)</f>
        <v>0</v>
      </c>
      <c r="AS696" s="6"/>
      <c r="AU696" s="4">
        <f ca="1">IF(AND(AQ696&gt;0,AR696&gt;0),COUNTIF(AU$6:AU695,"&gt;0")+1,0)</f>
        <v>0</v>
      </c>
    </row>
    <row r="697" spans="40:47">
      <c r="AN697" s="4">
        <v>20</v>
      </c>
      <c r="AO697" s="4">
        <v>1</v>
      </c>
      <c r="AP697" s="4">
        <v>8</v>
      </c>
      <c r="AQ697" s="6">
        <f ca="1">IF($AP697=1,IF(INDIRECT(ADDRESS(($AN697-1)*3+$AO697+5,$AP697+7))="",0,INDIRECT(ADDRESS(($AN697-1)*3+$AO697+5,$AP697+7))),IF(INDIRECT(ADDRESS(($AN697-1)*3+$AO697+5,$AP697+7))="",0,IF(COUNTIF(INDIRECT(ADDRESS(($AN697-1)*36+($AO697-1)*12+6,COLUMN())):INDIRECT(ADDRESS(($AN697-1)*36+($AO697-1)*12+$AP697+4,COLUMN())),INDIRECT(ADDRESS(($AN697-1)*3+$AO697+5,$AP697+7)))&gt;=1,0,INDIRECT(ADDRESS(($AN697-1)*3+$AO697+5,$AP697+7)))))</f>
        <v>0</v>
      </c>
      <c r="AR697" s="4">
        <f ca="1">COUNTIF(INDIRECT("H"&amp;(ROW()+12*(($AN697-1)*3+$AO697)-ROW())/12+5):INDIRECT("S"&amp;(ROW()+12*(($AN697-1)*3+$AO697)-ROW())/12+5),AQ697)</f>
        <v>0</v>
      </c>
      <c r="AS697" s="6"/>
      <c r="AU697" s="4">
        <f ca="1">IF(AND(AQ697&gt;0,AR697&gt;0),COUNTIF(AU$6:AU696,"&gt;0")+1,0)</f>
        <v>0</v>
      </c>
    </row>
    <row r="698" spans="40:47">
      <c r="AN698" s="4">
        <v>20</v>
      </c>
      <c r="AO698" s="4">
        <v>1</v>
      </c>
      <c r="AP698" s="4">
        <v>9</v>
      </c>
      <c r="AQ698" s="6">
        <f ca="1">IF($AP698=1,IF(INDIRECT(ADDRESS(($AN698-1)*3+$AO698+5,$AP698+7))="",0,INDIRECT(ADDRESS(($AN698-1)*3+$AO698+5,$AP698+7))),IF(INDIRECT(ADDRESS(($AN698-1)*3+$AO698+5,$AP698+7))="",0,IF(COUNTIF(INDIRECT(ADDRESS(($AN698-1)*36+($AO698-1)*12+6,COLUMN())):INDIRECT(ADDRESS(($AN698-1)*36+($AO698-1)*12+$AP698+4,COLUMN())),INDIRECT(ADDRESS(($AN698-1)*3+$AO698+5,$AP698+7)))&gt;=1,0,INDIRECT(ADDRESS(($AN698-1)*3+$AO698+5,$AP698+7)))))</f>
        <v>0</v>
      </c>
      <c r="AR698" s="4">
        <f ca="1">COUNTIF(INDIRECT("H"&amp;(ROW()+12*(($AN698-1)*3+$AO698)-ROW())/12+5):INDIRECT("S"&amp;(ROW()+12*(($AN698-1)*3+$AO698)-ROW())/12+5),AQ698)</f>
        <v>0</v>
      </c>
      <c r="AS698" s="6"/>
      <c r="AU698" s="4">
        <f ca="1">IF(AND(AQ698&gt;0,AR698&gt;0),COUNTIF(AU$6:AU697,"&gt;0")+1,0)</f>
        <v>0</v>
      </c>
    </row>
    <row r="699" spans="40:47">
      <c r="AN699" s="4">
        <v>20</v>
      </c>
      <c r="AO699" s="4">
        <v>1</v>
      </c>
      <c r="AP699" s="4">
        <v>10</v>
      </c>
      <c r="AQ699" s="6">
        <f ca="1">IF($AP699=1,IF(INDIRECT(ADDRESS(($AN699-1)*3+$AO699+5,$AP699+7))="",0,INDIRECT(ADDRESS(($AN699-1)*3+$AO699+5,$AP699+7))),IF(INDIRECT(ADDRESS(($AN699-1)*3+$AO699+5,$AP699+7))="",0,IF(COUNTIF(INDIRECT(ADDRESS(($AN699-1)*36+($AO699-1)*12+6,COLUMN())):INDIRECT(ADDRESS(($AN699-1)*36+($AO699-1)*12+$AP699+4,COLUMN())),INDIRECT(ADDRESS(($AN699-1)*3+$AO699+5,$AP699+7)))&gt;=1,0,INDIRECT(ADDRESS(($AN699-1)*3+$AO699+5,$AP699+7)))))</f>
        <v>0</v>
      </c>
      <c r="AR699" s="4">
        <f ca="1">COUNTIF(INDIRECT("H"&amp;(ROW()+12*(($AN699-1)*3+$AO699)-ROW())/12+5):INDIRECT("S"&amp;(ROW()+12*(($AN699-1)*3+$AO699)-ROW())/12+5),AQ699)</f>
        <v>0</v>
      </c>
      <c r="AS699" s="6"/>
      <c r="AU699" s="4">
        <f ca="1">IF(AND(AQ699&gt;0,AR699&gt;0),COUNTIF(AU$6:AU698,"&gt;0")+1,0)</f>
        <v>0</v>
      </c>
    </row>
    <row r="700" spans="40:47">
      <c r="AN700" s="4">
        <v>20</v>
      </c>
      <c r="AO700" s="4">
        <v>1</v>
      </c>
      <c r="AP700" s="4">
        <v>11</v>
      </c>
      <c r="AQ700" s="6">
        <f ca="1">IF($AP700=1,IF(INDIRECT(ADDRESS(($AN700-1)*3+$AO700+5,$AP700+7))="",0,INDIRECT(ADDRESS(($AN700-1)*3+$AO700+5,$AP700+7))),IF(INDIRECT(ADDRESS(($AN700-1)*3+$AO700+5,$AP700+7))="",0,IF(COUNTIF(INDIRECT(ADDRESS(($AN700-1)*36+($AO700-1)*12+6,COLUMN())):INDIRECT(ADDRESS(($AN700-1)*36+($AO700-1)*12+$AP700+4,COLUMN())),INDIRECT(ADDRESS(($AN700-1)*3+$AO700+5,$AP700+7)))&gt;=1,0,INDIRECT(ADDRESS(($AN700-1)*3+$AO700+5,$AP700+7)))))</f>
        <v>0</v>
      </c>
      <c r="AR700" s="4">
        <f ca="1">COUNTIF(INDIRECT("H"&amp;(ROW()+12*(($AN700-1)*3+$AO700)-ROW())/12+5):INDIRECT("S"&amp;(ROW()+12*(($AN700-1)*3+$AO700)-ROW())/12+5),AQ700)</f>
        <v>0</v>
      </c>
      <c r="AS700" s="6"/>
      <c r="AU700" s="4">
        <f ca="1">IF(AND(AQ700&gt;0,AR700&gt;0),COUNTIF(AU$6:AU699,"&gt;0")+1,0)</f>
        <v>0</v>
      </c>
    </row>
    <row r="701" spans="40:47">
      <c r="AN701" s="4">
        <v>20</v>
      </c>
      <c r="AO701" s="4">
        <v>1</v>
      </c>
      <c r="AP701" s="4">
        <v>12</v>
      </c>
      <c r="AQ701" s="6">
        <f ca="1">IF($AP701=1,IF(INDIRECT(ADDRESS(($AN701-1)*3+$AO701+5,$AP701+7))="",0,INDIRECT(ADDRESS(($AN701-1)*3+$AO701+5,$AP701+7))),IF(INDIRECT(ADDRESS(($AN701-1)*3+$AO701+5,$AP701+7))="",0,IF(COUNTIF(INDIRECT(ADDRESS(($AN701-1)*36+($AO701-1)*12+6,COLUMN())):INDIRECT(ADDRESS(($AN701-1)*36+($AO701-1)*12+$AP701+4,COLUMN())),INDIRECT(ADDRESS(($AN701-1)*3+$AO701+5,$AP701+7)))&gt;=1,0,INDIRECT(ADDRESS(($AN701-1)*3+$AO701+5,$AP701+7)))))</f>
        <v>0</v>
      </c>
      <c r="AR701" s="4">
        <f ca="1">COUNTIF(INDIRECT("H"&amp;(ROW()+12*(($AN701-1)*3+$AO701)-ROW())/12+5):INDIRECT("S"&amp;(ROW()+12*(($AN701-1)*3+$AO701)-ROW())/12+5),AQ701)</f>
        <v>0</v>
      </c>
      <c r="AS701" s="6"/>
      <c r="AU701" s="4">
        <f ca="1">IF(AND(AQ701&gt;0,AR701&gt;0),COUNTIF(AU$6:AU700,"&gt;0")+1,0)</f>
        <v>0</v>
      </c>
    </row>
    <row r="702" spans="40:47">
      <c r="AN702" s="4">
        <v>20</v>
      </c>
      <c r="AO702" s="4">
        <v>2</v>
      </c>
      <c r="AP702" s="4">
        <v>1</v>
      </c>
      <c r="AQ702" s="6">
        <f ca="1">IF($AP702=1,IF(INDIRECT(ADDRESS(($AN702-1)*3+$AO702+5,$AP702+7))="",0,INDIRECT(ADDRESS(($AN702-1)*3+$AO702+5,$AP702+7))),IF(INDIRECT(ADDRESS(($AN702-1)*3+$AO702+5,$AP702+7))="",0,IF(COUNTIF(INDIRECT(ADDRESS(($AN702-1)*36+($AO702-1)*12+6,COLUMN())):INDIRECT(ADDRESS(($AN702-1)*36+($AO702-1)*12+$AP702+4,COLUMN())),INDIRECT(ADDRESS(($AN702-1)*3+$AO702+5,$AP702+7)))&gt;=1,0,INDIRECT(ADDRESS(($AN702-1)*3+$AO702+5,$AP702+7)))))</f>
        <v>0</v>
      </c>
      <c r="AR702" s="4">
        <f ca="1">COUNTIF(INDIRECT("H"&amp;(ROW()+12*(($AN702-1)*3+$AO702)-ROW())/12+5):INDIRECT("S"&amp;(ROW()+12*(($AN702-1)*3+$AO702)-ROW())/12+5),AQ702)</f>
        <v>0</v>
      </c>
      <c r="AS702" s="6"/>
      <c r="AU702" s="4">
        <f ca="1">IF(AND(AQ702&gt;0,AR702&gt;0),COUNTIF(AU$6:AU701,"&gt;0")+1,0)</f>
        <v>0</v>
      </c>
    </row>
    <row r="703" spans="40:47">
      <c r="AN703" s="4">
        <v>20</v>
      </c>
      <c r="AO703" s="4">
        <v>2</v>
      </c>
      <c r="AP703" s="4">
        <v>2</v>
      </c>
      <c r="AQ703" s="6">
        <f ca="1">IF($AP703=1,IF(INDIRECT(ADDRESS(($AN703-1)*3+$AO703+5,$AP703+7))="",0,INDIRECT(ADDRESS(($AN703-1)*3+$AO703+5,$AP703+7))),IF(INDIRECT(ADDRESS(($AN703-1)*3+$AO703+5,$AP703+7))="",0,IF(COUNTIF(INDIRECT(ADDRESS(($AN703-1)*36+($AO703-1)*12+6,COLUMN())):INDIRECT(ADDRESS(($AN703-1)*36+($AO703-1)*12+$AP703+4,COLUMN())),INDIRECT(ADDRESS(($AN703-1)*3+$AO703+5,$AP703+7)))&gt;=1,0,INDIRECT(ADDRESS(($AN703-1)*3+$AO703+5,$AP703+7)))))</f>
        <v>0</v>
      </c>
      <c r="AR703" s="4">
        <f ca="1">COUNTIF(INDIRECT("H"&amp;(ROW()+12*(($AN703-1)*3+$AO703)-ROW())/12+5):INDIRECT("S"&amp;(ROW()+12*(($AN703-1)*3+$AO703)-ROW())/12+5),AQ703)</f>
        <v>0</v>
      </c>
      <c r="AS703" s="6"/>
      <c r="AU703" s="4">
        <f ca="1">IF(AND(AQ703&gt;0,AR703&gt;0),COUNTIF(AU$6:AU702,"&gt;0")+1,0)</f>
        <v>0</v>
      </c>
    </row>
    <row r="704" spans="40:47">
      <c r="AN704" s="4">
        <v>20</v>
      </c>
      <c r="AO704" s="4">
        <v>2</v>
      </c>
      <c r="AP704" s="4">
        <v>3</v>
      </c>
      <c r="AQ704" s="6">
        <f ca="1">IF($AP704=1,IF(INDIRECT(ADDRESS(($AN704-1)*3+$AO704+5,$AP704+7))="",0,INDIRECT(ADDRESS(($AN704-1)*3+$AO704+5,$AP704+7))),IF(INDIRECT(ADDRESS(($AN704-1)*3+$AO704+5,$AP704+7))="",0,IF(COUNTIF(INDIRECT(ADDRESS(($AN704-1)*36+($AO704-1)*12+6,COLUMN())):INDIRECT(ADDRESS(($AN704-1)*36+($AO704-1)*12+$AP704+4,COLUMN())),INDIRECT(ADDRESS(($AN704-1)*3+$AO704+5,$AP704+7)))&gt;=1,0,INDIRECT(ADDRESS(($AN704-1)*3+$AO704+5,$AP704+7)))))</f>
        <v>0</v>
      </c>
      <c r="AR704" s="4">
        <f ca="1">COUNTIF(INDIRECT("H"&amp;(ROW()+12*(($AN704-1)*3+$AO704)-ROW())/12+5):INDIRECT("S"&amp;(ROW()+12*(($AN704-1)*3+$AO704)-ROW())/12+5),AQ704)</f>
        <v>0</v>
      </c>
      <c r="AS704" s="6"/>
      <c r="AU704" s="4">
        <f ca="1">IF(AND(AQ704&gt;0,AR704&gt;0),COUNTIF(AU$6:AU703,"&gt;0")+1,0)</f>
        <v>0</v>
      </c>
    </row>
    <row r="705" spans="40:47">
      <c r="AN705" s="4">
        <v>20</v>
      </c>
      <c r="AO705" s="4">
        <v>2</v>
      </c>
      <c r="AP705" s="4">
        <v>4</v>
      </c>
      <c r="AQ705" s="6">
        <f ca="1">IF($AP705=1,IF(INDIRECT(ADDRESS(($AN705-1)*3+$AO705+5,$AP705+7))="",0,INDIRECT(ADDRESS(($AN705-1)*3+$AO705+5,$AP705+7))),IF(INDIRECT(ADDRESS(($AN705-1)*3+$AO705+5,$AP705+7))="",0,IF(COUNTIF(INDIRECT(ADDRESS(($AN705-1)*36+($AO705-1)*12+6,COLUMN())):INDIRECT(ADDRESS(($AN705-1)*36+($AO705-1)*12+$AP705+4,COLUMN())),INDIRECT(ADDRESS(($AN705-1)*3+$AO705+5,$AP705+7)))&gt;=1,0,INDIRECT(ADDRESS(($AN705-1)*3+$AO705+5,$AP705+7)))))</f>
        <v>0</v>
      </c>
      <c r="AR705" s="4">
        <f ca="1">COUNTIF(INDIRECT("H"&amp;(ROW()+12*(($AN705-1)*3+$AO705)-ROW())/12+5):INDIRECT("S"&amp;(ROW()+12*(($AN705-1)*3+$AO705)-ROW())/12+5),AQ705)</f>
        <v>0</v>
      </c>
      <c r="AS705" s="6"/>
      <c r="AU705" s="4">
        <f ca="1">IF(AND(AQ705&gt;0,AR705&gt;0),COUNTIF(AU$6:AU704,"&gt;0")+1,0)</f>
        <v>0</v>
      </c>
    </row>
    <row r="706" spans="40:47">
      <c r="AN706" s="4">
        <v>20</v>
      </c>
      <c r="AO706" s="4">
        <v>2</v>
      </c>
      <c r="AP706" s="4">
        <v>5</v>
      </c>
      <c r="AQ706" s="6">
        <f ca="1">IF($AP706=1,IF(INDIRECT(ADDRESS(($AN706-1)*3+$AO706+5,$AP706+7))="",0,INDIRECT(ADDRESS(($AN706-1)*3+$AO706+5,$AP706+7))),IF(INDIRECT(ADDRESS(($AN706-1)*3+$AO706+5,$AP706+7))="",0,IF(COUNTIF(INDIRECT(ADDRESS(($AN706-1)*36+($AO706-1)*12+6,COLUMN())):INDIRECT(ADDRESS(($AN706-1)*36+($AO706-1)*12+$AP706+4,COLUMN())),INDIRECT(ADDRESS(($AN706-1)*3+$AO706+5,$AP706+7)))&gt;=1,0,INDIRECT(ADDRESS(($AN706-1)*3+$AO706+5,$AP706+7)))))</f>
        <v>0</v>
      </c>
      <c r="AR706" s="4">
        <f ca="1">COUNTIF(INDIRECT("H"&amp;(ROW()+12*(($AN706-1)*3+$AO706)-ROW())/12+5):INDIRECT("S"&amp;(ROW()+12*(($AN706-1)*3+$AO706)-ROW())/12+5),AQ706)</f>
        <v>0</v>
      </c>
      <c r="AS706" s="6"/>
      <c r="AU706" s="4">
        <f ca="1">IF(AND(AQ706&gt;0,AR706&gt;0),COUNTIF(AU$6:AU705,"&gt;0")+1,0)</f>
        <v>0</v>
      </c>
    </row>
    <row r="707" spans="40:47">
      <c r="AN707" s="4">
        <v>20</v>
      </c>
      <c r="AO707" s="4">
        <v>2</v>
      </c>
      <c r="AP707" s="4">
        <v>6</v>
      </c>
      <c r="AQ707" s="6">
        <f ca="1">IF($AP707=1,IF(INDIRECT(ADDRESS(($AN707-1)*3+$AO707+5,$AP707+7))="",0,INDIRECT(ADDRESS(($AN707-1)*3+$AO707+5,$AP707+7))),IF(INDIRECT(ADDRESS(($AN707-1)*3+$AO707+5,$AP707+7))="",0,IF(COUNTIF(INDIRECT(ADDRESS(($AN707-1)*36+($AO707-1)*12+6,COLUMN())):INDIRECT(ADDRESS(($AN707-1)*36+($AO707-1)*12+$AP707+4,COLUMN())),INDIRECT(ADDRESS(($AN707-1)*3+$AO707+5,$AP707+7)))&gt;=1,0,INDIRECT(ADDRESS(($AN707-1)*3+$AO707+5,$AP707+7)))))</f>
        <v>0</v>
      </c>
      <c r="AR707" s="4">
        <f ca="1">COUNTIF(INDIRECT("H"&amp;(ROW()+12*(($AN707-1)*3+$AO707)-ROW())/12+5):INDIRECT("S"&amp;(ROW()+12*(($AN707-1)*3+$AO707)-ROW())/12+5),AQ707)</f>
        <v>0</v>
      </c>
      <c r="AS707" s="6"/>
      <c r="AU707" s="4">
        <f ca="1">IF(AND(AQ707&gt;0,AR707&gt;0),COUNTIF(AU$6:AU706,"&gt;0")+1,0)</f>
        <v>0</v>
      </c>
    </row>
    <row r="708" spans="40:47">
      <c r="AN708" s="4">
        <v>20</v>
      </c>
      <c r="AO708" s="4">
        <v>2</v>
      </c>
      <c r="AP708" s="4">
        <v>7</v>
      </c>
      <c r="AQ708" s="6">
        <f ca="1">IF($AP708=1,IF(INDIRECT(ADDRESS(($AN708-1)*3+$AO708+5,$AP708+7))="",0,INDIRECT(ADDRESS(($AN708-1)*3+$AO708+5,$AP708+7))),IF(INDIRECT(ADDRESS(($AN708-1)*3+$AO708+5,$AP708+7))="",0,IF(COUNTIF(INDIRECT(ADDRESS(($AN708-1)*36+($AO708-1)*12+6,COLUMN())):INDIRECT(ADDRESS(($AN708-1)*36+($AO708-1)*12+$AP708+4,COLUMN())),INDIRECT(ADDRESS(($AN708-1)*3+$AO708+5,$AP708+7)))&gt;=1,0,INDIRECT(ADDRESS(($AN708-1)*3+$AO708+5,$AP708+7)))))</f>
        <v>0</v>
      </c>
      <c r="AR708" s="4">
        <f ca="1">COUNTIF(INDIRECT("H"&amp;(ROW()+12*(($AN708-1)*3+$AO708)-ROW())/12+5):INDIRECT("S"&amp;(ROW()+12*(($AN708-1)*3+$AO708)-ROW())/12+5),AQ708)</f>
        <v>0</v>
      </c>
      <c r="AS708" s="6"/>
      <c r="AU708" s="4">
        <f ca="1">IF(AND(AQ708&gt;0,AR708&gt;0),COUNTIF(AU$6:AU707,"&gt;0")+1,0)</f>
        <v>0</v>
      </c>
    </row>
    <row r="709" spans="40:47">
      <c r="AN709" s="4">
        <v>20</v>
      </c>
      <c r="AO709" s="4">
        <v>2</v>
      </c>
      <c r="AP709" s="4">
        <v>8</v>
      </c>
      <c r="AQ709" s="6">
        <f ca="1">IF($AP709=1,IF(INDIRECT(ADDRESS(($AN709-1)*3+$AO709+5,$AP709+7))="",0,INDIRECT(ADDRESS(($AN709-1)*3+$AO709+5,$AP709+7))),IF(INDIRECT(ADDRESS(($AN709-1)*3+$AO709+5,$AP709+7))="",0,IF(COUNTIF(INDIRECT(ADDRESS(($AN709-1)*36+($AO709-1)*12+6,COLUMN())):INDIRECT(ADDRESS(($AN709-1)*36+($AO709-1)*12+$AP709+4,COLUMN())),INDIRECT(ADDRESS(($AN709-1)*3+$AO709+5,$AP709+7)))&gt;=1,0,INDIRECT(ADDRESS(($AN709-1)*3+$AO709+5,$AP709+7)))))</f>
        <v>0</v>
      </c>
      <c r="AR709" s="4">
        <f ca="1">COUNTIF(INDIRECT("H"&amp;(ROW()+12*(($AN709-1)*3+$AO709)-ROW())/12+5):INDIRECT("S"&amp;(ROW()+12*(($AN709-1)*3+$AO709)-ROW())/12+5),AQ709)</f>
        <v>0</v>
      </c>
      <c r="AS709" s="6"/>
      <c r="AU709" s="4">
        <f ca="1">IF(AND(AQ709&gt;0,AR709&gt;0),COUNTIF(AU$6:AU708,"&gt;0")+1,0)</f>
        <v>0</v>
      </c>
    </row>
    <row r="710" spans="40:47">
      <c r="AN710" s="4">
        <v>20</v>
      </c>
      <c r="AO710" s="4">
        <v>2</v>
      </c>
      <c r="AP710" s="4">
        <v>9</v>
      </c>
      <c r="AQ710" s="6">
        <f ca="1">IF($AP710=1,IF(INDIRECT(ADDRESS(($AN710-1)*3+$AO710+5,$AP710+7))="",0,INDIRECT(ADDRESS(($AN710-1)*3+$AO710+5,$AP710+7))),IF(INDIRECT(ADDRESS(($AN710-1)*3+$AO710+5,$AP710+7))="",0,IF(COUNTIF(INDIRECT(ADDRESS(($AN710-1)*36+($AO710-1)*12+6,COLUMN())):INDIRECT(ADDRESS(($AN710-1)*36+($AO710-1)*12+$AP710+4,COLUMN())),INDIRECT(ADDRESS(($AN710-1)*3+$AO710+5,$AP710+7)))&gt;=1,0,INDIRECT(ADDRESS(($AN710-1)*3+$AO710+5,$AP710+7)))))</f>
        <v>0</v>
      </c>
      <c r="AR710" s="4">
        <f ca="1">COUNTIF(INDIRECT("H"&amp;(ROW()+12*(($AN710-1)*3+$AO710)-ROW())/12+5):INDIRECT("S"&amp;(ROW()+12*(($AN710-1)*3+$AO710)-ROW())/12+5),AQ710)</f>
        <v>0</v>
      </c>
      <c r="AS710" s="6"/>
      <c r="AU710" s="4">
        <f ca="1">IF(AND(AQ710&gt;0,AR710&gt;0),COUNTIF(AU$6:AU709,"&gt;0")+1,0)</f>
        <v>0</v>
      </c>
    </row>
    <row r="711" spans="40:47">
      <c r="AN711" s="4">
        <v>20</v>
      </c>
      <c r="AO711" s="4">
        <v>2</v>
      </c>
      <c r="AP711" s="4">
        <v>10</v>
      </c>
      <c r="AQ711" s="6">
        <f ca="1">IF($AP711=1,IF(INDIRECT(ADDRESS(($AN711-1)*3+$AO711+5,$AP711+7))="",0,INDIRECT(ADDRESS(($AN711-1)*3+$AO711+5,$AP711+7))),IF(INDIRECT(ADDRESS(($AN711-1)*3+$AO711+5,$AP711+7))="",0,IF(COUNTIF(INDIRECT(ADDRESS(($AN711-1)*36+($AO711-1)*12+6,COLUMN())):INDIRECT(ADDRESS(($AN711-1)*36+($AO711-1)*12+$AP711+4,COLUMN())),INDIRECT(ADDRESS(($AN711-1)*3+$AO711+5,$AP711+7)))&gt;=1,0,INDIRECT(ADDRESS(($AN711-1)*3+$AO711+5,$AP711+7)))))</f>
        <v>0</v>
      </c>
      <c r="AR711" s="4">
        <f ca="1">COUNTIF(INDIRECT("H"&amp;(ROW()+12*(($AN711-1)*3+$AO711)-ROW())/12+5):INDIRECT("S"&amp;(ROW()+12*(($AN711-1)*3+$AO711)-ROW())/12+5),AQ711)</f>
        <v>0</v>
      </c>
      <c r="AS711" s="6"/>
      <c r="AU711" s="4">
        <f ca="1">IF(AND(AQ711&gt;0,AR711&gt;0),COUNTIF(AU$6:AU710,"&gt;0")+1,0)</f>
        <v>0</v>
      </c>
    </row>
    <row r="712" spans="40:47">
      <c r="AN712" s="4">
        <v>20</v>
      </c>
      <c r="AO712" s="4">
        <v>2</v>
      </c>
      <c r="AP712" s="4">
        <v>11</v>
      </c>
      <c r="AQ712" s="6">
        <f ca="1">IF($AP712=1,IF(INDIRECT(ADDRESS(($AN712-1)*3+$AO712+5,$AP712+7))="",0,INDIRECT(ADDRESS(($AN712-1)*3+$AO712+5,$AP712+7))),IF(INDIRECT(ADDRESS(($AN712-1)*3+$AO712+5,$AP712+7))="",0,IF(COUNTIF(INDIRECT(ADDRESS(($AN712-1)*36+($AO712-1)*12+6,COLUMN())):INDIRECT(ADDRESS(($AN712-1)*36+($AO712-1)*12+$AP712+4,COLUMN())),INDIRECT(ADDRESS(($AN712-1)*3+$AO712+5,$AP712+7)))&gt;=1,0,INDIRECT(ADDRESS(($AN712-1)*3+$AO712+5,$AP712+7)))))</f>
        <v>0</v>
      </c>
      <c r="AR712" s="4">
        <f ca="1">COUNTIF(INDIRECT("H"&amp;(ROW()+12*(($AN712-1)*3+$AO712)-ROW())/12+5):INDIRECT("S"&amp;(ROW()+12*(($AN712-1)*3+$AO712)-ROW())/12+5),AQ712)</f>
        <v>0</v>
      </c>
      <c r="AS712" s="6"/>
      <c r="AU712" s="4">
        <f ca="1">IF(AND(AQ712&gt;0,AR712&gt;0),COUNTIF(AU$6:AU711,"&gt;0")+1,0)</f>
        <v>0</v>
      </c>
    </row>
    <row r="713" spans="40:47">
      <c r="AN713" s="4">
        <v>20</v>
      </c>
      <c r="AO713" s="4">
        <v>2</v>
      </c>
      <c r="AP713" s="4">
        <v>12</v>
      </c>
      <c r="AQ713" s="6">
        <f ca="1">IF($AP713=1,IF(INDIRECT(ADDRESS(($AN713-1)*3+$AO713+5,$AP713+7))="",0,INDIRECT(ADDRESS(($AN713-1)*3+$AO713+5,$AP713+7))),IF(INDIRECT(ADDRESS(($AN713-1)*3+$AO713+5,$AP713+7))="",0,IF(COUNTIF(INDIRECT(ADDRESS(($AN713-1)*36+($AO713-1)*12+6,COLUMN())):INDIRECT(ADDRESS(($AN713-1)*36+($AO713-1)*12+$AP713+4,COLUMN())),INDIRECT(ADDRESS(($AN713-1)*3+$AO713+5,$AP713+7)))&gt;=1,0,INDIRECT(ADDRESS(($AN713-1)*3+$AO713+5,$AP713+7)))))</f>
        <v>0</v>
      </c>
      <c r="AR713" s="4">
        <f ca="1">COUNTIF(INDIRECT("H"&amp;(ROW()+12*(($AN713-1)*3+$AO713)-ROW())/12+5):INDIRECT("S"&amp;(ROW()+12*(($AN713-1)*3+$AO713)-ROW())/12+5),AQ713)</f>
        <v>0</v>
      </c>
      <c r="AS713" s="6"/>
      <c r="AU713" s="4">
        <f ca="1">IF(AND(AQ713&gt;0,AR713&gt;0),COUNTIF(AU$6:AU712,"&gt;0")+1,0)</f>
        <v>0</v>
      </c>
    </row>
    <row r="714" spans="40:47">
      <c r="AN714" s="4">
        <v>20</v>
      </c>
      <c r="AO714" s="4">
        <v>3</v>
      </c>
      <c r="AP714" s="4">
        <v>1</v>
      </c>
      <c r="AQ714" s="6">
        <f ca="1">IF($AP714=1,IF(INDIRECT(ADDRESS(($AN714-1)*3+$AO714+5,$AP714+7))="",0,INDIRECT(ADDRESS(($AN714-1)*3+$AO714+5,$AP714+7))),IF(INDIRECT(ADDRESS(($AN714-1)*3+$AO714+5,$AP714+7))="",0,IF(COUNTIF(INDIRECT(ADDRESS(($AN714-1)*36+($AO714-1)*12+6,COLUMN())):INDIRECT(ADDRESS(($AN714-1)*36+($AO714-1)*12+$AP714+4,COLUMN())),INDIRECT(ADDRESS(($AN714-1)*3+$AO714+5,$AP714+7)))&gt;=1,0,INDIRECT(ADDRESS(($AN714-1)*3+$AO714+5,$AP714+7)))))</f>
        <v>0</v>
      </c>
      <c r="AR714" s="4">
        <f ca="1">COUNTIF(INDIRECT("H"&amp;(ROW()+12*(($AN714-1)*3+$AO714)-ROW())/12+5):INDIRECT("S"&amp;(ROW()+12*(($AN714-1)*3+$AO714)-ROW())/12+5),AQ714)</f>
        <v>0</v>
      </c>
      <c r="AS714" s="6"/>
      <c r="AU714" s="4">
        <f ca="1">IF(AND(AQ714&gt;0,AR714&gt;0),COUNTIF(AU$6:AU713,"&gt;0")+1,0)</f>
        <v>0</v>
      </c>
    </row>
    <row r="715" spans="40:47">
      <c r="AN715" s="4">
        <v>20</v>
      </c>
      <c r="AO715" s="4">
        <v>3</v>
      </c>
      <c r="AP715" s="4">
        <v>2</v>
      </c>
      <c r="AQ715" s="6">
        <f ca="1">IF($AP715=1,IF(INDIRECT(ADDRESS(($AN715-1)*3+$AO715+5,$AP715+7))="",0,INDIRECT(ADDRESS(($AN715-1)*3+$AO715+5,$AP715+7))),IF(INDIRECT(ADDRESS(($AN715-1)*3+$AO715+5,$AP715+7))="",0,IF(COUNTIF(INDIRECT(ADDRESS(($AN715-1)*36+($AO715-1)*12+6,COLUMN())):INDIRECT(ADDRESS(($AN715-1)*36+($AO715-1)*12+$AP715+4,COLUMN())),INDIRECT(ADDRESS(($AN715-1)*3+$AO715+5,$AP715+7)))&gt;=1,0,INDIRECT(ADDRESS(($AN715-1)*3+$AO715+5,$AP715+7)))))</f>
        <v>0</v>
      </c>
      <c r="AR715" s="4">
        <f ca="1">COUNTIF(INDIRECT("H"&amp;(ROW()+12*(($AN715-1)*3+$AO715)-ROW())/12+5):INDIRECT("S"&amp;(ROW()+12*(($AN715-1)*3+$AO715)-ROW())/12+5),AQ715)</f>
        <v>0</v>
      </c>
      <c r="AS715" s="6"/>
      <c r="AU715" s="4">
        <f ca="1">IF(AND(AQ715&gt;0,AR715&gt;0),COUNTIF(AU$6:AU714,"&gt;0")+1,0)</f>
        <v>0</v>
      </c>
    </row>
    <row r="716" spans="40:47">
      <c r="AN716" s="4">
        <v>20</v>
      </c>
      <c r="AO716" s="4">
        <v>3</v>
      </c>
      <c r="AP716" s="4">
        <v>3</v>
      </c>
      <c r="AQ716" s="6">
        <f ca="1">IF($AP716=1,IF(INDIRECT(ADDRESS(($AN716-1)*3+$AO716+5,$AP716+7))="",0,INDIRECT(ADDRESS(($AN716-1)*3+$AO716+5,$AP716+7))),IF(INDIRECT(ADDRESS(($AN716-1)*3+$AO716+5,$AP716+7))="",0,IF(COUNTIF(INDIRECT(ADDRESS(($AN716-1)*36+($AO716-1)*12+6,COLUMN())):INDIRECT(ADDRESS(($AN716-1)*36+($AO716-1)*12+$AP716+4,COLUMN())),INDIRECT(ADDRESS(($AN716-1)*3+$AO716+5,$AP716+7)))&gt;=1,0,INDIRECT(ADDRESS(($AN716-1)*3+$AO716+5,$AP716+7)))))</f>
        <v>0</v>
      </c>
      <c r="AR716" s="4">
        <f ca="1">COUNTIF(INDIRECT("H"&amp;(ROW()+12*(($AN716-1)*3+$AO716)-ROW())/12+5):INDIRECT("S"&amp;(ROW()+12*(($AN716-1)*3+$AO716)-ROW())/12+5),AQ716)</f>
        <v>0</v>
      </c>
      <c r="AS716" s="6"/>
      <c r="AU716" s="4">
        <f ca="1">IF(AND(AQ716&gt;0,AR716&gt;0),COUNTIF(AU$6:AU715,"&gt;0")+1,0)</f>
        <v>0</v>
      </c>
    </row>
    <row r="717" spans="40:47">
      <c r="AN717" s="4">
        <v>20</v>
      </c>
      <c r="AO717" s="4">
        <v>3</v>
      </c>
      <c r="AP717" s="4">
        <v>4</v>
      </c>
      <c r="AQ717" s="6">
        <f ca="1">IF($AP717=1,IF(INDIRECT(ADDRESS(($AN717-1)*3+$AO717+5,$AP717+7))="",0,INDIRECT(ADDRESS(($AN717-1)*3+$AO717+5,$AP717+7))),IF(INDIRECT(ADDRESS(($AN717-1)*3+$AO717+5,$AP717+7))="",0,IF(COUNTIF(INDIRECT(ADDRESS(($AN717-1)*36+($AO717-1)*12+6,COLUMN())):INDIRECT(ADDRESS(($AN717-1)*36+($AO717-1)*12+$AP717+4,COLUMN())),INDIRECT(ADDRESS(($AN717-1)*3+$AO717+5,$AP717+7)))&gt;=1,0,INDIRECT(ADDRESS(($AN717-1)*3+$AO717+5,$AP717+7)))))</f>
        <v>0</v>
      </c>
      <c r="AR717" s="4">
        <f ca="1">COUNTIF(INDIRECT("H"&amp;(ROW()+12*(($AN717-1)*3+$AO717)-ROW())/12+5):INDIRECT("S"&amp;(ROW()+12*(($AN717-1)*3+$AO717)-ROW())/12+5),AQ717)</f>
        <v>0</v>
      </c>
      <c r="AS717" s="6"/>
      <c r="AU717" s="4">
        <f ca="1">IF(AND(AQ717&gt;0,AR717&gt;0),COUNTIF(AU$6:AU716,"&gt;0")+1,0)</f>
        <v>0</v>
      </c>
    </row>
    <row r="718" spans="40:47">
      <c r="AN718" s="4">
        <v>20</v>
      </c>
      <c r="AO718" s="4">
        <v>3</v>
      </c>
      <c r="AP718" s="4">
        <v>5</v>
      </c>
      <c r="AQ718" s="6">
        <f ca="1">IF($AP718=1,IF(INDIRECT(ADDRESS(($AN718-1)*3+$AO718+5,$AP718+7))="",0,INDIRECT(ADDRESS(($AN718-1)*3+$AO718+5,$AP718+7))),IF(INDIRECT(ADDRESS(($AN718-1)*3+$AO718+5,$AP718+7))="",0,IF(COUNTIF(INDIRECT(ADDRESS(($AN718-1)*36+($AO718-1)*12+6,COLUMN())):INDIRECT(ADDRESS(($AN718-1)*36+($AO718-1)*12+$AP718+4,COLUMN())),INDIRECT(ADDRESS(($AN718-1)*3+$AO718+5,$AP718+7)))&gt;=1,0,INDIRECT(ADDRESS(($AN718-1)*3+$AO718+5,$AP718+7)))))</f>
        <v>0</v>
      </c>
      <c r="AR718" s="4">
        <f ca="1">COUNTIF(INDIRECT("H"&amp;(ROW()+12*(($AN718-1)*3+$AO718)-ROW())/12+5):INDIRECT("S"&amp;(ROW()+12*(($AN718-1)*3+$AO718)-ROW())/12+5),AQ718)</f>
        <v>0</v>
      </c>
      <c r="AS718" s="6"/>
      <c r="AU718" s="4">
        <f ca="1">IF(AND(AQ718&gt;0,AR718&gt;0),COUNTIF(AU$6:AU717,"&gt;0")+1,0)</f>
        <v>0</v>
      </c>
    </row>
    <row r="719" spans="40:47">
      <c r="AN719" s="4">
        <v>20</v>
      </c>
      <c r="AO719" s="4">
        <v>3</v>
      </c>
      <c r="AP719" s="4">
        <v>6</v>
      </c>
      <c r="AQ719" s="6">
        <f ca="1">IF($AP719=1,IF(INDIRECT(ADDRESS(($AN719-1)*3+$AO719+5,$AP719+7))="",0,INDIRECT(ADDRESS(($AN719-1)*3+$AO719+5,$AP719+7))),IF(INDIRECT(ADDRESS(($AN719-1)*3+$AO719+5,$AP719+7))="",0,IF(COUNTIF(INDIRECT(ADDRESS(($AN719-1)*36+($AO719-1)*12+6,COLUMN())):INDIRECT(ADDRESS(($AN719-1)*36+($AO719-1)*12+$AP719+4,COLUMN())),INDIRECT(ADDRESS(($AN719-1)*3+$AO719+5,$AP719+7)))&gt;=1,0,INDIRECT(ADDRESS(($AN719-1)*3+$AO719+5,$AP719+7)))))</f>
        <v>0</v>
      </c>
      <c r="AR719" s="4">
        <f ca="1">COUNTIF(INDIRECT("H"&amp;(ROW()+12*(($AN719-1)*3+$AO719)-ROW())/12+5):INDIRECT("S"&amp;(ROW()+12*(($AN719-1)*3+$AO719)-ROW())/12+5),AQ719)</f>
        <v>0</v>
      </c>
      <c r="AS719" s="6"/>
      <c r="AU719" s="4">
        <f ca="1">IF(AND(AQ719&gt;0,AR719&gt;0),COUNTIF(AU$6:AU718,"&gt;0")+1,0)</f>
        <v>0</v>
      </c>
    </row>
    <row r="720" spans="40:47">
      <c r="AN720" s="4">
        <v>20</v>
      </c>
      <c r="AO720" s="4">
        <v>3</v>
      </c>
      <c r="AP720" s="4">
        <v>7</v>
      </c>
      <c r="AQ720" s="6">
        <f ca="1">IF($AP720=1,IF(INDIRECT(ADDRESS(($AN720-1)*3+$AO720+5,$AP720+7))="",0,INDIRECT(ADDRESS(($AN720-1)*3+$AO720+5,$AP720+7))),IF(INDIRECT(ADDRESS(($AN720-1)*3+$AO720+5,$AP720+7))="",0,IF(COUNTIF(INDIRECT(ADDRESS(($AN720-1)*36+($AO720-1)*12+6,COLUMN())):INDIRECT(ADDRESS(($AN720-1)*36+($AO720-1)*12+$AP720+4,COLUMN())),INDIRECT(ADDRESS(($AN720-1)*3+$AO720+5,$AP720+7)))&gt;=1,0,INDIRECT(ADDRESS(($AN720-1)*3+$AO720+5,$AP720+7)))))</f>
        <v>0</v>
      </c>
      <c r="AR720" s="4">
        <f ca="1">COUNTIF(INDIRECT("H"&amp;(ROW()+12*(($AN720-1)*3+$AO720)-ROW())/12+5):INDIRECT("S"&amp;(ROW()+12*(($AN720-1)*3+$AO720)-ROW())/12+5),AQ720)</f>
        <v>0</v>
      </c>
      <c r="AS720" s="6"/>
      <c r="AU720" s="4">
        <f ca="1">IF(AND(AQ720&gt;0,AR720&gt;0),COUNTIF(AU$6:AU719,"&gt;0")+1,0)</f>
        <v>0</v>
      </c>
    </row>
    <row r="721" spans="40:47">
      <c r="AN721" s="4">
        <v>20</v>
      </c>
      <c r="AO721" s="4">
        <v>3</v>
      </c>
      <c r="AP721" s="4">
        <v>8</v>
      </c>
      <c r="AQ721" s="6">
        <f ca="1">IF($AP721=1,IF(INDIRECT(ADDRESS(($AN721-1)*3+$AO721+5,$AP721+7))="",0,INDIRECT(ADDRESS(($AN721-1)*3+$AO721+5,$AP721+7))),IF(INDIRECT(ADDRESS(($AN721-1)*3+$AO721+5,$AP721+7))="",0,IF(COUNTIF(INDIRECT(ADDRESS(($AN721-1)*36+($AO721-1)*12+6,COLUMN())):INDIRECT(ADDRESS(($AN721-1)*36+($AO721-1)*12+$AP721+4,COLUMN())),INDIRECT(ADDRESS(($AN721-1)*3+$AO721+5,$AP721+7)))&gt;=1,0,INDIRECT(ADDRESS(($AN721-1)*3+$AO721+5,$AP721+7)))))</f>
        <v>0</v>
      </c>
      <c r="AR721" s="4">
        <f ca="1">COUNTIF(INDIRECT("H"&amp;(ROW()+12*(($AN721-1)*3+$AO721)-ROW())/12+5):INDIRECT("S"&amp;(ROW()+12*(($AN721-1)*3+$AO721)-ROW())/12+5),AQ721)</f>
        <v>0</v>
      </c>
      <c r="AS721" s="6"/>
      <c r="AU721" s="4">
        <f ca="1">IF(AND(AQ721&gt;0,AR721&gt;0),COUNTIF(AU$6:AU720,"&gt;0")+1,0)</f>
        <v>0</v>
      </c>
    </row>
    <row r="722" spans="40:47">
      <c r="AN722" s="4">
        <v>20</v>
      </c>
      <c r="AO722" s="4">
        <v>3</v>
      </c>
      <c r="AP722" s="4">
        <v>9</v>
      </c>
      <c r="AQ722" s="6">
        <f ca="1">IF($AP722=1,IF(INDIRECT(ADDRESS(($AN722-1)*3+$AO722+5,$AP722+7))="",0,INDIRECT(ADDRESS(($AN722-1)*3+$AO722+5,$AP722+7))),IF(INDIRECT(ADDRESS(($AN722-1)*3+$AO722+5,$AP722+7))="",0,IF(COUNTIF(INDIRECT(ADDRESS(($AN722-1)*36+($AO722-1)*12+6,COLUMN())):INDIRECT(ADDRESS(($AN722-1)*36+($AO722-1)*12+$AP722+4,COLUMN())),INDIRECT(ADDRESS(($AN722-1)*3+$AO722+5,$AP722+7)))&gt;=1,0,INDIRECT(ADDRESS(($AN722-1)*3+$AO722+5,$AP722+7)))))</f>
        <v>0</v>
      </c>
      <c r="AR722" s="4">
        <f ca="1">COUNTIF(INDIRECT("H"&amp;(ROW()+12*(($AN722-1)*3+$AO722)-ROW())/12+5):INDIRECT("S"&amp;(ROW()+12*(($AN722-1)*3+$AO722)-ROW())/12+5),AQ722)</f>
        <v>0</v>
      </c>
      <c r="AS722" s="6"/>
      <c r="AU722" s="4">
        <f ca="1">IF(AND(AQ722&gt;0,AR722&gt;0),COUNTIF(AU$6:AU721,"&gt;0")+1,0)</f>
        <v>0</v>
      </c>
    </row>
    <row r="723" spans="40:47">
      <c r="AN723" s="4">
        <v>20</v>
      </c>
      <c r="AO723" s="4">
        <v>3</v>
      </c>
      <c r="AP723" s="4">
        <v>10</v>
      </c>
      <c r="AQ723" s="6">
        <f ca="1">IF($AP723=1,IF(INDIRECT(ADDRESS(($AN723-1)*3+$AO723+5,$AP723+7))="",0,INDIRECT(ADDRESS(($AN723-1)*3+$AO723+5,$AP723+7))),IF(INDIRECT(ADDRESS(($AN723-1)*3+$AO723+5,$AP723+7))="",0,IF(COUNTIF(INDIRECT(ADDRESS(($AN723-1)*36+($AO723-1)*12+6,COLUMN())):INDIRECT(ADDRESS(($AN723-1)*36+($AO723-1)*12+$AP723+4,COLUMN())),INDIRECT(ADDRESS(($AN723-1)*3+$AO723+5,$AP723+7)))&gt;=1,0,INDIRECT(ADDRESS(($AN723-1)*3+$AO723+5,$AP723+7)))))</f>
        <v>0</v>
      </c>
      <c r="AR723" s="4">
        <f ca="1">COUNTIF(INDIRECT("H"&amp;(ROW()+12*(($AN723-1)*3+$AO723)-ROW())/12+5):INDIRECT("S"&amp;(ROW()+12*(($AN723-1)*3+$AO723)-ROW())/12+5),AQ723)</f>
        <v>0</v>
      </c>
      <c r="AS723" s="6"/>
      <c r="AU723" s="4">
        <f ca="1">IF(AND(AQ723&gt;0,AR723&gt;0),COUNTIF(AU$6:AU722,"&gt;0")+1,0)</f>
        <v>0</v>
      </c>
    </row>
    <row r="724" spans="40:47">
      <c r="AN724" s="4">
        <v>20</v>
      </c>
      <c r="AO724" s="4">
        <v>3</v>
      </c>
      <c r="AP724" s="4">
        <v>11</v>
      </c>
      <c r="AQ724" s="6">
        <f ca="1">IF($AP724=1,IF(INDIRECT(ADDRESS(($AN724-1)*3+$AO724+5,$AP724+7))="",0,INDIRECT(ADDRESS(($AN724-1)*3+$AO724+5,$AP724+7))),IF(INDIRECT(ADDRESS(($AN724-1)*3+$AO724+5,$AP724+7))="",0,IF(COUNTIF(INDIRECT(ADDRESS(($AN724-1)*36+($AO724-1)*12+6,COLUMN())):INDIRECT(ADDRESS(($AN724-1)*36+($AO724-1)*12+$AP724+4,COLUMN())),INDIRECT(ADDRESS(($AN724-1)*3+$AO724+5,$AP724+7)))&gt;=1,0,INDIRECT(ADDRESS(($AN724-1)*3+$AO724+5,$AP724+7)))))</f>
        <v>0</v>
      </c>
      <c r="AR724" s="4">
        <f ca="1">COUNTIF(INDIRECT("H"&amp;(ROW()+12*(($AN724-1)*3+$AO724)-ROW())/12+5):INDIRECT("S"&amp;(ROW()+12*(($AN724-1)*3+$AO724)-ROW())/12+5),AQ724)</f>
        <v>0</v>
      </c>
      <c r="AS724" s="6"/>
      <c r="AU724" s="4">
        <f ca="1">IF(AND(AQ724&gt;0,AR724&gt;0),COUNTIF(AU$6:AU723,"&gt;0")+1,0)</f>
        <v>0</v>
      </c>
    </row>
    <row r="725" spans="40:47">
      <c r="AN725" s="77">
        <v>20</v>
      </c>
      <c r="AO725" s="77">
        <v>3</v>
      </c>
      <c r="AP725" s="77">
        <v>12</v>
      </c>
      <c r="AQ725" s="78">
        <f ca="1">IF($AP725=1,IF(INDIRECT(ADDRESS(($AN725-1)*3+$AO725+5,$AP725+7))="",0,INDIRECT(ADDRESS(($AN725-1)*3+$AO725+5,$AP725+7))),IF(INDIRECT(ADDRESS(($AN725-1)*3+$AO725+5,$AP725+7))="",0,IF(COUNTIF(INDIRECT(ADDRESS(($AN725-1)*36+($AO725-1)*12+6,COLUMN())):INDIRECT(ADDRESS(($AN725-1)*36+($AO725-1)*12+$AP725+4,COLUMN())),INDIRECT(ADDRESS(($AN725-1)*3+$AO725+5,$AP725+7)))&gt;=1,0,INDIRECT(ADDRESS(($AN725-1)*3+$AO725+5,$AP725+7)))))</f>
        <v>0</v>
      </c>
      <c r="AR725" s="77">
        <f ca="1">COUNTIF(INDIRECT("H"&amp;(ROW()+12*(($AN725-1)*3+$AO725)-ROW())/12+5):INDIRECT("S"&amp;(ROW()+12*(($AN725-1)*3+$AO725)-ROW())/12+5),AQ725)</f>
        <v>0</v>
      </c>
      <c r="AS725" s="78"/>
      <c r="AT725" s="77"/>
      <c r="AU725" s="77">
        <f ca="1">IF(AND(AQ725&gt;0,AR725&gt;0),COUNTIF(AU$6:AU724,"&gt;0")+1,0)</f>
        <v>0</v>
      </c>
    </row>
    <row r="726" spans="40:47">
      <c r="AN726" s="4">
        <v>21</v>
      </c>
      <c r="AO726" s="4">
        <v>1</v>
      </c>
      <c r="AP726" s="4">
        <v>1</v>
      </c>
      <c r="AQ726" s="4">
        <f ca="1">IF($AP726=1,IF(INDIRECT(ADDRESS(($AN726-1)*3+$AO726+5,$AP726+7))="",0,INDIRECT(ADDRESS(($AN726-1)*3+$AO726+5,$AP726+7))),IF(INDIRECT(ADDRESS(($AN726-1)*3+$AO726+5,$AP726+7))="",0,IF(COUNTIF(INDIRECT(ADDRESS(($AN726-1)*36+($AO726-1)*12+6,COLUMN())):INDIRECT(ADDRESS(($AN726-1)*36+($AO726-1)*12+$AP726+4,COLUMN())),INDIRECT(ADDRESS(($AN726-1)*3+$AO726+5,$AP726+7)))&gt;=1,0,INDIRECT(ADDRESS(($AN726-1)*3+$AO726+5,$AP726+7)))))</f>
        <v>0</v>
      </c>
      <c r="AR726" s="4">
        <f ca="1">COUNTIF(INDIRECT("H"&amp;(ROW()+12*(($AN726-1)*3+$AO726)-ROW())/12+5):INDIRECT("S"&amp;(ROW()+12*(($AN726-1)*3+$AO726)-ROW())/12+5),AQ726)</f>
        <v>0</v>
      </c>
      <c r="AU726" s="4">
        <f ca="1">IF(AND(AQ726&gt;0,AR726&gt;0),COUNTIF(AU$6:AU725,"&gt;0")+1,0)</f>
        <v>0</v>
      </c>
    </row>
    <row r="727" spans="40:47">
      <c r="AN727" s="4">
        <v>21</v>
      </c>
      <c r="AO727" s="4">
        <v>1</v>
      </c>
      <c r="AP727" s="4">
        <v>2</v>
      </c>
      <c r="AQ727" s="4">
        <f ca="1">IF($AP727=1,IF(INDIRECT(ADDRESS(($AN727-1)*3+$AO727+5,$AP727+7))="",0,INDIRECT(ADDRESS(($AN727-1)*3+$AO727+5,$AP727+7))),IF(INDIRECT(ADDRESS(($AN727-1)*3+$AO727+5,$AP727+7))="",0,IF(COUNTIF(INDIRECT(ADDRESS(($AN727-1)*36+($AO727-1)*12+6,COLUMN())):INDIRECT(ADDRESS(($AN727-1)*36+($AO727-1)*12+$AP727+4,COLUMN())),INDIRECT(ADDRESS(($AN727-1)*3+$AO727+5,$AP727+7)))&gt;=1,0,INDIRECT(ADDRESS(($AN727-1)*3+$AO727+5,$AP727+7)))))</f>
        <v>0</v>
      </c>
      <c r="AR727" s="4">
        <f ca="1">COUNTIF(INDIRECT("H"&amp;(ROW()+12*(($AN727-1)*3+$AO727)-ROW())/12+5):INDIRECT("S"&amp;(ROW()+12*(($AN727-1)*3+$AO727)-ROW())/12+5),AQ727)</f>
        <v>0</v>
      </c>
      <c r="AU727" s="4">
        <f ca="1">IF(AND(AQ727&gt;0,AR727&gt;0),COUNTIF(AU$6:AU726,"&gt;0")+1,0)</f>
        <v>0</v>
      </c>
    </row>
    <row r="728" spans="40:47">
      <c r="AN728" s="4">
        <v>21</v>
      </c>
      <c r="AO728" s="4">
        <v>1</v>
      </c>
      <c r="AP728" s="4">
        <v>3</v>
      </c>
      <c r="AQ728" s="4">
        <f ca="1">IF($AP728=1,IF(INDIRECT(ADDRESS(($AN728-1)*3+$AO728+5,$AP728+7))="",0,INDIRECT(ADDRESS(($AN728-1)*3+$AO728+5,$AP728+7))),IF(INDIRECT(ADDRESS(($AN728-1)*3+$AO728+5,$AP728+7))="",0,IF(COUNTIF(INDIRECT(ADDRESS(($AN728-1)*36+($AO728-1)*12+6,COLUMN())):INDIRECT(ADDRESS(($AN728-1)*36+($AO728-1)*12+$AP728+4,COLUMN())),INDIRECT(ADDRESS(($AN728-1)*3+$AO728+5,$AP728+7)))&gt;=1,0,INDIRECT(ADDRESS(($AN728-1)*3+$AO728+5,$AP728+7)))))</f>
        <v>0</v>
      </c>
      <c r="AR728" s="4">
        <f ca="1">COUNTIF(INDIRECT("H"&amp;(ROW()+12*(($AN728-1)*3+$AO728)-ROW())/12+5):INDIRECT("S"&amp;(ROW()+12*(($AN728-1)*3+$AO728)-ROW())/12+5),AQ728)</f>
        <v>0</v>
      </c>
      <c r="AU728" s="4">
        <f ca="1">IF(AND(AQ728&gt;0,AR728&gt;0),COUNTIF(AU$6:AU727,"&gt;0")+1,0)</f>
        <v>0</v>
      </c>
    </row>
    <row r="729" spans="40:47">
      <c r="AN729" s="4">
        <v>21</v>
      </c>
      <c r="AO729" s="4">
        <v>1</v>
      </c>
      <c r="AP729" s="4">
        <v>4</v>
      </c>
      <c r="AQ729" s="4">
        <f ca="1">IF($AP729=1,IF(INDIRECT(ADDRESS(($AN729-1)*3+$AO729+5,$AP729+7))="",0,INDIRECT(ADDRESS(($AN729-1)*3+$AO729+5,$AP729+7))),IF(INDIRECT(ADDRESS(($AN729-1)*3+$AO729+5,$AP729+7))="",0,IF(COUNTIF(INDIRECT(ADDRESS(($AN729-1)*36+($AO729-1)*12+6,COLUMN())):INDIRECT(ADDRESS(($AN729-1)*36+($AO729-1)*12+$AP729+4,COLUMN())),INDIRECT(ADDRESS(($AN729-1)*3+$AO729+5,$AP729+7)))&gt;=1,0,INDIRECT(ADDRESS(($AN729-1)*3+$AO729+5,$AP729+7)))))</f>
        <v>0</v>
      </c>
      <c r="AR729" s="4">
        <f ca="1">COUNTIF(INDIRECT("H"&amp;(ROW()+12*(($AN729-1)*3+$AO729)-ROW())/12+5):INDIRECT("S"&amp;(ROW()+12*(($AN729-1)*3+$AO729)-ROW())/12+5),AQ729)</f>
        <v>0</v>
      </c>
      <c r="AU729" s="4">
        <f ca="1">IF(AND(AQ729&gt;0,AR729&gt;0),COUNTIF(AU$6:AU728,"&gt;0")+1,0)</f>
        <v>0</v>
      </c>
    </row>
    <row r="730" spans="40:47">
      <c r="AN730" s="4">
        <v>21</v>
      </c>
      <c r="AO730" s="4">
        <v>1</v>
      </c>
      <c r="AP730" s="4">
        <v>5</v>
      </c>
      <c r="AQ730" s="4">
        <f ca="1">IF($AP730=1,IF(INDIRECT(ADDRESS(($AN730-1)*3+$AO730+5,$AP730+7))="",0,INDIRECT(ADDRESS(($AN730-1)*3+$AO730+5,$AP730+7))),IF(INDIRECT(ADDRESS(($AN730-1)*3+$AO730+5,$AP730+7))="",0,IF(COUNTIF(INDIRECT(ADDRESS(($AN730-1)*36+($AO730-1)*12+6,COLUMN())):INDIRECT(ADDRESS(($AN730-1)*36+($AO730-1)*12+$AP730+4,COLUMN())),INDIRECT(ADDRESS(($AN730-1)*3+$AO730+5,$AP730+7)))&gt;=1,0,INDIRECT(ADDRESS(($AN730-1)*3+$AO730+5,$AP730+7)))))</f>
        <v>0</v>
      </c>
      <c r="AR730" s="4">
        <f ca="1">COUNTIF(INDIRECT("H"&amp;(ROW()+12*(($AN730-1)*3+$AO730)-ROW())/12+5):INDIRECT("S"&amp;(ROW()+12*(($AN730-1)*3+$AO730)-ROW())/12+5),AQ730)</f>
        <v>0</v>
      </c>
      <c r="AU730" s="4">
        <f ca="1">IF(AND(AQ730&gt;0,AR730&gt;0),COUNTIF(AU$6:AU729,"&gt;0")+1,0)</f>
        <v>0</v>
      </c>
    </row>
    <row r="731" spans="40:47">
      <c r="AN731" s="4">
        <v>21</v>
      </c>
      <c r="AO731" s="4">
        <v>1</v>
      </c>
      <c r="AP731" s="4">
        <v>6</v>
      </c>
      <c r="AQ731" s="4">
        <f ca="1">IF($AP731=1,IF(INDIRECT(ADDRESS(($AN731-1)*3+$AO731+5,$AP731+7))="",0,INDIRECT(ADDRESS(($AN731-1)*3+$AO731+5,$AP731+7))),IF(INDIRECT(ADDRESS(($AN731-1)*3+$AO731+5,$AP731+7))="",0,IF(COUNTIF(INDIRECT(ADDRESS(($AN731-1)*36+($AO731-1)*12+6,COLUMN())):INDIRECT(ADDRESS(($AN731-1)*36+($AO731-1)*12+$AP731+4,COLUMN())),INDIRECT(ADDRESS(($AN731-1)*3+$AO731+5,$AP731+7)))&gt;=1,0,INDIRECT(ADDRESS(($AN731-1)*3+$AO731+5,$AP731+7)))))</f>
        <v>0</v>
      </c>
      <c r="AR731" s="4">
        <f ca="1">COUNTIF(INDIRECT("H"&amp;(ROW()+12*(($AN731-1)*3+$AO731)-ROW())/12+5):INDIRECT("S"&amp;(ROW()+12*(($AN731-1)*3+$AO731)-ROW())/12+5),AQ731)</f>
        <v>0</v>
      </c>
      <c r="AU731" s="4">
        <f ca="1">IF(AND(AQ731&gt;0,AR731&gt;0),COUNTIF(AU$6:AU730,"&gt;0")+1,0)</f>
        <v>0</v>
      </c>
    </row>
    <row r="732" spans="40:47">
      <c r="AN732" s="4">
        <v>21</v>
      </c>
      <c r="AO732" s="4">
        <v>1</v>
      </c>
      <c r="AP732" s="4">
        <v>7</v>
      </c>
      <c r="AQ732" s="4">
        <f ca="1">IF($AP732=1,IF(INDIRECT(ADDRESS(($AN732-1)*3+$AO732+5,$AP732+7))="",0,INDIRECT(ADDRESS(($AN732-1)*3+$AO732+5,$AP732+7))),IF(INDIRECT(ADDRESS(($AN732-1)*3+$AO732+5,$AP732+7))="",0,IF(COUNTIF(INDIRECT(ADDRESS(($AN732-1)*36+($AO732-1)*12+6,COLUMN())):INDIRECT(ADDRESS(($AN732-1)*36+($AO732-1)*12+$AP732+4,COLUMN())),INDIRECT(ADDRESS(($AN732-1)*3+$AO732+5,$AP732+7)))&gt;=1,0,INDIRECT(ADDRESS(($AN732-1)*3+$AO732+5,$AP732+7)))))</f>
        <v>0</v>
      </c>
      <c r="AR732" s="4">
        <f ca="1">COUNTIF(INDIRECT("H"&amp;(ROW()+12*(($AN732-1)*3+$AO732)-ROW())/12+5):INDIRECT("S"&amp;(ROW()+12*(($AN732-1)*3+$AO732)-ROW())/12+5),AQ732)</f>
        <v>0</v>
      </c>
      <c r="AU732" s="4">
        <f ca="1">IF(AND(AQ732&gt;0,AR732&gt;0),COUNTIF(AU$6:AU731,"&gt;0")+1,0)</f>
        <v>0</v>
      </c>
    </row>
    <row r="733" spans="40:47">
      <c r="AN733" s="4">
        <v>21</v>
      </c>
      <c r="AO733" s="4">
        <v>1</v>
      </c>
      <c r="AP733" s="4">
        <v>8</v>
      </c>
      <c r="AQ733" s="4">
        <f ca="1">IF($AP733=1,IF(INDIRECT(ADDRESS(($AN733-1)*3+$AO733+5,$AP733+7))="",0,INDIRECT(ADDRESS(($AN733-1)*3+$AO733+5,$AP733+7))),IF(INDIRECT(ADDRESS(($AN733-1)*3+$AO733+5,$AP733+7))="",0,IF(COUNTIF(INDIRECT(ADDRESS(($AN733-1)*36+($AO733-1)*12+6,COLUMN())):INDIRECT(ADDRESS(($AN733-1)*36+($AO733-1)*12+$AP733+4,COLUMN())),INDIRECT(ADDRESS(($AN733-1)*3+$AO733+5,$AP733+7)))&gt;=1,0,INDIRECT(ADDRESS(($AN733-1)*3+$AO733+5,$AP733+7)))))</f>
        <v>0</v>
      </c>
      <c r="AR733" s="4">
        <f ca="1">COUNTIF(INDIRECT("H"&amp;(ROW()+12*(($AN733-1)*3+$AO733)-ROW())/12+5):INDIRECT("S"&amp;(ROW()+12*(($AN733-1)*3+$AO733)-ROW())/12+5),AQ733)</f>
        <v>0</v>
      </c>
      <c r="AU733" s="4">
        <f ca="1">IF(AND(AQ733&gt;0,AR733&gt;0),COUNTIF(AU$6:AU732,"&gt;0")+1,0)</f>
        <v>0</v>
      </c>
    </row>
    <row r="734" spans="40:47">
      <c r="AN734" s="4">
        <v>21</v>
      </c>
      <c r="AO734" s="4">
        <v>1</v>
      </c>
      <c r="AP734" s="4">
        <v>9</v>
      </c>
      <c r="AQ734" s="4">
        <f ca="1">IF($AP734=1,IF(INDIRECT(ADDRESS(($AN734-1)*3+$AO734+5,$AP734+7))="",0,INDIRECT(ADDRESS(($AN734-1)*3+$AO734+5,$AP734+7))),IF(INDIRECT(ADDRESS(($AN734-1)*3+$AO734+5,$AP734+7))="",0,IF(COUNTIF(INDIRECT(ADDRESS(($AN734-1)*36+($AO734-1)*12+6,COLUMN())):INDIRECT(ADDRESS(($AN734-1)*36+($AO734-1)*12+$AP734+4,COLUMN())),INDIRECT(ADDRESS(($AN734-1)*3+$AO734+5,$AP734+7)))&gt;=1,0,INDIRECT(ADDRESS(($AN734-1)*3+$AO734+5,$AP734+7)))))</f>
        <v>0</v>
      </c>
      <c r="AR734" s="4">
        <f ca="1">COUNTIF(INDIRECT("H"&amp;(ROW()+12*(($AN734-1)*3+$AO734)-ROW())/12+5):INDIRECT("S"&amp;(ROW()+12*(($AN734-1)*3+$AO734)-ROW())/12+5),AQ734)</f>
        <v>0</v>
      </c>
      <c r="AU734" s="4">
        <f ca="1">IF(AND(AQ734&gt;0,AR734&gt;0),COUNTIF(AU$6:AU733,"&gt;0")+1,0)</f>
        <v>0</v>
      </c>
    </row>
    <row r="735" spans="40:47">
      <c r="AN735" s="4">
        <v>21</v>
      </c>
      <c r="AO735" s="4">
        <v>1</v>
      </c>
      <c r="AP735" s="4">
        <v>10</v>
      </c>
      <c r="AQ735" s="4">
        <f ca="1">IF($AP735=1,IF(INDIRECT(ADDRESS(($AN735-1)*3+$AO735+5,$AP735+7))="",0,INDIRECT(ADDRESS(($AN735-1)*3+$AO735+5,$AP735+7))),IF(INDIRECT(ADDRESS(($AN735-1)*3+$AO735+5,$AP735+7))="",0,IF(COUNTIF(INDIRECT(ADDRESS(($AN735-1)*36+($AO735-1)*12+6,COLUMN())):INDIRECT(ADDRESS(($AN735-1)*36+($AO735-1)*12+$AP735+4,COLUMN())),INDIRECT(ADDRESS(($AN735-1)*3+$AO735+5,$AP735+7)))&gt;=1,0,INDIRECT(ADDRESS(($AN735-1)*3+$AO735+5,$AP735+7)))))</f>
        <v>0</v>
      </c>
      <c r="AR735" s="4">
        <f ca="1">COUNTIF(INDIRECT("H"&amp;(ROW()+12*(($AN735-1)*3+$AO735)-ROW())/12+5):INDIRECT("S"&amp;(ROW()+12*(($AN735-1)*3+$AO735)-ROW())/12+5),AQ735)</f>
        <v>0</v>
      </c>
      <c r="AU735" s="4">
        <f ca="1">IF(AND(AQ735&gt;0,AR735&gt;0),COUNTIF(AU$6:AU734,"&gt;0")+1,0)</f>
        <v>0</v>
      </c>
    </row>
    <row r="736" spans="40:47">
      <c r="AN736" s="4">
        <v>21</v>
      </c>
      <c r="AO736" s="4">
        <v>1</v>
      </c>
      <c r="AP736" s="4">
        <v>11</v>
      </c>
      <c r="AQ736" s="4">
        <f ca="1">IF($AP736=1,IF(INDIRECT(ADDRESS(($AN736-1)*3+$AO736+5,$AP736+7))="",0,INDIRECT(ADDRESS(($AN736-1)*3+$AO736+5,$AP736+7))),IF(INDIRECT(ADDRESS(($AN736-1)*3+$AO736+5,$AP736+7))="",0,IF(COUNTIF(INDIRECT(ADDRESS(($AN736-1)*36+($AO736-1)*12+6,COLUMN())):INDIRECT(ADDRESS(($AN736-1)*36+($AO736-1)*12+$AP736+4,COLUMN())),INDIRECT(ADDRESS(($AN736-1)*3+$AO736+5,$AP736+7)))&gt;=1,0,INDIRECT(ADDRESS(($AN736-1)*3+$AO736+5,$AP736+7)))))</f>
        <v>0</v>
      </c>
      <c r="AR736" s="4">
        <f ca="1">COUNTIF(INDIRECT("H"&amp;(ROW()+12*(($AN736-1)*3+$AO736)-ROW())/12+5):INDIRECT("S"&amp;(ROW()+12*(($AN736-1)*3+$AO736)-ROW())/12+5),AQ736)</f>
        <v>0</v>
      </c>
      <c r="AU736" s="4">
        <f ca="1">IF(AND(AQ736&gt;0,AR736&gt;0),COUNTIF(AU$6:AU735,"&gt;0")+1,0)</f>
        <v>0</v>
      </c>
    </row>
    <row r="737" spans="40:47">
      <c r="AN737" s="4">
        <v>21</v>
      </c>
      <c r="AO737" s="4">
        <v>1</v>
      </c>
      <c r="AP737" s="4">
        <v>12</v>
      </c>
      <c r="AQ737" s="4">
        <f ca="1">IF($AP737=1,IF(INDIRECT(ADDRESS(($AN737-1)*3+$AO737+5,$AP737+7))="",0,INDIRECT(ADDRESS(($AN737-1)*3+$AO737+5,$AP737+7))),IF(INDIRECT(ADDRESS(($AN737-1)*3+$AO737+5,$AP737+7))="",0,IF(COUNTIF(INDIRECT(ADDRESS(($AN737-1)*36+($AO737-1)*12+6,COLUMN())):INDIRECT(ADDRESS(($AN737-1)*36+($AO737-1)*12+$AP737+4,COLUMN())),INDIRECT(ADDRESS(($AN737-1)*3+$AO737+5,$AP737+7)))&gt;=1,0,INDIRECT(ADDRESS(($AN737-1)*3+$AO737+5,$AP737+7)))))</f>
        <v>0</v>
      </c>
      <c r="AR737" s="4">
        <f ca="1">COUNTIF(INDIRECT("H"&amp;(ROW()+12*(($AN737-1)*3+$AO737)-ROW())/12+5):INDIRECT("S"&amp;(ROW()+12*(($AN737-1)*3+$AO737)-ROW())/12+5),AQ737)</f>
        <v>0</v>
      </c>
      <c r="AU737" s="4">
        <f ca="1">IF(AND(AQ737&gt;0,AR737&gt;0),COUNTIF(AU$6:AU736,"&gt;0")+1,0)</f>
        <v>0</v>
      </c>
    </row>
    <row r="738" spans="40:47">
      <c r="AN738" s="4">
        <v>21</v>
      </c>
      <c r="AO738" s="4">
        <v>2</v>
      </c>
      <c r="AP738" s="4">
        <v>1</v>
      </c>
      <c r="AQ738" s="4">
        <f ca="1">IF($AP738=1,IF(INDIRECT(ADDRESS(($AN738-1)*3+$AO738+5,$AP738+7))="",0,INDIRECT(ADDRESS(($AN738-1)*3+$AO738+5,$AP738+7))),IF(INDIRECT(ADDRESS(($AN738-1)*3+$AO738+5,$AP738+7))="",0,IF(COUNTIF(INDIRECT(ADDRESS(($AN738-1)*36+($AO738-1)*12+6,COLUMN())):INDIRECT(ADDRESS(($AN738-1)*36+($AO738-1)*12+$AP738+4,COLUMN())),INDIRECT(ADDRESS(($AN738-1)*3+$AO738+5,$AP738+7)))&gt;=1,0,INDIRECT(ADDRESS(($AN738-1)*3+$AO738+5,$AP738+7)))))</f>
        <v>0</v>
      </c>
      <c r="AR738" s="4">
        <f ca="1">COUNTIF(INDIRECT("H"&amp;(ROW()+12*(($AN738-1)*3+$AO738)-ROW())/12+5):INDIRECT("S"&amp;(ROW()+12*(($AN738-1)*3+$AO738)-ROW())/12+5),AQ738)</f>
        <v>0</v>
      </c>
      <c r="AU738" s="4">
        <f ca="1">IF(AND(AQ738&gt;0,AR738&gt;0),COUNTIF(AU$6:AU737,"&gt;0")+1,0)</f>
        <v>0</v>
      </c>
    </row>
    <row r="739" spans="40:47">
      <c r="AN739" s="4">
        <v>21</v>
      </c>
      <c r="AO739" s="4">
        <v>2</v>
      </c>
      <c r="AP739" s="4">
        <v>2</v>
      </c>
      <c r="AQ739" s="4">
        <f ca="1">IF($AP739=1,IF(INDIRECT(ADDRESS(($AN739-1)*3+$AO739+5,$AP739+7))="",0,INDIRECT(ADDRESS(($AN739-1)*3+$AO739+5,$AP739+7))),IF(INDIRECT(ADDRESS(($AN739-1)*3+$AO739+5,$AP739+7))="",0,IF(COUNTIF(INDIRECT(ADDRESS(($AN739-1)*36+($AO739-1)*12+6,COLUMN())):INDIRECT(ADDRESS(($AN739-1)*36+($AO739-1)*12+$AP739+4,COLUMN())),INDIRECT(ADDRESS(($AN739-1)*3+$AO739+5,$AP739+7)))&gt;=1,0,INDIRECT(ADDRESS(($AN739-1)*3+$AO739+5,$AP739+7)))))</f>
        <v>0</v>
      </c>
      <c r="AR739" s="4">
        <f ca="1">COUNTIF(INDIRECT("H"&amp;(ROW()+12*(($AN739-1)*3+$AO739)-ROW())/12+5):INDIRECT("S"&amp;(ROW()+12*(($AN739-1)*3+$AO739)-ROW())/12+5),AQ739)</f>
        <v>0</v>
      </c>
      <c r="AU739" s="4">
        <f ca="1">IF(AND(AQ739&gt;0,AR739&gt;0),COUNTIF(AU$6:AU738,"&gt;0")+1,0)</f>
        <v>0</v>
      </c>
    </row>
    <row r="740" spans="40:47">
      <c r="AN740" s="4">
        <v>21</v>
      </c>
      <c r="AO740" s="4">
        <v>2</v>
      </c>
      <c r="AP740" s="4">
        <v>3</v>
      </c>
      <c r="AQ740" s="4">
        <f ca="1">IF($AP740=1,IF(INDIRECT(ADDRESS(($AN740-1)*3+$AO740+5,$AP740+7))="",0,INDIRECT(ADDRESS(($AN740-1)*3+$AO740+5,$AP740+7))),IF(INDIRECT(ADDRESS(($AN740-1)*3+$AO740+5,$AP740+7))="",0,IF(COUNTIF(INDIRECT(ADDRESS(($AN740-1)*36+($AO740-1)*12+6,COLUMN())):INDIRECT(ADDRESS(($AN740-1)*36+($AO740-1)*12+$AP740+4,COLUMN())),INDIRECT(ADDRESS(($AN740-1)*3+$AO740+5,$AP740+7)))&gt;=1,0,INDIRECT(ADDRESS(($AN740-1)*3+$AO740+5,$AP740+7)))))</f>
        <v>0</v>
      </c>
      <c r="AR740" s="4">
        <f ca="1">COUNTIF(INDIRECT("H"&amp;(ROW()+12*(($AN740-1)*3+$AO740)-ROW())/12+5):INDIRECT("S"&amp;(ROW()+12*(($AN740-1)*3+$AO740)-ROW())/12+5),AQ740)</f>
        <v>0</v>
      </c>
      <c r="AU740" s="4">
        <f ca="1">IF(AND(AQ740&gt;0,AR740&gt;0),COUNTIF(AU$6:AU739,"&gt;0")+1,0)</f>
        <v>0</v>
      </c>
    </row>
    <row r="741" spans="40:47">
      <c r="AN741" s="4">
        <v>21</v>
      </c>
      <c r="AO741" s="4">
        <v>2</v>
      </c>
      <c r="AP741" s="4">
        <v>4</v>
      </c>
      <c r="AQ741" s="4">
        <f ca="1">IF($AP741=1,IF(INDIRECT(ADDRESS(($AN741-1)*3+$AO741+5,$AP741+7))="",0,INDIRECT(ADDRESS(($AN741-1)*3+$AO741+5,$AP741+7))),IF(INDIRECT(ADDRESS(($AN741-1)*3+$AO741+5,$AP741+7))="",0,IF(COUNTIF(INDIRECT(ADDRESS(($AN741-1)*36+($AO741-1)*12+6,COLUMN())):INDIRECT(ADDRESS(($AN741-1)*36+($AO741-1)*12+$AP741+4,COLUMN())),INDIRECT(ADDRESS(($AN741-1)*3+$AO741+5,$AP741+7)))&gt;=1,0,INDIRECT(ADDRESS(($AN741-1)*3+$AO741+5,$AP741+7)))))</f>
        <v>0</v>
      </c>
      <c r="AR741" s="4">
        <f ca="1">COUNTIF(INDIRECT("H"&amp;(ROW()+12*(($AN741-1)*3+$AO741)-ROW())/12+5):INDIRECT("S"&amp;(ROW()+12*(($AN741-1)*3+$AO741)-ROW())/12+5),AQ741)</f>
        <v>0</v>
      </c>
      <c r="AU741" s="4">
        <f ca="1">IF(AND(AQ741&gt;0,AR741&gt;0),COUNTIF(AU$6:AU740,"&gt;0")+1,0)</f>
        <v>0</v>
      </c>
    </row>
    <row r="742" spans="40:47">
      <c r="AN742" s="4">
        <v>21</v>
      </c>
      <c r="AO742" s="4">
        <v>2</v>
      </c>
      <c r="AP742" s="4">
        <v>5</v>
      </c>
      <c r="AQ742" s="4">
        <f ca="1">IF($AP742=1,IF(INDIRECT(ADDRESS(($AN742-1)*3+$AO742+5,$AP742+7))="",0,INDIRECT(ADDRESS(($AN742-1)*3+$AO742+5,$AP742+7))),IF(INDIRECT(ADDRESS(($AN742-1)*3+$AO742+5,$AP742+7))="",0,IF(COUNTIF(INDIRECT(ADDRESS(($AN742-1)*36+($AO742-1)*12+6,COLUMN())):INDIRECT(ADDRESS(($AN742-1)*36+($AO742-1)*12+$AP742+4,COLUMN())),INDIRECT(ADDRESS(($AN742-1)*3+$AO742+5,$AP742+7)))&gt;=1,0,INDIRECT(ADDRESS(($AN742-1)*3+$AO742+5,$AP742+7)))))</f>
        <v>0</v>
      </c>
      <c r="AR742" s="4">
        <f ca="1">COUNTIF(INDIRECT("H"&amp;(ROW()+12*(($AN742-1)*3+$AO742)-ROW())/12+5):INDIRECT("S"&amp;(ROW()+12*(($AN742-1)*3+$AO742)-ROW())/12+5),AQ742)</f>
        <v>0</v>
      </c>
      <c r="AU742" s="4">
        <f ca="1">IF(AND(AQ742&gt;0,AR742&gt;0),COUNTIF(AU$6:AU741,"&gt;0")+1,0)</f>
        <v>0</v>
      </c>
    </row>
    <row r="743" spans="40:47">
      <c r="AN743" s="4">
        <v>21</v>
      </c>
      <c r="AO743" s="4">
        <v>2</v>
      </c>
      <c r="AP743" s="4">
        <v>6</v>
      </c>
      <c r="AQ743" s="4">
        <f ca="1">IF($AP743=1,IF(INDIRECT(ADDRESS(($AN743-1)*3+$AO743+5,$AP743+7))="",0,INDIRECT(ADDRESS(($AN743-1)*3+$AO743+5,$AP743+7))),IF(INDIRECT(ADDRESS(($AN743-1)*3+$AO743+5,$AP743+7))="",0,IF(COUNTIF(INDIRECT(ADDRESS(($AN743-1)*36+($AO743-1)*12+6,COLUMN())):INDIRECT(ADDRESS(($AN743-1)*36+($AO743-1)*12+$AP743+4,COLUMN())),INDIRECT(ADDRESS(($AN743-1)*3+$AO743+5,$AP743+7)))&gt;=1,0,INDIRECT(ADDRESS(($AN743-1)*3+$AO743+5,$AP743+7)))))</f>
        <v>0</v>
      </c>
      <c r="AR743" s="4">
        <f ca="1">COUNTIF(INDIRECT("H"&amp;(ROW()+12*(($AN743-1)*3+$AO743)-ROW())/12+5):INDIRECT("S"&amp;(ROW()+12*(($AN743-1)*3+$AO743)-ROW())/12+5),AQ743)</f>
        <v>0</v>
      </c>
      <c r="AU743" s="4">
        <f ca="1">IF(AND(AQ743&gt;0,AR743&gt;0),COUNTIF(AU$6:AU742,"&gt;0")+1,0)</f>
        <v>0</v>
      </c>
    </row>
    <row r="744" spans="40:47">
      <c r="AN744" s="4">
        <v>21</v>
      </c>
      <c r="AO744" s="4">
        <v>2</v>
      </c>
      <c r="AP744" s="4">
        <v>7</v>
      </c>
      <c r="AQ744" s="4">
        <f ca="1">IF($AP744=1,IF(INDIRECT(ADDRESS(($AN744-1)*3+$AO744+5,$AP744+7))="",0,INDIRECT(ADDRESS(($AN744-1)*3+$AO744+5,$AP744+7))),IF(INDIRECT(ADDRESS(($AN744-1)*3+$AO744+5,$AP744+7))="",0,IF(COUNTIF(INDIRECT(ADDRESS(($AN744-1)*36+($AO744-1)*12+6,COLUMN())):INDIRECT(ADDRESS(($AN744-1)*36+($AO744-1)*12+$AP744+4,COLUMN())),INDIRECT(ADDRESS(($AN744-1)*3+$AO744+5,$AP744+7)))&gt;=1,0,INDIRECT(ADDRESS(($AN744-1)*3+$AO744+5,$AP744+7)))))</f>
        <v>0</v>
      </c>
      <c r="AR744" s="4">
        <f ca="1">COUNTIF(INDIRECT("H"&amp;(ROW()+12*(($AN744-1)*3+$AO744)-ROW())/12+5):INDIRECT("S"&amp;(ROW()+12*(($AN744-1)*3+$AO744)-ROW())/12+5),AQ744)</f>
        <v>0</v>
      </c>
      <c r="AU744" s="4">
        <f ca="1">IF(AND(AQ744&gt;0,AR744&gt;0),COUNTIF(AU$6:AU743,"&gt;0")+1,0)</f>
        <v>0</v>
      </c>
    </row>
    <row r="745" spans="40:47">
      <c r="AN745" s="4">
        <v>21</v>
      </c>
      <c r="AO745" s="4">
        <v>2</v>
      </c>
      <c r="AP745" s="4">
        <v>8</v>
      </c>
      <c r="AQ745" s="4">
        <f ca="1">IF($AP745=1,IF(INDIRECT(ADDRESS(($AN745-1)*3+$AO745+5,$AP745+7))="",0,INDIRECT(ADDRESS(($AN745-1)*3+$AO745+5,$AP745+7))),IF(INDIRECT(ADDRESS(($AN745-1)*3+$AO745+5,$AP745+7))="",0,IF(COUNTIF(INDIRECT(ADDRESS(($AN745-1)*36+($AO745-1)*12+6,COLUMN())):INDIRECT(ADDRESS(($AN745-1)*36+($AO745-1)*12+$AP745+4,COLUMN())),INDIRECT(ADDRESS(($AN745-1)*3+$AO745+5,$AP745+7)))&gt;=1,0,INDIRECT(ADDRESS(($AN745-1)*3+$AO745+5,$AP745+7)))))</f>
        <v>0</v>
      </c>
      <c r="AR745" s="4">
        <f ca="1">COUNTIF(INDIRECT("H"&amp;(ROW()+12*(($AN745-1)*3+$AO745)-ROW())/12+5):INDIRECT("S"&amp;(ROW()+12*(($AN745-1)*3+$AO745)-ROW())/12+5),AQ745)</f>
        <v>0</v>
      </c>
      <c r="AU745" s="4">
        <f ca="1">IF(AND(AQ745&gt;0,AR745&gt;0),COUNTIF(AU$6:AU744,"&gt;0")+1,0)</f>
        <v>0</v>
      </c>
    </row>
    <row r="746" spans="40:47">
      <c r="AN746" s="4">
        <v>21</v>
      </c>
      <c r="AO746" s="4">
        <v>2</v>
      </c>
      <c r="AP746" s="4">
        <v>9</v>
      </c>
      <c r="AQ746" s="4">
        <f ca="1">IF($AP746=1,IF(INDIRECT(ADDRESS(($AN746-1)*3+$AO746+5,$AP746+7))="",0,INDIRECT(ADDRESS(($AN746-1)*3+$AO746+5,$AP746+7))),IF(INDIRECT(ADDRESS(($AN746-1)*3+$AO746+5,$AP746+7))="",0,IF(COUNTIF(INDIRECT(ADDRESS(($AN746-1)*36+($AO746-1)*12+6,COLUMN())):INDIRECT(ADDRESS(($AN746-1)*36+($AO746-1)*12+$AP746+4,COLUMN())),INDIRECT(ADDRESS(($AN746-1)*3+$AO746+5,$AP746+7)))&gt;=1,0,INDIRECT(ADDRESS(($AN746-1)*3+$AO746+5,$AP746+7)))))</f>
        <v>0</v>
      </c>
      <c r="AR746" s="4">
        <f ca="1">COUNTIF(INDIRECT("H"&amp;(ROW()+12*(($AN746-1)*3+$AO746)-ROW())/12+5):INDIRECT("S"&amp;(ROW()+12*(($AN746-1)*3+$AO746)-ROW())/12+5),AQ746)</f>
        <v>0</v>
      </c>
      <c r="AU746" s="4">
        <f ca="1">IF(AND(AQ746&gt;0,AR746&gt;0),COUNTIF(AU$6:AU745,"&gt;0")+1,0)</f>
        <v>0</v>
      </c>
    </row>
    <row r="747" spans="40:47">
      <c r="AN747" s="4">
        <v>21</v>
      </c>
      <c r="AO747" s="4">
        <v>2</v>
      </c>
      <c r="AP747" s="4">
        <v>10</v>
      </c>
      <c r="AQ747" s="4">
        <f ca="1">IF($AP747=1,IF(INDIRECT(ADDRESS(($AN747-1)*3+$AO747+5,$AP747+7))="",0,INDIRECT(ADDRESS(($AN747-1)*3+$AO747+5,$AP747+7))),IF(INDIRECT(ADDRESS(($AN747-1)*3+$AO747+5,$AP747+7))="",0,IF(COUNTIF(INDIRECT(ADDRESS(($AN747-1)*36+($AO747-1)*12+6,COLUMN())):INDIRECT(ADDRESS(($AN747-1)*36+($AO747-1)*12+$AP747+4,COLUMN())),INDIRECT(ADDRESS(($AN747-1)*3+$AO747+5,$AP747+7)))&gt;=1,0,INDIRECT(ADDRESS(($AN747-1)*3+$AO747+5,$AP747+7)))))</f>
        <v>0</v>
      </c>
      <c r="AR747" s="4">
        <f ca="1">COUNTIF(INDIRECT("H"&amp;(ROW()+12*(($AN747-1)*3+$AO747)-ROW())/12+5):INDIRECT("S"&amp;(ROW()+12*(($AN747-1)*3+$AO747)-ROW())/12+5),AQ747)</f>
        <v>0</v>
      </c>
      <c r="AU747" s="4">
        <f ca="1">IF(AND(AQ747&gt;0,AR747&gt;0),COUNTIF(AU$6:AU746,"&gt;0")+1,0)</f>
        <v>0</v>
      </c>
    </row>
    <row r="748" spans="40:47">
      <c r="AN748" s="4">
        <v>21</v>
      </c>
      <c r="AO748" s="4">
        <v>2</v>
      </c>
      <c r="AP748" s="4">
        <v>11</v>
      </c>
      <c r="AQ748" s="4">
        <f ca="1">IF($AP748=1,IF(INDIRECT(ADDRESS(($AN748-1)*3+$AO748+5,$AP748+7))="",0,INDIRECT(ADDRESS(($AN748-1)*3+$AO748+5,$AP748+7))),IF(INDIRECT(ADDRESS(($AN748-1)*3+$AO748+5,$AP748+7))="",0,IF(COUNTIF(INDIRECT(ADDRESS(($AN748-1)*36+($AO748-1)*12+6,COLUMN())):INDIRECT(ADDRESS(($AN748-1)*36+($AO748-1)*12+$AP748+4,COLUMN())),INDIRECT(ADDRESS(($AN748-1)*3+$AO748+5,$AP748+7)))&gt;=1,0,INDIRECT(ADDRESS(($AN748-1)*3+$AO748+5,$AP748+7)))))</f>
        <v>0</v>
      </c>
      <c r="AR748" s="4">
        <f ca="1">COUNTIF(INDIRECT("H"&amp;(ROW()+12*(($AN748-1)*3+$AO748)-ROW())/12+5):INDIRECT("S"&amp;(ROW()+12*(($AN748-1)*3+$AO748)-ROW())/12+5),AQ748)</f>
        <v>0</v>
      </c>
      <c r="AU748" s="4">
        <f ca="1">IF(AND(AQ748&gt;0,AR748&gt;0),COUNTIF(AU$6:AU747,"&gt;0")+1,0)</f>
        <v>0</v>
      </c>
    </row>
    <row r="749" spans="40:47">
      <c r="AN749" s="4">
        <v>21</v>
      </c>
      <c r="AO749" s="4">
        <v>2</v>
      </c>
      <c r="AP749" s="4">
        <v>12</v>
      </c>
      <c r="AQ749" s="4">
        <f ca="1">IF($AP749=1,IF(INDIRECT(ADDRESS(($AN749-1)*3+$AO749+5,$AP749+7))="",0,INDIRECT(ADDRESS(($AN749-1)*3+$AO749+5,$AP749+7))),IF(INDIRECT(ADDRESS(($AN749-1)*3+$AO749+5,$AP749+7))="",0,IF(COUNTIF(INDIRECT(ADDRESS(($AN749-1)*36+($AO749-1)*12+6,COLUMN())):INDIRECT(ADDRESS(($AN749-1)*36+($AO749-1)*12+$AP749+4,COLUMN())),INDIRECT(ADDRESS(($AN749-1)*3+$AO749+5,$AP749+7)))&gt;=1,0,INDIRECT(ADDRESS(($AN749-1)*3+$AO749+5,$AP749+7)))))</f>
        <v>0</v>
      </c>
      <c r="AR749" s="4">
        <f ca="1">COUNTIF(INDIRECT("H"&amp;(ROW()+12*(($AN749-1)*3+$AO749)-ROW())/12+5):INDIRECT("S"&amp;(ROW()+12*(($AN749-1)*3+$AO749)-ROW())/12+5),AQ749)</f>
        <v>0</v>
      </c>
      <c r="AU749" s="4">
        <f ca="1">IF(AND(AQ749&gt;0,AR749&gt;0),COUNTIF(AU$6:AU748,"&gt;0")+1,0)</f>
        <v>0</v>
      </c>
    </row>
    <row r="750" spans="40:47">
      <c r="AN750" s="4">
        <v>21</v>
      </c>
      <c r="AO750" s="4">
        <v>3</v>
      </c>
      <c r="AP750" s="4">
        <v>1</v>
      </c>
      <c r="AQ750" s="4">
        <f ca="1">IF($AP750=1,IF(INDIRECT(ADDRESS(($AN750-1)*3+$AO750+5,$AP750+7))="",0,INDIRECT(ADDRESS(($AN750-1)*3+$AO750+5,$AP750+7))),IF(INDIRECT(ADDRESS(($AN750-1)*3+$AO750+5,$AP750+7))="",0,IF(COUNTIF(INDIRECT(ADDRESS(($AN750-1)*36+($AO750-1)*12+6,COLUMN())):INDIRECT(ADDRESS(($AN750-1)*36+($AO750-1)*12+$AP750+4,COLUMN())),INDIRECT(ADDRESS(($AN750-1)*3+$AO750+5,$AP750+7)))&gt;=1,0,INDIRECT(ADDRESS(($AN750-1)*3+$AO750+5,$AP750+7)))))</f>
        <v>0</v>
      </c>
      <c r="AR750" s="4">
        <f ca="1">COUNTIF(INDIRECT("H"&amp;(ROW()+12*(($AN750-1)*3+$AO750)-ROW())/12+5):INDIRECT("S"&amp;(ROW()+12*(($AN750-1)*3+$AO750)-ROW())/12+5),AQ750)</f>
        <v>0</v>
      </c>
      <c r="AU750" s="4">
        <f ca="1">IF(AND(AQ750&gt;0,AR750&gt;0),COUNTIF(AU$6:AU749,"&gt;0")+1,0)</f>
        <v>0</v>
      </c>
    </row>
    <row r="751" spans="40:47">
      <c r="AN751" s="4">
        <v>21</v>
      </c>
      <c r="AO751" s="4">
        <v>3</v>
      </c>
      <c r="AP751" s="4">
        <v>2</v>
      </c>
      <c r="AQ751" s="4">
        <f ca="1">IF($AP751=1,IF(INDIRECT(ADDRESS(($AN751-1)*3+$AO751+5,$AP751+7))="",0,INDIRECT(ADDRESS(($AN751-1)*3+$AO751+5,$AP751+7))),IF(INDIRECT(ADDRESS(($AN751-1)*3+$AO751+5,$AP751+7))="",0,IF(COUNTIF(INDIRECT(ADDRESS(($AN751-1)*36+($AO751-1)*12+6,COLUMN())):INDIRECT(ADDRESS(($AN751-1)*36+($AO751-1)*12+$AP751+4,COLUMN())),INDIRECT(ADDRESS(($AN751-1)*3+$AO751+5,$AP751+7)))&gt;=1,0,INDIRECT(ADDRESS(($AN751-1)*3+$AO751+5,$AP751+7)))))</f>
        <v>0</v>
      </c>
      <c r="AR751" s="4">
        <f ca="1">COUNTIF(INDIRECT("H"&amp;(ROW()+12*(($AN751-1)*3+$AO751)-ROW())/12+5):INDIRECT("S"&amp;(ROW()+12*(($AN751-1)*3+$AO751)-ROW())/12+5),AQ751)</f>
        <v>0</v>
      </c>
      <c r="AU751" s="4">
        <f ca="1">IF(AND(AQ751&gt;0,AR751&gt;0),COUNTIF(AU$6:AU750,"&gt;0")+1,0)</f>
        <v>0</v>
      </c>
    </row>
    <row r="752" spans="40:47">
      <c r="AN752" s="4">
        <v>21</v>
      </c>
      <c r="AO752" s="4">
        <v>3</v>
      </c>
      <c r="AP752" s="4">
        <v>3</v>
      </c>
      <c r="AQ752" s="4">
        <f ca="1">IF($AP752=1,IF(INDIRECT(ADDRESS(($AN752-1)*3+$AO752+5,$AP752+7))="",0,INDIRECT(ADDRESS(($AN752-1)*3+$AO752+5,$AP752+7))),IF(INDIRECT(ADDRESS(($AN752-1)*3+$AO752+5,$AP752+7))="",0,IF(COUNTIF(INDIRECT(ADDRESS(($AN752-1)*36+($AO752-1)*12+6,COLUMN())):INDIRECT(ADDRESS(($AN752-1)*36+($AO752-1)*12+$AP752+4,COLUMN())),INDIRECT(ADDRESS(($AN752-1)*3+$AO752+5,$AP752+7)))&gt;=1,0,INDIRECT(ADDRESS(($AN752-1)*3+$AO752+5,$AP752+7)))))</f>
        <v>0</v>
      </c>
      <c r="AR752" s="4">
        <f ca="1">COUNTIF(INDIRECT("H"&amp;(ROW()+12*(($AN752-1)*3+$AO752)-ROW())/12+5):INDIRECT("S"&amp;(ROW()+12*(($AN752-1)*3+$AO752)-ROW())/12+5),AQ752)</f>
        <v>0</v>
      </c>
      <c r="AU752" s="4">
        <f ca="1">IF(AND(AQ752&gt;0,AR752&gt;0),COUNTIF(AU$6:AU751,"&gt;0")+1,0)</f>
        <v>0</v>
      </c>
    </row>
    <row r="753" spans="40:47">
      <c r="AN753" s="4">
        <v>21</v>
      </c>
      <c r="AO753" s="4">
        <v>3</v>
      </c>
      <c r="AP753" s="4">
        <v>4</v>
      </c>
      <c r="AQ753" s="4">
        <f ca="1">IF($AP753=1,IF(INDIRECT(ADDRESS(($AN753-1)*3+$AO753+5,$AP753+7))="",0,INDIRECT(ADDRESS(($AN753-1)*3+$AO753+5,$AP753+7))),IF(INDIRECT(ADDRESS(($AN753-1)*3+$AO753+5,$AP753+7))="",0,IF(COUNTIF(INDIRECT(ADDRESS(($AN753-1)*36+($AO753-1)*12+6,COLUMN())):INDIRECT(ADDRESS(($AN753-1)*36+($AO753-1)*12+$AP753+4,COLUMN())),INDIRECT(ADDRESS(($AN753-1)*3+$AO753+5,$AP753+7)))&gt;=1,0,INDIRECT(ADDRESS(($AN753-1)*3+$AO753+5,$AP753+7)))))</f>
        <v>0</v>
      </c>
      <c r="AR753" s="4">
        <f ca="1">COUNTIF(INDIRECT("H"&amp;(ROW()+12*(($AN753-1)*3+$AO753)-ROW())/12+5):INDIRECT("S"&amp;(ROW()+12*(($AN753-1)*3+$AO753)-ROW())/12+5),AQ753)</f>
        <v>0</v>
      </c>
      <c r="AU753" s="4">
        <f ca="1">IF(AND(AQ753&gt;0,AR753&gt;0),COUNTIF(AU$6:AU752,"&gt;0")+1,0)</f>
        <v>0</v>
      </c>
    </row>
    <row r="754" spans="40:47">
      <c r="AN754" s="4">
        <v>21</v>
      </c>
      <c r="AO754" s="4">
        <v>3</v>
      </c>
      <c r="AP754" s="4">
        <v>5</v>
      </c>
      <c r="AQ754" s="4">
        <f ca="1">IF($AP754=1,IF(INDIRECT(ADDRESS(($AN754-1)*3+$AO754+5,$AP754+7))="",0,INDIRECT(ADDRESS(($AN754-1)*3+$AO754+5,$AP754+7))),IF(INDIRECT(ADDRESS(($AN754-1)*3+$AO754+5,$AP754+7))="",0,IF(COUNTIF(INDIRECT(ADDRESS(($AN754-1)*36+($AO754-1)*12+6,COLUMN())):INDIRECT(ADDRESS(($AN754-1)*36+($AO754-1)*12+$AP754+4,COLUMN())),INDIRECT(ADDRESS(($AN754-1)*3+$AO754+5,$AP754+7)))&gt;=1,0,INDIRECT(ADDRESS(($AN754-1)*3+$AO754+5,$AP754+7)))))</f>
        <v>0</v>
      </c>
      <c r="AR754" s="4">
        <f ca="1">COUNTIF(INDIRECT("H"&amp;(ROW()+12*(($AN754-1)*3+$AO754)-ROW())/12+5):INDIRECT("S"&amp;(ROW()+12*(($AN754-1)*3+$AO754)-ROW())/12+5),AQ754)</f>
        <v>0</v>
      </c>
      <c r="AU754" s="4">
        <f ca="1">IF(AND(AQ754&gt;0,AR754&gt;0),COUNTIF(AU$6:AU753,"&gt;0")+1,0)</f>
        <v>0</v>
      </c>
    </row>
    <row r="755" spans="40:47">
      <c r="AN755" s="4">
        <v>21</v>
      </c>
      <c r="AO755" s="4">
        <v>3</v>
      </c>
      <c r="AP755" s="4">
        <v>6</v>
      </c>
      <c r="AQ755" s="4">
        <f ca="1">IF($AP755=1,IF(INDIRECT(ADDRESS(($AN755-1)*3+$AO755+5,$AP755+7))="",0,INDIRECT(ADDRESS(($AN755-1)*3+$AO755+5,$AP755+7))),IF(INDIRECT(ADDRESS(($AN755-1)*3+$AO755+5,$AP755+7))="",0,IF(COUNTIF(INDIRECT(ADDRESS(($AN755-1)*36+($AO755-1)*12+6,COLUMN())):INDIRECT(ADDRESS(($AN755-1)*36+($AO755-1)*12+$AP755+4,COLUMN())),INDIRECT(ADDRESS(($AN755-1)*3+$AO755+5,$AP755+7)))&gt;=1,0,INDIRECT(ADDRESS(($AN755-1)*3+$AO755+5,$AP755+7)))))</f>
        <v>0</v>
      </c>
      <c r="AR755" s="4">
        <f ca="1">COUNTIF(INDIRECT("H"&amp;(ROW()+12*(($AN755-1)*3+$AO755)-ROW())/12+5):INDIRECT("S"&amp;(ROW()+12*(($AN755-1)*3+$AO755)-ROW())/12+5),AQ755)</f>
        <v>0</v>
      </c>
      <c r="AU755" s="4">
        <f ca="1">IF(AND(AQ755&gt;0,AR755&gt;0),COUNTIF(AU$6:AU754,"&gt;0")+1,0)</f>
        <v>0</v>
      </c>
    </row>
    <row r="756" spans="40:47">
      <c r="AN756" s="4">
        <v>21</v>
      </c>
      <c r="AO756" s="4">
        <v>3</v>
      </c>
      <c r="AP756" s="4">
        <v>7</v>
      </c>
      <c r="AQ756" s="4">
        <f ca="1">IF($AP756=1,IF(INDIRECT(ADDRESS(($AN756-1)*3+$AO756+5,$AP756+7))="",0,INDIRECT(ADDRESS(($AN756-1)*3+$AO756+5,$AP756+7))),IF(INDIRECT(ADDRESS(($AN756-1)*3+$AO756+5,$AP756+7))="",0,IF(COUNTIF(INDIRECT(ADDRESS(($AN756-1)*36+($AO756-1)*12+6,COLUMN())):INDIRECT(ADDRESS(($AN756-1)*36+($AO756-1)*12+$AP756+4,COLUMN())),INDIRECT(ADDRESS(($AN756-1)*3+$AO756+5,$AP756+7)))&gt;=1,0,INDIRECT(ADDRESS(($AN756-1)*3+$AO756+5,$AP756+7)))))</f>
        <v>0</v>
      </c>
      <c r="AR756" s="4">
        <f ca="1">COUNTIF(INDIRECT("H"&amp;(ROW()+12*(($AN756-1)*3+$AO756)-ROW())/12+5):INDIRECT("S"&amp;(ROW()+12*(($AN756-1)*3+$AO756)-ROW())/12+5),AQ756)</f>
        <v>0</v>
      </c>
      <c r="AU756" s="4">
        <f ca="1">IF(AND(AQ756&gt;0,AR756&gt;0),COUNTIF(AU$6:AU755,"&gt;0")+1,0)</f>
        <v>0</v>
      </c>
    </row>
    <row r="757" spans="40:47">
      <c r="AN757" s="4">
        <v>21</v>
      </c>
      <c r="AO757" s="4">
        <v>3</v>
      </c>
      <c r="AP757" s="4">
        <v>8</v>
      </c>
      <c r="AQ757" s="4">
        <f ca="1">IF($AP757=1,IF(INDIRECT(ADDRESS(($AN757-1)*3+$AO757+5,$AP757+7))="",0,INDIRECT(ADDRESS(($AN757-1)*3+$AO757+5,$AP757+7))),IF(INDIRECT(ADDRESS(($AN757-1)*3+$AO757+5,$AP757+7))="",0,IF(COUNTIF(INDIRECT(ADDRESS(($AN757-1)*36+($AO757-1)*12+6,COLUMN())):INDIRECT(ADDRESS(($AN757-1)*36+($AO757-1)*12+$AP757+4,COLUMN())),INDIRECT(ADDRESS(($AN757-1)*3+$AO757+5,$AP757+7)))&gt;=1,0,INDIRECT(ADDRESS(($AN757-1)*3+$AO757+5,$AP757+7)))))</f>
        <v>0</v>
      </c>
      <c r="AR757" s="4">
        <f ca="1">COUNTIF(INDIRECT("H"&amp;(ROW()+12*(($AN757-1)*3+$AO757)-ROW())/12+5):INDIRECT("S"&amp;(ROW()+12*(($AN757-1)*3+$AO757)-ROW())/12+5),AQ757)</f>
        <v>0</v>
      </c>
      <c r="AU757" s="4">
        <f ca="1">IF(AND(AQ757&gt;0,AR757&gt;0),COUNTIF(AU$6:AU756,"&gt;0")+1,0)</f>
        <v>0</v>
      </c>
    </row>
    <row r="758" spans="40:47">
      <c r="AN758" s="4">
        <v>21</v>
      </c>
      <c r="AO758" s="4">
        <v>3</v>
      </c>
      <c r="AP758" s="4">
        <v>9</v>
      </c>
      <c r="AQ758" s="4">
        <f ca="1">IF($AP758=1,IF(INDIRECT(ADDRESS(($AN758-1)*3+$AO758+5,$AP758+7))="",0,INDIRECT(ADDRESS(($AN758-1)*3+$AO758+5,$AP758+7))),IF(INDIRECT(ADDRESS(($AN758-1)*3+$AO758+5,$AP758+7))="",0,IF(COUNTIF(INDIRECT(ADDRESS(($AN758-1)*36+($AO758-1)*12+6,COLUMN())):INDIRECT(ADDRESS(($AN758-1)*36+($AO758-1)*12+$AP758+4,COLUMN())),INDIRECT(ADDRESS(($AN758-1)*3+$AO758+5,$AP758+7)))&gt;=1,0,INDIRECT(ADDRESS(($AN758-1)*3+$AO758+5,$AP758+7)))))</f>
        <v>0</v>
      </c>
      <c r="AR758" s="4">
        <f ca="1">COUNTIF(INDIRECT("H"&amp;(ROW()+12*(($AN758-1)*3+$AO758)-ROW())/12+5):INDIRECT("S"&amp;(ROW()+12*(($AN758-1)*3+$AO758)-ROW())/12+5),AQ758)</f>
        <v>0</v>
      </c>
      <c r="AU758" s="4">
        <f ca="1">IF(AND(AQ758&gt;0,AR758&gt;0),COUNTIF(AU$6:AU757,"&gt;0")+1,0)</f>
        <v>0</v>
      </c>
    </row>
    <row r="759" spans="40:47">
      <c r="AN759" s="4">
        <v>21</v>
      </c>
      <c r="AO759" s="4">
        <v>3</v>
      </c>
      <c r="AP759" s="4">
        <v>10</v>
      </c>
      <c r="AQ759" s="4">
        <f ca="1">IF($AP759=1,IF(INDIRECT(ADDRESS(($AN759-1)*3+$AO759+5,$AP759+7))="",0,INDIRECT(ADDRESS(($AN759-1)*3+$AO759+5,$AP759+7))),IF(INDIRECT(ADDRESS(($AN759-1)*3+$AO759+5,$AP759+7))="",0,IF(COUNTIF(INDIRECT(ADDRESS(($AN759-1)*36+($AO759-1)*12+6,COLUMN())):INDIRECT(ADDRESS(($AN759-1)*36+($AO759-1)*12+$AP759+4,COLUMN())),INDIRECT(ADDRESS(($AN759-1)*3+$AO759+5,$AP759+7)))&gt;=1,0,INDIRECT(ADDRESS(($AN759-1)*3+$AO759+5,$AP759+7)))))</f>
        <v>0</v>
      </c>
      <c r="AR759" s="4">
        <f ca="1">COUNTIF(INDIRECT("H"&amp;(ROW()+12*(($AN759-1)*3+$AO759)-ROW())/12+5):INDIRECT("S"&amp;(ROW()+12*(($AN759-1)*3+$AO759)-ROW())/12+5),AQ759)</f>
        <v>0</v>
      </c>
      <c r="AU759" s="4">
        <f ca="1">IF(AND(AQ759&gt;0,AR759&gt;0),COUNTIF(AU$6:AU758,"&gt;0")+1,0)</f>
        <v>0</v>
      </c>
    </row>
    <row r="760" spans="40:47">
      <c r="AN760" s="4">
        <v>21</v>
      </c>
      <c r="AO760" s="4">
        <v>3</v>
      </c>
      <c r="AP760" s="4">
        <v>11</v>
      </c>
      <c r="AQ760" s="4">
        <f ca="1">IF($AP760=1,IF(INDIRECT(ADDRESS(($AN760-1)*3+$AO760+5,$AP760+7))="",0,INDIRECT(ADDRESS(($AN760-1)*3+$AO760+5,$AP760+7))),IF(INDIRECT(ADDRESS(($AN760-1)*3+$AO760+5,$AP760+7))="",0,IF(COUNTIF(INDIRECT(ADDRESS(($AN760-1)*36+($AO760-1)*12+6,COLUMN())):INDIRECT(ADDRESS(($AN760-1)*36+($AO760-1)*12+$AP760+4,COLUMN())),INDIRECT(ADDRESS(($AN760-1)*3+$AO760+5,$AP760+7)))&gt;=1,0,INDIRECT(ADDRESS(($AN760-1)*3+$AO760+5,$AP760+7)))))</f>
        <v>0</v>
      </c>
      <c r="AR760" s="4">
        <f ca="1">COUNTIF(INDIRECT("H"&amp;(ROW()+12*(($AN760-1)*3+$AO760)-ROW())/12+5):INDIRECT("S"&amp;(ROW()+12*(($AN760-1)*3+$AO760)-ROW())/12+5),AQ760)</f>
        <v>0</v>
      </c>
      <c r="AU760" s="4">
        <f ca="1">IF(AND(AQ760&gt;0,AR760&gt;0),COUNTIF(AU$6:AU759,"&gt;0")+1,0)</f>
        <v>0</v>
      </c>
    </row>
    <row r="761" spans="40:47">
      <c r="AN761" s="77">
        <v>21</v>
      </c>
      <c r="AO761" s="77">
        <v>3</v>
      </c>
      <c r="AP761" s="77">
        <v>12</v>
      </c>
      <c r="AQ761" s="77">
        <f ca="1">IF($AP761=1,IF(INDIRECT(ADDRESS(($AN761-1)*3+$AO761+5,$AP761+7))="",0,INDIRECT(ADDRESS(($AN761-1)*3+$AO761+5,$AP761+7))),IF(INDIRECT(ADDRESS(($AN761-1)*3+$AO761+5,$AP761+7))="",0,IF(COUNTIF(INDIRECT(ADDRESS(($AN761-1)*36+($AO761-1)*12+6,COLUMN())):INDIRECT(ADDRESS(($AN761-1)*36+($AO761-1)*12+$AP761+4,COLUMN())),INDIRECT(ADDRESS(($AN761-1)*3+$AO761+5,$AP761+7)))&gt;=1,0,INDIRECT(ADDRESS(($AN761-1)*3+$AO761+5,$AP761+7)))))</f>
        <v>0</v>
      </c>
      <c r="AR761" s="77">
        <f ca="1">COUNTIF(INDIRECT("H"&amp;(ROW()+12*(($AN761-1)*3+$AO761)-ROW())/12+5):INDIRECT("S"&amp;(ROW()+12*(($AN761-1)*3+$AO761)-ROW())/12+5),AQ761)</f>
        <v>0</v>
      </c>
      <c r="AS761" s="77"/>
      <c r="AT761" s="77"/>
      <c r="AU761" s="77">
        <f ca="1">IF(AND(AQ761&gt;0,AR761&gt;0),COUNTIF(AU$6:AU760,"&gt;0")+1,0)</f>
        <v>0</v>
      </c>
    </row>
    <row r="762" spans="40:47">
      <c r="AN762" s="4">
        <v>22</v>
      </c>
      <c r="AO762" s="4">
        <v>1</v>
      </c>
      <c r="AP762" s="4">
        <v>1</v>
      </c>
      <c r="AQ762" s="4">
        <f ca="1">IF($AP762=1,IF(INDIRECT(ADDRESS(($AN762-1)*3+$AO762+5,$AP762+7))="",0,INDIRECT(ADDRESS(($AN762-1)*3+$AO762+5,$AP762+7))),IF(INDIRECT(ADDRESS(($AN762-1)*3+$AO762+5,$AP762+7))="",0,IF(COUNTIF(INDIRECT(ADDRESS(($AN762-1)*36+($AO762-1)*12+6,COLUMN())):INDIRECT(ADDRESS(($AN762-1)*36+($AO762-1)*12+$AP762+4,COLUMN())),INDIRECT(ADDRESS(($AN762-1)*3+$AO762+5,$AP762+7)))&gt;=1,0,INDIRECT(ADDRESS(($AN762-1)*3+$AO762+5,$AP762+7)))))</f>
        <v>0</v>
      </c>
      <c r="AR762" s="4">
        <f ca="1">COUNTIF(INDIRECT("H"&amp;(ROW()+12*(($AN762-1)*3+$AO762)-ROW())/12+5):INDIRECT("S"&amp;(ROW()+12*(($AN762-1)*3+$AO762)-ROW())/12+5),AQ762)</f>
        <v>0</v>
      </c>
      <c r="AU762" s="4">
        <f ca="1">IF(AND(AQ762&gt;0,AR762&gt;0),COUNTIF(AU$6:AU761,"&gt;0")+1,0)</f>
        <v>0</v>
      </c>
    </row>
    <row r="763" spans="40:47">
      <c r="AN763" s="4">
        <v>22</v>
      </c>
      <c r="AO763" s="4">
        <v>1</v>
      </c>
      <c r="AP763" s="4">
        <v>2</v>
      </c>
      <c r="AQ763" s="4">
        <f ca="1">IF($AP763=1,IF(INDIRECT(ADDRESS(($AN763-1)*3+$AO763+5,$AP763+7))="",0,INDIRECT(ADDRESS(($AN763-1)*3+$AO763+5,$AP763+7))),IF(INDIRECT(ADDRESS(($AN763-1)*3+$AO763+5,$AP763+7))="",0,IF(COUNTIF(INDIRECT(ADDRESS(($AN763-1)*36+($AO763-1)*12+6,COLUMN())):INDIRECT(ADDRESS(($AN763-1)*36+($AO763-1)*12+$AP763+4,COLUMN())),INDIRECT(ADDRESS(($AN763-1)*3+$AO763+5,$AP763+7)))&gt;=1,0,INDIRECT(ADDRESS(($AN763-1)*3+$AO763+5,$AP763+7)))))</f>
        <v>0</v>
      </c>
      <c r="AR763" s="4">
        <f ca="1">COUNTIF(INDIRECT("H"&amp;(ROW()+12*(($AN763-1)*3+$AO763)-ROW())/12+5):INDIRECT("S"&amp;(ROW()+12*(($AN763-1)*3+$AO763)-ROW())/12+5),AQ763)</f>
        <v>0</v>
      </c>
      <c r="AU763" s="4">
        <f ca="1">IF(AND(AQ763&gt;0,AR763&gt;0),COUNTIF(AU$6:AU762,"&gt;0")+1,0)</f>
        <v>0</v>
      </c>
    </row>
    <row r="764" spans="40:47">
      <c r="AN764" s="4">
        <v>22</v>
      </c>
      <c r="AO764" s="4">
        <v>1</v>
      </c>
      <c r="AP764" s="4">
        <v>3</v>
      </c>
      <c r="AQ764" s="4">
        <f ca="1">IF($AP764=1,IF(INDIRECT(ADDRESS(($AN764-1)*3+$AO764+5,$AP764+7))="",0,INDIRECT(ADDRESS(($AN764-1)*3+$AO764+5,$AP764+7))),IF(INDIRECT(ADDRESS(($AN764-1)*3+$AO764+5,$AP764+7))="",0,IF(COUNTIF(INDIRECT(ADDRESS(($AN764-1)*36+($AO764-1)*12+6,COLUMN())):INDIRECT(ADDRESS(($AN764-1)*36+($AO764-1)*12+$AP764+4,COLUMN())),INDIRECT(ADDRESS(($AN764-1)*3+$AO764+5,$AP764+7)))&gt;=1,0,INDIRECT(ADDRESS(($AN764-1)*3+$AO764+5,$AP764+7)))))</f>
        <v>0</v>
      </c>
      <c r="AR764" s="4">
        <f ca="1">COUNTIF(INDIRECT("H"&amp;(ROW()+12*(($AN764-1)*3+$AO764)-ROW())/12+5):INDIRECT("S"&amp;(ROW()+12*(($AN764-1)*3+$AO764)-ROW())/12+5),AQ764)</f>
        <v>0</v>
      </c>
      <c r="AU764" s="4">
        <f ca="1">IF(AND(AQ764&gt;0,AR764&gt;0),COUNTIF(AU$6:AU763,"&gt;0")+1,0)</f>
        <v>0</v>
      </c>
    </row>
    <row r="765" spans="40:47">
      <c r="AN765" s="4">
        <v>22</v>
      </c>
      <c r="AO765" s="4">
        <v>1</v>
      </c>
      <c r="AP765" s="4">
        <v>4</v>
      </c>
      <c r="AQ765" s="4">
        <f ca="1">IF($AP765=1,IF(INDIRECT(ADDRESS(($AN765-1)*3+$AO765+5,$AP765+7))="",0,INDIRECT(ADDRESS(($AN765-1)*3+$AO765+5,$AP765+7))),IF(INDIRECT(ADDRESS(($AN765-1)*3+$AO765+5,$AP765+7))="",0,IF(COUNTIF(INDIRECT(ADDRESS(($AN765-1)*36+($AO765-1)*12+6,COLUMN())):INDIRECT(ADDRESS(($AN765-1)*36+($AO765-1)*12+$AP765+4,COLUMN())),INDIRECT(ADDRESS(($AN765-1)*3+$AO765+5,$AP765+7)))&gt;=1,0,INDIRECT(ADDRESS(($AN765-1)*3+$AO765+5,$AP765+7)))))</f>
        <v>0</v>
      </c>
      <c r="AR765" s="4">
        <f ca="1">COUNTIF(INDIRECT("H"&amp;(ROW()+12*(($AN765-1)*3+$AO765)-ROW())/12+5):INDIRECT("S"&amp;(ROW()+12*(($AN765-1)*3+$AO765)-ROW())/12+5),AQ765)</f>
        <v>0</v>
      </c>
      <c r="AU765" s="4">
        <f ca="1">IF(AND(AQ765&gt;0,AR765&gt;0),COUNTIF(AU$6:AU764,"&gt;0")+1,0)</f>
        <v>0</v>
      </c>
    </row>
    <row r="766" spans="40:47">
      <c r="AN766" s="4">
        <v>22</v>
      </c>
      <c r="AO766" s="4">
        <v>1</v>
      </c>
      <c r="AP766" s="4">
        <v>5</v>
      </c>
      <c r="AQ766" s="4">
        <f ca="1">IF($AP766=1,IF(INDIRECT(ADDRESS(($AN766-1)*3+$AO766+5,$AP766+7))="",0,INDIRECT(ADDRESS(($AN766-1)*3+$AO766+5,$AP766+7))),IF(INDIRECT(ADDRESS(($AN766-1)*3+$AO766+5,$AP766+7))="",0,IF(COUNTIF(INDIRECT(ADDRESS(($AN766-1)*36+($AO766-1)*12+6,COLUMN())):INDIRECT(ADDRESS(($AN766-1)*36+($AO766-1)*12+$AP766+4,COLUMN())),INDIRECT(ADDRESS(($AN766-1)*3+$AO766+5,$AP766+7)))&gt;=1,0,INDIRECT(ADDRESS(($AN766-1)*3+$AO766+5,$AP766+7)))))</f>
        <v>0</v>
      </c>
      <c r="AR766" s="4">
        <f ca="1">COUNTIF(INDIRECT("H"&amp;(ROW()+12*(($AN766-1)*3+$AO766)-ROW())/12+5):INDIRECT("S"&amp;(ROW()+12*(($AN766-1)*3+$AO766)-ROW())/12+5),AQ766)</f>
        <v>0</v>
      </c>
      <c r="AU766" s="4">
        <f ca="1">IF(AND(AQ766&gt;0,AR766&gt;0),COUNTIF(AU$6:AU765,"&gt;0")+1,0)</f>
        <v>0</v>
      </c>
    </row>
    <row r="767" spans="40:47">
      <c r="AN767" s="4">
        <v>22</v>
      </c>
      <c r="AO767" s="4">
        <v>1</v>
      </c>
      <c r="AP767" s="4">
        <v>6</v>
      </c>
      <c r="AQ767" s="4">
        <f ca="1">IF($AP767=1,IF(INDIRECT(ADDRESS(($AN767-1)*3+$AO767+5,$AP767+7))="",0,INDIRECT(ADDRESS(($AN767-1)*3+$AO767+5,$AP767+7))),IF(INDIRECT(ADDRESS(($AN767-1)*3+$AO767+5,$AP767+7))="",0,IF(COUNTIF(INDIRECT(ADDRESS(($AN767-1)*36+($AO767-1)*12+6,COLUMN())):INDIRECT(ADDRESS(($AN767-1)*36+($AO767-1)*12+$AP767+4,COLUMN())),INDIRECT(ADDRESS(($AN767-1)*3+$AO767+5,$AP767+7)))&gt;=1,0,INDIRECT(ADDRESS(($AN767-1)*3+$AO767+5,$AP767+7)))))</f>
        <v>0</v>
      </c>
      <c r="AR767" s="4">
        <f ca="1">COUNTIF(INDIRECT("H"&amp;(ROW()+12*(($AN767-1)*3+$AO767)-ROW())/12+5):INDIRECT("S"&amp;(ROW()+12*(($AN767-1)*3+$AO767)-ROW())/12+5),AQ767)</f>
        <v>0</v>
      </c>
      <c r="AU767" s="4">
        <f ca="1">IF(AND(AQ767&gt;0,AR767&gt;0),COUNTIF(AU$6:AU766,"&gt;0")+1,0)</f>
        <v>0</v>
      </c>
    </row>
    <row r="768" spans="40:47">
      <c r="AN768" s="4">
        <v>22</v>
      </c>
      <c r="AO768" s="4">
        <v>1</v>
      </c>
      <c r="AP768" s="4">
        <v>7</v>
      </c>
      <c r="AQ768" s="4">
        <f ca="1">IF($AP768=1,IF(INDIRECT(ADDRESS(($AN768-1)*3+$AO768+5,$AP768+7))="",0,INDIRECT(ADDRESS(($AN768-1)*3+$AO768+5,$AP768+7))),IF(INDIRECT(ADDRESS(($AN768-1)*3+$AO768+5,$AP768+7))="",0,IF(COUNTIF(INDIRECT(ADDRESS(($AN768-1)*36+($AO768-1)*12+6,COLUMN())):INDIRECT(ADDRESS(($AN768-1)*36+($AO768-1)*12+$AP768+4,COLUMN())),INDIRECT(ADDRESS(($AN768-1)*3+$AO768+5,$AP768+7)))&gt;=1,0,INDIRECT(ADDRESS(($AN768-1)*3+$AO768+5,$AP768+7)))))</f>
        <v>0</v>
      </c>
      <c r="AR768" s="4">
        <f ca="1">COUNTIF(INDIRECT("H"&amp;(ROW()+12*(($AN768-1)*3+$AO768)-ROW())/12+5):INDIRECT("S"&amp;(ROW()+12*(($AN768-1)*3+$AO768)-ROW())/12+5),AQ768)</f>
        <v>0</v>
      </c>
      <c r="AU768" s="4">
        <f ca="1">IF(AND(AQ768&gt;0,AR768&gt;0),COUNTIF(AU$6:AU767,"&gt;0")+1,0)</f>
        <v>0</v>
      </c>
    </row>
    <row r="769" spans="40:47">
      <c r="AN769" s="4">
        <v>22</v>
      </c>
      <c r="AO769" s="4">
        <v>1</v>
      </c>
      <c r="AP769" s="4">
        <v>8</v>
      </c>
      <c r="AQ769" s="4">
        <f ca="1">IF($AP769=1,IF(INDIRECT(ADDRESS(($AN769-1)*3+$AO769+5,$AP769+7))="",0,INDIRECT(ADDRESS(($AN769-1)*3+$AO769+5,$AP769+7))),IF(INDIRECT(ADDRESS(($AN769-1)*3+$AO769+5,$AP769+7))="",0,IF(COUNTIF(INDIRECT(ADDRESS(($AN769-1)*36+($AO769-1)*12+6,COLUMN())):INDIRECT(ADDRESS(($AN769-1)*36+($AO769-1)*12+$AP769+4,COLUMN())),INDIRECT(ADDRESS(($AN769-1)*3+$AO769+5,$AP769+7)))&gt;=1,0,INDIRECT(ADDRESS(($AN769-1)*3+$AO769+5,$AP769+7)))))</f>
        <v>0</v>
      </c>
      <c r="AR769" s="4">
        <f ca="1">COUNTIF(INDIRECT("H"&amp;(ROW()+12*(($AN769-1)*3+$AO769)-ROW())/12+5):INDIRECT("S"&amp;(ROW()+12*(($AN769-1)*3+$AO769)-ROW())/12+5),AQ769)</f>
        <v>0</v>
      </c>
      <c r="AU769" s="4">
        <f ca="1">IF(AND(AQ769&gt;0,AR769&gt;0),COUNTIF(AU$6:AU768,"&gt;0")+1,0)</f>
        <v>0</v>
      </c>
    </row>
    <row r="770" spans="40:47">
      <c r="AN770" s="4">
        <v>22</v>
      </c>
      <c r="AO770" s="4">
        <v>1</v>
      </c>
      <c r="AP770" s="4">
        <v>9</v>
      </c>
      <c r="AQ770" s="4">
        <f ca="1">IF($AP770=1,IF(INDIRECT(ADDRESS(($AN770-1)*3+$AO770+5,$AP770+7))="",0,INDIRECT(ADDRESS(($AN770-1)*3+$AO770+5,$AP770+7))),IF(INDIRECT(ADDRESS(($AN770-1)*3+$AO770+5,$AP770+7))="",0,IF(COUNTIF(INDIRECT(ADDRESS(($AN770-1)*36+($AO770-1)*12+6,COLUMN())):INDIRECT(ADDRESS(($AN770-1)*36+($AO770-1)*12+$AP770+4,COLUMN())),INDIRECT(ADDRESS(($AN770-1)*3+$AO770+5,$AP770+7)))&gt;=1,0,INDIRECT(ADDRESS(($AN770-1)*3+$AO770+5,$AP770+7)))))</f>
        <v>0</v>
      </c>
      <c r="AR770" s="4">
        <f ca="1">COUNTIF(INDIRECT("H"&amp;(ROW()+12*(($AN770-1)*3+$AO770)-ROW())/12+5):INDIRECT("S"&amp;(ROW()+12*(($AN770-1)*3+$AO770)-ROW())/12+5),AQ770)</f>
        <v>0</v>
      </c>
      <c r="AU770" s="4">
        <f ca="1">IF(AND(AQ770&gt;0,AR770&gt;0),COUNTIF(AU$6:AU769,"&gt;0")+1,0)</f>
        <v>0</v>
      </c>
    </row>
    <row r="771" spans="40:47">
      <c r="AN771" s="4">
        <v>22</v>
      </c>
      <c r="AO771" s="4">
        <v>1</v>
      </c>
      <c r="AP771" s="4">
        <v>10</v>
      </c>
      <c r="AQ771" s="4">
        <f ca="1">IF($AP771=1,IF(INDIRECT(ADDRESS(($AN771-1)*3+$AO771+5,$AP771+7))="",0,INDIRECT(ADDRESS(($AN771-1)*3+$AO771+5,$AP771+7))),IF(INDIRECT(ADDRESS(($AN771-1)*3+$AO771+5,$AP771+7))="",0,IF(COUNTIF(INDIRECT(ADDRESS(($AN771-1)*36+($AO771-1)*12+6,COLUMN())):INDIRECT(ADDRESS(($AN771-1)*36+($AO771-1)*12+$AP771+4,COLUMN())),INDIRECT(ADDRESS(($AN771-1)*3+$AO771+5,$AP771+7)))&gt;=1,0,INDIRECT(ADDRESS(($AN771-1)*3+$AO771+5,$AP771+7)))))</f>
        <v>0</v>
      </c>
      <c r="AR771" s="4">
        <f ca="1">COUNTIF(INDIRECT("H"&amp;(ROW()+12*(($AN771-1)*3+$AO771)-ROW())/12+5):INDIRECT("S"&amp;(ROW()+12*(($AN771-1)*3+$AO771)-ROW())/12+5),AQ771)</f>
        <v>0</v>
      </c>
      <c r="AU771" s="4">
        <f ca="1">IF(AND(AQ771&gt;0,AR771&gt;0),COUNTIF(AU$6:AU770,"&gt;0")+1,0)</f>
        <v>0</v>
      </c>
    </row>
    <row r="772" spans="40:47">
      <c r="AN772" s="4">
        <v>22</v>
      </c>
      <c r="AO772" s="4">
        <v>1</v>
      </c>
      <c r="AP772" s="4">
        <v>11</v>
      </c>
      <c r="AQ772" s="4">
        <f ca="1">IF($AP772=1,IF(INDIRECT(ADDRESS(($AN772-1)*3+$AO772+5,$AP772+7))="",0,INDIRECT(ADDRESS(($AN772-1)*3+$AO772+5,$AP772+7))),IF(INDIRECT(ADDRESS(($AN772-1)*3+$AO772+5,$AP772+7))="",0,IF(COUNTIF(INDIRECT(ADDRESS(($AN772-1)*36+($AO772-1)*12+6,COLUMN())):INDIRECT(ADDRESS(($AN772-1)*36+($AO772-1)*12+$AP772+4,COLUMN())),INDIRECT(ADDRESS(($AN772-1)*3+$AO772+5,$AP772+7)))&gt;=1,0,INDIRECT(ADDRESS(($AN772-1)*3+$AO772+5,$AP772+7)))))</f>
        <v>0</v>
      </c>
      <c r="AR772" s="4">
        <f ca="1">COUNTIF(INDIRECT("H"&amp;(ROW()+12*(($AN772-1)*3+$AO772)-ROW())/12+5):INDIRECT("S"&amp;(ROW()+12*(($AN772-1)*3+$AO772)-ROW())/12+5),AQ772)</f>
        <v>0</v>
      </c>
      <c r="AU772" s="4">
        <f ca="1">IF(AND(AQ772&gt;0,AR772&gt;0),COUNTIF(AU$6:AU771,"&gt;0")+1,0)</f>
        <v>0</v>
      </c>
    </row>
    <row r="773" spans="40:47">
      <c r="AN773" s="4">
        <v>22</v>
      </c>
      <c r="AO773" s="4">
        <v>1</v>
      </c>
      <c r="AP773" s="4">
        <v>12</v>
      </c>
      <c r="AQ773" s="4">
        <f ca="1">IF($AP773=1,IF(INDIRECT(ADDRESS(($AN773-1)*3+$AO773+5,$AP773+7))="",0,INDIRECT(ADDRESS(($AN773-1)*3+$AO773+5,$AP773+7))),IF(INDIRECT(ADDRESS(($AN773-1)*3+$AO773+5,$AP773+7))="",0,IF(COUNTIF(INDIRECT(ADDRESS(($AN773-1)*36+($AO773-1)*12+6,COLUMN())):INDIRECT(ADDRESS(($AN773-1)*36+($AO773-1)*12+$AP773+4,COLUMN())),INDIRECT(ADDRESS(($AN773-1)*3+$AO773+5,$AP773+7)))&gt;=1,0,INDIRECT(ADDRESS(($AN773-1)*3+$AO773+5,$AP773+7)))))</f>
        <v>0</v>
      </c>
      <c r="AR773" s="4">
        <f ca="1">COUNTIF(INDIRECT("H"&amp;(ROW()+12*(($AN773-1)*3+$AO773)-ROW())/12+5):INDIRECT("S"&amp;(ROW()+12*(($AN773-1)*3+$AO773)-ROW())/12+5),AQ773)</f>
        <v>0</v>
      </c>
      <c r="AU773" s="4">
        <f ca="1">IF(AND(AQ773&gt;0,AR773&gt;0),COUNTIF(AU$6:AU772,"&gt;0")+1,0)</f>
        <v>0</v>
      </c>
    </row>
    <row r="774" spans="40:47">
      <c r="AN774" s="4">
        <v>22</v>
      </c>
      <c r="AO774" s="4">
        <v>2</v>
      </c>
      <c r="AP774" s="4">
        <v>1</v>
      </c>
      <c r="AQ774" s="4">
        <f ca="1">IF($AP774=1,IF(INDIRECT(ADDRESS(($AN774-1)*3+$AO774+5,$AP774+7))="",0,INDIRECT(ADDRESS(($AN774-1)*3+$AO774+5,$AP774+7))),IF(INDIRECT(ADDRESS(($AN774-1)*3+$AO774+5,$AP774+7))="",0,IF(COUNTIF(INDIRECT(ADDRESS(($AN774-1)*36+($AO774-1)*12+6,COLUMN())):INDIRECT(ADDRESS(($AN774-1)*36+($AO774-1)*12+$AP774+4,COLUMN())),INDIRECT(ADDRESS(($AN774-1)*3+$AO774+5,$AP774+7)))&gt;=1,0,INDIRECT(ADDRESS(($AN774-1)*3+$AO774+5,$AP774+7)))))</f>
        <v>0</v>
      </c>
      <c r="AR774" s="4">
        <f ca="1">COUNTIF(INDIRECT("H"&amp;(ROW()+12*(($AN774-1)*3+$AO774)-ROW())/12+5):INDIRECT("S"&amp;(ROW()+12*(($AN774-1)*3+$AO774)-ROW())/12+5),AQ774)</f>
        <v>0</v>
      </c>
      <c r="AU774" s="4">
        <f ca="1">IF(AND(AQ774&gt;0,AR774&gt;0),COUNTIF(AU$6:AU773,"&gt;0")+1,0)</f>
        <v>0</v>
      </c>
    </row>
    <row r="775" spans="40:47">
      <c r="AN775" s="4">
        <v>22</v>
      </c>
      <c r="AO775" s="4">
        <v>2</v>
      </c>
      <c r="AP775" s="4">
        <v>2</v>
      </c>
      <c r="AQ775" s="4">
        <f ca="1">IF($AP775=1,IF(INDIRECT(ADDRESS(($AN775-1)*3+$AO775+5,$AP775+7))="",0,INDIRECT(ADDRESS(($AN775-1)*3+$AO775+5,$AP775+7))),IF(INDIRECT(ADDRESS(($AN775-1)*3+$AO775+5,$AP775+7))="",0,IF(COUNTIF(INDIRECT(ADDRESS(($AN775-1)*36+($AO775-1)*12+6,COLUMN())):INDIRECT(ADDRESS(($AN775-1)*36+($AO775-1)*12+$AP775+4,COLUMN())),INDIRECT(ADDRESS(($AN775-1)*3+$AO775+5,$AP775+7)))&gt;=1,0,INDIRECT(ADDRESS(($AN775-1)*3+$AO775+5,$AP775+7)))))</f>
        <v>0</v>
      </c>
      <c r="AR775" s="4">
        <f ca="1">COUNTIF(INDIRECT("H"&amp;(ROW()+12*(($AN775-1)*3+$AO775)-ROW())/12+5):INDIRECT("S"&amp;(ROW()+12*(($AN775-1)*3+$AO775)-ROW())/12+5),AQ775)</f>
        <v>0</v>
      </c>
      <c r="AU775" s="4">
        <f ca="1">IF(AND(AQ775&gt;0,AR775&gt;0),COUNTIF(AU$6:AU774,"&gt;0")+1,0)</f>
        <v>0</v>
      </c>
    </row>
    <row r="776" spans="40:47">
      <c r="AN776" s="4">
        <v>22</v>
      </c>
      <c r="AO776" s="4">
        <v>2</v>
      </c>
      <c r="AP776" s="4">
        <v>3</v>
      </c>
      <c r="AQ776" s="4">
        <f ca="1">IF($AP776=1,IF(INDIRECT(ADDRESS(($AN776-1)*3+$AO776+5,$AP776+7))="",0,INDIRECT(ADDRESS(($AN776-1)*3+$AO776+5,$AP776+7))),IF(INDIRECT(ADDRESS(($AN776-1)*3+$AO776+5,$AP776+7))="",0,IF(COUNTIF(INDIRECT(ADDRESS(($AN776-1)*36+($AO776-1)*12+6,COLUMN())):INDIRECT(ADDRESS(($AN776-1)*36+($AO776-1)*12+$AP776+4,COLUMN())),INDIRECT(ADDRESS(($AN776-1)*3+$AO776+5,$AP776+7)))&gt;=1,0,INDIRECT(ADDRESS(($AN776-1)*3+$AO776+5,$AP776+7)))))</f>
        <v>0</v>
      </c>
      <c r="AR776" s="4">
        <f ca="1">COUNTIF(INDIRECT("H"&amp;(ROW()+12*(($AN776-1)*3+$AO776)-ROW())/12+5):INDIRECT("S"&amp;(ROW()+12*(($AN776-1)*3+$AO776)-ROW())/12+5),AQ776)</f>
        <v>0</v>
      </c>
      <c r="AU776" s="4">
        <f ca="1">IF(AND(AQ776&gt;0,AR776&gt;0),COUNTIF(AU$6:AU775,"&gt;0")+1,0)</f>
        <v>0</v>
      </c>
    </row>
    <row r="777" spans="40:47">
      <c r="AN777" s="4">
        <v>22</v>
      </c>
      <c r="AO777" s="4">
        <v>2</v>
      </c>
      <c r="AP777" s="4">
        <v>4</v>
      </c>
      <c r="AQ777" s="4">
        <f ca="1">IF($AP777=1,IF(INDIRECT(ADDRESS(($AN777-1)*3+$AO777+5,$AP777+7))="",0,INDIRECT(ADDRESS(($AN777-1)*3+$AO777+5,$AP777+7))),IF(INDIRECT(ADDRESS(($AN777-1)*3+$AO777+5,$AP777+7))="",0,IF(COUNTIF(INDIRECT(ADDRESS(($AN777-1)*36+($AO777-1)*12+6,COLUMN())):INDIRECT(ADDRESS(($AN777-1)*36+($AO777-1)*12+$AP777+4,COLUMN())),INDIRECT(ADDRESS(($AN777-1)*3+$AO777+5,$AP777+7)))&gt;=1,0,INDIRECT(ADDRESS(($AN777-1)*3+$AO777+5,$AP777+7)))))</f>
        <v>0</v>
      </c>
      <c r="AR777" s="4">
        <f ca="1">COUNTIF(INDIRECT("H"&amp;(ROW()+12*(($AN777-1)*3+$AO777)-ROW())/12+5):INDIRECT("S"&amp;(ROW()+12*(($AN777-1)*3+$AO777)-ROW())/12+5),AQ777)</f>
        <v>0</v>
      </c>
      <c r="AU777" s="4">
        <f ca="1">IF(AND(AQ777&gt;0,AR777&gt;0),COUNTIF(AU$6:AU776,"&gt;0")+1,0)</f>
        <v>0</v>
      </c>
    </row>
    <row r="778" spans="40:47">
      <c r="AN778" s="4">
        <v>22</v>
      </c>
      <c r="AO778" s="4">
        <v>2</v>
      </c>
      <c r="AP778" s="4">
        <v>5</v>
      </c>
      <c r="AQ778" s="4">
        <f ca="1">IF($AP778=1,IF(INDIRECT(ADDRESS(($AN778-1)*3+$AO778+5,$AP778+7))="",0,INDIRECT(ADDRESS(($AN778-1)*3+$AO778+5,$AP778+7))),IF(INDIRECT(ADDRESS(($AN778-1)*3+$AO778+5,$AP778+7))="",0,IF(COUNTIF(INDIRECT(ADDRESS(($AN778-1)*36+($AO778-1)*12+6,COLUMN())):INDIRECT(ADDRESS(($AN778-1)*36+($AO778-1)*12+$AP778+4,COLUMN())),INDIRECT(ADDRESS(($AN778-1)*3+$AO778+5,$AP778+7)))&gt;=1,0,INDIRECT(ADDRESS(($AN778-1)*3+$AO778+5,$AP778+7)))))</f>
        <v>0</v>
      </c>
      <c r="AR778" s="4">
        <f ca="1">COUNTIF(INDIRECT("H"&amp;(ROW()+12*(($AN778-1)*3+$AO778)-ROW())/12+5):INDIRECT("S"&amp;(ROW()+12*(($AN778-1)*3+$AO778)-ROW())/12+5),AQ778)</f>
        <v>0</v>
      </c>
      <c r="AU778" s="4">
        <f ca="1">IF(AND(AQ778&gt;0,AR778&gt;0),COUNTIF(AU$6:AU777,"&gt;0")+1,0)</f>
        <v>0</v>
      </c>
    </row>
    <row r="779" spans="40:47">
      <c r="AN779" s="4">
        <v>22</v>
      </c>
      <c r="AO779" s="4">
        <v>2</v>
      </c>
      <c r="AP779" s="4">
        <v>6</v>
      </c>
      <c r="AQ779" s="4">
        <f ca="1">IF($AP779=1,IF(INDIRECT(ADDRESS(($AN779-1)*3+$AO779+5,$AP779+7))="",0,INDIRECT(ADDRESS(($AN779-1)*3+$AO779+5,$AP779+7))),IF(INDIRECT(ADDRESS(($AN779-1)*3+$AO779+5,$AP779+7))="",0,IF(COUNTIF(INDIRECT(ADDRESS(($AN779-1)*36+($AO779-1)*12+6,COLUMN())):INDIRECT(ADDRESS(($AN779-1)*36+($AO779-1)*12+$AP779+4,COLUMN())),INDIRECT(ADDRESS(($AN779-1)*3+$AO779+5,$AP779+7)))&gt;=1,0,INDIRECT(ADDRESS(($AN779-1)*3+$AO779+5,$AP779+7)))))</f>
        <v>0</v>
      </c>
      <c r="AR779" s="4">
        <f ca="1">COUNTIF(INDIRECT("H"&amp;(ROW()+12*(($AN779-1)*3+$AO779)-ROW())/12+5):INDIRECT("S"&amp;(ROW()+12*(($AN779-1)*3+$AO779)-ROW())/12+5),AQ779)</f>
        <v>0</v>
      </c>
      <c r="AU779" s="4">
        <f ca="1">IF(AND(AQ779&gt;0,AR779&gt;0),COUNTIF(AU$6:AU778,"&gt;0")+1,0)</f>
        <v>0</v>
      </c>
    </row>
    <row r="780" spans="40:47">
      <c r="AN780" s="4">
        <v>22</v>
      </c>
      <c r="AO780" s="4">
        <v>2</v>
      </c>
      <c r="AP780" s="4">
        <v>7</v>
      </c>
      <c r="AQ780" s="4">
        <f ca="1">IF($AP780=1,IF(INDIRECT(ADDRESS(($AN780-1)*3+$AO780+5,$AP780+7))="",0,INDIRECT(ADDRESS(($AN780-1)*3+$AO780+5,$AP780+7))),IF(INDIRECT(ADDRESS(($AN780-1)*3+$AO780+5,$AP780+7))="",0,IF(COUNTIF(INDIRECT(ADDRESS(($AN780-1)*36+($AO780-1)*12+6,COLUMN())):INDIRECT(ADDRESS(($AN780-1)*36+($AO780-1)*12+$AP780+4,COLUMN())),INDIRECT(ADDRESS(($AN780-1)*3+$AO780+5,$AP780+7)))&gt;=1,0,INDIRECT(ADDRESS(($AN780-1)*3+$AO780+5,$AP780+7)))))</f>
        <v>0</v>
      </c>
      <c r="AR780" s="4">
        <f ca="1">COUNTIF(INDIRECT("H"&amp;(ROW()+12*(($AN780-1)*3+$AO780)-ROW())/12+5):INDIRECT("S"&amp;(ROW()+12*(($AN780-1)*3+$AO780)-ROW())/12+5),AQ780)</f>
        <v>0</v>
      </c>
      <c r="AU780" s="4">
        <f ca="1">IF(AND(AQ780&gt;0,AR780&gt;0),COUNTIF(AU$6:AU779,"&gt;0")+1,0)</f>
        <v>0</v>
      </c>
    </row>
    <row r="781" spans="40:47">
      <c r="AN781" s="4">
        <v>22</v>
      </c>
      <c r="AO781" s="4">
        <v>2</v>
      </c>
      <c r="AP781" s="4">
        <v>8</v>
      </c>
      <c r="AQ781" s="4">
        <f ca="1">IF($AP781=1,IF(INDIRECT(ADDRESS(($AN781-1)*3+$AO781+5,$AP781+7))="",0,INDIRECT(ADDRESS(($AN781-1)*3+$AO781+5,$AP781+7))),IF(INDIRECT(ADDRESS(($AN781-1)*3+$AO781+5,$AP781+7))="",0,IF(COUNTIF(INDIRECT(ADDRESS(($AN781-1)*36+($AO781-1)*12+6,COLUMN())):INDIRECT(ADDRESS(($AN781-1)*36+($AO781-1)*12+$AP781+4,COLUMN())),INDIRECT(ADDRESS(($AN781-1)*3+$AO781+5,$AP781+7)))&gt;=1,0,INDIRECT(ADDRESS(($AN781-1)*3+$AO781+5,$AP781+7)))))</f>
        <v>0</v>
      </c>
      <c r="AR781" s="4">
        <f ca="1">COUNTIF(INDIRECT("H"&amp;(ROW()+12*(($AN781-1)*3+$AO781)-ROW())/12+5):INDIRECT("S"&amp;(ROW()+12*(($AN781-1)*3+$AO781)-ROW())/12+5),AQ781)</f>
        <v>0</v>
      </c>
      <c r="AU781" s="4">
        <f ca="1">IF(AND(AQ781&gt;0,AR781&gt;0),COUNTIF(AU$6:AU780,"&gt;0")+1,0)</f>
        <v>0</v>
      </c>
    </row>
    <row r="782" spans="40:47">
      <c r="AN782" s="4">
        <v>22</v>
      </c>
      <c r="AO782" s="4">
        <v>2</v>
      </c>
      <c r="AP782" s="4">
        <v>9</v>
      </c>
      <c r="AQ782" s="4">
        <f ca="1">IF($AP782=1,IF(INDIRECT(ADDRESS(($AN782-1)*3+$AO782+5,$AP782+7))="",0,INDIRECT(ADDRESS(($AN782-1)*3+$AO782+5,$AP782+7))),IF(INDIRECT(ADDRESS(($AN782-1)*3+$AO782+5,$AP782+7))="",0,IF(COUNTIF(INDIRECT(ADDRESS(($AN782-1)*36+($AO782-1)*12+6,COLUMN())):INDIRECT(ADDRESS(($AN782-1)*36+($AO782-1)*12+$AP782+4,COLUMN())),INDIRECT(ADDRESS(($AN782-1)*3+$AO782+5,$AP782+7)))&gt;=1,0,INDIRECT(ADDRESS(($AN782-1)*3+$AO782+5,$AP782+7)))))</f>
        <v>0</v>
      </c>
      <c r="AR782" s="4">
        <f ca="1">COUNTIF(INDIRECT("H"&amp;(ROW()+12*(($AN782-1)*3+$AO782)-ROW())/12+5):INDIRECT("S"&amp;(ROW()+12*(($AN782-1)*3+$AO782)-ROW())/12+5),AQ782)</f>
        <v>0</v>
      </c>
      <c r="AU782" s="4">
        <f ca="1">IF(AND(AQ782&gt;0,AR782&gt;0),COUNTIF(AU$6:AU781,"&gt;0")+1,0)</f>
        <v>0</v>
      </c>
    </row>
    <row r="783" spans="40:47">
      <c r="AN783" s="4">
        <v>22</v>
      </c>
      <c r="AO783" s="4">
        <v>2</v>
      </c>
      <c r="AP783" s="4">
        <v>10</v>
      </c>
      <c r="AQ783" s="4">
        <f ca="1">IF($AP783=1,IF(INDIRECT(ADDRESS(($AN783-1)*3+$AO783+5,$AP783+7))="",0,INDIRECT(ADDRESS(($AN783-1)*3+$AO783+5,$AP783+7))),IF(INDIRECT(ADDRESS(($AN783-1)*3+$AO783+5,$AP783+7))="",0,IF(COUNTIF(INDIRECT(ADDRESS(($AN783-1)*36+($AO783-1)*12+6,COLUMN())):INDIRECT(ADDRESS(($AN783-1)*36+($AO783-1)*12+$AP783+4,COLUMN())),INDIRECT(ADDRESS(($AN783-1)*3+$AO783+5,$AP783+7)))&gt;=1,0,INDIRECT(ADDRESS(($AN783-1)*3+$AO783+5,$AP783+7)))))</f>
        <v>0</v>
      </c>
      <c r="AR783" s="4">
        <f ca="1">COUNTIF(INDIRECT("H"&amp;(ROW()+12*(($AN783-1)*3+$AO783)-ROW())/12+5):INDIRECT("S"&amp;(ROW()+12*(($AN783-1)*3+$AO783)-ROW())/12+5),AQ783)</f>
        <v>0</v>
      </c>
      <c r="AU783" s="4">
        <f ca="1">IF(AND(AQ783&gt;0,AR783&gt;0),COUNTIF(AU$6:AU782,"&gt;0")+1,0)</f>
        <v>0</v>
      </c>
    </row>
    <row r="784" spans="40:47">
      <c r="AN784" s="4">
        <v>22</v>
      </c>
      <c r="AO784" s="4">
        <v>2</v>
      </c>
      <c r="AP784" s="4">
        <v>11</v>
      </c>
      <c r="AQ784" s="4">
        <f ca="1">IF($AP784=1,IF(INDIRECT(ADDRESS(($AN784-1)*3+$AO784+5,$AP784+7))="",0,INDIRECT(ADDRESS(($AN784-1)*3+$AO784+5,$AP784+7))),IF(INDIRECT(ADDRESS(($AN784-1)*3+$AO784+5,$AP784+7))="",0,IF(COUNTIF(INDIRECT(ADDRESS(($AN784-1)*36+($AO784-1)*12+6,COLUMN())):INDIRECT(ADDRESS(($AN784-1)*36+($AO784-1)*12+$AP784+4,COLUMN())),INDIRECT(ADDRESS(($AN784-1)*3+$AO784+5,$AP784+7)))&gt;=1,0,INDIRECT(ADDRESS(($AN784-1)*3+$AO784+5,$AP784+7)))))</f>
        <v>0</v>
      </c>
      <c r="AR784" s="4">
        <f ca="1">COUNTIF(INDIRECT("H"&amp;(ROW()+12*(($AN784-1)*3+$AO784)-ROW())/12+5):INDIRECT("S"&amp;(ROW()+12*(($AN784-1)*3+$AO784)-ROW())/12+5),AQ784)</f>
        <v>0</v>
      </c>
      <c r="AU784" s="4">
        <f ca="1">IF(AND(AQ784&gt;0,AR784&gt;0),COUNTIF(AU$6:AU783,"&gt;0")+1,0)</f>
        <v>0</v>
      </c>
    </row>
    <row r="785" spans="40:47">
      <c r="AN785" s="4">
        <v>22</v>
      </c>
      <c r="AO785" s="4">
        <v>2</v>
      </c>
      <c r="AP785" s="4">
        <v>12</v>
      </c>
      <c r="AQ785" s="4">
        <f ca="1">IF($AP785=1,IF(INDIRECT(ADDRESS(($AN785-1)*3+$AO785+5,$AP785+7))="",0,INDIRECT(ADDRESS(($AN785-1)*3+$AO785+5,$AP785+7))),IF(INDIRECT(ADDRESS(($AN785-1)*3+$AO785+5,$AP785+7))="",0,IF(COUNTIF(INDIRECT(ADDRESS(($AN785-1)*36+($AO785-1)*12+6,COLUMN())):INDIRECT(ADDRESS(($AN785-1)*36+($AO785-1)*12+$AP785+4,COLUMN())),INDIRECT(ADDRESS(($AN785-1)*3+$AO785+5,$AP785+7)))&gt;=1,0,INDIRECT(ADDRESS(($AN785-1)*3+$AO785+5,$AP785+7)))))</f>
        <v>0</v>
      </c>
      <c r="AR785" s="4">
        <f ca="1">COUNTIF(INDIRECT("H"&amp;(ROW()+12*(($AN785-1)*3+$AO785)-ROW())/12+5):INDIRECT("S"&amp;(ROW()+12*(($AN785-1)*3+$AO785)-ROW())/12+5),AQ785)</f>
        <v>0</v>
      </c>
      <c r="AU785" s="4">
        <f ca="1">IF(AND(AQ785&gt;0,AR785&gt;0),COUNTIF(AU$6:AU784,"&gt;0")+1,0)</f>
        <v>0</v>
      </c>
    </row>
    <row r="786" spans="40:47">
      <c r="AN786" s="4">
        <v>22</v>
      </c>
      <c r="AO786" s="4">
        <v>3</v>
      </c>
      <c r="AP786" s="4">
        <v>1</v>
      </c>
      <c r="AQ786" s="4">
        <f ca="1">IF($AP786=1,IF(INDIRECT(ADDRESS(($AN786-1)*3+$AO786+5,$AP786+7))="",0,INDIRECT(ADDRESS(($AN786-1)*3+$AO786+5,$AP786+7))),IF(INDIRECT(ADDRESS(($AN786-1)*3+$AO786+5,$AP786+7))="",0,IF(COUNTIF(INDIRECT(ADDRESS(($AN786-1)*36+($AO786-1)*12+6,COLUMN())):INDIRECT(ADDRESS(($AN786-1)*36+($AO786-1)*12+$AP786+4,COLUMN())),INDIRECT(ADDRESS(($AN786-1)*3+$AO786+5,$AP786+7)))&gt;=1,0,INDIRECT(ADDRESS(($AN786-1)*3+$AO786+5,$AP786+7)))))</f>
        <v>0</v>
      </c>
      <c r="AR786" s="4">
        <f ca="1">COUNTIF(INDIRECT("H"&amp;(ROW()+12*(($AN786-1)*3+$AO786)-ROW())/12+5):INDIRECT("S"&amp;(ROW()+12*(($AN786-1)*3+$AO786)-ROW())/12+5),AQ786)</f>
        <v>0</v>
      </c>
      <c r="AU786" s="4">
        <f ca="1">IF(AND(AQ786&gt;0,AR786&gt;0),COUNTIF(AU$6:AU785,"&gt;0")+1,0)</f>
        <v>0</v>
      </c>
    </row>
    <row r="787" spans="40:47">
      <c r="AN787" s="4">
        <v>22</v>
      </c>
      <c r="AO787" s="4">
        <v>3</v>
      </c>
      <c r="AP787" s="4">
        <v>2</v>
      </c>
      <c r="AQ787" s="4">
        <f ca="1">IF($AP787=1,IF(INDIRECT(ADDRESS(($AN787-1)*3+$AO787+5,$AP787+7))="",0,INDIRECT(ADDRESS(($AN787-1)*3+$AO787+5,$AP787+7))),IF(INDIRECT(ADDRESS(($AN787-1)*3+$AO787+5,$AP787+7))="",0,IF(COUNTIF(INDIRECT(ADDRESS(($AN787-1)*36+($AO787-1)*12+6,COLUMN())):INDIRECT(ADDRESS(($AN787-1)*36+($AO787-1)*12+$AP787+4,COLUMN())),INDIRECT(ADDRESS(($AN787-1)*3+$AO787+5,$AP787+7)))&gt;=1,0,INDIRECT(ADDRESS(($AN787-1)*3+$AO787+5,$AP787+7)))))</f>
        <v>0</v>
      </c>
      <c r="AR787" s="4">
        <f ca="1">COUNTIF(INDIRECT("H"&amp;(ROW()+12*(($AN787-1)*3+$AO787)-ROW())/12+5):INDIRECT("S"&amp;(ROW()+12*(($AN787-1)*3+$AO787)-ROW())/12+5),AQ787)</f>
        <v>0</v>
      </c>
      <c r="AU787" s="4">
        <f ca="1">IF(AND(AQ787&gt;0,AR787&gt;0),COUNTIF(AU$6:AU786,"&gt;0")+1,0)</f>
        <v>0</v>
      </c>
    </row>
    <row r="788" spans="40:47">
      <c r="AN788" s="4">
        <v>22</v>
      </c>
      <c r="AO788" s="4">
        <v>3</v>
      </c>
      <c r="AP788" s="4">
        <v>3</v>
      </c>
      <c r="AQ788" s="4">
        <f ca="1">IF($AP788=1,IF(INDIRECT(ADDRESS(($AN788-1)*3+$AO788+5,$AP788+7))="",0,INDIRECT(ADDRESS(($AN788-1)*3+$AO788+5,$AP788+7))),IF(INDIRECT(ADDRESS(($AN788-1)*3+$AO788+5,$AP788+7))="",0,IF(COUNTIF(INDIRECT(ADDRESS(($AN788-1)*36+($AO788-1)*12+6,COLUMN())):INDIRECT(ADDRESS(($AN788-1)*36+($AO788-1)*12+$AP788+4,COLUMN())),INDIRECT(ADDRESS(($AN788-1)*3+$AO788+5,$AP788+7)))&gt;=1,0,INDIRECT(ADDRESS(($AN788-1)*3+$AO788+5,$AP788+7)))))</f>
        <v>0</v>
      </c>
      <c r="AR788" s="4">
        <f ca="1">COUNTIF(INDIRECT("H"&amp;(ROW()+12*(($AN788-1)*3+$AO788)-ROW())/12+5):INDIRECT("S"&amp;(ROW()+12*(($AN788-1)*3+$AO788)-ROW())/12+5),AQ788)</f>
        <v>0</v>
      </c>
      <c r="AU788" s="4">
        <f ca="1">IF(AND(AQ788&gt;0,AR788&gt;0),COUNTIF(AU$6:AU787,"&gt;0")+1,0)</f>
        <v>0</v>
      </c>
    </row>
    <row r="789" spans="40:47">
      <c r="AN789" s="4">
        <v>22</v>
      </c>
      <c r="AO789" s="4">
        <v>3</v>
      </c>
      <c r="AP789" s="4">
        <v>4</v>
      </c>
      <c r="AQ789" s="4">
        <f ca="1">IF($AP789=1,IF(INDIRECT(ADDRESS(($AN789-1)*3+$AO789+5,$AP789+7))="",0,INDIRECT(ADDRESS(($AN789-1)*3+$AO789+5,$AP789+7))),IF(INDIRECT(ADDRESS(($AN789-1)*3+$AO789+5,$AP789+7))="",0,IF(COUNTIF(INDIRECT(ADDRESS(($AN789-1)*36+($AO789-1)*12+6,COLUMN())):INDIRECT(ADDRESS(($AN789-1)*36+($AO789-1)*12+$AP789+4,COLUMN())),INDIRECT(ADDRESS(($AN789-1)*3+$AO789+5,$AP789+7)))&gt;=1,0,INDIRECT(ADDRESS(($AN789-1)*3+$AO789+5,$AP789+7)))))</f>
        <v>0</v>
      </c>
      <c r="AR789" s="4">
        <f ca="1">COUNTIF(INDIRECT("H"&amp;(ROW()+12*(($AN789-1)*3+$AO789)-ROW())/12+5):INDIRECT("S"&amp;(ROW()+12*(($AN789-1)*3+$AO789)-ROW())/12+5),AQ789)</f>
        <v>0</v>
      </c>
      <c r="AU789" s="4">
        <f ca="1">IF(AND(AQ789&gt;0,AR789&gt;0),COUNTIF(AU$6:AU788,"&gt;0")+1,0)</f>
        <v>0</v>
      </c>
    </row>
    <row r="790" spans="40:47">
      <c r="AN790" s="4">
        <v>22</v>
      </c>
      <c r="AO790" s="4">
        <v>3</v>
      </c>
      <c r="AP790" s="4">
        <v>5</v>
      </c>
      <c r="AQ790" s="4">
        <f ca="1">IF($AP790=1,IF(INDIRECT(ADDRESS(($AN790-1)*3+$AO790+5,$AP790+7))="",0,INDIRECT(ADDRESS(($AN790-1)*3+$AO790+5,$AP790+7))),IF(INDIRECT(ADDRESS(($AN790-1)*3+$AO790+5,$AP790+7))="",0,IF(COUNTIF(INDIRECT(ADDRESS(($AN790-1)*36+($AO790-1)*12+6,COLUMN())):INDIRECT(ADDRESS(($AN790-1)*36+($AO790-1)*12+$AP790+4,COLUMN())),INDIRECT(ADDRESS(($AN790-1)*3+$AO790+5,$AP790+7)))&gt;=1,0,INDIRECT(ADDRESS(($AN790-1)*3+$AO790+5,$AP790+7)))))</f>
        <v>0</v>
      </c>
      <c r="AR790" s="4">
        <f ca="1">COUNTIF(INDIRECT("H"&amp;(ROW()+12*(($AN790-1)*3+$AO790)-ROW())/12+5):INDIRECT("S"&amp;(ROW()+12*(($AN790-1)*3+$AO790)-ROW())/12+5),AQ790)</f>
        <v>0</v>
      </c>
      <c r="AU790" s="4">
        <f ca="1">IF(AND(AQ790&gt;0,AR790&gt;0),COUNTIF(AU$6:AU789,"&gt;0")+1,0)</f>
        <v>0</v>
      </c>
    </row>
    <row r="791" spans="40:47">
      <c r="AN791" s="4">
        <v>22</v>
      </c>
      <c r="AO791" s="4">
        <v>3</v>
      </c>
      <c r="AP791" s="4">
        <v>6</v>
      </c>
      <c r="AQ791" s="4">
        <f ca="1">IF($AP791=1,IF(INDIRECT(ADDRESS(($AN791-1)*3+$AO791+5,$AP791+7))="",0,INDIRECT(ADDRESS(($AN791-1)*3+$AO791+5,$AP791+7))),IF(INDIRECT(ADDRESS(($AN791-1)*3+$AO791+5,$AP791+7))="",0,IF(COUNTIF(INDIRECT(ADDRESS(($AN791-1)*36+($AO791-1)*12+6,COLUMN())):INDIRECT(ADDRESS(($AN791-1)*36+($AO791-1)*12+$AP791+4,COLUMN())),INDIRECT(ADDRESS(($AN791-1)*3+$AO791+5,$AP791+7)))&gt;=1,0,INDIRECT(ADDRESS(($AN791-1)*3+$AO791+5,$AP791+7)))))</f>
        <v>0</v>
      </c>
      <c r="AR791" s="4">
        <f ca="1">COUNTIF(INDIRECT("H"&amp;(ROW()+12*(($AN791-1)*3+$AO791)-ROW())/12+5):INDIRECT("S"&amp;(ROW()+12*(($AN791-1)*3+$AO791)-ROW())/12+5),AQ791)</f>
        <v>0</v>
      </c>
      <c r="AU791" s="4">
        <f ca="1">IF(AND(AQ791&gt;0,AR791&gt;0),COUNTIF(AU$6:AU790,"&gt;0")+1,0)</f>
        <v>0</v>
      </c>
    </row>
    <row r="792" spans="40:47">
      <c r="AN792" s="4">
        <v>22</v>
      </c>
      <c r="AO792" s="4">
        <v>3</v>
      </c>
      <c r="AP792" s="4">
        <v>7</v>
      </c>
      <c r="AQ792" s="4">
        <f ca="1">IF($AP792=1,IF(INDIRECT(ADDRESS(($AN792-1)*3+$AO792+5,$AP792+7))="",0,INDIRECT(ADDRESS(($AN792-1)*3+$AO792+5,$AP792+7))),IF(INDIRECT(ADDRESS(($AN792-1)*3+$AO792+5,$AP792+7))="",0,IF(COUNTIF(INDIRECT(ADDRESS(($AN792-1)*36+($AO792-1)*12+6,COLUMN())):INDIRECT(ADDRESS(($AN792-1)*36+($AO792-1)*12+$AP792+4,COLUMN())),INDIRECT(ADDRESS(($AN792-1)*3+$AO792+5,$AP792+7)))&gt;=1,0,INDIRECT(ADDRESS(($AN792-1)*3+$AO792+5,$AP792+7)))))</f>
        <v>0</v>
      </c>
      <c r="AR792" s="4">
        <f ca="1">COUNTIF(INDIRECT("H"&amp;(ROW()+12*(($AN792-1)*3+$AO792)-ROW())/12+5):INDIRECT("S"&amp;(ROW()+12*(($AN792-1)*3+$AO792)-ROW())/12+5),AQ792)</f>
        <v>0</v>
      </c>
      <c r="AU792" s="4">
        <f ca="1">IF(AND(AQ792&gt;0,AR792&gt;0),COUNTIF(AU$6:AU791,"&gt;0")+1,0)</f>
        <v>0</v>
      </c>
    </row>
    <row r="793" spans="40:47">
      <c r="AN793" s="4">
        <v>22</v>
      </c>
      <c r="AO793" s="4">
        <v>3</v>
      </c>
      <c r="AP793" s="4">
        <v>8</v>
      </c>
      <c r="AQ793" s="4">
        <f ca="1">IF($AP793=1,IF(INDIRECT(ADDRESS(($AN793-1)*3+$AO793+5,$AP793+7))="",0,INDIRECT(ADDRESS(($AN793-1)*3+$AO793+5,$AP793+7))),IF(INDIRECT(ADDRESS(($AN793-1)*3+$AO793+5,$AP793+7))="",0,IF(COUNTIF(INDIRECT(ADDRESS(($AN793-1)*36+($AO793-1)*12+6,COLUMN())):INDIRECT(ADDRESS(($AN793-1)*36+($AO793-1)*12+$AP793+4,COLUMN())),INDIRECT(ADDRESS(($AN793-1)*3+$AO793+5,$AP793+7)))&gt;=1,0,INDIRECT(ADDRESS(($AN793-1)*3+$AO793+5,$AP793+7)))))</f>
        <v>0</v>
      </c>
      <c r="AR793" s="4">
        <f ca="1">COUNTIF(INDIRECT("H"&amp;(ROW()+12*(($AN793-1)*3+$AO793)-ROW())/12+5):INDIRECT("S"&amp;(ROW()+12*(($AN793-1)*3+$AO793)-ROW())/12+5),AQ793)</f>
        <v>0</v>
      </c>
      <c r="AU793" s="4">
        <f ca="1">IF(AND(AQ793&gt;0,AR793&gt;0),COUNTIF(AU$6:AU792,"&gt;0")+1,0)</f>
        <v>0</v>
      </c>
    </row>
    <row r="794" spans="40:47">
      <c r="AN794" s="4">
        <v>22</v>
      </c>
      <c r="AO794" s="4">
        <v>3</v>
      </c>
      <c r="AP794" s="4">
        <v>9</v>
      </c>
      <c r="AQ794" s="4">
        <f ca="1">IF($AP794=1,IF(INDIRECT(ADDRESS(($AN794-1)*3+$AO794+5,$AP794+7))="",0,INDIRECT(ADDRESS(($AN794-1)*3+$AO794+5,$AP794+7))),IF(INDIRECT(ADDRESS(($AN794-1)*3+$AO794+5,$AP794+7))="",0,IF(COUNTIF(INDIRECT(ADDRESS(($AN794-1)*36+($AO794-1)*12+6,COLUMN())):INDIRECT(ADDRESS(($AN794-1)*36+($AO794-1)*12+$AP794+4,COLUMN())),INDIRECT(ADDRESS(($AN794-1)*3+$AO794+5,$AP794+7)))&gt;=1,0,INDIRECT(ADDRESS(($AN794-1)*3+$AO794+5,$AP794+7)))))</f>
        <v>0</v>
      </c>
      <c r="AR794" s="4">
        <f ca="1">COUNTIF(INDIRECT("H"&amp;(ROW()+12*(($AN794-1)*3+$AO794)-ROW())/12+5):INDIRECT("S"&amp;(ROW()+12*(($AN794-1)*3+$AO794)-ROW())/12+5),AQ794)</f>
        <v>0</v>
      </c>
      <c r="AU794" s="4">
        <f ca="1">IF(AND(AQ794&gt;0,AR794&gt;0),COUNTIF(AU$6:AU793,"&gt;0")+1,0)</f>
        <v>0</v>
      </c>
    </row>
    <row r="795" spans="40:47">
      <c r="AN795" s="4">
        <v>22</v>
      </c>
      <c r="AO795" s="4">
        <v>3</v>
      </c>
      <c r="AP795" s="4">
        <v>10</v>
      </c>
      <c r="AQ795" s="4">
        <f ca="1">IF($AP795=1,IF(INDIRECT(ADDRESS(($AN795-1)*3+$AO795+5,$AP795+7))="",0,INDIRECT(ADDRESS(($AN795-1)*3+$AO795+5,$AP795+7))),IF(INDIRECT(ADDRESS(($AN795-1)*3+$AO795+5,$AP795+7))="",0,IF(COUNTIF(INDIRECT(ADDRESS(($AN795-1)*36+($AO795-1)*12+6,COLUMN())):INDIRECT(ADDRESS(($AN795-1)*36+($AO795-1)*12+$AP795+4,COLUMN())),INDIRECT(ADDRESS(($AN795-1)*3+$AO795+5,$AP795+7)))&gt;=1,0,INDIRECT(ADDRESS(($AN795-1)*3+$AO795+5,$AP795+7)))))</f>
        <v>0</v>
      </c>
      <c r="AR795" s="4">
        <f ca="1">COUNTIF(INDIRECT("H"&amp;(ROW()+12*(($AN795-1)*3+$AO795)-ROW())/12+5):INDIRECT("S"&amp;(ROW()+12*(($AN795-1)*3+$AO795)-ROW())/12+5),AQ795)</f>
        <v>0</v>
      </c>
      <c r="AU795" s="4">
        <f ca="1">IF(AND(AQ795&gt;0,AR795&gt;0),COUNTIF(AU$6:AU794,"&gt;0")+1,0)</f>
        <v>0</v>
      </c>
    </row>
    <row r="796" spans="40:47">
      <c r="AN796" s="4">
        <v>22</v>
      </c>
      <c r="AO796" s="4">
        <v>3</v>
      </c>
      <c r="AP796" s="4">
        <v>11</v>
      </c>
      <c r="AQ796" s="4">
        <f ca="1">IF($AP796=1,IF(INDIRECT(ADDRESS(($AN796-1)*3+$AO796+5,$AP796+7))="",0,INDIRECT(ADDRESS(($AN796-1)*3+$AO796+5,$AP796+7))),IF(INDIRECT(ADDRESS(($AN796-1)*3+$AO796+5,$AP796+7))="",0,IF(COUNTIF(INDIRECT(ADDRESS(($AN796-1)*36+($AO796-1)*12+6,COLUMN())):INDIRECT(ADDRESS(($AN796-1)*36+($AO796-1)*12+$AP796+4,COLUMN())),INDIRECT(ADDRESS(($AN796-1)*3+$AO796+5,$AP796+7)))&gt;=1,0,INDIRECT(ADDRESS(($AN796-1)*3+$AO796+5,$AP796+7)))))</f>
        <v>0</v>
      </c>
      <c r="AR796" s="4">
        <f ca="1">COUNTIF(INDIRECT("H"&amp;(ROW()+12*(($AN796-1)*3+$AO796)-ROW())/12+5):INDIRECT("S"&amp;(ROW()+12*(($AN796-1)*3+$AO796)-ROW())/12+5),AQ796)</f>
        <v>0</v>
      </c>
      <c r="AU796" s="4">
        <f ca="1">IF(AND(AQ796&gt;0,AR796&gt;0),COUNTIF(AU$6:AU795,"&gt;0")+1,0)</f>
        <v>0</v>
      </c>
    </row>
    <row r="797" spans="40:47">
      <c r="AN797" s="77">
        <v>22</v>
      </c>
      <c r="AO797" s="77">
        <v>3</v>
      </c>
      <c r="AP797" s="77">
        <v>12</v>
      </c>
      <c r="AQ797" s="77">
        <f ca="1">IF($AP797=1,IF(INDIRECT(ADDRESS(($AN797-1)*3+$AO797+5,$AP797+7))="",0,INDIRECT(ADDRESS(($AN797-1)*3+$AO797+5,$AP797+7))),IF(INDIRECT(ADDRESS(($AN797-1)*3+$AO797+5,$AP797+7))="",0,IF(COUNTIF(INDIRECT(ADDRESS(($AN797-1)*36+($AO797-1)*12+6,COLUMN())):INDIRECT(ADDRESS(($AN797-1)*36+($AO797-1)*12+$AP797+4,COLUMN())),INDIRECT(ADDRESS(($AN797-1)*3+$AO797+5,$AP797+7)))&gt;=1,0,INDIRECT(ADDRESS(($AN797-1)*3+$AO797+5,$AP797+7)))))</f>
        <v>0</v>
      </c>
      <c r="AR797" s="77">
        <f ca="1">COUNTIF(INDIRECT("H"&amp;(ROW()+12*(($AN797-1)*3+$AO797)-ROW())/12+5):INDIRECT("S"&amp;(ROW()+12*(($AN797-1)*3+$AO797)-ROW())/12+5),AQ797)</f>
        <v>0</v>
      </c>
      <c r="AS797" s="77"/>
      <c r="AT797" s="77"/>
      <c r="AU797" s="77">
        <f ca="1">IF(AND(AQ797&gt;0,AR797&gt;0),COUNTIF(AU$6:AU796,"&gt;0")+1,0)</f>
        <v>0</v>
      </c>
    </row>
    <row r="798" spans="40:47">
      <c r="AN798" s="4">
        <v>23</v>
      </c>
      <c r="AO798" s="4">
        <v>1</v>
      </c>
      <c r="AP798" s="4">
        <v>1</v>
      </c>
      <c r="AQ798" s="4">
        <f ca="1">IF($AP798=1,IF(INDIRECT(ADDRESS(($AN798-1)*3+$AO798+5,$AP798+7))="",0,INDIRECT(ADDRESS(($AN798-1)*3+$AO798+5,$AP798+7))),IF(INDIRECT(ADDRESS(($AN798-1)*3+$AO798+5,$AP798+7))="",0,IF(COUNTIF(INDIRECT(ADDRESS(($AN798-1)*36+($AO798-1)*12+6,COLUMN())):INDIRECT(ADDRESS(($AN798-1)*36+($AO798-1)*12+$AP798+4,COLUMN())),INDIRECT(ADDRESS(($AN798-1)*3+$AO798+5,$AP798+7)))&gt;=1,0,INDIRECT(ADDRESS(($AN798-1)*3+$AO798+5,$AP798+7)))))</f>
        <v>0</v>
      </c>
      <c r="AR798" s="4">
        <f ca="1">COUNTIF(INDIRECT("H"&amp;(ROW()+12*(($AN798-1)*3+$AO798)-ROW())/12+5):INDIRECT("S"&amp;(ROW()+12*(($AN798-1)*3+$AO798)-ROW())/12+5),AQ798)</f>
        <v>0</v>
      </c>
      <c r="AU798" s="4">
        <f ca="1">IF(AND(AQ798&gt;0,AR798&gt;0),COUNTIF(AU$6:AU797,"&gt;0")+1,0)</f>
        <v>0</v>
      </c>
    </row>
    <row r="799" spans="40:47">
      <c r="AN799" s="4">
        <v>23</v>
      </c>
      <c r="AO799" s="4">
        <v>1</v>
      </c>
      <c r="AP799" s="4">
        <v>2</v>
      </c>
      <c r="AQ799" s="4">
        <f ca="1">IF($AP799=1,IF(INDIRECT(ADDRESS(($AN799-1)*3+$AO799+5,$AP799+7))="",0,INDIRECT(ADDRESS(($AN799-1)*3+$AO799+5,$AP799+7))),IF(INDIRECT(ADDRESS(($AN799-1)*3+$AO799+5,$AP799+7))="",0,IF(COUNTIF(INDIRECT(ADDRESS(($AN799-1)*36+($AO799-1)*12+6,COLUMN())):INDIRECT(ADDRESS(($AN799-1)*36+($AO799-1)*12+$AP799+4,COLUMN())),INDIRECT(ADDRESS(($AN799-1)*3+$AO799+5,$AP799+7)))&gt;=1,0,INDIRECT(ADDRESS(($AN799-1)*3+$AO799+5,$AP799+7)))))</f>
        <v>0</v>
      </c>
      <c r="AR799" s="4">
        <f ca="1">COUNTIF(INDIRECT("H"&amp;(ROW()+12*(($AN799-1)*3+$AO799)-ROW())/12+5):INDIRECT("S"&amp;(ROW()+12*(($AN799-1)*3+$AO799)-ROW())/12+5),AQ799)</f>
        <v>0</v>
      </c>
      <c r="AU799" s="4">
        <f ca="1">IF(AND(AQ799&gt;0,AR799&gt;0),COUNTIF(AU$6:AU798,"&gt;0")+1,0)</f>
        <v>0</v>
      </c>
    </row>
    <row r="800" spans="40:47">
      <c r="AN800" s="4">
        <v>23</v>
      </c>
      <c r="AO800" s="4">
        <v>1</v>
      </c>
      <c r="AP800" s="4">
        <v>3</v>
      </c>
      <c r="AQ800" s="4">
        <f ca="1">IF($AP800=1,IF(INDIRECT(ADDRESS(($AN800-1)*3+$AO800+5,$AP800+7))="",0,INDIRECT(ADDRESS(($AN800-1)*3+$AO800+5,$AP800+7))),IF(INDIRECT(ADDRESS(($AN800-1)*3+$AO800+5,$AP800+7))="",0,IF(COUNTIF(INDIRECT(ADDRESS(($AN800-1)*36+($AO800-1)*12+6,COLUMN())):INDIRECT(ADDRESS(($AN800-1)*36+($AO800-1)*12+$AP800+4,COLUMN())),INDIRECT(ADDRESS(($AN800-1)*3+$AO800+5,$AP800+7)))&gt;=1,0,INDIRECT(ADDRESS(($AN800-1)*3+$AO800+5,$AP800+7)))))</f>
        <v>0</v>
      </c>
      <c r="AR800" s="4">
        <f ca="1">COUNTIF(INDIRECT("H"&amp;(ROW()+12*(($AN800-1)*3+$AO800)-ROW())/12+5):INDIRECT("S"&amp;(ROW()+12*(($AN800-1)*3+$AO800)-ROW())/12+5),AQ800)</f>
        <v>0</v>
      </c>
      <c r="AU800" s="4">
        <f ca="1">IF(AND(AQ800&gt;0,AR800&gt;0),COUNTIF(AU$6:AU799,"&gt;0")+1,0)</f>
        <v>0</v>
      </c>
    </row>
    <row r="801" spans="40:47">
      <c r="AN801" s="4">
        <v>23</v>
      </c>
      <c r="AO801" s="4">
        <v>1</v>
      </c>
      <c r="AP801" s="4">
        <v>4</v>
      </c>
      <c r="AQ801" s="4">
        <f ca="1">IF($AP801=1,IF(INDIRECT(ADDRESS(($AN801-1)*3+$AO801+5,$AP801+7))="",0,INDIRECT(ADDRESS(($AN801-1)*3+$AO801+5,$AP801+7))),IF(INDIRECT(ADDRESS(($AN801-1)*3+$AO801+5,$AP801+7))="",0,IF(COUNTIF(INDIRECT(ADDRESS(($AN801-1)*36+($AO801-1)*12+6,COLUMN())):INDIRECT(ADDRESS(($AN801-1)*36+($AO801-1)*12+$AP801+4,COLUMN())),INDIRECT(ADDRESS(($AN801-1)*3+$AO801+5,$AP801+7)))&gt;=1,0,INDIRECT(ADDRESS(($AN801-1)*3+$AO801+5,$AP801+7)))))</f>
        <v>0</v>
      </c>
      <c r="AR801" s="4">
        <f ca="1">COUNTIF(INDIRECT("H"&amp;(ROW()+12*(($AN801-1)*3+$AO801)-ROW())/12+5):INDIRECT("S"&amp;(ROW()+12*(($AN801-1)*3+$AO801)-ROW())/12+5),AQ801)</f>
        <v>0</v>
      </c>
      <c r="AU801" s="4">
        <f ca="1">IF(AND(AQ801&gt;0,AR801&gt;0),COUNTIF(AU$6:AU800,"&gt;0")+1,0)</f>
        <v>0</v>
      </c>
    </row>
    <row r="802" spans="40:47">
      <c r="AN802" s="4">
        <v>23</v>
      </c>
      <c r="AO802" s="4">
        <v>1</v>
      </c>
      <c r="AP802" s="4">
        <v>5</v>
      </c>
      <c r="AQ802" s="4">
        <f ca="1">IF($AP802=1,IF(INDIRECT(ADDRESS(($AN802-1)*3+$AO802+5,$AP802+7))="",0,INDIRECT(ADDRESS(($AN802-1)*3+$AO802+5,$AP802+7))),IF(INDIRECT(ADDRESS(($AN802-1)*3+$AO802+5,$AP802+7))="",0,IF(COUNTIF(INDIRECT(ADDRESS(($AN802-1)*36+($AO802-1)*12+6,COLUMN())):INDIRECT(ADDRESS(($AN802-1)*36+($AO802-1)*12+$AP802+4,COLUMN())),INDIRECT(ADDRESS(($AN802-1)*3+$AO802+5,$AP802+7)))&gt;=1,0,INDIRECT(ADDRESS(($AN802-1)*3+$AO802+5,$AP802+7)))))</f>
        <v>0</v>
      </c>
      <c r="AR802" s="4">
        <f ca="1">COUNTIF(INDIRECT("H"&amp;(ROW()+12*(($AN802-1)*3+$AO802)-ROW())/12+5):INDIRECT("S"&amp;(ROW()+12*(($AN802-1)*3+$AO802)-ROW())/12+5),AQ802)</f>
        <v>0</v>
      </c>
      <c r="AU802" s="4">
        <f ca="1">IF(AND(AQ802&gt;0,AR802&gt;0),COUNTIF(AU$6:AU801,"&gt;0")+1,0)</f>
        <v>0</v>
      </c>
    </row>
    <row r="803" spans="40:47">
      <c r="AN803" s="4">
        <v>23</v>
      </c>
      <c r="AO803" s="4">
        <v>1</v>
      </c>
      <c r="AP803" s="4">
        <v>6</v>
      </c>
      <c r="AQ803" s="4">
        <f ca="1">IF($AP803=1,IF(INDIRECT(ADDRESS(($AN803-1)*3+$AO803+5,$AP803+7))="",0,INDIRECT(ADDRESS(($AN803-1)*3+$AO803+5,$AP803+7))),IF(INDIRECT(ADDRESS(($AN803-1)*3+$AO803+5,$AP803+7))="",0,IF(COUNTIF(INDIRECT(ADDRESS(($AN803-1)*36+($AO803-1)*12+6,COLUMN())):INDIRECT(ADDRESS(($AN803-1)*36+($AO803-1)*12+$AP803+4,COLUMN())),INDIRECT(ADDRESS(($AN803-1)*3+$AO803+5,$AP803+7)))&gt;=1,0,INDIRECT(ADDRESS(($AN803-1)*3+$AO803+5,$AP803+7)))))</f>
        <v>0</v>
      </c>
      <c r="AR803" s="4">
        <f ca="1">COUNTIF(INDIRECT("H"&amp;(ROW()+12*(($AN803-1)*3+$AO803)-ROW())/12+5):INDIRECT("S"&amp;(ROW()+12*(($AN803-1)*3+$AO803)-ROW())/12+5),AQ803)</f>
        <v>0</v>
      </c>
      <c r="AU803" s="4">
        <f ca="1">IF(AND(AQ803&gt;0,AR803&gt;0),COUNTIF(AU$6:AU802,"&gt;0")+1,0)</f>
        <v>0</v>
      </c>
    </row>
    <row r="804" spans="40:47">
      <c r="AN804" s="4">
        <v>23</v>
      </c>
      <c r="AO804" s="4">
        <v>1</v>
      </c>
      <c r="AP804" s="4">
        <v>7</v>
      </c>
      <c r="AQ804" s="4">
        <f ca="1">IF($AP804=1,IF(INDIRECT(ADDRESS(($AN804-1)*3+$AO804+5,$AP804+7))="",0,INDIRECT(ADDRESS(($AN804-1)*3+$AO804+5,$AP804+7))),IF(INDIRECT(ADDRESS(($AN804-1)*3+$AO804+5,$AP804+7))="",0,IF(COUNTIF(INDIRECT(ADDRESS(($AN804-1)*36+($AO804-1)*12+6,COLUMN())):INDIRECT(ADDRESS(($AN804-1)*36+($AO804-1)*12+$AP804+4,COLUMN())),INDIRECT(ADDRESS(($AN804-1)*3+$AO804+5,$AP804+7)))&gt;=1,0,INDIRECT(ADDRESS(($AN804-1)*3+$AO804+5,$AP804+7)))))</f>
        <v>0</v>
      </c>
      <c r="AR804" s="4">
        <f ca="1">COUNTIF(INDIRECT("H"&amp;(ROW()+12*(($AN804-1)*3+$AO804)-ROW())/12+5):INDIRECT("S"&amp;(ROW()+12*(($AN804-1)*3+$AO804)-ROW())/12+5),AQ804)</f>
        <v>0</v>
      </c>
      <c r="AU804" s="4">
        <f ca="1">IF(AND(AQ804&gt;0,AR804&gt;0),COUNTIF(AU$6:AU803,"&gt;0")+1,0)</f>
        <v>0</v>
      </c>
    </row>
    <row r="805" spans="40:47">
      <c r="AN805" s="4">
        <v>23</v>
      </c>
      <c r="AO805" s="4">
        <v>1</v>
      </c>
      <c r="AP805" s="4">
        <v>8</v>
      </c>
      <c r="AQ805" s="4">
        <f ca="1">IF($AP805=1,IF(INDIRECT(ADDRESS(($AN805-1)*3+$AO805+5,$AP805+7))="",0,INDIRECT(ADDRESS(($AN805-1)*3+$AO805+5,$AP805+7))),IF(INDIRECT(ADDRESS(($AN805-1)*3+$AO805+5,$AP805+7))="",0,IF(COUNTIF(INDIRECT(ADDRESS(($AN805-1)*36+($AO805-1)*12+6,COLUMN())):INDIRECT(ADDRESS(($AN805-1)*36+($AO805-1)*12+$AP805+4,COLUMN())),INDIRECT(ADDRESS(($AN805-1)*3+$AO805+5,$AP805+7)))&gt;=1,0,INDIRECT(ADDRESS(($AN805-1)*3+$AO805+5,$AP805+7)))))</f>
        <v>0</v>
      </c>
      <c r="AR805" s="4">
        <f ca="1">COUNTIF(INDIRECT("H"&amp;(ROW()+12*(($AN805-1)*3+$AO805)-ROW())/12+5):INDIRECT("S"&amp;(ROW()+12*(($AN805-1)*3+$AO805)-ROW())/12+5),AQ805)</f>
        <v>0</v>
      </c>
      <c r="AU805" s="4">
        <f ca="1">IF(AND(AQ805&gt;0,AR805&gt;0),COUNTIF(AU$6:AU804,"&gt;0")+1,0)</f>
        <v>0</v>
      </c>
    </row>
    <row r="806" spans="40:47">
      <c r="AN806" s="4">
        <v>23</v>
      </c>
      <c r="AO806" s="4">
        <v>1</v>
      </c>
      <c r="AP806" s="4">
        <v>9</v>
      </c>
      <c r="AQ806" s="4">
        <f ca="1">IF($AP806=1,IF(INDIRECT(ADDRESS(($AN806-1)*3+$AO806+5,$AP806+7))="",0,INDIRECT(ADDRESS(($AN806-1)*3+$AO806+5,$AP806+7))),IF(INDIRECT(ADDRESS(($AN806-1)*3+$AO806+5,$AP806+7))="",0,IF(COUNTIF(INDIRECT(ADDRESS(($AN806-1)*36+($AO806-1)*12+6,COLUMN())):INDIRECT(ADDRESS(($AN806-1)*36+($AO806-1)*12+$AP806+4,COLUMN())),INDIRECT(ADDRESS(($AN806-1)*3+$AO806+5,$AP806+7)))&gt;=1,0,INDIRECT(ADDRESS(($AN806-1)*3+$AO806+5,$AP806+7)))))</f>
        <v>0</v>
      </c>
      <c r="AR806" s="4">
        <f ca="1">COUNTIF(INDIRECT("H"&amp;(ROW()+12*(($AN806-1)*3+$AO806)-ROW())/12+5):INDIRECT("S"&amp;(ROW()+12*(($AN806-1)*3+$AO806)-ROW())/12+5),AQ806)</f>
        <v>0</v>
      </c>
      <c r="AU806" s="4">
        <f ca="1">IF(AND(AQ806&gt;0,AR806&gt;0),COUNTIF(AU$6:AU805,"&gt;0")+1,0)</f>
        <v>0</v>
      </c>
    </row>
    <row r="807" spans="40:47">
      <c r="AN807" s="4">
        <v>23</v>
      </c>
      <c r="AO807" s="4">
        <v>1</v>
      </c>
      <c r="AP807" s="4">
        <v>10</v>
      </c>
      <c r="AQ807" s="4">
        <f ca="1">IF($AP807=1,IF(INDIRECT(ADDRESS(($AN807-1)*3+$AO807+5,$AP807+7))="",0,INDIRECT(ADDRESS(($AN807-1)*3+$AO807+5,$AP807+7))),IF(INDIRECT(ADDRESS(($AN807-1)*3+$AO807+5,$AP807+7))="",0,IF(COUNTIF(INDIRECT(ADDRESS(($AN807-1)*36+($AO807-1)*12+6,COLUMN())):INDIRECT(ADDRESS(($AN807-1)*36+($AO807-1)*12+$AP807+4,COLUMN())),INDIRECT(ADDRESS(($AN807-1)*3+$AO807+5,$AP807+7)))&gt;=1,0,INDIRECT(ADDRESS(($AN807-1)*3+$AO807+5,$AP807+7)))))</f>
        <v>0</v>
      </c>
      <c r="AR807" s="4">
        <f ca="1">COUNTIF(INDIRECT("H"&amp;(ROW()+12*(($AN807-1)*3+$AO807)-ROW())/12+5):INDIRECT("S"&amp;(ROW()+12*(($AN807-1)*3+$AO807)-ROW())/12+5),AQ807)</f>
        <v>0</v>
      </c>
      <c r="AU807" s="4">
        <f ca="1">IF(AND(AQ807&gt;0,AR807&gt;0),COUNTIF(AU$6:AU806,"&gt;0")+1,0)</f>
        <v>0</v>
      </c>
    </row>
    <row r="808" spans="40:47">
      <c r="AN808" s="4">
        <v>23</v>
      </c>
      <c r="AO808" s="4">
        <v>1</v>
      </c>
      <c r="AP808" s="4">
        <v>11</v>
      </c>
      <c r="AQ808" s="4">
        <f ca="1">IF($AP808=1,IF(INDIRECT(ADDRESS(($AN808-1)*3+$AO808+5,$AP808+7))="",0,INDIRECT(ADDRESS(($AN808-1)*3+$AO808+5,$AP808+7))),IF(INDIRECT(ADDRESS(($AN808-1)*3+$AO808+5,$AP808+7))="",0,IF(COUNTIF(INDIRECT(ADDRESS(($AN808-1)*36+($AO808-1)*12+6,COLUMN())):INDIRECT(ADDRESS(($AN808-1)*36+($AO808-1)*12+$AP808+4,COLUMN())),INDIRECT(ADDRESS(($AN808-1)*3+$AO808+5,$AP808+7)))&gt;=1,0,INDIRECT(ADDRESS(($AN808-1)*3+$AO808+5,$AP808+7)))))</f>
        <v>0</v>
      </c>
      <c r="AR808" s="4">
        <f ca="1">COUNTIF(INDIRECT("H"&amp;(ROW()+12*(($AN808-1)*3+$AO808)-ROW())/12+5):INDIRECT("S"&amp;(ROW()+12*(($AN808-1)*3+$AO808)-ROW())/12+5),AQ808)</f>
        <v>0</v>
      </c>
      <c r="AU808" s="4">
        <f ca="1">IF(AND(AQ808&gt;0,AR808&gt;0),COUNTIF(AU$6:AU807,"&gt;0")+1,0)</f>
        <v>0</v>
      </c>
    </row>
    <row r="809" spans="40:47">
      <c r="AN809" s="4">
        <v>23</v>
      </c>
      <c r="AO809" s="4">
        <v>1</v>
      </c>
      <c r="AP809" s="4">
        <v>12</v>
      </c>
      <c r="AQ809" s="4">
        <f ca="1">IF($AP809=1,IF(INDIRECT(ADDRESS(($AN809-1)*3+$AO809+5,$AP809+7))="",0,INDIRECT(ADDRESS(($AN809-1)*3+$AO809+5,$AP809+7))),IF(INDIRECT(ADDRESS(($AN809-1)*3+$AO809+5,$AP809+7))="",0,IF(COUNTIF(INDIRECT(ADDRESS(($AN809-1)*36+($AO809-1)*12+6,COLUMN())):INDIRECT(ADDRESS(($AN809-1)*36+($AO809-1)*12+$AP809+4,COLUMN())),INDIRECT(ADDRESS(($AN809-1)*3+$AO809+5,$AP809+7)))&gt;=1,0,INDIRECT(ADDRESS(($AN809-1)*3+$AO809+5,$AP809+7)))))</f>
        <v>0</v>
      </c>
      <c r="AR809" s="4">
        <f ca="1">COUNTIF(INDIRECT("H"&amp;(ROW()+12*(($AN809-1)*3+$AO809)-ROW())/12+5):INDIRECT("S"&amp;(ROW()+12*(($AN809-1)*3+$AO809)-ROW())/12+5),AQ809)</f>
        <v>0</v>
      </c>
      <c r="AU809" s="4">
        <f ca="1">IF(AND(AQ809&gt;0,AR809&gt;0),COUNTIF(AU$6:AU808,"&gt;0")+1,0)</f>
        <v>0</v>
      </c>
    </row>
    <row r="810" spans="40:47">
      <c r="AN810" s="4">
        <v>23</v>
      </c>
      <c r="AO810" s="4">
        <v>2</v>
      </c>
      <c r="AP810" s="4">
        <v>1</v>
      </c>
      <c r="AQ810" s="4">
        <f ca="1">IF($AP810=1,IF(INDIRECT(ADDRESS(($AN810-1)*3+$AO810+5,$AP810+7))="",0,INDIRECT(ADDRESS(($AN810-1)*3+$AO810+5,$AP810+7))),IF(INDIRECT(ADDRESS(($AN810-1)*3+$AO810+5,$AP810+7))="",0,IF(COUNTIF(INDIRECT(ADDRESS(($AN810-1)*36+($AO810-1)*12+6,COLUMN())):INDIRECT(ADDRESS(($AN810-1)*36+($AO810-1)*12+$AP810+4,COLUMN())),INDIRECT(ADDRESS(($AN810-1)*3+$AO810+5,$AP810+7)))&gt;=1,0,INDIRECT(ADDRESS(($AN810-1)*3+$AO810+5,$AP810+7)))))</f>
        <v>0</v>
      </c>
      <c r="AR810" s="4">
        <f ca="1">COUNTIF(INDIRECT("H"&amp;(ROW()+12*(($AN810-1)*3+$AO810)-ROW())/12+5):INDIRECT("S"&amp;(ROW()+12*(($AN810-1)*3+$AO810)-ROW())/12+5),AQ810)</f>
        <v>0</v>
      </c>
      <c r="AU810" s="4">
        <f ca="1">IF(AND(AQ810&gt;0,AR810&gt;0),COUNTIF(AU$6:AU809,"&gt;0")+1,0)</f>
        <v>0</v>
      </c>
    </row>
    <row r="811" spans="40:47">
      <c r="AN811" s="4">
        <v>23</v>
      </c>
      <c r="AO811" s="4">
        <v>2</v>
      </c>
      <c r="AP811" s="4">
        <v>2</v>
      </c>
      <c r="AQ811" s="4">
        <f ca="1">IF($AP811=1,IF(INDIRECT(ADDRESS(($AN811-1)*3+$AO811+5,$AP811+7))="",0,INDIRECT(ADDRESS(($AN811-1)*3+$AO811+5,$AP811+7))),IF(INDIRECT(ADDRESS(($AN811-1)*3+$AO811+5,$AP811+7))="",0,IF(COUNTIF(INDIRECT(ADDRESS(($AN811-1)*36+($AO811-1)*12+6,COLUMN())):INDIRECT(ADDRESS(($AN811-1)*36+($AO811-1)*12+$AP811+4,COLUMN())),INDIRECT(ADDRESS(($AN811-1)*3+$AO811+5,$AP811+7)))&gt;=1,0,INDIRECT(ADDRESS(($AN811-1)*3+$AO811+5,$AP811+7)))))</f>
        <v>0</v>
      </c>
      <c r="AR811" s="4">
        <f ca="1">COUNTIF(INDIRECT("H"&amp;(ROW()+12*(($AN811-1)*3+$AO811)-ROW())/12+5):INDIRECT("S"&amp;(ROW()+12*(($AN811-1)*3+$AO811)-ROW())/12+5),AQ811)</f>
        <v>0</v>
      </c>
      <c r="AU811" s="4">
        <f ca="1">IF(AND(AQ811&gt;0,AR811&gt;0),COUNTIF(AU$6:AU810,"&gt;0")+1,0)</f>
        <v>0</v>
      </c>
    </row>
    <row r="812" spans="40:47">
      <c r="AN812" s="4">
        <v>23</v>
      </c>
      <c r="AO812" s="4">
        <v>2</v>
      </c>
      <c r="AP812" s="4">
        <v>3</v>
      </c>
      <c r="AQ812" s="4">
        <f ca="1">IF($AP812=1,IF(INDIRECT(ADDRESS(($AN812-1)*3+$AO812+5,$AP812+7))="",0,INDIRECT(ADDRESS(($AN812-1)*3+$AO812+5,$AP812+7))),IF(INDIRECT(ADDRESS(($AN812-1)*3+$AO812+5,$AP812+7))="",0,IF(COUNTIF(INDIRECT(ADDRESS(($AN812-1)*36+($AO812-1)*12+6,COLUMN())):INDIRECT(ADDRESS(($AN812-1)*36+($AO812-1)*12+$AP812+4,COLUMN())),INDIRECT(ADDRESS(($AN812-1)*3+$AO812+5,$AP812+7)))&gt;=1,0,INDIRECT(ADDRESS(($AN812-1)*3+$AO812+5,$AP812+7)))))</f>
        <v>0</v>
      </c>
      <c r="AR812" s="4">
        <f ca="1">COUNTIF(INDIRECT("H"&amp;(ROW()+12*(($AN812-1)*3+$AO812)-ROW())/12+5):INDIRECT("S"&amp;(ROW()+12*(($AN812-1)*3+$AO812)-ROW())/12+5),AQ812)</f>
        <v>0</v>
      </c>
      <c r="AU812" s="4">
        <f ca="1">IF(AND(AQ812&gt;0,AR812&gt;0),COUNTIF(AU$6:AU811,"&gt;0")+1,0)</f>
        <v>0</v>
      </c>
    </row>
    <row r="813" spans="40:47">
      <c r="AN813" s="4">
        <v>23</v>
      </c>
      <c r="AO813" s="4">
        <v>2</v>
      </c>
      <c r="AP813" s="4">
        <v>4</v>
      </c>
      <c r="AQ813" s="4">
        <f ca="1">IF($AP813=1,IF(INDIRECT(ADDRESS(($AN813-1)*3+$AO813+5,$AP813+7))="",0,INDIRECT(ADDRESS(($AN813-1)*3+$AO813+5,$AP813+7))),IF(INDIRECT(ADDRESS(($AN813-1)*3+$AO813+5,$AP813+7))="",0,IF(COUNTIF(INDIRECT(ADDRESS(($AN813-1)*36+($AO813-1)*12+6,COLUMN())):INDIRECT(ADDRESS(($AN813-1)*36+($AO813-1)*12+$AP813+4,COLUMN())),INDIRECT(ADDRESS(($AN813-1)*3+$AO813+5,$AP813+7)))&gt;=1,0,INDIRECT(ADDRESS(($AN813-1)*3+$AO813+5,$AP813+7)))))</f>
        <v>0</v>
      </c>
      <c r="AR813" s="4">
        <f ca="1">COUNTIF(INDIRECT("H"&amp;(ROW()+12*(($AN813-1)*3+$AO813)-ROW())/12+5):INDIRECT("S"&amp;(ROW()+12*(($AN813-1)*3+$AO813)-ROW())/12+5),AQ813)</f>
        <v>0</v>
      </c>
      <c r="AU813" s="4">
        <f ca="1">IF(AND(AQ813&gt;0,AR813&gt;0),COUNTIF(AU$6:AU812,"&gt;0")+1,0)</f>
        <v>0</v>
      </c>
    </row>
    <row r="814" spans="40:47">
      <c r="AN814" s="4">
        <v>23</v>
      </c>
      <c r="AO814" s="4">
        <v>2</v>
      </c>
      <c r="AP814" s="4">
        <v>5</v>
      </c>
      <c r="AQ814" s="4">
        <f ca="1">IF($AP814=1,IF(INDIRECT(ADDRESS(($AN814-1)*3+$AO814+5,$AP814+7))="",0,INDIRECT(ADDRESS(($AN814-1)*3+$AO814+5,$AP814+7))),IF(INDIRECT(ADDRESS(($AN814-1)*3+$AO814+5,$AP814+7))="",0,IF(COUNTIF(INDIRECT(ADDRESS(($AN814-1)*36+($AO814-1)*12+6,COLUMN())):INDIRECT(ADDRESS(($AN814-1)*36+($AO814-1)*12+$AP814+4,COLUMN())),INDIRECT(ADDRESS(($AN814-1)*3+$AO814+5,$AP814+7)))&gt;=1,0,INDIRECT(ADDRESS(($AN814-1)*3+$AO814+5,$AP814+7)))))</f>
        <v>0</v>
      </c>
      <c r="AR814" s="4">
        <f ca="1">COUNTIF(INDIRECT("H"&amp;(ROW()+12*(($AN814-1)*3+$AO814)-ROW())/12+5):INDIRECT("S"&amp;(ROW()+12*(($AN814-1)*3+$AO814)-ROW())/12+5),AQ814)</f>
        <v>0</v>
      </c>
      <c r="AU814" s="4">
        <f ca="1">IF(AND(AQ814&gt;0,AR814&gt;0),COUNTIF(AU$6:AU813,"&gt;0")+1,0)</f>
        <v>0</v>
      </c>
    </row>
    <row r="815" spans="40:47">
      <c r="AN815" s="4">
        <v>23</v>
      </c>
      <c r="AO815" s="4">
        <v>2</v>
      </c>
      <c r="AP815" s="4">
        <v>6</v>
      </c>
      <c r="AQ815" s="4">
        <f ca="1">IF($AP815=1,IF(INDIRECT(ADDRESS(($AN815-1)*3+$AO815+5,$AP815+7))="",0,INDIRECT(ADDRESS(($AN815-1)*3+$AO815+5,$AP815+7))),IF(INDIRECT(ADDRESS(($AN815-1)*3+$AO815+5,$AP815+7))="",0,IF(COUNTIF(INDIRECT(ADDRESS(($AN815-1)*36+($AO815-1)*12+6,COLUMN())):INDIRECT(ADDRESS(($AN815-1)*36+($AO815-1)*12+$AP815+4,COLUMN())),INDIRECT(ADDRESS(($AN815-1)*3+$AO815+5,$AP815+7)))&gt;=1,0,INDIRECT(ADDRESS(($AN815-1)*3+$AO815+5,$AP815+7)))))</f>
        <v>0</v>
      </c>
      <c r="AR815" s="4">
        <f ca="1">COUNTIF(INDIRECT("H"&amp;(ROW()+12*(($AN815-1)*3+$AO815)-ROW())/12+5):INDIRECT("S"&amp;(ROW()+12*(($AN815-1)*3+$AO815)-ROW())/12+5),AQ815)</f>
        <v>0</v>
      </c>
      <c r="AU815" s="4">
        <f ca="1">IF(AND(AQ815&gt;0,AR815&gt;0),COUNTIF(AU$6:AU814,"&gt;0")+1,0)</f>
        <v>0</v>
      </c>
    </row>
    <row r="816" spans="40:47">
      <c r="AN816" s="4">
        <v>23</v>
      </c>
      <c r="AO816" s="4">
        <v>2</v>
      </c>
      <c r="AP816" s="4">
        <v>7</v>
      </c>
      <c r="AQ816" s="4">
        <f ca="1">IF($AP816=1,IF(INDIRECT(ADDRESS(($AN816-1)*3+$AO816+5,$AP816+7))="",0,INDIRECT(ADDRESS(($AN816-1)*3+$AO816+5,$AP816+7))),IF(INDIRECT(ADDRESS(($AN816-1)*3+$AO816+5,$AP816+7))="",0,IF(COUNTIF(INDIRECT(ADDRESS(($AN816-1)*36+($AO816-1)*12+6,COLUMN())):INDIRECT(ADDRESS(($AN816-1)*36+($AO816-1)*12+$AP816+4,COLUMN())),INDIRECT(ADDRESS(($AN816-1)*3+$AO816+5,$AP816+7)))&gt;=1,0,INDIRECT(ADDRESS(($AN816-1)*3+$AO816+5,$AP816+7)))))</f>
        <v>0</v>
      </c>
      <c r="AR816" s="4">
        <f ca="1">COUNTIF(INDIRECT("H"&amp;(ROW()+12*(($AN816-1)*3+$AO816)-ROW())/12+5):INDIRECT("S"&amp;(ROW()+12*(($AN816-1)*3+$AO816)-ROW())/12+5),AQ816)</f>
        <v>0</v>
      </c>
      <c r="AU816" s="4">
        <f ca="1">IF(AND(AQ816&gt;0,AR816&gt;0),COUNTIF(AU$6:AU815,"&gt;0")+1,0)</f>
        <v>0</v>
      </c>
    </row>
    <row r="817" spans="40:47">
      <c r="AN817" s="4">
        <v>23</v>
      </c>
      <c r="AO817" s="4">
        <v>2</v>
      </c>
      <c r="AP817" s="4">
        <v>8</v>
      </c>
      <c r="AQ817" s="4">
        <f ca="1">IF($AP817=1,IF(INDIRECT(ADDRESS(($AN817-1)*3+$AO817+5,$AP817+7))="",0,INDIRECT(ADDRESS(($AN817-1)*3+$AO817+5,$AP817+7))),IF(INDIRECT(ADDRESS(($AN817-1)*3+$AO817+5,$AP817+7))="",0,IF(COUNTIF(INDIRECT(ADDRESS(($AN817-1)*36+($AO817-1)*12+6,COLUMN())):INDIRECT(ADDRESS(($AN817-1)*36+($AO817-1)*12+$AP817+4,COLUMN())),INDIRECT(ADDRESS(($AN817-1)*3+$AO817+5,$AP817+7)))&gt;=1,0,INDIRECT(ADDRESS(($AN817-1)*3+$AO817+5,$AP817+7)))))</f>
        <v>0</v>
      </c>
      <c r="AR817" s="4">
        <f ca="1">COUNTIF(INDIRECT("H"&amp;(ROW()+12*(($AN817-1)*3+$AO817)-ROW())/12+5):INDIRECT("S"&amp;(ROW()+12*(($AN817-1)*3+$AO817)-ROW())/12+5),AQ817)</f>
        <v>0</v>
      </c>
      <c r="AU817" s="4">
        <f ca="1">IF(AND(AQ817&gt;0,AR817&gt;0),COUNTIF(AU$6:AU816,"&gt;0")+1,0)</f>
        <v>0</v>
      </c>
    </row>
    <row r="818" spans="40:47">
      <c r="AN818" s="4">
        <v>23</v>
      </c>
      <c r="AO818" s="4">
        <v>2</v>
      </c>
      <c r="AP818" s="4">
        <v>9</v>
      </c>
      <c r="AQ818" s="4">
        <f ca="1">IF($AP818=1,IF(INDIRECT(ADDRESS(($AN818-1)*3+$AO818+5,$AP818+7))="",0,INDIRECT(ADDRESS(($AN818-1)*3+$AO818+5,$AP818+7))),IF(INDIRECT(ADDRESS(($AN818-1)*3+$AO818+5,$AP818+7))="",0,IF(COUNTIF(INDIRECT(ADDRESS(($AN818-1)*36+($AO818-1)*12+6,COLUMN())):INDIRECT(ADDRESS(($AN818-1)*36+($AO818-1)*12+$AP818+4,COLUMN())),INDIRECT(ADDRESS(($AN818-1)*3+$AO818+5,$AP818+7)))&gt;=1,0,INDIRECT(ADDRESS(($AN818-1)*3+$AO818+5,$AP818+7)))))</f>
        <v>0</v>
      </c>
      <c r="AR818" s="4">
        <f ca="1">COUNTIF(INDIRECT("H"&amp;(ROW()+12*(($AN818-1)*3+$AO818)-ROW())/12+5):INDIRECT("S"&amp;(ROW()+12*(($AN818-1)*3+$AO818)-ROW())/12+5),AQ818)</f>
        <v>0</v>
      </c>
      <c r="AU818" s="4">
        <f ca="1">IF(AND(AQ818&gt;0,AR818&gt;0),COUNTIF(AU$6:AU817,"&gt;0")+1,0)</f>
        <v>0</v>
      </c>
    </row>
    <row r="819" spans="40:47">
      <c r="AN819" s="4">
        <v>23</v>
      </c>
      <c r="AO819" s="4">
        <v>2</v>
      </c>
      <c r="AP819" s="4">
        <v>10</v>
      </c>
      <c r="AQ819" s="4">
        <f ca="1">IF($AP819=1,IF(INDIRECT(ADDRESS(($AN819-1)*3+$AO819+5,$AP819+7))="",0,INDIRECT(ADDRESS(($AN819-1)*3+$AO819+5,$AP819+7))),IF(INDIRECT(ADDRESS(($AN819-1)*3+$AO819+5,$AP819+7))="",0,IF(COUNTIF(INDIRECT(ADDRESS(($AN819-1)*36+($AO819-1)*12+6,COLUMN())):INDIRECT(ADDRESS(($AN819-1)*36+($AO819-1)*12+$AP819+4,COLUMN())),INDIRECT(ADDRESS(($AN819-1)*3+$AO819+5,$AP819+7)))&gt;=1,0,INDIRECT(ADDRESS(($AN819-1)*3+$AO819+5,$AP819+7)))))</f>
        <v>0</v>
      </c>
      <c r="AR819" s="4">
        <f ca="1">COUNTIF(INDIRECT("H"&amp;(ROW()+12*(($AN819-1)*3+$AO819)-ROW())/12+5):INDIRECT("S"&amp;(ROW()+12*(($AN819-1)*3+$AO819)-ROW())/12+5),AQ819)</f>
        <v>0</v>
      </c>
      <c r="AU819" s="4">
        <f ca="1">IF(AND(AQ819&gt;0,AR819&gt;0),COUNTIF(AU$6:AU818,"&gt;0")+1,0)</f>
        <v>0</v>
      </c>
    </row>
    <row r="820" spans="40:47">
      <c r="AN820" s="4">
        <v>23</v>
      </c>
      <c r="AO820" s="4">
        <v>2</v>
      </c>
      <c r="AP820" s="4">
        <v>11</v>
      </c>
      <c r="AQ820" s="4">
        <f ca="1">IF($AP820=1,IF(INDIRECT(ADDRESS(($AN820-1)*3+$AO820+5,$AP820+7))="",0,INDIRECT(ADDRESS(($AN820-1)*3+$AO820+5,$AP820+7))),IF(INDIRECT(ADDRESS(($AN820-1)*3+$AO820+5,$AP820+7))="",0,IF(COUNTIF(INDIRECT(ADDRESS(($AN820-1)*36+($AO820-1)*12+6,COLUMN())):INDIRECT(ADDRESS(($AN820-1)*36+($AO820-1)*12+$AP820+4,COLUMN())),INDIRECT(ADDRESS(($AN820-1)*3+$AO820+5,$AP820+7)))&gt;=1,0,INDIRECT(ADDRESS(($AN820-1)*3+$AO820+5,$AP820+7)))))</f>
        <v>0</v>
      </c>
      <c r="AR820" s="4">
        <f ca="1">COUNTIF(INDIRECT("H"&amp;(ROW()+12*(($AN820-1)*3+$AO820)-ROW())/12+5):INDIRECT("S"&amp;(ROW()+12*(($AN820-1)*3+$AO820)-ROW())/12+5),AQ820)</f>
        <v>0</v>
      </c>
      <c r="AU820" s="4">
        <f ca="1">IF(AND(AQ820&gt;0,AR820&gt;0),COUNTIF(AU$6:AU819,"&gt;0")+1,0)</f>
        <v>0</v>
      </c>
    </row>
    <row r="821" spans="40:47">
      <c r="AN821" s="4">
        <v>23</v>
      </c>
      <c r="AO821" s="4">
        <v>2</v>
      </c>
      <c r="AP821" s="4">
        <v>12</v>
      </c>
      <c r="AQ821" s="4">
        <f ca="1">IF($AP821=1,IF(INDIRECT(ADDRESS(($AN821-1)*3+$AO821+5,$AP821+7))="",0,INDIRECT(ADDRESS(($AN821-1)*3+$AO821+5,$AP821+7))),IF(INDIRECT(ADDRESS(($AN821-1)*3+$AO821+5,$AP821+7))="",0,IF(COUNTIF(INDIRECT(ADDRESS(($AN821-1)*36+($AO821-1)*12+6,COLUMN())):INDIRECT(ADDRESS(($AN821-1)*36+($AO821-1)*12+$AP821+4,COLUMN())),INDIRECT(ADDRESS(($AN821-1)*3+$AO821+5,$AP821+7)))&gt;=1,0,INDIRECT(ADDRESS(($AN821-1)*3+$AO821+5,$AP821+7)))))</f>
        <v>0</v>
      </c>
      <c r="AR821" s="4">
        <f ca="1">COUNTIF(INDIRECT("H"&amp;(ROW()+12*(($AN821-1)*3+$AO821)-ROW())/12+5):INDIRECT("S"&amp;(ROW()+12*(($AN821-1)*3+$AO821)-ROW())/12+5),AQ821)</f>
        <v>0</v>
      </c>
      <c r="AU821" s="4">
        <f ca="1">IF(AND(AQ821&gt;0,AR821&gt;0),COUNTIF(AU$6:AU820,"&gt;0")+1,0)</f>
        <v>0</v>
      </c>
    </row>
    <row r="822" spans="40:47">
      <c r="AN822" s="4">
        <v>23</v>
      </c>
      <c r="AO822" s="4">
        <v>3</v>
      </c>
      <c r="AP822" s="4">
        <v>1</v>
      </c>
      <c r="AQ822" s="4">
        <f ca="1">IF($AP822=1,IF(INDIRECT(ADDRESS(($AN822-1)*3+$AO822+5,$AP822+7))="",0,INDIRECT(ADDRESS(($AN822-1)*3+$AO822+5,$AP822+7))),IF(INDIRECT(ADDRESS(($AN822-1)*3+$AO822+5,$AP822+7))="",0,IF(COUNTIF(INDIRECT(ADDRESS(($AN822-1)*36+($AO822-1)*12+6,COLUMN())):INDIRECT(ADDRESS(($AN822-1)*36+($AO822-1)*12+$AP822+4,COLUMN())),INDIRECT(ADDRESS(($AN822-1)*3+$AO822+5,$AP822+7)))&gt;=1,0,INDIRECT(ADDRESS(($AN822-1)*3+$AO822+5,$AP822+7)))))</f>
        <v>0</v>
      </c>
      <c r="AR822" s="4">
        <f ca="1">COUNTIF(INDIRECT("H"&amp;(ROW()+12*(($AN822-1)*3+$AO822)-ROW())/12+5):INDIRECT("S"&amp;(ROW()+12*(($AN822-1)*3+$AO822)-ROW())/12+5),AQ822)</f>
        <v>0</v>
      </c>
      <c r="AU822" s="4">
        <f ca="1">IF(AND(AQ822&gt;0,AR822&gt;0),COUNTIF(AU$6:AU821,"&gt;0")+1,0)</f>
        <v>0</v>
      </c>
    </row>
    <row r="823" spans="40:47">
      <c r="AN823" s="4">
        <v>23</v>
      </c>
      <c r="AO823" s="4">
        <v>3</v>
      </c>
      <c r="AP823" s="4">
        <v>2</v>
      </c>
      <c r="AQ823" s="4">
        <f ca="1">IF($AP823=1,IF(INDIRECT(ADDRESS(($AN823-1)*3+$AO823+5,$AP823+7))="",0,INDIRECT(ADDRESS(($AN823-1)*3+$AO823+5,$AP823+7))),IF(INDIRECT(ADDRESS(($AN823-1)*3+$AO823+5,$AP823+7))="",0,IF(COUNTIF(INDIRECT(ADDRESS(($AN823-1)*36+($AO823-1)*12+6,COLUMN())):INDIRECT(ADDRESS(($AN823-1)*36+($AO823-1)*12+$AP823+4,COLUMN())),INDIRECT(ADDRESS(($AN823-1)*3+$AO823+5,$AP823+7)))&gt;=1,0,INDIRECT(ADDRESS(($AN823-1)*3+$AO823+5,$AP823+7)))))</f>
        <v>0</v>
      </c>
      <c r="AR823" s="4">
        <f ca="1">COUNTIF(INDIRECT("H"&amp;(ROW()+12*(($AN823-1)*3+$AO823)-ROW())/12+5):INDIRECT("S"&amp;(ROW()+12*(($AN823-1)*3+$AO823)-ROW())/12+5),AQ823)</f>
        <v>0</v>
      </c>
      <c r="AU823" s="4">
        <f ca="1">IF(AND(AQ823&gt;0,AR823&gt;0),COUNTIF(AU$6:AU822,"&gt;0")+1,0)</f>
        <v>0</v>
      </c>
    </row>
    <row r="824" spans="40:47">
      <c r="AN824" s="4">
        <v>23</v>
      </c>
      <c r="AO824" s="4">
        <v>3</v>
      </c>
      <c r="AP824" s="4">
        <v>3</v>
      </c>
      <c r="AQ824" s="4">
        <f ca="1">IF($AP824=1,IF(INDIRECT(ADDRESS(($AN824-1)*3+$AO824+5,$AP824+7))="",0,INDIRECT(ADDRESS(($AN824-1)*3+$AO824+5,$AP824+7))),IF(INDIRECT(ADDRESS(($AN824-1)*3+$AO824+5,$AP824+7))="",0,IF(COUNTIF(INDIRECT(ADDRESS(($AN824-1)*36+($AO824-1)*12+6,COLUMN())):INDIRECT(ADDRESS(($AN824-1)*36+($AO824-1)*12+$AP824+4,COLUMN())),INDIRECT(ADDRESS(($AN824-1)*3+$AO824+5,$AP824+7)))&gt;=1,0,INDIRECT(ADDRESS(($AN824-1)*3+$AO824+5,$AP824+7)))))</f>
        <v>0</v>
      </c>
      <c r="AR824" s="4">
        <f ca="1">COUNTIF(INDIRECT("H"&amp;(ROW()+12*(($AN824-1)*3+$AO824)-ROW())/12+5):INDIRECT("S"&amp;(ROW()+12*(($AN824-1)*3+$AO824)-ROW())/12+5),AQ824)</f>
        <v>0</v>
      </c>
      <c r="AU824" s="4">
        <f ca="1">IF(AND(AQ824&gt;0,AR824&gt;0),COUNTIF(AU$6:AU823,"&gt;0")+1,0)</f>
        <v>0</v>
      </c>
    </row>
    <row r="825" spans="40:47">
      <c r="AN825" s="4">
        <v>23</v>
      </c>
      <c r="AO825" s="4">
        <v>3</v>
      </c>
      <c r="AP825" s="4">
        <v>4</v>
      </c>
      <c r="AQ825" s="4">
        <f ca="1">IF($AP825=1,IF(INDIRECT(ADDRESS(($AN825-1)*3+$AO825+5,$AP825+7))="",0,INDIRECT(ADDRESS(($AN825-1)*3+$AO825+5,$AP825+7))),IF(INDIRECT(ADDRESS(($AN825-1)*3+$AO825+5,$AP825+7))="",0,IF(COUNTIF(INDIRECT(ADDRESS(($AN825-1)*36+($AO825-1)*12+6,COLUMN())):INDIRECT(ADDRESS(($AN825-1)*36+($AO825-1)*12+$AP825+4,COLUMN())),INDIRECT(ADDRESS(($AN825-1)*3+$AO825+5,$AP825+7)))&gt;=1,0,INDIRECT(ADDRESS(($AN825-1)*3+$AO825+5,$AP825+7)))))</f>
        <v>0</v>
      </c>
      <c r="AR825" s="4">
        <f ca="1">COUNTIF(INDIRECT("H"&amp;(ROW()+12*(($AN825-1)*3+$AO825)-ROW())/12+5):INDIRECT("S"&amp;(ROW()+12*(($AN825-1)*3+$AO825)-ROW())/12+5),AQ825)</f>
        <v>0</v>
      </c>
      <c r="AU825" s="4">
        <f ca="1">IF(AND(AQ825&gt;0,AR825&gt;0),COUNTIF(AU$6:AU824,"&gt;0")+1,0)</f>
        <v>0</v>
      </c>
    </row>
    <row r="826" spans="40:47">
      <c r="AN826" s="4">
        <v>23</v>
      </c>
      <c r="AO826" s="4">
        <v>3</v>
      </c>
      <c r="AP826" s="4">
        <v>5</v>
      </c>
      <c r="AQ826" s="4">
        <f ca="1">IF($AP826=1,IF(INDIRECT(ADDRESS(($AN826-1)*3+$AO826+5,$AP826+7))="",0,INDIRECT(ADDRESS(($AN826-1)*3+$AO826+5,$AP826+7))),IF(INDIRECT(ADDRESS(($AN826-1)*3+$AO826+5,$AP826+7))="",0,IF(COUNTIF(INDIRECT(ADDRESS(($AN826-1)*36+($AO826-1)*12+6,COLUMN())):INDIRECT(ADDRESS(($AN826-1)*36+($AO826-1)*12+$AP826+4,COLUMN())),INDIRECT(ADDRESS(($AN826-1)*3+$AO826+5,$AP826+7)))&gt;=1,0,INDIRECT(ADDRESS(($AN826-1)*3+$AO826+5,$AP826+7)))))</f>
        <v>0</v>
      </c>
      <c r="AR826" s="4">
        <f ca="1">COUNTIF(INDIRECT("H"&amp;(ROW()+12*(($AN826-1)*3+$AO826)-ROW())/12+5):INDIRECT("S"&amp;(ROW()+12*(($AN826-1)*3+$AO826)-ROW())/12+5),AQ826)</f>
        <v>0</v>
      </c>
      <c r="AU826" s="4">
        <f ca="1">IF(AND(AQ826&gt;0,AR826&gt;0),COUNTIF(AU$6:AU825,"&gt;0")+1,0)</f>
        <v>0</v>
      </c>
    </row>
    <row r="827" spans="40:47">
      <c r="AN827" s="4">
        <v>23</v>
      </c>
      <c r="AO827" s="4">
        <v>3</v>
      </c>
      <c r="AP827" s="4">
        <v>6</v>
      </c>
      <c r="AQ827" s="4">
        <f ca="1">IF($AP827=1,IF(INDIRECT(ADDRESS(($AN827-1)*3+$AO827+5,$AP827+7))="",0,INDIRECT(ADDRESS(($AN827-1)*3+$AO827+5,$AP827+7))),IF(INDIRECT(ADDRESS(($AN827-1)*3+$AO827+5,$AP827+7))="",0,IF(COUNTIF(INDIRECT(ADDRESS(($AN827-1)*36+($AO827-1)*12+6,COLUMN())):INDIRECT(ADDRESS(($AN827-1)*36+($AO827-1)*12+$AP827+4,COLUMN())),INDIRECT(ADDRESS(($AN827-1)*3+$AO827+5,$AP827+7)))&gt;=1,0,INDIRECT(ADDRESS(($AN827-1)*3+$AO827+5,$AP827+7)))))</f>
        <v>0</v>
      </c>
      <c r="AR827" s="4">
        <f ca="1">COUNTIF(INDIRECT("H"&amp;(ROW()+12*(($AN827-1)*3+$AO827)-ROW())/12+5):INDIRECT("S"&amp;(ROW()+12*(($AN827-1)*3+$AO827)-ROW())/12+5),AQ827)</f>
        <v>0</v>
      </c>
      <c r="AU827" s="4">
        <f ca="1">IF(AND(AQ827&gt;0,AR827&gt;0),COUNTIF(AU$6:AU826,"&gt;0")+1,0)</f>
        <v>0</v>
      </c>
    </row>
    <row r="828" spans="40:47">
      <c r="AN828" s="4">
        <v>23</v>
      </c>
      <c r="AO828" s="4">
        <v>3</v>
      </c>
      <c r="AP828" s="4">
        <v>7</v>
      </c>
      <c r="AQ828" s="4">
        <f ca="1">IF($AP828=1,IF(INDIRECT(ADDRESS(($AN828-1)*3+$AO828+5,$AP828+7))="",0,INDIRECT(ADDRESS(($AN828-1)*3+$AO828+5,$AP828+7))),IF(INDIRECT(ADDRESS(($AN828-1)*3+$AO828+5,$AP828+7))="",0,IF(COUNTIF(INDIRECT(ADDRESS(($AN828-1)*36+($AO828-1)*12+6,COLUMN())):INDIRECT(ADDRESS(($AN828-1)*36+($AO828-1)*12+$AP828+4,COLUMN())),INDIRECT(ADDRESS(($AN828-1)*3+$AO828+5,$AP828+7)))&gt;=1,0,INDIRECT(ADDRESS(($AN828-1)*3+$AO828+5,$AP828+7)))))</f>
        <v>0</v>
      </c>
      <c r="AR828" s="4">
        <f ca="1">COUNTIF(INDIRECT("H"&amp;(ROW()+12*(($AN828-1)*3+$AO828)-ROW())/12+5):INDIRECT("S"&amp;(ROW()+12*(($AN828-1)*3+$AO828)-ROW())/12+5),AQ828)</f>
        <v>0</v>
      </c>
      <c r="AU828" s="4">
        <f ca="1">IF(AND(AQ828&gt;0,AR828&gt;0),COUNTIF(AU$6:AU827,"&gt;0")+1,0)</f>
        <v>0</v>
      </c>
    </row>
    <row r="829" spans="40:47">
      <c r="AN829" s="4">
        <v>23</v>
      </c>
      <c r="AO829" s="4">
        <v>3</v>
      </c>
      <c r="AP829" s="4">
        <v>8</v>
      </c>
      <c r="AQ829" s="4">
        <f ca="1">IF($AP829=1,IF(INDIRECT(ADDRESS(($AN829-1)*3+$AO829+5,$AP829+7))="",0,INDIRECT(ADDRESS(($AN829-1)*3+$AO829+5,$AP829+7))),IF(INDIRECT(ADDRESS(($AN829-1)*3+$AO829+5,$AP829+7))="",0,IF(COUNTIF(INDIRECT(ADDRESS(($AN829-1)*36+($AO829-1)*12+6,COLUMN())):INDIRECT(ADDRESS(($AN829-1)*36+($AO829-1)*12+$AP829+4,COLUMN())),INDIRECT(ADDRESS(($AN829-1)*3+$AO829+5,$AP829+7)))&gt;=1,0,INDIRECT(ADDRESS(($AN829-1)*3+$AO829+5,$AP829+7)))))</f>
        <v>0</v>
      </c>
      <c r="AR829" s="4">
        <f ca="1">COUNTIF(INDIRECT("H"&amp;(ROW()+12*(($AN829-1)*3+$AO829)-ROW())/12+5):INDIRECT("S"&amp;(ROW()+12*(($AN829-1)*3+$AO829)-ROW())/12+5),AQ829)</f>
        <v>0</v>
      </c>
      <c r="AU829" s="4">
        <f ca="1">IF(AND(AQ829&gt;0,AR829&gt;0),COUNTIF(AU$6:AU828,"&gt;0")+1,0)</f>
        <v>0</v>
      </c>
    </row>
    <row r="830" spans="40:47">
      <c r="AN830" s="4">
        <v>23</v>
      </c>
      <c r="AO830" s="4">
        <v>3</v>
      </c>
      <c r="AP830" s="4">
        <v>9</v>
      </c>
      <c r="AQ830" s="4">
        <f ca="1">IF($AP830=1,IF(INDIRECT(ADDRESS(($AN830-1)*3+$AO830+5,$AP830+7))="",0,INDIRECT(ADDRESS(($AN830-1)*3+$AO830+5,$AP830+7))),IF(INDIRECT(ADDRESS(($AN830-1)*3+$AO830+5,$AP830+7))="",0,IF(COUNTIF(INDIRECT(ADDRESS(($AN830-1)*36+($AO830-1)*12+6,COLUMN())):INDIRECT(ADDRESS(($AN830-1)*36+($AO830-1)*12+$AP830+4,COLUMN())),INDIRECT(ADDRESS(($AN830-1)*3+$AO830+5,$AP830+7)))&gt;=1,0,INDIRECT(ADDRESS(($AN830-1)*3+$AO830+5,$AP830+7)))))</f>
        <v>0</v>
      </c>
      <c r="AR830" s="4">
        <f ca="1">COUNTIF(INDIRECT("H"&amp;(ROW()+12*(($AN830-1)*3+$AO830)-ROW())/12+5):INDIRECT("S"&amp;(ROW()+12*(($AN830-1)*3+$AO830)-ROW())/12+5),AQ830)</f>
        <v>0</v>
      </c>
      <c r="AU830" s="4">
        <f ca="1">IF(AND(AQ830&gt;0,AR830&gt;0),COUNTIF(AU$6:AU829,"&gt;0")+1,0)</f>
        <v>0</v>
      </c>
    </row>
    <row r="831" spans="40:47">
      <c r="AN831" s="4">
        <v>23</v>
      </c>
      <c r="AO831" s="4">
        <v>3</v>
      </c>
      <c r="AP831" s="4">
        <v>10</v>
      </c>
      <c r="AQ831" s="4">
        <f ca="1">IF($AP831=1,IF(INDIRECT(ADDRESS(($AN831-1)*3+$AO831+5,$AP831+7))="",0,INDIRECT(ADDRESS(($AN831-1)*3+$AO831+5,$AP831+7))),IF(INDIRECT(ADDRESS(($AN831-1)*3+$AO831+5,$AP831+7))="",0,IF(COUNTIF(INDIRECT(ADDRESS(($AN831-1)*36+($AO831-1)*12+6,COLUMN())):INDIRECT(ADDRESS(($AN831-1)*36+($AO831-1)*12+$AP831+4,COLUMN())),INDIRECT(ADDRESS(($AN831-1)*3+$AO831+5,$AP831+7)))&gt;=1,0,INDIRECT(ADDRESS(($AN831-1)*3+$AO831+5,$AP831+7)))))</f>
        <v>0</v>
      </c>
      <c r="AR831" s="4">
        <f ca="1">COUNTIF(INDIRECT("H"&amp;(ROW()+12*(($AN831-1)*3+$AO831)-ROW())/12+5):INDIRECT("S"&amp;(ROW()+12*(($AN831-1)*3+$AO831)-ROW())/12+5),AQ831)</f>
        <v>0</v>
      </c>
      <c r="AU831" s="4">
        <f ca="1">IF(AND(AQ831&gt;0,AR831&gt;0),COUNTIF(AU$6:AU830,"&gt;0")+1,0)</f>
        <v>0</v>
      </c>
    </row>
    <row r="832" spans="40:47">
      <c r="AN832" s="4">
        <v>23</v>
      </c>
      <c r="AO832" s="4">
        <v>3</v>
      </c>
      <c r="AP832" s="4">
        <v>11</v>
      </c>
      <c r="AQ832" s="4">
        <f ca="1">IF($AP832=1,IF(INDIRECT(ADDRESS(($AN832-1)*3+$AO832+5,$AP832+7))="",0,INDIRECT(ADDRESS(($AN832-1)*3+$AO832+5,$AP832+7))),IF(INDIRECT(ADDRESS(($AN832-1)*3+$AO832+5,$AP832+7))="",0,IF(COUNTIF(INDIRECT(ADDRESS(($AN832-1)*36+($AO832-1)*12+6,COLUMN())):INDIRECT(ADDRESS(($AN832-1)*36+($AO832-1)*12+$AP832+4,COLUMN())),INDIRECT(ADDRESS(($AN832-1)*3+$AO832+5,$AP832+7)))&gt;=1,0,INDIRECT(ADDRESS(($AN832-1)*3+$AO832+5,$AP832+7)))))</f>
        <v>0</v>
      </c>
      <c r="AR832" s="4">
        <f ca="1">COUNTIF(INDIRECT("H"&amp;(ROW()+12*(($AN832-1)*3+$AO832)-ROW())/12+5):INDIRECT("S"&amp;(ROW()+12*(($AN832-1)*3+$AO832)-ROW())/12+5),AQ832)</f>
        <v>0</v>
      </c>
      <c r="AU832" s="4">
        <f ca="1">IF(AND(AQ832&gt;0,AR832&gt;0),COUNTIF(AU$6:AU831,"&gt;0")+1,0)</f>
        <v>0</v>
      </c>
    </row>
    <row r="833" spans="40:47">
      <c r="AN833" s="77">
        <v>23</v>
      </c>
      <c r="AO833" s="77">
        <v>3</v>
      </c>
      <c r="AP833" s="77">
        <v>12</v>
      </c>
      <c r="AQ833" s="77">
        <f ca="1">IF($AP833=1,IF(INDIRECT(ADDRESS(($AN833-1)*3+$AO833+5,$AP833+7))="",0,INDIRECT(ADDRESS(($AN833-1)*3+$AO833+5,$AP833+7))),IF(INDIRECT(ADDRESS(($AN833-1)*3+$AO833+5,$AP833+7))="",0,IF(COUNTIF(INDIRECT(ADDRESS(($AN833-1)*36+($AO833-1)*12+6,COLUMN())):INDIRECT(ADDRESS(($AN833-1)*36+($AO833-1)*12+$AP833+4,COLUMN())),INDIRECT(ADDRESS(($AN833-1)*3+$AO833+5,$AP833+7)))&gt;=1,0,INDIRECT(ADDRESS(($AN833-1)*3+$AO833+5,$AP833+7)))))</f>
        <v>0</v>
      </c>
      <c r="AR833" s="77">
        <f ca="1">COUNTIF(INDIRECT("H"&amp;(ROW()+12*(($AN833-1)*3+$AO833)-ROW())/12+5):INDIRECT("S"&amp;(ROW()+12*(($AN833-1)*3+$AO833)-ROW())/12+5),AQ833)</f>
        <v>0</v>
      </c>
      <c r="AS833" s="77"/>
      <c r="AT833" s="77"/>
      <c r="AU833" s="77">
        <f ca="1">IF(AND(AQ833&gt;0,AR833&gt;0),COUNTIF(AU$6:AU832,"&gt;0")+1,0)</f>
        <v>0</v>
      </c>
    </row>
    <row r="834" spans="40:47">
      <c r="AN834" s="4">
        <v>24</v>
      </c>
      <c r="AO834" s="4">
        <v>1</v>
      </c>
      <c r="AP834" s="4">
        <v>1</v>
      </c>
      <c r="AQ834" s="4">
        <f ca="1">IF($AP834=1,IF(INDIRECT(ADDRESS(($AN834-1)*3+$AO834+5,$AP834+7))="",0,INDIRECT(ADDRESS(($AN834-1)*3+$AO834+5,$AP834+7))),IF(INDIRECT(ADDRESS(($AN834-1)*3+$AO834+5,$AP834+7))="",0,IF(COUNTIF(INDIRECT(ADDRESS(($AN834-1)*36+($AO834-1)*12+6,COLUMN())):INDIRECT(ADDRESS(($AN834-1)*36+($AO834-1)*12+$AP834+4,COLUMN())),INDIRECT(ADDRESS(($AN834-1)*3+$AO834+5,$AP834+7)))&gt;=1,0,INDIRECT(ADDRESS(($AN834-1)*3+$AO834+5,$AP834+7)))))</f>
        <v>0</v>
      </c>
      <c r="AR834" s="4">
        <f ca="1">COUNTIF(INDIRECT("H"&amp;(ROW()+12*(($AN834-1)*3+$AO834)-ROW())/12+5):INDIRECT("S"&amp;(ROW()+12*(($AN834-1)*3+$AO834)-ROW())/12+5),AQ834)</f>
        <v>0</v>
      </c>
      <c r="AU834" s="4">
        <f ca="1">IF(AND(AQ834&gt;0,AR834&gt;0),COUNTIF(AU$6:AU833,"&gt;0")+1,0)</f>
        <v>0</v>
      </c>
    </row>
    <row r="835" spans="40:47">
      <c r="AN835" s="4">
        <v>24</v>
      </c>
      <c r="AO835" s="4">
        <v>1</v>
      </c>
      <c r="AP835" s="4">
        <v>2</v>
      </c>
      <c r="AQ835" s="4">
        <f ca="1">IF($AP835=1,IF(INDIRECT(ADDRESS(($AN835-1)*3+$AO835+5,$AP835+7))="",0,INDIRECT(ADDRESS(($AN835-1)*3+$AO835+5,$AP835+7))),IF(INDIRECT(ADDRESS(($AN835-1)*3+$AO835+5,$AP835+7))="",0,IF(COUNTIF(INDIRECT(ADDRESS(($AN835-1)*36+($AO835-1)*12+6,COLUMN())):INDIRECT(ADDRESS(($AN835-1)*36+($AO835-1)*12+$AP835+4,COLUMN())),INDIRECT(ADDRESS(($AN835-1)*3+$AO835+5,$AP835+7)))&gt;=1,0,INDIRECT(ADDRESS(($AN835-1)*3+$AO835+5,$AP835+7)))))</f>
        <v>0</v>
      </c>
      <c r="AR835" s="4">
        <f ca="1">COUNTIF(INDIRECT("H"&amp;(ROW()+12*(($AN835-1)*3+$AO835)-ROW())/12+5):INDIRECT("S"&amp;(ROW()+12*(($AN835-1)*3+$AO835)-ROW())/12+5),AQ835)</f>
        <v>0</v>
      </c>
      <c r="AU835" s="4">
        <f ca="1">IF(AND(AQ835&gt;0,AR835&gt;0),COUNTIF(AU$6:AU834,"&gt;0")+1,0)</f>
        <v>0</v>
      </c>
    </row>
    <row r="836" spans="40:47">
      <c r="AN836" s="4">
        <v>24</v>
      </c>
      <c r="AO836" s="4">
        <v>1</v>
      </c>
      <c r="AP836" s="4">
        <v>3</v>
      </c>
      <c r="AQ836" s="4">
        <f ca="1">IF($AP836=1,IF(INDIRECT(ADDRESS(($AN836-1)*3+$AO836+5,$AP836+7))="",0,INDIRECT(ADDRESS(($AN836-1)*3+$AO836+5,$AP836+7))),IF(INDIRECT(ADDRESS(($AN836-1)*3+$AO836+5,$AP836+7))="",0,IF(COUNTIF(INDIRECT(ADDRESS(($AN836-1)*36+($AO836-1)*12+6,COLUMN())):INDIRECT(ADDRESS(($AN836-1)*36+($AO836-1)*12+$AP836+4,COLUMN())),INDIRECT(ADDRESS(($AN836-1)*3+$AO836+5,$AP836+7)))&gt;=1,0,INDIRECT(ADDRESS(($AN836-1)*3+$AO836+5,$AP836+7)))))</f>
        <v>0</v>
      </c>
      <c r="AR836" s="4">
        <f ca="1">COUNTIF(INDIRECT("H"&amp;(ROW()+12*(($AN836-1)*3+$AO836)-ROW())/12+5):INDIRECT("S"&amp;(ROW()+12*(($AN836-1)*3+$AO836)-ROW())/12+5),AQ836)</f>
        <v>0</v>
      </c>
      <c r="AU836" s="4">
        <f ca="1">IF(AND(AQ836&gt;0,AR836&gt;0),COUNTIF(AU$6:AU835,"&gt;0")+1,0)</f>
        <v>0</v>
      </c>
    </row>
    <row r="837" spans="40:47">
      <c r="AN837" s="4">
        <v>24</v>
      </c>
      <c r="AO837" s="4">
        <v>1</v>
      </c>
      <c r="AP837" s="4">
        <v>4</v>
      </c>
      <c r="AQ837" s="4">
        <f ca="1">IF($AP837=1,IF(INDIRECT(ADDRESS(($AN837-1)*3+$AO837+5,$AP837+7))="",0,INDIRECT(ADDRESS(($AN837-1)*3+$AO837+5,$AP837+7))),IF(INDIRECT(ADDRESS(($AN837-1)*3+$AO837+5,$AP837+7))="",0,IF(COUNTIF(INDIRECT(ADDRESS(($AN837-1)*36+($AO837-1)*12+6,COLUMN())):INDIRECT(ADDRESS(($AN837-1)*36+($AO837-1)*12+$AP837+4,COLUMN())),INDIRECT(ADDRESS(($AN837-1)*3+$AO837+5,$AP837+7)))&gt;=1,0,INDIRECT(ADDRESS(($AN837-1)*3+$AO837+5,$AP837+7)))))</f>
        <v>0</v>
      </c>
      <c r="AR837" s="4">
        <f ca="1">COUNTIF(INDIRECT("H"&amp;(ROW()+12*(($AN837-1)*3+$AO837)-ROW())/12+5):INDIRECT("S"&amp;(ROW()+12*(($AN837-1)*3+$AO837)-ROW())/12+5),AQ837)</f>
        <v>0</v>
      </c>
      <c r="AU837" s="4">
        <f ca="1">IF(AND(AQ837&gt;0,AR837&gt;0),COUNTIF(AU$6:AU836,"&gt;0")+1,0)</f>
        <v>0</v>
      </c>
    </row>
    <row r="838" spans="40:47">
      <c r="AN838" s="4">
        <v>24</v>
      </c>
      <c r="AO838" s="4">
        <v>1</v>
      </c>
      <c r="AP838" s="4">
        <v>5</v>
      </c>
      <c r="AQ838" s="4">
        <f ca="1">IF($AP838=1,IF(INDIRECT(ADDRESS(($AN838-1)*3+$AO838+5,$AP838+7))="",0,INDIRECT(ADDRESS(($AN838-1)*3+$AO838+5,$AP838+7))),IF(INDIRECT(ADDRESS(($AN838-1)*3+$AO838+5,$AP838+7))="",0,IF(COUNTIF(INDIRECT(ADDRESS(($AN838-1)*36+($AO838-1)*12+6,COLUMN())):INDIRECT(ADDRESS(($AN838-1)*36+($AO838-1)*12+$AP838+4,COLUMN())),INDIRECT(ADDRESS(($AN838-1)*3+$AO838+5,$AP838+7)))&gt;=1,0,INDIRECT(ADDRESS(($AN838-1)*3+$AO838+5,$AP838+7)))))</f>
        <v>0</v>
      </c>
      <c r="AR838" s="4">
        <f ca="1">COUNTIF(INDIRECT("H"&amp;(ROW()+12*(($AN838-1)*3+$AO838)-ROW())/12+5):INDIRECT("S"&amp;(ROW()+12*(($AN838-1)*3+$AO838)-ROW())/12+5),AQ838)</f>
        <v>0</v>
      </c>
      <c r="AU838" s="4">
        <f ca="1">IF(AND(AQ838&gt;0,AR838&gt;0),COUNTIF(AU$6:AU837,"&gt;0")+1,0)</f>
        <v>0</v>
      </c>
    </row>
    <row r="839" spans="40:47">
      <c r="AN839" s="4">
        <v>24</v>
      </c>
      <c r="AO839" s="4">
        <v>1</v>
      </c>
      <c r="AP839" s="4">
        <v>6</v>
      </c>
      <c r="AQ839" s="4">
        <f ca="1">IF($AP839=1,IF(INDIRECT(ADDRESS(($AN839-1)*3+$AO839+5,$AP839+7))="",0,INDIRECT(ADDRESS(($AN839-1)*3+$AO839+5,$AP839+7))),IF(INDIRECT(ADDRESS(($AN839-1)*3+$AO839+5,$AP839+7))="",0,IF(COUNTIF(INDIRECT(ADDRESS(($AN839-1)*36+($AO839-1)*12+6,COLUMN())):INDIRECT(ADDRESS(($AN839-1)*36+($AO839-1)*12+$AP839+4,COLUMN())),INDIRECT(ADDRESS(($AN839-1)*3+$AO839+5,$AP839+7)))&gt;=1,0,INDIRECT(ADDRESS(($AN839-1)*3+$AO839+5,$AP839+7)))))</f>
        <v>0</v>
      </c>
      <c r="AR839" s="4">
        <f ca="1">COUNTIF(INDIRECT("H"&amp;(ROW()+12*(($AN839-1)*3+$AO839)-ROW())/12+5):INDIRECT("S"&amp;(ROW()+12*(($AN839-1)*3+$AO839)-ROW())/12+5),AQ839)</f>
        <v>0</v>
      </c>
      <c r="AU839" s="4">
        <f ca="1">IF(AND(AQ839&gt;0,AR839&gt;0),COUNTIF(AU$6:AU838,"&gt;0")+1,0)</f>
        <v>0</v>
      </c>
    </row>
    <row r="840" spans="40:47">
      <c r="AN840" s="4">
        <v>24</v>
      </c>
      <c r="AO840" s="4">
        <v>1</v>
      </c>
      <c r="AP840" s="4">
        <v>7</v>
      </c>
      <c r="AQ840" s="4">
        <f ca="1">IF($AP840=1,IF(INDIRECT(ADDRESS(($AN840-1)*3+$AO840+5,$AP840+7))="",0,INDIRECT(ADDRESS(($AN840-1)*3+$AO840+5,$AP840+7))),IF(INDIRECT(ADDRESS(($AN840-1)*3+$AO840+5,$AP840+7))="",0,IF(COUNTIF(INDIRECT(ADDRESS(($AN840-1)*36+($AO840-1)*12+6,COLUMN())):INDIRECT(ADDRESS(($AN840-1)*36+($AO840-1)*12+$AP840+4,COLUMN())),INDIRECT(ADDRESS(($AN840-1)*3+$AO840+5,$AP840+7)))&gt;=1,0,INDIRECT(ADDRESS(($AN840-1)*3+$AO840+5,$AP840+7)))))</f>
        <v>0</v>
      </c>
      <c r="AR840" s="4">
        <f ca="1">COUNTIF(INDIRECT("H"&amp;(ROW()+12*(($AN840-1)*3+$AO840)-ROW())/12+5):INDIRECT("S"&amp;(ROW()+12*(($AN840-1)*3+$AO840)-ROW())/12+5),AQ840)</f>
        <v>0</v>
      </c>
      <c r="AU840" s="4">
        <f ca="1">IF(AND(AQ840&gt;0,AR840&gt;0),COUNTIF(AU$6:AU839,"&gt;0")+1,0)</f>
        <v>0</v>
      </c>
    </row>
    <row r="841" spans="40:47">
      <c r="AN841" s="4">
        <v>24</v>
      </c>
      <c r="AO841" s="4">
        <v>1</v>
      </c>
      <c r="AP841" s="4">
        <v>8</v>
      </c>
      <c r="AQ841" s="4">
        <f ca="1">IF($AP841=1,IF(INDIRECT(ADDRESS(($AN841-1)*3+$AO841+5,$AP841+7))="",0,INDIRECT(ADDRESS(($AN841-1)*3+$AO841+5,$AP841+7))),IF(INDIRECT(ADDRESS(($AN841-1)*3+$AO841+5,$AP841+7))="",0,IF(COUNTIF(INDIRECT(ADDRESS(($AN841-1)*36+($AO841-1)*12+6,COLUMN())):INDIRECT(ADDRESS(($AN841-1)*36+($AO841-1)*12+$AP841+4,COLUMN())),INDIRECT(ADDRESS(($AN841-1)*3+$AO841+5,$AP841+7)))&gt;=1,0,INDIRECT(ADDRESS(($AN841-1)*3+$AO841+5,$AP841+7)))))</f>
        <v>0</v>
      </c>
      <c r="AR841" s="4">
        <f ca="1">COUNTIF(INDIRECT("H"&amp;(ROW()+12*(($AN841-1)*3+$AO841)-ROW())/12+5):INDIRECT("S"&amp;(ROW()+12*(($AN841-1)*3+$AO841)-ROW())/12+5),AQ841)</f>
        <v>0</v>
      </c>
      <c r="AU841" s="4">
        <f ca="1">IF(AND(AQ841&gt;0,AR841&gt;0),COUNTIF(AU$6:AU840,"&gt;0")+1,0)</f>
        <v>0</v>
      </c>
    </row>
    <row r="842" spans="40:47">
      <c r="AN842" s="4">
        <v>24</v>
      </c>
      <c r="AO842" s="4">
        <v>1</v>
      </c>
      <c r="AP842" s="4">
        <v>9</v>
      </c>
      <c r="AQ842" s="4">
        <f ca="1">IF($AP842=1,IF(INDIRECT(ADDRESS(($AN842-1)*3+$AO842+5,$AP842+7))="",0,INDIRECT(ADDRESS(($AN842-1)*3+$AO842+5,$AP842+7))),IF(INDIRECT(ADDRESS(($AN842-1)*3+$AO842+5,$AP842+7))="",0,IF(COUNTIF(INDIRECT(ADDRESS(($AN842-1)*36+($AO842-1)*12+6,COLUMN())):INDIRECT(ADDRESS(($AN842-1)*36+($AO842-1)*12+$AP842+4,COLUMN())),INDIRECT(ADDRESS(($AN842-1)*3+$AO842+5,$AP842+7)))&gt;=1,0,INDIRECT(ADDRESS(($AN842-1)*3+$AO842+5,$AP842+7)))))</f>
        <v>0</v>
      </c>
      <c r="AR842" s="4">
        <f ca="1">COUNTIF(INDIRECT("H"&amp;(ROW()+12*(($AN842-1)*3+$AO842)-ROW())/12+5):INDIRECT("S"&amp;(ROW()+12*(($AN842-1)*3+$AO842)-ROW())/12+5),AQ842)</f>
        <v>0</v>
      </c>
      <c r="AU842" s="4">
        <f ca="1">IF(AND(AQ842&gt;0,AR842&gt;0),COUNTIF(AU$6:AU841,"&gt;0")+1,0)</f>
        <v>0</v>
      </c>
    </row>
    <row r="843" spans="40:47">
      <c r="AN843" s="4">
        <v>24</v>
      </c>
      <c r="AO843" s="4">
        <v>1</v>
      </c>
      <c r="AP843" s="4">
        <v>10</v>
      </c>
      <c r="AQ843" s="4">
        <f ca="1">IF($AP843=1,IF(INDIRECT(ADDRESS(($AN843-1)*3+$AO843+5,$AP843+7))="",0,INDIRECT(ADDRESS(($AN843-1)*3+$AO843+5,$AP843+7))),IF(INDIRECT(ADDRESS(($AN843-1)*3+$AO843+5,$AP843+7))="",0,IF(COUNTIF(INDIRECT(ADDRESS(($AN843-1)*36+($AO843-1)*12+6,COLUMN())):INDIRECT(ADDRESS(($AN843-1)*36+($AO843-1)*12+$AP843+4,COLUMN())),INDIRECT(ADDRESS(($AN843-1)*3+$AO843+5,$AP843+7)))&gt;=1,0,INDIRECT(ADDRESS(($AN843-1)*3+$AO843+5,$AP843+7)))))</f>
        <v>0</v>
      </c>
      <c r="AR843" s="4">
        <f ca="1">COUNTIF(INDIRECT("H"&amp;(ROW()+12*(($AN843-1)*3+$AO843)-ROW())/12+5):INDIRECT("S"&amp;(ROW()+12*(($AN843-1)*3+$AO843)-ROW())/12+5),AQ843)</f>
        <v>0</v>
      </c>
      <c r="AU843" s="4">
        <f ca="1">IF(AND(AQ843&gt;0,AR843&gt;0),COUNTIF(AU$6:AU842,"&gt;0")+1,0)</f>
        <v>0</v>
      </c>
    </row>
    <row r="844" spans="40:47">
      <c r="AN844" s="4">
        <v>24</v>
      </c>
      <c r="AO844" s="4">
        <v>1</v>
      </c>
      <c r="AP844" s="4">
        <v>11</v>
      </c>
      <c r="AQ844" s="4">
        <f ca="1">IF($AP844=1,IF(INDIRECT(ADDRESS(($AN844-1)*3+$AO844+5,$AP844+7))="",0,INDIRECT(ADDRESS(($AN844-1)*3+$AO844+5,$AP844+7))),IF(INDIRECT(ADDRESS(($AN844-1)*3+$AO844+5,$AP844+7))="",0,IF(COUNTIF(INDIRECT(ADDRESS(($AN844-1)*36+($AO844-1)*12+6,COLUMN())):INDIRECT(ADDRESS(($AN844-1)*36+($AO844-1)*12+$AP844+4,COLUMN())),INDIRECT(ADDRESS(($AN844-1)*3+$AO844+5,$AP844+7)))&gt;=1,0,INDIRECT(ADDRESS(($AN844-1)*3+$AO844+5,$AP844+7)))))</f>
        <v>0</v>
      </c>
      <c r="AR844" s="4">
        <f ca="1">COUNTIF(INDIRECT("H"&amp;(ROW()+12*(($AN844-1)*3+$AO844)-ROW())/12+5):INDIRECT("S"&amp;(ROW()+12*(($AN844-1)*3+$AO844)-ROW())/12+5),AQ844)</f>
        <v>0</v>
      </c>
      <c r="AU844" s="4">
        <f ca="1">IF(AND(AQ844&gt;0,AR844&gt;0),COUNTIF(AU$6:AU843,"&gt;0")+1,0)</f>
        <v>0</v>
      </c>
    </row>
    <row r="845" spans="40:47">
      <c r="AN845" s="4">
        <v>24</v>
      </c>
      <c r="AO845" s="4">
        <v>1</v>
      </c>
      <c r="AP845" s="4">
        <v>12</v>
      </c>
      <c r="AQ845" s="4">
        <f ca="1">IF($AP845=1,IF(INDIRECT(ADDRESS(($AN845-1)*3+$AO845+5,$AP845+7))="",0,INDIRECT(ADDRESS(($AN845-1)*3+$AO845+5,$AP845+7))),IF(INDIRECT(ADDRESS(($AN845-1)*3+$AO845+5,$AP845+7))="",0,IF(COUNTIF(INDIRECT(ADDRESS(($AN845-1)*36+($AO845-1)*12+6,COLUMN())):INDIRECT(ADDRESS(($AN845-1)*36+($AO845-1)*12+$AP845+4,COLUMN())),INDIRECT(ADDRESS(($AN845-1)*3+$AO845+5,$AP845+7)))&gt;=1,0,INDIRECT(ADDRESS(($AN845-1)*3+$AO845+5,$AP845+7)))))</f>
        <v>0</v>
      </c>
      <c r="AR845" s="4">
        <f ca="1">COUNTIF(INDIRECT("H"&amp;(ROW()+12*(($AN845-1)*3+$AO845)-ROW())/12+5):INDIRECT("S"&amp;(ROW()+12*(($AN845-1)*3+$AO845)-ROW())/12+5),AQ845)</f>
        <v>0</v>
      </c>
      <c r="AU845" s="4">
        <f ca="1">IF(AND(AQ845&gt;0,AR845&gt;0),COUNTIF(AU$6:AU844,"&gt;0")+1,0)</f>
        <v>0</v>
      </c>
    </row>
    <row r="846" spans="40:47">
      <c r="AN846" s="4">
        <v>24</v>
      </c>
      <c r="AO846" s="4">
        <v>2</v>
      </c>
      <c r="AP846" s="4">
        <v>1</v>
      </c>
      <c r="AQ846" s="4">
        <f ca="1">IF($AP846=1,IF(INDIRECT(ADDRESS(($AN846-1)*3+$AO846+5,$AP846+7))="",0,INDIRECT(ADDRESS(($AN846-1)*3+$AO846+5,$AP846+7))),IF(INDIRECT(ADDRESS(($AN846-1)*3+$AO846+5,$AP846+7))="",0,IF(COUNTIF(INDIRECT(ADDRESS(($AN846-1)*36+($AO846-1)*12+6,COLUMN())):INDIRECT(ADDRESS(($AN846-1)*36+($AO846-1)*12+$AP846+4,COLUMN())),INDIRECT(ADDRESS(($AN846-1)*3+$AO846+5,$AP846+7)))&gt;=1,0,INDIRECT(ADDRESS(($AN846-1)*3+$AO846+5,$AP846+7)))))</f>
        <v>0</v>
      </c>
      <c r="AR846" s="4">
        <f ca="1">COUNTIF(INDIRECT("H"&amp;(ROW()+12*(($AN846-1)*3+$AO846)-ROW())/12+5):INDIRECT("S"&amp;(ROW()+12*(($AN846-1)*3+$AO846)-ROW())/12+5),AQ846)</f>
        <v>0</v>
      </c>
      <c r="AU846" s="4">
        <f ca="1">IF(AND(AQ846&gt;0,AR846&gt;0),COUNTIF(AU$6:AU845,"&gt;0")+1,0)</f>
        <v>0</v>
      </c>
    </row>
    <row r="847" spans="40:47">
      <c r="AN847" s="4">
        <v>24</v>
      </c>
      <c r="AO847" s="4">
        <v>2</v>
      </c>
      <c r="AP847" s="4">
        <v>2</v>
      </c>
      <c r="AQ847" s="4">
        <f ca="1">IF($AP847=1,IF(INDIRECT(ADDRESS(($AN847-1)*3+$AO847+5,$AP847+7))="",0,INDIRECT(ADDRESS(($AN847-1)*3+$AO847+5,$AP847+7))),IF(INDIRECT(ADDRESS(($AN847-1)*3+$AO847+5,$AP847+7))="",0,IF(COUNTIF(INDIRECT(ADDRESS(($AN847-1)*36+($AO847-1)*12+6,COLUMN())):INDIRECT(ADDRESS(($AN847-1)*36+($AO847-1)*12+$AP847+4,COLUMN())),INDIRECT(ADDRESS(($AN847-1)*3+$AO847+5,$AP847+7)))&gt;=1,0,INDIRECT(ADDRESS(($AN847-1)*3+$AO847+5,$AP847+7)))))</f>
        <v>0</v>
      </c>
      <c r="AR847" s="4">
        <f ca="1">COUNTIF(INDIRECT("H"&amp;(ROW()+12*(($AN847-1)*3+$AO847)-ROW())/12+5):INDIRECT("S"&amp;(ROW()+12*(($AN847-1)*3+$AO847)-ROW())/12+5),AQ847)</f>
        <v>0</v>
      </c>
      <c r="AU847" s="4">
        <f ca="1">IF(AND(AQ847&gt;0,AR847&gt;0),COUNTIF(AU$6:AU846,"&gt;0")+1,0)</f>
        <v>0</v>
      </c>
    </row>
    <row r="848" spans="40:47">
      <c r="AN848" s="4">
        <v>24</v>
      </c>
      <c r="AO848" s="4">
        <v>2</v>
      </c>
      <c r="AP848" s="4">
        <v>3</v>
      </c>
      <c r="AQ848" s="4">
        <f ca="1">IF($AP848=1,IF(INDIRECT(ADDRESS(($AN848-1)*3+$AO848+5,$AP848+7))="",0,INDIRECT(ADDRESS(($AN848-1)*3+$AO848+5,$AP848+7))),IF(INDIRECT(ADDRESS(($AN848-1)*3+$AO848+5,$AP848+7))="",0,IF(COUNTIF(INDIRECT(ADDRESS(($AN848-1)*36+($AO848-1)*12+6,COLUMN())):INDIRECT(ADDRESS(($AN848-1)*36+($AO848-1)*12+$AP848+4,COLUMN())),INDIRECT(ADDRESS(($AN848-1)*3+$AO848+5,$AP848+7)))&gt;=1,0,INDIRECT(ADDRESS(($AN848-1)*3+$AO848+5,$AP848+7)))))</f>
        <v>0</v>
      </c>
      <c r="AR848" s="4">
        <f ca="1">COUNTIF(INDIRECT("H"&amp;(ROW()+12*(($AN848-1)*3+$AO848)-ROW())/12+5):INDIRECT("S"&amp;(ROW()+12*(($AN848-1)*3+$AO848)-ROW())/12+5),AQ848)</f>
        <v>0</v>
      </c>
      <c r="AU848" s="4">
        <f ca="1">IF(AND(AQ848&gt;0,AR848&gt;0),COUNTIF(AU$6:AU847,"&gt;0")+1,0)</f>
        <v>0</v>
      </c>
    </row>
    <row r="849" spans="40:47">
      <c r="AN849" s="4">
        <v>24</v>
      </c>
      <c r="AO849" s="4">
        <v>2</v>
      </c>
      <c r="AP849" s="4">
        <v>4</v>
      </c>
      <c r="AQ849" s="4">
        <f ca="1">IF($AP849=1,IF(INDIRECT(ADDRESS(($AN849-1)*3+$AO849+5,$AP849+7))="",0,INDIRECT(ADDRESS(($AN849-1)*3+$AO849+5,$AP849+7))),IF(INDIRECT(ADDRESS(($AN849-1)*3+$AO849+5,$AP849+7))="",0,IF(COUNTIF(INDIRECT(ADDRESS(($AN849-1)*36+($AO849-1)*12+6,COLUMN())):INDIRECT(ADDRESS(($AN849-1)*36+($AO849-1)*12+$AP849+4,COLUMN())),INDIRECT(ADDRESS(($AN849-1)*3+$AO849+5,$AP849+7)))&gt;=1,0,INDIRECT(ADDRESS(($AN849-1)*3+$AO849+5,$AP849+7)))))</f>
        <v>0</v>
      </c>
      <c r="AR849" s="4">
        <f ca="1">COUNTIF(INDIRECT("H"&amp;(ROW()+12*(($AN849-1)*3+$AO849)-ROW())/12+5):INDIRECT("S"&amp;(ROW()+12*(($AN849-1)*3+$AO849)-ROW())/12+5),AQ849)</f>
        <v>0</v>
      </c>
      <c r="AU849" s="4">
        <f ca="1">IF(AND(AQ849&gt;0,AR849&gt;0),COUNTIF(AU$6:AU848,"&gt;0")+1,0)</f>
        <v>0</v>
      </c>
    </row>
    <row r="850" spans="40:47">
      <c r="AN850" s="4">
        <v>24</v>
      </c>
      <c r="AO850" s="4">
        <v>2</v>
      </c>
      <c r="AP850" s="4">
        <v>5</v>
      </c>
      <c r="AQ850" s="4">
        <f ca="1">IF($AP850=1,IF(INDIRECT(ADDRESS(($AN850-1)*3+$AO850+5,$AP850+7))="",0,INDIRECT(ADDRESS(($AN850-1)*3+$AO850+5,$AP850+7))),IF(INDIRECT(ADDRESS(($AN850-1)*3+$AO850+5,$AP850+7))="",0,IF(COUNTIF(INDIRECT(ADDRESS(($AN850-1)*36+($AO850-1)*12+6,COLUMN())):INDIRECT(ADDRESS(($AN850-1)*36+($AO850-1)*12+$AP850+4,COLUMN())),INDIRECT(ADDRESS(($AN850-1)*3+$AO850+5,$AP850+7)))&gt;=1,0,INDIRECT(ADDRESS(($AN850-1)*3+$AO850+5,$AP850+7)))))</f>
        <v>0</v>
      </c>
      <c r="AR850" s="4">
        <f ca="1">COUNTIF(INDIRECT("H"&amp;(ROW()+12*(($AN850-1)*3+$AO850)-ROW())/12+5):INDIRECT("S"&amp;(ROW()+12*(($AN850-1)*3+$AO850)-ROW())/12+5),AQ850)</f>
        <v>0</v>
      </c>
      <c r="AU850" s="4">
        <f ca="1">IF(AND(AQ850&gt;0,AR850&gt;0),COUNTIF(AU$6:AU849,"&gt;0")+1,0)</f>
        <v>0</v>
      </c>
    </row>
    <row r="851" spans="40:47">
      <c r="AN851" s="4">
        <v>24</v>
      </c>
      <c r="AO851" s="4">
        <v>2</v>
      </c>
      <c r="AP851" s="4">
        <v>6</v>
      </c>
      <c r="AQ851" s="4">
        <f ca="1">IF($AP851=1,IF(INDIRECT(ADDRESS(($AN851-1)*3+$AO851+5,$AP851+7))="",0,INDIRECT(ADDRESS(($AN851-1)*3+$AO851+5,$AP851+7))),IF(INDIRECT(ADDRESS(($AN851-1)*3+$AO851+5,$AP851+7))="",0,IF(COUNTIF(INDIRECT(ADDRESS(($AN851-1)*36+($AO851-1)*12+6,COLUMN())):INDIRECT(ADDRESS(($AN851-1)*36+($AO851-1)*12+$AP851+4,COLUMN())),INDIRECT(ADDRESS(($AN851-1)*3+$AO851+5,$AP851+7)))&gt;=1,0,INDIRECT(ADDRESS(($AN851-1)*3+$AO851+5,$AP851+7)))))</f>
        <v>0</v>
      </c>
      <c r="AR851" s="4">
        <f ca="1">COUNTIF(INDIRECT("H"&amp;(ROW()+12*(($AN851-1)*3+$AO851)-ROW())/12+5):INDIRECT("S"&amp;(ROW()+12*(($AN851-1)*3+$AO851)-ROW())/12+5),AQ851)</f>
        <v>0</v>
      </c>
      <c r="AU851" s="4">
        <f ca="1">IF(AND(AQ851&gt;0,AR851&gt;0),COUNTIF(AU$6:AU850,"&gt;0")+1,0)</f>
        <v>0</v>
      </c>
    </row>
    <row r="852" spans="40:47">
      <c r="AN852" s="4">
        <v>24</v>
      </c>
      <c r="AO852" s="4">
        <v>2</v>
      </c>
      <c r="AP852" s="4">
        <v>7</v>
      </c>
      <c r="AQ852" s="4">
        <f ca="1">IF($AP852=1,IF(INDIRECT(ADDRESS(($AN852-1)*3+$AO852+5,$AP852+7))="",0,INDIRECT(ADDRESS(($AN852-1)*3+$AO852+5,$AP852+7))),IF(INDIRECT(ADDRESS(($AN852-1)*3+$AO852+5,$AP852+7))="",0,IF(COUNTIF(INDIRECT(ADDRESS(($AN852-1)*36+($AO852-1)*12+6,COLUMN())):INDIRECT(ADDRESS(($AN852-1)*36+($AO852-1)*12+$AP852+4,COLUMN())),INDIRECT(ADDRESS(($AN852-1)*3+$AO852+5,$AP852+7)))&gt;=1,0,INDIRECT(ADDRESS(($AN852-1)*3+$AO852+5,$AP852+7)))))</f>
        <v>0</v>
      </c>
      <c r="AR852" s="4">
        <f ca="1">COUNTIF(INDIRECT("H"&amp;(ROW()+12*(($AN852-1)*3+$AO852)-ROW())/12+5):INDIRECT("S"&amp;(ROW()+12*(($AN852-1)*3+$AO852)-ROW())/12+5),AQ852)</f>
        <v>0</v>
      </c>
      <c r="AU852" s="4">
        <f ca="1">IF(AND(AQ852&gt;0,AR852&gt;0),COUNTIF(AU$6:AU851,"&gt;0")+1,0)</f>
        <v>0</v>
      </c>
    </row>
    <row r="853" spans="40:47">
      <c r="AN853" s="4">
        <v>24</v>
      </c>
      <c r="AO853" s="4">
        <v>2</v>
      </c>
      <c r="AP853" s="4">
        <v>8</v>
      </c>
      <c r="AQ853" s="4">
        <f ca="1">IF($AP853=1,IF(INDIRECT(ADDRESS(($AN853-1)*3+$AO853+5,$AP853+7))="",0,INDIRECT(ADDRESS(($AN853-1)*3+$AO853+5,$AP853+7))),IF(INDIRECT(ADDRESS(($AN853-1)*3+$AO853+5,$AP853+7))="",0,IF(COUNTIF(INDIRECT(ADDRESS(($AN853-1)*36+($AO853-1)*12+6,COLUMN())):INDIRECT(ADDRESS(($AN853-1)*36+($AO853-1)*12+$AP853+4,COLUMN())),INDIRECT(ADDRESS(($AN853-1)*3+$AO853+5,$AP853+7)))&gt;=1,0,INDIRECT(ADDRESS(($AN853-1)*3+$AO853+5,$AP853+7)))))</f>
        <v>0</v>
      </c>
      <c r="AR853" s="4">
        <f ca="1">COUNTIF(INDIRECT("H"&amp;(ROW()+12*(($AN853-1)*3+$AO853)-ROW())/12+5):INDIRECT("S"&amp;(ROW()+12*(($AN853-1)*3+$AO853)-ROW())/12+5),AQ853)</f>
        <v>0</v>
      </c>
      <c r="AU853" s="4">
        <f ca="1">IF(AND(AQ853&gt;0,AR853&gt;0),COUNTIF(AU$6:AU852,"&gt;0")+1,0)</f>
        <v>0</v>
      </c>
    </row>
    <row r="854" spans="40:47">
      <c r="AN854" s="4">
        <v>24</v>
      </c>
      <c r="AO854" s="4">
        <v>2</v>
      </c>
      <c r="AP854" s="4">
        <v>9</v>
      </c>
      <c r="AQ854" s="4">
        <f ca="1">IF($AP854=1,IF(INDIRECT(ADDRESS(($AN854-1)*3+$AO854+5,$AP854+7))="",0,INDIRECT(ADDRESS(($AN854-1)*3+$AO854+5,$AP854+7))),IF(INDIRECT(ADDRESS(($AN854-1)*3+$AO854+5,$AP854+7))="",0,IF(COUNTIF(INDIRECT(ADDRESS(($AN854-1)*36+($AO854-1)*12+6,COLUMN())):INDIRECT(ADDRESS(($AN854-1)*36+($AO854-1)*12+$AP854+4,COLUMN())),INDIRECT(ADDRESS(($AN854-1)*3+$AO854+5,$AP854+7)))&gt;=1,0,INDIRECT(ADDRESS(($AN854-1)*3+$AO854+5,$AP854+7)))))</f>
        <v>0</v>
      </c>
      <c r="AR854" s="4">
        <f ca="1">COUNTIF(INDIRECT("H"&amp;(ROW()+12*(($AN854-1)*3+$AO854)-ROW())/12+5):INDIRECT("S"&amp;(ROW()+12*(($AN854-1)*3+$AO854)-ROW())/12+5),AQ854)</f>
        <v>0</v>
      </c>
      <c r="AU854" s="4">
        <f ca="1">IF(AND(AQ854&gt;0,AR854&gt;0),COUNTIF(AU$6:AU853,"&gt;0")+1,0)</f>
        <v>0</v>
      </c>
    </row>
    <row r="855" spans="40:47">
      <c r="AN855" s="4">
        <v>24</v>
      </c>
      <c r="AO855" s="4">
        <v>2</v>
      </c>
      <c r="AP855" s="4">
        <v>10</v>
      </c>
      <c r="AQ855" s="4">
        <f ca="1">IF($AP855=1,IF(INDIRECT(ADDRESS(($AN855-1)*3+$AO855+5,$AP855+7))="",0,INDIRECT(ADDRESS(($AN855-1)*3+$AO855+5,$AP855+7))),IF(INDIRECT(ADDRESS(($AN855-1)*3+$AO855+5,$AP855+7))="",0,IF(COUNTIF(INDIRECT(ADDRESS(($AN855-1)*36+($AO855-1)*12+6,COLUMN())):INDIRECT(ADDRESS(($AN855-1)*36+($AO855-1)*12+$AP855+4,COLUMN())),INDIRECT(ADDRESS(($AN855-1)*3+$AO855+5,$AP855+7)))&gt;=1,0,INDIRECT(ADDRESS(($AN855-1)*3+$AO855+5,$AP855+7)))))</f>
        <v>0</v>
      </c>
      <c r="AR855" s="4">
        <f ca="1">COUNTIF(INDIRECT("H"&amp;(ROW()+12*(($AN855-1)*3+$AO855)-ROW())/12+5):INDIRECT("S"&amp;(ROW()+12*(($AN855-1)*3+$AO855)-ROW())/12+5),AQ855)</f>
        <v>0</v>
      </c>
      <c r="AU855" s="4">
        <f ca="1">IF(AND(AQ855&gt;0,AR855&gt;0),COUNTIF(AU$6:AU854,"&gt;0")+1,0)</f>
        <v>0</v>
      </c>
    </row>
    <row r="856" spans="40:47">
      <c r="AN856" s="4">
        <v>24</v>
      </c>
      <c r="AO856" s="4">
        <v>2</v>
      </c>
      <c r="AP856" s="4">
        <v>11</v>
      </c>
      <c r="AQ856" s="4">
        <f ca="1">IF($AP856=1,IF(INDIRECT(ADDRESS(($AN856-1)*3+$AO856+5,$AP856+7))="",0,INDIRECT(ADDRESS(($AN856-1)*3+$AO856+5,$AP856+7))),IF(INDIRECT(ADDRESS(($AN856-1)*3+$AO856+5,$AP856+7))="",0,IF(COUNTIF(INDIRECT(ADDRESS(($AN856-1)*36+($AO856-1)*12+6,COLUMN())):INDIRECT(ADDRESS(($AN856-1)*36+($AO856-1)*12+$AP856+4,COLUMN())),INDIRECT(ADDRESS(($AN856-1)*3+$AO856+5,$AP856+7)))&gt;=1,0,INDIRECT(ADDRESS(($AN856-1)*3+$AO856+5,$AP856+7)))))</f>
        <v>0</v>
      </c>
      <c r="AR856" s="4">
        <f ca="1">COUNTIF(INDIRECT("H"&amp;(ROW()+12*(($AN856-1)*3+$AO856)-ROW())/12+5):INDIRECT("S"&amp;(ROW()+12*(($AN856-1)*3+$AO856)-ROW())/12+5),AQ856)</f>
        <v>0</v>
      </c>
      <c r="AU856" s="4">
        <f ca="1">IF(AND(AQ856&gt;0,AR856&gt;0),COUNTIF(AU$6:AU855,"&gt;0")+1,0)</f>
        <v>0</v>
      </c>
    </row>
    <row r="857" spans="40:47">
      <c r="AN857" s="4">
        <v>24</v>
      </c>
      <c r="AO857" s="4">
        <v>2</v>
      </c>
      <c r="AP857" s="4">
        <v>12</v>
      </c>
      <c r="AQ857" s="4">
        <f ca="1">IF($AP857=1,IF(INDIRECT(ADDRESS(($AN857-1)*3+$AO857+5,$AP857+7))="",0,INDIRECT(ADDRESS(($AN857-1)*3+$AO857+5,$AP857+7))),IF(INDIRECT(ADDRESS(($AN857-1)*3+$AO857+5,$AP857+7))="",0,IF(COUNTIF(INDIRECT(ADDRESS(($AN857-1)*36+($AO857-1)*12+6,COLUMN())):INDIRECT(ADDRESS(($AN857-1)*36+($AO857-1)*12+$AP857+4,COLUMN())),INDIRECT(ADDRESS(($AN857-1)*3+$AO857+5,$AP857+7)))&gt;=1,0,INDIRECT(ADDRESS(($AN857-1)*3+$AO857+5,$AP857+7)))))</f>
        <v>0</v>
      </c>
      <c r="AR857" s="4">
        <f ca="1">COUNTIF(INDIRECT("H"&amp;(ROW()+12*(($AN857-1)*3+$AO857)-ROW())/12+5):INDIRECT("S"&amp;(ROW()+12*(($AN857-1)*3+$AO857)-ROW())/12+5),AQ857)</f>
        <v>0</v>
      </c>
      <c r="AU857" s="4">
        <f ca="1">IF(AND(AQ857&gt;0,AR857&gt;0),COUNTIF(AU$6:AU856,"&gt;0")+1,0)</f>
        <v>0</v>
      </c>
    </row>
    <row r="858" spans="40:47">
      <c r="AN858" s="4">
        <v>24</v>
      </c>
      <c r="AO858" s="4">
        <v>3</v>
      </c>
      <c r="AP858" s="4">
        <v>1</v>
      </c>
      <c r="AQ858" s="4">
        <f ca="1">IF($AP858=1,IF(INDIRECT(ADDRESS(($AN858-1)*3+$AO858+5,$AP858+7))="",0,INDIRECT(ADDRESS(($AN858-1)*3+$AO858+5,$AP858+7))),IF(INDIRECT(ADDRESS(($AN858-1)*3+$AO858+5,$AP858+7))="",0,IF(COUNTIF(INDIRECT(ADDRESS(($AN858-1)*36+($AO858-1)*12+6,COLUMN())):INDIRECT(ADDRESS(($AN858-1)*36+($AO858-1)*12+$AP858+4,COLUMN())),INDIRECT(ADDRESS(($AN858-1)*3+$AO858+5,$AP858+7)))&gt;=1,0,INDIRECT(ADDRESS(($AN858-1)*3+$AO858+5,$AP858+7)))))</f>
        <v>0</v>
      </c>
      <c r="AR858" s="4">
        <f ca="1">COUNTIF(INDIRECT("H"&amp;(ROW()+12*(($AN858-1)*3+$AO858)-ROW())/12+5):INDIRECT("S"&amp;(ROW()+12*(($AN858-1)*3+$AO858)-ROW())/12+5),AQ858)</f>
        <v>0</v>
      </c>
      <c r="AU858" s="4">
        <f ca="1">IF(AND(AQ858&gt;0,AR858&gt;0),COUNTIF(AU$6:AU857,"&gt;0")+1,0)</f>
        <v>0</v>
      </c>
    </row>
    <row r="859" spans="40:47">
      <c r="AN859" s="4">
        <v>24</v>
      </c>
      <c r="AO859" s="4">
        <v>3</v>
      </c>
      <c r="AP859" s="4">
        <v>2</v>
      </c>
      <c r="AQ859" s="4">
        <f ca="1">IF($AP859=1,IF(INDIRECT(ADDRESS(($AN859-1)*3+$AO859+5,$AP859+7))="",0,INDIRECT(ADDRESS(($AN859-1)*3+$AO859+5,$AP859+7))),IF(INDIRECT(ADDRESS(($AN859-1)*3+$AO859+5,$AP859+7))="",0,IF(COUNTIF(INDIRECT(ADDRESS(($AN859-1)*36+($AO859-1)*12+6,COLUMN())):INDIRECT(ADDRESS(($AN859-1)*36+($AO859-1)*12+$AP859+4,COLUMN())),INDIRECT(ADDRESS(($AN859-1)*3+$AO859+5,$AP859+7)))&gt;=1,0,INDIRECT(ADDRESS(($AN859-1)*3+$AO859+5,$AP859+7)))))</f>
        <v>0</v>
      </c>
      <c r="AR859" s="4">
        <f ca="1">COUNTIF(INDIRECT("H"&amp;(ROW()+12*(($AN859-1)*3+$AO859)-ROW())/12+5):INDIRECT("S"&amp;(ROW()+12*(($AN859-1)*3+$AO859)-ROW())/12+5),AQ859)</f>
        <v>0</v>
      </c>
      <c r="AU859" s="4">
        <f ca="1">IF(AND(AQ859&gt;0,AR859&gt;0),COUNTIF(AU$6:AU858,"&gt;0")+1,0)</f>
        <v>0</v>
      </c>
    </row>
    <row r="860" spans="40:47">
      <c r="AN860" s="4">
        <v>24</v>
      </c>
      <c r="AO860" s="4">
        <v>3</v>
      </c>
      <c r="AP860" s="4">
        <v>3</v>
      </c>
      <c r="AQ860" s="4">
        <f ca="1">IF($AP860=1,IF(INDIRECT(ADDRESS(($AN860-1)*3+$AO860+5,$AP860+7))="",0,INDIRECT(ADDRESS(($AN860-1)*3+$AO860+5,$AP860+7))),IF(INDIRECT(ADDRESS(($AN860-1)*3+$AO860+5,$AP860+7))="",0,IF(COUNTIF(INDIRECT(ADDRESS(($AN860-1)*36+($AO860-1)*12+6,COLUMN())):INDIRECT(ADDRESS(($AN860-1)*36+($AO860-1)*12+$AP860+4,COLUMN())),INDIRECT(ADDRESS(($AN860-1)*3+$AO860+5,$AP860+7)))&gt;=1,0,INDIRECT(ADDRESS(($AN860-1)*3+$AO860+5,$AP860+7)))))</f>
        <v>0</v>
      </c>
      <c r="AR860" s="4">
        <f ca="1">COUNTIF(INDIRECT("H"&amp;(ROW()+12*(($AN860-1)*3+$AO860)-ROW())/12+5):INDIRECT("S"&amp;(ROW()+12*(($AN860-1)*3+$AO860)-ROW())/12+5),AQ860)</f>
        <v>0</v>
      </c>
      <c r="AU860" s="4">
        <f ca="1">IF(AND(AQ860&gt;0,AR860&gt;0),COUNTIF(AU$6:AU859,"&gt;0")+1,0)</f>
        <v>0</v>
      </c>
    </row>
    <row r="861" spans="40:47">
      <c r="AN861" s="4">
        <v>24</v>
      </c>
      <c r="AO861" s="4">
        <v>3</v>
      </c>
      <c r="AP861" s="4">
        <v>4</v>
      </c>
      <c r="AQ861" s="4">
        <f ca="1">IF($AP861=1,IF(INDIRECT(ADDRESS(($AN861-1)*3+$AO861+5,$AP861+7))="",0,INDIRECT(ADDRESS(($AN861-1)*3+$AO861+5,$AP861+7))),IF(INDIRECT(ADDRESS(($AN861-1)*3+$AO861+5,$AP861+7))="",0,IF(COUNTIF(INDIRECT(ADDRESS(($AN861-1)*36+($AO861-1)*12+6,COLUMN())):INDIRECT(ADDRESS(($AN861-1)*36+($AO861-1)*12+$AP861+4,COLUMN())),INDIRECT(ADDRESS(($AN861-1)*3+$AO861+5,$AP861+7)))&gt;=1,0,INDIRECT(ADDRESS(($AN861-1)*3+$AO861+5,$AP861+7)))))</f>
        <v>0</v>
      </c>
      <c r="AR861" s="4">
        <f ca="1">COUNTIF(INDIRECT("H"&amp;(ROW()+12*(($AN861-1)*3+$AO861)-ROW())/12+5):INDIRECT("S"&amp;(ROW()+12*(($AN861-1)*3+$AO861)-ROW())/12+5),AQ861)</f>
        <v>0</v>
      </c>
      <c r="AU861" s="4">
        <f ca="1">IF(AND(AQ861&gt;0,AR861&gt;0),COUNTIF(AU$6:AU860,"&gt;0")+1,0)</f>
        <v>0</v>
      </c>
    </row>
    <row r="862" spans="40:47">
      <c r="AN862" s="4">
        <v>24</v>
      </c>
      <c r="AO862" s="4">
        <v>3</v>
      </c>
      <c r="AP862" s="4">
        <v>5</v>
      </c>
      <c r="AQ862" s="4">
        <f ca="1">IF($AP862=1,IF(INDIRECT(ADDRESS(($AN862-1)*3+$AO862+5,$AP862+7))="",0,INDIRECT(ADDRESS(($AN862-1)*3+$AO862+5,$AP862+7))),IF(INDIRECT(ADDRESS(($AN862-1)*3+$AO862+5,$AP862+7))="",0,IF(COUNTIF(INDIRECT(ADDRESS(($AN862-1)*36+($AO862-1)*12+6,COLUMN())):INDIRECT(ADDRESS(($AN862-1)*36+($AO862-1)*12+$AP862+4,COLUMN())),INDIRECT(ADDRESS(($AN862-1)*3+$AO862+5,$AP862+7)))&gt;=1,0,INDIRECT(ADDRESS(($AN862-1)*3+$AO862+5,$AP862+7)))))</f>
        <v>0</v>
      </c>
      <c r="AR862" s="4">
        <f ca="1">COUNTIF(INDIRECT("H"&amp;(ROW()+12*(($AN862-1)*3+$AO862)-ROW())/12+5):INDIRECT("S"&amp;(ROW()+12*(($AN862-1)*3+$AO862)-ROW())/12+5),AQ862)</f>
        <v>0</v>
      </c>
      <c r="AU862" s="4">
        <f ca="1">IF(AND(AQ862&gt;0,AR862&gt;0),COUNTIF(AU$6:AU861,"&gt;0")+1,0)</f>
        <v>0</v>
      </c>
    </row>
    <row r="863" spans="40:47">
      <c r="AN863" s="4">
        <v>24</v>
      </c>
      <c r="AO863" s="4">
        <v>3</v>
      </c>
      <c r="AP863" s="4">
        <v>6</v>
      </c>
      <c r="AQ863" s="4">
        <f ca="1">IF($AP863=1,IF(INDIRECT(ADDRESS(($AN863-1)*3+$AO863+5,$AP863+7))="",0,INDIRECT(ADDRESS(($AN863-1)*3+$AO863+5,$AP863+7))),IF(INDIRECT(ADDRESS(($AN863-1)*3+$AO863+5,$AP863+7))="",0,IF(COUNTIF(INDIRECT(ADDRESS(($AN863-1)*36+($AO863-1)*12+6,COLUMN())):INDIRECT(ADDRESS(($AN863-1)*36+($AO863-1)*12+$AP863+4,COLUMN())),INDIRECT(ADDRESS(($AN863-1)*3+$AO863+5,$AP863+7)))&gt;=1,0,INDIRECT(ADDRESS(($AN863-1)*3+$AO863+5,$AP863+7)))))</f>
        <v>0</v>
      </c>
      <c r="AR863" s="4">
        <f ca="1">COUNTIF(INDIRECT("H"&amp;(ROW()+12*(($AN863-1)*3+$AO863)-ROW())/12+5):INDIRECT("S"&amp;(ROW()+12*(($AN863-1)*3+$AO863)-ROW())/12+5),AQ863)</f>
        <v>0</v>
      </c>
      <c r="AU863" s="4">
        <f ca="1">IF(AND(AQ863&gt;0,AR863&gt;0),COUNTIF(AU$6:AU862,"&gt;0")+1,0)</f>
        <v>0</v>
      </c>
    </row>
    <row r="864" spans="40:47">
      <c r="AN864" s="4">
        <v>24</v>
      </c>
      <c r="AO864" s="4">
        <v>3</v>
      </c>
      <c r="AP864" s="4">
        <v>7</v>
      </c>
      <c r="AQ864" s="4">
        <f ca="1">IF($AP864=1,IF(INDIRECT(ADDRESS(($AN864-1)*3+$AO864+5,$AP864+7))="",0,INDIRECT(ADDRESS(($AN864-1)*3+$AO864+5,$AP864+7))),IF(INDIRECT(ADDRESS(($AN864-1)*3+$AO864+5,$AP864+7))="",0,IF(COUNTIF(INDIRECT(ADDRESS(($AN864-1)*36+($AO864-1)*12+6,COLUMN())):INDIRECT(ADDRESS(($AN864-1)*36+($AO864-1)*12+$AP864+4,COLUMN())),INDIRECT(ADDRESS(($AN864-1)*3+$AO864+5,$AP864+7)))&gt;=1,0,INDIRECT(ADDRESS(($AN864-1)*3+$AO864+5,$AP864+7)))))</f>
        <v>0</v>
      </c>
      <c r="AR864" s="4">
        <f ca="1">COUNTIF(INDIRECT("H"&amp;(ROW()+12*(($AN864-1)*3+$AO864)-ROW())/12+5):INDIRECT("S"&amp;(ROW()+12*(($AN864-1)*3+$AO864)-ROW())/12+5),AQ864)</f>
        <v>0</v>
      </c>
      <c r="AU864" s="4">
        <f ca="1">IF(AND(AQ864&gt;0,AR864&gt;0),COUNTIF(AU$6:AU863,"&gt;0")+1,0)</f>
        <v>0</v>
      </c>
    </row>
    <row r="865" spans="40:47">
      <c r="AN865" s="4">
        <v>24</v>
      </c>
      <c r="AO865" s="4">
        <v>3</v>
      </c>
      <c r="AP865" s="4">
        <v>8</v>
      </c>
      <c r="AQ865" s="4">
        <f ca="1">IF($AP865=1,IF(INDIRECT(ADDRESS(($AN865-1)*3+$AO865+5,$AP865+7))="",0,INDIRECT(ADDRESS(($AN865-1)*3+$AO865+5,$AP865+7))),IF(INDIRECT(ADDRESS(($AN865-1)*3+$AO865+5,$AP865+7))="",0,IF(COUNTIF(INDIRECT(ADDRESS(($AN865-1)*36+($AO865-1)*12+6,COLUMN())):INDIRECT(ADDRESS(($AN865-1)*36+($AO865-1)*12+$AP865+4,COLUMN())),INDIRECT(ADDRESS(($AN865-1)*3+$AO865+5,$AP865+7)))&gt;=1,0,INDIRECT(ADDRESS(($AN865-1)*3+$AO865+5,$AP865+7)))))</f>
        <v>0</v>
      </c>
      <c r="AR865" s="4">
        <f ca="1">COUNTIF(INDIRECT("H"&amp;(ROW()+12*(($AN865-1)*3+$AO865)-ROW())/12+5):INDIRECT("S"&amp;(ROW()+12*(($AN865-1)*3+$AO865)-ROW())/12+5),AQ865)</f>
        <v>0</v>
      </c>
      <c r="AU865" s="4">
        <f ca="1">IF(AND(AQ865&gt;0,AR865&gt;0),COUNTIF(AU$6:AU864,"&gt;0")+1,0)</f>
        <v>0</v>
      </c>
    </row>
    <row r="866" spans="40:47">
      <c r="AN866" s="4">
        <v>24</v>
      </c>
      <c r="AO866" s="4">
        <v>3</v>
      </c>
      <c r="AP866" s="4">
        <v>9</v>
      </c>
      <c r="AQ866" s="4">
        <f ca="1">IF($AP866=1,IF(INDIRECT(ADDRESS(($AN866-1)*3+$AO866+5,$AP866+7))="",0,INDIRECT(ADDRESS(($AN866-1)*3+$AO866+5,$AP866+7))),IF(INDIRECT(ADDRESS(($AN866-1)*3+$AO866+5,$AP866+7))="",0,IF(COUNTIF(INDIRECT(ADDRESS(($AN866-1)*36+($AO866-1)*12+6,COLUMN())):INDIRECT(ADDRESS(($AN866-1)*36+($AO866-1)*12+$AP866+4,COLUMN())),INDIRECT(ADDRESS(($AN866-1)*3+$AO866+5,$AP866+7)))&gt;=1,0,INDIRECT(ADDRESS(($AN866-1)*3+$AO866+5,$AP866+7)))))</f>
        <v>0</v>
      </c>
      <c r="AR866" s="4">
        <f ca="1">COUNTIF(INDIRECT("H"&amp;(ROW()+12*(($AN866-1)*3+$AO866)-ROW())/12+5):INDIRECT("S"&amp;(ROW()+12*(($AN866-1)*3+$AO866)-ROW())/12+5),AQ866)</f>
        <v>0</v>
      </c>
      <c r="AU866" s="4">
        <f ca="1">IF(AND(AQ866&gt;0,AR866&gt;0),COUNTIF(AU$6:AU865,"&gt;0")+1,0)</f>
        <v>0</v>
      </c>
    </row>
    <row r="867" spans="40:47">
      <c r="AN867" s="4">
        <v>24</v>
      </c>
      <c r="AO867" s="4">
        <v>3</v>
      </c>
      <c r="AP867" s="4">
        <v>10</v>
      </c>
      <c r="AQ867" s="4">
        <f ca="1">IF($AP867=1,IF(INDIRECT(ADDRESS(($AN867-1)*3+$AO867+5,$AP867+7))="",0,INDIRECT(ADDRESS(($AN867-1)*3+$AO867+5,$AP867+7))),IF(INDIRECT(ADDRESS(($AN867-1)*3+$AO867+5,$AP867+7))="",0,IF(COUNTIF(INDIRECT(ADDRESS(($AN867-1)*36+($AO867-1)*12+6,COLUMN())):INDIRECT(ADDRESS(($AN867-1)*36+($AO867-1)*12+$AP867+4,COLUMN())),INDIRECT(ADDRESS(($AN867-1)*3+$AO867+5,$AP867+7)))&gt;=1,0,INDIRECT(ADDRESS(($AN867-1)*3+$AO867+5,$AP867+7)))))</f>
        <v>0</v>
      </c>
      <c r="AR867" s="4">
        <f ca="1">COUNTIF(INDIRECT("H"&amp;(ROW()+12*(($AN867-1)*3+$AO867)-ROW())/12+5):INDIRECT("S"&amp;(ROW()+12*(($AN867-1)*3+$AO867)-ROW())/12+5),AQ867)</f>
        <v>0</v>
      </c>
      <c r="AU867" s="4">
        <f ca="1">IF(AND(AQ867&gt;0,AR867&gt;0),COUNTIF(AU$6:AU866,"&gt;0")+1,0)</f>
        <v>0</v>
      </c>
    </row>
    <row r="868" spans="40:47">
      <c r="AN868" s="4">
        <v>24</v>
      </c>
      <c r="AO868" s="4">
        <v>3</v>
      </c>
      <c r="AP868" s="4">
        <v>11</v>
      </c>
      <c r="AQ868" s="4">
        <f ca="1">IF($AP868=1,IF(INDIRECT(ADDRESS(($AN868-1)*3+$AO868+5,$AP868+7))="",0,INDIRECT(ADDRESS(($AN868-1)*3+$AO868+5,$AP868+7))),IF(INDIRECT(ADDRESS(($AN868-1)*3+$AO868+5,$AP868+7))="",0,IF(COUNTIF(INDIRECT(ADDRESS(($AN868-1)*36+($AO868-1)*12+6,COLUMN())):INDIRECT(ADDRESS(($AN868-1)*36+($AO868-1)*12+$AP868+4,COLUMN())),INDIRECT(ADDRESS(($AN868-1)*3+$AO868+5,$AP868+7)))&gt;=1,0,INDIRECT(ADDRESS(($AN868-1)*3+$AO868+5,$AP868+7)))))</f>
        <v>0</v>
      </c>
      <c r="AR868" s="4">
        <f ca="1">COUNTIF(INDIRECT("H"&amp;(ROW()+12*(($AN868-1)*3+$AO868)-ROW())/12+5):INDIRECT("S"&amp;(ROW()+12*(($AN868-1)*3+$AO868)-ROW())/12+5),AQ868)</f>
        <v>0</v>
      </c>
      <c r="AU868" s="4">
        <f ca="1">IF(AND(AQ868&gt;0,AR868&gt;0),COUNTIF(AU$6:AU867,"&gt;0")+1,0)</f>
        <v>0</v>
      </c>
    </row>
    <row r="869" spans="40:47">
      <c r="AN869" s="77">
        <v>24</v>
      </c>
      <c r="AO869" s="77">
        <v>3</v>
      </c>
      <c r="AP869" s="77">
        <v>12</v>
      </c>
      <c r="AQ869" s="77">
        <f ca="1">IF($AP869=1,IF(INDIRECT(ADDRESS(($AN869-1)*3+$AO869+5,$AP869+7))="",0,INDIRECT(ADDRESS(($AN869-1)*3+$AO869+5,$AP869+7))),IF(INDIRECT(ADDRESS(($AN869-1)*3+$AO869+5,$AP869+7))="",0,IF(COUNTIF(INDIRECT(ADDRESS(($AN869-1)*36+($AO869-1)*12+6,COLUMN())):INDIRECT(ADDRESS(($AN869-1)*36+($AO869-1)*12+$AP869+4,COLUMN())),INDIRECT(ADDRESS(($AN869-1)*3+$AO869+5,$AP869+7)))&gt;=1,0,INDIRECT(ADDRESS(($AN869-1)*3+$AO869+5,$AP869+7)))))</f>
        <v>0</v>
      </c>
      <c r="AR869" s="77">
        <f ca="1">COUNTIF(INDIRECT("H"&amp;(ROW()+12*(($AN869-1)*3+$AO869)-ROW())/12+5):INDIRECT("S"&amp;(ROW()+12*(($AN869-1)*3+$AO869)-ROW())/12+5),AQ869)</f>
        <v>0</v>
      </c>
      <c r="AS869" s="77"/>
      <c r="AT869" s="77"/>
      <c r="AU869" s="77">
        <f ca="1">IF(AND(AQ869&gt;0,AR869&gt;0),COUNTIF(AU$6:AU868,"&gt;0")+1,0)</f>
        <v>0</v>
      </c>
    </row>
    <row r="870" spans="40:47">
      <c r="AN870" s="4">
        <v>25</v>
      </c>
      <c r="AO870" s="4">
        <v>1</v>
      </c>
      <c r="AP870" s="4">
        <v>1</v>
      </c>
      <c r="AQ870" s="4">
        <f ca="1">IF($AP870=1,IF(INDIRECT(ADDRESS(($AN870-1)*3+$AO870+5,$AP870+7))="",0,INDIRECT(ADDRESS(($AN870-1)*3+$AO870+5,$AP870+7))),IF(INDIRECT(ADDRESS(($AN870-1)*3+$AO870+5,$AP870+7))="",0,IF(COUNTIF(INDIRECT(ADDRESS(($AN870-1)*36+($AO870-1)*12+6,COLUMN())):INDIRECT(ADDRESS(($AN870-1)*36+($AO870-1)*12+$AP870+4,COLUMN())),INDIRECT(ADDRESS(($AN870-1)*3+$AO870+5,$AP870+7)))&gt;=1,0,INDIRECT(ADDRESS(($AN870-1)*3+$AO870+5,$AP870+7)))))</f>
        <v>0</v>
      </c>
      <c r="AR870" s="4">
        <f ca="1">COUNTIF(INDIRECT("H"&amp;(ROW()+12*(($AN870-1)*3+$AO870)-ROW())/12+5):INDIRECT("S"&amp;(ROW()+12*(($AN870-1)*3+$AO870)-ROW())/12+5),AQ870)</f>
        <v>0</v>
      </c>
      <c r="AU870" s="4">
        <f ca="1">IF(AND(AQ870&gt;0,AR870&gt;0),COUNTIF(AU$6:AU869,"&gt;0")+1,0)</f>
        <v>0</v>
      </c>
    </row>
    <row r="871" spans="40:47">
      <c r="AN871" s="4">
        <v>25</v>
      </c>
      <c r="AO871" s="4">
        <v>1</v>
      </c>
      <c r="AP871" s="4">
        <v>2</v>
      </c>
      <c r="AQ871" s="4">
        <f ca="1">IF($AP871=1,IF(INDIRECT(ADDRESS(($AN871-1)*3+$AO871+5,$AP871+7))="",0,INDIRECT(ADDRESS(($AN871-1)*3+$AO871+5,$AP871+7))),IF(INDIRECT(ADDRESS(($AN871-1)*3+$AO871+5,$AP871+7))="",0,IF(COUNTIF(INDIRECT(ADDRESS(($AN871-1)*36+($AO871-1)*12+6,COLUMN())):INDIRECT(ADDRESS(($AN871-1)*36+($AO871-1)*12+$AP871+4,COLUMN())),INDIRECT(ADDRESS(($AN871-1)*3+$AO871+5,$AP871+7)))&gt;=1,0,INDIRECT(ADDRESS(($AN871-1)*3+$AO871+5,$AP871+7)))))</f>
        <v>0</v>
      </c>
      <c r="AR871" s="4">
        <f ca="1">COUNTIF(INDIRECT("H"&amp;(ROW()+12*(($AN871-1)*3+$AO871)-ROW())/12+5):INDIRECT("S"&amp;(ROW()+12*(($AN871-1)*3+$AO871)-ROW())/12+5),AQ871)</f>
        <v>0</v>
      </c>
      <c r="AU871" s="4">
        <f ca="1">IF(AND(AQ871&gt;0,AR871&gt;0),COUNTIF(AU$6:AU870,"&gt;0")+1,0)</f>
        <v>0</v>
      </c>
    </row>
    <row r="872" spans="40:47">
      <c r="AN872" s="4">
        <v>25</v>
      </c>
      <c r="AO872" s="4">
        <v>1</v>
      </c>
      <c r="AP872" s="4">
        <v>3</v>
      </c>
      <c r="AQ872" s="4">
        <f ca="1">IF($AP872=1,IF(INDIRECT(ADDRESS(($AN872-1)*3+$AO872+5,$AP872+7))="",0,INDIRECT(ADDRESS(($AN872-1)*3+$AO872+5,$AP872+7))),IF(INDIRECT(ADDRESS(($AN872-1)*3+$AO872+5,$AP872+7))="",0,IF(COUNTIF(INDIRECT(ADDRESS(($AN872-1)*36+($AO872-1)*12+6,COLUMN())):INDIRECT(ADDRESS(($AN872-1)*36+($AO872-1)*12+$AP872+4,COLUMN())),INDIRECT(ADDRESS(($AN872-1)*3+$AO872+5,$AP872+7)))&gt;=1,0,INDIRECT(ADDRESS(($AN872-1)*3+$AO872+5,$AP872+7)))))</f>
        <v>0</v>
      </c>
      <c r="AR872" s="4">
        <f ca="1">COUNTIF(INDIRECT("H"&amp;(ROW()+12*(($AN872-1)*3+$AO872)-ROW())/12+5):INDIRECT("S"&amp;(ROW()+12*(($AN872-1)*3+$AO872)-ROW())/12+5),AQ872)</f>
        <v>0</v>
      </c>
      <c r="AU872" s="4">
        <f ca="1">IF(AND(AQ872&gt;0,AR872&gt;0),COUNTIF(AU$6:AU871,"&gt;0")+1,0)</f>
        <v>0</v>
      </c>
    </row>
    <row r="873" spans="40:47">
      <c r="AN873" s="4">
        <v>25</v>
      </c>
      <c r="AO873" s="4">
        <v>1</v>
      </c>
      <c r="AP873" s="4">
        <v>4</v>
      </c>
      <c r="AQ873" s="4">
        <f ca="1">IF($AP873=1,IF(INDIRECT(ADDRESS(($AN873-1)*3+$AO873+5,$AP873+7))="",0,INDIRECT(ADDRESS(($AN873-1)*3+$AO873+5,$AP873+7))),IF(INDIRECT(ADDRESS(($AN873-1)*3+$AO873+5,$AP873+7))="",0,IF(COUNTIF(INDIRECT(ADDRESS(($AN873-1)*36+($AO873-1)*12+6,COLUMN())):INDIRECT(ADDRESS(($AN873-1)*36+($AO873-1)*12+$AP873+4,COLUMN())),INDIRECT(ADDRESS(($AN873-1)*3+$AO873+5,$AP873+7)))&gt;=1,0,INDIRECT(ADDRESS(($AN873-1)*3+$AO873+5,$AP873+7)))))</f>
        <v>0</v>
      </c>
      <c r="AR873" s="4">
        <f ca="1">COUNTIF(INDIRECT("H"&amp;(ROW()+12*(($AN873-1)*3+$AO873)-ROW())/12+5):INDIRECT("S"&amp;(ROW()+12*(($AN873-1)*3+$AO873)-ROW())/12+5),AQ873)</f>
        <v>0</v>
      </c>
      <c r="AU873" s="4">
        <f ca="1">IF(AND(AQ873&gt;0,AR873&gt;0),COUNTIF(AU$6:AU872,"&gt;0")+1,0)</f>
        <v>0</v>
      </c>
    </row>
    <row r="874" spans="40:47">
      <c r="AN874" s="4">
        <v>25</v>
      </c>
      <c r="AO874" s="4">
        <v>1</v>
      </c>
      <c r="AP874" s="4">
        <v>5</v>
      </c>
      <c r="AQ874" s="4">
        <f ca="1">IF($AP874=1,IF(INDIRECT(ADDRESS(($AN874-1)*3+$AO874+5,$AP874+7))="",0,INDIRECT(ADDRESS(($AN874-1)*3+$AO874+5,$AP874+7))),IF(INDIRECT(ADDRESS(($AN874-1)*3+$AO874+5,$AP874+7))="",0,IF(COUNTIF(INDIRECT(ADDRESS(($AN874-1)*36+($AO874-1)*12+6,COLUMN())):INDIRECT(ADDRESS(($AN874-1)*36+($AO874-1)*12+$AP874+4,COLUMN())),INDIRECT(ADDRESS(($AN874-1)*3+$AO874+5,$AP874+7)))&gt;=1,0,INDIRECT(ADDRESS(($AN874-1)*3+$AO874+5,$AP874+7)))))</f>
        <v>0</v>
      </c>
      <c r="AR874" s="4">
        <f ca="1">COUNTIF(INDIRECT("H"&amp;(ROW()+12*(($AN874-1)*3+$AO874)-ROW())/12+5):INDIRECT("S"&amp;(ROW()+12*(($AN874-1)*3+$AO874)-ROW())/12+5),AQ874)</f>
        <v>0</v>
      </c>
      <c r="AU874" s="4">
        <f ca="1">IF(AND(AQ874&gt;0,AR874&gt;0),COUNTIF(AU$6:AU873,"&gt;0")+1,0)</f>
        <v>0</v>
      </c>
    </row>
    <row r="875" spans="40:47">
      <c r="AN875" s="4">
        <v>25</v>
      </c>
      <c r="AO875" s="4">
        <v>1</v>
      </c>
      <c r="AP875" s="4">
        <v>6</v>
      </c>
      <c r="AQ875" s="4">
        <f ca="1">IF($AP875=1,IF(INDIRECT(ADDRESS(($AN875-1)*3+$AO875+5,$AP875+7))="",0,INDIRECT(ADDRESS(($AN875-1)*3+$AO875+5,$AP875+7))),IF(INDIRECT(ADDRESS(($AN875-1)*3+$AO875+5,$AP875+7))="",0,IF(COUNTIF(INDIRECT(ADDRESS(($AN875-1)*36+($AO875-1)*12+6,COLUMN())):INDIRECT(ADDRESS(($AN875-1)*36+($AO875-1)*12+$AP875+4,COLUMN())),INDIRECT(ADDRESS(($AN875-1)*3+$AO875+5,$AP875+7)))&gt;=1,0,INDIRECT(ADDRESS(($AN875-1)*3+$AO875+5,$AP875+7)))))</f>
        <v>0</v>
      </c>
      <c r="AR875" s="4">
        <f ca="1">COUNTIF(INDIRECT("H"&amp;(ROW()+12*(($AN875-1)*3+$AO875)-ROW())/12+5):INDIRECT("S"&amp;(ROW()+12*(($AN875-1)*3+$AO875)-ROW())/12+5),AQ875)</f>
        <v>0</v>
      </c>
      <c r="AU875" s="4">
        <f ca="1">IF(AND(AQ875&gt;0,AR875&gt;0),COUNTIF(AU$6:AU874,"&gt;0")+1,0)</f>
        <v>0</v>
      </c>
    </row>
    <row r="876" spans="40:47">
      <c r="AN876" s="4">
        <v>25</v>
      </c>
      <c r="AO876" s="4">
        <v>1</v>
      </c>
      <c r="AP876" s="4">
        <v>7</v>
      </c>
      <c r="AQ876" s="4">
        <f ca="1">IF($AP876=1,IF(INDIRECT(ADDRESS(($AN876-1)*3+$AO876+5,$AP876+7))="",0,INDIRECT(ADDRESS(($AN876-1)*3+$AO876+5,$AP876+7))),IF(INDIRECT(ADDRESS(($AN876-1)*3+$AO876+5,$AP876+7))="",0,IF(COUNTIF(INDIRECT(ADDRESS(($AN876-1)*36+($AO876-1)*12+6,COLUMN())):INDIRECT(ADDRESS(($AN876-1)*36+($AO876-1)*12+$AP876+4,COLUMN())),INDIRECT(ADDRESS(($AN876-1)*3+$AO876+5,$AP876+7)))&gt;=1,0,INDIRECT(ADDRESS(($AN876-1)*3+$AO876+5,$AP876+7)))))</f>
        <v>0</v>
      </c>
      <c r="AR876" s="4">
        <f ca="1">COUNTIF(INDIRECT("H"&amp;(ROW()+12*(($AN876-1)*3+$AO876)-ROW())/12+5):INDIRECT("S"&amp;(ROW()+12*(($AN876-1)*3+$AO876)-ROW())/12+5),AQ876)</f>
        <v>0</v>
      </c>
      <c r="AU876" s="4">
        <f ca="1">IF(AND(AQ876&gt;0,AR876&gt;0),COUNTIF(AU$6:AU875,"&gt;0")+1,0)</f>
        <v>0</v>
      </c>
    </row>
    <row r="877" spans="40:47">
      <c r="AN877" s="4">
        <v>25</v>
      </c>
      <c r="AO877" s="4">
        <v>1</v>
      </c>
      <c r="AP877" s="4">
        <v>8</v>
      </c>
      <c r="AQ877" s="4">
        <f ca="1">IF($AP877=1,IF(INDIRECT(ADDRESS(($AN877-1)*3+$AO877+5,$AP877+7))="",0,INDIRECT(ADDRESS(($AN877-1)*3+$AO877+5,$AP877+7))),IF(INDIRECT(ADDRESS(($AN877-1)*3+$AO877+5,$AP877+7))="",0,IF(COUNTIF(INDIRECT(ADDRESS(($AN877-1)*36+($AO877-1)*12+6,COLUMN())):INDIRECT(ADDRESS(($AN877-1)*36+($AO877-1)*12+$AP877+4,COLUMN())),INDIRECT(ADDRESS(($AN877-1)*3+$AO877+5,$AP877+7)))&gt;=1,0,INDIRECT(ADDRESS(($AN877-1)*3+$AO877+5,$AP877+7)))))</f>
        <v>0</v>
      </c>
      <c r="AR877" s="4">
        <f ca="1">COUNTIF(INDIRECT("H"&amp;(ROW()+12*(($AN877-1)*3+$AO877)-ROW())/12+5):INDIRECT("S"&amp;(ROW()+12*(($AN877-1)*3+$AO877)-ROW())/12+5),AQ877)</f>
        <v>0</v>
      </c>
      <c r="AU877" s="4">
        <f ca="1">IF(AND(AQ877&gt;0,AR877&gt;0),COUNTIF(AU$6:AU876,"&gt;0")+1,0)</f>
        <v>0</v>
      </c>
    </row>
    <row r="878" spans="40:47">
      <c r="AN878" s="4">
        <v>25</v>
      </c>
      <c r="AO878" s="4">
        <v>1</v>
      </c>
      <c r="AP878" s="4">
        <v>9</v>
      </c>
      <c r="AQ878" s="4">
        <f ca="1">IF($AP878=1,IF(INDIRECT(ADDRESS(($AN878-1)*3+$AO878+5,$AP878+7))="",0,INDIRECT(ADDRESS(($AN878-1)*3+$AO878+5,$AP878+7))),IF(INDIRECT(ADDRESS(($AN878-1)*3+$AO878+5,$AP878+7))="",0,IF(COUNTIF(INDIRECT(ADDRESS(($AN878-1)*36+($AO878-1)*12+6,COLUMN())):INDIRECT(ADDRESS(($AN878-1)*36+($AO878-1)*12+$AP878+4,COLUMN())),INDIRECT(ADDRESS(($AN878-1)*3+$AO878+5,$AP878+7)))&gt;=1,0,INDIRECT(ADDRESS(($AN878-1)*3+$AO878+5,$AP878+7)))))</f>
        <v>0</v>
      </c>
      <c r="AR878" s="4">
        <f ca="1">COUNTIF(INDIRECT("H"&amp;(ROW()+12*(($AN878-1)*3+$AO878)-ROW())/12+5):INDIRECT("S"&amp;(ROW()+12*(($AN878-1)*3+$AO878)-ROW())/12+5),AQ878)</f>
        <v>0</v>
      </c>
      <c r="AU878" s="4">
        <f ca="1">IF(AND(AQ878&gt;0,AR878&gt;0),COUNTIF(AU$6:AU877,"&gt;0")+1,0)</f>
        <v>0</v>
      </c>
    </row>
    <row r="879" spans="40:47">
      <c r="AN879" s="4">
        <v>25</v>
      </c>
      <c r="AO879" s="4">
        <v>1</v>
      </c>
      <c r="AP879" s="4">
        <v>10</v>
      </c>
      <c r="AQ879" s="4">
        <f ca="1">IF($AP879=1,IF(INDIRECT(ADDRESS(($AN879-1)*3+$AO879+5,$AP879+7))="",0,INDIRECT(ADDRESS(($AN879-1)*3+$AO879+5,$AP879+7))),IF(INDIRECT(ADDRESS(($AN879-1)*3+$AO879+5,$AP879+7))="",0,IF(COUNTIF(INDIRECT(ADDRESS(($AN879-1)*36+($AO879-1)*12+6,COLUMN())):INDIRECT(ADDRESS(($AN879-1)*36+($AO879-1)*12+$AP879+4,COLUMN())),INDIRECT(ADDRESS(($AN879-1)*3+$AO879+5,$AP879+7)))&gt;=1,0,INDIRECT(ADDRESS(($AN879-1)*3+$AO879+5,$AP879+7)))))</f>
        <v>0</v>
      </c>
      <c r="AR879" s="4">
        <f ca="1">COUNTIF(INDIRECT("H"&amp;(ROW()+12*(($AN879-1)*3+$AO879)-ROW())/12+5):INDIRECT("S"&amp;(ROW()+12*(($AN879-1)*3+$AO879)-ROW())/12+5),AQ879)</f>
        <v>0</v>
      </c>
      <c r="AU879" s="4">
        <f ca="1">IF(AND(AQ879&gt;0,AR879&gt;0),COUNTIF(AU$6:AU878,"&gt;0")+1,0)</f>
        <v>0</v>
      </c>
    </row>
    <row r="880" spans="40:47">
      <c r="AN880" s="4">
        <v>25</v>
      </c>
      <c r="AO880" s="4">
        <v>1</v>
      </c>
      <c r="AP880" s="4">
        <v>11</v>
      </c>
      <c r="AQ880" s="4">
        <f ca="1">IF($AP880=1,IF(INDIRECT(ADDRESS(($AN880-1)*3+$AO880+5,$AP880+7))="",0,INDIRECT(ADDRESS(($AN880-1)*3+$AO880+5,$AP880+7))),IF(INDIRECT(ADDRESS(($AN880-1)*3+$AO880+5,$AP880+7))="",0,IF(COUNTIF(INDIRECT(ADDRESS(($AN880-1)*36+($AO880-1)*12+6,COLUMN())):INDIRECT(ADDRESS(($AN880-1)*36+($AO880-1)*12+$AP880+4,COLUMN())),INDIRECT(ADDRESS(($AN880-1)*3+$AO880+5,$AP880+7)))&gt;=1,0,INDIRECT(ADDRESS(($AN880-1)*3+$AO880+5,$AP880+7)))))</f>
        <v>0</v>
      </c>
      <c r="AR880" s="4">
        <f ca="1">COUNTIF(INDIRECT("H"&amp;(ROW()+12*(($AN880-1)*3+$AO880)-ROW())/12+5):INDIRECT("S"&amp;(ROW()+12*(($AN880-1)*3+$AO880)-ROW())/12+5),AQ880)</f>
        <v>0</v>
      </c>
      <c r="AU880" s="4">
        <f ca="1">IF(AND(AQ880&gt;0,AR880&gt;0),COUNTIF(AU$6:AU879,"&gt;0")+1,0)</f>
        <v>0</v>
      </c>
    </row>
    <row r="881" spans="40:47">
      <c r="AN881" s="4">
        <v>25</v>
      </c>
      <c r="AO881" s="4">
        <v>1</v>
      </c>
      <c r="AP881" s="4">
        <v>12</v>
      </c>
      <c r="AQ881" s="4">
        <f ca="1">IF($AP881=1,IF(INDIRECT(ADDRESS(($AN881-1)*3+$AO881+5,$AP881+7))="",0,INDIRECT(ADDRESS(($AN881-1)*3+$AO881+5,$AP881+7))),IF(INDIRECT(ADDRESS(($AN881-1)*3+$AO881+5,$AP881+7))="",0,IF(COUNTIF(INDIRECT(ADDRESS(($AN881-1)*36+($AO881-1)*12+6,COLUMN())):INDIRECT(ADDRESS(($AN881-1)*36+($AO881-1)*12+$AP881+4,COLUMN())),INDIRECT(ADDRESS(($AN881-1)*3+$AO881+5,$AP881+7)))&gt;=1,0,INDIRECT(ADDRESS(($AN881-1)*3+$AO881+5,$AP881+7)))))</f>
        <v>0</v>
      </c>
      <c r="AR881" s="4">
        <f ca="1">COUNTIF(INDIRECT("H"&amp;(ROW()+12*(($AN881-1)*3+$AO881)-ROW())/12+5):INDIRECT("S"&amp;(ROW()+12*(($AN881-1)*3+$AO881)-ROW())/12+5),AQ881)</f>
        <v>0</v>
      </c>
      <c r="AU881" s="4">
        <f ca="1">IF(AND(AQ881&gt;0,AR881&gt;0),COUNTIF(AU$6:AU880,"&gt;0")+1,0)</f>
        <v>0</v>
      </c>
    </row>
    <row r="882" spans="40:47">
      <c r="AN882" s="4">
        <v>25</v>
      </c>
      <c r="AO882" s="4">
        <v>2</v>
      </c>
      <c r="AP882" s="4">
        <v>1</v>
      </c>
      <c r="AQ882" s="4">
        <f ca="1">IF($AP882=1,IF(INDIRECT(ADDRESS(($AN882-1)*3+$AO882+5,$AP882+7))="",0,INDIRECT(ADDRESS(($AN882-1)*3+$AO882+5,$AP882+7))),IF(INDIRECT(ADDRESS(($AN882-1)*3+$AO882+5,$AP882+7))="",0,IF(COUNTIF(INDIRECT(ADDRESS(($AN882-1)*36+($AO882-1)*12+6,COLUMN())):INDIRECT(ADDRESS(($AN882-1)*36+($AO882-1)*12+$AP882+4,COLUMN())),INDIRECT(ADDRESS(($AN882-1)*3+$AO882+5,$AP882+7)))&gt;=1,0,INDIRECT(ADDRESS(($AN882-1)*3+$AO882+5,$AP882+7)))))</f>
        <v>0</v>
      </c>
      <c r="AR882" s="4">
        <f ca="1">COUNTIF(INDIRECT("H"&amp;(ROW()+12*(($AN882-1)*3+$AO882)-ROW())/12+5):INDIRECT("S"&amp;(ROW()+12*(($AN882-1)*3+$AO882)-ROW())/12+5),AQ882)</f>
        <v>0</v>
      </c>
      <c r="AU882" s="4">
        <f ca="1">IF(AND(AQ882&gt;0,AR882&gt;0),COUNTIF(AU$6:AU881,"&gt;0")+1,0)</f>
        <v>0</v>
      </c>
    </row>
    <row r="883" spans="40:47">
      <c r="AN883" s="4">
        <v>25</v>
      </c>
      <c r="AO883" s="4">
        <v>2</v>
      </c>
      <c r="AP883" s="4">
        <v>2</v>
      </c>
      <c r="AQ883" s="4">
        <f ca="1">IF($AP883=1,IF(INDIRECT(ADDRESS(($AN883-1)*3+$AO883+5,$AP883+7))="",0,INDIRECT(ADDRESS(($AN883-1)*3+$AO883+5,$AP883+7))),IF(INDIRECT(ADDRESS(($AN883-1)*3+$AO883+5,$AP883+7))="",0,IF(COUNTIF(INDIRECT(ADDRESS(($AN883-1)*36+($AO883-1)*12+6,COLUMN())):INDIRECT(ADDRESS(($AN883-1)*36+($AO883-1)*12+$AP883+4,COLUMN())),INDIRECT(ADDRESS(($AN883-1)*3+$AO883+5,$AP883+7)))&gt;=1,0,INDIRECT(ADDRESS(($AN883-1)*3+$AO883+5,$AP883+7)))))</f>
        <v>0</v>
      </c>
      <c r="AR883" s="4">
        <f ca="1">COUNTIF(INDIRECT("H"&amp;(ROW()+12*(($AN883-1)*3+$AO883)-ROW())/12+5):INDIRECT("S"&amp;(ROW()+12*(($AN883-1)*3+$AO883)-ROW())/12+5),AQ883)</f>
        <v>0</v>
      </c>
      <c r="AU883" s="4">
        <f ca="1">IF(AND(AQ883&gt;0,AR883&gt;0),COUNTIF(AU$6:AU882,"&gt;0")+1,0)</f>
        <v>0</v>
      </c>
    </row>
    <row r="884" spans="40:47">
      <c r="AN884" s="4">
        <v>25</v>
      </c>
      <c r="AO884" s="4">
        <v>2</v>
      </c>
      <c r="AP884" s="4">
        <v>3</v>
      </c>
      <c r="AQ884" s="4">
        <f ca="1">IF($AP884=1,IF(INDIRECT(ADDRESS(($AN884-1)*3+$AO884+5,$AP884+7))="",0,INDIRECT(ADDRESS(($AN884-1)*3+$AO884+5,$AP884+7))),IF(INDIRECT(ADDRESS(($AN884-1)*3+$AO884+5,$AP884+7))="",0,IF(COUNTIF(INDIRECT(ADDRESS(($AN884-1)*36+($AO884-1)*12+6,COLUMN())):INDIRECT(ADDRESS(($AN884-1)*36+($AO884-1)*12+$AP884+4,COLUMN())),INDIRECT(ADDRESS(($AN884-1)*3+$AO884+5,$AP884+7)))&gt;=1,0,INDIRECT(ADDRESS(($AN884-1)*3+$AO884+5,$AP884+7)))))</f>
        <v>0</v>
      </c>
      <c r="AR884" s="4">
        <f ca="1">COUNTIF(INDIRECT("H"&amp;(ROW()+12*(($AN884-1)*3+$AO884)-ROW())/12+5):INDIRECT("S"&amp;(ROW()+12*(($AN884-1)*3+$AO884)-ROW())/12+5),AQ884)</f>
        <v>0</v>
      </c>
      <c r="AU884" s="4">
        <f ca="1">IF(AND(AQ884&gt;0,AR884&gt;0),COUNTIF(AU$6:AU883,"&gt;0")+1,0)</f>
        <v>0</v>
      </c>
    </row>
    <row r="885" spans="40:47">
      <c r="AN885" s="4">
        <v>25</v>
      </c>
      <c r="AO885" s="4">
        <v>2</v>
      </c>
      <c r="AP885" s="4">
        <v>4</v>
      </c>
      <c r="AQ885" s="4">
        <f ca="1">IF($AP885=1,IF(INDIRECT(ADDRESS(($AN885-1)*3+$AO885+5,$AP885+7))="",0,INDIRECT(ADDRESS(($AN885-1)*3+$AO885+5,$AP885+7))),IF(INDIRECT(ADDRESS(($AN885-1)*3+$AO885+5,$AP885+7))="",0,IF(COUNTIF(INDIRECT(ADDRESS(($AN885-1)*36+($AO885-1)*12+6,COLUMN())):INDIRECT(ADDRESS(($AN885-1)*36+($AO885-1)*12+$AP885+4,COLUMN())),INDIRECT(ADDRESS(($AN885-1)*3+$AO885+5,$AP885+7)))&gt;=1,0,INDIRECT(ADDRESS(($AN885-1)*3+$AO885+5,$AP885+7)))))</f>
        <v>0</v>
      </c>
      <c r="AR885" s="4">
        <f ca="1">COUNTIF(INDIRECT("H"&amp;(ROW()+12*(($AN885-1)*3+$AO885)-ROW())/12+5):INDIRECT("S"&amp;(ROW()+12*(($AN885-1)*3+$AO885)-ROW())/12+5),AQ885)</f>
        <v>0</v>
      </c>
      <c r="AU885" s="4">
        <f ca="1">IF(AND(AQ885&gt;0,AR885&gt;0),COUNTIF(AU$6:AU884,"&gt;0")+1,0)</f>
        <v>0</v>
      </c>
    </row>
    <row r="886" spans="40:47">
      <c r="AN886" s="4">
        <v>25</v>
      </c>
      <c r="AO886" s="4">
        <v>2</v>
      </c>
      <c r="AP886" s="4">
        <v>5</v>
      </c>
      <c r="AQ886" s="4">
        <f ca="1">IF($AP886=1,IF(INDIRECT(ADDRESS(($AN886-1)*3+$AO886+5,$AP886+7))="",0,INDIRECT(ADDRESS(($AN886-1)*3+$AO886+5,$AP886+7))),IF(INDIRECT(ADDRESS(($AN886-1)*3+$AO886+5,$AP886+7))="",0,IF(COUNTIF(INDIRECT(ADDRESS(($AN886-1)*36+($AO886-1)*12+6,COLUMN())):INDIRECT(ADDRESS(($AN886-1)*36+($AO886-1)*12+$AP886+4,COLUMN())),INDIRECT(ADDRESS(($AN886-1)*3+$AO886+5,$AP886+7)))&gt;=1,0,INDIRECT(ADDRESS(($AN886-1)*3+$AO886+5,$AP886+7)))))</f>
        <v>0</v>
      </c>
      <c r="AR886" s="4">
        <f ca="1">COUNTIF(INDIRECT("H"&amp;(ROW()+12*(($AN886-1)*3+$AO886)-ROW())/12+5):INDIRECT("S"&amp;(ROW()+12*(($AN886-1)*3+$AO886)-ROW())/12+5),AQ886)</f>
        <v>0</v>
      </c>
      <c r="AU886" s="4">
        <f ca="1">IF(AND(AQ886&gt;0,AR886&gt;0),COUNTIF(AU$6:AU885,"&gt;0")+1,0)</f>
        <v>0</v>
      </c>
    </row>
    <row r="887" spans="40:47">
      <c r="AN887" s="4">
        <v>25</v>
      </c>
      <c r="AO887" s="4">
        <v>2</v>
      </c>
      <c r="AP887" s="4">
        <v>6</v>
      </c>
      <c r="AQ887" s="4">
        <f ca="1">IF($AP887=1,IF(INDIRECT(ADDRESS(($AN887-1)*3+$AO887+5,$AP887+7))="",0,INDIRECT(ADDRESS(($AN887-1)*3+$AO887+5,$AP887+7))),IF(INDIRECT(ADDRESS(($AN887-1)*3+$AO887+5,$AP887+7))="",0,IF(COUNTIF(INDIRECT(ADDRESS(($AN887-1)*36+($AO887-1)*12+6,COLUMN())):INDIRECT(ADDRESS(($AN887-1)*36+($AO887-1)*12+$AP887+4,COLUMN())),INDIRECT(ADDRESS(($AN887-1)*3+$AO887+5,$AP887+7)))&gt;=1,0,INDIRECT(ADDRESS(($AN887-1)*3+$AO887+5,$AP887+7)))))</f>
        <v>0</v>
      </c>
      <c r="AR887" s="4">
        <f ca="1">COUNTIF(INDIRECT("H"&amp;(ROW()+12*(($AN887-1)*3+$AO887)-ROW())/12+5):INDIRECT("S"&amp;(ROW()+12*(($AN887-1)*3+$AO887)-ROW())/12+5),AQ887)</f>
        <v>0</v>
      </c>
      <c r="AU887" s="4">
        <f ca="1">IF(AND(AQ887&gt;0,AR887&gt;0),COUNTIF(AU$6:AU886,"&gt;0")+1,0)</f>
        <v>0</v>
      </c>
    </row>
    <row r="888" spans="40:47">
      <c r="AN888" s="4">
        <v>25</v>
      </c>
      <c r="AO888" s="4">
        <v>2</v>
      </c>
      <c r="AP888" s="4">
        <v>7</v>
      </c>
      <c r="AQ888" s="4">
        <f ca="1">IF($AP888=1,IF(INDIRECT(ADDRESS(($AN888-1)*3+$AO888+5,$AP888+7))="",0,INDIRECT(ADDRESS(($AN888-1)*3+$AO888+5,$AP888+7))),IF(INDIRECT(ADDRESS(($AN888-1)*3+$AO888+5,$AP888+7))="",0,IF(COUNTIF(INDIRECT(ADDRESS(($AN888-1)*36+($AO888-1)*12+6,COLUMN())):INDIRECT(ADDRESS(($AN888-1)*36+($AO888-1)*12+$AP888+4,COLUMN())),INDIRECT(ADDRESS(($AN888-1)*3+$AO888+5,$AP888+7)))&gt;=1,0,INDIRECT(ADDRESS(($AN888-1)*3+$AO888+5,$AP888+7)))))</f>
        <v>0</v>
      </c>
      <c r="AR888" s="4">
        <f ca="1">COUNTIF(INDIRECT("H"&amp;(ROW()+12*(($AN888-1)*3+$AO888)-ROW())/12+5):INDIRECT("S"&amp;(ROW()+12*(($AN888-1)*3+$AO888)-ROW())/12+5),AQ888)</f>
        <v>0</v>
      </c>
      <c r="AU888" s="4">
        <f ca="1">IF(AND(AQ888&gt;0,AR888&gt;0),COUNTIF(AU$6:AU887,"&gt;0")+1,0)</f>
        <v>0</v>
      </c>
    </row>
    <row r="889" spans="40:47">
      <c r="AN889" s="4">
        <v>25</v>
      </c>
      <c r="AO889" s="4">
        <v>2</v>
      </c>
      <c r="AP889" s="4">
        <v>8</v>
      </c>
      <c r="AQ889" s="4">
        <f ca="1">IF($AP889=1,IF(INDIRECT(ADDRESS(($AN889-1)*3+$AO889+5,$AP889+7))="",0,INDIRECT(ADDRESS(($AN889-1)*3+$AO889+5,$AP889+7))),IF(INDIRECT(ADDRESS(($AN889-1)*3+$AO889+5,$AP889+7))="",0,IF(COUNTIF(INDIRECT(ADDRESS(($AN889-1)*36+($AO889-1)*12+6,COLUMN())):INDIRECT(ADDRESS(($AN889-1)*36+($AO889-1)*12+$AP889+4,COLUMN())),INDIRECT(ADDRESS(($AN889-1)*3+$AO889+5,$AP889+7)))&gt;=1,0,INDIRECT(ADDRESS(($AN889-1)*3+$AO889+5,$AP889+7)))))</f>
        <v>0</v>
      </c>
      <c r="AR889" s="4">
        <f ca="1">COUNTIF(INDIRECT("H"&amp;(ROW()+12*(($AN889-1)*3+$AO889)-ROW())/12+5):INDIRECT("S"&amp;(ROW()+12*(($AN889-1)*3+$AO889)-ROW())/12+5),AQ889)</f>
        <v>0</v>
      </c>
      <c r="AU889" s="4">
        <f ca="1">IF(AND(AQ889&gt;0,AR889&gt;0),COUNTIF(AU$6:AU888,"&gt;0")+1,0)</f>
        <v>0</v>
      </c>
    </row>
    <row r="890" spans="40:47">
      <c r="AN890" s="4">
        <v>25</v>
      </c>
      <c r="AO890" s="4">
        <v>2</v>
      </c>
      <c r="AP890" s="4">
        <v>9</v>
      </c>
      <c r="AQ890" s="4">
        <f ca="1">IF($AP890=1,IF(INDIRECT(ADDRESS(($AN890-1)*3+$AO890+5,$AP890+7))="",0,INDIRECT(ADDRESS(($AN890-1)*3+$AO890+5,$AP890+7))),IF(INDIRECT(ADDRESS(($AN890-1)*3+$AO890+5,$AP890+7))="",0,IF(COUNTIF(INDIRECT(ADDRESS(($AN890-1)*36+($AO890-1)*12+6,COLUMN())):INDIRECT(ADDRESS(($AN890-1)*36+($AO890-1)*12+$AP890+4,COLUMN())),INDIRECT(ADDRESS(($AN890-1)*3+$AO890+5,$AP890+7)))&gt;=1,0,INDIRECT(ADDRESS(($AN890-1)*3+$AO890+5,$AP890+7)))))</f>
        <v>0</v>
      </c>
      <c r="AR890" s="4">
        <f ca="1">COUNTIF(INDIRECT("H"&amp;(ROW()+12*(($AN890-1)*3+$AO890)-ROW())/12+5):INDIRECT("S"&amp;(ROW()+12*(($AN890-1)*3+$AO890)-ROW())/12+5),AQ890)</f>
        <v>0</v>
      </c>
      <c r="AU890" s="4">
        <f ca="1">IF(AND(AQ890&gt;0,AR890&gt;0),COUNTIF(AU$6:AU889,"&gt;0")+1,0)</f>
        <v>0</v>
      </c>
    </row>
    <row r="891" spans="40:47">
      <c r="AN891" s="4">
        <v>25</v>
      </c>
      <c r="AO891" s="4">
        <v>2</v>
      </c>
      <c r="AP891" s="4">
        <v>10</v>
      </c>
      <c r="AQ891" s="4">
        <f ca="1">IF($AP891=1,IF(INDIRECT(ADDRESS(($AN891-1)*3+$AO891+5,$AP891+7))="",0,INDIRECT(ADDRESS(($AN891-1)*3+$AO891+5,$AP891+7))),IF(INDIRECT(ADDRESS(($AN891-1)*3+$AO891+5,$AP891+7))="",0,IF(COUNTIF(INDIRECT(ADDRESS(($AN891-1)*36+($AO891-1)*12+6,COLUMN())):INDIRECT(ADDRESS(($AN891-1)*36+($AO891-1)*12+$AP891+4,COLUMN())),INDIRECT(ADDRESS(($AN891-1)*3+$AO891+5,$AP891+7)))&gt;=1,0,INDIRECT(ADDRESS(($AN891-1)*3+$AO891+5,$AP891+7)))))</f>
        <v>0</v>
      </c>
      <c r="AR891" s="4">
        <f ca="1">COUNTIF(INDIRECT("H"&amp;(ROW()+12*(($AN891-1)*3+$AO891)-ROW())/12+5):INDIRECT("S"&amp;(ROW()+12*(($AN891-1)*3+$AO891)-ROW())/12+5),AQ891)</f>
        <v>0</v>
      </c>
      <c r="AU891" s="4">
        <f ca="1">IF(AND(AQ891&gt;0,AR891&gt;0),COUNTIF(AU$6:AU890,"&gt;0")+1,0)</f>
        <v>0</v>
      </c>
    </row>
    <row r="892" spans="40:47">
      <c r="AN892" s="4">
        <v>25</v>
      </c>
      <c r="AO892" s="4">
        <v>2</v>
      </c>
      <c r="AP892" s="4">
        <v>11</v>
      </c>
      <c r="AQ892" s="4">
        <f ca="1">IF($AP892=1,IF(INDIRECT(ADDRESS(($AN892-1)*3+$AO892+5,$AP892+7))="",0,INDIRECT(ADDRESS(($AN892-1)*3+$AO892+5,$AP892+7))),IF(INDIRECT(ADDRESS(($AN892-1)*3+$AO892+5,$AP892+7))="",0,IF(COUNTIF(INDIRECT(ADDRESS(($AN892-1)*36+($AO892-1)*12+6,COLUMN())):INDIRECT(ADDRESS(($AN892-1)*36+($AO892-1)*12+$AP892+4,COLUMN())),INDIRECT(ADDRESS(($AN892-1)*3+$AO892+5,$AP892+7)))&gt;=1,0,INDIRECT(ADDRESS(($AN892-1)*3+$AO892+5,$AP892+7)))))</f>
        <v>0</v>
      </c>
      <c r="AR892" s="4">
        <f ca="1">COUNTIF(INDIRECT("H"&amp;(ROW()+12*(($AN892-1)*3+$AO892)-ROW())/12+5):INDIRECT("S"&amp;(ROW()+12*(($AN892-1)*3+$AO892)-ROW())/12+5),AQ892)</f>
        <v>0</v>
      </c>
      <c r="AU892" s="4">
        <f ca="1">IF(AND(AQ892&gt;0,AR892&gt;0),COUNTIF(AU$6:AU891,"&gt;0")+1,0)</f>
        <v>0</v>
      </c>
    </row>
    <row r="893" spans="40:47">
      <c r="AN893" s="4">
        <v>25</v>
      </c>
      <c r="AO893" s="4">
        <v>2</v>
      </c>
      <c r="AP893" s="4">
        <v>12</v>
      </c>
      <c r="AQ893" s="4">
        <f ca="1">IF($AP893=1,IF(INDIRECT(ADDRESS(($AN893-1)*3+$AO893+5,$AP893+7))="",0,INDIRECT(ADDRESS(($AN893-1)*3+$AO893+5,$AP893+7))),IF(INDIRECT(ADDRESS(($AN893-1)*3+$AO893+5,$AP893+7))="",0,IF(COUNTIF(INDIRECT(ADDRESS(($AN893-1)*36+($AO893-1)*12+6,COLUMN())):INDIRECT(ADDRESS(($AN893-1)*36+($AO893-1)*12+$AP893+4,COLUMN())),INDIRECT(ADDRESS(($AN893-1)*3+$AO893+5,$AP893+7)))&gt;=1,0,INDIRECT(ADDRESS(($AN893-1)*3+$AO893+5,$AP893+7)))))</f>
        <v>0</v>
      </c>
      <c r="AR893" s="4">
        <f ca="1">COUNTIF(INDIRECT("H"&amp;(ROW()+12*(($AN893-1)*3+$AO893)-ROW())/12+5):INDIRECT("S"&amp;(ROW()+12*(($AN893-1)*3+$AO893)-ROW())/12+5),AQ893)</f>
        <v>0</v>
      </c>
      <c r="AU893" s="4">
        <f ca="1">IF(AND(AQ893&gt;0,AR893&gt;0),COUNTIF(AU$6:AU892,"&gt;0")+1,0)</f>
        <v>0</v>
      </c>
    </row>
    <row r="894" spans="40:47">
      <c r="AN894" s="4">
        <v>25</v>
      </c>
      <c r="AO894" s="4">
        <v>3</v>
      </c>
      <c r="AP894" s="4">
        <v>1</v>
      </c>
      <c r="AQ894" s="4">
        <f ca="1">IF($AP894=1,IF(INDIRECT(ADDRESS(($AN894-1)*3+$AO894+5,$AP894+7))="",0,INDIRECT(ADDRESS(($AN894-1)*3+$AO894+5,$AP894+7))),IF(INDIRECT(ADDRESS(($AN894-1)*3+$AO894+5,$AP894+7))="",0,IF(COUNTIF(INDIRECT(ADDRESS(($AN894-1)*36+($AO894-1)*12+6,COLUMN())):INDIRECT(ADDRESS(($AN894-1)*36+($AO894-1)*12+$AP894+4,COLUMN())),INDIRECT(ADDRESS(($AN894-1)*3+$AO894+5,$AP894+7)))&gt;=1,0,INDIRECT(ADDRESS(($AN894-1)*3+$AO894+5,$AP894+7)))))</f>
        <v>0</v>
      </c>
      <c r="AR894" s="4">
        <f ca="1">COUNTIF(INDIRECT("H"&amp;(ROW()+12*(($AN894-1)*3+$AO894)-ROW())/12+5):INDIRECT("S"&amp;(ROW()+12*(($AN894-1)*3+$AO894)-ROW())/12+5),AQ894)</f>
        <v>0</v>
      </c>
      <c r="AU894" s="4">
        <f ca="1">IF(AND(AQ894&gt;0,AR894&gt;0),COUNTIF(AU$6:AU893,"&gt;0")+1,0)</f>
        <v>0</v>
      </c>
    </row>
    <row r="895" spans="40:47">
      <c r="AN895" s="4">
        <v>25</v>
      </c>
      <c r="AO895" s="4">
        <v>3</v>
      </c>
      <c r="AP895" s="4">
        <v>2</v>
      </c>
      <c r="AQ895" s="4">
        <f ca="1">IF($AP895=1,IF(INDIRECT(ADDRESS(($AN895-1)*3+$AO895+5,$AP895+7))="",0,INDIRECT(ADDRESS(($AN895-1)*3+$AO895+5,$AP895+7))),IF(INDIRECT(ADDRESS(($AN895-1)*3+$AO895+5,$AP895+7))="",0,IF(COUNTIF(INDIRECT(ADDRESS(($AN895-1)*36+($AO895-1)*12+6,COLUMN())):INDIRECT(ADDRESS(($AN895-1)*36+($AO895-1)*12+$AP895+4,COLUMN())),INDIRECT(ADDRESS(($AN895-1)*3+$AO895+5,$AP895+7)))&gt;=1,0,INDIRECT(ADDRESS(($AN895-1)*3+$AO895+5,$AP895+7)))))</f>
        <v>0</v>
      </c>
      <c r="AR895" s="4">
        <f ca="1">COUNTIF(INDIRECT("H"&amp;(ROW()+12*(($AN895-1)*3+$AO895)-ROW())/12+5):INDIRECT("S"&amp;(ROW()+12*(($AN895-1)*3+$AO895)-ROW())/12+5),AQ895)</f>
        <v>0</v>
      </c>
      <c r="AU895" s="4">
        <f ca="1">IF(AND(AQ895&gt;0,AR895&gt;0),COUNTIF(AU$6:AU894,"&gt;0")+1,0)</f>
        <v>0</v>
      </c>
    </row>
    <row r="896" spans="40:47">
      <c r="AN896" s="4">
        <v>25</v>
      </c>
      <c r="AO896" s="4">
        <v>3</v>
      </c>
      <c r="AP896" s="4">
        <v>3</v>
      </c>
      <c r="AQ896" s="4">
        <f ca="1">IF($AP896=1,IF(INDIRECT(ADDRESS(($AN896-1)*3+$AO896+5,$AP896+7))="",0,INDIRECT(ADDRESS(($AN896-1)*3+$AO896+5,$AP896+7))),IF(INDIRECT(ADDRESS(($AN896-1)*3+$AO896+5,$AP896+7))="",0,IF(COUNTIF(INDIRECT(ADDRESS(($AN896-1)*36+($AO896-1)*12+6,COLUMN())):INDIRECT(ADDRESS(($AN896-1)*36+($AO896-1)*12+$AP896+4,COLUMN())),INDIRECT(ADDRESS(($AN896-1)*3+$AO896+5,$AP896+7)))&gt;=1,0,INDIRECT(ADDRESS(($AN896-1)*3+$AO896+5,$AP896+7)))))</f>
        <v>0</v>
      </c>
      <c r="AR896" s="4">
        <f ca="1">COUNTIF(INDIRECT("H"&amp;(ROW()+12*(($AN896-1)*3+$AO896)-ROW())/12+5):INDIRECT("S"&amp;(ROW()+12*(($AN896-1)*3+$AO896)-ROW())/12+5),AQ896)</f>
        <v>0</v>
      </c>
      <c r="AU896" s="4">
        <f ca="1">IF(AND(AQ896&gt;0,AR896&gt;0),COUNTIF(AU$6:AU895,"&gt;0")+1,0)</f>
        <v>0</v>
      </c>
    </row>
    <row r="897" spans="40:47">
      <c r="AN897" s="4">
        <v>25</v>
      </c>
      <c r="AO897" s="4">
        <v>3</v>
      </c>
      <c r="AP897" s="4">
        <v>4</v>
      </c>
      <c r="AQ897" s="4">
        <f ca="1">IF($AP897=1,IF(INDIRECT(ADDRESS(($AN897-1)*3+$AO897+5,$AP897+7))="",0,INDIRECT(ADDRESS(($AN897-1)*3+$AO897+5,$AP897+7))),IF(INDIRECT(ADDRESS(($AN897-1)*3+$AO897+5,$AP897+7))="",0,IF(COUNTIF(INDIRECT(ADDRESS(($AN897-1)*36+($AO897-1)*12+6,COLUMN())):INDIRECT(ADDRESS(($AN897-1)*36+($AO897-1)*12+$AP897+4,COLUMN())),INDIRECT(ADDRESS(($AN897-1)*3+$AO897+5,$AP897+7)))&gt;=1,0,INDIRECT(ADDRESS(($AN897-1)*3+$AO897+5,$AP897+7)))))</f>
        <v>0</v>
      </c>
      <c r="AR897" s="4">
        <f ca="1">COUNTIF(INDIRECT("H"&amp;(ROW()+12*(($AN897-1)*3+$AO897)-ROW())/12+5):INDIRECT("S"&amp;(ROW()+12*(($AN897-1)*3+$AO897)-ROW())/12+5),AQ897)</f>
        <v>0</v>
      </c>
      <c r="AU897" s="4">
        <f ca="1">IF(AND(AQ897&gt;0,AR897&gt;0),COUNTIF(AU$6:AU896,"&gt;0")+1,0)</f>
        <v>0</v>
      </c>
    </row>
    <row r="898" spans="40:47">
      <c r="AN898" s="4">
        <v>25</v>
      </c>
      <c r="AO898" s="4">
        <v>3</v>
      </c>
      <c r="AP898" s="4">
        <v>5</v>
      </c>
      <c r="AQ898" s="4">
        <f ca="1">IF($AP898=1,IF(INDIRECT(ADDRESS(($AN898-1)*3+$AO898+5,$AP898+7))="",0,INDIRECT(ADDRESS(($AN898-1)*3+$AO898+5,$AP898+7))),IF(INDIRECT(ADDRESS(($AN898-1)*3+$AO898+5,$AP898+7))="",0,IF(COUNTIF(INDIRECT(ADDRESS(($AN898-1)*36+($AO898-1)*12+6,COLUMN())):INDIRECT(ADDRESS(($AN898-1)*36+($AO898-1)*12+$AP898+4,COLUMN())),INDIRECT(ADDRESS(($AN898-1)*3+$AO898+5,$AP898+7)))&gt;=1,0,INDIRECT(ADDRESS(($AN898-1)*3+$AO898+5,$AP898+7)))))</f>
        <v>0</v>
      </c>
      <c r="AR898" s="4">
        <f ca="1">COUNTIF(INDIRECT("H"&amp;(ROW()+12*(($AN898-1)*3+$AO898)-ROW())/12+5):INDIRECT("S"&amp;(ROW()+12*(($AN898-1)*3+$AO898)-ROW())/12+5),AQ898)</f>
        <v>0</v>
      </c>
      <c r="AU898" s="4">
        <f ca="1">IF(AND(AQ898&gt;0,AR898&gt;0),COUNTIF(AU$6:AU897,"&gt;0")+1,0)</f>
        <v>0</v>
      </c>
    </row>
    <row r="899" spans="40:47">
      <c r="AN899" s="4">
        <v>25</v>
      </c>
      <c r="AO899" s="4">
        <v>3</v>
      </c>
      <c r="AP899" s="4">
        <v>6</v>
      </c>
      <c r="AQ899" s="4">
        <f ca="1">IF($AP899=1,IF(INDIRECT(ADDRESS(($AN899-1)*3+$AO899+5,$AP899+7))="",0,INDIRECT(ADDRESS(($AN899-1)*3+$AO899+5,$AP899+7))),IF(INDIRECT(ADDRESS(($AN899-1)*3+$AO899+5,$AP899+7))="",0,IF(COUNTIF(INDIRECT(ADDRESS(($AN899-1)*36+($AO899-1)*12+6,COLUMN())):INDIRECT(ADDRESS(($AN899-1)*36+($AO899-1)*12+$AP899+4,COLUMN())),INDIRECT(ADDRESS(($AN899-1)*3+$AO899+5,$AP899+7)))&gt;=1,0,INDIRECT(ADDRESS(($AN899-1)*3+$AO899+5,$AP899+7)))))</f>
        <v>0</v>
      </c>
      <c r="AR899" s="4">
        <f ca="1">COUNTIF(INDIRECT("H"&amp;(ROW()+12*(($AN899-1)*3+$AO899)-ROW())/12+5):INDIRECT("S"&amp;(ROW()+12*(($AN899-1)*3+$AO899)-ROW())/12+5),AQ899)</f>
        <v>0</v>
      </c>
      <c r="AU899" s="4">
        <f ca="1">IF(AND(AQ899&gt;0,AR899&gt;0),COUNTIF(AU$6:AU898,"&gt;0")+1,0)</f>
        <v>0</v>
      </c>
    </row>
    <row r="900" spans="40:47">
      <c r="AN900" s="4">
        <v>25</v>
      </c>
      <c r="AO900" s="4">
        <v>3</v>
      </c>
      <c r="AP900" s="4">
        <v>7</v>
      </c>
      <c r="AQ900" s="4">
        <f ca="1">IF($AP900=1,IF(INDIRECT(ADDRESS(($AN900-1)*3+$AO900+5,$AP900+7))="",0,INDIRECT(ADDRESS(($AN900-1)*3+$AO900+5,$AP900+7))),IF(INDIRECT(ADDRESS(($AN900-1)*3+$AO900+5,$AP900+7))="",0,IF(COUNTIF(INDIRECT(ADDRESS(($AN900-1)*36+($AO900-1)*12+6,COLUMN())):INDIRECT(ADDRESS(($AN900-1)*36+($AO900-1)*12+$AP900+4,COLUMN())),INDIRECT(ADDRESS(($AN900-1)*3+$AO900+5,$AP900+7)))&gt;=1,0,INDIRECT(ADDRESS(($AN900-1)*3+$AO900+5,$AP900+7)))))</f>
        <v>0</v>
      </c>
      <c r="AR900" s="4">
        <f ca="1">COUNTIF(INDIRECT("H"&amp;(ROW()+12*(($AN900-1)*3+$AO900)-ROW())/12+5):INDIRECT("S"&amp;(ROW()+12*(($AN900-1)*3+$AO900)-ROW())/12+5),AQ900)</f>
        <v>0</v>
      </c>
      <c r="AU900" s="4">
        <f ca="1">IF(AND(AQ900&gt;0,AR900&gt;0),COUNTIF(AU$6:AU899,"&gt;0")+1,0)</f>
        <v>0</v>
      </c>
    </row>
    <row r="901" spans="40:47">
      <c r="AN901" s="4">
        <v>25</v>
      </c>
      <c r="AO901" s="4">
        <v>3</v>
      </c>
      <c r="AP901" s="4">
        <v>8</v>
      </c>
      <c r="AQ901" s="4">
        <f ca="1">IF($AP901=1,IF(INDIRECT(ADDRESS(($AN901-1)*3+$AO901+5,$AP901+7))="",0,INDIRECT(ADDRESS(($AN901-1)*3+$AO901+5,$AP901+7))),IF(INDIRECT(ADDRESS(($AN901-1)*3+$AO901+5,$AP901+7))="",0,IF(COUNTIF(INDIRECT(ADDRESS(($AN901-1)*36+($AO901-1)*12+6,COLUMN())):INDIRECT(ADDRESS(($AN901-1)*36+($AO901-1)*12+$AP901+4,COLUMN())),INDIRECT(ADDRESS(($AN901-1)*3+$AO901+5,$AP901+7)))&gt;=1,0,INDIRECT(ADDRESS(($AN901-1)*3+$AO901+5,$AP901+7)))))</f>
        <v>0</v>
      </c>
      <c r="AR901" s="4">
        <f ca="1">COUNTIF(INDIRECT("H"&amp;(ROW()+12*(($AN901-1)*3+$AO901)-ROW())/12+5):INDIRECT("S"&amp;(ROW()+12*(($AN901-1)*3+$AO901)-ROW())/12+5),AQ901)</f>
        <v>0</v>
      </c>
      <c r="AU901" s="4">
        <f ca="1">IF(AND(AQ901&gt;0,AR901&gt;0),COUNTIF(AU$6:AU900,"&gt;0")+1,0)</f>
        <v>0</v>
      </c>
    </row>
    <row r="902" spans="40:47">
      <c r="AN902" s="4">
        <v>25</v>
      </c>
      <c r="AO902" s="4">
        <v>3</v>
      </c>
      <c r="AP902" s="4">
        <v>9</v>
      </c>
      <c r="AQ902" s="4">
        <f ca="1">IF($AP902=1,IF(INDIRECT(ADDRESS(($AN902-1)*3+$AO902+5,$AP902+7))="",0,INDIRECT(ADDRESS(($AN902-1)*3+$AO902+5,$AP902+7))),IF(INDIRECT(ADDRESS(($AN902-1)*3+$AO902+5,$AP902+7))="",0,IF(COUNTIF(INDIRECT(ADDRESS(($AN902-1)*36+($AO902-1)*12+6,COLUMN())):INDIRECT(ADDRESS(($AN902-1)*36+($AO902-1)*12+$AP902+4,COLUMN())),INDIRECT(ADDRESS(($AN902-1)*3+$AO902+5,$AP902+7)))&gt;=1,0,INDIRECT(ADDRESS(($AN902-1)*3+$AO902+5,$AP902+7)))))</f>
        <v>0</v>
      </c>
      <c r="AR902" s="4">
        <f ca="1">COUNTIF(INDIRECT("H"&amp;(ROW()+12*(($AN902-1)*3+$AO902)-ROW())/12+5):INDIRECT("S"&amp;(ROW()+12*(($AN902-1)*3+$AO902)-ROW())/12+5),AQ902)</f>
        <v>0</v>
      </c>
      <c r="AU902" s="4">
        <f ca="1">IF(AND(AQ902&gt;0,AR902&gt;0),COUNTIF(AU$6:AU901,"&gt;0")+1,0)</f>
        <v>0</v>
      </c>
    </row>
    <row r="903" spans="40:47">
      <c r="AN903" s="4">
        <v>25</v>
      </c>
      <c r="AO903" s="4">
        <v>3</v>
      </c>
      <c r="AP903" s="4">
        <v>10</v>
      </c>
      <c r="AQ903" s="4">
        <f ca="1">IF($AP903=1,IF(INDIRECT(ADDRESS(($AN903-1)*3+$AO903+5,$AP903+7))="",0,INDIRECT(ADDRESS(($AN903-1)*3+$AO903+5,$AP903+7))),IF(INDIRECT(ADDRESS(($AN903-1)*3+$AO903+5,$AP903+7))="",0,IF(COUNTIF(INDIRECT(ADDRESS(($AN903-1)*36+($AO903-1)*12+6,COLUMN())):INDIRECT(ADDRESS(($AN903-1)*36+($AO903-1)*12+$AP903+4,COLUMN())),INDIRECT(ADDRESS(($AN903-1)*3+$AO903+5,$AP903+7)))&gt;=1,0,INDIRECT(ADDRESS(($AN903-1)*3+$AO903+5,$AP903+7)))))</f>
        <v>0</v>
      </c>
      <c r="AR903" s="4">
        <f ca="1">COUNTIF(INDIRECT("H"&amp;(ROW()+12*(($AN903-1)*3+$AO903)-ROW())/12+5):INDIRECT("S"&amp;(ROW()+12*(($AN903-1)*3+$AO903)-ROW())/12+5),AQ903)</f>
        <v>0</v>
      </c>
      <c r="AU903" s="4">
        <f ca="1">IF(AND(AQ903&gt;0,AR903&gt;0),COUNTIF(AU$6:AU902,"&gt;0")+1,0)</f>
        <v>0</v>
      </c>
    </row>
    <row r="904" spans="40:47">
      <c r="AN904" s="4">
        <v>25</v>
      </c>
      <c r="AO904" s="4">
        <v>3</v>
      </c>
      <c r="AP904" s="4">
        <v>11</v>
      </c>
      <c r="AQ904" s="4">
        <f ca="1">IF($AP904=1,IF(INDIRECT(ADDRESS(($AN904-1)*3+$AO904+5,$AP904+7))="",0,INDIRECT(ADDRESS(($AN904-1)*3+$AO904+5,$AP904+7))),IF(INDIRECT(ADDRESS(($AN904-1)*3+$AO904+5,$AP904+7))="",0,IF(COUNTIF(INDIRECT(ADDRESS(($AN904-1)*36+($AO904-1)*12+6,COLUMN())):INDIRECT(ADDRESS(($AN904-1)*36+($AO904-1)*12+$AP904+4,COLUMN())),INDIRECT(ADDRESS(($AN904-1)*3+$AO904+5,$AP904+7)))&gt;=1,0,INDIRECT(ADDRESS(($AN904-1)*3+$AO904+5,$AP904+7)))))</f>
        <v>0</v>
      </c>
      <c r="AR904" s="4">
        <f ca="1">COUNTIF(INDIRECT("H"&amp;(ROW()+12*(($AN904-1)*3+$AO904)-ROW())/12+5):INDIRECT("S"&amp;(ROW()+12*(($AN904-1)*3+$AO904)-ROW())/12+5),AQ904)</f>
        <v>0</v>
      </c>
      <c r="AU904" s="4">
        <f ca="1">IF(AND(AQ904&gt;0,AR904&gt;0),COUNTIF(AU$6:AU903,"&gt;0")+1,0)</f>
        <v>0</v>
      </c>
    </row>
    <row r="905" spans="40:47">
      <c r="AN905" s="77">
        <v>25</v>
      </c>
      <c r="AO905" s="77">
        <v>3</v>
      </c>
      <c r="AP905" s="77">
        <v>12</v>
      </c>
      <c r="AQ905" s="77">
        <f ca="1">IF($AP905=1,IF(INDIRECT(ADDRESS(($AN905-1)*3+$AO905+5,$AP905+7))="",0,INDIRECT(ADDRESS(($AN905-1)*3+$AO905+5,$AP905+7))),IF(INDIRECT(ADDRESS(($AN905-1)*3+$AO905+5,$AP905+7))="",0,IF(COUNTIF(INDIRECT(ADDRESS(($AN905-1)*36+($AO905-1)*12+6,COLUMN())):INDIRECT(ADDRESS(($AN905-1)*36+($AO905-1)*12+$AP905+4,COLUMN())),INDIRECT(ADDRESS(($AN905-1)*3+$AO905+5,$AP905+7)))&gt;=1,0,INDIRECT(ADDRESS(($AN905-1)*3+$AO905+5,$AP905+7)))))</f>
        <v>0</v>
      </c>
      <c r="AR905" s="77">
        <f ca="1">COUNTIF(INDIRECT("H"&amp;(ROW()+12*(($AN905-1)*3+$AO905)-ROW())/12+5):INDIRECT("S"&amp;(ROW()+12*(($AN905-1)*3+$AO905)-ROW())/12+5),AQ905)</f>
        <v>0</v>
      </c>
      <c r="AS905" s="77"/>
      <c r="AT905" s="77"/>
      <c r="AU905" s="77">
        <f ca="1">IF(AND(AQ905&gt;0,AR905&gt;0),COUNTIF(AU$6:AU904,"&gt;0")+1,0)</f>
        <v>0</v>
      </c>
    </row>
    <row r="906" spans="40:47">
      <c r="AN906" s="4">
        <v>26</v>
      </c>
      <c r="AO906" s="4">
        <v>1</v>
      </c>
      <c r="AP906" s="4">
        <v>1</v>
      </c>
      <c r="AQ906" s="4">
        <f ca="1">IF($AP906=1,IF(INDIRECT(ADDRESS(($AN906-1)*3+$AO906+5,$AP906+7))="",0,INDIRECT(ADDRESS(($AN906-1)*3+$AO906+5,$AP906+7))),IF(INDIRECT(ADDRESS(($AN906-1)*3+$AO906+5,$AP906+7))="",0,IF(COUNTIF(INDIRECT(ADDRESS(($AN906-1)*36+($AO906-1)*12+6,COLUMN())):INDIRECT(ADDRESS(($AN906-1)*36+($AO906-1)*12+$AP906+4,COLUMN())),INDIRECT(ADDRESS(($AN906-1)*3+$AO906+5,$AP906+7)))&gt;=1,0,INDIRECT(ADDRESS(($AN906-1)*3+$AO906+5,$AP906+7)))))</f>
        <v>0</v>
      </c>
      <c r="AR906" s="4">
        <f ca="1">COUNTIF(INDIRECT("H"&amp;(ROW()+12*(($AN906-1)*3+$AO906)-ROW())/12+5):INDIRECT("S"&amp;(ROW()+12*(($AN906-1)*3+$AO906)-ROW())/12+5),AQ906)</f>
        <v>0</v>
      </c>
      <c r="AU906" s="4">
        <f ca="1">IF(AND(AQ906&gt;0,AR906&gt;0),COUNTIF(AU$6:AU905,"&gt;0")+1,0)</f>
        <v>0</v>
      </c>
    </row>
    <row r="907" spans="40:47">
      <c r="AN907" s="4">
        <v>26</v>
      </c>
      <c r="AO907" s="4">
        <v>1</v>
      </c>
      <c r="AP907" s="4">
        <v>2</v>
      </c>
      <c r="AQ907" s="4">
        <f ca="1">IF($AP907=1,IF(INDIRECT(ADDRESS(($AN907-1)*3+$AO907+5,$AP907+7))="",0,INDIRECT(ADDRESS(($AN907-1)*3+$AO907+5,$AP907+7))),IF(INDIRECT(ADDRESS(($AN907-1)*3+$AO907+5,$AP907+7))="",0,IF(COUNTIF(INDIRECT(ADDRESS(($AN907-1)*36+($AO907-1)*12+6,COLUMN())):INDIRECT(ADDRESS(($AN907-1)*36+($AO907-1)*12+$AP907+4,COLUMN())),INDIRECT(ADDRESS(($AN907-1)*3+$AO907+5,$AP907+7)))&gt;=1,0,INDIRECT(ADDRESS(($AN907-1)*3+$AO907+5,$AP907+7)))))</f>
        <v>0</v>
      </c>
      <c r="AR907" s="4">
        <f ca="1">COUNTIF(INDIRECT("H"&amp;(ROW()+12*(($AN907-1)*3+$AO907)-ROW())/12+5):INDIRECT("S"&amp;(ROW()+12*(($AN907-1)*3+$AO907)-ROW())/12+5),AQ907)</f>
        <v>0</v>
      </c>
      <c r="AU907" s="4">
        <f ca="1">IF(AND(AQ907&gt;0,AR907&gt;0),COUNTIF(AU$6:AU906,"&gt;0")+1,0)</f>
        <v>0</v>
      </c>
    </row>
    <row r="908" spans="40:47">
      <c r="AN908" s="4">
        <v>26</v>
      </c>
      <c r="AO908" s="4">
        <v>1</v>
      </c>
      <c r="AP908" s="4">
        <v>3</v>
      </c>
      <c r="AQ908" s="4">
        <f ca="1">IF($AP908=1,IF(INDIRECT(ADDRESS(($AN908-1)*3+$AO908+5,$AP908+7))="",0,INDIRECT(ADDRESS(($AN908-1)*3+$AO908+5,$AP908+7))),IF(INDIRECT(ADDRESS(($AN908-1)*3+$AO908+5,$AP908+7))="",0,IF(COUNTIF(INDIRECT(ADDRESS(($AN908-1)*36+($AO908-1)*12+6,COLUMN())):INDIRECT(ADDRESS(($AN908-1)*36+($AO908-1)*12+$AP908+4,COLUMN())),INDIRECT(ADDRESS(($AN908-1)*3+$AO908+5,$AP908+7)))&gt;=1,0,INDIRECT(ADDRESS(($AN908-1)*3+$AO908+5,$AP908+7)))))</f>
        <v>0</v>
      </c>
      <c r="AR908" s="4">
        <f ca="1">COUNTIF(INDIRECT("H"&amp;(ROW()+12*(($AN908-1)*3+$AO908)-ROW())/12+5):INDIRECT("S"&amp;(ROW()+12*(($AN908-1)*3+$AO908)-ROW())/12+5),AQ908)</f>
        <v>0</v>
      </c>
      <c r="AU908" s="4">
        <f ca="1">IF(AND(AQ908&gt;0,AR908&gt;0),COUNTIF(AU$6:AU907,"&gt;0")+1,0)</f>
        <v>0</v>
      </c>
    </row>
    <row r="909" spans="40:47">
      <c r="AN909" s="4">
        <v>26</v>
      </c>
      <c r="AO909" s="4">
        <v>1</v>
      </c>
      <c r="AP909" s="4">
        <v>4</v>
      </c>
      <c r="AQ909" s="4">
        <f ca="1">IF($AP909=1,IF(INDIRECT(ADDRESS(($AN909-1)*3+$AO909+5,$AP909+7))="",0,INDIRECT(ADDRESS(($AN909-1)*3+$AO909+5,$AP909+7))),IF(INDIRECT(ADDRESS(($AN909-1)*3+$AO909+5,$AP909+7))="",0,IF(COUNTIF(INDIRECT(ADDRESS(($AN909-1)*36+($AO909-1)*12+6,COLUMN())):INDIRECT(ADDRESS(($AN909-1)*36+($AO909-1)*12+$AP909+4,COLUMN())),INDIRECT(ADDRESS(($AN909-1)*3+$AO909+5,$AP909+7)))&gt;=1,0,INDIRECT(ADDRESS(($AN909-1)*3+$AO909+5,$AP909+7)))))</f>
        <v>0</v>
      </c>
      <c r="AR909" s="4">
        <f ca="1">COUNTIF(INDIRECT("H"&amp;(ROW()+12*(($AN909-1)*3+$AO909)-ROW())/12+5):INDIRECT("S"&amp;(ROW()+12*(($AN909-1)*3+$AO909)-ROW())/12+5),AQ909)</f>
        <v>0</v>
      </c>
      <c r="AU909" s="4">
        <f ca="1">IF(AND(AQ909&gt;0,AR909&gt;0),COUNTIF(AU$6:AU908,"&gt;0")+1,0)</f>
        <v>0</v>
      </c>
    </row>
    <row r="910" spans="40:47">
      <c r="AN910" s="4">
        <v>26</v>
      </c>
      <c r="AO910" s="4">
        <v>1</v>
      </c>
      <c r="AP910" s="4">
        <v>5</v>
      </c>
      <c r="AQ910" s="4">
        <f ca="1">IF($AP910=1,IF(INDIRECT(ADDRESS(($AN910-1)*3+$AO910+5,$AP910+7))="",0,INDIRECT(ADDRESS(($AN910-1)*3+$AO910+5,$AP910+7))),IF(INDIRECT(ADDRESS(($AN910-1)*3+$AO910+5,$AP910+7))="",0,IF(COUNTIF(INDIRECT(ADDRESS(($AN910-1)*36+($AO910-1)*12+6,COLUMN())):INDIRECT(ADDRESS(($AN910-1)*36+($AO910-1)*12+$AP910+4,COLUMN())),INDIRECT(ADDRESS(($AN910-1)*3+$AO910+5,$AP910+7)))&gt;=1,0,INDIRECT(ADDRESS(($AN910-1)*3+$AO910+5,$AP910+7)))))</f>
        <v>0</v>
      </c>
      <c r="AR910" s="4">
        <f ca="1">COUNTIF(INDIRECT("H"&amp;(ROW()+12*(($AN910-1)*3+$AO910)-ROW())/12+5):INDIRECT("S"&amp;(ROW()+12*(($AN910-1)*3+$AO910)-ROW())/12+5),AQ910)</f>
        <v>0</v>
      </c>
      <c r="AU910" s="4">
        <f ca="1">IF(AND(AQ910&gt;0,AR910&gt;0),COUNTIF(AU$6:AU909,"&gt;0")+1,0)</f>
        <v>0</v>
      </c>
    </row>
    <row r="911" spans="40:47">
      <c r="AN911" s="4">
        <v>26</v>
      </c>
      <c r="AO911" s="4">
        <v>1</v>
      </c>
      <c r="AP911" s="4">
        <v>6</v>
      </c>
      <c r="AQ911" s="4">
        <f ca="1">IF($AP911=1,IF(INDIRECT(ADDRESS(($AN911-1)*3+$AO911+5,$AP911+7))="",0,INDIRECT(ADDRESS(($AN911-1)*3+$AO911+5,$AP911+7))),IF(INDIRECT(ADDRESS(($AN911-1)*3+$AO911+5,$AP911+7))="",0,IF(COUNTIF(INDIRECT(ADDRESS(($AN911-1)*36+($AO911-1)*12+6,COLUMN())):INDIRECT(ADDRESS(($AN911-1)*36+($AO911-1)*12+$AP911+4,COLUMN())),INDIRECT(ADDRESS(($AN911-1)*3+$AO911+5,$AP911+7)))&gt;=1,0,INDIRECT(ADDRESS(($AN911-1)*3+$AO911+5,$AP911+7)))))</f>
        <v>0</v>
      </c>
      <c r="AR911" s="4">
        <f ca="1">COUNTIF(INDIRECT("H"&amp;(ROW()+12*(($AN911-1)*3+$AO911)-ROW())/12+5):INDIRECT("S"&amp;(ROW()+12*(($AN911-1)*3+$AO911)-ROW())/12+5),AQ911)</f>
        <v>0</v>
      </c>
      <c r="AU911" s="4">
        <f ca="1">IF(AND(AQ911&gt;0,AR911&gt;0),COUNTIF(AU$6:AU910,"&gt;0")+1,0)</f>
        <v>0</v>
      </c>
    </row>
    <row r="912" spans="40:47">
      <c r="AN912" s="4">
        <v>26</v>
      </c>
      <c r="AO912" s="4">
        <v>1</v>
      </c>
      <c r="AP912" s="4">
        <v>7</v>
      </c>
      <c r="AQ912" s="4">
        <f ca="1">IF($AP912=1,IF(INDIRECT(ADDRESS(($AN912-1)*3+$AO912+5,$AP912+7))="",0,INDIRECT(ADDRESS(($AN912-1)*3+$AO912+5,$AP912+7))),IF(INDIRECT(ADDRESS(($AN912-1)*3+$AO912+5,$AP912+7))="",0,IF(COUNTIF(INDIRECT(ADDRESS(($AN912-1)*36+($AO912-1)*12+6,COLUMN())):INDIRECT(ADDRESS(($AN912-1)*36+($AO912-1)*12+$AP912+4,COLUMN())),INDIRECT(ADDRESS(($AN912-1)*3+$AO912+5,$AP912+7)))&gt;=1,0,INDIRECT(ADDRESS(($AN912-1)*3+$AO912+5,$AP912+7)))))</f>
        <v>0</v>
      </c>
      <c r="AR912" s="4">
        <f ca="1">COUNTIF(INDIRECT("H"&amp;(ROW()+12*(($AN912-1)*3+$AO912)-ROW())/12+5):INDIRECT("S"&amp;(ROW()+12*(($AN912-1)*3+$AO912)-ROW())/12+5),AQ912)</f>
        <v>0</v>
      </c>
      <c r="AU912" s="4">
        <f ca="1">IF(AND(AQ912&gt;0,AR912&gt;0),COUNTIF(AU$6:AU911,"&gt;0")+1,0)</f>
        <v>0</v>
      </c>
    </row>
    <row r="913" spans="40:47">
      <c r="AN913" s="4">
        <v>26</v>
      </c>
      <c r="AO913" s="4">
        <v>1</v>
      </c>
      <c r="AP913" s="4">
        <v>8</v>
      </c>
      <c r="AQ913" s="4">
        <f ca="1">IF($AP913=1,IF(INDIRECT(ADDRESS(($AN913-1)*3+$AO913+5,$AP913+7))="",0,INDIRECT(ADDRESS(($AN913-1)*3+$AO913+5,$AP913+7))),IF(INDIRECT(ADDRESS(($AN913-1)*3+$AO913+5,$AP913+7))="",0,IF(COUNTIF(INDIRECT(ADDRESS(($AN913-1)*36+($AO913-1)*12+6,COLUMN())):INDIRECT(ADDRESS(($AN913-1)*36+($AO913-1)*12+$AP913+4,COLUMN())),INDIRECT(ADDRESS(($AN913-1)*3+$AO913+5,$AP913+7)))&gt;=1,0,INDIRECT(ADDRESS(($AN913-1)*3+$AO913+5,$AP913+7)))))</f>
        <v>0</v>
      </c>
      <c r="AR913" s="4">
        <f ca="1">COUNTIF(INDIRECT("H"&amp;(ROW()+12*(($AN913-1)*3+$AO913)-ROW())/12+5):INDIRECT("S"&amp;(ROW()+12*(($AN913-1)*3+$AO913)-ROW())/12+5),AQ913)</f>
        <v>0</v>
      </c>
      <c r="AU913" s="4">
        <f ca="1">IF(AND(AQ913&gt;0,AR913&gt;0),COUNTIF(AU$6:AU912,"&gt;0")+1,0)</f>
        <v>0</v>
      </c>
    </row>
    <row r="914" spans="40:47">
      <c r="AN914" s="4">
        <v>26</v>
      </c>
      <c r="AO914" s="4">
        <v>1</v>
      </c>
      <c r="AP914" s="4">
        <v>9</v>
      </c>
      <c r="AQ914" s="4">
        <f ca="1">IF($AP914=1,IF(INDIRECT(ADDRESS(($AN914-1)*3+$AO914+5,$AP914+7))="",0,INDIRECT(ADDRESS(($AN914-1)*3+$AO914+5,$AP914+7))),IF(INDIRECT(ADDRESS(($AN914-1)*3+$AO914+5,$AP914+7))="",0,IF(COUNTIF(INDIRECT(ADDRESS(($AN914-1)*36+($AO914-1)*12+6,COLUMN())):INDIRECT(ADDRESS(($AN914-1)*36+($AO914-1)*12+$AP914+4,COLUMN())),INDIRECT(ADDRESS(($AN914-1)*3+$AO914+5,$AP914+7)))&gt;=1,0,INDIRECT(ADDRESS(($AN914-1)*3+$AO914+5,$AP914+7)))))</f>
        <v>0</v>
      </c>
      <c r="AR914" s="4">
        <f ca="1">COUNTIF(INDIRECT("H"&amp;(ROW()+12*(($AN914-1)*3+$AO914)-ROW())/12+5):INDIRECT("S"&amp;(ROW()+12*(($AN914-1)*3+$AO914)-ROW())/12+5),AQ914)</f>
        <v>0</v>
      </c>
      <c r="AU914" s="4">
        <f ca="1">IF(AND(AQ914&gt;0,AR914&gt;0),COUNTIF(AU$6:AU913,"&gt;0")+1,0)</f>
        <v>0</v>
      </c>
    </row>
    <row r="915" spans="40:47">
      <c r="AN915" s="4">
        <v>26</v>
      </c>
      <c r="AO915" s="4">
        <v>1</v>
      </c>
      <c r="AP915" s="4">
        <v>10</v>
      </c>
      <c r="AQ915" s="4">
        <f ca="1">IF($AP915=1,IF(INDIRECT(ADDRESS(($AN915-1)*3+$AO915+5,$AP915+7))="",0,INDIRECT(ADDRESS(($AN915-1)*3+$AO915+5,$AP915+7))),IF(INDIRECT(ADDRESS(($AN915-1)*3+$AO915+5,$AP915+7))="",0,IF(COUNTIF(INDIRECT(ADDRESS(($AN915-1)*36+($AO915-1)*12+6,COLUMN())):INDIRECT(ADDRESS(($AN915-1)*36+($AO915-1)*12+$AP915+4,COLUMN())),INDIRECT(ADDRESS(($AN915-1)*3+$AO915+5,$AP915+7)))&gt;=1,0,INDIRECT(ADDRESS(($AN915-1)*3+$AO915+5,$AP915+7)))))</f>
        <v>0</v>
      </c>
      <c r="AR915" s="4">
        <f ca="1">COUNTIF(INDIRECT("H"&amp;(ROW()+12*(($AN915-1)*3+$AO915)-ROW())/12+5):INDIRECT("S"&amp;(ROW()+12*(($AN915-1)*3+$AO915)-ROW())/12+5),AQ915)</f>
        <v>0</v>
      </c>
      <c r="AU915" s="4">
        <f ca="1">IF(AND(AQ915&gt;0,AR915&gt;0),COUNTIF(AU$6:AU914,"&gt;0")+1,0)</f>
        <v>0</v>
      </c>
    </row>
    <row r="916" spans="40:47">
      <c r="AN916" s="4">
        <v>26</v>
      </c>
      <c r="AO916" s="4">
        <v>1</v>
      </c>
      <c r="AP916" s="4">
        <v>11</v>
      </c>
      <c r="AQ916" s="4">
        <f ca="1">IF($AP916=1,IF(INDIRECT(ADDRESS(($AN916-1)*3+$AO916+5,$AP916+7))="",0,INDIRECT(ADDRESS(($AN916-1)*3+$AO916+5,$AP916+7))),IF(INDIRECT(ADDRESS(($AN916-1)*3+$AO916+5,$AP916+7))="",0,IF(COUNTIF(INDIRECT(ADDRESS(($AN916-1)*36+($AO916-1)*12+6,COLUMN())):INDIRECT(ADDRESS(($AN916-1)*36+($AO916-1)*12+$AP916+4,COLUMN())),INDIRECT(ADDRESS(($AN916-1)*3+$AO916+5,$AP916+7)))&gt;=1,0,INDIRECT(ADDRESS(($AN916-1)*3+$AO916+5,$AP916+7)))))</f>
        <v>0</v>
      </c>
      <c r="AR916" s="4">
        <f ca="1">COUNTIF(INDIRECT("H"&amp;(ROW()+12*(($AN916-1)*3+$AO916)-ROW())/12+5):INDIRECT("S"&amp;(ROW()+12*(($AN916-1)*3+$AO916)-ROW())/12+5),AQ916)</f>
        <v>0</v>
      </c>
      <c r="AU916" s="4">
        <f ca="1">IF(AND(AQ916&gt;0,AR916&gt;0),COUNTIF(AU$6:AU915,"&gt;0")+1,0)</f>
        <v>0</v>
      </c>
    </row>
    <row r="917" spans="40:47">
      <c r="AN917" s="4">
        <v>26</v>
      </c>
      <c r="AO917" s="4">
        <v>1</v>
      </c>
      <c r="AP917" s="4">
        <v>12</v>
      </c>
      <c r="AQ917" s="4">
        <f ca="1">IF($AP917=1,IF(INDIRECT(ADDRESS(($AN917-1)*3+$AO917+5,$AP917+7))="",0,INDIRECT(ADDRESS(($AN917-1)*3+$AO917+5,$AP917+7))),IF(INDIRECT(ADDRESS(($AN917-1)*3+$AO917+5,$AP917+7))="",0,IF(COUNTIF(INDIRECT(ADDRESS(($AN917-1)*36+($AO917-1)*12+6,COLUMN())):INDIRECT(ADDRESS(($AN917-1)*36+($AO917-1)*12+$AP917+4,COLUMN())),INDIRECT(ADDRESS(($AN917-1)*3+$AO917+5,$AP917+7)))&gt;=1,0,INDIRECT(ADDRESS(($AN917-1)*3+$AO917+5,$AP917+7)))))</f>
        <v>0</v>
      </c>
      <c r="AR917" s="4">
        <f ca="1">COUNTIF(INDIRECT("H"&amp;(ROW()+12*(($AN917-1)*3+$AO917)-ROW())/12+5):INDIRECT("S"&amp;(ROW()+12*(($AN917-1)*3+$AO917)-ROW())/12+5),AQ917)</f>
        <v>0</v>
      </c>
      <c r="AU917" s="4">
        <f ca="1">IF(AND(AQ917&gt;0,AR917&gt;0),COUNTIF(AU$6:AU916,"&gt;0")+1,0)</f>
        <v>0</v>
      </c>
    </row>
    <row r="918" spans="40:47">
      <c r="AN918" s="4">
        <v>26</v>
      </c>
      <c r="AO918" s="4">
        <v>2</v>
      </c>
      <c r="AP918" s="4">
        <v>1</v>
      </c>
      <c r="AQ918" s="4">
        <f ca="1">IF($AP918=1,IF(INDIRECT(ADDRESS(($AN918-1)*3+$AO918+5,$AP918+7))="",0,INDIRECT(ADDRESS(($AN918-1)*3+$AO918+5,$AP918+7))),IF(INDIRECT(ADDRESS(($AN918-1)*3+$AO918+5,$AP918+7))="",0,IF(COUNTIF(INDIRECT(ADDRESS(($AN918-1)*36+($AO918-1)*12+6,COLUMN())):INDIRECT(ADDRESS(($AN918-1)*36+($AO918-1)*12+$AP918+4,COLUMN())),INDIRECT(ADDRESS(($AN918-1)*3+$AO918+5,$AP918+7)))&gt;=1,0,INDIRECT(ADDRESS(($AN918-1)*3+$AO918+5,$AP918+7)))))</f>
        <v>0</v>
      </c>
      <c r="AR918" s="4">
        <f ca="1">COUNTIF(INDIRECT("H"&amp;(ROW()+12*(($AN918-1)*3+$AO918)-ROW())/12+5):INDIRECT("S"&amp;(ROW()+12*(($AN918-1)*3+$AO918)-ROW())/12+5),AQ918)</f>
        <v>0</v>
      </c>
      <c r="AU918" s="4">
        <f ca="1">IF(AND(AQ918&gt;0,AR918&gt;0),COUNTIF(AU$6:AU917,"&gt;0")+1,0)</f>
        <v>0</v>
      </c>
    </row>
    <row r="919" spans="40:47">
      <c r="AN919" s="4">
        <v>26</v>
      </c>
      <c r="AO919" s="4">
        <v>2</v>
      </c>
      <c r="AP919" s="4">
        <v>2</v>
      </c>
      <c r="AQ919" s="4">
        <f ca="1">IF($AP919=1,IF(INDIRECT(ADDRESS(($AN919-1)*3+$AO919+5,$AP919+7))="",0,INDIRECT(ADDRESS(($AN919-1)*3+$AO919+5,$AP919+7))),IF(INDIRECT(ADDRESS(($AN919-1)*3+$AO919+5,$AP919+7))="",0,IF(COUNTIF(INDIRECT(ADDRESS(($AN919-1)*36+($AO919-1)*12+6,COLUMN())):INDIRECT(ADDRESS(($AN919-1)*36+($AO919-1)*12+$AP919+4,COLUMN())),INDIRECT(ADDRESS(($AN919-1)*3+$AO919+5,$AP919+7)))&gt;=1,0,INDIRECT(ADDRESS(($AN919-1)*3+$AO919+5,$AP919+7)))))</f>
        <v>0</v>
      </c>
      <c r="AR919" s="4">
        <f ca="1">COUNTIF(INDIRECT("H"&amp;(ROW()+12*(($AN919-1)*3+$AO919)-ROW())/12+5):INDIRECT("S"&amp;(ROW()+12*(($AN919-1)*3+$AO919)-ROW())/12+5),AQ919)</f>
        <v>0</v>
      </c>
      <c r="AU919" s="4">
        <f ca="1">IF(AND(AQ919&gt;0,AR919&gt;0),COUNTIF(AU$6:AU918,"&gt;0")+1,0)</f>
        <v>0</v>
      </c>
    </row>
    <row r="920" spans="40:47">
      <c r="AN920" s="4">
        <v>26</v>
      </c>
      <c r="AO920" s="4">
        <v>2</v>
      </c>
      <c r="AP920" s="4">
        <v>3</v>
      </c>
      <c r="AQ920" s="4">
        <f ca="1">IF($AP920=1,IF(INDIRECT(ADDRESS(($AN920-1)*3+$AO920+5,$AP920+7))="",0,INDIRECT(ADDRESS(($AN920-1)*3+$AO920+5,$AP920+7))),IF(INDIRECT(ADDRESS(($AN920-1)*3+$AO920+5,$AP920+7))="",0,IF(COUNTIF(INDIRECT(ADDRESS(($AN920-1)*36+($AO920-1)*12+6,COLUMN())):INDIRECT(ADDRESS(($AN920-1)*36+($AO920-1)*12+$AP920+4,COLUMN())),INDIRECT(ADDRESS(($AN920-1)*3+$AO920+5,$AP920+7)))&gt;=1,0,INDIRECT(ADDRESS(($AN920-1)*3+$AO920+5,$AP920+7)))))</f>
        <v>0</v>
      </c>
      <c r="AR920" s="4">
        <f ca="1">COUNTIF(INDIRECT("H"&amp;(ROW()+12*(($AN920-1)*3+$AO920)-ROW())/12+5):INDIRECT("S"&amp;(ROW()+12*(($AN920-1)*3+$AO920)-ROW())/12+5),AQ920)</f>
        <v>0</v>
      </c>
      <c r="AU920" s="4">
        <f ca="1">IF(AND(AQ920&gt;0,AR920&gt;0),COUNTIF(AU$6:AU919,"&gt;0")+1,0)</f>
        <v>0</v>
      </c>
    </row>
    <row r="921" spans="40:47">
      <c r="AN921" s="4">
        <v>26</v>
      </c>
      <c r="AO921" s="4">
        <v>2</v>
      </c>
      <c r="AP921" s="4">
        <v>4</v>
      </c>
      <c r="AQ921" s="4">
        <f ca="1">IF($AP921=1,IF(INDIRECT(ADDRESS(($AN921-1)*3+$AO921+5,$AP921+7))="",0,INDIRECT(ADDRESS(($AN921-1)*3+$AO921+5,$AP921+7))),IF(INDIRECT(ADDRESS(($AN921-1)*3+$AO921+5,$AP921+7))="",0,IF(COUNTIF(INDIRECT(ADDRESS(($AN921-1)*36+($AO921-1)*12+6,COLUMN())):INDIRECT(ADDRESS(($AN921-1)*36+($AO921-1)*12+$AP921+4,COLUMN())),INDIRECT(ADDRESS(($AN921-1)*3+$AO921+5,$AP921+7)))&gt;=1,0,INDIRECT(ADDRESS(($AN921-1)*3+$AO921+5,$AP921+7)))))</f>
        <v>0</v>
      </c>
      <c r="AR921" s="4">
        <f ca="1">COUNTIF(INDIRECT("H"&amp;(ROW()+12*(($AN921-1)*3+$AO921)-ROW())/12+5):INDIRECT("S"&amp;(ROW()+12*(($AN921-1)*3+$AO921)-ROW())/12+5),AQ921)</f>
        <v>0</v>
      </c>
      <c r="AU921" s="4">
        <f ca="1">IF(AND(AQ921&gt;0,AR921&gt;0),COUNTIF(AU$6:AU920,"&gt;0")+1,0)</f>
        <v>0</v>
      </c>
    </row>
    <row r="922" spans="40:47">
      <c r="AN922" s="4">
        <v>26</v>
      </c>
      <c r="AO922" s="4">
        <v>2</v>
      </c>
      <c r="AP922" s="4">
        <v>5</v>
      </c>
      <c r="AQ922" s="4">
        <f ca="1">IF($AP922=1,IF(INDIRECT(ADDRESS(($AN922-1)*3+$AO922+5,$AP922+7))="",0,INDIRECT(ADDRESS(($AN922-1)*3+$AO922+5,$AP922+7))),IF(INDIRECT(ADDRESS(($AN922-1)*3+$AO922+5,$AP922+7))="",0,IF(COUNTIF(INDIRECT(ADDRESS(($AN922-1)*36+($AO922-1)*12+6,COLUMN())):INDIRECT(ADDRESS(($AN922-1)*36+($AO922-1)*12+$AP922+4,COLUMN())),INDIRECT(ADDRESS(($AN922-1)*3+$AO922+5,$AP922+7)))&gt;=1,0,INDIRECT(ADDRESS(($AN922-1)*3+$AO922+5,$AP922+7)))))</f>
        <v>0</v>
      </c>
      <c r="AR922" s="4">
        <f ca="1">COUNTIF(INDIRECT("H"&amp;(ROW()+12*(($AN922-1)*3+$AO922)-ROW())/12+5):INDIRECT("S"&amp;(ROW()+12*(($AN922-1)*3+$AO922)-ROW())/12+5),AQ922)</f>
        <v>0</v>
      </c>
      <c r="AU922" s="4">
        <f ca="1">IF(AND(AQ922&gt;0,AR922&gt;0),COUNTIF(AU$6:AU921,"&gt;0")+1,0)</f>
        <v>0</v>
      </c>
    </row>
    <row r="923" spans="40:47">
      <c r="AN923" s="4">
        <v>26</v>
      </c>
      <c r="AO923" s="4">
        <v>2</v>
      </c>
      <c r="AP923" s="4">
        <v>6</v>
      </c>
      <c r="AQ923" s="4">
        <f ca="1">IF($AP923=1,IF(INDIRECT(ADDRESS(($AN923-1)*3+$AO923+5,$AP923+7))="",0,INDIRECT(ADDRESS(($AN923-1)*3+$AO923+5,$AP923+7))),IF(INDIRECT(ADDRESS(($AN923-1)*3+$AO923+5,$AP923+7))="",0,IF(COUNTIF(INDIRECT(ADDRESS(($AN923-1)*36+($AO923-1)*12+6,COLUMN())):INDIRECT(ADDRESS(($AN923-1)*36+($AO923-1)*12+$AP923+4,COLUMN())),INDIRECT(ADDRESS(($AN923-1)*3+$AO923+5,$AP923+7)))&gt;=1,0,INDIRECT(ADDRESS(($AN923-1)*3+$AO923+5,$AP923+7)))))</f>
        <v>0</v>
      </c>
      <c r="AR923" s="4">
        <f ca="1">COUNTIF(INDIRECT("H"&amp;(ROW()+12*(($AN923-1)*3+$AO923)-ROW())/12+5):INDIRECT("S"&amp;(ROW()+12*(($AN923-1)*3+$AO923)-ROW())/12+5),AQ923)</f>
        <v>0</v>
      </c>
      <c r="AU923" s="4">
        <f ca="1">IF(AND(AQ923&gt;0,AR923&gt;0),COUNTIF(AU$6:AU922,"&gt;0")+1,0)</f>
        <v>0</v>
      </c>
    </row>
    <row r="924" spans="40:47">
      <c r="AN924" s="4">
        <v>26</v>
      </c>
      <c r="AO924" s="4">
        <v>2</v>
      </c>
      <c r="AP924" s="4">
        <v>7</v>
      </c>
      <c r="AQ924" s="4">
        <f ca="1">IF($AP924=1,IF(INDIRECT(ADDRESS(($AN924-1)*3+$AO924+5,$AP924+7))="",0,INDIRECT(ADDRESS(($AN924-1)*3+$AO924+5,$AP924+7))),IF(INDIRECT(ADDRESS(($AN924-1)*3+$AO924+5,$AP924+7))="",0,IF(COUNTIF(INDIRECT(ADDRESS(($AN924-1)*36+($AO924-1)*12+6,COLUMN())):INDIRECT(ADDRESS(($AN924-1)*36+($AO924-1)*12+$AP924+4,COLUMN())),INDIRECT(ADDRESS(($AN924-1)*3+$AO924+5,$AP924+7)))&gt;=1,0,INDIRECT(ADDRESS(($AN924-1)*3+$AO924+5,$AP924+7)))))</f>
        <v>0</v>
      </c>
      <c r="AR924" s="4">
        <f ca="1">COUNTIF(INDIRECT("H"&amp;(ROW()+12*(($AN924-1)*3+$AO924)-ROW())/12+5):INDIRECT("S"&amp;(ROW()+12*(($AN924-1)*3+$AO924)-ROW())/12+5),AQ924)</f>
        <v>0</v>
      </c>
      <c r="AU924" s="4">
        <f ca="1">IF(AND(AQ924&gt;0,AR924&gt;0),COUNTIF(AU$6:AU923,"&gt;0")+1,0)</f>
        <v>0</v>
      </c>
    </row>
    <row r="925" spans="40:47">
      <c r="AN925" s="4">
        <v>26</v>
      </c>
      <c r="AO925" s="4">
        <v>2</v>
      </c>
      <c r="AP925" s="4">
        <v>8</v>
      </c>
      <c r="AQ925" s="4">
        <f ca="1">IF($AP925=1,IF(INDIRECT(ADDRESS(($AN925-1)*3+$AO925+5,$AP925+7))="",0,INDIRECT(ADDRESS(($AN925-1)*3+$AO925+5,$AP925+7))),IF(INDIRECT(ADDRESS(($AN925-1)*3+$AO925+5,$AP925+7))="",0,IF(COUNTIF(INDIRECT(ADDRESS(($AN925-1)*36+($AO925-1)*12+6,COLUMN())):INDIRECT(ADDRESS(($AN925-1)*36+($AO925-1)*12+$AP925+4,COLUMN())),INDIRECT(ADDRESS(($AN925-1)*3+$AO925+5,$AP925+7)))&gt;=1,0,INDIRECT(ADDRESS(($AN925-1)*3+$AO925+5,$AP925+7)))))</f>
        <v>0</v>
      </c>
      <c r="AR925" s="4">
        <f ca="1">COUNTIF(INDIRECT("H"&amp;(ROW()+12*(($AN925-1)*3+$AO925)-ROW())/12+5):INDIRECT("S"&amp;(ROW()+12*(($AN925-1)*3+$AO925)-ROW())/12+5),AQ925)</f>
        <v>0</v>
      </c>
      <c r="AU925" s="4">
        <f ca="1">IF(AND(AQ925&gt;0,AR925&gt;0),COUNTIF(AU$6:AU924,"&gt;0")+1,0)</f>
        <v>0</v>
      </c>
    </row>
    <row r="926" spans="40:47">
      <c r="AN926" s="4">
        <v>26</v>
      </c>
      <c r="AO926" s="4">
        <v>2</v>
      </c>
      <c r="AP926" s="4">
        <v>9</v>
      </c>
      <c r="AQ926" s="4">
        <f ca="1">IF($AP926=1,IF(INDIRECT(ADDRESS(($AN926-1)*3+$AO926+5,$AP926+7))="",0,INDIRECT(ADDRESS(($AN926-1)*3+$AO926+5,$AP926+7))),IF(INDIRECT(ADDRESS(($AN926-1)*3+$AO926+5,$AP926+7))="",0,IF(COUNTIF(INDIRECT(ADDRESS(($AN926-1)*36+($AO926-1)*12+6,COLUMN())):INDIRECT(ADDRESS(($AN926-1)*36+($AO926-1)*12+$AP926+4,COLUMN())),INDIRECT(ADDRESS(($AN926-1)*3+$AO926+5,$AP926+7)))&gt;=1,0,INDIRECT(ADDRESS(($AN926-1)*3+$AO926+5,$AP926+7)))))</f>
        <v>0</v>
      </c>
      <c r="AR926" s="4">
        <f ca="1">COUNTIF(INDIRECT("H"&amp;(ROW()+12*(($AN926-1)*3+$AO926)-ROW())/12+5):INDIRECT("S"&amp;(ROW()+12*(($AN926-1)*3+$AO926)-ROW())/12+5),AQ926)</f>
        <v>0</v>
      </c>
      <c r="AU926" s="4">
        <f ca="1">IF(AND(AQ926&gt;0,AR926&gt;0),COUNTIF(AU$6:AU925,"&gt;0")+1,0)</f>
        <v>0</v>
      </c>
    </row>
    <row r="927" spans="40:47">
      <c r="AN927" s="4">
        <v>26</v>
      </c>
      <c r="AO927" s="4">
        <v>2</v>
      </c>
      <c r="AP927" s="4">
        <v>10</v>
      </c>
      <c r="AQ927" s="4">
        <f ca="1">IF($AP927=1,IF(INDIRECT(ADDRESS(($AN927-1)*3+$AO927+5,$AP927+7))="",0,INDIRECT(ADDRESS(($AN927-1)*3+$AO927+5,$AP927+7))),IF(INDIRECT(ADDRESS(($AN927-1)*3+$AO927+5,$AP927+7))="",0,IF(COUNTIF(INDIRECT(ADDRESS(($AN927-1)*36+($AO927-1)*12+6,COLUMN())):INDIRECT(ADDRESS(($AN927-1)*36+($AO927-1)*12+$AP927+4,COLUMN())),INDIRECT(ADDRESS(($AN927-1)*3+$AO927+5,$AP927+7)))&gt;=1,0,INDIRECT(ADDRESS(($AN927-1)*3+$AO927+5,$AP927+7)))))</f>
        <v>0</v>
      </c>
      <c r="AR927" s="4">
        <f ca="1">COUNTIF(INDIRECT("H"&amp;(ROW()+12*(($AN927-1)*3+$AO927)-ROW())/12+5):INDIRECT("S"&amp;(ROW()+12*(($AN927-1)*3+$AO927)-ROW())/12+5),AQ927)</f>
        <v>0</v>
      </c>
      <c r="AU927" s="4">
        <f ca="1">IF(AND(AQ927&gt;0,AR927&gt;0),COUNTIF(AU$6:AU926,"&gt;0")+1,0)</f>
        <v>0</v>
      </c>
    </row>
    <row r="928" spans="40:47">
      <c r="AN928" s="4">
        <v>26</v>
      </c>
      <c r="AO928" s="4">
        <v>2</v>
      </c>
      <c r="AP928" s="4">
        <v>11</v>
      </c>
      <c r="AQ928" s="4">
        <f ca="1">IF($AP928=1,IF(INDIRECT(ADDRESS(($AN928-1)*3+$AO928+5,$AP928+7))="",0,INDIRECT(ADDRESS(($AN928-1)*3+$AO928+5,$AP928+7))),IF(INDIRECT(ADDRESS(($AN928-1)*3+$AO928+5,$AP928+7))="",0,IF(COUNTIF(INDIRECT(ADDRESS(($AN928-1)*36+($AO928-1)*12+6,COLUMN())):INDIRECT(ADDRESS(($AN928-1)*36+($AO928-1)*12+$AP928+4,COLUMN())),INDIRECT(ADDRESS(($AN928-1)*3+$AO928+5,$AP928+7)))&gt;=1,0,INDIRECT(ADDRESS(($AN928-1)*3+$AO928+5,$AP928+7)))))</f>
        <v>0</v>
      </c>
      <c r="AR928" s="4">
        <f ca="1">COUNTIF(INDIRECT("H"&amp;(ROW()+12*(($AN928-1)*3+$AO928)-ROW())/12+5):INDIRECT("S"&amp;(ROW()+12*(($AN928-1)*3+$AO928)-ROW())/12+5),AQ928)</f>
        <v>0</v>
      </c>
      <c r="AU928" s="4">
        <f ca="1">IF(AND(AQ928&gt;0,AR928&gt;0),COUNTIF(AU$6:AU927,"&gt;0")+1,0)</f>
        <v>0</v>
      </c>
    </row>
    <row r="929" spans="40:47">
      <c r="AN929" s="4">
        <v>26</v>
      </c>
      <c r="AO929" s="4">
        <v>2</v>
      </c>
      <c r="AP929" s="4">
        <v>12</v>
      </c>
      <c r="AQ929" s="4">
        <f ca="1">IF($AP929=1,IF(INDIRECT(ADDRESS(($AN929-1)*3+$AO929+5,$AP929+7))="",0,INDIRECT(ADDRESS(($AN929-1)*3+$AO929+5,$AP929+7))),IF(INDIRECT(ADDRESS(($AN929-1)*3+$AO929+5,$AP929+7))="",0,IF(COUNTIF(INDIRECT(ADDRESS(($AN929-1)*36+($AO929-1)*12+6,COLUMN())):INDIRECT(ADDRESS(($AN929-1)*36+($AO929-1)*12+$AP929+4,COLUMN())),INDIRECT(ADDRESS(($AN929-1)*3+$AO929+5,$AP929+7)))&gt;=1,0,INDIRECT(ADDRESS(($AN929-1)*3+$AO929+5,$AP929+7)))))</f>
        <v>0</v>
      </c>
      <c r="AR929" s="4">
        <f ca="1">COUNTIF(INDIRECT("H"&amp;(ROW()+12*(($AN929-1)*3+$AO929)-ROW())/12+5):INDIRECT("S"&amp;(ROW()+12*(($AN929-1)*3+$AO929)-ROW())/12+5),AQ929)</f>
        <v>0</v>
      </c>
      <c r="AU929" s="4">
        <f ca="1">IF(AND(AQ929&gt;0,AR929&gt;0),COUNTIF(AU$6:AU928,"&gt;0")+1,0)</f>
        <v>0</v>
      </c>
    </row>
    <row r="930" spans="40:47">
      <c r="AN930" s="4">
        <v>26</v>
      </c>
      <c r="AO930" s="4">
        <v>3</v>
      </c>
      <c r="AP930" s="4">
        <v>1</v>
      </c>
      <c r="AQ930" s="4">
        <f ca="1">IF($AP930=1,IF(INDIRECT(ADDRESS(($AN930-1)*3+$AO930+5,$AP930+7))="",0,INDIRECT(ADDRESS(($AN930-1)*3+$AO930+5,$AP930+7))),IF(INDIRECT(ADDRESS(($AN930-1)*3+$AO930+5,$AP930+7))="",0,IF(COUNTIF(INDIRECT(ADDRESS(($AN930-1)*36+($AO930-1)*12+6,COLUMN())):INDIRECT(ADDRESS(($AN930-1)*36+($AO930-1)*12+$AP930+4,COLUMN())),INDIRECT(ADDRESS(($AN930-1)*3+$AO930+5,$AP930+7)))&gt;=1,0,INDIRECT(ADDRESS(($AN930-1)*3+$AO930+5,$AP930+7)))))</f>
        <v>0</v>
      </c>
      <c r="AR930" s="4">
        <f ca="1">COUNTIF(INDIRECT("H"&amp;(ROW()+12*(($AN930-1)*3+$AO930)-ROW())/12+5):INDIRECT("S"&amp;(ROW()+12*(($AN930-1)*3+$AO930)-ROW())/12+5),AQ930)</f>
        <v>0</v>
      </c>
      <c r="AU930" s="4">
        <f ca="1">IF(AND(AQ930&gt;0,AR930&gt;0),COUNTIF(AU$6:AU929,"&gt;0")+1,0)</f>
        <v>0</v>
      </c>
    </row>
    <row r="931" spans="40:47">
      <c r="AN931" s="4">
        <v>26</v>
      </c>
      <c r="AO931" s="4">
        <v>3</v>
      </c>
      <c r="AP931" s="4">
        <v>2</v>
      </c>
      <c r="AQ931" s="4">
        <f ca="1">IF($AP931=1,IF(INDIRECT(ADDRESS(($AN931-1)*3+$AO931+5,$AP931+7))="",0,INDIRECT(ADDRESS(($AN931-1)*3+$AO931+5,$AP931+7))),IF(INDIRECT(ADDRESS(($AN931-1)*3+$AO931+5,$AP931+7))="",0,IF(COUNTIF(INDIRECT(ADDRESS(($AN931-1)*36+($AO931-1)*12+6,COLUMN())):INDIRECT(ADDRESS(($AN931-1)*36+($AO931-1)*12+$AP931+4,COLUMN())),INDIRECT(ADDRESS(($AN931-1)*3+$AO931+5,$AP931+7)))&gt;=1,0,INDIRECT(ADDRESS(($AN931-1)*3+$AO931+5,$AP931+7)))))</f>
        <v>0</v>
      </c>
      <c r="AR931" s="4">
        <f ca="1">COUNTIF(INDIRECT("H"&amp;(ROW()+12*(($AN931-1)*3+$AO931)-ROW())/12+5):INDIRECT("S"&amp;(ROW()+12*(($AN931-1)*3+$AO931)-ROW())/12+5),AQ931)</f>
        <v>0</v>
      </c>
      <c r="AU931" s="4">
        <f ca="1">IF(AND(AQ931&gt;0,AR931&gt;0),COUNTIF(AU$6:AU930,"&gt;0")+1,0)</f>
        <v>0</v>
      </c>
    </row>
    <row r="932" spans="40:47">
      <c r="AN932" s="4">
        <v>26</v>
      </c>
      <c r="AO932" s="4">
        <v>3</v>
      </c>
      <c r="AP932" s="4">
        <v>3</v>
      </c>
      <c r="AQ932" s="4">
        <f ca="1">IF($AP932=1,IF(INDIRECT(ADDRESS(($AN932-1)*3+$AO932+5,$AP932+7))="",0,INDIRECT(ADDRESS(($AN932-1)*3+$AO932+5,$AP932+7))),IF(INDIRECT(ADDRESS(($AN932-1)*3+$AO932+5,$AP932+7))="",0,IF(COUNTIF(INDIRECT(ADDRESS(($AN932-1)*36+($AO932-1)*12+6,COLUMN())):INDIRECT(ADDRESS(($AN932-1)*36+($AO932-1)*12+$AP932+4,COLUMN())),INDIRECT(ADDRESS(($AN932-1)*3+$AO932+5,$AP932+7)))&gt;=1,0,INDIRECT(ADDRESS(($AN932-1)*3+$AO932+5,$AP932+7)))))</f>
        <v>0</v>
      </c>
      <c r="AR932" s="4">
        <f ca="1">COUNTIF(INDIRECT("H"&amp;(ROW()+12*(($AN932-1)*3+$AO932)-ROW())/12+5):INDIRECT("S"&amp;(ROW()+12*(($AN932-1)*3+$AO932)-ROW())/12+5),AQ932)</f>
        <v>0</v>
      </c>
      <c r="AU932" s="4">
        <f ca="1">IF(AND(AQ932&gt;0,AR932&gt;0),COUNTIF(AU$6:AU931,"&gt;0")+1,0)</f>
        <v>0</v>
      </c>
    </row>
    <row r="933" spans="40:47">
      <c r="AN933" s="4">
        <v>26</v>
      </c>
      <c r="AO933" s="4">
        <v>3</v>
      </c>
      <c r="AP933" s="4">
        <v>4</v>
      </c>
      <c r="AQ933" s="4">
        <f ca="1">IF($AP933=1,IF(INDIRECT(ADDRESS(($AN933-1)*3+$AO933+5,$AP933+7))="",0,INDIRECT(ADDRESS(($AN933-1)*3+$AO933+5,$AP933+7))),IF(INDIRECT(ADDRESS(($AN933-1)*3+$AO933+5,$AP933+7))="",0,IF(COUNTIF(INDIRECT(ADDRESS(($AN933-1)*36+($AO933-1)*12+6,COLUMN())):INDIRECT(ADDRESS(($AN933-1)*36+($AO933-1)*12+$AP933+4,COLUMN())),INDIRECT(ADDRESS(($AN933-1)*3+$AO933+5,$AP933+7)))&gt;=1,0,INDIRECT(ADDRESS(($AN933-1)*3+$AO933+5,$AP933+7)))))</f>
        <v>0</v>
      </c>
      <c r="AR933" s="4">
        <f ca="1">COUNTIF(INDIRECT("H"&amp;(ROW()+12*(($AN933-1)*3+$AO933)-ROW())/12+5):INDIRECT("S"&amp;(ROW()+12*(($AN933-1)*3+$AO933)-ROW())/12+5),AQ933)</f>
        <v>0</v>
      </c>
      <c r="AU933" s="4">
        <f ca="1">IF(AND(AQ933&gt;0,AR933&gt;0),COUNTIF(AU$6:AU932,"&gt;0")+1,0)</f>
        <v>0</v>
      </c>
    </row>
    <row r="934" spans="40:47">
      <c r="AN934" s="4">
        <v>26</v>
      </c>
      <c r="AO934" s="4">
        <v>3</v>
      </c>
      <c r="AP934" s="4">
        <v>5</v>
      </c>
      <c r="AQ934" s="4">
        <f ca="1">IF($AP934=1,IF(INDIRECT(ADDRESS(($AN934-1)*3+$AO934+5,$AP934+7))="",0,INDIRECT(ADDRESS(($AN934-1)*3+$AO934+5,$AP934+7))),IF(INDIRECT(ADDRESS(($AN934-1)*3+$AO934+5,$AP934+7))="",0,IF(COUNTIF(INDIRECT(ADDRESS(($AN934-1)*36+($AO934-1)*12+6,COLUMN())):INDIRECT(ADDRESS(($AN934-1)*36+($AO934-1)*12+$AP934+4,COLUMN())),INDIRECT(ADDRESS(($AN934-1)*3+$AO934+5,$AP934+7)))&gt;=1,0,INDIRECT(ADDRESS(($AN934-1)*3+$AO934+5,$AP934+7)))))</f>
        <v>0</v>
      </c>
      <c r="AR934" s="4">
        <f ca="1">COUNTIF(INDIRECT("H"&amp;(ROW()+12*(($AN934-1)*3+$AO934)-ROW())/12+5):INDIRECT("S"&amp;(ROW()+12*(($AN934-1)*3+$AO934)-ROW())/12+5),AQ934)</f>
        <v>0</v>
      </c>
      <c r="AU934" s="4">
        <f ca="1">IF(AND(AQ934&gt;0,AR934&gt;0),COUNTIF(AU$6:AU933,"&gt;0")+1,0)</f>
        <v>0</v>
      </c>
    </row>
    <row r="935" spans="40:47">
      <c r="AN935" s="4">
        <v>26</v>
      </c>
      <c r="AO935" s="4">
        <v>3</v>
      </c>
      <c r="AP935" s="4">
        <v>6</v>
      </c>
      <c r="AQ935" s="4">
        <f ca="1">IF($AP935=1,IF(INDIRECT(ADDRESS(($AN935-1)*3+$AO935+5,$AP935+7))="",0,INDIRECT(ADDRESS(($AN935-1)*3+$AO935+5,$AP935+7))),IF(INDIRECT(ADDRESS(($AN935-1)*3+$AO935+5,$AP935+7))="",0,IF(COUNTIF(INDIRECT(ADDRESS(($AN935-1)*36+($AO935-1)*12+6,COLUMN())):INDIRECT(ADDRESS(($AN935-1)*36+($AO935-1)*12+$AP935+4,COLUMN())),INDIRECT(ADDRESS(($AN935-1)*3+$AO935+5,$AP935+7)))&gt;=1,0,INDIRECT(ADDRESS(($AN935-1)*3+$AO935+5,$AP935+7)))))</f>
        <v>0</v>
      </c>
      <c r="AR935" s="4">
        <f ca="1">COUNTIF(INDIRECT("H"&amp;(ROW()+12*(($AN935-1)*3+$AO935)-ROW())/12+5):INDIRECT("S"&amp;(ROW()+12*(($AN935-1)*3+$AO935)-ROW())/12+5),AQ935)</f>
        <v>0</v>
      </c>
      <c r="AU935" s="4">
        <f ca="1">IF(AND(AQ935&gt;0,AR935&gt;0),COUNTIF(AU$6:AU934,"&gt;0")+1,0)</f>
        <v>0</v>
      </c>
    </row>
    <row r="936" spans="40:47">
      <c r="AN936" s="4">
        <v>26</v>
      </c>
      <c r="AO936" s="4">
        <v>3</v>
      </c>
      <c r="AP936" s="4">
        <v>7</v>
      </c>
      <c r="AQ936" s="4">
        <f ca="1">IF($AP936=1,IF(INDIRECT(ADDRESS(($AN936-1)*3+$AO936+5,$AP936+7))="",0,INDIRECT(ADDRESS(($AN936-1)*3+$AO936+5,$AP936+7))),IF(INDIRECT(ADDRESS(($AN936-1)*3+$AO936+5,$AP936+7))="",0,IF(COUNTIF(INDIRECT(ADDRESS(($AN936-1)*36+($AO936-1)*12+6,COLUMN())):INDIRECT(ADDRESS(($AN936-1)*36+($AO936-1)*12+$AP936+4,COLUMN())),INDIRECT(ADDRESS(($AN936-1)*3+$AO936+5,$AP936+7)))&gt;=1,0,INDIRECT(ADDRESS(($AN936-1)*3+$AO936+5,$AP936+7)))))</f>
        <v>0</v>
      </c>
      <c r="AR936" s="4">
        <f ca="1">COUNTIF(INDIRECT("H"&amp;(ROW()+12*(($AN936-1)*3+$AO936)-ROW())/12+5):INDIRECT("S"&amp;(ROW()+12*(($AN936-1)*3+$AO936)-ROW())/12+5),AQ936)</f>
        <v>0</v>
      </c>
      <c r="AU936" s="4">
        <f ca="1">IF(AND(AQ936&gt;0,AR936&gt;0),COUNTIF(AU$6:AU935,"&gt;0")+1,0)</f>
        <v>0</v>
      </c>
    </row>
    <row r="937" spans="40:47">
      <c r="AN937" s="4">
        <v>26</v>
      </c>
      <c r="AO937" s="4">
        <v>3</v>
      </c>
      <c r="AP937" s="4">
        <v>8</v>
      </c>
      <c r="AQ937" s="4">
        <f ca="1">IF($AP937=1,IF(INDIRECT(ADDRESS(($AN937-1)*3+$AO937+5,$AP937+7))="",0,INDIRECT(ADDRESS(($AN937-1)*3+$AO937+5,$AP937+7))),IF(INDIRECT(ADDRESS(($AN937-1)*3+$AO937+5,$AP937+7))="",0,IF(COUNTIF(INDIRECT(ADDRESS(($AN937-1)*36+($AO937-1)*12+6,COLUMN())):INDIRECT(ADDRESS(($AN937-1)*36+($AO937-1)*12+$AP937+4,COLUMN())),INDIRECT(ADDRESS(($AN937-1)*3+$AO937+5,$AP937+7)))&gt;=1,0,INDIRECT(ADDRESS(($AN937-1)*3+$AO937+5,$AP937+7)))))</f>
        <v>0</v>
      </c>
      <c r="AR937" s="4">
        <f ca="1">COUNTIF(INDIRECT("H"&amp;(ROW()+12*(($AN937-1)*3+$AO937)-ROW())/12+5):INDIRECT("S"&amp;(ROW()+12*(($AN937-1)*3+$AO937)-ROW())/12+5),AQ937)</f>
        <v>0</v>
      </c>
      <c r="AU937" s="4">
        <f ca="1">IF(AND(AQ937&gt;0,AR937&gt;0),COUNTIF(AU$6:AU936,"&gt;0")+1,0)</f>
        <v>0</v>
      </c>
    </row>
    <row r="938" spans="40:47">
      <c r="AN938" s="4">
        <v>26</v>
      </c>
      <c r="AO938" s="4">
        <v>3</v>
      </c>
      <c r="AP938" s="4">
        <v>9</v>
      </c>
      <c r="AQ938" s="4">
        <f ca="1">IF($AP938=1,IF(INDIRECT(ADDRESS(($AN938-1)*3+$AO938+5,$AP938+7))="",0,INDIRECT(ADDRESS(($AN938-1)*3+$AO938+5,$AP938+7))),IF(INDIRECT(ADDRESS(($AN938-1)*3+$AO938+5,$AP938+7))="",0,IF(COUNTIF(INDIRECT(ADDRESS(($AN938-1)*36+($AO938-1)*12+6,COLUMN())):INDIRECT(ADDRESS(($AN938-1)*36+($AO938-1)*12+$AP938+4,COLUMN())),INDIRECT(ADDRESS(($AN938-1)*3+$AO938+5,$AP938+7)))&gt;=1,0,INDIRECT(ADDRESS(($AN938-1)*3+$AO938+5,$AP938+7)))))</f>
        <v>0</v>
      </c>
      <c r="AR938" s="4">
        <f ca="1">COUNTIF(INDIRECT("H"&amp;(ROW()+12*(($AN938-1)*3+$AO938)-ROW())/12+5):INDIRECT("S"&amp;(ROW()+12*(($AN938-1)*3+$AO938)-ROW())/12+5),AQ938)</f>
        <v>0</v>
      </c>
      <c r="AU938" s="4">
        <f ca="1">IF(AND(AQ938&gt;0,AR938&gt;0),COUNTIF(AU$6:AU937,"&gt;0")+1,0)</f>
        <v>0</v>
      </c>
    </row>
    <row r="939" spans="40:47">
      <c r="AN939" s="4">
        <v>26</v>
      </c>
      <c r="AO939" s="4">
        <v>3</v>
      </c>
      <c r="AP939" s="4">
        <v>10</v>
      </c>
      <c r="AQ939" s="4">
        <f ca="1">IF($AP939=1,IF(INDIRECT(ADDRESS(($AN939-1)*3+$AO939+5,$AP939+7))="",0,INDIRECT(ADDRESS(($AN939-1)*3+$AO939+5,$AP939+7))),IF(INDIRECT(ADDRESS(($AN939-1)*3+$AO939+5,$AP939+7))="",0,IF(COUNTIF(INDIRECT(ADDRESS(($AN939-1)*36+($AO939-1)*12+6,COLUMN())):INDIRECT(ADDRESS(($AN939-1)*36+($AO939-1)*12+$AP939+4,COLUMN())),INDIRECT(ADDRESS(($AN939-1)*3+$AO939+5,$AP939+7)))&gt;=1,0,INDIRECT(ADDRESS(($AN939-1)*3+$AO939+5,$AP939+7)))))</f>
        <v>0</v>
      </c>
      <c r="AR939" s="4">
        <f ca="1">COUNTIF(INDIRECT("H"&amp;(ROW()+12*(($AN939-1)*3+$AO939)-ROW())/12+5):INDIRECT("S"&amp;(ROW()+12*(($AN939-1)*3+$AO939)-ROW())/12+5),AQ939)</f>
        <v>0</v>
      </c>
      <c r="AU939" s="4">
        <f ca="1">IF(AND(AQ939&gt;0,AR939&gt;0),COUNTIF(AU$6:AU938,"&gt;0")+1,0)</f>
        <v>0</v>
      </c>
    </row>
    <row r="940" spans="40:47">
      <c r="AN940" s="4">
        <v>26</v>
      </c>
      <c r="AO940" s="4">
        <v>3</v>
      </c>
      <c r="AP940" s="4">
        <v>11</v>
      </c>
      <c r="AQ940" s="4">
        <f ca="1">IF($AP940=1,IF(INDIRECT(ADDRESS(($AN940-1)*3+$AO940+5,$AP940+7))="",0,INDIRECT(ADDRESS(($AN940-1)*3+$AO940+5,$AP940+7))),IF(INDIRECT(ADDRESS(($AN940-1)*3+$AO940+5,$AP940+7))="",0,IF(COUNTIF(INDIRECT(ADDRESS(($AN940-1)*36+($AO940-1)*12+6,COLUMN())):INDIRECT(ADDRESS(($AN940-1)*36+($AO940-1)*12+$AP940+4,COLUMN())),INDIRECT(ADDRESS(($AN940-1)*3+$AO940+5,$AP940+7)))&gt;=1,0,INDIRECT(ADDRESS(($AN940-1)*3+$AO940+5,$AP940+7)))))</f>
        <v>0</v>
      </c>
      <c r="AR940" s="4">
        <f ca="1">COUNTIF(INDIRECT("H"&amp;(ROW()+12*(($AN940-1)*3+$AO940)-ROW())/12+5):INDIRECT("S"&amp;(ROW()+12*(($AN940-1)*3+$AO940)-ROW())/12+5),AQ940)</f>
        <v>0</v>
      </c>
      <c r="AU940" s="4">
        <f ca="1">IF(AND(AQ940&gt;0,AR940&gt;0),COUNTIF(AU$6:AU939,"&gt;0")+1,0)</f>
        <v>0</v>
      </c>
    </row>
    <row r="941" spans="40:47">
      <c r="AN941" s="77">
        <v>26</v>
      </c>
      <c r="AO941" s="77">
        <v>3</v>
      </c>
      <c r="AP941" s="77">
        <v>12</v>
      </c>
      <c r="AQ941" s="77">
        <f ca="1">IF($AP941=1,IF(INDIRECT(ADDRESS(($AN941-1)*3+$AO941+5,$AP941+7))="",0,INDIRECT(ADDRESS(($AN941-1)*3+$AO941+5,$AP941+7))),IF(INDIRECT(ADDRESS(($AN941-1)*3+$AO941+5,$AP941+7))="",0,IF(COUNTIF(INDIRECT(ADDRESS(($AN941-1)*36+($AO941-1)*12+6,COLUMN())):INDIRECT(ADDRESS(($AN941-1)*36+($AO941-1)*12+$AP941+4,COLUMN())),INDIRECT(ADDRESS(($AN941-1)*3+$AO941+5,$AP941+7)))&gt;=1,0,INDIRECT(ADDRESS(($AN941-1)*3+$AO941+5,$AP941+7)))))</f>
        <v>0</v>
      </c>
      <c r="AR941" s="77">
        <f ca="1">COUNTIF(INDIRECT("H"&amp;(ROW()+12*(($AN941-1)*3+$AO941)-ROW())/12+5):INDIRECT("S"&amp;(ROW()+12*(($AN941-1)*3+$AO941)-ROW())/12+5),AQ941)</f>
        <v>0</v>
      </c>
      <c r="AS941" s="77"/>
      <c r="AT941" s="77"/>
      <c r="AU941" s="77">
        <f ca="1">IF(AND(AQ941&gt;0,AR941&gt;0),COUNTIF(AU$6:AU940,"&gt;0")+1,0)</f>
        <v>0</v>
      </c>
    </row>
    <row r="942" spans="40:47">
      <c r="AN942" s="4">
        <v>27</v>
      </c>
      <c r="AO942" s="4">
        <v>1</v>
      </c>
      <c r="AP942" s="4">
        <v>1</v>
      </c>
      <c r="AQ942" s="4">
        <f ca="1">IF($AP942=1,IF(INDIRECT(ADDRESS(($AN942-1)*3+$AO942+5,$AP942+7))="",0,INDIRECT(ADDRESS(($AN942-1)*3+$AO942+5,$AP942+7))),IF(INDIRECT(ADDRESS(($AN942-1)*3+$AO942+5,$AP942+7))="",0,IF(COUNTIF(INDIRECT(ADDRESS(($AN942-1)*36+($AO942-1)*12+6,COLUMN())):INDIRECT(ADDRESS(($AN942-1)*36+($AO942-1)*12+$AP942+4,COLUMN())),INDIRECT(ADDRESS(($AN942-1)*3+$AO942+5,$AP942+7)))&gt;=1,0,INDIRECT(ADDRESS(($AN942-1)*3+$AO942+5,$AP942+7)))))</f>
        <v>0</v>
      </c>
      <c r="AR942" s="4">
        <f ca="1">COUNTIF(INDIRECT("H"&amp;(ROW()+12*(($AN942-1)*3+$AO942)-ROW())/12+5):INDIRECT("S"&amp;(ROW()+12*(($AN942-1)*3+$AO942)-ROW())/12+5),AQ942)</f>
        <v>0</v>
      </c>
      <c r="AU942" s="4">
        <f ca="1">IF(AND(AQ942&gt;0,AR942&gt;0),COUNTIF(AU$6:AU941,"&gt;0")+1,0)</f>
        <v>0</v>
      </c>
    </row>
    <row r="943" spans="40:47">
      <c r="AN943" s="4">
        <v>27</v>
      </c>
      <c r="AO943" s="4">
        <v>1</v>
      </c>
      <c r="AP943" s="4">
        <v>2</v>
      </c>
      <c r="AQ943" s="4">
        <f ca="1">IF($AP943=1,IF(INDIRECT(ADDRESS(($AN943-1)*3+$AO943+5,$AP943+7))="",0,INDIRECT(ADDRESS(($AN943-1)*3+$AO943+5,$AP943+7))),IF(INDIRECT(ADDRESS(($AN943-1)*3+$AO943+5,$AP943+7))="",0,IF(COUNTIF(INDIRECT(ADDRESS(($AN943-1)*36+($AO943-1)*12+6,COLUMN())):INDIRECT(ADDRESS(($AN943-1)*36+($AO943-1)*12+$AP943+4,COLUMN())),INDIRECT(ADDRESS(($AN943-1)*3+$AO943+5,$AP943+7)))&gt;=1,0,INDIRECT(ADDRESS(($AN943-1)*3+$AO943+5,$AP943+7)))))</f>
        <v>0</v>
      </c>
      <c r="AR943" s="4">
        <f ca="1">COUNTIF(INDIRECT("H"&amp;(ROW()+12*(($AN943-1)*3+$AO943)-ROW())/12+5):INDIRECT("S"&amp;(ROW()+12*(($AN943-1)*3+$AO943)-ROW())/12+5),AQ943)</f>
        <v>0</v>
      </c>
      <c r="AU943" s="4">
        <f ca="1">IF(AND(AQ943&gt;0,AR943&gt;0),COUNTIF(AU$6:AU942,"&gt;0")+1,0)</f>
        <v>0</v>
      </c>
    </row>
    <row r="944" spans="40:47">
      <c r="AN944" s="4">
        <v>27</v>
      </c>
      <c r="AO944" s="4">
        <v>1</v>
      </c>
      <c r="AP944" s="4">
        <v>3</v>
      </c>
      <c r="AQ944" s="4">
        <f ca="1">IF($AP944=1,IF(INDIRECT(ADDRESS(($AN944-1)*3+$AO944+5,$AP944+7))="",0,INDIRECT(ADDRESS(($AN944-1)*3+$AO944+5,$AP944+7))),IF(INDIRECT(ADDRESS(($AN944-1)*3+$AO944+5,$AP944+7))="",0,IF(COUNTIF(INDIRECT(ADDRESS(($AN944-1)*36+($AO944-1)*12+6,COLUMN())):INDIRECT(ADDRESS(($AN944-1)*36+($AO944-1)*12+$AP944+4,COLUMN())),INDIRECT(ADDRESS(($AN944-1)*3+$AO944+5,$AP944+7)))&gt;=1,0,INDIRECT(ADDRESS(($AN944-1)*3+$AO944+5,$AP944+7)))))</f>
        <v>0</v>
      </c>
      <c r="AR944" s="4">
        <f ca="1">COUNTIF(INDIRECT("H"&amp;(ROW()+12*(($AN944-1)*3+$AO944)-ROW())/12+5):INDIRECT("S"&amp;(ROW()+12*(($AN944-1)*3+$AO944)-ROW())/12+5),AQ944)</f>
        <v>0</v>
      </c>
      <c r="AU944" s="4">
        <f ca="1">IF(AND(AQ944&gt;0,AR944&gt;0),COUNTIF(AU$6:AU943,"&gt;0")+1,0)</f>
        <v>0</v>
      </c>
    </row>
    <row r="945" spans="40:47">
      <c r="AN945" s="4">
        <v>27</v>
      </c>
      <c r="AO945" s="4">
        <v>1</v>
      </c>
      <c r="AP945" s="4">
        <v>4</v>
      </c>
      <c r="AQ945" s="4">
        <f ca="1">IF($AP945=1,IF(INDIRECT(ADDRESS(($AN945-1)*3+$AO945+5,$AP945+7))="",0,INDIRECT(ADDRESS(($AN945-1)*3+$AO945+5,$AP945+7))),IF(INDIRECT(ADDRESS(($AN945-1)*3+$AO945+5,$AP945+7))="",0,IF(COUNTIF(INDIRECT(ADDRESS(($AN945-1)*36+($AO945-1)*12+6,COLUMN())):INDIRECT(ADDRESS(($AN945-1)*36+($AO945-1)*12+$AP945+4,COLUMN())),INDIRECT(ADDRESS(($AN945-1)*3+$AO945+5,$AP945+7)))&gt;=1,0,INDIRECT(ADDRESS(($AN945-1)*3+$AO945+5,$AP945+7)))))</f>
        <v>0</v>
      </c>
      <c r="AR945" s="4">
        <f ca="1">COUNTIF(INDIRECT("H"&amp;(ROW()+12*(($AN945-1)*3+$AO945)-ROW())/12+5):INDIRECT("S"&amp;(ROW()+12*(($AN945-1)*3+$AO945)-ROW())/12+5),AQ945)</f>
        <v>0</v>
      </c>
      <c r="AU945" s="4">
        <f ca="1">IF(AND(AQ945&gt;0,AR945&gt;0),COUNTIF(AU$6:AU944,"&gt;0")+1,0)</f>
        <v>0</v>
      </c>
    </row>
    <row r="946" spans="40:47">
      <c r="AN946" s="4">
        <v>27</v>
      </c>
      <c r="AO946" s="4">
        <v>1</v>
      </c>
      <c r="AP946" s="4">
        <v>5</v>
      </c>
      <c r="AQ946" s="4">
        <f ca="1">IF($AP946=1,IF(INDIRECT(ADDRESS(($AN946-1)*3+$AO946+5,$AP946+7))="",0,INDIRECT(ADDRESS(($AN946-1)*3+$AO946+5,$AP946+7))),IF(INDIRECT(ADDRESS(($AN946-1)*3+$AO946+5,$AP946+7))="",0,IF(COUNTIF(INDIRECT(ADDRESS(($AN946-1)*36+($AO946-1)*12+6,COLUMN())):INDIRECT(ADDRESS(($AN946-1)*36+($AO946-1)*12+$AP946+4,COLUMN())),INDIRECT(ADDRESS(($AN946-1)*3+$AO946+5,$AP946+7)))&gt;=1,0,INDIRECT(ADDRESS(($AN946-1)*3+$AO946+5,$AP946+7)))))</f>
        <v>0</v>
      </c>
      <c r="AR946" s="4">
        <f ca="1">COUNTIF(INDIRECT("H"&amp;(ROW()+12*(($AN946-1)*3+$AO946)-ROW())/12+5):INDIRECT("S"&amp;(ROW()+12*(($AN946-1)*3+$AO946)-ROW())/12+5),AQ946)</f>
        <v>0</v>
      </c>
      <c r="AU946" s="4">
        <f ca="1">IF(AND(AQ946&gt;0,AR946&gt;0),COUNTIF(AU$6:AU945,"&gt;0")+1,0)</f>
        <v>0</v>
      </c>
    </row>
    <row r="947" spans="40:47">
      <c r="AN947" s="4">
        <v>27</v>
      </c>
      <c r="AO947" s="4">
        <v>1</v>
      </c>
      <c r="AP947" s="4">
        <v>6</v>
      </c>
      <c r="AQ947" s="4">
        <f ca="1">IF($AP947=1,IF(INDIRECT(ADDRESS(($AN947-1)*3+$AO947+5,$AP947+7))="",0,INDIRECT(ADDRESS(($AN947-1)*3+$AO947+5,$AP947+7))),IF(INDIRECT(ADDRESS(($AN947-1)*3+$AO947+5,$AP947+7))="",0,IF(COUNTIF(INDIRECT(ADDRESS(($AN947-1)*36+($AO947-1)*12+6,COLUMN())):INDIRECT(ADDRESS(($AN947-1)*36+($AO947-1)*12+$AP947+4,COLUMN())),INDIRECT(ADDRESS(($AN947-1)*3+$AO947+5,$AP947+7)))&gt;=1,0,INDIRECT(ADDRESS(($AN947-1)*3+$AO947+5,$AP947+7)))))</f>
        <v>0</v>
      </c>
      <c r="AR947" s="4">
        <f ca="1">COUNTIF(INDIRECT("H"&amp;(ROW()+12*(($AN947-1)*3+$AO947)-ROW())/12+5):INDIRECT("S"&amp;(ROW()+12*(($AN947-1)*3+$AO947)-ROW())/12+5),AQ947)</f>
        <v>0</v>
      </c>
      <c r="AU947" s="4">
        <f ca="1">IF(AND(AQ947&gt;0,AR947&gt;0),COUNTIF(AU$6:AU946,"&gt;0")+1,0)</f>
        <v>0</v>
      </c>
    </row>
    <row r="948" spans="40:47">
      <c r="AN948" s="4">
        <v>27</v>
      </c>
      <c r="AO948" s="4">
        <v>1</v>
      </c>
      <c r="AP948" s="4">
        <v>7</v>
      </c>
      <c r="AQ948" s="4">
        <f ca="1">IF($AP948=1,IF(INDIRECT(ADDRESS(($AN948-1)*3+$AO948+5,$AP948+7))="",0,INDIRECT(ADDRESS(($AN948-1)*3+$AO948+5,$AP948+7))),IF(INDIRECT(ADDRESS(($AN948-1)*3+$AO948+5,$AP948+7))="",0,IF(COUNTIF(INDIRECT(ADDRESS(($AN948-1)*36+($AO948-1)*12+6,COLUMN())):INDIRECT(ADDRESS(($AN948-1)*36+($AO948-1)*12+$AP948+4,COLUMN())),INDIRECT(ADDRESS(($AN948-1)*3+$AO948+5,$AP948+7)))&gt;=1,0,INDIRECT(ADDRESS(($AN948-1)*3+$AO948+5,$AP948+7)))))</f>
        <v>0</v>
      </c>
      <c r="AR948" s="4">
        <f ca="1">COUNTIF(INDIRECT("H"&amp;(ROW()+12*(($AN948-1)*3+$AO948)-ROW())/12+5):INDIRECT("S"&amp;(ROW()+12*(($AN948-1)*3+$AO948)-ROW())/12+5),AQ948)</f>
        <v>0</v>
      </c>
      <c r="AU948" s="4">
        <f ca="1">IF(AND(AQ948&gt;0,AR948&gt;0),COUNTIF(AU$6:AU947,"&gt;0")+1,0)</f>
        <v>0</v>
      </c>
    </row>
    <row r="949" spans="40:47">
      <c r="AN949" s="4">
        <v>27</v>
      </c>
      <c r="AO949" s="4">
        <v>1</v>
      </c>
      <c r="AP949" s="4">
        <v>8</v>
      </c>
      <c r="AQ949" s="4">
        <f ca="1">IF($AP949=1,IF(INDIRECT(ADDRESS(($AN949-1)*3+$AO949+5,$AP949+7))="",0,INDIRECT(ADDRESS(($AN949-1)*3+$AO949+5,$AP949+7))),IF(INDIRECT(ADDRESS(($AN949-1)*3+$AO949+5,$AP949+7))="",0,IF(COUNTIF(INDIRECT(ADDRESS(($AN949-1)*36+($AO949-1)*12+6,COLUMN())):INDIRECT(ADDRESS(($AN949-1)*36+($AO949-1)*12+$AP949+4,COLUMN())),INDIRECT(ADDRESS(($AN949-1)*3+$AO949+5,$AP949+7)))&gt;=1,0,INDIRECT(ADDRESS(($AN949-1)*3+$AO949+5,$AP949+7)))))</f>
        <v>0</v>
      </c>
      <c r="AR949" s="4">
        <f ca="1">COUNTIF(INDIRECT("H"&amp;(ROW()+12*(($AN949-1)*3+$AO949)-ROW())/12+5):INDIRECT("S"&amp;(ROW()+12*(($AN949-1)*3+$AO949)-ROW())/12+5),AQ949)</f>
        <v>0</v>
      </c>
      <c r="AU949" s="4">
        <f ca="1">IF(AND(AQ949&gt;0,AR949&gt;0),COUNTIF(AU$6:AU948,"&gt;0")+1,0)</f>
        <v>0</v>
      </c>
    </row>
    <row r="950" spans="40:47">
      <c r="AN950" s="4">
        <v>27</v>
      </c>
      <c r="AO950" s="4">
        <v>1</v>
      </c>
      <c r="AP950" s="4">
        <v>9</v>
      </c>
      <c r="AQ950" s="4">
        <f ca="1">IF($AP950=1,IF(INDIRECT(ADDRESS(($AN950-1)*3+$AO950+5,$AP950+7))="",0,INDIRECT(ADDRESS(($AN950-1)*3+$AO950+5,$AP950+7))),IF(INDIRECT(ADDRESS(($AN950-1)*3+$AO950+5,$AP950+7))="",0,IF(COUNTIF(INDIRECT(ADDRESS(($AN950-1)*36+($AO950-1)*12+6,COLUMN())):INDIRECT(ADDRESS(($AN950-1)*36+($AO950-1)*12+$AP950+4,COLUMN())),INDIRECT(ADDRESS(($AN950-1)*3+$AO950+5,$AP950+7)))&gt;=1,0,INDIRECT(ADDRESS(($AN950-1)*3+$AO950+5,$AP950+7)))))</f>
        <v>0</v>
      </c>
      <c r="AR950" s="4">
        <f ca="1">COUNTIF(INDIRECT("H"&amp;(ROW()+12*(($AN950-1)*3+$AO950)-ROW())/12+5):INDIRECT("S"&amp;(ROW()+12*(($AN950-1)*3+$AO950)-ROW())/12+5),AQ950)</f>
        <v>0</v>
      </c>
      <c r="AU950" s="4">
        <f ca="1">IF(AND(AQ950&gt;0,AR950&gt;0),COUNTIF(AU$6:AU949,"&gt;0")+1,0)</f>
        <v>0</v>
      </c>
    </row>
    <row r="951" spans="40:47">
      <c r="AN951" s="4">
        <v>27</v>
      </c>
      <c r="AO951" s="4">
        <v>1</v>
      </c>
      <c r="AP951" s="4">
        <v>10</v>
      </c>
      <c r="AQ951" s="4">
        <f ca="1">IF($AP951=1,IF(INDIRECT(ADDRESS(($AN951-1)*3+$AO951+5,$AP951+7))="",0,INDIRECT(ADDRESS(($AN951-1)*3+$AO951+5,$AP951+7))),IF(INDIRECT(ADDRESS(($AN951-1)*3+$AO951+5,$AP951+7))="",0,IF(COUNTIF(INDIRECT(ADDRESS(($AN951-1)*36+($AO951-1)*12+6,COLUMN())):INDIRECT(ADDRESS(($AN951-1)*36+($AO951-1)*12+$AP951+4,COLUMN())),INDIRECT(ADDRESS(($AN951-1)*3+$AO951+5,$AP951+7)))&gt;=1,0,INDIRECT(ADDRESS(($AN951-1)*3+$AO951+5,$AP951+7)))))</f>
        <v>0</v>
      </c>
      <c r="AR951" s="4">
        <f ca="1">COUNTIF(INDIRECT("H"&amp;(ROW()+12*(($AN951-1)*3+$AO951)-ROW())/12+5):INDIRECT("S"&amp;(ROW()+12*(($AN951-1)*3+$AO951)-ROW())/12+5),AQ951)</f>
        <v>0</v>
      </c>
      <c r="AU951" s="4">
        <f ca="1">IF(AND(AQ951&gt;0,AR951&gt;0),COUNTIF(AU$6:AU950,"&gt;0")+1,0)</f>
        <v>0</v>
      </c>
    </row>
    <row r="952" spans="40:47">
      <c r="AN952" s="4">
        <v>27</v>
      </c>
      <c r="AO952" s="4">
        <v>1</v>
      </c>
      <c r="AP952" s="4">
        <v>11</v>
      </c>
      <c r="AQ952" s="4">
        <f ca="1">IF($AP952=1,IF(INDIRECT(ADDRESS(($AN952-1)*3+$AO952+5,$AP952+7))="",0,INDIRECT(ADDRESS(($AN952-1)*3+$AO952+5,$AP952+7))),IF(INDIRECT(ADDRESS(($AN952-1)*3+$AO952+5,$AP952+7))="",0,IF(COUNTIF(INDIRECT(ADDRESS(($AN952-1)*36+($AO952-1)*12+6,COLUMN())):INDIRECT(ADDRESS(($AN952-1)*36+($AO952-1)*12+$AP952+4,COLUMN())),INDIRECT(ADDRESS(($AN952-1)*3+$AO952+5,$AP952+7)))&gt;=1,0,INDIRECT(ADDRESS(($AN952-1)*3+$AO952+5,$AP952+7)))))</f>
        <v>0</v>
      </c>
      <c r="AR952" s="4">
        <f ca="1">COUNTIF(INDIRECT("H"&amp;(ROW()+12*(($AN952-1)*3+$AO952)-ROW())/12+5):INDIRECT("S"&amp;(ROW()+12*(($AN952-1)*3+$AO952)-ROW())/12+5),AQ952)</f>
        <v>0</v>
      </c>
      <c r="AU952" s="4">
        <f ca="1">IF(AND(AQ952&gt;0,AR952&gt;0),COUNTIF(AU$6:AU951,"&gt;0")+1,0)</f>
        <v>0</v>
      </c>
    </row>
    <row r="953" spans="40:47">
      <c r="AN953" s="4">
        <v>27</v>
      </c>
      <c r="AO953" s="4">
        <v>1</v>
      </c>
      <c r="AP953" s="4">
        <v>12</v>
      </c>
      <c r="AQ953" s="4">
        <f ca="1">IF($AP953=1,IF(INDIRECT(ADDRESS(($AN953-1)*3+$AO953+5,$AP953+7))="",0,INDIRECT(ADDRESS(($AN953-1)*3+$AO953+5,$AP953+7))),IF(INDIRECT(ADDRESS(($AN953-1)*3+$AO953+5,$AP953+7))="",0,IF(COUNTIF(INDIRECT(ADDRESS(($AN953-1)*36+($AO953-1)*12+6,COLUMN())):INDIRECT(ADDRESS(($AN953-1)*36+($AO953-1)*12+$AP953+4,COLUMN())),INDIRECT(ADDRESS(($AN953-1)*3+$AO953+5,$AP953+7)))&gt;=1,0,INDIRECT(ADDRESS(($AN953-1)*3+$AO953+5,$AP953+7)))))</f>
        <v>0</v>
      </c>
      <c r="AR953" s="4">
        <f ca="1">COUNTIF(INDIRECT("H"&amp;(ROW()+12*(($AN953-1)*3+$AO953)-ROW())/12+5):INDIRECT("S"&amp;(ROW()+12*(($AN953-1)*3+$AO953)-ROW())/12+5),AQ953)</f>
        <v>0</v>
      </c>
      <c r="AU953" s="4">
        <f ca="1">IF(AND(AQ953&gt;0,AR953&gt;0),COUNTIF(AU$6:AU952,"&gt;0")+1,0)</f>
        <v>0</v>
      </c>
    </row>
    <row r="954" spans="40:47">
      <c r="AN954" s="4">
        <v>27</v>
      </c>
      <c r="AO954" s="4">
        <v>2</v>
      </c>
      <c r="AP954" s="4">
        <v>1</v>
      </c>
      <c r="AQ954" s="4">
        <f ca="1">IF($AP954=1,IF(INDIRECT(ADDRESS(($AN954-1)*3+$AO954+5,$AP954+7))="",0,INDIRECT(ADDRESS(($AN954-1)*3+$AO954+5,$AP954+7))),IF(INDIRECT(ADDRESS(($AN954-1)*3+$AO954+5,$AP954+7))="",0,IF(COUNTIF(INDIRECT(ADDRESS(($AN954-1)*36+($AO954-1)*12+6,COLUMN())):INDIRECT(ADDRESS(($AN954-1)*36+($AO954-1)*12+$AP954+4,COLUMN())),INDIRECT(ADDRESS(($AN954-1)*3+$AO954+5,$AP954+7)))&gt;=1,0,INDIRECT(ADDRESS(($AN954-1)*3+$AO954+5,$AP954+7)))))</f>
        <v>0</v>
      </c>
      <c r="AR954" s="4">
        <f ca="1">COUNTIF(INDIRECT("H"&amp;(ROW()+12*(($AN954-1)*3+$AO954)-ROW())/12+5):INDIRECT("S"&amp;(ROW()+12*(($AN954-1)*3+$AO954)-ROW())/12+5),AQ954)</f>
        <v>0</v>
      </c>
      <c r="AU954" s="4">
        <f ca="1">IF(AND(AQ954&gt;0,AR954&gt;0),COUNTIF(AU$6:AU953,"&gt;0")+1,0)</f>
        <v>0</v>
      </c>
    </row>
    <row r="955" spans="40:47">
      <c r="AN955" s="4">
        <v>27</v>
      </c>
      <c r="AO955" s="4">
        <v>2</v>
      </c>
      <c r="AP955" s="4">
        <v>2</v>
      </c>
      <c r="AQ955" s="4">
        <f ca="1">IF($AP955=1,IF(INDIRECT(ADDRESS(($AN955-1)*3+$AO955+5,$AP955+7))="",0,INDIRECT(ADDRESS(($AN955-1)*3+$AO955+5,$AP955+7))),IF(INDIRECT(ADDRESS(($AN955-1)*3+$AO955+5,$AP955+7))="",0,IF(COUNTIF(INDIRECT(ADDRESS(($AN955-1)*36+($AO955-1)*12+6,COLUMN())):INDIRECT(ADDRESS(($AN955-1)*36+($AO955-1)*12+$AP955+4,COLUMN())),INDIRECT(ADDRESS(($AN955-1)*3+$AO955+5,$AP955+7)))&gt;=1,0,INDIRECT(ADDRESS(($AN955-1)*3+$AO955+5,$AP955+7)))))</f>
        <v>0</v>
      </c>
      <c r="AR955" s="4">
        <f ca="1">COUNTIF(INDIRECT("H"&amp;(ROW()+12*(($AN955-1)*3+$AO955)-ROW())/12+5):INDIRECT("S"&amp;(ROW()+12*(($AN955-1)*3+$AO955)-ROW())/12+5),AQ955)</f>
        <v>0</v>
      </c>
      <c r="AU955" s="4">
        <f ca="1">IF(AND(AQ955&gt;0,AR955&gt;0),COUNTIF(AU$6:AU954,"&gt;0")+1,0)</f>
        <v>0</v>
      </c>
    </row>
    <row r="956" spans="40:47">
      <c r="AN956" s="4">
        <v>27</v>
      </c>
      <c r="AO956" s="4">
        <v>2</v>
      </c>
      <c r="AP956" s="4">
        <v>3</v>
      </c>
      <c r="AQ956" s="4">
        <f ca="1">IF($AP956=1,IF(INDIRECT(ADDRESS(($AN956-1)*3+$AO956+5,$AP956+7))="",0,INDIRECT(ADDRESS(($AN956-1)*3+$AO956+5,$AP956+7))),IF(INDIRECT(ADDRESS(($AN956-1)*3+$AO956+5,$AP956+7))="",0,IF(COUNTIF(INDIRECT(ADDRESS(($AN956-1)*36+($AO956-1)*12+6,COLUMN())):INDIRECT(ADDRESS(($AN956-1)*36+($AO956-1)*12+$AP956+4,COLUMN())),INDIRECT(ADDRESS(($AN956-1)*3+$AO956+5,$AP956+7)))&gt;=1,0,INDIRECT(ADDRESS(($AN956-1)*3+$AO956+5,$AP956+7)))))</f>
        <v>0</v>
      </c>
      <c r="AR956" s="4">
        <f ca="1">COUNTIF(INDIRECT("H"&amp;(ROW()+12*(($AN956-1)*3+$AO956)-ROW())/12+5):INDIRECT("S"&amp;(ROW()+12*(($AN956-1)*3+$AO956)-ROW())/12+5),AQ956)</f>
        <v>0</v>
      </c>
      <c r="AU956" s="4">
        <f ca="1">IF(AND(AQ956&gt;0,AR956&gt;0),COUNTIF(AU$6:AU955,"&gt;0")+1,0)</f>
        <v>0</v>
      </c>
    </row>
    <row r="957" spans="40:47">
      <c r="AN957" s="4">
        <v>27</v>
      </c>
      <c r="AO957" s="4">
        <v>2</v>
      </c>
      <c r="AP957" s="4">
        <v>4</v>
      </c>
      <c r="AQ957" s="4">
        <f ca="1">IF($AP957=1,IF(INDIRECT(ADDRESS(($AN957-1)*3+$AO957+5,$AP957+7))="",0,INDIRECT(ADDRESS(($AN957-1)*3+$AO957+5,$AP957+7))),IF(INDIRECT(ADDRESS(($AN957-1)*3+$AO957+5,$AP957+7))="",0,IF(COUNTIF(INDIRECT(ADDRESS(($AN957-1)*36+($AO957-1)*12+6,COLUMN())):INDIRECT(ADDRESS(($AN957-1)*36+($AO957-1)*12+$AP957+4,COLUMN())),INDIRECT(ADDRESS(($AN957-1)*3+$AO957+5,$AP957+7)))&gt;=1,0,INDIRECT(ADDRESS(($AN957-1)*3+$AO957+5,$AP957+7)))))</f>
        <v>0</v>
      </c>
      <c r="AR957" s="4">
        <f ca="1">COUNTIF(INDIRECT("H"&amp;(ROW()+12*(($AN957-1)*3+$AO957)-ROW())/12+5):INDIRECT("S"&amp;(ROW()+12*(($AN957-1)*3+$AO957)-ROW())/12+5),AQ957)</f>
        <v>0</v>
      </c>
      <c r="AU957" s="4">
        <f ca="1">IF(AND(AQ957&gt;0,AR957&gt;0),COUNTIF(AU$6:AU956,"&gt;0")+1,0)</f>
        <v>0</v>
      </c>
    </row>
    <row r="958" spans="40:47">
      <c r="AN958" s="4">
        <v>27</v>
      </c>
      <c r="AO958" s="4">
        <v>2</v>
      </c>
      <c r="AP958" s="4">
        <v>5</v>
      </c>
      <c r="AQ958" s="4">
        <f ca="1">IF($AP958=1,IF(INDIRECT(ADDRESS(($AN958-1)*3+$AO958+5,$AP958+7))="",0,INDIRECT(ADDRESS(($AN958-1)*3+$AO958+5,$AP958+7))),IF(INDIRECT(ADDRESS(($AN958-1)*3+$AO958+5,$AP958+7))="",0,IF(COUNTIF(INDIRECT(ADDRESS(($AN958-1)*36+($AO958-1)*12+6,COLUMN())):INDIRECT(ADDRESS(($AN958-1)*36+($AO958-1)*12+$AP958+4,COLUMN())),INDIRECT(ADDRESS(($AN958-1)*3+$AO958+5,$AP958+7)))&gt;=1,0,INDIRECT(ADDRESS(($AN958-1)*3+$AO958+5,$AP958+7)))))</f>
        <v>0</v>
      </c>
      <c r="AR958" s="4">
        <f ca="1">COUNTIF(INDIRECT("H"&amp;(ROW()+12*(($AN958-1)*3+$AO958)-ROW())/12+5):INDIRECT("S"&amp;(ROW()+12*(($AN958-1)*3+$AO958)-ROW())/12+5),AQ958)</f>
        <v>0</v>
      </c>
      <c r="AU958" s="4">
        <f ca="1">IF(AND(AQ958&gt;0,AR958&gt;0),COUNTIF(AU$6:AU957,"&gt;0")+1,0)</f>
        <v>0</v>
      </c>
    </row>
    <row r="959" spans="40:47">
      <c r="AN959" s="4">
        <v>27</v>
      </c>
      <c r="AO959" s="4">
        <v>2</v>
      </c>
      <c r="AP959" s="4">
        <v>6</v>
      </c>
      <c r="AQ959" s="4">
        <f ca="1">IF($AP959=1,IF(INDIRECT(ADDRESS(($AN959-1)*3+$AO959+5,$AP959+7))="",0,INDIRECT(ADDRESS(($AN959-1)*3+$AO959+5,$AP959+7))),IF(INDIRECT(ADDRESS(($AN959-1)*3+$AO959+5,$AP959+7))="",0,IF(COUNTIF(INDIRECT(ADDRESS(($AN959-1)*36+($AO959-1)*12+6,COLUMN())):INDIRECT(ADDRESS(($AN959-1)*36+($AO959-1)*12+$AP959+4,COLUMN())),INDIRECT(ADDRESS(($AN959-1)*3+$AO959+5,$AP959+7)))&gt;=1,0,INDIRECT(ADDRESS(($AN959-1)*3+$AO959+5,$AP959+7)))))</f>
        <v>0</v>
      </c>
      <c r="AR959" s="4">
        <f ca="1">COUNTIF(INDIRECT("H"&amp;(ROW()+12*(($AN959-1)*3+$AO959)-ROW())/12+5):INDIRECT("S"&amp;(ROW()+12*(($AN959-1)*3+$AO959)-ROW())/12+5),AQ959)</f>
        <v>0</v>
      </c>
      <c r="AU959" s="4">
        <f ca="1">IF(AND(AQ959&gt;0,AR959&gt;0),COUNTIF(AU$6:AU958,"&gt;0")+1,0)</f>
        <v>0</v>
      </c>
    </row>
    <row r="960" spans="40:47">
      <c r="AN960" s="4">
        <v>27</v>
      </c>
      <c r="AO960" s="4">
        <v>2</v>
      </c>
      <c r="AP960" s="4">
        <v>7</v>
      </c>
      <c r="AQ960" s="4">
        <f ca="1">IF($AP960=1,IF(INDIRECT(ADDRESS(($AN960-1)*3+$AO960+5,$AP960+7))="",0,INDIRECT(ADDRESS(($AN960-1)*3+$AO960+5,$AP960+7))),IF(INDIRECT(ADDRESS(($AN960-1)*3+$AO960+5,$AP960+7))="",0,IF(COUNTIF(INDIRECT(ADDRESS(($AN960-1)*36+($AO960-1)*12+6,COLUMN())):INDIRECT(ADDRESS(($AN960-1)*36+($AO960-1)*12+$AP960+4,COLUMN())),INDIRECT(ADDRESS(($AN960-1)*3+$AO960+5,$AP960+7)))&gt;=1,0,INDIRECT(ADDRESS(($AN960-1)*3+$AO960+5,$AP960+7)))))</f>
        <v>0</v>
      </c>
      <c r="AR960" s="4">
        <f ca="1">COUNTIF(INDIRECT("H"&amp;(ROW()+12*(($AN960-1)*3+$AO960)-ROW())/12+5):INDIRECT("S"&amp;(ROW()+12*(($AN960-1)*3+$AO960)-ROW())/12+5),AQ960)</f>
        <v>0</v>
      </c>
      <c r="AU960" s="4">
        <f ca="1">IF(AND(AQ960&gt;0,AR960&gt;0),COUNTIF(AU$6:AU959,"&gt;0")+1,0)</f>
        <v>0</v>
      </c>
    </row>
    <row r="961" spans="40:47">
      <c r="AN961" s="4">
        <v>27</v>
      </c>
      <c r="AO961" s="4">
        <v>2</v>
      </c>
      <c r="AP961" s="4">
        <v>8</v>
      </c>
      <c r="AQ961" s="4">
        <f ca="1">IF($AP961=1,IF(INDIRECT(ADDRESS(($AN961-1)*3+$AO961+5,$AP961+7))="",0,INDIRECT(ADDRESS(($AN961-1)*3+$AO961+5,$AP961+7))),IF(INDIRECT(ADDRESS(($AN961-1)*3+$AO961+5,$AP961+7))="",0,IF(COUNTIF(INDIRECT(ADDRESS(($AN961-1)*36+($AO961-1)*12+6,COLUMN())):INDIRECT(ADDRESS(($AN961-1)*36+($AO961-1)*12+$AP961+4,COLUMN())),INDIRECT(ADDRESS(($AN961-1)*3+$AO961+5,$AP961+7)))&gt;=1,0,INDIRECT(ADDRESS(($AN961-1)*3+$AO961+5,$AP961+7)))))</f>
        <v>0</v>
      </c>
      <c r="AR961" s="4">
        <f ca="1">COUNTIF(INDIRECT("H"&amp;(ROW()+12*(($AN961-1)*3+$AO961)-ROW())/12+5):INDIRECT("S"&amp;(ROW()+12*(($AN961-1)*3+$AO961)-ROW())/12+5),AQ961)</f>
        <v>0</v>
      </c>
      <c r="AU961" s="4">
        <f ca="1">IF(AND(AQ961&gt;0,AR961&gt;0),COUNTIF(AU$6:AU960,"&gt;0")+1,0)</f>
        <v>0</v>
      </c>
    </row>
    <row r="962" spans="40:47">
      <c r="AN962" s="4">
        <v>27</v>
      </c>
      <c r="AO962" s="4">
        <v>2</v>
      </c>
      <c r="AP962" s="4">
        <v>9</v>
      </c>
      <c r="AQ962" s="4">
        <f ca="1">IF($AP962=1,IF(INDIRECT(ADDRESS(($AN962-1)*3+$AO962+5,$AP962+7))="",0,INDIRECT(ADDRESS(($AN962-1)*3+$AO962+5,$AP962+7))),IF(INDIRECT(ADDRESS(($AN962-1)*3+$AO962+5,$AP962+7))="",0,IF(COUNTIF(INDIRECT(ADDRESS(($AN962-1)*36+($AO962-1)*12+6,COLUMN())):INDIRECT(ADDRESS(($AN962-1)*36+($AO962-1)*12+$AP962+4,COLUMN())),INDIRECT(ADDRESS(($AN962-1)*3+$AO962+5,$AP962+7)))&gt;=1,0,INDIRECT(ADDRESS(($AN962-1)*3+$AO962+5,$AP962+7)))))</f>
        <v>0</v>
      </c>
      <c r="AR962" s="4">
        <f ca="1">COUNTIF(INDIRECT("H"&amp;(ROW()+12*(($AN962-1)*3+$AO962)-ROW())/12+5):INDIRECT("S"&amp;(ROW()+12*(($AN962-1)*3+$AO962)-ROW())/12+5),AQ962)</f>
        <v>0</v>
      </c>
      <c r="AU962" s="4">
        <f ca="1">IF(AND(AQ962&gt;0,AR962&gt;0),COUNTIF(AU$6:AU961,"&gt;0")+1,0)</f>
        <v>0</v>
      </c>
    </row>
    <row r="963" spans="40:47">
      <c r="AN963" s="4">
        <v>27</v>
      </c>
      <c r="AO963" s="4">
        <v>2</v>
      </c>
      <c r="AP963" s="4">
        <v>10</v>
      </c>
      <c r="AQ963" s="4">
        <f ca="1">IF($AP963=1,IF(INDIRECT(ADDRESS(($AN963-1)*3+$AO963+5,$AP963+7))="",0,INDIRECT(ADDRESS(($AN963-1)*3+$AO963+5,$AP963+7))),IF(INDIRECT(ADDRESS(($AN963-1)*3+$AO963+5,$AP963+7))="",0,IF(COUNTIF(INDIRECT(ADDRESS(($AN963-1)*36+($AO963-1)*12+6,COLUMN())):INDIRECT(ADDRESS(($AN963-1)*36+($AO963-1)*12+$AP963+4,COLUMN())),INDIRECT(ADDRESS(($AN963-1)*3+$AO963+5,$AP963+7)))&gt;=1,0,INDIRECT(ADDRESS(($AN963-1)*3+$AO963+5,$AP963+7)))))</f>
        <v>0</v>
      </c>
      <c r="AR963" s="4">
        <f ca="1">COUNTIF(INDIRECT("H"&amp;(ROW()+12*(($AN963-1)*3+$AO963)-ROW())/12+5):INDIRECT("S"&amp;(ROW()+12*(($AN963-1)*3+$AO963)-ROW())/12+5),AQ963)</f>
        <v>0</v>
      </c>
      <c r="AU963" s="4">
        <f ca="1">IF(AND(AQ963&gt;0,AR963&gt;0),COUNTIF(AU$6:AU962,"&gt;0")+1,0)</f>
        <v>0</v>
      </c>
    </row>
    <row r="964" spans="40:47">
      <c r="AN964" s="4">
        <v>27</v>
      </c>
      <c r="AO964" s="4">
        <v>2</v>
      </c>
      <c r="AP964" s="4">
        <v>11</v>
      </c>
      <c r="AQ964" s="4">
        <f ca="1">IF($AP964=1,IF(INDIRECT(ADDRESS(($AN964-1)*3+$AO964+5,$AP964+7))="",0,INDIRECT(ADDRESS(($AN964-1)*3+$AO964+5,$AP964+7))),IF(INDIRECT(ADDRESS(($AN964-1)*3+$AO964+5,$AP964+7))="",0,IF(COUNTIF(INDIRECT(ADDRESS(($AN964-1)*36+($AO964-1)*12+6,COLUMN())):INDIRECT(ADDRESS(($AN964-1)*36+($AO964-1)*12+$AP964+4,COLUMN())),INDIRECT(ADDRESS(($AN964-1)*3+$AO964+5,$AP964+7)))&gt;=1,0,INDIRECT(ADDRESS(($AN964-1)*3+$AO964+5,$AP964+7)))))</f>
        <v>0</v>
      </c>
      <c r="AR964" s="4">
        <f ca="1">COUNTIF(INDIRECT("H"&amp;(ROW()+12*(($AN964-1)*3+$AO964)-ROW())/12+5):INDIRECT("S"&amp;(ROW()+12*(($AN964-1)*3+$AO964)-ROW())/12+5),AQ964)</f>
        <v>0</v>
      </c>
      <c r="AU964" s="4">
        <f ca="1">IF(AND(AQ964&gt;0,AR964&gt;0),COUNTIF(AU$6:AU963,"&gt;0")+1,0)</f>
        <v>0</v>
      </c>
    </row>
    <row r="965" spans="40:47">
      <c r="AN965" s="4">
        <v>27</v>
      </c>
      <c r="AO965" s="4">
        <v>2</v>
      </c>
      <c r="AP965" s="4">
        <v>12</v>
      </c>
      <c r="AQ965" s="4">
        <f ca="1">IF($AP965=1,IF(INDIRECT(ADDRESS(($AN965-1)*3+$AO965+5,$AP965+7))="",0,INDIRECT(ADDRESS(($AN965-1)*3+$AO965+5,$AP965+7))),IF(INDIRECT(ADDRESS(($AN965-1)*3+$AO965+5,$AP965+7))="",0,IF(COUNTIF(INDIRECT(ADDRESS(($AN965-1)*36+($AO965-1)*12+6,COLUMN())):INDIRECT(ADDRESS(($AN965-1)*36+($AO965-1)*12+$AP965+4,COLUMN())),INDIRECT(ADDRESS(($AN965-1)*3+$AO965+5,$AP965+7)))&gt;=1,0,INDIRECT(ADDRESS(($AN965-1)*3+$AO965+5,$AP965+7)))))</f>
        <v>0</v>
      </c>
      <c r="AR965" s="4">
        <f ca="1">COUNTIF(INDIRECT("H"&amp;(ROW()+12*(($AN965-1)*3+$AO965)-ROW())/12+5):INDIRECT("S"&amp;(ROW()+12*(($AN965-1)*3+$AO965)-ROW())/12+5),AQ965)</f>
        <v>0</v>
      </c>
      <c r="AU965" s="4">
        <f ca="1">IF(AND(AQ965&gt;0,AR965&gt;0),COUNTIF(AU$6:AU964,"&gt;0")+1,0)</f>
        <v>0</v>
      </c>
    </row>
    <row r="966" spans="40:47">
      <c r="AN966" s="4">
        <v>27</v>
      </c>
      <c r="AO966" s="4">
        <v>3</v>
      </c>
      <c r="AP966" s="4">
        <v>1</v>
      </c>
      <c r="AQ966" s="4">
        <f ca="1">IF($AP966=1,IF(INDIRECT(ADDRESS(($AN966-1)*3+$AO966+5,$AP966+7))="",0,INDIRECT(ADDRESS(($AN966-1)*3+$AO966+5,$AP966+7))),IF(INDIRECT(ADDRESS(($AN966-1)*3+$AO966+5,$AP966+7))="",0,IF(COUNTIF(INDIRECT(ADDRESS(($AN966-1)*36+($AO966-1)*12+6,COLUMN())):INDIRECT(ADDRESS(($AN966-1)*36+($AO966-1)*12+$AP966+4,COLUMN())),INDIRECT(ADDRESS(($AN966-1)*3+$AO966+5,$AP966+7)))&gt;=1,0,INDIRECT(ADDRESS(($AN966-1)*3+$AO966+5,$AP966+7)))))</f>
        <v>0</v>
      </c>
      <c r="AR966" s="4">
        <f ca="1">COUNTIF(INDIRECT("H"&amp;(ROW()+12*(($AN966-1)*3+$AO966)-ROW())/12+5):INDIRECT("S"&amp;(ROW()+12*(($AN966-1)*3+$AO966)-ROW())/12+5),AQ966)</f>
        <v>0</v>
      </c>
      <c r="AU966" s="4">
        <f ca="1">IF(AND(AQ966&gt;0,AR966&gt;0),COUNTIF(AU$6:AU965,"&gt;0")+1,0)</f>
        <v>0</v>
      </c>
    </row>
    <row r="967" spans="40:47">
      <c r="AN967" s="4">
        <v>27</v>
      </c>
      <c r="AO967" s="4">
        <v>3</v>
      </c>
      <c r="AP967" s="4">
        <v>2</v>
      </c>
      <c r="AQ967" s="4">
        <f ca="1">IF($AP967=1,IF(INDIRECT(ADDRESS(($AN967-1)*3+$AO967+5,$AP967+7))="",0,INDIRECT(ADDRESS(($AN967-1)*3+$AO967+5,$AP967+7))),IF(INDIRECT(ADDRESS(($AN967-1)*3+$AO967+5,$AP967+7))="",0,IF(COUNTIF(INDIRECT(ADDRESS(($AN967-1)*36+($AO967-1)*12+6,COLUMN())):INDIRECT(ADDRESS(($AN967-1)*36+($AO967-1)*12+$AP967+4,COLUMN())),INDIRECT(ADDRESS(($AN967-1)*3+$AO967+5,$AP967+7)))&gt;=1,0,INDIRECT(ADDRESS(($AN967-1)*3+$AO967+5,$AP967+7)))))</f>
        <v>0</v>
      </c>
      <c r="AR967" s="4">
        <f ca="1">COUNTIF(INDIRECT("H"&amp;(ROW()+12*(($AN967-1)*3+$AO967)-ROW())/12+5):INDIRECT("S"&amp;(ROW()+12*(($AN967-1)*3+$AO967)-ROW())/12+5),AQ967)</f>
        <v>0</v>
      </c>
      <c r="AU967" s="4">
        <f ca="1">IF(AND(AQ967&gt;0,AR967&gt;0),COUNTIF(AU$6:AU966,"&gt;0")+1,0)</f>
        <v>0</v>
      </c>
    </row>
    <row r="968" spans="40:47">
      <c r="AN968" s="4">
        <v>27</v>
      </c>
      <c r="AO968" s="4">
        <v>3</v>
      </c>
      <c r="AP968" s="4">
        <v>3</v>
      </c>
      <c r="AQ968" s="4">
        <f ca="1">IF($AP968=1,IF(INDIRECT(ADDRESS(($AN968-1)*3+$AO968+5,$AP968+7))="",0,INDIRECT(ADDRESS(($AN968-1)*3+$AO968+5,$AP968+7))),IF(INDIRECT(ADDRESS(($AN968-1)*3+$AO968+5,$AP968+7))="",0,IF(COUNTIF(INDIRECT(ADDRESS(($AN968-1)*36+($AO968-1)*12+6,COLUMN())):INDIRECT(ADDRESS(($AN968-1)*36+($AO968-1)*12+$AP968+4,COLUMN())),INDIRECT(ADDRESS(($AN968-1)*3+$AO968+5,$AP968+7)))&gt;=1,0,INDIRECT(ADDRESS(($AN968-1)*3+$AO968+5,$AP968+7)))))</f>
        <v>0</v>
      </c>
      <c r="AR968" s="4">
        <f ca="1">COUNTIF(INDIRECT("H"&amp;(ROW()+12*(($AN968-1)*3+$AO968)-ROW())/12+5):INDIRECT("S"&amp;(ROW()+12*(($AN968-1)*3+$AO968)-ROW())/12+5),AQ968)</f>
        <v>0</v>
      </c>
      <c r="AU968" s="4">
        <f ca="1">IF(AND(AQ968&gt;0,AR968&gt;0),COUNTIF(AU$6:AU967,"&gt;0")+1,0)</f>
        <v>0</v>
      </c>
    </row>
    <row r="969" spans="40:47">
      <c r="AN969" s="4">
        <v>27</v>
      </c>
      <c r="AO969" s="4">
        <v>3</v>
      </c>
      <c r="AP969" s="4">
        <v>4</v>
      </c>
      <c r="AQ969" s="4">
        <f ca="1">IF($AP969=1,IF(INDIRECT(ADDRESS(($AN969-1)*3+$AO969+5,$AP969+7))="",0,INDIRECT(ADDRESS(($AN969-1)*3+$AO969+5,$AP969+7))),IF(INDIRECT(ADDRESS(($AN969-1)*3+$AO969+5,$AP969+7))="",0,IF(COUNTIF(INDIRECT(ADDRESS(($AN969-1)*36+($AO969-1)*12+6,COLUMN())):INDIRECT(ADDRESS(($AN969-1)*36+($AO969-1)*12+$AP969+4,COLUMN())),INDIRECT(ADDRESS(($AN969-1)*3+$AO969+5,$AP969+7)))&gt;=1,0,INDIRECT(ADDRESS(($AN969-1)*3+$AO969+5,$AP969+7)))))</f>
        <v>0</v>
      </c>
      <c r="AR969" s="4">
        <f ca="1">COUNTIF(INDIRECT("H"&amp;(ROW()+12*(($AN969-1)*3+$AO969)-ROW())/12+5):INDIRECT("S"&amp;(ROW()+12*(($AN969-1)*3+$AO969)-ROW())/12+5),AQ969)</f>
        <v>0</v>
      </c>
      <c r="AU969" s="4">
        <f ca="1">IF(AND(AQ969&gt;0,AR969&gt;0),COUNTIF(AU$6:AU968,"&gt;0")+1,0)</f>
        <v>0</v>
      </c>
    </row>
    <row r="970" spans="40:47">
      <c r="AN970" s="4">
        <v>27</v>
      </c>
      <c r="AO970" s="4">
        <v>3</v>
      </c>
      <c r="AP970" s="4">
        <v>5</v>
      </c>
      <c r="AQ970" s="4">
        <f ca="1">IF($AP970=1,IF(INDIRECT(ADDRESS(($AN970-1)*3+$AO970+5,$AP970+7))="",0,INDIRECT(ADDRESS(($AN970-1)*3+$AO970+5,$AP970+7))),IF(INDIRECT(ADDRESS(($AN970-1)*3+$AO970+5,$AP970+7))="",0,IF(COUNTIF(INDIRECT(ADDRESS(($AN970-1)*36+($AO970-1)*12+6,COLUMN())):INDIRECT(ADDRESS(($AN970-1)*36+($AO970-1)*12+$AP970+4,COLUMN())),INDIRECT(ADDRESS(($AN970-1)*3+$AO970+5,$AP970+7)))&gt;=1,0,INDIRECT(ADDRESS(($AN970-1)*3+$AO970+5,$AP970+7)))))</f>
        <v>0</v>
      </c>
      <c r="AR970" s="4">
        <f ca="1">COUNTIF(INDIRECT("H"&amp;(ROW()+12*(($AN970-1)*3+$AO970)-ROW())/12+5):INDIRECT("S"&amp;(ROW()+12*(($AN970-1)*3+$AO970)-ROW())/12+5),AQ970)</f>
        <v>0</v>
      </c>
      <c r="AU970" s="4">
        <f ca="1">IF(AND(AQ970&gt;0,AR970&gt;0),COUNTIF(AU$6:AU969,"&gt;0")+1,0)</f>
        <v>0</v>
      </c>
    </row>
    <row r="971" spans="40:47">
      <c r="AN971" s="4">
        <v>27</v>
      </c>
      <c r="AO971" s="4">
        <v>3</v>
      </c>
      <c r="AP971" s="4">
        <v>6</v>
      </c>
      <c r="AQ971" s="4">
        <f ca="1">IF($AP971=1,IF(INDIRECT(ADDRESS(($AN971-1)*3+$AO971+5,$AP971+7))="",0,INDIRECT(ADDRESS(($AN971-1)*3+$AO971+5,$AP971+7))),IF(INDIRECT(ADDRESS(($AN971-1)*3+$AO971+5,$AP971+7))="",0,IF(COUNTIF(INDIRECT(ADDRESS(($AN971-1)*36+($AO971-1)*12+6,COLUMN())):INDIRECT(ADDRESS(($AN971-1)*36+($AO971-1)*12+$AP971+4,COLUMN())),INDIRECT(ADDRESS(($AN971-1)*3+$AO971+5,$AP971+7)))&gt;=1,0,INDIRECT(ADDRESS(($AN971-1)*3+$AO971+5,$AP971+7)))))</f>
        <v>0</v>
      </c>
      <c r="AR971" s="4">
        <f ca="1">COUNTIF(INDIRECT("H"&amp;(ROW()+12*(($AN971-1)*3+$AO971)-ROW())/12+5):INDIRECT("S"&amp;(ROW()+12*(($AN971-1)*3+$AO971)-ROW())/12+5),AQ971)</f>
        <v>0</v>
      </c>
      <c r="AU971" s="4">
        <f ca="1">IF(AND(AQ971&gt;0,AR971&gt;0),COUNTIF(AU$6:AU970,"&gt;0")+1,0)</f>
        <v>0</v>
      </c>
    </row>
    <row r="972" spans="40:47">
      <c r="AN972" s="4">
        <v>27</v>
      </c>
      <c r="AO972" s="4">
        <v>3</v>
      </c>
      <c r="AP972" s="4">
        <v>7</v>
      </c>
      <c r="AQ972" s="4">
        <f ca="1">IF($AP972=1,IF(INDIRECT(ADDRESS(($AN972-1)*3+$AO972+5,$AP972+7))="",0,INDIRECT(ADDRESS(($AN972-1)*3+$AO972+5,$AP972+7))),IF(INDIRECT(ADDRESS(($AN972-1)*3+$AO972+5,$AP972+7))="",0,IF(COUNTIF(INDIRECT(ADDRESS(($AN972-1)*36+($AO972-1)*12+6,COLUMN())):INDIRECT(ADDRESS(($AN972-1)*36+($AO972-1)*12+$AP972+4,COLUMN())),INDIRECT(ADDRESS(($AN972-1)*3+$AO972+5,$AP972+7)))&gt;=1,0,INDIRECT(ADDRESS(($AN972-1)*3+$AO972+5,$AP972+7)))))</f>
        <v>0</v>
      </c>
      <c r="AR972" s="4">
        <f ca="1">COUNTIF(INDIRECT("H"&amp;(ROW()+12*(($AN972-1)*3+$AO972)-ROW())/12+5):INDIRECT("S"&amp;(ROW()+12*(($AN972-1)*3+$AO972)-ROW())/12+5),AQ972)</f>
        <v>0</v>
      </c>
      <c r="AU972" s="4">
        <f ca="1">IF(AND(AQ972&gt;0,AR972&gt;0),COUNTIF(AU$6:AU971,"&gt;0")+1,0)</f>
        <v>0</v>
      </c>
    </row>
    <row r="973" spans="40:47">
      <c r="AN973" s="4">
        <v>27</v>
      </c>
      <c r="AO973" s="4">
        <v>3</v>
      </c>
      <c r="AP973" s="4">
        <v>8</v>
      </c>
      <c r="AQ973" s="4">
        <f ca="1">IF($AP973=1,IF(INDIRECT(ADDRESS(($AN973-1)*3+$AO973+5,$AP973+7))="",0,INDIRECT(ADDRESS(($AN973-1)*3+$AO973+5,$AP973+7))),IF(INDIRECT(ADDRESS(($AN973-1)*3+$AO973+5,$AP973+7))="",0,IF(COUNTIF(INDIRECT(ADDRESS(($AN973-1)*36+($AO973-1)*12+6,COLUMN())):INDIRECT(ADDRESS(($AN973-1)*36+($AO973-1)*12+$AP973+4,COLUMN())),INDIRECT(ADDRESS(($AN973-1)*3+$AO973+5,$AP973+7)))&gt;=1,0,INDIRECT(ADDRESS(($AN973-1)*3+$AO973+5,$AP973+7)))))</f>
        <v>0</v>
      </c>
      <c r="AR973" s="4">
        <f ca="1">COUNTIF(INDIRECT("H"&amp;(ROW()+12*(($AN973-1)*3+$AO973)-ROW())/12+5):INDIRECT("S"&amp;(ROW()+12*(($AN973-1)*3+$AO973)-ROW())/12+5),AQ973)</f>
        <v>0</v>
      </c>
      <c r="AU973" s="4">
        <f ca="1">IF(AND(AQ973&gt;0,AR973&gt;0),COUNTIF(AU$6:AU972,"&gt;0")+1,0)</f>
        <v>0</v>
      </c>
    </row>
    <row r="974" spans="40:47">
      <c r="AN974" s="4">
        <v>27</v>
      </c>
      <c r="AO974" s="4">
        <v>3</v>
      </c>
      <c r="AP974" s="4">
        <v>9</v>
      </c>
      <c r="AQ974" s="4">
        <f ca="1">IF($AP974=1,IF(INDIRECT(ADDRESS(($AN974-1)*3+$AO974+5,$AP974+7))="",0,INDIRECT(ADDRESS(($AN974-1)*3+$AO974+5,$AP974+7))),IF(INDIRECT(ADDRESS(($AN974-1)*3+$AO974+5,$AP974+7))="",0,IF(COUNTIF(INDIRECT(ADDRESS(($AN974-1)*36+($AO974-1)*12+6,COLUMN())):INDIRECT(ADDRESS(($AN974-1)*36+($AO974-1)*12+$AP974+4,COLUMN())),INDIRECT(ADDRESS(($AN974-1)*3+$AO974+5,$AP974+7)))&gt;=1,0,INDIRECT(ADDRESS(($AN974-1)*3+$AO974+5,$AP974+7)))))</f>
        <v>0</v>
      </c>
      <c r="AR974" s="4">
        <f ca="1">COUNTIF(INDIRECT("H"&amp;(ROW()+12*(($AN974-1)*3+$AO974)-ROW())/12+5):INDIRECT("S"&amp;(ROW()+12*(($AN974-1)*3+$AO974)-ROW())/12+5),AQ974)</f>
        <v>0</v>
      </c>
      <c r="AU974" s="4">
        <f ca="1">IF(AND(AQ974&gt;0,AR974&gt;0),COUNTIF(AU$6:AU973,"&gt;0")+1,0)</f>
        <v>0</v>
      </c>
    </row>
    <row r="975" spans="40:47">
      <c r="AN975" s="4">
        <v>27</v>
      </c>
      <c r="AO975" s="4">
        <v>3</v>
      </c>
      <c r="AP975" s="4">
        <v>10</v>
      </c>
      <c r="AQ975" s="4">
        <f ca="1">IF($AP975=1,IF(INDIRECT(ADDRESS(($AN975-1)*3+$AO975+5,$AP975+7))="",0,INDIRECT(ADDRESS(($AN975-1)*3+$AO975+5,$AP975+7))),IF(INDIRECT(ADDRESS(($AN975-1)*3+$AO975+5,$AP975+7))="",0,IF(COUNTIF(INDIRECT(ADDRESS(($AN975-1)*36+($AO975-1)*12+6,COLUMN())):INDIRECT(ADDRESS(($AN975-1)*36+($AO975-1)*12+$AP975+4,COLUMN())),INDIRECT(ADDRESS(($AN975-1)*3+$AO975+5,$AP975+7)))&gt;=1,0,INDIRECT(ADDRESS(($AN975-1)*3+$AO975+5,$AP975+7)))))</f>
        <v>0</v>
      </c>
      <c r="AR975" s="4">
        <f ca="1">COUNTIF(INDIRECT("H"&amp;(ROW()+12*(($AN975-1)*3+$AO975)-ROW())/12+5):INDIRECT("S"&amp;(ROW()+12*(($AN975-1)*3+$AO975)-ROW())/12+5),AQ975)</f>
        <v>0</v>
      </c>
      <c r="AU975" s="4">
        <f ca="1">IF(AND(AQ975&gt;0,AR975&gt;0),COUNTIF(AU$6:AU974,"&gt;0")+1,0)</f>
        <v>0</v>
      </c>
    </row>
    <row r="976" spans="40:47">
      <c r="AN976" s="4">
        <v>27</v>
      </c>
      <c r="AO976" s="4">
        <v>3</v>
      </c>
      <c r="AP976" s="4">
        <v>11</v>
      </c>
      <c r="AQ976" s="4">
        <f ca="1">IF($AP976=1,IF(INDIRECT(ADDRESS(($AN976-1)*3+$AO976+5,$AP976+7))="",0,INDIRECT(ADDRESS(($AN976-1)*3+$AO976+5,$AP976+7))),IF(INDIRECT(ADDRESS(($AN976-1)*3+$AO976+5,$AP976+7))="",0,IF(COUNTIF(INDIRECT(ADDRESS(($AN976-1)*36+($AO976-1)*12+6,COLUMN())):INDIRECT(ADDRESS(($AN976-1)*36+($AO976-1)*12+$AP976+4,COLUMN())),INDIRECT(ADDRESS(($AN976-1)*3+$AO976+5,$AP976+7)))&gt;=1,0,INDIRECT(ADDRESS(($AN976-1)*3+$AO976+5,$AP976+7)))))</f>
        <v>0</v>
      </c>
      <c r="AR976" s="4">
        <f ca="1">COUNTIF(INDIRECT("H"&amp;(ROW()+12*(($AN976-1)*3+$AO976)-ROW())/12+5):INDIRECT("S"&amp;(ROW()+12*(($AN976-1)*3+$AO976)-ROW())/12+5),AQ976)</f>
        <v>0</v>
      </c>
      <c r="AU976" s="4">
        <f ca="1">IF(AND(AQ976&gt;0,AR976&gt;0),COUNTIF(AU$6:AU975,"&gt;0")+1,0)</f>
        <v>0</v>
      </c>
    </row>
    <row r="977" spans="40:47">
      <c r="AN977" s="77">
        <v>27</v>
      </c>
      <c r="AO977" s="77">
        <v>3</v>
      </c>
      <c r="AP977" s="77">
        <v>12</v>
      </c>
      <c r="AQ977" s="77">
        <f ca="1">IF($AP977=1,IF(INDIRECT(ADDRESS(($AN977-1)*3+$AO977+5,$AP977+7))="",0,INDIRECT(ADDRESS(($AN977-1)*3+$AO977+5,$AP977+7))),IF(INDIRECT(ADDRESS(($AN977-1)*3+$AO977+5,$AP977+7))="",0,IF(COUNTIF(INDIRECT(ADDRESS(($AN977-1)*36+($AO977-1)*12+6,COLUMN())):INDIRECT(ADDRESS(($AN977-1)*36+($AO977-1)*12+$AP977+4,COLUMN())),INDIRECT(ADDRESS(($AN977-1)*3+$AO977+5,$AP977+7)))&gt;=1,0,INDIRECT(ADDRESS(($AN977-1)*3+$AO977+5,$AP977+7)))))</f>
        <v>0</v>
      </c>
      <c r="AR977" s="77">
        <f ca="1">COUNTIF(INDIRECT("H"&amp;(ROW()+12*(($AN977-1)*3+$AO977)-ROW())/12+5):INDIRECT("S"&amp;(ROW()+12*(($AN977-1)*3+$AO977)-ROW())/12+5),AQ977)</f>
        <v>0</v>
      </c>
      <c r="AS977" s="77"/>
      <c r="AT977" s="77"/>
      <c r="AU977" s="77">
        <f ca="1">IF(AND(AQ977&gt;0,AR977&gt;0),COUNTIF(AU$6:AU976,"&gt;0")+1,0)</f>
        <v>0</v>
      </c>
    </row>
    <row r="978" spans="40:47">
      <c r="AN978" s="4">
        <v>28</v>
      </c>
      <c r="AO978" s="4">
        <v>1</v>
      </c>
      <c r="AP978" s="4">
        <v>1</v>
      </c>
      <c r="AQ978" s="4">
        <f ca="1">IF($AP978=1,IF(INDIRECT(ADDRESS(($AN978-1)*3+$AO978+5,$AP978+7))="",0,INDIRECT(ADDRESS(($AN978-1)*3+$AO978+5,$AP978+7))),IF(INDIRECT(ADDRESS(($AN978-1)*3+$AO978+5,$AP978+7))="",0,IF(COUNTIF(INDIRECT(ADDRESS(($AN978-1)*36+($AO978-1)*12+6,COLUMN())):INDIRECT(ADDRESS(($AN978-1)*36+($AO978-1)*12+$AP978+4,COLUMN())),INDIRECT(ADDRESS(($AN978-1)*3+$AO978+5,$AP978+7)))&gt;=1,0,INDIRECT(ADDRESS(($AN978-1)*3+$AO978+5,$AP978+7)))))</f>
        <v>0</v>
      </c>
      <c r="AR978" s="4">
        <f ca="1">COUNTIF(INDIRECT("H"&amp;(ROW()+12*(($AN978-1)*3+$AO978)-ROW())/12+5):INDIRECT("S"&amp;(ROW()+12*(($AN978-1)*3+$AO978)-ROW())/12+5),AQ978)</f>
        <v>0</v>
      </c>
      <c r="AU978" s="4">
        <f ca="1">IF(AND(AQ978&gt;0,AR978&gt;0),COUNTIF(AU$6:AU977,"&gt;0")+1,0)</f>
        <v>0</v>
      </c>
    </row>
    <row r="979" spans="40:47">
      <c r="AN979" s="4">
        <v>28</v>
      </c>
      <c r="AO979" s="4">
        <v>1</v>
      </c>
      <c r="AP979" s="4">
        <v>2</v>
      </c>
      <c r="AQ979" s="4">
        <f ca="1">IF($AP979=1,IF(INDIRECT(ADDRESS(($AN979-1)*3+$AO979+5,$AP979+7))="",0,INDIRECT(ADDRESS(($AN979-1)*3+$AO979+5,$AP979+7))),IF(INDIRECT(ADDRESS(($AN979-1)*3+$AO979+5,$AP979+7))="",0,IF(COUNTIF(INDIRECT(ADDRESS(($AN979-1)*36+($AO979-1)*12+6,COLUMN())):INDIRECT(ADDRESS(($AN979-1)*36+($AO979-1)*12+$AP979+4,COLUMN())),INDIRECT(ADDRESS(($AN979-1)*3+$AO979+5,$AP979+7)))&gt;=1,0,INDIRECT(ADDRESS(($AN979-1)*3+$AO979+5,$AP979+7)))))</f>
        <v>0</v>
      </c>
      <c r="AR979" s="4">
        <f ca="1">COUNTIF(INDIRECT("H"&amp;(ROW()+12*(($AN979-1)*3+$AO979)-ROW())/12+5):INDIRECT("S"&amp;(ROW()+12*(($AN979-1)*3+$AO979)-ROW())/12+5),AQ979)</f>
        <v>0</v>
      </c>
      <c r="AU979" s="4">
        <f ca="1">IF(AND(AQ979&gt;0,AR979&gt;0),COUNTIF(AU$6:AU978,"&gt;0")+1,0)</f>
        <v>0</v>
      </c>
    </row>
    <row r="980" spans="40:47">
      <c r="AN980" s="4">
        <v>28</v>
      </c>
      <c r="AO980" s="4">
        <v>1</v>
      </c>
      <c r="AP980" s="4">
        <v>3</v>
      </c>
      <c r="AQ980" s="4">
        <f ca="1">IF($AP980=1,IF(INDIRECT(ADDRESS(($AN980-1)*3+$AO980+5,$AP980+7))="",0,INDIRECT(ADDRESS(($AN980-1)*3+$AO980+5,$AP980+7))),IF(INDIRECT(ADDRESS(($AN980-1)*3+$AO980+5,$AP980+7))="",0,IF(COUNTIF(INDIRECT(ADDRESS(($AN980-1)*36+($AO980-1)*12+6,COLUMN())):INDIRECT(ADDRESS(($AN980-1)*36+($AO980-1)*12+$AP980+4,COLUMN())),INDIRECT(ADDRESS(($AN980-1)*3+$AO980+5,$AP980+7)))&gt;=1,0,INDIRECT(ADDRESS(($AN980-1)*3+$AO980+5,$AP980+7)))))</f>
        <v>0</v>
      </c>
      <c r="AR980" s="4">
        <f ca="1">COUNTIF(INDIRECT("H"&amp;(ROW()+12*(($AN980-1)*3+$AO980)-ROW())/12+5):INDIRECT("S"&amp;(ROW()+12*(($AN980-1)*3+$AO980)-ROW())/12+5),AQ980)</f>
        <v>0</v>
      </c>
      <c r="AU980" s="4">
        <f ca="1">IF(AND(AQ980&gt;0,AR980&gt;0),COUNTIF(AU$6:AU979,"&gt;0")+1,0)</f>
        <v>0</v>
      </c>
    </row>
    <row r="981" spans="40:47">
      <c r="AN981" s="4">
        <v>28</v>
      </c>
      <c r="AO981" s="4">
        <v>1</v>
      </c>
      <c r="AP981" s="4">
        <v>4</v>
      </c>
      <c r="AQ981" s="4">
        <f ca="1">IF($AP981=1,IF(INDIRECT(ADDRESS(($AN981-1)*3+$AO981+5,$AP981+7))="",0,INDIRECT(ADDRESS(($AN981-1)*3+$AO981+5,$AP981+7))),IF(INDIRECT(ADDRESS(($AN981-1)*3+$AO981+5,$AP981+7))="",0,IF(COUNTIF(INDIRECT(ADDRESS(($AN981-1)*36+($AO981-1)*12+6,COLUMN())):INDIRECT(ADDRESS(($AN981-1)*36+($AO981-1)*12+$AP981+4,COLUMN())),INDIRECT(ADDRESS(($AN981-1)*3+$AO981+5,$AP981+7)))&gt;=1,0,INDIRECT(ADDRESS(($AN981-1)*3+$AO981+5,$AP981+7)))))</f>
        <v>0</v>
      </c>
      <c r="AR981" s="4">
        <f ca="1">COUNTIF(INDIRECT("H"&amp;(ROW()+12*(($AN981-1)*3+$AO981)-ROW())/12+5):INDIRECT("S"&amp;(ROW()+12*(($AN981-1)*3+$AO981)-ROW())/12+5),AQ981)</f>
        <v>0</v>
      </c>
      <c r="AU981" s="4">
        <f ca="1">IF(AND(AQ981&gt;0,AR981&gt;0),COUNTIF(AU$6:AU980,"&gt;0")+1,0)</f>
        <v>0</v>
      </c>
    </row>
    <row r="982" spans="40:47">
      <c r="AN982" s="4">
        <v>28</v>
      </c>
      <c r="AO982" s="4">
        <v>1</v>
      </c>
      <c r="AP982" s="4">
        <v>5</v>
      </c>
      <c r="AQ982" s="4">
        <f ca="1">IF($AP982=1,IF(INDIRECT(ADDRESS(($AN982-1)*3+$AO982+5,$AP982+7))="",0,INDIRECT(ADDRESS(($AN982-1)*3+$AO982+5,$AP982+7))),IF(INDIRECT(ADDRESS(($AN982-1)*3+$AO982+5,$AP982+7))="",0,IF(COUNTIF(INDIRECT(ADDRESS(($AN982-1)*36+($AO982-1)*12+6,COLUMN())):INDIRECT(ADDRESS(($AN982-1)*36+($AO982-1)*12+$AP982+4,COLUMN())),INDIRECT(ADDRESS(($AN982-1)*3+$AO982+5,$AP982+7)))&gt;=1,0,INDIRECT(ADDRESS(($AN982-1)*3+$AO982+5,$AP982+7)))))</f>
        <v>0</v>
      </c>
      <c r="AR982" s="4">
        <f ca="1">COUNTIF(INDIRECT("H"&amp;(ROW()+12*(($AN982-1)*3+$AO982)-ROW())/12+5):INDIRECT("S"&amp;(ROW()+12*(($AN982-1)*3+$AO982)-ROW())/12+5),AQ982)</f>
        <v>0</v>
      </c>
      <c r="AU982" s="4">
        <f ca="1">IF(AND(AQ982&gt;0,AR982&gt;0),COUNTIF(AU$6:AU981,"&gt;0")+1,0)</f>
        <v>0</v>
      </c>
    </row>
    <row r="983" spans="40:47">
      <c r="AN983" s="4">
        <v>28</v>
      </c>
      <c r="AO983" s="4">
        <v>1</v>
      </c>
      <c r="AP983" s="4">
        <v>6</v>
      </c>
      <c r="AQ983" s="4">
        <f ca="1">IF($AP983=1,IF(INDIRECT(ADDRESS(($AN983-1)*3+$AO983+5,$AP983+7))="",0,INDIRECT(ADDRESS(($AN983-1)*3+$AO983+5,$AP983+7))),IF(INDIRECT(ADDRESS(($AN983-1)*3+$AO983+5,$AP983+7))="",0,IF(COUNTIF(INDIRECT(ADDRESS(($AN983-1)*36+($AO983-1)*12+6,COLUMN())):INDIRECT(ADDRESS(($AN983-1)*36+($AO983-1)*12+$AP983+4,COLUMN())),INDIRECT(ADDRESS(($AN983-1)*3+$AO983+5,$AP983+7)))&gt;=1,0,INDIRECT(ADDRESS(($AN983-1)*3+$AO983+5,$AP983+7)))))</f>
        <v>0</v>
      </c>
      <c r="AR983" s="4">
        <f ca="1">COUNTIF(INDIRECT("H"&amp;(ROW()+12*(($AN983-1)*3+$AO983)-ROW())/12+5):INDIRECT("S"&amp;(ROW()+12*(($AN983-1)*3+$AO983)-ROW())/12+5),AQ983)</f>
        <v>0</v>
      </c>
      <c r="AU983" s="4">
        <f ca="1">IF(AND(AQ983&gt;0,AR983&gt;0),COUNTIF(AU$6:AU982,"&gt;0")+1,0)</f>
        <v>0</v>
      </c>
    </row>
    <row r="984" spans="40:47">
      <c r="AN984" s="4">
        <v>28</v>
      </c>
      <c r="AO984" s="4">
        <v>1</v>
      </c>
      <c r="AP984" s="4">
        <v>7</v>
      </c>
      <c r="AQ984" s="4">
        <f ca="1">IF($AP984=1,IF(INDIRECT(ADDRESS(($AN984-1)*3+$AO984+5,$AP984+7))="",0,INDIRECT(ADDRESS(($AN984-1)*3+$AO984+5,$AP984+7))),IF(INDIRECT(ADDRESS(($AN984-1)*3+$AO984+5,$AP984+7))="",0,IF(COUNTIF(INDIRECT(ADDRESS(($AN984-1)*36+($AO984-1)*12+6,COLUMN())):INDIRECT(ADDRESS(($AN984-1)*36+($AO984-1)*12+$AP984+4,COLUMN())),INDIRECT(ADDRESS(($AN984-1)*3+$AO984+5,$AP984+7)))&gt;=1,0,INDIRECT(ADDRESS(($AN984-1)*3+$AO984+5,$AP984+7)))))</f>
        <v>0</v>
      </c>
      <c r="AR984" s="4">
        <f ca="1">COUNTIF(INDIRECT("H"&amp;(ROW()+12*(($AN984-1)*3+$AO984)-ROW())/12+5):INDIRECT("S"&amp;(ROW()+12*(($AN984-1)*3+$AO984)-ROW())/12+5),AQ984)</f>
        <v>0</v>
      </c>
      <c r="AU984" s="4">
        <f ca="1">IF(AND(AQ984&gt;0,AR984&gt;0),COUNTIF(AU$6:AU983,"&gt;0")+1,0)</f>
        <v>0</v>
      </c>
    </row>
    <row r="985" spans="40:47">
      <c r="AN985" s="4">
        <v>28</v>
      </c>
      <c r="AO985" s="4">
        <v>1</v>
      </c>
      <c r="AP985" s="4">
        <v>8</v>
      </c>
      <c r="AQ985" s="4">
        <f ca="1">IF($AP985=1,IF(INDIRECT(ADDRESS(($AN985-1)*3+$AO985+5,$AP985+7))="",0,INDIRECT(ADDRESS(($AN985-1)*3+$AO985+5,$AP985+7))),IF(INDIRECT(ADDRESS(($AN985-1)*3+$AO985+5,$AP985+7))="",0,IF(COUNTIF(INDIRECT(ADDRESS(($AN985-1)*36+($AO985-1)*12+6,COLUMN())):INDIRECT(ADDRESS(($AN985-1)*36+($AO985-1)*12+$AP985+4,COLUMN())),INDIRECT(ADDRESS(($AN985-1)*3+$AO985+5,$AP985+7)))&gt;=1,0,INDIRECT(ADDRESS(($AN985-1)*3+$AO985+5,$AP985+7)))))</f>
        <v>0</v>
      </c>
      <c r="AR985" s="4">
        <f ca="1">COUNTIF(INDIRECT("H"&amp;(ROW()+12*(($AN985-1)*3+$AO985)-ROW())/12+5):INDIRECT("S"&amp;(ROW()+12*(($AN985-1)*3+$AO985)-ROW())/12+5),AQ985)</f>
        <v>0</v>
      </c>
      <c r="AU985" s="4">
        <f ca="1">IF(AND(AQ985&gt;0,AR985&gt;0),COUNTIF(AU$6:AU984,"&gt;0")+1,0)</f>
        <v>0</v>
      </c>
    </row>
    <row r="986" spans="40:47">
      <c r="AN986" s="4">
        <v>28</v>
      </c>
      <c r="AO986" s="4">
        <v>1</v>
      </c>
      <c r="AP986" s="4">
        <v>9</v>
      </c>
      <c r="AQ986" s="4">
        <f ca="1">IF($AP986=1,IF(INDIRECT(ADDRESS(($AN986-1)*3+$AO986+5,$AP986+7))="",0,INDIRECT(ADDRESS(($AN986-1)*3+$AO986+5,$AP986+7))),IF(INDIRECT(ADDRESS(($AN986-1)*3+$AO986+5,$AP986+7))="",0,IF(COUNTIF(INDIRECT(ADDRESS(($AN986-1)*36+($AO986-1)*12+6,COLUMN())):INDIRECT(ADDRESS(($AN986-1)*36+($AO986-1)*12+$AP986+4,COLUMN())),INDIRECT(ADDRESS(($AN986-1)*3+$AO986+5,$AP986+7)))&gt;=1,0,INDIRECT(ADDRESS(($AN986-1)*3+$AO986+5,$AP986+7)))))</f>
        <v>0</v>
      </c>
      <c r="AR986" s="4">
        <f ca="1">COUNTIF(INDIRECT("H"&amp;(ROW()+12*(($AN986-1)*3+$AO986)-ROW())/12+5):INDIRECT("S"&amp;(ROW()+12*(($AN986-1)*3+$AO986)-ROW())/12+5),AQ986)</f>
        <v>0</v>
      </c>
      <c r="AU986" s="4">
        <f ca="1">IF(AND(AQ986&gt;0,AR986&gt;0),COUNTIF(AU$6:AU985,"&gt;0")+1,0)</f>
        <v>0</v>
      </c>
    </row>
    <row r="987" spans="40:47">
      <c r="AN987" s="4">
        <v>28</v>
      </c>
      <c r="AO987" s="4">
        <v>1</v>
      </c>
      <c r="AP987" s="4">
        <v>10</v>
      </c>
      <c r="AQ987" s="4">
        <f ca="1">IF($AP987=1,IF(INDIRECT(ADDRESS(($AN987-1)*3+$AO987+5,$AP987+7))="",0,INDIRECT(ADDRESS(($AN987-1)*3+$AO987+5,$AP987+7))),IF(INDIRECT(ADDRESS(($AN987-1)*3+$AO987+5,$AP987+7))="",0,IF(COUNTIF(INDIRECT(ADDRESS(($AN987-1)*36+($AO987-1)*12+6,COLUMN())):INDIRECT(ADDRESS(($AN987-1)*36+($AO987-1)*12+$AP987+4,COLUMN())),INDIRECT(ADDRESS(($AN987-1)*3+$AO987+5,$AP987+7)))&gt;=1,0,INDIRECT(ADDRESS(($AN987-1)*3+$AO987+5,$AP987+7)))))</f>
        <v>0</v>
      </c>
      <c r="AR987" s="4">
        <f ca="1">COUNTIF(INDIRECT("H"&amp;(ROW()+12*(($AN987-1)*3+$AO987)-ROW())/12+5):INDIRECT("S"&amp;(ROW()+12*(($AN987-1)*3+$AO987)-ROW())/12+5),AQ987)</f>
        <v>0</v>
      </c>
      <c r="AU987" s="4">
        <f ca="1">IF(AND(AQ987&gt;0,AR987&gt;0),COUNTIF(AU$6:AU986,"&gt;0")+1,0)</f>
        <v>0</v>
      </c>
    </row>
    <row r="988" spans="40:47">
      <c r="AN988" s="4">
        <v>28</v>
      </c>
      <c r="AO988" s="4">
        <v>1</v>
      </c>
      <c r="AP988" s="4">
        <v>11</v>
      </c>
      <c r="AQ988" s="4">
        <f ca="1">IF($AP988=1,IF(INDIRECT(ADDRESS(($AN988-1)*3+$AO988+5,$AP988+7))="",0,INDIRECT(ADDRESS(($AN988-1)*3+$AO988+5,$AP988+7))),IF(INDIRECT(ADDRESS(($AN988-1)*3+$AO988+5,$AP988+7))="",0,IF(COUNTIF(INDIRECT(ADDRESS(($AN988-1)*36+($AO988-1)*12+6,COLUMN())):INDIRECT(ADDRESS(($AN988-1)*36+($AO988-1)*12+$AP988+4,COLUMN())),INDIRECT(ADDRESS(($AN988-1)*3+$AO988+5,$AP988+7)))&gt;=1,0,INDIRECT(ADDRESS(($AN988-1)*3+$AO988+5,$AP988+7)))))</f>
        <v>0</v>
      </c>
      <c r="AR988" s="4">
        <f ca="1">COUNTIF(INDIRECT("H"&amp;(ROW()+12*(($AN988-1)*3+$AO988)-ROW())/12+5):INDIRECT("S"&amp;(ROW()+12*(($AN988-1)*3+$AO988)-ROW())/12+5),AQ988)</f>
        <v>0</v>
      </c>
      <c r="AU988" s="4">
        <f ca="1">IF(AND(AQ988&gt;0,AR988&gt;0),COUNTIF(AU$6:AU987,"&gt;0")+1,0)</f>
        <v>0</v>
      </c>
    </row>
    <row r="989" spans="40:47">
      <c r="AN989" s="4">
        <v>28</v>
      </c>
      <c r="AO989" s="4">
        <v>1</v>
      </c>
      <c r="AP989" s="4">
        <v>12</v>
      </c>
      <c r="AQ989" s="4">
        <f ca="1">IF($AP989=1,IF(INDIRECT(ADDRESS(($AN989-1)*3+$AO989+5,$AP989+7))="",0,INDIRECT(ADDRESS(($AN989-1)*3+$AO989+5,$AP989+7))),IF(INDIRECT(ADDRESS(($AN989-1)*3+$AO989+5,$AP989+7))="",0,IF(COUNTIF(INDIRECT(ADDRESS(($AN989-1)*36+($AO989-1)*12+6,COLUMN())):INDIRECT(ADDRESS(($AN989-1)*36+($AO989-1)*12+$AP989+4,COLUMN())),INDIRECT(ADDRESS(($AN989-1)*3+$AO989+5,$AP989+7)))&gt;=1,0,INDIRECT(ADDRESS(($AN989-1)*3+$AO989+5,$AP989+7)))))</f>
        <v>0</v>
      </c>
      <c r="AR989" s="4">
        <f ca="1">COUNTIF(INDIRECT("H"&amp;(ROW()+12*(($AN989-1)*3+$AO989)-ROW())/12+5):INDIRECT("S"&amp;(ROW()+12*(($AN989-1)*3+$AO989)-ROW())/12+5),AQ989)</f>
        <v>0</v>
      </c>
      <c r="AU989" s="4">
        <f ca="1">IF(AND(AQ989&gt;0,AR989&gt;0),COUNTIF(AU$6:AU988,"&gt;0")+1,0)</f>
        <v>0</v>
      </c>
    </row>
    <row r="990" spans="40:47">
      <c r="AN990" s="4">
        <v>28</v>
      </c>
      <c r="AO990" s="4">
        <v>2</v>
      </c>
      <c r="AP990" s="4">
        <v>1</v>
      </c>
      <c r="AQ990" s="4">
        <f ca="1">IF($AP990=1,IF(INDIRECT(ADDRESS(($AN990-1)*3+$AO990+5,$AP990+7))="",0,INDIRECT(ADDRESS(($AN990-1)*3+$AO990+5,$AP990+7))),IF(INDIRECT(ADDRESS(($AN990-1)*3+$AO990+5,$AP990+7))="",0,IF(COUNTIF(INDIRECT(ADDRESS(($AN990-1)*36+($AO990-1)*12+6,COLUMN())):INDIRECT(ADDRESS(($AN990-1)*36+($AO990-1)*12+$AP990+4,COLUMN())),INDIRECT(ADDRESS(($AN990-1)*3+$AO990+5,$AP990+7)))&gt;=1,0,INDIRECT(ADDRESS(($AN990-1)*3+$AO990+5,$AP990+7)))))</f>
        <v>0</v>
      </c>
      <c r="AR990" s="4">
        <f ca="1">COUNTIF(INDIRECT("H"&amp;(ROW()+12*(($AN990-1)*3+$AO990)-ROW())/12+5):INDIRECT("S"&amp;(ROW()+12*(($AN990-1)*3+$AO990)-ROW())/12+5),AQ990)</f>
        <v>0</v>
      </c>
      <c r="AU990" s="4">
        <f ca="1">IF(AND(AQ990&gt;0,AR990&gt;0),COUNTIF(AU$6:AU989,"&gt;0")+1,0)</f>
        <v>0</v>
      </c>
    </row>
    <row r="991" spans="40:47">
      <c r="AN991" s="4">
        <v>28</v>
      </c>
      <c r="AO991" s="4">
        <v>2</v>
      </c>
      <c r="AP991" s="4">
        <v>2</v>
      </c>
      <c r="AQ991" s="4">
        <f ca="1">IF($AP991=1,IF(INDIRECT(ADDRESS(($AN991-1)*3+$AO991+5,$AP991+7))="",0,INDIRECT(ADDRESS(($AN991-1)*3+$AO991+5,$AP991+7))),IF(INDIRECT(ADDRESS(($AN991-1)*3+$AO991+5,$AP991+7))="",0,IF(COUNTIF(INDIRECT(ADDRESS(($AN991-1)*36+($AO991-1)*12+6,COLUMN())):INDIRECT(ADDRESS(($AN991-1)*36+($AO991-1)*12+$AP991+4,COLUMN())),INDIRECT(ADDRESS(($AN991-1)*3+$AO991+5,$AP991+7)))&gt;=1,0,INDIRECT(ADDRESS(($AN991-1)*3+$AO991+5,$AP991+7)))))</f>
        <v>0</v>
      </c>
      <c r="AR991" s="4">
        <f ca="1">COUNTIF(INDIRECT("H"&amp;(ROW()+12*(($AN991-1)*3+$AO991)-ROW())/12+5):INDIRECT("S"&amp;(ROW()+12*(($AN991-1)*3+$AO991)-ROW())/12+5),AQ991)</f>
        <v>0</v>
      </c>
      <c r="AU991" s="4">
        <f ca="1">IF(AND(AQ991&gt;0,AR991&gt;0),COUNTIF(AU$6:AU990,"&gt;0")+1,0)</f>
        <v>0</v>
      </c>
    </row>
    <row r="992" spans="40:47">
      <c r="AN992" s="4">
        <v>28</v>
      </c>
      <c r="AO992" s="4">
        <v>2</v>
      </c>
      <c r="AP992" s="4">
        <v>3</v>
      </c>
      <c r="AQ992" s="4">
        <f ca="1">IF($AP992=1,IF(INDIRECT(ADDRESS(($AN992-1)*3+$AO992+5,$AP992+7))="",0,INDIRECT(ADDRESS(($AN992-1)*3+$AO992+5,$AP992+7))),IF(INDIRECT(ADDRESS(($AN992-1)*3+$AO992+5,$AP992+7))="",0,IF(COUNTIF(INDIRECT(ADDRESS(($AN992-1)*36+($AO992-1)*12+6,COLUMN())):INDIRECT(ADDRESS(($AN992-1)*36+($AO992-1)*12+$AP992+4,COLUMN())),INDIRECT(ADDRESS(($AN992-1)*3+$AO992+5,$AP992+7)))&gt;=1,0,INDIRECT(ADDRESS(($AN992-1)*3+$AO992+5,$AP992+7)))))</f>
        <v>0</v>
      </c>
      <c r="AR992" s="4">
        <f ca="1">COUNTIF(INDIRECT("H"&amp;(ROW()+12*(($AN992-1)*3+$AO992)-ROW())/12+5):INDIRECT("S"&amp;(ROW()+12*(($AN992-1)*3+$AO992)-ROW())/12+5),AQ992)</f>
        <v>0</v>
      </c>
      <c r="AU992" s="4">
        <f ca="1">IF(AND(AQ992&gt;0,AR992&gt;0),COUNTIF(AU$6:AU991,"&gt;0")+1,0)</f>
        <v>0</v>
      </c>
    </row>
    <row r="993" spans="40:47">
      <c r="AN993" s="4">
        <v>28</v>
      </c>
      <c r="AO993" s="4">
        <v>2</v>
      </c>
      <c r="AP993" s="4">
        <v>4</v>
      </c>
      <c r="AQ993" s="4">
        <f ca="1">IF($AP993=1,IF(INDIRECT(ADDRESS(($AN993-1)*3+$AO993+5,$AP993+7))="",0,INDIRECT(ADDRESS(($AN993-1)*3+$AO993+5,$AP993+7))),IF(INDIRECT(ADDRESS(($AN993-1)*3+$AO993+5,$AP993+7))="",0,IF(COUNTIF(INDIRECT(ADDRESS(($AN993-1)*36+($AO993-1)*12+6,COLUMN())):INDIRECT(ADDRESS(($AN993-1)*36+($AO993-1)*12+$AP993+4,COLUMN())),INDIRECT(ADDRESS(($AN993-1)*3+$AO993+5,$AP993+7)))&gt;=1,0,INDIRECT(ADDRESS(($AN993-1)*3+$AO993+5,$AP993+7)))))</f>
        <v>0</v>
      </c>
      <c r="AR993" s="4">
        <f ca="1">COUNTIF(INDIRECT("H"&amp;(ROW()+12*(($AN993-1)*3+$AO993)-ROW())/12+5):INDIRECT("S"&amp;(ROW()+12*(($AN993-1)*3+$AO993)-ROW())/12+5),AQ993)</f>
        <v>0</v>
      </c>
      <c r="AU993" s="4">
        <f ca="1">IF(AND(AQ993&gt;0,AR993&gt;0),COUNTIF(AU$6:AU992,"&gt;0")+1,0)</f>
        <v>0</v>
      </c>
    </row>
    <row r="994" spans="40:47">
      <c r="AN994" s="4">
        <v>28</v>
      </c>
      <c r="AO994" s="4">
        <v>2</v>
      </c>
      <c r="AP994" s="4">
        <v>5</v>
      </c>
      <c r="AQ994" s="4">
        <f ca="1">IF($AP994=1,IF(INDIRECT(ADDRESS(($AN994-1)*3+$AO994+5,$AP994+7))="",0,INDIRECT(ADDRESS(($AN994-1)*3+$AO994+5,$AP994+7))),IF(INDIRECT(ADDRESS(($AN994-1)*3+$AO994+5,$AP994+7))="",0,IF(COUNTIF(INDIRECT(ADDRESS(($AN994-1)*36+($AO994-1)*12+6,COLUMN())):INDIRECT(ADDRESS(($AN994-1)*36+($AO994-1)*12+$AP994+4,COLUMN())),INDIRECT(ADDRESS(($AN994-1)*3+$AO994+5,$AP994+7)))&gt;=1,0,INDIRECT(ADDRESS(($AN994-1)*3+$AO994+5,$AP994+7)))))</f>
        <v>0</v>
      </c>
      <c r="AR994" s="4">
        <f ca="1">COUNTIF(INDIRECT("H"&amp;(ROW()+12*(($AN994-1)*3+$AO994)-ROW())/12+5):INDIRECT("S"&amp;(ROW()+12*(($AN994-1)*3+$AO994)-ROW())/12+5),AQ994)</f>
        <v>0</v>
      </c>
      <c r="AU994" s="4">
        <f ca="1">IF(AND(AQ994&gt;0,AR994&gt;0),COUNTIF(AU$6:AU993,"&gt;0")+1,0)</f>
        <v>0</v>
      </c>
    </row>
    <row r="995" spans="40:47">
      <c r="AN995" s="4">
        <v>28</v>
      </c>
      <c r="AO995" s="4">
        <v>2</v>
      </c>
      <c r="AP995" s="4">
        <v>6</v>
      </c>
      <c r="AQ995" s="4">
        <f ca="1">IF($AP995=1,IF(INDIRECT(ADDRESS(($AN995-1)*3+$AO995+5,$AP995+7))="",0,INDIRECT(ADDRESS(($AN995-1)*3+$AO995+5,$AP995+7))),IF(INDIRECT(ADDRESS(($AN995-1)*3+$AO995+5,$AP995+7))="",0,IF(COUNTIF(INDIRECT(ADDRESS(($AN995-1)*36+($AO995-1)*12+6,COLUMN())):INDIRECT(ADDRESS(($AN995-1)*36+($AO995-1)*12+$AP995+4,COLUMN())),INDIRECT(ADDRESS(($AN995-1)*3+$AO995+5,$AP995+7)))&gt;=1,0,INDIRECT(ADDRESS(($AN995-1)*3+$AO995+5,$AP995+7)))))</f>
        <v>0</v>
      </c>
      <c r="AR995" s="4">
        <f ca="1">COUNTIF(INDIRECT("H"&amp;(ROW()+12*(($AN995-1)*3+$AO995)-ROW())/12+5):INDIRECT("S"&amp;(ROW()+12*(($AN995-1)*3+$AO995)-ROW())/12+5),AQ995)</f>
        <v>0</v>
      </c>
      <c r="AU995" s="4">
        <f ca="1">IF(AND(AQ995&gt;0,AR995&gt;0),COUNTIF(AU$6:AU994,"&gt;0")+1,0)</f>
        <v>0</v>
      </c>
    </row>
    <row r="996" spans="40:47">
      <c r="AN996" s="4">
        <v>28</v>
      </c>
      <c r="AO996" s="4">
        <v>2</v>
      </c>
      <c r="AP996" s="4">
        <v>7</v>
      </c>
      <c r="AQ996" s="4">
        <f ca="1">IF($AP996=1,IF(INDIRECT(ADDRESS(($AN996-1)*3+$AO996+5,$AP996+7))="",0,INDIRECT(ADDRESS(($AN996-1)*3+$AO996+5,$AP996+7))),IF(INDIRECT(ADDRESS(($AN996-1)*3+$AO996+5,$AP996+7))="",0,IF(COUNTIF(INDIRECT(ADDRESS(($AN996-1)*36+($AO996-1)*12+6,COLUMN())):INDIRECT(ADDRESS(($AN996-1)*36+($AO996-1)*12+$AP996+4,COLUMN())),INDIRECT(ADDRESS(($AN996-1)*3+$AO996+5,$AP996+7)))&gt;=1,0,INDIRECT(ADDRESS(($AN996-1)*3+$AO996+5,$AP996+7)))))</f>
        <v>0</v>
      </c>
      <c r="AR996" s="4">
        <f ca="1">COUNTIF(INDIRECT("H"&amp;(ROW()+12*(($AN996-1)*3+$AO996)-ROW())/12+5):INDIRECT("S"&amp;(ROW()+12*(($AN996-1)*3+$AO996)-ROW())/12+5),AQ996)</f>
        <v>0</v>
      </c>
      <c r="AU996" s="4">
        <f ca="1">IF(AND(AQ996&gt;0,AR996&gt;0),COUNTIF(AU$6:AU995,"&gt;0")+1,0)</f>
        <v>0</v>
      </c>
    </row>
    <row r="997" spans="40:47">
      <c r="AN997" s="4">
        <v>28</v>
      </c>
      <c r="AO997" s="4">
        <v>2</v>
      </c>
      <c r="AP997" s="4">
        <v>8</v>
      </c>
      <c r="AQ997" s="4">
        <f ca="1">IF($AP997=1,IF(INDIRECT(ADDRESS(($AN997-1)*3+$AO997+5,$AP997+7))="",0,INDIRECT(ADDRESS(($AN997-1)*3+$AO997+5,$AP997+7))),IF(INDIRECT(ADDRESS(($AN997-1)*3+$AO997+5,$AP997+7))="",0,IF(COUNTIF(INDIRECT(ADDRESS(($AN997-1)*36+($AO997-1)*12+6,COLUMN())):INDIRECT(ADDRESS(($AN997-1)*36+($AO997-1)*12+$AP997+4,COLUMN())),INDIRECT(ADDRESS(($AN997-1)*3+$AO997+5,$AP997+7)))&gt;=1,0,INDIRECT(ADDRESS(($AN997-1)*3+$AO997+5,$AP997+7)))))</f>
        <v>0</v>
      </c>
      <c r="AR997" s="4">
        <f ca="1">COUNTIF(INDIRECT("H"&amp;(ROW()+12*(($AN997-1)*3+$AO997)-ROW())/12+5):INDIRECT("S"&amp;(ROW()+12*(($AN997-1)*3+$AO997)-ROW())/12+5),AQ997)</f>
        <v>0</v>
      </c>
      <c r="AU997" s="4">
        <f ca="1">IF(AND(AQ997&gt;0,AR997&gt;0),COUNTIF(AU$6:AU996,"&gt;0")+1,0)</f>
        <v>0</v>
      </c>
    </row>
    <row r="998" spans="40:47">
      <c r="AN998" s="4">
        <v>28</v>
      </c>
      <c r="AO998" s="4">
        <v>2</v>
      </c>
      <c r="AP998" s="4">
        <v>9</v>
      </c>
      <c r="AQ998" s="4">
        <f ca="1">IF($AP998=1,IF(INDIRECT(ADDRESS(($AN998-1)*3+$AO998+5,$AP998+7))="",0,INDIRECT(ADDRESS(($AN998-1)*3+$AO998+5,$AP998+7))),IF(INDIRECT(ADDRESS(($AN998-1)*3+$AO998+5,$AP998+7))="",0,IF(COUNTIF(INDIRECT(ADDRESS(($AN998-1)*36+($AO998-1)*12+6,COLUMN())):INDIRECT(ADDRESS(($AN998-1)*36+($AO998-1)*12+$AP998+4,COLUMN())),INDIRECT(ADDRESS(($AN998-1)*3+$AO998+5,$AP998+7)))&gt;=1,0,INDIRECT(ADDRESS(($AN998-1)*3+$AO998+5,$AP998+7)))))</f>
        <v>0</v>
      </c>
      <c r="AR998" s="4">
        <f ca="1">COUNTIF(INDIRECT("H"&amp;(ROW()+12*(($AN998-1)*3+$AO998)-ROW())/12+5):INDIRECT("S"&amp;(ROW()+12*(($AN998-1)*3+$AO998)-ROW())/12+5),AQ998)</f>
        <v>0</v>
      </c>
      <c r="AU998" s="4">
        <f ca="1">IF(AND(AQ998&gt;0,AR998&gt;0),COUNTIF(AU$6:AU997,"&gt;0")+1,0)</f>
        <v>0</v>
      </c>
    </row>
    <row r="999" spans="40:47">
      <c r="AN999" s="4">
        <v>28</v>
      </c>
      <c r="AO999" s="4">
        <v>2</v>
      </c>
      <c r="AP999" s="4">
        <v>10</v>
      </c>
      <c r="AQ999" s="4">
        <f ca="1">IF($AP999=1,IF(INDIRECT(ADDRESS(($AN999-1)*3+$AO999+5,$AP999+7))="",0,INDIRECT(ADDRESS(($AN999-1)*3+$AO999+5,$AP999+7))),IF(INDIRECT(ADDRESS(($AN999-1)*3+$AO999+5,$AP999+7))="",0,IF(COUNTIF(INDIRECT(ADDRESS(($AN999-1)*36+($AO999-1)*12+6,COLUMN())):INDIRECT(ADDRESS(($AN999-1)*36+($AO999-1)*12+$AP999+4,COLUMN())),INDIRECT(ADDRESS(($AN999-1)*3+$AO999+5,$AP999+7)))&gt;=1,0,INDIRECT(ADDRESS(($AN999-1)*3+$AO999+5,$AP999+7)))))</f>
        <v>0</v>
      </c>
      <c r="AR999" s="4">
        <f ca="1">COUNTIF(INDIRECT("H"&amp;(ROW()+12*(($AN999-1)*3+$AO999)-ROW())/12+5):INDIRECT("S"&amp;(ROW()+12*(($AN999-1)*3+$AO999)-ROW())/12+5),AQ999)</f>
        <v>0</v>
      </c>
      <c r="AU999" s="4">
        <f ca="1">IF(AND(AQ999&gt;0,AR999&gt;0),COUNTIF(AU$6:AU998,"&gt;0")+1,0)</f>
        <v>0</v>
      </c>
    </row>
    <row r="1000" spans="40:47">
      <c r="AN1000" s="4">
        <v>28</v>
      </c>
      <c r="AO1000" s="4">
        <v>2</v>
      </c>
      <c r="AP1000" s="4">
        <v>11</v>
      </c>
      <c r="AQ1000" s="4">
        <f ca="1">IF($AP1000=1,IF(INDIRECT(ADDRESS(($AN1000-1)*3+$AO1000+5,$AP1000+7))="",0,INDIRECT(ADDRESS(($AN1000-1)*3+$AO1000+5,$AP1000+7))),IF(INDIRECT(ADDRESS(($AN1000-1)*3+$AO1000+5,$AP1000+7))="",0,IF(COUNTIF(INDIRECT(ADDRESS(($AN1000-1)*36+($AO1000-1)*12+6,COLUMN())):INDIRECT(ADDRESS(($AN1000-1)*36+($AO1000-1)*12+$AP1000+4,COLUMN())),INDIRECT(ADDRESS(($AN1000-1)*3+$AO1000+5,$AP1000+7)))&gt;=1,0,INDIRECT(ADDRESS(($AN1000-1)*3+$AO1000+5,$AP1000+7)))))</f>
        <v>0</v>
      </c>
      <c r="AR1000" s="4">
        <f ca="1">COUNTIF(INDIRECT("H"&amp;(ROW()+12*(($AN1000-1)*3+$AO1000)-ROW())/12+5):INDIRECT("S"&amp;(ROW()+12*(($AN1000-1)*3+$AO1000)-ROW())/12+5),AQ1000)</f>
        <v>0</v>
      </c>
      <c r="AU1000" s="4">
        <f ca="1">IF(AND(AQ1000&gt;0,AR1000&gt;0),COUNTIF(AU$6:AU999,"&gt;0")+1,0)</f>
        <v>0</v>
      </c>
    </row>
    <row r="1001" spans="40:47">
      <c r="AN1001" s="4">
        <v>28</v>
      </c>
      <c r="AO1001" s="4">
        <v>2</v>
      </c>
      <c r="AP1001" s="4">
        <v>12</v>
      </c>
      <c r="AQ1001" s="4">
        <f ca="1">IF($AP1001=1,IF(INDIRECT(ADDRESS(($AN1001-1)*3+$AO1001+5,$AP1001+7))="",0,INDIRECT(ADDRESS(($AN1001-1)*3+$AO1001+5,$AP1001+7))),IF(INDIRECT(ADDRESS(($AN1001-1)*3+$AO1001+5,$AP1001+7))="",0,IF(COUNTIF(INDIRECT(ADDRESS(($AN1001-1)*36+($AO1001-1)*12+6,COLUMN())):INDIRECT(ADDRESS(($AN1001-1)*36+($AO1001-1)*12+$AP1001+4,COLUMN())),INDIRECT(ADDRESS(($AN1001-1)*3+$AO1001+5,$AP1001+7)))&gt;=1,0,INDIRECT(ADDRESS(($AN1001-1)*3+$AO1001+5,$AP1001+7)))))</f>
        <v>0</v>
      </c>
      <c r="AR1001" s="4">
        <f ca="1">COUNTIF(INDIRECT("H"&amp;(ROW()+12*(($AN1001-1)*3+$AO1001)-ROW())/12+5):INDIRECT("S"&amp;(ROW()+12*(($AN1001-1)*3+$AO1001)-ROW())/12+5),AQ1001)</f>
        <v>0</v>
      </c>
      <c r="AU1001" s="4">
        <f ca="1">IF(AND(AQ1001&gt;0,AR1001&gt;0),COUNTIF(AU$6:AU1000,"&gt;0")+1,0)</f>
        <v>0</v>
      </c>
    </row>
    <row r="1002" spans="40:47">
      <c r="AN1002" s="4">
        <v>28</v>
      </c>
      <c r="AO1002" s="4">
        <v>3</v>
      </c>
      <c r="AP1002" s="4">
        <v>1</v>
      </c>
      <c r="AQ1002" s="4">
        <f ca="1">IF($AP1002=1,IF(INDIRECT(ADDRESS(($AN1002-1)*3+$AO1002+5,$AP1002+7))="",0,INDIRECT(ADDRESS(($AN1002-1)*3+$AO1002+5,$AP1002+7))),IF(INDIRECT(ADDRESS(($AN1002-1)*3+$AO1002+5,$AP1002+7))="",0,IF(COUNTIF(INDIRECT(ADDRESS(($AN1002-1)*36+($AO1002-1)*12+6,COLUMN())):INDIRECT(ADDRESS(($AN1002-1)*36+($AO1002-1)*12+$AP1002+4,COLUMN())),INDIRECT(ADDRESS(($AN1002-1)*3+$AO1002+5,$AP1002+7)))&gt;=1,0,INDIRECT(ADDRESS(($AN1002-1)*3+$AO1002+5,$AP1002+7)))))</f>
        <v>0</v>
      </c>
      <c r="AR1002" s="4">
        <f ca="1">COUNTIF(INDIRECT("H"&amp;(ROW()+12*(($AN1002-1)*3+$AO1002)-ROW())/12+5):INDIRECT("S"&amp;(ROW()+12*(($AN1002-1)*3+$AO1002)-ROW())/12+5),AQ1002)</f>
        <v>0</v>
      </c>
      <c r="AU1002" s="4">
        <f ca="1">IF(AND(AQ1002&gt;0,AR1002&gt;0),COUNTIF(AU$6:AU1001,"&gt;0")+1,0)</f>
        <v>0</v>
      </c>
    </row>
    <row r="1003" spans="40:47">
      <c r="AN1003" s="4">
        <v>28</v>
      </c>
      <c r="AO1003" s="4">
        <v>3</v>
      </c>
      <c r="AP1003" s="4">
        <v>2</v>
      </c>
      <c r="AQ1003" s="4">
        <f ca="1">IF($AP1003=1,IF(INDIRECT(ADDRESS(($AN1003-1)*3+$AO1003+5,$AP1003+7))="",0,INDIRECT(ADDRESS(($AN1003-1)*3+$AO1003+5,$AP1003+7))),IF(INDIRECT(ADDRESS(($AN1003-1)*3+$AO1003+5,$AP1003+7))="",0,IF(COUNTIF(INDIRECT(ADDRESS(($AN1003-1)*36+($AO1003-1)*12+6,COLUMN())):INDIRECT(ADDRESS(($AN1003-1)*36+($AO1003-1)*12+$AP1003+4,COLUMN())),INDIRECT(ADDRESS(($AN1003-1)*3+$AO1003+5,$AP1003+7)))&gt;=1,0,INDIRECT(ADDRESS(($AN1003-1)*3+$AO1003+5,$AP1003+7)))))</f>
        <v>0</v>
      </c>
      <c r="AR1003" s="4">
        <f ca="1">COUNTIF(INDIRECT("H"&amp;(ROW()+12*(($AN1003-1)*3+$AO1003)-ROW())/12+5):INDIRECT("S"&amp;(ROW()+12*(($AN1003-1)*3+$AO1003)-ROW())/12+5),AQ1003)</f>
        <v>0</v>
      </c>
      <c r="AU1003" s="4">
        <f ca="1">IF(AND(AQ1003&gt;0,AR1003&gt;0),COUNTIF(AU$6:AU1002,"&gt;0")+1,0)</f>
        <v>0</v>
      </c>
    </row>
    <row r="1004" spans="40:47">
      <c r="AN1004" s="4">
        <v>28</v>
      </c>
      <c r="AO1004" s="4">
        <v>3</v>
      </c>
      <c r="AP1004" s="4">
        <v>3</v>
      </c>
      <c r="AQ1004" s="4">
        <f ca="1">IF($AP1004=1,IF(INDIRECT(ADDRESS(($AN1004-1)*3+$AO1004+5,$AP1004+7))="",0,INDIRECT(ADDRESS(($AN1004-1)*3+$AO1004+5,$AP1004+7))),IF(INDIRECT(ADDRESS(($AN1004-1)*3+$AO1004+5,$AP1004+7))="",0,IF(COUNTIF(INDIRECT(ADDRESS(($AN1004-1)*36+($AO1004-1)*12+6,COLUMN())):INDIRECT(ADDRESS(($AN1004-1)*36+($AO1004-1)*12+$AP1004+4,COLUMN())),INDIRECT(ADDRESS(($AN1004-1)*3+$AO1004+5,$AP1004+7)))&gt;=1,0,INDIRECT(ADDRESS(($AN1004-1)*3+$AO1004+5,$AP1004+7)))))</f>
        <v>0</v>
      </c>
      <c r="AR1004" s="4">
        <f ca="1">COUNTIF(INDIRECT("H"&amp;(ROW()+12*(($AN1004-1)*3+$AO1004)-ROW())/12+5):INDIRECT("S"&amp;(ROW()+12*(($AN1004-1)*3+$AO1004)-ROW())/12+5),AQ1004)</f>
        <v>0</v>
      </c>
      <c r="AU1004" s="4">
        <f ca="1">IF(AND(AQ1004&gt;0,AR1004&gt;0),COUNTIF(AU$6:AU1003,"&gt;0")+1,0)</f>
        <v>0</v>
      </c>
    </row>
    <row r="1005" spans="40:47">
      <c r="AN1005" s="4">
        <v>28</v>
      </c>
      <c r="AO1005" s="4">
        <v>3</v>
      </c>
      <c r="AP1005" s="4">
        <v>4</v>
      </c>
      <c r="AQ1005" s="4">
        <f ca="1">IF($AP1005=1,IF(INDIRECT(ADDRESS(($AN1005-1)*3+$AO1005+5,$AP1005+7))="",0,INDIRECT(ADDRESS(($AN1005-1)*3+$AO1005+5,$AP1005+7))),IF(INDIRECT(ADDRESS(($AN1005-1)*3+$AO1005+5,$AP1005+7))="",0,IF(COUNTIF(INDIRECT(ADDRESS(($AN1005-1)*36+($AO1005-1)*12+6,COLUMN())):INDIRECT(ADDRESS(($AN1005-1)*36+($AO1005-1)*12+$AP1005+4,COLUMN())),INDIRECT(ADDRESS(($AN1005-1)*3+$AO1005+5,$AP1005+7)))&gt;=1,0,INDIRECT(ADDRESS(($AN1005-1)*3+$AO1005+5,$AP1005+7)))))</f>
        <v>0</v>
      </c>
      <c r="AR1005" s="4">
        <f ca="1">COUNTIF(INDIRECT("H"&amp;(ROW()+12*(($AN1005-1)*3+$AO1005)-ROW())/12+5):INDIRECT("S"&amp;(ROW()+12*(($AN1005-1)*3+$AO1005)-ROW())/12+5),AQ1005)</f>
        <v>0</v>
      </c>
      <c r="AU1005" s="4">
        <f ca="1">IF(AND(AQ1005&gt;0,AR1005&gt;0),COUNTIF(AU$6:AU1004,"&gt;0")+1,0)</f>
        <v>0</v>
      </c>
    </row>
    <row r="1006" spans="40:47">
      <c r="AN1006" s="4">
        <v>28</v>
      </c>
      <c r="AO1006" s="4">
        <v>3</v>
      </c>
      <c r="AP1006" s="4">
        <v>5</v>
      </c>
      <c r="AQ1006" s="4">
        <f ca="1">IF($AP1006=1,IF(INDIRECT(ADDRESS(($AN1006-1)*3+$AO1006+5,$AP1006+7))="",0,INDIRECT(ADDRESS(($AN1006-1)*3+$AO1006+5,$AP1006+7))),IF(INDIRECT(ADDRESS(($AN1006-1)*3+$AO1006+5,$AP1006+7))="",0,IF(COUNTIF(INDIRECT(ADDRESS(($AN1006-1)*36+($AO1006-1)*12+6,COLUMN())):INDIRECT(ADDRESS(($AN1006-1)*36+($AO1006-1)*12+$AP1006+4,COLUMN())),INDIRECT(ADDRESS(($AN1006-1)*3+$AO1006+5,$AP1006+7)))&gt;=1,0,INDIRECT(ADDRESS(($AN1006-1)*3+$AO1006+5,$AP1006+7)))))</f>
        <v>0</v>
      </c>
      <c r="AR1006" s="4">
        <f ca="1">COUNTIF(INDIRECT("H"&amp;(ROW()+12*(($AN1006-1)*3+$AO1006)-ROW())/12+5):INDIRECT("S"&amp;(ROW()+12*(($AN1006-1)*3+$AO1006)-ROW())/12+5),AQ1006)</f>
        <v>0</v>
      </c>
      <c r="AU1006" s="4">
        <f ca="1">IF(AND(AQ1006&gt;0,AR1006&gt;0),COUNTIF(AU$6:AU1005,"&gt;0")+1,0)</f>
        <v>0</v>
      </c>
    </row>
    <row r="1007" spans="40:47">
      <c r="AN1007" s="4">
        <v>28</v>
      </c>
      <c r="AO1007" s="4">
        <v>3</v>
      </c>
      <c r="AP1007" s="4">
        <v>6</v>
      </c>
      <c r="AQ1007" s="4">
        <f ca="1">IF($AP1007=1,IF(INDIRECT(ADDRESS(($AN1007-1)*3+$AO1007+5,$AP1007+7))="",0,INDIRECT(ADDRESS(($AN1007-1)*3+$AO1007+5,$AP1007+7))),IF(INDIRECT(ADDRESS(($AN1007-1)*3+$AO1007+5,$AP1007+7))="",0,IF(COUNTIF(INDIRECT(ADDRESS(($AN1007-1)*36+($AO1007-1)*12+6,COLUMN())):INDIRECT(ADDRESS(($AN1007-1)*36+($AO1007-1)*12+$AP1007+4,COLUMN())),INDIRECT(ADDRESS(($AN1007-1)*3+$AO1007+5,$AP1007+7)))&gt;=1,0,INDIRECT(ADDRESS(($AN1007-1)*3+$AO1007+5,$AP1007+7)))))</f>
        <v>0</v>
      </c>
      <c r="AR1007" s="4">
        <f ca="1">COUNTIF(INDIRECT("H"&amp;(ROW()+12*(($AN1007-1)*3+$AO1007)-ROW())/12+5):INDIRECT("S"&amp;(ROW()+12*(($AN1007-1)*3+$AO1007)-ROW())/12+5),AQ1007)</f>
        <v>0</v>
      </c>
      <c r="AU1007" s="4">
        <f ca="1">IF(AND(AQ1007&gt;0,AR1007&gt;0),COUNTIF(AU$6:AU1006,"&gt;0")+1,0)</f>
        <v>0</v>
      </c>
    </row>
    <row r="1008" spans="40:47">
      <c r="AN1008" s="4">
        <v>28</v>
      </c>
      <c r="AO1008" s="4">
        <v>3</v>
      </c>
      <c r="AP1008" s="4">
        <v>7</v>
      </c>
      <c r="AQ1008" s="4">
        <f ca="1">IF($AP1008=1,IF(INDIRECT(ADDRESS(($AN1008-1)*3+$AO1008+5,$AP1008+7))="",0,INDIRECT(ADDRESS(($AN1008-1)*3+$AO1008+5,$AP1008+7))),IF(INDIRECT(ADDRESS(($AN1008-1)*3+$AO1008+5,$AP1008+7))="",0,IF(COUNTIF(INDIRECT(ADDRESS(($AN1008-1)*36+($AO1008-1)*12+6,COLUMN())):INDIRECT(ADDRESS(($AN1008-1)*36+($AO1008-1)*12+$AP1008+4,COLUMN())),INDIRECT(ADDRESS(($AN1008-1)*3+$AO1008+5,$AP1008+7)))&gt;=1,0,INDIRECT(ADDRESS(($AN1008-1)*3+$AO1008+5,$AP1008+7)))))</f>
        <v>0</v>
      </c>
      <c r="AR1008" s="4">
        <f ca="1">COUNTIF(INDIRECT("H"&amp;(ROW()+12*(($AN1008-1)*3+$AO1008)-ROW())/12+5):INDIRECT("S"&amp;(ROW()+12*(($AN1008-1)*3+$AO1008)-ROW())/12+5),AQ1008)</f>
        <v>0</v>
      </c>
      <c r="AU1008" s="4">
        <f ca="1">IF(AND(AQ1008&gt;0,AR1008&gt;0),COUNTIF(AU$6:AU1007,"&gt;0")+1,0)</f>
        <v>0</v>
      </c>
    </row>
    <row r="1009" spans="40:47">
      <c r="AN1009" s="4">
        <v>28</v>
      </c>
      <c r="AO1009" s="4">
        <v>3</v>
      </c>
      <c r="AP1009" s="4">
        <v>8</v>
      </c>
      <c r="AQ1009" s="4">
        <f ca="1">IF($AP1009=1,IF(INDIRECT(ADDRESS(($AN1009-1)*3+$AO1009+5,$AP1009+7))="",0,INDIRECT(ADDRESS(($AN1009-1)*3+$AO1009+5,$AP1009+7))),IF(INDIRECT(ADDRESS(($AN1009-1)*3+$AO1009+5,$AP1009+7))="",0,IF(COUNTIF(INDIRECT(ADDRESS(($AN1009-1)*36+($AO1009-1)*12+6,COLUMN())):INDIRECT(ADDRESS(($AN1009-1)*36+($AO1009-1)*12+$AP1009+4,COLUMN())),INDIRECT(ADDRESS(($AN1009-1)*3+$AO1009+5,$AP1009+7)))&gt;=1,0,INDIRECT(ADDRESS(($AN1009-1)*3+$AO1009+5,$AP1009+7)))))</f>
        <v>0</v>
      </c>
      <c r="AR1009" s="4">
        <f ca="1">COUNTIF(INDIRECT("H"&amp;(ROW()+12*(($AN1009-1)*3+$AO1009)-ROW())/12+5):INDIRECT("S"&amp;(ROW()+12*(($AN1009-1)*3+$AO1009)-ROW())/12+5),AQ1009)</f>
        <v>0</v>
      </c>
      <c r="AU1009" s="4">
        <f ca="1">IF(AND(AQ1009&gt;0,AR1009&gt;0),COUNTIF(AU$6:AU1008,"&gt;0")+1,0)</f>
        <v>0</v>
      </c>
    </row>
    <row r="1010" spans="40:47">
      <c r="AN1010" s="4">
        <v>28</v>
      </c>
      <c r="AO1010" s="4">
        <v>3</v>
      </c>
      <c r="AP1010" s="4">
        <v>9</v>
      </c>
      <c r="AQ1010" s="4">
        <f ca="1">IF($AP1010=1,IF(INDIRECT(ADDRESS(($AN1010-1)*3+$AO1010+5,$AP1010+7))="",0,INDIRECT(ADDRESS(($AN1010-1)*3+$AO1010+5,$AP1010+7))),IF(INDIRECT(ADDRESS(($AN1010-1)*3+$AO1010+5,$AP1010+7))="",0,IF(COUNTIF(INDIRECT(ADDRESS(($AN1010-1)*36+($AO1010-1)*12+6,COLUMN())):INDIRECT(ADDRESS(($AN1010-1)*36+($AO1010-1)*12+$AP1010+4,COLUMN())),INDIRECT(ADDRESS(($AN1010-1)*3+$AO1010+5,$AP1010+7)))&gt;=1,0,INDIRECT(ADDRESS(($AN1010-1)*3+$AO1010+5,$AP1010+7)))))</f>
        <v>0</v>
      </c>
      <c r="AR1010" s="4">
        <f ca="1">COUNTIF(INDIRECT("H"&amp;(ROW()+12*(($AN1010-1)*3+$AO1010)-ROW())/12+5):INDIRECT("S"&amp;(ROW()+12*(($AN1010-1)*3+$AO1010)-ROW())/12+5),AQ1010)</f>
        <v>0</v>
      </c>
      <c r="AU1010" s="4">
        <f ca="1">IF(AND(AQ1010&gt;0,AR1010&gt;0),COUNTIF(AU$6:AU1009,"&gt;0")+1,0)</f>
        <v>0</v>
      </c>
    </row>
    <row r="1011" spans="40:47">
      <c r="AN1011" s="4">
        <v>28</v>
      </c>
      <c r="AO1011" s="4">
        <v>3</v>
      </c>
      <c r="AP1011" s="4">
        <v>10</v>
      </c>
      <c r="AQ1011" s="4">
        <f ca="1">IF($AP1011=1,IF(INDIRECT(ADDRESS(($AN1011-1)*3+$AO1011+5,$AP1011+7))="",0,INDIRECT(ADDRESS(($AN1011-1)*3+$AO1011+5,$AP1011+7))),IF(INDIRECT(ADDRESS(($AN1011-1)*3+$AO1011+5,$AP1011+7))="",0,IF(COUNTIF(INDIRECT(ADDRESS(($AN1011-1)*36+($AO1011-1)*12+6,COLUMN())):INDIRECT(ADDRESS(($AN1011-1)*36+($AO1011-1)*12+$AP1011+4,COLUMN())),INDIRECT(ADDRESS(($AN1011-1)*3+$AO1011+5,$AP1011+7)))&gt;=1,0,INDIRECT(ADDRESS(($AN1011-1)*3+$AO1011+5,$AP1011+7)))))</f>
        <v>0</v>
      </c>
      <c r="AR1011" s="4">
        <f ca="1">COUNTIF(INDIRECT("H"&amp;(ROW()+12*(($AN1011-1)*3+$AO1011)-ROW())/12+5):INDIRECT("S"&amp;(ROW()+12*(($AN1011-1)*3+$AO1011)-ROW())/12+5),AQ1011)</f>
        <v>0</v>
      </c>
      <c r="AU1011" s="4">
        <f ca="1">IF(AND(AQ1011&gt;0,AR1011&gt;0),COUNTIF(AU$6:AU1010,"&gt;0")+1,0)</f>
        <v>0</v>
      </c>
    </row>
    <row r="1012" spans="40:47">
      <c r="AN1012" s="4">
        <v>28</v>
      </c>
      <c r="AO1012" s="4">
        <v>3</v>
      </c>
      <c r="AP1012" s="4">
        <v>11</v>
      </c>
      <c r="AQ1012" s="4">
        <f ca="1">IF($AP1012=1,IF(INDIRECT(ADDRESS(($AN1012-1)*3+$AO1012+5,$AP1012+7))="",0,INDIRECT(ADDRESS(($AN1012-1)*3+$AO1012+5,$AP1012+7))),IF(INDIRECT(ADDRESS(($AN1012-1)*3+$AO1012+5,$AP1012+7))="",0,IF(COUNTIF(INDIRECT(ADDRESS(($AN1012-1)*36+($AO1012-1)*12+6,COLUMN())):INDIRECT(ADDRESS(($AN1012-1)*36+($AO1012-1)*12+$AP1012+4,COLUMN())),INDIRECT(ADDRESS(($AN1012-1)*3+$AO1012+5,$AP1012+7)))&gt;=1,0,INDIRECT(ADDRESS(($AN1012-1)*3+$AO1012+5,$AP1012+7)))))</f>
        <v>0</v>
      </c>
      <c r="AR1012" s="4">
        <f ca="1">COUNTIF(INDIRECT("H"&amp;(ROW()+12*(($AN1012-1)*3+$AO1012)-ROW())/12+5):INDIRECT("S"&amp;(ROW()+12*(($AN1012-1)*3+$AO1012)-ROW())/12+5),AQ1012)</f>
        <v>0</v>
      </c>
      <c r="AU1012" s="4">
        <f ca="1">IF(AND(AQ1012&gt;0,AR1012&gt;0),COUNTIF(AU$6:AU1011,"&gt;0")+1,0)</f>
        <v>0</v>
      </c>
    </row>
    <row r="1013" spans="40:47">
      <c r="AN1013" s="77">
        <v>28</v>
      </c>
      <c r="AO1013" s="77">
        <v>3</v>
      </c>
      <c r="AP1013" s="77">
        <v>12</v>
      </c>
      <c r="AQ1013" s="77">
        <f ca="1">IF($AP1013=1,IF(INDIRECT(ADDRESS(($AN1013-1)*3+$AO1013+5,$AP1013+7))="",0,INDIRECT(ADDRESS(($AN1013-1)*3+$AO1013+5,$AP1013+7))),IF(INDIRECT(ADDRESS(($AN1013-1)*3+$AO1013+5,$AP1013+7))="",0,IF(COUNTIF(INDIRECT(ADDRESS(($AN1013-1)*36+($AO1013-1)*12+6,COLUMN())):INDIRECT(ADDRESS(($AN1013-1)*36+($AO1013-1)*12+$AP1013+4,COLUMN())),INDIRECT(ADDRESS(($AN1013-1)*3+$AO1013+5,$AP1013+7)))&gt;=1,0,INDIRECT(ADDRESS(($AN1013-1)*3+$AO1013+5,$AP1013+7)))))</f>
        <v>0</v>
      </c>
      <c r="AR1013" s="77">
        <f ca="1">COUNTIF(INDIRECT("H"&amp;(ROW()+12*(($AN1013-1)*3+$AO1013)-ROW())/12+5):INDIRECT("S"&amp;(ROW()+12*(($AN1013-1)*3+$AO1013)-ROW())/12+5),AQ1013)</f>
        <v>0</v>
      </c>
      <c r="AS1013" s="77"/>
      <c r="AT1013" s="77"/>
      <c r="AU1013" s="77">
        <f ca="1">IF(AND(AQ1013&gt;0,AR1013&gt;0),COUNTIF(AU$6:AU1012,"&gt;0")+1,0)</f>
        <v>0</v>
      </c>
    </row>
    <row r="1014" spans="40:47">
      <c r="AN1014" s="4">
        <v>29</v>
      </c>
      <c r="AO1014" s="4">
        <v>1</v>
      </c>
      <c r="AP1014" s="4">
        <v>1</v>
      </c>
      <c r="AQ1014" s="4">
        <f ca="1">IF($AP1014=1,IF(INDIRECT(ADDRESS(($AN1014-1)*3+$AO1014+5,$AP1014+7))="",0,INDIRECT(ADDRESS(($AN1014-1)*3+$AO1014+5,$AP1014+7))),IF(INDIRECT(ADDRESS(($AN1014-1)*3+$AO1014+5,$AP1014+7))="",0,IF(COUNTIF(INDIRECT(ADDRESS(($AN1014-1)*36+($AO1014-1)*12+6,COLUMN())):INDIRECT(ADDRESS(($AN1014-1)*36+($AO1014-1)*12+$AP1014+4,COLUMN())),INDIRECT(ADDRESS(($AN1014-1)*3+$AO1014+5,$AP1014+7)))&gt;=1,0,INDIRECT(ADDRESS(($AN1014-1)*3+$AO1014+5,$AP1014+7)))))</f>
        <v>0</v>
      </c>
      <c r="AR1014" s="4">
        <f ca="1">COUNTIF(INDIRECT("H"&amp;(ROW()+12*(($AN1014-1)*3+$AO1014)-ROW())/12+5):INDIRECT("S"&amp;(ROW()+12*(($AN1014-1)*3+$AO1014)-ROW())/12+5),AQ1014)</f>
        <v>0</v>
      </c>
      <c r="AU1014" s="4">
        <f ca="1">IF(AND(AQ1014&gt;0,AR1014&gt;0),COUNTIF(AU$6:AU1013,"&gt;0")+1,0)</f>
        <v>0</v>
      </c>
    </row>
    <row r="1015" spans="40:47">
      <c r="AN1015" s="4">
        <v>29</v>
      </c>
      <c r="AO1015" s="4">
        <v>1</v>
      </c>
      <c r="AP1015" s="4">
        <v>2</v>
      </c>
      <c r="AQ1015" s="4">
        <f ca="1">IF($AP1015=1,IF(INDIRECT(ADDRESS(($AN1015-1)*3+$AO1015+5,$AP1015+7))="",0,INDIRECT(ADDRESS(($AN1015-1)*3+$AO1015+5,$AP1015+7))),IF(INDIRECT(ADDRESS(($AN1015-1)*3+$AO1015+5,$AP1015+7))="",0,IF(COUNTIF(INDIRECT(ADDRESS(($AN1015-1)*36+($AO1015-1)*12+6,COLUMN())):INDIRECT(ADDRESS(($AN1015-1)*36+($AO1015-1)*12+$AP1015+4,COLUMN())),INDIRECT(ADDRESS(($AN1015-1)*3+$AO1015+5,$AP1015+7)))&gt;=1,0,INDIRECT(ADDRESS(($AN1015-1)*3+$AO1015+5,$AP1015+7)))))</f>
        <v>0</v>
      </c>
      <c r="AR1015" s="4">
        <f ca="1">COUNTIF(INDIRECT("H"&amp;(ROW()+12*(($AN1015-1)*3+$AO1015)-ROW())/12+5):INDIRECT("S"&amp;(ROW()+12*(($AN1015-1)*3+$AO1015)-ROW())/12+5),AQ1015)</f>
        <v>0</v>
      </c>
      <c r="AU1015" s="4">
        <f ca="1">IF(AND(AQ1015&gt;0,AR1015&gt;0),COUNTIF(AU$6:AU1014,"&gt;0")+1,0)</f>
        <v>0</v>
      </c>
    </row>
    <row r="1016" spans="40:47">
      <c r="AN1016" s="4">
        <v>29</v>
      </c>
      <c r="AO1016" s="4">
        <v>1</v>
      </c>
      <c r="AP1016" s="4">
        <v>3</v>
      </c>
      <c r="AQ1016" s="4">
        <f ca="1">IF($AP1016=1,IF(INDIRECT(ADDRESS(($AN1016-1)*3+$AO1016+5,$AP1016+7))="",0,INDIRECT(ADDRESS(($AN1016-1)*3+$AO1016+5,$AP1016+7))),IF(INDIRECT(ADDRESS(($AN1016-1)*3+$AO1016+5,$AP1016+7))="",0,IF(COUNTIF(INDIRECT(ADDRESS(($AN1016-1)*36+($AO1016-1)*12+6,COLUMN())):INDIRECT(ADDRESS(($AN1016-1)*36+($AO1016-1)*12+$AP1016+4,COLUMN())),INDIRECT(ADDRESS(($AN1016-1)*3+$AO1016+5,$AP1016+7)))&gt;=1,0,INDIRECT(ADDRESS(($AN1016-1)*3+$AO1016+5,$AP1016+7)))))</f>
        <v>0</v>
      </c>
      <c r="AR1016" s="4">
        <f ca="1">COUNTIF(INDIRECT("H"&amp;(ROW()+12*(($AN1016-1)*3+$AO1016)-ROW())/12+5):INDIRECT("S"&amp;(ROW()+12*(($AN1016-1)*3+$AO1016)-ROW())/12+5),AQ1016)</f>
        <v>0</v>
      </c>
      <c r="AU1016" s="4">
        <f ca="1">IF(AND(AQ1016&gt;0,AR1016&gt;0),COUNTIF(AU$6:AU1015,"&gt;0")+1,0)</f>
        <v>0</v>
      </c>
    </row>
    <row r="1017" spans="40:47">
      <c r="AN1017" s="4">
        <v>29</v>
      </c>
      <c r="AO1017" s="4">
        <v>1</v>
      </c>
      <c r="AP1017" s="4">
        <v>4</v>
      </c>
      <c r="AQ1017" s="4">
        <f ca="1">IF($AP1017=1,IF(INDIRECT(ADDRESS(($AN1017-1)*3+$AO1017+5,$AP1017+7))="",0,INDIRECT(ADDRESS(($AN1017-1)*3+$AO1017+5,$AP1017+7))),IF(INDIRECT(ADDRESS(($AN1017-1)*3+$AO1017+5,$AP1017+7))="",0,IF(COUNTIF(INDIRECT(ADDRESS(($AN1017-1)*36+($AO1017-1)*12+6,COLUMN())):INDIRECT(ADDRESS(($AN1017-1)*36+($AO1017-1)*12+$AP1017+4,COLUMN())),INDIRECT(ADDRESS(($AN1017-1)*3+$AO1017+5,$AP1017+7)))&gt;=1,0,INDIRECT(ADDRESS(($AN1017-1)*3+$AO1017+5,$AP1017+7)))))</f>
        <v>0</v>
      </c>
      <c r="AR1017" s="4">
        <f ca="1">COUNTIF(INDIRECT("H"&amp;(ROW()+12*(($AN1017-1)*3+$AO1017)-ROW())/12+5):INDIRECT("S"&amp;(ROW()+12*(($AN1017-1)*3+$AO1017)-ROW())/12+5),AQ1017)</f>
        <v>0</v>
      </c>
      <c r="AU1017" s="4">
        <f ca="1">IF(AND(AQ1017&gt;0,AR1017&gt;0),COUNTIF(AU$6:AU1016,"&gt;0")+1,0)</f>
        <v>0</v>
      </c>
    </row>
    <row r="1018" spans="40:47">
      <c r="AN1018" s="4">
        <v>29</v>
      </c>
      <c r="AO1018" s="4">
        <v>1</v>
      </c>
      <c r="AP1018" s="4">
        <v>5</v>
      </c>
      <c r="AQ1018" s="4">
        <f ca="1">IF($AP1018=1,IF(INDIRECT(ADDRESS(($AN1018-1)*3+$AO1018+5,$AP1018+7))="",0,INDIRECT(ADDRESS(($AN1018-1)*3+$AO1018+5,$AP1018+7))),IF(INDIRECT(ADDRESS(($AN1018-1)*3+$AO1018+5,$AP1018+7))="",0,IF(COUNTIF(INDIRECT(ADDRESS(($AN1018-1)*36+($AO1018-1)*12+6,COLUMN())):INDIRECT(ADDRESS(($AN1018-1)*36+($AO1018-1)*12+$AP1018+4,COLUMN())),INDIRECT(ADDRESS(($AN1018-1)*3+$AO1018+5,$AP1018+7)))&gt;=1,0,INDIRECT(ADDRESS(($AN1018-1)*3+$AO1018+5,$AP1018+7)))))</f>
        <v>0</v>
      </c>
      <c r="AR1018" s="4">
        <f ca="1">COUNTIF(INDIRECT("H"&amp;(ROW()+12*(($AN1018-1)*3+$AO1018)-ROW())/12+5):INDIRECT("S"&amp;(ROW()+12*(($AN1018-1)*3+$AO1018)-ROW())/12+5),AQ1018)</f>
        <v>0</v>
      </c>
      <c r="AU1018" s="4">
        <f ca="1">IF(AND(AQ1018&gt;0,AR1018&gt;0),COUNTIF(AU$6:AU1017,"&gt;0")+1,0)</f>
        <v>0</v>
      </c>
    </row>
    <row r="1019" spans="40:47">
      <c r="AN1019" s="4">
        <v>29</v>
      </c>
      <c r="AO1019" s="4">
        <v>1</v>
      </c>
      <c r="AP1019" s="4">
        <v>6</v>
      </c>
      <c r="AQ1019" s="4">
        <f ca="1">IF($AP1019=1,IF(INDIRECT(ADDRESS(($AN1019-1)*3+$AO1019+5,$AP1019+7))="",0,INDIRECT(ADDRESS(($AN1019-1)*3+$AO1019+5,$AP1019+7))),IF(INDIRECT(ADDRESS(($AN1019-1)*3+$AO1019+5,$AP1019+7))="",0,IF(COUNTIF(INDIRECT(ADDRESS(($AN1019-1)*36+($AO1019-1)*12+6,COLUMN())):INDIRECT(ADDRESS(($AN1019-1)*36+($AO1019-1)*12+$AP1019+4,COLUMN())),INDIRECT(ADDRESS(($AN1019-1)*3+$AO1019+5,$AP1019+7)))&gt;=1,0,INDIRECT(ADDRESS(($AN1019-1)*3+$AO1019+5,$AP1019+7)))))</f>
        <v>0</v>
      </c>
      <c r="AR1019" s="4">
        <f ca="1">COUNTIF(INDIRECT("H"&amp;(ROW()+12*(($AN1019-1)*3+$AO1019)-ROW())/12+5):INDIRECT("S"&amp;(ROW()+12*(($AN1019-1)*3+$AO1019)-ROW())/12+5),AQ1019)</f>
        <v>0</v>
      </c>
      <c r="AU1019" s="4">
        <f ca="1">IF(AND(AQ1019&gt;0,AR1019&gt;0),COUNTIF(AU$6:AU1018,"&gt;0")+1,0)</f>
        <v>0</v>
      </c>
    </row>
    <row r="1020" spans="40:47">
      <c r="AN1020" s="4">
        <v>29</v>
      </c>
      <c r="AO1020" s="4">
        <v>1</v>
      </c>
      <c r="AP1020" s="4">
        <v>7</v>
      </c>
      <c r="AQ1020" s="4">
        <f ca="1">IF($AP1020=1,IF(INDIRECT(ADDRESS(($AN1020-1)*3+$AO1020+5,$AP1020+7))="",0,INDIRECT(ADDRESS(($AN1020-1)*3+$AO1020+5,$AP1020+7))),IF(INDIRECT(ADDRESS(($AN1020-1)*3+$AO1020+5,$AP1020+7))="",0,IF(COUNTIF(INDIRECT(ADDRESS(($AN1020-1)*36+($AO1020-1)*12+6,COLUMN())):INDIRECT(ADDRESS(($AN1020-1)*36+($AO1020-1)*12+$AP1020+4,COLUMN())),INDIRECT(ADDRESS(($AN1020-1)*3+$AO1020+5,$AP1020+7)))&gt;=1,0,INDIRECT(ADDRESS(($AN1020-1)*3+$AO1020+5,$AP1020+7)))))</f>
        <v>0</v>
      </c>
      <c r="AR1020" s="4">
        <f ca="1">COUNTIF(INDIRECT("H"&amp;(ROW()+12*(($AN1020-1)*3+$AO1020)-ROW())/12+5):INDIRECT("S"&amp;(ROW()+12*(($AN1020-1)*3+$AO1020)-ROW())/12+5),AQ1020)</f>
        <v>0</v>
      </c>
      <c r="AU1020" s="4">
        <f ca="1">IF(AND(AQ1020&gt;0,AR1020&gt;0),COUNTIF(AU$6:AU1019,"&gt;0")+1,0)</f>
        <v>0</v>
      </c>
    </row>
    <row r="1021" spans="40:47">
      <c r="AN1021" s="4">
        <v>29</v>
      </c>
      <c r="AO1021" s="4">
        <v>1</v>
      </c>
      <c r="AP1021" s="4">
        <v>8</v>
      </c>
      <c r="AQ1021" s="4">
        <f ca="1">IF($AP1021=1,IF(INDIRECT(ADDRESS(($AN1021-1)*3+$AO1021+5,$AP1021+7))="",0,INDIRECT(ADDRESS(($AN1021-1)*3+$AO1021+5,$AP1021+7))),IF(INDIRECT(ADDRESS(($AN1021-1)*3+$AO1021+5,$AP1021+7))="",0,IF(COUNTIF(INDIRECT(ADDRESS(($AN1021-1)*36+($AO1021-1)*12+6,COLUMN())):INDIRECT(ADDRESS(($AN1021-1)*36+($AO1021-1)*12+$AP1021+4,COLUMN())),INDIRECT(ADDRESS(($AN1021-1)*3+$AO1021+5,$AP1021+7)))&gt;=1,0,INDIRECT(ADDRESS(($AN1021-1)*3+$AO1021+5,$AP1021+7)))))</f>
        <v>0</v>
      </c>
      <c r="AR1021" s="4">
        <f ca="1">COUNTIF(INDIRECT("H"&amp;(ROW()+12*(($AN1021-1)*3+$AO1021)-ROW())/12+5):INDIRECT("S"&amp;(ROW()+12*(($AN1021-1)*3+$AO1021)-ROW())/12+5),AQ1021)</f>
        <v>0</v>
      </c>
      <c r="AU1021" s="4">
        <f ca="1">IF(AND(AQ1021&gt;0,AR1021&gt;0),COUNTIF(AU$6:AU1020,"&gt;0")+1,0)</f>
        <v>0</v>
      </c>
    </row>
    <row r="1022" spans="40:47">
      <c r="AN1022" s="4">
        <v>29</v>
      </c>
      <c r="AO1022" s="4">
        <v>1</v>
      </c>
      <c r="AP1022" s="4">
        <v>9</v>
      </c>
      <c r="AQ1022" s="4">
        <f ca="1">IF($AP1022=1,IF(INDIRECT(ADDRESS(($AN1022-1)*3+$AO1022+5,$AP1022+7))="",0,INDIRECT(ADDRESS(($AN1022-1)*3+$AO1022+5,$AP1022+7))),IF(INDIRECT(ADDRESS(($AN1022-1)*3+$AO1022+5,$AP1022+7))="",0,IF(COUNTIF(INDIRECT(ADDRESS(($AN1022-1)*36+($AO1022-1)*12+6,COLUMN())):INDIRECT(ADDRESS(($AN1022-1)*36+($AO1022-1)*12+$AP1022+4,COLUMN())),INDIRECT(ADDRESS(($AN1022-1)*3+$AO1022+5,$AP1022+7)))&gt;=1,0,INDIRECT(ADDRESS(($AN1022-1)*3+$AO1022+5,$AP1022+7)))))</f>
        <v>0</v>
      </c>
      <c r="AR1022" s="4">
        <f ca="1">COUNTIF(INDIRECT("H"&amp;(ROW()+12*(($AN1022-1)*3+$AO1022)-ROW())/12+5):INDIRECT("S"&amp;(ROW()+12*(($AN1022-1)*3+$AO1022)-ROW())/12+5),AQ1022)</f>
        <v>0</v>
      </c>
      <c r="AU1022" s="4">
        <f ca="1">IF(AND(AQ1022&gt;0,AR1022&gt;0),COUNTIF(AU$6:AU1021,"&gt;0")+1,0)</f>
        <v>0</v>
      </c>
    </row>
    <row r="1023" spans="40:47">
      <c r="AN1023" s="4">
        <v>29</v>
      </c>
      <c r="AO1023" s="4">
        <v>1</v>
      </c>
      <c r="AP1023" s="4">
        <v>10</v>
      </c>
      <c r="AQ1023" s="4">
        <f ca="1">IF($AP1023=1,IF(INDIRECT(ADDRESS(($AN1023-1)*3+$AO1023+5,$AP1023+7))="",0,INDIRECT(ADDRESS(($AN1023-1)*3+$AO1023+5,$AP1023+7))),IF(INDIRECT(ADDRESS(($AN1023-1)*3+$AO1023+5,$AP1023+7))="",0,IF(COUNTIF(INDIRECT(ADDRESS(($AN1023-1)*36+($AO1023-1)*12+6,COLUMN())):INDIRECT(ADDRESS(($AN1023-1)*36+($AO1023-1)*12+$AP1023+4,COLUMN())),INDIRECT(ADDRESS(($AN1023-1)*3+$AO1023+5,$AP1023+7)))&gt;=1,0,INDIRECT(ADDRESS(($AN1023-1)*3+$AO1023+5,$AP1023+7)))))</f>
        <v>0</v>
      </c>
      <c r="AR1023" s="4">
        <f ca="1">COUNTIF(INDIRECT("H"&amp;(ROW()+12*(($AN1023-1)*3+$AO1023)-ROW())/12+5):INDIRECT("S"&amp;(ROW()+12*(($AN1023-1)*3+$AO1023)-ROW())/12+5),AQ1023)</f>
        <v>0</v>
      </c>
      <c r="AU1023" s="4">
        <f ca="1">IF(AND(AQ1023&gt;0,AR1023&gt;0),COUNTIF(AU$6:AU1022,"&gt;0")+1,0)</f>
        <v>0</v>
      </c>
    </row>
    <row r="1024" spans="40:47">
      <c r="AN1024" s="4">
        <v>29</v>
      </c>
      <c r="AO1024" s="4">
        <v>1</v>
      </c>
      <c r="AP1024" s="4">
        <v>11</v>
      </c>
      <c r="AQ1024" s="4">
        <f ca="1">IF($AP1024=1,IF(INDIRECT(ADDRESS(($AN1024-1)*3+$AO1024+5,$AP1024+7))="",0,INDIRECT(ADDRESS(($AN1024-1)*3+$AO1024+5,$AP1024+7))),IF(INDIRECT(ADDRESS(($AN1024-1)*3+$AO1024+5,$AP1024+7))="",0,IF(COUNTIF(INDIRECT(ADDRESS(($AN1024-1)*36+($AO1024-1)*12+6,COLUMN())):INDIRECT(ADDRESS(($AN1024-1)*36+($AO1024-1)*12+$AP1024+4,COLUMN())),INDIRECT(ADDRESS(($AN1024-1)*3+$AO1024+5,$AP1024+7)))&gt;=1,0,INDIRECT(ADDRESS(($AN1024-1)*3+$AO1024+5,$AP1024+7)))))</f>
        <v>0</v>
      </c>
      <c r="AR1024" s="4">
        <f ca="1">COUNTIF(INDIRECT("H"&amp;(ROW()+12*(($AN1024-1)*3+$AO1024)-ROW())/12+5):INDIRECT("S"&amp;(ROW()+12*(($AN1024-1)*3+$AO1024)-ROW())/12+5),AQ1024)</f>
        <v>0</v>
      </c>
      <c r="AU1024" s="4">
        <f ca="1">IF(AND(AQ1024&gt;0,AR1024&gt;0),COUNTIF(AU$6:AU1023,"&gt;0")+1,0)</f>
        <v>0</v>
      </c>
    </row>
    <row r="1025" spans="40:47">
      <c r="AN1025" s="4">
        <v>29</v>
      </c>
      <c r="AO1025" s="4">
        <v>1</v>
      </c>
      <c r="AP1025" s="4">
        <v>12</v>
      </c>
      <c r="AQ1025" s="4">
        <f ca="1">IF($AP1025=1,IF(INDIRECT(ADDRESS(($AN1025-1)*3+$AO1025+5,$AP1025+7))="",0,INDIRECT(ADDRESS(($AN1025-1)*3+$AO1025+5,$AP1025+7))),IF(INDIRECT(ADDRESS(($AN1025-1)*3+$AO1025+5,$AP1025+7))="",0,IF(COUNTIF(INDIRECT(ADDRESS(($AN1025-1)*36+($AO1025-1)*12+6,COLUMN())):INDIRECT(ADDRESS(($AN1025-1)*36+($AO1025-1)*12+$AP1025+4,COLUMN())),INDIRECT(ADDRESS(($AN1025-1)*3+$AO1025+5,$AP1025+7)))&gt;=1,0,INDIRECT(ADDRESS(($AN1025-1)*3+$AO1025+5,$AP1025+7)))))</f>
        <v>0</v>
      </c>
      <c r="AR1025" s="4">
        <f ca="1">COUNTIF(INDIRECT("H"&amp;(ROW()+12*(($AN1025-1)*3+$AO1025)-ROW())/12+5):INDIRECT("S"&amp;(ROW()+12*(($AN1025-1)*3+$AO1025)-ROW())/12+5),AQ1025)</f>
        <v>0</v>
      </c>
      <c r="AU1025" s="4">
        <f ca="1">IF(AND(AQ1025&gt;0,AR1025&gt;0),COUNTIF(AU$6:AU1024,"&gt;0")+1,0)</f>
        <v>0</v>
      </c>
    </row>
    <row r="1026" spans="40:47">
      <c r="AN1026" s="4">
        <v>29</v>
      </c>
      <c r="AO1026" s="4">
        <v>2</v>
      </c>
      <c r="AP1026" s="4">
        <v>1</v>
      </c>
      <c r="AQ1026" s="4">
        <f ca="1">IF($AP1026=1,IF(INDIRECT(ADDRESS(($AN1026-1)*3+$AO1026+5,$AP1026+7))="",0,INDIRECT(ADDRESS(($AN1026-1)*3+$AO1026+5,$AP1026+7))),IF(INDIRECT(ADDRESS(($AN1026-1)*3+$AO1026+5,$AP1026+7))="",0,IF(COUNTIF(INDIRECT(ADDRESS(($AN1026-1)*36+($AO1026-1)*12+6,COLUMN())):INDIRECT(ADDRESS(($AN1026-1)*36+($AO1026-1)*12+$AP1026+4,COLUMN())),INDIRECT(ADDRESS(($AN1026-1)*3+$AO1026+5,$AP1026+7)))&gt;=1,0,INDIRECT(ADDRESS(($AN1026-1)*3+$AO1026+5,$AP1026+7)))))</f>
        <v>0</v>
      </c>
      <c r="AR1026" s="4">
        <f ca="1">COUNTIF(INDIRECT("H"&amp;(ROW()+12*(($AN1026-1)*3+$AO1026)-ROW())/12+5):INDIRECT("S"&amp;(ROW()+12*(($AN1026-1)*3+$AO1026)-ROW())/12+5),AQ1026)</f>
        <v>0</v>
      </c>
      <c r="AU1026" s="4">
        <f ca="1">IF(AND(AQ1026&gt;0,AR1026&gt;0),COUNTIF(AU$6:AU1025,"&gt;0")+1,0)</f>
        <v>0</v>
      </c>
    </row>
    <row r="1027" spans="40:47">
      <c r="AN1027" s="4">
        <v>29</v>
      </c>
      <c r="AO1027" s="4">
        <v>2</v>
      </c>
      <c r="AP1027" s="4">
        <v>2</v>
      </c>
      <c r="AQ1027" s="4">
        <f ca="1">IF($AP1027=1,IF(INDIRECT(ADDRESS(($AN1027-1)*3+$AO1027+5,$AP1027+7))="",0,INDIRECT(ADDRESS(($AN1027-1)*3+$AO1027+5,$AP1027+7))),IF(INDIRECT(ADDRESS(($AN1027-1)*3+$AO1027+5,$AP1027+7))="",0,IF(COUNTIF(INDIRECT(ADDRESS(($AN1027-1)*36+($AO1027-1)*12+6,COLUMN())):INDIRECT(ADDRESS(($AN1027-1)*36+($AO1027-1)*12+$AP1027+4,COLUMN())),INDIRECT(ADDRESS(($AN1027-1)*3+$AO1027+5,$AP1027+7)))&gt;=1,0,INDIRECT(ADDRESS(($AN1027-1)*3+$AO1027+5,$AP1027+7)))))</f>
        <v>0</v>
      </c>
      <c r="AR1027" s="4">
        <f ca="1">COUNTIF(INDIRECT("H"&amp;(ROW()+12*(($AN1027-1)*3+$AO1027)-ROW())/12+5):INDIRECT("S"&amp;(ROW()+12*(($AN1027-1)*3+$AO1027)-ROW())/12+5),AQ1027)</f>
        <v>0</v>
      </c>
      <c r="AU1027" s="4">
        <f ca="1">IF(AND(AQ1027&gt;0,AR1027&gt;0),COUNTIF(AU$6:AU1026,"&gt;0")+1,0)</f>
        <v>0</v>
      </c>
    </row>
    <row r="1028" spans="40:47">
      <c r="AN1028" s="4">
        <v>29</v>
      </c>
      <c r="AO1028" s="4">
        <v>2</v>
      </c>
      <c r="AP1028" s="4">
        <v>3</v>
      </c>
      <c r="AQ1028" s="4">
        <f ca="1">IF($AP1028=1,IF(INDIRECT(ADDRESS(($AN1028-1)*3+$AO1028+5,$AP1028+7))="",0,INDIRECT(ADDRESS(($AN1028-1)*3+$AO1028+5,$AP1028+7))),IF(INDIRECT(ADDRESS(($AN1028-1)*3+$AO1028+5,$AP1028+7))="",0,IF(COUNTIF(INDIRECT(ADDRESS(($AN1028-1)*36+($AO1028-1)*12+6,COLUMN())):INDIRECT(ADDRESS(($AN1028-1)*36+($AO1028-1)*12+$AP1028+4,COLUMN())),INDIRECT(ADDRESS(($AN1028-1)*3+$AO1028+5,$AP1028+7)))&gt;=1,0,INDIRECT(ADDRESS(($AN1028-1)*3+$AO1028+5,$AP1028+7)))))</f>
        <v>0</v>
      </c>
      <c r="AR1028" s="4">
        <f ca="1">COUNTIF(INDIRECT("H"&amp;(ROW()+12*(($AN1028-1)*3+$AO1028)-ROW())/12+5):INDIRECT("S"&amp;(ROW()+12*(($AN1028-1)*3+$AO1028)-ROW())/12+5),AQ1028)</f>
        <v>0</v>
      </c>
      <c r="AU1028" s="4">
        <f ca="1">IF(AND(AQ1028&gt;0,AR1028&gt;0),COUNTIF(AU$6:AU1027,"&gt;0")+1,0)</f>
        <v>0</v>
      </c>
    </row>
    <row r="1029" spans="40:47">
      <c r="AN1029" s="4">
        <v>29</v>
      </c>
      <c r="AO1029" s="4">
        <v>2</v>
      </c>
      <c r="AP1029" s="4">
        <v>4</v>
      </c>
      <c r="AQ1029" s="4">
        <f ca="1">IF($AP1029=1,IF(INDIRECT(ADDRESS(($AN1029-1)*3+$AO1029+5,$AP1029+7))="",0,INDIRECT(ADDRESS(($AN1029-1)*3+$AO1029+5,$AP1029+7))),IF(INDIRECT(ADDRESS(($AN1029-1)*3+$AO1029+5,$AP1029+7))="",0,IF(COUNTIF(INDIRECT(ADDRESS(($AN1029-1)*36+($AO1029-1)*12+6,COLUMN())):INDIRECT(ADDRESS(($AN1029-1)*36+($AO1029-1)*12+$AP1029+4,COLUMN())),INDIRECT(ADDRESS(($AN1029-1)*3+$AO1029+5,$AP1029+7)))&gt;=1,0,INDIRECT(ADDRESS(($AN1029-1)*3+$AO1029+5,$AP1029+7)))))</f>
        <v>0</v>
      </c>
      <c r="AR1029" s="4">
        <f ca="1">COUNTIF(INDIRECT("H"&amp;(ROW()+12*(($AN1029-1)*3+$AO1029)-ROW())/12+5):INDIRECT("S"&amp;(ROW()+12*(($AN1029-1)*3+$AO1029)-ROW())/12+5),AQ1029)</f>
        <v>0</v>
      </c>
      <c r="AU1029" s="4">
        <f ca="1">IF(AND(AQ1029&gt;0,AR1029&gt;0),COUNTIF(AU$6:AU1028,"&gt;0")+1,0)</f>
        <v>0</v>
      </c>
    </row>
    <row r="1030" spans="40:47">
      <c r="AN1030" s="4">
        <v>29</v>
      </c>
      <c r="AO1030" s="4">
        <v>2</v>
      </c>
      <c r="AP1030" s="4">
        <v>5</v>
      </c>
      <c r="AQ1030" s="4">
        <f ca="1">IF($AP1030=1,IF(INDIRECT(ADDRESS(($AN1030-1)*3+$AO1030+5,$AP1030+7))="",0,INDIRECT(ADDRESS(($AN1030-1)*3+$AO1030+5,$AP1030+7))),IF(INDIRECT(ADDRESS(($AN1030-1)*3+$AO1030+5,$AP1030+7))="",0,IF(COUNTIF(INDIRECT(ADDRESS(($AN1030-1)*36+($AO1030-1)*12+6,COLUMN())):INDIRECT(ADDRESS(($AN1030-1)*36+($AO1030-1)*12+$AP1030+4,COLUMN())),INDIRECT(ADDRESS(($AN1030-1)*3+$AO1030+5,$AP1030+7)))&gt;=1,0,INDIRECT(ADDRESS(($AN1030-1)*3+$AO1030+5,$AP1030+7)))))</f>
        <v>0</v>
      </c>
      <c r="AR1030" s="4">
        <f ca="1">COUNTIF(INDIRECT("H"&amp;(ROW()+12*(($AN1030-1)*3+$AO1030)-ROW())/12+5):INDIRECT("S"&amp;(ROW()+12*(($AN1030-1)*3+$AO1030)-ROW())/12+5),AQ1030)</f>
        <v>0</v>
      </c>
      <c r="AU1030" s="4">
        <f ca="1">IF(AND(AQ1030&gt;0,AR1030&gt;0),COUNTIF(AU$6:AU1029,"&gt;0")+1,0)</f>
        <v>0</v>
      </c>
    </row>
    <row r="1031" spans="40:47">
      <c r="AN1031" s="4">
        <v>29</v>
      </c>
      <c r="AO1031" s="4">
        <v>2</v>
      </c>
      <c r="AP1031" s="4">
        <v>6</v>
      </c>
      <c r="AQ1031" s="4">
        <f ca="1">IF($AP1031=1,IF(INDIRECT(ADDRESS(($AN1031-1)*3+$AO1031+5,$AP1031+7))="",0,INDIRECT(ADDRESS(($AN1031-1)*3+$AO1031+5,$AP1031+7))),IF(INDIRECT(ADDRESS(($AN1031-1)*3+$AO1031+5,$AP1031+7))="",0,IF(COUNTIF(INDIRECT(ADDRESS(($AN1031-1)*36+($AO1031-1)*12+6,COLUMN())):INDIRECT(ADDRESS(($AN1031-1)*36+($AO1031-1)*12+$AP1031+4,COLUMN())),INDIRECT(ADDRESS(($AN1031-1)*3+$AO1031+5,$AP1031+7)))&gt;=1,0,INDIRECT(ADDRESS(($AN1031-1)*3+$AO1031+5,$AP1031+7)))))</f>
        <v>0</v>
      </c>
      <c r="AR1031" s="4">
        <f ca="1">COUNTIF(INDIRECT("H"&amp;(ROW()+12*(($AN1031-1)*3+$AO1031)-ROW())/12+5):INDIRECT("S"&amp;(ROW()+12*(($AN1031-1)*3+$AO1031)-ROW())/12+5),AQ1031)</f>
        <v>0</v>
      </c>
      <c r="AU1031" s="4">
        <f ca="1">IF(AND(AQ1031&gt;0,AR1031&gt;0),COUNTIF(AU$6:AU1030,"&gt;0")+1,0)</f>
        <v>0</v>
      </c>
    </row>
    <row r="1032" spans="40:47">
      <c r="AN1032" s="4">
        <v>29</v>
      </c>
      <c r="AO1032" s="4">
        <v>2</v>
      </c>
      <c r="AP1032" s="4">
        <v>7</v>
      </c>
      <c r="AQ1032" s="4">
        <f ca="1">IF($AP1032=1,IF(INDIRECT(ADDRESS(($AN1032-1)*3+$AO1032+5,$AP1032+7))="",0,INDIRECT(ADDRESS(($AN1032-1)*3+$AO1032+5,$AP1032+7))),IF(INDIRECT(ADDRESS(($AN1032-1)*3+$AO1032+5,$AP1032+7))="",0,IF(COUNTIF(INDIRECT(ADDRESS(($AN1032-1)*36+($AO1032-1)*12+6,COLUMN())):INDIRECT(ADDRESS(($AN1032-1)*36+($AO1032-1)*12+$AP1032+4,COLUMN())),INDIRECT(ADDRESS(($AN1032-1)*3+$AO1032+5,$AP1032+7)))&gt;=1,0,INDIRECT(ADDRESS(($AN1032-1)*3+$AO1032+5,$AP1032+7)))))</f>
        <v>0</v>
      </c>
      <c r="AR1032" s="4">
        <f ca="1">COUNTIF(INDIRECT("H"&amp;(ROW()+12*(($AN1032-1)*3+$AO1032)-ROW())/12+5):INDIRECT("S"&amp;(ROW()+12*(($AN1032-1)*3+$AO1032)-ROW())/12+5),AQ1032)</f>
        <v>0</v>
      </c>
      <c r="AU1032" s="4">
        <f ca="1">IF(AND(AQ1032&gt;0,AR1032&gt;0),COUNTIF(AU$6:AU1031,"&gt;0")+1,0)</f>
        <v>0</v>
      </c>
    </row>
    <row r="1033" spans="40:47">
      <c r="AN1033" s="4">
        <v>29</v>
      </c>
      <c r="AO1033" s="4">
        <v>2</v>
      </c>
      <c r="AP1033" s="4">
        <v>8</v>
      </c>
      <c r="AQ1033" s="4">
        <f ca="1">IF($AP1033=1,IF(INDIRECT(ADDRESS(($AN1033-1)*3+$AO1033+5,$AP1033+7))="",0,INDIRECT(ADDRESS(($AN1033-1)*3+$AO1033+5,$AP1033+7))),IF(INDIRECT(ADDRESS(($AN1033-1)*3+$AO1033+5,$AP1033+7))="",0,IF(COUNTIF(INDIRECT(ADDRESS(($AN1033-1)*36+($AO1033-1)*12+6,COLUMN())):INDIRECT(ADDRESS(($AN1033-1)*36+($AO1033-1)*12+$AP1033+4,COLUMN())),INDIRECT(ADDRESS(($AN1033-1)*3+$AO1033+5,$AP1033+7)))&gt;=1,0,INDIRECT(ADDRESS(($AN1033-1)*3+$AO1033+5,$AP1033+7)))))</f>
        <v>0</v>
      </c>
      <c r="AR1033" s="4">
        <f ca="1">COUNTIF(INDIRECT("H"&amp;(ROW()+12*(($AN1033-1)*3+$AO1033)-ROW())/12+5):INDIRECT("S"&amp;(ROW()+12*(($AN1033-1)*3+$AO1033)-ROW())/12+5),AQ1033)</f>
        <v>0</v>
      </c>
      <c r="AU1033" s="4">
        <f ca="1">IF(AND(AQ1033&gt;0,AR1033&gt;0),COUNTIF(AU$6:AU1032,"&gt;0")+1,0)</f>
        <v>0</v>
      </c>
    </row>
    <row r="1034" spans="40:47">
      <c r="AN1034" s="4">
        <v>29</v>
      </c>
      <c r="AO1034" s="4">
        <v>2</v>
      </c>
      <c r="AP1034" s="4">
        <v>9</v>
      </c>
      <c r="AQ1034" s="4">
        <f ca="1">IF($AP1034=1,IF(INDIRECT(ADDRESS(($AN1034-1)*3+$AO1034+5,$AP1034+7))="",0,INDIRECT(ADDRESS(($AN1034-1)*3+$AO1034+5,$AP1034+7))),IF(INDIRECT(ADDRESS(($AN1034-1)*3+$AO1034+5,$AP1034+7))="",0,IF(COUNTIF(INDIRECT(ADDRESS(($AN1034-1)*36+($AO1034-1)*12+6,COLUMN())):INDIRECT(ADDRESS(($AN1034-1)*36+($AO1034-1)*12+$AP1034+4,COLUMN())),INDIRECT(ADDRESS(($AN1034-1)*3+$AO1034+5,$AP1034+7)))&gt;=1,0,INDIRECT(ADDRESS(($AN1034-1)*3+$AO1034+5,$AP1034+7)))))</f>
        <v>0</v>
      </c>
      <c r="AR1034" s="4">
        <f ca="1">COUNTIF(INDIRECT("H"&amp;(ROW()+12*(($AN1034-1)*3+$AO1034)-ROW())/12+5):INDIRECT("S"&amp;(ROW()+12*(($AN1034-1)*3+$AO1034)-ROW())/12+5),AQ1034)</f>
        <v>0</v>
      </c>
      <c r="AU1034" s="4">
        <f ca="1">IF(AND(AQ1034&gt;0,AR1034&gt;0),COUNTIF(AU$6:AU1033,"&gt;0")+1,0)</f>
        <v>0</v>
      </c>
    </row>
    <row r="1035" spans="40:47">
      <c r="AN1035" s="4">
        <v>29</v>
      </c>
      <c r="AO1035" s="4">
        <v>2</v>
      </c>
      <c r="AP1035" s="4">
        <v>10</v>
      </c>
      <c r="AQ1035" s="4">
        <f ca="1">IF($AP1035=1,IF(INDIRECT(ADDRESS(($AN1035-1)*3+$AO1035+5,$AP1035+7))="",0,INDIRECT(ADDRESS(($AN1035-1)*3+$AO1035+5,$AP1035+7))),IF(INDIRECT(ADDRESS(($AN1035-1)*3+$AO1035+5,$AP1035+7))="",0,IF(COUNTIF(INDIRECT(ADDRESS(($AN1035-1)*36+($AO1035-1)*12+6,COLUMN())):INDIRECT(ADDRESS(($AN1035-1)*36+($AO1035-1)*12+$AP1035+4,COLUMN())),INDIRECT(ADDRESS(($AN1035-1)*3+$AO1035+5,$AP1035+7)))&gt;=1,0,INDIRECT(ADDRESS(($AN1035-1)*3+$AO1035+5,$AP1035+7)))))</f>
        <v>0</v>
      </c>
      <c r="AR1035" s="4">
        <f ca="1">COUNTIF(INDIRECT("H"&amp;(ROW()+12*(($AN1035-1)*3+$AO1035)-ROW())/12+5):INDIRECT("S"&amp;(ROW()+12*(($AN1035-1)*3+$AO1035)-ROW())/12+5),AQ1035)</f>
        <v>0</v>
      </c>
      <c r="AU1035" s="4">
        <f ca="1">IF(AND(AQ1035&gt;0,AR1035&gt;0),COUNTIF(AU$6:AU1034,"&gt;0")+1,0)</f>
        <v>0</v>
      </c>
    </row>
    <row r="1036" spans="40:47">
      <c r="AN1036" s="4">
        <v>29</v>
      </c>
      <c r="AO1036" s="4">
        <v>2</v>
      </c>
      <c r="AP1036" s="4">
        <v>11</v>
      </c>
      <c r="AQ1036" s="4">
        <f ca="1">IF($AP1036=1,IF(INDIRECT(ADDRESS(($AN1036-1)*3+$AO1036+5,$AP1036+7))="",0,INDIRECT(ADDRESS(($AN1036-1)*3+$AO1036+5,$AP1036+7))),IF(INDIRECT(ADDRESS(($AN1036-1)*3+$AO1036+5,$AP1036+7))="",0,IF(COUNTIF(INDIRECT(ADDRESS(($AN1036-1)*36+($AO1036-1)*12+6,COLUMN())):INDIRECT(ADDRESS(($AN1036-1)*36+($AO1036-1)*12+$AP1036+4,COLUMN())),INDIRECT(ADDRESS(($AN1036-1)*3+$AO1036+5,$AP1036+7)))&gt;=1,0,INDIRECT(ADDRESS(($AN1036-1)*3+$AO1036+5,$AP1036+7)))))</f>
        <v>0</v>
      </c>
      <c r="AR1036" s="4">
        <f ca="1">COUNTIF(INDIRECT("H"&amp;(ROW()+12*(($AN1036-1)*3+$AO1036)-ROW())/12+5):INDIRECT("S"&amp;(ROW()+12*(($AN1036-1)*3+$AO1036)-ROW())/12+5),AQ1036)</f>
        <v>0</v>
      </c>
      <c r="AU1036" s="4">
        <f ca="1">IF(AND(AQ1036&gt;0,AR1036&gt;0),COUNTIF(AU$6:AU1035,"&gt;0")+1,0)</f>
        <v>0</v>
      </c>
    </row>
    <row r="1037" spans="40:47">
      <c r="AN1037" s="4">
        <v>29</v>
      </c>
      <c r="AO1037" s="4">
        <v>2</v>
      </c>
      <c r="AP1037" s="4">
        <v>12</v>
      </c>
      <c r="AQ1037" s="4">
        <f ca="1">IF($AP1037=1,IF(INDIRECT(ADDRESS(($AN1037-1)*3+$AO1037+5,$AP1037+7))="",0,INDIRECT(ADDRESS(($AN1037-1)*3+$AO1037+5,$AP1037+7))),IF(INDIRECT(ADDRESS(($AN1037-1)*3+$AO1037+5,$AP1037+7))="",0,IF(COUNTIF(INDIRECT(ADDRESS(($AN1037-1)*36+($AO1037-1)*12+6,COLUMN())):INDIRECT(ADDRESS(($AN1037-1)*36+($AO1037-1)*12+$AP1037+4,COLUMN())),INDIRECT(ADDRESS(($AN1037-1)*3+$AO1037+5,$AP1037+7)))&gt;=1,0,INDIRECT(ADDRESS(($AN1037-1)*3+$AO1037+5,$AP1037+7)))))</f>
        <v>0</v>
      </c>
      <c r="AR1037" s="4">
        <f ca="1">COUNTIF(INDIRECT("H"&amp;(ROW()+12*(($AN1037-1)*3+$AO1037)-ROW())/12+5):INDIRECT("S"&amp;(ROW()+12*(($AN1037-1)*3+$AO1037)-ROW())/12+5),AQ1037)</f>
        <v>0</v>
      </c>
      <c r="AU1037" s="4">
        <f ca="1">IF(AND(AQ1037&gt;0,AR1037&gt;0),COUNTIF(AU$6:AU1036,"&gt;0")+1,0)</f>
        <v>0</v>
      </c>
    </row>
    <row r="1038" spans="40:47">
      <c r="AN1038" s="4">
        <v>29</v>
      </c>
      <c r="AO1038" s="4">
        <v>3</v>
      </c>
      <c r="AP1038" s="4">
        <v>1</v>
      </c>
      <c r="AQ1038" s="4">
        <f ca="1">IF($AP1038=1,IF(INDIRECT(ADDRESS(($AN1038-1)*3+$AO1038+5,$AP1038+7))="",0,INDIRECT(ADDRESS(($AN1038-1)*3+$AO1038+5,$AP1038+7))),IF(INDIRECT(ADDRESS(($AN1038-1)*3+$AO1038+5,$AP1038+7))="",0,IF(COUNTIF(INDIRECT(ADDRESS(($AN1038-1)*36+($AO1038-1)*12+6,COLUMN())):INDIRECT(ADDRESS(($AN1038-1)*36+($AO1038-1)*12+$AP1038+4,COLUMN())),INDIRECT(ADDRESS(($AN1038-1)*3+$AO1038+5,$AP1038+7)))&gt;=1,0,INDIRECT(ADDRESS(($AN1038-1)*3+$AO1038+5,$AP1038+7)))))</f>
        <v>0</v>
      </c>
      <c r="AR1038" s="4">
        <f ca="1">COUNTIF(INDIRECT("H"&amp;(ROW()+12*(($AN1038-1)*3+$AO1038)-ROW())/12+5):INDIRECT("S"&amp;(ROW()+12*(($AN1038-1)*3+$AO1038)-ROW())/12+5),AQ1038)</f>
        <v>0</v>
      </c>
      <c r="AU1038" s="4">
        <f ca="1">IF(AND(AQ1038&gt;0,AR1038&gt;0),COUNTIF(AU$6:AU1037,"&gt;0")+1,0)</f>
        <v>0</v>
      </c>
    </row>
    <row r="1039" spans="40:47">
      <c r="AN1039" s="4">
        <v>29</v>
      </c>
      <c r="AO1039" s="4">
        <v>3</v>
      </c>
      <c r="AP1039" s="4">
        <v>2</v>
      </c>
      <c r="AQ1039" s="4">
        <f ca="1">IF($AP1039=1,IF(INDIRECT(ADDRESS(($AN1039-1)*3+$AO1039+5,$AP1039+7))="",0,INDIRECT(ADDRESS(($AN1039-1)*3+$AO1039+5,$AP1039+7))),IF(INDIRECT(ADDRESS(($AN1039-1)*3+$AO1039+5,$AP1039+7))="",0,IF(COUNTIF(INDIRECT(ADDRESS(($AN1039-1)*36+($AO1039-1)*12+6,COLUMN())):INDIRECT(ADDRESS(($AN1039-1)*36+($AO1039-1)*12+$AP1039+4,COLUMN())),INDIRECT(ADDRESS(($AN1039-1)*3+$AO1039+5,$AP1039+7)))&gt;=1,0,INDIRECT(ADDRESS(($AN1039-1)*3+$AO1039+5,$AP1039+7)))))</f>
        <v>0</v>
      </c>
      <c r="AR1039" s="4">
        <f ca="1">COUNTIF(INDIRECT("H"&amp;(ROW()+12*(($AN1039-1)*3+$AO1039)-ROW())/12+5):INDIRECT("S"&amp;(ROW()+12*(($AN1039-1)*3+$AO1039)-ROW())/12+5),AQ1039)</f>
        <v>0</v>
      </c>
      <c r="AU1039" s="4">
        <f ca="1">IF(AND(AQ1039&gt;0,AR1039&gt;0),COUNTIF(AU$6:AU1038,"&gt;0")+1,0)</f>
        <v>0</v>
      </c>
    </row>
    <row r="1040" spans="40:47">
      <c r="AN1040" s="4">
        <v>29</v>
      </c>
      <c r="AO1040" s="4">
        <v>3</v>
      </c>
      <c r="AP1040" s="4">
        <v>3</v>
      </c>
      <c r="AQ1040" s="4">
        <f ca="1">IF($AP1040=1,IF(INDIRECT(ADDRESS(($AN1040-1)*3+$AO1040+5,$AP1040+7))="",0,INDIRECT(ADDRESS(($AN1040-1)*3+$AO1040+5,$AP1040+7))),IF(INDIRECT(ADDRESS(($AN1040-1)*3+$AO1040+5,$AP1040+7))="",0,IF(COUNTIF(INDIRECT(ADDRESS(($AN1040-1)*36+($AO1040-1)*12+6,COLUMN())):INDIRECT(ADDRESS(($AN1040-1)*36+($AO1040-1)*12+$AP1040+4,COLUMN())),INDIRECT(ADDRESS(($AN1040-1)*3+$AO1040+5,$AP1040+7)))&gt;=1,0,INDIRECT(ADDRESS(($AN1040-1)*3+$AO1040+5,$AP1040+7)))))</f>
        <v>0</v>
      </c>
      <c r="AR1040" s="4">
        <f ca="1">COUNTIF(INDIRECT("H"&amp;(ROW()+12*(($AN1040-1)*3+$AO1040)-ROW())/12+5):INDIRECT("S"&amp;(ROW()+12*(($AN1040-1)*3+$AO1040)-ROW())/12+5),AQ1040)</f>
        <v>0</v>
      </c>
      <c r="AU1040" s="4">
        <f ca="1">IF(AND(AQ1040&gt;0,AR1040&gt;0),COUNTIF(AU$6:AU1039,"&gt;0")+1,0)</f>
        <v>0</v>
      </c>
    </row>
    <row r="1041" spans="40:47">
      <c r="AN1041" s="4">
        <v>29</v>
      </c>
      <c r="AO1041" s="4">
        <v>3</v>
      </c>
      <c r="AP1041" s="4">
        <v>4</v>
      </c>
      <c r="AQ1041" s="4">
        <f ca="1">IF($AP1041=1,IF(INDIRECT(ADDRESS(($AN1041-1)*3+$AO1041+5,$AP1041+7))="",0,INDIRECT(ADDRESS(($AN1041-1)*3+$AO1041+5,$AP1041+7))),IF(INDIRECT(ADDRESS(($AN1041-1)*3+$AO1041+5,$AP1041+7))="",0,IF(COUNTIF(INDIRECT(ADDRESS(($AN1041-1)*36+($AO1041-1)*12+6,COLUMN())):INDIRECT(ADDRESS(($AN1041-1)*36+($AO1041-1)*12+$AP1041+4,COLUMN())),INDIRECT(ADDRESS(($AN1041-1)*3+$AO1041+5,$AP1041+7)))&gt;=1,0,INDIRECT(ADDRESS(($AN1041-1)*3+$AO1041+5,$AP1041+7)))))</f>
        <v>0</v>
      </c>
      <c r="AR1041" s="4">
        <f ca="1">COUNTIF(INDIRECT("H"&amp;(ROW()+12*(($AN1041-1)*3+$AO1041)-ROW())/12+5):INDIRECT("S"&amp;(ROW()+12*(($AN1041-1)*3+$AO1041)-ROW())/12+5),AQ1041)</f>
        <v>0</v>
      </c>
      <c r="AU1041" s="4">
        <f ca="1">IF(AND(AQ1041&gt;0,AR1041&gt;0),COUNTIF(AU$6:AU1040,"&gt;0")+1,0)</f>
        <v>0</v>
      </c>
    </row>
    <row r="1042" spans="40:47">
      <c r="AN1042" s="4">
        <v>29</v>
      </c>
      <c r="AO1042" s="4">
        <v>3</v>
      </c>
      <c r="AP1042" s="4">
        <v>5</v>
      </c>
      <c r="AQ1042" s="4">
        <f ca="1">IF($AP1042=1,IF(INDIRECT(ADDRESS(($AN1042-1)*3+$AO1042+5,$AP1042+7))="",0,INDIRECT(ADDRESS(($AN1042-1)*3+$AO1042+5,$AP1042+7))),IF(INDIRECT(ADDRESS(($AN1042-1)*3+$AO1042+5,$AP1042+7))="",0,IF(COUNTIF(INDIRECT(ADDRESS(($AN1042-1)*36+($AO1042-1)*12+6,COLUMN())):INDIRECT(ADDRESS(($AN1042-1)*36+($AO1042-1)*12+$AP1042+4,COLUMN())),INDIRECT(ADDRESS(($AN1042-1)*3+$AO1042+5,$AP1042+7)))&gt;=1,0,INDIRECT(ADDRESS(($AN1042-1)*3+$AO1042+5,$AP1042+7)))))</f>
        <v>0</v>
      </c>
      <c r="AR1042" s="4">
        <f ca="1">COUNTIF(INDIRECT("H"&amp;(ROW()+12*(($AN1042-1)*3+$AO1042)-ROW())/12+5):INDIRECT("S"&amp;(ROW()+12*(($AN1042-1)*3+$AO1042)-ROW())/12+5),AQ1042)</f>
        <v>0</v>
      </c>
      <c r="AU1042" s="4">
        <f ca="1">IF(AND(AQ1042&gt;0,AR1042&gt;0),COUNTIF(AU$6:AU1041,"&gt;0")+1,0)</f>
        <v>0</v>
      </c>
    </row>
    <row r="1043" spans="40:47">
      <c r="AN1043" s="4">
        <v>29</v>
      </c>
      <c r="AO1043" s="4">
        <v>3</v>
      </c>
      <c r="AP1043" s="4">
        <v>6</v>
      </c>
      <c r="AQ1043" s="4">
        <f ca="1">IF($AP1043=1,IF(INDIRECT(ADDRESS(($AN1043-1)*3+$AO1043+5,$AP1043+7))="",0,INDIRECT(ADDRESS(($AN1043-1)*3+$AO1043+5,$AP1043+7))),IF(INDIRECT(ADDRESS(($AN1043-1)*3+$AO1043+5,$AP1043+7))="",0,IF(COUNTIF(INDIRECT(ADDRESS(($AN1043-1)*36+($AO1043-1)*12+6,COLUMN())):INDIRECT(ADDRESS(($AN1043-1)*36+($AO1043-1)*12+$AP1043+4,COLUMN())),INDIRECT(ADDRESS(($AN1043-1)*3+$AO1043+5,$AP1043+7)))&gt;=1,0,INDIRECT(ADDRESS(($AN1043-1)*3+$AO1043+5,$AP1043+7)))))</f>
        <v>0</v>
      </c>
      <c r="AR1043" s="4">
        <f ca="1">COUNTIF(INDIRECT("H"&amp;(ROW()+12*(($AN1043-1)*3+$AO1043)-ROW())/12+5):INDIRECT("S"&amp;(ROW()+12*(($AN1043-1)*3+$AO1043)-ROW())/12+5),AQ1043)</f>
        <v>0</v>
      </c>
      <c r="AU1043" s="4">
        <f ca="1">IF(AND(AQ1043&gt;0,AR1043&gt;0),COUNTIF(AU$6:AU1042,"&gt;0")+1,0)</f>
        <v>0</v>
      </c>
    </row>
    <row r="1044" spans="40:47">
      <c r="AN1044" s="4">
        <v>29</v>
      </c>
      <c r="AO1044" s="4">
        <v>3</v>
      </c>
      <c r="AP1044" s="4">
        <v>7</v>
      </c>
      <c r="AQ1044" s="4">
        <f ca="1">IF($AP1044=1,IF(INDIRECT(ADDRESS(($AN1044-1)*3+$AO1044+5,$AP1044+7))="",0,INDIRECT(ADDRESS(($AN1044-1)*3+$AO1044+5,$AP1044+7))),IF(INDIRECT(ADDRESS(($AN1044-1)*3+$AO1044+5,$AP1044+7))="",0,IF(COUNTIF(INDIRECT(ADDRESS(($AN1044-1)*36+($AO1044-1)*12+6,COLUMN())):INDIRECT(ADDRESS(($AN1044-1)*36+($AO1044-1)*12+$AP1044+4,COLUMN())),INDIRECT(ADDRESS(($AN1044-1)*3+$AO1044+5,$AP1044+7)))&gt;=1,0,INDIRECT(ADDRESS(($AN1044-1)*3+$AO1044+5,$AP1044+7)))))</f>
        <v>0</v>
      </c>
      <c r="AR1044" s="4">
        <f ca="1">COUNTIF(INDIRECT("H"&amp;(ROW()+12*(($AN1044-1)*3+$AO1044)-ROW())/12+5):INDIRECT("S"&amp;(ROW()+12*(($AN1044-1)*3+$AO1044)-ROW())/12+5),AQ1044)</f>
        <v>0</v>
      </c>
      <c r="AU1044" s="4">
        <f ca="1">IF(AND(AQ1044&gt;0,AR1044&gt;0),COUNTIF(AU$6:AU1043,"&gt;0")+1,0)</f>
        <v>0</v>
      </c>
    </row>
    <row r="1045" spans="40:47">
      <c r="AN1045" s="4">
        <v>29</v>
      </c>
      <c r="AO1045" s="4">
        <v>3</v>
      </c>
      <c r="AP1045" s="4">
        <v>8</v>
      </c>
      <c r="AQ1045" s="4">
        <f ca="1">IF($AP1045=1,IF(INDIRECT(ADDRESS(($AN1045-1)*3+$AO1045+5,$AP1045+7))="",0,INDIRECT(ADDRESS(($AN1045-1)*3+$AO1045+5,$AP1045+7))),IF(INDIRECT(ADDRESS(($AN1045-1)*3+$AO1045+5,$AP1045+7))="",0,IF(COUNTIF(INDIRECT(ADDRESS(($AN1045-1)*36+($AO1045-1)*12+6,COLUMN())):INDIRECT(ADDRESS(($AN1045-1)*36+($AO1045-1)*12+$AP1045+4,COLUMN())),INDIRECT(ADDRESS(($AN1045-1)*3+$AO1045+5,$AP1045+7)))&gt;=1,0,INDIRECT(ADDRESS(($AN1045-1)*3+$AO1045+5,$AP1045+7)))))</f>
        <v>0</v>
      </c>
      <c r="AR1045" s="4">
        <f ca="1">COUNTIF(INDIRECT("H"&amp;(ROW()+12*(($AN1045-1)*3+$AO1045)-ROW())/12+5):INDIRECT("S"&amp;(ROW()+12*(($AN1045-1)*3+$AO1045)-ROW())/12+5),AQ1045)</f>
        <v>0</v>
      </c>
      <c r="AU1045" s="4">
        <f ca="1">IF(AND(AQ1045&gt;0,AR1045&gt;0),COUNTIF(AU$6:AU1044,"&gt;0")+1,0)</f>
        <v>0</v>
      </c>
    </row>
    <row r="1046" spans="40:47">
      <c r="AN1046" s="4">
        <v>29</v>
      </c>
      <c r="AO1046" s="4">
        <v>3</v>
      </c>
      <c r="AP1046" s="4">
        <v>9</v>
      </c>
      <c r="AQ1046" s="4">
        <f ca="1">IF($AP1046=1,IF(INDIRECT(ADDRESS(($AN1046-1)*3+$AO1046+5,$AP1046+7))="",0,INDIRECT(ADDRESS(($AN1046-1)*3+$AO1046+5,$AP1046+7))),IF(INDIRECT(ADDRESS(($AN1046-1)*3+$AO1046+5,$AP1046+7))="",0,IF(COUNTIF(INDIRECT(ADDRESS(($AN1046-1)*36+($AO1046-1)*12+6,COLUMN())):INDIRECT(ADDRESS(($AN1046-1)*36+($AO1046-1)*12+$AP1046+4,COLUMN())),INDIRECT(ADDRESS(($AN1046-1)*3+$AO1046+5,$AP1046+7)))&gt;=1,0,INDIRECT(ADDRESS(($AN1046-1)*3+$AO1046+5,$AP1046+7)))))</f>
        <v>0</v>
      </c>
      <c r="AR1046" s="4">
        <f ca="1">COUNTIF(INDIRECT("H"&amp;(ROW()+12*(($AN1046-1)*3+$AO1046)-ROW())/12+5):INDIRECT("S"&amp;(ROW()+12*(($AN1046-1)*3+$AO1046)-ROW())/12+5),AQ1046)</f>
        <v>0</v>
      </c>
      <c r="AU1046" s="4">
        <f ca="1">IF(AND(AQ1046&gt;0,AR1046&gt;0),COUNTIF(AU$6:AU1045,"&gt;0")+1,0)</f>
        <v>0</v>
      </c>
    </row>
    <row r="1047" spans="40:47">
      <c r="AN1047" s="4">
        <v>29</v>
      </c>
      <c r="AO1047" s="4">
        <v>3</v>
      </c>
      <c r="AP1047" s="4">
        <v>10</v>
      </c>
      <c r="AQ1047" s="4">
        <f ca="1">IF($AP1047=1,IF(INDIRECT(ADDRESS(($AN1047-1)*3+$AO1047+5,$AP1047+7))="",0,INDIRECT(ADDRESS(($AN1047-1)*3+$AO1047+5,$AP1047+7))),IF(INDIRECT(ADDRESS(($AN1047-1)*3+$AO1047+5,$AP1047+7))="",0,IF(COUNTIF(INDIRECT(ADDRESS(($AN1047-1)*36+($AO1047-1)*12+6,COLUMN())):INDIRECT(ADDRESS(($AN1047-1)*36+($AO1047-1)*12+$AP1047+4,COLUMN())),INDIRECT(ADDRESS(($AN1047-1)*3+$AO1047+5,$AP1047+7)))&gt;=1,0,INDIRECT(ADDRESS(($AN1047-1)*3+$AO1047+5,$AP1047+7)))))</f>
        <v>0</v>
      </c>
      <c r="AR1047" s="4">
        <f ca="1">COUNTIF(INDIRECT("H"&amp;(ROW()+12*(($AN1047-1)*3+$AO1047)-ROW())/12+5):INDIRECT("S"&amp;(ROW()+12*(($AN1047-1)*3+$AO1047)-ROW())/12+5),AQ1047)</f>
        <v>0</v>
      </c>
      <c r="AU1047" s="4">
        <f ca="1">IF(AND(AQ1047&gt;0,AR1047&gt;0),COUNTIF(AU$6:AU1046,"&gt;0")+1,0)</f>
        <v>0</v>
      </c>
    </row>
    <row r="1048" spans="40:47">
      <c r="AN1048" s="4">
        <v>29</v>
      </c>
      <c r="AO1048" s="4">
        <v>3</v>
      </c>
      <c r="AP1048" s="4">
        <v>11</v>
      </c>
      <c r="AQ1048" s="4">
        <f ca="1">IF($AP1048=1,IF(INDIRECT(ADDRESS(($AN1048-1)*3+$AO1048+5,$AP1048+7))="",0,INDIRECT(ADDRESS(($AN1048-1)*3+$AO1048+5,$AP1048+7))),IF(INDIRECT(ADDRESS(($AN1048-1)*3+$AO1048+5,$AP1048+7))="",0,IF(COUNTIF(INDIRECT(ADDRESS(($AN1048-1)*36+($AO1048-1)*12+6,COLUMN())):INDIRECT(ADDRESS(($AN1048-1)*36+($AO1048-1)*12+$AP1048+4,COLUMN())),INDIRECT(ADDRESS(($AN1048-1)*3+$AO1048+5,$AP1048+7)))&gt;=1,0,INDIRECT(ADDRESS(($AN1048-1)*3+$AO1048+5,$AP1048+7)))))</f>
        <v>0</v>
      </c>
      <c r="AR1048" s="4">
        <f ca="1">COUNTIF(INDIRECT("H"&amp;(ROW()+12*(($AN1048-1)*3+$AO1048)-ROW())/12+5):INDIRECT("S"&amp;(ROW()+12*(($AN1048-1)*3+$AO1048)-ROW())/12+5),AQ1048)</f>
        <v>0</v>
      </c>
      <c r="AU1048" s="4">
        <f ca="1">IF(AND(AQ1048&gt;0,AR1048&gt;0),COUNTIF(AU$6:AU1047,"&gt;0")+1,0)</f>
        <v>0</v>
      </c>
    </row>
    <row r="1049" spans="40:47">
      <c r="AN1049" s="77">
        <v>29</v>
      </c>
      <c r="AO1049" s="77">
        <v>3</v>
      </c>
      <c r="AP1049" s="77">
        <v>12</v>
      </c>
      <c r="AQ1049" s="77">
        <f ca="1">IF($AP1049=1,IF(INDIRECT(ADDRESS(($AN1049-1)*3+$AO1049+5,$AP1049+7))="",0,INDIRECT(ADDRESS(($AN1049-1)*3+$AO1049+5,$AP1049+7))),IF(INDIRECT(ADDRESS(($AN1049-1)*3+$AO1049+5,$AP1049+7))="",0,IF(COUNTIF(INDIRECT(ADDRESS(($AN1049-1)*36+($AO1049-1)*12+6,COLUMN())):INDIRECT(ADDRESS(($AN1049-1)*36+($AO1049-1)*12+$AP1049+4,COLUMN())),INDIRECT(ADDRESS(($AN1049-1)*3+$AO1049+5,$AP1049+7)))&gt;=1,0,INDIRECT(ADDRESS(($AN1049-1)*3+$AO1049+5,$AP1049+7)))))</f>
        <v>0</v>
      </c>
      <c r="AR1049" s="77">
        <f ca="1">COUNTIF(INDIRECT("H"&amp;(ROW()+12*(($AN1049-1)*3+$AO1049)-ROW())/12+5):INDIRECT("S"&amp;(ROW()+12*(($AN1049-1)*3+$AO1049)-ROW())/12+5),AQ1049)</f>
        <v>0</v>
      </c>
      <c r="AS1049" s="77"/>
      <c r="AT1049" s="77"/>
      <c r="AU1049" s="77">
        <f ca="1">IF(AND(AQ1049&gt;0,AR1049&gt;0),COUNTIF(AU$6:AU1048,"&gt;0")+1,0)</f>
        <v>0</v>
      </c>
    </row>
    <row r="1050" spans="40:47">
      <c r="AN1050" s="4">
        <v>30</v>
      </c>
      <c r="AO1050" s="4">
        <v>1</v>
      </c>
      <c r="AP1050" s="4">
        <v>1</v>
      </c>
      <c r="AQ1050" s="4">
        <f ca="1">IF($AP1050=1,IF(INDIRECT(ADDRESS(($AN1050-1)*3+$AO1050+5,$AP1050+7))="",0,INDIRECT(ADDRESS(($AN1050-1)*3+$AO1050+5,$AP1050+7))),IF(INDIRECT(ADDRESS(($AN1050-1)*3+$AO1050+5,$AP1050+7))="",0,IF(COUNTIF(INDIRECT(ADDRESS(($AN1050-1)*36+($AO1050-1)*12+6,COLUMN())):INDIRECT(ADDRESS(($AN1050-1)*36+($AO1050-1)*12+$AP1050+4,COLUMN())),INDIRECT(ADDRESS(($AN1050-1)*3+$AO1050+5,$AP1050+7)))&gt;=1,0,INDIRECT(ADDRESS(($AN1050-1)*3+$AO1050+5,$AP1050+7)))))</f>
        <v>0</v>
      </c>
      <c r="AR1050" s="4">
        <f ca="1">COUNTIF(INDIRECT("H"&amp;(ROW()+12*(($AN1050-1)*3+$AO1050)-ROW())/12+5):INDIRECT("S"&amp;(ROW()+12*(($AN1050-1)*3+$AO1050)-ROW())/12+5),AQ1050)</f>
        <v>0</v>
      </c>
      <c r="AU1050" s="4">
        <f ca="1">IF(AND(AQ1050&gt;0,AR1050&gt;0),COUNTIF(AU$6:AU1049,"&gt;0")+1,0)</f>
        <v>0</v>
      </c>
    </row>
    <row r="1051" spans="40:47">
      <c r="AN1051" s="4">
        <v>30</v>
      </c>
      <c r="AO1051" s="4">
        <v>1</v>
      </c>
      <c r="AP1051" s="4">
        <v>2</v>
      </c>
      <c r="AQ1051" s="4">
        <f ca="1">IF($AP1051=1,IF(INDIRECT(ADDRESS(($AN1051-1)*3+$AO1051+5,$AP1051+7))="",0,INDIRECT(ADDRESS(($AN1051-1)*3+$AO1051+5,$AP1051+7))),IF(INDIRECT(ADDRESS(($AN1051-1)*3+$AO1051+5,$AP1051+7))="",0,IF(COUNTIF(INDIRECT(ADDRESS(($AN1051-1)*36+($AO1051-1)*12+6,COLUMN())):INDIRECT(ADDRESS(($AN1051-1)*36+($AO1051-1)*12+$AP1051+4,COLUMN())),INDIRECT(ADDRESS(($AN1051-1)*3+$AO1051+5,$AP1051+7)))&gt;=1,0,INDIRECT(ADDRESS(($AN1051-1)*3+$AO1051+5,$AP1051+7)))))</f>
        <v>0</v>
      </c>
      <c r="AR1051" s="4">
        <f ca="1">COUNTIF(INDIRECT("H"&amp;(ROW()+12*(($AN1051-1)*3+$AO1051)-ROW())/12+5):INDIRECT("S"&amp;(ROW()+12*(($AN1051-1)*3+$AO1051)-ROW())/12+5),AQ1051)</f>
        <v>0</v>
      </c>
      <c r="AU1051" s="4">
        <f ca="1">IF(AND(AQ1051&gt;0,AR1051&gt;0),COUNTIF(AU$6:AU1050,"&gt;0")+1,0)</f>
        <v>0</v>
      </c>
    </row>
    <row r="1052" spans="40:47">
      <c r="AN1052" s="4">
        <v>30</v>
      </c>
      <c r="AO1052" s="4">
        <v>1</v>
      </c>
      <c r="AP1052" s="4">
        <v>3</v>
      </c>
      <c r="AQ1052" s="4">
        <f ca="1">IF($AP1052=1,IF(INDIRECT(ADDRESS(($AN1052-1)*3+$AO1052+5,$AP1052+7))="",0,INDIRECT(ADDRESS(($AN1052-1)*3+$AO1052+5,$AP1052+7))),IF(INDIRECT(ADDRESS(($AN1052-1)*3+$AO1052+5,$AP1052+7))="",0,IF(COUNTIF(INDIRECT(ADDRESS(($AN1052-1)*36+($AO1052-1)*12+6,COLUMN())):INDIRECT(ADDRESS(($AN1052-1)*36+($AO1052-1)*12+$AP1052+4,COLUMN())),INDIRECT(ADDRESS(($AN1052-1)*3+$AO1052+5,$AP1052+7)))&gt;=1,0,INDIRECT(ADDRESS(($AN1052-1)*3+$AO1052+5,$AP1052+7)))))</f>
        <v>0</v>
      </c>
      <c r="AR1052" s="4">
        <f ca="1">COUNTIF(INDIRECT("H"&amp;(ROW()+12*(($AN1052-1)*3+$AO1052)-ROW())/12+5):INDIRECT("S"&amp;(ROW()+12*(($AN1052-1)*3+$AO1052)-ROW())/12+5),AQ1052)</f>
        <v>0</v>
      </c>
      <c r="AU1052" s="4">
        <f ca="1">IF(AND(AQ1052&gt;0,AR1052&gt;0),COUNTIF(AU$6:AU1051,"&gt;0")+1,0)</f>
        <v>0</v>
      </c>
    </row>
    <row r="1053" spans="40:47">
      <c r="AN1053" s="4">
        <v>30</v>
      </c>
      <c r="AO1053" s="4">
        <v>1</v>
      </c>
      <c r="AP1053" s="4">
        <v>4</v>
      </c>
      <c r="AQ1053" s="4">
        <f ca="1">IF($AP1053=1,IF(INDIRECT(ADDRESS(($AN1053-1)*3+$AO1053+5,$AP1053+7))="",0,INDIRECT(ADDRESS(($AN1053-1)*3+$AO1053+5,$AP1053+7))),IF(INDIRECT(ADDRESS(($AN1053-1)*3+$AO1053+5,$AP1053+7))="",0,IF(COUNTIF(INDIRECT(ADDRESS(($AN1053-1)*36+($AO1053-1)*12+6,COLUMN())):INDIRECT(ADDRESS(($AN1053-1)*36+($AO1053-1)*12+$AP1053+4,COLUMN())),INDIRECT(ADDRESS(($AN1053-1)*3+$AO1053+5,$AP1053+7)))&gt;=1,0,INDIRECT(ADDRESS(($AN1053-1)*3+$AO1053+5,$AP1053+7)))))</f>
        <v>0</v>
      </c>
      <c r="AR1053" s="4">
        <f ca="1">COUNTIF(INDIRECT("H"&amp;(ROW()+12*(($AN1053-1)*3+$AO1053)-ROW())/12+5):INDIRECT("S"&amp;(ROW()+12*(($AN1053-1)*3+$AO1053)-ROW())/12+5),AQ1053)</f>
        <v>0</v>
      </c>
      <c r="AU1053" s="4">
        <f ca="1">IF(AND(AQ1053&gt;0,AR1053&gt;0),COUNTIF(AU$6:AU1052,"&gt;0")+1,0)</f>
        <v>0</v>
      </c>
    </row>
    <row r="1054" spans="40:47">
      <c r="AN1054" s="4">
        <v>30</v>
      </c>
      <c r="AO1054" s="4">
        <v>1</v>
      </c>
      <c r="AP1054" s="4">
        <v>5</v>
      </c>
      <c r="AQ1054" s="4">
        <f ca="1">IF($AP1054=1,IF(INDIRECT(ADDRESS(($AN1054-1)*3+$AO1054+5,$AP1054+7))="",0,INDIRECT(ADDRESS(($AN1054-1)*3+$AO1054+5,$AP1054+7))),IF(INDIRECT(ADDRESS(($AN1054-1)*3+$AO1054+5,$AP1054+7))="",0,IF(COUNTIF(INDIRECT(ADDRESS(($AN1054-1)*36+($AO1054-1)*12+6,COLUMN())):INDIRECT(ADDRESS(($AN1054-1)*36+($AO1054-1)*12+$AP1054+4,COLUMN())),INDIRECT(ADDRESS(($AN1054-1)*3+$AO1054+5,$AP1054+7)))&gt;=1,0,INDIRECT(ADDRESS(($AN1054-1)*3+$AO1054+5,$AP1054+7)))))</f>
        <v>0</v>
      </c>
      <c r="AR1054" s="4">
        <f ca="1">COUNTIF(INDIRECT("H"&amp;(ROW()+12*(($AN1054-1)*3+$AO1054)-ROW())/12+5):INDIRECT("S"&amp;(ROW()+12*(($AN1054-1)*3+$AO1054)-ROW())/12+5),AQ1054)</f>
        <v>0</v>
      </c>
      <c r="AU1054" s="4">
        <f ca="1">IF(AND(AQ1054&gt;0,AR1054&gt;0),COUNTIF(AU$6:AU1053,"&gt;0")+1,0)</f>
        <v>0</v>
      </c>
    </row>
    <row r="1055" spans="40:47">
      <c r="AN1055" s="4">
        <v>30</v>
      </c>
      <c r="AO1055" s="4">
        <v>1</v>
      </c>
      <c r="AP1055" s="4">
        <v>6</v>
      </c>
      <c r="AQ1055" s="4">
        <f ca="1">IF($AP1055=1,IF(INDIRECT(ADDRESS(($AN1055-1)*3+$AO1055+5,$AP1055+7))="",0,INDIRECT(ADDRESS(($AN1055-1)*3+$AO1055+5,$AP1055+7))),IF(INDIRECT(ADDRESS(($AN1055-1)*3+$AO1055+5,$AP1055+7))="",0,IF(COUNTIF(INDIRECT(ADDRESS(($AN1055-1)*36+($AO1055-1)*12+6,COLUMN())):INDIRECT(ADDRESS(($AN1055-1)*36+($AO1055-1)*12+$AP1055+4,COLUMN())),INDIRECT(ADDRESS(($AN1055-1)*3+$AO1055+5,$AP1055+7)))&gt;=1,0,INDIRECT(ADDRESS(($AN1055-1)*3+$AO1055+5,$AP1055+7)))))</f>
        <v>0</v>
      </c>
      <c r="AR1055" s="4">
        <f ca="1">COUNTIF(INDIRECT("H"&amp;(ROW()+12*(($AN1055-1)*3+$AO1055)-ROW())/12+5):INDIRECT("S"&amp;(ROW()+12*(($AN1055-1)*3+$AO1055)-ROW())/12+5),AQ1055)</f>
        <v>0</v>
      </c>
      <c r="AU1055" s="4">
        <f ca="1">IF(AND(AQ1055&gt;0,AR1055&gt;0),COUNTIF(AU$6:AU1054,"&gt;0")+1,0)</f>
        <v>0</v>
      </c>
    </row>
    <row r="1056" spans="40:47">
      <c r="AN1056" s="4">
        <v>30</v>
      </c>
      <c r="AO1056" s="4">
        <v>1</v>
      </c>
      <c r="AP1056" s="4">
        <v>7</v>
      </c>
      <c r="AQ1056" s="4">
        <f ca="1">IF($AP1056=1,IF(INDIRECT(ADDRESS(($AN1056-1)*3+$AO1056+5,$AP1056+7))="",0,INDIRECT(ADDRESS(($AN1056-1)*3+$AO1056+5,$AP1056+7))),IF(INDIRECT(ADDRESS(($AN1056-1)*3+$AO1056+5,$AP1056+7))="",0,IF(COUNTIF(INDIRECT(ADDRESS(($AN1056-1)*36+($AO1056-1)*12+6,COLUMN())):INDIRECT(ADDRESS(($AN1056-1)*36+($AO1056-1)*12+$AP1056+4,COLUMN())),INDIRECT(ADDRESS(($AN1056-1)*3+$AO1056+5,$AP1056+7)))&gt;=1,0,INDIRECT(ADDRESS(($AN1056-1)*3+$AO1056+5,$AP1056+7)))))</f>
        <v>0</v>
      </c>
      <c r="AR1056" s="4">
        <f ca="1">COUNTIF(INDIRECT("H"&amp;(ROW()+12*(($AN1056-1)*3+$AO1056)-ROW())/12+5):INDIRECT("S"&amp;(ROW()+12*(($AN1056-1)*3+$AO1056)-ROW())/12+5),AQ1056)</f>
        <v>0</v>
      </c>
      <c r="AU1056" s="4">
        <f ca="1">IF(AND(AQ1056&gt;0,AR1056&gt;0),COUNTIF(AU$6:AU1055,"&gt;0")+1,0)</f>
        <v>0</v>
      </c>
    </row>
    <row r="1057" spans="40:47">
      <c r="AN1057" s="4">
        <v>30</v>
      </c>
      <c r="AO1057" s="4">
        <v>1</v>
      </c>
      <c r="AP1057" s="4">
        <v>8</v>
      </c>
      <c r="AQ1057" s="4">
        <f ca="1">IF($AP1057=1,IF(INDIRECT(ADDRESS(($AN1057-1)*3+$AO1057+5,$AP1057+7))="",0,INDIRECT(ADDRESS(($AN1057-1)*3+$AO1057+5,$AP1057+7))),IF(INDIRECT(ADDRESS(($AN1057-1)*3+$AO1057+5,$AP1057+7))="",0,IF(COUNTIF(INDIRECT(ADDRESS(($AN1057-1)*36+($AO1057-1)*12+6,COLUMN())):INDIRECT(ADDRESS(($AN1057-1)*36+($AO1057-1)*12+$AP1057+4,COLUMN())),INDIRECT(ADDRESS(($AN1057-1)*3+$AO1057+5,$AP1057+7)))&gt;=1,0,INDIRECT(ADDRESS(($AN1057-1)*3+$AO1057+5,$AP1057+7)))))</f>
        <v>0</v>
      </c>
      <c r="AR1057" s="4">
        <f ca="1">COUNTIF(INDIRECT("H"&amp;(ROW()+12*(($AN1057-1)*3+$AO1057)-ROW())/12+5):INDIRECT("S"&amp;(ROW()+12*(($AN1057-1)*3+$AO1057)-ROW())/12+5),AQ1057)</f>
        <v>0</v>
      </c>
      <c r="AU1057" s="4">
        <f ca="1">IF(AND(AQ1057&gt;0,AR1057&gt;0),COUNTIF(AU$6:AU1056,"&gt;0")+1,0)</f>
        <v>0</v>
      </c>
    </row>
    <row r="1058" spans="40:47">
      <c r="AN1058" s="4">
        <v>30</v>
      </c>
      <c r="AO1058" s="4">
        <v>1</v>
      </c>
      <c r="AP1058" s="4">
        <v>9</v>
      </c>
      <c r="AQ1058" s="4">
        <f ca="1">IF($AP1058=1,IF(INDIRECT(ADDRESS(($AN1058-1)*3+$AO1058+5,$AP1058+7))="",0,INDIRECT(ADDRESS(($AN1058-1)*3+$AO1058+5,$AP1058+7))),IF(INDIRECT(ADDRESS(($AN1058-1)*3+$AO1058+5,$AP1058+7))="",0,IF(COUNTIF(INDIRECT(ADDRESS(($AN1058-1)*36+($AO1058-1)*12+6,COLUMN())):INDIRECT(ADDRESS(($AN1058-1)*36+($AO1058-1)*12+$AP1058+4,COLUMN())),INDIRECT(ADDRESS(($AN1058-1)*3+$AO1058+5,$AP1058+7)))&gt;=1,0,INDIRECT(ADDRESS(($AN1058-1)*3+$AO1058+5,$AP1058+7)))))</f>
        <v>0</v>
      </c>
      <c r="AR1058" s="4">
        <f ca="1">COUNTIF(INDIRECT("H"&amp;(ROW()+12*(($AN1058-1)*3+$AO1058)-ROW())/12+5):INDIRECT("S"&amp;(ROW()+12*(($AN1058-1)*3+$AO1058)-ROW())/12+5),AQ1058)</f>
        <v>0</v>
      </c>
      <c r="AU1058" s="4">
        <f ca="1">IF(AND(AQ1058&gt;0,AR1058&gt;0),COUNTIF(AU$6:AU1057,"&gt;0")+1,0)</f>
        <v>0</v>
      </c>
    </row>
    <row r="1059" spans="40:47">
      <c r="AN1059" s="4">
        <v>30</v>
      </c>
      <c r="AO1059" s="4">
        <v>1</v>
      </c>
      <c r="AP1059" s="4">
        <v>10</v>
      </c>
      <c r="AQ1059" s="4">
        <f ca="1">IF($AP1059=1,IF(INDIRECT(ADDRESS(($AN1059-1)*3+$AO1059+5,$AP1059+7))="",0,INDIRECT(ADDRESS(($AN1059-1)*3+$AO1059+5,$AP1059+7))),IF(INDIRECT(ADDRESS(($AN1059-1)*3+$AO1059+5,$AP1059+7))="",0,IF(COUNTIF(INDIRECT(ADDRESS(($AN1059-1)*36+($AO1059-1)*12+6,COLUMN())):INDIRECT(ADDRESS(($AN1059-1)*36+($AO1059-1)*12+$AP1059+4,COLUMN())),INDIRECT(ADDRESS(($AN1059-1)*3+$AO1059+5,$AP1059+7)))&gt;=1,0,INDIRECT(ADDRESS(($AN1059-1)*3+$AO1059+5,$AP1059+7)))))</f>
        <v>0</v>
      </c>
      <c r="AR1059" s="4">
        <f ca="1">COUNTIF(INDIRECT("H"&amp;(ROW()+12*(($AN1059-1)*3+$AO1059)-ROW())/12+5):INDIRECT("S"&amp;(ROW()+12*(($AN1059-1)*3+$AO1059)-ROW())/12+5),AQ1059)</f>
        <v>0</v>
      </c>
      <c r="AU1059" s="4">
        <f ca="1">IF(AND(AQ1059&gt;0,AR1059&gt;0),COUNTIF(AU$6:AU1058,"&gt;0")+1,0)</f>
        <v>0</v>
      </c>
    </row>
    <row r="1060" spans="40:47">
      <c r="AN1060" s="4">
        <v>30</v>
      </c>
      <c r="AO1060" s="4">
        <v>1</v>
      </c>
      <c r="AP1060" s="4">
        <v>11</v>
      </c>
      <c r="AQ1060" s="4">
        <f ca="1">IF($AP1060=1,IF(INDIRECT(ADDRESS(($AN1060-1)*3+$AO1060+5,$AP1060+7))="",0,INDIRECT(ADDRESS(($AN1060-1)*3+$AO1060+5,$AP1060+7))),IF(INDIRECT(ADDRESS(($AN1060-1)*3+$AO1060+5,$AP1060+7))="",0,IF(COUNTIF(INDIRECT(ADDRESS(($AN1060-1)*36+($AO1060-1)*12+6,COLUMN())):INDIRECT(ADDRESS(($AN1060-1)*36+($AO1060-1)*12+$AP1060+4,COLUMN())),INDIRECT(ADDRESS(($AN1060-1)*3+$AO1060+5,$AP1060+7)))&gt;=1,0,INDIRECT(ADDRESS(($AN1060-1)*3+$AO1060+5,$AP1060+7)))))</f>
        <v>0</v>
      </c>
      <c r="AR1060" s="4">
        <f ca="1">COUNTIF(INDIRECT("H"&amp;(ROW()+12*(($AN1060-1)*3+$AO1060)-ROW())/12+5):INDIRECT("S"&amp;(ROW()+12*(($AN1060-1)*3+$AO1060)-ROW())/12+5),AQ1060)</f>
        <v>0</v>
      </c>
      <c r="AU1060" s="4">
        <f ca="1">IF(AND(AQ1060&gt;0,AR1060&gt;0),COUNTIF(AU$6:AU1059,"&gt;0")+1,0)</f>
        <v>0</v>
      </c>
    </row>
    <row r="1061" spans="40:47">
      <c r="AN1061" s="4">
        <v>30</v>
      </c>
      <c r="AO1061" s="4">
        <v>1</v>
      </c>
      <c r="AP1061" s="4">
        <v>12</v>
      </c>
      <c r="AQ1061" s="4">
        <f ca="1">IF($AP1061=1,IF(INDIRECT(ADDRESS(($AN1061-1)*3+$AO1061+5,$AP1061+7))="",0,INDIRECT(ADDRESS(($AN1061-1)*3+$AO1061+5,$AP1061+7))),IF(INDIRECT(ADDRESS(($AN1061-1)*3+$AO1061+5,$AP1061+7))="",0,IF(COUNTIF(INDIRECT(ADDRESS(($AN1061-1)*36+($AO1061-1)*12+6,COLUMN())):INDIRECT(ADDRESS(($AN1061-1)*36+($AO1061-1)*12+$AP1061+4,COLUMN())),INDIRECT(ADDRESS(($AN1061-1)*3+$AO1061+5,$AP1061+7)))&gt;=1,0,INDIRECT(ADDRESS(($AN1061-1)*3+$AO1061+5,$AP1061+7)))))</f>
        <v>0</v>
      </c>
      <c r="AR1061" s="4">
        <f ca="1">COUNTIF(INDIRECT("H"&amp;(ROW()+12*(($AN1061-1)*3+$AO1061)-ROW())/12+5):INDIRECT("S"&amp;(ROW()+12*(($AN1061-1)*3+$AO1061)-ROW())/12+5),AQ1061)</f>
        <v>0</v>
      </c>
      <c r="AU1061" s="4">
        <f ca="1">IF(AND(AQ1061&gt;0,AR1061&gt;0),COUNTIF(AU$6:AU1060,"&gt;0")+1,0)</f>
        <v>0</v>
      </c>
    </row>
    <row r="1062" spans="40:47">
      <c r="AN1062" s="4">
        <v>30</v>
      </c>
      <c r="AO1062" s="4">
        <v>2</v>
      </c>
      <c r="AP1062" s="4">
        <v>1</v>
      </c>
      <c r="AQ1062" s="4">
        <f ca="1">IF($AP1062=1,IF(INDIRECT(ADDRESS(($AN1062-1)*3+$AO1062+5,$AP1062+7))="",0,INDIRECT(ADDRESS(($AN1062-1)*3+$AO1062+5,$AP1062+7))),IF(INDIRECT(ADDRESS(($AN1062-1)*3+$AO1062+5,$AP1062+7))="",0,IF(COUNTIF(INDIRECT(ADDRESS(($AN1062-1)*36+($AO1062-1)*12+6,COLUMN())):INDIRECT(ADDRESS(($AN1062-1)*36+($AO1062-1)*12+$AP1062+4,COLUMN())),INDIRECT(ADDRESS(($AN1062-1)*3+$AO1062+5,$AP1062+7)))&gt;=1,0,INDIRECT(ADDRESS(($AN1062-1)*3+$AO1062+5,$AP1062+7)))))</f>
        <v>0</v>
      </c>
      <c r="AR1062" s="4">
        <f ca="1">COUNTIF(INDIRECT("H"&amp;(ROW()+12*(($AN1062-1)*3+$AO1062)-ROW())/12+5):INDIRECT("S"&amp;(ROW()+12*(($AN1062-1)*3+$AO1062)-ROW())/12+5),AQ1062)</f>
        <v>0</v>
      </c>
      <c r="AU1062" s="4">
        <f ca="1">IF(AND(AQ1062&gt;0,AR1062&gt;0),COUNTIF(AU$6:AU1061,"&gt;0")+1,0)</f>
        <v>0</v>
      </c>
    </row>
    <row r="1063" spans="40:47">
      <c r="AN1063" s="4">
        <v>30</v>
      </c>
      <c r="AO1063" s="4">
        <v>2</v>
      </c>
      <c r="AP1063" s="4">
        <v>2</v>
      </c>
      <c r="AQ1063" s="4">
        <f ca="1">IF($AP1063=1,IF(INDIRECT(ADDRESS(($AN1063-1)*3+$AO1063+5,$AP1063+7))="",0,INDIRECT(ADDRESS(($AN1063-1)*3+$AO1063+5,$AP1063+7))),IF(INDIRECT(ADDRESS(($AN1063-1)*3+$AO1063+5,$AP1063+7))="",0,IF(COUNTIF(INDIRECT(ADDRESS(($AN1063-1)*36+($AO1063-1)*12+6,COLUMN())):INDIRECT(ADDRESS(($AN1063-1)*36+($AO1063-1)*12+$AP1063+4,COLUMN())),INDIRECT(ADDRESS(($AN1063-1)*3+$AO1063+5,$AP1063+7)))&gt;=1,0,INDIRECT(ADDRESS(($AN1063-1)*3+$AO1063+5,$AP1063+7)))))</f>
        <v>0</v>
      </c>
      <c r="AR1063" s="4">
        <f ca="1">COUNTIF(INDIRECT("H"&amp;(ROW()+12*(($AN1063-1)*3+$AO1063)-ROW())/12+5):INDIRECT("S"&amp;(ROW()+12*(($AN1063-1)*3+$AO1063)-ROW())/12+5),AQ1063)</f>
        <v>0</v>
      </c>
      <c r="AU1063" s="4">
        <f ca="1">IF(AND(AQ1063&gt;0,AR1063&gt;0),COUNTIF(AU$6:AU1062,"&gt;0")+1,0)</f>
        <v>0</v>
      </c>
    </row>
    <row r="1064" spans="40:47">
      <c r="AN1064" s="4">
        <v>30</v>
      </c>
      <c r="AO1064" s="4">
        <v>2</v>
      </c>
      <c r="AP1064" s="4">
        <v>3</v>
      </c>
      <c r="AQ1064" s="4">
        <f ca="1">IF($AP1064=1,IF(INDIRECT(ADDRESS(($AN1064-1)*3+$AO1064+5,$AP1064+7))="",0,INDIRECT(ADDRESS(($AN1064-1)*3+$AO1064+5,$AP1064+7))),IF(INDIRECT(ADDRESS(($AN1064-1)*3+$AO1064+5,$AP1064+7))="",0,IF(COUNTIF(INDIRECT(ADDRESS(($AN1064-1)*36+($AO1064-1)*12+6,COLUMN())):INDIRECT(ADDRESS(($AN1064-1)*36+($AO1064-1)*12+$AP1064+4,COLUMN())),INDIRECT(ADDRESS(($AN1064-1)*3+$AO1064+5,$AP1064+7)))&gt;=1,0,INDIRECT(ADDRESS(($AN1064-1)*3+$AO1064+5,$AP1064+7)))))</f>
        <v>0</v>
      </c>
      <c r="AR1064" s="4">
        <f ca="1">COUNTIF(INDIRECT("H"&amp;(ROW()+12*(($AN1064-1)*3+$AO1064)-ROW())/12+5):INDIRECT("S"&amp;(ROW()+12*(($AN1064-1)*3+$AO1064)-ROW())/12+5),AQ1064)</f>
        <v>0</v>
      </c>
      <c r="AU1064" s="4">
        <f ca="1">IF(AND(AQ1064&gt;0,AR1064&gt;0),COUNTIF(AU$6:AU1063,"&gt;0")+1,0)</f>
        <v>0</v>
      </c>
    </row>
    <row r="1065" spans="40:47">
      <c r="AN1065" s="4">
        <v>30</v>
      </c>
      <c r="AO1065" s="4">
        <v>2</v>
      </c>
      <c r="AP1065" s="4">
        <v>4</v>
      </c>
      <c r="AQ1065" s="4">
        <f ca="1">IF($AP1065=1,IF(INDIRECT(ADDRESS(($AN1065-1)*3+$AO1065+5,$AP1065+7))="",0,INDIRECT(ADDRESS(($AN1065-1)*3+$AO1065+5,$AP1065+7))),IF(INDIRECT(ADDRESS(($AN1065-1)*3+$AO1065+5,$AP1065+7))="",0,IF(COUNTIF(INDIRECT(ADDRESS(($AN1065-1)*36+($AO1065-1)*12+6,COLUMN())):INDIRECT(ADDRESS(($AN1065-1)*36+($AO1065-1)*12+$AP1065+4,COLUMN())),INDIRECT(ADDRESS(($AN1065-1)*3+$AO1065+5,$AP1065+7)))&gt;=1,0,INDIRECT(ADDRESS(($AN1065-1)*3+$AO1065+5,$AP1065+7)))))</f>
        <v>0</v>
      </c>
      <c r="AR1065" s="4">
        <f ca="1">COUNTIF(INDIRECT("H"&amp;(ROW()+12*(($AN1065-1)*3+$AO1065)-ROW())/12+5):INDIRECT("S"&amp;(ROW()+12*(($AN1065-1)*3+$AO1065)-ROW())/12+5),AQ1065)</f>
        <v>0</v>
      </c>
      <c r="AU1065" s="4">
        <f ca="1">IF(AND(AQ1065&gt;0,AR1065&gt;0),COUNTIF(AU$6:AU1064,"&gt;0")+1,0)</f>
        <v>0</v>
      </c>
    </row>
    <row r="1066" spans="40:47">
      <c r="AN1066" s="4">
        <v>30</v>
      </c>
      <c r="AO1066" s="4">
        <v>2</v>
      </c>
      <c r="AP1066" s="4">
        <v>5</v>
      </c>
      <c r="AQ1066" s="4">
        <f ca="1">IF($AP1066=1,IF(INDIRECT(ADDRESS(($AN1066-1)*3+$AO1066+5,$AP1066+7))="",0,INDIRECT(ADDRESS(($AN1066-1)*3+$AO1066+5,$AP1066+7))),IF(INDIRECT(ADDRESS(($AN1066-1)*3+$AO1066+5,$AP1066+7))="",0,IF(COUNTIF(INDIRECT(ADDRESS(($AN1066-1)*36+($AO1066-1)*12+6,COLUMN())):INDIRECT(ADDRESS(($AN1066-1)*36+($AO1066-1)*12+$AP1066+4,COLUMN())),INDIRECT(ADDRESS(($AN1066-1)*3+$AO1066+5,$AP1066+7)))&gt;=1,0,INDIRECT(ADDRESS(($AN1066-1)*3+$AO1066+5,$AP1066+7)))))</f>
        <v>0</v>
      </c>
      <c r="AR1066" s="4">
        <f ca="1">COUNTIF(INDIRECT("H"&amp;(ROW()+12*(($AN1066-1)*3+$AO1066)-ROW())/12+5):INDIRECT("S"&amp;(ROW()+12*(($AN1066-1)*3+$AO1066)-ROW())/12+5),AQ1066)</f>
        <v>0</v>
      </c>
      <c r="AU1066" s="4">
        <f ca="1">IF(AND(AQ1066&gt;0,AR1066&gt;0),COUNTIF(AU$6:AU1065,"&gt;0")+1,0)</f>
        <v>0</v>
      </c>
    </row>
    <row r="1067" spans="40:47">
      <c r="AN1067" s="4">
        <v>30</v>
      </c>
      <c r="AO1067" s="4">
        <v>2</v>
      </c>
      <c r="AP1067" s="4">
        <v>6</v>
      </c>
      <c r="AQ1067" s="4">
        <f ca="1">IF($AP1067=1,IF(INDIRECT(ADDRESS(($AN1067-1)*3+$AO1067+5,$AP1067+7))="",0,INDIRECT(ADDRESS(($AN1067-1)*3+$AO1067+5,$AP1067+7))),IF(INDIRECT(ADDRESS(($AN1067-1)*3+$AO1067+5,$AP1067+7))="",0,IF(COUNTIF(INDIRECT(ADDRESS(($AN1067-1)*36+($AO1067-1)*12+6,COLUMN())):INDIRECT(ADDRESS(($AN1067-1)*36+($AO1067-1)*12+$AP1067+4,COLUMN())),INDIRECT(ADDRESS(($AN1067-1)*3+$AO1067+5,$AP1067+7)))&gt;=1,0,INDIRECT(ADDRESS(($AN1067-1)*3+$AO1067+5,$AP1067+7)))))</f>
        <v>0</v>
      </c>
      <c r="AR1067" s="4">
        <f ca="1">COUNTIF(INDIRECT("H"&amp;(ROW()+12*(($AN1067-1)*3+$AO1067)-ROW())/12+5):INDIRECT("S"&amp;(ROW()+12*(($AN1067-1)*3+$AO1067)-ROW())/12+5),AQ1067)</f>
        <v>0</v>
      </c>
      <c r="AU1067" s="4">
        <f ca="1">IF(AND(AQ1067&gt;0,AR1067&gt;0),COUNTIF(AU$6:AU1066,"&gt;0")+1,0)</f>
        <v>0</v>
      </c>
    </row>
    <row r="1068" spans="40:47">
      <c r="AN1068" s="4">
        <v>30</v>
      </c>
      <c r="AO1068" s="4">
        <v>2</v>
      </c>
      <c r="AP1068" s="4">
        <v>7</v>
      </c>
      <c r="AQ1068" s="4">
        <f ca="1">IF($AP1068=1,IF(INDIRECT(ADDRESS(($AN1068-1)*3+$AO1068+5,$AP1068+7))="",0,INDIRECT(ADDRESS(($AN1068-1)*3+$AO1068+5,$AP1068+7))),IF(INDIRECT(ADDRESS(($AN1068-1)*3+$AO1068+5,$AP1068+7))="",0,IF(COUNTIF(INDIRECT(ADDRESS(($AN1068-1)*36+($AO1068-1)*12+6,COLUMN())):INDIRECT(ADDRESS(($AN1068-1)*36+($AO1068-1)*12+$AP1068+4,COLUMN())),INDIRECT(ADDRESS(($AN1068-1)*3+$AO1068+5,$AP1068+7)))&gt;=1,0,INDIRECT(ADDRESS(($AN1068-1)*3+$AO1068+5,$AP1068+7)))))</f>
        <v>0</v>
      </c>
      <c r="AR1068" s="4">
        <f ca="1">COUNTIF(INDIRECT("H"&amp;(ROW()+12*(($AN1068-1)*3+$AO1068)-ROW())/12+5):INDIRECT("S"&amp;(ROW()+12*(($AN1068-1)*3+$AO1068)-ROW())/12+5),AQ1068)</f>
        <v>0</v>
      </c>
      <c r="AU1068" s="4">
        <f ca="1">IF(AND(AQ1068&gt;0,AR1068&gt;0),COUNTIF(AU$6:AU1067,"&gt;0")+1,0)</f>
        <v>0</v>
      </c>
    </row>
    <row r="1069" spans="40:47">
      <c r="AN1069" s="4">
        <v>30</v>
      </c>
      <c r="AO1069" s="4">
        <v>2</v>
      </c>
      <c r="AP1069" s="4">
        <v>8</v>
      </c>
      <c r="AQ1069" s="4">
        <f ca="1">IF($AP1069=1,IF(INDIRECT(ADDRESS(($AN1069-1)*3+$AO1069+5,$AP1069+7))="",0,INDIRECT(ADDRESS(($AN1069-1)*3+$AO1069+5,$AP1069+7))),IF(INDIRECT(ADDRESS(($AN1069-1)*3+$AO1069+5,$AP1069+7))="",0,IF(COUNTIF(INDIRECT(ADDRESS(($AN1069-1)*36+($AO1069-1)*12+6,COLUMN())):INDIRECT(ADDRESS(($AN1069-1)*36+($AO1069-1)*12+$AP1069+4,COLUMN())),INDIRECT(ADDRESS(($AN1069-1)*3+$AO1069+5,$AP1069+7)))&gt;=1,0,INDIRECT(ADDRESS(($AN1069-1)*3+$AO1069+5,$AP1069+7)))))</f>
        <v>0</v>
      </c>
      <c r="AR1069" s="4">
        <f ca="1">COUNTIF(INDIRECT("H"&amp;(ROW()+12*(($AN1069-1)*3+$AO1069)-ROW())/12+5):INDIRECT("S"&amp;(ROW()+12*(($AN1069-1)*3+$AO1069)-ROW())/12+5),AQ1069)</f>
        <v>0</v>
      </c>
      <c r="AU1069" s="4">
        <f ca="1">IF(AND(AQ1069&gt;0,AR1069&gt;0),COUNTIF(AU$6:AU1068,"&gt;0")+1,0)</f>
        <v>0</v>
      </c>
    </row>
    <row r="1070" spans="40:47">
      <c r="AN1070" s="4">
        <v>30</v>
      </c>
      <c r="AO1070" s="4">
        <v>2</v>
      </c>
      <c r="AP1070" s="4">
        <v>9</v>
      </c>
      <c r="AQ1070" s="4">
        <f ca="1">IF($AP1070=1,IF(INDIRECT(ADDRESS(($AN1070-1)*3+$AO1070+5,$AP1070+7))="",0,INDIRECT(ADDRESS(($AN1070-1)*3+$AO1070+5,$AP1070+7))),IF(INDIRECT(ADDRESS(($AN1070-1)*3+$AO1070+5,$AP1070+7))="",0,IF(COUNTIF(INDIRECT(ADDRESS(($AN1070-1)*36+($AO1070-1)*12+6,COLUMN())):INDIRECT(ADDRESS(($AN1070-1)*36+($AO1070-1)*12+$AP1070+4,COLUMN())),INDIRECT(ADDRESS(($AN1070-1)*3+$AO1070+5,$AP1070+7)))&gt;=1,0,INDIRECT(ADDRESS(($AN1070-1)*3+$AO1070+5,$AP1070+7)))))</f>
        <v>0</v>
      </c>
      <c r="AR1070" s="4">
        <f ca="1">COUNTIF(INDIRECT("H"&amp;(ROW()+12*(($AN1070-1)*3+$AO1070)-ROW())/12+5):INDIRECT("S"&amp;(ROW()+12*(($AN1070-1)*3+$AO1070)-ROW())/12+5),AQ1070)</f>
        <v>0</v>
      </c>
      <c r="AU1070" s="4">
        <f ca="1">IF(AND(AQ1070&gt;0,AR1070&gt;0),COUNTIF(AU$6:AU1069,"&gt;0")+1,0)</f>
        <v>0</v>
      </c>
    </row>
    <row r="1071" spans="40:47">
      <c r="AN1071" s="4">
        <v>30</v>
      </c>
      <c r="AO1071" s="4">
        <v>2</v>
      </c>
      <c r="AP1071" s="4">
        <v>10</v>
      </c>
      <c r="AQ1071" s="4">
        <f ca="1">IF($AP1071=1,IF(INDIRECT(ADDRESS(($AN1071-1)*3+$AO1071+5,$AP1071+7))="",0,INDIRECT(ADDRESS(($AN1071-1)*3+$AO1071+5,$AP1071+7))),IF(INDIRECT(ADDRESS(($AN1071-1)*3+$AO1071+5,$AP1071+7))="",0,IF(COUNTIF(INDIRECT(ADDRESS(($AN1071-1)*36+($AO1071-1)*12+6,COLUMN())):INDIRECT(ADDRESS(($AN1071-1)*36+($AO1071-1)*12+$AP1071+4,COLUMN())),INDIRECT(ADDRESS(($AN1071-1)*3+$AO1071+5,$AP1071+7)))&gt;=1,0,INDIRECT(ADDRESS(($AN1071-1)*3+$AO1071+5,$AP1071+7)))))</f>
        <v>0</v>
      </c>
      <c r="AR1071" s="4">
        <f ca="1">COUNTIF(INDIRECT("H"&amp;(ROW()+12*(($AN1071-1)*3+$AO1071)-ROW())/12+5):INDIRECT("S"&amp;(ROW()+12*(($AN1071-1)*3+$AO1071)-ROW())/12+5),AQ1071)</f>
        <v>0</v>
      </c>
      <c r="AU1071" s="4">
        <f ca="1">IF(AND(AQ1071&gt;0,AR1071&gt;0),COUNTIF(AU$6:AU1070,"&gt;0")+1,0)</f>
        <v>0</v>
      </c>
    </row>
    <row r="1072" spans="40:47">
      <c r="AN1072" s="4">
        <v>30</v>
      </c>
      <c r="AO1072" s="4">
        <v>2</v>
      </c>
      <c r="AP1072" s="4">
        <v>11</v>
      </c>
      <c r="AQ1072" s="4">
        <f ca="1">IF($AP1072=1,IF(INDIRECT(ADDRESS(($AN1072-1)*3+$AO1072+5,$AP1072+7))="",0,INDIRECT(ADDRESS(($AN1072-1)*3+$AO1072+5,$AP1072+7))),IF(INDIRECT(ADDRESS(($AN1072-1)*3+$AO1072+5,$AP1072+7))="",0,IF(COUNTIF(INDIRECT(ADDRESS(($AN1072-1)*36+($AO1072-1)*12+6,COLUMN())):INDIRECT(ADDRESS(($AN1072-1)*36+($AO1072-1)*12+$AP1072+4,COLUMN())),INDIRECT(ADDRESS(($AN1072-1)*3+$AO1072+5,$AP1072+7)))&gt;=1,0,INDIRECT(ADDRESS(($AN1072-1)*3+$AO1072+5,$AP1072+7)))))</f>
        <v>0</v>
      </c>
      <c r="AR1072" s="4">
        <f ca="1">COUNTIF(INDIRECT("H"&amp;(ROW()+12*(($AN1072-1)*3+$AO1072)-ROW())/12+5):INDIRECT("S"&amp;(ROW()+12*(($AN1072-1)*3+$AO1072)-ROW())/12+5),AQ1072)</f>
        <v>0</v>
      </c>
      <c r="AU1072" s="4">
        <f ca="1">IF(AND(AQ1072&gt;0,AR1072&gt;0),COUNTIF(AU$6:AU1071,"&gt;0")+1,0)</f>
        <v>0</v>
      </c>
    </row>
    <row r="1073" spans="40:47">
      <c r="AN1073" s="4">
        <v>30</v>
      </c>
      <c r="AO1073" s="4">
        <v>2</v>
      </c>
      <c r="AP1073" s="4">
        <v>12</v>
      </c>
      <c r="AQ1073" s="4">
        <f ca="1">IF($AP1073=1,IF(INDIRECT(ADDRESS(($AN1073-1)*3+$AO1073+5,$AP1073+7))="",0,INDIRECT(ADDRESS(($AN1073-1)*3+$AO1073+5,$AP1073+7))),IF(INDIRECT(ADDRESS(($AN1073-1)*3+$AO1073+5,$AP1073+7))="",0,IF(COUNTIF(INDIRECT(ADDRESS(($AN1073-1)*36+($AO1073-1)*12+6,COLUMN())):INDIRECT(ADDRESS(($AN1073-1)*36+($AO1073-1)*12+$AP1073+4,COLUMN())),INDIRECT(ADDRESS(($AN1073-1)*3+$AO1073+5,$AP1073+7)))&gt;=1,0,INDIRECT(ADDRESS(($AN1073-1)*3+$AO1073+5,$AP1073+7)))))</f>
        <v>0</v>
      </c>
      <c r="AR1073" s="4">
        <f ca="1">COUNTIF(INDIRECT("H"&amp;(ROW()+12*(($AN1073-1)*3+$AO1073)-ROW())/12+5):INDIRECT("S"&amp;(ROW()+12*(($AN1073-1)*3+$AO1073)-ROW())/12+5),AQ1073)</f>
        <v>0</v>
      </c>
      <c r="AU1073" s="4">
        <f ca="1">IF(AND(AQ1073&gt;0,AR1073&gt;0),COUNTIF(AU$6:AU1072,"&gt;0")+1,0)</f>
        <v>0</v>
      </c>
    </row>
    <row r="1074" spans="40:47">
      <c r="AN1074" s="4">
        <v>30</v>
      </c>
      <c r="AO1074" s="4">
        <v>3</v>
      </c>
      <c r="AP1074" s="4">
        <v>1</v>
      </c>
      <c r="AQ1074" s="4">
        <f ca="1">IF($AP1074=1,IF(INDIRECT(ADDRESS(($AN1074-1)*3+$AO1074+5,$AP1074+7))="",0,INDIRECT(ADDRESS(($AN1074-1)*3+$AO1074+5,$AP1074+7))),IF(INDIRECT(ADDRESS(($AN1074-1)*3+$AO1074+5,$AP1074+7))="",0,IF(COUNTIF(INDIRECT(ADDRESS(($AN1074-1)*36+($AO1074-1)*12+6,COLUMN())):INDIRECT(ADDRESS(($AN1074-1)*36+($AO1074-1)*12+$AP1074+4,COLUMN())),INDIRECT(ADDRESS(($AN1074-1)*3+$AO1074+5,$AP1074+7)))&gt;=1,0,INDIRECT(ADDRESS(($AN1074-1)*3+$AO1074+5,$AP1074+7)))))</f>
        <v>0</v>
      </c>
      <c r="AR1074" s="4">
        <f ca="1">COUNTIF(INDIRECT("H"&amp;(ROW()+12*(($AN1074-1)*3+$AO1074)-ROW())/12+5):INDIRECT("S"&amp;(ROW()+12*(($AN1074-1)*3+$AO1074)-ROW())/12+5),AQ1074)</f>
        <v>0</v>
      </c>
      <c r="AU1074" s="4">
        <f ca="1">IF(AND(AQ1074&gt;0,AR1074&gt;0),COUNTIF(AU$6:AU1073,"&gt;0")+1,0)</f>
        <v>0</v>
      </c>
    </row>
    <row r="1075" spans="40:47">
      <c r="AN1075" s="4">
        <v>30</v>
      </c>
      <c r="AO1075" s="4">
        <v>3</v>
      </c>
      <c r="AP1075" s="4">
        <v>2</v>
      </c>
      <c r="AQ1075" s="4">
        <f ca="1">IF($AP1075=1,IF(INDIRECT(ADDRESS(($AN1075-1)*3+$AO1075+5,$AP1075+7))="",0,INDIRECT(ADDRESS(($AN1075-1)*3+$AO1075+5,$AP1075+7))),IF(INDIRECT(ADDRESS(($AN1075-1)*3+$AO1075+5,$AP1075+7))="",0,IF(COUNTIF(INDIRECT(ADDRESS(($AN1075-1)*36+($AO1075-1)*12+6,COLUMN())):INDIRECT(ADDRESS(($AN1075-1)*36+($AO1075-1)*12+$AP1075+4,COLUMN())),INDIRECT(ADDRESS(($AN1075-1)*3+$AO1075+5,$AP1075+7)))&gt;=1,0,INDIRECT(ADDRESS(($AN1075-1)*3+$AO1075+5,$AP1075+7)))))</f>
        <v>0</v>
      </c>
      <c r="AR1075" s="4">
        <f ca="1">COUNTIF(INDIRECT("H"&amp;(ROW()+12*(($AN1075-1)*3+$AO1075)-ROW())/12+5):INDIRECT("S"&amp;(ROW()+12*(($AN1075-1)*3+$AO1075)-ROW())/12+5),AQ1075)</f>
        <v>0</v>
      </c>
      <c r="AU1075" s="4">
        <f ca="1">IF(AND(AQ1075&gt;0,AR1075&gt;0),COUNTIF(AU$6:AU1074,"&gt;0")+1,0)</f>
        <v>0</v>
      </c>
    </row>
    <row r="1076" spans="40:47">
      <c r="AN1076" s="4">
        <v>30</v>
      </c>
      <c r="AO1076" s="4">
        <v>3</v>
      </c>
      <c r="AP1076" s="4">
        <v>3</v>
      </c>
      <c r="AQ1076" s="4">
        <f ca="1">IF($AP1076=1,IF(INDIRECT(ADDRESS(($AN1076-1)*3+$AO1076+5,$AP1076+7))="",0,INDIRECT(ADDRESS(($AN1076-1)*3+$AO1076+5,$AP1076+7))),IF(INDIRECT(ADDRESS(($AN1076-1)*3+$AO1076+5,$AP1076+7))="",0,IF(COUNTIF(INDIRECT(ADDRESS(($AN1076-1)*36+($AO1076-1)*12+6,COLUMN())):INDIRECT(ADDRESS(($AN1076-1)*36+($AO1076-1)*12+$AP1076+4,COLUMN())),INDIRECT(ADDRESS(($AN1076-1)*3+$AO1076+5,$AP1076+7)))&gt;=1,0,INDIRECT(ADDRESS(($AN1076-1)*3+$AO1076+5,$AP1076+7)))))</f>
        <v>0</v>
      </c>
      <c r="AR1076" s="4">
        <f ca="1">COUNTIF(INDIRECT("H"&amp;(ROW()+12*(($AN1076-1)*3+$AO1076)-ROW())/12+5):INDIRECT("S"&amp;(ROW()+12*(($AN1076-1)*3+$AO1076)-ROW())/12+5),AQ1076)</f>
        <v>0</v>
      </c>
      <c r="AU1076" s="4">
        <f ca="1">IF(AND(AQ1076&gt;0,AR1076&gt;0),COUNTIF(AU$6:AU1075,"&gt;0")+1,0)</f>
        <v>0</v>
      </c>
    </row>
    <row r="1077" spans="40:47">
      <c r="AN1077" s="4">
        <v>30</v>
      </c>
      <c r="AO1077" s="4">
        <v>3</v>
      </c>
      <c r="AP1077" s="4">
        <v>4</v>
      </c>
      <c r="AQ1077" s="4">
        <f ca="1">IF($AP1077=1,IF(INDIRECT(ADDRESS(($AN1077-1)*3+$AO1077+5,$AP1077+7))="",0,INDIRECT(ADDRESS(($AN1077-1)*3+$AO1077+5,$AP1077+7))),IF(INDIRECT(ADDRESS(($AN1077-1)*3+$AO1077+5,$AP1077+7))="",0,IF(COUNTIF(INDIRECT(ADDRESS(($AN1077-1)*36+($AO1077-1)*12+6,COLUMN())):INDIRECT(ADDRESS(($AN1077-1)*36+($AO1077-1)*12+$AP1077+4,COLUMN())),INDIRECT(ADDRESS(($AN1077-1)*3+$AO1077+5,$AP1077+7)))&gt;=1,0,INDIRECT(ADDRESS(($AN1077-1)*3+$AO1077+5,$AP1077+7)))))</f>
        <v>0</v>
      </c>
      <c r="AR1077" s="4">
        <f ca="1">COUNTIF(INDIRECT("H"&amp;(ROW()+12*(($AN1077-1)*3+$AO1077)-ROW())/12+5):INDIRECT("S"&amp;(ROW()+12*(($AN1077-1)*3+$AO1077)-ROW())/12+5),AQ1077)</f>
        <v>0</v>
      </c>
      <c r="AU1077" s="4">
        <f ca="1">IF(AND(AQ1077&gt;0,AR1077&gt;0),COUNTIF(AU$6:AU1076,"&gt;0")+1,0)</f>
        <v>0</v>
      </c>
    </row>
    <row r="1078" spans="40:47">
      <c r="AN1078" s="4">
        <v>30</v>
      </c>
      <c r="AO1078" s="4">
        <v>3</v>
      </c>
      <c r="AP1078" s="4">
        <v>5</v>
      </c>
      <c r="AQ1078" s="4">
        <f ca="1">IF($AP1078=1,IF(INDIRECT(ADDRESS(($AN1078-1)*3+$AO1078+5,$AP1078+7))="",0,INDIRECT(ADDRESS(($AN1078-1)*3+$AO1078+5,$AP1078+7))),IF(INDIRECT(ADDRESS(($AN1078-1)*3+$AO1078+5,$AP1078+7))="",0,IF(COUNTIF(INDIRECT(ADDRESS(($AN1078-1)*36+($AO1078-1)*12+6,COLUMN())):INDIRECT(ADDRESS(($AN1078-1)*36+($AO1078-1)*12+$AP1078+4,COLUMN())),INDIRECT(ADDRESS(($AN1078-1)*3+$AO1078+5,$AP1078+7)))&gt;=1,0,INDIRECT(ADDRESS(($AN1078-1)*3+$AO1078+5,$AP1078+7)))))</f>
        <v>0</v>
      </c>
      <c r="AR1078" s="4">
        <f ca="1">COUNTIF(INDIRECT("H"&amp;(ROW()+12*(($AN1078-1)*3+$AO1078)-ROW())/12+5):INDIRECT("S"&amp;(ROW()+12*(($AN1078-1)*3+$AO1078)-ROW())/12+5),AQ1078)</f>
        <v>0</v>
      </c>
      <c r="AU1078" s="4">
        <f ca="1">IF(AND(AQ1078&gt;0,AR1078&gt;0),COUNTIF(AU$6:AU1077,"&gt;0")+1,0)</f>
        <v>0</v>
      </c>
    </row>
    <row r="1079" spans="40:47">
      <c r="AN1079" s="4">
        <v>30</v>
      </c>
      <c r="AO1079" s="4">
        <v>3</v>
      </c>
      <c r="AP1079" s="4">
        <v>6</v>
      </c>
      <c r="AQ1079" s="4">
        <f ca="1">IF($AP1079=1,IF(INDIRECT(ADDRESS(($AN1079-1)*3+$AO1079+5,$AP1079+7))="",0,INDIRECT(ADDRESS(($AN1079-1)*3+$AO1079+5,$AP1079+7))),IF(INDIRECT(ADDRESS(($AN1079-1)*3+$AO1079+5,$AP1079+7))="",0,IF(COUNTIF(INDIRECT(ADDRESS(($AN1079-1)*36+($AO1079-1)*12+6,COLUMN())):INDIRECT(ADDRESS(($AN1079-1)*36+($AO1079-1)*12+$AP1079+4,COLUMN())),INDIRECT(ADDRESS(($AN1079-1)*3+$AO1079+5,$AP1079+7)))&gt;=1,0,INDIRECT(ADDRESS(($AN1079-1)*3+$AO1079+5,$AP1079+7)))))</f>
        <v>0</v>
      </c>
      <c r="AR1079" s="4">
        <f ca="1">COUNTIF(INDIRECT("H"&amp;(ROW()+12*(($AN1079-1)*3+$AO1079)-ROW())/12+5):INDIRECT("S"&amp;(ROW()+12*(($AN1079-1)*3+$AO1079)-ROW())/12+5),AQ1079)</f>
        <v>0</v>
      </c>
      <c r="AU1079" s="4">
        <f ca="1">IF(AND(AQ1079&gt;0,AR1079&gt;0),COUNTIF(AU$6:AU1078,"&gt;0")+1,0)</f>
        <v>0</v>
      </c>
    </row>
    <row r="1080" spans="40:47">
      <c r="AN1080" s="4">
        <v>30</v>
      </c>
      <c r="AO1080" s="4">
        <v>3</v>
      </c>
      <c r="AP1080" s="4">
        <v>7</v>
      </c>
      <c r="AQ1080" s="4">
        <f ca="1">IF($AP1080=1,IF(INDIRECT(ADDRESS(($AN1080-1)*3+$AO1080+5,$AP1080+7))="",0,INDIRECT(ADDRESS(($AN1080-1)*3+$AO1080+5,$AP1080+7))),IF(INDIRECT(ADDRESS(($AN1080-1)*3+$AO1080+5,$AP1080+7))="",0,IF(COUNTIF(INDIRECT(ADDRESS(($AN1080-1)*36+($AO1080-1)*12+6,COLUMN())):INDIRECT(ADDRESS(($AN1080-1)*36+($AO1080-1)*12+$AP1080+4,COLUMN())),INDIRECT(ADDRESS(($AN1080-1)*3+$AO1080+5,$AP1080+7)))&gt;=1,0,INDIRECT(ADDRESS(($AN1080-1)*3+$AO1080+5,$AP1080+7)))))</f>
        <v>0</v>
      </c>
      <c r="AR1080" s="4">
        <f ca="1">COUNTIF(INDIRECT("H"&amp;(ROW()+12*(($AN1080-1)*3+$AO1080)-ROW())/12+5):INDIRECT("S"&amp;(ROW()+12*(($AN1080-1)*3+$AO1080)-ROW())/12+5),AQ1080)</f>
        <v>0</v>
      </c>
      <c r="AU1080" s="4">
        <f ca="1">IF(AND(AQ1080&gt;0,AR1080&gt;0),COUNTIF(AU$6:AU1079,"&gt;0")+1,0)</f>
        <v>0</v>
      </c>
    </row>
    <row r="1081" spans="40:47">
      <c r="AN1081" s="4">
        <v>30</v>
      </c>
      <c r="AO1081" s="4">
        <v>3</v>
      </c>
      <c r="AP1081" s="4">
        <v>8</v>
      </c>
      <c r="AQ1081" s="4">
        <f ca="1">IF($AP1081=1,IF(INDIRECT(ADDRESS(($AN1081-1)*3+$AO1081+5,$AP1081+7))="",0,INDIRECT(ADDRESS(($AN1081-1)*3+$AO1081+5,$AP1081+7))),IF(INDIRECT(ADDRESS(($AN1081-1)*3+$AO1081+5,$AP1081+7))="",0,IF(COUNTIF(INDIRECT(ADDRESS(($AN1081-1)*36+($AO1081-1)*12+6,COLUMN())):INDIRECT(ADDRESS(($AN1081-1)*36+($AO1081-1)*12+$AP1081+4,COLUMN())),INDIRECT(ADDRESS(($AN1081-1)*3+$AO1081+5,$AP1081+7)))&gt;=1,0,INDIRECT(ADDRESS(($AN1081-1)*3+$AO1081+5,$AP1081+7)))))</f>
        <v>0</v>
      </c>
      <c r="AR1081" s="4">
        <f ca="1">COUNTIF(INDIRECT("H"&amp;(ROW()+12*(($AN1081-1)*3+$AO1081)-ROW())/12+5):INDIRECT("S"&amp;(ROW()+12*(($AN1081-1)*3+$AO1081)-ROW())/12+5),AQ1081)</f>
        <v>0</v>
      </c>
      <c r="AU1081" s="4">
        <f ca="1">IF(AND(AQ1081&gt;0,AR1081&gt;0),COUNTIF(AU$6:AU1080,"&gt;0")+1,0)</f>
        <v>0</v>
      </c>
    </row>
    <row r="1082" spans="40:47">
      <c r="AN1082" s="4">
        <v>30</v>
      </c>
      <c r="AO1082" s="4">
        <v>3</v>
      </c>
      <c r="AP1082" s="4">
        <v>9</v>
      </c>
      <c r="AQ1082" s="4">
        <f ca="1">IF($AP1082=1,IF(INDIRECT(ADDRESS(($AN1082-1)*3+$AO1082+5,$AP1082+7))="",0,INDIRECT(ADDRESS(($AN1082-1)*3+$AO1082+5,$AP1082+7))),IF(INDIRECT(ADDRESS(($AN1082-1)*3+$AO1082+5,$AP1082+7))="",0,IF(COUNTIF(INDIRECT(ADDRESS(($AN1082-1)*36+($AO1082-1)*12+6,COLUMN())):INDIRECT(ADDRESS(($AN1082-1)*36+($AO1082-1)*12+$AP1082+4,COLUMN())),INDIRECT(ADDRESS(($AN1082-1)*3+$AO1082+5,$AP1082+7)))&gt;=1,0,INDIRECT(ADDRESS(($AN1082-1)*3+$AO1082+5,$AP1082+7)))))</f>
        <v>0</v>
      </c>
      <c r="AR1082" s="4">
        <f ca="1">COUNTIF(INDIRECT("H"&amp;(ROW()+12*(($AN1082-1)*3+$AO1082)-ROW())/12+5):INDIRECT("S"&amp;(ROW()+12*(($AN1082-1)*3+$AO1082)-ROW())/12+5),AQ1082)</f>
        <v>0</v>
      </c>
      <c r="AU1082" s="4">
        <f ca="1">IF(AND(AQ1082&gt;0,AR1082&gt;0),COUNTIF(AU$6:AU1081,"&gt;0")+1,0)</f>
        <v>0</v>
      </c>
    </row>
    <row r="1083" spans="40:47">
      <c r="AN1083" s="4">
        <v>30</v>
      </c>
      <c r="AO1083" s="4">
        <v>3</v>
      </c>
      <c r="AP1083" s="4">
        <v>10</v>
      </c>
      <c r="AQ1083" s="4">
        <f ca="1">IF($AP1083=1,IF(INDIRECT(ADDRESS(($AN1083-1)*3+$AO1083+5,$AP1083+7))="",0,INDIRECT(ADDRESS(($AN1083-1)*3+$AO1083+5,$AP1083+7))),IF(INDIRECT(ADDRESS(($AN1083-1)*3+$AO1083+5,$AP1083+7))="",0,IF(COUNTIF(INDIRECT(ADDRESS(($AN1083-1)*36+($AO1083-1)*12+6,COLUMN())):INDIRECT(ADDRESS(($AN1083-1)*36+($AO1083-1)*12+$AP1083+4,COLUMN())),INDIRECT(ADDRESS(($AN1083-1)*3+$AO1083+5,$AP1083+7)))&gt;=1,0,INDIRECT(ADDRESS(($AN1083-1)*3+$AO1083+5,$AP1083+7)))))</f>
        <v>0</v>
      </c>
      <c r="AR1083" s="4">
        <f ca="1">COUNTIF(INDIRECT("H"&amp;(ROW()+12*(($AN1083-1)*3+$AO1083)-ROW())/12+5):INDIRECT("S"&amp;(ROW()+12*(($AN1083-1)*3+$AO1083)-ROW())/12+5),AQ1083)</f>
        <v>0</v>
      </c>
      <c r="AU1083" s="4">
        <f ca="1">IF(AND(AQ1083&gt;0,AR1083&gt;0),COUNTIF(AU$6:AU1082,"&gt;0")+1,0)</f>
        <v>0</v>
      </c>
    </row>
    <row r="1084" spans="40:47">
      <c r="AN1084" s="4">
        <v>30</v>
      </c>
      <c r="AO1084" s="4">
        <v>3</v>
      </c>
      <c r="AP1084" s="4">
        <v>11</v>
      </c>
      <c r="AQ1084" s="4">
        <f ca="1">IF($AP1084=1,IF(INDIRECT(ADDRESS(($AN1084-1)*3+$AO1084+5,$AP1084+7))="",0,INDIRECT(ADDRESS(($AN1084-1)*3+$AO1084+5,$AP1084+7))),IF(INDIRECT(ADDRESS(($AN1084-1)*3+$AO1084+5,$AP1084+7))="",0,IF(COUNTIF(INDIRECT(ADDRESS(($AN1084-1)*36+($AO1084-1)*12+6,COLUMN())):INDIRECT(ADDRESS(($AN1084-1)*36+($AO1084-1)*12+$AP1084+4,COLUMN())),INDIRECT(ADDRESS(($AN1084-1)*3+$AO1084+5,$AP1084+7)))&gt;=1,0,INDIRECT(ADDRESS(($AN1084-1)*3+$AO1084+5,$AP1084+7)))))</f>
        <v>0</v>
      </c>
      <c r="AR1084" s="4">
        <f ca="1">COUNTIF(INDIRECT("H"&amp;(ROW()+12*(($AN1084-1)*3+$AO1084)-ROW())/12+5):INDIRECT("S"&amp;(ROW()+12*(($AN1084-1)*3+$AO1084)-ROW())/12+5),AQ1084)</f>
        <v>0</v>
      </c>
      <c r="AU1084" s="4">
        <f ca="1">IF(AND(AQ1084&gt;0,AR1084&gt;0),COUNTIF(AU$6:AU1083,"&gt;0")+1,0)</f>
        <v>0</v>
      </c>
    </row>
    <row r="1085" spans="40:47">
      <c r="AN1085" s="77">
        <v>30</v>
      </c>
      <c r="AO1085" s="77">
        <v>3</v>
      </c>
      <c r="AP1085" s="77">
        <v>12</v>
      </c>
      <c r="AQ1085" s="4">
        <f ca="1">IF($AP1085=1,IF(INDIRECT(ADDRESS(($AN1085-1)*3+$AO1085+5,$AP1085+7))="",0,INDIRECT(ADDRESS(($AN1085-1)*3+$AO1085+5,$AP1085+7))),IF(INDIRECT(ADDRESS(($AN1085-1)*3+$AO1085+5,$AP1085+7))="",0,IF(COUNTIF(INDIRECT(ADDRESS(($AN1085-1)*36+($AO1085-1)*12+6,COLUMN())):INDIRECT(ADDRESS(($AN1085-1)*36+($AO1085-1)*12+$AP1085+4,COLUMN())),INDIRECT(ADDRESS(($AN1085-1)*3+$AO1085+5,$AP1085+7)))&gt;=1,0,INDIRECT(ADDRESS(($AN1085-1)*3+$AO1085+5,$AP1085+7)))))</f>
        <v>0</v>
      </c>
      <c r="AR1085" s="4">
        <f ca="1">COUNTIF(INDIRECT("H"&amp;(ROW()+12*(($AN1085-1)*3+$AO1085)-ROW())/12+5):INDIRECT("S"&amp;(ROW()+12*(($AN1085-1)*3+$AO1085)-ROW())/12+5),AQ1085)</f>
        <v>0</v>
      </c>
      <c r="AU1085" s="4">
        <f ca="1">IF(AND(AQ1085&gt;0,AR1085&gt;0),COUNTIF(AU$6:AU1084,"&gt;0")+1,0)</f>
        <v>0</v>
      </c>
    </row>
    <row r="1086" spans="40:47">
      <c r="AN1086" s="4">
        <v>31</v>
      </c>
      <c r="AO1086" s="4">
        <v>1</v>
      </c>
      <c r="AP1086" s="4">
        <v>1</v>
      </c>
      <c r="AQ1086" s="4">
        <f ca="1">IF($AP1086=1,IF(INDIRECT(ADDRESS(($AN1086-1)*3+$AO1086+5,$AP1086+7))="",0,INDIRECT(ADDRESS(($AN1086-1)*3+$AO1086+5,$AP1086+7))),IF(INDIRECT(ADDRESS(($AN1086-1)*3+$AO1086+5,$AP1086+7))="",0,IF(COUNTIF(INDIRECT(ADDRESS(($AN1086-1)*36+($AO1086-1)*12+6,COLUMN())):INDIRECT(ADDRESS(($AN1086-1)*36+($AO1086-1)*12+$AP1086+4,COLUMN())),INDIRECT(ADDRESS(($AN1086-1)*3+$AO1086+5,$AP1086+7)))&gt;=1,0,INDIRECT(ADDRESS(($AN1086-1)*3+$AO1086+5,$AP1086+7)))))</f>
        <v>0</v>
      </c>
      <c r="AR1086" s="4">
        <f ca="1">COUNTIF(INDIRECT("H"&amp;(ROW()+12*(($AN1086-1)*3+$AO1086)-ROW())/12+5):INDIRECT("S"&amp;(ROW()+12*(($AN1086-1)*3+$AO1086)-ROW())/12+5),AQ1086)</f>
        <v>0</v>
      </c>
      <c r="AU1086" s="4">
        <f ca="1">IF(AND(AQ1086&gt;0,AR1086&gt;0),COUNTIF(AU$6:AU1085,"&gt;0")+1,0)</f>
        <v>0</v>
      </c>
    </row>
    <row r="1087" spans="40:47">
      <c r="AN1087" s="4">
        <v>31</v>
      </c>
      <c r="AO1087" s="4">
        <v>1</v>
      </c>
      <c r="AP1087" s="4">
        <v>2</v>
      </c>
      <c r="AQ1087" s="4">
        <f ca="1">IF($AP1087=1,IF(INDIRECT(ADDRESS(($AN1087-1)*3+$AO1087+5,$AP1087+7))="",0,INDIRECT(ADDRESS(($AN1087-1)*3+$AO1087+5,$AP1087+7))),IF(INDIRECT(ADDRESS(($AN1087-1)*3+$AO1087+5,$AP1087+7))="",0,IF(COUNTIF(INDIRECT(ADDRESS(($AN1087-1)*36+($AO1087-1)*12+6,COLUMN())):INDIRECT(ADDRESS(($AN1087-1)*36+($AO1087-1)*12+$AP1087+4,COLUMN())),INDIRECT(ADDRESS(($AN1087-1)*3+$AO1087+5,$AP1087+7)))&gt;=1,0,INDIRECT(ADDRESS(($AN1087-1)*3+$AO1087+5,$AP1087+7)))))</f>
        <v>0</v>
      </c>
      <c r="AR1087" s="4">
        <f ca="1">COUNTIF(INDIRECT("H"&amp;(ROW()+12*(($AN1087-1)*3+$AO1087)-ROW())/12+5):INDIRECT("S"&amp;(ROW()+12*(($AN1087-1)*3+$AO1087)-ROW())/12+5),AQ1087)</f>
        <v>0</v>
      </c>
      <c r="AU1087" s="4">
        <f ca="1">IF(AND(AQ1087&gt;0,AR1087&gt;0),COUNTIF(AU$6:AU1086,"&gt;0")+1,0)</f>
        <v>0</v>
      </c>
    </row>
    <row r="1088" spans="40:47">
      <c r="AN1088" s="4">
        <v>31</v>
      </c>
      <c r="AO1088" s="4">
        <v>1</v>
      </c>
      <c r="AP1088" s="4">
        <v>3</v>
      </c>
      <c r="AQ1088" s="4">
        <f ca="1">IF($AP1088=1,IF(INDIRECT(ADDRESS(($AN1088-1)*3+$AO1088+5,$AP1088+7))="",0,INDIRECT(ADDRESS(($AN1088-1)*3+$AO1088+5,$AP1088+7))),IF(INDIRECT(ADDRESS(($AN1088-1)*3+$AO1088+5,$AP1088+7))="",0,IF(COUNTIF(INDIRECT(ADDRESS(($AN1088-1)*36+($AO1088-1)*12+6,COLUMN())):INDIRECT(ADDRESS(($AN1088-1)*36+($AO1088-1)*12+$AP1088+4,COLUMN())),INDIRECT(ADDRESS(($AN1088-1)*3+$AO1088+5,$AP1088+7)))&gt;=1,0,INDIRECT(ADDRESS(($AN1088-1)*3+$AO1088+5,$AP1088+7)))))</f>
        <v>0</v>
      </c>
      <c r="AR1088" s="4">
        <f ca="1">COUNTIF(INDIRECT("H"&amp;(ROW()+12*(($AN1088-1)*3+$AO1088)-ROW())/12+5):INDIRECT("S"&amp;(ROW()+12*(($AN1088-1)*3+$AO1088)-ROW())/12+5),AQ1088)</f>
        <v>0</v>
      </c>
      <c r="AU1088" s="4">
        <f ca="1">IF(AND(AQ1088&gt;0,AR1088&gt;0),COUNTIF(AU$6:AU1087,"&gt;0")+1,0)</f>
        <v>0</v>
      </c>
    </row>
    <row r="1089" spans="40:47">
      <c r="AN1089" s="4">
        <v>31</v>
      </c>
      <c r="AO1089" s="4">
        <v>1</v>
      </c>
      <c r="AP1089" s="4">
        <v>4</v>
      </c>
      <c r="AQ1089" s="4">
        <f ca="1">IF($AP1089=1,IF(INDIRECT(ADDRESS(($AN1089-1)*3+$AO1089+5,$AP1089+7))="",0,INDIRECT(ADDRESS(($AN1089-1)*3+$AO1089+5,$AP1089+7))),IF(INDIRECT(ADDRESS(($AN1089-1)*3+$AO1089+5,$AP1089+7))="",0,IF(COUNTIF(INDIRECT(ADDRESS(($AN1089-1)*36+($AO1089-1)*12+6,COLUMN())):INDIRECT(ADDRESS(($AN1089-1)*36+($AO1089-1)*12+$AP1089+4,COLUMN())),INDIRECT(ADDRESS(($AN1089-1)*3+$AO1089+5,$AP1089+7)))&gt;=1,0,INDIRECT(ADDRESS(($AN1089-1)*3+$AO1089+5,$AP1089+7)))))</f>
        <v>0</v>
      </c>
      <c r="AR1089" s="4">
        <f ca="1">COUNTIF(INDIRECT("H"&amp;(ROW()+12*(($AN1089-1)*3+$AO1089)-ROW())/12+5):INDIRECT("S"&amp;(ROW()+12*(($AN1089-1)*3+$AO1089)-ROW())/12+5),AQ1089)</f>
        <v>0</v>
      </c>
      <c r="AU1089" s="4">
        <f ca="1">IF(AND(AQ1089&gt;0,AR1089&gt;0),COUNTIF(AU$6:AU1088,"&gt;0")+1,0)</f>
        <v>0</v>
      </c>
    </row>
    <row r="1090" spans="40:47">
      <c r="AN1090" s="4">
        <v>31</v>
      </c>
      <c r="AO1090" s="4">
        <v>1</v>
      </c>
      <c r="AP1090" s="4">
        <v>5</v>
      </c>
      <c r="AQ1090" s="4">
        <f ca="1">IF($AP1090=1,IF(INDIRECT(ADDRESS(($AN1090-1)*3+$AO1090+5,$AP1090+7))="",0,INDIRECT(ADDRESS(($AN1090-1)*3+$AO1090+5,$AP1090+7))),IF(INDIRECT(ADDRESS(($AN1090-1)*3+$AO1090+5,$AP1090+7))="",0,IF(COUNTIF(INDIRECT(ADDRESS(($AN1090-1)*36+($AO1090-1)*12+6,COLUMN())):INDIRECT(ADDRESS(($AN1090-1)*36+($AO1090-1)*12+$AP1090+4,COLUMN())),INDIRECT(ADDRESS(($AN1090-1)*3+$AO1090+5,$AP1090+7)))&gt;=1,0,INDIRECT(ADDRESS(($AN1090-1)*3+$AO1090+5,$AP1090+7)))))</f>
        <v>0</v>
      </c>
      <c r="AR1090" s="4">
        <f ca="1">COUNTIF(INDIRECT("H"&amp;(ROW()+12*(($AN1090-1)*3+$AO1090)-ROW())/12+5):INDIRECT("S"&amp;(ROW()+12*(($AN1090-1)*3+$AO1090)-ROW())/12+5),AQ1090)</f>
        <v>0</v>
      </c>
      <c r="AU1090" s="4">
        <f ca="1">IF(AND(AQ1090&gt;0,AR1090&gt;0),COUNTIF(AU$6:AU1089,"&gt;0")+1,0)</f>
        <v>0</v>
      </c>
    </row>
    <row r="1091" spans="40:47">
      <c r="AN1091" s="4">
        <v>31</v>
      </c>
      <c r="AO1091" s="4">
        <v>1</v>
      </c>
      <c r="AP1091" s="4">
        <v>6</v>
      </c>
      <c r="AQ1091" s="4">
        <f ca="1">IF($AP1091=1,IF(INDIRECT(ADDRESS(($AN1091-1)*3+$AO1091+5,$AP1091+7))="",0,INDIRECT(ADDRESS(($AN1091-1)*3+$AO1091+5,$AP1091+7))),IF(INDIRECT(ADDRESS(($AN1091-1)*3+$AO1091+5,$AP1091+7))="",0,IF(COUNTIF(INDIRECT(ADDRESS(($AN1091-1)*36+($AO1091-1)*12+6,COLUMN())):INDIRECT(ADDRESS(($AN1091-1)*36+($AO1091-1)*12+$AP1091+4,COLUMN())),INDIRECT(ADDRESS(($AN1091-1)*3+$AO1091+5,$AP1091+7)))&gt;=1,0,INDIRECT(ADDRESS(($AN1091-1)*3+$AO1091+5,$AP1091+7)))))</f>
        <v>0</v>
      </c>
      <c r="AR1091" s="4">
        <f ca="1">COUNTIF(INDIRECT("H"&amp;(ROW()+12*(($AN1091-1)*3+$AO1091)-ROW())/12+5):INDIRECT("S"&amp;(ROW()+12*(($AN1091-1)*3+$AO1091)-ROW())/12+5),AQ1091)</f>
        <v>0</v>
      </c>
      <c r="AU1091" s="4">
        <f ca="1">IF(AND(AQ1091&gt;0,AR1091&gt;0),COUNTIF(AU$6:AU1090,"&gt;0")+1,0)</f>
        <v>0</v>
      </c>
    </row>
    <row r="1092" spans="40:47">
      <c r="AN1092" s="4">
        <v>31</v>
      </c>
      <c r="AO1092" s="4">
        <v>1</v>
      </c>
      <c r="AP1092" s="4">
        <v>7</v>
      </c>
      <c r="AQ1092" s="4">
        <f ca="1">IF($AP1092=1,IF(INDIRECT(ADDRESS(($AN1092-1)*3+$AO1092+5,$AP1092+7))="",0,INDIRECT(ADDRESS(($AN1092-1)*3+$AO1092+5,$AP1092+7))),IF(INDIRECT(ADDRESS(($AN1092-1)*3+$AO1092+5,$AP1092+7))="",0,IF(COUNTIF(INDIRECT(ADDRESS(($AN1092-1)*36+($AO1092-1)*12+6,COLUMN())):INDIRECT(ADDRESS(($AN1092-1)*36+($AO1092-1)*12+$AP1092+4,COLUMN())),INDIRECT(ADDRESS(($AN1092-1)*3+$AO1092+5,$AP1092+7)))&gt;=1,0,INDIRECT(ADDRESS(($AN1092-1)*3+$AO1092+5,$AP1092+7)))))</f>
        <v>0</v>
      </c>
      <c r="AR1092" s="4">
        <f ca="1">COUNTIF(INDIRECT("H"&amp;(ROW()+12*(($AN1092-1)*3+$AO1092)-ROW())/12+5):INDIRECT("S"&amp;(ROW()+12*(($AN1092-1)*3+$AO1092)-ROW())/12+5),AQ1092)</f>
        <v>0</v>
      </c>
      <c r="AU1092" s="4">
        <f ca="1">IF(AND(AQ1092&gt;0,AR1092&gt;0),COUNTIF(AU$6:AU1091,"&gt;0")+1,0)</f>
        <v>0</v>
      </c>
    </row>
    <row r="1093" spans="40:47">
      <c r="AN1093" s="4">
        <v>31</v>
      </c>
      <c r="AO1093" s="4">
        <v>1</v>
      </c>
      <c r="AP1093" s="4">
        <v>8</v>
      </c>
      <c r="AQ1093" s="4">
        <f ca="1">IF($AP1093=1,IF(INDIRECT(ADDRESS(($AN1093-1)*3+$AO1093+5,$AP1093+7))="",0,INDIRECT(ADDRESS(($AN1093-1)*3+$AO1093+5,$AP1093+7))),IF(INDIRECT(ADDRESS(($AN1093-1)*3+$AO1093+5,$AP1093+7))="",0,IF(COUNTIF(INDIRECT(ADDRESS(($AN1093-1)*36+($AO1093-1)*12+6,COLUMN())):INDIRECT(ADDRESS(($AN1093-1)*36+($AO1093-1)*12+$AP1093+4,COLUMN())),INDIRECT(ADDRESS(($AN1093-1)*3+$AO1093+5,$AP1093+7)))&gt;=1,0,INDIRECT(ADDRESS(($AN1093-1)*3+$AO1093+5,$AP1093+7)))))</f>
        <v>0</v>
      </c>
      <c r="AR1093" s="4">
        <f ca="1">COUNTIF(INDIRECT("H"&amp;(ROW()+12*(($AN1093-1)*3+$AO1093)-ROW())/12+5):INDIRECT("S"&amp;(ROW()+12*(($AN1093-1)*3+$AO1093)-ROW())/12+5),AQ1093)</f>
        <v>0</v>
      </c>
      <c r="AU1093" s="4">
        <f ca="1">IF(AND(AQ1093&gt;0,AR1093&gt;0),COUNTIF(AU$6:AU1092,"&gt;0")+1,0)</f>
        <v>0</v>
      </c>
    </row>
    <row r="1094" spans="40:47">
      <c r="AN1094" s="4">
        <v>31</v>
      </c>
      <c r="AO1094" s="4">
        <v>1</v>
      </c>
      <c r="AP1094" s="4">
        <v>9</v>
      </c>
      <c r="AQ1094" s="4">
        <f ca="1">IF($AP1094=1,IF(INDIRECT(ADDRESS(($AN1094-1)*3+$AO1094+5,$AP1094+7))="",0,INDIRECT(ADDRESS(($AN1094-1)*3+$AO1094+5,$AP1094+7))),IF(INDIRECT(ADDRESS(($AN1094-1)*3+$AO1094+5,$AP1094+7))="",0,IF(COUNTIF(INDIRECT(ADDRESS(($AN1094-1)*36+($AO1094-1)*12+6,COLUMN())):INDIRECT(ADDRESS(($AN1094-1)*36+($AO1094-1)*12+$AP1094+4,COLUMN())),INDIRECT(ADDRESS(($AN1094-1)*3+$AO1094+5,$AP1094+7)))&gt;=1,0,INDIRECT(ADDRESS(($AN1094-1)*3+$AO1094+5,$AP1094+7)))))</f>
        <v>0</v>
      </c>
      <c r="AR1094" s="4">
        <f ca="1">COUNTIF(INDIRECT("H"&amp;(ROW()+12*(($AN1094-1)*3+$AO1094)-ROW())/12+5):INDIRECT("S"&amp;(ROW()+12*(($AN1094-1)*3+$AO1094)-ROW())/12+5),AQ1094)</f>
        <v>0</v>
      </c>
      <c r="AU1094" s="4">
        <f ca="1">IF(AND(AQ1094&gt;0,AR1094&gt;0),COUNTIF(AU$6:AU1093,"&gt;0")+1,0)</f>
        <v>0</v>
      </c>
    </row>
    <row r="1095" spans="40:47">
      <c r="AN1095" s="4">
        <v>31</v>
      </c>
      <c r="AO1095" s="4">
        <v>1</v>
      </c>
      <c r="AP1095" s="4">
        <v>10</v>
      </c>
      <c r="AQ1095" s="4">
        <f ca="1">IF($AP1095=1,IF(INDIRECT(ADDRESS(($AN1095-1)*3+$AO1095+5,$AP1095+7))="",0,INDIRECT(ADDRESS(($AN1095-1)*3+$AO1095+5,$AP1095+7))),IF(INDIRECT(ADDRESS(($AN1095-1)*3+$AO1095+5,$AP1095+7))="",0,IF(COUNTIF(INDIRECT(ADDRESS(($AN1095-1)*36+($AO1095-1)*12+6,COLUMN())):INDIRECT(ADDRESS(($AN1095-1)*36+($AO1095-1)*12+$AP1095+4,COLUMN())),INDIRECT(ADDRESS(($AN1095-1)*3+$AO1095+5,$AP1095+7)))&gt;=1,0,INDIRECT(ADDRESS(($AN1095-1)*3+$AO1095+5,$AP1095+7)))))</f>
        <v>0</v>
      </c>
      <c r="AR1095" s="4">
        <f ca="1">COUNTIF(INDIRECT("H"&amp;(ROW()+12*(($AN1095-1)*3+$AO1095)-ROW())/12+5):INDIRECT("S"&amp;(ROW()+12*(($AN1095-1)*3+$AO1095)-ROW())/12+5),AQ1095)</f>
        <v>0</v>
      </c>
      <c r="AU1095" s="4">
        <f ca="1">IF(AND(AQ1095&gt;0,AR1095&gt;0),COUNTIF(AU$6:AU1094,"&gt;0")+1,0)</f>
        <v>0</v>
      </c>
    </row>
    <row r="1096" spans="40:47">
      <c r="AN1096" s="4">
        <v>31</v>
      </c>
      <c r="AO1096" s="4">
        <v>1</v>
      </c>
      <c r="AP1096" s="4">
        <v>11</v>
      </c>
      <c r="AQ1096" s="4">
        <f ca="1">IF($AP1096=1,IF(INDIRECT(ADDRESS(($AN1096-1)*3+$AO1096+5,$AP1096+7))="",0,INDIRECT(ADDRESS(($AN1096-1)*3+$AO1096+5,$AP1096+7))),IF(INDIRECT(ADDRESS(($AN1096-1)*3+$AO1096+5,$AP1096+7))="",0,IF(COUNTIF(INDIRECT(ADDRESS(($AN1096-1)*36+($AO1096-1)*12+6,COLUMN())):INDIRECT(ADDRESS(($AN1096-1)*36+($AO1096-1)*12+$AP1096+4,COLUMN())),INDIRECT(ADDRESS(($AN1096-1)*3+$AO1096+5,$AP1096+7)))&gt;=1,0,INDIRECT(ADDRESS(($AN1096-1)*3+$AO1096+5,$AP1096+7)))))</f>
        <v>0</v>
      </c>
      <c r="AR1096" s="4">
        <f ca="1">COUNTIF(INDIRECT("H"&amp;(ROW()+12*(($AN1096-1)*3+$AO1096)-ROW())/12+5):INDIRECT("S"&amp;(ROW()+12*(($AN1096-1)*3+$AO1096)-ROW())/12+5),AQ1096)</f>
        <v>0</v>
      </c>
      <c r="AU1096" s="4">
        <f ca="1">IF(AND(AQ1096&gt;0,AR1096&gt;0),COUNTIF(AU$6:AU1095,"&gt;0")+1,0)</f>
        <v>0</v>
      </c>
    </row>
    <row r="1097" spans="40:47">
      <c r="AN1097" s="4">
        <v>31</v>
      </c>
      <c r="AO1097" s="4">
        <v>1</v>
      </c>
      <c r="AP1097" s="4">
        <v>12</v>
      </c>
      <c r="AQ1097" s="4">
        <f ca="1">IF($AP1097=1,IF(INDIRECT(ADDRESS(($AN1097-1)*3+$AO1097+5,$AP1097+7))="",0,INDIRECT(ADDRESS(($AN1097-1)*3+$AO1097+5,$AP1097+7))),IF(INDIRECT(ADDRESS(($AN1097-1)*3+$AO1097+5,$AP1097+7))="",0,IF(COUNTIF(INDIRECT(ADDRESS(($AN1097-1)*36+($AO1097-1)*12+6,COLUMN())):INDIRECT(ADDRESS(($AN1097-1)*36+($AO1097-1)*12+$AP1097+4,COLUMN())),INDIRECT(ADDRESS(($AN1097-1)*3+$AO1097+5,$AP1097+7)))&gt;=1,0,INDIRECT(ADDRESS(($AN1097-1)*3+$AO1097+5,$AP1097+7)))))</f>
        <v>0</v>
      </c>
      <c r="AR1097" s="4">
        <f ca="1">COUNTIF(INDIRECT("H"&amp;(ROW()+12*(($AN1097-1)*3+$AO1097)-ROW())/12+5):INDIRECT("S"&amp;(ROW()+12*(($AN1097-1)*3+$AO1097)-ROW())/12+5),AQ1097)</f>
        <v>0</v>
      </c>
      <c r="AU1097" s="4">
        <f ca="1">IF(AND(AQ1097&gt;0,AR1097&gt;0),COUNTIF(AU$6:AU1096,"&gt;0")+1,0)</f>
        <v>0</v>
      </c>
    </row>
    <row r="1098" spans="40:47">
      <c r="AN1098" s="4">
        <v>31</v>
      </c>
      <c r="AO1098" s="4">
        <v>2</v>
      </c>
      <c r="AP1098" s="4">
        <v>1</v>
      </c>
      <c r="AQ1098" s="4">
        <f ca="1">IF($AP1098=1,IF(INDIRECT(ADDRESS(($AN1098-1)*3+$AO1098+5,$AP1098+7))="",0,INDIRECT(ADDRESS(($AN1098-1)*3+$AO1098+5,$AP1098+7))),IF(INDIRECT(ADDRESS(($AN1098-1)*3+$AO1098+5,$AP1098+7))="",0,IF(COUNTIF(INDIRECT(ADDRESS(($AN1098-1)*36+($AO1098-1)*12+6,COLUMN())):INDIRECT(ADDRESS(($AN1098-1)*36+($AO1098-1)*12+$AP1098+4,COLUMN())),INDIRECT(ADDRESS(($AN1098-1)*3+$AO1098+5,$AP1098+7)))&gt;=1,0,INDIRECT(ADDRESS(($AN1098-1)*3+$AO1098+5,$AP1098+7)))))</f>
        <v>0</v>
      </c>
      <c r="AR1098" s="4">
        <f ca="1">COUNTIF(INDIRECT("H"&amp;(ROW()+12*(($AN1098-1)*3+$AO1098)-ROW())/12+5):INDIRECT("S"&amp;(ROW()+12*(($AN1098-1)*3+$AO1098)-ROW())/12+5),AQ1098)</f>
        <v>0</v>
      </c>
      <c r="AU1098" s="4">
        <f ca="1">IF(AND(AQ1098&gt;0,AR1098&gt;0),COUNTIF(AU$6:AU1097,"&gt;0")+1,0)</f>
        <v>0</v>
      </c>
    </row>
    <row r="1099" spans="40:47">
      <c r="AN1099" s="4">
        <v>31</v>
      </c>
      <c r="AO1099" s="4">
        <v>2</v>
      </c>
      <c r="AP1099" s="4">
        <v>2</v>
      </c>
      <c r="AQ1099" s="4">
        <f ca="1">IF($AP1099=1,IF(INDIRECT(ADDRESS(($AN1099-1)*3+$AO1099+5,$AP1099+7))="",0,INDIRECT(ADDRESS(($AN1099-1)*3+$AO1099+5,$AP1099+7))),IF(INDIRECT(ADDRESS(($AN1099-1)*3+$AO1099+5,$AP1099+7))="",0,IF(COUNTIF(INDIRECT(ADDRESS(($AN1099-1)*36+($AO1099-1)*12+6,COLUMN())):INDIRECT(ADDRESS(($AN1099-1)*36+($AO1099-1)*12+$AP1099+4,COLUMN())),INDIRECT(ADDRESS(($AN1099-1)*3+$AO1099+5,$AP1099+7)))&gt;=1,0,INDIRECT(ADDRESS(($AN1099-1)*3+$AO1099+5,$AP1099+7)))))</f>
        <v>0</v>
      </c>
      <c r="AR1099" s="4">
        <f ca="1">COUNTIF(INDIRECT("H"&amp;(ROW()+12*(($AN1099-1)*3+$AO1099)-ROW())/12+5):INDIRECT("S"&amp;(ROW()+12*(($AN1099-1)*3+$AO1099)-ROW())/12+5),AQ1099)</f>
        <v>0</v>
      </c>
      <c r="AU1099" s="4">
        <f ca="1">IF(AND(AQ1099&gt;0,AR1099&gt;0),COUNTIF(AU$6:AU1098,"&gt;0")+1,0)</f>
        <v>0</v>
      </c>
    </row>
    <row r="1100" spans="40:47">
      <c r="AN1100" s="4">
        <v>31</v>
      </c>
      <c r="AO1100" s="4">
        <v>2</v>
      </c>
      <c r="AP1100" s="4">
        <v>3</v>
      </c>
      <c r="AQ1100" s="4">
        <f ca="1">IF($AP1100=1,IF(INDIRECT(ADDRESS(($AN1100-1)*3+$AO1100+5,$AP1100+7))="",0,INDIRECT(ADDRESS(($AN1100-1)*3+$AO1100+5,$AP1100+7))),IF(INDIRECT(ADDRESS(($AN1100-1)*3+$AO1100+5,$AP1100+7))="",0,IF(COUNTIF(INDIRECT(ADDRESS(($AN1100-1)*36+($AO1100-1)*12+6,COLUMN())):INDIRECT(ADDRESS(($AN1100-1)*36+($AO1100-1)*12+$AP1100+4,COLUMN())),INDIRECT(ADDRESS(($AN1100-1)*3+$AO1100+5,$AP1100+7)))&gt;=1,0,INDIRECT(ADDRESS(($AN1100-1)*3+$AO1100+5,$AP1100+7)))))</f>
        <v>0</v>
      </c>
      <c r="AR1100" s="4">
        <f ca="1">COUNTIF(INDIRECT("H"&amp;(ROW()+12*(($AN1100-1)*3+$AO1100)-ROW())/12+5):INDIRECT("S"&amp;(ROW()+12*(($AN1100-1)*3+$AO1100)-ROW())/12+5),AQ1100)</f>
        <v>0</v>
      </c>
      <c r="AU1100" s="4">
        <f ca="1">IF(AND(AQ1100&gt;0,AR1100&gt;0),COUNTIF(AU$6:AU1099,"&gt;0")+1,0)</f>
        <v>0</v>
      </c>
    </row>
    <row r="1101" spans="40:47">
      <c r="AN1101" s="4">
        <v>31</v>
      </c>
      <c r="AO1101" s="4">
        <v>2</v>
      </c>
      <c r="AP1101" s="4">
        <v>4</v>
      </c>
      <c r="AQ1101" s="4">
        <f ca="1">IF($AP1101=1,IF(INDIRECT(ADDRESS(($AN1101-1)*3+$AO1101+5,$AP1101+7))="",0,INDIRECT(ADDRESS(($AN1101-1)*3+$AO1101+5,$AP1101+7))),IF(INDIRECT(ADDRESS(($AN1101-1)*3+$AO1101+5,$AP1101+7))="",0,IF(COUNTIF(INDIRECT(ADDRESS(($AN1101-1)*36+($AO1101-1)*12+6,COLUMN())):INDIRECT(ADDRESS(($AN1101-1)*36+($AO1101-1)*12+$AP1101+4,COLUMN())),INDIRECT(ADDRESS(($AN1101-1)*3+$AO1101+5,$AP1101+7)))&gt;=1,0,INDIRECT(ADDRESS(($AN1101-1)*3+$AO1101+5,$AP1101+7)))))</f>
        <v>0</v>
      </c>
      <c r="AR1101" s="4">
        <f ca="1">COUNTIF(INDIRECT("H"&amp;(ROW()+12*(($AN1101-1)*3+$AO1101)-ROW())/12+5):INDIRECT("S"&amp;(ROW()+12*(($AN1101-1)*3+$AO1101)-ROW())/12+5),AQ1101)</f>
        <v>0</v>
      </c>
      <c r="AU1101" s="4">
        <f ca="1">IF(AND(AQ1101&gt;0,AR1101&gt;0),COUNTIF(AU$6:AU1100,"&gt;0")+1,0)</f>
        <v>0</v>
      </c>
    </row>
    <row r="1102" spans="40:47">
      <c r="AN1102" s="4">
        <v>31</v>
      </c>
      <c r="AO1102" s="4">
        <v>2</v>
      </c>
      <c r="AP1102" s="4">
        <v>5</v>
      </c>
      <c r="AQ1102" s="4">
        <f ca="1">IF($AP1102=1,IF(INDIRECT(ADDRESS(($AN1102-1)*3+$AO1102+5,$AP1102+7))="",0,INDIRECT(ADDRESS(($AN1102-1)*3+$AO1102+5,$AP1102+7))),IF(INDIRECT(ADDRESS(($AN1102-1)*3+$AO1102+5,$AP1102+7))="",0,IF(COUNTIF(INDIRECT(ADDRESS(($AN1102-1)*36+($AO1102-1)*12+6,COLUMN())):INDIRECT(ADDRESS(($AN1102-1)*36+($AO1102-1)*12+$AP1102+4,COLUMN())),INDIRECT(ADDRESS(($AN1102-1)*3+$AO1102+5,$AP1102+7)))&gt;=1,0,INDIRECT(ADDRESS(($AN1102-1)*3+$AO1102+5,$AP1102+7)))))</f>
        <v>0</v>
      </c>
      <c r="AR1102" s="4">
        <f ca="1">COUNTIF(INDIRECT("H"&amp;(ROW()+12*(($AN1102-1)*3+$AO1102)-ROW())/12+5):INDIRECT("S"&amp;(ROW()+12*(($AN1102-1)*3+$AO1102)-ROW())/12+5),AQ1102)</f>
        <v>0</v>
      </c>
      <c r="AU1102" s="4">
        <f ca="1">IF(AND(AQ1102&gt;0,AR1102&gt;0),COUNTIF(AU$6:AU1101,"&gt;0")+1,0)</f>
        <v>0</v>
      </c>
    </row>
    <row r="1103" spans="40:47">
      <c r="AN1103" s="4">
        <v>31</v>
      </c>
      <c r="AO1103" s="4">
        <v>2</v>
      </c>
      <c r="AP1103" s="4">
        <v>6</v>
      </c>
      <c r="AQ1103" s="4">
        <f ca="1">IF($AP1103=1,IF(INDIRECT(ADDRESS(($AN1103-1)*3+$AO1103+5,$AP1103+7))="",0,INDIRECT(ADDRESS(($AN1103-1)*3+$AO1103+5,$AP1103+7))),IF(INDIRECT(ADDRESS(($AN1103-1)*3+$AO1103+5,$AP1103+7))="",0,IF(COUNTIF(INDIRECT(ADDRESS(($AN1103-1)*36+($AO1103-1)*12+6,COLUMN())):INDIRECT(ADDRESS(($AN1103-1)*36+($AO1103-1)*12+$AP1103+4,COLUMN())),INDIRECT(ADDRESS(($AN1103-1)*3+$AO1103+5,$AP1103+7)))&gt;=1,0,INDIRECT(ADDRESS(($AN1103-1)*3+$AO1103+5,$AP1103+7)))))</f>
        <v>0</v>
      </c>
      <c r="AR1103" s="4">
        <f ca="1">COUNTIF(INDIRECT("H"&amp;(ROW()+12*(($AN1103-1)*3+$AO1103)-ROW())/12+5):INDIRECT("S"&amp;(ROW()+12*(($AN1103-1)*3+$AO1103)-ROW())/12+5),AQ1103)</f>
        <v>0</v>
      </c>
      <c r="AU1103" s="4">
        <f ca="1">IF(AND(AQ1103&gt;0,AR1103&gt;0),COUNTIF(AU$6:AU1102,"&gt;0")+1,0)</f>
        <v>0</v>
      </c>
    </row>
    <row r="1104" spans="40:47">
      <c r="AN1104" s="4">
        <v>31</v>
      </c>
      <c r="AO1104" s="4">
        <v>2</v>
      </c>
      <c r="AP1104" s="4">
        <v>7</v>
      </c>
      <c r="AQ1104" s="4">
        <f ca="1">IF($AP1104=1,IF(INDIRECT(ADDRESS(($AN1104-1)*3+$AO1104+5,$AP1104+7))="",0,INDIRECT(ADDRESS(($AN1104-1)*3+$AO1104+5,$AP1104+7))),IF(INDIRECT(ADDRESS(($AN1104-1)*3+$AO1104+5,$AP1104+7))="",0,IF(COUNTIF(INDIRECT(ADDRESS(($AN1104-1)*36+($AO1104-1)*12+6,COLUMN())):INDIRECT(ADDRESS(($AN1104-1)*36+($AO1104-1)*12+$AP1104+4,COLUMN())),INDIRECT(ADDRESS(($AN1104-1)*3+$AO1104+5,$AP1104+7)))&gt;=1,0,INDIRECT(ADDRESS(($AN1104-1)*3+$AO1104+5,$AP1104+7)))))</f>
        <v>0</v>
      </c>
      <c r="AR1104" s="4">
        <f ca="1">COUNTIF(INDIRECT("H"&amp;(ROW()+12*(($AN1104-1)*3+$AO1104)-ROW())/12+5):INDIRECT("S"&amp;(ROW()+12*(($AN1104-1)*3+$AO1104)-ROW())/12+5),AQ1104)</f>
        <v>0</v>
      </c>
      <c r="AU1104" s="4">
        <f ca="1">IF(AND(AQ1104&gt;0,AR1104&gt;0),COUNTIF(AU$6:AU1103,"&gt;0")+1,0)</f>
        <v>0</v>
      </c>
    </row>
    <row r="1105" spans="40:47">
      <c r="AN1105" s="4">
        <v>31</v>
      </c>
      <c r="AO1105" s="4">
        <v>2</v>
      </c>
      <c r="AP1105" s="4">
        <v>8</v>
      </c>
      <c r="AQ1105" s="4">
        <f ca="1">IF($AP1105=1,IF(INDIRECT(ADDRESS(($AN1105-1)*3+$AO1105+5,$AP1105+7))="",0,INDIRECT(ADDRESS(($AN1105-1)*3+$AO1105+5,$AP1105+7))),IF(INDIRECT(ADDRESS(($AN1105-1)*3+$AO1105+5,$AP1105+7))="",0,IF(COUNTIF(INDIRECT(ADDRESS(($AN1105-1)*36+($AO1105-1)*12+6,COLUMN())):INDIRECT(ADDRESS(($AN1105-1)*36+($AO1105-1)*12+$AP1105+4,COLUMN())),INDIRECT(ADDRESS(($AN1105-1)*3+$AO1105+5,$AP1105+7)))&gt;=1,0,INDIRECT(ADDRESS(($AN1105-1)*3+$AO1105+5,$AP1105+7)))))</f>
        <v>0</v>
      </c>
      <c r="AR1105" s="4">
        <f ca="1">COUNTIF(INDIRECT("H"&amp;(ROW()+12*(($AN1105-1)*3+$AO1105)-ROW())/12+5):INDIRECT("S"&amp;(ROW()+12*(($AN1105-1)*3+$AO1105)-ROW())/12+5),AQ1105)</f>
        <v>0</v>
      </c>
      <c r="AU1105" s="4">
        <f ca="1">IF(AND(AQ1105&gt;0,AR1105&gt;0),COUNTIF(AU$6:AU1104,"&gt;0")+1,0)</f>
        <v>0</v>
      </c>
    </row>
    <row r="1106" spans="40:47">
      <c r="AN1106" s="4">
        <v>31</v>
      </c>
      <c r="AO1106" s="4">
        <v>2</v>
      </c>
      <c r="AP1106" s="4">
        <v>9</v>
      </c>
      <c r="AQ1106" s="4">
        <f ca="1">IF($AP1106=1,IF(INDIRECT(ADDRESS(($AN1106-1)*3+$AO1106+5,$AP1106+7))="",0,INDIRECT(ADDRESS(($AN1106-1)*3+$AO1106+5,$AP1106+7))),IF(INDIRECT(ADDRESS(($AN1106-1)*3+$AO1106+5,$AP1106+7))="",0,IF(COUNTIF(INDIRECT(ADDRESS(($AN1106-1)*36+($AO1106-1)*12+6,COLUMN())):INDIRECT(ADDRESS(($AN1106-1)*36+($AO1106-1)*12+$AP1106+4,COLUMN())),INDIRECT(ADDRESS(($AN1106-1)*3+$AO1106+5,$AP1106+7)))&gt;=1,0,INDIRECT(ADDRESS(($AN1106-1)*3+$AO1106+5,$AP1106+7)))))</f>
        <v>0</v>
      </c>
      <c r="AR1106" s="4">
        <f ca="1">COUNTIF(INDIRECT("H"&amp;(ROW()+12*(($AN1106-1)*3+$AO1106)-ROW())/12+5):INDIRECT("S"&amp;(ROW()+12*(($AN1106-1)*3+$AO1106)-ROW())/12+5),AQ1106)</f>
        <v>0</v>
      </c>
      <c r="AU1106" s="4">
        <f ca="1">IF(AND(AQ1106&gt;0,AR1106&gt;0),COUNTIF(AU$6:AU1105,"&gt;0")+1,0)</f>
        <v>0</v>
      </c>
    </row>
    <row r="1107" spans="40:47">
      <c r="AN1107" s="4">
        <v>31</v>
      </c>
      <c r="AO1107" s="4">
        <v>2</v>
      </c>
      <c r="AP1107" s="4">
        <v>10</v>
      </c>
      <c r="AQ1107" s="4">
        <f ca="1">IF($AP1107=1,IF(INDIRECT(ADDRESS(($AN1107-1)*3+$AO1107+5,$AP1107+7))="",0,INDIRECT(ADDRESS(($AN1107-1)*3+$AO1107+5,$AP1107+7))),IF(INDIRECT(ADDRESS(($AN1107-1)*3+$AO1107+5,$AP1107+7))="",0,IF(COUNTIF(INDIRECT(ADDRESS(($AN1107-1)*36+($AO1107-1)*12+6,COLUMN())):INDIRECT(ADDRESS(($AN1107-1)*36+($AO1107-1)*12+$AP1107+4,COLUMN())),INDIRECT(ADDRESS(($AN1107-1)*3+$AO1107+5,$AP1107+7)))&gt;=1,0,INDIRECT(ADDRESS(($AN1107-1)*3+$AO1107+5,$AP1107+7)))))</f>
        <v>0</v>
      </c>
      <c r="AR1107" s="4">
        <f ca="1">COUNTIF(INDIRECT("H"&amp;(ROW()+12*(($AN1107-1)*3+$AO1107)-ROW())/12+5):INDIRECT("S"&amp;(ROW()+12*(($AN1107-1)*3+$AO1107)-ROW())/12+5),AQ1107)</f>
        <v>0</v>
      </c>
      <c r="AU1107" s="4">
        <f ca="1">IF(AND(AQ1107&gt;0,AR1107&gt;0),COUNTIF(AU$6:AU1106,"&gt;0")+1,0)</f>
        <v>0</v>
      </c>
    </row>
    <row r="1108" spans="40:47">
      <c r="AN1108" s="4">
        <v>31</v>
      </c>
      <c r="AO1108" s="4">
        <v>2</v>
      </c>
      <c r="AP1108" s="4">
        <v>11</v>
      </c>
      <c r="AQ1108" s="4">
        <f ca="1">IF($AP1108=1,IF(INDIRECT(ADDRESS(($AN1108-1)*3+$AO1108+5,$AP1108+7))="",0,INDIRECT(ADDRESS(($AN1108-1)*3+$AO1108+5,$AP1108+7))),IF(INDIRECT(ADDRESS(($AN1108-1)*3+$AO1108+5,$AP1108+7))="",0,IF(COUNTIF(INDIRECT(ADDRESS(($AN1108-1)*36+($AO1108-1)*12+6,COLUMN())):INDIRECT(ADDRESS(($AN1108-1)*36+($AO1108-1)*12+$AP1108+4,COLUMN())),INDIRECT(ADDRESS(($AN1108-1)*3+$AO1108+5,$AP1108+7)))&gt;=1,0,INDIRECT(ADDRESS(($AN1108-1)*3+$AO1108+5,$AP1108+7)))))</f>
        <v>0</v>
      </c>
      <c r="AR1108" s="4">
        <f ca="1">COUNTIF(INDIRECT("H"&amp;(ROW()+12*(($AN1108-1)*3+$AO1108)-ROW())/12+5):INDIRECT("S"&amp;(ROW()+12*(($AN1108-1)*3+$AO1108)-ROW())/12+5),AQ1108)</f>
        <v>0</v>
      </c>
      <c r="AU1108" s="4">
        <f ca="1">IF(AND(AQ1108&gt;0,AR1108&gt;0),COUNTIF(AU$6:AU1107,"&gt;0")+1,0)</f>
        <v>0</v>
      </c>
    </row>
    <row r="1109" spans="40:47">
      <c r="AN1109" s="4">
        <v>31</v>
      </c>
      <c r="AO1109" s="4">
        <v>2</v>
      </c>
      <c r="AP1109" s="4">
        <v>12</v>
      </c>
      <c r="AQ1109" s="4">
        <f ca="1">IF($AP1109=1,IF(INDIRECT(ADDRESS(($AN1109-1)*3+$AO1109+5,$AP1109+7))="",0,INDIRECT(ADDRESS(($AN1109-1)*3+$AO1109+5,$AP1109+7))),IF(INDIRECT(ADDRESS(($AN1109-1)*3+$AO1109+5,$AP1109+7))="",0,IF(COUNTIF(INDIRECT(ADDRESS(($AN1109-1)*36+($AO1109-1)*12+6,COLUMN())):INDIRECT(ADDRESS(($AN1109-1)*36+($AO1109-1)*12+$AP1109+4,COLUMN())),INDIRECT(ADDRESS(($AN1109-1)*3+$AO1109+5,$AP1109+7)))&gt;=1,0,INDIRECT(ADDRESS(($AN1109-1)*3+$AO1109+5,$AP1109+7)))))</f>
        <v>0</v>
      </c>
      <c r="AR1109" s="4">
        <f ca="1">COUNTIF(INDIRECT("H"&amp;(ROW()+12*(($AN1109-1)*3+$AO1109)-ROW())/12+5):INDIRECT("S"&amp;(ROW()+12*(($AN1109-1)*3+$AO1109)-ROW())/12+5),AQ1109)</f>
        <v>0</v>
      </c>
      <c r="AU1109" s="4">
        <f ca="1">IF(AND(AQ1109&gt;0,AR1109&gt;0),COUNTIF(AU$6:AU1108,"&gt;0")+1,0)</f>
        <v>0</v>
      </c>
    </row>
    <row r="1110" spans="40:47">
      <c r="AN1110" s="4">
        <v>31</v>
      </c>
      <c r="AO1110" s="4">
        <v>3</v>
      </c>
      <c r="AP1110" s="4">
        <v>1</v>
      </c>
      <c r="AQ1110" s="4">
        <f ca="1">IF($AP1110=1,IF(INDIRECT(ADDRESS(($AN1110-1)*3+$AO1110+5,$AP1110+7))="",0,INDIRECT(ADDRESS(($AN1110-1)*3+$AO1110+5,$AP1110+7))),IF(INDIRECT(ADDRESS(($AN1110-1)*3+$AO1110+5,$AP1110+7))="",0,IF(COUNTIF(INDIRECT(ADDRESS(($AN1110-1)*36+($AO1110-1)*12+6,COLUMN())):INDIRECT(ADDRESS(($AN1110-1)*36+($AO1110-1)*12+$AP1110+4,COLUMN())),INDIRECT(ADDRESS(($AN1110-1)*3+$AO1110+5,$AP1110+7)))&gt;=1,0,INDIRECT(ADDRESS(($AN1110-1)*3+$AO1110+5,$AP1110+7)))))</f>
        <v>0</v>
      </c>
      <c r="AR1110" s="4">
        <f ca="1">COUNTIF(INDIRECT("H"&amp;(ROW()+12*(($AN1110-1)*3+$AO1110)-ROW())/12+5):INDIRECT("S"&amp;(ROW()+12*(($AN1110-1)*3+$AO1110)-ROW())/12+5),AQ1110)</f>
        <v>0</v>
      </c>
      <c r="AU1110" s="4">
        <f ca="1">IF(AND(AQ1110&gt;0,AR1110&gt;0),COUNTIF(AU$6:AU1109,"&gt;0")+1,0)</f>
        <v>0</v>
      </c>
    </row>
    <row r="1111" spans="40:47">
      <c r="AN1111" s="4">
        <v>31</v>
      </c>
      <c r="AO1111" s="4">
        <v>3</v>
      </c>
      <c r="AP1111" s="4">
        <v>2</v>
      </c>
      <c r="AQ1111" s="4">
        <f ca="1">IF($AP1111=1,IF(INDIRECT(ADDRESS(($AN1111-1)*3+$AO1111+5,$AP1111+7))="",0,INDIRECT(ADDRESS(($AN1111-1)*3+$AO1111+5,$AP1111+7))),IF(INDIRECT(ADDRESS(($AN1111-1)*3+$AO1111+5,$AP1111+7))="",0,IF(COUNTIF(INDIRECT(ADDRESS(($AN1111-1)*36+($AO1111-1)*12+6,COLUMN())):INDIRECT(ADDRESS(($AN1111-1)*36+($AO1111-1)*12+$AP1111+4,COLUMN())),INDIRECT(ADDRESS(($AN1111-1)*3+$AO1111+5,$AP1111+7)))&gt;=1,0,INDIRECT(ADDRESS(($AN1111-1)*3+$AO1111+5,$AP1111+7)))))</f>
        <v>0</v>
      </c>
      <c r="AR1111" s="4">
        <f ca="1">COUNTIF(INDIRECT("H"&amp;(ROW()+12*(($AN1111-1)*3+$AO1111)-ROW())/12+5):INDIRECT("S"&amp;(ROW()+12*(($AN1111-1)*3+$AO1111)-ROW())/12+5),AQ1111)</f>
        <v>0</v>
      </c>
      <c r="AU1111" s="4">
        <f ca="1">IF(AND(AQ1111&gt;0,AR1111&gt;0),COUNTIF(AU$6:AU1110,"&gt;0")+1,0)</f>
        <v>0</v>
      </c>
    </row>
    <row r="1112" spans="40:47">
      <c r="AN1112" s="4">
        <v>31</v>
      </c>
      <c r="AO1112" s="4">
        <v>3</v>
      </c>
      <c r="AP1112" s="4">
        <v>3</v>
      </c>
      <c r="AQ1112" s="4">
        <f ca="1">IF($AP1112=1,IF(INDIRECT(ADDRESS(($AN1112-1)*3+$AO1112+5,$AP1112+7))="",0,INDIRECT(ADDRESS(($AN1112-1)*3+$AO1112+5,$AP1112+7))),IF(INDIRECT(ADDRESS(($AN1112-1)*3+$AO1112+5,$AP1112+7))="",0,IF(COUNTIF(INDIRECT(ADDRESS(($AN1112-1)*36+($AO1112-1)*12+6,COLUMN())):INDIRECT(ADDRESS(($AN1112-1)*36+($AO1112-1)*12+$AP1112+4,COLUMN())),INDIRECT(ADDRESS(($AN1112-1)*3+$AO1112+5,$AP1112+7)))&gt;=1,0,INDIRECT(ADDRESS(($AN1112-1)*3+$AO1112+5,$AP1112+7)))))</f>
        <v>0</v>
      </c>
      <c r="AR1112" s="4">
        <f ca="1">COUNTIF(INDIRECT("H"&amp;(ROW()+12*(($AN1112-1)*3+$AO1112)-ROW())/12+5):INDIRECT("S"&amp;(ROW()+12*(($AN1112-1)*3+$AO1112)-ROW())/12+5),AQ1112)</f>
        <v>0</v>
      </c>
      <c r="AU1112" s="4">
        <f ca="1">IF(AND(AQ1112&gt;0,AR1112&gt;0),COUNTIF(AU$6:AU1111,"&gt;0")+1,0)</f>
        <v>0</v>
      </c>
    </row>
    <row r="1113" spans="40:47">
      <c r="AN1113" s="4">
        <v>31</v>
      </c>
      <c r="AO1113" s="4">
        <v>3</v>
      </c>
      <c r="AP1113" s="4">
        <v>4</v>
      </c>
      <c r="AQ1113" s="4">
        <f ca="1">IF($AP1113=1,IF(INDIRECT(ADDRESS(($AN1113-1)*3+$AO1113+5,$AP1113+7))="",0,INDIRECT(ADDRESS(($AN1113-1)*3+$AO1113+5,$AP1113+7))),IF(INDIRECT(ADDRESS(($AN1113-1)*3+$AO1113+5,$AP1113+7))="",0,IF(COUNTIF(INDIRECT(ADDRESS(($AN1113-1)*36+($AO1113-1)*12+6,COLUMN())):INDIRECT(ADDRESS(($AN1113-1)*36+($AO1113-1)*12+$AP1113+4,COLUMN())),INDIRECT(ADDRESS(($AN1113-1)*3+$AO1113+5,$AP1113+7)))&gt;=1,0,INDIRECT(ADDRESS(($AN1113-1)*3+$AO1113+5,$AP1113+7)))))</f>
        <v>0</v>
      </c>
      <c r="AR1113" s="4">
        <f ca="1">COUNTIF(INDIRECT("H"&amp;(ROW()+12*(($AN1113-1)*3+$AO1113)-ROW())/12+5):INDIRECT("S"&amp;(ROW()+12*(($AN1113-1)*3+$AO1113)-ROW())/12+5),AQ1113)</f>
        <v>0</v>
      </c>
      <c r="AU1113" s="4">
        <f ca="1">IF(AND(AQ1113&gt;0,AR1113&gt;0),COUNTIF(AU$6:AU1112,"&gt;0")+1,0)</f>
        <v>0</v>
      </c>
    </row>
    <row r="1114" spans="40:47">
      <c r="AN1114" s="4">
        <v>31</v>
      </c>
      <c r="AO1114" s="4">
        <v>3</v>
      </c>
      <c r="AP1114" s="4">
        <v>5</v>
      </c>
      <c r="AQ1114" s="4">
        <f ca="1">IF($AP1114=1,IF(INDIRECT(ADDRESS(($AN1114-1)*3+$AO1114+5,$AP1114+7))="",0,INDIRECT(ADDRESS(($AN1114-1)*3+$AO1114+5,$AP1114+7))),IF(INDIRECT(ADDRESS(($AN1114-1)*3+$AO1114+5,$AP1114+7))="",0,IF(COUNTIF(INDIRECT(ADDRESS(($AN1114-1)*36+($AO1114-1)*12+6,COLUMN())):INDIRECT(ADDRESS(($AN1114-1)*36+($AO1114-1)*12+$AP1114+4,COLUMN())),INDIRECT(ADDRESS(($AN1114-1)*3+$AO1114+5,$AP1114+7)))&gt;=1,0,INDIRECT(ADDRESS(($AN1114-1)*3+$AO1114+5,$AP1114+7)))))</f>
        <v>0</v>
      </c>
      <c r="AR1114" s="4">
        <f ca="1">COUNTIF(INDIRECT("H"&amp;(ROW()+12*(($AN1114-1)*3+$AO1114)-ROW())/12+5):INDIRECT("S"&amp;(ROW()+12*(($AN1114-1)*3+$AO1114)-ROW())/12+5),AQ1114)</f>
        <v>0</v>
      </c>
      <c r="AU1114" s="4">
        <f ca="1">IF(AND(AQ1114&gt;0,AR1114&gt;0),COUNTIF(AU$6:AU1113,"&gt;0")+1,0)</f>
        <v>0</v>
      </c>
    </row>
    <row r="1115" spans="40:47">
      <c r="AN1115" s="4">
        <v>31</v>
      </c>
      <c r="AO1115" s="4">
        <v>3</v>
      </c>
      <c r="AP1115" s="4">
        <v>6</v>
      </c>
      <c r="AQ1115" s="4">
        <f ca="1">IF($AP1115=1,IF(INDIRECT(ADDRESS(($AN1115-1)*3+$AO1115+5,$AP1115+7))="",0,INDIRECT(ADDRESS(($AN1115-1)*3+$AO1115+5,$AP1115+7))),IF(INDIRECT(ADDRESS(($AN1115-1)*3+$AO1115+5,$AP1115+7))="",0,IF(COUNTIF(INDIRECT(ADDRESS(($AN1115-1)*36+($AO1115-1)*12+6,COLUMN())):INDIRECT(ADDRESS(($AN1115-1)*36+($AO1115-1)*12+$AP1115+4,COLUMN())),INDIRECT(ADDRESS(($AN1115-1)*3+$AO1115+5,$AP1115+7)))&gt;=1,0,INDIRECT(ADDRESS(($AN1115-1)*3+$AO1115+5,$AP1115+7)))))</f>
        <v>0</v>
      </c>
      <c r="AR1115" s="4">
        <f ca="1">COUNTIF(INDIRECT("H"&amp;(ROW()+12*(($AN1115-1)*3+$AO1115)-ROW())/12+5):INDIRECT("S"&amp;(ROW()+12*(($AN1115-1)*3+$AO1115)-ROW())/12+5),AQ1115)</f>
        <v>0</v>
      </c>
      <c r="AU1115" s="4">
        <f ca="1">IF(AND(AQ1115&gt;0,AR1115&gt;0),COUNTIF(AU$6:AU1114,"&gt;0")+1,0)</f>
        <v>0</v>
      </c>
    </row>
    <row r="1116" spans="40:47">
      <c r="AN1116" s="4">
        <v>31</v>
      </c>
      <c r="AO1116" s="4">
        <v>3</v>
      </c>
      <c r="AP1116" s="4">
        <v>7</v>
      </c>
      <c r="AQ1116" s="4">
        <f ca="1">IF($AP1116=1,IF(INDIRECT(ADDRESS(($AN1116-1)*3+$AO1116+5,$AP1116+7))="",0,INDIRECT(ADDRESS(($AN1116-1)*3+$AO1116+5,$AP1116+7))),IF(INDIRECT(ADDRESS(($AN1116-1)*3+$AO1116+5,$AP1116+7))="",0,IF(COUNTIF(INDIRECT(ADDRESS(($AN1116-1)*36+($AO1116-1)*12+6,COLUMN())):INDIRECT(ADDRESS(($AN1116-1)*36+($AO1116-1)*12+$AP1116+4,COLUMN())),INDIRECT(ADDRESS(($AN1116-1)*3+$AO1116+5,$AP1116+7)))&gt;=1,0,INDIRECT(ADDRESS(($AN1116-1)*3+$AO1116+5,$AP1116+7)))))</f>
        <v>0</v>
      </c>
      <c r="AR1116" s="4">
        <f ca="1">COUNTIF(INDIRECT("H"&amp;(ROW()+12*(($AN1116-1)*3+$AO1116)-ROW())/12+5):INDIRECT("S"&amp;(ROW()+12*(($AN1116-1)*3+$AO1116)-ROW())/12+5),AQ1116)</f>
        <v>0</v>
      </c>
      <c r="AU1116" s="4">
        <f ca="1">IF(AND(AQ1116&gt;0,AR1116&gt;0),COUNTIF(AU$6:AU1115,"&gt;0")+1,0)</f>
        <v>0</v>
      </c>
    </row>
    <row r="1117" spans="40:47">
      <c r="AN1117" s="4">
        <v>31</v>
      </c>
      <c r="AO1117" s="4">
        <v>3</v>
      </c>
      <c r="AP1117" s="4">
        <v>8</v>
      </c>
      <c r="AQ1117" s="4">
        <f ca="1">IF($AP1117=1,IF(INDIRECT(ADDRESS(($AN1117-1)*3+$AO1117+5,$AP1117+7))="",0,INDIRECT(ADDRESS(($AN1117-1)*3+$AO1117+5,$AP1117+7))),IF(INDIRECT(ADDRESS(($AN1117-1)*3+$AO1117+5,$AP1117+7))="",0,IF(COUNTIF(INDIRECT(ADDRESS(($AN1117-1)*36+($AO1117-1)*12+6,COLUMN())):INDIRECT(ADDRESS(($AN1117-1)*36+($AO1117-1)*12+$AP1117+4,COLUMN())),INDIRECT(ADDRESS(($AN1117-1)*3+$AO1117+5,$AP1117+7)))&gt;=1,0,INDIRECT(ADDRESS(($AN1117-1)*3+$AO1117+5,$AP1117+7)))))</f>
        <v>0</v>
      </c>
      <c r="AR1117" s="4">
        <f ca="1">COUNTIF(INDIRECT("H"&amp;(ROW()+12*(($AN1117-1)*3+$AO1117)-ROW())/12+5):INDIRECT("S"&amp;(ROW()+12*(($AN1117-1)*3+$AO1117)-ROW())/12+5),AQ1117)</f>
        <v>0</v>
      </c>
      <c r="AU1117" s="4">
        <f ca="1">IF(AND(AQ1117&gt;0,AR1117&gt;0),COUNTIF(AU$6:AU1116,"&gt;0")+1,0)</f>
        <v>0</v>
      </c>
    </row>
    <row r="1118" spans="40:47">
      <c r="AN1118" s="4">
        <v>31</v>
      </c>
      <c r="AO1118" s="4">
        <v>3</v>
      </c>
      <c r="AP1118" s="4">
        <v>9</v>
      </c>
      <c r="AQ1118" s="4">
        <f ca="1">IF($AP1118=1,IF(INDIRECT(ADDRESS(($AN1118-1)*3+$AO1118+5,$AP1118+7))="",0,INDIRECT(ADDRESS(($AN1118-1)*3+$AO1118+5,$AP1118+7))),IF(INDIRECT(ADDRESS(($AN1118-1)*3+$AO1118+5,$AP1118+7))="",0,IF(COUNTIF(INDIRECT(ADDRESS(($AN1118-1)*36+($AO1118-1)*12+6,COLUMN())):INDIRECT(ADDRESS(($AN1118-1)*36+($AO1118-1)*12+$AP1118+4,COLUMN())),INDIRECT(ADDRESS(($AN1118-1)*3+$AO1118+5,$AP1118+7)))&gt;=1,0,INDIRECT(ADDRESS(($AN1118-1)*3+$AO1118+5,$AP1118+7)))))</f>
        <v>0</v>
      </c>
      <c r="AR1118" s="4">
        <f ca="1">COUNTIF(INDIRECT("H"&amp;(ROW()+12*(($AN1118-1)*3+$AO1118)-ROW())/12+5):INDIRECT("S"&amp;(ROW()+12*(($AN1118-1)*3+$AO1118)-ROW())/12+5),AQ1118)</f>
        <v>0</v>
      </c>
      <c r="AU1118" s="4">
        <f ca="1">IF(AND(AQ1118&gt;0,AR1118&gt;0),COUNTIF(AU$6:AU1117,"&gt;0")+1,0)</f>
        <v>0</v>
      </c>
    </row>
    <row r="1119" spans="40:47">
      <c r="AN1119" s="4">
        <v>31</v>
      </c>
      <c r="AO1119" s="4">
        <v>3</v>
      </c>
      <c r="AP1119" s="4">
        <v>10</v>
      </c>
      <c r="AQ1119" s="4">
        <f ca="1">IF($AP1119=1,IF(INDIRECT(ADDRESS(($AN1119-1)*3+$AO1119+5,$AP1119+7))="",0,INDIRECT(ADDRESS(($AN1119-1)*3+$AO1119+5,$AP1119+7))),IF(INDIRECT(ADDRESS(($AN1119-1)*3+$AO1119+5,$AP1119+7))="",0,IF(COUNTIF(INDIRECT(ADDRESS(($AN1119-1)*36+($AO1119-1)*12+6,COLUMN())):INDIRECT(ADDRESS(($AN1119-1)*36+($AO1119-1)*12+$AP1119+4,COLUMN())),INDIRECT(ADDRESS(($AN1119-1)*3+$AO1119+5,$AP1119+7)))&gt;=1,0,INDIRECT(ADDRESS(($AN1119-1)*3+$AO1119+5,$AP1119+7)))))</f>
        <v>0</v>
      </c>
      <c r="AR1119" s="4">
        <f ca="1">COUNTIF(INDIRECT("H"&amp;(ROW()+12*(($AN1119-1)*3+$AO1119)-ROW())/12+5):INDIRECT("S"&amp;(ROW()+12*(($AN1119-1)*3+$AO1119)-ROW())/12+5),AQ1119)</f>
        <v>0</v>
      </c>
      <c r="AU1119" s="4">
        <f ca="1">IF(AND(AQ1119&gt;0,AR1119&gt;0),COUNTIF(AU$6:AU1118,"&gt;0")+1,0)</f>
        <v>0</v>
      </c>
    </row>
    <row r="1120" spans="40:47">
      <c r="AN1120" s="4">
        <v>31</v>
      </c>
      <c r="AO1120" s="4">
        <v>3</v>
      </c>
      <c r="AP1120" s="4">
        <v>11</v>
      </c>
      <c r="AQ1120" s="4">
        <f ca="1">IF($AP1120=1,IF(INDIRECT(ADDRESS(($AN1120-1)*3+$AO1120+5,$AP1120+7))="",0,INDIRECT(ADDRESS(($AN1120-1)*3+$AO1120+5,$AP1120+7))),IF(INDIRECT(ADDRESS(($AN1120-1)*3+$AO1120+5,$AP1120+7))="",0,IF(COUNTIF(INDIRECT(ADDRESS(($AN1120-1)*36+($AO1120-1)*12+6,COLUMN())):INDIRECT(ADDRESS(($AN1120-1)*36+($AO1120-1)*12+$AP1120+4,COLUMN())),INDIRECT(ADDRESS(($AN1120-1)*3+$AO1120+5,$AP1120+7)))&gt;=1,0,INDIRECT(ADDRESS(($AN1120-1)*3+$AO1120+5,$AP1120+7)))))</f>
        <v>0</v>
      </c>
      <c r="AR1120" s="4">
        <f ca="1">COUNTIF(INDIRECT("H"&amp;(ROW()+12*(($AN1120-1)*3+$AO1120)-ROW())/12+5):INDIRECT("S"&amp;(ROW()+12*(($AN1120-1)*3+$AO1120)-ROW())/12+5),AQ1120)</f>
        <v>0</v>
      </c>
      <c r="AU1120" s="4">
        <f ca="1">IF(AND(AQ1120&gt;0,AR1120&gt;0),COUNTIF(AU$6:AU1119,"&gt;0")+1,0)</f>
        <v>0</v>
      </c>
    </row>
    <row r="1121" spans="40:47">
      <c r="AN1121" s="77">
        <v>31</v>
      </c>
      <c r="AO1121" s="77">
        <v>3</v>
      </c>
      <c r="AP1121" s="77">
        <v>12</v>
      </c>
      <c r="AQ1121" s="4">
        <f ca="1">IF($AP1121=1,IF(INDIRECT(ADDRESS(($AN1121-1)*3+$AO1121+5,$AP1121+7))="",0,INDIRECT(ADDRESS(($AN1121-1)*3+$AO1121+5,$AP1121+7))),IF(INDIRECT(ADDRESS(($AN1121-1)*3+$AO1121+5,$AP1121+7))="",0,IF(COUNTIF(INDIRECT(ADDRESS(($AN1121-1)*36+($AO1121-1)*12+6,COLUMN())):INDIRECT(ADDRESS(($AN1121-1)*36+($AO1121-1)*12+$AP1121+4,COLUMN())),INDIRECT(ADDRESS(($AN1121-1)*3+$AO1121+5,$AP1121+7)))&gt;=1,0,INDIRECT(ADDRESS(($AN1121-1)*3+$AO1121+5,$AP1121+7)))))</f>
        <v>0</v>
      </c>
      <c r="AR1121" s="4">
        <f ca="1">COUNTIF(INDIRECT("H"&amp;(ROW()+12*(($AN1121-1)*3+$AO1121)-ROW())/12+5):INDIRECT("S"&amp;(ROW()+12*(($AN1121-1)*3+$AO1121)-ROW())/12+5),AQ1121)</f>
        <v>0</v>
      </c>
      <c r="AU1121" s="4">
        <f ca="1">IF(AND(AQ1121&gt;0,AR1121&gt;0),COUNTIF(AU$6:AU1120,"&gt;0")+1,0)</f>
        <v>0</v>
      </c>
    </row>
    <row r="1122" spans="40:47">
      <c r="AN1122" s="4">
        <v>32</v>
      </c>
      <c r="AO1122" s="4">
        <v>1</v>
      </c>
      <c r="AP1122" s="4">
        <v>1</v>
      </c>
      <c r="AQ1122" s="4">
        <f ca="1">IF($AP1122=1,IF(INDIRECT(ADDRESS(($AN1122-1)*3+$AO1122+5,$AP1122+7))="",0,INDIRECT(ADDRESS(($AN1122-1)*3+$AO1122+5,$AP1122+7))),IF(INDIRECT(ADDRESS(($AN1122-1)*3+$AO1122+5,$AP1122+7))="",0,IF(COUNTIF(INDIRECT(ADDRESS(($AN1122-1)*36+($AO1122-1)*12+6,COLUMN())):INDIRECT(ADDRESS(($AN1122-1)*36+($AO1122-1)*12+$AP1122+4,COLUMN())),INDIRECT(ADDRESS(($AN1122-1)*3+$AO1122+5,$AP1122+7)))&gt;=1,0,INDIRECT(ADDRESS(($AN1122-1)*3+$AO1122+5,$AP1122+7)))))</f>
        <v>0</v>
      </c>
      <c r="AR1122" s="4">
        <f ca="1">COUNTIF(INDIRECT("H"&amp;(ROW()+12*(($AN1122-1)*3+$AO1122)-ROW())/12+5):INDIRECT("S"&amp;(ROW()+12*(($AN1122-1)*3+$AO1122)-ROW())/12+5),AQ1122)</f>
        <v>0</v>
      </c>
      <c r="AU1122" s="4">
        <f ca="1">IF(AND(AQ1122&gt;0,AR1122&gt;0),COUNTIF(AU$6:AU1121,"&gt;0")+1,0)</f>
        <v>0</v>
      </c>
    </row>
    <row r="1123" spans="40:47">
      <c r="AN1123" s="4">
        <v>32</v>
      </c>
      <c r="AO1123" s="4">
        <v>1</v>
      </c>
      <c r="AP1123" s="4">
        <v>2</v>
      </c>
      <c r="AQ1123" s="4">
        <f ca="1">IF($AP1123=1,IF(INDIRECT(ADDRESS(($AN1123-1)*3+$AO1123+5,$AP1123+7))="",0,INDIRECT(ADDRESS(($AN1123-1)*3+$AO1123+5,$AP1123+7))),IF(INDIRECT(ADDRESS(($AN1123-1)*3+$AO1123+5,$AP1123+7))="",0,IF(COUNTIF(INDIRECT(ADDRESS(($AN1123-1)*36+($AO1123-1)*12+6,COLUMN())):INDIRECT(ADDRESS(($AN1123-1)*36+($AO1123-1)*12+$AP1123+4,COLUMN())),INDIRECT(ADDRESS(($AN1123-1)*3+$AO1123+5,$AP1123+7)))&gt;=1,0,INDIRECT(ADDRESS(($AN1123-1)*3+$AO1123+5,$AP1123+7)))))</f>
        <v>0</v>
      </c>
      <c r="AR1123" s="4">
        <f ca="1">COUNTIF(INDIRECT("H"&amp;(ROW()+12*(($AN1123-1)*3+$AO1123)-ROW())/12+5):INDIRECT("S"&amp;(ROW()+12*(($AN1123-1)*3+$AO1123)-ROW())/12+5),AQ1123)</f>
        <v>0</v>
      </c>
      <c r="AU1123" s="4">
        <f ca="1">IF(AND(AQ1123&gt;0,AR1123&gt;0),COUNTIF(AU$6:AU1122,"&gt;0")+1,0)</f>
        <v>0</v>
      </c>
    </row>
    <row r="1124" spans="40:47">
      <c r="AN1124" s="4">
        <v>32</v>
      </c>
      <c r="AO1124" s="4">
        <v>1</v>
      </c>
      <c r="AP1124" s="4">
        <v>3</v>
      </c>
      <c r="AQ1124" s="4">
        <f ca="1">IF($AP1124=1,IF(INDIRECT(ADDRESS(($AN1124-1)*3+$AO1124+5,$AP1124+7))="",0,INDIRECT(ADDRESS(($AN1124-1)*3+$AO1124+5,$AP1124+7))),IF(INDIRECT(ADDRESS(($AN1124-1)*3+$AO1124+5,$AP1124+7))="",0,IF(COUNTIF(INDIRECT(ADDRESS(($AN1124-1)*36+($AO1124-1)*12+6,COLUMN())):INDIRECT(ADDRESS(($AN1124-1)*36+($AO1124-1)*12+$AP1124+4,COLUMN())),INDIRECT(ADDRESS(($AN1124-1)*3+$AO1124+5,$AP1124+7)))&gt;=1,0,INDIRECT(ADDRESS(($AN1124-1)*3+$AO1124+5,$AP1124+7)))))</f>
        <v>0</v>
      </c>
      <c r="AR1124" s="4">
        <f ca="1">COUNTIF(INDIRECT("H"&amp;(ROW()+12*(($AN1124-1)*3+$AO1124)-ROW())/12+5):INDIRECT("S"&amp;(ROW()+12*(($AN1124-1)*3+$AO1124)-ROW())/12+5),AQ1124)</f>
        <v>0</v>
      </c>
      <c r="AU1124" s="4">
        <f ca="1">IF(AND(AQ1124&gt;0,AR1124&gt;0),COUNTIF(AU$6:AU1123,"&gt;0")+1,0)</f>
        <v>0</v>
      </c>
    </row>
    <row r="1125" spans="40:47">
      <c r="AN1125" s="4">
        <v>32</v>
      </c>
      <c r="AO1125" s="4">
        <v>1</v>
      </c>
      <c r="AP1125" s="4">
        <v>4</v>
      </c>
      <c r="AQ1125" s="4">
        <f ca="1">IF($AP1125=1,IF(INDIRECT(ADDRESS(($AN1125-1)*3+$AO1125+5,$AP1125+7))="",0,INDIRECT(ADDRESS(($AN1125-1)*3+$AO1125+5,$AP1125+7))),IF(INDIRECT(ADDRESS(($AN1125-1)*3+$AO1125+5,$AP1125+7))="",0,IF(COUNTIF(INDIRECT(ADDRESS(($AN1125-1)*36+($AO1125-1)*12+6,COLUMN())):INDIRECT(ADDRESS(($AN1125-1)*36+($AO1125-1)*12+$AP1125+4,COLUMN())),INDIRECT(ADDRESS(($AN1125-1)*3+$AO1125+5,$AP1125+7)))&gt;=1,0,INDIRECT(ADDRESS(($AN1125-1)*3+$AO1125+5,$AP1125+7)))))</f>
        <v>0</v>
      </c>
      <c r="AR1125" s="4">
        <f ca="1">COUNTIF(INDIRECT("H"&amp;(ROW()+12*(($AN1125-1)*3+$AO1125)-ROW())/12+5):INDIRECT("S"&amp;(ROW()+12*(($AN1125-1)*3+$AO1125)-ROW())/12+5),AQ1125)</f>
        <v>0</v>
      </c>
      <c r="AU1125" s="4">
        <f ca="1">IF(AND(AQ1125&gt;0,AR1125&gt;0),COUNTIF(AU$6:AU1124,"&gt;0")+1,0)</f>
        <v>0</v>
      </c>
    </row>
    <row r="1126" spans="40:47">
      <c r="AN1126" s="4">
        <v>32</v>
      </c>
      <c r="AO1126" s="4">
        <v>1</v>
      </c>
      <c r="AP1126" s="4">
        <v>5</v>
      </c>
      <c r="AQ1126" s="4">
        <f ca="1">IF($AP1126=1,IF(INDIRECT(ADDRESS(($AN1126-1)*3+$AO1126+5,$AP1126+7))="",0,INDIRECT(ADDRESS(($AN1126-1)*3+$AO1126+5,$AP1126+7))),IF(INDIRECT(ADDRESS(($AN1126-1)*3+$AO1126+5,$AP1126+7))="",0,IF(COUNTIF(INDIRECT(ADDRESS(($AN1126-1)*36+($AO1126-1)*12+6,COLUMN())):INDIRECT(ADDRESS(($AN1126-1)*36+($AO1126-1)*12+$AP1126+4,COLUMN())),INDIRECT(ADDRESS(($AN1126-1)*3+$AO1126+5,$AP1126+7)))&gt;=1,0,INDIRECT(ADDRESS(($AN1126-1)*3+$AO1126+5,$AP1126+7)))))</f>
        <v>0</v>
      </c>
      <c r="AR1126" s="4">
        <f ca="1">COUNTIF(INDIRECT("H"&amp;(ROW()+12*(($AN1126-1)*3+$AO1126)-ROW())/12+5):INDIRECT("S"&amp;(ROW()+12*(($AN1126-1)*3+$AO1126)-ROW())/12+5),AQ1126)</f>
        <v>0</v>
      </c>
      <c r="AU1126" s="4">
        <f ca="1">IF(AND(AQ1126&gt;0,AR1126&gt;0),COUNTIF(AU$6:AU1125,"&gt;0")+1,0)</f>
        <v>0</v>
      </c>
    </row>
    <row r="1127" spans="40:47">
      <c r="AN1127" s="4">
        <v>32</v>
      </c>
      <c r="AO1127" s="4">
        <v>1</v>
      </c>
      <c r="AP1127" s="4">
        <v>6</v>
      </c>
      <c r="AQ1127" s="4">
        <f ca="1">IF($AP1127=1,IF(INDIRECT(ADDRESS(($AN1127-1)*3+$AO1127+5,$AP1127+7))="",0,INDIRECT(ADDRESS(($AN1127-1)*3+$AO1127+5,$AP1127+7))),IF(INDIRECT(ADDRESS(($AN1127-1)*3+$AO1127+5,$AP1127+7))="",0,IF(COUNTIF(INDIRECT(ADDRESS(($AN1127-1)*36+($AO1127-1)*12+6,COLUMN())):INDIRECT(ADDRESS(($AN1127-1)*36+($AO1127-1)*12+$AP1127+4,COLUMN())),INDIRECT(ADDRESS(($AN1127-1)*3+$AO1127+5,$AP1127+7)))&gt;=1,0,INDIRECT(ADDRESS(($AN1127-1)*3+$AO1127+5,$AP1127+7)))))</f>
        <v>0</v>
      </c>
      <c r="AR1127" s="4">
        <f ca="1">COUNTIF(INDIRECT("H"&amp;(ROW()+12*(($AN1127-1)*3+$AO1127)-ROW())/12+5):INDIRECT("S"&amp;(ROW()+12*(($AN1127-1)*3+$AO1127)-ROW())/12+5),AQ1127)</f>
        <v>0</v>
      </c>
      <c r="AU1127" s="4">
        <f ca="1">IF(AND(AQ1127&gt;0,AR1127&gt;0),COUNTIF(AU$6:AU1126,"&gt;0")+1,0)</f>
        <v>0</v>
      </c>
    </row>
    <row r="1128" spans="40:47">
      <c r="AN1128" s="4">
        <v>32</v>
      </c>
      <c r="AO1128" s="4">
        <v>1</v>
      </c>
      <c r="AP1128" s="4">
        <v>7</v>
      </c>
      <c r="AQ1128" s="4">
        <f ca="1">IF($AP1128=1,IF(INDIRECT(ADDRESS(($AN1128-1)*3+$AO1128+5,$AP1128+7))="",0,INDIRECT(ADDRESS(($AN1128-1)*3+$AO1128+5,$AP1128+7))),IF(INDIRECT(ADDRESS(($AN1128-1)*3+$AO1128+5,$AP1128+7))="",0,IF(COUNTIF(INDIRECT(ADDRESS(($AN1128-1)*36+($AO1128-1)*12+6,COLUMN())):INDIRECT(ADDRESS(($AN1128-1)*36+($AO1128-1)*12+$AP1128+4,COLUMN())),INDIRECT(ADDRESS(($AN1128-1)*3+$AO1128+5,$AP1128+7)))&gt;=1,0,INDIRECT(ADDRESS(($AN1128-1)*3+$AO1128+5,$AP1128+7)))))</f>
        <v>0</v>
      </c>
      <c r="AR1128" s="4">
        <f ca="1">COUNTIF(INDIRECT("H"&amp;(ROW()+12*(($AN1128-1)*3+$AO1128)-ROW())/12+5):INDIRECT("S"&amp;(ROW()+12*(($AN1128-1)*3+$AO1128)-ROW())/12+5),AQ1128)</f>
        <v>0</v>
      </c>
      <c r="AU1128" s="4">
        <f ca="1">IF(AND(AQ1128&gt;0,AR1128&gt;0),COUNTIF(AU$6:AU1127,"&gt;0")+1,0)</f>
        <v>0</v>
      </c>
    </row>
    <row r="1129" spans="40:47">
      <c r="AN1129" s="4">
        <v>32</v>
      </c>
      <c r="AO1129" s="4">
        <v>1</v>
      </c>
      <c r="AP1129" s="4">
        <v>8</v>
      </c>
      <c r="AQ1129" s="4">
        <f ca="1">IF($AP1129=1,IF(INDIRECT(ADDRESS(($AN1129-1)*3+$AO1129+5,$AP1129+7))="",0,INDIRECT(ADDRESS(($AN1129-1)*3+$AO1129+5,$AP1129+7))),IF(INDIRECT(ADDRESS(($AN1129-1)*3+$AO1129+5,$AP1129+7))="",0,IF(COUNTIF(INDIRECT(ADDRESS(($AN1129-1)*36+($AO1129-1)*12+6,COLUMN())):INDIRECT(ADDRESS(($AN1129-1)*36+($AO1129-1)*12+$AP1129+4,COLUMN())),INDIRECT(ADDRESS(($AN1129-1)*3+$AO1129+5,$AP1129+7)))&gt;=1,0,INDIRECT(ADDRESS(($AN1129-1)*3+$AO1129+5,$AP1129+7)))))</f>
        <v>0</v>
      </c>
      <c r="AR1129" s="4">
        <f ca="1">COUNTIF(INDIRECT("H"&amp;(ROW()+12*(($AN1129-1)*3+$AO1129)-ROW())/12+5):INDIRECT("S"&amp;(ROW()+12*(($AN1129-1)*3+$AO1129)-ROW())/12+5),AQ1129)</f>
        <v>0</v>
      </c>
      <c r="AU1129" s="4">
        <f ca="1">IF(AND(AQ1129&gt;0,AR1129&gt;0),COUNTIF(AU$6:AU1128,"&gt;0")+1,0)</f>
        <v>0</v>
      </c>
    </row>
    <row r="1130" spans="40:47">
      <c r="AN1130" s="4">
        <v>32</v>
      </c>
      <c r="AO1130" s="4">
        <v>1</v>
      </c>
      <c r="AP1130" s="4">
        <v>9</v>
      </c>
      <c r="AQ1130" s="4">
        <f ca="1">IF($AP1130=1,IF(INDIRECT(ADDRESS(($AN1130-1)*3+$AO1130+5,$AP1130+7))="",0,INDIRECT(ADDRESS(($AN1130-1)*3+$AO1130+5,$AP1130+7))),IF(INDIRECT(ADDRESS(($AN1130-1)*3+$AO1130+5,$AP1130+7))="",0,IF(COUNTIF(INDIRECT(ADDRESS(($AN1130-1)*36+($AO1130-1)*12+6,COLUMN())):INDIRECT(ADDRESS(($AN1130-1)*36+($AO1130-1)*12+$AP1130+4,COLUMN())),INDIRECT(ADDRESS(($AN1130-1)*3+$AO1130+5,$AP1130+7)))&gt;=1,0,INDIRECT(ADDRESS(($AN1130-1)*3+$AO1130+5,$AP1130+7)))))</f>
        <v>0</v>
      </c>
      <c r="AR1130" s="4">
        <f ca="1">COUNTIF(INDIRECT("H"&amp;(ROW()+12*(($AN1130-1)*3+$AO1130)-ROW())/12+5):INDIRECT("S"&amp;(ROW()+12*(($AN1130-1)*3+$AO1130)-ROW())/12+5),AQ1130)</f>
        <v>0</v>
      </c>
      <c r="AU1130" s="4">
        <f ca="1">IF(AND(AQ1130&gt;0,AR1130&gt;0),COUNTIF(AU$6:AU1129,"&gt;0")+1,0)</f>
        <v>0</v>
      </c>
    </row>
    <row r="1131" spans="40:47">
      <c r="AN1131" s="4">
        <v>32</v>
      </c>
      <c r="AO1131" s="4">
        <v>1</v>
      </c>
      <c r="AP1131" s="4">
        <v>10</v>
      </c>
      <c r="AQ1131" s="4">
        <f ca="1">IF($AP1131=1,IF(INDIRECT(ADDRESS(($AN1131-1)*3+$AO1131+5,$AP1131+7))="",0,INDIRECT(ADDRESS(($AN1131-1)*3+$AO1131+5,$AP1131+7))),IF(INDIRECT(ADDRESS(($AN1131-1)*3+$AO1131+5,$AP1131+7))="",0,IF(COUNTIF(INDIRECT(ADDRESS(($AN1131-1)*36+($AO1131-1)*12+6,COLUMN())):INDIRECT(ADDRESS(($AN1131-1)*36+($AO1131-1)*12+$AP1131+4,COLUMN())),INDIRECT(ADDRESS(($AN1131-1)*3+$AO1131+5,$AP1131+7)))&gt;=1,0,INDIRECT(ADDRESS(($AN1131-1)*3+$AO1131+5,$AP1131+7)))))</f>
        <v>0</v>
      </c>
      <c r="AR1131" s="4">
        <f ca="1">COUNTIF(INDIRECT("H"&amp;(ROW()+12*(($AN1131-1)*3+$AO1131)-ROW())/12+5):INDIRECT("S"&amp;(ROW()+12*(($AN1131-1)*3+$AO1131)-ROW())/12+5),AQ1131)</f>
        <v>0</v>
      </c>
      <c r="AU1131" s="4">
        <f ca="1">IF(AND(AQ1131&gt;0,AR1131&gt;0),COUNTIF(AU$6:AU1130,"&gt;0")+1,0)</f>
        <v>0</v>
      </c>
    </row>
    <row r="1132" spans="40:47">
      <c r="AN1132" s="4">
        <v>32</v>
      </c>
      <c r="AO1132" s="4">
        <v>1</v>
      </c>
      <c r="AP1132" s="4">
        <v>11</v>
      </c>
      <c r="AQ1132" s="4">
        <f ca="1">IF($AP1132=1,IF(INDIRECT(ADDRESS(($AN1132-1)*3+$AO1132+5,$AP1132+7))="",0,INDIRECT(ADDRESS(($AN1132-1)*3+$AO1132+5,$AP1132+7))),IF(INDIRECT(ADDRESS(($AN1132-1)*3+$AO1132+5,$AP1132+7))="",0,IF(COUNTIF(INDIRECT(ADDRESS(($AN1132-1)*36+($AO1132-1)*12+6,COLUMN())):INDIRECT(ADDRESS(($AN1132-1)*36+($AO1132-1)*12+$AP1132+4,COLUMN())),INDIRECT(ADDRESS(($AN1132-1)*3+$AO1132+5,$AP1132+7)))&gt;=1,0,INDIRECT(ADDRESS(($AN1132-1)*3+$AO1132+5,$AP1132+7)))))</f>
        <v>0</v>
      </c>
      <c r="AR1132" s="4">
        <f ca="1">COUNTIF(INDIRECT("H"&amp;(ROW()+12*(($AN1132-1)*3+$AO1132)-ROW())/12+5):INDIRECT("S"&amp;(ROW()+12*(($AN1132-1)*3+$AO1132)-ROW())/12+5),AQ1132)</f>
        <v>0</v>
      </c>
      <c r="AU1132" s="4">
        <f ca="1">IF(AND(AQ1132&gt;0,AR1132&gt;0),COUNTIF(AU$6:AU1131,"&gt;0")+1,0)</f>
        <v>0</v>
      </c>
    </row>
    <row r="1133" spans="40:47">
      <c r="AN1133" s="4">
        <v>32</v>
      </c>
      <c r="AO1133" s="4">
        <v>1</v>
      </c>
      <c r="AP1133" s="4">
        <v>12</v>
      </c>
      <c r="AQ1133" s="4">
        <f ca="1">IF($AP1133=1,IF(INDIRECT(ADDRESS(($AN1133-1)*3+$AO1133+5,$AP1133+7))="",0,INDIRECT(ADDRESS(($AN1133-1)*3+$AO1133+5,$AP1133+7))),IF(INDIRECT(ADDRESS(($AN1133-1)*3+$AO1133+5,$AP1133+7))="",0,IF(COUNTIF(INDIRECT(ADDRESS(($AN1133-1)*36+($AO1133-1)*12+6,COLUMN())):INDIRECT(ADDRESS(($AN1133-1)*36+($AO1133-1)*12+$AP1133+4,COLUMN())),INDIRECT(ADDRESS(($AN1133-1)*3+$AO1133+5,$AP1133+7)))&gt;=1,0,INDIRECT(ADDRESS(($AN1133-1)*3+$AO1133+5,$AP1133+7)))))</f>
        <v>0</v>
      </c>
      <c r="AR1133" s="4">
        <f ca="1">COUNTIF(INDIRECT("H"&amp;(ROW()+12*(($AN1133-1)*3+$AO1133)-ROW())/12+5):INDIRECT("S"&amp;(ROW()+12*(($AN1133-1)*3+$AO1133)-ROW())/12+5),AQ1133)</f>
        <v>0</v>
      </c>
      <c r="AU1133" s="4">
        <f ca="1">IF(AND(AQ1133&gt;0,AR1133&gt;0),COUNTIF(AU$6:AU1132,"&gt;0")+1,0)</f>
        <v>0</v>
      </c>
    </row>
    <row r="1134" spans="40:47">
      <c r="AN1134" s="4">
        <v>32</v>
      </c>
      <c r="AO1134" s="4">
        <v>2</v>
      </c>
      <c r="AP1134" s="4">
        <v>1</v>
      </c>
      <c r="AQ1134" s="4">
        <f ca="1">IF($AP1134=1,IF(INDIRECT(ADDRESS(($AN1134-1)*3+$AO1134+5,$AP1134+7))="",0,INDIRECT(ADDRESS(($AN1134-1)*3+$AO1134+5,$AP1134+7))),IF(INDIRECT(ADDRESS(($AN1134-1)*3+$AO1134+5,$AP1134+7))="",0,IF(COUNTIF(INDIRECT(ADDRESS(($AN1134-1)*36+($AO1134-1)*12+6,COLUMN())):INDIRECT(ADDRESS(($AN1134-1)*36+($AO1134-1)*12+$AP1134+4,COLUMN())),INDIRECT(ADDRESS(($AN1134-1)*3+$AO1134+5,$AP1134+7)))&gt;=1,0,INDIRECT(ADDRESS(($AN1134-1)*3+$AO1134+5,$AP1134+7)))))</f>
        <v>0</v>
      </c>
      <c r="AR1134" s="4">
        <f ca="1">COUNTIF(INDIRECT("H"&amp;(ROW()+12*(($AN1134-1)*3+$AO1134)-ROW())/12+5):INDIRECT("S"&amp;(ROW()+12*(($AN1134-1)*3+$AO1134)-ROW())/12+5),AQ1134)</f>
        <v>0</v>
      </c>
      <c r="AU1134" s="4">
        <f ca="1">IF(AND(AQ1134&gt;0,AR1134&gt;0),COUNTIF(AU$6:AU1133,"&gt;0")+1,0)</f>
        <v>0</v>
      </c>
    </row>
    <row r="1135" spans="40:47">
      <c r="AN1135" s="4">
        <v>32</v>
      </c>
      <c r="AO1135" s="4">
        <v>2</v>
      </c>
      <c r="AP1135" s="4">
        <v>2</v>
      </c>
      <c r="AQ1135" s="4">
        <f ca="1">IF($AP1135=1,IF(INDIRECT(ADDRESS(($AN1135-1)*3+$AO1135+5,$AP1135+7))="",0,INDIRECT(ADDRESS(($AN1135-1)*3+$AO1135+5,$AP1135+7))),IF(INDIRECT(ADDRESS(($AN1135-1)*3+$AO1135+5,$AP1135+7))="",0,IF(COUNTIF(INDIRECT(ADDRESS(($AN1135-1)*36+($AO1135-1)*12+6,COLUMN())):INDIRECT(ADDRESS(($AN1135-1)*36+($AO1135-1)*12+$AP1135+4,COLUMN())),INDIRECT(ADDRESS(($AN1135-1)*3+$AO1135+5,$AP1135+7)))&gt;=1,0,INDIRECT(ADDRESS(($AN1135-1)*3+$AO1135+5,$AP1135+7)))))</f>
        <v>0</v>
      </c>
      <c r="AR1135" s="4">
        <f ca="1">COUNTIF(INDIRECT("H"&amp;(ROW()+12*(($AN1135-1)*3+$AO1135)-ROW())/12+5):INDIRECT("S"&amp;(ROW()+12*(($AN1135-1)*3+$AO1135)-ROW())/12+5),AQ1135)</f>
        <v>0</v>
      </c>
      <c r="AU1135" s="4">
        <f ca="1">IF(AND(AQ1135&gt;0,AR1135&gt;0),COUNTIF(AU$6:AU1134,"&gt;0")+1,0)</f>
        <v>0</v>
      </c>
    </row>
    <row r="1136" spans="40:47">
      <c r="AN1136" s="4">
        <v>32</v>
      </c>
      <c r="AO1136" s="4">
        <v>2</v>
      </c>
      <c r="AP1136" s="4">
        <v>3</v>
      </c>
      <c r="AQ1136" s="4">
        <f ca="1">IF($AP1136=1,IF(INDIRECT(ADDRESS(($AN1136-1)*3+$AO1136+5,$AP1136+7))="",0,INDIRECT(ADDRESS(($AN1136-1)*3+$AO1136+5,$AP1136+7))),IF(INDIRECT(ADDRESS(($AN1136-1)*3+$AO1136+5,$AP1136+7))="",0,IF(COUNTIF(INDIRECT(ADDRESS(($AN1136-1)*36+($AO1136-1)*12+6,COLUMN())):INDIRECT(ADDRESS(($AN1136-1)*36+($AO1136-1)*12+$AP1136+4,COLUMN())),INDIRECT(ADDRESS(($AN1136-1)*3+$AO1136+5,$AP1136+7)))&gt;=1,0,INDIRECT(ADDRESS(($AN1136-1)*3+$AO1136+5,$AP1136+7)))))</f>
        <v>0</v>
      </c>
      <c r="AR1136" s="4">
        <f ca="1">COUNTIF(INDIRECT("H"&amp;(ROW()+12*(($AN1136-1)*3+$AO1136)-ROW())/12+5):INDIRECT("S"&amp;(ROW()+12*(($AN1136-1)*3+$AO1136)-ROW())/12+5),AQ1136)</f>
        <v>0</v>
      </c>
      <c r="AU1136" s="4">
        <f ca="1">IF(AND(AQ1136&gt;0,AR1136&gt;0),COUNTIF(AU$6:AU1135,"&gt;0")+1,0)</f>
        <v>0</v>
      </c>
    </row>
    <row r="1137" spans="40:47">
      <c r="AN1137" s="4">
        <v>32</v>
      </c>
      <c r="AO1137" s="4">
        <v>2</v>
      </c>
      <c r="AP1137" s="4">
        <v>4</v>
      </c>
      <c r="AQ1137" s="4">
        <f ca="1">IF($AP1137=1,IF(INDIRECT(ADDRESS(($AN1137-1)*3+$AO1137+5,$AP1137+7))="",0,INDIRECT(ADDRESS(($AN1137-1)*3+$AO1137+5,$AP1137+7))),IF(INDIRECT(ADDRESS(($AN1137-1)*3+$AO1137+5,$AP1137+7))="",0,IF(COUNTIF(INDIRECT(ADDRESS(($AN1137-1)*36+($AO1137-1)*12+6,COLUMN())):INDIRECT(ADDRESS(($AN1137-1)*36+($AO1137-1)*12+$AP1137+4,COLUMN())),INDIRECT(ADDRESS(($AN1137-1)*3+$AO1137+5,$AP1137+7)))&gt;=1,0,INDIRECT(ADDRESS(($AN1137-1)*3+$AO1137+5,$AP1137+7)))))</f>
        <v>0</v>
      </c>
      <c r="AR1137" s="4">
        <f ca="1">COUNTIF(INDIRECT("H"&amp;(ROW()+12*(($AN1137-1)*3+$AO1137)-ROW())/12+5):INDIRECT("S"&amp;(ROW()+12*(($AN1137-1)*3+$AO1137)-ROW())/12+5),AQ1137)</f>
        <v>0</v>
      </c>
      <c r="AU1137" s="4">
        <f ca="1">IF(AND(AQ1137&gt;0,AR1137&gt;0),COUNTIF(AU$6:AU1136,"&gt;0")+1,0)</f>
        <v>0</v>
      </c>
    </row>
    <row r="1138" spans="40:47">
      <c r="AN1138" s="4">
        <v>32</v>
      </c>
      <c r="AO1138" s="4">
        <v>2</v>
      </c>
      <c r="AP1138" s="4">
        <v>5</v>
      </c>
      <c r="AQ1138" s="4">
        <f ca="1">IF($AP1138=1,IF(INDIRECT(ADDRESS(($AN1138-1)*3+$AO1138+5,$AP1138+7))="",0,INDIRECT(ADDRESS(($AN1138-1)*3+$AO1138+5,$AP1138+7))),IF(INDIRECT(ADDRESS(($AN1138-1)*3+$AO1138+5,$AP1138+7))="",0,IF(COUNTIF(INDIRECT(ADDRESS(($AN1138-1)*36+($AO1138-1)*12+6,COLUMN())):INDIRECT(ADDRESS(($AN1138-1)*36+($AO1138-1)*12+$AP1138+4,COLUMN())),INDIRECT(ADDRESS(($AN1138-1)*3+$AO1138+5,$AP1138+7)))&gt;=1,0,INDIRECT(ADDRESS(($AN1138-1)*3+$AO1138+5,$AP1138+7)))))</f>
        <v>0</v>
      </c>
      <c r="AR1138" s="4">
        <f ca="1">COUNTIF(INDIRECT("H"&amp;(ROW()+12*(($AN1138-1)*3+$AO1138)-ROW())/12+5):INDIRECT("S"&amp;(ROW()+12*(($AN1138-1)*3+$AO1138)-ROW())/12+5),AQ1138)</f>
        <v>0</v>
      </c>
      <c r="AU1138" s="4">
        <f ca="1">IF(AND(AQ1138&gt;0,AR1138&gt;0),COUNTIF(AU$6:AU1137,"&gt;0")+1,0)</f>
        <v>0</v>
      </c>
    </row>
    <row r="1139" spans="40:47">
      <c r="AN1139" s="4">
        <v>32</v>
      </c>
      <c r="AO1139" s="4">
        <v>2</v>
      </c>
      <c r="AP1139" s="4">
        <v>6</v>
      </c>
      <c r="AQ1139" s="4">
        <f ca="1">IF($AP1139=1,IF(INDIRECT(ADDRESS(($AN1139-1)*3+$AO1139+5,$AP1139+7))="",0,INDIRECT(ADDRESS(($AN1139-1)*3+$AO1139+5,$AP1139+7))),IF(INDIRECT(ADDRESS(($AN1139-1)*3+$AO1139+5,$AP1139+7))="",0,IF(COUNTIF(INDIRECT(ADDRESS(($AN1139-1)*36+($AO1139-1)*12+6,COLUMN())):INDIRECT(ADDRESS(($AN1139-1)*36+($AO1139-1)*12+$AP1139+4,COLUMN())),INDIRECT(ADDRESS(($AN1139-1)*3+$AO1139+5,$AP1139+7)))&gt;=1,0,INDIRECT(ADDRESS(($AN1139-1)*3+$AO1139+5,$AP1139+7)))))</f>
        <v>0</v>
      </c>
      <c r="AR1139" s="4">
        <f ca="1">COUNTIF(INDIRECT("H"&amp;(ROW()+12*(($AN1139-1)*3+$AO1139)-ROW())/12+5):INDIRECT("S"&amp;(ROW()+12*(($AN1139-1)*3+$AO1139)-ROW())/12+5),AQ1139)</f>
        <v>0</v>
      </c>
      <c r="AU1139" s="4">
        <f ca="1">IF(AND(AQ1139&gt;0,AR1139&gt;0),COUNTIF(AU$6:AU1138,"&gt;0")+1,0)</f>
        <v>0</v>
      </c>
    </row>
    <row r="1140" spans="40:47">
      <c r="AN1140" s="4">
        <v>32</v>
      </c>
      <c r="AO1140" s="4">
        <v>2</v>
      </c>
      <c r="AP1140" s="4">
        <v>7</v>
      </c>
      <c r="AQ1140" s="4">
        <f ca="1">IF($AP1140=1,IF(INDIRECT(ADDRESS(($AN1140-1)*3+$AO1140+5,$AP1140+7))="",0,INDIRECT(ADDRESS(($AN1140-1)*3+$AO1140+5,$AP1140+7))),IF(INDIRECT(ADDRESS(($AN1140-1)*3+$AO1140+5,$AP1140+7))="",0,IF(COUNTIF(INDIRECT(ADDRESS(($AN1140-1)*36+($AO1140-1)*12+6,COLUMN())):INDIRECT(ADDRESS(($AN1140-1)*36+($AO1140-1)*12+$AP1140+4,COLUMN())),INDIRECT(ADDRESS(($AN1140-1)*3+$AO1140+5,$AP1140+7)))&gt;=1,0,INDIRECT(ADDRESS(($AN1140-1)*3+$AO1140+5,$AP1140+7)))))</f>
        <v>0</v>
      </c>
      <c r="AR1140" s="4">
        <f ca="1">COUNTIF(INDIRECT("H"&amp;(ROW()+12*(($AN1140-1)*3+$AO1140)-ROW())/12+5):INDIRECT("S"&amp;(ROW()+12*(($AN1140-1)*3+$AO1140)-ROW())/12+5),AQ1140)</f>
        <v>0</v>
      </c>
      <c r="AU1140" s="4">
        <f ca="1">IF(AND(AQ1140&gt;0,AR1140&gt;0),COUNTIF(AU$6:AU1139,"&gt;0")+1,0)</f>
        <v>0</v>
      </c>
    </row>
    <row r="1141" spans="40:47">
      <c r="AN1141" s="4">
        <v>32</v>
      </c>
      <c r="AO1141" s="4">
        <v>2</v>
      </c>
      <c r="AP1141" s="4">
        <v>8</v>
      </c>
      <c r="AQ1141" s="4">
        <f ca="1">IF($AP1141=1,IF(INDIRECT(ADDRESS(($AN1141-1)*3+$AO1141+5,$AP1141+7))="",0,INDIRECT(ADDRESS(($AN1141-1)*3+$AO1141+5,$AP1141+7))),IF(INDIRECT(ADDRESS(($AN1141-1)*3+$AO1141+5,$AP1141+7))="",0,IF(COUNTIF(INDIRECT(ADDRESS(($AN1141-1)*36+($AO1141-1)*12+6,COLUMN())):INDIRECT(ADDRESS(($AN1141-1)*36+($AO1141-1)*12+$AP1141+4,COLUMN())),INDIRECT(ADDRESS(($AN1141-1)*3+$AO1141+5,$AP1141+7)))&gt;=1,0,INDIRECT(ADDRESS(($AN1141-1)*3+$AO1141+5,$AP1141+7)))))</f>
        <v>0</v>
      </c>
      <c r="AR1141" s="4">
        <f ca="1">COUNTIF(INDIRECT("H"&amp;(ROW()+12*(($AN1141-1)*3+$AO1141)-ROW())/12+5):INDIRECT("S"&amp;(ROW()+12*(($AN1141-1)*3+$AO1141)-ROW())/12+5),AQ1141)</f>
        <v>0</v>
      </c>
      <c r="AU1141" s="4">
        <f ca="1">IF(AND(AQ1141&gt;0,AR1141&gt;0),COUNTIF(AU$6:AU1140,"&gt;0")+1,0)</f>
        <v>0</v>
      </c>
    </row>
    <row r="1142" spans="40:47">
      <c r="AN1142" s="4">
        <v>32</v>
      </c>
      <c r="AO1142" s="4">
        <v>2</v>
      </c>
      <c r="AP1142" s="4">
        <v>9</v>
      </c>
      <c r="AQ1142" s="4">
        <f ca="1">IF($AP1142=1,IF(INDIRECT(ADDRESS(($AN1142-1)*3+$AO1142+5,$AP1142+7))="",0,INDIRECT(ADDRESS(($AN1142-1)*3+$AO1142+5,$AP1142+7))),IF(INDIRECT(ADDRESS(($AN1142-1)*3+$AO1142+5,$AP1142+7))="",0,IF(COUNTIF(INDIRECT(ADDRESS(($AN1142-1)*36+($AO1142-1)*12+6,COLUMN())):INDIRECT(ADDRESS(($AN1142-1)*36+($AO1142-1)*12+$AP1142+4,COLUMN())),INDIRECT(ADDRESS(($AN1142-1)*3+$AO1142+5,$AP1142+7)))&gt;=1,0,INDIRECT(ADDRESS(($AN1142-1)*3+$AO1142+5,$AP1142+7)))))</f>
        <v>0</v>
      </c>
      <c r="AR1142" s="4">
        <f ca="1">COUNTIF(INDIRECT("H"&amp;(ROW()+12*(($AN1142-1)*3+$AO1142)-ROW())/12+5):INDIRECT("S"&amp;(ROW()+12*(($AN1142-1)*3+$AO1142)-ROW())/12+5),AQ1142)</f>
        <v>0</v>
      </c>
      <c r="AU1142" s="4">
        <f ca="1">IF(AND(AQ1142&gt;0,AR1142&gt;0),COUNTIF(AU$6:AU1141,"&gt;0")+1,0)</f>
        <v>0</v>
      </c>
    </row>
    <row r="1143" spans="40:47">
      <c r="AN1143" s="4">
        <v>32</v>
      </c>
      <c r="AO1143" s="4">
        <v>2</v>
      </c>
      <c r="AP1143" s="4">
        <v>10</v>
      </c>
      <c r="AQ1143" s="4">
        <f ca="1">IF($AP1143=1,IF(INDIRECT(ADDRESS(($AN1143-1)*3+$AO1143+5,$AP1143+7))="",0,INDIRECT(ADDRESS(($AN1143-1)*3+$AO1143+5,$AP1143+7))),IF(INDIRECT(ADDRESS(($AN1143-1)*3+$AO1143+5,$AP1143+7))="",0,IF(COUNTIF(INDIRECT(ADDRESS(($AN1143-1)*36+($AO1143-1)*12+6,COLUMN())):INDIRECT(ADDRESS(($AN1143-1)*36+($AO1143-1)*12+$AP1143+4,COLUMN())),INDIRECT(ADDRESS(($AN1143-1)*3+$AO1143+5,$AP1143+7)))&gt;=1,0,INDIRECT(ADDRESS(($AN1143-1)*3+$AO1143+5,$AP1143+7)))))</f>
        <v>0</v>
      </c>
      <c r="AR1143" s="4">
        <f ca="1">COUNTIF(INDIRECT("H"&amp;(ROW()+12*(($AN1143-1)*3+$AO1143)-ROW())/12+5):INDIRECT("S"&amp;(ROW()+12*(($AN1143-1)*3+$AO1143)-ROW())/12+5),AQ1143)</f>
        <v>0</v>
      </c>
      <c r="AU1143" s="4">
        <f ca="1">IF(AND(AQ1143&gt;0,AR1143&gt;0),COUNTIF(AU$6:AU1142,"&gt;0")+1,0)</f>
        <v>0</v>
      </c>
    </row>
    <row r="1144" spans="40:47">
      <c r="AN1144" s="4">
        <v>32</v>
      </c>
      <c r="AO1144" s="4">
        <v>2</v>
      </c>
      <c r="AP1144" s="4">
        <v>11</v>
      </c>
      <c r="AQ1144" s="4">
        <f ca="1">IF($AP1144=1,IF(INDIRECT(ADDRESS(($AN1144-1)*3+$AO1144+5,$AP1144+7))="",0,INDIRECT(ADDRESS(($AN1144-1)*3+$AO1144+5,$AP1144+7))),IF(INDIRECT(ADDRESS(($AN1144-1)*3+$AO1144+5,$AP1144+7))="",0,IF(COUNTIF(INDIRECT(ADDRESS(($AN1144-1)*36+($AO1144-1)*12+6,COLUMN())):INDIRECT(ADDRESS(($AN1144-1)*36+($AO1144-1)*12+$AP1144+4,COLUMN())),INDIRECT(ADDRESS(($AN1144-1)*3+$AO1144+5,$AP1144+7)))&gt;=1,0,INDIRECT(ADDRESS(($AN1144-1)*3+$AO1144+5,$AP1144+7)))))</f>
        <v>0</v>
      </c>
      <c r="AR1144" s="4">
        <f ca="1">COUNTIF(INDIRECT("H"&amp;(ROW()+12*(($AN1144-1)*3+$AO1144)-ROW())/12+5):INDIRECT("S"&amp;(ROW()+12*(($AN1144-1)*3+$AO1144)-ROW())/12+5),AQ1144)</f>
        <v>0</v>
      </c>
      <c r="AU1144" s="4">
        <f ca="1">IF(AND(AQ1144&gt;0,AR1144&gt;0),COUNTIF(AU$6:AU1143,"&gt;0")+1,0)</f>
        <v>0</v>
      </c>
    </row>
    <row r="1145" spans="40:47">
      <c r="AN1145" s="4">
        <v>32</v>
      </c>
      <c r="AO1145" s="4">
        <v>2</v>
      </c>
      <c r="AP1145" s="4">
        <v>12</v>
      </c>
      <c r="AQ1145" s="4">
        <f ca="1">IF($AP1145=1,IF(INDIRECT(ADDRESS(($AN1145-1)*3+$AO1145+5,$AP1145+7))="",0,INDIRECT(ADDRESS(($AN1145-1)*3+$AO1145+5,$AP1145+7))),IF(INDIRECT(ADDRESS(($AN1145-1)*3+$AO1145+5,$AP1145+7))="",0,IF(COUNTIF(INDIRECT(ADDRESS(($AN1145-1)*36+($AO1145-1)*12+6,COLUMN())):INDIRECT(ADDRESS(($AN1145-1)*36+($AO1145-1)*12+$AP1145+4,COLUMN())),INDIRECT(ADDRESS(($AN1145-1)*3+$AO1145+5,$AP1145+7)))&gt;=1,0,INDIRECT(ADDRESS(($AN1145-1)*3+$AO1145+5,$AP1145+7)))))</f>
        <v>0</v>
      </c>
      <c r="AR1145" s="4">
        <f ca="1">COUNTIF(INDIRECT("H"&amp;(ROW()+12*(($AN1145-1)*3+$AO1145)-ROW())/12+5):INDIRECT("S"&amp;(ROW()+12*(($AN1145-1)*3+$AO1145)-ROW())/12+5),AQ1145)</f>
        <v>0</v>
      </c>
      <c r="AU1145" s="4">
        <f ca="1">IF(AND(AQ1145&gt;0,AR1145&gt;0),COUNTIF(AU$6:AU1144,"&gt;0")+1,0)</f>
        <v>0</v>
      </c>
    </row>
    <row r="1146" spans="40:47">
      <c r="AN1146" s="4">
        <v>32</v>
      </c>
      <c r="AO1146" s="4">
        <v>3</v>
      </c>
      <c r="AP1146" s="4">
        <v>1</v>
      </c>
      <c r="AQ1146" s="4">
        <f ca="1">IF($AP1146=1,IF(INDIRECT(ADDRESS(($AN1146-1)*3+$AO1146+5,$AP1146+7))="",0,INDIRECT(ADDRESS(($AN1146-1)*3+$AO1146+5,$AP1146+7))),IF(INDIRECT(ADDRESS(($AN1146-1)*3+$AO1146+5,$AP1146+7))="",0,IF(COUNTIF(INDIRECT(ADDRESS(($AN1146-1)*36+($AO1146-1)*12+6,COLUMN())):INDIRECT(ADDRESS(($AN1146-1)*36+($AO1146-1)*12+$AP1146+4,COLUMN())),INDIRECT(ADDRESS(($AN1146-1)*3+$AO1146+5,$AP1146+7)))&gt;=1,0,INDIRECT(ADDRESS(($AN1146-1)*3+$AO1146+5,$AP1146+7)))))</f>
        <v>0</v>
      </c>
      <c r="AR1146" s="4">
        <f ca="1">COUNTIF(INDIRECT("H"&amp;(ROW()+12*(($AN1146-1)*3+$AO1146)-ROW())/12+5):INDIRECT("S"&amp;(ROW()+12*(($AN1146-1)*3+$AO1146)-ROW())/12+5),AQ1146)</f>
        <v>0</v>
      </c>
      <c r="AU1146" s="4">
        <f ca="1">IF(AND(AQ1146&gt;0,AR1146&gt;0),COUNTIF(AU$6:AU1145,"&gt;0")+1,0)</f>
        <v>0</v>
      </c>
    </row>
    <row r="1147" spans="40:47">
      <c r="AN1147" s="4">
        <v>32</v>
      </c>
      <c r="AO1147" s="4">
        <v>3</v>
      </c>
      <c r="AP1147" s="4">
        <v>2</v>
      </c>
      <c r="AQ1147" s="4">
        <f ca="1">IF($AP1147=1,IF(INDIRECT(ADDRESS(($AN1147-1)*3+$AO1147+5,$AP1147+7))="",0,INDIRECT(ADDRESS(($AN1147-1)*3+$AO1147+5,$AP1147+7))),IF(INDIRECT(ADDRESS(($AN1147-1)*3+$AO1147+5,$AP1147+7))="",0,IF(COUNTIF(INDIRECT(ADDRESS(($AN1147-1)*36+($AO1147-1)*12+6,COLUMN())):INDIRECT(ADDRESS(($AN1147-1)*36+($AO1147-1)*12+$AP1147+4,COLUMN())),INDIRECT(ADDRESS(($AN1147-1)*3+$AO1147+5,$AP1147+7)))&gt;=1,0,INDIRECT(ADDRESS(($AN1147-1)*3+$AO1147+5,$AP1147+7)))))</f>
        <v>0</v>
      </c>
      <c r="AR1147" s="4">
        <f ca="1">COUNTIF(INDIRECT("H"&amp;(ROW()+12*(($AN1147-1)*3+$AO1147)-ROW())/12+5):INDIRECT("S"&amp;(ROW()+12*(($AN1147-1)*3+$AO1147)-ROW())/12+5),AQ1147)</f>
        <v>0</v>
      </c>
      <c r="AU1147" s="4">
        <f ca="1">IF(AND(AQ1147&gt;0,AR1147&gt;0),COUNTIF(AU$6:AU1146,"&gt;0")+1,0)</f>
        <v>0</v>
      </c>
    </row>
    <row r="1148" spans="40:47">
      <c r="AN1148" s="4">
        <v>32</v>
      </c>
      <c r="AO1148" s="4">
        <v>3</v>
      </c>
      <c r="AP1148" s="4">
        <v>3</v>
      </c>
      <c r="AQ1148" s="4">
        <f ca="1">IF($AP1148=1,IF(INDIRECT(ADDRESS(($AN1148-1)*3+$AO1148+5,$AP1148+7))="",0,INDIRECT(ADDRESS(($AN1148-1)*3+$AO1148+5,$AP1148+7))),IF(INDIRECT(ADDRESS(($AN1148-1)*3+$AO1148+5,$AP1148+7))="",0,IF(COUNTIF(INDIRECT(ADDRESS(($AN1148-1)*36+($AO1148-1)*12+6,COLUMN())):INDIRECT(ADDRESS(($AN1148-1)*36+($AO1148-1)*12+$AP1148+4,COLUMN())),INDIRECT(ADDRESS(($AN1148-1)*3+$AO1148+5,$AP1148+7)))&gt;=1,0,INDIRECT(ADDRESS(($AN1148-1)*3+$AO1148+5,$AP1148+7)))))</f>
        <v>0</v>
      </c>
      <c r="AR1148" s="4">
        <f ca="1">COUNTIF(INDIRECT("H"&amp;(ROW()+12*(($AN1148-1)*3+$AO1148)-ROW())/12+5):INDIRECT("S"&amp;(ROW()+12*(($AN1148-1)*3+$AO1148)-ROW())/12+5),AQ1148)</f>
        <v>0</v>
      </c>
      <c r="AU1148" s="4">
        <f ca="1">IF(AND(AQ1148&gt;0,AR1148&gt;0),COUNTIF(AU$6:AU1147,"&gt;0")+1,0)</f>
        <v>0</v>
      </c>
    </row>
    <row r="1149" spans="40:47">
      <c r="AN1149" s="4">
        <v>32</v>
      </c>
      <c r="AO1149" s="4">
        <v>3</v>
      </c>
      <c r="AP1149" s="4">
        <v>4</v>
      </c>
      <c r="AQ1149" s="4">
        <f ca="1">IF($AP1149=1,IF(INDIRECT(ADDRESS(($AN1149-1)*3+$AO1149+5,$AP1149+7))="",0,INDIRECT(ADDRESS(($AN1149-1)*3+$AO1149+5,$AP1149+7))),IF(INDIRECT(ADDRESS(($AN1149-1)*3+$AO1149+5,$AP1149+7))="",0,IF(COUNTIF(INDIRECT(ADDRESS(($AN1149-1)*36+($AO1149-1)*12+6,COLUMN())):INDIRECT(ADDRESS(($AN1149-1)*36+($AO1149-1)*12+$AP1149+4,COLUMN())),INDIRECT(ADDRESS(($AN1149-1)*3+$AO1149+5,$AP1149+7)))&gt;=1,0,INDIRECT(ADDRESS(($AN1149-1)*3+$AO1149+5,$AP1149+7)))))</f>
        <v>0</v>
      </c>
      <c r="AR1149" s="4">
        <f ca="1">COUNTIF(INDIRECT("H"&amp;(ROW()+12*(($AN1149-1)*3+$AO1149)-ROW())/12+5):INDIRECT("S"&amp;(ROW()+12*(($AN1149-1)*3+$AO1149)-ROW())/12+5),AQ1149)</f>
        <v>0</v>
      </c>
      <c r="AU1149" s="4">
        <f ca="1">IF(AND(AQ1149&gt;0,AR1149&gt;0),COUNTIF(AU$6:AU1148,"&gt;0")+1,0)</f>
        <v>0</v>
      </c>
    </row>
    <row r="1150" spans="40:47">
      <c r="AN1150" s="4">
        <v>32</v>
      </c>
      <c r="AO1150" s="4">
        <v>3</v>
      </c>
      <c r="AP1150" s="4">
        <v>5</v>
      </c>
      <c r="AQ1150" s="4">
        <f ca="1">IF($AP1150=1,IF(INDIRECT(ADDRESS(($AN1150-1)*3+$AO1150+5,$AP1150+7))="",0,INDIRECT(ADDRESS(($AN1150-1)*3+$AO1150+5,$AP1150+7))),IF(INDIRECT(ADDRESS(($AN1150-1)*3+$AO1150+5,$AP1150+7))="",0,IF(COUNTIF(INDIRECT(ADDRESS(($AN1150-1)*36+($AO1150-1)*12+6,COLUMN())):INDIRECT(ADDRESS(($AN1150-1)*36+($AO1150-1)*12+$AP1150+4,COLUMN())),INDIRECT(ADDRESS(($AN1150-1)*3+$AO1150+5,$AP1150+7)))&gt;=1,0,INDIRECT(ADDRESS(($AN1150-1)*3+$AO1150+5,$AP1150+7)))))</f>
        <v>0</v>
      </c>
      <c r="AR1150" s="4">
        <f ca="1">COUNTIF(INDIRECT("H"&amp;(ROW()+12*(($AN1150-1)*3+$AO1150)-ROW())/12+5):INDIRECT("S"&amp;(ROW()+12*(($AN1150-1)*3+$AO1150)-ROW())/12+5),AQ1150)</f>
        <v>0</v>
      </c>
      <c r="AU1150" s="4">
        <f ca="1">IF(AND(AQ1150&gt;0,AR1150&gt;0),COUNTIF(AU$6:AU1149,"&gt;0")+1,0)</f>
        <v>0</v>
      </c>
    </row>
    <row r="1151" spans="40:47">
      <c r="AN1151" s="4">
        <v>32</v>
      </c>
      <c r="AO1151" s="4">
        <v>3</v>
      </c>
      <c r="AP1151" s="4">
        <v>6</v>
      </c>
      <c r="AQ1151" s="4">
        <f ca="1">IF($AP1151=1,IF(INDIRECT(ADDRESS(($AN1151-1)*3+$AO1151+5,$AP1151+7))="",0,INDIRECT(ADDRESS(($AN1151-1)*3+$AO1151+5,$AP1151+7))),IF(INDIRECT(ADDRESS(($AN1151-1)*3+$AO1151+5,$AP1151+7))="",0,IF(COUNTIF(INDIRECT(ADDRESS(($AN1151-1)*36+($AO1151-1)*12+6,COLUMN())):INDIRECT(ADDRESS(($AN1151-1)*36+($AO1151-1)*12+$AP1151+4,COLUMN())),INDIRECT(ADDRESS(($AN1151-1)*3+$AO1151+5,$AP1151+7)))&gt;=1,0,INDIRECT(ADDRESS(($AN1151-1)*3+$AO1151+5,$AP1151+7)))))</f>
        <v>0</v>
      </c>
      <c r="AR1151" s="4">
        <f ca="1">COUNTIF(INDIRECT("H"&amp;(ROW()+12*(($AN1151-1)*3+$AO1151)-ROW())/12+5):INDIRECT("S"&amp;(ROW()+12*(($AN1151-1)*3+$AO1151)-ROW())/12+5),AQ1151)</f>
        <v>0</v>
      </c>
      <c r="AU1151" s="4">
        <f ca="1">IF(AND(AQ1151&gt;0,AR1151&gt;0),COUNTIF(AU$6:AU1150,"&gt;0")+1,0)</f>
        <v>0</v>
      </c>
    </row>
    <row r="1152" spans="40:47">
      <c r="AN1152" s="4">
        <v>32</v>
      </c>
      <c r="AO1152" s="4">
        <v>3</v>
      </c>
      <c r="AP1152" s="4">
        <v>7</v>
      </c>
      <c r="AQ1152" s="4">
        <f ca="1">IF($AP1152=1,IF(INDIRECT(ADDRESS(($AN1152-1)*3+$AO1152+5,$AP1152+7))="",0,INDIRECT(ADDRESS(($AN1152-1)*3+$AO1152+5,$AP1152+7))),IF(INDIRECT(ADDRESS(($AN1152-1)*3+$AO1152+5,$AP1152+7))="",0,IF(COUNTIF(INDIRECT(ADDRESS(($AN1152-1)*36+($AO1152-1)*12+6,COLUMN())):INDIRECT(ADDRESS(($AN1152-1)*36+($AO1152-1)*12+$AP1152+4,COLUMN())),INDIRECT(ADDRESS(($AN1152-1)*3+$AO1152+5,$AP1152+7)))&gt;=1,0,INDIRECT(ADDRESS(($AN1152-1)*3+$AO1152+5,$AP1152+7)))))</f>
        <v>0</v>
      </c>
      <c r="AR1152" s="4">
        <f ca="1">COUNTIF(INDIRECT("H"&amp;(ROW()+12*(($AN1152-1)*3+$AO1152)-ROW())/12+5):INDIRECT("S"&amp;(ROW()+12*(($AN1152-1)*3+$AO1152)-ROW())/12+5),AQ1152)</f>
        <v>0</v>
      </c>
      <c r="AU1152" s="4">
        <f ca="1">IF(AND(AQ1152&gt;0,AR1152&gt;0),COUNTIF(AU$6:AU1151,"&gt;0")+1,0)</f>
        <v>0</v>
      </c>
    </row>
    <row r="1153" spans="40:47">
      <c r="AN1153" s="4">
        <v>32</v>
      </c>
      <c r="AO1153" s="4">
        <v>3</v>
      </c>
      <c r="AP1153" s="4">
        <v>8</v>
      </c>
      <c r="AQ1153" s="4">
        <f ca="1">IF($AP1153=1,IF(INDIRECT(ADDRESS(($AN1153-1)*3+$AO1153+5,$AP1153+7))="",0,INDIRECT(ADDRESS(($AN1153-1)*3+$AO1153+5,$AP1153+7))),IF(INDIRECT(ADDRESS(($AN1153-1)*3+$AO1153+5,$AP1153+7))="",0,IF(COUNTIF(INDIRECT(ADDRESS(($AN1153-1)*36+($AO1153-1)*12+6,COLUMN())):INDIRECT(ADDRESS(($AN1153-1)*36+($AO1153-1)*12+$AP1153+4,COLUMN())),INDIRECT(ADDRESS(($AN1153-1)*3+$AO1153+5,$AP1153+7)))&gt;=1,0,INDIRECT(ADDRESS(($AN1153-1)*3+$AO1153+5,$AP1153+7)))))</f>
        <v>0</v>
      </c>
      <c r="AR1153" s="4">
        <f ca="1">COUNTIF(INDIRECT("H"&amp;(ROW()+12*(($AN1153-1)*3+$AO1153)-ROW())/12+5):INDIRECT("S"&amp;(ROW()+12*(($AN1153-1)*3+$AO1153)-ROW())/12+5),AQ1153)</f>
        <v>0</v>
      </c>
      <c r="AU1153" s="4">
        <f ca="1">IF(AND(AQ1153&gt;0,AR1153&gt;0),COUNTIF(AU$6:AU1152,"&gt;0")+1,0)</f>
        <v>0</v>
      </c>
    </row>
    <row r="1154" spans="40:47">
      <c r="AN1154" s="4">
        <v>32</v>
      </c>
      <c r="AO1154" s="4">
        <v>3</v>
      </c>
      <c r="AP1154" s="4">
        <v>9</v>
      </c>
      <c r="AQ1154" s="4">
        <f ca="1">IF($AP1154=1,IF(INDIRECT(ADDRESS(($AN1154-1)*3+$AO1154+5,$AP1154+7))="",0,INDIRECT(ADDRESS(($AN1154-1)*3+$AO1154+5,$AP1154+7))),IF(INDIRECT(ADDRESS(($AN1154-1)*3+$AO1154+5,$AP1154+7))="",0,IF(COUNTIF(INDIRECT(ADDRESS(($AN1154-1)*36+($AO1154-1)*12+6,COLUMN())):INDIRECT(ADDRESS(($AN1154-1)*36+($AO1154-1)*12+$AP1154+4,COLUMN())),INDIRECT(ADDRESS(($AN1154-1)*3+$AO1154+5,$AP1154+7)))&gt;=1,0,INDIRECT(ADDRESS(($AN1154-1)*3+$AO1154+5,$AP1154+7)))))</f>
        <v>0</v>
      </c>
      <c r="AR1154" s="4">
        <f ca="1">COUNTIF(INDIRECT("H"&amp;(ROW()+12*(($AN1154-1)*3+$AO1154)-ROW())/12+5):INDIRECT("S"&amp;(ROW()+12*(($AN1154-1)*3+$AO1154)-ROW())/12+5),AQ1154)</f>
        <v>0</v>
      </c>
      <c r="AU1154" s="4">
        <f ca="1">IF(AND(AQ1154&gt;0,AR1154&gt;0),COUNTIF(AU$6:AU1153,"&gt;0")+1,0)</f>
        <v>0</v>
      </c>
    </row>
    <row r="1155" spans="40:47">
      <c r="AN1155" s="4">
        <v>32</v>
      </c>
      <c r="AO1155" s="4">
        <v>3</v>
      </c>
      <c r="AP1155" s="4">
        <v>10</v>
      </c>
      <c r="AQ1155" s="4">
        <f ca="1">IF($AP1155=1,IF(INDIRECT(ADDRESS(($AN1155-1)*3+$AO1155+5,$AP1155+7))="",0,INDIRECT(ADDRESS(($AN1155-1)*3+$AO1155+5,$AP1155+7))),IF(INDIRECT(ADDRESS(($AN1155-1)*3+$AO1155+5,$AP1155+7))="",0,IF(COUNTIF(INDIRECT(ADDRESS(($AN1155-1)*36+($AO1155-1)*12+6,COLUMN())):INDIRECT(ADDRESS(($AN1155-1)*36+($AO1155-1)*12+$AP1155+4,COLUMN())),INDIRECT(ADDRESS(($AN1155-1)*3+$AO1155+5,$AP1155+7)))&gt;=1,0,INDIRECT(ADDRESS(($AN1155-1)*3+$AO1155+5,$AP1155+7)))))</f>
        <v>0</v>
      </c>
      <c r="AR1155" s="4">
        <f ca="1">COUNTIF(INDIRECT("H"&amp;(ROW()+12*(($AN1155-1)*3+$AO1155)-ROW())/12+5):INDIRECT("S"&amp;(ROW()+12*(($AN1155-1)*3+$AO1155)-ROW())/12+5),AQ1155)</f>
        <v>0</v>
      </c>
      <c r="AU1155" s="4">
        <f ca="1">IF(AND(AQ1155&gt;0,AR1155&gt;0),COUNTIF(AU$6:AU1154,"&gt;0")+1,0)</f>
        <v>0</v>
      </c>
    </row>
    <row r="1156" spans="40:47">
      <c r="AN1156" s="4">
        <v>32</v>
      </c>
      <c r="AO1156" s="4">
        <v>3</v>
      </c>
      <c r="AP1156" s="4">
        <v>11</v>
      </c>
      <c r="AQ1156" s="4">
        <f ca="1">IF($AP1156=1,IF(INDIRECT(ADDRESS(($AN1156-1)*3+$AO1156+5,$AP1156+7))="",0,INDIRECT(ADDRESS(($AN1156-1)*3+$AO1156+5,$AP1156+7))),IF(INDIRECT(ADDRESS(($AN1156-1)*3+$AO1156+5,$AP1156+7))="",0,IF(COUNTIF(INDIRECT(ADDRESS(($AN1156-1)*36+($AO1156-1)*12+6,COLUMN())):INDIRECT(ADDRESS(($AN1156-1)*36+($AO1156-1)*12+$AP1156+4,COLUMN())),INDIRECT(ADDRESS(($AN1156-1)*3+$AO1156+5,$AP1156+7)))&gt;=1,0,INDIRECT(ADDRESS(($AN1156-1)*3+$AO1156+5,$AP1156+7)))))</f>
        <v>0</v>
      </c>
      <c r="AR1156" s="4">
        <f ca="1">COUNTIF(INDIRECT("H"&amp;(ROW()+12*(($AN1156-1)*3+$AO1156)-ROW())/12+5):INDIRECT("S"&amp;(ROW()+12*(($AN1156-1)*3+$AO1156)-ROW())/12+5),AQ1156)</f>
        <v>0</v>
      </c>
      <c r="AU1156" s="4">
        <f ca="1">IF(AND(AQ1156&gt;0,AR1156&gt;0),COUNTIF(AU$6:AU1155,"&gt;0")+1,0)</f>
        <v>0</v>
      </c>
    </row>
    <row r="1157" spans="40:47">
      <c r="AN1157" s="77">
        <v>32</v>
      </c>
      <c r="AO1157" s="77">
        <v>3</v>
      </c>
      <c r="AP1157" s="77">
        <v>12</v>
      </c>
      <c r="AQ1157" s="4">
        <f ca="1">IF($AP1157=1,IF(INDIRECT(ADDRESS(($AN1157-1)*3+$AO1157+5,$AP1157+7))="",0,INDIRECT(ADDRESS(($AN1157-1)*3+$AO1157+5,$AP1157+7))),IF(INDIRECT(ADDRESS(($AN1157-1)*3+$AO1157+5,$AP1157+7))="",0,IF(COUNTIF(INDIRECT(ADDRESS(($AN1157-1)*36+($AO1157-1)*12+6,COLUMN())):INDIRECT(ADDRESS(($AN1157-1)*36+($AO1157-1)*12+$AP1157+4,COLUMN())),INDIRECT(ADDRESS(($AN1157-1)*3+$AO1157+5,$AP1157+7)))&gt;=1,0,INDIRECT(ADDRESS(($AN1157-1)*3+$AO1157+5,$AP1157+7)))))</f>
        <v>0</v>
      </c>
      <c r="AR1157" s="4">
        <f ca="1">COUNTIF(INDIRECT("H"&amp;(ROW()+12*(($AN1157-1)*3+$AO1157)-ROW())/12+5):INDIRECT("S"&amp;(ROW()+12*(($AN1157-1)*3+$AO1157)-ROW())/12+5),AQ1157)</f>
        <v>0</v>
      </c>
      <c r="AU1157" s="4">
        <f ca="1">IF(AND(AQ1157&gt;0,AR1157&gt;0),COUNTIF(AU$6:AU1156,"&gt;0")+1,0)</f>
        <v>0</v>
      </c>
    </row>
    <row r="1158" spans="40:47">
      <c r="AN1158" s="4">
        <v>33</v>
      </c>
      <c r="AO1158" s="4">
        <v>1</v>
      </c>
      <c r="AP1158" s="4">
        <v>1</v>
      </c>
      <c r="AQ1158" s="4">
        <f ca="1">IF($AP1158=1,IF(INDIRECT(ADDRESS(($AN1158-1)*3+$AO1158+5,$AP1158+7))="",0,INDIRECT(ADDRESS(($AN1158-1)*3+$AO1158+5,$AP1158+7))),IF(INDIRECT(ADDRESS(($AN1158-1)*3+$AO1158+5,$AP1158+7))="",0,IF(COUNTIF(INDIRECT(ADDRESS(($AN1158-1)*36+($AO1158-1)*12+6,COLUMN())):INDIRECT(ADDRESS(($AN1158-1)*36+($AO1158-1)*12+$AP1158+4,COLUMN())),INDIRECT(ADDRESS(($AN1158-1)*3+$AO1158+5,$AP1158+7)))&gt;=1,0,INDIRECT(ADDRESS(($AN1158-1)*3+$AO1158+5,$AP1158+7)))))</f>
        <v>0</v>
      </c>
      <c r="AR1158" s="4">
        <f ca="1">COUNTIF(INDIRECT("H"&amp;(ROW()+12*(($AN1158-1)*3+$AO1158)-ROW())/12+5):INDIRECT("S"&amp;(ROW()+12*(($AN1158-1)*3+$AO1158)-ROW())/12+5),AQ1158)</f>
        <v>0</v>
      </c>
      <c r="AU1158" s="4">
        <f ca="1">IF(AND(AQ1158&gt;0,AR1158&gt;0),COUNTIF(AU$6:AU1157,"&gt;0")+1,0)</f>
        <v>0</v>
      </c>
    </row>
    <row r="1159" spans="40:47">
      <c r="AN1159" s="4">
        <v>33</v>
      </c>
      <c r="AO1159" s="4">
        <v>1</v>
      </c>
      <c r="AP1159" s="4">
        <v>2</v>
      </c>
      <c r="AQ1159" s="4">
        <f ca="1">IF($AP1159=1,IF(INDIRECT(ADDRESS(($AN1159-1)*3+$AO1159+5,$AP1159+7))="",0,INDIRECT(ADDRESS(($AN1159-1)*3+$AO1159+5,$AP1159+7))),IF(INDIRECT(ADDRESS(($AN1159-1)*3+$AO1159+5,$AP1159+7))="",0,IF(COUNTIF(INDIRECT(ADDRESS(($AN1159-1)*36+($AO1159-1)*12+6,COLUMN())):INDIRECT(ADDRESS(($AN1159-1)*36+($AO1159-1)*12+$AP1159+4,COLUMN())),INDIRECT(ADDRESS(($AN1159-1)*3+$AO1159+5,$AP1159+7)))&gt;=1,0,INDIRECT(ADDRESS(($AN1159-1)*3+$AO1159+5,$AP1159+7)))))</f>
        <v>0</v>
      </c>
      <c r="AR1159" s="4">
        <f ca="1">COUNTIF(INDIRECT("H"&amp;(ROW()+12*(($AN1159-1)*3+$AO1159)-ROW())/12+5):INDIRECT("S"&amp;(ROW()+12*(($AN1159-1)*3+$AO1159)-ROW())/12+5),AQ1159)</f>
        <v>0</v>
      </c>
      <c r="AU1159" s="4">
        <f ca="1">IF(AND(AQ1159&gt;0,AR1159&gt;0),COUNTIF(AU$6:AU1158,"&gt;0")+1,0)</f>
        <v>0</v>
      </c>
    </row>
    <row r="1160" spans="40:47">
      <c r="AN1160" s="4">
        <v>33</v>
      </c>
      <c r="AO1160" s="4">
        <v>1</v>
      </c>
      <c r="AP1160" s="4">
        <v>3</v>
      </c>
      <c r="AQ1160" s="4">
        <f ca="1">IF($AP1160=1,IF(INDIRECT(ADDRESS(($AN1160-1)*3+$AO1160+5,$AP1160+7))="",0,INDIRECT(ADDRESS(($AN1160-1)*3+$AO1160+5,$AP1160+7))),IF(INDIRECT(ADDRESS(($AN1160-1)*3+$AO1160+5,$AP1160+7))="",0,IF(COUNTIF(INDIRECT(ADDRESS(($AN1160-1)*36+($AO1160-1)*12+6,COLUMN())):INDIRECT(ADDRESS(($AN1160-1)*36+($AO1160-1)*12+$AP1160+4,COLUMN())),INDIRECT(ADDRESS(($AN1160-1)*3+$AO1160+5,$AP1160+7)))&gt;=1,0,INDIRECT(ADDRESS(($AN1160-1)*3+$AO1160+5,$AP1160+7)))))</f>
        <v>0</v>
      </c>
      <c r="AR1160" s="4">
        <f ca="1">COUNTIF(INDIRECT("H"&amp;(ROW()+12*(($AN1160-1)*3+$AO1160)-ROW())/12+5):INDIRECT("S"&amp;(ROW()+12*(($AN1160-1)*3+$AO1160)-ROW())/12+5),AQ1160)</f>
        <v>0</v>
      </c>
      <c r="AU1160" s="4">
        <f ca="1">IF(AND(AQ1160&gt;0,AR1160&gt;0),COUNTIF(AU$6:AU1159,"&gt;0")+1,0)</f>
        <v>0</v>
      </c>
    </row>
    <row r="1161" spans="40:47">
      <c r="AN1161" s="4">
        <v>33</v>
      </c>
      <c r="AO1161" s="4">
        <v>1</v>
      </c>
      <c r="AP1161" s="4">
        <v>4</v>
      </c>
      <c r="AQ1161" s="4">
        <f ca="1">IF($AP1161=1,IF(INDIRECT(ADDRESS(($AN1161-1)*3+$AO1161+5,$AP1161+7))="",0,INDIRECT(ADDRESS(($AN1161-1)*3+$AO1161+5,$AP1161+7))),IF(INDIRECT(ADDRESS(($AN1161-1)*3+$AO1161+5,$AP1161+7))="",0,IF(COUNTIF(INDIRECT(ADDRESS(($AN1161-1)*36+($AO1161-1)*12+6,COLUMN())):INDIRECT(ADDRESS(($AN1161-1)*36+($AO1161-1)*12+$AP1161+4,COLUMN())),INDIRECT(ADDRESS(($AN1161-1)*3+$AO1161+5,$AP1161+7)))&gt;=1,0,INDIRECT(ADDRESS(($AN1161-1)*3+$AO1161+5,$AP1161+7)))))</f>
        <v>0</v>
      </c>
      <c r="AR1161" s="4">
        <f ca="1">COUNTIF(INDIRECT("H"&amp;(ROW()+12*(($AN1161-1)*3+$AO1161)-ROW())/12+5):INDIRECT("S"&amp;(ROW()+12*(($AN1161-1)*3+$AO1161)-ROW())/12+5),AQ1161)</f>
        <v>0</v>
      </c>
      <c r="AU1161" s="4">
        <f ca="1">IF(AND(AQ1161&gt;0,AR1161&gt;0),COUNTIF(AU$6:AU1160,"&gt;0")+1,0)</f>
        <v>0</v>
      </c>
    </row>
    <row r="1162" spans="40:47">
      <c r="AN1162" s="4">
        <v>33</v>
      </c>
      <c r="AO1162" s="4">
        <v>1</v>
      </c>
      <c r="AP1162" s="4">
        <v>5</v>
      </c>
      <c r="AQ1162" s="4">
        <f ca="1">IF($AP1162=1,IF(INDIRECT(ADDRESS(($AN1162-1)*3+$AO1162+5,$AP1162+7))="",0,INDIRECT(ADDRESS(($AN1162-1)*3+$AO1162+5,$AP1162+7))),IF(INDIRECT(ADDRESS(($AN1162-1)*3+$AO1162+5,$AP1162+7))="",0,IF(COUNTIF(INDIRECT(ADDRESS(($AN1162-1)*36+($AO1162-1)*12+6,COLUMN())):INDIRECT(ADDRESS(($AN1162-1)*36+($AO1162-1)*12+$AP1162+4,COLUMN())),INDIRECT(ADDRESS(($AN1162-1)*3+$AO1162+5,$AP1162+7)))&gt;=1,0,INDIRECT(ADDRESS(($AN1162-1)*3+$AO1162+5,$AP1162+7)))))</f>
        <v>0</v>
      </c>
      <c r="AR1162" s="4">
        <f ca="1">COUNTIF(INDIRECT("H"&amp;(ROW()+12*(($AN1162-1)*3+$AO1162)-ROW())/12+5):INDIRECT("S"&amp;(ROW()+12*(($AN1162-1)*3+$AO1162)-ROW())/12+5),AQ1162)</f>
        <v>0</v>
      </c>
      <c r="AU1162" s="4">
        <f ca="1">IF(AND(AQ1162&gt;0,AR1162&gt;0),COUNTIF(AU$6:AU1161,"&gt;0")+1,0)</f>
        <v>0</v>
      </c>
    </row>
    <row r="1163" spans="40:47">
      <c r="AN1163" s="4">
        <v>33</v>
      </c>
      <c r="AO1163" s="4">
        <v>1</v>
      </c>
      <c r="AP1163" s="4">
        <v>6</v>
      </c>
      <c r="AQ1163" s="4">
        <f ca="1">IF($AP1163=1,IF(INDIRECT(ADDRESS(($AN1163-1)*3+$AO1163+5,$AP1163+7))="",0,INDIRECT(ADDRESS(($AN1163-1)*3+$AO1163+5,$AP1163+7))),IF(INDIRECT(ADDRESS(($AN1163-1)*3+$AO1163+5,$AP1163+7))="",0,IF(COUNTIF(INDIRECT(ADDRESS(($AN1163-1)*36+($AO1163-1)*12+6,COLUMN())):INDIRECT(ADDRESS(($AN1163-1)*36+($AO1163-1)*12+$AP1163+4,COLUMN())),INDIRECT(ADDRESS(($AN1163-1)*3+$AO1163+5,$AP1163+7)))&gt;=1,0,INDIRECT(ADDRESS(($AN1163-1)*3+$AO1163+5,$AP1163+7)))))</f>
        <v>0</v>
      </c>
      <c r="AR1163" s="4">
        <f ca="1">COUNTIF(INDIRECT("H"&amp;(ROW()+12*(($AN1163-1)*3+$AO1163)-ROW())/12+5):INDIRECT("S"&amp;(ROW()+12*(($AN1163-1)*3+$AO1163)-ROW())/12+5),AQ1163)</f>
        <v>0</v>
      </c>
      <c r="AU1163" s="4">
        <f ca="1">IF(AND(AQ1163&gt;0,AR1163&gt;0),COUNTIF(AU$6:AU1162,"&gt;0")+1,0)</f>
        <v>0</v>
      </c>
    </row>
    <row r="1164" spans="40:47">
      <c r="AN1164" s="4">
        <v>33</v>
      </c>
      <c r="AO1164" s="4">
        <v>1</v>
      </c>
      <c r="AP1164" s="4">
        <v>7</v>
      </c>
      <c r="AQ1164" s="4">
        <f ca="1">IF($AP1164=1,IF(INDIRECT(ADDRESS(($AN1164-1)*3+$AO1164+5,$AP1164+7))="",0,INDIRECT(ADDRESS(($AN1164-1)*3+$AO1164+5,$AP1164+7))),IF(INDIRECT(ADDRESS(($AN1164-1)*3+$AO1164+5,$AP1164+7))="",0,IF(COUNTIF(INDIRECT(ADDRESS(($AN1164-1)*36+($AO1164-1)*12+6,COLUMN())):INDIRECT(ADDRESS(($AN1164-1)*36+($AO1164-1)*12+$AP1164+4,COLUMN())),INDIRECT(ADDRESS(($AN1164-1)*3+$AO1164+5,$AP1164+7)))&gt;=1,0,INDIRECT(ADDRESS(($AN1164-1)*3+$AO1164+5,$AP1164+7)))))</f>
        <v>0</v>
      </c>
      <c r="AR1164" s="4">
        <f ca="1">COUNTIF(INDIRECT("H"&amp;(ROW()+12*(($AN1164-1)*3+$AO1164)-ROW())/12+5):INDIRECT("S"&amp;(ROW()+12*(($AN1164-1)*3+$AO1164)-ROW())/12+5),AQ1164)</f>
        <v>0</v>
      </c>
      <c r="AU1164" s="4">
        <f ca="1">IF(AND(AQ1164&gt;0,AR1164&gt;0),COUNTIF(AU$6:AU1163,"&gt;0")+1,0)</f>
        <v>0</v>
      </c>
    </row>
    <row r="1165" spans="40:47">
      <c r="AN1165" s="4">
        <v>33</v>
      </c>
      <c r="AO1165" s="4">
        <v>1</v>
      </c>
      <c r="AP1165" s="4">
        <v>8</v>
      </c>
      <c r="AQ1165" s="4">
        <f ca="1">IF($AP1165=1,IF(INDIRECT(ADDRESS(($AN1165-1)*3+$AO1165+5,$AP1165+7))="",0,INDIRECT(ADDRESS(($AN1165-1)*3+$AO1165+5,$AP1165+7))),IF(INDIRECT(ADDRESS(($AN1165-1)*3+$AO1165+5,$AP1165+7))="",0,IF(COUNTIF(INDIRECT(ADDRESS(($AN1165-1)*36+($AO1165-1)*12+6,COLUMN())):INDIRECT(ADDRESS(($AN1165-1)*36+($AO1165-1)*12+$AP1165+4,COLUMN())),INDIRECT(ADDRESS(($AN1165-1)*3+$AO1165+5,$AP1165+7)))&gt;=1,0,INDIRECT(ADDRESS(($AN1165-1)*3+$AO1165+5,$AP1165+7)))))</f>
        <v>0</v>
      </c>
      <c r="AR1165" s="4">
        <f ca="1">COUNTIF(INDIRECT("H"&amp;(ROW()+12*(($AN1165-1)*3+$AO1165)-ROW())/12+5):INDIRECT("S"&amp;(ROW()+12*(($AN1165-1)*3+$AO1165)-ROW())/12+5),AQ1165)</f>
        <v>0</v>
      </c>
      <c r="AU1165" s="4">
        <f ca="1">IF(AND(AQ1165&gt;0,AR1165&gt;0),COUNTIF(AU$6:AU1164,"&gt;0")+1,0)</f>
        <v>0</v>
      </c>
    </row>
    <row r="1166" spans="40:47">
      <c r="AN1166" s="4">
        <v>33</v>
      </c>
      <c r="AO1166" s="4">
        <v>1</v>
      </c>
      <c r="AP1166" s="4">
        <v>9</v>
      </c>
      <c r="AQ1166" s="4">
        <f ca="1">IF($AP1166=1,IF(INDIRECT(ADDRESS(($AN1166-1)*3+$AO1166+5,$AP1166+7))="",0,INDIRECT(ADDRESS(($AN1166-1)*3+$AO1166+5,$AP1166+7))),IF(INDIRECT(ADDRESS(($AN1166-1)*3+$AO1166+5,$AP1166+7))="",0,IF(COUNTIF(INDIRECT(ADDRESS(($AN1166-1)*36+($AO1166-1)*12+6,COLUMN())):INDIRECT(ADDRESS(($AN1166-1)*36+($AO1166-1)*12+$AP1166+4,COLUMN())),INDIRECT(ADDRESS(($AN1166-1)*3+$AO1166+5,$AP1166+7)))&gt;=1,0,INDIRECT(ADDRESS(($AN1166-1)*3+$AO1166+5,$AP1166+7)))))</f>
        <v>0</v>
      </c>
      <c r="AR1166" s="4">
        <f ca="1">COUNTIF(INDIRECT("H"&amp;(ROW()+12*(($AN1166-1)*3+$AO1166)-ROW())/12+5):INDIRECT("S"&amp;(ROW()+12*(($AN1166-1)*3+$AO1166)-ROW())/12+5),AQ1166)</f>
        <v>0</v>
      </c>
      <c r="AU1166" s="4">
        <f ca="1">IF(AND(AQ1166&gt;0,AR1166&gt;0),COUNTIF(AU$6:AU1165,"&gt;0")+1,0)</f>
        <v>0</v>
      </c>
    </row>
    <row r="1167" spans="40:47">
      <c r="AN1167" s="4">
        <v>33</v>
      </c>
      <c r="AO1167" s="4">
        <v>1</v>
      </c>
      <c r="AP1167" s="4">
        <v>10</v>
      </c>
      <c r="AQ1167" s="4">
        <f ca="1">IF($AP1167=1,IF(INDIRECT(ADDRESS(($AN1167-1)*3+$AO1167+5,$AP1167+7))="",0,INDIRECT(ADDRESS(($AN1167-1)*3+$AO1167+5,$AP1167+7))),IF(INDIRECT(ADDRESS(($AN1167-1)*3+$AO1167+5,$AP1167+7))="",0,IF(COUNTIF(INDIRECT(ADDRESS(($AN1167-1)*36+($AO1167-1)*12+6,COLUMN())):INDIRECT(ADDRESS(($AN1167-1)*36+($AO1167-1)*12+$AP1167+4,COLUMN())),INDIRECT(ADDRESS(($AN1167-1)*3+$AO1167+5,$AP1167+7)))&gt;=1,0,INDIRECT(ADDRESS(($AN1167-1)*3+$AO1167+5,$AP1167+7)))))</f>
        <v>0</v>
      </c>
      <c r="AR1167" s="4">
        <f ca="1">COUNTIF(INDIRECT("H"&amp;(ROW()+12*(($AN1167-1)*3+$AO1167)-ROW())/12+5):INDIRECT("S"&amp;(ROW()+12*(($AN1167-1)*3+$AO1167)-ROW())/12+5),AQ1167)</f>
        <v>0</v>
      </c>
      <c r="AU1167" s="4">
        <f ca="1">IF(AND(AQ1167&gt;0,AR1167&gt;0),COUNTIF(AU$6:AU1166,"&gt;0")+1,0)</f>
        <v>0</v>
      </c>
    </row>
    <row r="1168" spans="40:47">
      <c r="AN1168" s="4">
        <v>33</v>
      </c>
      <c r="AO1168" s="4">
        <v>1</v>
      </c>
      <c r="AP1168" s="4">
        <v>11</v>
      </c>
      <c r="AQ1168" s="4">
        <f ca="1">IF($AP1168=1,IF(INDIRECT(ADDRESS(($AN1168-1)*3+$AO1168+5,$AP1168+7))="",0,INDIRECT(ADDRESS(($AN1168-1)*3+$AO1168+5,$AP1168+7))),IF(INDIRECT(ADDRESS(($AN1168-1)*3+$AO1168+5,$AP1168+7))="",0,IF(COUNTIF(INDIRECT(ADDRESS(($AN1168-1)*36+($AO1168-1)*12+6,COLUMN())):INDIRECT(ADDRESS(($AN1168-1)*36+($AO1168-1)*12+$AP1168+4,COLUMN())),INDIRECT(ADDRESS(($AN1168-1)*3+$AO1168+5,$AP1168+7)))&gt;=1,0,INDIRECT(ADDRESS(($AN1168-1)*3+$AO1168+5,$AP1168+7)))))</f>
        <v>0</v>
      </c>
      <c r="AR1168" s="4">
        <f ca="1">COUNTIF(INDIRECT("H"&amp;(ROW()+12*(($AN1168-1)*3+$AO1168)-ROW())/12+5):INDIRECT("S"&amp;(ROW()+12*(($AN1168-1)*3+$AO1168)-ROW())/12+5),AQ1168)</f>
        <v>0</v>
      </c>
      <c r="AU1168" s="4">
        <f ca="1">IF(AND(AQ1168&gt;0,AR1168&gt;0),COUNTIF(AU$6:AU1167,"&gt;0")+1,0)</f>
        <v>0</v>
      </c>
    </row>
    <row r="1169" spans="40:47">
      <c r="AN1169" s="4">
        <v>33</v>
      </c>
      <c r="AO1169" s="4">
        <v>1</v>
      </c>
      <c r="AP1169" s="4">
        <v>12</v>
      </c>
      <c r="AQ1169" s="4">
        <f ca="1">IF($AP1169=1,IF(INDIRECT(ADDRESS(($AN1169-1)*3+$AO1169+5,$AP1169+7))="",0,INDIRECT(ADDRESS(($AN1169-1)*3+$AO1169+5,$AP1169+7))),IF(INDIRECT(ADDRESS(($AN1169-1)*3+$AO1169+5,$AP1169+7))="",0,IF(COUNTIF(INDIRECT(ADDRESS(($AN1169-1)*36+($AO1169-1)*12+6,COLUMN())):INDIRECT(ADDRESS(($AN1169-1)*36+($AO1169-1)*12+$AP1169+4,COLUMN())),INDIRECT(ADDRESS(($AN1169-1)*3+$AO1169+5,$AP1169+7)))&gt;=1,0,INDIRECT(ADDRESS(($AN1169-1)*3+$AO1169+5,$AP1169+7)))))</f>
        <v>0</v>
      </c>
      <c r="AR1169" s="4">
        <f ca="1">COUNTIF(INDIRECT("H"&amp;(ROW()+12*(($AN1169-1)*3+$AO1169)-ROW())/12+5):INDIRECT("S"&amp;(ROW()+12*(($AN1169-1)*3+$AO1169)-ROW())/12+5),AQ1169)</f>
        <v>0</v>
      </c>
      <c r="AU1169" s="4">
        <f ca="1">IF(AND(AQ1169&gt;0,AR1169&gt;0),COUNTIF(AU$6:AU1168,"&gt;0")+1,0)</f>
        <v>0</v>
      </c>
    </row>
    <row r="1170" spans="40:47">
      <c r="AN1170" s="4">
        <v>33</v>
      </c>
      <c r="AO1170" s="4">
        <v>2</v>
      </c>
      <c r="AP1170" s="4">
        <v>1</v>
      </c>
      <c r="AQ1170" s="4">
        <f ca="1">IF($AP1170=1,IF(INDIRECT(ADDRESS(($AN1170-1)*3+$AO1170+5,$AP1170+7))="",0,INDIRECT(ADDRESS(($AN1170-1)*3+$AO1170+5,$AP1170+7))),IF(INDIRECT(ADDRESS(($AN1170-1)*3+$AO1170+5,$AP1170+7))="",0,IF(COUNTIF(INDIRECT(ADDRESS(($AN1170-1)*36+($AO1170-1)*12+6,COLUMN())):INDIRECT(ADDRESS(($AN1170-1)*36+($AO1170-1)*12+$AP1170+4,COLUMN())),INDIRECT(ADDRESS(($AN1170-1)*3+$AO1170+5,$AP1170+7)))&gt;=1,0,INDIRECT(ADDRESS(($AN1170-1)*3+$AO1170+5,$AP1170+7)))))</f>
        <v>0</v>
      </c>
      <c r="AR1170" s="4">
        <f ca="1">COUNTIF(INDIRECT("H"&amp;(ROW()+12*(($AN1170-1)*3+$AO1170)-ROW())/12+5):INDIRECT("S"&amp;(ROW()+12*(($AN1170-1)*3+$AO1170)-ROW())/12+5),AQ1170)</f>
        <v>0</v>
      </c>
      <c r="AU1170" s="4">
        <f ca="1">IF(AND(AQ1170&gt;0,AR1170&gt;0),COUNTIF(AU$6:AU1169,"&gt;0")+1,0)</f>
        <v>0</v>
      </c>
    </row>
    <row r="1171" spans="40:47">
      <c r="AN1171" s="4">
        <v>33</v>
      </c>
      <c r="AO1171" s="4">
        <v>2</v>
      </c>
      <c r="AP1171" s="4">
        <v>2</v>
      </c>
      <c r="AQ1171" s="4">
        <f ca="1">IF($AP1171=1,IF(INDIRECT(ADDRESS(($AN1171-1)*3+$AO1171+5,$AP1171+7))="",0,INDIRECT(ADDRESS(($AN1171-1)*3+$AO1171+5,$AP1171+7))),IF(INDIRECT(ADDRESS(($AN1171-1)*3+$AO1171+5,$AP1171+7))="",0,IF(COUNTIF(INDIRECT(ADDRESS(($AN1171-1)*36+($AO1171-1)*12+6,COLUMN())):INDIRECT(ADDRESS(($AN1171-1)*36+($AO1171-1)*12+$AP1171+4,COLUMN())),INDIRECT(ADDRESS(($AN1171-1)*3+$AO1171+5,$AP1171+7)))&gt;=1,0,INDIRECT(ADDRESS(($AN1171-1)*3+$AO1171+5,$AP1171+7)))))</f>
        <v>0</v>
      </c>
      <c r="AR1171" s="4">
        <f ca="1">COUNTIF(INDIRECT("H"&amp;(ROW()+12*(($AN1171-1)*3+$AO1171)-ROW())/12+5):INDIRECT("S"&amp;(ROW()+12*(($AN1171-1)*3+$AO1171)-ROW())/12+5),AQ1171)</f>
        <v>0</v>
      </c>
      <c r="AU1171" s="4">
        <f ca="1">IF(AND(AQ1171&gt;0,AR1171&gt;0),COUNTIF(AU$6:AU1170,"&gt;0")+1,0)</f>
        <v>0</v>
      </c>
    </row>
    <row r="1172" spans="40:47">
      <c r="AN1172" s="4">
        <v>33</v>
      </c>
      <c r="AO1172" s="4">
        <v>2</v>
      </c>
      <c r="AP1172" s="4">
        <v>3</v>
      </c>
      <c r="AQ1172" s="4">
        <f ca="1">IF($AP1172=1,IF(INDIRECT(ADDRESS(($AN1172-1)*3+$AO1172+5,$AP1172+7))="",0,INDIRECT(ADDRESS(($AN1172-1)*3+$AO1172+5,$AP1172+7))),IF(INDIRECT(ADDRESS(($AN1172-1)*3+$AO1172+5,$AP1172+7))="",0,IF(COUNTIF(INDIRECT(ADDRESS(($AN1172-1)*36+($AO1172-1)*12+6,COLUMN())):INDIRECT(ADDRESS(($AN1172-1)*36+($AO1172-1)*12+$AP1172+4,COLUMN())),INDIRECT(ADDRESS(($AN1172-1)*3+$AO1172+5,$AP1172+7)))&gt;=1,0,INDIRECT(ADDRESS(($AN1172-1)*3+$AO1172+5,$AP1172+7)))))</f>
        <v>0</v>
      </c>
      <c r="AR1172" s="4">
        <f ca="1">COUNTIF(INDIRECT("H"&amp;(ROW()+12*(($AN1172-1)*3+$AO1172)-ROW())/12+5):INDIRECT("S"&amp;(ROW()+12*(($AN1172-1)*3+$AO1172)-ROW())/12+5),AQ1172)</f>
        <v>0</v>
      </c>
      <c r="AU1172" s="4">
        <f ca="1">IF(AND(AQ1172&gt;0,AR1172&gt;0),COUNTIF(AU$6:AU1171,"&gt;0")+1,0)</f>
        <v>0</v>
      </c>
    </row>
    <row r="1173" spans="40:47">
      <c r="AN1173" s="4">
        <v>33</v>
      </c>
      <c r="AO1173" s="4">
        <v>2</v>
      </c>
      <c r="AP1173" s="4">
        <v>4</v>
      </c>
      <c r="AQ1173" s="4">
        <f ca="1">IF($AP1173=1,IF(INDIRECT(ADDRESS(($AN1173-1)*3+$AO1173+5,$AP1173+7))="",0,INDIRECT(ADDRESS(($AN1173-1)*3+$AO1173+5,$AP1173+7))),IF(INDIRECT(ADDRESS(($AN1173-1)*3+$AO1173+5,$AP1173+7))="",0,IF(COUNTIF(INDIRECT(ADDRESS(($AN1173-1)*36+($AO1173-1)*12+6,COLUMN())):INDIRECT(ADDRESS(($AN1173-1)*36+($AO1173-1)*12+$AP1173+4,COLUMN())),INDIRECT(ADDRESS(($AN1173-1)*3+$AO1173+5,$AP1173+7)))&gt;=1,0,INDIRECT(ADDRESS(($AN1173-1)*3+$AO1173+5,$AP1173+7)))))</f>
        <v>0</v>
      </c>
      <c r="AR1173" s="4">
        <f ca="1">COUNTIF(INDIRECT("H"&amp;(ROW()+12*(($AN1173-1)*3+$AO1173)-ROW())/12+5):INDIRECT("S"&amp;(ROW()+12*(($AN1173-1)*3+$AO1173)-ROW())/12+5),AQ1173)</f>
        <v>0</v>
      </c>
      <c r="AU1173" s="4">
        <f ca="1">IF(AND(AQ1173&gt;0,AR1173&gt;0),COUNTIF(AU$6:AU1172,"&gt;0")+1,0)</f>
        <v>0</v>
      </c>
    </row>
    <row r="1174" spans="40:47">
      <c r="AN1174" s="4">
        <v>33</v>
      </c>
      <c r="AO1174" s="4">
        <v>2</v>
      </c>
      <c r="AP1174" s="4">
        <v>5</v>
      </c>
      <c r="AQ1174" s="4">
        <f ca="1">IF($AP1174=1,IF(INDIRECT(ADDRESS(($AN1174-1)*3+$AO1174+5,$AP1174+7))="",0,INDIRECT(ADDRESS(($AN1174-1)*3+$AO1174+5,$AP1174+7))),IF(INDIRECT(ADDRESS(($AN1174-1)*3+$AO1174+5,$AP1174+7))="",0,IF(COUNTIF(INDIRECT(ADDRESS(($AN1174-1)*36+($AO1174-1)*12+6,COLUMN())):INDIRECT(ADDRESS(($AN1174-1)*36+($AO1174-1)*12+$AP1174+4,COLUMN())),INDIRECT(ADDRESS(($AN1174-1)*3+$AO1174+5,$AP1174+7)))&gt;=1,0,INDIRECT(ADDRESS(($AN1174-1)*3+$AO1174+5,$AP1174+7)))))</f>
        <v>0</v>
      </c>
      <c r="AR1174" s="4">
        <f ca="1">COUNTIF(INDIRECT("H"&amp;(ROW()+12*(($AN1174-1)*3+$AO1174)-ROW())/12+5):INDIRECT("S"&amp;(ROW()+12*(($AN1174-1)*3+$AO1174)-ROW())/12+5),AQ1174)</f>
        <v>0</v>
      </c>
      <c r="AU1174" s="4">
        <f ca="1">IF(AND(AQ1174&gt;0,AR1174&gt;0),COUNTIF(AU$6:AU1173,"&gt;0")+1,0)</f>
        <v>0</v>
      </c>
    </row>
    <row r="1175" spans="40:47">
      <c r="AN1175" s="4">
        <v>33</v>
      </c>
      <c r="AO1175" s="4">
        <v>2</v>
      </c>
      <c r="AP1175" s="4">
        <v>6</v>
      </c>
      <c r="AQ1175" s="4">
        <f ca="1">IF($AP1175=1,IF(INDIRECT(ADDRESS(($AN1175-1)*3+$AO1175+5,$AP1175+7))="",0,INDIRECT(ADDRESS(($AN1175-1)*3+$AO1175+5,$AP1175+7))),IF(INDIRECT(ADDRESS(($AN1175-1)*3+$AO1175+5,$AP1175+7))="",0,IF(COUNTIF(INDIRECT(ADDRESS(($AN1175-1)*36+($AO1175-1)*12+6,COLUMN())):INDIRECT(ADDRESS(($AN1175-1)*36+($AO1175-1)*12+$AP1175+4,COLUMN())),INDIRECT(ADDRESS(($AN1175-1)*3+$AO1175+5,$AP1175+7)))&gt;=1,0,INDIRECT(ADDRESS(($AN1175-1)*3+$AO1175+5,$AP1175+7)))))</f>
        <v>0</v>
      </c>
      <c r="AR1175" s="4">
        <f ca="1">COUNTIF(INDIRECT("H"&amp;(ROW()+12*(($AN1175-1)*3+$AO1175)-ROW())/12+5):INDIRECT("S"&amp;(ROW()+12*(($AN1175-1)*3+$AO1175)-ROW())/12+5),AQ1175)</f>
        <v>0</v>
      </c>
      <c r="AU1175" s="4">
        <f ca="1">IF(AND(AQ1175&gt;0,AR1175&gt;0),COUNTIF(AU$6:AU1174,"&gt;0")+1,0)</f>
        <v>0</v>
      </c>
    </row>
    <row r="1176" spans="40:47">
      <c r="AN1176" s="4">
        <v>33</v>
      </c>
      <c r="AO1176" s="4">
        <v>2</v>
      </c>
      <c r="AP1176" s="4">
        <v>7</v>
      </c>
      <c r="AQ1176" s="4">
        <f ca="1">IF($AP1176=1,IF(INDIRECT(ADDRESS(($AN1176-1)*3+$AO1176+5,$AP1176+7))="",0,INDIRECT(ADDRESS(($AN1176-1)*3+$AO1176+5,$AP1176+7))),IF(INDIRECT(ADDRESS(($AN1176-1)*3+$AO1176+5,$AP1176+7))="",0,IF(COUNTIF(INDIRECT(ADDRESS(($AN1176-1)*36+($AO1176-1)*12+6,COLUMN())):INDIRECT(ADDRESS(($AN1176-1)*36+($AO1176-1)*12+$AP1176+4,COLUMN())),INDIRECT(ADDRESS(($AN1176-1)*3+$AO1176+5,$AP1176+7)))&gt;=1,0,INDIRECT(ADDRESS(($AN1176-1)*3+$AO1176+5,$AP1176+7)))))</f>
        <v>0</v>
      </c>
      <c r="AR1176" s="4">
        <f ca="1">COUNTIF(INDIRECT("H"&amp;(ROW()+12*(($AN1176-1)*3+$AO1176)-ROW())/12+5):INDIRECT("S"&amp;(ROW()+12*(($AN1176-1)*3+$AO1176)-ROW())/12+5),AQ1176)</f>
        <v>0</v>
      </c>
      <c r="AU1176" s="4">
        <f ca="1">IF(AND(AQ1176&gt;0,AR1176&gt;0),COUNTIF(AU$6:AU1175,"&gt;0")+1,0)</f>
        <v>0</v>
      </c>
    </row>
    <row r="1177" spans="40:47">
      <c r="AN1177" s="4">
        <v>33</v>
      </c>
      <c r="AO1177" s="4">
        <v>2</v>
      </c>
      <c r="AP1177" s="4">
        <v>8</v>
      </c>
      <c r="AQ1177" s="4">
        <f ca="1">IF($AP1177=1,IF(INDIRECT(ADDRESS(($AN1177-1)*3+$AO1177+5,$AP1177+7))="",0,INDIRECT(ADDRESS(($AN1177-1)*3+$AO1177+5,$AP1177+7))),IF(INDIRECT(ADDRESS(($AN1177-1)*3+$AO1177+5,$AP1177+7))="",0,IF(COUNTIF(INDIRECT(ADDRESS(($AN1177-1)*36+($AO1177-1)*12+6,COLUMN())):INDIRECT(ADDRESS(($AN1177-1)*36+($AO1177-1)*12+$AP1177+4,COLUMN())),INDIRECT(ADDRESS(($AN1177-1)*3+$AO1177+5,$AP1177+7)))&gt;=1,0,INDIRECT(ADDRESS(($AN1177-1)*3+$AO1177+5,$AP1177+7)))))</f>
        <v>0</v>
      </c>
      <c r="AR1177" s="4">
        <f ca="1">COUNTIF(INDIRECT("H"&amp;(ROW()+12*(($AN1177-1)*3+$AO1177)-ROW())/12+5):INDIRECT("S"&amp;(ROW()+12*(($AN1177-1)*3+$AO1177)-ROW())/12+5),AQ1177)</f>
        <v>0</v>
      </c>
      <c r="AU1177" s="4">
        <f ca="1">IF(AND(AQ1177&gt;0,AR1177&gt;0),COUNTIF(AU$6:AU1176,"&gt;0")+1,0)</f>
        <v>0</v>
      </c>
    </row>
    <row r="1178" spans="40:47">
      <c r="AN1178" s="4">
        <v>33</v>
      </c>
      <c r="AO1178" s="4">
        <v>2</v>
      </c>
      <c r="AP1178" s="4">
        <v>9</v>
      </c>
      <c r="AQ1178" s="4">
        <f ca="1">IF($AP1178=1,IF(INDIRECT(ADDRESS(($AN1178-1)*3+$AO1178+5,$AP1178+7))="",0,INDIRECT(ADDRESS(($AN1178-1)*3+$AO1178+5,$AP1178+7))),IF(INDIRECT(ADDRESS(($AN1178-1)*3+$AO1178+5,$AP1178+7))="",0,IF(COUNTIF(INDIRECT(ADDRESS(($AN1178-1)*36+($AO1178-1)*12+6,COLUMN())):INDIRECT(ADDRESS(($AN1178-1)*36+($AO1178-1)*12+$AP1178+4,COLUMN())),INDIRECT(ADDRESS(($AN1178-1)*3+$AO1178+5,$AP1178+7)))&gt;=1,0,INDIRECT(ADDRESS(($AN1178-1)*3+$AO1178+5,$AP1178+7)))))</f>
        <v>0</v>
      </c>
      <c r="AR1178" s="4">
        <f ca="1">COUNTIF(INDIRECT("H"&amp;(ROW()+12*(($AN1178-1)*3+$AO1178)-ROW())/12+5):INDIRECT("S"&amp;(ROW()+12*(($AN1178-1)*3+$AO1178)-ROW())/12+5),AQ1178)</f>
        <v>0</v>
      </c>
      <c r="AU1178" s="4">
        <f ca="1">IF(AND(AQ1178&gt;0,AR1178&gt;0),COUNTIF(AU$6:AU1177,"&gt;0")+1,0)</f>
        <v>0</v>
      </c>
    </row>
    <row r="1179" spans="40:47">
      <c r="AN1179" s="4">
        <v>33</v>
      </c>
      <c r="AO1179" s="4">
        <v>2</v>
      </c>
      <c r="AP1179" s="4">
        <v>10</v>
      </c>
      <c r="AQ1179" s="4">
        <f ca="1">IF($AP1179=1,IF(INDIRECT(ADDRESS(($AN1179-1)*3+$AO1179+5,$AP1179+7))="",0,INDIRECT(ADDRESS(($AN1179-1)*3+$AO1179+5,$AP1179+7))),IF(INDIRECT(ADDRESS(($AN1179-1)*3+$AO1179+5,$AP1179+7))="",0,IF(COUNTIF(INDIRECT(ADDRESS(($AN1179-1)*36+($AO1179-1)*12+6,COLUMN())):INDIRECT(ADDRESS(($AN1179-1)*36+($AO1179-1)*12+$AP1179+4,COLUMN())),INDIRECT(ADDRESS(($AN1179-1)*3+$AO1179+5,$AP1179+7)))&gt;=1,0,INDIRECT(ADDRESS(($AN1179-1)*3+$AO1179+5,$AP1179+7)))))</f>
        <v>0</v>
      </c>
      <c r="AR1179" s="4">
        <f ca="1">COUNTIF(INDIRECT("H"&amp;(ROW()+12*(($AN1179-1)*3+$AO1179)-ROW())/12+5):INDIRECT("S"&amp;(ROW()+12*(($AN1179-1)*3+$AO1179)-ROW())/12+5),AQ1179)</f>
        <v>0</v>
      </c>
      <c r="AU1179" s="4">
        <f ca="1">IF(AND(AQ1179&gt;0,AR1179&gt;0),COUNTIF(AU$6:AU1178,"&gt;0")+1,0)</f>
        <v>0</v>
      </c>
    </row>
    <row r="1180" spans="40:47">
      <c r="AN1180" s="4">
        <v>33</v>
      </c>
      <c r="AO1180" s="4">
        <v>2</v>
      </c>
      <c r="AP1180" s="4">
        <v>11</v>
      </c>
      <c r="AQ1180" s="4">
        <f ca="1">IF($AP1180=1,IF(INDIRECT(ADDRESS(($AN1180-1)*3+$AO1180+5,$AP1180+7))="",0,INDIRECT(ADDRESS(($AN1180-1)*3+$AO1180+5,$AP1180+7))),IF(INDIRECT(ADDRESS(($AN1180-1)*3+$AO1180+5,$AP1180+7))="",0,IF(COUNTIF(INDIRECT(ADDRESS(($AN1180-1)*36+($AO1180-1)*12+6,COLUMN())):INDIRECT(ADDRESS(($AN1180-1)*36+($AO1180-1)*12+$AP1180+4,COLUMN())),INDIRECT(ADDRESS(($AN1180-1)*3+$AO1180+5,$AP1180+7)))&gt;=1,0,INDIRECT(ADDRESS(($AN1180-1)*3+$AO1180+5,$AP1180+7)))))</f>
        <v>0</v>
      </c>
      <c r="AR1180" s="4">
        <f ca="1">COUNTIF(INDIRECT("H"&amp;(ROW()+12*(($AN1180-1)*3+$AO1180)-ROW())/12+5):INDIRECT("S"&amp;(ROW()+12*(($AN1180-1)*3+$AO1180)-ROW())/12+5),AQ1180)</f>
        <v>0</v>
      </c>
      <c r="AU1180" s="4">
        <f ca="1">IF(AND(AQ1180&gt;0,AR1180&gt;0),COUNTIF(AU$6:AU1179,"&gt;0")+1,0)</f>
        <v>0</v>
      </c>
    </row>
    <row r="1181" spans="40:47">
      <c r="AN1181" s="4">
        <v>33</v>
      </c>
      <c r="AO1181" s="4">
        <v>2</v>
      </c>
      <c r="AP1181" s="4">
        <v>12</v>
      </c>
      <c r="AQ1181" s="4">
        <f ca="1">IF($AP1181=1,IF(INDIRECT(ADDRESS(($AN1181-1)*3+$AO1181+5,$AP1181+7))="",0,INDIRECT(ADDRESS(($AN1181-1)*3+$AO1181+5,$AP1181+7))),IF(INDIRECT(ADDRESS(($AN1181-1)*3+$AO1181+5,$AP1181+7))="",0,IF(COUNTIF(INDIRECT(ADDRESS(($AN1181-1)*36+($AO1181-1)*12+6,COLUMN())):INDIRECT(ADDRESS(($AN1181-1)*36+($AO1181-1)*12+$AP1181+4,COLUMN())),INDIRECT(ADDRESS(($AN1181-1)*3+$AO1181+5,$AP1181+7)))&gt;=1,0,INDIRECT(ADDRESS(($AN1181-1)*3+$AO1181+5,$AP1181+7)))))</f>
        <v>0</v>
      </c>
      <c r="AR1181" s="4">
        <f ca="1">COUNTIF(INDIRECT("H"&amp;(ROW()+12*(($AN1181-1)*3+$AO1181)-ROW())/12+5):INDIRECT("S"&amp;(ROW()+12*(($AN1181-1)*3+$AO1181)-ROW())/12+5),AQ1181)</f>
        <v>0</v>
      </c>
      <c r="AU1181" s="4">
        <f ca="1">IF(AND(AQ1181&gt;0,AR1181&gt;0),COUNTIF(AU$6:AU1180,"&gt;0")+1,0)</f>
        <v>0</v>
      </c>
    </row>
    <row r="1182" spans="40:47">
      <c r="AN1182" s="4">
        <v>33</v>
      </c>
      <c r="AO1182" s="4">
        <v>3</v>
      </c>
      <c r="AP1182" s="4">
        <v>1</v>
      </c>
      <c r="AQ1182" s="4">
        <f ca="1">IF($AP1182=1,IF(INDIRECT(ADDRESS(($AN1182-1)*3+$AO1182+5,$AP1182+7))="",0,INDIRECT(ADDRESS(($AN1182-1)*3+$AO1182+5,$AP1182+7))),IF(INDIRECT(ADDRESS(($AN1182-1)*3+$AO1182+5,$AP1182+7))="",0,IF(COUNTIF(INDIRECT(ADDRESS(($AN1182-1)*36+($AO1182-1)*12+6,COLUMN())):INDIRECT(ADDRESS(($AN1182-1)*36+($AO1182-1)*12+$AP1182+4,COLUMN())),INDIRECT(ADDRESS(($AN1182-1)*3+$AO1182+5,$AP1182+7)))&gt;=1,0,INDIRECT(ADDRESS(($AN1182-1)*3+$AO1182+5,$AP1182+7)))))</f>
        <v>0</v>
      </c>
      <c r="AR1182" s="4">
        <f ca="1">COUNTIF(INDIRECT("H"&amp;(ROW()+12*(($AN1182-1)*3+$AO1182)-ROW())/12+5):INDIRECT("S"&amp;(ROW()+12*(($AN1182-1)*3+$AO1182)-ROW())/12+5),AQ1182)</f>
        <v>0</v>
      </c>
      <c r="AU1182" s="4">
        <f ca="1">IF(AND(AQ1182&gt;0,AR1182&gt;0),COUNTIF(AU$6:AU1181,"&gt;0")+1,0)</f>
        <v>0</v>
      </c>
    </row>
    <row r="1183" spans="40:47">
      <c r="AN1183" s="4">
        <v>33</v>
      </c>
      <c r="AO1183" s="4">
        <v>3</v>
      </c>
      <c r="AP1183" s="4">
        <v>2</v>
      </c>
      <c r="AQ1183" s="4">
        <f ca="1">IF($AP1183=1,IF(INDIRECT(ADDRESS(($AN1183-1)*3+$AO1183+5,$AP1183+7))="",0,INDIRECT(ADDRESS(($AN1183-1)*3+$AO1183+5,$AP1183+7))),IF(INDIRECT(ADDRESS(($AN1183-1)*3+$AO1183+5,$AP1183+7))="",0,IF(COUNTIF(INDIRECT(ADDRESS(($AN1183-1)*36+($AO1183-1)*12+6,COLUMN())):INDIRECT(ADDRESS(($AN1183-1)*36+($AO1183-1)*12+$AP1183+4,COLUMN())),INDIRECT(ADDRESS(($AN1183-1)*3+$AO1183+5,$AP1183+7)))&gt;=1,0,INDIRECT(ADDRESS(($AN1183-1)*3+$AO1183+5,$AP1183+7)))))</f>
        <v>0</v>
      </c>
      <c r="AR1183" s="4">
        <f ca="1">COUNTIF(INDIRECT("H"&amp;(ROW()+12*(($AN1183-1)*3+$AO1183)-ROW())/12+5):INDIRECT("S"&amp;(ROW()+12*(($AN1183-1)*3+$AO1183)-ROW())/12+5),AQ1183)</f>
        <v>0</v>
      </c>
      <c r="AU1183" s="4">
        <f ca="1">IF(AND(AQ1183&gt;0,AR1183&gt;0),COUNTIF(AU$6:AU1182,"&gt;0")+1,0)</f>
        <v>0</v>
      </c>
    </row>
    <row r="1184" spans="40:47">
      <c r="AN1184" s="4">
        <v>33</v>
      </c>
      <c r="AO1184" s="4">
        <v>3</v>
      </c>
      <c r="AP1184" s="4">
        <v>3</v>
      </c>
      <c r="AQ1184" s="4">
        <f ca="1">IF($AP1184=1,IF(INDIRECT(ADDRESS(($AN1184-1)*3+$AO1184+5,$AP1184+7))="",0,INDIRECT(ADDRESS(($AN1184-1)*3+$AO1184+5,$AP1184+7))),IF(INDIRECT(ADDRESS(($AN1184-1)*3+$AO1184+5,$AP1184+7))="",0,IF(COUNTIF(INDIRECT(ADDRESS(($AN1184-1)*36+($AO1184-1)*12+6,COLUMN())):INDIRECT(ADDRESS(($AN1184-1)*36+($AO1184-1)*12+$AP1184+4,COLUMN())),INDIRECT(ADDRESS(($AN1184-1)*3+$AO1184+5,$AP1184+7)))&gt;=1,0,INDIRECT(ADDRESS(($AN1184-1)*3+$AO1184+5,$AP1184+7)))))</f>
        <v>0</v>
      </c>
      <c r="AR1184" s="4">
        <f ca="1">COUNTIF(INDIRECT("H"&amp;(ROW()+12*(($AN1184-1)*3+$AO1184)-ROW())/12+5):INDIRECT("S"&amp;(ROW()+12*(($AN1184-1)*3+$AO1184)-ROW())/12+5),AQ1184)</f>
        <v>0</v>
      </c>
      <c r="AU1184" s="4">
        <f ca="1">IF(AND(AQ1184&gt;0,AR1184&gt;0),COUNTIF(AU$6:AU1183,"&gt;0")+1,0)</f>
        <v>0</v>
      </c>
    </row>
    <row r="1185" spans="40:47">
      <c r="AN1185" s="4">
        <v>33</v>
      </c>
      <c r="AO1185" s="4">
        <v>3</v>
      </c>
      <c r="AP1185" s="4">
        <v>4</v>
      </c>
      <c r="AQ1185" s="4">
        <f ca="1">IF($AP1185=1,IF(INDIRECT(ADDRESS(($AN1185-1)*3+$AO1185+5,$AP1185+7))="",0,INDIRECT(ADDRESS(($AN1185-1)*3+$AO1185+5,$AP1185+7))),IF(INDIRECT(ADDRESS(($AN1185-1)*3+$AO1185+5,$AP1185+7))="",0,IF(COUNTIF(INDIRECT(ADDRESS(($AN1185-1)*36+($AO1185-1)*12+6,COLUMN())):INDIRECT(ADDRESS(($AN1185-1)*36+($AO1185-1)*12+$AP1185+4,COLUMN())),INDIRECT(ADDRESS(($AN1185-1)*3+$AO1185+5,$AP1185+7)))&gt;=1,0,INDIRECT(ADDRESS(($AN1185-1)*3+$AO1185+5,$AP1185+7)))))</f>
        <v>0</v>
      </c>
      <c r="AR1185" s="4">
        <f ca="1">COUNTIF(INDIRECT("H"&amp;(ROW()+12*(($AN1185-1)*3+$AO1185)-ROW())/12+5):INDIRECT("S"&amp;(ROW()+12*(($AN1185-1)*3+$AO1185)-ROW())/12+5),AQ1185)</f>
        <v>0</v>
      </c>
      <c r="AU1185" s="4">
        <f ca="1">IF(AND(AQ1185&gt;0,AR1185&gt;0),COUNTIF(AU$6:AU1184,"&gt;0")+1,0)</f>
        <v>0</v>
      </c>
    </row>
    <row r="1186" spans="40:47">
      <c r="AN1186" s="4">
        <v>33</v>
      </c>
      <c r="AO1186" s="4">
        <v>3</v>
      </c>
      <c r="AP1186" s="4">
        <v>5</v>
      </c>
      <c r="AQ1186" s="4">
        <f ca="1">IF($AP1186=1,IF(INDIRECT(ADDRESS(($AN1186-1)*3+$AO1186+5,$AP1186+7))="",0,INDIRECT(ADDRESS(($AN1186-1)*3+$AO1186+5,$AP1186+7))),IF(INDIRECT(ADDRESS(($AN1186-1)*3+$AO1186+5,$AP1186+7))="",0,IF(COUNTIF(INDIRECT(ADDRESS(($AN1186-1)*36+($AO1186-1)*12+6,COLUMN())):INDIRECT(ADDRESS(($AN1186-1)*36+($AO1186-1)*12+$AP1186+4,COLUMN())),INDIRECT(ADDRESS(($AN1186-1)*3+$AO1186+5,$AP1186+7)))&gt;=1,0,INDIRECT(ADDRESS(($AN1186-1)*3+$AO1186+5,$AP1186+7)))))</f>
        <v>0</v>
      </c>
      <c r="AR1186" s="4">
        <f ca="1">COUNTIF(INDIRECT("H"&amp;(ROW()+12*(($AN1186-1)*3+$AO1186)-ROW())/12+5):INDIRECT("S"&amp;(ROW()+12*(($AN1186-1)*3+$AO1186)-ROW())/12+5),AQ1186)</f>
        <v>0</v>
      </c>
      <c r="AU1186" s="4">
        <f ca="1">IF(AND(AQ1186&gt;0,AR1186&gt;0),COUNTIF(AU$6:AU1185,"&gt;0")+1,0)</f>
        <v>0</v>
      </c>
    </row>
    <row r="1187" spans="40:47">
      <c r="AN1187" s="4">
        <v>33</v>
      </c>
      <c r="AO1187" s="4">
        <v>3</v>
      </c>
      <c r="AP1187" s="4">
        <v>6</v>
      </c>
      <c r="AQ1187" s="4">
        <f ca="1">IF($AP1187=1,IF(INDIRECT(ADDRESS(($AN1187-1)*3+$AO1187+5,$AP1187+7))="",0,INDIRECT(ADDRESS(($AN1187-1)*3+$AO1187+5,$AP1187+7))),IF(INDIRECT(ADDRESS(($AN1187-1)*3+$AO1187+5,$AP1187+7))="",0,IF(COUNTIF(INDIRECT(ADDRESS(($AN1187-1)*36+($AO1187-1)*12+6,COLUMN())):INDIRECT(ADDRESS(($AN1187-1)*36+($AO1187-1)*12+$AP1187+4,COLUMN())),INDIRECT(ADDRESS(($AN1187-1)*3+$AO1187+5,$AP1187+7)))&gt;=1,0,INDIRECT(ADDRESS(($AN1187-1)*3+$AO1187+5,$AP1187+7)))))</f>
        <v>0</v>
      </c>
      <c r="AR1187" s="4">
        <f ca="1">COUNTIF(INDIRECT("H"&amp;(ROW()+12*(($AN1187-1)*3+$AO1187)-ROW())/12+5):INDIRECT("S"&amp;(ROW()+12*(($AN1187-1)*3+$AO1187)-ROW())/12+5),AQ1187)</f>
        <v>0</v>
      </c>
      <c r="AU1187" s="4">
        <f ca="1">IF(AND(AQ1187&gt;0,AR1187&gt;0),COUNTIF(AU$6:AU1186,"&gt;0")+1,0)</f>
        <v>0</v>
      </c>
    </row>
    <row r="1188" spans="40:47">
      <c r="AN1188" s="4">
        <v>33</v>
      </c>
      <c r="AO1188" s="4">
        <v>3</v>
      </c>
      <c r="AP1188" s="4">
        <v>7</v>
      </c>
      <c r="AQ1188" s="4">
        <f ca="1">IF($AP1188=1,IF(INDIRECT(ADDRESS(($AN1188-1)*3+$AO1188+5,$AP1188+7))="",0,INDIRECT(ADDRESS(($AN1188-1)*3+$AO1188+5,$AP1188+7))),IF(INDIRECT(ADDRESS(($AN1188-1)*3+$AO1188+5,$AP1188+7))="",0,IF(COUNTIF(INDIRECT(ADDRESS(($AN1188-1)*36+($AO1188-1)*12+6,COLUMN())):INDIRECT(ADDRESS(($AN1188-1)*36+($AO1188-1)*12+$AP1188+4,COLUMN())),INDIRECT(ADDRESS(($AN1188-1)*3+$AO1188+5,$AP1188+7)))&gt;=1,0,INDIRECT(ADDRESS(($AN1188-1)*3+$AO1188+5,$AP1188+7)))))</f>
        <v>0</v>
      </c>
      <c r="AR1188" s="4">
        <f ca="1">COUNTIF(INDIRECT("H"&amp;(ROW()+12*(($AN1188-1)*3+$AO1188)-ROW())/12+5):INDIRECT("S"&amp;(ROW()+12*(($AN1188-1)*3+$AO1188)-ROW())/12+5),AQ1188)</f>
        <v>0</v>
      </c>
      <c r="AU1188" s="4">
        <f ca="1">IF(AND(AQ1188&gt;0,AR1188&gt;0),COUNTIF(AU$6:AU1187,"&gt;0")+1,0)</f>
        <v>0</v>
      </c>
    </row>
    <row r="1189" spans="40:47">
      <c r="AN1189" s="4">
        <v>33</v>
      </c>
      <c r="AO1189" s="4">
        <v>3</v>
      </c>
      <c r="AP1189" s="4">
        <v>8</v>
      </c>
      <c r="AQ1189" s="4">
        <f ca="1">IF($AP1189=1,IF(INDIRECT(ADDRESS(($AN1189-1)*3+$AO1189+5,$AP1189+7))="",0,INDIRECT(ADDRESS(($AN1189-1)*3+$AO1189+5,$AP1189+7))),IF(INDIRECT(ADDRESS(($AN1189-1)*3+$AO1189+5,$AP1189+7))="",0,IF(COUNTIF(INDIRECT(ADDRESS(($AN1189-1)*36+($AO1189-1)*12+6,COLUMN())):INDIRECT(ADDRESS(($AN1189-1)*36+($AO1189-1)*12+$AP1189+4,COLUMN())),INDIRECT(ADDRESS(($AN1189-1)*3+$AO1189+5,$AP1189+7)))&gt;=1,0,INDIRECT(ADDRESS(($AN1189-1)*3+$AO1189+5,$AP1189+7)))))</f>
        <v>0</v>
      </c>
      <c r="AR1189" s="4">
        <f ca="1">COUNTIF(INDIRECT("H"&amp;(ROW()+12*(($AN1189-1)*3+$AO1189)-ROW())/12+5):INDIRECT("S"&amp;(ROW()+12*(($AN1189-1)*3+$AO1189)-ROW())/12+5),AQ1189)</f>
        <v>0</v>
      </c>
      <c r="AU1189" s="4">
        <f ca="1">IF(AND(AQ1189&gt;0,AR1189&gt;0),COUNTIF(AU$6:AU1188,"&gt;0")+1,0)</f>
        <v>0</v>
      </c>
    </row>
    <row r="1190" spans="40:47">
      <c r="AN1190" s="4">
        <v>33</v>
      </c>
      <c r="AO1190" s="4">
        <v>3</v>
      </c>
      <c r="AP1190" s="4">
        <v>9</v>
      </c>
      <c r="AQ1190" s="4">
        <f ca="1">IF($AP1190=1,IF(INDIRECT(ADDRESS(($AN1190-1)*3+$AO1190+5,$AP1190+7))="",0,INDIRECT(ADDRESS(($AN1190-1)*3+$AO1190+5,$AP1190+7))),IF(INDIRECT(ADDRESS(($AN1190-1)*3+$AO1190+5,$AP1190+7))="",0,IF(COUNTIF(INDIRECT(ADDRESS(($AN1190-1)*36+($AO1190-1)*12+6,COLUMN())):INDIRECT(ADDRESS(($AN1190-1)*36+($AO1190-1)*12+$AP1190+4,COLUMN())),INDIRECT(ADDRESS(($AN1190-1)*3+$AO1190+5,$AP1190+7)))&gt;=1,0,INDIRECT(ADDRESS(($AN1190-1)*3+$AO1190+5,$AP1190+7)))))</f>
        <v>0</v>
      </c>
      <c r="AR1190" s="4">
        <f ca="1">COUNTIF(INDIRECT("H"&amp;(ROW()+12*(($AN1190-1)*3+$AO1190)-ROW())/12+5):INDIRECT("S"&amp;(ROW()+12*(($AN1190-1)*3+$AO1190)-ROW())/12+5),AQ1190)</f>
        <v>0</v>
      </c>
      <c r="AU1190" s="4">
        <f ca="1">IF(AND(AQ1190&gt;0,AR1190&gt;0),COUNTIF(AU$6:AU1189,"&gt;0")+1,0)</f>
        <v>0</v>
      </c>
    </row>
    <row r="1191" spans="40:47">
      <c r="AN1191" s="4">
        <v>33</v>
      </c>
      <c r="AO1191" s="4">
        <v>3</v>
      </c>
      <c r="AP1191" s="4">
        <v>10</v>
      </c>
      <c r="AQ1191" s="4">
        <f ca="1">IF($AP1191=1,IF(INDIRECT(ADDRESS(($AN1191-1)*3+$AO1191+5,$AP1191+7))="",0,INDIRECT(ADDRESS(($AN1191-1)*3+$AO1191+5,$AP1191+7))),IF(INDIRECT(ADDRESS(($AN1191-1)*3+$AO1191+5,$AP1191+7))="",0,IF(COUNTIF(INDIRECT(ADDRESS(($AN1191-1)*36+($AO1191-1)*12+6,COLUMN())):INDIRECT(ADDRESS(($AN1191-1)*36+($AO1191-1)*12+$AP1191+4,COLUMN())),INDIRECT(ADDRESS(($AN1191-1)*3+$AO1191+5,$AP1191+7)))&gt;=1,0,INDIRECT(ADDRESS(($AN1191-1)*3+$AO1191+5,$AP1191+7)))))</f>
        <v>0</v>
      </c>
      <c r="AR1191" s="4">
        <f ca="1">COUNTIF(INDIRECT("H"&amp;(ROW()+12*(($AN1191-1)*3+$AO1191)-ROW())/12+5):INDIRECT("S"&amp;(ROW()+12*(($AN1191-1)*3+$AO1191)-ROW())/12+5),AQ1191)</f>
        <v>0</v>
      </c>
      <c r="AU1191" s="4">
        <f ca="1">IF(AND(AQ1191&gt;0,AR1191&gt;0),COUNTIF(AU$6:AU1190,"&gt;0")+1,0)</f>
        <v>0</v>
      </c>
    </row>
    <row r="1192" spans="40:47">
      <c r="AN1192" s="4">
        <v>33</v>
      </c>
      <c r="AO1192" s="4">
        <v>3</v>
      </c>
      <c r="AP1192" s="4">
        <v>11</v>
      </c>
      <c r="AQ1192" s="4">
        <f ca="1">IF($AP1192=1,IF(INDIRECT(ADDRESS(($AN1192-1)*3+$AO1192+5,$AP1192+7))="",0,INDIRECT(ADDRESS(($AN1192-1)*3+$AO1192+5,$AP1192+7))),IF(INDIRECT(ADDRESS(($AN1192-1)*3+$AO1192+5,$AP1192+7))="",0,IF(COUNTIF(INDIRECT(ADDRESS(($AN1192-1)*36+($AO1192-1)*12+6,COLUMN())):INDIRECT(ADDRESS(($AN1192-1)*36+($AO1192-1)*12+$AP1192+4,COLUMN())),INDIRECT(ADDRESS(($AN1192-1)*3+$AO1192+5,$AP1192+7)))&gt;=1,0,INDIRECT(ADDRESS(($AN1192-1)*3+$AO1192+5,$AP1192+7)))))</f>
        <v>0</v>
      </c>
      <c r="AR1192" s="4">
        <f ca="1">COUNTIF(INDIRECT("H"&amp;(ROW()+12*(($AN1192-1)*3+$AO1192)-ROW())/12+5):INDIRECT("S"&amp;(ROW()+12*(($AN1192-1)*3+$AO1192)-ROW())/12+5),AQ1192)</f>
        <v>0</v>
      </c>
      <c r="AU1192" s="4">
        <f ca="1">IF(AND(AQ1192&gt;0,AR1192&gt;0),COUNTIF(AU$6:AU1191,"&gt;0")+1,0)</f>
        <v>0</v>
      </c>
    </row>
    <row r="1193" spans="40:47">
      <c r="AN1193" s="77">
        <v>33</v>
      </c>
      <c r="AO1193" s="77">
        <v>3</v>
      </c>
      <c r="AP1193" s="77">
        <v>12</v>
      </c>
      <c r="AQ1193" s="4">
        <f ca="1">IF($AP1193=1,IF(INDIRECT(ADDRESS(($AN1193-1)*3+$AO1193+5,$AP1193+7))="",0,INDIRECT(ADDRESS(($AN1193-1)*3+$AO1193+5,$AP1193+7))),IF(INDIRECT(ADDRESS(($AN1193-1)*3+$AO1193+5,$AP1193+7))="",0,IF(COUNTIF(INDIRECT(ADDRESS(($AN1193-1)*36+($AO1193-1)*12+6,COLUMN())):INDIRECT(ADDRESS(($AN1193-1)*36+($AO1193-1)*12+$AP1193+4,COLUMN())),INDIRECT(ADDRESS(($AN1193-1)*3+$AO1193+5,$AP1193+7)))&gt;=1,0,INDIRECT(ADDRESS(($AN1193-1)*3+$AO1193+5,$AP1193+7)))))</f>
        <v>0</v>
      </c>
      <c r="AR1193" s="4">
        <f ca="1">COUNTIF(INDIRECT("H"&amp;(ROW()+12*(($AN1193-1)*3+$AO1193)-ROW())/12+5):INDIRECT("S"&amp;(ROW()+12*(($AN1193-1)*3+$AO1193)-ROW())/12+5),AQ1193)</f>
        <v>0</v>
      </c>
      <c r="AU1193" s="4">
        <f ca="1">IF(AND(AQ1193&gt;0,AR1193&gt;0),COUNTIF(AU$6:AU1192,"&gt;0")+1,0)</f>
        <v>0</v>
      </c>
    </row>
    <row r="1194" spans="40:47">
      <c r="AN1194" s="4">
        <v>34</v>
      </c>
      <c r="AO1194" s="4">
        <v>1</v>
      </c>
      <c r="AP1194" s="4">
        <v>1</v>
      </c>
      <c r="AQ1194" s="4">
        <f ca="1">IF($AP1194=1,IF(INDIRECT(ADDRESS(($AN1194-1)*3+$AO1194+5,$AP1194+7))="",0,INDIRECT(ADDRESS(($AN1194-1)*3+$AO1194+5,$AP1194+7))),IF(INDIRECT(ADDRESS(($AN1194-1)*3+$AO1194+5,$AP1194+7))="",0,IF(COUNTIF(INDIRECT(ADDRESS(($AN1194-1)*36+($AO1194-1)*12+6,COLUMN())):INDIRECT(ADDRESS(($AN1194-1)*36+($AO1194-1)*12+$AP1194+4,COLUMN())),INDIRECT(ADDRESS(($AN1194-1)*3+$AO1194+5,$AP1194+7)))&gt;=1,0,INDIRECT(ADDRESS(($AN1194-1)*3+$AO1194+5,$AP1194+7)))))</f>
        <v>0</v>
      </c>
      <c r="AR1194" s="4">
        <f ca="1">COUNTIF(INDIRECT("H"&amp;(ROW()+12*(($AN1194-1)*3+$AO1194)-ROW())/12+5):INDIRECT("S"&amp;(ROW()+12*(($AN1194-1)*3+$AO1194)-ROW())/12+5),AQ1194)</f>
        <v>0</v>
      </c>
      <c r="AU1194" s="4">
        <f ca="1">IF(AND(AQ1194&gt;0,AR1194&gt;0),COUNTIF(AU$6:AU1193,"&gt;0")+1,0)</f>
        <v>0</v>
      </c>
    </row>
    <row r="1195" spans="40:47">
      <c r="AN1195" s="4">
        <v>34</v>
      </c>
      <c r="AO1195" s="4">
        <v>1</v>
      </c>
      <c r="AP1195" s="4">
        <v>2</v>
      </c>
      <c r="AQ1195" s="4">
        <f ca="1">IF($AP1195=1,IF(INDIRECT(ADDRESS(($AN1195-1)*3+$AO1195+5,$AP1195+7))="",0,INDIRECT(ADDRESS(($AN1195-1)*3+$AO1195+5,$AP1195+7))),IF(INDIRECT(ADDRESS(($AN1195-1)*3+$AO1195+5,$AP1195+7))="",0,IF(COUNTIF(INDIRECT(ADDRESS(($AN1195-1)*36+($AO1195-1)*12+6,COLUMN())):INDIRECT(ADDRESS(($AN1195-1)*36+($AO1195-1)*12+$AP1195+4,COLUMN())),INDIRECT(ADDRESS(($AN1195-1)*3+$AO1195+5,$AP1195+7)))&gt;=1,0,INDIRECT(ADDRESS(($AN1195-1)*3+$AO1195+5,$AP1195+7)))))</f>
        <v>0</v>
      </c>
      <c r="AR1195" s="4">
        <f ca="1">COUNTIF(INDIRECT("H"&amp;(ROW()+12*(($AN1195-1)*3+$AO1195)-ROW())/12+5):INDIRECT("S"&amp;(ROW()+12*(($AN1195-1)*3+$AO1195)-ROW())/12+5),AQ1195)</f>
        <v>0</v>
      </c>
      <c r="AU1195" s="4">
        <f ca="1">IF(AND(AQ1195&gt;0,AR1195&gt;0),COUNTIF(AU$6:AU1194,"&gt;0")+1,0)</f>
        <v>0</v>
      </c>
    </row>
    <row r="1196" spans="40:47">
      <c r="AN1196" s="4">
        <v>34</v>
      </c>
      <c r="AO1196" s="4">
        <v>1</v>
      </c>
      <c r="AP1196" s="4">
        <v>3</v>
      </c>
      <c r="AQ1196" s="4">
        <f ca="1">IF($AP1196=1,IF(INDIRECT(ADDRESS(($AN1196-1)*3+$AO1196+5,$AP1196+7))="",0,INDIRECT(ADDRESS(($AN1196-1)*3+$AO1196+5,$AP1196+7))),IF(INDIRECT(ADDRESS(($AN1196-1)*3+$AO1196+5,$AP1196+7))="",0,IF(COUNTIF(INDIRECT(ADDRESS(($AN1196-1)*36+($AO1196-1)*12+6,COLUMN())):INDIRECT(ADDRESS(($AN1196-1)*36+($AO1196-1)*12+$AP1196+4,COLUMN())),INDIRECT(ADDRESS(($AN1196-1)*3+$AO1196+5,$AP1196+7)))&gt;=1,0,INDIRECT(ADDRESS(($AN1196-1)*3+$AO1196+5,$AP1196+7)))))</f>
        <v>0</v>
      </c>
      <c r="AR1196" s="4">
        <f ca="1">COUNTIF(INDIRECT("H"&amp;(ROW()+12*(($AN1196-1)*3+$AO1196)-ROW())/12+5):INDIRECT("S"&amp;(ROW()+12*(($AN1196-1)*3+$AO1196)-ROW())/12+5),AQ1196)</f>
        <v>0</v>
      </c>
      <c r="AU1196" s="4">
        <f ca="1">IF(AND(AQ1196&gt;0,AR1196&gt;0),COUNTIF(AU$6:AU1195,"&gt;0")+1,0)</f>
        <v>0</v>
      </c>
    </row>
    <row r="1197" spans="40:47">
      <c r="AN1197" s="4">
        <v>34</v>
      </c>
      <c r="AO1197" s="4">
        <v>1</v>
      </c>
      <c r="AP1197" s="4">
        <v>4</v>
      </c>
      <c r="AQ1197" s="4">
        <f ca="1">IF($AP1197=1,IF(INDIRECT(ADDRESS(($AN1197-1)*3+$AO1197+5,$AP1197+7))="",0,INDIRECT(ADDRESS(($AN1197-1)*3+$AO1197+5,$AP1197+7))),IF(INDIRECT(ADDRESS(($AN1197-1)*3+$AO1197+5,$AP1197+7))="",0,IF(COUNTIF(INDIRECT(ADDRESS(($AN1197-1)*36+($AO1197-1)*12+6,COLUMN())):INDIRECT(ADDRESS(($AN1197-1)*36+($AO1197-1)*12+$AP1197+4,COLUMN())),INDIRECT(ADDRESS(($AN1197-1)*3+$AO1197+5,$AP1197+7)))&gt;=1,0,INDIRECT(ADDRESS(($AN1197-1)*3+$AO1197+5,$AP1197+7)))))</f>
        <v>0</v>
      </c>
      <c r="AR1197" s="4">
        <f ca="1">COUNTIF(INDIRECT("H"&amp;(ROW()+12*(($AN1197-1)*3+$AO1197)-ROW())/12+5):INDIRECT("S"&amp;(ROW()+12*(($AN1197-1)*3+$AO1197)-ROW())/12+5),AQ1197)</f>
        <v>0</v>
      </c>
      <c r="AU1197" s="4">
        <f ca="1">IF(AND(AQ1197&gt;0,AR1197&gt;0),COUNTIF(AU$6:AU1196,"&gt;0")+1,0)</f>
        <v>0</v>
      </c>
    </row>
    <row r="1198" spans="40:47">
      <c r="AN1198" s="4">
        <v>34</v>
      </c>
      <c r="AO1198" s="4">
        <v>1</v>
      </c>
      <c r="AP1198" s="4">
        <v>5</v>
      </c>
      <c r="AQ1198" s="4">
        <f ca="1">IF($AP1198=1,IF(INDIRECT(ADDRESS(($AN1198-1)*3+$AO1198+5,$AP1198+7))="",0,INDIRECT(ADDRESS(($AN1198-1)*3+$AO1198+5,$AP1198+7))),IF(INDIRECT(ADDRESS(($AN1198-1)*3+$AO1198+5,$AP1198+7))="",0,IF(COUNTIF(INDIRECT(ADDRESS(($AN1198-1)*36+($AO1198-1)*12+6,COLUMN())):INDIRECT(ADDRESS(($AN1198-1)*36+($AO1198-1)*12+$AP1198+4,COLUMN())),INDIRECT(ADDRESS(($AN1198-1)*3+$AO1198+5,$AP1198+7)))&gt;=1,0,INDIRECT(ADDRESS(($AN1198-1)*3+$AO1198+5,$AP1198+7)))))</f>
        <v>0</v>
      </c>
      <c r="AR1198" s="4">
        <f ca="1">COUNTIF(INDIRECT("H"&amp;(ROW()+12*(($AN1198-1)*3+$AO1198)-ROW())/12+5):INDIRECT("S"&amp;(ROW()+12*(($AN1198-1)*3+$AO1198)-ROW())/12+5),AQ1198)</f>
        <v>0</v>
      </c>
      <c r="AU1198" s="4">
        <f ca="1">IF(AND(AQ1198&gt;0,AR1198&gt;0),COUNTIF(AU$6:AU1197,"&gt;0")+1,0)</f>
        <v>0</v>
      </c>
    </row>
    <row r="1199" spans="40:47">
      <c r="AN1199" s="4">
        <v>34</v>
      </c>
      <c r="AO1199" s="4">
        <v>1</v>
      </c>
      <c r="AP1199" s="4">
        <v>6</v>
      </c>
      <c r="AQ1199" s="4">
        <f ca="1">IF($AP1199=1,IF(INDIRECT(ADDRESS(($AN1199-1)*3+$AO1199+5,$AP1199+7))="",0,INDIRECT(ADDRESS(($AN1199-1)*3+$AO1199+5,$AP1199+7))),IF(INDIRECT(ADDRESS(($AN1199-1)*3+$AO1199+5,$AP1199+7))="",0,IF(COUNTIF(INDIRECT(ADDRESS(($AN1199-1)*36+($AO1199-1)*12+6,COLUMN())):INDIRECT(ADDRESS(($AN1199-1)*36+($AO1199-1)*12+$AP1199+4,COLUMN())),INDIRECT(ADDRESS(($AN1199-1)*3+$AO1199+5,$AP1199+7)))&gt;=1,0,INDIRECT(ADDRESS(($AN1199-1)*3+$AO1199+5,$AP1199+7)))))</f>
        <v>0</v>
      </c>
      <c r="AR1199" s="4">
        <f ca="1">COUNTIF(INDIRECT("H"&amp;(ROW()+12*(($AN1199-1)*3+$AO1199)-ROW())/12+5):INDIRECT("S"&amp;(ROW()+12*(($AN1199-1)*3+$AO1199)-ROW())/12+5),AQ1199)</f>
        <v>0</v>
      </c>
      <c r="AU1199" s="4">
        <f ca="1">IF(AND(AQ1199&gt;0,AR1199&gt;0),COUNTIF(AU$6:AU1198,"&gt;0")+1,0)</f>
        <v>0</v>
      </c>
    </row>
    <row r="1200" spans="40:47">
      <c r="AN1200" s="4">
        <v>34</v>
      </c>
      <c r="AO1200" s="4">
        <v>1</v>
      </c>
      <c r="AP1200" s="4">
        <v>7</v>
      </c>
      <c r="AQ1200" s="4">
        <f ca="1">IF($AP1200=1,IF(INDIRECT(ADDRESS(($AN1200-1)*3+$AO1200+5,$AP1200+7))="",0,INDIRECT(ADDRESS(($AN1200-1)*3+$AO1200+5,$AP1200+7))),IF(INDIRECT(ADDRESS(($AN1200-1)*3+$AO1200+5,$AP1200+7))="",0,IF(COUNTIF(INDIRECT(ADDRESS(($AN1200-1)*36+($AO1200-1)*12+6,COLUMN())):INDIRECT(ADDRESS(($AN1200-1)*36+($AO1200-1)*12+$AP1200+4,COLUMN())),INDIRECT(ADDRESS(($AN1200-1)*3+$AO1200+5,$AP1200+7)))&gt;=1,0,INDIRECT(ADDRESS(($AN1200-1)*3+$AO1200+5,$AP1200+7)))))</f>
        <v>0</v>
      </c>
      <c r="AR1200" s="4">
        <f ca="1">COUNTIF(INDIRECT("H"&amp;(ROW()+12*(($AN1200-1)*3+$AO1200)-ROW())/12+5):INDIRECT("S"&amp;(ROW()+12*(($AN1200-1)*3+$AO1200)-ROW())/12+5),AQ1200)</f>
        <v>0</v>
      </c>
      <c r="AU1200" s="4">
        <f ca="1">IF(AND(AQ1200&gt;0,AR1200&gt;0),COUNTIF(AU$6:AU1199,"&gt;0")+1,0)</f>
        <v>0</v>
      </c>
    </row>
    <row r="1201" spans="40:47">
      <c r="AN1201" s="4">
        <v>34</v>
      </c>
      <c r="AO1201" s="4">
        <v>1</v>
      </c>
      <c r="AP1201" s="4">
        <v>8</v>
      </c>
      <c r="AQ1201" s="4">
        <f ca="1">IF($AP1201=1,IF(INDIRECT(ADDRESS(($AN1201-1)*3+$AO1201+5,$AP1201+7))="",0,INDIRECT(ADDRESS(($AN1201-1)*3+$AO1201+5,$AP1201+7))),IF(INDIRECT(ADDRESS(($AN1201-1)*3+$AO1201+5,$AP1201+7))="",0,IF(COUNTIF(INDIRECT(ADDRESS(($AN1201-1)*36+($AO1201-1)*12+6,COLUMN())):INDIRECT(ADDRESS(($AN1201-1)*36+($AO1201-1)*12+$AP1201+4,COLUMN())),INDIRECT(ADDRESS(($AN1201-1)*3+$AO1201+5,$AP1201+7)))&gt;=1,0,INDIRECT(ADDRESS(($AN1201-1)*3+$AO1201+5,$AP1201+7)))))</f>
        <v>0</v>
      </c>
      <c r="AR1201" s="4">
        <f ca="1">COUNTIF(INDIRECT("H"&amp;(ROW()+12*(($AN1201-1)*3+$AO1201)-ROW())/12+5):INDIRECT("S"&amp;(ROW()+12*(($AN1201-1)*3+$AO1201)-ROW())/12+5),AQ1201)</f>
        <v>0</v>
      </c>
      <c r="AU1201" s="4">
        <f ca="1">IF(AND(AQ1201&gt;0,AR1201&gt;0),COUNTIF(AU$6:AU1200,"&gt;0")+1,0)</f>
        <v>0</v>
      </c>
    </row>
    <row r="1202" spans="40:47">
      <c r="AN1202" s="4">
        <v>34</v>
      </c>
      <c r="AO1202" s="4">
        <v>1</v>
      </c>
      <c r="AP1202" s="4">
        <v>9</v>
      </c>
      <c r="AQ1202" s="4">
        <f ca="1">IF($AP1202=1,IF(INDIRECT(ADDRESS(($AN1202-1)*3+$AO1202+5,$AP1202+7))="",0,INDIRECT(ADDRESS(($AN1202-1)*3+$AO1202+5,$AP1202+7))),IF(INDIRECT(ADDRESS(($AN1202-1)*3+$AO1202+5,$AP1202+7))="",0,IF(COUNTIF(INDIRECT(ADDRESS(($AN1202-1)*36+($AO1202-1)*12+6,COLUMN())):INDIRECT(ADDRESS(($AN1202-1)*36+($AO1202-1)*12+$AP1202+4,COLUMN())),INDIRECT(ADDRESS(($AN1202-1)*3+$AO1202+5,$AP1202+7)))&gt;=1,0,INDIRECT(ADDRESS(($AN1202-1)*3+$AO1202+5,$AP1202+7)))))</f>
        <v>0</v>
      </c>
      <c r="AR1202" s="4">
        <f ca="1">COUNTIF(INDIRECT("H"&amp;(ROW()+12*(($AN1202-1)*3+$AO1202)-ROW())/12+5):INDIRECT("S"&amp;(ROW()+12*(($AN1202-1)*3+$AO1202)-ROW())/12+5),AQ1202)</f>
        <v>0</v>
      </c>
      <c r="AU1202" s="4">
        <f ca="1">IF(AND(AQ1202&gt;0,AR1202&gt;0),COUNTIF(AU$6:AU1201,"&gt;0")+1,0)</f>
        <v>0</v>
      </c>
    </row>
    <row r="1203" spans="40:47">
      <c r="AN1203" s="4">
        <v>34</v>
      </c>
      <c r="AO1203" s="4">
        <v>1</v>
      </c>
      <c r="AP1203" s="4">
        <v>10</v>
      </c>
      <c r="AQ1203" s="4">
        <f ca="1">IF($AP1203=1,IF(INDIRECT(ADDRESS(($AN1203-1)*3+$AO1203+5,$AP1203+7))="",0,INDIRECT(ADDRESS(($AN1203-1)*3+$AO1203+5,$AP1203+7))),IF(INDIRECT(ADDRESS(($AN1203-1)*3+$AO1203+5,$AP1203+7))="",0,IF(COUNTIF(INDIRECT(ADDRESS(($AN1203-1)*36+($AO1203-1)*12+6,COLUMN())):INDIRECT(ADDRESS(($AN1203-1)*36+($AO1203-1)*12+$AP1203+4,COLUMN())),INDIRECT(ADDRESS(($AN1203-1)*3+$AO1203+5,$AP1203+7)))&gt;=1,0,INDIRECT(ADDRESS(($AN1203-1)*3+$AO1203+5,$AP1203+7)))))</f>
        <v>0</v>
      </c>
      <c r="AR1203" s="4">
        <f ca="1">COUNTIF(INDIRECT("H"&amp;(ROW()+12*(($AN1203-1)*3+$AO1203)-ROW())/12+5):INDIRECT("S"&amp;(ROW()+12*(($AN1203-1)*3+$AO1203)-ROW())/12+5),AQ1203)</f>
        <v>0</v>
      </c>
      <c r="AU1203" s="4">
        <f ca="1">IF(AND(AQ1203&gt;0,AR1203&gt;0),COUNTIF(AU$6:AU1202,"&gt;0")+1,0)</f>
        <v>0</v>
      </c>
    </row>
    <row r="1204" spans="40:47">
      <c r="AN1204" s="4">
        <v>34</v>
      </c>
      <c r="AO1204" s="4">
        <v>1</v>
      </c>
      <c r="AP1204" s="4">
        <v>11</v>
      </c>
      <c r="AQ1204" s="4">
        <f ca="1">IF($AP1204=1,IF(INDIRECT(ADDRESS(($AN1204-1)*3+$AO1204+5,$AP1204+7))="",0,INDIRECT(ADDRESS(($AN1204-1)*3+$AO1204+5,$AP1204+7))),IF(INDIRECT(ADDRESS(($AN1204-1)*3+$AO1204+5,$AP1204+7))="",0,IF(COUNTIF(INDIRECT(ADDRESS(($AN1204-1)*36+($AO1204-1)*12+6,COLUMN())):INDIRECT(ADDRESS(($AN1204-1)*36+($AO1204-1)*12+$AP1204+4,COLUMN())),INDIRECT(ADDRESS(($AN1204-1)*3+$AO1204+5,$AP1204+7)))&gt;=1,0,INDIRECT(ADDRESS(($AN1204-1)*3+$AO1204+5,$AP1204+7)))))</f>
        <v>0</v>
      </c>
      <c r="AR1204" s="4">
        <f ca="1">COUNTIF(INDIRECT("H"&amp;(ROW()+12*(($AN1204-1)*3+$AO1204)-ROW())/12+5):INDIRECT("S"&amp;(ROW()+12*(($AN1204-1)*3+$AO1204)-ROW())/12+5),AQ1204)</f>
        <v>0</v>
      </c>
      <c r="AU1204" s="4">
        <f ca="1">IF(AND(AQ1204&gt;0,AR1204&gt;0),COUNTIF(AU$6:AU1203,"&gt;0")+1,0)</f>
        <v>0</v>
      </c>
    </row>
    <row r="1205" spans="40:47">
      <c r="AN1205" s="4">
        <v>34</v>
      </c>
      <c r="AO1205" s="4">
        <v>1</v>
      </c>
      <c r="AP1205" s="4">
        <v>12</v>
      </c>
      <c r="AQ1205" s="4">
        <f ca="1">IF($AP1205=1,IF(INDIRECT(ADDRESS(($AN1205-1)*3+$AO1205+5,$AP1205+7))="",0,INDIRECT(ADDRESS(($AN1205-1)*3+$AO1205+5,$AP1205+7))),IF(INDIRECT(ADDRESS(($AN1205-1)*3+$AO1205+5,$AP1205+7))="",0,IF(COUNTIF(INDIRECT(ADDRESS(($AN1205-1)*36+($AO1205-1)*12+6,COLUMN())):INDIRECT(ADDRESS(($AN1205-1)*36+($AO1205-1)*12+$AP1205+4,COLUMN())),INDIRECT(ADDRESS(($AN1205-1)*3+$AO1205+5,$AP1205+7)))&gt;=1,0,INDIRECT(ADDRESS(($AN1205-1)*3+$AO1205+5,$AP1205+7)))))</f>
        <v>0</v>
      </c>
      <c r="AR1205" s="4">
        <f ca="1">COUNTIF(INDIRECT("H"&amp;(ROW()+12*(($AN1205-1)*3+$AO1205)-ROW())/12+5):INDIRECT("S"&amp;(ROW()+12*(($AN1205-1)*3+$AO1205)-ROW())/12+5),AQ1205)</f>
        <v>0</v>
      </c>
      <c r="AU1205" s="4">
        <f ca="1">IF(AND(AQ1205&gt;0,AR1205&gt;0),COUNTIF(AU$6:AU1204,"&gt;0")+1,0)</f>
        <v>0</v>
      </c>
    </row>
    <row r="1206" spans="40:47">
      <c r="AN1206" s="4">
        <v>34</v>
      </c>
      <c r="AO1206" s="4">
        <v>2</v>
      </c>
      <c r="AP1206" s="4">
        <v>1</v>
      </c>
      <c r="AQ1206" s="4">
        <f ca="1">IF($AP1206=1,IF(INDIRECT(ADDRESS(($AN1206-1)*3+$AO1206+5,$AP1206+7))="",0,INDIRECT(ADDRESS(($AN1206-1)*3+$AO1206+5,$AP1206+7))),IF(INDIRECT(ADDRESS(($AN1206-1)*3+$AO1206+5,$AP1206+7))="",0,IF(COUNTIF(INDIRECT(ADDRESS(($AN1206-1)*36+($AO1206-1)*12+6,COLUMN())):INDIRECT(ADDRESS(($AN1206-1)*36+($AO1206-1)*12+$AP1206+4,COLUMN())),INDIRECT(ADDRESS(($AN1206-1)*3+$AO1206+5,$AP1206+7)))&gt;=1,0,INDIRECT(ADDRESS(($AN1206-1)*3+$AO1206+5,$AP1206+7)))))</f>
        <v>0</v>
      </c>
      <c r="AR1206" s="4">
        <f ca="1">COUNTIF(INDIRECT("H"&amp;(ROW()+12*(($AN1206-1)*3+$AO1206)-ROW())/12+5):INDIRECT("S"&amp;(ROW()+12*(($AN1206-1)*3+$AO1206)-ROW())/12+5),AQ1206)</f>
        <v>0</v>
      </c>
      <c r="AU1206" s="4">
        <f ca="1">IF(AND(AQ1206&gt;0,AR1206&gt;0),COUNTIF(AU$6:AU1205,"&gt;0")+1,0)</f>
        <v>0</v>
      </c>
    </row>
    <row r="1207" spans="40:47">
      <c r="AN1207" s="4">
        <v>34</v>
      </c>
      <c r="AO1207" s="4">
        <v>2</v>
      </c>
      <c r="AP1207" s="4">
        <v>2</v>
      </c>
      <c r="AQ1207" s="4">
        <f ca="1">IF($AP1207=1,IF(INDIRECT(ADDRESS(($AN1207-1)*3+$AO1207+5,$AP1207+7))="",0,INDIRECT(ADDRESS(($AN1207-1)*3+$AO1207+5,$AP1207+7))),IF(INDIRECT(ADDRESS(($AN1207-1)*3+$AO1207+5,$AP1207+7))="",0,IF(COUNTIF(INDIRECT(ADDRESS(($AN1207-1)*36+($AO1207-1)*12+6,COLUMN())):INDIRECT(ADDRESS(($AN1207-1)*36+($AO1207-1)*12+$AP1207+4,COLUMN())),INDIRECT(ADDRESS(($AN1207-1)*3+$AO1207+5,$AP1207+7)))&gt;=1,0,INDIRECT(ADDRESS(($AN1207-1)*3+$AO1207+5,$AP1207+7)))))</f>
        <v>0</v>
      </c>
      <c r="AR1207" s="4">
        <f ca="1">COUNTIF(INDIRECT("H"&amp;(ROW()+12*(($AN1207-1)*3+$AO1207)-ROW())/12+5):INDIRECT("S"&amp;(ROW()+12*(($AN1207-1)*3+$AO1207)-ROW())/12+5),AQ1207)</f>
        <v>0</v>
      </c>
      <c r="AU1207" s="4">
        <f ca="1">IF(AND(AQ1207&gt;0,AR1207&gt;0),COUNTIF(AU$6:AU1206,"&gt;0")+1,0)</f>
        <v>0</v>
      </c>
    </row>
    <row r="1208" spans="40:47">
      <c r="AN1208" s="4">
        <v>34</v>
      </c>
      <c r="AO1208" s="4">
        <v>2</v>
      </c>
      <c r="AP1208" s="4">
        <v>3</v>
      </c>
      <c r="AQ1208" s="4">
        <f ca="1">IF($AP1208=1,IF(INDIRECT(ADDRESS(($AN1208-1)*3+$AO1208+5,$AP1208+7))="",0,INDIRECT(ADDRESS(($AN1208-1)*3+$AO1208+5,$AP1208+7))),IF(INDIRECT(ADDRESS(($AN1208-1)*3+$AO1208+5,$AP1208+7))="",0,IF(COUNTIF(INDIRECT(ADDRESS(($AN1208-1)*36+($AO1208-1)*12+6,COLUMN())):INDIRECT(ADDRESS(($AN1208-1)*36+($AO1208-1)*12+$AP1208+4,COLUMN())),INDIRECT(ADDRESS(($AN1208-1)*3+$AO1208+5,$AP1208+7)))&gt;=1,0,INDIRECT(ADDRESS(($AN1208-1)*3+$AO1208+5,$AP1208+7)))))</f>
        <v>0</v>
      </c>
      <c r="AR1208" s="4">
        <f ca="1">COUNTIF(INDIRECT("H"&amp;(ROW()+12*(($AN1208-1)*3+$AO1208)-ROW())/12+5):INDIRECT("S"&amp;(ROW()+12*(($AN1208-1)*3+$AO1208)-ROW())/12+5),AQ1208)</f>
        <v>0</v>
      </c>
      <c r="AU1208" s="4">
        <f ca="1">IF(AND(AQ1208&gt;0,AR1208&gt;0),COUNTIF(AU$6:AU1207,"&gt;0")+1,0)</f>
        <v>0</v>
      </c>
    </row>
    <row r="1209" spans="40:47">
      <c r="AN1209" s="4">
        <v>34</v>
      </c>
      <c r="AO1209" s="4">
        <v>2</v>
      </c>
      <c r="AP1209" s="4">
        <v>4</v>
      </c>
      <c r="AQ1209" s="4">
        <f ca="1">IF($AP1209=1,IF(INDIRECT(ADDRESS(($AN1209-1)*3+$AO1209+5,$AP1209+7))="",0,INDIRECT(ADDRESS(($AN1209-1)*3+$AO1209+5,$AP1209+7))),IF(INDIRECT(ADDRESS(($AN1209-1)*3+$AO1209+5,$AP1209+7))="",0,IF(COUNTIF(INDIRECT(ADDRESS(($AN1209-1)*36+($AO1209-1)*12+6,COLUMN())):INDIRECT(ADDRESS(($AN1209-1)*36+($AO1209-1)*12+$AP1209+4,COLUMN())),INDIRECT(ADDRESS(($AN1209-1)*3+$AO1209+5,$AP1209+7)))&gt;=1,0,INDIRECT(ADDRESS(($AN1209-1)*3+$AO1209+5,$AP1209+7)))))</f>
        <v>0</v>
      </c>
      <c r="AR1209" s="4">
        <f ca="1">COUNTIF(INDIRECT("H"&amp;(ROW()+12*(($AN1209-1)*3+$AO1209)-ROW())/12+5):INDIRECT("S"&amp;(ROW()+12*(($AN1209-1)*3+$AO1209)-ROW())/12+5),AQ1209)</f>
        <v>0</v>
      </c>
      <c r="AU1209" s="4">
        <f ca="1">IF(AND(AQ1209&gt;0,AR1209&gt;0),COUNTIF(AU$6:AU1208,"&gt;0")+1,0)</f>
        <v>0</v>
      </c>
    </row>
    <row r="1210" spans="40:47">
      <c r="AN1210" s="4">
        <v>34</v>
      </c>
      <c r="AO1210" s="4">
        <v>2</v>
      </c>
      <c r="AP1210" s="4">
        <v>5</v>
      </c>
      <c r="AQ1210" s="4">
        <f ca="1">IF($AP1210=1,IF(INDIRECT(ADDRESS(($AN1210-1)*3+$AO1210+5,$AP1210+7))="",0,INDIRECT(ADDRESS(($AN1210-1)*3+$AO1210+5,$AP1210+7))),IF(INDIRECT(ADDRESS(($AN1210-1)*3+$AO1210+5,$AP1210+7))="",0,IF(COUNTIF(INDIRECT(ADDRESS(($AN1210-1)*36+($AO1210-1)*12+6,COLUMN())):INDIRECT(ADDRESS(($AN1210-1)*36+($AO1210-1)*12+$AP1210+4,COLUMN())),INDIRECT(ADDRESS(($AN1210-1)*3+$AO1210+5,$AP1210+7)))&gt;=1,0,INDIRECT(ADDRESS(($AN1210-1)*3+$AO1210+5,$AP1210+7)))))</f>
        <v>0</v>
      </c>
      <c r="AR1210" s="4">
        <f ca="1">COUNTIF(INDIRECT("H"&amp;(ROW()+12*(($AN1210-1)*3+$AO1210)-ROW())/12+5):INDIRECT("S"&amp;(ROW()+12*(($AN1210-1)*3+$AO1210)-ROW())/12+5),AQ1210)</f>
        <v>0</v>
      </c>
      <c r="AU1210" s="4">
        <f ca="1">IF(AND(AQ1210&gt;0,AR1210&gt;0),COUNTIF(AU$6:AU1209,"&gt;0")+1,0)</f>
        <v>0</v>
      </c>
    </row>
    <row r="1211" spans="40:47">
      <c r="AN1211" s="4">
        <v>34</v>
      </c>
      <c r="AO1211" s="4">
        <v>2</v>
      </c>
      <c r="AP1211" s="4">
        <v>6</v>
      </c>
      <c r="AQ1211" s="4">
        <f ca="1">IF($AP1211=1,IF(INDIRECT(ADDRESS(($AN1211-1)*3+$AO1211+5,$AP1211+7))="",0,INDIRECT(ADDRESS(($AN1211-1)*3+$AO1211+5,$AP1211+7))),IF(INDIRECT(ADDRESS(($AN1211-1)*3+$AO1211+5,$AP1211+7))="",0,IF(COUNTIF(INDIRECT(ADDRESS(($AN1211-1)*36+($AO1211-1)*12+6,COLUMN())):INDIRECT(ADDRESS(($AN1211-1)*36+($AO1211-1)*12+$AP1211+4,COLUMN())),INDIRECT(ADDRESS(($AN1211-1)*3+$AO1211+5,$AP1211+7)))&gt;=1,0,INDIRECT(ADDRESS(($AN1211-1)*3+$AO1211+5,$AP1211+7)))))</f>
        <v>0</v>
      </c>
      <c r="AR1211" s="4">
        <f ca="1">COUNTIF(INDIRECT("H"&amp;(ROW()+12*(($AN1211-1)*3+$AO1211)-ROW())/12+5):INDIRECT("S"&amp;(ROW()+12*(($AN1211-1)*3+$AO1211)-ROW())/12+5),AQ1211)</f>
        <v>0</v>
      </c>
      <c r="AU1211" s="4">
        <f ca="1">IF(AND(AQ1211&gt;0,AR1211&gt;0),COUNTIF(AU$6:AU1210,"&gt;0")+1,0)</f>
        <v>0</v>
      </c>
    </row>
    <row r="1212" spans="40:47">
      <c r="AN1212" s="4">
        <v>34</v>
      </c>
      <c r="AO1212" s="4">
        <v>2</v>
      </c>
      <c r="AP1212" s="4">
        <v>7</v>
      </c>
      <c r="AQ1212" s="4">
        <f ca="1">IF($AP1212=1,IF(INDIRECT(ADDRESS(($AN1212-1)*3+$AO1212+5,$AP1212+7))="",0,INDIRECT(ADDRESS(($AN1212-1)*3+$AO1212+5,$AP1212+7))),IF(INDIRECT(ADDRESS(($AN1212-1)*3+$AO1212+5,$AP1212+7))="",0,IF(COUNTIF(INDIRECT(ADDRESS(($AN1212-1)*36+($AO1212-1)*12+6,COLUMN())):INDIRECT(ADDRESS(($AN1212-1)*36+($AO1212-1)*12+$AP1212+4,COLUMN())),INDIRECT(ADDRESS(($AN1212-1)*3+$AO1212+5,$AP1212+7)))&gt;=1,0,INDIRECT(ADDRESS(($AN1212-1)*3+$AO1212+5,$AP1212+7)))))</f>
        <v>0</v>
      </c>
      <c r="AR1212" s="4">
        <f ca="1">COUNTIF(INDIRECT("H"&amp;(ROW()+12*(($AN1212-1)*3+$AO1212)-ROW())/12+5):INDIRECT("S"&amp;(ROW()+12*(($AN1212-1)*3+$AO1212)-ROW())/12+5),AQ1212)</f>
        <v>0</v>
      </c>
      <c r="AU1212" s="4">
        <f ca="1">IF(AND(AQ1212&gt;0,AR1212&gt;0),COUNTIF(AU$6:AU1211,"&gt;0")+1,0)</f>
        <v>0</v>
      </c>
    </row>
    <row r="1213" spans="40:47">
      <c r="AN1213" s="4">
        <v>34</v>
      </c>
      <c r="AO1213" s="4">
        <v>2</v>
      </c>
      <c r="AP1213" s="4">
        <v>8</v>
      </c>
      <c r="AQ1213" s="4">
        <f ca="1">IF($AP1213=1,IF(INDIRECT(ADDRESS(($AN1213-1)*3+$AO1213+5,$AP1213+7))="",0,INDIRECT(ADDRESS(($AN1213-1)*3+$AO1213+5,$AP1213+7))),IF(INDIRECT(ADDRESS(($AN1213-1)*3+$AO1213+5,$AP1213+7))="",0,IF(COUNTIF(INDIRECT(ADDRESS(($AN1213-1)*36+($AO1213-1)*12+6,COLUMN())):INDIRECT(ADDRESS(($AN1213-1)*36+($AO1213-1)*12+$AP1213+4,COLUMN())),INDIRECT(ADDRESS(($AN1213-1)*3+$AO1213+5,$AP1213+7)))&gt;=1,0,INDIRECT(ADDRESS(($AN1213-1)*3+$AO1213+5,$AP1213+7)))))</f>
        <v>0</v>
      </c>
      <c r="AR1213" s="4">
        <f ca="1">COUNTIF(INDIRECT("H"&amp;(ROW()+12*(($AN1213-1)*3+$AO1213)-ROW())/12+5):INDIRECT("S"&amp;(ROW()+12*(($AN1213-1)*3+$AO1213)-ROW())/12+5),AQ1213)</f>
        <v>0</v>
      </c>
      <c r="AU1213" s="4">
        <f ca="1">IF(AND(AQ1213&gt;0,AR1213&gt;0),COUNTIF(AU$6:AU1212,"&gt;0")+1,0)</f>
        <v>0</v>
      </c>
    </row>
    <row r="1214" spans="40:47">
      <c r="AN1214" s="4">
        <v>34</v>
      </c>
      <c r="AO1214" s="4">
        <v>2</v>
      </c>
      <c r="AP1214" s="4">
        <v>9</v>
      </c>
      <c r="AQ1214" s="4">
        <f ca="1">IF($AP1214=1,IF(INDIRECT(ADDRESS(($AN1214-1)*3+$AO1214+5,$AP1214+7))="",0,INDIRECT(ADDRESS(($AN1214-1)*3+$AO1214+5,$AP1214+7))),IF(INDIRECT(ADDRESS(($AN1214-1)*3+$AO1214+5,$AP1214+7))="",0,IF(COUNTIF(INDIRECT(ADDRESS(($AN1214-1)*36+($AO1214-1)*12+6,COLUMN())):INDIRECT(ADDRESS(($AN1214-1)*36+($AO1214-1)*12+$AP1214+4,COLUMN())),INDIRECT(ADDRESS(($AN1214-1)*3+$AO1214+5,$AP1214+7)))&gt;=1,0,INDIRECT(ADDRESS(($AN1214-1)*3+$AO1214+5,$AP1214+7)))))</f>
        <v>0</v>
      </c>
      <c r="AR1214" s="4">
        <f ca="1">COUNTIF(INDIRECT("H"&amp;(ROW()+12*(($AN1214-1)*3+$AO1214)-ROW())/12+5):INDIRECT("S"&amp;(ROW()+12*(($AN1214-1)*3+$AO1214)-ROW())/12+5),AQ1214)</f>
        <v>0</v>
      </c>
      <c r="AU1214" s="4">
        <f ca="1">IF(AND(AQ1214&gt;0,AR1214&gt;0),COUNTIF(AU$6:AU1213,"&gt;0")+1,0)</f>
        <v>0</v>
      </c>
    </row>
    <row r="1215" spans="40:47">
      <c r="AN1215" s="4">
        <v>34</v>
      </c>
      <c r="AO1215" s="4">
        <v>2</v>
      </c>
      <c r="AP1215" s="4">
        <v>10</v>
      </c>
      <c r="AQ1215" s="4">
        <f ca="1">IF($AP1215=1,IF(INDIRECT(ADDRESS(($AN1215-1)*3+$AO1215+5,$AP1215+7))="",0,INDIRECT(ADDRESS(($AN1215-1)*3+$AO1215+5,$AP1215+7))),IF(INDIRECT(ADDRESS(($AN1215-1)*3+$AO1215+5,$AP1215+7))="",0,IF(COUNTIF(INDIRECT(ADDRESS(($AN1215-1)*36+($AO1215-1)*12+6,COLUMN())):INDIRECT(ADDRESS(($AN1215-1)*36+($AO1215-1)*12+$AP1215+4,COLUMN())),INDIRECT(ADDRESS(($AN1215-1)*3+$AO1215+5,$AP1215+7)))&gt;=1,0,INDIRECT(ADDRESS(($AN1215-1)*3+$AO1215+5,$AP1215+7)))))</f>
        <v>0</v>
      </c>
      <c r="AR1215" s="4">
        <f ca="1">COUNTIF(INDIRECT("H"&amp;(ROW()+12*(($AN1215-1)*3+$AO1215)-ROW())/12+5):INDIRECT("S"&amp;(ROW()+12*(($AN1215-1)*3+$AO1215)-ROW())/12+5),AQ1215)</f>
        <v>0</v>
      </c>
      <c r="AU1215" s="4">
        <f ca="1">IF(AND(AQ1215&gt;0,AR1215&gt;0),COUNTIF(AU$6:AU1214,"&gt;0")+1,0)</f>
        <v>0</v>
      </c>
    </row>
    <row r="1216" spans="40:47">
      <c r="AN1216" s="4">
        <v>34</v>
      </c>
      <c r="AO1216" s="4">
        <v>2</v>
      </c>
      <c r="AP1216" s="4">
        <v>11</v>
      </c>
      <c r="AQ1216" s="4">
        <f ca="1">IF($AP1216=1,IF(INDIRECT(ADDRESS(($AN1216-1)*3+$AO1216+5,$AP1216+7))="",0,INDIRECT(ADDRESS(($AN1216-1)*3+$AO1216+5,$AP1216+7))),IF(INDIRECT(ADDRESS(($AN1216-1)*3+$AO1216+5,$AP1216+7))="",0,IF(COUNTIF(INDIRECT(ADDRESS(($AN1216-1)*36+($AO1216-1)*12+6,COLUMN())):INDIRECT(ADDRESS(($AN1216-1)*36+($AO1216-1)*12+$AP1216+4,COLUMN())),INDIRECT(ADDRESS(($AN1216-1)*3+$AO1216+5,$AP1216+7)))&gt;=1,0,INDIRECT(ADDRESS(($AN1216-1)*3+$AO1216+5,$AP1216+7)))))</f>
        <v>0</v>
      </c>
      <c r="AR1216" s="4">
        <f ca="1">COUNTIF(INDIRECT("H"&amp;(ROW()+12*(($AN1216-1)*3+$AO1216)-ROW())/12+5):INDIRECT("S"&amp;(ROW()+12*(($AN1216-1)*3+$AO1216)-ROW())/12+5),AQ1216)</f>
        <v>0</v>
      </c>
      <c r="AU1216" s="4">
        <f ca="1">IF(AND(AQ1216&gt;0,AR1216&gt;0),COUNTIF(AU$6:AU1215,"&gt;0")+1,0)</f>
        <v>0</v>
      </c>
    </row>
    <row r="1217" spans="40:47">
      <c r="AN1217" s="4">
        <v>34</v>
      </c>
      <c r="AO1217" s="4">
        <v>2</v>
      </c>
      <c r="AP1217" s="4">
        <v>12</v>
      </c>
      <c r="AQ1217" s="4">
        <f ca="1">IF($AP1217=1,IF(INDIRECT(ADDRESS(($AN1217-1)*3+$AO1217+5,$AP1217+7))="",0,INDIRECT(ADDRESS(($AN1217-1)*3+$AO1217+5,$AP1217+7))),IF(INDIRECT(ADDRESS(($AN1217-1)*3+$AO1217+5,$AP1217+7))="",0,IF(COUNTIF(INDIRECT(ADDRESS(($AN1217-1)*36+($AO1217-1)*12+6,COLUMN())):INDIRECT(ADDRESS(($AN1217-1)*36+($AO1217-1)*12+$AP1217+4,COLUMN())),INDIRECT(ADDRESS(($AN1217-1)*3+$AO1217+5,$AP1217+7)))&gt;=1,0,INDIRECT(ADDRESS(($AN1217-1)*3+$AO1217+5,$AP1217+7)))))</f>
        <v>0</v>
      </c>
      <c r="AR1217" s="4">
        <f ca="1">COUNTIF(INDIRECT("H"&amp;(ROW()+12*(($AN1217-1)*3+$AO1217)-ROW())/12+5):INDIRECT("S"&amp;(ROW()+12*(($AN1217-1)*3+$AO1217)-ROW())/12+5),AQ1217)</f>
        <v>0</v>
      </c>
      <c r="AU1217" s="4">
        <f ca="1">IF(AND(AQ1217&gt;0,AR1217&gt;0),COUNTIF(AU$6:AU1216,"&gt;0")+1,0)</f>
        <v>0</v>
      </c>
    </row>
    <row r="1218" spans="40:47">
      <c r="AN1218" s="4">
        <v>34</v>
      </c>
      <c r="AO1218" s="4">
        <v>3</v>
      </c>
      <c r="AP1218" s="4">
        <v>1</v>
      </c>
      <c r="AQ1218" s="4">
        <f ca="1">IF($AP1218=1,IF(INDIRECT(ADDRESS(($AN1218-1)*3+$AO1218+5,$AP1218+7))="",0,INDIRECT(ADDRESS(($AN1218-1)*3+$AO1218+5,$AP1218+7))),IF(INDIRECT(ADDRESS(($AN1218-1)*3+$AO1218+5,$AP1218+7))="",0,IF(COUNTIF(INDIRECT(ADDRESS(($AN1218-1)*36+($AO1218-1)*12+6,COLUMN())):INDIRECT(ADDRESS(($AN1218-1)*36+($AO1218-1)*12+$AP1218+4,COLUMN())),INDIRECT(ADDRESS(($AN1218-1)*3+$AO1218+5,$AP1218+7)))&gt;=1,0,INDIRECT(ADDRESS(($AN1218-1)*3+$AO1218+5,$AP1218+7)))))</f>
        <v>0</v>
      </c>
      <c r="AR1218" s="4">
        <f ca="1">COUNTIF(INDIRECT("H"&amp;(ROW()+12*(($AN1218-1)*3+$AO1218)-ROW())/12+5):INDIRECT("S"&amp;(ROW()+12*(($AN1218-1)*3+$AO1218)-ROW())/12+5),AQ1218)</f>
        <v>0</v>
      </c>
      <c r="AU1218" s="4">
        <f ca="1">IF(AND(AQ1218&gt;0,AR1218&gt;0),COUNTIF(AU$6:AU1217,"&gt;0")+1,0)</f>
        <v>0</v>
      </c>
    </row>
    <row r="1219" spans="40:47">
      <c r="AN1219" s="4">
        <v>34</v>
      </c>
      <c r="AO1219" s="4">
        <v>3</v>
      </c>
      <c r="AP1219" s="4">
        <v>2</v>
      </c>
      <c r="AQ1219" s="4">
        <f ca="1">IF($AP1219=1,IF(INDIRECT(ADDRESS(($AN1219-1)*3+$AO1219+5,$AP1219+7))="",0,INDIRECT(ADDRESS(($AN1219-1)*3+$AO1219+5,$AP1219+7))),IF(INDIRECT(ADDRESS(($AN1219-1)*3+$AO1219+5,$AP1219+7))="",0,IF(COUNTIF(INDIRECT(ADDRESS(($AN1219-1)*36+($AO1219-1)*12+6,COLUMN())):INDIRECT(ADDRESS(($AN1219-1)*36+($AO1219-1)*12+$AP1219+4,COLUMN())),INDIRECT(ADDRESS(($AN1219-1)*3+$AO1219+5,$AP1219+7)))&gt;=1,0,INDIRECT(ADDRESS(($AN1219-1)*3+$AO1219+5,$AP1219+7)))))</f>
        <v>0</v>
      </c>
      <c r="AR1219" s="4">
        <f ca="1">COUNTIF(INDIRECT("H"&amp;(ROW()+12*(($AN1219-1)*3+$AO1219)-ROW())/12+5):INDIRECT("S"&amp;(ROW()+12*(($AN1219-1)*3+$AO1219)-ROW())/12+5),AQ1219)</f>
        <v>0</v>
      </c>
      <c r="AU1219" s="4">
        <f ca="1">IF(AND(AQ1219&gt;0,AR1219&gt;0),COUNTIF(AU$6:AU1218,"&gt;0")+1,0)</f>
        <v>0</v>
      </c>
    </row>
    <row r="1220" spans="40:47">
      <c r="AN1220" s="4">
        <v>34</v>
      </c>
      <c r="AO1220" s="4">
        <v>3</v>
      </c>
      <c r="AP1220" s="4">
        <v>3</v>
      </c>
      <c r="AQ1220" s="4">
        <f ca="1">IF($AP1220=1,IF(INDIRECT(ADDRESS(($AN1220-1)*3+$AO1220+5,$AP1220+7))="",0,INDIRECT(ADDRESS(($AN1220-1)*3+$AO1220+5,$AP1220+7))),IF(INDIRECT(ADDRESS(($AN1220-1)*3+$AO1220+5,$AP1220+7))="",0,IF(COUNTIF(INDIRECT(ADDRESS(($AN1220-1)*36+($AO1220-1)*12+6,COLUMN())):INDIRECT(ADDRESS(($AN1220-1)*36+($AO1220-1)*12+$AP1220+4,COLUMN())),INDIRECT(ADDRESS(($AN1220-1)*3+$AO1220+5,$AP1220+7)))&gt;=1,0,INDIRECT(ADDRESS(($AN1220-1)*3+$AO1220+5,$AP1220+7)))))</f>
        <v>0</v>
      </c>
      <c r="AR1220" s="4">
        <f ca="1">COUNTIF(INDIRECT("H"&amp;(ROW()+12*(($AN1220-1)*3+$AO1220)-ROW())/12+5):INDIRECT("S"&amp;(ROW()+12*(($AN1220-1)*3+$AO1220)-ROW())/12+5),AQ1220)</f>
        <v>0</v>
      </c>
      <c r="AU1220" s="4">
        <f ca="1">IF(AND(AQ1220&gt;0,AR1220&gt;0),COUNTIF(AU$6:AU1219,"&gt;0")+1,0)</f>
        <v>0</v>
      </c>
    </row>
    <row r="1221" spans="40:47">
      <c r="AN1221" s="4">
        <v>34</v>
      </c>
      <c r="AO1221" s="4">
        <v>3</v>
      </c>
      <c r="AP1221" s="4">
        <v>4</v>
      </c>
      <c r="AQ1221" s="4">
        <f ca="1">IF($AP1221=1,IF(INDIRECT(ADDRESS(($AN1221-1)*3+$AO1221+5,$AP1221+7))="",0,INDIRECT(ADDRESS(($AN1221-1)*3+$AO1221+5,$AP1221+7))),IF(INDIRECT(ADDRESS(($AN1221-1)*3+$AO1221+5,$AP1221+7))="",0,IF(COUNTIF(INDIRECT(ADDRESS(($AN1221-1)*36+($AO1221-1)*12+6,COLUMN())):INDIRECT(ADDRESS(($AN1221-1)*36+($AO1221-1)*12+$AP1221+4,COLUMN())),INDIRECT(ADDRESS(($AN1221-1)*3+$AO1221+5,$AP1221+7)))&gt;=1,0,INDIRECT(ADDRESS(($AN1221-1)*3+$AO1221+5,$AP1221+7)))))</f>
        <v>0</v>
      </c>
      <c r="AR1221" s="4">
        <f ca="1">COUNTIF(INDIRECT("H"&amp;(ROW()+12*(($AN1221-1)*3+$AO1221)-ROW())/12+5):INDIRECT("S"&amp;(ROW()+12*(($AN1221-1)*3+$AO1221)-ROW())/12+5),AQ1221)</f>
        <v>0</v>
      </c>
      <c r="AU1221" s="4">
        <f ca="1">IF(AND(AQ1221&gt;0,AR1221&gt;0),COUNTIF(AU$6:AU1220,"&gt;0")+1,0)</f>
        <v>0</v>
      </c>
    </row>
    <row r="1222" spans="40:47">
      <c r="AN1222" s="4">
        <v>34</v>
      </c>
      <c r="AO1222" s="4">
        <v>3</v>
      </c>
      <c r="AP1222" s="4">
        <v>5</v>
      </c>
      <c r="AQ1222" s="4">
        <f ca="1">IF($AP1222=1,IF(INDIRECT(ADDRESS(($AN1222-1)*3+$AO1222+5,$AP1222+7))="",0,INDIRECT(ADDRESS(($AN1222-1)*3+$AO1222+5,$AP1222+7))),IF(INDIRECT(ADDRESS(($AN1222-1)*3+$AO1222+5,$AP1222+7))="",0,IF(COUNTIF(INDIRECT(ADDRESS(($AN1222-1)*36+($AO1222-1)*12+6,COLUMN())):INDIRECT(ADDRESS(($AN1222-1)*36+($AO1222-1)*12+$AP1222+4,COLUMN())),INDIRECT(ADDRESS(($AN1222-1)*3+$AO1222+5,$AP1222+7)))&gt;=1,0,INDIRECT(ADDRESS(($AN1222-1)*3+$AO1222+5,$AP1222+7)))))</f>
        <v>0</v>
      </c>
      <c r="AR1222" s="4">
        <f ca="1">COUNTIF(INDIRECT("H"&amp;(ROW()+12*(($AN1222-1)*3+$AO1222)-ROW())/12+5):INDIRECT("S"&amp;(ROW()+12*(($AN1222-1)*3+$AO1222)-ROW())/12+5),AQ1222)</f>
        <v>0</v>
      </c>
      <c r="AU1222" s="4">
        <f ca="1">IF(AND(AQ1222&gt;0,AR1222&gt;0),COUNTIF(AU$6:AU1221,"&gt;0")+1,0)</f>
        <v>0</v>
      </c>
    </row>
    <row r="1223" spans="40:47">
      <c r="AN1223" s="4">
        <v>34</v>
      </c>
      <c r="AO1223" s="4">
        <v>3</v>
      </c>
      <c r="AP1223" s="4">
        <v>6</v>
      </c>
      <c r="AQ1223" s="4">
        <f ca="1">IF($AP1223=1,IF(INDIRECT(ADDRESS(($AN1223-1)*3+$AO1223+5,$AP1223+7))="",0,INDIRECT(ADDRESS(($AN1223-1)*3+$AO1223+5,$AP1223+7))),IF(INDIRECT(ADDRESS(($AN1223-1)*3+$AO1223+5,$AP1223+7))="",0,IF(COUNTIF(INDIRECT(ADDRESS(($AN1223-1)*36+($AO1223-1)*12+6,COLUMN())):INDIRECT(ADDRESS(($AN1223-1)*36+($AO1223-1)*12+$AP1223+4,COLUMN())),INDIRECT(ADDRESS(($AN1223-1)*3+$AO1223+5,$AP1223+7)))&gt;=1,0,INDIRECT(ADDRESS(($AN1223-1)*3+$AO1223+5,$AP1223+7)))))</f>
        <v>0</v>
      </c>
      <c r="AR1223" s="4">
        <f ca="1">COUNTIF(INDIRECT("H"&amp;(ROW()+12*(($AN1223-1)*3+$AO1223)-ROW())/12+5):INDIRECT("S"&amp;(ROW()+12*(($AN1223-1)*3+$AO1223)-ROW())/12+5),AQ1223)</f>
        <v>0</v>
      </c>
      <c r="AU1223" s="4">
        <f ca="1">IF(AND(AQ1223&gt;0,AR1223&gt;0),COUNTIF(AU$6:AU1222,"&gt;0")+1,0)</f>
        <v>0</v>
      </c>
    </row>
    <row r="1224" spans="40:47">
      <c r="AN1224" s="4">
        <v>34</v>
      </c>
      <c r="AO1224" s="4">
        <v>3</v>
      </c>
      <c r="AP1224" s="4">
        <v>7</v>
      </c>
      <c r="AQ1224" s="4">
        <f ca="1">IF($AP1224=1,IF(INDIRECT(ADDRESS(($AN1224-1)*3+$AO1224+5,$AP1224+7))="",0,INDIRECT(ADDRESS(($AN1224-1)*3+$AO1224+5,$AP1224+7))),IF(INDIRECT(ADDRESS(($AN1224-1)*3+$AO1224+5,$AP1224+7))="",0,IF(COUNTIF(INDIRECT(ADDRESS(($AN1224-1)*36+($AO1224-1)*12+6,COLUMN())):INDIRECT(ADDRESS(($AN1224-1)*36+($AO1224-1)*12+$AP1224+4,COLUMN())),INDIRECT(ADDRESS(($AN1224-1)*3+$AO1224+5,$AP1224+7)))&gt;=1,0,INDIRECT(ADDRESS(($AN1224-1)*3+$AO1224+5,$AP1224+7)))))</f>
        <v>0</v>
      </c>
      <c r="AR1224" s="4">
        <f ca="1">COUNTIF(INDIRECT("H"&amp;(ROW()+12*(($AN1224-1)*3+$AO1224)-ROW())/12+5):INDIRECT("S"&amp;(ROW()+12*(($AN1224-1)*3+$AO1224)-ROW())/12+5),AQ1224)</f>
        <v>0</v>
      </c>
      <c r="AU1224" s="4">
        <f ca="1">IF(AND(AQ1224&gt;0,AR1224&gt;0),COUNTIF(AU$6:AU1223,"&gt;0")+1,0)</f>
        <v>0</v>
      </c>
    </row>
    <row r="1225" spans="40:47">
      <c r="AN1225" s="4">
        <v>34</v>
      </c>
      <c r="AO1225" s="4">
        <v>3</v>
      </c>
      <c r="AP1225" s="4">
        <v>8</v>
      </c>
      <c r="AQ1225" s="4">
        <f ca="1">IF($AP1225=1,IF(INDIRECT(ADDRESS(($AN1225-1)*3+$AO1225+5,$AP1225+7))="",0,INDIRECT(ADDRESS(($AN1225-1)*3+$AO1225+5,$AP1225+7))),IF(INDIRECT(ADDRESS(($AN1225-1)*3+$AO1225+5,$AP1225+7))="",0,IF(COUNTIF(INDIRECT(ADDRESS(($AN1225-1)*36+($AO1225-1)*12+6,COLUMN())):INDIRECT(ADDRESS(($AN1225-1)*36+($AO1225-1)*12+$AP1225+4,COLUMN())),INDIRECT(ADDRESS(($AN1225-1)*3+$AO1225+5,$AP1225+7)))&gt;=1,0,INDIRECT(ADDRESS(($AN1225-1)*3+$AO1225+5,$AP1225+7)))))</f>
        <v>0</v>
      </c>
      <c r="AR1225" s="4">
        <f ca="1">COUNTIF(INDIRECT("H"&amp;(ROW()+12*(($AN1225-1)*3+$AO1225)-ROW())/12+5):INDIRECT("S"&amp;(ROW()+12*(($AN1225-1)*3+$AO1225)-ROW())/12+5),AQ1225)</f>
        <v>0</v>
      </c>
      <c r="AU1225" s="4">
        <f ca="1">IF(AND(AQ1225&gt;0,AR1225&gt;0),COUNTIF(AU$6:AU1224,"&gt;0")+1,0)</f>
        <v>0</v>
      </c>
    </row>
    <row r="1226" spans="40:47">
      <c r="AN1226" s="4">
        <v>34</v>
      </c>
      <c r="AO1226" s="4">
        <v>3</v>
      </c>
      <c r="AP1226" s="4">
        <v>9</v>
      </c>
      <c r="AQ1226" s="4">
        <f ca="1">IF($AP1226=1,IF(INDIRECT(ADDRESS(($AN1226-1)*3+$AO1226+5,$AP1226+7))="",0,INDIRECT(ADDRESS(($AN1226-1)*3+$AO1226+5,$AP1226+7))),IF(INDIRECT(ADDRESS(($AN1226-1)*3+$AO1226+5,$AP1226+7))="",0,IF(COUNTIF(INDIRECT(ADDRESS(($AN1226-1)*36+($AO1226-1)*12+6,COLUMN())):INDIRECT(ADDRESS(($AN1226-1)*36+($AO1226-1)*12+$AP1226+4,COLUMN())),INDIRECT(ADDRESS(($AN1226-1)*3+$AO1226+5,$AP1226+7)))&gt;=1,0,INDIRECT(ADDRESS(($AN1226-1)*3+$AO1226+5,$AP1226+7)))))</f>
        <v>0</v>
      </c>
      <c r="AR1226" s="4">
        <f ca="1">COUNTIF(INDIRECT("H"&amp;(ROW()+12*(($AN1226-1)*3+$AO1226)-ROW())/12+5):INDIRECT("S"&amp;(ROW()+12*(($AN1226-1)*3+$AO1226)-ROW())/12+5),AQ1226)</f>
        <v>0</v>
      </c>
      <c r="AU1226" s="4">
        <f ca="1">IF(AND(AQ1226&gt;0,AR1226&gt;0),COUNTIF(AU$6:AU1225,"&gt;0")+1,0)</f>
        <v>0</v>
      </c>
    </row>
    <row r="1227" spans="40:47">
      <c r="AN1227" s="4">
        <v>34</v>
      </c>
      <c r="AO1227" s="4">
        <v>3</v>
      </c>
      <c r="AP1227" s="4">
        <v>10</v>
      </c>
      <c r="AQ1227" s="4">
        <f ca="1">IF($AP1227=1,IF(INDIRECT(ADDRESS(($AN1227-1)*3+$AO1227+5,$AP1227+7))="",0,INDIRECT(ADDRESS(($AN1227-1)*3+$AO1227+5,$AP1227+7))),IF(INDIRECT(ADDRESS(($AN1227-1)*3+$AO1227+5,$AP1227+7))="",0,IF(COUNTIF(INDIRECT(ADDRESS(($AN1227-1)*36+($AO1227-1)*12+6,COLUMN())):INDIRECT(ADDRESS(($AN1227-1)*36+($AO1227-1)*12+$AP1227+4,COLUMN())),INDIRECT(ADDRESS(($AN1227-1)*3+$AO1227+5,$AP1227+7)))&gt;=1,0,INDIRECT(ADDRESS(($AN1227-1)*3+$AO1227+5,$AP1227+7)))))</f>
        <v>0</v>
      </c>
      <c r="AR1227" s="4">
        <f ca="1">COUNTIF(INDIRECT("H"&amp;(ROW()+12*(($AN1227-1)*3+$AO1227)-ROW())/12+5):INDIRECT("S"&amp;(ROW()+12*(($AN1227-1)*3+$AO1227)-ROW())/12+5),AQ1227)</f>
        <v>0</v>
      </c>
      <c r="AU1227" s="4">
        <f ca="1">IF(AND(AQ1227&gt;0,AR1227&gt;0),COUNTIF(AU$6:AU1226,"&gt;0")+1,0)</f>
        <v>0</v>
      </c>
    </row>
    <row r="1228" spans="40:47">
      <c r="AN1228" s="4">
        <v>34</v>
      </c>
      <c r="AO1228" s="4">
        <v>3</v>
      </c>
      <c r="AP1228" s="4">
        <v>11</v>
      </c>
      <c r="AQ1228" s="4">
        <f ca="1">IF($AP1228=1,IF(INDIRECT(ADDRESS(($AN1228-1)*3+$AO1228+5,$AP1228+7))="",0,INDIRECT(ADDRESS(($AN1228-1)*3+$AO1228+5,$AP1228+7))),IF(INDIRECT(ADDRESS(($AN1228-1)*3+$AO1228+5,$AP1228+7))="",0,IF(COUNTIF(INDIRECT(ADDRESS(($AN1228-1)*36+($AO1228-1)*12+6,COLUMN())):INDIRECT(ADDRESS(($AN1228-1)*36+($AO1228-1)*12+$AP1228+4,COLUMN())),INDIRECT(ADDRESS(($AN1228-1)*3+$AO1228+5,$AP1228+7)))&gt;=1,0,INDIRECT(ADDRESS(($AN1228-1)*3+$AO1228+5,$AP1228+7)))))</f>
        <v>0</v>
      </c>
      <c r="AR1228" s="4">
        <f ca="1">COUNTIF(INDIRECT("H"&amp;(ROW()+12*(($AN1228-1)*3+$AO1228)-ROW())/12+5):INDIRECT("S"&amp;(ROW()+12*(($AN1228-1)*3+$AO1228)-ROW())/12+5),AQ1228)</f>
        <v>0</v>
      </c>
      <c r="AU1228" s="4">
        <f ca="1">IF(AND(AQ1228&gt;0,AR1228&gt;0),COUNTIF(AU$6:AU1227,"&gt;0")+1,0)</f>
        <v>0</v>
      </c>
    </row>
    <row r="1229" spans="40:47">
      <c r="AN1229" s="77">
        <v>34</v>
      </c>
      <c r="AO1229" s="77">
        <v>3</v>
      </c>
      <c r="AP1229" s="77">
        <v>12</v>
      </c>
      <c r="AQ1229" s="4">
        <f ca="1">IF($AP1229=1,IF(INDIRECT(ADDRESS(($AN1229-1)*3+$AO1229+5,$AP1229+7))="",0,INDIRECT(ADDRESS(($AN1229-1)*3+$AO1229+5,$AP1229+7))),IF(INDIRECT(ADDRESS(($AN1229-1)*3+$AO1229+5,$AP1229+7))="",0,IF(COUNTIF(INDIRECT(ADDRESS(($AN1229-1)*36+($AO1229-1)*12+6,COLUMN())):INDIRECT(ADDRESS(($AN1229-1)*36+($AO1229-1)*12+$AP1229+4,COLUMN())),INDIRECT(ADDRESS(($AN1229-1)*3+$AO1229+5,$AP1229+7)))&gt;=1,0,INDIRECT(ADDRESS(($AN1229-1)*3+$AO1229+5,$AP1229+7)))))</f>
        <v>0</v>
      </c>
      <c r="AR1229" s="4">
        <f ca="1">COUNTIF(INDIRECT("H"&amp;(ROW()+12*(($AN1229-1)*3+$AO1229)-ROW())/12+5):INDIRECT("S"&amp;(ROW()+12*(($AN1229-1)*3+$AO1229)-ROW())/12+5),AQ1229)</f>
        <v>0</v>
      </c>
      <c r="AU1229" s="4">
        <f ca="1">IF(AND(AQ1229&gt;0,AR1229&gt;0),COUNTIF(AU$6:AU1228,"&gt;0")+1,0)</f>
        <v>0</v>
      </c>
    </row>
    <row r="1230" spans="40:47">
      <c r="AN1230" s="4">
        <v>35</v>
      </c>
      <c r="AO1230" s="4">
        <v>1</v>
      </c>
      <c r="AP1230" s="4">
        <v>1</v>
      </c>
      <c r="AQ1230" s="4">
        <f ca="1">IF($AP1230=1,IF(INDIRECT(ADDRESS(($AN1230-1)*3+$AO1230+5,$AP1230+7))="",0,INDIRECT(ADDRESS(($AN1230-1)*3+$AO1230+5,$AP1230+7))),IF(INDIRECT(ADDRESS(($AN1230-1)*3+$AO1230+5,$AP1230+7))="",0,IF(COUNTIF(INDIRECT(ADDRESS(($AN1230-1)*36+($AO1230-1)*12+6,COLUMN())):INDIRECT(ADDRESS(($AN1230-1)*36+($AO1230-1)*12+$AP1230+4,COLUMN())),INDIRECT(ADDRESS(($AN1230-1)*3+$AO1230+5,$AP1230+7)))&gt;=1,0,INDIRECT(ADDRESS(($AN1230-1)*3+$AO1230+5,$AP1230+7)))))</f>
        <v>0</v>
      </c>
      <c r="AR1230" s="4">
        <f ca="1">COUNTIF(INDIRECT("H"&amp;(ROW()+12*(($AN1230-1)*3+$AO1230)-ROW())/12+5):INDIRECT("S"&amp;(ROW()+12*(($AN1230-1)*3+$AO1230)-ROW())/12+5),AQ1230)</f>
        <v>0</v>
      </c>
      <c r="AU1230" s="4">
        <f ca="1">IF(AND(AQ1230&gt;0,AR1230&gt;0),COUNTIF(AU$6:AU1229,"&gt;0")+1,0)</f>
        <v>0</v>
      </c>
    </row>
    <row r="1231" spans="40:47">
      <c r="AN1231" s="4">
        <v>35</v>
      </c>
      <c r="AO1231" s="4">
        <v>1</v>
      </c>
      <c r="AP1231" s="4">
        <v>2</v>
      </c>
      <c r="AQ1231" s="4">
        <f ca="1">IF($AP1231=1,IF(INDIRECT(ADDRESS(($AN1231-1)*3+$AO1231+5,$AP1231+7))="",0,INDIRECT(ADDRESS(($AN1231-1)*3+$AO1231+5,$AP1231+7))),IF(INDIRECT(ADDRESS(($AN1231-1)*3+$AO1231+5,$AP1231+7))="",0,IF(COUNTIF(INDIRECT(ADDRESS(($AN1231-1)*36+($AO1231-1)*12+6,COLUMN())):INDIRECT(ADDRESS(($AN1231-1)*36+($AO1231-1)*12+$AP1231+4,COLUMN())),INDIRECT(ADDRESS(($AN1231-1)*3+$AO1231+5,$AP1231+7)))&gt;=1,0,INDIRECT(ADDRESS(($AN1231-1)*3+$AO1231+5,$AP1231+7)))))</f>
        <v>0</v>
      </c>
      <c r="AR1231" s="4">
        <f ca="1">COUNTIF(INDIRECT("H"&amp;(ROW()+12*(($AN1231-1)*3+$AO1231)-ROW())/12+5):INDIRECT("S"&amp;(ROW()+12*(($AN1231-1)*3+$AO1231)-ROW())/12+5),AQ1231)</f>
        <v>0</v>
      </c>
      <c r="AU1231" s="4">
        <f ca="1">IF(AND(AQ1231&gt;0,AR1231&gt;0),COUNTIF(AU$6:AU1230,"&gt;0")+1,0)</f>
        <v>0</v>
      </c>
    </row>
    <row r="1232" spans="40:47">
      <c r="AN1232" s="4">
        <v>35</v>
      </c>
      <c r="AO1232" s="4">
        <v>1</v>
      </c>
      <c r="AP1232" s="4">
        <v>3</v>
      </c>
      <c r="AQ1232" s="4">
        <f ca="1">IF($AP1232=1,IF(INDIRECT(ADDRESS(($AN1232-1)*3+$AO1232+5,$AP1232+7))="",0,INDIRECT(ADDRESS(($AN1232-1)*3+$AO1232+5,$AP1232+7))),IF(INDIRECT(ADDRESS(($AN1232-1)*3+$AO1232+5,$AP1232+7))="",0,IF(COUNTIF(INDIRECT(ADDRESS(($AN1232-1)*36+($AO1232-1)*12+6,COLUMN())):INDIRECT(ADDRESS(($AN1232-1)*36+($AO1232-1)*12+$AP1232+4,COLUMN())),INDIRECT(ADDRESS(($AN1232-1)*3+$AO1232+5,$AP1232+7)))&gt;=1,0,INDIRECT(ADDRESS(($AN1232-1)*3+$AO1232+5,$AP1232+7)))))</f>
        <v>0</v>
      </c>
      <c r="AR1232" s="4">
        <f ca="1">COUNTIF(INDIRECT("H"&amp;(ROW()+12*(($AN1232-1)*3+$AO1232)-ROW())/12+5):INDIRECT("S"&amp;(ROW()+12*(($AN1232-1)*3+$AO1232)-ROW())/12+5),AQ1232)</f>
        <v>0</v>
      </c>
      <c r="AU1232" s="4">
        <f ca="1">IF(AND(AQ1232&gt;0,AR1232&gt;0),COUNTIF(AU$6:AU1231,"&gt;0")+1,0)</f>
        <v>0</v>
      </c>
    </row>
    <row r="1233" spans="40:47">
      <c r="AN1233" s="4">
        <v>35</v>
      </c>
      <c r="AO1233" s="4">
        <v>1</v>
      </c>
      <c r="AP1233" s="4">
        <v>4</v>
      </c>
      <c r="AQ1233" s="4">
        <f ca="1">IF($AP1233=1,IF(INDIRECT(ADDRESS(($AN1233-1)*3+$AO1233+5,$AP1233+7))="",0,INDIRECT(ADDRESS(($AN1233-1)*3+$AO1233+5,$AP1233+7))),IF(INDIRECT(ADDRESS(($AN1233-1)*3+$AO1233+5,$AP1233+7))="",0,IF(COUNTIF(INDIRECT(ADDRESS(($AN1233-1)*36+($AO1233-1)*12+6,COLUMN())):INDIRECT(ADDRESS(($AN1233-1)*36+($AO1233-1)*12+$AP1233+4,COLUMN())),INDIRECT(ADDRESS(($AN1233-1)*3+$AO1233+5,$AP1233+7)))&gt;=1,0,INDIRECT(ADDRESS(($AN1233-1)*3+$AO1233+5,$AP1233+7)))))</f>
        <v>0</v>
      </c>
      <c r="AR1233" s="4">
        <f ca="1">COUNTIF(INDIRECT("H"&amp;(ROW()+12*(($AN1233-1)*3+$AO1233)-ROW())/12+5):INDIRECT("S"&amp;(ROW()+12*(($AN1233-1)*3+$AO1233)-ROW())/12+5),AQ1233)</f>
        <v>0</v>
      </c>
      <c r="AU1233" s="4">
        <f ca="1">IF(AND(AQ1233&gt;0,AR1233&gt;0),COUNTIF(AU$6:AU1232,"&gt;0")+1,0)</f>
        <v>0</v>
      </c>
    </row>
    <row r="1234" spans="40:47">
      <c r="AN1234" s="4">
        <v>35</v>
      </c>
      <c r="AO1234" s="4">
        <v>1</v>
      </c>
      <c r="AP1234" s="4">
        <v>5</v>
      </c>
      <c r="AQ1234" s="4">
        <f ca="1">IF($AP1234=1,IF(INDIRECT(ADDRESS(($AN1234-1)*3+$AO1234+5,$AP1234+7))="",0,INDIRECT(ADDRESS(($AN1234-1)*3+$AO1234+5,$AP1234+7))),IF(INDIRECT(ADDRESS(($AN1234-1)*3+$AO1234+5,$AP1234+7))="",0,IF(COUNTIF(INDIRECT(ADDRESS(($AN1234-1)*36+($AO1234-1)*12+6,COLUMN())):INDIRECT(ADDRESS(($AN1234-1)*36+($AO1234-1)*12+$AP1234+4,COLUMN())),INDIRECT(ADDRESS(($AN1234-1)*3+$AO1234+5,$AP1234+7)))&gt;=1,0,INDIRECT(ADDRESS(($AN1234-1)*3+$AO1234+5,$AP1234+7)))))</f>
        <v>0</v>
      </c>
      <c r="AR1234" s="4">
        <f ca="1">COUNTIF(INDIRECT("H"&amp;(ROW()+12*(($AN1234-1)*3+$AO1234)-ROW())/12+5):INDIRECT("S"&amp;(ROW()+12*(($AN1234-1)*3+$AO1234)-ROW())/12+5),AQ1234)</f>
        <v>0</v>
      </c>
      <c r="AU1234" s="4">
        <f ca="1">IF(AND(AQ1234&gt;0,AR1234&gt;0),COUNTIF(AU$6:AU1233,"&gt;0")+1,0)</f>
        <v>0</v>
      </c>
    </row>
    <row r="1235" spans="40:47">
      <c r="AN1235" s="4">
        <v>35</v>
      </c>
      <c r="AO1235" s="4">
        <v>1</v>
      </c>
      <c r="AP1235" s="4">
        <v>6</v>
      </c>
      <c r="AQ1235" s="4">
        <f ca="1">IF($AP1235=1,IF(INDIRECT(ADDRESS(($AN1235-1)*3+$AO1235+5,$AP1235+7))="",0,INDIRECT(ADDRESS(($AN1235-1)*3+$AO1235+5,$AP1235+7))),IF(INDIRECT(ADDRESS(($AN1235-1)*3+$AO1235+5,$AP1235+7))="",0,IF(COUNTIF(INDIRECT(ADDRESS(($AN1235-1)*36+($AO1235-1)*12+6,COLUMN())):INDIRECT(ADDRESS(($AN1235-1)*36+($AO1235-1)*12+$AP1235+4,COLUMN())),INDIRECT(ADDRESS(($AN1235-1)*3+$AO1235+5,$AP1235+7)))&gt;=1,0,INDIRECT(ADDRESS(($AN1235-1)*3+$AO1235+5,$AP1235+7)))))</f>
        <v>0</v>
      </c>
      <c r="AR1235" s="4">
        <f ca="1">COUNTIF(INDIRECT("H"&amp;(ROW()+12*(($AN1235-1)*3+$AO1235)-ROW())/12+5):INDIRECT("S"&amp;(ROW()+12*(($AN1235-1)*3+$AO1235)-ROW())/12+5),AQ1235)</f>
        <v>0</v>
      </c>
      <c r="AU1235" s="4">
        <f ca="1">IF(AND(AQ1235&gt;0,AR1235&gt;0),COUNTIF(AU$6:AU1234,"&gt;0")+1,0)</f>
        <v>0</v>
      </c>
    </row>
    <row r="1236" spans="40:47">
      <c r="AN1236" s="4">
        <v>35</v>
      </c>
      <c r="AO1236" s="4">
        <v>1</v>
      </c>
      <c r="AP1236" s="4">
        <v>7</v>
      </c>
      <c r="AQ1236" s="4">
        <f ca="1">IF($AP1236=1,IF(INDIRECT(ADDRESS(($AN1236-1)*3+$AO1236+5,$AP1236+7))="",0,INDIRECT(ADDRESS(($AN1236-1)*3+$AO1236+5,$AP1236+7))),IF(INDIRECT(ADDRESS(($AN1236-1)*3+$AO1236+5,$AP1236+7))="",0,IF(COUNTIF(INDIRECT(ADDRESS(($AN1236-1)*36+($AO1236-1)*12+6,COLUMN())):INDIRECT(ADDRESS(($AN1236-1)*36+($AO1236-1)*12+$AP1236+4,COLUMN())),INDIRECT(ADDRESS(($AN1236-1)*3+$AO1236+5,$AP1236+7)))&gt;=1,0,INDIRECT(ADDRESS(($AN1236-1)*3+$AO1236+5,$AP1236+7)))))</f>
        <v>0</v>
      </c>
      <c r="AR1236" s="4">
        <f ca="1">COUNTIF(INDIRECT("H"&amp;(ROW()+12*(($AN1236-1)*3+$AO1236)-ROW())/12+5):INDIRECT("S"&amp;(ROW()+12*(($AN1236-1)*3+$AO1236)-ROW())/12+5),AQ1236)</f>
        <v>0</v>
      </c>
      <c r="AU1236" s="4">
        <f ca="1">IF(AND(AQ1236&gt;0,AR1236&gt;0),COUNTIF(AU$6:AU1235,"&gt;0")+1,0)</f>
        <v>0</v>
      </c>
    </row>
    <row r="1237" spans="40:47">
      <c r="AN1237" s="4">
        <v>35</v>
      </c>
      <c r="AO1237" s="4">
        <v>1</v>
      </c>
      <c r="AP1237" s="4">
        <v>8</v>
      </c>
      <c r="AQ1237" s="4">
        <f ca="1">IF($AP1237=1,IF(INDIRECT(ADDRESS(($AN1237-1)*3+$AO1237+5,$AP1237+7))="",0,INDIRECT(ADDRESS(($AN1237-1)*3+$AO1237+5,$AP1237+7))),IF(INDIRECT(ADDRESS(($AN1237-1)*3+$AO1237+5,$AP1237+7))="",0,IF(COUNTIF(INDIRECT(ADDRESS(($AN1237-1)*36+($AO1237-1)*12+6,COLUMN())):INDIRECT(ADDRESS(($AN1237-1)*36+($AO1237-1)*12+$AP1237+4,COLUMN())),INDIRECT(ADDRESS(($AN1237-1)*3+$AO1237+5,$AP1237+7)))&gt;=1,0,INDIRECT(ADDRESS(($AN1237-1)*3+$AO1237+5,$AP1237+7)))))</f>
        <v>0</v>
      </c>
      <c r="AR1237" s="4">
        <f ca="1">COUNTIF(INDIRECT("H"&amp;(ROW()+12*(($AN1237-1)*3+$AO1237)-ROW())/12+5):INDIRECT("S"&amp;(ROW()+12*(($AN1237-1)*3+$AO1237)-ROW())/12+5),AQ1237)</f>
        <v>0</v>
      </c>
      <c r="AU1237" s="4">
        <f ca="1">IF(AND(AQ1237&gt;0,AR1237&gt;0),COUNTIF(AU$6:AU1236,"&gt;0")+1,0)</f>
        <v>0</v>
      </c>
    </row>
    <row r="1238" spans="40:47">
      <c r="AN1238" s="4">
        <v>35</v>
      </c>
      <c r="AO1238" s="4">
        <v>1</v>
      </c>
      <c r="AP1238" s="4">
        <v>9</v>
      </c>
      <c r="AQ1238" s="4">
        <f ca="1">IF($AP1238=1,IF(INDIRECT(ADDRESS(($AN1238-1)*3+$AO1238+5,$AP1238+7))="",0,INDIRECT(ADDRESS(($AN1238-1)*3+$AO1238+5,$AP1238+7))),IF(INDIRECT(ADDRESS(($AN1238-1)*3+$AO1238+5,$AP1238+7))="",0,IF(COUNTIF(INDIRECT(ADDRESS(($AN1238-1)*36+($AO1238-1)*12+6,COLUMN())):INDIRECT(ADDRESS(($AN1238-1)*36+($AO1238-1)*12+$AP1238+4,COLUMN())),INDIRECT(ADDRESS(($AN1238-1)*3+$AO1238+5,$AP1238+7)))&gt;=1,0,INDIRECT(ADDRESS(($AN1238-1)*3+$AO1238+5,$AP1238+7)))))</f>
        <v>0</v>
      </c>
      <c r="AR1238" s="4">
        <f ca="1">COUNTIF(INDIRECT("H"&amp;(ROW()+12*(($AN1238-1)*3+$AO1238)-ROW())/12+5):INDIRECT("S"&amp;(ROW()+12*(($AN1238-1)*3+$AO1238)-ROW())/12+5),AQ1238)</f>
        <v>0</v>
      </c>
      <c r="AU1238" s="4">
        <f ca="1">IF(AND(AQ1238&gt;0,AR1238&gt;0),COUNTIF(AU$6:AU1237,"&gt;0")+1,0)</f>
        <v>0</v>
      </c>
    </row>
    <row r="1239" spans="40:47">
      <c r="AN1239" s="4">
        <v>35</v>
      </c>
      <c r="AO1239" s="4">
        <v>1</v>
      </c>
      <c r="AP1239" s="4">
        <v>10</v>
      </c>
      <c r="AQ1239" s="4">
        <f ca="1">IF($AP1239=1,IF(INDIRECT(ADDRESS(($AN1239-1)*3+$AO1239+5,$AP1239+7))="",0,INDIRECT(ADDRESS(($AN1239-1)*3+$AO1239+5,$AP1239+7))),IF(INDIRECT(ADDRESS(($AN1239-1)*3+$AO1239+5,$AP1239+7))="",0,IF(COUNTIF(INDIRECT(ADDRESS(($AN1239-1)*36+($AO1239-1)*12+6,COLUMN())):INDIRECT(ADDRESS(($AN1239-1)*36+($AO1239-1)*12+$AP1239+4,COLUMN())),INDIRECT(ADDRESS(($AN1239-1)*3+$AO1239+5,$AP1239+7)))&gt;=1,0,INDIRECT(ADDRESS(($AN1239-1)*3+$AO1239+5,$AP1239+7)))))</f>
        <v>0</v>
      </c>
      <c r="AR1239" s="4">
        <f ca="1">COUNTIF(INDIRECT("H"&amp;(ROW()+12*(($AN1239-1)*3+$AO1239)-ROW())/12+5):INDIRECT("S"&amp;(ROW()+12*(($AN1239-1)*3+$AO1239)-ROW())/12+5),AQ1239)</f>
        <v>0</v>
      </c>
      <c r="AU1239" s="4">
        <f ca="1">IF(AND(AQ1239&gt;0,AR1239&gt;0),COUNTIF(AU$6:AU1238,"&gt;0")+1,0)</f>
        <v>0</v>
      </c>
    </row>
    <row r="1240" spans="40:47">
      <c r="AN1240" s="4">
        <v>35</v>
      </c>
      <c r="AO1240" s="4">
        <v>1</v>
      </c>
      <c r="AP1240" s="4">
        <v>11</v>
      </c>
      <c r="AQ1240" s="4">
        <f ca="1">IF($AP1240=1,IF(INDIRECT(ADDRESS(($AN1240-1)*3+$AO1240+5,$AP1240+7))="",0,INDIRECT(ADDRESS(($AN1240-1)*3+$AO1240+5,$AP1240+7))),IF(INDIRECT(ADDRESS(($AN1240-1)*3+$AO1240+5,$AP1240+7))="",0,IF(COUNTIF(INDIRECT(ADDRESS(($AN1240-1)*36+($AO1240-1)*12+6,COLUMN())):INDIRECT(ADDRESS(($AN1240-1)*36+($AO1240-1)*12+$AP1240+4,COLUMN())),INDIRECT(ADDRESS(($AN1240-1)*3+$AO1240+5,$AP1240+7)))&gt;=1,0,INDIRECT(ADDRESS(($AN1240-1)*3+$AO1240+5,$AP1240+7)))))</f>
        <v>0</v>
      </c>
      <c r="AR1240" s="4">
        <f ca="1">COUNTIF(INDIRECT("H"&amp;(ROW()+12*(($AN1240-1)*3+$AO1240)-ROW())/12+5):INDIRECT("S"&amp;(ROW()+12*(($AN1240-1)*3+$AO1240)-ROW())/12+5),AQ1240)</f>
        <v>0</v>
      </c>
      <c r="AU1240" s="4">
        <f ca="1">IF(AND(AQ1240&gt;0,AR1240&gt;0),COUNTIF(AU$6:AU1239,"&gt;0")+1,0)</f>
        <v>0</v>
      </c>
    </row>
    <row r="1241" spans="40:47">
      <c r="AN1241" s="4">
        <v>35</v>
      </c>
      <c r="AO1241" s="4">
        <v>1</v>
      </c>
      <c r="AP1241" s="4">
        <v>12</v>
      </c>
      <c r="AQ1241" s="4">
        <f ca="1">IF($AP1241=1,IF(INDIRECT(ADDRESS(($AN1241-1)*3+$AO1241+5,$AP1241+7))="",0,INDIRECT(ADDRESS(($AN1241-1)*3+$AO1241+5,$AP1241+7))),IF(INDIRECT(ADDRESS(($AN1241-1)*3+$AO1241+5,$AP1241+7))="",0,IF(COUNTIF(INDIRECT(ADDRESS(($AN1241-1)*36+($AO1241-1)*12+6,COLUMN())):INDIRECT(ADDRESS(($AN1241-1)*36+($AO1241-1)*12+$AP1241+4,COLUMN())),INDIRECT(ADDRESS(($AN1241-1)*3+$AO1241+5,$AP1241+7)))&gt;=1,0,INDIRECT(ADDRESS(($AN1241-1)*3+$AO1241+5,$AP1241+7)))))</f>
        <v>0</v>
      </c>
      <c r="AR1241" s="4">
        <f ca="1">COUNTIF(INDIRECT("H"&amp;(ROW()+12*(($AN1241-1)*3+$AO1241)-ROW())/12+5):INDIRECT("S"&amp;(ROW()+12*(($AN1241-1)*3+$AO1241)-ROW())/12+5),AQ1241)</f>
        <v>0</v>
      </c>
      <c r="AU1241" s="4">
        <f ca="1">IF(AND(AQ1241&gt;0,AR1241&gt;0),COUNTIF(AU$6:AU1240,"&gt;0")+1,0)</f>
        <v>0</v>
      </c>
    </row>
    <row r="1242" spans="40:47">
      <c r="AN1242" s="4">
        <v>35</v>
      </c>
      <c r="AO1242" s="4">
        <v>2</v>
      </c>
      <c r="AP1242" s="4">
        <v>1</v>
      </c>
      <c r="AQ1242" s="4">
        <f ca="1">IF($AP1242=1,IF(INDIRECT(ADDRESS(($AN1242-1)*3+$AO1242+5,$AP1242+7))="",0,INDIRECT(ADDRESS(($AN1242-1)*3+$AO1242+5,$AP1242+7))),IF(INDIRECT(ADDRESS(($AN1242-1)*3+$AO1242+5,$AP1242+7))="",0,IF(COUNTIF(INDIRECT(ADDRESS(($AN1242-1)*36+($AO1242-1)*12+6,COLUMN())):INDIRECT(ADDRESS(($AN1242-1)*36+($AO1242-1)*12+$AP1242+4,COLUMN())),INDIRECT(ADDRESS(($AN1242-1)*3+$AO1242+5,$AP1242+7)))&gt;=1,0,INDIRECT(ADDRESS(($AN1242-1)*3+$AO1242+5,$AP1242+7)))))</f>
        <v>0</v>
      </c>
      <c r="AR1242" s="4">
        <f ca="1">COUNTIF(INDIRECT("H"&amp;(ROW()+12*(($AN1242-1)*3+$AO1242)-ROW())/12+5):INDIRECT("S"&amp;(ROW()+12*(($AN1242-1)*3+$AO1242)-ROW())/12+5),AQ1242)</f>
        <v>0</v>
      </c>
      <c r="AU1242" s="4">
        <f ca="1">IF(AND(AQ1242&gt;0,AR1242&gt;0),COUNTIF(AU$6:AU1241,"&gt;0")+1,0)</f>
        <v>0</v>
      </c>
    </row>
    <row r="1243" spans="40:47">
      <c r="AN1243" s="4">
        <v>35</v>
      </c>
      <c r="AO1243" s="4">
        <v>2</v>
      </c>
      <c r="AP1243" s="4">
        <v>2</v>
      </c>
      <c r="AQ1243" s="4">
        <f ca="1">IF($AP1243=1,IF(INDIRECT(ADDRESS(($AN1243-1)*3+$AO1243+5,$AP1243+7))="",0,INDIRECT(ADDRESS(($AN1243-1)*3+$AO1243+5,$AP1243+7))),IF(INDIRECT(ADDRESS(($AN1243-1)*3+$AO1243+5,$AP1243+7))="",0,IF(COUNTIF(INDIRECT(ADDRESS(($AN1243-1)*36+($AO1243-1)*12+6,COLUMN())):INDIRECT(ADDRESS(($AN1243-1)*36+($AO1243-1)*12+$AP1243+4,COLUMN())),INDIRECT(ADDRESS(($AN1243-1)*3+$AO1243+5,$AP1243+7)))&gt;=1,0,INDIRECT(ADDRESS(($AN1243-1)*3+$AO1243+5,$AP1243+7)))))</f>
        <v>0</v>
      </c>
      <c r="AR1243" s="4">
        <f ca="1">COUNTIF(INDIRECT("H"&amp;(ROW()+12*(($AN1243-1)*3+$AO1243)-ROW())/12+5):INDIRECT("S"&amp;(ROW()+12*(($AN1243-1)*3+$AO1243)-ROW())/12+5),AQ1243)</f>
        <v>0</v>
      </c>
      <c r="AU1243" s="4">
        <f ca="1">IF(AND(AQ1243&gt;0,AR1243&gt;0),COUNTIF(AU$6:AU1242,"&gt;0")+1,0)</f>
        <v>0</v>
      </c>
    </row>
    <row r="1244" spans="40:47">
      <c r="AN1244" s="4">
        <v>35</v>
      </c>
      <c r="AO1244" s="4">
        <v>2</v>
      </c>
      <c r="AP1244" s="4">
        <v>3</v>
      </c>
      <c r="AQ1244" s="4">
        <f ca="1">IF($AP1244=1,IF(INDIRECT(ADDRESS(($AN1244-1)*3+$AO1244+5,$AP1244+7))="",0,INDIRECT(ADDRESS(($AN1244-1)*3+$AO1244+5,$AP1244+7))),IF(INDIRECT(ADDRESS(($AN1244-1)*3+$AO1244+5,$AP1244+7))="",0,IF(COUNTIF(INDIRECT(ADDRESS(($AN1244-1)*36+($AO1244-1)*12+6,COLUMN())):INDIRECT(ADDRESS(($AN1244-1)*36+($AO1244-1)*12+$AP1244+4,COLUMN())),INDIRECT(ADDRESS(($AN1244-1)*3+$AO1244+5,$AP1244+7)))&gt;=1,0,INDIRECT(ADDRESS(($AN1244-1)*3+$AO1244+5,$AP1244+7)))))</f>
        <v>0</v>
      </c>
      <c r="AR1244" s="4">
        <f ca="1">COUNTIF(INDIRECT("H"&amp;(ROW()+12*(($AN1244-1)*3+$AO1244)-ROW())/12+5):INDIRECT("S"&amp;(ROW()+12*(($AN1244-1)*3+$AO1244)-ROW())/12+5),AQ1244)</f>
        <v>0</v>
      </c>
      <c r="AU1244" s="4">
        <f ca="1">IF(AND(AQ1244&gt;0,AR1244&gt;0),COUNTIF(AU$6:AU1243,"&gt;0")+1,0)</f>
        <v>0</v>
      </c>
    </row>
    <row r="1245" spans="40:47">
      <c r="AN1245" s="4">
        <v>35</v>
      </c>
      <c r="AO1245" s="4">
        <v>2</v>
      </c>
      <c r="AP1245" s="4">
        <v>4</v>
      </c>
      <c r="AQ1245" s="4">
        <f ca="1">IF($AP1245=1,IF(INDIRECT(ADDRESS(($AN1245-1)*3+$AO1245+5,$AP1245+7))="",0,INDIRECT(ADDRESS(($AN1245-1)*3+$AO1245+5,$AP1245+7))),IF(INDIRECT(ADDRESS(($AN1245-1)*3+$AO1245+5,$AP1245+7))="",0,IF(COUNTIF(INDIRECT(ADDRESS(($AN1245-1)*36+($AO1245-1)*12+6,COLUMN())):INDIRECT(ADDRESS(($AN1245-1)*36+($AO1245-1)*12+$AP1245+4,COLUMN())),INDIRECT(ADDRESS(($AN1245-1)*3+$AO1245+5,$AP1245+7)))&gt;=1,0,INDIRECT(ADDRESS(($AN1245-1)*3+$AO1245+5,$AP1245+7)))))</f>
        <v>0</v>
      </c>
      <c r="AR1245" s="4">
        <f ca="1">COUNTIF(INDIRECT("H"&amp;(ROW()+12*(($AN1245-1)*3+$AO1245)-ROW())/12+5):INDIRECT("S"&amp;(ROW()+12*(($AN1245-1)*3+$AO1245)-ROW())/12+5),AQ1245)</f>
        <v>0</v>
      </c>
      <c r="AU1245" s="4">
        <f ca="1">IF(AND(AQ1245&gt;0,AR1245&gt;0),COUNTIF(AU$6:AU1244,"&gt;0")+1,0)</f>
        <v>0</v>
      </c>
    </row>
    <row r="1246" spans="40:47">
      <c r="AN1246" s="4">
        <v>35</v>
      </c>
      <c r="AO1246" s="4">
        <v>2</v>
      </c>
      <c r="AP1246" s="4">
        <v>5</v>
      </c>
      <c r="AQ1246" s="4">
        <f ca="1">IF($AP1246=1,IF(INDIRECT(ADDRESS(($AN1246-1)*3+$AO1246+5,$AP1246+7))="",0,INDIRECT(ADDRESS(($AN1246-1)*3+$AO1246+5,$AP1246+7))),IF(INDIRECT(ADDRESS(($AN1246-1)*3+$AO1246+5,$AP1246+7))="",0,IF(COUNTIF(INDIRECT(ADDRESS(($AN1246-1)*36+($AO1246-1)*12+6,COLUMN())):INDIRECT(ADDRESS(($AN1246-1)*36+($AO1246-1)*12+$AP1246+4,COLUMN())),INDIRECT(ADDRESS(($AN1246-1)*3+$AO1246+5,$AP1246+7)))&gt;=1,0,INDIRECT(ADDRESS(($AN1246-1)*3+$AO1246+5,$AP1246+7)))))</f>
        <v>0</v>
      </c>
      <c r="AR1246" s="4">
        <f ca="1">COUNTIF(INDIRECT("H"&amp;(ROW()+12*(($AN1246-1)*3+$AO1246)-ROW())/12+5):INDIRECT("S"&amp;(ROW()+12*(($AN1246-1)*3+$AO1246)-ROW())/12+5),AQ1246)</f>
        <v>0</v>
      </c>
      <c r="AU1246" s="4">
        <f ca="1">IF(AND(AQ1246&gt;0,AR1246&gt;0),COUNTIF(AU$6:AU1245,"&gt;0")+1,0)</f>
        <v>0</v>
      </c>
    </row>
    <row r="1247" spans="40:47">
      <c r="AN1247" s="4">
        <v>35</v>
      </c>
      <c r="AO1247" s="4">
        <v>2</v>
      </c>
      <c r="AP1247" s="4">
        <v>6</v>
      </c>
      <c r="AQ1247" s="4">
        <f ca="1">IF($AP1247=1,IF(INDIRECT(ADDRESS(($AN1247-1)*3+$AO1247+5,$AP1247+7))="",0,INDIRECT(ADDRESS(($AN1247-1)*3+$AO1247+5,$AP1247+7))),IF(INDIRECT(ADDRESS(($AN1247-1)*3+$AO1247+5,$AP1247+7))="",0,IF(COUNTIF(INDIRECT(ADDRESS(($AN1247-1)*36+($AO1247-1)*12+6,COLUMN())):INDIRECT(ADDRESS(($AN1247-1)*36+($AO1247-1)*12+$AP1247+4,COLUMN())),INDIRECT(ADDRESS(($AN1247-1)*3+$AO1247+5,$AP1247+7)))&gt;=1,0,INDIRECT(ADDRESS(($AN1247-1)*3+$AO1247+5,$AP1247+7)))))</f>
        <v>0</v>
      </c>
      <c r="AR1247" s="4">
        <f ca="1">COUNTIF(INDIRECT("H"&amp;(ROW()+12*(($AN1247-1)*3+$AO1247)-ROW())/12+5):INDIRECT("S"&amp;(ROW()+12*(($AN1247-1)*3+$AO1247)-ROW())/12+5),AQ1247)</f>
        <v>0</v>
      </c>
      <c r="AU1247" s="4">
        <f ca="1">IF(AND(AQ1247&gt;0,AR1247&gt;0),COUNTIF(AU$6:AU1246,"&gt;0")+1,0)</f>
        <v>0</v>
      </c>
    </row>
    <row r="1248" spans="40:47">
      <c r="AN1248" s="4">
        <v>35</v>
      </c>
      <c r="AO1248" s="4">
        <v>2</v>
      </c>
      <c r="AP1248" s="4">
        <v>7</v>
      </c>
      <c r="AQ1248" s="4">
        <f ca="1">IF($AP1248=1,IF(INDIRECT(ADDRESS(($AN1248-1)*3+$AO1248+5,$AP1248+7))="",0,INDIRECT(ADDRESS(($AN1248-1)*3+$AO1248+5,$AP1248+7))),IF(INDIRECT(ADDRESS(($AN1248-1)*3+$AO1248+5,$AP1248+7))="",0,IF(COUNTIF(INDIRECT(ADDRESS(($AN1248-1)*36+($AO1248-1)*12+6,COLUMN())):INDIRECT(ADDRESS(($AN1248-1)*36+($AO1248-1)*12+$AP1248+4,COLUMN())),INDIRECT(ADDRESS(($AN1248-1)*3+$AO1248+5,$AP1248+7)))&gt;=1,0,INDIRECT(ADDRESS(($AN1248-1)*3+$AO1248+5,$AP1248+7)))))</f>
        <v>0</v>
      </c>
      <c r="AR1248" s="4">
        <f ca="1">COUNTIF(INDIRECT("H"&amp;(ROW()+12*(($AN1248-1)*3+$AO1248)-ROW())/12+5):INDIRECT("S"&amp;(ROW()+12*(($AN1248-1)*3+$AO1248)-ROW())/12+5),AQ1248)</f>
        <v>0</v>
      </c>
      <c r="AU1248" s="4">
        <f ca="1">IF(AND(AQ1248&gt;0,AR1248&gt;0),COUNTIF(AU$6:AU1247,"&gt;0")+1,0)</f>
        <v>0</v>
      </c>
    </row>
    <row r="1249" spans="40:47">
      <c r="AN1249" s="4">
        <v>35</v>
      </c>
      <c r="AO1249" s="4">
        <v>2</v>
      </c>
      <c r="AP1249" s="4">
        <v>8</v>
      </c>
      <c r="AQ1249" s="4">
        <f ca="1">IF($AP1249=1,IF(INDIRECT(ADDRESS(($AN1249-1)*3+$AO1249+5,$AP1249+7))="",0,INDIRECT(ADDRESS(($AN1249-1)*3+$AO1249+5,$AP1249+7))),IF(INDIRECT(ADDRESS(($AN1249-1)*3+$AO1249+5,$AP1249+7))="",0,IF(COUNTIF(INDIRECT(ADDRESS(($AN1249-1)*36+($AO1249-1)*12+6,COLUMN())):INDIRECT(ADDRESS(($AN1249-1)*36+($AO1249-1)*12+$AP1249+4,COLUMN())),INDIRECT(ADDRESS(($AN1249-1)*3+$AO1249+5,$AP1249+7)))&gt;=1,0,INDIRECT(ADDRESS(($AN1249-1)*3+$AO1249+5,$AP1249+7)))))</f>
        <v>0</v>
      </c>
      <c r="AR1249" s="4">
        <f ca="1">COUNTIF(INDIRECT("H"&amp;(ROW()+12*(($AN1249-1)*3+$AO1249)-ROW())/12+5):INDIRECT("S"&amp;(ROW()+12*(($AN1249-1)*3+$AO1249)-ROW())/12+5),AQ1249)</f>
        <v>0</v>
      </c>
      <c r="AU1249" s="4">
        <f ca="1">IF(AND(AQ1249&gt;0,AR1249&gt;0),COUNTIF(AU$6:AU1248,"&gt;0")+1,0)</f>
        <v>0</v>
      </c>
    </row>
    <row r="1250" spans="40:47">
      <c r="AN1250" s="4">
        <v>35</v>
      </c>
      <c r="AO1250" s="4">
        <v>2</v>
      </c>
      <c r="AP1250" s="4">
        <v>9</v>
      </c>
      <c r="AQ1250" s="4">
        <f ca="1">IF($AP1250=1,IF(INDIRECT(ADDRESS(($AN1250-1)*3+$AO1250+5,$AP1250+7))="",0,INDIRECT(ADDRESS(($AN1250-1)*3+$AO1250+5,$AP1250+7))),IF(INDIRECT(ADDRESS(($AN1250-1)*3+$AO1250+5,$AP1250+7))="",0,IF(COUNTIF(INDIRECT(ADDRESS(($AN1250-1)*36+($AO1250-1)*12+6,COLUMN())):INDIRECT(ADDRESS(($AN1250-1)*36+($AO1250-1)*12+$AP1250+4,COLUMN())),INDIRECT(ADDRESS(($AN1250-1)*3+$AO1250+5,$AP1250+7)))&gt;=1,0,INDIRECT(ADDRESS(($AN1250-1)*3+$AO1250+5,$AP1250+7)))))</f>
        <v>0</v>
      </c>
      <c r="AR1250" s="4">
        <f ca="1">COUNTIF(INDIRECT("H"&amp;(ROW()+12*(($AN1250-1)*3+$AO1250)-ROW())/12+5):INDIRECT("S"&amp;(ROW()+12*(($AN1250-1)*3+$AO1250)-ROW())/12+5),AQ1250)</f>
        <v>0</v>
      </c>
      <c r="AU1250" s="4">
        <f ca="1">IF(AND(AQ1250&gt;0,AR1250&gt;0),COUNTIF(AU$6:AU1249,"&gt;0")+1,0)</f>
        <v>0</v>
      </c>
    </row>
    <row r="1251" spans="40:47">
      <c r="AN1251" s="4">
        <v>35</v>
      </c>
      <c r="AO1251" s="4">
        <v>2</v>
      </c>
      <c r="AP1251" s="4">
        <v>10</v>
      </c>
      <c r="AQ1251" s="4">
        <f ca="1">IF($AP1251=1,IF(INDIRECT(ADDRESS(($AN1251-1)*3+$AO1251+5,$AP1251+7))="",0,INDIRECT(ADDRESS(($AN1251-1)*3+$AO1251+5,$AP1251+7))),IF(INDIRECT(ADDRESS(($AN1251-1)*3+$AO1251+5,$AP1251+7))="",0,IF(COUNTIF(INDIRECT(ADDRESS(($AN1251-1)*36+($AO1251-1)*12+6,COLUMN())):INDIRECT(ADDRESS(($AN1251-1)*36+($AO1251-1)*12+$AP1251+4,COLUMN())),INDIRECT(ADDRESS(($AN1251-1)*3+$AO1251+5,$AP1251+7)))&gt;=1,0,INDIRECT(ADDRESS(($AN1251-1)*3+$AO1251+5,$AP1251+7)))))</f>
        <v>0</v>
      </c>
      <c r="AR1251" s="4">
        <f ca="1">COUNTIF(INDIRECT("H"&amp;(ROW()+12*(($AN1251-1)*3+$AO1251)-ROW())/12+5):INDIRECT("S"&amp;(ROW()+12*(($AN1251-1)*3+$AO1251)-ROW())/12+5),AQ1251)</f>
        <v>0</v>
      </c>
      <c r="AU1251" s="4">
        <f ca="1">IF(AND(AQ1251&gt;0,AR1251&gt;0),COUNTIF(AU$6:AU1250,"&gt;0")+1,0)</f>
        <v>0</v>
      </c>
    </row>
    <row r="1252" spans="40:47">
      <c r="AN1252" s="4">
        <v>35</v>
      </c>
      <c r="AO1252" s="4">
        <v>2</v>
      </c>
      <c r="AP1252" s="4">
        <v>11</v>
      </c>
      <c r="AQ1252" s="4">
        <f ca="1">IF($AP1252=1,IF(INDIRECT(ADDRESS(($AN1252-1)*3+$AO1252+5,$AP1252+7))="",0,INDIRECT(ADDRESS(($AN1252-1)*3+$AO1252+5,$AP1252+7))),IF(INDIRECT(ADDRESS(($AN1252-1)*3+$AO1252+5,$AP1252+7))="",0,IF(COUNTIF(INDIRECT(ADDRESS(($AN1252-1)*36+($AO1252-1)*12+6,COLUMN())):INDIRECT(ADDRESS(($AN1252-1)*36+($AO1252-1)*12+$AP1252+4,COLUMN())),INDIRECT(ADDRESS(($AN1252-1)*3+$AO1252+5,$AP1252+7)))&gt;=1,0,INDIRECT(ADDRESS(($AN1252-1)*3+$AO1252+5,$AP1252+7)))))</f>
        <v>0</v>
      </c>
      <c r="AR1252" s="4">
        <f ca="1">COUNTIF(INDIRECT("H"&amp;(ROW()+12*(($AN1252-1)*3+$AO1252)-ROW())/12+5):INDIRECT("S"&amp;(ROW()+12*(($AN1252-1)*3+$AO1252)-ROW())/12+5),AQ1252)</f>
        <v>0</v>
      </c>
      <c r="AU1252" s="4">
        <f ca="1">IF(AND(AQ1252&gt;0,AR1252&gt;0),COUNTIF(AU$6:AU1251,"&gt;0")+1,0)</f>
        <v>0</v>
      </c>
    </row>
    <row r="1253" spans="40:47">
      <c r="AN1253" s="4">
        <v>35</v>
      </c>
      <c r="AO1253" s="4">
        <v>2</v>
      </c>
      <c r="AP1253" s="4">
        <v>12</v>
      </c>
      <c r="AQ1253" s="4">
        <f ca="1">IF($AP1253=1,IF(INDIRECT(ADDRESS(($AN1253-1)*3+$AO1253+5,$AP1253+7))="",0,INDIRECT(ADDRESS(($AN1253-1)*3+$AO1253+5,$AP1253+7))),IF(INDIRECT(ADDRESS(($AN1253-1)*3+$AO1253+5,$AP1253+7))="",0,IF(COUNTIF(INDIRECT(ADDRESS(($AN1253-1)*36+($AO1253-1)*12+6,COLUMN())):INDIRECT(ADDRESS(($AN1253-1)*36+($AO1253-1)*12+$AP1253+4,COLUMN())),INDIRECT(ADDRESS(($AN1253-1)*3+$AO1253+5,$AP1253+7)))&gt;=1,0,INDIRECT(ADDRESS(($AN1253-1)*3+$AO1253+5,$AP1253+7)))))</f>
        <v>0</v>
      </c>
      <c r="AR1253" s="4">
        <f ca="1">COUNTIF(INDIRECT("H"&amp;(ROW()+12*(($AN1253-1)*3+$AO1253)-ROW())/12+5):INDIRECT("S"&amp;(ROW()+12*(($AN1253-1)*3+$AO1253)-ROW())/12+5),AQ1253)</f>
        <v>0</v>
      </c>
      <c r="AU1253" s="4">
        <f ca="1">IF(AND(AQ1253&gt;0,AR1253&gt;0),COUNTIF(AU$6:AU1252,"&gt;0")+1,0)</f>
        <v>0</v>
      </c>
    </row>
    <row r="1254" spans="40:47">
      <c r="AN1254" s="4">
        <v>35</v>
      </c>
      <c r="AO1254" s="4">
        <v>3</v>
      </c>
      <c r="AP1254" s="4">
        <v>1</v>
      </c>
      <c r="AQ1254" s="4">
        <f ca="1">IF($AP1254=1,IF(INDIRECT(ADDRESS(($AN1254-1)*3+$AO1254+5,$AP1254+7))="",0,INDIRECT(ADDRESS(($AN1254-1)*3+$AO1254+5,$AP1254+7))),IF(INDIRECT(ADDRESS(($AN1254-1)*3+$AO1254+5,$AP1254+7))="",0,IF(COUNTIF(INDIRECT(ADDRESS(($AN1254-1)*36+($AO1254-1)*12+6,COLUMN())):INDIRECT(ADDRESS(($AN1254-1)*36+($AO1254-1)*12+$AP1254+4,COLUMN())),INDIRECT(ADDRESS(($AN1254-1)*3+$AO1254+5,$AP1254+7)))&gt;=1,0,INDIRECT(ADDRESS(($AN1254-1)*3+$AO1254+5,$AP1254+7)))))</f>
        <v>0</v>
      </c>
      <c r="AR1254" s="4">
        <f ca="1">COUNTIF(INDIRECT("H"&amp;(ROW()+12*(($AN1254-1)*3+$AO1254)-ROW())/12+5):INDIRECT("S"&amp;(ROW()+12*(($AN1254-1)*3+$AO1254)-ROW())/12+5),AQ1254)</f>
        <v>0</v>
      </c>
      <c r="AU1254" s="4">
        <f ca="1">IF(AND(AQ1254&gt;0,AR1254&gt;0),COUNTIF(AU$6:AU1253,"&gt;0")+1,0)</f>
        <v>0</v>
      </c>
    </row>
    <row r="1255" spans="40:47">
      <c r="AN1255" s="4">
        <v>35</v>
      </c>
      <c r="AO1255" s="4">
        <v>3</v>
      </c>
      <c r="AP1255" s="4">
        <v>2</v>
      </c>
      <c r="AQ1255" s="4">
        <f ca="1">IF($AP1255=1,IF(INDIRECT(ADDRESS(($AN1255-1)*3+$AO1255+5,$AP1255+7))="",0,INDIRECT(ADDRESS(($AN1255-1)*3+$AO1255+5,$AP1255+7))),IF(INDIRECT(ADDRESS(($AN1255-1)*3+$AO1255+5,$AP1255+7))="",0,IF(COUNTIF(INDIRECT(ADDRESS(($AN1255-1)*36+($AO1255-1)*12+6,COLUMN())):INDIRECT(ADDRESS(($AN1255-1)*36+($AO1255-1)*12+$AP1255+4,COLUMN())),INDIRECT(ADDRESS(($AN1255-1)*3+$AO1255+5,$AP1255+7)))&gt;=1,0,INDIRECT(ADDRESS(($AN1255-1)*3+$AO1255+5,$AP1255+7)))))</f>
        <v>0</v>
      </c>
      <c r="AR1255" s="4">
        <f ca="1">COUNTIF(INDIRECT("H"&amp;(ROW()+12*(($AN1255-1)*3+$AO1255)-ROW())/12+5):INDIRECT("S"&amp;(ROW()+12*(($AN1255-1)*3+$AO1255)-ROW())/12+5),AQ1255)</f>
        <v>0</v>
      </c>
      <c r="AU1255" s="4">
        <f ca="1">IF(AND(AQ1255&gt;0,AR1255&gt;0),COUNTIF(AU$6:AU1254,"&gt;0")+1,0)</f>
        <v>0</v>
      </c>
    </row>
    <row r="1256" spans="40:47">
      <c r="AN1256" s="4">
        <v>35</v>
      </c>
      <c r="AO1256" s="4">
        <v>3</v>
      </c>
      <c r="AP1256" s="4">
        <v>3</v>
      </c>
      <c r="AQ1256" s="4">
        <f ca="1">IF($AP1256=1,IF(INDIRECT(ADDRESS(($AN1256-1)*3+$AO1256+5,$AP1256+7))="",0,INDIRECT(ADDRESS(($AN1256-1)*3+$AO1256+5,$AP1256+7))),IF(INDIRECT(ADDRESS(($AN1256-1)*3+$AO1256+5,$AP1256+7))="",0,IF(COUNTIF(INDIRECT(ADDRESS(($AN1256-1)*36+($AO1256-1)*12+6,COLUMN())):INDIRECT(ADDRESS(($AN1256-1)*36+($AO1256-1)*12+$AP1256+4,COLUMN())),INDIRECT(ADDRESS(($AN1256-1)*3+$AO1256+5,$AP1256+7)))&gt;=1,0,INDIRECT(ADDRESS(($AN1256-1)*3+$AO1256+5,$AP1256+7)))))</f>
        <v>0</v>
      </c>
      <c r="AR1256" s="4">
        <f ca="1">COUNTIF(INDIRECT("H"&amp;(ROW()+12*(($AN1256-1)*3+$AO1256)-ROW())/12+5):INDIRECT("S"&amp;(ROW()+12*(($AN1256-1)*3+$AO1256)-ROW())/12+5),AQ1256)</f>
        <v>0</v>
      </c>
      <c r="AU1256" s="4">
        <f ca="1">IF(AND(AQ1256&gt;0,AR1256&gt;0),COUNTIF(AU$6:AU1255,"&gt;0")+1,0)</f>
        <v>0</v>
      </c>
    </row>
    <row r="1257" spans="40:47">
      <c r="AN1257" s="4">
        <v>35</v>
      </c>
      <c r="AO1257" s="4">
        <v>3</v>
      </c>
      <c r="AP1257" s="4">
        <v>4</v>
      </c>
      <c r="AQ1257" s="4">
        <f ca="1">IF($AP1257=1,IF(INDIRECT(ADDRESS(($AN1257-1)*3+$AO1257+5,$AP1257+7))="",0,INDIRECT(ADDRESS(($AN1257-1)*3+$AO1257+5,$AP1257+7))),IF(INDIRECT(ADDRESS(($AN1257-1)*3+$AO1257+5,$AP1257+7))="",0,IF(COUNTIF(INDIRECT(ADDRESS(($AN1257-1)*36+($AO1257-1)*12+6,COLUMN())):INDIRECT(ADDRESS(($AN1257-1)*36+($AO1257-1)*12+$AP1257+4,COLUMN())),INDIRECT(ADDRESS(($AN1257-1)*3+$AO1257+5,$AP1257+7)))&gt;=1,0,INDIRECT(ADDRESS(($AN1257-1)*3+$AO1257+5,$AP1257+7)))))</f>
        <v>0</v>
      </c>
      <c r="AR1257" s="4">
        <f ca="1">COUNTIF(INDIRECT("H"&amp;(ROW()+12*(($AN1257-1)*3+$AO1257)-ROW())/12+5):INDIRECT("S"&amp;(ROW()+12*(($AN1257-1)*3+$AO1257)-ROW())/12+5),AQ1257)</f>
        <v>0</v>
      </c>
      <c r="AU1257" s="4">
        <f ca="1">IF(AND(AQ1257&gt;0,AR1257&gt;0),COUNTIF(AU$6:AU1256,"&gt;0")+1,0)</f>
        <v>0</v>
      </c>
    </row>
    <row r="1258" spans="40:47">
      <c r="AN1258" s="4">
        <v>35</v>
      </c>
      <c r="AO1258" s="4">
        <v>3</v>
      </c>
      <c r="AP1258" s="4">
        <v>5</v>
      </c>
      <c r="AQ1258" s="4">
        <f ca="1">IF($AP1258=1,IF(INDIRECT(ADDRESS(($AN1258-1)*3+$AO1258+5,$AP1258+7))="",0,INDIRECT(ADDRESS(($AN1258-1)*3+$AO1258+5,$AP1258+7))),IF(INDIRECT(ADDRESS(($AN1258-1)*3+$AO1258+5,$AP1258+7))="",0,IF(COUNTIF(INDIRECT(ADDRESS(($AN1258-1)*36+($AO1258-1)*12+6,COLUMN())):INDIRECT(ADDRESS(($AN1258-1)*36+($AO1258-1)*12+$AP1258+4,COLUMN())),INDIRECT(ADDRESS(($AN1258-1)*3+$AO1258+5,$AP1258+7)))&gt;=1,0,INDIRECT(ADDRESS(($AN1258-1)*3+$AO1258+5,$AP1258+7)))))</f>
        <v>0</v>
      </c>
      <c r="AR1258" s="4">
        <f ca="1">COUNTIF(INDIRECT("H"&amp;(ROW()+12*(($AN1258-1)*3+$AO1258)-ROW())/12+5):INDIRECT("S"&amp;(ROW()+12*(($AN1258-1)*3+$AO1258)-ROW())/12+5),AQ1258)</f>
        <v>0</v>
      </c>
      <c r="AU1258" s="4">
        <f ca="1">IF(AND(AQ1258&gt;0,AR1258&gt;0),COUNTIF(AU$6:AU1257,"&gt;0")+1,0)</f>
        <v>0</v>
      </c>
    </row>
    <row r="1259" spans="40:47">
      <c r="AN1259" s="4">
        <v>35</v>
      </c>
      <c r="AO1259" s="4">
        <v>3</v>
      </c>
      <c r="AP1259" s="4">
        <v>6</v>
      </c>
      <c r="AQ1259" s="4">
        <f ca="1">IF($AP1259=1,IF(INDIRECT(ADDRESS(($AN1259-1)*3+$AO1259+5,$AP1259+7))="",0,INDIRECT(ADDRESS(($AN1259-1)*3+$AO1259+5,$AP1259+7))),IF(INDIRECT(ADDRESS(($AN1259-1)*3+$AO1259+5,$AP1259+7))="",0,IF(COUNTIF(INDIRECT(ADDRESS(($AN1259-1)*36+($AO1259-1)*12+6,COLUMN())):INDIRECT(ADDRESS(($AN1259-1)*36+($AO1259-1)*12+$AP1259+4,COLUMN())),INDIRECT(ADDRESS(($AN1259-1)*3+$AO1259+5,$AP1259+7)))&gt;=1,0,INDIRECT(ADDRESS(($AN1259-1)*3+$AO1259+5,$AP1259+7)))))</f>
        <v>0</v>
      </c>
      <c r="AR1259" s="4">
        <f ca="1">COUNTIF(INDIRECT("H"&amp;(ROW()+12*(($AN1259-1)*3+$AO1259)-ROW())/12+5):INDIRECT("S"&amp;(ROW()+12*(($AN1259-1)*3+$AO1259)-ROW())/12+5),AQ1259)</f>
        <v>0</v>
      </c>
      <c r="AU1259" s="4">
        <f ca="1">IF(AND(AQ1259&gt;0,AR1259&gt;0),COUNTIF(AU$6:AU1258,"&gt;0")+1,0)</f>
        <v>0</v>
      </c>
    </row>
    <row r="1260" spans="40:47">
      <c r="AN1260" s="4">
        <v>35</v>
      </c>
      <c r="AO1260" s="4">
        <v>3</v>
      </c>
      <c r="AP1260" s="4">
        <v>7</v>
      </c>
      <c r="AQ1260" s="4">
        <f ca="1">IF($AP1260=1,IF(INDIRECT(ADDRESS(($AN1260-1)*3+$AO1260+5,$AP1260+7))="",0,INDIRECT(ADDRESS(($AN1260-1)*3+$AO1260+5,$AP1260+7))),IF(INDIRECT(ADDRESS(($AN1260-1)*3+$AO1260+5,$AP1260+7))="",0,IF(COUNTIF(INDIRECT(ADDRESS(($AN1260-1)*36+($AO1260-1)*12+6,COLUMN())):INDIRECT(ADDRESS(($AN1260-1)*36+($AO1260-1)*12+$AP1260+4,COLUMN())),INDIRECT(ADDRESS(($AN1260-1)*3+$AO1260+5,$AP1260+7)))&gt;=1,0,INDIRECT(ADDRESS(($AN1260-1)*3+$AO1260+5,$AP1260+7)))))</f>
        <v>0</v>
      </c>
      <c r="AR1260" s="4">
        <f ca="1">COUNTIF(INDIRECT("H"&amp;(ROW()+12*(($AN1260-1)*3+$AO1260)-ROW())/12+5):INDIRECT("S"&amp;(ROW()+12*(($AN1260-1)*3+$AO1260)-ROW())/12+5),AQ1260)</f>
        <v>0</v>
      </c>
      <c r="AU1260" s="4">
        <f ca="1">IF(AND(AQ1260&gt;0,AR1260&gt;0),COUNTIF(AU$6:AU1259,"&gt;0")+1,0)</f>
        <v>0</v>
      </c>
    </row>
    <row r="1261" spans="40:47">
      <c r="AN1261" s="4">
        <v>35</v>
      </c>
      <c r="AO1261" s="4">
        <v>3</v>
      </c>
      <c r="AP1261" s="4">
        <v>8</v>
      </c>
      <c r="AQ1261" s="4">
        <f ca="1">IF($AP1261=1,IF(INDIRECT(ADDRESS(($AN1261-1)*3+$AO1261+5,$AP1261+7))="",0,INDIRECT(ADDRESS(($AN1261-1)*3+$AO1261+5,$AP1261+7))),IF(INDIRECT(ADDRESS(($AN1261-1)*3+$AO1261+5,$AP1261+7))="",0,IF(COUNTIF(INDIRECT(ADDRESS(($AN1261-1)*36+($AO1261-1)*12+6,COLUMN())):INDIRECT(ADDRESS(($AN1261-1)*36+($AO1261-1)*12+$AP1261+4,COLUMN())),INDIRECT(ADDRESS(($AN1261-1)*3+$AO1261+5,$AP1261+7)))&gt;=1,0,INDIRECT(ADDRESS(($AN1261-1)*3+$AO1261+5,$AP1261+7)))))</f>
        <v>0</v>
      </c>
      <c r="AR1261" s="4">
        <f ca="1">COUNTIF(INDIRECT("H"&amp;(ROW()+12*(($AN1261-1)*3+$AO1261)-ROW())/12+5):INDIRECT("S"&amp;(ROW()+12*(($AN1261-1)*3+$AO1261)-ROW())/12+5),AQ1261)</f>
        <v>0</v>
      </c>
      <c r="AU1261" s="4">
        <f ca="1">IF(AND(AQ1261&gt;0,AR1261&gt;0),COUNTIF(AU$6:AU1260,"&gt;0")+1,0)</f>
        <v>0</v>
      </c>
    </row>
    <row r="1262" spans="40:47">
      <c r="AN1262" s="4">
        <v>35</v>
      </c>
      <c r="AO1262" s="4">
        <v>3</v>
      </c>
      <c r="AP1262" s="4">
        <v>9</v>
      </c>
      <c r="AQ1262" s="4">
        <f ca="1">IF($AP1262=1,IF(INDIRECT(ADDRESS(($AN1262-1)*3+$AO1262+5,$AP1262+7))="",0,INDIRECT(ADDRESS(($AN1262-1)*3+$AO1262+5,$AP1262+7))),IF(INDIRECT(ADDRESS(($AN1262-1)*3+$AO1262+5,$AP1262+7))="",0,IF(COUNTIF(INDIRECT(ADDRESS(($AN1262-1)*36+($AO1262-1)*12+6,COLUMN())):INDIRECT(ADDRESS(($AN1262-1)*36+($AO1262-1)*12+$AP1262+4,COLUMN())),INDIRECT(ADDRESS(($AN1262-1)*3+$AO1262+5,$AP1262+7)))&gt;=1,0,INDIRECT(ADDRESS(($AN1262-1)*3+$AO1262+5,$AP1262+7)))))</f>
        <v>0</v>
      </c>
      <c r="AR1262" s="4">
        <f ca="1">COUNTIF(INDIRECT("H"&amp;(ROW()+12*(($AN1262-1)*3+$AO1262)-ROW())/12+5):INDIRECT("S"&amp;(ROW()+12*(($AN1262-1)*3+$AO1262)-ROW())/12+5),AQ1262)</f>
        <v>0</v>
      </c>
      <c r="AU1262" s="4">
        <f ca="1">IF(AND(AQ1262&gt;0,AR1262&gt;0),COUNTIF(AU$6:AU1261,"&gt;0")+1,0)</f>
        <v>0</v>
      </c>
    </row>
    <row r="1263" spans="40:47">
      <c r="AN1263" s="4">
        <v>35</v>
      </c>
      <c r="AO1263" s="4">
        <v>3</v>
      </c>
      <c r="AP1263" s="4">
        <v>10</v>
      </c>
      <c r="AQ1263" s="4">
        <f ca="1">IF($AP1263=1,IF(INDIRECT(ADDRESS(($AN1263-1)*3+$AO1263+5,$AP1263+7))="",0,INDIRECT(ADDRESS(($AN1263-1)*3+$AO1263+5,$AP1263+7))),IF(INDIRECT(ADDRESS(($AN1263-1)*3+$AO1263+5,$AP1263+7))="",0,IF(COUNTIF(INDIRECT(ADDRESS(($AN1263-1)*36+($AO1263-1)*12+6,COLUMN())):INDIRECT(ADDRESS(($AN1263-1)*36+($AO1263-1)*12+$AP1263+4,COLUMN())),INDIRECT(ADDRESS(($AN1263-1)*3+$AO1263+5,$AP1263+7)))&gt;=1,0,INDIRECT(ADDRESS(($AN1263-1)*3+$AO1263+5,$AP1263+7)))))</f>
        <v>0</v>
      </c>
      <c r="AR1263" s="4">
        <f ca="1">COUNTIF(INDIRECT("H"&amp;(ROW()+12*(($AN1263-1)*3+$AO1263)-ROW())/12+5):INDIRECT("S"&amp;(ROW()+12*(($AN1263-1)*3+$AO1263)-ROW())/12+5),AQ1263)</f>
        <v>0</v>
      </c>
      <c r="AU1263" s="4">
        <f ca="1">IF(AND(AQ1263&gt;0,AR1263&gt;0),COUNTIF(AU$6:AU1262,"&gt;0")+1,0)</f>
        <v>0</v>
      </c>
    </row>
    <row r="1264" spans="40:47">
      <c r="AN1264" s="4">
        <v>35</v>
      </c>
      <c r="AO1264" s="4">
        <v>3</v>
      </c>
      <c r="AP1264" s="4">
        <v>11</v>
      </c>
      <c r="AQ1264" s="4">
        <f ca="1">IF($AP1264=1,IF(INDIRECT(ADDRESS(($AN1264-1)*3+$AO1264+5,$AP1264+7))="",0,INDIRECT(ADDRESS(($AN1264-1)*3+$AO1264+5,$AP1264+7))),IF(INDIRECT(ADDRESS(($AN1264-1)*3+$AO1264+5,$AP1264+7))="",0,IF(COUNTIF(INDIRECT(ADDRESS(($AN1264-1)*36+($AO1264-1)*12+6,COLUMN())):INDIRECT(ADDRESS(($AN1264-1)*36+($AO1264-1)*12+$AP1264+4,COLUMN())),INDIRECT(ADDRESS(($AN1264-1)*3+$AO1264+5,$AP1264+7)))&gt;=1,0,INDIRECT(ADDRESS(($AN1264-1)*3+$AO1264+5,$AP1264+7)))))</f>
        <v>0</v>
      </c>
      <c r="AR1264" s="4">
        <f ca="1">COUNTIF(INDIRECT("H"&amp;(ROW()+12*(($AN1264-1)*3+$AO1264)-ROW())/12+5):INDIRECT("S"&amp;(ROW()+12*(($AN1264-1)*3+$AO1264)-ROW())/12+5),AQ1264)</f>
        <v>0</v>
      </c>
      <c r="AU1264" s="4">
        <f ca="1">IF(AND(AQ1264&gt;0,AR1264&gt;0),COUNTIF(AU$6:AU1263,"&gt;0")+1,0)</f>
        <v>0</v>
      </c>
    </row>
    <row r="1265" spans="40:47">
      <c r="AN1265" s="77">
        <v>35</v>
      </c>
      <c r="AO1265" s="77">
        <v>3</v>
      </c>
      <c r="AP1265" s="77">
        <v>12</v>
      </c>
      <c r="AQ1265" s="4">
        <f ca="1">IF($AP1265=1,IF(INDIRECT(ADDRESS(($AN1265-1)*3+$AO1265+5,$AP1265+7))="",0,INDIRECT(ADDRESS(($AN1265-1)*3+$AO1265+5,$AP1265+7))),IF(INDIRECT(ADDRESS(($AN1265-1)*3+$AO1265+5,$AP1265+7))="",0,IF(COUNTIF(INDIRECT(ADDRESS(($AN1265-1)*36+($AO1265-1)*12+6,COLUMN())):INDIRECT(ADDRESS(($AN1265-1)*36+($AO1265-1)*12+$AP1265+4,COLUMN())),INDIRECT(ADDRESS(($AN1265-1)*3+$AO1265+5,$AP1265+7)))&gt;=1,0,INDIRECT(ADDRESS(($AN1265-1)*3+$AO1265+5,$AP1265+7)))))</f>
        <v>0</v>
      </c>
      <c r="AR1265" s="4">
        <f ca="1">COUNTIF(INDIRECT("H"&amp;(ROW()+12*(($AN1265-1)*3+$AO1265)-ROW())/12+5):INDIRECT("S"&amp;(ROW()+12*(($AN1265-1)*3+$AO1265)-ROW())/12+5),AQ1265)</f>
        <v>0</v>
      </c>
      <c r="AU1265" s="4">
        <f ca="1">IF(AND(AQ1265&gt;0,AR1265&gt;0),COUNTIF(AU$6:AU1264,"&gt;0")+1,0)</f>
        <v>0</v>
      </c>
    </row>
    <row r="1266" spans="40:47">
      <c r="AN1266" s="4">
        <v>36</v>
      </c>
      <c r="AO1266" s="4">
        <v>1</v>
      </c>
      <c r="AP1266" s="4">
        <v>1</v>
      </c>
      <c r="AQ1266" s="4">
        <f ca="1">IF($AP1266=1,IF(INDIRECT(ADDRESS(($AN1266-1)*3+$AO1266+5,$AP1266+7))="",0,INDIRECT(ADDRESS(($AN1266-1)*3+$AO1266+5,$AP1266+7))),IF(INDIRECT(ADDRESS(($AN1266-1)*3+$AO1266+5,$AP1266+7))="",0,IF(COUNTIF(INDIRECT(ADDRESS(($AN1266-1)*36+($AO1266-1)*12+6,COLUMN())):INDIRECT(ADDRESS(($AN1266-1)*36+($AO1266-1)*12+$AP1266+4,COLUMN())),INDIRECT(ADDRESS(($AN1266-1)*3+$AO1266+5,$AP1266+7)))&gt;=1,0,INDIRECT(ADDRESS(($AN1266-1)*3+$AO1266+5,$AP1266+7)))))</f>
        <v>0</v>
      </c>
      <c r="AR1266" s="4">
        <f ca="1">COUNTIF(INDIRECT("H"&amp;(ROW()+12*(($AN1266-1)*3+$AO1266)-ROW())/12+5):INDIRECT("S"&amp;(ROW()+12*(($AN1266-1)*3+$AO1266)-ROW())/12+5),AQ1266)</f>
        <v>0</v>
      </c>
      <c r="AU1266" s="4">
        <f ca="1">IF(AND(AQ1266&gt;0,AR1266&gt;0),COUNTIF(AU$6:AU1265,"&gt;0")+1,0)</f>
        <v>0</v>
      </c>
    </row>
    <row r="1267" spans="40:47">
      <c r="AN1267" s="4">
        <v>36</v>
      </c>
      <c r="AO1267" s="4">
        <v>1</v>
      </c>
      <c r="AP1267" s="4">
        <v>2</v>
      </c>
      <c r="AQ1267" s="4">
        <f ca="1">IF($AP1267=1,IF(INDIRECT(ADDRESS(($AN1267-1)*3+$AO1267+5,$AP1267+7))="",0,INDIRECT(ADDRESS(($AN1267-1)*3+$AO1267+5,$AP1267+7))),IF(INDIRECT(ADDRESS(($AN1267-1)*3+$AO1267+5,$AP1267+7))="",0,IF(COUNTIF(INDIRECT(ADDRESS(($AN1267-1)*36+($AO1267-1)*12+6,COLUMN())):INDIRECT(ADDRESS(($AN1267-1)*36+($AO1267-1)*12+$AP1267+4,COLUMN())),INDIRECT(ADDRESS(($AN1267-1)*3+$AO1267+5,$AP1267+7)))&gt;=1,0,INDIRECT(ADDRESS(($AN1267-1)*3+$AO1267+5,$AP1267+7)))))</f>
        <v>0</v>
      </c>
      <c r="AR1267" s="4">
        <f ca="1">COUNTIF(INDIRECT("H"&amp;(ROW()+12*(($AN1267-1)*3+$AO1267)-ROW())/12+5):INDIRECT("S"&amp;(ROW()+12*(($AN1267-1)*3+$AO1267)-ROW())/12+5),AQ1267)</f>
        <v>0</v>
      </c>
      <c r="AU1267" s="4">
        <f ca="1">IF(AND(AQ1267&gt;0,AR1267&gt;0),COUNTIF(AU$6:AU1266,"&gt;0")+1,0)</f>
        <v>0</v>
      </c>
    </row>
    <row r="1268" spans="40:47">
      <c r="AN1268" s="4">
        <v>36</v>
      </c>
      <c r="AO1268" s="4">
        <v>1</v>
      </c>
      <c r="AP1268" s="4">
        <v>3</v>
      </c>
      <c r="AQ1268" s="4">
        <f ca="1">IF($AP1268=1,IF(INDIRECT(ADDRESS(($AN1268-1)*3+$AO1268+5,$AP1268+7))="",0,INDIRECT(ADDRESS(($AN1268-1)*3+$AO1268+5,$AP1268+7))),IF(INDIRECT(ADDRESS(($AN1268-1)*3+$AO1268+5,$AP1268+7))="",0,IF(COUNTIF(INDIRECT(ADDRESS(($AN1268-1)*36+($AO1268-1)*12+6,COLUMN())):INDIRECT(ADDRESS(($AN1268-1)*36+($AO1268-1)*12+$AP1268+4,COLUMN())),INDIRECT(ADDRESS(($AN1268-1)*3+$AO1268+5,$AP1268+7)))&gt;=1,0,INDIRECT(ADDRESS(($AN1268-1)*3+$AO1268+5,$AP1268+7)))))</f>
        <v>0</v>
      </c>
      <c r="AR1268" s="4">
        <f ca="1">COUNTIF(INDIRECT("H"&amp;(ROW()+12*(($AN1268-1)*3+$AO1268)-ROW())/12+5):INDIRECT("S"&amp;(ROW()+12*(($AN1268-1)*3+$AO1268)-ROW())/12+5),AQ1268)</f>
        <v>0</v>
      </c>
      <c r="AU1268" s="4">
        <f ca="1">IF(AND(AQ1268&gt;0,AR1268&gt;0),COUNTIF(AU$6:AU1267,"&gt;0")+1,0)</f>
        <v>0</v>
      </c>
    </row>
    <row r="1269" spans="40:47">
      <c r="AN1269" s="4">
        <v>36</v>
      </c>
      <c r="AO1269" s="4">
        <v>1</v>
      </c>
      <c r="AP1269" s="4">
        <v>4</v>
      </c>
      <c r="AQ1269" s="4">
        <f ca="1">IF($AP1269=1,IF(INDIRECT(ADDRESS(($AN1269-1)*3+$AO1269+5,$AP1269+7))="",0,INDIRECT(ADDRESS(($AN1269-1)*3+$AO1269+5,$AP1269+7))),IF(INDIRECT(ADDRESS(($AN1269-1)*3+$AO1269+5,$AP1269+7))="",0,IF(COUNTIF(INDIRECT(ADDRESS(($AN1269-1)*36+($AO1269-1)*12+6,COLUMN())):INDIRECT(ADDRESS(($AN1269-1)*36+($AO1269-1)*12+$AP1269+4,COLUMN())),INDIRECT(ADDRESS(($AN1269-1)*3+$AO1269+5,$AP1269+7)))&gt;=1,0,INDIRECT(ADDRESS(($AN1269-1)*3+$AO1269+5,$AP1269+7)))))</f>
        <v>0</v>
      </c>
      <c r="AR1269" s="4">
        <f ca="1">COUNTIF(INDIRECT("H"&amp;(ROW()+12*(($AN1269-1)*3+$AO1269)-ROW())/12+5):INDIRECT("S"&amp;(ROW()+12*(($AN1269-1)*3+$AO1269)-ROW())/12+5),AQ1269)</f>
        <v>0</v>
      </c>
      <c r="AU1269" s="4">
        <f ca="1">IF(AND(AQ1269&gt;0,AR1269&gt;0),COUNTIF(AU$6:AU1268,"&gt;0")+1,0)</f>
        <v>0</v>
      </c>
    </row>
    <row r="1270" spans="40:47">
      <c r="AN1270" s="4">
        <v>36</v>
      </c>
      <c r="AO1270" s="4">
        <v>1</v>
      </c>
      <c r="AP1270" s="4">
        <v>5</v>
      </c>
      <c r="AQ1270" s="4">
        <f ca="1">IF($AP1270=1,IF(INDIRECT(ADDRESS(($AN1270-1)*3+$AO1270+5,$AP1270+7))="",0,INDIRECT(ADDRESS(($AN1270-1)*3+$AO1270+5,$AP1270+7))),IF(INDIRECT(ADDRESS(($AN1270-1)*3+$AO1270+5,$AP1270+7))="",0,IF(COUNTIF(INDIRECT(ADDRESS(($AN1270-1)*36+($AO1270-1)*12+6,COLUMN())):INDIRECT(ADDRESS(($AN1270-1)*36+($AO1270-1)*12+$AP1270+4,COLUMN())),INDIRECT(ADDRESS(($AN1270-1)*3+$AO1270+5,$AP1270+7)))&gt;=1,0,INDIRECT(ADDRESS(($AN1270-1)*3+$AO1270+5,$AP1270+7)))))</f>
        <v>0</v>
      </c>
      <c r="AR1270" s="4">
        <f ca="1">COUNTIF(INDIRECT("H"&amp;(ROW()+12*(($AN1270-1)*3+$AO1270)-ROW())/12+5):INDIRECT("S"&amp;(ROW()+12*(($AN1270-1)*3+$AO1270)-ROW())/12+5),AQ1270)</f>
        <v>0</v>
      </c>
      <c r="AU1270" s="4">
        <f ca="1">IF(AND(AQ1270&gt;0,AR1270&gt;0),COUNTIF(AU$6:AU1269,"&gt;0")+1,0)</f>
        <v>0</v>
      </c>
    </row>
    <row r="1271" spans="40:47">
      <c r="AN1271" s="4">
        <v>36</v>
      </c>
      <c r="AO1271" s="4">
        <v>1</v>
      </c>
      <c r="AP1271" s="4">
        <v>6</v>
      </c>
      <c r="AQ1271" s="4">
        <f ca="1">IF($AP1271=1,IF(INDIRECT(ADDRESS(($AN1271-1)*3+$AO1271+5,$AP1271+7))="",0,INDIRECT(ADDRESS(($AN1271-1)*3+$AO1271+5,$AP1271+7))),IF(INDIRECT(ADDRESS(($AN1271-1)*3+$AO1271+5,$AP1271+7))="",0,IF(COUNTIF(INDIRECT(ADDRESS(($AN1271-1)*36+($AO1271-1)*12+6,COLUMN())):INDIRECT(ADDRESS(($AN1271-1)*36+($AO1271-1)*12+$AP1271+4,COLUMN())),INDIRECT(ADDRESS(($AN1271-1)*3+$AO1271+5,$AP1271+7)))&gt;=1,0,INDIRECT(ADDRESS(($AN1271-1)*3+$AO1271+5,$AP1271+7)))))</f>
        <v>0</v>
      </c>
      <c r="AR1271" s="4">
        <f ca="1">COUNTIF(INDIRECT("H"&amp;(ROW()+12*(($AN1271-1)*3+$AO1271)-ROW())/12+5):INDIRECT("S"&amp;(ROW()+12*(($AN1271-1)*3+$AO1271)-ROW())/12+5),AQ1271)</f>
        <v>0</v>
      </c>
      <c r="AU1271" s="4">
        <f ca="1">IF(AND(AQ1271&gt;0,AR1271&gt;0),COUNTIF(AU$6:AU1270,"&gt;0")+1,0)</f>
        <v>0</v>
      </c>
    </row>
    <row r="1272" spans="40:47">
      <c r="AN1272" s="4">
        <v>36</v>
      </c>
      <c r="AO1272" s="4">
        <v>1</v>
      </c>
      <c r="AP1272" s="4">
        <v>7</v>
      </c>
      <c r="AQ1272" s="4">
        <f ca="1">IF($AP1272=1,IF(INDIRECT(ADDRESS(($AN1272-1)*3+$AO1272+5,$AP1272+7))="",0,INDIRECT(ADDRESS(($AN1272-1)*3+$AO1272+5,$AP1272+7))),IF(INDIRECT(ADDRESS(($AN1272-1)*3+$AO1272+5,$AP1272+7))="",0,IF(COUNTIF(INDIRECT(ADDRESS(($AN1272-1)*36+($AO1272-1)*12+6,COLUMN())):INDIRECT(ADDRESS(($AN1272-1)*36+($AO1272-1)*12+$AP1272+4,COLUMN())),INDIRECT(ADDRESS(($AN1272-1)*3+$AO1272+5,$AP1272+7)))&gt;=1,0,INDIRECT(ADDRESS(($AN1272-1)*3+$AO1272+5,$AP1272+7)))))</f>
        <v>0</v>
      </c>
      <c r="AR1272" s="4">
        <f ca="1">COUNTIF(INDIRECT("H"&amp;(ROW()+12*(($AN1272-1)*3+$AO1272)-ROW())/12+5):INDIRECT("S"&amp;(ROW()+12*(($AN1272-1)*3+$AO1272)-ROW())/12+5),AQ1272)</f>
        <v>0</v>
      </c>
      <c r="AU1272" s="4">
        <f ca="1">IF(AND(AQ1272&gt;0,AR1272&gt;0),COUNTIF(AU$6:AU1271,"&gt;0")+1,0)</f>
        <v>0</v>
      </c>
    </row>
    <row r="1273" spans="40:47">
      <c r="AN1273" s="4">
        <v>36</v>
      </c>
      <c r="AO1273" s="4">
        <v>1</v>
      </c>
      <c r="AP1273" s="4">
        <v>8</v>
      </c>
      <c r="AQ1273" s="4">
        <f ca="1">IF($AP1273=1,IF(INDIRECT(ADDRESS(($AN1273-1)*3+$AO1273+5,$AP1273+7))="",0,INDIRECT(ADDRESS(($AN1273-1)*3+$AO1273+5,$AP1273+7))),IF(INDIRECT(ADDRESS(($AN1273-1)*3+$AO1273+5,$AP1273+7))="",0,IF(COUNTIF(INDIRECT(ADDRESS(($AN1273-1)*36+($AO1273-1)*12+6,COLUMN())):INDIRECT(ADDRESS(($AN1273-1)*36+($AO1273-1)*12+$AP1273+4,COLUMN())),INDIRECT(ADDRESS(($AN1273-1)*3+$AO1273+5,$AP1273+7)))&gt;=1,0,INDIRECT(ADDRESS(($AN1273-1)*3+$AO1273+5,$AP1273+7)))))</f>
        <v>0</v>
      </c>
      <c r="AR1273" s="4">
        <f ca="1">COUNTIF(INDIRECT("H"&amp;(ROW()+12*(($AN1273-1)*3+$AO1273)-ROW())/12+5):INDIRECT("S"&amp;(ROW()+12*(($AN1273-1)*3+$AO1273)-ROW())/12+5),AQ1273)</f>
        <v>0</v>
      </c>
      <c r="AU1273" s="4">
        <f ca="1">IF(AND(AQ1273&gt;0,AR1273&gt;0),COUNTIF(AU$6:AU1272,"&gt;0")+1,0)</f>
        <v>0</v>
      </c>
    </row>
    <row r="1274" spans="40:47">
      <c r="AN1274" s="4">
        <v>36</v>
      </c>
      <c r="AO1274" s="4">
        <v>1</v>
      </c>
      <c r="AP1274" s="4">
        <v>9</v>
      </c>
      <c r="AQ1274" s="4">
        <f ca="1">IF($AP1274=1,IF(INDIRECT(ADDRESS(($AN1274-1)*3+$AO1274+5,$AP1274+7))="",0,INDIRECT(ADDRESS(($AN1274-1)*3+$AO1274+5,$AP1274+7))),IF(INDIRECT(ADDRESS(($AN1274-1)*3+$AO1274+5,$AP1274+7))="",0,IF(COUNTIF(INDIRECT(ADDRESS(($AN1274-1)*36+($AO1274-1)*12+6,COLUMN())):INDIRECT(ADDRESS(($AN1274-1)*36+($AO1274-1)*12+$AP1274+4,COLUMN())),INDIRECT(ADDRESS(($AN1274-1)*3+$AO1274+5,$AP1274+7)))&gt;=1,0,INDIRECT(ADDRESS(($AN1274-1)*3+$AO1274+5,$AP1274+7)))))</f>
        <v>0</v>
      </c>
      <c r="AR1274" s="4">
        <f ca="1">COUNTIF(INDIRECT("H"&amp;(ROW()+12*(($AN1274-1)*3+$AO1274)-ROW())/12+5):INDIRECT("S"&amp;(ROW()+12*(($AN1274-1)*3+$AO1274)-ROW())/12+5),AQ1274)</f>
        <v>0</v>
      </c>
      <c r="AU1274" s="4">
        <f ca="1">IF(AND(AQ1274&gt;0,AR1274&gt;0),COUNTIF(AU$6:AU1273,"&gt;0")+1,0)</f>
        <v>0</v>
      </c>
    </row>
    <row r="1275" spans="40:47">
      <c r="AN1275" s="4">
        <v>36</v>
      </c>
      <c r="AO1275" s="4">
        <v>1</v>
      </c>
      <c r="AP1275" s="4">
        <v>10</v>
      </c>
      <c r="AQ1275" s="4">
        <f ca="1">IF($AP1275=1,IF(INDIRECT(ADDRESS(($AN1275-1)*3+$AO1275+5,$AP1275+7))="",0,INDIRECT(ADDRESS(($AN1275-1)*3+$AO1275+5,$AP1275+7))),IF(INDIRECT(ADDRESS(($AN1275-1)*3+$AO1275+5,$AP1275+7))="",0,IF(COUNTIF(INDIRECT(ADDRESS(($AN1275-1)*36+($AO1275-1)*12+6,COLUMN())):INDIRECT(ADDRESS(($AN1275-1)*36+($AO1275-1)*12+$AP1275+4,COLUMN())),INDIRECT(ADDRESS(($AN1275-1)*3+$AO1275+5,$AP1275+7)))&gt;=1,0,INDIRECT(ADDRESS(($AN1275-1)*3+$AO1275+5,$AP1275+7)))))</f>
        <v>0</v>
      </c>
      <c r="AR1275" s="4">
        <f ca="1">COUNTIF(INDIRECT("H"&amp;(ROW()+12*(($AN1275-1)*3+$AO1275)-ROW())/12+5):INDIRECT("S"&amp;(ROW()+12*(($AN1275-1)*3+$AO1275)-ROW())/12+5),AQ1275)</f>
        <v>0</v>
      </c>
      <c r="AU1275" s="4">
        <f ca="1">IF(AND(AQ1275&gt;0,AR1275&gt;0),COUNTIF(AU$6:AU1274,"&gt;0")+1,0)</f>
        <v>0</v>
      </c>
    </row>
    <row r="1276" spans="40:47">
      <c r="AN1276" s="4">
        <v>36</v>
      </c>
      <c r="AO1276" s="4">
        <v>1</v>
      </c>
      <c r="AP1276" s="4">
        <v>11</v>
      </c>
      <c r="AQ1276" s="4">
        <f ca="1">IF($AP1276=1,IF(INDIRECT(ADDRESS(($AN1276-1)*3+$AO1276+5,$AP1276+7))="",0,INDIRECT(ADDRESS(($AN1276-1)*3+$AO1276+5,$AP1276+7))),IF(INDIRECT(ADDRESS(($AN1276-1)*3+$AO1276+5,$AP1276+7))="",0,IF(COUNTIF(INDIRECT(ADDRESS(($AN1276-1)*36+($AO1276-1)*12+6,COLUMN())):INDIRECT(ADDRESS(($AN1276-1)*36+($AO1276-1)*12+$AP1276+4,COLUMN())),INDIRECT(ADDRESS(($AN1276-1)*3+$AO1276+5,$AP1276+7)))&gt;=1,0,INDIRECT(ADDRESS(($AN1276-1)*3+$AO1276+5,$AP1276+7)))))</f>
        <v>0</v>
      </c>
      <c r="AR1276" s="4">
        <f ca="1">COUNTIF(INDIRECT("H"&amp;(ROW()+12*(($AN1276-1)*3+$AO1276)-ROW())/12+5):INDIRECT("S"&amp;(ROW()+12*(($AN1276-1)*3+$AO1276)-ROW())/12+5),AQ1276)</f>
        <v>0</v>
      </c>
      <c r="AU1276" s="4">
        <f ca="1">IF(AND(AQ1276&gt;0,AR1276&gt;0),COUNTIF(AU$6:AU1275,"&gt;0")+1,0)</f>
        <v>0</v>
      </c>
    </row>
    <row r="1277" spans="40:47">
      <c r="AN1277" s="4">
        <v>36</v>
      </c>
      <c r="AO1277" s="4">
        <v>1</v>
      </c>
      <c r="AP1277" s="4">
        <v>12</v>
      </c>
      <c r="AQ1277" s="4">
        <f ca="1">IF($AP1277=1,IF(INDIRECT(ADDRESS(($AN1277-1)*3+$AO1277+5,$AP1277+7))="",0,INDIRECT(ADDRESS(($AN1277-1)*3+$AO1277+5,$AP1277+7))),IF(INDIRECT(ADDRESS(($AN1277-1)*3+$AO1277+5,$AP1277+7))="",0,IF(COUNTIF(INDIRECT(ADDRESS(($AN1277-1)*36+($AO1277-1)*12+6,COLUMN())):INDIRECT(ADDRESS(($AN1277-1)*36+($AO1277-1)*12+$AP1277+4,COLUMN())),INDIRECT(ADDRESS(($AN1277-1)*3+$AO1277+5,$AP1277+7)))&gt;=1,0,INDIRECT(ADDRESS(($AN1277-1)*3+$AO1277+5,$AP1277+7)))))</f>
        <v>0</v>
      </c>
      <c r="AR1277" s="4">
        <f ca="1">COUNTIF(INDIRECT("H"&amp;(ROW()+12*(($AN1277-1)*3+$AO1277)-ROW())/12+5):INDIRECT("S"&amp;(ROW()+12*(($AN1277-1)*3+$AO1277)-ROW())/12+5),AQ1277)</f>
        <v>0</v>
      </c>
      <c r="AU1277" s="4">
        <f ca="1">IF(AND(AQ1277&gt;0,AR1277&gt;0),COUNTIF(AU$6:AU1276,"&gt;0")+1,0)</f>
        <v>0</v>
      </c>
    </row>
    <row r="1278" spans="40:47">
      <c r="AN1278" s="4">
        <v>36</v>
      </c>
      <c r="AO1278" s="4">
        <v>2</v>
      </c>
      <c r="AP1278" s="4">
        <v>1</v>
      </c>
      <c r="AQ1278" s="4">
        <f ca="1">IF($AP1278=1,IF(INDIRECT(ADDRESS(($AN1278-1)*3+$AO1278+5,$AP1278+7))="",0,INDIRECT(ADDRESS(($AN1278-1)*3+$AO1278+5,$AP1278+7))),IF(INDIRECT(ADDRESS(($AN1278-1)*3+$AO1278+5,$AP1278+7))="",0,IF(COUNTIF(INDIRECT(ADDRESS(($AN1278-1)*36+($AO1278-1)*12+6,COLUMN())):INDIRECT(ADDRESS(($AN1278-1)*36+($AO1278-1)*12+$AP1278+4,COLUMN())),INDIRECT(ADDRESS(($AN1278-1)*3+$AO1278+5,$AP1278+7)))&gt;=1,0,INDIRECT(ADDRESS(($AN1278-1)*3+$AO1278+5,$AP1278+7)))))</f>
        <v>0</v>
      </c>
      <c r="AR1278" s="4">
        <f ca="1">COUNTIF(INDIRECT("H"&amp;(ROW()+12*(($AN1278-1)*3+$AO1278)-ROW())/12+5):INDIRECT("S"&amp;(ROW()+12*(($AN1278-1)*3+$AO1278)-ROW())/12+5),AQ1278)</f>
        <v>0</v>
      </c>
      <c r="AU1278" s="4">
        <f ca="1">IF(AND(AQ1278&gt;0,AR1278&gt;0),COUNTIF(AU$6:AU1277,"&gt;0")+1,0)</f>
        <v>0</v>
      </c>
    </row>
    <row r="1279" spans="40:47">
      <c r="AN1279" s="4">
        <v>36</v>
      </c>
      <c r="AO1279" s="4">
        <v>2</v>
      </c>
      <c r="AP1279" s="4">
        <v>2</v>
      </c>
      <c r="AQ1279" s="4">
        <f ca="1">IF($AP1279=1,IF(INDIRECT(ADDRESS(($AN1279-1)*3+$AO1279+5,$AP1279+7))="",0,INDIRECT(ADDRESS(($AN1279-1)*3+$AO1279+5,$AP1279+7))),IF(INDIRECT(ADDRESS(($AN1279-1)*3+$AO1279+5,$AP1279+7))="",0,IF(COUNTIF(INDIRECT(ADDRESS(($AN1279-1)*36+($AO1279-1)*12+6,COLUMN())):INDIRECT(ADDRESS(($AN1279-1)*36+($AO1279-1)*12+$AP1279+4,COLUMN())),INDIRECT(ADDRESS(($AN1279-1)*3+$AO1279+5,$AP1279+7)))&gt;=1,0,INDIRECT(ADDRESS(($AN1279-1)*3+$AO1279+5,$AP1279+7)))))</f>
        <v>0</v>
      </c>
      <c r="AR1279" s="4">
        <f ca="1">COUNTIF(INDIRECT("H"&amp;(ROW()+12*(($AN1279-1)*3+$AO1279)-ROW())/12+5):INDIRECT("S"&amp;(ROW()+12*(($AN1279-1)*3+$AO1279)-ROW())/12+5),AQ1279)</f>
        <v>0</v>
      </c>
      <c r="AU1279" s="4">
        <f ca="1">IF(AND(AQ1279&gt;0,AR1279&gt;0),COUNTIF(AU$6:AU1278,"&gt;0")+1,0)</f>
        <v>0</v>
      </c>
    </row>
    <row r="1280" spans="40:47">
      <c r="AN1280" s="4">
        <v>36</v>
      </c>
      <c r="AO1280" s="4">
        <v>2</v>
      </c>
      <c r="AP1280" s="4">
        <v>3</v>
      </c>
      <c r="AQ1280" s="4">
        <f ca="1">IF($AP1280=1,IF(INDIRECT(ADDRESS(($AN1280-1)*3+$AO1280+5,$AP1280+7))="",0,INDIRECT(ADDRESS(($AN1280-1)*3+$AO1280+5,$AP1280+7))),IF(INDIRECT(ADDRESS(($AN1280-1)*3+$AO1280+5,$AP1280+7))="",0,IF(COUNTIF(INDIRECT(ADDRESS(($AN1280-1)*36+($AO1280-1)*12+6,COLUMN())):INDIRECT(ADDRESS(($AN1280-1)*36+($AO1280-1)*12+$AP1280+4,COLUMN())),INDIRECT(ADDRESS(($AN1280-1)*3+$AO1280+5,$AP1280+7)))&gt;=1,0,INDIRECT(ADDRESS(($AN1280-1)*3+$AO1280+5,$AP1280+7)))))</f>
        <v>0</v>
      </c>
      <c r="AR1280" s="4">
        <f ca="1">COUNTIF(INDIRECT("H"&amp;(ROW()+12*(($AN1280-1)*3+$AO1280)-ROW())/12+5):INDIRECT("S"&amp;(ROW()+12*(($AN1280-1)*3+$AO1280)-ROW())/12+5),AQ1280)</f>
        <v>0</v>
      </c>
      <c r="AU1280" s="4">
        <f ca="1">IF(AND(AQ1280&gt;0,AR1280&gt;0),COUNTIF(AU$6:AU1279,"&gt;0")+1,0)</f>
        <v>0</v>
      </c>
    </row>
    <row r="1281" spans="40:47">
      <c r="AN1281" s="4">
        <v>36</v>
      </c>
      <c r="AO1281" s="4">
        <v>2</v>
      </c>
      <c r="AP1281" s="4">
        <v>4</v>
      </c>
      <c r="AQ1281" s="4">
        <f ca="1">IF($AP1281=1,IF(INDIRECT(ADDRESS(($AN1281-1)*3+$AO1281+5,$AP1281+7))="",0,INDIRECT(ADDRESS(($AN1281-1)*3+$AO1281+5,$AP1281+7))),IF(INDIRECT(ADDRESS(($AN1281-1)*3+$AO1281+5,$AP1281+7))="",0,IF(COUNTIF(INDIRECT(ADDRESS(($AN1281-1)*36+($AO1281-1)*12+6,COLUMN())):INDIRECT(ADDRESS(($AN1281-1)*36+($AO1281-1)*12+$AP1281+4,COLUMN())),INDIRECT(ADDRESS(($AN1281-1)*3+$AO1281+5,$AP1281+7)))&gt;=1,0,INDIRECT(ADDRESS(($AN1281-1)*3+$AO1281+5,$AP1281+7)))))</f>
        <v>0</v>
      </c>
      <c r="AR1281" s="4">
        <f ca="1">COUNTIF(INDIRECT("H"&amp;(ROW()+12*(($AN1281-1)*3+$AO1281)-ROW())/12+5):INDIRECT("S"&amp;(ROW()+12*(($AN1281-1)*3+$AO1281)-ROW())/12+5),AQ1281)</f>
        <v>0</v>
      </c>
      <c r="AU1281" s="4">
        <f ca="1">IF(AND(AQ1281&gt;0,AR1281&gt;0),COUNTIF(AU$6:AU1280,"&gt;0")+1,0)</f>
        <v>0</v>
      </c>
    </row>
    <row r="1282" spans="40:47">
      <c r="AN1282" s="4">
        <v>36</v>
      </c>
      <c r="AO1282" s="4">
        <v>2</v>
      </c>
      <c r="AP1282" s="4">
        <v>5</v>
      </c>
      <c r="AQ1282" s="4">
        <f ca="1">IF($AP1282=1,IF(INDIRECT(ADDRESS(($AN1282-1)*3+$AO1282+5,$AP1282+7))="",0,INDIRECT(ADDRESS(($AN1282-1)*3+$AO1282+5,$AP1282+7))),IF(INDIRECT(ADDRESS(($AN1282-1)*3+$AO1282+5,$AP1282+7))="",0,IF(COUNTIF(INDIRECT(ADDRESS(($AN1282-1)*36+($AO1282-1)*12+6,COLUMN())):INDIRECT(ADDRESS(($AN1282-1)*36+($AO1282-1)*12+$AP1282+4,COLUMN())),INDIRECT(ADDRESS(($AN1282-1)*3+$AO1282+5,$AP1282+7)))&gt;=1,0,INDIRECT(ADDRESS(($AN1282-1)*3+$AO1282+5,$AP1282+7)))))</f>
        <v>0</v>
      </c>
      <c r="AR1282" s="4">
        <f ca="1">COUNTIF(INDIRECT("H"&amp;(ROW()+12*(($AN1282-1)*3+$AO1282)-ROW())/12+5):INDIRECT("S"&amp;(ROW()+12*(($AN1282-1)*3+$AO1282)-ROW())/12+5),AQ1282)</f>
        <v>0</v>
      </c>
      <c r="AU1282" s="4">
        <f ca="1">IF(AND(AQ1282&gt;0,AR1282&gt;0),COUNTIF(AU$6:AU1281,"&gt;0")+1,0)</f>
        <v>0</v>
      </c>
    </row>
    <row r="1283" spans="40:47">
      <c r="AN1283" s="4">
        <v>36</v>
      </c>
      <c r="AO1283" s="4">
        <v>2</v>
      </c>
      <c r="AP1283" s="4">
        <v>6</v>
      </c>
      <c r="AQ1283" s="4">
        <f ca="1">IF($AP1283=1,IF(INDIRECT(ADDRESS(($AN1283-1)*3+$AO1283+5,$AP1283+7))="",0,INDIRECT(ADDRESS(($AN1283-1)*3+$AO1283+5,$AP1283+7))),IF(INDIRECT(ADDRESS(($AN1283-1)*3+$AO1283+5,$AP1283+7))="",0,IF(COUNTIF(INDIRECT(ADDRESS(($AN1283-1)*36+($AO1283-1)*12+6,COLUMN())):INDIRECT(ADDRESS(($AN1283-1)*36+($AO1283-1)*12+$AP1283+4,COLUMN())),INDIRECT(ADDRESS(($AN1283-1)*3+$AO1283+5,$AP1283+7)))&gt;=1,0,INDIRECT(ADDRESS(($AN1283-1)*3+$AO1283+5,$AP1283+7)))))</f>
        <v>0</v>
      </c>
      <c r="AR1283" s="4">
        <f ca="1">COUNTIF(INDIRECT("H"&amp;(ROW()+12*(($AN1283-1)*3+$AO1283)-ROW())/12+5):INDIRECT("S"&amp;(ROW()+12*(($AN1283-1)*3+$AO1283)-ROW())/12+5),AQ1283)</f>
        <v>0</v>
      </c>
      <c r="AU1283" s="4">
        <f ca="1">IF(AND(AQ1283&gt;0,AR1283&gt;0),COUNTIF(AU$6:AU1282,"&gt;0")+1,0)</f>
        <v>0</v>
      </c>
    </row>
    <row r="1284" spans="40:47">
      <c r="AN1284" s="4">
        <v>36</v>
      </c>
      <c r="AO1284" s="4">
        <v>2</v>
      </c>
      <c r="AP1284" s="4">
        <v>7</v>
      </c>
      <c r="AQ1284" s="4">
        <f ca="1">IF($AP1284=1,IF(INDIRECT(ADDRESS(($AN1284-1)*3+$AO1284+5,$AP1284+7))="",0,INDIRECT(ADDRESS(($AN1284-1)*3+$AO1284+5,$AP1284+7))),IF(INDIRECT(ADDRESS(($AN1284-1)*3+$AO1284+5,$AP1284+7))="",0,IF(COUNTIF(INDIRECT(ADDRESS(($AN1284-1)*36+($AO1284-1)*12+6,COLUMN())):INDIRECT(ADDRESS(($AN1284-1)*36+($AO1284-1)*12+$AP1284+4,COLUMN())),INDIRECT(ADDRESS(($AN1284-1)*3+$AO1284+5,$AP1284+7)))&gt;=1,0,INDIRECT(ADDRESS(($AN1284-1)*3+$AO1284+5,$AP1284+7)))))</f>
        <v>0</v>
      </c>
      <c r="AR1284" s="4">
        <f ca="1">COUNTIF(INDIRECT("H"&amp;(ROW()+12*(($AN1284-1)*3+$AO1284)-ROW())/12+5):INDIRECT("S"&amp;(ROW()+12*(($AN1284-1)*3+$AO1284)-ROW())/12+5),AQ1284)</f>
        <v>0</v>
      </c>
      <c r="AU1284" s="4">
        <f ca="1">IF(AND(AQ1284&gt;0,AR1284&gt;0),COUNTIF(AU$6:AU1283,"&gt;0")+1,0)</f>
        <v>0</v>
      </c>
    </row>
    <row r="1285" spans="40:47">
      <c r="AN1285" s="4">
        <v>36</v>
      </c>
      <c r="AO1285" s="4">
        <v>2</v>
      </c>
      <c r="AP1285" s="4">
        <v>8</v>
      </c>
      <c r="AQ1285" s="4">
        <f ca="1">IF($AP1285=1,IF(INDIRECT(ADDRESS(($AN1285-1)*3+$AO1285+5,$AP1285+7))="",0,INDIRECT(ADDRESS(($AN1285-1)*3+$AO1285+5,$AP1285+7))),IF(INDIRECT(ADDRESS(($AN1285-1)*3+$AO1285+5,$AP1285+7))="",0,IF(COUNTIF(INDIRECT(ADDRESS(($AN1285-1)*36+($AO1285-1)*12+6,COLUMN())):INDIRECT(ADDRESS(($AN1285-1)*36+($AO1285-1)*12+$AP1285+4,COLUMN())),INDIRECT(ADDRESS(($AN1285-1)*3+$AO1285+5,$AP1285+7)))&gt;=1,0,INDIRECT(ADDRESS(($AN1285-1)*3+$AO1285+5,$AP1285+7)))))</f>
        <v>0</v>
      </c>
      <c r="AR1285" s="4">
        <f ca="1">COUNTIF(INDIRECT("H"&amp;(ROW()+12*(($AN1285-1)*3+$AO1285)-ROW())/12+5):INDIRECT("S"&amp;(ROW()+12*(($AN1285-1)*3+$AO1285)-ROW())/12+5),AQ1285)</f>
        <v>0</v>
      </c>
      <c r="AU1285" s="4">
        <f ca="1">IF(AND(AQ1285&gt;0,AR1285&gt;0),COUNTIF(AU$6:AU1284,"&gt;0")+1,0)</f>
        <v>0</v>
      </c>
    </row>
    <row r="1286" spans="40:47">
      <c r="AN1286" s="4">
        <v>36</v>
      </c>
      <c r="AO1286" s="4">
        <v>2</v>
      </c>
      <c r="AP1286" s="4">
        <v>9</v>
      </c>
      <c r="AQ1286" s="4">
        <f ca="1">IF($AP1286=1,IF(INDIRECT(ADDRESS(($AN1286-1)*3+$AO1286+5,$AP1286+7))="",0,INDIRECT(ADDRESS(($AN1286-1)*3+$AO1286+5,$AP1286+7))),IF(INDIRECT(ADDRESS(($AN1286-1)*3+$AO1286+5,$AP1286+7))="",0,IF(COUNTIF(INDIRECT(ADDRESS(($AN1286-1)*36+($AO1286-1)*12+6,COLUMN())):INDIRECT(ADDRESS(($AN1286-1)*36+($AO1286-1)*12+$AP1286+4,COLUMN())),INDIRECT(ADDRESS(($AN1286-1)*3+$AO1286+5,$AP1286+7)))&gt;=1,0,INDIRECT(ADDRESS(($AN1286-1)*3+$AO1286+5,$AP1286+7)))))</f>
        <v>0</v>
      </c>
      <c r="AR1286" s="4">
        <f ca="1">COUNTIF(INDIRECT("H"&amp;(ROW()+12*(($AN1286-1)*3+$AO1286)-ROW())/12+5):INDIRECT("S"&amp;(ROW()+12*(($AN1286-1)*3+$AO1286)-ROW())/12+5),AQ1286)</f>
        <v>0</v>
      </c>
      <c r="AU1286" s="4">
        <f ca="1">IF(AND(AQ1286&gt;0,AR1286&gt;0),COUNTIF(AU$6:AU1285,"&gt;0")+1,0)</f>
        <v>0</v>
      </c>
    </row>
    <row r="1287" spans="40:47">
      <c r="AN1287" s="4">
        <v>36</v>
      </c>
      <c r="AO1287" s="4">
        <v>2</v>
      </c>
      <c r="AP1287" s="4">
        <v>10</v>
      </c>
      <c r="AQ1287" s="4">
        <f ca="1">IF($AP1287=1,IF(INDIRECT(ADDRESS(($AN1287-1)*3+$AO1287+5,$AP1287+7))="",0,INDIRECT(ADDRESS(($AN1287-1)*3+$AO1287+5,$AP1287+7))),IF(INDIRECT(ADDRESS(($AN1287-1)*3+$AO1287+5,$AP1287+7))="",0,IF(COUNTIF(INDIRECT(ADDRESS(($AN1287-1)*36+($AO1287-1)*12+6,COLUMN())):INDIRECT(ADDRESS(($AN1287-1)*36+($AO1287-1)*12+$AP1287+4,COLUMN())),INDIRECT(ADDRESS(($AN1287-1)*3+$AO1287+5,$AP1287+7)))&gt;=1,0,INDIRECT(ADDRESS(($AN1287-1)*3+$AO1287+5,$AP1287+7)))))</f>
        <v>0</v>
      </c>
      <c r="AR1287" s="4">
        <f ca="1">COUNTIF(INDIRECT("H"&amp;(ROW()+12*(($AN1287-1)*3+$AO1287)-ROW())/12+5):INDIRECT("S"&amp;(ROW()+12*(($AN1287-1)*3+$AO1287)-ROW())/12+5),AQ1287)</f>
        <v>0</v>
      </c>
      <c r="AU1287" s="4">
        <f ca="1">IF(AND(AQ1287&gt;0,AR1287&gt;0),COUNTIF(AU$6:AU1286,"&gt;0")+1,0)</f>
        <v>0</v>
      </c>
    </row>
    <row r="1288" spans="40:47">
      <c r="AN1288" s="4">
        <v>36</v>
      </c>
      <c r="AO1288" s="4">
        <v>2</v>
      </c>
      <c r="AP1288" s="4">
        <v>11</v>
      </c>
      <c r="AQ1288" s="4">
        <f ca="1">IF($AP1288=1,IF(INDIRECT(ADDRESS(($AN1288-1)*3+$AO1288+5,$AP1288+7))="",0,INDIRECT(ADDRESS(($AN1288-1)*3+$AO1288+5,$AP1288+7))),IF(INDIRECT(ADDRESS(($AN1288-1)*3+$AO1288+5,$AP1288+7))="",0,IF(COUNTIF(INDIRECT(ADDRESS(($AN1288-1)*36+($AO1288-1)*12+6,COLUMN())):INDIRECT(ADDRESS(($AN1288-1)*36+($AO1288-1)*12+$AP1288+4,COLUMN())),INDIRECT(ADDRESS(($AN1288-1)*3+$AO1288+5,$AP1288+7)))&gt;=1,0,INDIRECT(ADDRESS(($AN1288-1)*3+$AO1288+5,$AP1288+7)))))</f>
        <v>0</v>
      </c>
      <c r="AR1288" s="4">
        <f ca="1">COUNTIF(INDIRECT("H"&amp;(ROW()+12*(($AN1288-1)*3+$AO1288)-ROW())/12+5):INDIRECT("S"&amp;(ROW()+12*(($AN1288-1)*3+$AO1288)-ROW())/12+5),AQ1288)</f>
        <v>0</v>
      </c>
      <c r="AU1288" s="4">
        <f ca="1">IF(AND(AQ1288&gt;0,AR1288&gt;0),COUNTIF(AU$6:AU1287,"&gt;0")+1,0)</f>
        <v>0</v>
      </c>
    </row>
    <row r="1289" spans="40:47">
      <c r="AN1289" s="4">
        <v>36</v>
      </c>
      <c r="AO1289" s="4">
        <v>2</v>
      </c>
      <c r="AP1289" s="4">
        <v>12</v>
      </c>
      <c r="AQ1289" s="4">
        <f ca="1">IF($AP1289=1,IF(INDIRECT(ADDRESS(($AN1289-1)*3+$AO1289+5,$AP1289+7))="",0,INDIRECT(ADDRESS(($AN1289-1)*3+$AO1289+5,$AP1289+7))),IF(INDIRECT(ADDRESS(($AN1289-1)*3+$AO1289+5,$AP1289+7))="",0,IF(COUNTIF(INDIRECT(ADDRESS(($AN1289-1)*36+($AO1289-1)*12+6,COLUMN())):INDIRECT(ADDRESS(($AN1289-1)*36+($AO1289-1)*12+$AP1289+4,COLUMN())),INDIRECT(ADDRESS(($AN1289-1)*3+$AO1289+5,$AP1289+7)))&gt;=1,0,INDIRECT(ADDRESS(($AN1289-1)*3+$AO1289+5,$AP1289+7)))))</f>
        <v>0</v>
      </c>
      <c r="AR1289" s="4">
        <f ca="1">COUNTIF(INDIRECT("H"&amp;(ROW()+12*(($AN1289-1)*3+$AO1289)-ROW())/12+5):INDIRECT("S"&amp;(ROW()+12*(($AN1289-1)*3+$AO1289)-ROW())/12+5),AQ1289)</f>
        <v>0</v>
      </c>
      <c r="AU1289" s="4">
        <f ca="1">IF(AND(AQ1289&gt;0,AR1289&gt;0),COUNTIF(AU$6:AU1288,"&gt;0")+1,0)</f>
        <v>0</v>
      </c>
    </row>
    <row r="1290" spans="40:47">
      <c r="AN1290" s="4">
        <v>36</v>
      </c>
      <c r="AO1290" s="4">
        <v>3</v>
      </c>
      <c r="AP1290" s="4">
        <v>1</v>
      </c>
      <c r="AQ1290" s="4">
        <f ca="1">IF($AP1290=1,IF(INDIRECT(ADDRESS(($AN1290-1)*3+$AO1290+5,$AP1290+7))="",0,INDIRECT(ADDRESS(($AN1290-1)*3+$AO1290+5,$AP1290+7))),IF(INDIRECT(ADDRESS(($AN1290-1)*3+$AO1290+5,$AP1290+7))="",0,IF(COUNTIF(INDIRECT(ADDRESS(($AN1290-1)*36+($AO1290-1)*12+6,COLUMN())):INDIRECT(ADDRESS(($AN1290-1)*36+($AO1290-1)*12+$AP1290+4,COLUMN())),INDIRECT(ADDRESS(($AN1290-1)*3+$AO1290+5,$AP1290+7)))&gt;=1,0,INDIRECT(ADDRESS(($AN1290-1)*3+$AO1290+5,$AP1290+7)))))</f>
        <v>0</v>
      </c>
      <c r="AR1290" s="4">
        <f ca="1">COUNTIF(INDIRECT("H"&amp;(ROW()+12*(($AN1290-1)*3+$AO1290)-ROW())/12+5):INDIRECT("S"&amp;(ROW()+12*(($AN1290-1)*3+$AO1290)-ROW())/12+5),AQ1290)</f>
        <v>0</v>
      </c>
      <c r="AU1290" s="4">
        <f ca="1">IF(AND(AQ1290&gt;0,AR1290&gt;0),COUNTIF(AU$6:AU1289,"&gt;0")+1,0)</f>
        <v>0</v>
      </c>
    </row>
    <row r="1291" spans="40:47">
      <c r="AN1291" s="4">
        <v>36</v>
      </c>
      <c r="AO1291" s="4">
        <v>3</v>
      </c>
      <c r="AP1291" s="4">
        <v>2</v>
      </c>
      <c r="AQ1291" s="4">
        <f ca="1">IF($AP1291=1,IF(INDIRECT(ADDRESS(($AN1291-1)*3+$AO1291+5,$AP1291+7))="",0,INDIRECT(ADDRESS(($AN1291-1)*3+$AO1291+5,$AP1291+7))),IF(INDIRECT(ADDRESS(($AN1291-1)*3+$AO1291+5,$AP1291+7))="",0,IF(COUNTIF(INDIRECT(ADDRESS(($AN1291-1)*36+($AO1291-1)*12+6,COLUMN())):INDIRECT(ADDRESS(($AN1291-1)*36+($AO1291-1)*12+$AP1291+4,COLUMN())),INDIRECT(ADDRESS(($AN1291-1)*3+$AO1291+5,$AP1291+7)))&gt;=1,0,INDIRECT(ADDRESS(($AN1291-1)*3+$AO1291+5,$AP1291+7)))))</f>
        <v>0</v>
      </c>
      <c r="AR1291" s="4">
        <f ca="1">COUNTIF(INDIRECT("H"&amp;(ROW()+12*(($AN1291-1)*3+$AO1291)-ROW())/12+5):INDIRECT("S"&amp;(ROW()+12*(($AN1291-1)*3+$AO1291)-ROW())/12+5),AQ1291)</f>
        <v>0</v>
      </c>
      <c r="AU1291" s="4">
        <f ca="1">IF(AND(AQ1291&gt;0,AR1291&gt;0),COUNTIF(AU$6:AU1290,"&gt;0")+1,0)</f>
        <v>0</v>
      </c>
    </row>
    <row r="1292" spans="40:47">
      <c r="AN1292" s="4">
        <v>36</v>
      </c>
      <c r="AO1292" s="4">
        <v>3</v>
      </c>
      <c r="AP1292" s="4">
        <v>3</v>
      </c>
      <c r="AQ1292" s="4">
        <f ca="1">IF($AP1292=1,IF(INDIRECT(ADDRESS(($AN1292-1)*3+$AO1292+5,$AP1292+7))="",0,INDIRECT(ADDRESS(($AN1292-1)*3+$AO1292+5,$AP1292+7))),IF(INDIRECT(ADDRESS(($AN1292-1)*3+$AO1292+5,$AP1292+7))="",0,IF(COUNTIF(INDIRECT(ADDRESS(($AN1292-1)*36+($AO1292-1)*12+6,COLUMN())):INDIRECT(ADDRESS(($AN1292-1)*36+($AO1292-1)*12+$AP1292+4,COLUMN())),INDIRECT(ADDRESS(($AN1292-1)*3+$AO1292+5,$AP1292+7)))&gt;=1,0,INDIRECT(ADDRESS(($AN1292-1)*3+$AO1292+5,$AP1292+7)))))</f>
        <v>0</v>
      </c>
      <c r="AR1292" s="4">
        <f ca="1">COUNTIF(INDIRECT("H"&amp;(ROW()+12*(($AN1292-1)*3+$AO1292)-ROW())/12+5):INDIRECT("S"&amp;(ROW()+12*(($AN1292-1)*3+$AO1292)-ROW())/12+5),AQ1292)</f>
        <v>0</v>
      </c>
      <c r="AU1292" s="4">
        <f ca="1">IF(AND(AQ1292&gt;0,AR1292&gt;0),COUNTIF(AU$6:AU1291,"&gt;0")+1,0)</f>
        <v>0</v>
      </c>
    </row>
    <row r="1293" spans="40:47">
      <c r="AN1293" s="4">
        <v>36</v>
      </c>
      <c r="AO1293" s="4">
        <v>3</v>
      </c>
      <c r="AP1293" s="4">
        <v>4</v>
      </c>
      <c r="AQ1293" s="4">
        <f ca="1">IF($AP1293=1,IF(INDIRECT(ADDRESS(($AN1293-1)*3+$AO1293+5,$AP1293+7))="",0,INDIRECT(ADDRESS(($AN1293-1)*3+$AO1293+5,$AP1293+7))),IF(INDIRECT(ADDRESS(($AN1293-1)*3+$AO1293+5,$AP1293+7))="",0,IF(COUNTIF(INDIRECT(ADDRESS(($AN1293-1)*36+($AO1293-1)*12+6,COLUMN())):INDIRECT(ADDRESS(($AN1293-1)*36+($AO1293-1)*12+$AP1293+4,COLUMN())),INDIRECT(ADDRESS(($AN1293-1)*3+$AO1293+5,$AP1293+7)))&gt;=1,0,INDIRECT(ADDRESS(($AN1293-1)*3+$AO1293+5,$AP1293+7)))))</f>
        <v>0</v>
      </c>
      <c r="AR1293" s="4">
        <f ca="1">COUNTIF(INDIRECT("H"&amp;(ROW()+12*(($AN1293-1)*3+$AO1293)-ROW())/12+5):INDIRECT("S"&amp;(ROW()+12*(($AN1293-1)*3+$AO1293)-ROW())/12+5),AQ1293)</f>
        <v>0</v>
      </c>
      <c r="AU1293" s="4">
        <f ca="1">IF(AND(AQ1293&gt;0,AR1293&gt;0),COUNTIF(AU$6:AU1292,"&gt;0")+1,0)</f>
        <v>0</v>
      </c>
    </row>
    <row r="1294" spans="40:47">
      <c r="AN1294" s="4">
        <v>36</v>
      </c>
      <c r="AO1294" s="4">
        <v>3</v>
      </c>
      <c r="AP1294" s="4">
        <v>5</v>
      </c>
      <c r="AQ1294" s="4">
        <f ca="1">IF($AP1294=1,IF(INDIRECT(ADDRESS(($AN1294-1)*3+$AO1294+5,$AP1294+7))="",0,INDIRECT(ADDRESS(($AN1294-1)*3+$AO1294+5,$AP1294+7))),IF(INDIRECT(ADDRESS(($AN1294-1)*3+$AO1294+5,$AP1294+7))="",0,IF(COUNTIF(INDIRECT(ADDRESS(($AN1294-1)*36+($AO1294-1)*12+6,COLUMN())):INDIRECT(ADDRESS(($AN1294-1)*36+($AO1294-1)*12+$AP1294+4,COLUMN())),INDIRECT(ADDRESS(($AN1294-1)*3+$AO1294+5,$AP1294+7)))&gt;=1,0,INDIRECT(ADDRESS(($AN1294-1)*3+$AO1294+5,$AP1294+7)))))</f>
        <v>0</v>
      </c>
      <c r="AR1294" s="4">
        <f ca="1">COUNTIF(INDIRECT("H"&amp;(ROW()+12*(($AN1294-1)*3+$AO1294)-ROW())/12+5):INDIRECT("S"&amp;(ROW()+12*(($AN1294-1)*3+$AO1294)-ROW())/12+5),AQ1294)</f>
        <v>0</v>
      </c>
      <c r="AU1294" s="4">
        <f ca="1">IF(AND(AQ1294&gt;0,AR1294&gt;0),COUNTIF(AU$6:AU1293,"&gt;0")+1,0)</f>
        <v>0</v>
      </c>
    </row>
    <row r="1295" spans="40:47">
      <c r="AN1295" s="4">
        <v>36</v>
      </c>
      <c r="AO1295" s="4">
        <v>3</v>
      </c>
      <c r="AP1295" s="4">
        <v>6</v>
      </c>
      <c r="AQ1295" s="4">
        <f ca="1">IF($AP1295=1,IF(INDIRECT(ADDRESS(($AN1295-1)*3+$AO1295+5,$AP1295+7))="",0,INDIRECT(ADDRESS(($AN1295-1)*3+$AO1295+5,$AP1295+7))),IF(INDIRECT(ADDRESS(($AN1295-1)*3+$AO1295+5,$AP1295+7))="",0,IF(COUNTIF(INDIRECT(ADDRESS(($AN1295-1)*36+($AO1295-1)*12+6,COLUMN())):INDIRECT(ADDRESS(($AN1295-1)*36+($AO1295-1)*12+$AP1295+4,COLUMN())),INDIRECT(ADDRESS(($AN1295-1)*3+$AO1295+5,$AP1295+7)))&gt;=1,0,INDIRECT(ADDRESS(($AN1295-1)*3+$AO1295+5,$AP1295+7)))))</f>
        <v>0</v>
      </c>
      <c r="AR1295" s="4">
        <f ca="1">COUNTIF(INDIRECT("H"&amp;(ROW()+12*(($AN1295-1)*3+$AO1295)-ROW())/12+5):INDIRECT("S"&amp;(ROW()+12*(($AN1295-1)*3+$AO1295)-ROW())/12+5),AQ1295)</f>
        <v>0</v>
      </c>
      <c r="AU1295" s="4">
        <f ca="1">IF(AND(AQ1295&gt;0,AR1295&gt;0),COUNTIF(AU$6:AU1294,"&gt;0")+1,0)</f>
        <v>0</v>
      </c>
    </row>
    <row r="1296" spans="40:47">
      <c r="AN1296" s="4">
        <v>36</v>
      </c>
      <c r="AO1296" s="4">
        <v>3</v>
      </c>
      <c r="AP1296" s="4">
        <v>7</v>
      </c>
      <c r="AQ1296" s="4">
        <f ca="1">IF($AP1296=1,IF(INDIRECT(ADDRESS(($AN1296-1)*3+$AO1296+5,$AP1296+7))="",0,INDIRECT(ADDRESS(($AN1296-1)*3+$AO1296+5,$AP1296+7))),IF(INDIRECT(ADDRESS(($AN1296-1)*3+$AO1296+5,$AP1296+7))="",0,IF(COUNTIF(INDIRECT(ADDRESS(($AN1296-1)*36+($AO1296-1)*12+6,COLUMN())):INDIRECT(ADDRESS(($AN1296-1)*36+($AO1296-1)*12+$AP1296+4,COLUMN())),INDIRECT(ADDRESS(($AN1296-1)*3+$AO1296+5,$AP1296+7)))&gt;=1,0,INDIRECT(ADDRESS(($AN1296-1)*3+$AO1296+5,$AP1296+7)))))</f>
        <v>0</v>
      </c>
      <c r="AR1296" s="4">
        <f ca="1">COUNTIF(INDIRECT("H"&amp;(ROW()+12*(($AN1296-1)*3+$AO1296)-ROW())/12+5):INDIRECT("S"&amp;(ROW()+12*(($AN1296-1)*3+$AO1296)-ROW())/12+5),AQ1296)</f>
        <v>0</v>
      </c>
      <c r="AU1296" s="4">
        <f ca="1">IF(AND(AQ1296&gt;0,AR1296&gt;0),COUNTIF(AU$6:AU1295,"&gt;0")+1,0)</f>
        <v>0</v>
      </c>
    </row>
    <row r="1297" spans="40:47">
      <c r="AN1297" s="4">
        <v>36</v>
      </c>
      <c r="AO1297" s="4">
        <v>3</v>
      </c>
      <c r="AP1297" s="4">
        <v>8</v>
      </c>
      <c r="AQ1297" s="4">
        <f ca="1">IF($AP1297=1,IF(INDIRECT(ADDRESS(($AN1297-1)*3+$AO1297+5,$AP1297+7))="",0,INDIRECT(ADDRESS(($AN1297-1)*3+$AO1297+5,$AP1297+7))),IF(INDIRECT(ADDRESS(($AN1297-1)*3+$AO1297+5,$AP1297+7))="",0,IF(COUNTIF(INDIRECT(ADDRESS(($AN1297-1)*36+($AO1297-1)*12+6,COLUMN())):INDIRECT(ADDRESS(($AN1297-1)*36+($AO1297-1)*12+$AP1297+4,COLUMN())),INDIRECT(ADDRESS(($AN1297-1)*3+$AO1297+5,$AP1297+7)))&gt;=1,0,INDIRECT(ADDRESS(($AN1297-1)*3+$AO1297+5,$AP1297+7)))))</f>
        <v>0</v>
      </c>
      <c r="AR1297" s="4">
        <f ca="1">COUNTIF(INDIRECT("H"&amp;(ROW()+12*(($AN1297-1)*3+$AO1297)-ROW())/12+5):INDIRECT("S"&amp;(ROW()+12*(($AN1297-1)*3+$AO1297)-ROW())/12+5),AQ1297)</f>
        <v>0</v>
      </c>
      <c r="AU1297" s="4">
        <f ca="1">IF(AND(AQ1297&gt;0,AR1297&gt;0),COUNTIF(AU$6:AU1296,"&gt;0")+1,0)</f>
        <v>0</v>
      </c>
    </row>
    <row r="1298" spans="40:47">
      <c r="AN1298" s="4">
        <v>36</v>
      </c>
      <c r="AO1298" s="4">
        <v>3</v>
      </c>
      <c r="AP1298" s="4">
        <v>9</v>
      </c>
      <c r="AQ1298" s="4">
        <f ca="1">IF($AP1298=1,IF(INDIRECT(ADDRESS(($AN1298-1)*3+$AO1298+5,$AP1298+7))="",0,INDIRECT(ADDRESS(($AN1298-1)*3+$AO1298+5,$AP1298+7))),IF(INDIRECT(ADDRESS(($AN1298-1)*3+$AO1298+5,$AP1298+7))="",0,IF(COUNTIF(INDIRECT(ADDRESS(($AN1298-1)*36+($AO1298-1)*12+6,COLUMN())):INDIRECT(ADDRESS(($AN1298-1)*36+($AO1298-1)*12+$AP1298+4,COLUMN())),INDIRECT(ADDRESS(($AN1298-1)*3+$AO1298+5,$AP1298+7)))&gt;=1,0,INDIRECT(ADDRESS(($AN1298-1)*3+$AO1298+5,$AP1298+7)))))</f>
        <v>0</v>
      </c>
      <c r="AR1298" s="4">
        <f ca="1">COUNTIF(INDIRECT("H"&amp;(ROW()+12*(($AN1298-1)*3+$AO1298)-ROW())/12+5):INDIRECT("S"&amp;(ROW()+12*(($AN1298-1)*3+$AO1298)-ROW())/12+5),AQ1298)</f>
        <v>0</v>
      </c>
      <c r="AU1298" s="4">
        <f ca="1">IF(AND(AQ1298&gt;0,AR1298&gt;0),COUNTIF(AU$6:AU1297,"&gt;0")+1,0)</f>
        <v>0</v>
      </c>
    </row>
    <row r="1299" spans="40:47">
      <c r="AN1299" s="4">
        <v>36</v>
      </c>
      <c r="AO1299" s="4">
        <v>3</v>
      </c>
      <c r="AP1299" s="4">
        <v>10</v>
      </c>
      <c r="AQ1299" s="4">
        <f ca="1">IF($AP1299=1,IF(INDIRECT(ADDRESS(($AN1299-1)*3+$AO1299+5,$AP1299+7))="",0,INDIRECT(ADDRESS(($AN1299-1)*3+$AO1299+5,$AP1299+7))),IF(INDIRECT(ADDRESS(($AN1299-1)*3+$AO1299+5,$AP1299+7))="",0,IF(COUNTIF(INDIRECT(ADDRESS(($AN1299-1)*36+($AO1299-1)*12+6,COLUMN())):INDIRECT(ADDRESS(($AN1299-1)*36+($AO1299-1)*12+$AP1299+4,COLUMN())),INDIRECT(ADDRESS(($AN1299-1)*3+$AO1299+5,$AP1299+7)))&gt;=1,0,INDIRECT(ADDRESS(($AN1299-1)*3+$AO1299+5,$AP1299+7)))))</f>
        <v>0</v>
      </c>
      <c r="AR1299" s="4">
        <f ca="1">COUNTIF(INDIRECT("H"&amp;(ROW()+12*(($AN1299-1)*3+$AO1299)-ROW())/12+5):INDIRECT("S"&amp;(ROW()+12*(($AN1299-1)*3+$AO1299)-ROW())/12+5),AQ1299)</f>
        <v>0</v>
      </c>
      <c r="AU1299" s="4">
        <f ca="1">IF(AND(AQ1299&gt;0,AR1299&gt;0),COUNTIF(AU$6:AU1298,"&gt;0")+1,0)</f>
        <v>0</v>
      </c>
    </row>
    <row r="1300" spans="40:47">
      <c r="AN1300" s="4">
        <v>36</v>
      </c>
      <c r="AO1300" s="4">
        <v>3</v>
      </c>
      <c r="AP1300" s="4">
        <v>11</v>
      </c>
      <c r="AQ1300" s="4">
        <f ca="1">IF($AP1300=1,IF(INDIRECT(ADDRESS(($AN1300-1)*3+$AO1300+5,$AP1300+7))="",0,INDIRECT(ADDRESS(($AN1300-1)*3+$AO1300+5,$AP1300+7))),IF(INDIRECT(ADDRESS(($AN1300-1)*3+$AO1300+5,$AP1300+7))="",0,IF(COUNTIF(INDIRECT(ADDRESS(($AN1300-1)*36+($AO1300-1)*12+6,COLUMN())):INDIRECT(ADDRESS(($AN1300-1)*36+($AO1300-1)*12+$AP1300+4,COLUMN())),INDIRECT(ADDRESS(($AN1300-1)*3+$AO1300+5,$AP1300+7)))&gt;=1,0,INDIRECT(ADDRESS(($AN1300-1)*3+$AO1300+5,$AP1300+7)))))</f>
        <v>0</v>
      </c>
      <c r="AR1300" s="4">
        <f ca="1">COUNTIF(INDIRECT("H"&amp;(ROW()+12*(($AN1300-1)*3+$AO1300)-ROW())/12+5):INDIRECT("S"&amp;(ROW()+12*(($AN1300-1)*3+$AO1300)-ROW())/12+5),AQ1300)</f>
        <v>0</v>
      </c>
      <c r="AU1300" s="4">
        <f ca="1">IF(AND(AQ1300&gt;0,AR1300&gt;0),COUNTIF(AU$6:AU1299,"&gt;0")+1,0)</f>
        <v>0</v>
      </c>
    </row>
    <row r="1301" spans="40:47">
      <c r="AN1301" s="77">
        <v>36</v>
      </c>
      <c r="AO1301" s="77">
        <v>3</v>
      </c>
      <c r="AP1301" s="77">
        <v>12</v>
      </c>
      <c r="AQ1301" s="4">
        <f ca="1">IF($AP1301=1,IF(INDIRECT(ADDRESS(($AN1301-1)*3+$AO1301+5,$AP1301+7))="",0,INDIRECT(ADDRESS(($AN1301-1)*3+$AO1301+5,$AP1301+7))),IF(INDIRECT(ADDRESS(($AN1301-1)*3+$AO1301+5,$AP1301+7))="",0,IF(COUNTIF(INDIRECT(ADDRESS(($AN1301-1)*36+($AO1301-1)*12+6,COLUMN())):INDIRECT(ADDRESS(($AN1301-1)*36+($AO1301-1)*12+$AP1301+4,COLUMN())),INDIRECT(ADDRESS(($AN1301-1)*3+$AO1301+5,$AP1301+7)))&gt;=1,0,INDIRECT(ADDRESS(($AN1301-1)*3+$AO1301+5,$AP1301+7)))))</f>
        <v>0</v>
      </c>
      <c r="AR1301" s="4">
        <f ca="1">COUNTIF(INDIRECT("H"&amp;(ROW()+12*(($AN1301-1)*3+$AO1301)-ROW())/12+5):INDIRECT("S"&amp;(ROW()+12*(($AN1301-1)*3+$AO1301)-ROW())/12+5),AQ1301)</f>
        <v>0</v>
      </c>
      <c r="AU1301" s="4">
        <f ca="1">IF(AND(AQ1301&gt;0,AR1301&gt;0),COUNTIF(AU$6:AU1300,"&gt;0")+1,0)</f>
        <v>0</v>
      </c>
    </row>
    <row r="1302" spans="40:47">
      <c r="AN1302" s="4">
        <v>37</v>
      </c>
      <c r="AO1302" s="4">
        <v>1</v>
      </c>
      <c r="AP1302" s="4">
        <v>1</v>
      </c>
      <c r="AQ1302" s="4">
        <f ca="1">IF($AP1302=1,IF(INDIRECT(ADDRESS(($AN1302-1)*3+$AO1302+5,$AP1302+7))="",0,INDIRECT(ADDRESS(($AN1302-1)*3+$AO1302+5,$AP1302+7))),IF(INDIRECT(ADDRESS(($AN1302-1)*3+$AO1302+5,$AP1302+7))="",0,IF(COUNTIF(INDIRECT(ADDRESS(($AN1302-1)*36+($AO1302-1)*12+6,COLUMN())):INDIRECT(ADDRESS(($AN1302-1)*36+($AO1302-1)*12+$AP1302+4,COLUMN())),INDIRECT(ADDRESS(($AN1302-1)*3+$AO1302+5,$AP1302+7)))&gt;=1,0,INDIRECT(ADDRESS(($AN1302-1)*3+$AO1302+5,$AP1302+7)))))</f>
        <v>0</v>
      </c>
      <c r="AR1302" s="4">
        <f ca="1">COUNTIF(INDIRECT("H"&amp;(ROW()+12*(($AN1302-1)*3+$AO1302)-ROW())/12+5):INDIRECT("S"&amp;(ROW()+12*(($AN1302-1)*3+$AO1302)-ROW())/12+5),AQ1302)</f>
        <v>0</v>
      </c>
      <c r="AU1302" s="4">
        <f ca="1">IF(AND(AQ1302&gt;0,AR1302&gt;0),COUNTIF(AU$6:AU1301,"&gt;0")+1,0)</f>
        <v>0</v>
      </c>
    </row>
    <row r="1303" spans="40:47">
      <c r="AN1303" s="4">
        <v>37</v>
      </c>
      <c r="AO1303" s="4">
        <v>1</v>
      </c>
      <c r="AP1303" s="4">
        <v>2</v>
      </c>
      <c r="AQ1303" s="4">
        <f ca="1">IF($AP1303=1,IF(INDIRECT(ADDRESS(($AN1303-1)*3+$AO1303+5,$AP1303+7))="",0,INDIRECT(ADDRESS(($AN1303-1)*3+$AO1303+5,$AP1303+7))),IF(INDIRECT(ADDRESS(($AN1303-1)*3+$AO1303+5,$AP1303+7))="",0,IF(COUNTIF(INDIRECT(ADDRESS(($AN1303-1)*36+($AO1303-1)*12+6,COLUMN())):INDIRECT(ADDRESS(($AN1303-1)*36+($AO1303-1)*12+$AP1303+4,COLUMN())),INDIRECT(ADDRESS(($AN1303-1)*3+$AO1303+5,$AP1303+7)))&gt;=1,0,INDIRECT(ADDRESS(($AN1303-1)*3+$AO1303+5,$AP1303+7)))))</f>
        <v>0</v>
      </c>
      <c r="AR1303" s="4">
        <f ca="1">COUNTIF(INDIRECT("H"&amp;(ROW()+12*(($AN1303-1)*3+$AO1303)-ROW())/12+5):INDIRECT("S"&amp;(ROW()+12*(($AN1303-1)*3+$AO1303)-ROW())/12+5),AQ1303)</f>
        <v>0</v>
      </c>
      <c r="AU1303" s="4">
        <f ca="1">IF(AND(AQ1303&gt;0,AR1303&gt;0),COUNTIF(AU$6:AU1302,"&gt;0")+1,0)</f>
        <v>0</v>
      </c>
    </row>
    <row r="1304" spans="40:47">
      <c r="AN1304" s="4">
        <v>37</v>
      </c>
      <c r="AO1304" s="4">
        <v>1</v>
      </c>
      <c r="AP1304" s="4">
        <v>3</v>
      </c>
      <c r="AQ1304" s="4">
        <f ca="1">IF($AP1304=1,IF(INDIRECT(ADDRESS(($AN1304-1)*3+$AO1304+5,$AP1304+7))="",0,INDIRECT(ADDRESS(($AN1304-1)*3+$AO1304+5,$AP1304+7))),IF(INDIRECT(ADDRESS(($AN1304-1)*3+$AO1304+5,$AP1304+7))="",0,IF(COUNTIF(INDIRECT(ADDRESS(($AN1304-1)*36+($AO1304-1)*12+6,COLUMN())):INDIRECT(ADDRESS(($AN1304-1)*36+($AO1304-1)*12+$AP1304+4,COLUMN())),INDIRECT(ADDRESS(($AN1304-1)*3+$AO1304+5,$AP1304+7)))&gt;=1,0,INDIRECT(ADDRESS(($AN1304-1)*3+$AO1304+5,$AP1304+7)))))</f>
        <v>0</v>
      </c>
      <c r="AR1304" s="4">
        <f ca="1">COUNTIF(INDIRECT("H"&amp;(ROW()+12*(($AN1304-1)*3+$AO1304)-ROW())/12+5):INDIRECT("S"&amp;(ROW()+12*(($AN1304-1)*3+$AO1304)-ROW())/12+5),AQ1304)</f>
        <v>0</v>
      </c>
      <c r="AU1304" s="4">
        <f ca="1">IF(AND(AQ1304&gt;0,AR1304&gt;0),COUNTIF(AU$6:AU1303,"&gt;0")+1,0)</f>
        <v>0</v>
      </c>
    </row>
    <row r="1305" spans="40:47">
      <c r="AN1305" s="4">
        <v>37</v>
      </c>
      <c r="AO1305" s="4">
        <v>1</v>
      </c>
      <c r="AP1305" s="4">
        <v>4</v>
      </c>
      <c r="AQ1305" s="4">
        <f ca="1">IF($AP1305=1,IF(INDIRECT(ADDRESS(($AN1305-1)*3+$AO1305+5,$AP1305+7))="",0,INDIRECT(ADDRESS(($AN1305-1)*3+$AO1305+5,$AP1305+7))),IF(INDIRECT(ADDRESS(($AN1305-1)*3+$AO1305+5,$AP1305+7))="",0,IF(COUNTIF(INDIRECT(ADDRESS(($AN1305-1)*36+($AO1305-1)*12+6,COLUMN())):INDIRECT(ADDRESS(($AN1305-1)*36+($AO1305-1)*12+$AP1305+4,COLUMN())),INDIRECT(ADDRESS(($AN1305-1)*3+$AO1305+5,$AP1305+7)))&gt;=1,0,INDIRECT(ADDRESS(($AN1305-1)*3+$AO1305+5,$AP1305+7)))))</f>
        <v>0</v>
      </c>
      <c r="AR1305" s="4">
        <f ca="1">COUNTIF(INDIRECT("H"&amp;(ROW()+12*(($AN1305-1)*3+$AO1305)-ROW())/12+5):INDIRECT("S"&amp;(ROW()+12*(($AN1305-1)*3+$AO1305)-ROW())/12+5),AQ1305)</f>
        <v>0</v>
      </c>
      <c r="AU1305" s="4">
        <f ca="1">IF(AND(AQ1305&gt;0,AR1305&gt;0),COUNTIF(AU$6:AU1304,"&gt;0")+1,0)</f>
        <v>0</v>
      </c>
    </row>
    <row r="1306" spans="40:47">
      <c r="AN1306" s="4">
        <v>37</v>
      </c>
      <c r="AO1306" s="4">
        <v>1</v>
      </c>
      <c r="AP1306" s="4">
        <v>5</v>
      </c>
      <c r="AQ1306" s="4">
        <f ca="1">IF($AP1306=1,IF(INDIRECT(ADDRESS(($AN1306-1)*3+$AO1306+5,$AP1306+7))="",0,INDIRECT(ADDRESS(($AN1306-1)*3+$AO1306+5,$AP1306+7))),IF(INDIRECT(ADDRESS(($AN1306-1)*3+$AO1306+5,$AP1306+7))="",0,IF(COUNTIF(INDIRECT(ADDRESS(($AN1306-1)*36+($AO1306-1)*12+6,COLUMN())):INDIRECT(ADDRESS(($AN1306-1)*36+($AO1306-1)*12+$AP1306+4,COLUMN())),INDIRECT(ADDRESS(($AN1306-1)*3+$AO1306+5,$AP1306+7)))&gt;=1,0,INDIRECT(ADDRESS(($AN1306-1)*3+$AO1306+5,$AP1306+7)))))</f>
        <v>0</v>
      </c>
      <c r="AR1306" s="4">
        <f ca="1">COUNTIF(INDIRECT("H"&amp;(ROW()+12*(($AN1306-1)*3+$AO1306)-ROW())/12+5):INDIRECT("S"&amp;(ROW()+12*(($AN1306-1)*3+$AO1306)-ROW())/12+5),AQ1306)</f>
        <v>0</v>
      </c>
      <c r="AU1306" s="4">
        <f ca="1">IF(AND(AQ1306&gt;0,AR1306&gt;0),COUNTIF(AU$6:AU1305,"&gt;0")+1,0)</f>
        <v>0</v>
      </c>
    </row>
    <row r="1307" spans="40:47">
      <c r="AN1307" s="4">
        <v>37</v>
      </c>
      <c r="AO1307" s="4">
        <v>1</v>
      </c>
      <c r="AP1307" s="4">
        <v>6</v>
      </c>
      <c r="AQ1307" s="4">
        <f ca="1">IF($AP1307=1,IF(INDIRECT(ADDRESS(($AN1307-1)*3+$AO1307+5,$AP1307+7))="",0,INDIRECT(ADDRESS(($AN1307-1)*3+$AO1307+5,$AP1307+7))),IF(INDIRECT(ADDRESS(($AN1307-1)*3+$AO1307+5,$AP1307+7))="",0,IF(COUNTIF(INDIRECT(ADDRESS(($AN1307-1)*36+($AO1307-1)*12+6,COLUMN())):INDIRECT(ADDRESS(($AN1307-1)*36+($AO1307-1)*12+$AP1307+4,COLUMN())),INDIRECT(ADDRESS(($AN1307-1)*3+$AO1307+5,$AP1307+7)))&gt;=1,0,INDIRECT(ADDRESS(($AN1307-1)*3+$AO1307+5,$AP1307+7)))))</f>
        <v>0</v>
      </c>
      <c r="AR1307" s="4">
        <f ca="1">COUNTIF(INDIRECT("H"&amp;(ROW()+12*(($AN1307-1)*3+$AO1307)-ROW())/12+5):INDIRECT("S"&amp;(ROW()+12*(($AN1307-1)*3+$AO1307)-ROW())/12+5),AQ1307)</f>
        <v>0</v>
      </c>
      <c r="AU1307" s="4">
        <f ca="1">IF(AND(AQ1307&gt;0,AR1307&gt;0),COUNTIF(AU$6:AU1306,"&gt;0")+1,0)</f>
        <v>0</v>
      </c>
    </row>
    <row r="1308" spans="40:47">
      <c r="AN1308" s="4">
        <v>37</v>
      </c>
      <c r="AO1308" s="4">
        <v>1</v>
      </c>
      <c r="AP1308" s="4">
        <v>7</v>
      </c>
      <c r="AQ1308" s="4">
        <f ca="1">IF($AP1308=1,IF(INDIRECT(ADDRESS(($AN1308-1)*3+$AO1308+5,$AP1308+7))="",0,INDIRECT(ADDRESS(($AN1308-1)*3+$AO1308+5,$AP1308+7))),IF(INDIRECT(ADDRESS(($AN1308-1)*3+$AO1308+5,$AP1308+7))="",0,IF(COUNTIF(INDIRECT(ADDRESS(($AN1308-1)*36+($AO1308-1)*12+6,COLUMN())):INDIRECT(ADDRESS(($AN1308-1)*36+($AO1308-1)*12+$AP1308+4,COLUMN())),INDIRECT(ADDRESS(($AN1308-1)*3+$AO1308+5,$AP1308+7)))&gt;=1,0,INDIRECT(ADDRESS(($AN1308-1)*3+$AO1308+5,$AP1308+7)))))</f>
        <v>0</v>
      </c>
      <c r="AR1308" s="4">
        <f ca="1">COUNTIF(INDIRECT("H"&amp;(ROW()+12*(($AN1308-1)*3+$AO1308)-ROW())/12+5):INDIRECT("S"&amp;(ROW()+12*(($AN1308-1)*3+$AO1308)-ROW())/12+5),AQ1308)</f>
        <v>0</v>
      </c>
      <c r="AU1308" s="4">
        <f ca="1">IF(AND(AQ1308&gt;0,AR1308&gt;0),COUNTIF(AU$6:AU1307,"&gt;0")+1,0)</f>
        <v>0</v>
      </c>
    </row>
    <row r="1309" spans="40:47">
      <c r="AN1309" s="4">
        <v>37</v>
      </c>
      <c r="AO1309" s="4">
        <v>1</v>
      </c>
      <c r="AP1309" s="4">
        <v>8</v>
      </c>
      <c r="AQ1309" s="4">
        <f ca="1">IF($AP1309=1,IF(INDIRECT(ADDRESS(($AN1309-1)*3+$AO1309+5,$AP1309+7))="",0,INDIRECT(ADDRESS(($AN1309-1)*3+$AO1309+5,$AP1309+7))),IF(INDIRECT(ADDRESS(($AN1309-1)*3+$AO1309+5,$AP1309+7))="",0,IF(COUNTIF(INDIRECT(ADDRESS(($AN1309-1)*36+($AO1309-1)*12+6,COLUMN())):INDIRECT(ADDRESS(($AN1309-1)*36+($AO1309-1)*12+$AP1309+4,COLUMN())),INDIRECT(ADDRESS(($AN1309-1)*3+$AO1309+5,$AP1309+7)))&gt;=1,0,INDIRECT(ADDRESS(($AN1309-1)*3+$AO1309+5,$AP1309+7)))))</f>
        <v>0</v>
      </c>
      <c r="AR1309" s="4">
        <f ca="1">COUNTIF(INDIRECT("H"&amp;(ROW()+12*(($AN1309-1)*3+$AO1309)-ROW())/12+5):INDIRECT("S"&amp;(ROW()+12*(($AN1309-1)*3+$AO1309)-ROW())/12+5),AQ1309)</f>
        <v>0</v>
      </c>
      <c r="AU1309" s="4">
        <f ca="1">IF(AND(AQ1309&gt;0,AR1309&gt;0),COUNTIF(AU$6:AU1308,"&gt;0")+1,0)</f>
        <v>0</v>
      </c>
    </row>
    <row r="1310" spans="40:47">
      <c r="AN1310" s="4">
        <v>37</v>
      </c>
      <c r="AO1310" s="4">
        <v>1</v>
      </c>
      <c r="AP1310" s="4">
        <v>9</v>
      </c>
      <c r="AQ1310" s="4">
        <f ca="1">IF($AP1310=1,IF(INDIRECT(ADDRESS(($AN1310-1)*3+$AO1310+5,$AP1310+7))="",0,INDIRECT(ADDRESS(($AN1310-1)*3+$AO1310+5,$AP1310+7))),IF(INDIRECT(ADDRESS(($AN1310-1)*3+$AO1310+5,$AP1310+7))="",0,IF(COUNTIF(INDIRECT(ADDRESS(($AN1310-1)*36+($AO1310-1)*12+6,COLUMN())):INDIRECT(ADDRESS(($AN1310-1)*36+($AO1310-1)*12+$AP1310+4,COLUMN())),INDIRECT(ADDRESS(($AN1310-1)*3+$AO1310+5,$AP1310+7)))&gt;=1,0,INDIRECT(ADDRESS(($AN1310-1)*3+$AO1310+5,$AP1310+7)))))</f>
        <v>0</v>
      </c>
      <c r="AR1310" s="4">
        <f ca="1">COUNTIF(INDIRECT("H"&amp;(ROW()+12*(($AN1310-1)*3+$AO1310)-ROW())/12+5):INDIRECT("S"&amp;(ROW()+12*(($AN1310-1)*3+$AO1310)-ROW())/12+5),AQ1310)</f>
        <v>0</v>
      </c>
      <c r="AU1310" s="4">
        <f ca="1">IF(AND(AQ1310&gt;0,AR1310&gt;0),COUNTIF(AU$6:AU1309,"&gt;0")+1,0)</f>
        <v>0</v>
      </c>
    </row>
    <row r="1311" spans="40:47">
      <c r="AN1311" s="4">
        <v>37</v>
      </c>
      <c r="AO1311" s="4">
        <v>1</v>
      </c>
      <c r="AP1311" s="4">
        <v>10</v>
      </c>
      <c r="AQ1311" s="4">
        <f ca="1">IF($AP1311=1,IF(INDIRECT(ADDRESS(($AN1311-1)*3+$AO1311+5,$AP1311+7))="",0,INDIRECT(ADDRESS(($AN1311-1)*3+$AO1311+5,$AP1311+7))),IF(INDIRECT(ADDRESS(($AN1311-1)*3+$AO1311+5,$AP1311+7))="",0,IF(COUNTIF(INDIRECT(ADDRESS(($AN1311-1)*36+($AO1311-1)*12+6,COLUMN())):INDIRECT(ADDRESS(($AN1311-1)*36+($AO1311-1)*12+$AP1311+4,COLUMN())),INDIRECT(ADDRESS(($AN1311-1)*3+$AO1311+5,$AP1311+7)))&gt;=1,0,INDIRECT(ADDRESS(($AN1311-1)*3+$AO1311+5,$AP1311+7)))))</f>
        <v>0</v>
      </c>
      <c r="AR1311" s="4">
        <f ca="1">COUNTIF(INDIRECT("H"&amp;(ROW()+12*(($AN1311-1)*3+$AO1311)-ROW())/12+5):INDIRECT("S"&amp;(ROW()+12*(($AN1311-1)*3+$AO1311)-ROW())/12+5),AQ1311)</f>
        <v>0</v>
      </c>
      <c r="AU1311" s="4">
        <f ca="1">IF(AND(AQ1311&gt;0,AR1311&gt;0),COUNTIF(AU$6:AU1310,"&gt;0")+1,0)</f>
        <v>0</v>
      </c>
    </row>
    <row r="1312" spans="40:47">
      <c r="AN1312" s="4">
        <v>37</v>
      </c>
      <c r="AO1312" s="4">
        <v>1</v>
      </c>
      <c r="AP1312" s="4">
        <v>11</v>
      </c>
      <c r="AQ1312" s="4">
        <f ca="1">IF($AP1312=1,IF(INDIRECT(ADDRESS(($AN1312-1)*3+$AO1312+5,$AP1312+7))="",0,INDIRECT(ADDRESS(($AN1312-1)*3+$AO1312+5,$AP1312+7))),IF(INDIRECT(ADDRESS(($AN1312-1)*3+$AO1312+5,$AP1312+7))="",0,IF(COUNTIF(INDIRECT(ADDRESS(($AN1312-1)*36+($AO1312-1)*12+6,COLUMN())):INDIRECT(ADDRESS(($AN1312-1)*36+($AO1312-1)*12+$AP1312+4,COLUMN())),INDIRECT(ADDRESS(($AN1312-1)*3+$AO1312+5,$AP1312+7)))&gt;=1,0,INDIRECT(ADDRESS(($AN1312-1)*3+$AO1312+5,$AP1312+7)))))</f>
        <v>0</v>
      </c>
      <c r="AR1312" s="4">
        <f ca="1">COUNTIF(INDIRECT("H"&amp;(ROW()+12*(($AN1312-1)*3+$AO1312)-ROW())/12+5):INDIRECT("S"&amp;(ROW()+12*(($AN1312-1)*3+$AO1312)-ROW())/12+5),AQ1312)</f>
        <v>0</v>
      </c>
      <c r="AU1312" s="4">
        <f ca="1">IF(AND(AQ1312&gt;0,AR1312&gt;0),COUNTIF(AU$6:AU1311,"&gt;0")+1,0)</f>
        <v>0</v>
      </c>
    </row>
    <row r="1313" spans="40:47">
      <c r="AN1313" s="4">
        <v>37</v>
      </c>
      <c r="AO1313" s="4">
        <v>1</v>
      </c>
      <c r="AP1313" s="4">
        <v>12</v>
      </c>
      <c r="AQ1313" s="4">
        <f ca="1">IF($AP1313=1,IF(INDIRECT(ADDRESS(($AN1313-1)*3+$AO1313+5,$AP1313+7))="",0,INDIRECT(ADDRESS(($AN1313-1)*3+$AO1313+5,$AP1313+7))),IF(INDIRECT(ADDRESS(($AN1313-1)*3+$AO1313+5,$AP1313+7))="",0,IF(COUNTIF(INDIRECT(ADDRESS(($AN1313-1)*36+($AO1313-1)*12+6,COLUMN())):INDIRECT(ADDRESS(($AN1313-1)*36+($AO1313-1)*12+$AP1313+4,COLUMN())),INDIRECT(ADDRESS(($AN1313-1)*3+$AO1313+5,$AP1313+7)))&gt;=1,0,INDIRECT(ADDRESS(($AN1313-1)*3+$AO1313+5,$AP1313+7)))))</f>
        <v>0</v>
      </c>
      <c r="AR1313" s="4">
        <f ca="1">COUNTIF(INDIRECT("H"&amp;(ROW()+12*(($AN1313-1)*3+$AO1313)-ROW())/12+5):INDIRECT("S"&amp;(ROW()+12*(($AN1313-1)*3+$AO1313)-ROW())/12+5),AQ1313)</f>
        <v>0</v>
      </c>
      <c r="AU1313" s="4">
        <f ca="1">IF(AND(AQ1313&gt;0,AR1313&gt;0),COUNTIF(AU$6:AU1312,"&gt;0")+1,0)</f>
        <v>0</v>
      </c>
    </row>
    <row r="1314" spans="40:47">
      <c r="AN1314" s="4">
        <v>37</v>
      </c>
      <c r="AO1314" s="4">
        <v>2</v>
      </c>
      <c r="AP1314" s="4">
        <v>1</v>
      </c>
      <c r="AQ1314" s="4">
        <f ca="1">IF($AP1314=1,IF(INDIRECT(ADDRESS(($AN1314-1)*3+$AO1314+5,$AP1314+7))="",0,INDIRECT(ADDRESS(($AN1314-1)*3+$AO1314+5,$AP1314+7))),IF(INDIRECT(ADDRESS(($AN1314-1)*3+$AO1314+5,$AP1314+7))="",0,IF(COUNTIF(INDIRECT(ADDRESS(($AN1314-1)*36+($AO1314-1)*12+6,COLUMN())):INDIRECT(ADDRESS(($AN1314-1)*36+($AO1314-1)*12+$AP1314+4,COLUMN())),INDIRECT(ADDRESS(($AN1314-1)*3+$AO1314+5,$AP1314+7)))&gt;=1,0,INDIRECT(ADDRESS(($AN1314-1)*3+$AO1314+5,$AP1314+7)))))</f>
        <v>0</v>
      </c>
      <c r="AR1314" s="4">
        <f ca="1">COUNTIF(INDIRECT("H"&amp;(ROW()+12*(($AN1314-1)*3+$AO1314)-ROW())/12+5):INDIRECT("S"&amp;(ROW()+12*(($AN1314-1)*3+$AO1314)-ROW())/12+5),AQ1314)</f>
        <v>0</v>
      </c>
      <c r="AU1314" s="4">
        <f ca="1">IF(AND(AQ1314&gt;0,AR1314&gt;0),COUNTIF(AU$6:AU1313,"&gt;0")+1,0)</f>
        <v>0</v>
      </c>
    </row>
    <row r="1315" spans="40:47">
      <c r="AN1315" s="4">
        <v>37</v>
      </c>
      <c r="AO1315" s="4">
        <v>2</v>
      </c>
      <c r="AP1315" s="4">
        <v>2</v>
      </c>
      <c r="AQ1315" s="4">
        <f ca="1">IF($AP1315=1,IF(INDIRECT(ADDRESS(($AN1315-1)*3+$AO1315+5,$AP1315+7))="",0,INDIRECT(ADDRESS(($AN1315-1)*3+$AO1315+5,$AP1315+7))),IF(INDIRECT(ADDRESS(($AN1315-1)*3+$AO1315+5,$AP1315+7))="",0,IF(COUNTIF(INDIRECT(ADDRESS(($AN1315-1)*36+($AO1315-1)*12+6,COLUMN())):INDIRECT(ADDRESS(($AN1315-1)*36+($AO1315-1)*12+$AP1315+4,COLUMN())),INDIRECT(ADDRESS(($AN1315-1)*3+$AO1315+5,$AP1315+7)))&gt;=1,0,INDIRECT(ADDRESS(($AN1315-1)*3+$AO1315+5,$AP1315+7)))))</f>
        <v>0</v>
      </c>
      <c r="AR1315" s="4">
        <f ca="1">COUNTIF(INDIRECT("H"&amp;(ROW()+12*(($AN1315-1)*3+$AO1315)-ROW())/12+5):INDIRECT("S"&amp;(ROW()+12*(($AN1315-1)*3+$AO1315)-ROW())/12+5),AQ1315)</f>
        <v>0</v>
      </c>
      <c r="AU1315" s="4">
        <f ca="1">IF(AND(AQ1315&gt;0,AR1315&gt;0),COUNTIF(AU$6:AU1314,"&gt;0")+1,0)</f>
        <v>0</v>
      </c>
    </row>
    <row r="1316" spans="40:47">
      <c r="AN1316" s="4">
        <v>37</v>
      </c>
      <c r="AO1316" s="4">
        <v>2</v>
      </c>
      <c r="AP1316" s="4">
        <v>3</v>
      </c>
      <c r="AQ1316" s="4">
        <f ca="1">IF($AP1316=1,IF(INDIRECT(ADDRESS(($AN1316-1)*3+$AO1316+5,$AP1316+7))="",0,INDIRECT(ADDRESS(($AN1316-1)*3+$AO1316+5,$AP1316+7))),IF(INDIRECT(ADDRESS(($AN1316-1)*3+$AO1316+5,$AP1316+7))="",0,IF(COUNTIF(INDIRECT(ADDRESS(($AN1316-1)*36+($AO1316-1)*12+6,COLUMN())):INDIRECT(ADDRESS(($AN1316-1)*36+($AO1316-1)*12+$AP1316+4,COLUMN())),INDIRECT(ADDRESS(($AN1316-1)*3+$AO1316+5,$AP1316+7)))&gt;=1,0,INDIRECT(ADDRESS(($AN1316-1)*3+$AO1316+5,$AP1316+7)))))</f>
        <v>0</v>
      </c>
      <c r="AR1316" s="4">
        <f ca="1">COUNTIF(INDIRECT("H"&amp;(ROW()+12*(($AN1316-1)*3+$AO1316)-ROW())/12+5):INDIRECT("S"&amp;(ROW()+12*(($AN1316-1)*3+$AO1316)-ROW())/12+5),AQ1316)</f>
        <v>0</v>
      </c>
      <c r="AU1316" s="4">
        <f ca="1">IF(AND(AQ1316&gt;0,AR1316&gt;0),COUNTIF(AU$6:AU1315,"&gt;0")+1,0)</f>
        <v>0</v>
      </c>
    </row>
    <row r="1317" spans="40:47">
      <c r="AN1317" s="4">
        <v>37</v>
      </c>
      <c r="AO1317" s="4">
        <v>2</v>
      </c>
      <c r="AP1317" s="4">
        <v>4</v>
      </c>
      <c r="AQ1317" s="4">
        <f ca="1">IF($AP1317=1,IF(INDIRECT(ADDRESS(($AN1317-1)*3+$AO1317+5,$AP1317+7))="",0,INDIRECT(ADDRESS(($AN1317-1)*3+$AO1317+5,$AP1317+7))),IF(INDIRECT(ADDRESS(($AN1317-1)*3+$AO1317+5,$AP1317+7))="",0,IF(COUNTIF(INDIRECT(ADDRESS(($AN1317-1)*36+($AO1317-1)*12+6,COLUMN())):INDIRECT(ADDRESS(($AN1317-1)*36+($AO1317-1)*12+$AP1317+4,COLUMN())),INDIRECT(ADDRESS(($AN1317-1)*3+$AO1317+5,$AP1317+7)))&gt;=1,0,INDIRECT(ADDRESS(($AN1317-1)*3+$AO1317+5,$AP1317+7)))))</f>
        <v>0</v>
      </c>
      <c r="AR1317" s="4">
        <f ca="1">COUNTIF(INDIRECT("H"&amp;(ROW()+12*(($AN1317-1)*3+$AO1317)-ROW())/12+5):INDIRECT("S"&amp;(ROW()+12*(($AN1317-1)*3+$AO1317)-ROW())/12+5),AQ1317)</f>
        <v>0</v>
      </c>
      <c r="AU1317" s="4">
        <f ca="1">IF(AND(AQ1317&gt;0,AR1317&gt;0),COUNTIF(AU$6:AU1316,"&gt;0")+1,0)</f>
        <v>0</v>
      </c>
    </row>
    <row r="1318" spans="40:47">
      <c r="AN1318" s="4">
        <v>37</v>
      </c>
      <c r="AO1318" s="4">
        <v>2</v>
      </c>
      <c r="AP1318" s="4">
        <v>5</v>
      </c>
      <c r="AQ1318" s="4">
        <f ca="1">IF($AP1318=1,IF(INDIRECT(ADDRESS(($AN1318-1)*3+$AO1318+5,$AP1318+7))="",0,INDIRECT(ADDRESS(($AN1318-1)*3+$AO1318+5,$AP1318+7))),IF(INDIRECT(ADDRESS(($AN1318-1)*3+$AO1318+5,$AP1318+7))="",0,IF(COUNTIF(INDIRECT(ADDRESS(($AN1318-1)*36+($AO1318-1)*12+6,COLUMN())):INDIRECT(ADDRESS(($AN1318-1)*36+($AO1318-1)*12+$AP1318+4,COLUMN())),INDIRECT(ADDRESS(($AN1318-1)*3+$AO1318+5,$AP1318+7)))&gt;=1,0,INDIRECT(ADDRESS(($AN1318-1)*3+$AO1318+5,$AP1318+7)))))</f>
        <v>0</v>
      </c>
      <c r="AR1318" s="4">
        <f ca="1">COUNTIF(INDIRECT("H"&amp;(ROW()+12*(($AN1318-1)*3+$AO1318)-ROW())/12+5):INDIRECT("S"&amp;(ROW()+12*(($AN1318-1)*3+$AO1318)-ROW())/12+5),AQ1318)</f>
        <v>0</v>
      </c>
      <c r="AU1318" s="4">
        <f ca="1">IF(AND(AQ1318&gt;0,AR1318&gt;0),COUNTIF(AU$6:AU1317,"&gt;0")+1,0)</f>
        <v>0</v>
      </c>
    </row>
    <row r="1319" spans="40:47">
      <c r="AN1319" s="4">
        <v>37</v>
      </c>
      <c r="AO1319" s="4">
        <v>2</v>
      </c>
      <c r="AP1319" s="4">
        <v>6</v>
      </c>
      <c r="AQ1319" s="4">
        <f ca="1">IF($AP1319=1,IF(INDIRECT(ADDRESS(($AN1319-1)*3+$AO1319+5,$AP1319+7))="",0,INDIRECT(ADDRESS(($AN1319-1)*3+$AO1319+5,$AP1319+7))),IF(INDIRECT(ADDRESS(($AN1319-1)*3+$AO1319+5,$AP1319+7))="",0,IF(COUNTIF(INDIRECT(ADDRESS(($AN1319-1)*36+($AO1319-1)*12+6,COLUMN())):INDIRECT(ADDRESS(($AN1319-1)*36+($AO1319-1)*12+$AP1319+4,COLUMN())),INDIRECT(ADDRESS(($AN1319-1)*3+$AO1319+5,$AP1319+7)))&gt;=1,0,INDIRECT(ADDRESS(($AN1319-1)*3+$AO1319+5,$AP1319+7)))))</f>
        <v>0</v>
      </c>
      <c r="AR1319" s="4">
        <f ca="1">COUNTIF(INDIRECT("H"&amp;(ROW()+12*(($AN1319-1)*3+$AO1319)-ROW())/12+5):INDIRECT("S"&amp;(ROW()+12*(($AN1319-1)*3+$AO1319)-ROW())/12+5),AQ1319)</f>
        <v>0</v>
      </c>
      <c r="AU1319" s="4">
        <f ca="1">IF(AND(AQ1319&gt;0,AR1319&gt;0),COUNTIF(AU$6:AU1318,"&gt;0")+1,0)</f>
        <v>0</v>
      </c>
    </row>
    <row r="1320" spans="40:47">
      <c r="AN1320" s="4">
        <v>37</v>
      </c>
      <c r="AO1320" s="4">
        <v>2</v>
      </c>
      <c r="AP1320" s="4">
        <v>7</v>
      </c>
      <c r="AQ1320" s="4">
        <f ca="1">IF($AP1320=1,IF(INDIRECT(ADDRESS(($AN1320-1)*3+$AO1320+5,$AP1320+7))="",0,INDIRECT(ADDRESS(($AN1320-1)*3+$AO1320+5,$AP1320+7))),IF(INDIRECT(ADDRESS(($AN1320-1)*3+$AO1320+5,$AP1320+7))="",0,IF(COUNTIF(INDIRECT(ADDRESS(($AN1320-1)*36+($AO1320-1)*12+6,COLUMN())):INDIRECT(ADDRESS(($AN1320-1)*36+($AO1320-1)*12+$AP1320+4,COLUMN())),INDIRECT(ADDRESS(($AN1320-1)*3+$AO1320+5,$AP1320+7)))&gt;=1,0,INDIRECT(ADDRESS(($AN1320-1)*3+$AO1320+5,$AP1320+7)))))</f>
        <v>0</v>
      </c>
      <c r="AR1320" s="4">
        <f ca="1">COUNTIF(INDIRECT("H"&amp;(ROW()+12*(($AN1320-1)*3+$AO1320)-ROW())/12+5):INDIRECT("S"&amp;(ROW()+12*(($AN1320-1)*3+$AO1320)-ROW())/12+5),AQ1320)</f>
        <v>0</v>
      </c>
      <c r="AU1320" s="4">
        <f ca="1">IF(AND(AQ1320&gt;0,AR1320&gt;0),COUNTIF(AU$6:AU1319,"&gt;0")+1,0)</f>
        <v>0</v>
      </c>
    </row>
    <row r="1321" spans="40:47">
      <c r="AN1321" s="4">
        <v>37</v>
      </c>
      <c r="AO1321" s="4">
        <v>2</v>
      </c>
      <c r="AP1321" s="4">
        <v>8</v>
      </c>
      <c r="AQ1321" s="4">
        <f ca="1">IF($AP1321=1,IF(INDIRECT(ADDRESS(($AN1321-1)*3+$AO1321+5,$AP1321+7))="",0,INDIRECT(ADDRESS(($AN1321-1)*3+$AO1321+5,$AP1321+7))),IF(INDIRECT(ADDRESS(($AN1321-1)*3+$AO1321+5,$AP1321+7))="",0,IF(COUNTIF(INDIRECT(ADDRESS(($AN1321-1)*36+($AO1321-1)*12+6,COLUMN())):INDIRECT(ADDRESS(($AN1321-1)*36+($AO1321-1)*12+$AP1321+4,COLUMN())),INDIRECT(ADDRESS(($AN1321-1)*3+$AO1321+5,$AP1321+7)))&gt;=1,0,INDIRECT(ADDRESS(($AN1321-1)*3+$AO1321+5,$AP1321+7)))))</f>
        <v>0</v>
      </c>
      <c r="AR1321" s="4">
        <f ca="1">COUNTIF(INDIRECT("H"&amp;(ROW()+12*(($AN1321-1)*3+$AO1321)-ROW())/12+5):INDIRECT("S"&amp;(ROW()+12*(($AN1321-1)*3+$AO1321)-ROW())/12+5),AQ1321)</f>
        <v>0</v>
      </c>
      <c r="AU1321" s="4">
        <f ca="1">IF(AND(AQ1321&gt;0,AR1321&gt;0),COUNTIF(AU$6:AU1320,"&gt;0")+1,0)</f>
        <v>0</v>
      </c>
    </row>
    <row r="1322" spans="40:47">
      <c r="AN1322" s="4">
        <v>37</v>
      </c>
      <c r="AO1322" s="4">
        <v>2</v>
      </c>
      <c r="AP1322" s="4">
        <v>9</v>
      </c>
      <c r="AQ1322" s="4">
        <f ca="1">IF($AP1322=1,IF(INDIRECT(ADDRESS(($AN1322-1)*3+$AO1322+5,$AP1322+7))="",0,INDIRECT(ADDRESS(($AN1322-1)*3+$AO1322+5,$AP1322+7))),IF(INDIRECT(ADDRESS(($AN1322-1)*3+$AO1322+5,$AP1322+7))="",0,IF(COUNTIF(INDIRECT(ADDRESS(($AN1322-1)*36+($AO1322-1)*12+6,COLUMN())):INDIRECT(ADDRESS(($AN1322-1)*36+($AO1322-1)*12+$AP1322+4,COLUMN())),INDIRECT(ADDRESS(($AN1322-1)*3+$AO1322+5,$AP1322+7)))&gt;=1,0,INDIRECT(ADDRESS(($AN1322-1)*3+$AO1322+5,$AP1322+7)))))</f>
        <v>0</v>
      </c>
      <c r="AR1322" s="4">
        <f ca="1">COUNTIF(INDIRECT("H"&amp;(ROW()+12*(($AN1322-1)*3+$AO1322)-ROW())/12+5):INDIRECT("S"&amp;(ROW()+12*(($AN1322-1)*3+$AO1322)-ROW())/12+5),AQ1322)</f>
        <v>0</v>
      </c>
      <c r="AU1322" s="4">
        <f ca="1">IF(AND(AQ1322&gt;0,AR1322&gt;0),COUNTIF(AU$6:AU1321,"&gt;0")+1,0)</f>
        <v>0</v>
      </c>
    </row>
    <row r="1323" spans="40:47">
      <c r="AN1323" s="4">
        <v>37</v>
      </c>
      <c r="AO1323" s="4">
        <v>2</v>
      </c>
      <c r="AP1323" s="4">
        <v>10</v>
      </c>
      <c r="AQ1323" s="4">
        <f ca="1">IF($AP1323=1,IF(INDIRECT(ADDRESS(($AN1323-1)*3+$AO1323+5,$AP1323+7))="",0,INDIRECT(ADDRESS(($AN1323-1)*3+$AO1323+5,$AP1323+7))),IF(INDIRECT(ADDRESS(($AN1323-1)*3+$AO1323+5,$AP1323+7))="",0,IF(COUNTIF(INDIRECT(ADDRESS(($AN1323-1)*36+($AO1323-1)*12+6,COLUMN())):INDIRECT(ADDRESS(($AN1323-1)*36+($AO1323-1)*12+$AP1323+4,COLUMN())),INDIRECT(ADDRESS(($AN1323-1)*3+$AO1323+5,$AP1323+7)))&gt;=1,0,INDIRECT(ADDRESS(($AN1323-1)*3+$AO1323+5,$AP1323+7)))))</f>
        <v>0</v>
      </c>
      <c r="AR1323" s="4">
        <f ca="1">COUNTIF(INDIRECT("H"&amp;(ROW()+12*(($AN1323-1)*3+$AO1323)-ROW())/12+5):INDIRECT("S"&amp;(ROW()+12*(($AN1323-1)*3+$AO1323)-ROW())/12+5),AQ1323)</f>
        <v>0</v>
      </c>
      <c r="AU1323" s="4">
        <f ca="1">IF(AND(AQ1323&gt;0,AR1323&gt;0),COUNTIF(AU$6:AU1322,"&gt;0")+1,0)</f>
        <v>0</v>
      </c>
    </row>
    <row r="1324" spans="40:47">
      <c r="AN1324" s="4">
        <v>37</v>
      </c>
      <c r="AO1324" s="4">
        <v>2</v>
      </c>
      <c r="AP1324" s="4">
        <v>11</v>
      </c>
      <c r="AQ1324" s="4">
        <f ca="1">IF($AP1324=1,IF(INDIRECT(ADDRESS(($AN1324-1)*3+$AO1324+5,$AP1324+7))="",0,INDIRECT(ADDRESS(($AN1324-1)*3+$AO1324+5,$AP1324+7))),IF(INDIRECT(ADDRESS(($AN1324-1)*3+$AO1324+5,$AP1324+7))="",0,IF(COUNTIF(INDIRECT(ADDRESS(($AN1324-1)*36+($AO1324-1)*12+6,COLUMN())):INDIRECT(ADDRESS(($AN1324-1)*36+($AO1324-1)*12+$AP1324+4,COLUMN())),INDIRECT(ADDRESS(($AN1324-1)*3+$AO1324+5,$AP1324+7)))&gt;=1,0,INDIRECT(ADDRESS(($AN1324-1)*3+$AO1324+5,$AP1324+7)))))</f>
        <v>0</v>
      </c>
      <c r="AR1324" s="4">
        <f ca="1">COUNTIF(INDIRECT("H"&amp;(ROW()+12*(($AN1324-1)*3+$AO1324)-ROW())/12+5):INDIRECT("S"&amp;(ROW()+12*(($AN1324-1)*3+$AO1324)-ROW())/12+5),AQ1324)</f>
        <v>0</v>
      </c>
      <c r="AU1324" s="4">
        <f ca="1">IF(AND(AQ1324&gt;0,AR1324&gt;0),COUNTIF(AU$6:AU1323,"&gt;0")+1,0)</f>
        <v>0</v>
      </c>
    </row>
    <row r="1325" spans="40:47">
      <c r="AN1325" s="4">
        <v>37</v>
      </c>
      <c r="AO1325" s="4">
        <v>2</v>
      </c>
      <c r="AP1325" s="4">
        <v>12</v>
      </c>
      <c r="AQ1325" s="4">
        <f ca="1">IF($AP1325=1,IF(INDIRECT(ADDRESS(($AN1325-1)*3+$AO1325+5,$AP1325+7))="",0,INDIRECT(ADDRESS(($AN1325-1)*3+$AO1325+5,$AP1325+7))),IF(INDIRECT(ADDRESS(($AN1325-1)*3+$AO1325+5,$AP1325+7))="",0,IF(COUNTIF(INDIRECT(ADDRESS(($AN1325-1)*36+($AO1325-1)*12+6,COLUMN())):INDIRECT(ADDRESS(($AN1325-1)*36+($AO1325-1)*12+$AP1325+4,COLUMN())),INDIRECT(ADDRESS(($AN1325-1)*3+$AO1325+5,$AP1325+7)))&gt;=1,0,INDIRECT(ADDRESS(($AN1325-1)*3+$AO1325+5,$AP1325+7)))))</f>
        <v>0</v>
      </c>
      <c r="AR1325" s="4">
        <f ca="1">COUNTIF(INDIRECT("H"&amp;(ROW()+12*(($AN1325-1)*3+$AO1325)-ROW())/12+5):INDIRECT("S"&amp;(ROW()+12*(($AN1325-1)*3+$AO1325)-ROW())/12+5),AQ1325)</f>
        <v>0</v>
      </c>
      <c r="AU1325" s="4">
        <f ca="1">IF(AND(AQ1325&gt;0,AR1325&gt;0),COUNTIF(AU$6:AU1324,"&gt;0")+1,0)</f>
        <v>0</v>
      </c>
    </row>
    <row r="1326" spans="40:47">
      <c r="AN1326" s="4">
        <v>37</v>
      </c>
      <c r="AO1326" s="4">
        <v>3</v>
      </c>
      <c r="AP1326" s="4">
        <v>1</v>
      </c>
      <c r="AQ1326" s="4">
        <f ca="1">IF($AP1326=1,IF(INDIRECT(ADDRESS(($AN1326-1)*3+$AO1326+5,$AP1326+7))="",0,INDIRECT(ADDRESS(($AN1326-1)*3+$AO1326+5,$AP1326+7))),IF(INDIRECT(ADDRESS(($AN1326-1)*3+$AO1326+5,$AP1326+7))="",0,IF(COUNTIF(INDIRECT(ADDRESS(($AN1326-1)*36+($AO1326-1)*12+6,COLUMN())):INDIRECT(ADDRESS(($AN1326-1)*36+($AO1326-1)*12+$AP1326+4,COLUMN())),INDIRECT(ADDRESS(($AN1326-1)*3+$AO1326+5,$AP1326+7)))&gt;=1,0,INDIRECT(ADDRESS(($AN1326-1)*3+$AO1326+5,$AP1326+7)))))</f>
        <v>0</v>
      </c>
      <c r="AR1326" s="4">
        <f ca="1">COUNTIF(INDIRECT("H"&amp;(ROW()+12*(($AN1326-1)*3+$AO1326)-ROW())/12+5):INDIRECT("S"&amp;(ROW()+12*(($AN1326-1)*3+$AO1326)-ROW())/12+5),AQ1326)</f>
        <v>0</v>
      </c>
      <c r="AU1326" s="4">
        <f ca="1">IF(AND(AQ1326&gt;0,AR1326&gt;0),COUNTIF(AU$6:AU1325,"&gt;0")+1,0)</f>
        <v>0</v>
      </c>
    </row>
    <row r="1327" spans="40:47">
      <c r="AN1327" s="4">
        <v>37</v>
      </c>
      <c r="AO1327" s="4">
        <v>3</v>
      </c>
      <c r="AP1327" s="4">
        <v>2</v>
      </c>
      <c r="AQ1327" s="4">
        <f ca="1">IF($AP1327=1,IF(INDIRECT(ADDRESS(($AN1327-1)*3+$AO1327+5,$AP1327+7))="",0,INDIRECT(ADDRESS(($AN1327-1)*3+$AO1327+5,$AP1327+7))),IF(INDIRECT(ADDRESS(($AN1327-1)*3+$AO1327+5,$AP1327+7))="",0,IF(COUNTIF(INDIRECT(ADDRESS(($AN1327-1)*36+($AO1327-1)*12+6,COLUMN())):INDIRECT(ADDRESS(($AN1327-1)*36+($AO1327-1)*12+$AP1327+4,COLUMN())),INDIRECT(ADDRESS(($AN1327-1)*3+$AO1327+5,$AP1327+7)))&gt;=1,0,INDIRECT(ADDRESS(($AN1327-1)*3+$AO1327+5,$AP1327+7)))))</f>
        <v>0</v>
      </c>
      <c r="AR1327" s="4">
        <f ca="1">COUNTIF(INDIRECT("H"&amp;(ROW()+12*(($AN1327-1)*3+$AO1327)-ROW())/12+5):INDIRECT("S"&amp;(ROW()+12*(($AN1327-1)*3+$AO1327)-ROW())/12+5),AQ1327)</f>
        <v>0</v>
      </c>
      <c r="AU1327" s="4">
        <f ca="1">IF(AND(AQ1327&gt;0,AR1327&gt;0),COUNTIF(AU$6:AU1326,"&gt;0")+1,0)</f>
        <v>0</v>
      </c>
    </row>
    <row r="1328" spans="40:47">
      <c r="AN1328" s="4">
        <v>37</v>
      </c>
      <c r="AO1328" s="4">
        <v>3</v>
      </c>
      <c r="AP1328" s="4">
        <v>3</v>
      </c>
      <c r="AQ1328" s="4">
        <f ca="1">IF($AP1328=1,IF(INDIRECT(ADDRESS(($AN1328-1)*3+$AO1328+5,$AP1328+7))="",0,INDIRECT(ADDRESS(($AN1328-1)*3+$AO1328+5,$AP1328+7))),IF(INDIRECT(ADDRESS(($AN1328-1)*3+$AO1328+5,$AP1328+7))="",0,IF(COUNTIF(INDIRECT(ADDRESS(($AN1328-1)*36+($AO1328-1)*12+6,COLUMN())):INDIRECT(ADDRESS(($AN1328-1)*36+($AO1328-1)*12+$AP1328+4,COLUMN())),INDIRECT(ADDRESS(($AN1328-1)*3+$AO1328+5,$AP1328+7)))&gt;=1,0,INDIRECT(ADDRESS(($AN1328-1)*3+$AO1328+5,$AP1328+7)))))</f>
        <v>0</v>
      </c>
      <c r="AR1328" s="4">
        <f ca="1">COUNTIF(INDIRECT("H"&amp;(ROW()+12*(($AN1328-1)*3+$AO1328)-ROW())/12+5):INDIRECT("S"&amp;(ROW()+12*(($AN1328-1)*3+$AO1328)-ROW())/12+5),AQ1328)</f>
        <v>0</v>
      </c>
      <c r="AU1328" s="4">
        <f ca="1">IF(AND(AQ1328&gt;0,AR1328&gt;0),COUNTIF(AU$6:AU1327,"&gt;0")+1,0)</f>
        <v>0</v>
      </c>
    </row>
    <row r="1329" spans="40:47">
      <c r="AN1329" s="4">
        <v>37</v>
      </c>
      <c r="AO1329" s="4">
        <v>3</v>
      </c>
      <c r="AP1329" s="4">
        <v>4</v>
      </c>
      <c r="AQ1329" s="4">
        <f ca="1">IF($AP1329=1,IF(INDIRECT(ADDRESS(($AN1329-1)*3+$AO1329+5,$AP1329+7))="",0,INDIRECT(ADDRESS(($AN1329-1)*3+$AO1329+5,$AP1329+7))),IF(INDIRECT(ADDRESS(($AN1329-1)*3+$AO1329+5,$AP1329+7))="",0,IF(COUNTIF(INDIRECT(ADDRESS(($AN1329-1)*36+($AO1329-1)*12+6,COLUMN())):INDIRECT(ADDRESS(($AN1329-1)*36+($AO1329-1)*12+$AP1329+4,COLUMN())),INDIRECT(ADDRESS(($AN1329-1)*3+$AO1329+5,$AP1329+7)))&gt;=1,0,INDIRECT(ADDRESS(($AN1329-1)*3+$AO1329+5,$AP1329+7)))))</f>
        <v>0</v>
      </c>
      <c r="AR1329" s="4">
        <f ca="1">COUNTIF(INDIRECT("H"&amp;(ROW()+12*(($AN1329-1)*3+$AO1329)-ROW())/12+5):INDIRECT("S"&amp;(ROW()+12*(($AN1329-1)*3+$AO1329)-ROW())/12+5),AQ1329)</f>
        <v>0</v>
      </c>
      <c r="AU1329" s="4">
        <f ca="1">IF(AND(AQ1329&gt;0,AR1329&gt;0),COUNTIF(AU$6:AU1328,"&gt;0")+1,0)</f>
        <v>0</v>
      </c>
    </row>
    <row r="1330" spans="40:47">
      <c r="AN1330" s="4">
        <v>37</v>
      </c>
      <c r="AO1330" s="4">
        <v>3</v>
      </c>
      <c r="AP1330" s="4">
        <v>5</v>
      </c>
      <c r="AQ1330" s="4">
        <f ca="1">IF($AP1330=1,IF(INDIRECT(ADDRESS(($AN1330-1)*3+$AO1330+5,$AP1330+7))="",0,INDIRECT(ADDRESS(($AN1330-1)*3+$AO1330+5,$AP1330+7))),IF(INDIRECT(ADDRESS(($AN1330-1)*3+$AO1330+5,$AP1330+7))="",0,IF(COUNTIF(INDIRECT(ADDRESS(($AN1330-1)*36+($AO1330-1)*12+6,COLUMN())):INDIRECT(ADDRESS(($AN1330-1)*36+($AO1330-1)*12+$AP1330+4,COLUMN())),INDIRECT(ADDRESS(($AN1330-1)*3+$AO1330+5,$AP1330+7)))&gt;=1,0,INDIRECT(ADDRESS(($AN1330-1)*3+$AO1330+5,$AP1330+7)))))</f>
        <v>0</v>
      </c>
      <c r="AR1330" s="4">
        <f ca="1">COUNTIF(INDIRECT("H"&amp;(ROW()+12*(($AN1330-1)*3+$AO1330)-ROW())/12+5):INDIRECT("S"&amp;(ROW()+12*(($AN1330-1)*3+$AO1330)-ROW())/12+5),AQ1330)</f>
        <v>0</v>
      </c>
      <c r="AU1330" s="4">
        <f ca="1">IF(AND(AQ1330&gt;0,AR1330&gt;0),COUNTIF(AU$6:AU1329,"&gt;0")+1,0)</f>
        <v>0</v>
      </c>
    </row>
    <row r="1331" spans="40:47">
      <c r="AN1331" s="4">
        <v>37</v>
      </c>
      <c r="AO1331" s="4">
        <v>3</v>
      </c>
      <c r="AP1331" s="4">
        <v>6</v>
      </c>
      <c r="AQ1331" s="4">
        <f ca="1">IF($AP1331=1,IF(INDIRECT(ADDRESS(($AN1331-1)*3+$AO1331+5,$AP1331+7))="",0,INDIRECT(ADDRESS(($AN1331-1)*3+$AO1331+5,$AP1331+7))),IF(INDIRECT(ADDRESS(($AN1331-1)*3+$AO1331+5,$AP1331+7))="",0,IF(COUNTIF(INDIRECT(ADDRESS(($AN1331-1)*36+($AO1331-1)*12+6,COLUMN())):INDIRECT(ADDRESS(($AN1331-1)*36+($AO1331-1)*12+$AP1331+4,COLUMN())),INDIRECT(ADDRESS(($AN1331-1)*3+$AO1331+5,$AP1331+7)))&gt;=1,0,INDIRECT(ADDRESS(($AN1331-1)*3+$AO1331+5,$AP1331+7)))))</f>
        <v>0</v>
      </c>
      <c r="AR1331" s="4">
        <f ca="1">COUNTIF(INDIRECT("H"&amp;(ROW()+12*(($AN1331-1)*3+$AO1331)-ROW())/12+5):INDIRECT("S"&amp;(ROW()+12*(($AN1331-1)*3+$AO1331)-ROW())/12+5),AQ1331)</f>
        <v>0</v>
      </c>
      <c r="AU1331" s="4">
        <f ca="1">IF(AND(AQ1331&gt;0,AR1331&gt;0),COUNTIF(AU$6:AU1330,"&gt;0")+1,0)</f>
        <v>0</v>
      </c>
    </row>
    <row r="1332" spans="40:47">
      <c r="AN1332" s="4">
        <v>37</v>
      </c>
      <c r="AO1332" s="4">
        <v>3</v>
      </c>
      <c r="AP1332" s="4">
        <v>7</v>
      </c>
      <c r="AQ1332" s="4">
        <f ca="1">IF($AP1332=1,IF(INDIRECT(ADDRESS(($AN1332-1)*3+$AO1332+5,$AP1332+7))="",0,INDIRECT(ADDRESS(($AN1332-1)*3+$AO1332+5,$AP1332+7))),IF(INDIRECT(ADDRESS(($AN1332-1)*3+$AO1332+5,$AP1332+7))="",0,IF(COUNTIF(INDIRECT(ADDRESS(($AN1332-1)*36+($AO1332-1)*12+6,COLUMN())):INDIRECT(ADDRESS(($AN1332-1)*36+($AO1332-1)*12+$AP1332+4,COLUMN())),INDIRECT(ADDRESS(($AN1332-1)*3+$AO1332+5,$AP1332+7)))&gt;=1,0,INDIRECT(ADDRESS(($AN1332-1)*3+$AO1332+5,$AP1332+7)))))</f>
        <v>0</v>
      </c>
      <c r="AR1332" s="4">
        <f ca="1">COUNTIF(INDIRECT("H"&amp;(ROW()+12*(($AN1332-1)*3+$AO1332)-ROW())/12+5):INDIRECT("S"&amp;(ROW()+12*(($AN1332-1)*3+$AO1332)-ROW())/12+5),AQ1332)</f>
        <v>0</v>
      </c>
      <c r="AU1332" s="4">
        <f ca="1">IF(AND(AQ1332&gt;0,AR1332&gt;0),COUNTIF(AU$6:AU1331,"&gt;0")+1,0)</f>
        <v>0</v>
      </c>
    </row>
    <row r="1333" spans="40:47">
      <c r="AN1333" s="4">
        <v>37</v>
      </c>
      <c r="AO1333" s="4">
        <v>3</v>
      </c>
      <c r="AP1333" s="4">
        <v>8</v>
      </c>
      <c r="AQ1333" s="4">
        <f ca="1">IF($AP1333=1,IF(INDIRECT(ADDRESS(($AN1333-1)*3+$AO1333+5,$AP1333+7))="",0,INDIRECT(ADDRESS(($AN1333-1)*3+$AO1333+5,$AP1333+7))),IF(INDIRECT(ADDRESS(($AN1333-1)*3+$AO1333+5,$AP1333+7))="",0,IF(COUNTIF(INDIRECT(ADDRESS(($AN1333-1)*36+($AO1333-1)*12+6,COLUMN())):INDIRECT(ADDRESS(($AN1333-1)*36+($AO1333-1)*12+$AP1333+4,COLUMN())),INDIRECT(ADDRESS(($AN1333-1)*3+$AO1333+5,$AP1333+7)))&gt;=1,0,INDIRECT(ADDRESS(($AN1333-1)*3+$AO1333+5,$AP1333+7)))))</f>
        <v>0</v>
      </c>
      <c r="AR1333" s="4">
        <f ca="1">COUNTIF(INDIRECT("H"&amp;(ROW()+12*(($AN1333-1)*3+$AO1333)-ROW())/12+5):INDIRECT("S"&amp;(ROW()+12*(($AN1333-1)*3+$AO1333)-ROW())/12+5),AQ1333)</f>
        <v>0</v>
      </c>
      <c r="AU1333" s="4">
        <f ca="1">IF(AND(AQ1333&gt;0,AR1333&gt;0),COUNTIF(AU$6:AU1332,"&gt;0")+1,0)</f>
        <v>0</v>
      </c>
    </row>
    <row r="1334" spans="40:47">
      <c r="AN1334" s="4">
        <v>37</v>
      </c>
      <c r="AO1334" s="4">
        <v>3</v>
      </c>
      <c r="AP1334" s="4">
        <v>9</v>
      </c>
      <c r="AQ1334" s="4">
        <f ca="1">IF($AP1334=1,IF(INDIRECT(ADDRESS(($AN1334-1)*3+$AO1334+5,$AP1334+7))="",0,INDIRECT(ADDRESS(($AN1334-1)*3+$AO1334+5,$AP1334+7))),IF(INDIRECT(ADDRESS(($AN1334-1)*3+$AO1334+5,$AP1334+7))="",0,IF(COUNTIF(INDIRECT(ADDRESS(($AN1334-1)*36+($AO1334-1)*12+6,COLUMN())):INDIRECT(ADDRESS(($AN1334-1)*36+($AO1334-1)*12+$AP1334+4,COLUMN())),INDIRECT(ADDRESS(($AN1334-1)*3+$AO1334+5,$AP1334+7)))&gt;=1,0,INDIRECT(ADDRESS(($AN1334-1)*3+$AO1334+5,$AP1334+7)))))</f>
        <v>0</v>
      </c>
      <c r="AR1334" s="4">
        <f ca="1">COUNTIF(INDIRECT("H"&amp;(ROW()+12*(($AN1334-1)*3+$AO1334)-ROW())/12+5):INDIRECT("S"&amp;(ROW()+12*(($AN1334-1)*3+$AO1334)-ROW())/12+5),AQ1334)</f>
        <v>0</v>
      </c>
      <c r="AU1334" s="4">
        <f ca="1">IF(AND(AQ1334&gt;0,AR1334&gt;0),COUNTIF(AU$6:AU1333,"&gt;0")+1,0)</f>
        <v>0</v>
      </c>
    </row>
    <row r="1335" spans="40:47">
      <c r="AN1335" s="4">
        <v>37</v>
      </c>
      <c r="AO1335" s="4">
        <v>3</v>
      </c>
      <c r="AP1335" s="4">
        <v>10</v>
      </c>
      <c r="AQ1335" s="4">
        <f ca="1">IF($AP1335=1,IF(INDIRECT(ADDRESS(($AN1335-1)*3+$AO1335+5,$AP1335+7))="",0,INDIRECT(ADDRESS(($AN1335-1)*3+$AO1335+5,$AP1335+7))),IF(INDIRECT(ADDRESS(($AN1335-1)*3+$AO1335+5,$AP1335+7))="",0,IF(COUNTIF(INDIRECT(ADDRESS(($AN1335-1)*36+($AO1335-1)*12+6,COLUMN())):INDIRECT(ADDRESS(($AN1335-1)*36+($AO1335-1)*12+$AP1335+4,COLUMN())),INDIRECT(ADDRESS(($AN1335-1)*3+$AO1335+5,$AP1335+7)))&gt;=1,0,INDIRECT(ADDRESS(($AN1335-1)*3+$AO1335+5,$AP1335+7)))))</f>
        <v>0</v>
      </c>
      <c r="AR1335" s="4">
        <f ca="1">COUNTIF(INDIRECT("H"&amp;(ROW()+12*(($AN1335-1)*3+$AO1335)-ROW())/12+5):INDIRECT("S"&amp;(ROW()+12*(($AN1335-1)*3+$AO1335)-ROW())/12+5),AQ1335)</f>
        <v>0</v>
      </c>
      <c r="AU1335" s="4">
        <f ca="1">IF(AND(AQ1335&gt;0,AR1335&gt;0),COUNTIF(AU$6:AU1334,"&gt;0")+1,0)</f>
        <v>0</v>
      </c>
    </row>
    <row r="1336" spans="40:47">
      <c r="AN1336" s="4">
        <v>37</v>
      </c>
      <c r="AO1336" s="4">
        <v>3</v>
      </c>
      <c r="AP1336" s="4">
        <v>11</v>
      </c>
      <c r="AQ1336" s="4">
        <f ca="1">IF($AP1336=1,IF(INDIRECT(ADDRESS(($AN1336-1)*3+$AO1336+5,$AP1336+7))="",0,INDIRECT(ADDRESS(($AN1336-1)*3+$AO1336+5,$AP1336+7))),IF(INDIRECT(ADDRESS(($AN1336-1)*3+$AO1336+5,$AP1336+7))="",0,IF(COUNTIF(INDIRECT(ADDRESS(($AN1336-1)*36+($AO1336-1)*12+6,COLUMN())):INDIRECT(ADDRESS(($AN1336-1)*36+($AO1336-1)*12+$AP1336+4,COLUMN())),INDIRECT(ADDRESS(($AN1336-1)*3+$AO1336+5,$AP1336+7)))&gt;=1,0,INDIRECT(ADDRESS(($AN1336-1)*3+$AO1336+5,$AP1336+7)))))</f>
        <v>0</v>
      </c>
      <c r="AR1336" s="4">
        <f ca="1">COUNTIF(INDIRECT("H"&amp;(ROW()+12*(($AN1336-1)*3+$AO1336)-ROW())/12+5):INDIRECT("S"&amp;(ROW()+12*(($AN1336-1)*3+$AO1336)-ROW())/12+5),AQ1336)</f>
        <v>0</v>
      </c>
      <c r="AU1336" s="4">
        <f ca="1">IF(AND(AQ1336&gt;0,AR1336&gt;0),COUNTIF(AU$6:AU1335,"&gt;0")+1,0)</f>
        <v>0</v>
      </c>
    </row>
    <row r="1337" spans="40:47">
      <c r="AN1337" s="77">
        <v>37</v>
      </c>
      <c r="AO1337" s="77">
        <v>3</v>
      </c>
      <c r="AP1337" s="77">
        <v>12</v>
      </c>
      <c r="AQ1337" s="4">
        <f ca="1">IF($AP1337=1,IF(INDIRECT(ADDRESS(($AN1337-1)*3+$AO1337+5,$AP1337+7))="",0,INDIRECT(ADDRESS(($AN1337-1)*3+$AO1337+5,$AP1337+7))),IF(INDIRECT(ADDRESS(($AN1337-1)*3+$AO1337+5,$AP1337+7))="",0,IF(COUNTIF(INDIRECT(ADDRESS(($AN1337-1)*36+($AO1337-1)*12+6,COLUMN())):INDIRECT(ADDRESS(($AN1337-1)*36+($AO1337-1)*12+$AP1337+4,COLUMN())),INDIRECT(ADDRESS(($AN1337-1)*3+$AO1337+5,$AP1337+7)))&gt;=1,0,INDIRECT(ADDRESS(($AN1337-1)*3+$AO1337+5,$AP1337+7)))))</f>
        <v>0</v>
      </c>
      <c r="AR1337" s="4">
        <f ca="1">COUNTIF(INDIRECT("H"&amp;(ROW()+12*(($AN1337-1)*3+$AO1337)-ROW())/12+5):INDIRECT("S"&amp;(ROW()+12*(($AN1337-1)*3+$AO1337)-ROW())/12+5),AQ1337)</f>
        <v>0</v>
      </c>
      <c r="AU1337" s="4">
        <f ca="1">IF(AND(AQ1337&gt;0,AR1337&gt;0),COUNTIF(AU$6:AU1336,"&gt;0")+1,0)</f>
        <v>0</v>
      </c>
    </row>
    <row r="1338" spans="40:47">
      <c r="AN1338" s="4">
        <v>38</v>
      </c>
      <c r="AO1338" s="4">
        <v>1</v>
      </c>
      <c r="AP1338" s="4">
        <v>1</v>
      </c>
      <c r="AQ1338" s="4">
        <f ca="1">IF($AP1338=1,IF(INDIRECT(ADDRESS(($AN1338-1)*3+$AO1338+5,$AP1338+7))="",0,INDIRECT(ADDRESS(($AN1338-1)*3+$AO1338+5,$AP1338+7))),IF(INDIRECT(ADDRESS(($AN1338-1)*3+$AO1338+5,$AP1338+7))="",0,IF(COUNTIF(INDIRECT(ADDRESS(($AN1338-1)*36+($AO1338-1)*12+6,COLUMN())):INDIRECT(ADDRESS(($AN1338-1)*36+($AO1338-1)*12+$AP1338+4,COLUMN())),INDIRECT(ADDRESS(($AN1338-1)*3+$AO1338+5,$AP1338+7)))&gt;=1,0,INDIRECT(ADDRESS(($AN1338-1)*3+$AO1338+5,$AP1338+7)))))</f>
        <v>0</v>
      </c>
      <c r="AR1338" s="4">
        <f ca="1">COUNTIF(INDIRECT("H"&amp;(ROW()+12*(($AN1338-1)*3+$AO1338)-ROW())/12+5):INDIRECT("S"&amp;(ROW()+12*(($AN1338-1)*3+$AO1338)-ROW())/12+5),AQ1338)</f>
        <v>0</v>
      </c>
      <c r="AU1338" s="4">
        <f ca="1">IF(AND(AQ1338&gt;0,AR1338&gt;0),COUNTIF(AU$6:AU1337,"&gt;0")+1,0)</f>
        <v>0</v>
      </c>
    </row>
    <row r="1339" spans="40:47">
      <c r="AN1339" s="4">
        <v>38</v>
      </c>
      <c r="AO1339" s="4">
        <v>1</v>
      </c>
      <c r="AP1339" s="4">
        <v>2</v>
      </c>
      <c r="AQ1339" s="4">
        <f ca="1">IF($AP1339=1,IF(INDIRECT(ADDRESS(($AN1339-1)*3+$AO1339+5,$AP1339+7))="",0,INDIRECT(ADDRESS(($AN1339-1)*3+$AO1339+5,$AP1339+7))),IF(INDIRECT(ADDRESS(($AN1339-1)*3+$AO1339+5,$AP1339+7))="",0,IF(COUNTIF(INDIRECT(ADDRESS(($AN1339-1)*36+($AO1339-1)*12+6,COLUMN())):INDIRECT(ADDRESS(($AN1339-1)*36+($AO1339-1)*12+$AP1339+4,COLUMN())),INDIRECT(ADDRESS(($AN1339-1)*3+$AO1339+5,$AP1339+7)))&gt;=1,0,INDIRECT(ADDRESS(($AN1339-1)*3+$AO1339+5,$AP1339+7)))))</f>
        <v>0</v>
      </c>
      <c r="AR1339" s="4">
        <f ca="1">COUNTIF(INDIRECT("H"&amp;(ROW()+12*(($AN1339-1)*3+$AO1339)-ROW())/12+5):INDIRECT("S"&amp;(ROW()+12*(($AN1339-1)*3+$AO1339)-ROW())/12+5),AQ1339)</f>
        <v>0</v>
      </c>
      <c r="AU1339" s="4">
        <f ca="1">IF(AND(AQ1339&gt;0,AR1339&gt;0),COUNTIF(AU$6:AU1338,"&gt;0")+1,0)</f>
        <v>0</v>
      </c>
    </row>
    <row r="1340" spans="40:47">
      <c r="AN1340" s="4">
        <v>38</v>
      </c>
      <c r="AO1340" s="4">
        <v>1</v>
      </c>
      <c r="AP1340" s="4">
        <v>3</v>
      </c>
      <c r="AQ1340" s="4">
        <f ca="1">IF($AP1340=1,IF(INDIRECT(ADDRESS(($AN1340-1)*3+$AO1340+5,$AP1340+7))="",0,INDIRECT(ADDRESS(($AN1340-1)*3+$AO1340+5,$AP1340+7))),IF(INDIRECT(ADDRESS(($AN1340-1)*3+$AO1340+5,$AP1340+7))="",0,IF(COUNTIF(INDIRECT(ADDRESS(($AN1340-1)*36+($AO1340-1)*12+6,COLUMN())):INDIRECT(ADDRESS(($AN1340-1)*36+($AO1340-1)*12+$AP1340+4,COLUMN())),INDIRECT(ADDRESS(($AN1340-1)*3+$AO1340+5,$AP1340+7)))&gt;=1,0,INDIRECT(ADDRESS(($AN1340-1)*3+$AO1340+5,$AP1340+7)))))</f>
        <v>0</v>
      </c>
      <c r="AR1340" s="4">
        <f ca="1">COUNTIF(INDIRECT("H"&amp;(ROW()+12*(($AN1340-1)*3+$AO1340)-ROW())/12+5):INDIRECT("S"&amp;(ROW()+12*(($AN1340-1)*3+$AO1340)-ROW())/12+5),AQ1340)</f>
        <v>0</v>
      </c>
      <c r="AU1340" s="4">
        <f ca="1">IF(AND(AQ1340&gt;0,AR1340&gt;0),COUNTIF(AU$6:AU1339,"&gt;0")+1,0)</f>
        <v>0</v>
      </c>
    </row>
    <row r="1341" spans="40:47">
      <c r="AN1341" s="4">
        <v>38</v>
      </c>
      <c r="AO1341" s="4">
        <v>1</v>
      </c>
      <c r="AP1341" s="4">
        <v>4</v>
      </c>
      <c r="AQ1341" s="4">
        <f ca="1">IF($AP1341=1,IF(INDIRECT(ADDRESS(($AN1341-1)*3+$AO1341+5,$AP1341+7))="",0,INDIRECT(ADDRESS(($AN1341-1)*3+$AO1341+5,$AP1341+7))),IF(INDIRECT(ADDRESS(($AN1341-1)*3+$AO1341+5,$AP1341+7))="",0,IF(COUNTIF(INDIRECT(ADDRESS(($AN1341-1)*36+($AO1341-1)*12+6,COLUMN())):INDIRECT(ADDRESS(($AN1341-1)*36+($AO1341-1)*12+$AP1341+4,COLUMN())),INDIRECT(ADDRESS(($AN1341-1)*3+$AO1341+5,$AP1341+7)))&gt;=1,0,INDIRECT(ADDRESS(($AN1341-1)*3+$AO1341+5,$AP1341+7)))))</f>
        <v>0</v>
      </c>
      <c r="AR1341" s="4">
        <f ca="1">COUNTIF(INDIRECT("H"&amp;(ROW()+12*(($AN1341-1)*3+$AO1341)-ROW())/12+5):INDIRECT("S"&amp;(ROW()+12*(($AN1341-1)*3+$AO1341)-ROW())/12+5),AQ1341)</f>
        <v>0</v>
      </c>
      <c r="AU1341" s="4">
        <f ca="1">IF(AND(AQ1341&gt;0,AR1341&gt;0),COUNTIF(AU$6:AU1340,"&gt;0")+1,0)</f>
        <v>0</v>
      </c>
    </row>
    <row r="1342" spans="40:47">
      <c r="AN1342" s="4">
        <v>38</v>
      </c>
      <c r="AO1342" s="4">
        <v>1</v>
      </c>
      <c r="AP1342" s="4">
        <v>5</v>
      </c>
      <c r="AQ1342" s="4">
        <f ca="1">IF($AP1342=1,IF(INDIRECT(ADDRESS(($AN1342-1)*3+$AO1342+5,$AP1342+7))="",0,INDIRECT(ADDRESS(($AN1342-1)*3+$AO1342+5,$AP1342+7))),IF(INDIRECT(ADDRESS(($AN1342-1)*3+$AO1342+5,$AP1342+7))="",0,IF(COUNTIF(INDIRECT(ADDRESS(($AN1342-1)*36+($AO1342-1)*12+6,COLUMN())):INDIRECT(ADDRESS(($AN1342-1)*36+($AO1342-1)*12+$AP1342+4,COLUMN())),INDIRECT(ADDRESS(($AN1342-1)*3+$AO1342+5,$AP1342+7)))&gt;=1,0,INDIRECT(ADDRESS(($AN1342-1)*3+$AO1342+5,$AP1342+7)))))</f>
        <v>0</v>
      </c>
      <c r="AR1342" s="4">
        <f ca="1">COUNTIF(INDIRECT("H"&amp;(ROW()+12*(($AN1342-1)*3+$AO1342)-ROW())/12+5):INDIRECT("S"&amp;(ROW()+12*(($AN1342-1)*3+$AO1342)-ROW())/12+5),AQ1342)</f>
        <v>0</v>
      </c>
      <c r="AU1342" s="4">
        <f ca="1">IF(AND(AQ1342&gt;0,AR1342&gt;0),COUNTIF(AU$6:AU1341,"&gt;0")+1,0)</f>
        <v>0</v>
      </c>
    </row>
    <row r="1343" spans="40:47">
      <c r="AN1343" s="4">
        <v>38</v>
      </c>
      <c r="AO1343" s="4">
        <v>1</v>
      </c>
      <c r="AP1343" s="4">
        <v>6</v>
      </c>
      <c r="AQ1343" s="4">
        <f ca="1">IF($AP1343=1,IF(INDIRECT(ADDRESS(($AN1343-1)*3+$AO1343+5,$AP1343+7))="",0,INDIRECT(ADDRESS(($AN1343-1)*3+$AO1343+5,$AP1343+7))),IF(INDIRECT(ADDRESS(($AN1343-1)*3+$AO1343+5,$AP1343+7))="",0,IF(COUNTIF(INDIRECT(ADDRESS(($AN1343-1)*36+($AO1343-1)*12+6,COLUMN())):INDIRECT(ADDRESS(($AN1343-1)*36+($AO1343-1)*12+$AP1343+4,COLUMN())),INDIRECT(ADDRESS(($AN1343-1)*3+$AO1343+5,$AP1343+7)))&gt;=1,0,INDIRECT(ADDRESS(($AN1343-1)*3+$AO1343+5,$AP1343+7)))))</f>
        <v>0</v>
      </c>
      <c r="AR1343" s="4">
        <f ca="1">COUNTIF(INDIRECT("H"&amp;(ROW()+12*(($AN1343-1)*3+$AO1343)-ROW())/12+5):INDIRECT("S"&amp;(ROW()+12*(($AN1343-1)*3+$AO1343)-ROW())/12+5),AQ1343)</f>
        <v>0</v>
      </c>
      <c r="AU1343" s="4">
        <f ca="1">IF(AND(AQ1343&gt;0,AR1343&gt;0),COUNTIF(AU$6:AU1342,"&gt;0")+1,0)</f>
        <v>0</v>
      </c>
    </row>
    <row r="1344" spans="40:47">
      <c r="AN1344" s="4">
        <v>38</v>
      </c>
      <c r="AO1344" s="4">
        <v>1</v>
      </c>
      <c r="AP1344" s="4">
        <v>7</v>
      </c>
      <c r="AQ1344" s="4">
        <f ca="1">IF($AP1344=1,IF(INDIRECT(ADDRESS(($AN1344-1)*3+$AO1344+5,$AP1344+7))="",0,INDIRECT(ADDRESS(($AN1344-1)*3+$AO1344+5,$AP1344+7))),IF(INDIRECT(ADDRESS(($AN1344-1)*3+$AO1344+5,$AP1344+7))="",0,IF(COUNTIF(INDIRECT(ADDRESS(($AN1344-1)*36+($AO1344-1)*12+6,COLUMN())):INDIRECT(ADDRESS(($AN1344-1)*36+($AO1344-1)*12+$AP1344+4,COLUMN())),INDIRECT(ADDRESS(($AN1344-1)*3+$AO1344+5,$AP1344+7)))&gt;=1,0,INDIRECT(ADDRESS(($AN1344-1)*3+$AO1344+5,$AP1344+7)))))</f>
        <v>0</v>
      </c>
      <c r="AR1344" s="4">
        <f ca="1">COUNTIF(INDIRECT("H"&amp;(ROW()+12*(($AN1344-1)*3+$AO1344)-ROW())/12+5):INDIRECT("S"&amp;(ROW()+12*(($AN1344-1)*3+$AO1344)-ROW())/12+5),AQ1344)</f>
        <v>0</v>
      </c>
      <c r="AU1344" s="4">
        <f ca="1">IF(AND(AQ1344&gt;0,AR1344&gt;0),COUNTIF(AU$6:AU1343,"&gt;0")+1,0)</f>
        <v>0</v>
      </c>
    </row>
    <row r="1345" spans="40:47">
      <c r="AN1345" s="4">
        <v>38</v>
      </c>
      <c r="AO1345" s="4">
        <v>1</v>
      </c>
      <c r="AP1345" s="4">
        <v>8</v>
      </c>
      <c r="AQ1345" s="4">
        <f ca="1">IF($AP1345=1,IF(INDIRECT(ADDRESS(($AN1345-1)*3+$AO1345+5,$AP1345+7))="",0,INDIRECT(ADDRESS(($AN1345-1)*3+$AO1345+5,$AP1345+7))),IF(INDIRECT(ADDRESS(($AN1345-1)*3+$AO1345+5,$AP1345+7))="",0,IF(COUNTIF(INDIRECT(ADDRESS(($AN1345-1)*36+($AO1345-1)*12+6,COLUMN())):INDIRECT(ADDRESS(($AN1345-1)*36+($AO1345-1)*12+$AP1345+4,COLUMN())),INDIRECT(ADDRESS(($AN1345-1)*3+$AO1345+5,$AP1345+7)))&gt;=1,0,INDIRECT(ADDRESS(($AN1345-1)*3+$AO1345+5,$AP1345+7)))))</f>
        <v>0</v>
      </c>
      <c r="AR1345" s="4">
        <f ca="1">COUNTIF(INDIRECT("H"&amp;(ROW()+12*(($AN1345-1)*3+$AO1345)-ROW())/12+5):INDIRECT("S"&amp;(ROW()+12*(($AN1345-1)*3+$AO1345)-ROW())/12+5),AQ1345)</f>
        <v>0</v>
      </c>
      <c r="AU1345" s="4">
        <f ca="1">IF(AND(AQ1345&gt;0,AR1345&gt;0),COUNTIF(AU$6:AU1344,"&gt;0")+1,0)</f>
        <v>0</v>
      </c>
    </row>
    <row r="1346" spans="40:47">
      <c r="AN1346" s="4">
        <v>38</v>
      </c>
      <c r="AO1346" s="4">
        <v>1</v>
      </c>
      <c r="AP1346" s="4">
        <v>9</v>
      </c>
      <c r="AQ1346" s="4">
        <f ca="1">IF($AP1346=1,IF(INDIRECT(ADDRESS(($AN1346-1)*3+$AO1346+5,$AP1346+7))="",0,INDIRECT(ADDRESS(($AN1346-1)*3+$AO1346+5,$AP1346+7))),IF(INDIRECT(ADDRESS(($AN1346-1)*3+$AO1346+5,$AP1346+7))="",0,IF(COUNTIF(INDIRECT(ADDRESS(($AN1346-1)*36+($AO1346-1)*12+6,COLUMN())):INDIRECT(ADDRESS(($AN1346-1)*36+($AO1346-1)*12+$AP1346+4,COLUMN())),INDIRECT(ADDRESS(($AN1346-1)*3+$AO1346+5,$AP1346+7)))&gt;=1,0,INDIRECT(ADDRESS(($AN1346-1)*3+$AO1346+5,$AP1346+7)))))</f>
        <v>0</v>
      </c>
      <c r="AR1346" s="4">
        <f ca="1">COUNTIF(INDIRECT("H"&amp;(ROW()+12*(($AN1346-1)*3+$AO1346)-ROW())/12+5):INDIRECT("S"&amp;(ROW()+12*(($AN1346-1)*3+$AO1346)-ROW())/12+5),AQ1346)</f>
        <v>0</v>
      </c>
      <c r="AU1346" s="4">
        <f ca="1">IF(AND(AQ1346&gt;0,AR1346&gt;0),COUNTIF(AU$6:AU1345,"&gt;0")+1,0)</f>
        <v>0</v>
      </c>
    </row>
    <row r="1347" spans="40:47">
      <c r="AN1347" s="4">
        <v>38</v>
      </c>
      <c r="AO1347" s="4">
        <v>1</v>
      </c>
      <c r="AP1347" s="4">
        <v>10</v>
      </c>
      <c r="AQ1347" s="4">
        <f ca="1">IF($AP1347=1,IF(INDIRECT(ADDRESS(($AN1347-1)*3+$AO1347+5,$AP1347+7))="",0,INDIRECT(ADDRESS(($AN1347-1)*3+$AO1347+5,$AP1347+7))),IF(INDIRECT(ADDRESS(($AN1347-1)*3+$AO1347+5,$AP1347+7))="",0,IF(COUNTIF(INDIRECT(ADDRESS(($AN1347-1)*36+($AO1347-1)*12+6,COLUMN())):INDIRECT(ADDRESS(($AN1347-1)*36+($AO1347-1)*12+$AP1347+4,COLUMN())),INDIRECT(ADDRESS(($AN1347-1)*3+$AO1347+5,$AP1347+7)))&gt;=1,0,INDIRECT(ADDRESS(($AN1347-1)*3+$AO1347+5,$AP1347+7)))))</f>
        <v>0</v>
      </c>
      <c r="AR1347" s="4">
        <f ca="1">COUNTIF(INDIRECT("H"&amp;(ROW()+12*(($AN1347-1)*3+$AO1347)-ROW())/12+5):INDIRECT("S"&amp;(ROW()+12*(($AN1347-1)*3+$AO1347)-ROW())/12+5),AQ1347)</f>
        <v>0</v>
      </c>
      <c r="AU1347" s="4">
        <f ca="1">IF(AND(AQ1347&gt;0,AR1347&gt;0),COUNTIF(AU$6:AU1346,"&gt;0")+1,0)</f>
        <v>0</v>
      </c>
    </row>
    <row r="1348" spans="40:47">
      <c r="AN1348" s="4">
        <v>38</v>
      </c>
      <c r="AO1348" s="4">
        <v>1</v>
      </c>
      <c r="AP1348" s="4">
        <v>11</v>
      </c>
      <c r="AQ1348" s="4">
        <f ca="1">IF($AP1348=1,IF(INDIRECT(ADDRESS(($AN1348-1)*3+$AO1348+5,$AP1348+7))="",0,INDIRECT(ADDRESS(($AN1348-1)*3+$AO1348+5,$AP1348+7))),IF(INDIRECT(ADDRESS(($AN1348-1)*3+$AO1348+5,$AP1348+7))="",0,IF(COUNTIF(INDIRECT(ADDRESS(($AN1348-1)*36+($AO1348-1)*12+6,COLUMN())):INDIRECT(ADDRESS(($AN1348-1)*36+($AO1348-1)*12+$AP1348+4,COLUMN())),INDIRECT(ADDRESS(($AN1348-1)*3+$AO1348+5,$AP1348+7)))&gt;=1,0,INDIRECT(ADDRESS(($AN1348-1)*3+$AO1348+5,$AP1348+7)))))</f>
        <v>0</v>
      </c>
      <c r="AR1348" s="4">
        <f ca="1">COUNTIF(INDIRECT("H"&amp;(ROW()+12*(($AN1348-1)*3+$AO1348)-ROW())/12+5):INDIRECT("S"&amp;(ROW()+12*(($AN1348-1)*3+$AO1348)-ROW())/12+5),AQ1348)</f>
        <v>0</v>
      </c>
      <c r="AU1348" s="4">
        <f ca="1">IF(AND(AQ1348&gt;0,AR1348&gt;0),COUNTIF(AU$6:AU1347,"&gt;0")+1,0)</f>
        <v>0</v>
      </c>
    </row>
    <row r="1349" spans="40:47">
      <c r="AN1349" s="4">
        <v>38</v>
      </c>
      <c r="AO1349" s="4">
        <v>1</v>
      </c>
      <c r="AP1349" s="4">
        <v>12</v>
      </c>
      <c r="AQ1349" s="4">
        <f ca="1">IF($AP1349=1,IF(INDIRECT(ADDRESS(($AN1349-1)*3+$AO1349+5,$AP1349+7))="",0,INDIRECT(ADDRESS(($AN1349-1)*3+$AO1349+5,$AP1349+7))),IF(INDIRECT(ADDRESS(($AN1349-1)*3+$AO1349+5,$AP1349+7))="",0,IF(COUNTIF(INDIRECT(ADDRESS(($AN1349-1)*36+($AO1349-1)*12+6,COLUMN())):INDIRECT(ADDRESS(($AN1349-1)*36+($AO1349-1)*12+$AP1349+4,COLUMN())),INDIRECT(ADDRESS(($AN1349-1)*3+$AO1349+5,$AP1349+7)))&gt;=1,0,INDIRECT(ADDRESS(($AN1349-1)*3+$AO1349+5,$AP1349+7)))))</f>
        <v>0</v>
      </c>
      <c r="AR1349" s="4">
        <f ca="1">COUNTIF(INDIRECT("H"&amp;(ROW()+12*(($AN1349-1)*3+$AO1349)-ROW())/12+5):INDIRECT("S"&amp;(ROW()+12*(($AN1349-1)*3+$AO1349)-ROW())/12+5),AQ1349)</f>
        <v>0</v>
      </c>
      <c r="AU1349" s="4">
        <f ca="1">IF(AND(AQ1349&gt;0,AR1349&gt;0),COUNTIF(AU$6:AU1348,"&gt;0")+1,0)</f>
        <v>0</v>
      </c>
    </row>
    <row r="1350" spans="40:47">
      <c r="AN1350" s="4">
        <v>38</v>
      </c>
      <c r="AO1350" s="4">
        <v>2</v>
      </c>
      <c r="AP1350" s="4">
        <v>1</v>
      </c>
      <c r="AQ1350" s="4">
        <f ca="1">IF($AP1350=1,IF(INDIRECT(ADDRESS(($AN1350-1)*3+$AO1350+5,$AP1350+7))="",0,INDIRECT(ADDRESS(($AN1350-1)*3+$AO1350+5,$AP1350+7))),IF(INDIRECT(ADDRESS(($AN1350-1)*3+$AO1350+5,$AP1350+7))="",0,IF(COUNTIF(INDIRECT(ADDRESS(($AN1350-1)*36+($AO1350-1)*12+6,COLUMN())):INDIRECT(ADDRESS(($AN1350-1)*36+($AO1350-1)*12+$AP1350+4,COLUMN())),INDIRECT(ADDRESS(($AN1350-1)*3+$AO1350+5,$AP1350+7)))&gt;=1,0,INDIRECT(ADDRESS(($AN1350-1)*3+$AO1350+5,$AP1350+7)))))</f>
        <v>0</v>
      </c>
      <c r="AR1350" s="4">
        <f ca="1">COUNTIF(INDIRECT("H"&amp;(ROW()+12*(($AN1350-1)*3+$AO1350)-ROW())/12+5):INDIRECT("S"&amp;(ROW()+12*(($AN1350-1)*3+$AO1350)-ROW())/12+5),AQ1350)</f>
        <v>0</v>
      </c>
      <c r="AU1350" s="4">
        <f ca="1">IF(AND(AQ1350&gt;0,AR1350&gt;0),COUNTIF(AU$6:AU1349,"&gt;0")+1,0)</f>
        <v>0</v>
      </c>
    </row>
    <row r="1351" spans="40:47">
      <c r="AN1351" s="4">
        <v>38</v>
      </c>
      <c r="AO1351" s="4">
        <v>2</v>
      </c>
      <c r="AP1351" s="4">
        <v>2</v>
      </c>
      <c r="AQ1351" s="4">
        <f ca="1">IF($AP1351=1,IF(INDIRECT(ADDRESS(($AN1351-1)*3+$AO1351+5,$AP1351+7))="",0,INDIRECT(ADDRESS(($AN1351-1)*3+$AO1351+5,$AP1351+7))),IF(INDIRECT(ADDRESS(($AN1351-1)*3+$AO1351+5,$AP1351+7))="",0,IF(COUNTIF(INDIRECT(ADDRESS(($AN1351-1)*36+($AO1351-1)*12+6,COLUMN())):INDIRECT(ADDRESS(($AN1351-1)*36+($AO1351-1)*12+$AP1351+4,COLUMN())),INDIRECT(ADDRESS(($AN1351-1)*3+$AO1351+5,$AP1351+7)))&gt;=1,0,INDIRECT(ADDRESS(($AN1351-1)*3+$AO1351+5,$AP1351+7)))))</f>
        <v>0</v>
      </c>
      <c r="AR1351" s="4">
        <f ca="1">COUNTIF(INDIRECT("H"&amp;(ROW()+12*(($AN1351-1)*3+$AO1351)-ROW())/12+5):INDIRECT("S"&amp;(ROW()+12*(($AN1351-1)*3+$AO1351)-ROW())/12+5),AQ1351)</f>
        <v>0</v>
      </c>
      <c r="AU1351" s="4">
        <f ca="1">IF(AND(AQ1351&gt;0,AR1351&gt;0),COUNTIF(AU$6:AU1350,"&gt;0")+1,0)</f>
        <v>0</v>
      </c>
    </row>
    <row r="1352" spans="40:47">
      <c r="AN1352" s="4">
        <v>38</v>
      </c>
      <c r="AO1352" s="4">
        <v>2</v>
      </c>
      <c r="AP1352" s="4">
        <v>3</v>
      </c>
      <c r="AQ1352" s="4">
        <f ca="1">IF($AP1352=1,IF(INDIRECT(ADDRESS(($AN1352-1)*3+$AO1352+5,$AP1352+7))="",0,INDIRECT(ADDRESS(($AN1352-1)*3+$AO1352+5,$AP1352+7))),IF(INDIRECT(ADDRESS(($AN1352-1)*3+$AO1352+5,$AP1352+7))="",0,IF(COUNTIF(INDIRECT(ADDRESS(($AN1352-1)*36+($AO1352-1)*12+6,COLUMN())):INDIRECT(ADDRESS(($AN1352-1)*36+($AO1352-1)*12+$AP1352+4,COLUMN())),INDIRECT(ADDRESS(($AN1352-1)*3+$AO1352+5,$AP1352+7)))&gt;=1,0,INDIRECT(ADDRESS(($AN1352-1)*3+$AO1352+5,$AP1352+7)))))</f>
        <v>0</v>
      </c>
      <c r="AR1352" s="4">
        <f ca="1">COUNTIF(INDIRECT("H"&amp;(ROW()+12*(($AN1352-1)*3+$AO1352)-ROW())/12+5):INDIRECT("S"&amp;(ROW()+12*(($AN1352-1)*3+$AO1352)-ROW())/12+5),AQ1352)</f>
        <v>0</v>
      </c>
      <c r="AU1352" s="4">
        <f ca="1">IF(AND(AQ1352&gt;0,AR1352&gt;0),COUNTIF(AU$6:AU1351,"&gt;0")+1,0)</f>
        <v>0</v>
      </c>
    </row>
    <row r="1353" spans="40:47">
      <c r="AN1353" s="4">
        <v>38</v>
      </c>
      <c r="AO1353" s="4">
        <v>2</v>
      </c>
      <c r="AP1353" s="4">
        <v>4</v>
      </c>
      <c r="AQ1353" s="4">
        <f ca="1">IF($AP1353=1,IF(INDIRECT(ADDRESS(($AN1353-1)*3+$AO1353+5,$AP1353+7))="",0,INDIRECT(ADDRESS(($AN1353-1)*3+$AO1353+5,$AP1353+7))),IF(INDIRECT(ADDRESS(($AN1353-1)*3+$AO1353+5,$AP1353+7))="",0,IF(COUNTIF(INDIRECT(ADDRESS(($AN1353-1)*36+($AO1353-1)*12+6,COLUMN())):INDIRECT(ADDRESS(($AN1353-1)*36+($AO1353-1)*12+$AP1353+4,COLUMN())),INDIRECT(ADDRESS(($AN1353-1)*3+$AO1353+5,$AP1353+7)))&gt;=1,0,INDIRECT(ADDRESS(($AN1353-1)*3+$AO1353+5,$AP1353+7)))))</f>
        <v>0</v>
      </c>
      <c r="AR1353" s="4">
        <f ca="1">COUNTIF(INDIRECT("H"&amp;(ROW()+12*(($AN1353-1)*3+$AO1353)-ROW())/12+5):INDIRECT("S"&amp;(ROW()+12*(($AN1353-1)*3+$AO1353)-ROW())/12+5),AQ1353)</f>
        <v>0</v>
      </c>
      <c r="AU1353" s="4">
        <f ca="1">IF(AND(AQ1353&gt;0,AR1353&gt;0),COUNTIF(AU$6:AU1352,"&gt;0")+1,0)</f>
        <v>0</v>
      </c>
    </row>
    <row r="1354" spans="40:47">
      <c r="AN1354" s="4">
        <v>38</v>
      </c>
      <c r="AO1354" s="4">
        <v>2</v>
      </c>
      <c r="AP1354" s="4">
        <v>5</v>
      </c>
      <c r="AQ1354" s="4">
        <f ca="1">IF($AP1354=1,IF(INDIRECT(ADDRESS(($AN1354-1)*3+$AO1354+5,$AP1354+7))="",0,INDIRECT(ADDRESS(($AN1354-1)*3+$AO1354+5,$AP1354+7))),IF(INDIRECT(ADDRESS(($AN1354-1)*3+$AO1354+5,$AP1354+7))="",0,IF(COUNTIF(INDIRECT(ADDRESS(($AN1354-1)*36+($AO1354-1)*12+6,COLUMN())):INDIRECT(ADDRESS(($AN1354-1)*36+($AO1354-1)*12+$AP1354+4,COLUMN())),INDIRECT(ADDRESS(($AN1354-1)*3+$AO1354+5,$AP1354+7)))&gt;=1,0,INDIRECT(ADDRESS(($AN1354-1)*3+$AO1354+5,$AP1354+7)))))</f>
        <v>0</v>
      </c>
      <c r="AR1354" s="4">
        <f ca="1">COUNTIF(INDIRECT("H"&amp;(ROW()+12*(($AN1354-1)*3+$AO1354)-ROW())/12+5):INDIRECT("S"&amp;(ROW()+12*(($AN1354-1)*3+$AO1354)-ROW())/12+5),AQ1354)</f>
        <v>0</v>
      </c>
      <c r="AU1354" s="4">
        <f ca="1">IF(AND(AQ1354&gt;0,AR1354&gt;0),COUNTIF(AU$6:AU1353,"&gt;0")+1,0)</f>
        <v>0</v>
      </c>
    </row>
    <row r="1355" spans="40:47">
      <c r="AN1355" s="4">
        <v>38</v>
      </c>
      <c r="AO1355" s="4">
        <v>2</v>
      </c>
      <c r="AP1355" s="4">
        <v>6</v>
      </c>
      <c r="AQ1355" s="4">
        <f ca="1">IF($AP1355=1,IF(INDIRECT(ADDRESS(($AN1355-1)*3+$AO1355+5,$AP1355+7))="",0,INDIRECT(ADDRESS(($AN1355-1)*3+$AO1355+5,$AP1355+7))),IF(INDIRECT(ADDRESS(($AN1355-1)*3+$AO1355+5,$AP1355+7))="",0,IF(COUNTIF(INDIRECT(ADDRESS(($AN1355-1)*36+($AO1355-1)*12+6,COLUMN())):INDIRECT(ADDRESS(($AN1355-1)*36+($AO1355-1)*12+$AP1355+4,COLUMN())),INDIRECT(ADDRESS(($AN1355-1)*3+$AO1355+5,$AP1355+7)))&gt;=1,0,INDIRECT(ADDRESS(($AN1355-1)*3+$AO1355+5,$AP1355+7)))))</f>
        <v>0</v>
      </c>
      <c r="AR1355" s="4">
        <f ca="1">COUNTIF(INDIRECT("H"&amp;(ROW()+12*(($AN1355-1)*3+$AO1355)-ROW())/12+5):INDIRECT("S"&amp;(ROW()+12*(($AN1355-1)*3+$AO1355)-ROW())/12+5),AQ1355)</f>
        <v>0</v>
      </c>
      <c r="AU1355" s="4">
        <f ca="1">IF(AND(AQ1355&gt;0,AR1355&gt;0),COUNTIF(AU$6:AU1354,"&gt;0")+1,0)</f>
        <v>0</v>
      </c>
    </row>
    <row r="1356" spans="40:47">
      <c r="AN1356" s="4">
        <v>38</v>
      </c>
      <c r="AO1356" s="4">
        <v>2</v>
      </c>
      <c r="AP1356" s="4">
        <v>7</v>
      </c>
      <c r="AQ1356" s="4">
        <f ca="1">IF($AP1356=1,IF(INDIRECT(ADDRESS(($AN1356-1)*3+$AO1356+5,$AP1356+7))="",0,INDIRECT(ADDRESS(($AN1356-1)*3+$AO1356+5,$AP1356+7))),IF(INDIRECT(ADDRESS(($AN1356-1)*3+$AO1356+5,$AP1356+7))="",0,IF(COUNTIF(INDIRECT(ADDRESS(($AN1356-1)*36+($AO1356-1)*12+6,COLUMN())):INDIRECT(ADDRESS(($AN1356-1)*36+($AO1356-1)*12+$AP1356+4,COLUMN())),INDIRECT(ADDRESS(($AN1356-1)*3+$AO1356+5,$AP1356+7)))&gt;=1,0,INDIRECT(ADDRESS(($AN1356-1)*3+$AO1356+5,$AP1356+7)))))</f>
        <v>0</v>
      </c>
      <c r="AR1356" s="4">
        <f ca="1">COUNTIF(INDIRECT("H"&amp;(ROW()+12*(($AN1356-1)*3+$AO1356)-ROW())/12+5):INDIRECT("S"&amp;(ROW()+12*(($AN1356-1)*3+$AO1356)-ROW())/12+5),AQ1356)</f>
        <v>0</v>
      </c>
      <c r="AU1356" s="4">
        <f ca="1">IF(AND(AQ1356&gt;0,AR1356&gt;0),COUNTIF(AU$6:AU1355,"&gt;0")+1,0)</f>
        <v>0</v>
      </c>
    </row>
    <row r="1357" spans="40:47">
      <c r="AN1357" s="4">
        <v>38</v>
      </c>
      <c r="AO1357" s="4">
        <v>2</v>
      </c>
      <c r="AP1357" s="4">
        <v>8</v>
      </c>
      <c r="AQ1357" s="4">
        <f ca="1">IF($AP1357=1,IF(INDIRECT(ADDRESS(($AN1357-1)*3+$AO1357+5,$AP1357+7))="",0,INDIRECT(ADDRESS(($AN1357-1)*3+$AO1357+5,$AP1357+7))),IF(INDIRECT(ADDRESS(($AN1357-1)*3+$AO1357+5,$AP1357+7))="",0,IF(COUNTIF(INDIRECT(ADDRESS(($AN1357-1)*36+($AO1357-1)*12+6,COLUMN())):INDIRECT(ADDRESS(($AN1357-1)*36+($AO1357-1)*12+$AP1357+4,COLUMN())),INDIRECT(ADDRESS(($AN1357-1)*3+$AO1357+5,$AP1357+7)))&gt;=1,0,INDIRECT(ADDRESS(($AN1357-1)*3+$AO1357+5,$AP1357+7)))))</f>
        <v>0</v>
      </c>
      <c r="AR1357" s="4">
        <f ca="1">COUNTIF(INDIRECT("H"&amp;(ROW()+12*(($AN1357-1)*3+$AO1357)-ROW())/12+5):INDIRECT("S"&amp;(ROW()+12*(($AN1357-1)*3+$AO1357)-ROW())/12+5),AQ1357)</f>
        <v>0</v>
      </c>
      <c r="AU1357" s="4">
        <f ca="1">IF(AND(AQ1357&gt;0,AR1357&gt;0),COUNTIF(AU$6:AU1356,"&gt;0")+1,0)</f>
        <v>0</v>
      </c>
    </row>
    <row r="1358" spans="40:47">
      <c r="AN1358" s="4">
        <v>38</v>
      </c>
      <c r="AO1358" s="4">
        <v>2</v>
      </c>
      <c r="AP1358" s="4">
        <v>9</v>
      </c>
      <c r="AQ1358" s="4">
        <f ca="1">IF($AP1358=1,IF(INDIRECT(ADDRESS(($AN1358-1)*3+$AO1358+5,$AP1358+7))="",0,INDIRECT(ADDRESS(($AN1358-1)*3+$AO1358+5,$AP1358+7))),IF(INDIRECT(ADDRESS(($AN1358-1)*3+$AO1358+5,$AP1358+7))="",0,IF(COUNTIF(INDIRECT(ADDRESS(($AN1358-1)*36+($AO1358-1)*12+6,COLUMN())):INDIRECT(ADDRESS(($AN1358-1)*36+($AO1358-1)*12+$AP1358+4,COLUMN())),INDIRECT(ADDRESS(($AN1358-1)*3+$AO1358+5,$AP1358+7)))&gt;=1,0,INDIRECT(ADDRESS(($AN1358-1)*3+$AO1358+5,$AP1358+7)))))</f>
        <v>0</v>
      </c>
      <c r="AR1358" s="4">
        <f ca="1">COUNTIF(INDIRECT("H"&amp;(ROW()+12*(($AN1358-1)*3+$AO1358)-ROW())/12+5):INDIRECT("S"&amp;(ROW()+12*(($AN1358-1)*3+$AO1358)-ROW())/12+5),AQ1358)</f>
        <v>0</v>
      </c>
      <c r="AU1358" s="4">
        <f ca="1">IF(AND(AQ1358&gt;0,AR1358&gt;0),COUNTIF(AU$6:AU1357,"&gt;0")+1,0)</f>
        <v>0</v>
      </c>
    </row>
    <row r="1359" spans="40:47">
      <c r="AN1359" s="4">
        <v>38</v>
      </c>
      <c r="AO1359" s="4">
        <v>2</v>
      </c>
      <c r="AP1359" s="4">
        <v>10</v>
      </c>
      <c r="AQ1359" s="4">
        <f ca="1">IF($AP1359=1,IF(INDIRECT(ADDRESS(($AN1359-1)*3+$AO1359+5,$AP1359+7))="",0,INDIRECT(ADDRESS(($AN1359-1)*3+$AO1359+5,$AP1359+7))),IF(INDIRECT(ADDRESS(($AN1359-1)*3+$AO1359+5,$AP1359+7))="",0,IF(COUNTIF(INDIRECT(ADDRESS(($AN1359-1)*36+($AO1359-1)*12+6,COLUMN())):INDIRECT(ADDRESS(($AN1359-1)*36+($AO1359-1)*12+$AP1359+4,COLUMN())),INDIRECT(ADDRESS(($AN1359-1)*3+$AO1359+5,$AP1359+7)))&gt;=1,0,INDIRECT(ADDRESS(($AN1359-1)*3+$AO1359+5,$AP1359+7)))))</f>
        <v>0</v>
      </c>
      <c r="AR1359" s="4">
        <f ca="1">COUNTIF(INDIRECT("H"&amp;(ROW()+12*(($AN1359-1)*3+$AO1359)-ROW())/12+5):INDIRECT("S"&amp;(ROW()+12*(($AN1359-1)*3+$AO1359)-ROW())/12+5),AQ1359)</f>
        <v>0</v>
      </c>
      <c r="AU1359" s="4">
        <f ca="1">IF(AND(AQ1359&gt;0,AR1359&gt;0),COUNTIF(AU$6:AU1358,"&gt;0")+1,0)</f>
        <v>0</v>
      </c>
    </row>
    <row r="1360" spans="40:47">
      <c r="AN1360" s="4">
        <v>38</v>
      </c>
      <c r="AO1360" s="4">
        <v>2</v>
      </c>
      <c r="AP1360" s="4">
        <v>11</v>
      </c>
      <c r="AQ1360" s="4">
        <f ca="1">IF($AP1360=1,IF(INDIRECT(ADDRESS(($AN1360-1)*3+$AO1360+5,$AP1360+7))="",0,INDIRECT(ADDRESS(($AN1360-1)*3+$AO1360+5,$AP1360+7))),IF(INDIRECT(ADDRESS(($AN1360-1)*3+$AO1360+5,$AP1360+7))="",0,IF(COUNTIF(INDIRECT(ADDRESS(($AN1360-1)*36+($AO1360-1)*12+6,COLUMN())):INDIRECT(ADDRESS(($AN1360-1)*36+($AO1360-1)*12+$AP1360+4,COLUMN())),INDIRECT(ADDRESS(($AN1360-1)*3+$AO1360+5,$AP1360+7)))&gt;=1,0,INDIRECT(ADDRESS(($AN1360-1)*3+$AO1360+5,$AP1360+7)))))</f>
        <v>0</v>
      </c>
      <c r="AR1360" s="4">
        <f ca="1">COUNTIF(INDIRECT("H"&amp;(ROW()+12*(($AN1360-1)*3+$AO1360)-ROW())/12+5):INDIRECT("S"&amp;(ROW()+12*(($AN1360-1)*3+$AO1360)-ROW())/12+5),AQ1360)</f>
        <v>0</v>
      </c>
      <c r="AU1360" s="4">
        <f ca="1">IF(AND(AQ1360&gt;0,AR1360&gt;0),COUNTIF(AU$6:AU1359,"&gt;0")+1,0)</f>
        <v>0</v>
      </c>
    </row>
    <row r="1361" spans="40:47">
      <c r="AN1361" s="4">
        <v>38</v>
      </c>
      <c r="AO1361" s="4">
        <v>2</v>
      </c>
      <c r="AP1361" s="4">
        <v>12</v>
      </c>
      <c r="AQ1361" s="4">
        <f ca="1">IF($AP1361=1,IF(INDIRECT(ADDRESS(($AN1361-1)*3+$AO1361+5,$AP1361+7))="",0,INDIRECT(ADDRESS(($AN1361-1)*3+$AO1361+5,$AP1361+7))),IF(INDIRECT(ADDRESS(($AN1361-1)*3+$AO1361+5,$AP1361+7))="",0,IF(COUNTIF(INDIRECT(ADDRESS(($AN1361-1)*36+($AO1361-1)*12+6,COLUMN())):INDIRECT(ADDRESS(($AN1361-1)*36+($AO1361-1)*12+$AP1361+4,COLUMN())),INDIRECT(ADDRESS(($AN1361-1)*3+$AO1361+5,$AP1361+7)))&gt;=1,0,INDIRECT(ADDRESS(($AN1361-1)*3+$AO1361+5,$AP1361+7)))))</f>
        <v>0</v>
      </c>
      <c r="AR1361" s="4">
        <f ca="1">COUNTIF(INDIRECT("H"&amp;(ROW()+12*(($AN1361-1)*3+$AO1361)-ROW())/12+5):INDIRECT("S"&amp;(ROW()+12*(($AN1361-1)*3+$AO1361)-ROW())/12+5),AQ1361)</f>
        <v>0</v>
      </c>
      <c r="AU1361" s="4">
        <f ca="1">IF(AND(AQ1361&gt;0,AR1361&gt;0),COUNTIF(AU$6:AU1360,"&gt;0")+1,0)</f>
        <v>0</v>
      </c>
    </row>
    <row r="1362" spans="40:47">
      <c r="AN1362" s="4">
        <v>38</v>
      </c>
      <c r="AO1362" s="4">
        <v>3</v>
      </c>
      <c r="AP1362" s="4">
        <v>1</v>
      </c>
      <c r="AQ1362" s="4">
        <f ca="1">IF($AP1362=1,IF(INDIRECT(ADDRESS(($AN1362-1)*3+$AO1362+5,$AP1362+7))="",0,INDIRECT(ADDRESS(($AN1362-1)*3+$AO1362+5,$AP1362+7))),IF(INDIRECT(ADDRESS(($AN1362-1)*3+$AO1362+5,$AP1362+7))="",0,IF(COUNTIF(INDIRECT(ADDRESS(($AN1362-1)*36+($AO1362-1)*12+6,COLUMN())):INDIRECT(ADDRESS(($AN1362-1)*36+($AO1362-1)*12+$AP1362+4,COLUMN())),INDIRECT(ADDRESS(($AN1362-1)*3+$AO1362+5,$AP1362+7)))&gt;=1,0,INDIRECT(ADDRESS(($AN1362-1)*3+$AO1362+5,$AP1362+7)))))</f>
        <v>0</v>
      </c>
      <c r="AR1362" s="4">
        <f ca="1">COUNTIF(INDIRECT("H"&amp;(ROW()+12*(($AN1362-1)*3+$AO1362)-ROW())/12+5):INDIRECT("S"&amp;(ROW()+12*(($AN1362-1)*3+$AO1362)-ROW())/12+5),AQ1362)</f>
        <v>0</v>
      </c>
      <c r="AU1362" s="4">
        <f ca="1">IF(AND(AQ1362&gt;0,AR1362&gt;0),COUNTIF(AU$6:AU1361,"&gt;0")+1,0)</f>
        <v>0</v>
      </c>
    </row>
    <row r="1363" spans="40:47">
      <c r="AN1363" s="4">
        <v>38</v>
      </c>
      <c r="AO1363" s="4">
        <v>3</v>
      </c>
      <c r="AP1363" s="4">
        <v>2</v>
      </c>
      <c r="AQ1363" s="4">
        <f ca="1">IF($AP1363=1,IF(INDIRECT(ADDRESS(($AN1363-1)*3+$AO1363+5,$AP1363+7))="",0,INDIRECT(ADDRESS(($AN1363-1)*3+$AO1363+5,$AP1363+7))),IF(INDIRECT(ADDRESS(($AN1363-1)*3+$AO1363+5,$AP1363+7))="",0,IF(COUNTIF(INDIRECT(ADDRESS(($AN1363-1)*36+($AO1363-1)*12+6,COLUMN())):INDIRECT(ADDRESS(($AN1363-1)*36+($AO1363-1)*12+$AP1363+4,COLUMN())),INDIRECT(ADDRESS(($AN1363-1)*3+$AO1363+5,$AP1363+7)))&gt;=1,0,INDIRECT(ADDRESS(($AN1363-1)*3+$AO1363+5,$AP1363+7)))))</f>
        <v>0</v>
      </c>
      <c r="AR1363" s="4">
        <f ca="1">COUNTIF(INDIRECT("H"&amp;(ROW()+12*(($AN1363-1)*3+$AO1363)-ROW())/12+5):INDIRECT("S"&amp;(ROW()+12*(($AN1363-1)*3+$AO1363)-ROW())/12+5),AQ1363)</f>
        <v>0</v>
      </c>
      <c r="AU1363" s="4">
        <f ca="1">IF(AND(AQ1363&gt;0,AR1363&gt;0),COUNTIF(AU$6:AU1362,"&gt;0")+1,0)</f>
        <v>0</v>
      </c>
    </row>
    <row r="1364" spans="40:47">
      <c r="AN1364" s="4">
        <v>38</v>
      </c>
      <c r="AO1364" s="4">
        <v>3</v>
      </c>
      <c r="AP1364" s="4">
        <v>3</v>
      </c>
      <c r="AQ1364" s="4">
        <f ca="1">IF($AP1364=1,IF(INDIRECT(ADDRESS(($AN1364-1)*3+$AO1364+5,$AP1364+7))="",0,INDIRECT(ADDRESS(($AN1364-1)*3+$AO1364+5,$AP1364+7))),IF(INDIRECT(ADDRESS(($AN1364-1)*3+$AO1364+5,$AP1364+7))="",0,IF(COUNTIF(INDIRECT(ADDRESS(($AN1364-1)*36+($AO1364-1)*12+6,COLUMN())):INDIRECT(ADDRESS(($AN1364-1)*36+($AO1364-1)*12+$AP1364+4,COLUMN())),INDIRECT(ADDRESS(($AN1364-1)*3+$AO1364+5,$AP1364+7)))&gt;=1,0,INDIRECT(ADDRESS(($AN1364-1)*3+$AO1364+5,$AP1364+7)))))</f>
        <v>0</v>
      </c>
      <c r="AR1364" s="4">
        <f ca="1">COUNTIF(INDIRECT("H"&amp;(ROW()+12*(($AN1364-1)*3+$AO1364)-ROW())/12+5):INDIRECT("S"&amp;(ROW()+12*(($AN1364-1)*3+$AO1364)-ROW())/12+5),AQ1364)</f>
        <v>0</v>
      </c>
      <c r="AU1364" s="4">
        <f ca="1">IF(AND(AQ1364&gt;0,AR1364&gt;0),COUNTIF(AU$6:AU1363,"&gt;0")+1,0)</f>
        <v>0</v>
      </c>
    </row>
    <row r="1365" spans="40:47">
      <c r="AN1365" s="4">
        <v>38</v>
      </c>
      <c r="AO1365" s="4">
        <v>3</v>
      </c>
      <c r="AP1365" s="4">
        <v>4</v>
      </c>
      <c r="AQ1365" s="4">
        <f ca="1">IF($AP1365=1,IF(INDIRECT(ADDRESS(($AN1365-1)*3+$AO1365+5,$AP1365+7))="",0,INDIRECT(ADDRESS(($AN1365-1)*3+$AO1365+5,$AP1365+7))),IF(INDIRECT(ADDRESS(($AN1365-1)*3+$AO1365+5,$AP1365+7))="",0,IF(COUNTIF(INDIRECT(ADDRESS(($AN1365-1)*36+($AO1365-1)*12+6,COLUMN())):INDIRECT(ADDRESS(($AN1365-1)*36+($AO1365-1)*12+$AP1365+4,COLUMN())),INDIRECT(ADDRESS(($AN1365-1)*3+$AO1365+5,$AP1365+7)))&gt;=1,0,INDIRECT(ADDRESS(($AN1365-1)*3+$AO1365+5,$AP1365+7)))))</f>
        <v>0</v>
      </c>
      <c r="AR1365" s="4">
        <f ca="1">COUNTIF(INDIRECT("H"&amp;(ROW()+12*(($AN1365-1)*3+$AO1365)-ROW())/12+5):INDIRECT("S"&amp;(ROW()+12*(($AN1365-1)*3+$AO1365)-ROW())/12+5),AQ1365)</f>
        <v>0</v>
      </c>
      <c r="AU1365" s="4">
        <f ca="1">IF(AND(AQ1365&gt;0,AR1365&gt;0),COUNTIF(AU$6:AU1364,"&gt;0")+1,0)</f>
        <v>0</v>
      </c>
    </row>
    <row r="1366" spans="40:47">
      <c r="AN1366" s="4">
        <v>38</v>
      </c>
      <c r="AO1366" s="4">
        <v>3</v>
      </c>
      <c r="AP1366" s="4">
        <v>5</v>
      </c>
      <c r="AQ1366" s="4">
        <f ca="1">IF($AP1366=1,IF(INDIRECT(ADDRESS(($AN1366-1)*3+$AO1366+5,$AP1366+7))="",0,INDIRECT(ADDRESS(($AN1366-1)*3+$AO1366+5,$AP1366+7))),IF(INDIRECT(ADDRESS(($AN1366-1)*3+$AO1366+5,$AP1366+7))="",0,IF(COUNTIF(INDIRECT(ADDRESS(($AN1366-1)*36+($AO1366-1)*12+6,COLUMN())):INDIRECT(ADDRESS(($AN1366-1)*36+($AO1366-1)*12+$AP1366+4,COLUMN())),INDIRECT(ADDRESS(($AN1366-1)*3+$AO1366+5,$AP1366+7)))&gt;=1,0,INDIRECT(ADDRESS(($AN1366-1)*3+$AO1366+5,$AP1366+7)))))</f>
        <v>0</v>
      </c>
      <c r="AR1366" s="4">
        <f ca="1">COUNTIF(INDIRECT("H"&amp;(ROW()+12*(($AN1366-1)*3+$AO1366)-ROW())/12+5):INDIRECT("S"&amp;(ROW()+12*(($AN1366-1)*3+$AO1366)-ROW())/12+5),AQ1366)</f>
        <v>0</v>
      </c>
      <c r="AU1366" s="4">
        <f ca="1">IF(AND(AQ1366&gt;0,AR1366&gt;0),COUNTIF(AU$6:AU1365,"&gt;0")+1,0)</f>
        <v>0</v>
      </c>
    </row>
    <row r="1367" spans="40:47">
      <c r="AN1367" s="4">
        <v>38</v>
      </c>
      <c r="AO1367" s="4">
        <v>3</v>
      </c>
      <c r="AP1367" s="4">
        <v>6</v>
      </c>
      <c r="AQ1367" s="4">
        <f ca="1">IF($AP1367=1,IF(INDIRECT(ADDRESS(($AN1367-1)*3+$AO1367+5,$AP1367+7))="",0,INDIRECT(ADDRESS(($AN1367-1)*3+$AO1367+5,$AP1367+7))),IF(INDIRECT(ADDRESS(($AN1367-1)*3+$AO1367+5,$AP1367+7))="",0,IF(COUNTIF(INDIRECT(ADDRESS(($AN1367-1)*36+($AO1367-1)*12+6,COLUMN())):INDIRECT(ADDRESS(($AN1367-1)*36+($AO1367-1)*12+$AP1367+4,COLUMN())),INDIRECT(ADDRESS(($AN1367-1)*3+$AO1367+5,$AP1367+7)))&gt;=1,0,INDIRECT(ADDRESS(($AN1367-1)*3+$AO1367+5,$AP1367+7)))))</f>
        <v>0</v>
      </c>
      <c r="AR1367" s="4">
        <f ca="1">COUNTIF(INDIRECT("H"&amp;(ROW()+12*(($AN1367-1)*3+$AO1367)-ROW())/12+5):INDIRECT("S"&amp;(ROW()+12*(($AN1367-1)*3+$AO1367)-ROW())/12+5),AQ1367)</f>
        <v>0</v>
      </c>
      <c r="AU1367" s="4">
        <f ca="1">IF(AND(AQ1367&gt;0,AR1367&gt;0),COUNTIF(AU$6:AU1366,"&gt;0")+1,0)</f>
        <v>0</v>
      </c>
    </row>
    <row r="1368" spans="40:47">
      <c r="AN1368" s="4">
        <v>38</v>
      </c>
      <c r="AO1368" s="4">
        <v>3</v>
      </c>
      <c r="AP1368" s="4">
        <v>7</v>
      </c>
      <c r="AQ1368" s="4">
        <f ca="1">IF($AP1368=1,IF(INDIRECT(ADDRESS(($AN1368-1)*3+$AO1368+5,$AP1368+7))="",0,INDIRECT(ADDRESS(($AN1368-1)*3+$AO1368+5,$AP1368+7))),IF(INDIRECT(ADDRESS(($AN1368-1)*3+$AO1368+5,$AP1368+7))="",0,IF(COUNTIF(INDIRECT(ADDRESS(($AN1368-1)*36+($AO1368-1)*12+6,COLUMN())):INDIRECT(ADDRESS(($AN1368-1)*36+($AO1368-1)*12+$AP1368+4,COLUMN())),INDIRECT(ADDRESS(($AN1368-1)*3+$AO1368+5,$AP1368+7)))&gt;=1,0,INDIRECT(ADDRESS(($AN1368-1)*3+$AO1368+5,$AP1368+7)))))</f>
        <v>0</v>
      </c>
      <c r="AR1368" s="4">
        <f ca="1">COUNTIF(INDIRECT("H"&amp;(ROW()+12*(($AN1368-1)*3+$AO1368)-ROW())/12+5):INDIRECT("S"&amp;(ROW()+12*(($AN1368-1)*3+$AO1368)-ROW())/12+5),AQ1368)</f>
        <v>0</v>
      </c>
      <c r="AU1368" s="4">
        <f ca="1">IF(AND(AQ1368&gt;0,AR1368&gt;0),COUNTIF(AU$6:AU1367,"&gt;0")+1,0)</f>
        <v>0</v>
      </c>
    </row>
    <row r="1369" spans="40:47">
      <c r="AN1369" s="4">
        <v>38</v>
      </c>
      <c r="AO1369" s="4">
        <v>3</v>
      </c>
      <c r="AP1369" s="4">
        <v>8</v>
      </c>
      <c r="AQ1369" s="4">
        <f ca="1">IF($AP1369=1,IF(INDIRECT(ADDRESS(($AN1369-1)*3+$AO1369+5,$AP1369+7))="",0,INDIRECT(ADDRESS(($AN1369-1)*3+$AO1369+5,$AP1369+7))),IF(INDIRECT(ADDRESS(($AN1369-1)*3+$AO1369+5,$AP1369+7))="",0,IF(COUNTIF(INDIRECT(ADDRESS(($AN1369-1)*36+($AO1369-1)*12+6,COLUMN())):INDIRECT(ADDRESS(($AN1369-1)*36+($AO1369-1)*12+$AP1369+4,COLUMN())),INDIRECT(ADDRESS(($AN1369-1)*3+$AO1369+5,$AP1369+7)))&gt;=1,0,INDIRECT(ADDRESS(($AN1369-1)*3+$AO1369+5,$AP1369+7)))))</f>
        <v>0</v>
      </c>
      <c r="AR1369" s="4">
        <f ca="1">COUNTIF(INDIRECT("H"&amp;(ROW()+12*(($AN1369-1)*3+$AO1369)-ROW())/12+5):INDIRECT("S"&amp;(ROW()+12*(($AN1369-1)*3+$AO1369)-ROW())/12+5),AQ1369)</f>
        <v>0</v>
      </c>
      <c r="AU1369" s="4">
        <f ca="1">IF(AND(AQ1369&gt;0,AR1369&gt;0),COUNTIF(AU$6:AU1368,"&gt;0")+1,0)</f>
        <v>0</v>
      </c>
    </row>
    <row r="1370" spans="40:47">
      <c r="AN1370" s="4">
        <v>38</v>
      </c>
      <c r="AO1370" s="4">
        <v>3</v>
      </c>
      <c r="AP1370" s="4">
        <v>9</v>
      </c>
      <c r="AQ1370" s="4">
        <f ca="1">IF($AP1370=1,IF(INDIRECT(ADDRESS(($AN1370-1)*3+$AO1370+5,$AP1370+7))="",0,INDIRECT(ADDRESS(($AN1370-1)*3+$AO1370+5,$AP1370+7))),IF(INDIRECT(ADDRESS(($AN1370-1)*3+$AO1370+5,$AP1370+7))="",0,IF(COUNTIF(INDIRECT(ADDRESS(($AN1370-1)*36+($AO1370-1)*12+6,COLUMN())):INDIRECT(ADDRESS(($AN1370-1)*36+($AO1370-1)*12+$AP1370+4,COLUMN())),INDIRECT(ADDRESS(($AN1370-1)*3+$AO1370+5,$AP1370+7)))&gt;=1,0,INDIRECT(ADDRESS(($AN1370-1)*3+$AO1370+5,$AP1370+7)))))</f>
        <v>0</v>
      </c>
      <c r="AR1370" s="4">
        <f ca="1">COUNTIF(INDIRECT("H"&amp;(ROW()+12*(($AN1370-1)*3+$AO1370)-ROW())/12+5):INDIRECT("S"&amp;(ROW()+12*(($AN1370-1)*3+$AO1370)-ROW())/12+5),AQ1370)</f>
        <v>0</v>
      </c>
      <c r="AU1370" s="4">
        <f ca="1">IF(AND(AQ1370&gt;0,AR1370&gt;0),COUNTIF(AU$6:AU1369,"&gt;0")+1,0)</f>
        <v>0</v>
      </c>
    </row>
    <row r="1371" spans="40:47">
      <c r="AN1371" s="4">
        <v>38</v>
      </c>
      <c r="AO1371" s="4">
        <v>3</v>
      </c>
      <c r="AP1371" s="4">
        <v>10</v>
      </c>
      <c r="AQ1371" s="4">
        <f ca="1">IF($AP1371=1,IF(INDIRECT(ADDRESS(($AN1371-1)*3+$AO1371+5,$AP1371+7))="",0,INDIRECT(ADDRESS(($AN1371-1)*3+$AO1371+5,$AP1371+7))),IF(INDIRECT(ADDRESS(($AN1371-1)*3+$AO1371+5,$AP1371+7))="",0,IF(COUNTIF(INDIRECT(ADDRESS(($AN1371-1)*36+($AO1371-1)*12+6,COLUMN())):INDIRECT(ADDRESS(($AN1371-1)*36+($AO1371-1)*12+$AP1371+4,COLUMN())),INDIRECT(ADDRESS(($AN1371-1)*3+$AO1371+5,$AP1371+7)))&gt;=1,0,INDIRECT(ADDRESS(($AN1371-1)*3+$AO1371+5,$AP1371+7)))))</f>
        <v>0</v>
      </c>
      <c r="AR1371" s="4">
        <f ca="1">COUNTIF(INDIRECT("H"&amp;(ROW()+12*(($AN1371-1)*3+$AO1371)-ROW())/12+5):INDIRECT("S"&amp;(ROW()+12*(($AN1371-1)*3+$AO1371)-ROW())/12+5),AQ1371)</f>
        <v>0</v>
      </c>
      <c r="AU1371" s="4">
        <f ca="1">IF(AND(AQ1371&gt;0,AR1371&gt;0),COUNTIF(AU$6:AU1370,"&gt;0")+1,0)</f>
        <v>0</v>
      </c>
    </row>
    <row r="1372" spans="40:47">
      <c r="AN1372" s="4">
        <v>38</v>
      </c>
      <c r="AO1372" s="4">
        <v>3</v>
      </c>
      <c r="AP1372" s="4">
        <v>11</v>
      </c>
      <c r="AQ1372" s="4">
        <f ca="1">IF($AP1372=1,IF(INDIRECT(ADDRESS(($AN1372-1)*3+$AO1372+5,$AP1372+7))="",0,INDIRECT(ADDRESS(($AN1372-1)*3+$AO1372+5,$AP1372+7))),IF(INDIRECT(ADDRESS(($AN1372-1)*3+$AO1372+5,$AP1372+7))="",0,IF(COUNTIF(INDIRECT(ADDRESS(($AN1372-1)*36+($AO1372-1)*12+6,COLUMN())):INDIRECT(ADDRESS(($AN1372-1)*36+($AO1372-1)*12+$AP1372+4,COLUMN())),INDIRECT(ADDRESS(($AN1372-1)*3+$AO1372+5,$AP1372+7)))&gt;=1,0,INDIRECT(ADDRESS(($AN1372-1)*3+$AO1372+5,$AP1372+7)))))</f>
        <v>0</v>
      </c>
      <c r="AR1372" s="4">
        <f ca="1">COUNTIF(INDIRECT("H"&amp;(ROW()+12*(($AN1372-1)*3+$AO1372)-ROW())/12+5):INDIRECT("S"&amp;(ROW()+12*(($AN1372-1)*3+$AO1372)-ROW())/12+5),AQ1372)</f>
        <v>0</v>
      </c>
      <c r="AU1372" s="4">
        <f ca="1">IF(AND(AQ1372&gt;0,AR1372&gt;0),COUNTIF(AU$6:AU1371,"&gt;0")+1,0)</f>
        <v>0</v>
      </c>
    </row>
    <row r="1373" spans="40:47">
      <c r="AN1373" s="77">
        <v>38</v>
      </c>
      <c r="AO1373" s="77">
        <v>3</v>
      </c>
      <c r="AP1373" s="77">
        <v>12</v>
      </c>
      <c r="AQ1373" s="4">
        <f ca="1">IF($AP1373=1,IF(INDIRECT(ADDRESS(($AN1373-1)*3+$AO1373+5,$AP1373+7))="",0,INDIRECT(ADDRESS(($AN1373-1)*3+$AO1373+5,$AP1373+7))),IF(INDIRECT(ADDRESS(($AN1373-1)*3+$AO1373+5,$AP1373+7))="",0,IF(COUNTIF(INDIRECT(ADDRESS(($AN1373-1)*36+($AO1373-1)*12+6,COLUMN())):INDIRECT(ADDRESS(($AN1373-1)*36+($AO1373-1)*12+$AP1373+4,COLUMN())),INDIRECT(ADDRESS(($AN1373-1)*3+$AO1373+5,$AP1373+7)))&gt;=1,0,INDIRECT(ADDRESS(($AN1373-1)*3+$AO1373+5,$AP1373+7)))))</f>
        <v>0</v>
      </c>
      <c r="AR1373" s="4">
        <f ca="1">COUNTIF(INDIRECT("H"&amp;(ROW()+12*(($AN1373-1)*3+$AO1373)-ROW())/12+5):INDIRECT("S"&amp;(ROW()+12*(($AN1373-1)*3+$AO1373)-ROW())/12+5),AQ1373)</f>
        <v>0</v>
      </c>
      <c r="AU1373" s="4">
        <f ca="1">IF(AND(AQ1373&gt;0,AR1373&gt;0),COUNTIF(AU$6:AU1372,"&gt;0")+1,0)</f>
        <v>0</v>
      </c>
    </row>
    <row r="1374" spans="40:47">
      <c r="AN1374" s="4">
        <v>39</v>
      </c>
      <c r="AO1374" s="4">
        <v>1</v>
      </c>
      <c r="AP1374" s="4">
        <v>1</v>
      </c>
      <c r="AQ1374" s="4">
        <f ca="1">IF($AP1374=1,IF(INDIRECT(ADDRESS(($AN1374-1)*3+$AO1374+5,$AP1374+7))="",0,INDIRECT(ADDRESS(($AN1374-1)*3+$AO1374+5,$AP1374+7))),IF(INDIRECT(ADDRESS(($AN1374-1)*3+$AO1374+5,$AP1374+7))="",0,IF(COUNTIF(INDIRECT(ADDRESS(($AN1374-1)*36+($AO1374-1)*12+6,COLUMN())):INDIRECT(ADDRESS(($AN1374-1)*36+($AO1374-1)*12+$AP1374+4,COLUMN())),INDIRECT(ADDRESS(($AN1374-1)*3+$AO1374+5,$AP1374+7)))&gt;=1,0,INDIRECT(ADDRESS(($AN1374-1)*3+$AO1374+5,$AP1374+7)))))</f>
        <v>0</v>
      </c>
      <c r="AR1374" s="4">
        <f ca="1">COUNTIF(INDIRECT("H"&amp;(ROW()+12*(($AN1374-1)*3+$AO1374)-ROW())/12+5):INDIRECT("S"&amp;(ROW()+12*(($AN1374-1)*3+$AO1374)-ROW())/12+5),AQ1374)</f>
        <v>0</v>
      </c>
      <c r="AU1374" s="4">
        <f ca="1">IF(AND(AQ1374&gt;0,AR1374&gt;0),COUNTIF(AU$6:AU1373,"&gt;0")+1,0)</f>
        <v>0</v>
      </c>
    </row>
    <row r="1375" spans="40:47">
      <c r="AN1375" s="4">
        <v>39</v>
      </c>
      <c r="AO1375" s="4">
        <v>1</v>
      </c>
      <c r="AP1375" s="4">
        <v>2</v>
      </c>
      <c r="AQ1375" s="4">
        <f ca="1">IF($AP1375=1,IF(INDIRECT(ADDRESS(($AN1375-1)*3+$AO1375+5,$AP1375+7))="",0,INDIRECT(ADDRESS(($AN1375-1)*3+$AO1375+5,$AP1375+7))),IF(INDIRECT(ADDRESS(($AN1375-1)*3+$AO1375+5,$AP1375+7))="",0,IF(COUNTIF(INDIRECT(ADDRESS(($AN1375-1)*36+($AO1375-1)*12+6,COLUMN())):INDIRECT(ADDRESS(($AN1375-1)*36+($AO1375-1)*12+$AP1375+4,COLUMN())),INDIRECT(ADDRESS(($AN1375-1)*3+$AO1375+5,$AP1375+7)))&gt;=1,0,INDIRECT(ADDRESS(($AN1375-1)*3+$AO1375+5,$AP1375+7)))))</f>
        <v>0</v>
      </c>
      <c r="AR1375" s="4">
        <f ca="1">COUNTIF(INDIRECT("H"&amp;(ROW()+12*(($AN1375-1)*3+$AO1375)-ROW())/12+5):INDIRECT("S"&amp;(ROW()+12*(($AN1375-1)*3+$AO1375)-ROW())/12+5),AQ1375)</f>
        <v>0</v>
      </c>
      <c r="AU1375" s="4">
        <f ca="1">IF(AND(AQ1375&gt;0,AR1375&gt;0),COUNTIF(AU$6:AU1374,"&gt;0")+1,0)</f>
        <v>0</v>
      </c>
    </row>
    <row r="1376" spans="40:47">
      <c r="AN1376" s="4">
        <v>39</v>
      </c>
      <c r="AO1376" s="4">
        <v>1</v>
      </c>
      <c r="AP1376" s="4">
        <v>3</v>
      </c>
      <c r="AQ1376" s="4">
        <f ca="1">IF($AP1376=1,IF(INDIRECT(ADDRESS(($AN1376-1)*3+$AO1376+5,$AP1376+7))="",0,INDIRECT(ADDRESS(($AN1376-1)*3+$AO1376+5,$AP1376+7))),IF(INDIRECT(ADDRESS(($AN1376-1)*3+$AO1376+5,$AP1376+7))="",0,IF(COUNTIF(INDIRECT(ADDRESS(($AN1376-1)*36+($AO1376-1)*12+6,COLUMN())):INDIRECT(ADDRESS(($AN1376-1)*36+($AO1376-1)*12+$AP1376+4,COLUMN())),INDIRECT(ADDRESS(($AN1376-1)*3+$AO1376+5,$AP1376+7)))&gt;=1,0,INDIRECT(ADDRESS(($AN1376-1)*3+$AO1376+5,$AP1376+7)))))</f>
        <v>0</v>
      </c>
      <c r="AR1376" s="4">
        <f ca="1">COUNTIF(INDIRECT("H"&amp;(ROW()+12*(($AN1376-1)*3+$AO1376)-ROW())/12+5):INDIRECT("S"&amp;(ROW()+12*(($AN1376-1)*3+$AO1376)-ROW())/12+5),AQ1376)</f>
        <v>0</v>
      </c>
      <c r="AU1376" s="4">
        <f ca="1">IF(AND(AQ1376&gt;0,AR1376&gt;0),COUNTIF(AU$6:AU1375,"&gt;0")+1,0)</f>
        <v>0</v>
      </c>
    </row>
    <row r="1377" spans="40:47">
      <c r="AN1377" s="4">
        <v>39</v>
      </c>
      <c r="AO1377" s="4">
        <v>1</v>
      </c>
      <c r="AP1377" s="4">
        <v>4</v>
      </c>
      <c r="AQ1377" s="4">
        <f ca="1">IF($AP1377=1,IF(INDIRECT(ADDRESS(($AN1377-1)*3+$AO1377+5,$AP1377+7))="",0,INDIRECT(ADDRESS(($AN1377-1)*3+$AO1377+5,$AP1377+7))),IF(INDIRECT(ADDRESS(($AN1377-1)*3+$AO1377+5,$AP1377+7))="",0,IF(COUNTIF(INDIRECT(ADDRESS(($AN1377-1)*36+($AO1377-1)*12+6,COLUMN())):INDIRECT(ADDRESS(($AN1377-1)*36+($AO1377-1)*12+$AP1377+4,COLUMN())),INDIRECT(ADDRESS(($AN1377-1)*3+$AO1377+5,$AP1377+7)))&gt;=1,0,INDIRECT(ADDRESS(($AN1377-1)*3+$AO1377+5,$AP1377+7)))))</f>
        <v>0</v>
      </c>
      <c r="AR1377" s="4">
        <f ca="1">COUNTIF(INDIRECT("H"&amp;(ROW()+12*(($AN1377-1)*3+$AO1377)-ROW())/12+5):INDIRECT("S"&amp;(ROW()+12*(($AN1377-1)*3+$AO1377)-ROW())/12+5),AQ1377)</f>
        <v>0</v>
      </c>
      <c r="AU1377" s="4">
        <f ca="1">IF(AND(AQ1377&gt;0,AR1377&gt;0),COUNTIF(AU$6:AU1376,"&gt;0")+1,0)</f>
        <v>0</v>
      </c>
    </row>
    <row r="1378" spans="40:47">
      <c r="AN1378" s="4">
        <v>39</v>
      </c>
      <c r="AO1378" s="4">
        <v>1</v>
      </c>
      <c r="AP1378" s="4">
        <v>5</v>
      </c>
      <c r="AQ1378" s="4">
        <f ca="1">IF($AP1378=1,IF(INDIRECT(ADDRESS(($AN1378-1)*3+$AO1378+5,$AP1378+7))="",0,INDIRECT(ADDRESS(($AN1378-1)*3+$AO1378+5,$AP1378+7))),IF(INDIRECT(ADDRESS(($AN1378-1)*3+$AO1378+5,$AP1378+7))="",0,IF(COUNTIF(INDIRECT(ADDRESS(($AN1378-1)*36+($AO1378-1)*12+6,COLUMN())):INDIRECT(ADDRESS(($AN1378-1)*36+($AO1378-1)*12+$AP1378+4,COLUMN())),INDIRECT(ADDRESS(($AN1378-1)*3+$AO1378+5,$AP1378+7)))&gt;=1,0,INDIRECT(ADDRESS(($AN1378-1)*3+$AO1378+5,$AP1378+7)))))</f>
        <v>0</v>
      </c>
      <c r="AR1378" s="4">
        <f ca="1">COUNTIF(INDIRECT("H"&amp;(ROW()+12*(($AN1378-1)*3+$AO1378)-ROW())/12+5):INDIRECT("S"&amp;(ROW()+12*(($AN1378-1)*3+$AO1378)-ROW())/12+5),AQ1378)</f>
        <v>0</v>
      </c>
      <c r="AU1378" s="4">
        <f ca="1">IF(AND(AQ1378&gt;0,AR1378&gt;0),COUNTIF(AU$6:AU1377,"&gt;0")+1,0)</f>
        <v>0</v>
      </c>
    </row>
    <row r="1379" spans="40:47">
      <c r="AN1379" s="4">
        <v>39</v>
      </c>
      <c r="AO1379" s="4">
        <v>1</v>
      </c>
      <c r="AP1379" s="4">
        <v>6</v>
      </c>
      <c r="AQ1379" s="4">
        <f ca="1">IF($AP1379=1,IF(INDIRECT(ADDRESS(($AN1379-1)*3+$AO1379+5,$AP1379+7))="",0,INDIRECT(ADDRESS(($AN1379-1)*3+$AO1379+5,$AP1379+7))),IF(INDIRECT(ADDRESS(($AN1379-1)*3+$AO1379+5,$AP1379+7))="",0,IF(COUNTIF(INDIRECT(ADDRESS(($AN1379-1)*36+($AO1379-1)*12+6,COLUMN())):INDIRECT(ADDRESS(($AN1379-1)*36+($AO1379-1)*12+$AP1379+4,COLUMN())),INDIRECT(ADDRESS(($AN1379-1)*3+$AO1379+5,$AP1379+7)))&gt;=1,0,INDIRECT(ADDRESS(($AN1379-1)*3+$AO1379+5,$AP1379+7)))))</f>
        <v>0</v>
      </c>
      <c r="AR1379" s="4">
        <f ca="1">COUNTIF(INDIRECT("H"&amp;(ROW()+12*(($AN1379-1)*3+$AO1379)-ROW())/12+5):INDIRECT("S"&amp;(ROW()+12*(($AN1379-1)*3+$AO1379)-ROW())/12+5),AQ1379)</f>
        <v>0</v>
      </c>
      <c r="AU1379" s="4">
        <f ca="1">IF(AND(AQ1379&gt;0,AR1379&gt;0),COUNTIF(AU$6:AU1378,"&gt;0")+1,0)</f>
        <v>0</v>
      </c>
    </row>
    <row r="1380" spans="40:47">
      <c r="AN1380" s="4">
        <v>39</v>
      </c>
      <c r="AO1380" s="4">
        <v>1</v>
      </c>
      <c r="AP1380" s="4">
        <v>7</v>
      </c>
      <c r="AQ1380" s="4">
        <f ca="1">IF($AP1380=1,IF(INDIRECT(ADDRESS(($AN1380-1)*3+$AO1380+5,$AP1380+7))="",0,INDIRECT(ADDRESS(($AN1380-1)*3+$AO1380+5,$AP1380+7))),IF(INDIRECT(ADDRESS(($AN1380-1)*3+$AO1380+5,$AP1380+7))="",0,IF(COUNTIF(INDIRECT(ADDRESS(($AN1380-1)*36+($AO1380-1)*12+6,COLUMN())):INDIRECT(ADDRESS(($AN1380-1)*36+($AO1380-1)*12+$AP1380+4,COLUMN())),INDIRECT(ADDRESS(($AN1380-1)*3+$AO1380+5,$AP1380+7)))&gt;=1,0,INDIRECT(ADDRESS(($AN1380-1)*3+$AO1380+5,$AP1380+7)))))</f>
        <v>0</v>
      </c>
      <c r="AR1380" s="4">
        <f ca="1">COUNTIF(INDIRECT("H"&amp;(ROW()+12*(($AN1380-1)*3+$AO1380)-ROW())/12+5):INDIRECT("S"&amp;(ROW()+12*(($AN1380-1)*3+$AO1380)-ROW())/12+5),AQ1380)</f>
        <v>0</v>
      </c>
      <c r="AU1380" s="4">
        <f ca="1">IF(AND(AQ1380&gt;0,AR1380&gt;0),COUNTIF(AU$6:AU1379,"&gt;0")+1,0)</f>
        <v>0</v>
      </c>
    </row>
    <row r="1381" spans="40:47">
      <c r="AN1381" s="4">
        <v>39</v>
      </c>
      <c r="AO1381" s="4">
        <v>1</v>
      </c>
      <c r="AP1381" s="4">
        <v>8</v>
      </c>
      <c r="AQ1381" s="4">
        <f ca="1">IF($AP1381=1,IF(INDIRECT(ADDRESS(($AN1381-1)*3+$AO1381+5,$AP1381+7))="",0,INDIRECT(ADDRESS(($AN1381-1)*3+$AO1381+5,$AP1381+7))),IF(INDIRECT(ADDRESS(($AN1381-1)*3+$AO1381+5,$AP1381+7))="",0,IF(COUNTIF(INDIRECT(ADDRESS(($AN1381-1)*36+($AO1381-1)*12+6,COLUMN())):INDIRECT(ADDRESS(($AN1381-1)*36+($AO1381-1)*12+$AP1381+4,COLUMN())),INDIRECT(ADDRESS(($AN1381-1)*3+$AO1381+5,$AP1381+7)))&gt;=1,0,INDIRECT(ADDRESS(($AN1381-1)*3+$AO1381+5,$AP1381+7)))))</f>
        <v>0</v>
      </c>
      <c r="AR1381" s="4">
        <f ca="1">COUNTIF(INDIRECT("H"&amp;(ROW()+12*(($AN1381-1)*3+$AO1381)-ROW())/12+5):INDIRECT("S"&amp;(ROW()+12*(($AN1381-1)*3+$AO1381)-ROW())/12+5),AQ1381)</f>
        <v>0</v>
      </c>
      <c r="AU1381" s="4">
        <f ca="1">IF(AND(AQ1381&gt;0,AR1381&gt;0),COUNTIF(AU$6:AU1380,"&gt;0")+1,0)</f>
        <v>0</v>
      </c>
    </row>
    <row r="1382" spans="40:47">
      <c r="AN1382" s="4">
        <v>39</v>
      </c>
      <c r="AO1382" s="4">
        <v>1</v>
      </c>
      <c r="AP1382" s="4">
        <v>9</v>
      </c>
      <c r="AQ1382" s="4">
        <f ca="1">IF($AP1382=1,IF(INDIRECT(ADDRESS(($AN1382-1)*3+$AO1382+5,$AP1382+7))="",0,INDIRECT(ADDRESS(($AN1382-1)*3+$AO1382+5,$AP1382+7))),IF(INDIRECT(ADDRESS(($AN1382-1)*3+$AO1382+5,$AP1382+7))="",0,IF(COUNTIF(INDIRECT(ADDRESS(($AN1382-1)*36+($AO1382-1)*12+6,COLUMN())):INDIRECT(ADDRESS(($AN1382-1)*36+($AO1382-1)*12+$AP1382+4,COLUMN())),INDIRECT(ADDRESS(($AN1382-1)*3+$AO1382+5,$AP1382+7)))&gt;=1,0,INDIRECT(ADDRESS(($AN1382-1)*3+$AO1382+5,$AP1382+7)))))</f>
        <v>0</v>
      </c>
      <c r="AR1382" s="4">
        <f ca="1">COUNTIF(INDIRECT("H"&amp;(ROW()+12*(($AN1382-1)*3+$AO1382)-ROW())/12+5):INDIRECT("S"&amp;(ROW()+12*(($AN1382-1)*3+$AO1382)-ROW())/12+5),AQ1382)</f>
        <v>0</v>
      </c>
      <c r="AU1382" s="4">
        <f ca="1">IF(AND(AQ1382&gt;0,AR1382&gt;0),COUNTIF(AU$6:AU1381,"&gt;0")+1,0)</f>
        <v>0</v>
      </c>
    </row>
    <row r="1383" spans="40:47">
      <c r="AN1383" s="4">
        <v>39</v>
      </c>
      <c r="AO1383" s="4">
        <v>1</v>
      </c>
      <c r="AP1383" s="4">
        <v>10</v>
      </c>
      <c r="AQ1383" s="4">
        <f ca="1">IF($AP1383=1,IF(INDIRECT(ADDRESS(($AN1383-1)*3+$AO1383+5,$AP1383+7))="",0,INDIRECT(ADDRESS(($AN1383-1)*3+$AO1383+5,$AP1383+7))),IF(INDIRECT(ADDRESS(($AN1383-1)*3+$AO1383+5,$AP1383+7))="",0,IF(COUNTIF(INDIRECT(ADDRESS(($AN1383-1)*36+($AO1383-1)*12+6,COLUMN())):INDIRECT(ADDRESS(($AN1383-1)*36+($AO1383-1)*12+$AP1383+4,COLUMN())),INDIRECT(ADDRESS(($AN1383-1)*3+$AO1383+5,$AP1383+7)))&gt;=1,0,INDIRECT(ADDRESS(($AN1383-1)*3+$AO1383+5,$AP1383+7)))))</f>
        <v>0</v>
      </c>
      <c r="AR1383" s="4">
        <f ca="1">COUNTIF(INDIRECT("H"&amp;(ROW()+12*(($AN1383-1)*3+$AO1383)-ROW())/12+5):INDIRECT("S"&amp;(ROW()+12*(($AN1383-1)*3+$AO1383)-ROW())/12+5),AQ1383)</f>
        <v>0</v>
      </c>
      <c r="AU1383" s="4">
        <f ca="1">IF(AND(AQ1383&gt;0,AR1383&gt;0),COUNTIF(AU$6:AU1382,"&gt;0")+1,0)</f>
        <v>0</v>
      </c>
    </row>
    <row r="1384" spans="40:47">
      <c r="AN1384" s="4">
        <v>39</v>
      </c>
      <c r="AO1384" s="4">
        <v>1</v>
      </c>
      <c r="AP1384" s="4">
        <v>11</v>
      </c>
      <c r="AQ1384" s="4">
        <f ca="1">IF($AP1384=1,IF(INDIRECT(ADDRESS(($AN1384-1)*3+$AO1384+5,$AP1384+7))="",0,INDIRECT(ADDRESS(($AN1384-1)*3+$AO1384+5,$AP1384+7))),IF(INDIRECT(ADDRESS(($AN1384-1)*3+$AO1384+5,$AP1384+7))="",0,IF(COUNTIF(INDIRECT(ADDRESS(($AN1384-1)*36+($AO1384-1)*12+6,COLUMN())):INDIRECT(ADDRESS(($AN1384-1)*36+($AO1384-1)*12+$AP1384+4,COLUMN())),INDIRECT(ADDRESS(($AN1384-1)*3+$AO1384+5,$AP1384+7)))&gt;=1,0,INDIRECT(ADDRESS(($AN1384-1)*3+$AO1384+5,$AP1384+7)))))</f>
        <v>0</v>
      </c>
      <c r="AR1384" s="4">
        <f ca="1">COUNTIF(INDIRECT("H"&amp;(ROW()+12*(($AN1384-1)*3+$AO1384)-ROW())/12+5):INDIRECT("S"&amp;(ROW()+12*(($AN1384-1)*3+$AO1384)-ROW())/12+5),AQ1384)</f>
        <v>0</v>
      </c>
      <c r="AU1384" s="4">
        <f ca="1">IF(AND(AQ1384&gt;0,AR1384&gt;0),COUNTIF(AU$6:AU1383,"&gt;0")+1,0)</f>
        <v>0</v>
      </c>
    </row>
    <row r="1385" spans="40:47">
      <c r="AN1385" s="4">
        <v>39</v>
      </c>
      <c r="AO1385" s="4">
        <v>1</v>
      </c>
      <c r="AP1385" s="4">
        <v>12</v>
      </c>
      <c r="AQ1385" s="4">
        <f ca="1">IF($AP1385=1,IF(INDIRECT(ADDRESS(($AN1385-1)*3+$AO1385+5,$AP1385+7))="",0,INDIRECT(ADDRESS(($AN1385-1)*3+$AO1385+5,$AP1385+7))),IF(INDIRECT(ADDRESS(($AN1385-1)*3+$AO1385+5,$AP1385+7))="",0,IF(COUNTIF(INDIRECT(ADDRESS(($AN1385-1)*36+($AO1385-1)*12+6,COLUMN())):INDIRECT(ADDRESS(($AN1385-1)*36+($AO1385-1)*12+$AP1385+4,COLUMN())),INDIRECT(ADDRESS(($AN1385-1)*3+$AO1385+5,$AP1385+7)))&gt;=1,0,INDIRECT(ADDRESS(($AN1385-1)*3+$AO1385+5,$AP1385+7)))))</f>
        <v>0</v>
      </c>
      <c r="AR1385" s="4">
        <f ca="1">COUNTIF(INDIRECT("H"&amp;(ROW()+12*(($AN1385-1)*3+$AO1385)-ROW())/12+5):INDIRECT("S"&amp;(ROW()+12*(($AN1385-1)*3+$AO1385)-ROW())/12+5),AQ1385)</f>
        <v>0</v>
      </c>
      <c r="AU1385" s="4">
        <f ca="1">IF(AND(AQ1385&gt;0,AR1385&gt;0),COUNTIF(AU$6:AU1384,"&gt;0")+1,0)</f>
        <v>0</v>
      </c>
    </row>
    <row r="1386" spans="40:47">
      <c r="AN1386" s="4">
        <v>39</v>
      </c>
      <c r="AO1386" s="4">
        <v>2</v>
      </c>
      <c r="AP1386" s="4">
        <v>1</v>
      </c>
      <c r="AQ1386" s="4">
        <f ca="1">IF($AP1386=1,IF(INDIRECT(ADDRESS(($AN1386-1)*3+$AO1386+5,$AP1386+7))="",0,INDIRECT(ADDRESS(($AN1386-1)*3+$AO1386+5,$AP1386+7))),IF(INDIRECT(ADDRESS(($AN1386-1)*3+$AO1386+5,$AP1386+7))="",0,IF(COUNTIF(INDIRECT(ADDRESS(($AN1386-1)*36+($AO1386-1)*12+6,COLUMN())):INDIRECT(ADDRESS(($AN1386-1)*36+($AO1386-1)*12+$AP1386+4,COLUMN())),INDIRECT(ADDRESS(($AN1386-1)*3+$AO1386+5,$AP1386+7)))&gt;=1,0,INDIRECT(ADDRESS(($AN1386-1)*3+$AO1386+5,$AP1386+7)))))</f>
        <v>0</v>
      </c>
      <c r="AR1386" s="4">
        <f ca="1">COUNTIF(INDIRECT("H"&amp;(ROW()+12*(($AN1386-1)*3+$AO1386)-ROW())/12+5):INDIRECT("S"&amp;(ROW()+12*(($AN1386-1)*3+$AO1386)-ROW())/12+5),AQ1386)</f>
        <v>0</v>
      </c>
      <c r="AU1386" s="4">
        <f ca="1">IF(AND(AQ1386&gt;0,AR1386&gt;0),COUNTIF(AU$6:AU1385,"&gt;0")+1,0)</f>
        <v>0</v>
      </c>
    </row>
    <row r="1387" spans="40:47">
      <c r="AN1387" s="4">
        <v>39</v>
      </c>
      <c r="AO1387" s="4">
        <v>2</v>
      </c>
      <c r="AP1387" s="4">
        <v>2</v>
      </c>
      <c r="AQ1387" s="4">
        <f ca="1">IF($AP1387=1,IF(INDIRECT(ADDRESS(($AN1387-1)*3+$AO1387+5,$AP1387+7))="",0,INDIRECT(ADDRESS(($AN1387-1)*3+$AO1387+5,$AP1387+7))),IF(INDIRECT(ADDRESS(($AN1387-1)*3+$AO1387+5,$AP1387+7))="",0,IF(COUNTIF(INDIRECT(ADDRESS(($AN1387-1)*36+($AO1387-1)*12+6,COLUMN())):INDIRECT(ADDRESS(($AN1387-1)*36+($AO1387-1)*12+$AP1387+4,COLUMN())),INDIRECT(ADDRESS(($AN1387-1)*3+$AO1387+5,$AP1387+7)))&gt;=1,0,INDIRECT(ADDRESS(($AN1387-1)*3+$AO1387+5,$AP1387+7)))))</f>
        <v>0</v>
      </c>
      <c r="AR1387" s="4">
        <f ca="1">COUNTIF(INDIRECT("H"&amp;(ROW()+12*(($AN1387-1)*3+$AO1387)-ROW())/12+5):INDIRECT("S"&amp;(ROW()+12*(($AN1387-1)*3+$AO1387)-ROW())/12+5),AQ1387)</f>
        <v>0</v>
      </c>
      <c r="AU1387" s="4">
        <f ca="1">IF(AND(AQ1387&gt;0,AR1387&gt;0),COUNTIF(AU$6:AU1386,"&gt;0")+1,0)</f>
        <v>0</v>
      </c>
    </row>
    <row r="1388" spans="40:47">
      <c r="AN1388" s="4">
        <v>39</v>
      </c>
      <c r="AO1388" s="4">
        <v>2</v>
      </c>
      <c r="AP1388" s="4">
        <v>3</v>
      </c>
      <c r="AQ1388" s="4">
        <f ca="1">IF($AP1388=1,IF(INDIRECT(ADDRESS(($AN1388-1)*3+$AO1388+5,$AP1388+7))="",0,INDIRECT(ADDRESS(($AN1388-1)*3+$AO1388+5,$AP1388+7))),IF(INDIRECT(ADDRESS(($AN1388-1)*3+$AO1388+5,$AP1388+7))="",0,IF(COUNTIF(INDIRECT(ADDRESS(($AN1388-1)*36+($AO1388-1)*12+6,COLUMN())):INDIRECT(ADDRESS(($AN1388-1)*36+($AO1388-1)*12+$AP1388+4,COLUMN())),INDIRECT(ADDRESS(($AN1388-1)*3+$AO1388+5,$AP1388+7)))&gt;=1,0,INDIRECT(ADDRESS(($AN1388-1)*3+$AO1388+5,$AP1388+7)))))</f>
        <v>0</v>
      </c>
      <c r="AR1388" s="4">
        <f ca="1">COUNTIF(INDIRECT("H"&amp;(ROW()+12*(($AN1388-1)*3+$AO1388)-ROW())/12+5):INDIRECT("S"&amp;(ROW()+12*(($AN1388-1)*3+$AO1388)-ROW())/12+5),AQ1388)</f>
        <v>0</v>
      </c>
      <c r="AU1388" s="4">
        <f ca="1">IF(AND(AQ1388&gt;0,AR1388&gt;0),COUNTIF(AU$6:AU1387,"&gt;0")+1,0)</f>
        <v>0</v>
      </c>
    </row>
    <row r="1389" spans="40:47">
      <c r="AN1389" s="4">
        <v>39</v>
      </c>
      <c r="AO1389" s="4">
        <v>2</v>
      </c>
      <c r="AP1389" s="4">
        <v>4</v>
      </c>
      <c r="AQ1389" s="4">
        <f ca="1">IF($AP1389=1,IF(INDIRECT(ADDRESS(($AN1389-1)*3+$AO1389+5,$AP1389+7))="",0,INDIRECT(ADDRESS(($AN1389-1)*3+$AO1389+5,$AP1389+7))),IF(INDIRECT(ADDRESS(($AN1389-1)*3+$AO1389+5,$AP1389+7))="",0,IF(COUNTIF(INDIRECT(ADDRESS(($AN1389-1)*36+($AO1389-1)*12+6,COLUMN())):INDIRECT(ADDRESS(($AN1389-1)*36+($AO1389-1)*12+$AP1389+4,COLUMN())),INDIRECT(ADDRESS(($AN1389-1)*3+$AO1389+5,$AP1389+7)))&gt;=1,0,INDIRECT(ADDRESS(($AN1389-1)*3+$AO1389+5,$AP1389+7)))))</f>
        <v>0</v>
      </c>
      <c r="AR1389" s="4">
        <f ca="1">COUNTIF(INDIRECT("H"&amp;(ROW()+12*(($AN1389-1)*3+$AO1389)-ROW())/12+5):INDIRECT("S"&amp;(ROW()+12*(($AN1389-1)*3+$AO1389)-ROW())/12+5),AQ1389)</f>
        <v>0</v>
      </c>
      <c r="AU1389" s="4">
        <f ca="1">IF(AND(AQ1389&gt;0,AR1389&gt;0),COUNTIF(AU$6:AU1388,"&gt;0")+1,0)</f>
        <v>0</v>
      </c>
    </row>
    <row r="1390" spans="40:47">
      <c r="AN1390" s="4">
        <v>39</v>
      </c>
      <c r="AO1390" s="4">
        <v>2</v>
      </c>
      <c r="AP1390" s="4">
        <v>5</v>
      </c>
      <c r="AQ1390" s="4">
        <f ca="1">IF($AP1390=1,IF(INDIRECT(ADDRESS(($AN1390-1)*3+$AO1390+5,$AP1390+7))="",0,INDIRECT(ADDRESS(($AN1390-1)*3+$AO1390+5,$AP1390+7))),IF(INDIRECT(ADDRESS(($AN1390-1)*3+$AO1390+5,$AP1390+7))="",0,IF(COUNTIF(INDIRECT(ADDRESS(($AN1390-1)*36+($AO1390-1)*12+6,COLUMN())):INDIRECT(ADDRESS(($AN1390-1)*36+($AO1390-1)*12+$AP1390+4,COLUMN())),INDIRECT(ADDRESS(($AN1390-1)*3+$AO1390+5,$AP1390+7)))&gt;=1,0,INDIRECT(ADDRESS(($AN1390-1)*3+$AO1390+5,$AP1390+7)))))</f>
        <v>0</v>
      </c>
      <c r="AR1390" s="4">
        <f ca="1">COUNTIF(INDIRECT("H"&amp;(ROW()+12*(($AN1390-1)*3+$AO1390)-ROW())/12+5):INDIRECT("S"&amp;(ROW()+12*(($AN1390-1)*3+$AO1390)-ROW())/12+5),AQ1390)</f>
        <v>0</v>
      </c>
      <c r="AU1390" s="4">
        <f ca="1">IF(AND(AQ1390&gt;0,AR1390&gt;0),COUNTIF(AU$6:AU1389,"&gt;0")+1,0)</f>
        <v>0</v>
      </c>
    </row>
    <row r="1391" spans="40:47">
      <c r="AN1391" s="4">
        <v>39</v>
      </c>
      <c r="AO1391" s="4">
        <v>2</v>
      </c>
      <c r="AP1391" s="4">
        <v>6</v>
      </c>
      <c r="AQ1391" s="4">
        <f ca="1">IF($AP1391=1,IF(INDIRECT(ADDRESS(($AN1391-1)*3+$AO1391+5,$AP1391+7))="",0,INDIRECT(ADDRESS(($AN1391-1)*3+$AO1391+5,$AP1391+7))),IF(INDIRECT(ADDRESS(($AN1391-1)*3+$AO1391+5,$AP1391+7))="",0,IF(COUNTIF(INDIRECT(ADDRESS(($AN1391-1)*36+($AO1391-1)*12+6,COLUMN())):INDIRECT(ADDRESS(($AN1391-1)*36+($AO1391-1)*12+$AP1391+4,COLUMN())),INDIRECT(ADDRESS(($AN1391-1)*3+$AO1391+5,$AP1391+7)))&gt;=1,0,INDIRECT(ADDRESS(($AN1391-1)*3+$AO1391+5,$AP1391+7)))))</f>
        <v>0</v>
      </c>
      <c r="AR1391" s="4">
        <f ca="1">COUNTIF(INDIRECT("H"&amp;(ROW()+12*(($AN1391-1)*3+$AO1391)-ROW())/12+5):INDIRECT("S"&amp;(ROW()+12*(($AN1391-1)*3+$AO1391)-ROW())/12+5),AQ1391)</f>
        <v>0</v>
      </c>
      <c r="AU1391" s="4">
        <f ca="1">IF(AND(AQ1391&gt;0,AR1391&gt;0),COUNTIF(AU$6:AU1390,"&gt;0")+1,0)</f>
        <v>0</v>
      </c>
    </row>
    <row r="1392" spans="40:47">
      <c r="AN1392" s="4">
        <v>39</v>
      </c>
      <c r="AO1392" s="4">
        <v>2</v>
      </c>
      <c r="AP1392" s="4">
        <v>7</v>
      </c>
      <c r="AQ1392" s="4">
        <f ca="1">IF($AP1392=1,IF(INDIRECT(ADDRESS(($AN1392-1)*3+$AO1392+5,$AP1392+7))="",0,INDIRECT(ADDRESS(($AN1392-1)*3+$AO1392+5,$AP1392+7))),IF(INDIRECT(ADDRESS(($AN1392-1)*3+$AO1392+5,$AP1392+7))="",0,IF(COUNTIF(INDIRECT(ADDRESS(($AN1392-1)*36+($AO1392-1)*12+6,COLUMN())):INDIRECT(ADDRESS(($AN1392-1)*36+($AO1392-1)*12+$AP1392+4,COLUMN())),INDIRECT(ADDRESS(($AN1392-1)*3+$AO1392+5,$AP1392+7)))&gt;=1,0,INDIRECT(ADDRESS(($AN1392-1)*3+$AO1392+5,$AP1392+7)))))</f>
        <v>0</v>
      </c>
      <c r="AR1392" s="4">
        <f ca="1">COUNTIF(INDIRECT("H"&amp;(ROW()+12*(($AN1392-1)*3+$AO1392)-ROW())/12+5):INDIRECT("S"&amp;(ROW()+12*(($AN1392-1)*3+$AO1392)-ROW())/12+5),AQ1392)</f>
        <v>0</v>
      </c>
      <c r="AU1392" s="4">
        <f ca="1">IF(AND(AQ1392&gt;0,AR1392&gt;0),COUNTIF(AU$6:AU1391,"&gt;0")+1,0)</f>
        <v>0</v>
      </c>
    </row>
    <row r="1393" spans="40:47">
      <c r="AN1393" s="4">
        <v>39</v>
      </c>
      <c r="AO1393" s="4">
        <v>2</v>
      </c>
      <c r="AP1393" s="4">
        <v>8</v>
      </c>
      <c r="AQ1393" s="4">
        <f ca="1">IF($AP1393=1,IF(INDIRECT(ADDRESS(($AN1393-1)*3+$AO1393+5,$AP1393+7))="",0,INDIRECT(ADDRESS(($AN1393-1)*3+$AO1393+5,$AP1393+7))),IF(INDIRECT(ADDRESS(($AN1393-1)*3+$AO1393+5,$AP1393+7))="",0,IF(COUNTIF(INDIRECT(ADDRESS(($AN1393-1)*36+($AO1393-1)*12+6,COLUMN())):INDIRECT(ADDRESS(($AN1393-1)*36+($AO1393-1)*12+$AP1393+4,COLUMN())),INDIRECT(ADDRESS(($AN1393-1)*3+$AO1393+5,$AP1393+7)))&gt;=1,0,INDIRECT(ADDRESS(($AN1393-1)*3+$AO1393+5,$AP1393+7)))))</f>
        <v>0</v>
      </c>
      <c r="AR1393" s="4">
        <f ca="1">COUNTIF(INDIRECT("H"&amp;(ROW()+12*(($AN1393-1)*3+$AO1393)-ROW())/12+5):INDIRECT("S"&amp;(ROW()+12*(($AN1393-1)*3+$AO1393)-ROW())/12+5),AQ1393)</f>
        <v>0</v>
      </c>
      <c r="AU1393" s="4">
        <f ca="1">IF(AND(AQ1393&gt;0,AR1393&gt;0),COUNTIF(AU$6:AU1392,"&gt;0")+1,0)</f>
        <v>0</v>
      </c>
    </row>
    <row r="1394" spans="40:47">
      <c r="AN1394" s="4">
        <v>39</v>
      </c>
      <c r="AO1394" s="4">
        <v>2</v>
      </c>
      <c r="AP1394" s="4">
        <v>9</v>
      </c>
      <c r="AQ1394" s="4">
        <f ca="1">IF($AP1394=1,IF(INDIRECT(ADDRESS(($AN1394-1)*3+$AO1394+5,$AP1394+7))="",0,INDIRECT(ADDRESS(($AN1394-1)*3+$AO1394+5,$AP1394+7))),IF(INDIRECT(ADDRESS(($AN1394-1)*3+$AO1394+5,$AP1394+7))="",0,IF(COUNTIF(INDIRECT(ADDRESS(($AN1394-1)*36+($AO1394-1)*12+6,COLUMN())):INDIRECT(ADDRESS(($AN1394-1)*36+($AO1394-1)*12+$AP1394+4,COLUMN())),INDIRECT(ADDRESS(($AN1394-1)*3+$AO1394+5,$AP1394+7)))&gt;=1,0,INDIRECT(ADDRESS(($AN1394-1)*3+$AO1394+5,$AP1394+7)))))</f>
        <v>0</v>
      </c>
      <c r="AR1394" s="4">
        <f ca="1">COUNTIF(INDIRECT("H"&amp;(ROW()+12*(($AN1394-1)*3+$AO1394)-ROW())/12+5):INDIRECT("S"&amp;(ROW()+12*(($AN1394-1)*3+$AO1394)-ROW())/12+5),AQ1394)</f>
        <v>0</v>
      </c>
      <c r="AU1394" s="4">
        <f ca="1">IF(AND(AQ1394&gt;0,AR1394&gt;0),COUNTIF(AU$6:AU1393,"&gt;0")+1,0)</f>
        <v>0</v>
      </c>
    </row>
    <row r="1395" spans="40:47">
      <c r="AN1395" s="4">
        <v>39</v>
      </c>
      <c r="AO1395" s="4">
        <v>2</v>
      </c>
      <c r="AP1395" s="4">
        <v>10</v>
      </c>
      <c r="AQ1395" s="4">
        <f ca="1">IF($AP1395=1,IF(INDIRECT(ADDRESS(($AN1395-1)*3+$AO1395+5,$AP1395+7))="",0,INDIRECT(ADDRESS(($AN1395-1)*3+$AO1395+5,$AP1395+7))),IF(INDIRECT(ADDRESS(($AN1395-1)*3+$AO1395+5,$AP1395+7))="",0,IF(COUNTIF(INDIRECT(ADDRESS(($AN1395-1)*36+($AO1395-1)*12+6,COLUMN())):INDIRECT(ADDRESS(($AN1395-1)*36+($AO1395-1)*12+$AP1395+4,COLUMN())),INDIRECT(ADDRESS(($AN1395-1)*3+$AO1395+5,$AP1395+7)))&gt;=1,0,INDIRECT(ADDRESS(($AN1395-1)*3+$AO1395+5,$AP1395+7)))))</f>
        <v>0</v>
      </c>
      <c r="AR1395" s="4">
        <f ca="1">COUNTIF(INDIRECT("H"&amp;(ROW()+12*(($AN1395-1)*3+$AO1395)-ROW())/12+5):INDIRECT("S"&amp;(ROW()+12*(($AN1395-1)*3+$AO1395)-ROW())/12+5),AQ1395)</f>
        <v>0</v>
      </c>
      <c r="AU1395" s="4">
        <f ca="1">IF(AND(AQ1395&gt;0,AR1395&gt;0),COUNTIF(AU$6:AU1394,"&gt;0")+1,0)</f>
        <v>0</v>
      </c>
    </row>
    <row r="1396" spans="40:47">
      <c r="AN1396" s="4">
        <v>39</v>
      </c>
      <c r="AO1396" s="4">
        <v>2</v>
      </c>
      <c r="AP1396" s="4">
        <v>11</v>
      </c>
      <c r="AQ1396" s="4">
        <f ca="1">IF($AP1396=1,IF(INDIRECT(ADDRESS(($AN1396-1)*3+$AO1396+5,$AP1396+7))="",0,INDIRECT(ADDRESS(($AN1396-1)*3+$AO1396+5,$AP1396+7))),IF(INDIRECT(ADDRESS(($AN1396-1)*3+$AO1396+5,$AP1396+7))="",0,IF(COUNTIF(INDIRECT(ADDRESS(($AN1396-1)*36+($AO1396-1)*12+6,COLUMN())):INDIRECT(ADDRESS(($AN1396-1)*36+($AO1396-1)*12+$AP1396+4,COLUMN())),INDIRECT(ADDRESS(($AN1396-1)*3+$AO1396+5,$AP1396+7)))&gt;=1,0,INDIRECT(ADDRESS(($AN1396-1)*3+$AO1396+5,$AP1396+7)))))</f>
        <v>0</v>
      </c>
      <c r="AR1396" s="4">
        <f ca="1">COUNTIF(INDIRECT("H"&amp;(ROW()+12*(($AN1396-1)*3+$AO1396)-ROW())/12+5):INDIRECT("S"&amp;(ROW()+12*(($AN1396-1)*3+$AO1396)-ROW())/12+5),AQ1396)</f>
        <v>0</v>
      </c>
      <c r="AU1396" s="4">
        <f ca="1">IF(AND(AQ1396&gt;0,AR1396&gt;0),COUNTIF(AU$6:AU1395,"&gt;0")+1,0)</f>
        <v>0</v>
      </c>
    </row>
    <row r="1397" spans="40:47">
      <c r="AN1397" s="4">
        <v>39</v>
      </c>
      <c r="AO1397" s="4">
        <v>2</v>
      </c>
      <c r="AP1397" s="4">
        <v>12</v>
      </c>
      <c r="AQ1397" s="4">
        <f ca="1">IF($AP1397=1,IF(INDIRECT(ADDRESS(($AN1397-1)*3+$AO1397+5,$AP1397+7))="",0,INDIRECT(ADDRESS(($AN1397-1)*3+$AO1397+5,$AP1397+7))),IF(INDIRECT(ADDRESS(($AN1397-1)*3+$AO1397+5,$AP1397+7))="",0,IF(COUNTIF(INDIRECT(ADDRESS(($AN1397-1)*36+($AO1397-1)*12+6,COLUMN())):INDIRECT(ADDRESS(($AN1397-1)*36+($AO1397-1)*12+$AP1397+4,COLUMN())),INDIRECT(ADDRESS(($AN1397-1)*3+$AO1397+5,$AP1397+7)))&gt;=1,0,INDIRECT(ADDRESS(($AN1397-1)*3+$AO1397+5,$AP1397+7)))))</f>
        <v>0</v>
      </c>
      <c r="AR1397" s="4">
        <f ca="1">COUNTIF(INDIRECT("H"&amp;(ROW()+12*(($AN1397-1)*3+$AO1397)-ROW())/12+5):INDIRECT("S"&amp;(ROW()+12*(($AN1397-1)*3+$AO1397)-ROW())/12+5),AQ1397)</f>
        <v>0</v>
      </c>
      <c r="AU1397" s="4">
        <f ca="1">IF(AND(AQ1397&gt;0,AR1397&gt;0),COUNTIF(AU$6:AU1396,"&gt;0")+1,0)</f>
        <v>0</v>
      </c>
    </row>
    <row r="1398" spans="40:47">
      <c r="AN1398" s="4">
        <v>39</v>
      </c>
      <c r="AO1398" s="4">
        <v>3</v>
      </c>
      <c r="AP1398" s="4">
        <v>1</v>
      </c>
      <c r="AQ1398" s="4">
        <f ca="1">IF($AP1398=1,IF(INDIRECT(ADDRESS(($AN1398-1)*3+$AO1398+5,$AP1398+7))="",0,INDIRECT(ADDRESS(($AN1398-1)*3+$AO1398+5,$AP1398+7))),IF(INDIRECT(ADDRESS(($AN1398-1)*3+$AO1398+5,$AP1398+7))="",0,IF(COUNTIF(INDIRECT(ADDRESS(($AN1398-1)*36+($AO1398-1)*12+6,COLUMN())):INDIRECT(ADDRESS(($AN1398-1)*36+($AO1398-1)*12+$AP1398+4,COLUMN())),INDIRECT(ADDRESS(($AN1398-1)*3+$AO1398+5,$AP1398+7)))&gt;=1,0,INDIRECT(ADDRESS(($AN1398-1)*3+$AO1398+5,$AP1398+7)))))</f>
        <v>0</v>
      </c>
      <c r="AR1398" s="4">
        <f ca="1">COUNTIF(INDIRECT("H"&amp;(ROW()+12*(($AN1398-1)*3+$AO1398)-ROW())/12+5):INDIRECT("S"&amp;(ROW()+12*(($AN1398-1)*3+$AO1398)-ROW())/12+5),AQ1398)</f>
        <v>0</v>
      </c>
      <c r="AU1398" s="4">
        <f ca="1">IF(AND(AQ1398&gt;0,AR1398&gt;0),COUNTIF(AU$6:AU1397,"&gt;0")+1,0)</f>
        <v>0</v>
      </c>
    </row>
    <row r="1399" spans="40:47">
      <c r="AN1399" s="4">
        <v>39</v>
      </c>
      <c r="AO1399" s="4">
        <v>3</v>
      </c>
      <c r="AP1399" s="4">
        <v>2</v>
      </c>
      <c r="AQ1399" s="4">
        <f ca="1">IF($AP1399=1,IF(INDIRECT(ADDRESS(($AN1399-1)*3+$AO1399+5,$AP1399+7))="",0,INDIRECT(ADDRESS(($AN1399-1)*3+$AO1399+5,$AP1399+7))),IF(INDIRECT(ADDRESS(($AN1399-1)*3+$AO1399+5,$AP1399+7))="",0,IF(COUNTIF(INDIRECT(ADDRESS(($AN1399-1)*36+($AO1399-1)*12+6,COLUMN())):INDIRECT(ADDRESS(($AN1399-1)*36+($AO1399-1)*12+$AP1399+4,COLUMN())),INDIRECT(ADDRESS(($AN1399-1)*3+$AO1399+5,$AP1399+7)))&gt;=1,0,INDIRECT(ADDRESS(($AN1399-1)*3+$AO1399+5,$AP1399+7)))))</f>
        <v>0</v>
      </c>
      <c r="AR1399" s="4">
        <f ca="1">COUNTIF(INDIRECT("H"&amp;(ROW()+12*(($AN1399-1)*3+$AO1399)-ROW())/12+5):INDIRECT("S"&amp;(ROW()+12*(($AN1399-1)*3+$AO1399)-ROW())/12+5),AQ1399)</f>
        <v>0</v>
      </c>
      <c r="AU1399" s="4">
        <f ca="1">IF(AND(AQ1399&gt;0,AR1399&gt;0),COUNTIF(AU$6:AU1398,"&gt;0")+1,0)</f>
        <v>0</v>
      </c>
    </row>
    <row r="1400" spans="40:47">
      <c r="AN1400" s="4">
        <v>39</v>
      </c>
      <c r="AO1400" s="4">
        <v>3</v>
      </c>
      <c r="AP1400" s="4">
        <v>3</v>
      </c>
      <c r="AQ1400" s="4">
        <f ca="1">IF($AP1400=1,IF(INDIRECT(ADDRESS(($AN1400-1)*3+$AO1400+5,$AP1400+7))="",0,INDIRECT(ADDRESS(($AN1400-1)*3+$AO1400+5,$AP1400+7))),IF(INDIRECT(ADDRESS(($AN1400-1)*3+$AO1400+5,$AP1400+7))="",0,IF(COUNTIF(INDIRECT(ADDRESS(($AN1400-1)*36+($AO1400-1)*12+6,COLUMN())):INDIRECT(ADDRESS(($AN1400-1)*36+($AO1400-1)*12+$AP1400+4,COLUMN())),INDIRECT(ADDRESS(($AN1400-1)*3+$AO1400+5,$AP1400+7)))&gt;=1,0,INDIRECT(ADDRESS(($AN1400-1)*3+$AO1400+5,$AP1400+7)))))</f>
        <v>0</v>
      </c>
      <c r="AR1400" s="4">
        <f ca="1">COUNTIF(INDIRECT("H"&amp;(ROW()+12*(($AN1400-1)*3+$AO1400)-ROW())/12+5):INDIRECT("S"&amp;(ROW()+12*(($AN1400-1)*3+$AO1400)-ROW())/12+5),AQ1400)</f>
        <v>0</v>
      </c>
      <c r="AU1400" s="4">
        <f ca="1">IF(AND(AQ1400&gt;0,AR1400&gt;0),COUNTIF(AU$6:AU1399,"&gt;0")+1,0)</f>
        <v>0</v>
      </c>
    </row>
    <row r="1401" spans="40:47">
      <c r="AN1401" s="4">
        <v>39</v>
      </c>
      <c r="AO1401" s="4">
        <v>3</v>
      </c>
      <c r="AP1401" s="4">
        <v>4</v>
      </c>
      <c r="AQ1401" s="4">
        <f ca="1">IF($AP1401=1,IF(INDIRECT(ADDRESS(($AN1401-1)*3+$AO1401+5,$AP1401+7))="",0,INDIRECT(ADDRESS(($AN1401-1)*3+$AO1401+5,$AP1401+7))),IF(INDIRECT(ADDRESS(($AN1401-1)*3+$AO1401+5,$AP1401+7))="",0,IF(COUNTIF(INDIRECT(ADDRESS(($AN1401-1)*36+($AO1401-1)*12+6,COLUMN())):INDIRECT(ADDRESS(($AN1401-1)*36+($AO1401-1)*12+$AP1401+4,COLUMN())),INDIRECT(ADDRESS(($AN1401-1)*3+$AO1401+5,$AP1401+7)))&gt;=1,0,INDIRECT(ADDRESS(($AN1401-1)*3+$AO1401+5,$AP1401+7)))))</f>
        <v>0</v>
      </c>
      <c r="AR1401" s="4">
        <f ca="1">COUNTIF(INDIRECT("H"&amp;(ROW()+12*(($AN1401-1)*3+$AO1401)-ROW())/12+5):INDIRECT("S"&amp;(ROW()+12*(($AN1401-1)*3+$AO1401)-ROW())/12+5),AQ1401)</f>
        <v>0</v>
      </c>
      <c r="AU1401" s="4">
        <f ca="1">IF(AND(AQ1401&gt;0,AR1401&gt;0),COUNTIF(AU$6:AU1400,"&gt;0")+1,0)</f>
        <v>0</v>
      </c>
    </row>
    <row r="1402" spans="40:47">
      <c r="AN1402" s="4">
        <v>39</v>
      </c>
      <c r="AO1402" s="4">
        <v>3</v>
      </c>
      <c r="AP1402" s="4">
        <v>5</v>
      </c>
      <c r="AQ1402" s="4">
        <f ca="1">IF($AP1402=1,IF(INDIRECT(ADDRESS(($AN1402-1)*3+$AO1402+5,$AP1402+7))="",0,INDIRECT(ADDRESS(($AN1402-1)*3+$AO1402+5,$AP1402+7))),IF(INDIRECT(ADDRESS(($AN1402-1)*3+$AO1402+5,$AP1402+7))="",0,IF(COUNTIF(INDIRECT(ADDRESS(($AN1402-1)*36+($AO1402-1)*12+6,COLUMN())):INDIRECT(ADDRESS(($AN1402-1)*36+($AO1402-1)*12+$AP1402+4,COLUMN())),INDIRECT(ADDRESS(($AN1402-1)*3+$AO1402+5,$AP1402+7)))&gt;=1,0,INDIRECT(ADDRESS(($AN1402-1)*3+$AO1402+5,$AP1402+7)))))</f>
        <v>0</v>
      </c>
      <c r="AR1402" s="4">
        <f ca="1">COUNTIF(INDIRECT("H"&amp;(ROW()+12*(($AN1402-1)*3+$AO1402)-ROW())/12+5):INDIRECT("S"&amp;(ROW()+12*(($AN1402-1)*3+$AO1402)-ROW())/12+5),AQ1402)</f>
        <v>0</v>
      </c>
      <c r="AU1402" s="4">
        <f ca="1">IF(AND(AQ1402&gt;0,AR1402&gt;0),COUNTIF(AU$6:AU1401,"&gt;0")+1,0)</f>
        <v>0</v>
      </c>
    </row>
    <row r="1403" spans="40:47">
      <c r="AN1403" s="4">
        <v>39</v>
      </c>
      <c r="AO1403" s="4">
        <v>3</v>
      </c>
      <c r="AP1403" s="4">
        <v>6</v>
      </c>
      <c r="AQ1403" s="4">
        <f ca="1">IF($AP1403=1,IF(INDIRECT(ADDRESS(($AN1403-1)*3+$AO1403+5,$AP1403+7))="",0,INDIRECT(ADDRESS(($AN1403-1)*3+$AO1403+5,$AP1403+7))),IF(INDIRECT(ADDRESS(($AN1403-1)*3+$AO1403+5,$AP1403+7))="",0,IF(COUNTIF(INDIRECT(ADDRESS(($AN1403-1)*36+($AO1403-1)*12+6,COLUMN())):INDIRECT(ADDRESS(($AN1403-1)*36+($AO1403-1)*12+$AP1403+4,COLUMN())),INDIRECT(ADDRESS(($AN1403-1)*3+$AO1403+5,$AP1403+7)))&gt;=1,0,INDIRECT(ADDRESS(($AN1403-1)*3+$AO1403+5,$AP1403+7)))))</f>
        <v>0</v>
      </c>
      <c r="AR1403" s="4">
        <f ca="1">COUNTIF(INDIRECT("H"&amp;(ROW()+12*(($AN1403-1)*3+$AO1403)-ROW())/12+5):INDIRECT("S"&amp;(ROW()+12*(($AN1403-1)*3+$AO1403)-ROW())/12+5),AQ1403)</f>
        <v>0</v>
      </c>
      <c r="AU1403" s="4">
        <f ca="1">IF(AND(AQ1403&gt;0,AR1403&gt;0),COUNTIF(AU$6:AU1402,"&gt;0")+1,0)</f>
        <v>0</v>
      </c>
    </row>
    <row r="1404" spans="40:47">
      <c r="AN1404" s="4">
        <v>39</v>
      </c>
      <c r="AO1404" s="4">
        <v>3</v>
      </c>
      <c r="AP1404" s="4">
        <v>7</v>
      </c>
      <c r="AQ1404" s="4">
        <f ca="1">IF($AP1404=1,IF(INDIRECT(ADDRESS(($AN1404-1)*3+$AO1404+5,$AP1404+7))="",0,INDIRECT(ADDRESS(($AN1404-1)*3+$AO1404+5,$AP1404+7))),IF(INDIRECT(ADDRESS(($AN1404-1)*3+$AO1404+5,$AP1404+7))="",0,IF(COUNTIF(INDIRECT(ADDRESS(($AN1404-1)*36+($AO1404-1)*12+6,COLUMN())):INDIRECT(ADDRESS(($AN1404-1)*36+($AO1404-1)*12+$AP1404+4,COLUMN())),INDIRECT(ADDRESS(($AN1404-1)*3+$AO1404+5,$AP1404+7)))&gt;=1,0,INDIRECT(ADDRESS(($AN1404-1)*3+$AO1404+5,$AP1404+7)))))</f>
        <v>0</v>
      </c>
      <c r="AR1404" s="4">
        <f ca="1">COUNTIF(INDIRECT("H"&amp;(ROW()+12*(($AN1404-1)*3+$AO1404)-ROW())/12+5):INDIRECT("S"&amp;(ROW()+12*(($AN1404-1)*3+$AO1404)-ROW())/12+5),AQ1404)</f>
        <v>0</v>
      </c>
      <c r="AU1404" s="4">
        <f ca="1">IF(AND(AQ1404&gt;0,AR1404&gt;0),COUNTIF(AU$6:AU1403,"&gt;0")+1,0)</f>
        <v>0</v>
      </c>
    </row>
    <row r="1405" spans="40:47">
      <c r="AN1405" s="4">
        <v>39</v>
      </c>
      <c r="AO1405" s="4">
        <v>3</v>
      </c>
      <c r="AP1405" s="4">
        <v>8</v>
      </c>
      <c r="AQ1405" s="4">
        <f ca="1">IF($AP1405=1,IF(INDIRECT(ADDRESS(($AN1405-1)*3+$AO1405+5,$AP1405+7))="",0,INDIRECT(ADDRESS(($AN1405-1)*3+$AO1405+5,$AP1405+7))),IF(INDIRECT(ADDRESS(($AN1405-1)*3+$AO1405+5,$AP1405+7))="",0,IF(COUNTIF(INDIRECT(ADDRESS(($AN1405-1)*36+($AO1405-1)*12+6,COLUMN())):INDIRECT(ADDRESS(($AN1405-1)*36+($AO1405-1)*12+$AP1405+4,COLUMN())),INDIRECT(ADDRESS(($AN1405-1)*3+$AO1405+5,$AP1405+7)))&gt;=1,0,INDIRECT(ADDRESS(($AN1405-1)*3+$AO1405+5,$AP1405+7)))))</f>
        <v>0</v>
      </c>
      <c r="AR1405" s="4">
        <f ca="1">COUNTIF(INDIRECT("H"&amp;(ROW()+12*(($AN1405-1)*3+$AO1405)-ROW())/12+5):INDIRECT("S"&amp;(ROW()+12*(($AN1405-1)*3+$AO1405)-ROW())/12+5),AQ1405)</f>
        <v>0</v>
      </c>
      <c r="AU1405" s="4">
        <f ca="1">IF(AND(AQ1405&gt;0,AR1405&gt;0),COUNTIF(AU$6:AU1404,"&gt;0")+1,0)</f>
        <v>0</v>
      </c>
    </row>
    <row r="1406" spans="40:47">
      <c r="AN1406" s="4">
        <v>39</v>
      </c>
      <c r="AO1406" s="4">
        <v>3</v>
      </c>
      <c r="AP1406" s="4">
        <v>9</v>
      </c>
      <c r="AQ1406" s="4">
        <f ca="1">IF($AP1406=1,IF(INDIRECT(ADDRESS(($AN1406-1)*3+$AO1406+5,$AP1406+7))="",0,INDIRECT(ADDRESS(($AN1406-1)*3+$AO1406+5,$AP1406+7))),IF(INDIRECT(ADDRESS(($AN1406-1)*3+$AO1406+5,$AP1406+7))="",0,IF(COUNTIF(INDIRECT(ADDRESS(($AN1406-1)*36+($AO1406-1)*12+6,COLUMN())):INDIRECT(ADDRESS(($AN1406-1)*36+($AO1406-1)*12+$AP1406+4,COLUMN())),INDIRECT(ADDRESS(($AN1406-1)*3+$AO1406+5,$AP1406+7)))&gt;=1,0,INDIRECT(ADDRESS(($AN1406-1)*3+$AO1406+5,$AP1406+7)))))</f>
        <v>0</v>
      </c>
      <c r="AR1406" s="4">
        <f ca="1">COUNTIF(INDIRECT("H"&amp;(ROW()+12*(($AN1406-1)*3+$AO1406)-ROW())/12+5):INDIRECT("S"&amp;(ROW()+12*(($AN1406-1)*3+$AO1406)-ROW())/12+5),AQ1406)</f>
        <v>0</v>
      </c>
      <c r="AU1406" s="4">
        <f ca="1">IF(AND(AQ1406&gt;0,AR1406&gt;0),COUNTIF(AU$6:AU1405,"&gt;0")+1,0)</f>
        <v>0</v>
      </c>
    </row>
    <row r="1407" spans="40:47">
      <c r="AN1407" s="4">
        <v>39</v>
      </c>
      <c r="AO1407" s="4">
        <v>3</v>
      </c>
      <c r="AP1407" s="4">
        <v>10</v>
      </c>
      <c r="AQ1407" s="4">
        <f ca="1">IF($AP1407=1,IF(INDIRECT(ADDRESS(($AN1407-1)*3+$AO1407+5,$AP1407+7))="",0,INDIRECT(ADDRESS(($AN1407-1)*3+$AO1407+5,$AP1407+7))),IF(INDIRECT(ADDRESS(($AN1407-1)*3+$AO1407+5,$AP1407+7))="",0,IF(COUNTIF(INDIRECT(ADDRESS(($AN1407-1)*36+($AO1407-1)*12+6,COLUMN())):INDIRECT(ADDRESS(($AN1407-1)*36+($AO1407-1)*12+$AP1407+4,COLUMN())),INDIRECT(ADDRESS(($AN1407-1)*3+$AO1407+5,$AP1407+7)))&gt;=1,0,INDIRECT(ADDRESS(($AN1407-1)*3+$AO1407+5,$AP1407+7)))))</f>
        <v>0</v>
      </c>
      <c r="AR1407" s="4">
        <f ca="1">COUNTIF(INDIRECT("H"&amp;(ROW()+12*(($AN1407-1)*3+$AO1407)-ROW())/12+5):INDIRECT("S"&amp;(ROW()+12*(($AN1407-1)*3+$AO1407)-ROW())/12+5),AQ1407)</f>
        <v>0</v>
      </c>
      <c r="AU1407" s="4">
        <f ca="1">IF(AND(AQ1407&gt;0,AR1407&gt;0),COUNTIF(AU$6:AU1406,"&gt;0")+1,0)</f>
        <v>0</v>
      </c>
    </row>
    <row r="1408" spans="40:47">
      <c r="AN1408" s="4">
        <v>39</v>
      </c>
      <c r="AO1408" s="4">
        <v>3</v>
      </c>
      <c r="AP1408" s="4">
        <v>11</v>
      </c>
      <c r="AQ1408" s="4">
        <f ca="1">IF($AP1408=1,IF(INDIRECT(ADDRESS(($AN1408-1)*3+$AO1408+5,$AP1408+7))="",0,INDIRECT(ADDRESS(($AN1408-1)*3+$AO1408+5,$AP1408+7))),IF(INDIRECT(ADDRESS(($AN1408-1)*3+$AO1408+5,$AP1408+7))="",0,IF(COUNTIF(INDIRECT(ADDRESS(($AN1408-1)*36+($AO1408-1)*12+6,COLUMN())):INDIRECT(ADDRESS(($AN1408-1)*36+($AO1408-1)*12+$AP1408+4,COLUMN())),INDIRECT(ADDRESS(($AN1408-1)*3+$AO1408+5,$AP1408+7)))&gt;=1,0,INDIRECT(ADDRESS(($AN1408-1)*3+$AO1408+5,$AP1408+7)))))</f>
        <v>0</v>
      </c>
      <c r="AR1408" s="4">
        <f ca="1">COUNTIF(INDIRECT("H"&amp;(ROW()+12*(($AN1408-1)*3+$AO1408)-ROW())/12+5):INDIRECT("S"&amp;(ROW()+12*(($AN1408-1)*3+$AO1408)-ROW())/12+5),AQ1408)</f>
        <v>0</v>
      </c>
      <c r="AU1408" s="4">
        <f ca="1">IF(AND(AQ1408&gt;0,AR1408&gt;0),COUNTIF(AU$6:AU1407,"&gt;0")+1,0)</f>
        <v>0</v>
      </c>
    </row>
    <row r="1409" spans="40:47">
      <c r="AN1409" s="77">
        <v>39</v>
      </c>
      <c r="AO1409" s="77">
        <v>3</v>
      </c>
      <c r="AP1409" s="77">
        <v>12</v>
      </c>
      <c r="AQ1409" s="4">
        <f ca="1">IF($AP1409=1,IF(INDIRECT(ADDRESS(($AN1409-1)*3+$AO1409+5,$AP1409+7))="",0,INDIRECT(ADDRESS(($AN1409-1)*3+$AO1409+5,$AP1409+7))),IF(INDIRECT(ADDRESS(($AN1409-1)*3+$AO1409+5,$AP1409+7))="",0,IF(COUNTIF(INDIRECT(ADDRESS(($AN1409-1)*36+($AO1409-1)*12+6,COLUMN())):INDIRECT(ADDRESS(($AN1409-1)*36+($AO1409-1)*12+$AP1409+4,COLUMN())),INDIRECT(ADDRESS(($AN1409-1)*3+$AO1409+5,$AP1409+7)))&gt;=1,0,INDIRECT(ADDRESS(($AN1409-1)*3+$AO1409+5,$AP1409+7)))))</f>
        <v>0</v>
      </c>
      <c r="AR1409" s="4">
        <f ca="1">COUNTIF(INDIRECT("H"&amp;(ROW()+12*(($AN1409-1)*3+$AO1409)-ROW())/12+5):INDIRECT("S"&amp;(ROW()+12*(($AN1409-1)*3+$AO1409)-ROW())/12+5),AQ1409)</f>
        <v>0</v>
      </c>
      <c r="AU1409" s="4">
        <f ca="1">IF(AND(AQ1409&gt;0,AR1409&gt;0),COUNTIF(AU$6:AU1408,"&gt;0")+1,0)</f>
        <v>0</v>
      </c>
    </row>
    <row r="1410" spans="40:47">
      <c r="AN1410" s="4">
        <v>40</v>
      </c>
      <c r="AO1410" s="4">
        <v>1</v>
      </c>
      <c r="AP1410" s="4">
        <v>1</v>
      </c>
      <c r="AQ1410" s="4">
        <f ca="1">IF($AP1410=1,IF(INDIRECT(ADDRESS(($AN1410-1)*3+$AO1410+5,$AP1410+7))="",0,INDIRECT(ADDRESS(($AN1410-1)*3+$AO1410+5,$AP1410+7))),IF(INDIRECT(ADDRESS(($AN1410-1)*3+$AO1410+5,$AP1410+7))="",0,IF(COUNTIF(INDIRECT(ADDRESS(($AN1410-1)*36+($AO1410-1)*12+6,COLUMN())):INDIRECT(ADDRESS(($AN1410-1)*36+($AO1410-1)*12+$AP1410+4,COLUMN())),INDIRECT(ADDRESS(($AN1410-1)*3+$AO1410+5,$AP1410+7)))&gt;=1,0,INDIRECT(ADDRESS(($AN1410-1)*3+$AO1410+5,$AP1410+7)))))</f>
        <v>0</v>
      </c>
      <c r="AR1410" s="4">
        <f ca="1">COUNTIF(INDIRECT("H"&amp;(ROW()+12*(($AN1410-1)*3+$AO1410)-ROW())/12+5):INDIRECT("S"&amp;(ROW()+12*(($AN1410-1)*3+$AO1410)-ROW())/12+5),AQ1410)</f>
        <v>0</v>
      </c>
      <c r="AU1410" s="4">
        <f ca="1">IF(AND(AQ1410&gt;0,AR1410&gt;0),COUNTIF(AU$6:AU1409,"&gt;0")+1,0)</f>
        <v>0</v>
      </c>
    </row>
    <row r="1411" spans="40:47">
      <c r="AN1411" s="4">
        <v>40</v>
      </c>
      <c r="AO1411" s="4">
        <v>1</v>
      </c>
      <c r="AP1411" s="4">
        <v>2</v>
      </c>
      <c r="AQ1411" s="4">
        <f ca="1">IF($AP1411=1,IF(INDIRECT(ADDRESS(($AN1411-1)*3+$AO1411+5,$AP1411+7))="",0,INDIRECT(ADDRESS(($AN1411-1)*3+$AO1411+5,$AP1411+7))),IF(INDIRECT(ADDRESS(($AN1411-1)*3+$AO1411+5,$AP1411+7))="",0,IF(COUNTIF(INDIRECT(ADDRESS(($AN1411-1)*36+($AO1411-1)*12+6,COLUMN())):INDIRECT(ADDRESS(($AN1411-1)*36+($AO1411-1)*12+$AP1411+4,COLUMN())),INDIRECT(ADDRESS(($AN1411-1)*3+$AO1411+5,$AP1411+7)))&gt;=1,0,INDIRECT(ADDRESS(($AN1411-1)*3+$AO1411+5,$AP1411+7)))))</f>
        <v>0</v>
      </c>
      <c r="AR1411" s="4">
        <f ca="1">COUNTIF(INDIRECT("H"&amp;(ROW()+12*(($AN1411-1)*3+$AO1411)-ROW())/12+5):INDIRECT("S"&amp;(ROW()+12*(($AN1411-1)*3+$AO1411)-ROW())/12+5),AQ1411)</f>
        <v>0</v>
      </c>
      <c r="AU1411" s="4">
        <f ca="1">IF(AND(AQ1411&gt;0,AR1411&gt;0),COUNTIF(AU$6:AU1410,"&gt;0")+1,0)</f>
        <v>0</v>
      </c>
    </row>
    <row r="1412" spans="40:47">
      <c r="AN1412" s="4">
        <v>40</v>
      </c>
      <c r="AO1412" s="4">
        <v>1</v>
      </c>
      <c r="AP1412" s="4">
        <v>3</v>
      </c>
      <c r="AQ1412" s="4">
        <f ca="1">IF($AP1412=1,IF(INDIRECT(ADDRESS(($AN1412-1)*3+$AO1412+5,$AP1412+7))="",0,INDIRECT(ADDRESS(($AN1412-1)*3+$AO1412+5,$AP1412+7))),IF(INDIRECT(ADDRESS(($AN1412-1)*3+$AO1412+5,$AP1412+7))="",0,IF(COUNTIF(INDIRECT(ADDRESS(($AN1412-1)*36+($AO1412-1)*12+6,COLUMN())):INDIRECT(ADDRESS(($AN1412-1)*36+($AO1412-1)*12+$AP1412+4,COLUMN())),INDIRECT(ADDRESS(($AN1412-1)*3+$AO1412+5,$AP1412+7)))&gt;=1,0,INDIRECT(ADDRESS(($AN1412-1)*3+$AO1412+5,$AP1412+7)))))</f>
        <v>0</v>
      </c>
      <c r="AR1412" s="4">
        <f ca="1">COUNTIF(INDIRECT("H"&amp;(ROW()+12*(($AN1412-1)*3+$AO1412)-ROW())/12+5):INDIRECT("S"&amp;(ROW()+12*(($AN1412-1)*3+$AO1412)-ROW())/12+5),AQ1412)</f>
        <v>0</v>
      </c>
      <c r="AU1412" s="4">
        <f ca="1">IF(AND(AQ1412&gt;0,AR1412&gt;0),COUNTIF(AU$6:AU1411,"&gt;0")+1,0)</f>
        <v>0</v>
      </c>
    </row>
    <row r="1413" spans="40:47">
      <c r="AN1413" s="4">
        <v>40</v>
      </c>
      <c r="AO1413" s="4">
        <v>1</v>
      </c>
      <c r="AP1413" s="4">
        <v>4</v>
      </c>
      <c r="AQ1413" s="4">
        <f ca="1">IF($AP1413=1,IF(INDIRECT(ADDRESS(($AN1413-1)*3+$AO1413+5,$AP1413+7))="",0,INDIRECT(ADDRESS(($AN1413-1)*3+$AO1413+5,$AP1413+7))),IF(INDIRECT(ADDRESS(($AN1413-1)*3+$AO1413+5,$AP1413+7))="",0,IF(COUNTIF(INDIRECT(ADDRESS(($AN1413-1)*36+($AO1413-1)*12+6,COLUMN())):INDIRECT(ADDRESS(($AN1413-1)*36+($AO1413-1)*12+$AP1413+4,COLUMN())),INDIRECT(ADDRESS(($AN1413-1)*3+$AO1413+5,$AP1413+7)))&gt;=1,0,INDIRECT(ADDRESS(($AN1413-1)*3+$AO1413+5,$AP1413+7)))))</f>
        <v>0</v>
      </c>
      <c r="AR1413" s="4">
        <f ca="1">COUNTIF(INDIRECT("H"&amp;(ROW()+12*(($AN1413-1)*3+$AO1413)-ROW())/12+5):INDIRECT("S"&amp;(ROW()+12*(($AN1413-1)*3+$AO1413)-ROW())/12+5),AQ1413)</f>
        <v>0</v>
      </c>
      <c r="AU1413" s="4">
        <f ca="1">IF(AND(AQ1413&gt;0,AR1413&gt;0),COUNTIF(AU$6:AU1412,"&gt;0")+1,0)</f>
        <v>0</v>
      </c>
    </row>
    <row r="1414" spans="40:47">
      <c r="AN1414" s="4">
        <v>40</v>
      </c>
      <c r="AO1414" s="4">
        <v>1</v>
      </c>
      <c r="AP1414" s="4">
        <v>5</v>
      </c>
      <c r="AQ1414" s="4">
        <f ca="1">IF($AP1414=1,IF(INDIRECT(ADDRESS(($AN1414-1)*3+$AO1414+5,$AP1414+7))="",0,INDIRECT(ADDRESS(($AN1414-1)*3+$AO1414+5,$AP1414+7))),IF(INDIRECT(ADDRESS(($AN1414-1)*3+$AO1414+5,$AP1414+7))="",0,IF(COUNTIF(INDIRECT(ADDRESS(($AN1414-1)*36+($AO1414-1)*12+6,COLUMN())):INDIRECT(ADDRESS(($AN1414-1)*36+($AO1414-1)*12+$AP1414+4,COLUMN())),INDIRECT(ADDRESS(($AN1414-1)*3+$AO1414+5,$AP1414+7)))&gt;=1,0,INDIRECT(ADDRESS(($AN1414-1)*3+$AO1414+5,$AP1414+7)))))</f>
        <v>0</v>
      </c>
      <c r="AR1414" s="4">
        <f ca="1">COUNTIF(INDIRECT("H"&amp;(ROW()+12*(($AN1414-1)*3+$AO1414)-ROW())/12+5):INDIRECT("S"&amp;(ROW()+12*(($AN1414-1)*3+$AO1414)-ROW())/12+5),AQ1414)</f>
        <v>0</v>
      </c>
      <c r="AU1414" s="4">
        <f ca="1">IF(AND(AQ1414&gt;0,AR1414&gt;0),COUNTIF(AU$6:AU1413,"&gt;0")+1,0)</f>
        <v>0</v>
      </c>
    </row>
    <row r="1415" spans="40:47">
      <c r="AN1415" s="4">
        <v>40</v>
      </c>
      <c r="AO1415" s="4">
        <v>1</v>
      </c>
      <c r="AP1415" s="4">
        <v>6</v>
      </c>
      <c r="AQ1415" s="4">
        <f ca="1">IF($AP1415=1,IF(INDIRECT(ADDRESS(($AN1415-1)*3+$AO1415+5,$AP1415+7))="",0,INDIRECT(ADDRESS(($AN1415-1)*3+$AO1415+5,$AP1415+7))),IF(INDIRECT(ADDRESS(($AN1415-1)*3+$AO1415+5,$AP1415+7))="",0,IF(COUNTIF(INDIRECT(ADDRESS(($AN1415-1)*36+($AO1415-1)*12+6,COLUMN())):INDIRECT(ADDRESS(($AN1415-1)*36+($AO1415-1)*12+$AP1415+4,COLUMN())),INDIRECT(ADDRESS(($AN1415-1)*3+$AO1415+5,$AP1415+7)))&gt;=1,0,INDIRECT(ADDRESS(($AN1415-1)*3+$AO1415+5,$AP1415+7)))))</f>
        <v>0</v>
      </c>
      <c r="AR1415" s="4">
        <f ca="1">COUNTIF(INDIRECT("H"&amp;(ROW()+12*(($AN1415-1)*3+$AO1415)-ROW())/12+5):INDIRECT("S"&amp;(ROW()+12*(($AN1415-1)*3+$AO1415)-ROW())/12+5),AQ1415)</f>
        <v>0</v>
      </c>
      <c r="AU1415" s="4">
        <f ca="1">IF(AND(AQ1415&gt;0,AR1415&gt;0),COUNTIF(AU$6:AU1414,"&gt;0")+1,0)</f>
        <v>0</v>
      </c>
    </row>
    <row r="1416" spans="40:47">
      <c r="AN1416" s="4">
        <v>40</v>
      </c>
      <c r="AO1416" s="4">
        <v>1</v>
      </c>
      <c r="AP1416" s="4">
        <v>7</v>
      </c>
      <c r="AQ1416" s="4">
        <f ca="1">IF($AP1416=1,IF(INDIRECT(ADDRESS(($AN1416-1)*3+$AO1416+5,$AP1416+7))="",0,INDIRECT(ADDRESS(($AN1416-1)*3+$AO1416+5,$AP1416+7))),IF(INDIRECT(ADDRESS(($AN1416-1)*3+$AO1416+5,$AP1416+7))="",0,IF(COUNTIF(INDIRECT(ADDRESS(($AN1416-1)*36+($AO1416-1)*12+6,COLUMN())):INDIRECT(ADDRESS(($AN1416-1)*36+($AO1416-1)*12+$AP1416+4,COLUMN())),INDIRECT(ADDRESS(($AN1416-1)*3+$AO1416+5,$AP1416+7)))&gt;=1,0,INDIRECT(ADDRESS(($AN1416-1)*3+$AO1416+5,$AP1416+7)))))</f>
        <v>0</v>
      </c>
      <c r="AR1416" s="4">
        <f ca="1">COUNTIF(INDIRECT("H"&amp;(ROW()+12*(($AN1416-1)*3+$AO1416)-ROW())/12+5):INDIRECT("S"&amp;(ROW()+12*(($AN1416-1)*3+$AO1416)-ROW())/12+5),AQ1416)</f>
        <v>0</v>
      </c>
      <c r="AU1416" s="4">
        <f ca="1">IF(AND(AQ1416&gt;0,AR1416&gt;0),COUNTIF(AU$6:AU1415,"&gt;0")+1,0)</f>
        <v>0</v>
      </c>
    </row>
    <row r="1417" spans="40:47">
      <c r="AN1417" s="4">
        <v>40</v>
      </c>
      <c r="AO1417" s="4">
        <v>1</v>
      </c>
      <c r="AP1417" s="4">
        <v>8</v>
      </c>
      <c r="AQ1417" s="4">
        <f ca="1">IF($AP1417=1,IF(INDIRECT(ADDRESS(($AN1417-1)*3+$AO1417+5,$AP1417+7))="",0,INDIRECT(ADDRESS(($AN1417-1)*3+$AO1417+5,$AP1417+7))),IF(INDIRECT(ADDRESS(($AN1417-1)*3+$AO1417+5,$AP1417+7))="",0,IF(COUNTIF(INDIRECT(ADDRESS(($AN1417-1)*36+($AO1417-1)*12+6,COLUMN())):INDIRECT(ADDRESS(($AN1417-1)*36+($AO1417-1)*12+$AP1417+4,COLUMN())),INDIRECT(ADDRESS(($AN1417-1)*3+$AO1417+5,$AP1417+7)))&gt;=1,0,INDIRECT(ADDRESS(($AN1417-1)*3+$AO1417+5,$AP1417+7)))))</f>
        <v>0</v>
      </c>
      <c r="AR1417" s="4">
        <f ca="1">COUNTIF(INDIRECT("H"&amp;(ROW()+12*(($AN1417-1)*3+$AO1417)-ROW())/12+5):INDIRECT("S"&amp;(ROW()+12*(($AN1417-1)*3+$AO1417)-ROW())/12+5),AQ1417)</f>
        <v>0</v>
      </c>
      <c r="AU1417" s="4">
        <f ca="1">IF(AND(AQ1417&gt;0,AR1417&gt;0),COUNTIF(AU$6:AU1416,"&gt;0")+1,0)</f>
        <v>0</v>
      </c>
    </row>
    <row r="1418" spans="40:47">
      <c r="AN1418" s="4">
        <v>40</v>
      </c>
      <c r="AO1418" s="4">
        <v>1</v>
      </c>
      <c r="AP1418" s="4">
        <v>9</v>
      </c>
      <c r="AQ1418" s="4">
        <f ca="1">IF($AP1418=1,IF(INDIRECT(ADDRESS(($AN1418-1)*3+$AO1418+5,$AP1418+7))="",0,INDIRECT(ADDRESS(($AN1418-1)*3+$AO1418+5,$AP1418+7))),IF(INDIRECT(ADDRESS(($AN1418-1)*3+$AO1418+5,$AP1418+7))="",0,IF(COUNTIF(INDIRECT(ADDRESS(($AN1418-1)*36+($AO1418-1)*12+6,COLUMN())):INDIRECT(ADDRESS(($AN1418-1)*36+($AO1418-1)*12+$AP1418+4,COLUMN())),INDIRECT(ADDRESS(($AN1418-1)*3+$AO1418+5,$AP1418+7)))&gt;=1,0,INDIRECT(ADDRESS(($AN1418-1)*3+$AO1418+5,$AP1418+7)))))</f>
        <v>0</v>
      </c>
      <c r="AR1418" s="4">
        <f ca="1">COUNTIF(INDIRECT("H"&amp;(ROW()+12*(($AN1418-1)*3+$AO1418)-ROW())/12+5):INDIRECT("S"&amp;(ROW()+12*(($AN1418-1)*3+$AO1418)-ROW())/12+5),AQ1418)</f>
        <v>0</v>
      </c>
      <c r="AU1418" s="4">
        <f ca="1">IF(AND(AQ1418&gt;0,AR1418&gt;0),COUNTIF(AU$6:AU1417,"&gt;0")+1,0)</f>
        <v>0</v>
      </c>
    </row>
    <row r="1419" spans="40:47">
      <c r="AN1419" s="4">
        <v>40</v>
      </c>
      <c r="AO1419" s="4">
        <v>1</v>
      </c>
      <c r="AP1419" s="4">
        <v>10</v>
      </c>
      <c r="AQ1419" s="4">
        <f ca="1">IF($AP1419=1,IF(INDIRECT(ADDRESS(($AN1419-1)*3+$AO1419+5,$AP1419+7))="",0,INDIRECT(ADDRESS(($AN1419-1)*3+$AO1419+5,$AP1419+7))),IF(INDIRECT(ADDRESS(($AN1419-1)*3+$AO1419+5,$AP1419+7))="",0,IF(COUNTIF(INDIRECT(ADDRESS(($AN1419-1)*36+($AO1419-1)*12+6,COLUMN())):INDIRECT(ADDRESS(($AN1419-1)*36+($AO1419-1)*12+$AP1419+4,COLUMN())),INDIRECT(ADDRESS(($AN1419-1)*3+$AO1419+5,$AP1419+7)))&gt;=1,0,INDIRECT(ADDRESS(($AN1419-1)*3+$AO1419+5,$AP1419+7)))))</f>
        <v>0</v>
      </c>
      <c r="AR1419" s="4">
        <f ca="1">COUNTIF(INDIRECT("H"&amp;(ROW()+12*(($AN1419-1)*3+$AO1419)-ROW())/12+5):INDIRECT("S"&amp;(ROW()+12*(($AN1419-1)*3+$AO1419)-ROW())/12+5),AQ1419)</f>
        <v>0</v>
      </c>
      <c r="AU1419" s="4">
        <f ca="1">IF(AND(AQ1419&gt;0,AR1419&gt;0),COUNTIF(AU$6:AU1418,"&gt;0")+1,0)</f>
        <v>0</v>
      </c>
    </row>
    <row r="1420" spans="40:47">
      <c r="AN1420" s="4">
        <v>40</v>
      </c>
      <c r="AO1420" s="4">
        <v>1</v>
      </c>
      <c r="AP1420" s="4">
        <v>11</v>
      </c>
      <c r="AQ1420" s="4">
        <f ca="1">IF($AP1420=1,IF(INDIRECT(ADDRESS(($AN1420-1)*3+$AO1420+5,$AP1420+7))="",0,INDIRECT(ADDRESS(($AN1420-1)*3+$AO1420+5,$AP1420+7))),IF(INDIRECT(ADDRESS(($AN1420-1)*3+$AO1420+5,$AP1420+7))="",0,IF(COUNTIF(INDIRECT(ADDRESS(($AN1420-1)*36+($AO1420-1)*12+6,COLUMN())):INDIRECT(ADDRESS(($AN1420-1)*36+($AO1420-1)*12+$AP1420+4,COLUMN())),INDIRECT(ADDRESS(($AN1420-1)*3+$AO1420+5,$AP1420+7)))&gt;=1,0,INDIRECT(ADDRESS(($AN1420-1)*3+$AO1420+5,$AP1420+7)))))</f>
        <v>0</v>
      </c>
      <c r="AR1420" s="4">
        <f ca="1">COUNTIF(INDIRECT("H"&amp;(ROW()+12*(($AN1420-1)*3+$AO1420)-ROW())/12+5):INDIRECT("S"&amp;(ROW()+12*(($AN1420-1)*3+$AO1420)-ROW())/12+5),AQ1420)</f>
        <v>0</v>
      </c>
      <c r="AU1420" s="4">
        <f ca="1">IF(AND(AQ1420&gt;0,AR1420&gt;0),COUNTIF(AU$6:AU1419,"&gt;0")+1,0)</f>
        <v>0</v>
      </c>
    </row>
    <row r="1421" spans="40:47">
      <c r="AN1421" s="4">
        <v>40</v>
      </c>
      <c r="AO1421" s="4">
        <v>1</v>
      </c>
      <c r="AP1421" s="4">
        <v>12</v>
      </c>
      <c r="AQ1421" s="4">
        <f ca="1">IF($AP1421=1,IF(INDIRECT(ADDRESS(($AN1421-1)*3+$AO1421+5,$AP1421+7))="",0,INDIRECT(ADDRESS(($AN1421-1)*3+$AO1421+5,$AP1421+7))),IF(INDIRECT(ADDRESS(($AN1421-1)*3+$AO1421+5,$AP1421+7))="",0,IF(COUNTIF(INDIRECT(ADDRESS(($AN1421-1)*36+($AO1421-1)*12+6,COLUMN())):INDIRECT(ADDRESS(($AN1421-1)*36+($AO1421-1)*12+$AP1421+4,COLUMN())),INDIRECT(ADDRESS(($AN1421-1)*3+$AO1421+5,$AP1421+7)))&gt;=1,0,INDIRECT(ADDRESS(($AN1421-1)*3+$AO1421+5,$AP1421+7)))))</f>
        <v>0</v>
      </c>
      <c r="AR1421" s="4">
        <f ca="1">COUNTIF(INDIRECT("H"&amp;(ROW()+12*(($AN1421-1)*3+$AO1421)-ROW())/12+5):INDIRECT("S"&amp;(ROW()+12*(($AN1421-1)*3+$AO1421)-ROW())/12+5),AQ1421)</f>
        <v>0</v>
      </c>
      <c r="AU1421" s="4">
        <f ca="1">IF(AND(AQ1421&gt;0,AR1421&gt;0),COUNTIF(AU$6:AU1420,"&gt;0")+1,0)</f>
        <v>0</v>
      </c>
    </row>
    <row r="1422" spans="40:47">
      <c r="AN1422" s="4">
        <v>40</v>
      </c>
      <c r="AO1422" s="4">
        <v>2</v>
      </c>
      <c r="AP1422" s="4">
        <v>1</v>
      </c>
      <c r="AQ1422" s="4">
        <f ca="1">IF($AP1422=1,IF(INDIRECT(ADDRESS(($AN1422-1)*3+$AO1422+5,$AP1422+7))="",0,INDIRECT(ADDRESS(($AN1422-1)*3+$AO1422+5,$AP1422+7))),IF(INDIRECT(ADDRESS(($AN1422-1)*3+$AO1422+5,$AP1422+7))="",0,IF(COUNTIF(INDIRECT(ADDRESS(($AN1422-1)*36+($AO1422-1)*12+6,COLUMN())):INDIRECT(ADDRESS(($AN1422-1)*36+($AO1422-1)*12+$AP1422+4,COLUMN())),INDIRECT(ADDRESS(($AN1422-1)*3+$AO1422+5,$AP1422+7)))&gt;=1,0,INDIRECT(ADDRESS(($AN1422-1)*3+$AO1422+5,$AP1422+7)))))</f>
        <v>0</v>
      </c>
      <c r="AR1422" s="4">
        <f ca="1">COUNTIF(INDIRECT("H"&amp;(ROW()+12*(($AN1422-1)*3+$AO1422)-ROW())/12+5):INDIRECT("S"&amp;(ROW()+12*(($AN1422-1)*3+$AO1422)-ROW())/12+5),AQ1422)</f>
        <v>0</v>
      </c>
      <c r="AU1422" s="4">
        <f ca="1">IF(AND(AQ1422&gt;0,AR1422&gt;0),COUNTIF(AU$6:AU1421,"&gt;0")+1,0)</f>
        <v>0</v>
      </c>
    </row>
    <row r="1423" spans="40:47">
      <c r="AN1423" s="4">
        <v>40</v>
      </c>
      <c r="AO1423" s="4">
        <v>2</v>
      </c>
      <c r="AP1423" s="4">
        <v>2</v>
      </c>
      <c r="AQ1423" s="4">
        <f ca="1">IF($AP1423=1,IF(INDIRECT(ADDRESS(($AN1423-1)*3+$AO1423+5,$AP1423+7))="",0,INDIRECT(ADDRESS(($AN1423-1)*3+$AO1423+5,$AP1423+7))),IF(INDIRECT(ADDRESS(($AN1423-1)*3+$AO1423+5,$AP1423+7))="",0,IF(COUNTIF(INDIRECT(ADDRESS(($AN1423-1)*36+($AO1423-1)*12+6,COLUMN())):INDIRECT(ADDRESS(($AN1423-1)*36+($AO1423-1)*12+$AP1423+4,COLUMN())),INDIRECT(ADDRESS(($AN1423-1)*3+$AO1423+5,$AP1423+7)))&gt;=1,0,INDIRECT(ADDRESS(($AN1423-1)*3+$AO1423+5,$AP1423+7)))))</f>
        <v>0</v>
      </c>
      <c r="AR1423" s="4">
        <f ca="1">COUNTIF(INDIRECT("H"&amp;(ROW()+12*(($AN1423-1)*3+$AO1423)-ROW())/12+5):INDIRECT("S"&amp;(ROW()+12*(($AN1423-1)*3+$AO1423)-ROW())/12+5),AQ1423)</f>
        <v>0</v>
      </c>
      <c r="AU1423" s="4">
        <f ca="1">IF(AND(AQ1423&gt;0,AR1423&gt;0),COUNTIF(AU$6:AU1422,"&gt;0")+1,0)</f>
        <v>0</v>
      </c>
    </row>
    <row r="1424" spans="40:47">
      <c r="AN1424" s="4">
        <v>40</v>
      </c>
      <c r="AO1424" s="4">
        <v>2</v>
      </c>
      <c r="AP1424" s="4">
        <v>3</v>
      </c>
      <c r="AQ1424" s="4">
        <f ca="1">IF($AP1424=1,IF(INDIRECT(ADDRESS(($AN1424-1)*3+$AO1424+5,$AP1424+7))="",0,INDIRECT(ADDRESS(($AN1424-1)*3+$AO1424+5,$AP1424+7))),IF(INDIRECT(ADDRESS(($AN1424-1)*3+$AO1424+5,$AP1424+7))="",0,IF(COUNTIF(INDIRECT(ADDRESS(($AN1424-1)*36+($AO1424-1)*12+6,COLUMN())):INDIRECT(ADDRESS(($AN1424-1)*36+($AO1424-1)*12+$AP1424+4,COLUMN())),INDIRECT(ADDRESS(($AN1424-1)*3+$AO1424+5,$AP1424+7)))&gt;=1,0,INDIRECT(ADDRESS(($AN1424-1)*3+$AO1424+5,$AP1424+7)))))</f>
        <v>0</v>
      </c>
      <c r="AR1424" s="4">
        <f ca="1">COUNTIF(INDIRECT("H"&amp;(ROW()+12*(($AN1424-1)*3+$AO1424)-ROW())/12+5):INDIRECT("S"&amp;(ROW()+12*(($AN1424-1)*3+$AO1424)-ROW())/12+5),AQ1424)</f>
        <v>0</v>
      </c>
      <c r="AU1424" s="4">
        <f ca="1">IF(AND(AQ1424&gt;0,AR1424&gt;0),COUNTIF(AU$6:AU1423,"&gt;0")+1,0)</f>
        <v>0</v>
      </c>
    </row>
    <row r="1425" spans="40:47">
      <c r="AN1425" s="4">
        <v>40</v>
      </c>
      <c r="AO1425" s="4">
        <v>2</v>
      </c>
      <c r="AP1425" s="4">
        <v>4</v>
      </c>
      <c r="AQ1425" s="4">
        <f ca="1">IF($AP1425=1,IF(INDIRECT(ADDRESS(($AN1425-1)*3+$AO1425+5,$AP1425+7))="",0,INDIRECT(ADDRESS(($AN1425-1)*3+$AO1425+5,$AP1425+7))),IF(INDIRECT(ADDRESS(($AN1425-1)*3+$AO1425+5,$AP1425+7))="",0,IF(COUNTIF(INDIRECT(ADDRESS(($AN1425-1)*36+($AO1425-1)*12+6,COLUMN())):INDIRECT(ADDRESS(($AN1425-1)*36+($AO1425-1)*12+$AP1425+4,COLUMN())),INDIRECT(ADDRESS(($AN1425-1)*3+$AO1425+5,$AP1425+7)))&gt;=1,0,INDIRECT(ADDRESS(($AN1425-1)*3+$AO1425+5,$AP1425+7)))))</f>
        <v>0</v>
      </c>
      <c r="AR1425" s="4">
        <f ca="1">COUNTIF(INDIRECT("H"&amp;(ROW()+12*(($AN1425-1)*3+$AO1425)-ROW())/12+5):INDIRECT("S"&amp;(ROW()+12*(($AN1425-1)*3+$AO1425)-ROW())/12+5),AQ1425)</f>
        <v>0</v>
      </c>
      <c r="AU1425" s="4">
        <f ca="1">IF(AND(AQ1425&gt;0,AR1425&gt;0),COUNTIF(AU$6:AU1424,"&gt;0")+1,0)</f>
        <v>0</v>
      </c>
    </row>
    <row r="1426" spans="40:47">
      <c r="AN1426" s="4">
        <v>40</v>
      </c>
      <c r="AO1426" s="4">
        <v>2</v>
      </c>
      <c r="AP1426" s="4">
        <v>5</v>
      </c>
      <c r="AQ1426" s="4">
        <f ca="1">IF($AP1426=1,IF(INDIRECT(ADDRESS(($AN1426-1)*3+$AO1426+5,$AP1426+7))="",0,INDIRECT(ADDRESS(($AN1426-1)*3+$AO1426+5,$AP1426+7))),IF(INDIRECT(ADDRESS(($AN1426-1)*3+$AO1426+5,$AP1426+7))="",0,IF(COUNTIF(INDIRECT(ADDRESS(($AN1426-1)*36+($AO1426-1)*12+6,COLUMN())):INDIRECT(ADDRESS(($AN1426-1)*36+($AO1426-1)*12+$AP1426+4,COLUMN())),INDIRECT(ADDRESS(($AN1426-1)*3+$AO1426+5,$AP1426+7)))&gt;=1,0,INDIRECT(ADDRESS(($AN1426-1)*3+$AO1426+5,$AP1426+7)))))</f>
        <v>0</v>
      </c>
      <c r="AR1426" s="4">
        <f ca="1">COUNTIF(INDIRECT("H"&amp;(ROW()+12*(($AN1426-1)*3+$AO1426)-ROW())/12+5):INDIRECT("S"&amp;(ROW()+12*(($AN1426-1)*3+$AO1426)-ROW())/12+5),AQ1426)</f>
        <v>0</v>
      </c>
      <c r="AU1426" s="4">
        <f ca="1">IF(AND(AQ1426&gt;0,AR1426&gt;0),COUNTIF(AU$6:AU1425,"&gt;0")+1,0)</f>
        <v>0</v>
      </c>
    </row>
    <row r="1427" spans="40:47">
      <c r="AN1427" s="4">
        <v>40</v>
      </c>
      <c r="AO1427" s="4">
        <v>2</v>
      </c>
      <c r="AP1427" s="4">
        <v>6</v>
      </c>
      <c r="AQ1427" s="4">
        <f ca="1">IF($AP1427=1,IF(INDIRECT(ADDRESS(($AN1427-1)*3+$AO1427+5,$AP1427+7))="",0,INDIRECT(ADDRESS(($AN1427-1)*3+$AO1427+5,$AP1427+7))),IF(INDIRECT(ADDRESS(($AN1427-1)*3+$AO1427+5,$AP1427+7))="",0,IF(COUNTIF(INDIRECT(ADDRESS(($AN1427-1)*36+($AO1427-1)*12+6,COLUMN())):INDIRECT(ADDRESS(($AN1427-1)*36+($AO1427-1)*12+$AP1427+4,COLUMN())),INDIRECT(ADDRESS(($AN1427-1)*3+$AO1427+5,$AP1427+7)))&gt;=1,0,INDIRECT(ADDRESS(($AN1427-1)*3+$AO1427+5,$AP1427+7)))))</f>
        <v>0</v>
      </c>
      <c r="AR1427" s="4">
        <f ca="1">COUNTIF(INDIRECT("H"&amp;(ROW()+12*(($AN1427-1)*3+$AO1427)-ROW())/12+5):INDIRECT("S"&amp;(ROW()+12*(($AN1427-1)*3+$AO1427)-ROW())/12+5),AQ1427)</f>
        <v>0</v>
      </c>
      <c r="AU1427" s="4">
        <f ca="1">IF(AND(AQ1427&gt;0,AR1427&gt;0),COUNTIF(AU$6:AU1426,"&gt;0")+1,0)</f>
        <v>0</v>
      </c>
    </row>
    <row r="1428" spans="40:47">
      <c r="AN1428" s="4">
        <v>40</v>
      </c>
      <c r="AO1428" s="4">
        <v>2</v>
      </c>
      <c r="AP1428" s="4">
        <v>7</v>
      </c>
      <c r="AQ1428" s="4">
        <f ca="1">IF($AP1428=1,IF(INDIRECT(ADDRESS(($AN1428-1)*3+$AO1428+5,$AP1428+7))="",0,INDIRECT(ADDRESS(($AN1428-1)*3+$AO1428+5,$AP1428+7))),IF(INDIRECT(ADDRESS(($AN1428-1)*3+$AO1428+5,$AP1428+7))="",0,IF(COUNTIF(INDIRECT(ADDRESS(($AN1428-1)*36+($AO1428-1)*12+6,COLUMN())):INDIRECT(ADDRESS(($AN1428-1)*36+($AO1428-1)*12+$AP1428+4,COLUMN())),INDIRECT(ADDRESS(($AN1428-1)*3+$AO1428+5,$AP1428+7)))&gt;=1,0,INDIRECT(ADDRESS(($AN1428-1)*3+$AO1428+5,$AP1428+7)))))</f>
        <v>0</v>
      </c>
      <c r="AR1428" s="4">
        <f ca="1">COUNTIF(INDIRECT("H"&amp;(ROW()+12*(($AN1428-1)*3+$AO1428)-ROW())/12+5):INDIRECT("S"&amp;(ROW()+12*(($AN1428-1)*3+$AO1428)-ROW())/12+5),AQ1428)</f>
        <v>0</v>
      </c>
      <c r="AU1428" s="4">
        <f ca="1">IF(AND(AQ1428&gt;0,AR1428&gt;0),COUNTIF(AU$6:AU1427,"&gt;0")+1,0)</f>
        <v>0</v>
      </c>
    </row>
    <row r="1429" spans="40:47">
      <c r="AN1429" s="4">
        <v>40</v>
      </c>
      <c r="AO1429" s="4">
        <v>2</v>
      </c>
      <c r="AP1429" s="4">
        <v>8</v>
      </c>
      <c r="AQ1429" s="4">
        <f ca="1">IF($AP1429=1,IF(INDIRECT(ADDRESS(($AN1429-1)*3+$AO1429+5,$AP1429+7))="",0,INDIRECT(ADDRESS(($AN1429-1)*3+$AO1429+5,$AP1429+7))),IF(INDIRECT(ADDRESS(($AN1429-1)*3+$AO1429+5,$AP1429+7))="",0,IF(COUNTIF(INDIRECT(ADDRESS(($AN1429-1)*36+($AO1429-1)*12+6,COLUMN())):INDIRECT(ADDRESS(($AN1429-1)*36+($AO1429-1)*12+$AP1429+4,COLUMN())),INDIRECT(ADDRESS(($AN1429-1)*3+$AO1429+5,$AP1429+7)))&gt;=1,0,INDIRECT(ADDRESS(($AN1429-1)*3+$AO1429+5,$AP1429+7)))))</f>
        <v>0</v>
      </c>
      <c r="AR1429" s="4">
        <f ca="1">COUNTIF(INDIRECT("H"&amp;(ROW()+12*(($AN1429-1)*3+$AO1429)-ROW())/12+5):INDIRECT("S"&amp;(ROW()+12*(($AN1429-1)*3+$AO1429)-ROW())/12+5),AQ1429)</f>
        <v>0</v>
      </c>
      <c r="AU1429" s="4">
        <f ca="1">IF(AND(AQ1429&gt;0,AR1429&gt;0),COUNTIF(AU$6:AU1428,"&gt;0")+1,0)</f>
        <v>0</v>
      </c>
    </row>
    <row r="1430" spans="40:47">
      <c r="AN1430" s="4">
        <v>40</v>
      </c>
      <c r="AO1430" s="4">
        <v>2</v>
      </c>
      <c r="AP1430" s="4">
        <v>9</v>
      </c>
      <c r="AQ1430" s="4">
        <f ca="1">IF($AP1430=1,IF(INDIRECT(ADDRESS(($AN1430-1)*3+$AO1430+5,$AP1430+7))="",0,INDIRECT(ADDRESS(($AN1430-1)*3+$AO1430+5,$AP1430+7))),IF(INDIRECT(ADDRESS(($AN1430-1)*3+$AO1430+5,$AP1430+7))="",0,IF(COUNTIF(INDIRECT(ADDRESS(($AN1430-1)*36+($AO1430-1)*12+6,COLUMN())):INDIRECT(ADDRESS(($AN1430-1)*36+($AO1430-1)*12+$AP1430+4,COLUMN())),INDIRECT(ADDRESS(($AN1430-1)*3+$AO1430+5,$AP1430+7)))&gt;=1,0,INDIRECT(ADDRESS(($AN1430-1)*3+$AO1430+5,$AP1430+7)))))</f>
        <v>0</v>
      </c>
      <c r="AR1430" s="4">
        <f ca="1">COUNTIF(INDIRECT("H"&amp;(ROW()+12*(($AN1430-1)*3+$AO1430)-ROW())/12+5):INDIRECT("S"&amp;(ROW()+12*(($AN1430-1)*3+$AO1430)-ROW())/12+5),AQ1430)</f>
        <v>0</v>
      </c>
      <c r="AU1430" s="4">
        <f ca="1">IF(AND(AQ1430&gt;0,AR1430&gt;0),COUNTIF(AU$6:AU1429,"&gt;0")+1,0)</f>
        <v>0</v>
      </c>
    </row>
    <row r="1431" spans="40:47">
      <c r="AN1431" s="4">
        <v>40</v>
      </c>
      <c r="AO1431" s="4">
        <v>2</v>
      </c>
      <c r="AP1431" s="4">
        <v>10</v>
      </c>
      <c r="AQ1431" s="4">
        <f ca="1">IF($AP1431=1,IF(INDIRECT(ADDRESS(($AN1431-1)*3+$AO1431+5,$AP1431+7))="",0,INDIRECT(ADDRESS(($AN1431-1)*3+$AO1431+5,$AP1431+7))),IF(INDIRECT(ADDRESS(($AN1431-1)*3+$AO1431+5,$AP1431+7))="",0,IF(COUNTIF(INDIRECT(ADDRESS(($AN1431-1)*36+($AO1431-1)*12+6,COLUMN())):INDIRECT(ADDRESS(($AN1431-1)*36+($AO1431-1)*12+$AP1431+4,COLUMN())),INDIRECT(ADDRESS(($AN1431-1)*3+$AO1431+5,$AP1431+7)))&gt;=1,0,INDIRECT(ADDRESS(($AN1431-1)*3+$AO1431+5,$AP1431+7)))))</f>
        <v>0</v>
      </c>
      <c r="AR1431" s="4">
        <f ca="1">COUNTIF(INDIRECT("H"&amp;(ROW()+12*(($AN1431-1)*3+$AO1431)-ROW())/12+5):INDIRECT("S"&amp;(ROW()+12*(($AN1431-1)*3+$AO1431)-ROW())/12+5),AQ1431)</f>
        <v>0</v>
      </c>
      <c r="AU1431" s="4">
        <f ca="1">IF(AND(AQ1431&gt;0,AR1431&gt;0),COUNTIF(AU$6:AU1430,"&gt;0")+1,0)</f>
        <v>0</v>
      </c>
    </row>
    <row r="1432" spans="40:47">
      <c r="AN1432" s="4">
        <v>40</v>
      </c>
      <c r="AO1432" s="4">
        <v>2</v>
      </c>
      <c r="AP1432" s="4">
        <v>11</v>
      </c>
      <c r="AQ1432" s="4">
        <f ca="1">IF($AP1432=1,IF(INDIRECT(ADDRESS(($AN1432-1)*3+$AO1432+5,$AP1432+7))="",0,INDIRECT(ADDRESS(($AN1432-1)*3+$AO1432+5,$AP1432+7))),IF(INDIRECT(ADDRESS(($AN1432-1)*3+$AO1432+5,$AP1432+7))="",0,IF(COUNTIF(INDIRECT(ADDRESS(($AN1432-1)*36+($AO1432-1)*12+6,COLUMN())):INDIRECT(ADDRESS(($AN1432-1)*36+($AO1432-1)*12+$AP1432+4,COLUMN())),INDIRECT(ADDRESS(($AN1432-1)*3+$AO1432+5,$AP1432+7)))&gt;=1,0,INDIRECT(ADDRESS(($AN1432-1)*3+$AO1432+5,$AP1432+7)))))</f>
        <v>0</v>
      </c>
      <c r="AR1432" s="4">
        <f ca="1">COUNTIF(INDIRECT("H"&amp;(ROW()+12*(($AN1432-1)*3+$AO1432)-ROW())/12+5):INDIRECT("S"&amp;(ROW()+12*(($AN1432-1)*3+$AO1432)-ROW())/12+5),AQ1432)</f>
        <v>0</v>
      </c>
      <c r="AU1432" s="4">
        <f ca="1">IF(AND(AQ1432&gt;0,AR1432&gt;0),COUNTIF(AU$6:AU1431,"&gt;0")+1,0)</f>
        <v>0</v>
      </c>
    </row>
    <row r="1433" spans="40:47">
      <c r="AN1433" s="4">
        <v>40</v>
      </c>
      <c r="AO1433" s="4">
        <v>2</v>
      </c>
      <c r="AP1433" s="4">
        <v>12</v>
      </c>
      <c r="AQ1433" s="4">
        <f ca="1">IF($AP1433=1,IF(INDIRECT(ADDRESS(($AN1433-1)*3+$AO1433+5,$AP1433+7))="",0,INDIRECT(ADDRESS(($AN1433-1)*3+$AO1433+5,$AP1433+7))),IF(INDIRECT(ADDRESS(($AN1433-1)*3+$AO1433+5,$AP1433+7))="",0,IF(COUNTIF(INDIRECT(ADDRESS(($AN1433-1)*36+($AO1433-1)*12+6,COLUMN())):INDIRECT(ADDRESS(($AN1433-1)*36+($AO1433-1)*12+$AP1433+4,COLUMN())),INDIRECT(ADDRESS(($AN1433-1)*3+$AO1433+5,$AP1433+7)))&gt;=1,0,INDIRECT(ADDRESS(($AN1433-1)*3+$AO1433+5,$AP1433+7)))))</f>
        <v>0</v>
      </c>
      <c r="AR1433" s="4">
        <f ca="1">COUNTIF(INDIRECT("H"&amp;(ROW()+12*(($AN1433-1)*3+$AO1433)-ROW())/12+5):INDIRECT("S"&amp;(ROW()+12*(($AN1433-1)*3+$AO1433)-ROW())/12+5),AQ1433)</f>
        <v>0</v>
      </c>
      <c r="AU1433" s="4">
        <f ca="1">IF(AND(AQ1433&gt;0,AR1433&gt;0),COUNTIF(AU$6:AU1432,"&gt;0")+1,0)</f>
        <v>0</v>
      </c>
    </row>
    <row r="1434" spans="40:47">
      <c r="AN1434" s="4">
        <v>40</v>
      </c>
      <c r="AO1434" s="4">
        <v>3</v>
      </c>
      <c r="AP1434" s="4">
        <v>1</v>
      </c>
      <c r="AQ1434" s="4">
        <f ca="1">IF($AP1434=1,IF(INDIRECT(ADDRESS(($AN1434-1)*3+$AO1434+5,$AP1434+7))="",0,INDIRECT(ADDRESS(($AN1434-1)*3+$AO1434+5,$AP1434+7))),IF(INDIRECT(ADDRESS(($AN1434-1)*3+$AO1434+5,$AP1434+7))="",0,IF(COUNTIF(INDIRECT(ADDRESS(($AN1434-1)*36+($AO1434-1)*12+6,COLUMN())):INDIRECT(ADDRESS(($AN1434-1)*36+($AO1434-1)*12+$AP1434+4,COLUMN())),INDIRECT(ADDRESS(($AN1434-1)*3+$AO1434+5,$AP1434+7)))&gt;=1,0,INDIRECT(ADDRESS(($AN1434-1)*3+$AO1434+5,$AP1434+7)))))</f>
        <v>0</v>
      </c>
      <c r="AR1434" s="4">
        <f ca="1">COUNTIF(INDIRECT("H"&amp;(ROW()+12*(($AN1434-1)*3+$AO1434)-ROW())/12+5):INDIRECT("S"&amp;(ROW()+12*(($AN1434-1)*3+$AO1434)-ROW())/12+5),AQ1434)</f>
        <v>0</v>
      </c>
      <c r="AU1434" s="4">
        <f ca="1">IF(AND(AQ1434&gt;0,AR1434&gt;0),COUNTIF(AU$6:AU1433,"&gt;0")+1,0)</f>
        <v>0</v>
      </c>
    </row>
    <row r="1435" spans="40:47">
      <c r="AN1435" s="4">
        <v>40</v>
      </c>
      <c r="AO1435" s="4">
        <v>3</v>
      </c>
      <c r="AP1435" s="4">
        <v>2</v>
      </c>
      <c r="AQ1435" s="4">
        <f ca="1">IF($AP1435=1,IF(INDIRECT(ADDRESS(($AN1435-1)*3+$AO1435+5,$AP1435+7))="",0,INDIRECT(ADDRESS(($AN1435-1)*3+$AO1435+5,$AP1435+7))),IF(INDIRECT(ADDRESS(($AN1435-1)*3+$AO1435+5,$AP1435+7))="",0,IF(COUNTIF(INDIRECT(ADDRESS(($AN1435-1)*36+($AO1435-1)*12+6,COLUMN())):INDIRECT(ADDRESS(($AN1435-1)*36+($AO1435-1)*12+$AP1435+4,COLUMN())),INDIRECT(ADDRESS(($AN1435-1)*3+$AO1435+5,$AP1435+7)))&gt;=1,0,INDIRECT(ADDRESS(($AN1435-1)*3+$AO1435+5,$AP1435+7)))))</f>
        <v>0</v>
      </c>
      <c r="AR1435" s="4">
        <f ca="1">COUNTIF(INDIRECT("H"&amp;(ROW()+12*(($AN1435-1)*3+$AO1435)-ROW())/12+5):INDIRECT("S"&amp;(ROW()+12*(($AN1435-1)*3+$AO1435)-ROW())/12+5),AQ1435)</f>
        <v>0</v>
      </c>
      <c r="AU1435" s="4">
        <f ca="1">IF(AND(AQ1435&gt;0,AR1435&gt;0),COUNTIF(AU$6:AU1434,"&gt;0")+1,0)</f>
        <v>0</v>
      </c>
    </row>
    <row r="1436" spans="40:47">
      <c r="AN1436" s="4">
        <v>40</v>
      </c>
      <c r="AO1436" s="4">
        <v>3</v>
      </c>
      <c r="AP1436" s="4">
        <v>3</v>
      </c>
      <c r="AQ1436" s="4">
        <f ca="1">IF($AP1436=1,IF(INDIRECT(ADDRESS(($AN1436-1)*3+$AO1436+5,$AP1436+7))="",0,INDIRECT(ADDRESS(($AN1436-1)*3+$AO1436+5,$AP1436+7))),IF(INDIRECT(ADDRESS(($AN1436-1)*3+$AO1436+5,$AP1436+7))="",0,IF(COUNTIF(INDIRECT(ADDRESS(($AN1436-1)*36+($AO1436-1)*12+6,COLUMN())):INDIRECT(ADDRESS(($AN1436-1)*36+($AO1436-1)*12+$AP1436+4,COLUMN())),INDIRECT(ADDRESS(($AN1436-1)*3+$AO1436+5,$AP1436+7)))&gt;=1,0,INDIRECT(ADDRESS(($AN1436-1)*3+$AO1436+5,$AP1436+7)))))</f>
        <v>0</v>
      </c>
      <c r="AR1436" s="4">
        <f ca="1">COUNTIF(INDIRECT("H"&amp;(ROW()+12*(($AN1436-1)*3+$AO1436)-ROW())/12+5):INDIRECT("S"&amp;(ROW()+12*(($AN1436-1)*3+$AO1436)-ROW())/12+5),AQ1436)</f>
        <v>0</v>
      </c>
      <c r="AU1436" s="4">
        <f ca="1">IF(AND(AQ1436&gt;0,AR1436&gt;0),COUNTIF(AU$6:AU1435,"&gt;0")+1,0)</f>
        <v>0</v>
      </c>
    </row>
    <row r="1437" spans="40:47">
      <c r="AN1437" s="4">
        <v>40</v>
      </c>
      <c r="AO1437" s="4">
        <v>3</v>
      </c>
      <c r="AP1437" s="4">
        <v>4</v>
      </c>
      <c r="AQ1437" s="4">
        <f ca="1">IF($AP1437=1,IF(INDIRECT(ADDRESS(($AN1437-1)*3+$AO1437+5,$AP1437+7))="",0,INDIRECT(ADDRESS(($AN1437-1)*3+$AO1437+5,$AP1437+7))),IF(INDIRECT(ADDRESS(($AN1437-1)*3+$AO1437+5,$AP1437+7))="",0,IF(COUNTIF(INDIRECT(ADDRESS(($AN1437-1)*36+($AO1437-1)*12+6,COLUMN())):INDIRECT(ADDRESS(($AN1437-1)*36+($AO1437-1)*12+$AP1437+4,COLUMN())),INDIRECT(ADDRESS(($AN1437-1)*3+$AO1437+5,$AP1437+7)))&gt;=1,0,INDIRECT(ADDRESS(($AN1437-1)*3+$AO1437+5,$AP1437+7)))))</f>
        <v>0</v>
      </c>
      <c r="AR1437" s="4">
        <f ca="1">COUNTIF(INDIRECT("H"&amp;(ROW()+12*(($AN1437-1)*3+$AO1437)-ROW())/12+5):INDIRECT("S"&amp;(ROW()+12*(($AN1437-1)*3+$AO1437)-ROW())/12+5),AQ1437)</f>
        <v>0</v>
      </c>
      <c r="AU1437" s="4">
        <f ca="1">IF(AND(AQ1437&gt;0,AR1437&gt;0),COUNTIF(AU$6:AU1436,"&gt;0")+1,0)</f>
        <v>0</v>
      </c>
    </row>
    <row r="1438" spans="40:47">
      <c r="AN1438" s="4">
        <v>40</v>
      </c>
      <c r="AO1438" s="4">
        <v>3</v>
      </c>
      <c r="AP1438" s="4">
        <v>5</v>
      </c>
      <c r="AQ1438" s="4">
        <f ca="1">IF($AP1438=1,IF(INDIRECT(ADDRESS(($AN1438-1)*3+$AO1438+5,$AP1438+7))="",0,INDIRECT(ADDRESS(($AN1438-1)*3+$AO1438+5,$AP1438+7))),IF(INDIRECT(ADDRESS(($AN1438-1)*3+$AO1438+5,$AP1438+7))="",0,IF(COUNTIF(INDIRECT(ADDRESS(($AN1438-1)*36+($AO1438-1)*12+6,COLUMN())):INDIRECT(ADDRESS(($AN1438-1)*36+($AO1438-1)*12+$AP1438+4,COLUMN())),INDIRECT(ADDRESS(($AN1438-1)*3+$AO1438+5,$AP1438+7)))&gt;=1,0,INDIRECT(ADDRESS(($AN1438-1)*3+$AO1438+5,$AP1438+7)))))</f>
        <v>0</v>
      </c>
      <c r="AR1438" s="4">
        <f ca="1">COUNTIF(INDIRECT("H"&amp;(ROW()+12*(($AN1438-1)*3+$AO1438)-ROW())/12+5):INDIRECT("S"&amp;(ROW()+12*(($AN1438-1)*3+$AO1438)-ROW())/12+5),AQ1438)</f>
        <v>0</v>
      </c>
      <c r="AU1438" s="4">
        <f ca="1">IF(AND(AQ1438&gt;0,AR1438&gt;0),COUNTIF(AU$6:AU1437,"&gt;0")+1,0)</f>
        <v>0</v>
      </c>
    </row>
    <row r="1439" spans="40:47">
      <c r="AN1439" s="4">
        <v>40</v>
      </c>
      <c r="AO1439" s="4">
        <v>3</v>
      </c>
      <c r="AP1439" s="4">
        <v>6</v>
      </c>
      <c r="AQ1439" s="4">
        <f ca="1">IF($AP1439=1,IF(INDIRECT(ADDRESS(($AN1439-1)*3+$AO1439+5,$AP1439+7))="",0,INDIRECT(ADDRESS(($AN1439-1)*3+$AO1439+5,$AP1439+7))),IF(INDIRECT(ADDRESS(($AN1439-1)*3+$AO1439+5,$AP1439+7))="",0,IF(COUNTIF(INDIRECT(ADDRESS(($AN1439-1)*36+($AO1439-1)*12+6,COLUMN())):INDIRECT(ADDRESS(($AN1439-1)*36+($AO1439-1)*12+$AP1439+4,COLUMN())),INDIRECT(ADDRESS(($AN1439-1)*3+$AO1439+5,$AP1439+7)))&gt;=1,0,INDIRECT(ADDRESS(($AN1439-1)*3+$AO1439+5,$AP1439+7)))))</f>
        <v>0</v>
      </c>
      <c r="AR1439" s="4">
        <f ca="1">COUNTIF(INDIRECT("H"&amp;(ROW()+12*(($AN1439-1)*3+$AO1439)-ROW())/12+5):INDIRECT("S"&amp;(ROW()+12*(($AN1439-1)*3+$AO1439)-ROW())/12+5),AQ1439)</f>
        <v>0</v>
      </c>
      <c r="AU1439" s="4">
        <f ca="1">IF(AND(AQ1439&gt;0,AR1439&gt;0),COUNTIF(AU$6:AU1438,"&gt;0")+1,0)</f>
        <v>0</v>
      </c>
    </row>
    <row r="1440" spans="40:47">
      <c r="AN1440" s="4">
        <v>40</v>
      </c>
      <c r="AO1440" s="4">
        <v>3</v>
      </c>
      <c r="AP1440" s="4">
        <v>7</v>
      </c>
      <c r="AQ1440" s="4">
        <f ca="1">IF($AP1440=1,IF(INDIRECT(ADDRESS(($AN1440-1)*3+$AO1440+5,$AP1440+7))="",0,INDIRECT(ADDRESS(($AN1440-1)*3+$AO1440+5,$AP1440+7))),IF(INDIRECT(ADDRESS(($AN1440-1)*3+$AO1440+5,$AP1440+7))="",0,IF(COUNTIF(INDIRECT(ADDRESS(($AN1440-1)*36+($AO1440-1)*12+6,COLUMN())):INDIRECT(ADDRESS(($AN1440-1)*36+($AO1440-1)*12+$AP1440+4,COLUMN())),INDIRECT(ADDRESS(($AN1440-1)*3+$AO1440+5,$AP1440+7)))&gt;=1,0,INDIRECT(ADDRESS(($AN1440-1)*3+$AO1440+5,$AP1440+7)))))</f>
        <v>0</v>
      </c>
      <c r="AR1440" s="4">
        <f ca="1">COUNTIF(INDIRECT("H"&amp;(ROW()+12*(($AN1440-1)*3+$AO1440)-ROW())/12+5):INDIRECT("S"&amp;(ROW()+12*(($AN1440-1)*3+$AO1440)-ROW())/12+5),AQ1440)</f>
        <v>0</v>
      </c>
      <c r="AU1440" s="4">
        <f ca="1">IF(AND(AQ1440&gt;0,AR1440&gt;0),COUNTIF(AU$6:AU1439,"&gt;0")+1,0)</f>
        <v>0</v>
      </c>
    </row>
    <row r="1441" spans="40:47">
      <c r="AN1441" s="4">
        <v>40</v>
      </c>
      <c r="AO1441" s="4">
        <v>3</v>
      </c>
      <c r="AP1441" s="4">
        <v>8</v>
      </c>
      <c r="AQ1441" s="4">
        <f ca="1">IF($AP1441=1,IF(INDIRECT(ADDRESS(($AN1441-1)*3+$AO1441+5,$AP1441+7))="",0,INDIRECT(ADDRESS(($AN1441-1)*3+$AO1441+5,$AP1441+7))),IF(INDIRECT(ADDRESS(($AN1441-1)*3+$AO1441+5,$AP1441+7))="",0,IF(COUNTIF(INDIRECT(ADDRESS(($AN1441-1)*36+($AO1441-1)*12+6,COLUMN())):INDIRECT(ADDRESS(($AN1441-1)*36+($AO1441-1)*12+$AP1441+4,COLUMN())),INDIRECT(ADDRESS(($AN1441-1)*3+$AO1441+5,$AP1441+7)))&gt;=1,0,INDIRECT(ADDRESS(($AN1441-1)*3+$AO1441+5,$AP1441+7)))))</f>
        <v>0</v>
      </c>
      <c r="AR1441" s="4">
        <f ca="1">COUNTIF(INDIRECT("H"&amp;(ROW()+12*(($AN1441-1)*3+$AO1441)-ROW())/12+5):INDIRECT("S"&amp;(ROW()+12*(($AN1441-1)*3+$AO1441)-ROW())/12+5),AQ1441)</f>
        <v>0</v>
      </c>
      <c r="AU1441" s="4">
        <f ca="1">IF(AND(AQ1441&gt;0,AR1441&gt;0),COUNTIF(AU$6:AU1440,"&gt;0")+1,0)</f>
        <v>0</v>
      </c>
    </row>
    <row r="1442" spans="40:47">
      <c r="AN1442" s="4">
        <v>40</v>
      </c>
      <c r="AO1442" s="4">
        <v>3</v>
      </c>
      <c r="AP1442" s="4">
        <v>9</v>
      </c>
      <c r="AQ1442" s="4">
        <f ca="1">IF($AP1442=1,IF(INDIRECT(ADDRESS(($AN1442-1)*3+$AO1442+5,$AP1442+7))="",0,INDIRECT(ADDRESS(($AN1442-1)*3+$AO1442+5,$AP1442+7))),IF(INDIRECT(ADDRESS(($AN1442-1)*3+$AO1442+5,$AP1442+7))="",0,IF(COUNTIF(INDIRECT(ADDRESS(($AN1442-1)*36+($AO1442-1)*12+6,COLUMN())):INDIRECT(ADDRESS(($AN1442-1)*36+($AO1442-1)*12+$AP1442+4,COLUMN())),INDIRECT(ADDRESS(($AN1442-1)*3+$AO1442+5,$AP1442+7)))&gt;=1,0,INDIRECT(ADDRESS(($AN1442-1)*3+$AO1442+5,$AP1442+7)))))</f>
        <v>0</v>
      </c>
      <c r="AR1442" s="4">
        <f ca="1">COUNTIF(INDIRECT("H"&amp;(ROW()+12*(($AN1442-1)*3+$AO1442)-ROW())/12+5):INDIRECT("S"&amp;(ROW()+12*(($AN1442-1)*3+$AO1442)-ROW())/12+5),AQ1442)</f>
        <v>0</v>
      </c>
      <c r="AU1442" s="4">
        <f ca="1">IF(AND(AQ1442&gt;0,AR1442&gt;0),COUNTIF(AU$6:AU1441,"&gt;0")+1,0)</f>
        <v>0</v>
      </c>
    </row>
    <row r="1443" spans="40:47">
      <c r="AN1443" s="4">
        <v>40</v>
      </c>
      <c r="AO1443" s="4">
        <v>3</v>
      </c>
      <c r="AP1443" s="4">
        <v>10</v>
      </c>
      <c r="AQ1443" s="4">
        <f ca="1">IF($AP1443=1,IF(INDIRECT(ADDRESS(($AN1443-1)*3+$AO1443+5,$AP1443+7))="",0,INDIRECT(ADDRESS(($AN1443-1)*3+$AO1443+5,$AP1443+7))),IF(INDIRECT(ADDRESS(($AN1443-1)*3+$AO1443+5,$AP1443+7))="",0,IF(COUNTIF(INDIRECT(ADDRESS(($AN1443-1)*36+($AO1443-1)*12+6,COLUMN())):INDIRECT(ADDRESS(($AN1443-1)*36+($AO1443-1)*12+$AP1443+4,COLUMN())),INDIRECT(ADDRESS(($AN1443-1)*3+$AO1443+5,$AP1443+7)))&gt;=1,0,INDIRECT(ADDRESS(($AN1443-1)*3+$AO1443+5,$AP1443+7)))))</f>
        <v>0</v>
      </c>
      <c r="AR1443" s="4">
        <f ca="1">COUNTIF(INDIRECT("H"&amp;(ROW()+12*(($AN1443-1)*3+$AO1443)-ROW())/12+5):INDIRECT("S"&amp;(ROW()+12*(($AN1443-1)*3+$AO1443)-ROW())/12+5),AQ1443)</f>
        <v>0</v>
      </c>
      <c r="AU1443" s="4">
        <f ca="1">IF(AND(AQ1443&gt;0,AR1443&gt;0),COUNTIF(AU$6:AU1442,"&gt;0")+1,0)</f>
        <v>0</v>
      </c>
    </row>
    <row r="1444" spans="40:47">
      <c r="AN1444" s="4">
        <v>40</v>
      </c>
      <c r="AO1444" s="4">
        <v>3</v>
      </c>
      <c r="AP1444" s="4">
        <v>11</v>
      </c>
      <c r="AQ1444" s="4">
        <f ca="1">IF($AP1444=1,IF(INDIRECT(ADDRESS(($AN1444-1)*3+$AO1444+5,$AP1444+7))="",0,INDIRECT(ADDRESS(($AN1444-1)*3+$AO1444+5,$AP1444+7))),IF(INDIRECT(ADDRESS(($AN1444-1)*3+$AO1444+5,$AP1444+7))="",0,IF(COUNTIF(INDIRECT(ADDRESS(($AN1444-1)*36+($AO1444-1)*12+6,COLUMN())):INDIRECT(ADDRESS(($AN1444-1)*36+($AO1444-1)*12+$AP1444+4,COLUMN())),INDIRECT(ADDRESS(($AN1444-1)*3+$AO1444+5,$AP1444+7)))&gt;=1,0,INDIRECT(ADDRESS(($AN1444-1)*3+$AO1444+5,$AP1444+7)))))</f>
        <v>0</v>
      </c>
      <c r="AR1444" s="4">
        <f ca="1">COUNTIF(INDIRECT("H"&amp;(ROW()+12*(($AN1444-1)*3+$AO1444)-ROW())/12+5):INDIRECT("S"&amp;(ROW()+12*(($AN1444-1)*3+$AO1444)-ROW())/12+5),AQ1444)</f>
        <v>0</v>
      </c>
      <c r="AU1444" s="4">
        <f ca="1">IF(AND(AQ1444&gt;0,AR1444&gt;0),COUNTIF(AU$6:AU1443,"&gt;0")+1,0)</f>
        <v>0</v>
      </c>
    </row>
    <row r="1445" spans="40:47">
      <c r="AN1445" s="77">
        <v>40</v>
      </c>
      <c r="AO1445" s="77">
        <v>3</v>
      </c>
      <c r="AP1445" s="77">
        <v>12</v>
      </c>
      <c r="AQ1445" s="4">
        <f ca="1">IF($AP1445=1,IF(INDIRECT(ADDRESS(($AN1445-1)*3+$AO1445+5,$AP1445+7))="",0,INDIRECT(ADDRESS(($AN1445-1)*3+$AO1445+5,$AP1445+7))),IF(INDIRECT(ADDRESS(($AN1445-1)*3+$AO1445+5,$AP1445+7))="",0,IF(COUNTIF(INDIRECT(ADDRESS(($AN1445-1)*36+($AO1445-1)*12+6,COLUMN())):INDIRECT(ADDRESS(($AN1445-1)*36+($AO1445-1)*12+$AP1445+4,COLUMN())),INDIRECT(ADDRESS(($AN1445-1)*3+$AO1445+5,$AP1445+7)))&gt;=1,0,INDIRECT(ADDRESS(($AN1445-1)*3+$AO1445+5,$AP1445+7)))))</f>
        <v>0</v>
      </c>
      <c r="AR1445" s="4">
        <f ca="1">COUNTIF(INDIRECT("H"&amp;(ROW()+12*(($AN1445-1)*3+$AO1445)-ROW())/12+5):INDIRECT("S"&amp;(ROW()+12*(($AN1445-1)*3+$AO1445)-ROW())/12+5),AQ1445)</f>
        <v>0</v>
      </c>
      <c r="AU1445" s="4">
        <f ca="1">IF(AND(AQ1445&gt;0,AR1445&gt;0),COUNTIF(AU$6:AU1444,"&gt;0")+1,0)</f>
        <v>0</v>
      </c>
    </row>
    <row r="1446" spans="40:47">
      <c r="AN1446" s="4">
        <v>41</v>
      </c>
      <c r="AO1446" s="4">
        <v>1</v>
      </c>
      <c r="AP1446" s="4">
        <v>1</v>
      </c>
      <c r="AQ1446" s="4">
        <f ca="1">IF($AP1446=1,IF(INDIRECT(ADDRESS(($AN1446-1)*3+$AO1446+5,$AP1446+7))="",0,INDIRECT(ADDRESS(($AN1446-1)*3+$AO1446+5,$AP1446+7))),IF(INDIRECT(ADDRESS(($AN1446-1)*3+$AO1446+5,$AP1446+7))="",0,IF(COUNTIF(INDIRECT(ADDRESS(($AN1446-1)*36+($AO1446-1)*12+6,COLUMN())):INDIRECT(ADDRESS(($AN1446-1)*36+($AO1446-1)*12+$AP1446+4,COLUMN())),INDIRECT(ADDRESS(($AN1446-1)*3+$AO1446+5,$AP1446+7)))&gt;=1,0,INDIRECT(ADDRESS(($AN1446-1)*3+$AO1446+5,$AP1446+7)))))</f>
        <v>0</v>
      </c>
      <c r="AR1446" s="4">
        <f ca="1">COUNTIF(INDIRECT("H"&amp;(ROW()+12*(($AN1446-1)*3+$AO1446)-ROW())/12+5):INDIRECT("S"&amp;(ROW()+12*(($AN1446-1)*3+$AO1446)-ROW())/12+5),AQ1446)</f>
        <v>0</v>
      </c>
      <c r="AU1446" s="4">
        <f ca="1">IF(AND(AQ1446&gt;0,AR1446&gt;0),COUNTIF(AU$6:AU1445,"&gt;0")+1,0)</f>
        <v>0</v>
      </c>
    </row>
    <row r="1447" spans="40:47">
      <c r="AN1447" s="4">
        <v>41</v>
      </c>
      <c r="AO1447" s="4">
        <v>1</v>
      </c>
      <c r="AP1447" s="4">
        <v>2</v>
      </c>
      <c r="AQ1447" s="4">
        <f ca="1">IF($AP1447=1,IF(INDIRECT(ADDRESS(($AN1447-1)*3+$AO1447+5,$AP1447+7))="",0,INDIRECT(ADDRESS(($AN1447-1)*3+$AO1447+5,$AP1447+7))),IF(INDIRECT(ADDRESS(($AN1447-1)*3+$AO1447+5,$AP1447+7))="",0,IF(COUNTIF(INDIRECT(ADDRESS(($AN1447-1)*36+($AO1447-1)*12+6,COLUMN())):INDIRECT(ADDRESS(($AN1447-1)*36+($AO1447-1)*12+$AP1447+4,COLUMN())),INDIRECT(ADDRESS(($AN1447-1)*3+$AO1447+5,$AP1447+7)))&gt;=1,0,INDIRECT(ADDRESS(($AN1447-1)*3+$AO1447+5,$AP1447+7)))))</f>
        <v>0</v>
      </c>
      <c r="AR1447" s="4">
        <f ca="1">COUNTIF(INDIRECT("H"&amp;(ROW()+12*(($AN1447-1)*3+$AO1447)-ROW())/12+5):INDIRECT("S"&amp;(ROW()+12*(($AN1447-1)*3+$AO1447)-ROW())/12+5),AQ1447)</f>
        <v>0</v>
      </c>
      <c r="AU1447" s="4">
        <f ca="1">IF(AND(AQ1447&gt;0,AR1447&gt;0),COUNTIF(AU$6:AU1446,"&gt;0")+1,0)</f>
        <v>0</v>
      </c>
    </row>
    <row r="1448" spans="40:47">
      <c r="AN1448" s="4">
        <v>41</v>
      </c>
      <c r="AO1448" s="4">
        <v>1</v>
      </c>
      <c r="AP1448" s="4">
        <v>3</v>
      </c>
      <c r="AQ1448" s="4">
        <f ca="1">IF($AP1448=1,IF(INDIRECT(ADDRESS(($AN1448-1)*3+$AO1448+5,$AP1448+7))="",0,INDIRECT(ADDRESS(($AN1448-1)*3+$AO1448+5,$AP1448+7))),IF(INDIRECT(ADDRESS(($AN1448-1)*3+$AO1448+5,$AP1448+7))="",0,IF(COUNTIF(INDIRECT(ADDRESS(($AN1448-1)*36+($AO1448-1)*12+6,COLUMN())):INDIRECT(ADDRESS(($AN1448-1)*36+($AO1448-1)*12+$AP1448+4,COLUMN())),INDIRECT(ADDRESS(($AN1448-1)*3+$AO1448+5,$AP1448+7)))&gt;=1,0,INDIRECT(ADDRESS(($AN1448-1)*3+$AO1448+5,$AP1448+7)))))</f>
        <v>0</v>
      </c>
      <c r="AR1448" s="4">
        <f ca="1">COUNTIF(INDIRECT("H"&amp;(ROW()+12*(($AN1448-1)*3+$AO1448)-ROW())/12+5):INDIRECT("S"&amp;(ROW()+12*(($AN1448-1)*3+$AO1448)-ROW())/12+5),AQ1448)</f>
        <v>0</v>
      </c>
      <c r="AU1448" s="4">
        <f ca="1">IF(AND(AQ1448&gt;0,AR1448&gt;0),COUNTIF(AU$6:AU1447,"&gt;0")+1,0)</f>
        <v>0</v>
      </c>
    </row>
    <row r="1449" spans="40:47">
      <c r="AN1449" s="4">
        <v>41</v>
      </c>
      <c r="AO1449" s="4">
        <v>1</v>
      </c>
      <c r="AP1449" s="4">
        <v>4</v>
      </c>
      <c r="AQ1449" s="4">
        <f ca="1">IF($AP1449=1,IF(INDIRECT(ADDRESS(($AN1449-1)*3+$AO1449+5,$AP1449+7))="",0,INDIRECT(ADDRESS(($AN1449-1)*3+$AO1449+5,$AP1449+7))),IF(INDIRECT(ADDRESS(($AN1449-1)*3+$AO1449+5,$AP1449+7))="",0,IF(COUNTIF(INDIRECT(ADDRESS(($AN1449-1)*36+($AO1449-1)*12+6,COLUMN())):INDIRECT(ADDRESS(($AN1449-1)*36+($AO1449-1)*12+$AP1449+4,COLUMN())),INDIRECT(ADDRESS(($AN1449-1)*3+$AO1449+5,$AP1449+7)))&gt;=1,0,INDIRECT(ADDRESS(($AN1449-1)*3+$AO1449+5,$AP1449+7)))))</f>
        <v>0</v>
      </c>
      <c r="AR1449" s="4">
        <f ca="1">COUNTIF(INDIRECT("H"&amp;(ROW()+12*(($AN1449-1)*3+$AO1449)-ROW())/12+5):INDIRECT("S"&amp;(ROW()+12*(($AN1449-1)*3+$AO1449)-ROW())/12+5),AQ1449)</f>
        <v>0</v>
      </c>
      <c r="AU1449" s="4">
        <f ca="1">IF(AND(AQ1449&gt;0,AR1449&gt;0),COUNTIF(AU$6:AU1448,"&gt;0")+1,0)</f>
        <v>0</v>
      </c>
    </row>
    <row r="1450" spans="40:47">
      <c r="AN1450" s="4">
        <v>41</v>
      </c>
      <c r="AO1450" s="4">
        <v>1</v>
      </c>
      <c r="AP1450" s="4">
        <v>5</v>
      </c>
      <c r="AQ1450" s="4">
        <f ca="1">IF($AP1450=1,IF(INDIRECT(ADDRESS(($AN1450-1)*3+$AO1450+5,$AP1450+7))="",0,INDIRECT(ADDRESS(($AN1450-1)*3+$AO1450+5,$AP1450+7))),IF(INDIRECT(ADDRESS(($AN1450-1)*3+$AO1450+5,$AP1450+7))="",0,IF(COUNTIF(INDIRECT(ADDRESS(($AN1450-1)*36+($AO1450-1)*12+6,COLUMN())):INDIRECT(ADDRESS(($AN1450-1)*36+($AO1450-1)*12+$AP1450+4,COLUMN())),INDIRECT(ADDRESS(($AN1450-1)*3+$AO1450+5,$AP1450+7)))&gt;=1,0,INDIRECT(ADDRESS(($AN1450-1)*3+$AO1450+5,$AP1450+7)))))</f>
        <v>0</v>
      </c>
      <c r="AR1450" s="4">
        <f ca="1">COUNTIF(INDIRECT("H"&amp;(ROW()+12*(($AN1450-1)*3+$AO1450)-ROW())/12+5):INDIRECT("S"&amp;(ROW()+12*(($AN1450-1)*3+$AO1450)-ROW())/12+5),AQ1450)</f>
        <v>0</v>
      </c>
      <c r="AU1450" s="4">
        <f ca="1">IF(AND(AQ1450&gt;0,AR1450&gt;0),COUNTIF(AU$6:AU1449,"&gt;0")+1,0)</f>
        <v>0</v>
      </c>
    </row>
    <row r="1451" spans="40:47">
      <c r="AN1451" s="4">
        <v>41</v>
      </c>
      <c r="AO1451" s="4">
        <v>1</v>
      </c>
      <c r="AP1451" s="4">
        <v>6</v>
      </c>
      <c r="AQ1451" s="4">
        <f ca="1">IF($AP1451=1,IF(INDIRECT(ADDRESS(($AN1451-1)*3+$AO1451+5,$AP1451+7))="",0,INDIRECT(ADDRESS(($AN1451-1)*3+$AO1451+5,$AP1451+7))),IF(INDIRECT(ADDRESS(($AN1451-1)*3+$AO1451+5,$AP1451+7))="",0,IF(COUNTIF(INDIRECT(ADDRESS(($AN1451-1)*36+($AO1451-1)*12+6,COLUMN())):INDIRECT(ADDRESS(($AN1451-1)*36+($AO1451-1)*12+$AP1451+4,COLUMN())),INDIRECT(ADDRESS(($AN1451-1)*3+$AO1451+5,$AP1451+7)))&gt;=1,0,INDIRECT(ADDRESS(($AN1451-1)*3+$AO1451+5,$AP1451+7)))))</f>
        <v>0</v>
      </c>
      <c r="AR1451" s="4">
        <f ca="1">COUNTIF(INDIRECT("H"&amp;(ROW()+12*(($AN1451-1)*3+$AO1451)-ROW())/12+5):INDIRECT("S"&amp;(ROW()+12*(($AN1451-1)*3+$AO1451)-ROW())/12+5),AQ1451)</f>
        <v>0</v>
      </c>
      <c r="AU1451" s="4">
        <f ca="1">IF(AND(AQ1451&gt;0,AR1451&gt;0),COUNTIF(AU$6:AU1450,"&gt;0")+1,0)</f>
        <v>0</v>
      </c>
    </row>
    <row r="1452" spans="40:47">
      <c r="AN1452" s="4">
        <v>41</v>
      </c>
      <c r="AO1452" s="4">
        <v>1</v>
      </c>
      <c r="AP1452" s="4">
        <v>7</v>
      </c>
      <c r="AQ1452" s="4">
        <f ca="1">IF($AP1452=1,IF(INDIRECT(ADDRESS(($AN1452-1)*3+$AO1452+5,$AP1452+7))="",0,INDIRECT(ADDRESS(($AN1452-1)*3+$AO1452+5,$AP1452+7))),IF(INDIRECT(ADDRESS(($AN1452-1)*3+$AO1452+5,$AP1452+7))="",0,IF(COUNTIF(INDIRECT(ADDRESS(($AN1452-1)*36+($AO1452-1)*12+6,COLUMN())):INDIRECT(ADDRESS(($AN1452-1)*36+($AO1452-1)*12+$AP1452+4,COLUMN())),INDIRECT(ADDRESS(($AN1452-1)*3+$AO1452+5,$AP1452+7)))&gt;=1,0,INDIRECT(ADDRESS(($AN1452-1)*3+$AO1452+5,$AP1452+7)))))</f>
        <v>0</v>
      </c>
      <c r="AR1452" s="4">
        <f ca="1">COUNTIF(INDIRECT("H"&amp;(ROW()+12*(($AN1452-1)*3+$AO1452)-ROW())/12+5):INDIRECT("S"&amp;(ROW()+12*(($AN1452-1)*3+$AO1452)-ROW())/12+5),AQ1452)</f>
        <v>0</v>
      </c>
      <c r="AU1452" s="4">
        <f ca="1">IF(AND(AQ1452&gt;0,AR1452&gt;0),COUNTIF(AU$6:AU1451,"&gt;0")+1,0)</f>
        <v>0</v>
      </c>
    </row>
    <row r="1453" spans="40:47">
      <c r="AN1453" s="4">
        <v>41</v>
      </c>
      <c r="AO1453" s="4">
        <v>1</v>
      </c>
      <c r="AP1453" s="4">
        <v>8</v>
      </c>
      <c r="AQ1453" s="4">
        <f ca="1">IF($AP1453=1,IF(INDIRECT(ADDRESS(($AN1453-1)*3+$AO1453+5,$AP1453+7))="",0,INDIRECT(ADDRESS(($AN1453-1)*3+$AO1453+5,$AP1453+7))),IF(INDIRECT(ADDRESS(($AN1453-1)*3+$AO1453+5,$AP1453+7))="",0,IF(COUNTIF(INDIRECT(ADDRESS(($AN1453-1)*36+($AO1453-1)*12+6,COLUMN())):INDIRECT(ADDRESS(($AN1453-1)*36+($AO1453-1)*12+$AP1453+4,COLUMN())),INDIRECT(ADDRESS(($AN1453-1)*3+$AO1453+5,$AP1453+7)))&gt;=1,0,INDIRECT(ADDRESS(($AN1453-1)*3+$AO1453+5,$AP1453+7)))))</f>
        <v>0</v>
      </c>
      <c r="AR1453" s="4">
        <f ca="1">COUNTIF(INDIRECT("H"&amp;(ROW()+12*(($AN1453-1)*3+$AO1453)-ROW())/12+5):INDIRECT("S"&amp;(ROW()+12*(($AN1453-1)*3+$AO1453)-ROW())/12+5),AQ1453)</f>
        <v>0</v>
      </c>
      <c r="AU1453" s="4">
        <f ca="1">IF(AND(AQ1453&gt;0,AR1453&gt;0),COUNTIF(AU$6:AU1452,"&gt;0")+1,0)</f>
        <v>0</v>
      </c>
    </row>
    <row r="1454" spans="40:47">
      <c r="AN1454" s="4">
        <v>41</v>
      </c>
      <c r="AO1454" s="4">
        <v>1</v>
      </c>
      <c r="AP1454" s="4">
        <v>9</v>
      </c>
      <c r="AQ1454" s="4">
        <f ca="1">IF($AP1454=1,IF(INDIRECT(ADDRESS(($AN1454-1)*3+$AO1454+5,$AP1454+7))="",0,INDIRECT(ADDRESS(($AN1454-1)*3+$AO1454+5,$AP1454+7))),IF(INDIRECT(ADDRESS(($AN1454-1)*3+$AO1454+5,$AP1454+7))="",0,IF(COUNTIF(INDIRECT(ADDRESS(($AN1454-1)*36+($AO1454-1)*12+6,COLUMN())):INDIRECT(ADDRESS(($AN1454-1)*36+($AO1454-1)*12+$AP1454+4,COLUMN())),INDIRECT(ADDRESS(($AN1454-1)*3+$AO1454+5,$AP1454+7)))&gt;=1,0,INDIRECT(ADDRESS(($AN1454-1)*3+$AO1454+5,$AP1454+7)))))</f>
        <v>0</v>
      </c>
      <c r="AR1454" s="4">
        <f ca="1">COUNTIF(INDIRECT("H"&amp;(ROW()+12*(($AN1454-1)*3+$AO1454)-ROW())/12+5):INDIRECT("S"&amp;(ROW()+12*(($AN1454-1)*3+$AO1454)-ROW())/12+5),AQ1454)</f>
        <v>0</v>
      </c>
      <c r="AU1454" s="4">
        <f ca="1">IF(AND(AQ1454&gt;0,AR1454&gt;0),COUNTIF(AU$6:AU1453,"&gt;0")+1,0)</f>
        <v>0</v>
      </c>
    </row>
    <row r="1455" spans="40:47">
      <c r="AN1455" s="4">
        <v>41</v>
      </c>
      <c r="AO1455" s="4">
        <v>1</v>
      </c>
      <c r="AP1455" s="4">
        <v>10</v>
      </c>
      <c r="AQ1455" s="4">
        <f ca="1">IF($AP1455=1,IF(INDIRECT(ADDRESS(($AN1455-1)*3+$AO1455+5,$AP1455+7))="",0,INDIRECT(ADDRESS(($AN1455-1)*3+$AO1455+5,$AP1455+7))),IF(INDIRECT(ADDRESS(($AN1455-1)*3+$AO1455+5,$AP1455+7))="",0,IF(COUNTIF(INDIRECT(ADDRESS(($AN1455-1)*36+($AO1455-1)*12+6,COLUMN())):INDIRECT(ADDRESS(($AN1455-1)*36+($AO1455-1)*12+$AP1455+4,COLUMN())),INDIRECT(ADDRESS(($AN1455-1)*3+$AO1455+5,$AP1455+7)))&gt;=1,0,INDIRECT(ADDRESS(($AN1455-1)*3+$AO1455+5,$AP1455+7)))))</f>
        <v>0</v>
      </c>
      <c r="AR1455" s="4">
        <f ca="1">COUNTIF(INDIRECT("H"&amp;(ROW()+12*(($AN1455-1)*3+$AO1455)-ROW())/12+5):INDIRECT("S"&amp;(ROW()+12*(($AN1455-1)*3+$AO1455)-ROW())/12+5),AQ1455)</f>
        <v>0</v>
      </c>
      <c r="AU1455" s="4">
        <f ca="1">IF(AND(AQ1455&gt;0,AR1455&gt;0),COUNTIF(AU$6:AU1454,"&gt;0")+1,0)</f>
        <v>0</v>
      </c>
    </row>
    <row r="1456" spans="40:47">
      <c r="AN1456" s="4">
        <v>41</v>
      </c>
      <c r="AO1456" s="4">
        <v>1</v>
      </c>
      <c r="AP1456" s="4">
        <v>11</v>
      </c>
      <c r="AQ1456" s="4">
        <f ca="1">IF($AP1456=1,IF(INDIRECT(ADDRESS(($AN1456-1)*3+$AO1456+5,$AP1456+7))="",0,INDIRECT(ADDRESS(($AN1456-1)*3+$AO1456+5,$AP1456+7))),IF(INDIRECT(ADDRESS(($AN1456-1)*3+$AO1456+5,$AP1456+7))="",0,IF(COUNTIF(INDIRECT(ADDRESS(($AN1456-1)*36+($AO1456-1)*12+6,COLUMN())):INDIRECT(ADDRESS(($AN1456-1)*36+($AO1456-1)*12+$AP1456+4,COLUMN())),INDIRECT(ADDRESS(($AN1456-1)*3+$AO1456+5,$AP1456+7)))&gt;=1,0,INDIRECT(ADDRESS(($AN1456-1)*3+$AO1456+5,$AP1456+7)))))</f>
        <v>0</v>
      </c>
      <c r="AR1456" s="4">
        <f ca="1">COUNTIF(INDIRECT("H"&amp;(ROW()+12*(($AN1456-1)*3+$AO1456)-ROW())/12+5):INDIRECT("S"&amp;(ROW()+12*(($AN1456-1)*3+$AO1456)-ROW())/12+5),AQ1456)</f>
        <v>0</v>
      </c>
      <c r="AU1456" s="4">
        <f ca="1">IF(AND(AQ1456&gt;0,AR1456&gt;0),COUNTIF(AU$6:AU1455,"&gt;0")+1,0)</f>
        <v>0</v>
      </c>
    </row>
    <row r="1457" spans="40:47">
      <c r="AN1457" s="4">
        <v>41</v>
      </c>
      <c r="AO1457" s="4">
        <v>1</v>
      </c>
      <c r="AP1457" s="4">
        <v>12</v>
      </c>
      <c r="AQ1457" s="4">
        <f ca="1">IF($AP1457=1,IF(INDIRECT(ADDRESS(($AN1457-1)*3+$AO1457+5,$AP1457+7))="",0,INDIRECT(ADDRESS(($AN1457-1)*3+$AO1457+5,$AP1457+7))),IF(INDIRECT(ADDRESS(($AN1457-1)*3+$AO1457+5,$AP1457+7))="",0,IF(COUNTIF(INDIRECT(ADDRESS(($AN1457-1)*36+($AO1457-1)*12+6,COLUMN())):INDIRECT(ADDRESS(($AN1457-1)*36+($AO1457-1)*12+$AP1457+4,COLUMN())),INDIRECT(ADDRESS(($AN1457-1)*3+$AO1457+5,$AP1457+7)))&gt;=1,0,INDIRECT(ADDRESS(($AN1457-1)*3+$AO1457+5,$AP1457+7)))))</f>
        <v>0</v>
      </c>
      <c r="AR1457" s="4">
        <f ca="1">COUNTIF(INDIRECT("H"&amp;(ROW()+12*(($AN1457-1)*3+$AO1457)-ROW())/12+5):INDIRECT("S"&amp;(ROW()+12*(($AN1457-1)*3+$AO1457)-ROW())/12+5),AQ1457)</f>
        <v>0</v>
      </c>
      <c r="AU1457" s="4">
        <f ca="1">IF(AND(AQ1457&gt;0,AR1457&gt;0),COUNTIF(AU$6:AU1456,"&gt;0")+1,0)</f>
        <v>0</v>
      </c>
    </row>
    <row r="1458" spans="40:47">
      <c r="AN1458" s="4">
        <v>41</v>
      </c>
      <c r="AO1458" s="4">
        <v>2</v>
      </c>
      <c r="AP1458" s="4">
        <v>1</v>
      </c>
      <c r="AQ1458" s="4">
        <f ca="1">IF($AP1458=1,IF(INDIRECT(ADDRESS(($AN1458-1)*3+$AO1458+5,$AP1458+7))="",0,INDIRECT(ADDRESS(($AN1458-1)*3+$AO1458+5,$AP1458+7))),IF(INDIRECT(ADDRESS(($AN1458-1)*3+$AO1458+5,$AP1458+7))="",0,IF(COUNTIF(INDIRECT(ADDRESS(($AN1458-1)*36+($AO1458-1)*12+6,COLUMN())):INDIRECT(ADDRESS(($AN1458-1)*36+($AO1458-1)*12+$AP1458+4,COLUMN())),INDIRECT(ADDRESS(($AN1458-1)*3+$AO1458+5,$AP1458+7)))&gt;=1,0,INDIRECT(ADDRESS(($AN1458-1)*3+$AO1458+5,$AP1458+7)))))</f>
        <v>0</v>
      </c>
      <c r="AR1458" s="4">
        <f ca="1">COUNTIF(INDIRECT("H"&amp;(ROW()+12*(($AN1458-1)*3+$AO1458)-ROW())/12+5):INDIRECT("S"&amp;(ROW()+12*(($AN1458-1)*3+$AO1458)-ROW())/12+5),AQ1458)</f>
        <v>0</v>
      </c>
      <c r="AU1458" s="4">
        <f ca="1">IF(AND(AQ1458&gt;0,AR1458&gt;0),COUNTIF(AU$6:AU1457,"&gt;0")+1,0)</f>
        <v>0</v>
      </c>
    </row>
    <row r="1459" spans="40:47">
      <c r="AN1459" s="4">
        <v>41</v>
      </c>
      <c r="AO1459" s="4">
        <v>2</v>
      </c>
      <c r="AP1459" s="4">
        <v>2</v>
      </c>
      <c r="AQ1459" s="4">
        <f ca="1">IF($AP1459=1,IF(INDIRECT(ADDRESS(($AN1459-1)*3+$AO1459+5,$AP1459+7))="",0,INDIRECT(ADDRESS(($AN1459-1)*3+$AO1459+5,$AP1459+7))),IF(INDIRECT(ADDRESS(($AN1459-1)*3+$AO1459+5,$AP1459+7))="",0,IF(COUNTIF(INDIRECT(ADDRESS(($AN1459-1)*36+($AO1459-1)*12+6,COLUMN())):INDIRECT(ADDRESS(($AN1459-1)*36+($AO1459-1)*12+$AP1459+4,COLUMN())),INDIRECT(ADDRESS(($AN1459-1)*3+$AO1459+5,$AP1459+7)))&gt;=1,0,INDIRECT(ADDRESS(($AN1459-1)*3+$AO1459+5,$AP1459+7)))))</f>
        <v>0</v>
      </c>
      <c r="AR1459" s="4">
        <f ca="1">COUNTIF(INDIRECT("H"&amp;(ROW()+12*(($AN1459-1)*3+$AO1459)-ROW())/12+5):INDIRECT("S"&amp;(ROW()+12*(($AN1459-1)*3+$AO1459)-ROW())/12+5),AQ1459)</f>
        <v>0</v>
      </c>
      <c r="AU1459" s="4">
        <f ca="1">IF(AND(AQ1459&gt;0,AR1459&gt;0),COUNTIF(AU$6:AU1458,"&gt;0")+1,0)</f>
        <v>0</v>
      </c>
    </row>
    <row r="1460" spans="40:47">
      <c r="AN1460" s="4">
        <v>41</v>
      </c>
      <c r="AO1460" s="4">
        <v>2</v>
      </c>
      <c r="AP1460" s="4">
        <v>3</v>
      </c>
      <c r="AQ1460" s="4">
        <f ca="1">IF($AP1460=1,IF(INDIRECT(ADDRESS(($AN1460-1)*3+$AO1460+5,$AP1460+7))="",0,INDIRECT(ADDRESS(($AN1460-1)*3+$AO1460+5,$AP1460+7))),IF(INDIRECT(ADDRESS(($AN1460-1)*3+$AO1460+5,$AP1460+7))="",0,IF(COUNTIF(INDIRECT(ADDRESS(($AN1460-1)*36+($AO1460-1)*12+6,COLUMN())):INDIRECT(ADDRESS(($AN1460-1)*36+($AO1460-1)*12+$AP1460+4,COLUMN())),INDIRECT(ADDRESS(($AN1460-1)*3+$AO1460+5,$AP1460+7)))&gt;=1,0,INDIRECT(ADDRESS(($AN1460-1)*3+$AO1460+5,$AP1460+7)))))</f>
        <v>0</v>
      </c>
      <c r="AR1460" s="4">
        <f ca="1">COUNTIF(INDIRECT("H"&amp;(ROW()+12*(($AN1460-1)*3+$AO1460)-ROW())/12+5):INDIRECT("S"&amp;(ROW()+12*(($AN1460-1)*3+$AO1460)-ROW())/12+5),AQ1460)</f>
        <v>0</v>
      </c>
      <c r="AU1460" s="4">
        <f ca="1">IF(AND(AQ1460&gt;0,AR1460&gt;0),COUNTIF(AU$6:AU1459,"&gt;0")+1,0)</f>
        <v>0</v>
      </c>
    </row>
    <row r="1461" spans="40:47">
      <c r="AN1461" s="4">
        <v>41</v>
      </c>
      <c r="AO1461" s="4">
        <v>2</v>
      </c>
      <c r="AP1461" s="4">
        <v>4</v>
      </c>
      <c r="AQ1461" s="4">
        <f ca="1">IF($AP1461=1,IF(INDIRECT(ADDRESS(($AN1461-1)*3+$AO1461+5,$AP1461+7))="",0,INDIRECT(ADDRESS(($AN1461-1)*3+$AO1461+5,$AP1461+7))),IF(INDIRECT(ADDRESS(($AN1461-1)*3+$AO1461+5,$AP1461+7))="",0,IF(COUNTIF(INDIRECT(ADDRESS(($AN1461-1)*36+($AO1461-1)*12+6,COLUMN())):INDIRECT(ADDRESS(($AN1461-1)*36+($AO1461-1)*12+$AP1461+4,COLUMN())),INDIRECT(ADDRESS(($AN1461-1)*3+$AO1461+5,$AP1461+7)))&gt;=1,0,INDIRECT(ADDRESS(($AN1461-1)*3+$AO1461+5,$AP1461+7)))))</f>
        <v>0</v>
      </c>
      <c r="AR1461" s="4">
        <f ca="1">COUNTIF(INDIRECT("H"&amp;(ROW()+12*(($AN1461-1)*3+$AO1461)-ROW())/12+5):INDIRECT("S"&amp;(ROW()+12*(($AN1461-1)*3+$AO1461)-ROW())/12+5),AQ1461)</f>
        <v>0</v>
      </c>
      <c r="AU1461" s="4">
        <f ca="1">IF(AND(AQ1461&gt;0,AR1461&gt;0),COUNTIF(AU$6:AU1460,"&gt;0")+1,0)</f>
        <v>0</v>
      </c>
    </row>
    <row r="1462" spans="40:47">
      <c r="AN1462" s="4">
        <v>41</v>
      </c>
      <c r="AO1462" s="4">
        <v>2</v>
      </c>
      <c r="AP1462" s="4">
        <v>5</v>
      </c>
      <c r="AQ1462" s="4">
        <f ca="1">IF($AP1462=1,IF(INDIRECT(ADDRESS(($AN1462-1)*3+$AO1462+5,$AP1462+7))="",0,INDIRECT(ADDRESS(($AN1462-1)*3+$AO1462+5,$AP1462+7))),IF(INDIRECT(ADDRESS(($AN1462-1)*3+$AO1462+5,$AP1462+7))="",0,IF(COUNTIF(INDIRECT(ADDRESS(($AN1462-1)*36+($AO1462-1)*12+6,COLUMN())):INDIRECT(ADDRESS(($AN1462-1)*36+($AO1462-1)*12+$AP1462+4,COLUMN())),INDIRECT(ADDRESS(($AN1462-1)*3+$AO1462+5,$AP1462+7)))&gt;=1,0,INDIRECT(ADDRESS(($AN1462-1)*3+$AO1462+5,$AP1462+7)))))</f>
        <v>0</v>
      </c>
      <c r="AR1462" s="4">
        <f ca="1">COUNTIF(INDIRECT("H"&amp;(ROW()+12*(($AN1462-1)*3+$AO1462)-ROW())/12+5):INDIRECT("S"&amp;(ROW()+12*(($AN1462-1)*3+$AO1462)-ROW())/12+5),AQ1462)</f>
        <v>0</v>
      </c>
      <c r="AU1462" s="4">
        <f ca="1">IF(AND(AQ1462&gt;0,AR1462&gt;0),COUNTIF(AU$6:AU1461,"&gt;0")+1,0)</f>
        <v>0</v>
      </c>
    </row>
    <row r="1463" spans="40:47">
      <c r="AN1463" s="4">
        <v>41</v>
      </c>
      <c r="AO1463" s="4">
        <v>2</v>
      </c>
      <c r="AP1463" s="4">
        <v>6</v>
      </c>
      <c r="AQ1463" s="4">
        <f ca="1">IF($AP1463=1,IF(INDIRECT(ADDRESS(($AN1463-1)*3+$AO1463+5,$AP1463+7))="",0,INDIRECT(ADDRESS(($AN1463-1)*3+$AO1463+5,$AP1463+7))),IF(INDIRECT(ADDRESS(($AN1463-1)*3+$AO1463+5,$AP1463+7))="",0,IF(COUNTIF(INDIRECT(ADDRESS(($AN1463-1)*36+($AO1463-1)*12+6,COLUMN())):INDIRECT(ADDRESS(($AN1463-1)*36+($AO1463-1)*12+$AP1463+4,COLUMN())),INDIRECT(ADDRESS(($AN1463-1)*3+$AO1463+5,$AP1463+7)))&gt;=1,0,INDIRECT(ADDRESS(($AN1463-1)*3+$AO1463+5,$AP1463+7)))))</f>
        <v>0</v>
      </c>
      <c r="AR1463" s="4">
        <f ca="1">COUNTIF(INDIRECT("H"&amp;(ROW()+12*(($AN1463-1)*3+$AO1463)-ROW())/12+5):INDIRECT("S"&amp;(ROW()+12*(($AN1463-1)*3+$AO1463)-ROW())/12+5),AQ1463)</f>
        <v>0</v>
      </c>
      <c r="AU1463" s="4">
        <f ca="1">IF(AND(AQ1463&gt;0,AR1463&gt;0),COUNTIF(AU$6:AU1462,"&gt;0")+1,0)</f>
        <v>0</v>
      </c>
    </row>
    <row r="1464" spans="40:47">
      <c r="AN1464" s="4">
        <v>41</v>
      </c>
      <c r="AO1464" s="4">
        <v>2</v>
      </c>
      <c r="AP1464" s="4">
        <v>7</v>
      </c>
      <c r="AQ1464" s="4">
        <f ca="1">IF($AP1464=1,IF(INDIRECT(ADDRESS(($AN1464-1)*3+$AO1464+5,$AP1464+7))="",0,INDIRECT(ADDRESS(($AN1464-1)*3+$AO1464+5,$AP1464+7))),IF(INDIRECT(ADDRESS(($AN1464-1)*3+$AO1464+5,$AP1464+7))="",0,IF(COUNTIF(INDIRECT(ADDRESS(($AN1464-1)*36+($AO1464-1)*12+6,COLUMN())):INDIRECT(ADDRESS(($AN1464-1)*36+($AO1464-1)*12+$AP1464+4,COLUMN())),INDIRECT(ADDRESS(($AN1464-1)*3+$AO1464+5,$AP1464+7)))&gt;=1,0,INDIRECT(ADDRESS(($AN1464-1)*3+$AO1464+5,$AP1464+7)))))</f>
        <v>0</v>
      </c>
      <c r="AR1464" s="4">
        <f ca="1">COUNTIF(INDIRECT("H"&amp;(ROW()+12*(($AN1464-1)*3+$AO1464)-ROW())/12+5):INDIRECT("S"&amp;(ROW()+12*(($AN1464-1)*3+$AO1464)-ROW())/12+5),AQ1464)</f>
        <v>0</v>
      </c>
      <c r="AU1464" s="4">
        <f ca="1">IF(AND(AQ1464&gt;0,AR1464&gt;0),COUNTIF(AU$6:AU1463,"&gt;0")+1,0)</f>
        <v>0</v>
      </c>
    </row>
    <row r="1465" spans="40:47">
      <c r="AN1465" s="4">
        <v>41</v>
      </c>
      <c r="AO1465" s="4">
        <v>2</v>
      </c>
      <c r="AP1465" s="4">
        <v>8</v>
      </c>
      <c r="AQ1465" s="4">
        <f ca="1">IF($AP1465=1,IF(INDIRECT(ADDRESS(($AN1465-1)*3+$AO1465+5,$AP1465+7))="",0,INDIRECT(ADDRESS(($AN1465-1)*3+$AO1465+5,$AP1465+7))),IF(INDIRECT(ADDRESS(($AN1465-1)*3+$AO1465+5,$AP1465+7))="",0,IF(COUNTIF(INDIRECT(ADDRESS(($AN1465-1)*36+($AO1465-1)*12+6,COLUMN())):INDIRECT(ADDRESS(($AN1465-1)*36+($AO1465-1)*12+$AP1465+4,COLUMN())),INDIRECT(ADDRESS(($AN1465-1)*3+$AO1465+5,$AP1465+7)))&gt;=1,0,INDIRECT(ADDRESS(($AN1465-1)*3+$AO1465+5,$AP1465+7)))))</f>
        <v>0</v>
      </c>
      <c r="AR1465" s="4">
        <f ca="1">COUNTIF(INDIRECT("H"&amp;(ROW()+12*(($AN1465-1)*3+$AO1465)-ROW())/12+5):INDIRECT("S"&amp;(ROW()+12*(($AN1465-1)*3+$AO1465)-ROW())/12+5),AQ1465)</f>
        <v>0</v>
      </c>
      <c r="AU1465" s="4">
        <f ca="1">IF(AND(AQ1465&gt;0,AR1465&gt;0),COUNTIF(AU$6:AU1464,"&gt;0")+1,0)</f>
        <v>0</v>
      </c>
    </row>
    <row r="1466" spans="40:47">
      <c r="AN1466" s="4">
        <v>41</v>
      </c>
      <c r="AO1466" s="4">
        <v>2</v>
      </c>
      <c r="AP1466" s="4">
        <v>9</v>
      </c>
      <c r="AQ1466" s="4">
        <f ca="1">IF($AP1466=1,IF(INDIRECT(ADDRESS(($AN1466-1)*3+$AO1466+5,$AP1466+7))="",0,INDIRECT(ADDRESS(($AN1466-1)*3+$AO1466+5,$AP1466+7))),IF(INDIRECT(ADDRESS(($AN1466-1)*3+$AO1466+5,$AP1466+7))="",0,IF(COUNTIF(INDIRECT(ADDRESS(($AN1466-1)*36+($AO1466-1)*12+6,COLUMN())):INDIRECT(ADDRESS(($AN1466-1)*36+($AO1466-1)*12+$AP1466+4,COLUMN())),INDIRECT(ADDRESS(($AN1466-1)*3+$AO1466+5,$AP1466+7)))&gt;=1,0,INDIRECT(ADDRESS(($AN1466-1)*3+$AO1466+5,$AP1466+7)))))</f>
        <v>0</v>
      </c>
      <c r="AR1466" s="4">
        <f ca="1">COUNTIF(INDIRECT("H"&amp;(ROW()+12*(($AN1466-1)*3+$AO1466)-ROW())/12+5):INDIRECT("S"&amp;(ROW()+12*(($AN1466-1)*3+$AO1466)-ROW())/12+5),AQ1466)</f>
        <v>0</v>
      </c>
      <c r="AU1466" s="4">
        <f ca="1">IF(AND(AQ1466&gt;0,AR1466&gt;0),COUNTIF(AU$6:AU1465,"&gt;0")+1,0)</f>
        <v>0</v>
      </c>
    </row>
    <row r="1467" spans="40:47">
      <c r="AN1467" s="4">
        <v>41</v>
      </c>
      <c r="AO1467" s="4">
        <v>2</v>
      </c>
      <c r="AP1467" s="4">
        <v>10</v>
      </c>
      <c r="AQ1467" s="4">
        <f ca="1">IF($AP1467=1,IF(INDIRECT(ADDRESS(($AN1467-1)*3+$AO1467+5,$AP1467+7))="",0,INDIRECT(ADDRESS(($AN1467-1)*3+$AO1467+5,$AP1467+7))),IF(INDIRECT(ADDRESS(($AN1467-1)*3+$AO1467+5,$AP1467+7))="",0,IF(COUNTIF(INDIRECT(ADDRESS(($AN1467-1)*36+($AO1467-1)*12+6,COLUMN())):INDIRECT(ADDRESS(($AN1467-1)*36+($AO1467-1)*12+$AP1467+4,COLUMN())),INDIRECT(ADDRESS(($AN1467-1)*3+$AO1467+5,$AP1467+7)))&gt;=1,0,INDIRECT(ADDRESS(($AN1467-1)*3+$AO1467+5,$AP1467+7)))))</f>
        <v>0</v>
      </c>
      <c r="AR1467" s="4">
        <f ca="1">COUNTIF(INDIRECT("H"&amp;(ROW()+12*(($AN1467-1)*3+$AO1467)-ROW())/12+5):INDIRECT("S"&amp;(ROW()+12*(($AN1467-1)*3+$AO1467)-ROW())/12+5),AQ1467)</f>
        <v>0</v>
      </c>
      <c r="AU1467" s="4">
        <f ca="1">IF(AND(AQ1467&gt;0,AR1467&gt;0),COUNTIF(AU$6:AU1466,"&gt;0")+1,0)</f>
        <v>0</v>
      </c>
    </row>
    <row r="1468" spans="40:47">
      <c r="AN1468" s="4">
        <v>41</v>
      </c>
      <c r="AO1468" s="4">
        <v>2</v>
      </c>
      <c r="AP1468" s="4">
        <v>11</v>
      </c>
      <c r="AQ1468" s="4">
        <f ca="1">IF($AP1468=1,IF(INDIRECT(ADDRESS(($AN1468-1)*3+$AO1468+5,$AP1468+7))="",0,INDIRECT(ADDRESS(($AN1468-1)*3+$AO1468+5,$AP1468+7))),IF(INDIRECT(ADDRESS(($AN1468-1)*3+$AO1468+5,$AP1468+7))="",0,IF(COUNTIF(INDIRECT(ADDRESS(($AN1468-1)*36+($AO1468-1)*12+6,COLUMN())):INDIRECT(ADDRESS(($AN1468-1)*36+($AO1468-1)*12+$AP1468+4,COLUMN())),INDIRECT(ADDRESS(($AN1468-1)*3+$AO1468+5,$AP1468+7)))&gt;=1,0,INDIRECT(ADDRESS(($AN1468-1)*3+$AO1468+5,$AP1468+7)))))</f>
        <v>0</v>
      </c>
      <c r="AR1468" s="4">
        <f ca="1">COUNTIF(INDIRECT("H"&amp;(ROW()+12*(($AN1468-1)*3+$AO1468)-ROW())/12+5):INDIRECT("S"&amp;(ROW()+12*(($AN1468-1)*3+$AO1468)-ROW())/12+5),AQ1468)</f>
        <v>0</v>
      </c>
      <c r="AU1468" s="4">
        <f ca="1">IF(AND(AQ1468&gt;0,AR1468&gt;0),COUNTIF(AU$6:AU1467,"&gt;0")+1,0)</f>
        <v>0</v>
      </c>
    </row>
    <row r="1469" spans="40:47">
      <c r="AN1469" s="4">
        <v>41</v>
      </c>
      <c r="AO1469" s="4">
        <v>2</v>
      </c>
      <c r="AP1469" s="4">
        <v>12</v>
      </c>
      <c r="AQ1469" s="4">
        <f ca="1">IF($AP1469=1,IF(INDIRECT(ADDRESS(($AN1469-1)*3+$AO1469+5,$AP1469+7))="",0,INDIRECT(ADDRESS(($AN1469-1)*3+$AO1469+5,$AP1469+7))),IF(INDIRECT(ADDRESS(($AN1469-1)*3+$AO1469+5,$AP1469+7))="",0,IF(COUNTIF(INDIRECT(ADDRESS(($AN1469-1)*36+($AO1469-1)*12+6,COLUMN())):INDIRECT(ADDRESS(($AN1469-1)*36+($AO1469-1)*12+$AP1469+4,COLUMN())),INDIRECT(ADDRESS(($AN1469-1)*3+$AO1469+5,$AP1469+7)))&gt;=1,0,INDIRECT(ADDRESS(($AN1469-1)*3+$AO1469+5,$AP1469+7)))))</f>
        <v>0</v>
      </c>
      <c r="AR1469" s="4">
        <f ca="1">COUNTIF(INDIRECT("H"&amp;(ROW()+12*(($AN1469-1)*3+$AO1469)-ROW())/12+5):INDIRECT("S"&amp;(ROW()+12*(($AN1469-1)*3+$AO1469)-ROW())/12+5),AQ1469)</f>
        <v>0</v>
      </c>
      <c r="AU1469" s="4">
        <f ca="1">IF(AND(AQ1469&gt;0,AR1469&gt;0),COUNTIF(AU$6:AU1468,"&gt;0")+1,0)</f>
        <v>0</v>
      </c>
    </row>
    <row r="1470" spans="40:47">
      <c r="AN1470" s="4">
        <v>41</v>
      </c>
      <c r="AO1470" s="4">
        <v>3</v>
      </c>
      <c r="AP1470" s="4">
        <v>1</v>
      </c>
      <c r="AQ1470" s="4">
        <f ca="1">IF($AP1470=1,IF(INDIRECT(ADDRESS(($AN1470-1)*3+$AO1470+5,$AP1470+7))="",0,INDIRECT(ADDRESS(($AN1470-1)*3+$AO1470+5,$AP1470+7))),IF(INDIRECT(ADDRESS(($AN1470-1)*3+$AO1470+5,$AP1470+7))="",0,IF(COUNTIF(INDIRECT(ADDRESS(($AN1470-1)*36+($AO1470-1)*12+6,COLUMN())):INDIRECT(ADDRESS(($AN1470-1)*36+($AO1470-1)*12+$AP1470+4,COLUMN())),INDIRECT(ADDRESS(($AN1470-1)*3+$AO1470+5,$AP1470+7)))&gt;=1,0,INDIRECT(ADDRESS(($AN1470-1)*3+$AO1470+5,$AP1470+7)))))</f>
        <v>0</v>
      </c>
      <c r="AR1470" s="4">
        <f ca="1">COUNTIF(INDIRECT("H"&amp;(ROW()+12*(($AN1470-1)*3+$AO1470)-ROW())/12+5):INDIRECT("S"&amp;(ROW()+12*(($AN1470-1)*3+$AO1470)-ROW())/12+5),AQ1470)</f>
        <v>0</v>
      </c>
      <c r="AU1470" s="4">
        <f ca="1">IF(AND(AQ1470&gt;0,AR1470&gt;0),COUNTIF(AU$6:AU1469,"&gt;0")+1,0)</f>
        <v>0</v>
      </c>
    </row>
    <row r="1471" spans="40:47">
      <c r="AN1471" s="4">
        <v>41</v>
      </c>
      <c r="AO1471" s="4">
        <v>3</v>
      </c>
      <c r="AP1471" s="4">
        <v>2</v>
      </c>
      <c r="AQ1471" s="4">
        <f ca="1">IF($AP1471=1,IF(INDIRECT(ADDRESS(($AN1471-1)*3+$AO1471+5,$AP1471+7))="",0,INDIRECT(ADDRESS(($AN1471-1)*3+$AO1471+5,$AP1471+7))),IF(INDIRECT(ADDRESS(($AN1471-1)*3+$AO1471+5,$AP1471+7))="",0,IF(COUNTIF(INDIRECT(ADDRESS(($AN1471-1)*36+($AO1471-1)*12+6,COLUMN())):INDIRECT(ADDRESS(($AN1471-1)*36+($AO1471-1)*12+$AP1471+4,COLUMN())),INDIRECT(ADDRESS(($AN1471-1)*3+$AO1471+5,$AP1471+7)))&gt;=1,0,INDIRECT(ADDRESS(($AN1471-1)*3+$AO1471+5,$AP1471+7)))))</f>
        <v>0</v>
      </c>
      <c r="AR1471" s="4">
        <f ca="1">COUNTIF(INDIRECT("H"&amp;(ROW()+12*(($AN1471-1)*3+$AO1471)-ROW())/12+5):INDIRECT("S"&amp;(ROW()+12*(($AN1471-1)*3+$AO1471)-ROW())/12+5),AQ1471)</f>
        <v>0</v>
      </c>
      <c r="AU1471" s="4">
        <f ca="1">IF(AND(AQ1471&gt;0,AR1471&gt;0),COUNTIF(AU$6:AU1470,"&gt;0")+1,0)</f>
        <v>0</v>
      </c>
    </row>
    <row r="1472" spans="40:47">
      <c r="AN1472" s="4">
        <v>41</v>
      </c>
      <c r="AO1472" s="4">
        <v>3</v>
      </c>
      <c r="AP1472" s="4">
        <v>3</v>
      </c>
      <c r="AQ1472" s="4">
        <f ca="1">IF($AP1472=1,IF(INDIRECT(ADDRESS(($AN1472-1)*3+$AO1472+5,$AP1472+7))="",0,INDIRECT(ADDRESS(($AN1472-1)*3+$AO1472+5,$AP1472+7))),IF(INDIRECT(ADDRESS(($AN1472-1)*3+$AO1472+5,$AP1472+7))="",0,IF(COUNTIF(INDIRECT(ADDRESS(($AN1472-1)*36+($AO1472-1)*12+6,COLUMN())):INDIRECT(ADDRESS(($AN1472-1)*36+($AO1472-1)*12+$AP1472+4,COLUMN())),INDIRECT(ADDRESS(($AN1472-1)*3+$AO1472+5,$AP1472+7)))&gt;=1,0,INDIRECT(ADDRESS(($AN1472-1)*3+$AO1472+5,$AP1472+7)))))</f>
        <v>0</v>
      </c>
      <c r="AR1472" s="4">
        <f ca="1">COUNTIF(INDIRECT("H"&amp;(ROW()+12*(($AN1472-1)*3+$AO1472)-ROW())/12+5):INDIRECT("S"&amp;(ROW()+12*(($AN1472-1)*3+$AO1472)-ROW())/12+5),AQ1472)</f>
        <v>0</v>
      </c>
      <c r="AU1472" s="4">
        <f ca="1">IF(AND(AQ1472&gt;0,AR1472&gt;0),COUNTIF(AU$6:AU1471,"&gt;0")+1,0)</f>
        <v>0</v>
      </c>
    </row>
    <row r="1473" spans="40:47">
      <c r="AN1473" s="4">
        <v>41</v>
      </c>
      <c r="AO1473" s="4">
        <v>3</v>
      </c>
      <c r="AP1473" s="4">
        <v>4</v>
      </c>
      <c r="AQ1473" s="4">
        <f ca="1">IF($AP1473=1,IF(INDIRECT(ADDRESS(($AN1473-1)*3+$AO1473+5,$AP1473+7))="",0,INDIRECT(ADDRESS(($AN1473-1)*3+$AO1473+5,$AP1473+7))),IF(INDIRECT(ADDRESS(($AN1473-1)*3+$AO1473+5,$AP1473+7))="",0,IF(COUNTIF(INDIRECT(ADDRESS(($AN1473-1)*36+($AO1473-1)*12+6,COLUMN())):INDIRECT(ADDRESS(($AN1473-1)*36+($AO1473-1)*12+$AP1473+4,COLUMN())),INDIRECT(ADDRESS(($AN1473-1)*3+$AO1473+5,$AP1473+7)))&gt;=1,0,INDIRECT(ADDRESS(($AN1473-1)*3+$AO1473+5,$AP1473+7)))))</f>
        <v>0</v>
      </c>
      <c r="AR1473" s="4">
        <f ca="1">COUNTIF(INDIRECT("H"&amp;(ROW()+12*(($AN1473-1)*3+$AO1473)-ROW())/12+5):INDIRECT("S"&amp;(ROW()+12*(($AN1473-1)*3+$AO1473)-ROW())/12+5),AQ1473)</f>
        <v>0</v>
      </c>
      <c r="AU1473" s="4">
        <f ca="1">IF(AND(AQ1473&gt;0,AR1473&gt;0),COUNTIF(AU$6:AU1472,"&gt;0")+1,0)</f>
        <v>0</v>
      </c>
    </row>
    <row r="1474" spans="40:47">
      <c r="AN1474" s="4">
        <v>41</v>
      </c>
      <c r="AO1474" s="4">
        <v>3</v>
      </c>
      <c r="AP1474" s="4">
        <v>5</v>
      </c>
      <c r="AQ1474" s="4">
        <f ca="1">IF($AP1474=1,IF(INDIRECT(ADDRESS(($AN1474-1)*3+$AO1474+5,$AP1474+7))="",0,INDIRECT(ADDRESS(($AN1474-1)*3+$AO1474+5,$AP1474+7))),IF(INDIRECT(ADDRESS(($AN1474-1)*3+$AO1474+5,$AP1474+7))="",0,IF(COUNTIF(INDIRECT(ADDRESS(($AN1474-1)*36+($AO1474-1)*12+6,COLUMN())):INDIRECT(ADDRESS(($AN1474-1)*36+($AO1474-1)*12+$AP1474+4,COLUMN())),INDIRECT(ADDRESS(($AN1474-1)*3+$AO1474+5,$AP1474+7)))&gt;=1,0,INDIRECT(ADDRESS(($AN1474-1)*3+$AO1474+5,$AP1474+7)))))</f>
        <v>0</v>
      </c>
      <c r="AR1474" s="4">
        <f ca="1">COUNTIF(INDIRECT("H"&amp;(ROW()+12*(($AN1474-1)*3+$AO1474)-ROW())/12+5):INDIRECT("S"&amp;(ROW()+12*(($AN1474-1)*3+$AO1474)-ROW())/12+5),AQ1474)</f>
        <v>0</v>
      </c>
      <c r="AU1474" s="4">
        <f ca="1">IF(AND(AQ1474&gt;0,AR1474&gt;0),COUNTIF(AU$6:AU1473,"&gt;0")+1,0)</f>
        <v>0</v>
      </c>
    </row>
    <row r="1475" spans="40:47">
      <c r="AN1475" s="4">
        <v>41</v>
      </c>
      <c r="AO1475" s="4">
        <v>3</v>
      </c>
      <c r="AP1475" s="4">
        <v>6</v>
      </c>
      <c r="AQ1475" s="4">
        <f ca="1">IF($AP1475=1,IF(INDIRECT(ADDRESS(($AN1475-1)*3+$AO1475+5,$AP1475+7))="",0,INDIRECT(ADDRESS(($AN1475-1)*3+$AO1475+5,$AP1475+7))),IF(INDIRECT(ADDRESS(($AN1475-1)*3+$AO1475+5,$AP1475+7))="",0,IF(COUNTIF(INDIRECT(ADDRESS(($AN1475-1)*36+($AO1475-1)*12+6,COLUMN())):INDIRECT(ADDRESS(($AN1475-1)*36+($AO1475-1)*12+$AP1475+4,COLUMN())),INDIRECT(ADDRESS(($AN1475-1)*3+$AO1475+5,$AP1475+7)))&gt;=1,0,INDIRECT(ADDRESS(($AN1475-1)*3+$AO1475+5,$AP1475+7)))))</f>
        <v>0</v>
      </c>
      <c r="AR1475" s="4">
        <f ca="1">COUNTIF(INDIRECT("H"&amp;(ROW()+12*(($AN1475-1)*3+$AO1475)-ROW())/12+5):INDIRECT("S"&amp;(ROW()+12*(($AN1475-1)*3+$AO1475)-ROW())/12+5),AQ1475)</f>
        <v>0</v>
      </c>
      <c r="AU1475" s="4">
        <f ca="1">IF(AND(AQ1475&gt;0,AR1475&gt;0),COUNTIF(AU$6:AU1474,"&gt;0")+1,0)</f>
        <v>0</v>
      </c>
    </row>
    <row r="1476" spans="40:47">
      <c r="AN1476" s="4">
        <v>41</v>
      </c>
      <c r="AO1476" s="4">
        <v>3</v>
      </c>
      <c r="AP1476" s="4">
        <v>7</v>
      </c>
      <c r="AQ1476" s="4">
        <f ca="1">IF($AP1476=1,IF(INDIRECT(ADDRESS(($AN1476-1)*3+$AO1476+5,$AP1476+7))="",0,INDIRECT(ADDRESS(($AN1476-1)*3+$AO1476+5,$AP1476+7))),IF(INDIRECT(ADDRESS(($AN1476-1)*3+$AO1476+5,$AP1476+7))="",0,IF(COUNTIF(INDIRECT(ADDRESS(($AN1476-1)*36+($AO1476-1)*12+6,COLUMN())):INDIRECT(ADDRESS(($AN1476-1)*36+($AO1476-1)*12+$AP1476+4,COLUMN())),INDIRECT(ADDRESS(($AN1476-1)*3+$AO1476+5,$AP1476+7)))&gt;=1,0,INDIRECT(ADDRESS(($AN1476-1)*3+$AO1476+5,$AP1476+7)))))</f>
        <v>0</v>
      </c>
      <c r="AR1476" s="4">
        <f ca="1">COUNTIF(INDIRECT("H"&amp;(ROW()+12*(($AN1476-1)*3+$AO1476)-ROW())/12+5):INDIRECT("S"&amp;(ROW()+12*(($AN1476-1)*3+$AO1476)-ROW())/12+5),AQ1476)</f>
        <v>0</v>
      </c>
      <c r="AU1476" s="4">
        <f ca="1">IF(AND(AQ1476&gt;0,AR1476&gt;0),COUNTIF(AU$6:AU1475,"&gt;0")+1,0)</f>
        <v>0</v>
      </c>
    </row>
    <row r="1477" spans="40:47">
      <c r="AN1477" s="4">
        <v>41</v>
      </c>
      <c r="AO1477" s="4">
        <v>3</v>
      </c>
      <c r="AP1477" s="4">
        <v>8</v>
      </c>
      <c r="AQ1477" s="4">
        <f ca="1">IF($AP1477=1,IF(INDIRECT(ADDRESS(($AN1477-1)*3+$AO1477+5,$AP1477+7))="",0,INDIRECT(ADDRESS(($AN1477-1)*3+$AO1477+5,$AP1477+7))),IF(INDIRECT(ADDRESS(($AN1477-1)*3+$AO1477+5,$AP1477+7))="",0,IF(COUNTIF(INDIRECT(ADDRESS(($AN1477-1)*36+($AO1477-1)*12+6,COLUMN())):INDIRECT(ADDRESS(($AN1477-1)*36+($AO1477-1)*12+$AP1477+4,COLUMN())),INDIRECT(ADDRESS(($AN1477-1)*3+$AO1477+5,$AP1477+7)))&gt;=1,0,INDIRECT(ADDRESS(($AN1477-1)*3+$AO1477+5,$AP1477+7)))))</f>
        <v>0</v>
      </c>
      <c r="AR1477" s="4">
        <f ca="1">COUNTIF(INDIRECT("H"&amp;(ROW()+12*(($AN1477-1)*3+$AO1477)-ROW())/12+5):INDIRECT("S"&amp;(ROW()+12*(($AN1477-1)*3+$AO1477)-ROW())/12+5),AQ1477)</f>
        <v>0</v>
      </c>
      <c r="AU1477" s="4">
        <f ca="1">IF(AND(AQ1477&gt;0,AR1477&gt;0),COUNTIF(AU$6:AU1476,"&gt;0")+1,0)</f>
        <v>0</v>
      </c>
    </row>
    <row r="1478" spans="40:47">
      <c r="AN1478" s="4">
        <v>41</v>
      </c>
      <c r="AO1478" s="4">
        <v>3</v>
      </c>
      <c r="AP1478" s="4">
        <v>9</v>
      </c>
      <c r="AQ1478" s="4">
        <f ca="1">IF($AP1478=1,IF(INDIRECT(ADDRESS(($AN1478-1)*3+$AO1478+5,$AP1478+7))="",0,INDIRECT(ADDRESS(($AN1478-1)*3+$AO1478+5,$AP1478+7))),IF(INDIRECT(ADDRESS(($AN1478-1)*3+$AO1478+5,$AP1478+7))="",0,IF(COUNTIF(INDIRECT(ADDRESS(($AN1478-1)*36+($AO1478-1)*12+6,COLUMN())):INDIRECT(ADDRESS(($AN1478-1)*36+($AO1478-1)*12+$AP1478+4,COLUMN())),INDIRECT(ADDRESS(($AN1478-1)*3+$AO1478+5,$AP1478+7)))&gt;=1,0,INDIRECT(ADDRESS(($AN1478-1)*3+$AO1478+5,$AP1478+7)))))</f>
        <v>0</v>
      </c>
      <c r="AR1478" s="4">
        <f ca="1">COUNTIF(INDIRECT("H"&amp;(ROW()+12*(($AN1478-1)*3+$AO1478)-ROW())/12+5):INDIRECT("S"&amp;(ROW()+12*(($AN1478-1)*3+$AO1478)-ROW())/12+5),AQ1478)</f>
        <v>0</v>
      </c>
      <c r="AU1478" s="4">
        <f ca="1">IF(AND(AQ1478&gt;0,AR1478&gt;0),COUNTIF(AU$6:AU1477,"&gt;0")+1,0)</f>
        <v>0</v>
      </c>
    </row>
    <row r="1479" spans="40:47">
      <c r="AN1479" s="4">
        <v>41</v>
      </c>
      <c r="AO1479" s="4">
        <v>3</v>
      </c>
      <c r="AP1479" s="4">
        <v>10</v>
      </c>
      <c r="AQ1479" s="4">
        <f ca="1">IF($AP1479=1,IF(INDIRECT(ADDRESS(($AN1479-1)*3+$AO1479+5,$AP1479+7))="",0,INDIRECT(ADDRESS(($AN1479-1)*3+$AO1479+5,$AP1479+7))),IF(INDIRECT(ADDRESS(($AN1479-1)*3+$AO1479+5,$AP1479+7))="",0,IF(COUNTIF(INDIRECT(ADDRESS(($AN1479-1)*36+($AO1479-1)*12+6,COLUMN())):INDIRECT(ADDRESS(($AN1479-1)*36+($AO1479-1)*12+$AP1479+4,COLUMN())),INDIRECT(ADDRESS(($AN1479-1)*3+$AO1479+5,$AP1479+7)))&gt;=1,0,INDIRECT(ADDRESS(($AN1479-1)*3+$AO1479+5,$AP1479+7)))))</f>
        <v>0</v>
      </c>
      <c r="AR1479" s="4">
        <f ca="1">COUNTIF(INDIRECT("H"&amp;(ROW()+12*(($AN1479-1)*3+$AO1479)-ROW())/12+5):INDIRECT("S"&amp;(ROW()+12*(($AN1479-1)*3+$AO1479)-ROW())/12+5),AQ1479)</f>
        <v>0</v>
      </c>
      <c r="AU1479" s="4">
        <f ca="1">IF(AND(AQ1479&gt;0,AR1479&gt;0),COUNTIF(AU$6:AU1478,"&gt;0")+1,0)</f>
        <v>0</v>
      </c>
    </row>
    <row r="1480" spans="40:47">
      <c r="AN1480" s="4">
        <v>41</v>
      </c>
      <c r="AO1480" s="4">
        <v>3</v>
      </c>
      <c r="AP1480" s="4">
        <v>11</v>
      </c>
      <c r="AQ1480" s="4">
        <f ca="1">IF($AP1480=1,IF(INDIRECT(ADDRESS(($AN1480-1)*3+$AO1480+5,$AP1480+7))="",0,INDIRECT(ADDRESS(($AN1480-1)*3+$AO1480+5,$AP1480+7))),IF(INDIRECT(ADDRESS(($AN1480-1)*3+$AO1480+5,$AP1480+7))="",0,IF(COUNTIF(INDIRECT(ADDRESS(($AN1480-1)*36+($AO1480-1)*12+6,COLUMN())):INDIRECT(ADDRESS(($AN1480-1)*36+($AO1480-1)*12+$AP1480+4,COLUMN())),INDIRECT(ADDRESS(($AN1480-1)*3+$AO1480+5,$AP1480+7)))&gt;=1,0,INDIRECT(ADDRESS(($AN1480-1)*3+$AO1480+5,$AP1480+7)))))</f>
        <v>0</v>
      </c>
      <c r="AR1480" s="4">
        <f ca="1">COUNTIF(INDIRECT("H"&amp;(ROW()+12*(($AN1480-1)*3+$AO1480)-ROW())/12+5):INDIRECT("S"&amp;(ROW()+12*(($AN1480-1)*3+$AO1480)-ROW())/12+5),AQ1480)</f>
        <v>0</v>
      </c>
      <c r="AU1480" s="4">
        <f ca="1">IF(AND(AQ1480&gt;0,AR1480&gt;0),COUNTIF(AU$6:AU1479,"&gt;0")+1,0)</f>
        <v>0</v>
      </c>
    </row>
    <row r="1481" spans="40:47">
      <c r="AN1481" s="77">
        <v>41</v>
      </c>
      <c r="AO1481" s="77">
        <v>3</v>
      </c>
      <c r="AP1481" s="77">
        <v>12</v>
      </c>
      <c r="AQ1481" s="4">
        <f ca="1">IF($AP1481=1,IF(INDIRECT(ADDRESS(($AN1481-1)*3+$AO1481+5,$AP1481+7))="",0,INDIRECT(ADDRESS(($AN1481-1)*3+$AO1481+5,$AP1481+7))),IF(INDIRECT(ADDRESS(($AN1481-1)*3+$AO1481+5,$AP1481+7))="",0,IF(COUNTIF(INDIRECT(ADDRESS(($AN1481-1)*36+($AO1481-1)*12+6,COLUMN())):INDIRECT(ADDRESS(($AN1481-1)*36+($AO1481-1)*12+$AP1481+4,COLUMN())),INDIRECT(ADDRESS(($AN1481-1)*3+$AO1481+5,$AP1481+7)))&gt;=1,0,INDIRECT(ADDRESS(($AN1481-1)*3+$AO1481+5,$AP1481+7)))))</f>
        <v>0</v>
      </c>
      <c r="AR1481" s="4">
        <f ca="1">COUNTIF(INDIRECT("H"&amp;(ROW()+12*(($AN1481-1)*3+$AO1481)-ROW())/12+5):INDIRECT("S"&amp;(ROW()+12*(($AN1481-1)*3+$AO1481)-ROW())/12+5),AQ1481)</f>
        <v>0</v>
      </c>
      <c r="AU1481" s="4">
        <f ca="1">IF(AND(AQ1481&gt;0,AR1481&gt;0),COUNTIF(AU$6:AU1480,"&gt;0")+1,0)</f>
        <v>0</v>
      </c>
    </row>
    <row r="1482" spans="40:47">
      <c r="AN1482" s="4">
        <v>42</v>
      </c>
      <c r="AO1482" s="4">
        <v>1</v>
      </c>
      <c r="AP1482" s="4">
        <v>1</v>
      </c>
      <c r="AQ1482" s="4">
        <f ca="1">IF($AP1482=1,IF(INDIRECT(ADDRESS(($AN1482-1)*3+$AO1482+5,$AP1482+7))="",0,INDIRECT(ADDRESS(($AN1482-1)*3+$AO1482+5,$AP1482+7))),IF(INDIRECT(ADDRESS(($AN1482-1)*3+$AO1482+5,$AP1482+7))="",0,IF(COUNTIF(INDIRECT(ADDRESS(($AN1482-1)*36+($AO1482-1)*12+6,COLUMN())):INDIRECT(ADDRESS(($AN1482-1)*36+($AO1482-1)*12+$AP1482+4,COLUMN())),INDIRECT(ADDRESS(($AN1482-1)*3+$AO1482+5,$AP1482+7)))&gt;=1,0,INDIRECT(ADDRESS(($AN1482-1)*3+$AO1482+5,$AP1482+7)))))</f>
        <v>0</v>
      </c>
      <c r="AR1482" s="4">
        <f ca="1">COUNTIF(INDIRECT("H"&amp;(ROW()+12*(($AN1482-1)*3+$AO1482)-ROW())/12+5):INDIRECT("S"&amp;(ROW()+12*(($AN1482-1)*3+$AO1482)-ROW())/12+5),AQ1482)</f>
        <v>0</v>
      </c>
      <c r="AU1482" s="4">
        <f ca="1">IF(AND(AQ1482&gt;0,AR1482&gt;0),COUNTIF(AU$6:AU1481,"&gt;0")+1,0)</f>
        <v>0</v>
      </c>
    </row>
    <row r="1483" spans="40:47">
      <c r="AN1483" s="4">
        <v>42</v>
      </c>
      <c r="AO1483" s="4">
        <v>1</v>
      </c>
      <c r="AP1483" s="4">
        <v>2</v>
      </c>
      <c r="AQ1483" s="4">
        <f ca="1">IF($AP1483=1,IF(INDIRECT(ADDRESS(($AN1483-1)*3+$AO1483+5,$AP1483+7))="",0,INDIRECT(ADDRESS(($AN1483-1)*3+$AO1483+5,$AP1483+7))),IF(INDIRECT(ADDRESS(($AN1483-1)*3+$AO1483+5,$AP1483+7))="",0,IF(COUNTIF(INDIRECT(ADDRESS(($AN1483-1)*36+($AO1483-1)*12+6,COLUMN())):INDIRECT(ADDRESS(($AN1483-1)*36+($AO1483-1)*12+$AP1483+4,COLUMN())),INDIRECT(ADDRESS(($AN1483-1)*3+$AO1483+5,$AP1483+7)))&gt;=1,0,INDIRECT(ADDRESS(($AN1483-1)*3+$AO1483+5,$AP1483+7)))))</f>
        <v>0</v>
      </c>
      <c r="AR1483" s="4">
        <f ca="1">COUNTIF(INDIRECT("H"&amp;(ROW()+12*(($AN1483-1)*3+$AO1483)-ROW())/12+5):INDIRECT("S"&amp;(ROW()+12*(($AN1483-1)*3+$AO1483)-ROW())/12+5),AQ1483)</f>
        <v>0</v>
      </c>
      <c r="AU1483" s="4">
        <f ca="1">IF(AND(AQ1483&gt;0,AR1483&gt;0),COUNTIF(AU$6:AU1482,"&gt;0")+1,0)</f>
        <v>0</v>
      </c>
    </row>
    <row r="1484" spans="40:47">
      <c r="AN1484" s="4">
        <v>42</v>
      </c>
      <c r="AO1484" s="4">
        <v>1</v>
      </c>
      <c r="AP1484" s="4">
        <v>3</v>
      </c>
      <c r="AQ1484" s="4">
        <f ca="1">IF($AP1484=1,IF(INDIRECT(ADDRESS(($AN1484-1)*3+$AO1484+5,$AP1484+7))="",0,INDIRECT(ADDRESS(($AN1484-1)*3+$AO1484+5,$AP1484+7))),IF(INDIRECT(ADDRESS(($AN1484-1)*3+$AO1484+5,$AP1484+7))="",0,IF(COUNTIF(INDIRECT(ADDRESS(($AN1484-1)*36+($AO1484-1)*12+6,COLUMN())):INDIRECT(ADDRESS(($AN1484-1)*36+($AO1484-1)*12+$AP1484+4,COLUMN())),INDIRECT(ADDRESS(($AN1484-1)*3+$AO1484+5,$AP1484+7)))&gt;=1,0,INDIRECT(ADDRESS(($AN1484-1)*3+$AO1484+5,$AP1484+7)))))</f>
        <v>0</v>
      </c>
      <c r="AR1484" s="4">
        <f ca="1">COUNTIF(INDIRECT("H"&amp;(ROW()+12*(($AN1484-1)*3+$AO1484)-ROW())/12+5):INDIRECT("S"&amp;(ROW()+12*(($AN1484-1)*3+$AO1484)-ROW())/12+5),AQ1484)</f>
        <v>0</v>
      </c>
      <c r="AU1484" s="4">
        <f ca="1">IF(AND(AQ1484&gt;0,AR1484&gt;0),COUNTIF(AU$6:AU1483,"&gt;0")+1,0)</f>
        <v>0</v>
      </c>
    </row>
    <row r="1485" spans="40:47">
      <c r="AN1485" s="4">
        <v>42</v>
      </c>
      <c r="AO1485" s="4">
        <v>1</v>
      </c>
      <c r="AP1485" s="4">
        <v>4</v>
      </c>
      <c r="AQ1485" s="4">
        <f ca="1">IF($AP1485=1,IF(INDIRECT(ADDRESS(($AN1485-1)*3+$AO1485+5,$AP1485+7))="",0,INDIRECT(ADDRESS(($AN1485-1)*3+$AO1485+5,$AP1485+7))),IF(INDIRECT(ADDRESS(($AN1485-1)*3+$AO1485+5,$AP1485+7))="",0,IF(COUNTIF(INDIRECT(ADDRESS(($AN1485-1)*36+($AO1485-1)*12+6,COLUMN())):INDIRECT(ADDRESS(($AN1485-1)*36+($AO1485-1)*12+$AP1485+4,COLUMN())),INDIRECT(ADDRESS(($AN1485-1)*3+$AO1485+5,$AP1485+7)))&gt;=1,0,INDIRECT(ADDRESS(($AN1485-1)*3+$AO1485+5,$AP1485+7)))))</f>
        <v>0</v>
      </c>
      <c r="AR1485" s="4">
        <f ca="1">COUNTIF(INDIRECT("H"&amp;(ROW()+12*(($AN1485-1)*3+$AO1485)-ROW())/12+5):INDIRECT("S"&amp;(ROW()+12*(($AN1485-1)*3+$AO1485)-ROW())/12+5),AQ1485)</f>
        <v>0</v>
      </c>
      <c r="AU1485" s="4">
        <f ca="1">IF(AND(AQ1485&gt;0,AR1485&gt;0),COUNTIF(AU$6:AU1484,"&gt;0")+1,0)</f>
        <v>0</v>
      </c>
    </row>
    <row r="1486" spans="40:47">
      <c r="AN1486" s="4">
        <v>42</v>
      </c>
      <c r="AO1486" s="4">
        <v>1</v>
      </c>
      <c r="AP1486" s="4">
        <v>5</v>
      </c>
      <c r="AQ1486" s="4">
        <f ca="1">IF($AP1486=1,IF(INDIRECT(ADDRESS(($AN1486-1)*3+$AO1486+5,$AP1486+7))="",0,INDIRECT(ADDRESS(($AN1486-1)*3+$AO1486+5,$AP1486+7))),IF(INDIRECT(ADDRESS(($AN1486-1)*3+$AO1486+5,$AP1486+7))="",0,IF(COUNTIF(INDIRECT(ADDRESS(($AN1486-1)*36+($AO1486-1)*12+6,COLUMN())):INDIRECT(ADDRESS(($AN1486-1)*36+($AO1486-1)*12+$AP1486+4,COLUMN())),INDIRECT(ADDRESS(($AN1486-1)*3+$AO1486+5,$AP1486+7)))&gt;=1,0,INDIRECT(ADDRESS(($AN1486-1)*3+$AO1486+5,$AP1486+7)))))</f>
        <v>0</v>
      </c>
      <c r="AR1486" s="4">
        <f ca="1">COUNTIF(INDIRECT("H"&amp;(ROW()+12*(($AN1486-1)*3+$AO1486)-ROW())/12+5):INDIRECT("S"&amp;(ROW()+12*(($AN1486-1)*3+$AO1486)-ROW())/12+5),AQ1486)</f>
        <v>0</v>
      </c>
      <c r="AU1486" s="4">
        <f ca="1">IF(AND(AQ1486&gt;0,AR1486&gt;0),COUNTIF(AU$6:AU1485,"&gt;0")+1,0)</f>
        <v>0</v>
      </c>
    </row>
    <row r="1487" spans="40:47">
      <c r="AN1487" s="4">
        <v>42</v>
      </c>
      <c r="AO1487" s="4">
        <v>1</v>
      </c>
      <c r="AP1487" s="4">
        <v>6</v>
      </c>
      <c r="AQ1487" s="4">
        <f ca="1">IF($AP1487=1,IF(INDIRECT(ADDRESS(($AN1487-1)*3+$AO1487+5,$AP1487+7))="",0,INDIRECT(ADDRESS(($AN1487-1)*3+$AO1487+5,$AP1487+7))),IF(INDIRECT(ADDRESS(($AN1487-1)*3+$AO1487+5,$AP1487+7))="",0,IF(COUNTIF(INDIRECT(ADDRESS(($AN1487-1)*36+($AO1487-1)*12+6,COLUMN())):INDIRECT(ADDRESS(($AN1487-1)*36+($AO1487-1)*12+$AP1487+4,COLUMN())),INDIRECT(ADDRESS(($AN1487-1)*3+$AO1487+5,$AP1487+7)))&gt;=1,0,INDIRECT(ADDRESS(($AN1487-1)*3+$AO1487+5,$AP1487+7)))))</f>
        <v>0</v>
      </c>
      <c r="AR1487" s="4">
        <f ca="1">COUNTIF(INDIRECT("H"&amp;(ROW()+12*(($AN1487-1)*3+$AO1487)-ROW())/12+5):INDIRECT("S"&amp;(ROW()+12*(($AN1487-1)*3+$AO1487)-ROW())/12+5),AQ1487)</f>
        <v>0</v>
      </c>
      <c r="AU1487" s="4">
        <f ca="1">IF(AND(AQ1487&gt;0,AR1487&gt;0),COUNTIF(AU$6:AU1486,"&gt;0")+1,0)</f>
        <v>0</v>
      </c>
    </row>
    <row r="1488" spans="40:47">
      <c r="AN1488" s="4">
        <v>42</v>
      </c>
      <c r="AO1488" s="4">
        <v>1</v>
      </c>
      <c r="AP1488" s="4">
        <v>7</v>
      </c>
      <c r="AQ1488" s="4">
        <f ca="1">IF($AP1488=1,IF(INDIRECT(ADDRESS(($AN1488-1)*3+$AO1488+5,$AP1488+7))="",0,INDIRECT(ADDRESS(($AN1488-1)*3+$AO1488+5,$AP1488+7))),IF(INDIRECT(ADDRESS(($AN1488-1)*3+$AO1488+5,$AP1488+7))="",0,IF(COUNTIF(INDIRECT(ADDRESS(($AN1488-1)*36+($AO1488-1)*12+6,COLUMN())):INDIRECT(ADDRESS(($AN1488-1)*36+($AO1488-1)*12+$AP1488+4,COLUMN())),INDIRECT(ADDRESS(($AN1488-1)*3+$AO1488+5,$AP1488+7)))&gt;=1,0,INDIRECT(ADDRESS(($AN1488-1)*3+$AO1488+5,$AP1488+7)))))</f>
        <v>0</v>
      </c>
      <c r="AR1488" s="4">
        <f ca="1">COUNTIF(INDIRECT("H"&amp;(ROW()+12*(($AN1488-1)*3+$AO1488)-ROW())/12+5):INDIRECT("S"&amp;(ROW()+12*(($AN1488-1)*3+$AO1488)-ROW())/12+5),AQ1488)</f>
        <v>0</v>
      </c>
      <c r="AU1488" s="4">
        <f ca="1">IF(AND(AQ1488&gt;0,AR1488&gt;0),COUNTIF(AU$6:AU1487,"&gt;0")+1,0)</f>
        <v>0</v>
      </c>
    </row>
    <row r="1489" spans="40:47">
      <c r="AN1489" s="4">
        <v>42</v>
      </c>
      <c r="AO1489" s="4">
        <v>1</v>
      </c>
      <c r="AP1489" s="4">
        <v>8</v>
      </c>
      <c r="AQ1489" s="4">
        <f ca="1">IF($AP1489=1,IF(INDIRECT(ADDRESS(($AN1489-1)*3+$AO1489+5,$AP1489+7))="",0,INDIRECT(ADDRESS(($AN1489-1)*3+$AO1489+5,$AP1489+7))),IF(INDIRECT(ADDRESS(($AN1489-1)*3+$AO1489+5,$AP1489+7))="",0,IF(COUNTIF(INDIRECT(ADDRESS(($AN1489-1)*36+($AO1489-1)*12+6,COLUMN())):INDIRECT(ADDRESS(($AN1489-1)*36+($AO1489-1)*12+$AP1489+4,COLUMN())),INDIRECT(ADDRESS(($AN1489-1)*3+$AO1489+5,$AP1489+7)))&gt;=1,0,INDIRECT(ADDRESS(($AN1489-1)*3+$AO1489+5,$AP1489+7)))))</f>
        <v>0</v>
      </c>
      <c r="AR1489" s="4">
        <f ca="1">COUNTIF(INDIRECT("H"&amp;(ROW()+12*(($AN1489-1)*3+$AO1489)-ROW())/12+5):INDIRECT("S"&amp;(ROW()+12*(($AN1489-1)*3+$AO1489)-ROW())/12+5),AQ1489)</f>
        <v>0</v>
      </c>
      <c r="AU1489" s="4">
        <f ca="1">IF(AND(AQ1489&gt;0,AR1489&gt;0),COUNTIF(AU$6:AU1488,"&gt;0")+1,0)</f>
        <v>0</v>
      </c>
    </row>
    <row r="1490" spans="40:47">
      <c r="AN1490" s="4">
        <v>42</v>
      </c>
      <c r="AO1490" s="4">
        <v>1</v>
      </c>
      <c r="AP1490" s="4">
        <v>9</v>
      </c>
      <c r="AQ1490" s="4">
        <f ca="1">IF($AP1490=1,IF(INDIRECT(ADDRESS(($AN1490-1)*3+$AO1490+5,$AP1490+7))="",0,INDIRECT(ADDRESS(($AN1490-1)*3+$AO1490+5,$AP1490+7))),IF(INDIRECT(ADDRESS(($AN1490-1)*3+$AO1490+5,$AP1490+7))="",0,IF(COUNTIF(INDIRECT(ADDRESS(($AN1490-1)*36+($AO1490-1)*12+6,COLUMN())):INDIRECT(ADDRESS(($AN1490-1)*36+($AO1490-1)*12+$AP1490+4,COLUMN())),INDIRECT(ADDRESS(($AN1490-1)*3+$AO1490+5,$AP1490+7)))&gt;=1,0,INDIRECT(ADDRESS(($AN1490-1)*3+$AO1490+5,$AP1490+7)))))</f>
        <v>0</v>
      </c>
      <c r="AR1490" s="4">
        <f ca="1">COUNTIF(INDIRECT("H"&amp;(ROW()+12*(($AN1490-1)*3+$AO1490)-ROW())/12+5):INDIRECT("S"&amp;(ROW()+12*(($AN1490-1)*3+$AO1490)-ROW())/12+5),AQ1490)</f>
        <v>0</v>
      </c>
      <c r="AU1490" s="4">
        <f ca="1">IF(AND(AQ1490&gt;0,AR1490&gt;0),COUNTIF(AU$6:AU1489,"&gt;0")+1,0)</f>
        <v>0</v>
      </c>
    </row>
    <row r="1491" spans="40:47">
      <c r="AN1491" s="4">
        <v>42</v>
      </c>
      <c r="AO1491" s="4">
        <v>1</v>
      </c>
      <c r="AP1491" s="4">
        <v>10</v>
      </c>
      <c r="AQ1491" s="4">
        <f ca="1">IF($AP1491=1,IF(INDIRECT(ADDRESS(($AN1491-1)*3+$AO1491+5,$AP1491+7))="",0,INDIRECT(ADDRESS(($AN1491-1)*3+$AO1491+5,$AP1491+7))),IF(INDIRECT(ADDRESS(($AN1491-1)*3+$AO1491+5,$AP1491+7))="",0,IF(COUNTIF(INDIRECT(ADDRESS(($AN1491-1)*36+($AO1491-1)*12+6,COLUMN())):INDIRECT(ADDRESS(($AN1491-1)*36+($AO1491-1)*12+$AP1491+4,COLUMN())),INDIRECT(ADDRESS(($AN1491-1)*3+$AO1491+5,$AP1491+7)))&gt;=1,0,INDIRECT(ADDRESS(($AN1491-1)*3+$AO1491+5,$AP1491+7)))))</f>
        <v>0</v>
      </c>
      <c r="AR1491" s="4">
        <f ca="1">COUNTIF(INDIRECT("H"&amp;(ROW()+12*(($AN1491-1)*3+$AO1491)-ROW())/12+5):INDIRECT("S"&amp;(ROW()+12*(($AN1491-1)*3+$AO1491)-ROW())/12+5),AQ1491)</f>
        <v>0</v>
      </c>
      <c r="AU1491" s="4">
        <f ca="1">IF(AND(AQ1491&gt;0,AR1491&gt;0),COUNTIF(AU$6:AU1490,"&gt;0")+1,0)</f>
        <v>0</v>
      </c>
    </row>
    <row r="1492" spans="40:47">
      <c r="AN1492" s="4">
        <v>42</v>
      </c>
      <c r="AO1492" s="4">
        <v>1</v>
      </c>
      <c r="AP1492" s="4">
        <v>11</v>
      </c>
      <c r="AQ1492" s="4">
        <f ca="1">IF($AP1492=1,IF(INDIRECT(ADDRESS(($AN1492-1)*3+$AO1492+5,$AP1492+7))="",0,INDIRECT(ADDRESS(($AN1492-1)*3+$AO1492+5,$AP1492+7))),IF(INDIRECT(ADDRESS(($AN1492-1)*3+$AO1492+5,$AP1492+7))="",0,IF(COUNTIF(INDIRECT(ADDRESS(($AN1492-1)*36+($AO1492-1)*12+6,COLUMN())):INDIRECT(ADDRESS(($AN1492-1)*36+($AO1492-1)*12+$AP1492+4,COLUMN())),INDIRECT(ADDRESS(($AN1492-1)*3+$AO1492+5,$AP1492+7)))&gt;=1,0,INDIRECT(ADDRESS(($AN1492-1)*3+$AO1492+5,$AP1492+7)))))</f>
        <v>0</v>
      </c>
      <c r="AR1492" s="4">
        <f ca="1">COUNTIF(INDIRECT("H"&amp;(ROW()+12*(($AN1492-1)*3+$AO1492)-ROW())/12+5):INDIRECT("S"&amp;(ROW()+12*(($AN1492-1)*3+$AO1492)-ROW())/12+5),AQ1492)</f>
        <v>0</v>
      </c>
      <c r="AU1492" s="4">
        <f ca="1">IF(AND(AQ1492&gt;0,AR1492&gt;0),COUNTIF(AU$6:AU1491,"&gt;0")+1,0)</f>
        <v>0</v>
      </c>
    </row>
    <row r="1493" spans="40:47">
      <c r="AN1493" s="4">
        <v>42</v>
      </c>
      <c r="AO1493" s="4">
        <v>1</v>
      </c>
      <c r="AP1493" s="4">
        <v>12</v>
      </c>
      <c r="AQ1493" s="4">
        <f ca="1">IF($AP1493=1,IF(INDIRECT(ADDRESS(($AN1493-1)*3+$AO1493+5,$AP1493+7))="",0,INDIRECT(ADDRESS(($AN1493-1)*3+$AO1493+5,$AP1493+7))),IF(INDIRECT(ADDRESS(($AN1493-1)*3+$AO1493+5,$AP1493+7))="",0,IF(COUNTIF(INDIRECT(ADDRESS(($AN1493-1)*36+($AO1493-1)*12+6,COLUMN())):INDIRECT(ADDRESS(($AN1493-1)*36+($AO1493-1)*12+$AP1493+4,COLUMN())),INDIRECT(ADDRESS(($AN1493-1)*3+$AO1493+5,$AP1493+7)))&gt;=1,0,INDIRECT(ADDRESS(($AN1493-1)*3+$AO1493+5,$AP1493+7)))))</f>
        <v>0</v>
      </c>
      <c r="AR1493" s="4">
        <f ca="1">COUNTIF(INDIRECT("H"&amp;(ROW()+12*(($AN1493-1)*3+$AO1493)-ROW())/12+5):INDIRECT("S"&amp;(ROW()+12*(($AN1493-1)*3+$AO1493)-ROW())/12+5),AQ1493)</f>
        <v>0</v>
      </c>
      <c r="AU1493" s="4">
        <f ca="1">IF(AND(AQ1493&gt;0,AR1493&gt;0),COUNTIF(AU$6:AU1492,"&gt;0")+1,0)</f>
        <v>0</v>
      </c>
    </row>
    <row r="1494" spans="40:47">
      <c r="AN1494" s="4">
        <v>42</v>
      </c>
      <c r="AO1494" s="4">
        <v>2</v>
      </c>
      <c r="AP1494" s="4">
        <v>1</v>
      </c>
      <c r="AQ1494" s="4">
        <f ca="1">IF($AP1494=1,IF(INDIRECT(ADDRESS(($AN1494-1)*3+$AO1494+5,$AP1494+7))="",0,INDIRECT(ADDRESS(($AN1494-1)*3+$AO1494+5,$AP1494+7))),IF(INDIRECT(ADDRESS(($AN1494-1)*3+$AO1494+5,$AP1494+7))="",0,IF(COUNTIF(INDIRECT(ADDRESS(($AN1494-1)*36+($AO1494-1)*12+6,COLUMN())):INDIRECT(ADDRESS(($AN1494-1)*36+($AO1494-1)*12+$AP1494+4,COLUMN())),INDIRECT(ADDRESS(($AN1494-1)*3+$AO1494+5,$AP1494+7)))&gt;=1,0,INDIRECT(ADDRESS(($AN1494-1)*3+$AO1494+5,$AP1494+7)))))</f>
        <v>0</v>
      </c>
      <c r="AR1494" s="4">
        <f ca="1">COUNTIF(INDIRECT("H"&amp;(ROW()+12*(($AN1494-1)*3+$AO1494)-ROW())/12+5):INDIRECT("S"&amp;(ROW()+12*(($AN1494-1)*3+$AO1494)-ROW())/12+5),AQ1494)</f>
        <v>0</v>
      </c>
      <c r="AU1494" s="4">
        <f ca="1">IF(AND(AQ1494&gt;0,AR1494&gt;0),COUNTIF(AU$6:AU1493,"&gt;0")+1,0)</f>
        <v>0</v>
      </c>
    </row>
    <row r="1495" spans="40:47">
      <c r="AN1495" s="4">
        <v>42</v>
      </c>
      <c r="AO1495" s="4">
        <v>2</v>
      </c>
      <c r="AP1495" s="4">
        <v>2</v>
      </c>
      <c r="AQ1495" s="4">
        <f ca="1">IF($AP1495=1,IF(INDIRECT(ADDRESS(($AN1495-1)*3+$AO1495+5,$AP1495+7))="",0,INDIRECT(ADDRESS(($AN1495-1)*3+$AO1495+5,$AP1495+7))),IF(INDIRECT(ADDRESS(($AN1495-1)*3+$AO1495+5,$AP1495+7))="",0,IF(COUNTIF(INDIRECT(ADDRESS(($AN1495-1)*36+($AO1495-1)*12+6,COLUMN())):INDIRECT(ADDRESS(($AN1495-1)*36+($AO1495-1)*12+$AP1495+4,COLUMN())),INDIRECT(ADDRESS(($AN1495-1)*3+$AO1495+5,$AP1495+7)))&gt;=1,0,INDIRECT(ADDRESS(($AN1495-1)*3+$AO1495+5,$AP1495+7)))))</f>
        <v>0</v>
      </c>
      <c r="AR1495" s="4">
        <f ca="1">COUNTIF(INDIRECT("H"&amp;(ROW()+12*(($AN1495-1)*3+$AO1495)-ROW())/12+5):INDIRECT("S"&amp;(ROW()+12*(($AN1495-1)*3+$AO1495)-ROW())/12+5),AQ1495)</f>
        <v>0</v>
      </c>
      <c r="AU1495" s="4">
        <f ca="1">IF(AND(AQ1495&gt;0,AR1495&gt;0),COUNTIF(AU$6:AU1494,"&gt;0")+1,0)</f>
        <v>0</v>
      </c>
    </row>
    <row r="1496" spans="40:47">
      <c r="AN1496" s="4">
        <v>42</v>
      </c>
      <c r="AO1496" s="4">
        <v>2</v>
      </c>
      <c r="AP1496" s="4">
        <v>3</v>
      </c>
      <c r="AQ1496" s="4">
        <f ca="1">IF($AP1496=1,IF(INDIRECT(ADDRESS(($AN1496-1)*3+$AO1496+5,$AP1496+7))="",0,INDIRECT(ADDRESS(($AN1496-1)*3+$AO1496+5,$AP1496+7))),IF(INDIRECT(ADDRESS(($AN1496-1)*3+$AO1496+5,$AP1496+7))="",0,IF(COUNTIF(INDIRECT(ADDRESS(($AN1496-1)*36+($AO1496-1)*12+6,COLUMN())):INDIRECT(ADDRESS(($AN1496-1)*36+($AO1496-1)*12+$AP1496+4,COLUMN())),INDIRECT(ADDRESS(($AN1496-1)*3+$AO1496+5,$AP1496+7)))&gt;=1,0,INDIRECT(ADDRESS(($AN1496-1)*3+$AO1496+5,$AP1496+7)))))</f>
        <v>0</v>
      </c>
      <c r="AR1496" s="4">
        <f ca="1">COUNTIF(INDIRECT("H"&amp;(ROW()+12*(($AN1496-1)*3+$AO1496)-ROW())/12+5):INDIRECT("S"&amp;(ROW()+12*(($AN1496-1)*3+$AO1496)-ROW())/12+5),AQ1496)</f>
        <v>0</v>
      </c>
      <c r="AU1496" s="4">
        <f ca="1">IF(AND(AQ1496&gt;0,AR1496&gt;0),COUNTIF(AU$6:AU1495,"&gt;0")+1,0)</f>
        <v>0</v>
      </c>
    </row>
    <row r="1497" spans="40:47">
      <c r="AN1497" s="4">
        <v>42</v>
      </c>
      <c r="AO1497" s="4">
        <v>2</v>
      </c>
      <c r="AP1497" s="4">
        <v>4</v>
      </c>
      <c r="AQ1497" s="4">
        <f ca="1">IF($AP1497=1,IF(INDIRECT(ADDRESS(($AN1497-1)*3+$AO1497+5,$AP1497+7))="",0,INDIRECT(ADDRESS(($AN1497-1)*3+$AO1497+5,$AP1497+7))),IF(INDIRECT(ADDRESS(($AN1497-1)*3+$AO1497+5,$AP1497+7))="",0,IF(COUNTIF(INDIRECT(ADDRESS(($AN1497-1)*36+($AO1497-1)*12+6,COLUMN())):INDIRECT(ADDRESS(($AN1497-1)*36+($AO1497-1)*12+$AP1497+4,COLUMN())),INDIRECT(ADDRESS(($AN1497-1)*3+$AO1497+5,$AP1497+7)))&gt;=1,0,INDIRECT(ADDRESS(($AN1497-1)*3+$AO1497+5,$AP1497+7)))))</f>
        <v>0</v>
      </c>
      <c r="AR1497" s="4">
        <f ca="1">COUNTIF(INDIRECT("H"&amp;(ROW()+12*(($AN1497-1)*3+$AO1497)-ROW())/12+5):INDIRECT("S"&amp;(ROW()+12*(($AN1497-1)*3+$AO1497)-ROW())/12+5),AQ1497)</f>
        <v>0</v>
      </c>
      <c r="AU1497" s="4">
        <f ca="1">IF(AND(AQ1497&gt;0,AR1497&gt;0),COUNTIF(AU$6:AU1496,"&gt;0")+1,0)</f>
        <v>0</v>
      </c>
    </row>
    <row r="1498" spans="40:47">
      <c r="AN1498" s="4">
        <v>42</v>
      </c>
      <c r="AO1498" s="4">
        <v>2</v>
      </c>
      <c r="AP1498" s="4">
        <v>5</v>
      </c>
      <c r="AQ1498" s="4">
        <f ca="1">IF($AP1498=1,IF(INDIRECT(ADDRESS(($AN1498-1)*3+$AO1498+5,$AP1498+7))="",0,INDIRECT(ADDRESS(($AN1498-1)*3+$AO1498+5,$AP1498+7))),IF(INDIRECT(ADDRESS(($AN1498-1)*3+$AO1498+5,$AP1498+7))="",0,IF(COUNTIF(INDIRECT(ADDRESS(($AN1498-1)*36+($AO1498-1)*12+6,COLUMN())):INDIRECT(ADDRESS(($AN1498-1)*36+($AO1498-1)*12+$AP1498+4,COLUMN())),INDIRECT(ADDRESS(($AN1498-1)*3+$AO1498+5,$AP1498+7)))&gt;=1,0,INDIRECT(ADDRESS(($AN1498-1)*3+$AO1498+5,$AP1498+7)))))</f>
        <v>0</v>
      </c>
      <c r="AR1498" s="4">
        <f ca="1">COUNTIF(INDIRECT("H"&amp;(ROW()+12*(($AN1498-1)*3+$AO1498)-ROW())/12+5):INDIRECT("S"&amp;(ROW()+12*(($AN1498-1)*3+$AO1498)-ROW())/12+5),AQ1498)</f>
        <v>0</v>
      </c>
      <c r="AU1498" s="4">
        <f ca="1">IF(AND(AQ1498&gt;0,AR1498&gt;0),COUNTIF(AU$6:AU1497,"&gt;0")+1,0)</f>
        <v>0</v>
      </c>
    </row>
    <row r="1499" spans="40:47">
      <c r="AN1499" s="4">
        <v>42</v>
      </c>
      <c r="AO1499" s="4">
        <v>2</v>
      </c>
      <c r="AP1499" s="4">
        <v>6</v>
      </c>
      <c r="AQ1499" s="4">
        <f ca="1">IF($AP1499=1,IF(INDIRECT(ADDRESS(($AN1499-1)*3+$AO1499+5,$AP1499+7))="",0,INDIRECT(ADDRESS(($AN1499-1)*3+$AO1499+5,$AP1499+7))),IF(INDIRECT(ADDRESS(($AN1499-1)*3+$AO1499+5,$AP1499+7))="",0,IF(COUNTIF(INDIRECT(ADDRESS(($AN1499-1)*36+($AO1499-1)*12+6,COLUMN())):INDIRECT(ADDRESS(($AN1499-1)*36+($AO1499-1)*12+$AP1499+4,COLUMN())),INDIRECT(ADDRESS(($AN1499-1)*3+$AO1499+5,$AP1499+7)))&gt;=1,0,INDIRECT(ADDRESS(($AN1499-1)*3+$AO1499+5,$AP1499+7)))))</f>
        <v>0</v>
      </c>
      <c r="AR1499" s="4">
        <f ca="1">COUNTIF(INDIRECT("H"&amp;(ROW()+12*(($AN1499-1)*3+$AO1499)-ROW())/12+5):INDIRECT("S"&amp;(ROW()+12*(($AN1499-1)*3+$AO1499)-ROW())/12+5),AQ1499)</f>
        <v>0</v>
      </c>
      <c r="AU1499" s="4">
        <f ca="1">IF(AND(AQ1499&gt;0,AR1499&gt;0),COUNTIF(AU$6:AU1498,"&gt;0")+1,0)</f>
        <v>0</v>
      </c>
    </row>
    <row r="1500" spans="40:47">
      <c r="AN1500" s="4">
        <v>42</v>
      </c>
      <c r="AO1500" s="4">
        <v>2</v>
      </c>
      <c r="AP1500" s="4">
        <v>7</v>
      </c>
      <c r="AQ1500" s="4">
        <f ca="1">IF($AP1500=1,IF(INDIRECT(ADDRESS(($AN1500-1)*3+$AO1500+5,$AP1500+7))="",0,INDIRECT(ADDRESS(($AN1500-1)*3+$AO1500+5,$AP1500+7))),IF(INDIRECT(ADDRESS(($AN1500-1)*3+$AO1500+5,$AP1500+7))="",0,IF(COUNTIF(INDIRECT(ADDRESS(($AN1500-1)*36+($AO1500-1)*12+6,COLUMN())):INDIRECT(ADDRESS(($AN1500-1)*36+($AO1500-1)*12+$AP1500+4,COLUMN())),INDIRECT(ADDRESS(($AN1500-1)*3+$AO1500+5,$AP1500+7)))&gt;=1,0,INDIRECT(ADDRESS(($AN1500-1)*3+$AO1500+5,$AP1500+7)))))</f>
        <v>0</v>
      </c>
      <c r="AR1500" s="4">
        <f ca="1">COUNTIF(INDIRECT("H"&amp;(ROW()+12*(($AN1500-1)*3+$AO1500)-ROW())/12+5):INDIRECT("S"&amp;(ROW()+12*(($AN1500-1)*3+$AO1500)-ROW())/12+5),AQ1500)</f>
        <v>0</v>
      </c>
      <c r="AU1500" s="4">
        <f ca="1">IF(AND(AQ1500&gt;0,AR1500&gt;0),COUNTIF(AU$6:AU1499,"&gt;0")+1,0)</f>
        <v>0</v>
      </c>
    </row>
    <row r="1501" spans="40:47">
      <c r="AN1501" s="4">
        <v>42</v>
      </c>
      <c r="AO1501" s="4">
        <v>2</v>
      </c>
      <c r="AP1501" s="4">
        <v>8</v>
      </c>
      <c r="AQ1501" s="4">
        <f ca="1">IF($AP1501=1,IF(INDIRECT(ADDRESS(($AN1501-1)*3+$AO1501+5,$AP1501+7))="",0,INDIRECT(ADDRESS(($AN1501-1)*3+$AO1501+5,$AP1501+7))),IF(INDIRECT(ADDRESS(($AN1501-1)*3+$AO1501+5,$AP1501+7))="",0,IF(COUNTIF(INDIRECT(ADDRESS(($AN1501-1)*36+($AO1501-1)*12+6,COLUMN())):INDIRECT(ADDRESS(($AN1501-1)*36+($AO1501-1)*12+$AP1501+4,COLUMN())),INDIRECT(ADDRESS(($AN1501-1)*3+$AO1501+5,$AP1501+7)))&gt;=1,0,INDIRECT(ADDRESS(($AN1501-1)*3+$AO1501+5,$AP1501+7)))))</f>
        <v>0</v>
      </c>
      <c r="AR1501" s="4">
        <f ca="1">COUNTIF(INDIRECT("H"&amp;(ROW()+12*(($AN1501-1)*3+$AO1501)-ROW())/12+5):INDIRECT("S"&amp;(ROW()+12*(($AN1501-1)*3+$AO1501)-ROW())/12+5),AQ1501)</f>
        <v>0</v>
      </c>
      <c r="AU1501" s="4">
        <f ca="1">IF(AND(AQ1501&gt;0,AR1501&gt;0),COUNTIF(AU$6:AU1500,"&gt;0")+1,0)</f>
        <v>0</v>
      </c>
    </row>
    <row r="1502" spans="40:47">
      <c r="AN1502" s="4">
        <v>42</v>
      </c>
      <c r="AO1502" s="4">
        <v>2</v>
      </c>
      <c r="AP1502" s="4">
        <v>9</v>
      </c>
      <c r="AQ1502" s="4">
        <f ca="1">IF($AP1502=1,IF(INDIRECT(ADDRESS(($AN1502-1)*3+$AO1502+5,$AP1502+7))="",0,INDIRECT(ADDRESS(($AN1502-1)*3+$AO1502+5,$AP1502+7))),IF(INDIRECT(ADDRESS(($AN1502-1)*3+$AO1502+5,$AP1502+7))="",0,IF(COUNTIF(INDIRECT(ADDRESS(($AN1502-1)*36+($AO1502-1)*12+6,COLUMN())):INDIRECT(ADDRESS(($AN1502-1)*36+($AO1502-1)*12+$AP1502+4,COLUMN())),INDIRECT(ADDRESS(($AN1502-1)*3+$AO1502+5,$AP1502+7)))&gt;=1,0,INDIRECT(ADDRESS(($AN1502-1)*3+$AO1502+5,$AP1502+7)))))</f>
        <v>0</v>
      </c>
      <c r="AR1502" s="4">
        <f ca="1">COUNTIF(INDIRECT("H"&amp;(ROW()+12*(($AN1502-1)*3+$AO1502)-ROW())/12+5):INDIRECT("S"&amp;(ROW()+12*(($AN1502-1)*3+$AO1502)-ROW())/12+5),AQ1502)</f>
        <v>0</v>
      </c>
      <c r="AU1502" s="4">
        <f ca="1">IF(AND(AQ1502&gt;0,AR1502&gt;0),COUNTIF(AU$6:AU1501,"&gt;0")+1,0)</f>
        <v>0</v>
      </c>
    </row>
    <row r="1503" spans="40:47">
      <c r="AN1503" s="4">
        <v>42</v>
      </c>
      <c r="AO1503" s="4">
        <v>2</v>
      </c>
      <c r="AP1503" s="4">
        <v>10</v>
      </c>
      <c r="AQ1503" s="4">
        <f ca="1">IF($AP1503=1,IF(INDIRECT(ADDRESS(($AN1503-1)*3+$AO1503+5,$AP1503+7))="",0,INDIRECT(ADDRESS(($AN1503-1)*3+$AO1503+5,$AP1503+7))),IF(INDIRECT(ADDRESS(($AN1503-1)*3+$AO1503+5,$AP1503+7))="",0,IF(COUNTIF(INDIRECT(ADDRESS(($AN1503-1)*36+($AO1503-1)*12+6,COLUMN())):INDIRECT(ADDRESS(($AN1503-1)*36+($AO1503-1)*12+$AP1503+4,COLUMN())),INDIRECT(ADDRESS(($AN1503-1)*3+$AO1503+5,$AP1503+7)))&gt;=1,0,INDIRECT(ADDRESS(($AN1503-1)*3+$AO1503+5,$AP1503+7)))))</f>
        <v>0</v>
      </c>
      <c r="AR1503" s="4">
        <f ca="1">COUNTIF(INDIRECT("H"&amp;(ROW()+12*(($AN1503-1)*3+$AO1503)-ROW())/12+5):INDIRECT("S"&amp;(ROW()+12*(($AN1503-1)*3+$AO1503)-ROW())/12+5),AQ1503)</f>
        <v>0</v>
      </c>
      <c r="AU1503" s="4">
        <f ca="1">IF(AND(AQ1503&gt;0,AR1503&gt;0),COUNTIF(AU$6:AU1502,"&gt;0")+1,0)</f>
        <v>0</v>
      </c>
    </row>
    <row r="1504" spans="40:47">
      <c r="AN1504" s="4">
        <v>42</v>
      </c>
      <c r="AO1504" s="4">
        <v>2</v>
      </c>
      <c r="AP1504" s="4">
        <v>11</v>
      </c>
      <c r="AQ1504" s="4">
        <f ca="1">IF($AP1504=1,IF(INDIRECT(ADDRESS(($AN1504-1)*3+$AO1504+5,$AP1504+7))="",0,INDIRECT(ADDRESS(($AN1504-1)*3+$AO1504+5,$AP1504+7))),IF(INDIRECT(ADDRESS(($AN1504-1)*3+$AO1504+5,$AP1504+7))="",0,IF(COUNTIF(INDIRECT(ADDRESS(($AN1504-1)*36+($AO1504-1)*12+6,COLUMN())):INDIRECT(ADDRESS(($AN1504-1)*36+($AO1504-1)*12+$AP1504+4,COLUMN())),INDIRECT(ADDRESS(($AN1504-1)*3+$AO1504+5,$AP1504+7)))&gt;=1,0,INDIRECT(ADDRESS(($AN1504-1)*3+$AO1504+5,$AP1504+7)))))</f>
        <v>0</v>
      </c>
      <c r="AR1504" s="4">
        <f ca="1">COUNTIF(INDIRECT("H"&amp;(ROW()+12*(($AN1504-1)*3+$AO1504)-ROW())/12+5):INDIRECT("S"&amp;(ROW()+12*(($AN1504-1)*3+$AO1504)-ROW())/12+5),AQ1504)</f>
        <v>0</v>
      </c>
      <c r="AU1504" s="4">
        <f ca="1">IF(AND(AQ1504&gt;0,AR1504&gt;0),COUNTIF(AU$6:AU1503,"&gt;0")+1,0)</f>
        <v>0</v>
      </c>
    </row>
    <row r="1505" spans="40:47">
      <c r="AN1505" s="4">
        <v>42</v>
      </c>
      <c r="AO1505" s="4">
        <v>2</v>
      </c>
      <c r="AP1505" s="4">
        <v>12</v>
      </c>
      <c r="AQ1505" s="4">
        <f ca="1">IF($AP1505=1,IF(INDIRECT(ADDRESS(($AN1505-1)*3+$AO1505+5,$AP1505+7))="",0,INDIRECT(ADDRESS(($AN1505-1)*3+$AO1505+5,$AP1505+7))),IF(INDIRECT(ADDRESS(($AN1505-1)*3+$AO1505+5,$AP1505+7))="",0,IF(COUNTIF(INDIRECT(ADDRESS(($AN1505-1)*36+($AO1505-1)*12+6,COLUMN())):INDIRECT(ADDRESS(($AN1505-1)*36+($AO1505-1)*12+$AP1505+4,COLUMN())),INDIRECT(ADDRESS(($AN1505-1)*3+$AO1505+5,$AP1505+7)))&gt;=1,0,INDIRECT(ADDRESS(($AN1505-1)*3+$AO1505+5,$AP1505+7)))))</f>
        <v>0</v>
      </c>
      <c r="AR1505" s="4">
        <f ca="1">COUNTIF(INDIRECT("H"&amp;(ROW()+12*(($AN1505-1)*3+$AO1505)-ROW())/12+5):INDIRECT("S"&amp;(ROW()+12*(($AN1505-1)*3+$AO1505)-ROW())/12+5),AQ1505)</f>
        <v>0</v>
      </c>
      <c r="AU1505" s="4">
        <f ca="1">IF(AND(AQ1505&gt;0,AR1505&gt;0),COUNTIF(AU$6:AU1504,"&gt;0")+1,0)</f>
        <v>0</v>
      </c>
    </row>
    <row r="1506" spans="40:47">
      <c r="AN1506" s="4">
        <v>42</v>
      </c>
      <c r="AO1506" s="4">
        <v>3</v>
      </c>
      <c r="AP1506" s="4">
        <v>1</v>
      </c>
      <c r="AQ1506" s="4">
        <f ca="1">IF($AP1506=1,IF(INDIRECT(ADDRESS(($AN1506-1)*3+$AO1506+5,$AP1506+7))="",0,INDIRECT(ADDRESS(($AN1506-1)*3+$AO1506+5,$AP1506+7))),IF(INDIRECT(ADDRESS(($AN1506-1)*3+$AO1506+5,$AP1506+7))="",0,IF(COUNTIF(INDIRECT(ADDRESS(($AN1506-1)*36+($AO1506-1)*12+6,COLUMN())):INDIRECT(ADDRESS(($AN1506-1)*36+($AO1506-1)*12+$AP1506+4,COLUMN())),INDIRECT(ADDRESS(($AN1506-1)*3+$AO1506+5,$AP1506+7)))&gt;=1,0,INDIRECT(ADDRESS(($AN1506-1)*3+$AO1506+5,$AP1506+7)))))</f>
        <v>0</v>
      </c>
      <c r="AR1506" s="4">
        <f ca="1">COUNTIF(INDIRECT("H"&amp;(ROW()+12*(($AN1506-1)*3+$AO1506)-ROW())/12+5):INDIRECT("S"&amp;(ROW()+12*(($AN1506-1)*3+$AO1506)-ROW())/12+5),AQ1506)</f>
        <v>0</v>
      </c>
      <c r="AU1506" s="4">
        <f ca="1">IF(AND(AQ1506&gt;0,AR1506&gt;0),COUNTIF(AU$6:AU1505,"&gt;0")+1,0)</f>
        <v>0</v>
      </c>
    </row>
    <row r="1507" spans="40:47">
      <c r="AN1507" s="4">
        <v>42</v>
      </c>
      <c r="AO1507" s="4">
        <v>3</v>
      </c>
      <c r="AP1507" s="4">
        <v>2</v>
      </c>
      <c r="AQ1507" s="4">
        <f ca="1">IF($AP1507=1,IF(INDIRECT(ADDRESS(($AN1507-1)*3+$AO1507+5,$AP1507+7))="",0,INDIRECT(ADDRESS(($AN1507-1)*3+$AO1507+5,$AP1507+7))),IF(INDIRECT(ADDRESS(($AN1507-1)*3+$AO1507+5,$AP1507+7))="",0,IF(COUNTIF(INDIRECT(ADDRESS(($AN1507-1)*36+($AO1507-1)*12+6,COLUMN())):INDIRECT(ADDRESS(($AN1507-1)*36+($AO1507-1)*12+$AP1507+4,COLUMN())),INDIRECT(ADDRESS(($AN1507-1)*3+$AO1507+5,$AP1507+7)))&gt;=1,0,INDIRECT(ADDRESS(($AN1507-1)*3+$AO1507+5,$AP1507+7)))))</f>
        <v>0</v>
      </c>
      <c r="AR1507" s="4">
        <f ca="1">COUNTIF(INDIRECT("H"&amp;(ROW()+12*(($AN1507-1)*3+$AO1507)-ROW())/12+5):INDIRECT("S"&amp;(ROW()+12*(($AN1507-1)*3+$AO1507)-ROW())/12+5),AQ1507)</f>
        <v>0</v>
      </c>
      <c r="AU1507" s="4">
        <f ca="1">IF(AND(AQ1507&gt;0,AR1507&gt;0),COUNTIF(AU$6:AU1506,"&gt;0")+1,0)</f>
        <v>0</v>
      </c>
    </row>
    <row r="1508" spans="40:47">
      <c r="AN1508" s="4">
        <v>42</v>
      </c>
      <c r="AO1508" s="4">
        <v>3</v>
      </c>
      <c r="AP1508" s="4">
        <v>3</v>
      </c>
      <c r="AQ1508" s="4">
        <f ca="1">IF($AP1508=1,IF(INDIRECT(ADDRESS(($AN1508-1)*3+$AO1508+5,$AP1508+7))="",0,INDIRECT(ADDRESS(($AN1508-1)*3+$AO1508+5,$AP1508+7))),IF(INDIRECT(ADDRESS(($AN1508-1)*3+$AO1508+5,$AP1508+7))="",0,IF(COUNTIF(INDIRECT(ADDRESS(($AN1508-1)*36+($AO1508-1)*12+6,COLUMN())):INDIRECT(ADDRESS(($AN1508-1)*36+($AO1508-1)*12+$AP1508+4,COLUMN())),INDIRECT(ADDRESS(($AN1508-1)*3+$AO1508+5,$AP1508+7)))&gt;=1,0,INDIRECT(ADDRESS(($AN1508-1)*3+$AO1508+5,$AP1508+7)))))</f>
        <v>0</v>
      </c>
      <c r="AR1508" s="4">
        <f ca="1">COUNTIF(INDIRECT("H"&amp;(ROW()+12*(($AN1508-1)*3+$AO1508)-ROW())/12+5):INDIRECT("S"&amp;(ROW()+12*(($AN1508-1)*3+$AO1508)-ROW())/12+5),AQ1508)</f>
        <v>0</v>
      </c>
      <c r="AU1508" s="4">
        <f ca="1">IF(AND(AQ1508&gt;0,AR1508&gt;0),COUNTIF(AU$6:AU1507,"&gt;0")+1,0)</f>
        <v>0</v>
      </c>
    </row>
    <row r="1509" spans="40:47">
      <c r="AN1509" s="4">
        <v>42</v>
      </c>
      <c r="AO1509" s="4">
        <v>3</v>
      </c>
      <c r="AP1509" s="4">
        <v>4</v>
      </c>
      <c r="AQ1509" s="4">
        <f ca="1">IF($AP1509=1,IF(INDIRECT(ADDRESS(($AN1509-1)*3+$AO1509+5,$AP1509+7))="",0,INDIRECT(ADDRESS(($AN1509-1)*3+$AO1509+5,$AP1509+7))),IF(INDIRECT(ADDRESS(($AN1509-1)*3+$AO1509+5,$AP1509+7))="",0,IF(COUNTIF(INDIRECT(ADDRESS(($AN1509-1)*36+($AO1509-1)*12+6,COLUMN())):INDIRECT(ADDRESS(($AN1509-1)*36+($AO1509-1)*12+$AP1509+4,COLUMN())),INDIRECT(ADDRESS(($AN1509-1)*3+$AO1509+5,$AP1509+7)))&gt;=1,0,INDIRECT(ADDRESS(($AN1509-1)*3+$AO1509+5,$AP1509+7)))))</f>
        <v>0</v>
      </c>
      <c r="AR1509" s="4">
        <f ca="1">COUNTIF(INDIRECT("H"&amp;(ROW()+12*(($AN1509-1)*3+$AO1509)-ROW())/12+5):INDIRECT("S"&amp;(ROW()+12*(($AN1509-1)*3+$AO1509)-ROW())/12+5),AQ1509)</f>
        <v>0</v>
      </c>
      <c r="AU1509" s="4">
        <f ca="1">IF(AND(AQ1509&gt;0,AR1509&gt;0),COUNTIF(AU$6:AU1508,"&gt;0")+1,0)</f>
        <v>0</v>
      </c>
    </row>
    <row r="1510" spans="40:47">
      <c r="AN1510" s="4">
        <v>42</v>
      </c>
      <c r="AO1510" s="4">
        <v>3</v>
      </c>
      <c r="AP1510" s="4">
        <v>5</v>
      </c>
      <c r="AQ1510" s="4">
        <f ca="1">IF($AP1510=1,IF(INDIRECT(ADDRESS(($AN1510-1)*3+$AO1510+5,$AP1510+7))="",0,INDIRECT(ADDRESS(($AN1510-1)*3+$AO1510+5,$AP1510+7))),IF(INDIRECT(ADDRESS(($AN1510-1)*3+$AO1510+5,$AP1510+7))="",0,IF(COUNTIF(INDIRECT(ADDRESS(($AN1510-1)*36+($AO1510-1)*12+6,COLUMN())):INDIRECT(ADDRESS(($AN1510-1)*36+($AO1510-1)*12+$AP1510+4,COLUMN())),INDIRECT(ADDRESS(($AN1510-1)*3+$AO1510+5,$AP1510+7)))&gt;=1,0,INDIRECT(ADDRESS(($AN1510-1)*3+$AO1510+5,$AP1510+7)))))</f>
        <v>0</v>
      </c>
      <c r="AR1510" s="4">
        <f ca="1">COUNTIF(INDIRECT("H"&amp;(ROW()+12*(($AN1510-1)*3+$AO1510)-ROW())/12+5):INDIRECT("S"&amp;(ROW()+12*(($AN1510-1)*3+$AO1510)-ROW())/12+5),AQ1510)</f>
        <v>0</v>
      </c>
      <c r="AU1510" s="4">
        <f ca="1">IF(AND(AQ1510&gt;0,AR1510&gt;0),COUNTIF(AU$6:AU1509,"&gt;0")+1,0)</f>
        <v>0</v>
      </c>
    </row>
    <row r="1511" spans="40:47">
      <c r="AN1511" s="4">
        <v>42</v>
      </c>
      <c r="AO1511" s="4">
        <v>3</v>
      </c>
      <c r="AP1511" s="4">
        <v>6</v>
      </c>
      <c r="AQ1511" s="4">
        <f ca="1">IF($AP1511=1,IF(INDIRECT(ADDRESS(($AN1511-1)*3+$AO1511+5,$AP1511+7))="",0,INDIRECT(ADDRESS(($AN1511-1)*3+$AO1511+5,$AP1511+7))),IF(INDIRECT(ADDRESS(($AN1511-1)*3+$AO1511+5,$AP1511+7))="",0,IF(COUNTIF(INDIRECT(ADDRESS(($AN1511-1)*36+($AO1511-1)*12+6,COLUMN())):INDIRECT(ADDRESS(($AN1511-1)*36+($AO1511-1)*12+$AP1511+4,COLUMN())),INDIRECT(ADDRESS(($AN1511-1)*3+$AO1511+5,$AP1511+7)))&gt;=1,0,INDIRECT(ADDRESS(($AN1511-1)*3+$AO1511+5,$AP1511+7)))))</f>
        <v>0</v>
      </c>
      <c r="AR1511" s="4">
        <f ca="1">COUNTIF(INDIRECT("H"&amp;(ROW()+12*(($AN1511-1)*3+$AO1511)-ROW())/12+5):INDIRECT("S"&amp;(ROW()+12*(($AN1511-1)*3+$AO1511)-ROW())/12+5),AQ1511)</f>
        <v>0</v>
      </c>
      <c r="AU1511" s="4">
        <f ca="1">IF(AND(AQ1511&gt;0,AR1511&gt;0),COUNTIF(AU$6:AU1510,"&gt;0")+1,0)</f>
        <v>0</v>
      </c>
    </row>
    <row r="1512" spans="40:47">
      <c r="AN1512" s="4">
        <v>42</v>
      </c>
      <c r="AO1512" s="4">
        <v>3</v>
      </c>
      <c r="AP1512" s="4">
        <v>7</v>
      </c>
      <c r="AQ1512" s="4">
        <f ca="1">IF($AP1512=1,IF(INDIRECT(ADDRESS(($AN1512-1)*3+$AO1512+5,$AP1512+7))="",0,INDIRECT(ADDRESS(($AN1512-1)*3+$AO1512+5,$AP1512+7))),IF(INDIRECT(ADDRESS(($AN1512-1)*3+$AO1512+5,$AP1512+7))="",0,IF(COUNTIF(INDIRECT(ADDRESS(($AN1512-1)*36+($AO1512-1)*12+6,COLUMN())):INDIRECT(ADDRESS(($AN1512-1)*36+($AO1512-1)*12+$AP1512+4,COLUMN())),INDIRECT(ADDRESS(($AN1512-1)*3+$AO1512+5,$AP1512+7)))&gt;=1,0,INDIRECT(ADDRESS(($AN1512-1)*3+$AO1512+5,$AP1512+7)))))</f>
        <v>0</v>
      </c>
      <c r="AR1512" s="4">
        <f ca="1">COUNTIF(INDIRECT("H"&amp;(ROW()+12*(($AN1512-1)*3+$AO1512)-ROW())/12+5):INDIRECT("S"&amp;(ROW()+12*(($AN1512-1)*3+$AO1512)-ROW())/12+5),AQ1512)</f>
        <v>0</v>
      </c>
      <c r="AU1512" s="4">
        <f ca="1">IF(AND(AQ1512&gt;0,AR1512&gt;0),COUNTIF(AU$6:AU1511,"&gt;0")+1,0)</f>
        <v>0</v>
      </c>
    </row>
    <row r="1513" spans="40:47">
      <c r="AN1513" s="4">
        <v>42</v>
      </c>
      <c r="AO1513" s="4">
        <v>3</v>
      </c>
      <c r="AP1513" s="4">
        <v>8</v>
      </c>
      <c r="AQ1513" s="4">
        <f ca="1">IF($AP1513=1,IF(INDIRECT(ADDRESS(($AN1513-1)*3+$AO1513+5,$AP1513+7))="",0,INDIRECT(ADDRESS(($AN1513-1)*3+$AO1513+5,$AP1513+7))),IF(INDIRECT(ADDRESS(($AN1513-1)*3+$AO1513+5,$AP1513+7))="",0,IF(COUNTIF(INDIRECT(ADDRESS(($AN1513-1)*36+($AO1513-1)*12+6,COLUMN())):INDIRECT(ADDRESS(($AN1513-1)*36+($AO1513-1)*12+$AP1513+4,COLUMN())),INDIRECT(ADDRESS(($AN1513-1)*3+$AO1513+5,$AP1513+7)))&gt;=1,0,INDIRECT(ADDRESS(($AN1513-1)*3+$AO1513+5,$AP1513+7)))))</f>
        <v>0</v>
      </c>
      <c r="AR1513" s="4">
        <f ca="1">COUNTIF(INDIRECT("H"&amp;(ROW()+12*(($AN1513-1)*3+$AO1513)-ROW())/12+5):INDIRECT("S"&amp;(ROW()+12*(($AN1513-1)*3+$AO1513)-ROW())/12+5),AQ1513)</f>
        <v>0</v>
      </c>
      <c r="AU1513" s="4">
        <f ca="1">IF(AND(AQ1513&gt;0,AR1513&gt;0),COUNTIF(AU$6:AU1512,"&gt;0")+1,0)</f>
        <v>0</v>
      </c>
    </row>
    <row r="1514" spans="40:47">
      <c r="AN1514" s="4">
        <v>42</v>
      </c>
      <c r="AO1514" s="4">
        <v>3</v>
      </c>
      <c r="AP1514" s="4">
        <v>9</v>
      </c>
      <c r="AQ1514" s="4">
        <f ca="1">IF($AP1514=1,IF(INDIRECT(ADDRESS(($AN1514-1)*3+$AO1514+5,$AP1514+7))="",0,INDIRECT(ADDRESS(($AN1514-1)*3+$AO1514+5,$AP1514+7))),IF(INDIRECT(ADDRESS(($AN1514-1)*3+$AO1514+5,$AP1514+7))="",0,IF(COUNTIF(INDIRECT(ADDRESS(($AN1514-1)*36+($AO1514-1)*12+6,COLUMN())):INDIRECT(ADDRESS(($AN1514-1)*36+($AO1514-1)*12+$AP1514+4,COLUMN())),INDIRECT(ADDRESS(($AN1514-1)*3+$AO1514+5,$AP1514+7)))&gt;=1,0,INDIRECT(ADDRESS(($AN1514-1)*3+$AO1514+5,$AP1514+7)))))</f>
        <v>0</v>
      </c>
      <c r="AR1514" s="4">
        <f ca="1">COUNTIF(INDIRECT("H"&amp;(ROW()+12*(($AN1514-1)*3+$AO1514)-ROW())/12+5):INDIRECT("S"&amp;(ROW()+12*(($AN1514-1)*3+$AO1514)-ROW())/12+5),AQ1514)</f>
        <v>0</v>
      </c>
      <c r="AU1514" s="4">
        <f ca="1">IF(AND(AQ1514&gt;0,AR1514&gt;0),COUNTIF(AU$6:AU1513,"&gt;0")+1,0)</f>
        <v>0</v>
      </c>
    </row>
    <row r="1515" spans="40:47">
      <c r="AN1515" s="4">
        <v>42</v>
      </c>
      <c r="AO1515" s="4">
        <v>3</v>
      </c>
      <c r="AP1515" s="4">
        <v>10</v>
      </c>
      <c r="AQ1515" s="4">
        <f ca="1">IF($AP1515=1,IF(INDIRECT(ADDRESS(($AN1515-1)*3+$AO1515+5,$AP1515+7))="",0,INDIRECT(ADDRESS(($AN1515-1)*3+$AO1515+5,$AP1515+7))),IF(INDIRECT(ADDRESS(($AN1515-1)*3+$AO1515+5,$AP1515+7))="",0,IF(COUNTIF(INDIRECT(ADDRESS(($AN1515-1)*36+($AO1515-1)*12+6,COLUMN())):INDIRECT(ADDRESS(($AN1515-1)*36+($AO1515-1)*12+$AP1515+4,COLUMN())),INDIRECT(ADDRESS(($AN1515-1)*3+$AO1515+5,$AP1515+7)))&gt;=1,0,INDIRECT(ADDRESS(($AN1515-1)*3+$AO1515+5,$AP1515+7)))))</f>
        <v>0</v>
      </c>
      <c r="AR1515" s="4">
        <f ca="1">COUNTIF(INDIRECT("H"&amp;(ROW()+12*(($AN1515-1)*3+$AO1515)-ROW())/12+5):INDIRECT("S"&amp;(ROW()+12*(($AN1515-1)*3+$AO1515)-ROW())/12+5),AQ1515)</f>
        <v>0</v>
      </c>
      <c r="AU1515" s="4">
        <f ca="1">IF(AND(AQ1515&gt;0,AR1515&gt;0),COUNTIF(AU$6:AU1514,"&gt;0")+1,0)</f>
        <v>0</v>
      </c>
    </row>
    <row r="1516" spans="40:47">
      <c r="AN1516" s="4">
        <v>42</v>
      </c>
      <c r="AO1516" s="4">
        <v>3</v>
      </c>
      <c r="AP1516" s="4">
        <v>11</v>
      </c>
      <c r="AQ1516" s="4">
        <f ca="1">IF($AP1516=1,IF(INDIRECT(ADDRESS(($AN1516-1)*3+$AO1516+5,$AP1516+7))="",0,INDIRECT(ADDRESS(($AN1516-1)*3+$AO1516+5,$AP1516+7))),IF(INDIRECT(ADDRESS(($AN1516-1)*3+$AO1516+5,$AP1516+7))="",0,IF(COUNTIF(INDIRECT(ADDRESS(($AN1516-1)*36+($AO1516-1)*12+6,COLUMN())):INDIRECT(ADDRESS(($AN1516-1)*36+($AO1516-1)*12+$AP1516+4,COLUMN())),INDIRECT(ADDRESS(($AN1516-1)*3+$AO1516+5,$AP1516+7)))&gt;=1,0,INDIRECT(ADDRESS(($AN1516-1)*3+$AO1516+5,$AP1516+7)))))</f>
        <v>0</v>
      </c>
      <c r="AR1516" s="4">
        <f ca="1">COUNTIF(INDIRECT("H"&amp;(ROW()+12*(($AN1516-1)*3+$AO1516)-ROW())/12+5):INDIRECT("S"&amp;(ROW()+12*(($AN1516-1)*3+$AO1516)-ROW())/12+5),AQ1516)</f>
        <v>0</v>
      </c>
      <c r="AU1516" s="4">
        <f ca="1">IF(AND(AQ1516&gt;0,AR1516&gt;0),COUNTIF(AU$6:AU1515,"&gt;0")+1,0)</f>
        <v>0</v>
      </c>
    </row>
    <row r="1517" spans="40:47">
      <c r="AN1517" s="77">
        <v>42</v>
      </c>
      <c r="AO1517" s="77">
        <v>3</v>
      </c>
      <c r="AP1517" s="77">
        <v>12</v>
      </c>
      <c r="AQ1517" s="4">
        <f ca="1">IF($AP1517=1,IF(INDIRECT(ADDRESS(($AN1517-1)*3+$AO1517+5,$AP1517+7))="",0,INDIRECT(ADDRESS(($AN1517-1)*3+$AO1517+5,$AP1517+7))),IF(INDIRECT(ADDRESS(($AN1517-1)*3+$AO1517+5,$AP1517+7))="",0,IF(COUNTIF(INDIRECT(ADDRESS(($AN1517-1)*36+($AO1517-1)*12+6,COLUMN())):INDIRECT(ADDRESS(($AN1517-1)*36+($AO1517-1)*12+$AP1517+4,COLUMN())),INDIRECT(ADDRESS(($AN1517-1)*3+$AO1517+5,$AP1517+7)))&gt;=1,0,INDIRECT(ADDRESS(($AN1517-1)*3+$AO1517+5,$AP1517+7)))))</f>
        <v>0</v>
      </c>
      <c r="AR1517" s="4">
        <f ca="1">COUNTIF(INDIRECT("H"&amp;(ROW()+12*(($AN1517-1)*3+$AO1517)-ROW())/12+5):INDIRECT("S"&amp;(ROW()+12*(($AN1517-1)*3+$AO1517)-ROW())/12+5),AQ1517)</f>
        <v>0</v>
      </c>
      <c r="AU1517" s="4">
        <f ca="1">IF(AND(AQ1517&gt;0,AR1517&gt;0),COUNTIF(AU$6:AU1516,"&gt;0")+1,0)</f>
        <v>0</v>
      </c>
    </row>
    <row r="1518" spans="40:47">
      <c r="AN1518" s="4">
        <v>43</v>
      </c>
      <c r="AO1518" s="4">
        <v>1</v>
      </c>
      <c r="AP1518" s="4">
        <v>1</v>
      </c>
      <c r="AQ1518" s="4">
        <f ca="1">IF($AP1518=1,IF(INDIRECT(ADDRESS(($AN1518-1)*3+$AO1518+5,$AP1518+7))="",0,INDIRECT(ADDRESS(($AN1518-1)*3+$AO1518+5,$AP1518+7))),IF(INDIRECT(ADDRESS(($AN1518-1)*3+$AO1518+5,$AP1518+7))="",0,IF(COUNTIF(INDIRECT(ADDRESS(($AN1518-1)*36+($AO1518-1)*12+6,COLUMN())):INDIRECT(ADDRESS(($AN1518-1)*36+($AO1518-1)*12+$AP1518+4,COLUMN())),INDIRECT(ADDRESS(($AN1518-1)*3+$AO1518+5,$AP1518+7)))&gt;=1,0,INDIRECT(ADDRESS(($AN1518-1)*3+$AO1518+5,$AP1518+7)))))</f>
        <v>0</v>
      </c>
      <c r="AR1518" s="4">
        <f ca="1">COUNTIF(INDIRECT("H"&amp;(ROW()+12*(($AN1518-1)*3+$AO1518)-ROW())/12+5):INDIRECT("S"&amp;(ROW()+12*(($AN1518-1)*3+$AO1518)-ROW())/12+5),AQ1518)</f>
        <v>0</v>
      </c>
      <c r="AU1518" s="4">
        <f ca="1">IF(AND(AQ1518&gt;0,AR1518&gt;0),COUNTIF(AU$6:AU1517,"&gt;0")+1,0)</f>
        <v>0</v>
      </c>
    </row>
    <row r="1519" spans="40:47">
      <c r="AN1519" s="4">
        <v>43</v>
      </c>
      <c r="AO1519" s="4">
        <v>1</v>
      </c>
      <c r="AP1519" s="4">
        <v>2</v>
      </c>
      <c r="AQ1519" s="4">
        <f ca="1">IF($AP1519=1,IF(INDIRECT(ADDRESS(($AN1519-1)*3+$AO1519+5,$AP1519+7))="",0,INDIRECT(ADDRESS(($AN1519-1)*3+$AO1519+5,$AP1519+7))),IF(INDIRECT(ADDRESS(($AN1519-1)*3+$AO1519+5,$AP1519+7))="",0,IF(COUNTIF(INDIRECT(ADDRESS(($AN1519-1)*36+($AO1519-1)*12+6,COLUMN())):INDIRECT(ADDRESS(($AN1519-1)*36+($AO1519-1)*12+$AP1519+4,COLUMN())),INDIRECT(ADDRESS(($AN1519-1)*3+$AO1519+5,$AP1519+7)))&gt;=1,0,INDIRECT(ADDRESS(($AN1519-1)*3+$AO1519+5,$AP1519+7)))))</f>
        <v>0</v>
      </c>
      <c r="AR1519" s="4">
        <f ca="1">COUNTIF(INDIRECT("H"&amp;(ROW()+12*(($AN1519-1)*3+$AO1519)-ROW())/12+5):INDIRECT("S"&amp;(ROW()+12*(($AN1519-1)*3+$AO1519)-ROW())/12+5),AQ1519)</f>
        <v>0</v>
      </c>
      <c r="AU1519" s="4">
        <f ca="1">IF(AND(AQ1519&gt;0,AR1519&gt;0),COUNTIF(AU$6:AU1518,"&gt;0")+1,0)</f>
        <v>0</v>
      </c>
    </row>
    <row r="1520" spans="40:47">
      <c r="AN1520" s="4">
        <v>43</v>
      </c>
      <c r="AO1520" s="4">
        <v>1</v>
      </c>
      <c r="AP1520" s="4">
        <v>3</v>
      </c>
      <c r="AQ1520" s="4">
        <f ca="1">IF($AP1520=1,IF(INDIRECT(ADDRESS(($AN1520-1)*3+$AO1520+5,$AP1520+7))="",0,INDIRECT(ADDRESS(($AN1520-1)*3+$AO1520+5,$AP1520+7))),IF(INDIRECT(ADDRESS(($AN1520-1)*3+$AO1520+5,$AP1520+7))="",0,IF(COUNTIF(INDIRECT(ADDRESS(($AN1520-1)*36+($AO1520-1)*12+6,COLUMN())):INDIRECT(ADDRESS(($AN1520-1)*36+($AO1520-1)*12+$AP1520+4,COLUMN())),INDIRECT(ADDRESS(($AN1520-1)*3+$AO1520+5,$AP1520+7)))&gt;=1,0,INDIRECT(ADDRESS(($AN1520-1)*3+$AO1520+5,$AP1520+7)))))</f>
        <v>0</v>
      </c>
      <c r="AR1520" s="4">
        <f ca="1">COUNTIF(INDIRECT("H"&amp;(ROW()+12*(($AN1520-1)*3+$AO1520)-ROW())/12+5):INDIRECT("S"&amp;(ROW()+12*(($AN1520-1)*3+$AO1520)-ROW())/12+5),AQ1520)</f>
        <v>0</v>
      </c>
      <c r="AU1520" s="4">
        <f ca="1">IF(AND(AQ1520&gt;0,AR1520&gt;0),COUNTIF(AU$6:AU1519,"&gt;0")+1,0)</f>
        <v>0</v>
      </c>
    </row>
    <row r="1521" spans="40:47">
      <c r="AN1521" s="4">
        <v>43</v>
      </c>
      <c r="AO1521" s="4">
        <v>1</v>
      </c>
      <c r="AP1521" s="4">
        <v>4</v>
      </c>
      <c r="AQ1521" s="4">
        <f ca="1">IF($AP1521=1,IF(INDIRECT(ADDRESS(($AN1521-1)*3+$AO1521+5,$AP1521+7))="",0,INDIRECT(ADDRESS(($AN1521-1)*3+$AO1521+5,$AP1521+7))),IF(INDIRECT(ADDRESS(($AN1521-1)*3+$AO1521+5,$AP1521+7))="",0,IF(COUNTIF(INDIRECT(ADDRESS(($AN1521-1)*36+($AO1521-1)*12+6,COLUMN())):INDIRECT(ADDRESS(($AN1521-1)*36+($AO1521-1)*12+$AP1521+4,COLUMN())),INDIRECT(ADDRESS(($AN1521-1)*3+$AO1521+5,$AP1521+7)))&gt;=1,0,INDIRECT(ADDRESS(($AN1521-1)*3+$AO1521+5,$AP1521+7)))))</f>
        <v>0</v>
      </c>
      <c r="AR1521" s="4">
        <f ca="1">COUNTIF(INDIRECT("H"&amp;(ROW()+12*(($AN1521-1)*3+$AO1521)-ROW())/12+5):INDIRECT("S"&amp;(ROW()+12*(($AN1521-1)*3+$AO1521)-ROW())/12+5),AQ1521)</f>
        <v>0</v>
      </c>
      <c r="AU1521" s="4">
        <f ca="1">IF(AND(AQ1521&gt;0,AR1521&gt;0),COUNTIF(AU$6:AU1520,"&gt;0")+1,0)</f>
        <v>0</v>
      </c>
    </row>
    <row r="1522" spans="40:47">
      <c r="AN1522" s="4">
        <v>43</v>
      </c>
      <c r="AO1522" s="4">
        <v>1</v>
      </c>
      <c r="AP1522" s="4">
        <v>5</v>
      </c>
      <c r="AQ1522" s="4">
        <f ca="1">IF($AP1522=1,IF(INDIRECT(ADDRESS(($AN1522-1)*3+$AO1522+5,$AP1522+7))="",0,INDIRECT(ADDRESS(($AN1522-1)*3+$AO1522+5,$AP1522+7))),IF(INDIRECT(ADDRESS(($AN1522-1)*3+$AO1522+5,$AP1522+7))="",0,IF(COUNTIF(INDIRECT(ADDRESS(($AN1522-1)*36+($AO1522-1)*12+6,COLUMN())):INDIRECT(ADDRESS(($AN1522-1)*36+($AO1522-1)*12+$AP1522+4,COLUMN())),INDIRECT(ADDRESS(($AN1522-1)*3+$AO1522+5,$AP1522+7)))&gt;=1,0,INDIRECT(ADDRESS(($AN1522-1)*3+$AO1522+5,$AP1522+7)))))</f>
        <v>0</v>
      </c>
      <c r="AR1522" s="4">
        <f ca="1">COUNTIF(INDIRECT("H"&amp;(ROW()+12*(($AN1522-1)*3+$AO1522)-ROW())/12+5):INDIRECT("S"&amp;(ROW()+12*(($AN1522-1)*3+$AO1522)-ROW())/12+5),AQ1522)</f>
        <v>0</v>
      </c>
      <c r="AU1522" s="4">
        <f ca="1">IF(AND(AQ1522&gt;0,AR1522&gt;0),COUNTIF(AU$6:AU1521,"&gt;0")+1,0)</f>
        <v>0</v>
      </c>
    </row>
    <row r="1523" spans="40:47">
      <c r="AN1523" s="4">
        <v>43</v>
      </c>
      <c r="AO1523" s="4">
        <v>1</v>
      </c>
      <c r="AP1523" s="4">
        <v>6</v>
      </c>
      <c r="AQ1523" s="4">
        <f ca="1">IF($AP1523=1,IF(INDIRECT(ADDRESS(($AN1523-1)*3+$AO1523+5,$AP1523+7))="",0,INDIRECT(ADDRESS(($AN1523-1)*3+$AO1523+5,$AP1523+7))),IF(INDIRECT(ADDRESS(($AN1523-1)*3+$AO1523+5,$AP1523+7))="",0,IF(COUNTIF(INDIRECT(ADDRESS(($AN1523-1)*36+($AO1523-1)*12+6,COLUMN())):INDIRECT(ADDRESS(($AN1523-1)*36+($AO1523-1)*12+$AP1523+4,COLUMN())),INDIRECT(ADDRESS(($AN1523-1)*3+$AO1523+5,$AP1523+7)))&gt;=1,0,INDIRECT(ADDRESS(($AN1523-1)*3+$AO1523+5,$AP1523+7)))))</f>
        <v>0</v>
      </c>
      <c r="AR1523" s="4">
        <f ca="1">COUNTIF(INDIRECT("H"&amp;(ROW()+12*(($AN1523-1)*3+$AO1523)-ROW())/12+5):INDIRECT("S"&amp;(ROW()+12*(($AN1523-1)*3+$AO1523)-ROW())/12+5),AQ1523)</f>
        <v>0</v>
      </c>
      <c r="AU1523" s="4">
        <f ca="1">IF(AND(AQ1523&gt;0,AR1523&gt;0),COUNTIF(AU$6:AU1522,"&gt;0")+1,0)</f>
        <v>0</v>
      </c>
    </row>
    <row r="1524" spans="40:47">
      <c r="AN1524" s="4">
        <v>43</v>
      </c>
      <c r="AO1524" s="4">
        <v>1</v>
      </c>
      <c r="AP1524" s="4">
        <v>7</v>
      </c>
      <c r="AQ1524" s="4">
        <f ca="1">IF($AP1524=1,IF(INDIRECT(ADDRESS(($AN1524-1)*3+$AO1524+5,$AP1524+7))="",0,INDIRECT(ADDRESS(($AN1524-1)*3+$AO1524+5,$AP1524+7))),IF(INDIRECT(ADDRESS(($AN1524-1)*3+$AO1524+5,$AP1524+7))="",0,IF(COUNTIF(INDIRECT(ADDRESS(($AN1524-1)*36+($AO1524-1)*12+6,COLUMN())):INDIRECT(ADDRESS(($AN1524-1)*36+($AO1524-1)*12+$AP1524+4,COLUMN())),INDIRECT(ADDRESS(($AN1524-1)*3+$AO1524+5,$AP1524+7)))&gt;=1,0,INDIRECT(ADDRESS(($AN1524-1)*3+$AO1524+5,$AP1524+7)))))</f>
        <v>0</v>
      </c>
      <c r="AR1524" s="4">
        <f ca="1">COUNTIF(INDIRECT("H"&amp;(ROW()+12*(($AN1524-1)*3+$AO1524)-ROW())/12+5):INDIRECT("S"&amp;(ROW()+12*(($AN1524-1)*3+$AO1524)-ROW())/12+5),AQ1524)</f>
        <v>0</v>
      </c>
      <c r="AU1524" s="4">
        <f ca="1">IF(AND(AQ1524&gt;0,AR1524&gt;0),COUNTIF(AU$6:AU1523,"&gt;0")+1,0)</f>
        <v>0</v>
      </c>
    </row>
    <row r="1525" spans="40:47">
      <c r="AN1525" s="4">
        <v>43</v>
      </c>
      <c r="AO1525" s="4">
        <v>1</v>
      </c>
      <c r="AP1525" s="4">
        <v>8</v>
      </c>
      <c r="AQ1525" s="4">
        <f ca="1">IF($AP1525=1,IF(INDIRECT(ADDRESS(($AN1525-1)*3+$AO1525+5,$AP1525+7))="",0,INDIRECT(ADDRESS(($AN1525-1)*3+$AO1525+5,$AP1525+7))),IF(INDIRECT(ADDRESS(($AN1525-1)*3+$AO1525+5,$AP1525+7))="",0,IF(COUNTIF(INDIRECT(ADDRESS(($AN1525-1)*36+($AO1525-1)*12+6,COLUMN())):INDIRECT(ADDRESS(($AN1525-1)*36+($AO1525-1)*12+$AP1525+4,COLUMN())),INDIRECT(ADDRESS(($AN1525-1)*3+$AO1525+5,$AP1525+7)))&gt;=1,0,INDIRECT(ADDRESS(($AN1525-1)*3+$AO1525+5,$AP1525+7)))))</f>
        <v>0</v>
      </c>
      <c r="AR1525" s="4">
        <f ca="1">COUNTIF(INDIRECT("H"&amp;(ROW()+12*(($AN1525-1)*3+$AO1525)-ROW())/12+5):INDIRECT("S"&amp;(ROW()+12*(($AN1525-1)*3+$AO1525)-ROW())/12+5),AQ1525)</f>
        <v>0</v>
      </c>
      <c r="AU1525" s="4">
        <f ca="1">IF(AND(AQ1525&gt;0,AR1525&gt;0),COUNTIF(AU$6:AU1524,"&gt;0")+1,0)</f>
        <v>0</v>
      </c>
    </row>
    <row r="1526" spans="40:47">
      <c r="AN1526" s="4">
        <v>43</v>
      </c>
      <c r="AO1526" s="4">
        <v>1</v>
      </c>
      <c r="AP1526" s="4">
        <v>9</v>
      </c>
      <c r="AQ1526" s="4">
        <f ca="1">IF($AP1526=1,IF(INDIRECT(ADDRESS(($AN1526-1)*3+$AO1526+5,$AP1526+7))="",0,INDIRECT(ADDRESS(($AN1526-1)*3+$AO1526+5,$AP1526+7))),IF(INDIRECT(ADDRESS(($AN1526-1)*3+$AO1526+5,$AP1526+7))="",0,IF(COUNTIF(INDIRECT(ADDRESS(($AN1526-1)*36+($AO1526-1)*12+6,COLUMN())):INDIRECT(ADDRESS(($AN1526-1)*36+($AO1526-1)*12+$AP1526+4,COLUMN())),INDIRECT(ADDRESS(($AN1526-1)*3+$AO1526+5,$AP1526+7)))&gt;=1,0,INDIRECT(ADDRESS(($AN1526-1)*3+$AO1526+5,$AP1526+7)))))</f>
        <v>0</v>
      </c>
      <c r="AR1526" s="4">
        <f ca="1">COUNTIF(INDIRECT("H"&amp;(ROW()+12*(($AN1526-1)*3+$AO1526)-ROW())/12+5):INDIRECT("S"&amp;(ROW()+12*(($AN1526-1)*3+$AO1526)-ROW())/12+5),AQ1526)</f>
        <v>0</v>
      </c>
      <c r="AU1526" s="4">
        <f ca="1">IF(AND(AQ1526&gt;0,AR1526&gt;0),COUNTIF(AU$6:AU1525,"&gt;0")+1,0)</f>
        <v>0</v>
      </c>
    </row>
    <row r="1527" spans="40:47">
      <c r="AN1527" s="4">
        <v>43</v>
      </c>
      <c r="AO1527" s="4">
        <v>1</v>
      </c>
      <c r="AP1527" s="4">
        <v>10</v>
      </c>
      <c r="AQ1527" s="4">
        <f ca="1">IF($AP1527=1,IF(INDIRECT(ADDRESS(($AN1527-1)*3+$AO1527+5,$AP1527+7))="",0,INDIRECT(ADDRESS(($AN1527-1)*3+$AO1527+5,$AP1527+7))),IF(INDIRECT(ADDRESS(($AN1527-1)*3+$AO1527+5,$AP1527+7))="",0,IF(COUNTIF(INDIRECT(ADDRESS(($AN1527-1)*36+($AO1527-1)*12+6,COLUMN())):INDIRECT(ADDRESS(($AN1527-1)*36+($AO1527-1)*12+$AP1527+4,COLUMN())),INDIRECT(ADDRESS(($AN1527-1)*3+$AO1527+5,$AP1527+7)))&gt;=1,0,INDIRECT(ADDRESS(($AN1527-1)*3+$AO1527+5,$AP1527+7)))))</f>
        <v>0</v>
      </c>
      <c r="AR1527" s="4">
        <f ca="1">COUNTIF(INDIRECT("H"&amp;(ROW()+12*(($AN1527-1)*3+$AO1527)-ROW())/12+5):INDIRECT("S"&amp;(ROW()+12*(($AN1527-1)*3+$AO1527)-ROW())/12+5),AQ1527)</f>
        <v>0</v>
      </c>
      <c r="AU1527" s="4">
        <f ca="1">IF(AND(AQ1527&gt;0,AR1527&gt;0),COUNTIF(AU$6:AU1526,"&gt;0")+1,0)</f>
        <v>0</v>
      </c>
    </row>
    <row r="1528" spans="40:47">
      <c r="AN1528" s="4">
        <v>43</v>
      </c>
      <c r="AO1528" s="4">
        <v>1</v>
      </c>
      <c r="AP1528" s="4">
        <v>11</v>
      </c>
      <c r="AQ1528" s="4">
        <f ca="1">IF($AP1528=1,IF(INDIRECT(ADDRESS(($AN1528-1)*3+$AO1528+5,$AP1528+7))="",0,INDIRECT(ADDRESS(($AN1528-1)*3+$AO1528+5,$AP1528+7))),IF(INDIRECT(ADDRESS(($AN1528-1)*3+$AO1528+5,$AP1528+7))="",0,IF(COUNTIF(INDIRECT(ADDRESS(($AN1528-1)*36+($AO1528-1)*12+6,COLUMN())):INDIRECT(ADDRESS(($AN1528-1)*36+($AO1528-1)*12+$AP1528+4,COLUMN())),INDIRECT(ADDRESS(($AN1528-1)*3+$AO1528+5,$AP1528+7)))&gt;=1,0,INDIRECT(ADDRESS(($AN1528-1)*3+$AO1528+5,$AP1528+7)))))</f>
        <v>0</v>
      </c>
      <c r="AR1528" s="4">
        <f ca="1">COUNTIF(INDIRECT("H"&amp;(ROW()+12*(($AN1528-1)*3+$AO1528)-ROW())/12+5):INDIRECT("S"&amp;(ROW()+12*(($AN1528-1)*3+$AO1528)-ROW())/12+5),AQ1528)</f>
        <v>0</v>
      </c>
      <c r="AU1528" s="4">
        <f ca="1">IF(AND(AQ1528&gt;0,AR1528&gt;0),COUNTIF(AU$6:AU1527,"&gt;0")+1,0)</f>
        <v>0</v>
      </c>
    </row>
    <row r="1529" spans="40:47">
      <c r="AN1529" s="4">
        <v>43</v>
      </c>
      <c r="AO1529" s="4">
        <v>1</v>
      </c>
      <c r="AP1529" s="4">
        <v>12</v>
      </c>
      <c r="AQ1529" s="4">
        <f ca="1">IF($AP1529=1,IF(INDIRECT(ADDRESS(($AN1529-1)*3+$AO1529+5,$AP1529+7))="",0,INDIRECT(ADDRESS(($AN1529-1)*3+$AO1529+5,$AP1529+7))),IF(INDIRECT(ADDRESS(($AN1529-1)*3+$AO1529+5,$AP1529+7))="",0,IF(COUNTIF(INDIRECT(ADDRESS(($AN1529-1)*36+($AO1529-1)*12+6,COLUMN())):INDIRECT(ADDRESS(($AN1529-1)*36+($AO1529-1)*12+$AP1529+4,COLUMN())),INDIRECT(ADDRESS(($AN1529-1)*3+$AO1529+5,$AP1529+7)))&gt;=1,0,INDIRECT(ADDRESS(($AN1529-1)*3+$AO1529+5,$AP1529+7)))))</f>
        <v>0</v>
      </c>
      <c r="AR1529" s="4">
        <f ca="1">COUNTIF(INDIRECT("H"&amp;(ROW()+12*(($AN1529-1)*3+$AO1529)-ROW())/12+5):INDIRECT("S"&amp;(ROW()+12*(($AN1529-1)*3+$AO1529)-ROW())/12+5),AQ1529)</f>
        <v>0</v>
      </c>
      <c r="AU1529" s="4">
        <f ca="1">IF(AND(AQ1529&gt;0,AR1529&gt;0),COUNTIF(AU$6:AU1528,"&gt;0")+1,0)</f>
        <v>0</v>
      </c>
    </row>
    <row r="1530" spans="40:47">
      <c r="AN1530" s="4">
        <v>43</v>
      </c>
      <c r="AO1530" s="4">
        <v>2</v>
      </c>
      <c r="AP1530" s="4">
        <v>1</v>
      </c>
      <c r="AQ1530" s="4">
        <f ca="1">IF($AP1530=1,IF(INDIRECT(ADDRESS(($AN1530-1)*3+$AO1530+5,$AP1530+7))="",0,INDIRECT(ADDRESS(($AN1530-1)*3+$AO1530+5,$AP1530+7))),IF(INDIRECT(ADDRESS(($AN1530-1)*3+$AO1530+5,$AP1530+7))="",0,IF(COUNTIF(INDIRECT(ADDRESS(($AN1530-1)*36+($AO1530-1)*12+6,COLUMN())):INDIRECT(ADDRESS(($AN1530-1)*36+($AO1530-1)*12+$AP1530+4,COLUMN())),INDIRECT(ADDRESS(($AN1530-1)*3+$AO1530+5,$AP1530+7)))&gt;=1,0,INDIRECT(ADDRESS(($AN1530-1)*3+$AO1530+5,$AP1530+7)))))</f>
        <v>0</v>
      </c>
      <c r="AR1530" s="4">
        <f ca="1">COUNTIF(INDIRECT("H"&amp;(ROW()+12*(($AN1530-1)*3+$AO1530)-ROW())/12+5):INDIRECT("S"&amp;(ROW()+12*(($AN1530-1)*3+$AO1530)-ROW())/12+5),AQ1530)</f>
        <v>0</v>
      </c>
      <c r="AU1530" s="4">
        <f ca="1">IF(AND(AQ1530&gt;0,AR1530&gt;0),COUNTIF(AU$6:AU1529,"&gt;0")+1,0)</f>
        <v>0</v>
      </c>
    </row>
    <row r="1531" spans="40:47">
      <c r="AN1531" s="4">
        <v>43</v>
      </c>
      <c r="AO1531" s="4">
        <v>2</v>
      </c>
      <c r="AP1531" s="4">
        <v>2</v>
      </c>
      <c r="AQ1531" s="4">
        <f ca="1">IF($AP1531=1,IF(INDIRECT(ADDRESS(($AN1531-1)*3+$AO1531+5,$AP1531+7))="",0,INDIRECT(ADDRESS(($AN1531-1)*3+$AO1531+5,$AP1531+7))),IF(INDIRECT(ADDRESS(($AN1531-1)*3+$AO1531+5,$AP1531+7))="",0,IF(COUNTIF(INDIRECT(ADDRESS(($AN1531-1)*36+($AO1531-1)*12+6,COLUMN())):INDIRECT(ADDRESS(($AN1531-1)*36+($AO1531-1)*12+$AP1531+4,COLUMN())),INDIRECT(ADDRESS(($AN1531-1)*3+$AO1531+5,$AP1531+7)))&gt;=1,0,INDIRECT(ADDRESS(($AN1531-1)*3+$AO1531+5,$AP1531+7)))))</f>
        <v>0</v>
      </c>
      <c r="AR1531" s="4">
        <f ca="1">COUNTIF(INDIRECT("H"&amp;(ROW()+12*(($AN1531-1)*3+$AO1531)-ROW())/12+5):INDIRECT("S"&amp;(ROW()+12*(($AN1531-1)*3+$AO1531)-ROW())/12+5),AQ1531)</f>
        <v>0</v>
      </c>
      <c r="AU1531" s="4">
        <f ca="1">IF(AND(AQ1531&gt;0,AR1531&gt;0),COUNTIF(AU$6:AU1530,"&gt;0")+1,0)</f>
        <v>0</v>
      </c>
    </row>
    <row r="1532" spans="40:47">
      <c r="AN1532" s="4">
        <v>43</v>
      </c>
      <c r="AO1532" s="4">
        <v>2</v>
      </c>
      <c r="AP1532" s="4">
        <v>3</v>
      </c>
      <c r="AQ1532" s="4">
        <f ca="1">IF($AP1532=1,IF(INDIRECT(ADDRESS(($AN1532-1)*3+$AO1532+5,$AP1532+7))="",0,INDIRECT(ADDRESS(($AN1532-1)*3+$AO1532+5,$AP1532+7))),IF(INDIRECT(ADDRESS(($AN1532-1)*3+$AO1532+5,$AP1532+7))="",0,IF(COUNTIF(INDIRECT(ADDRESS(($AN1532-1)*36+($AO1532-1)*12+6,COLUMN())):INDIRECT(ADDRESS(($AN1532-1)*36+($AO1532-1)*12+$AP1532+4,COLUMN())),INDIRECT(ADDRESS(($AN1532-1)*3+$AO1532+5,$AP1532+7)))&gt;=1,0,INDIRECT(ADDRESS(($AN1532-1)*3+$AO1532+5,$AP1532+7)))))</f>
        <v>0</v>
      </c>
      <c r="AR1532" s="4">
        <f ca="1">COUNTIF(INDIRECT("H"&amp;(ROW()+12*(($AN1532-1)*3+$AO1532)-ROW())/12+5):INDIRECT("S"&amp;(ROW()+12*(($AN1532-1)*3+$AO1532)-ROW())/12+5),AQ1532)</f>
        <v>0</v>
      </c>
      <c r="AU1532" s="4">
        <f ca="1">IF(AND(AQ1532&gt;0,AR1532&gt;0),COUNTIF(AU$6:AU1531,"&gt;0")+1,0)</f>
        <v>0</v>
      </c>
    </row>
    <row r="1533" spans="40:47">
      <c r="AN1533" s="4">
        <v>43</v>
      </c>
      <c r="AO1533" s="4">
        <v>2</v>
      </c>
      <c r="AP1533" s="4">
        <v>4</v>
      </c>
      <c r="AQ1533" s="4">
        <f ca="1">IF($AP1533=1,IF(INDIRECT(ADDRESS(($AN1533-1)*3+$AO1533+5,$AP1533+7))="",0,INDIRECT(ADDRESS(($AN1533-1)*3+$AO1533+5,$AP1533+7))),IF(INDIRECT(ADDRESS(($AN1533-1)*3+$AO1533+5,$AP1533+7))="",0,IF(COUNTIF(INDIRECT(ADDRESS(($AN1533-1)*36+($AO1533-1)*12+6,COLUMN())):INDIRECT(ADDRESS(($AN1533-1)*36+($AO1533-1)*12+$AP1533+4,COLUMN())),INDIRECT(ADDRESS(($AN1533-1)*3+$AO1533+5,$AP1533+7)))&gt;=1,0,INDIRECT(ADDRESS(($AN1533-1)*3+$AO1533+5,$AP1533+7)))))</f>
        <v>0</v>
      </c>
      <c r="AR1533" s="4">
        <f ca="1">COUNTIF(INDIRECT("H"&amp;(ROW()+12*(($AN1533-1)*3+$AO1533)-ROW())/12+5):INDIRECT("S"&amp;(ROW()+12*(($AN1533-1)*3+$AO1533)-ROW())/12+5),AQ1533)</f>
        <v>0</v>
      </c>
      <c r="AU1533" s="4">
        <f ca="1">IF(AND(AQ1533&gt;0,AR1533&gt;0),COUNTIF(AU$6:AU1532,"&gt;0")+1,0)</f>
        <v>0</v>
      </c>
    </row>
    <row r="1534" spans="40:47">
      <c r="AN1534" s="4">
        <v>43</v>
      </c>
      <c r="AO1534" s="4">
        <v>2</v>
      </c>
      <c r="AP1534" s="4">
        <v>5</v>
      </c>
      <c r="AQ1534" s="4">
        <f ca="1">IF($AP1534=1,IF(INDIRECT(ADDRESS(($AN1534-1)*3+$AO1534+5,$AP1534+7))="",0,INDIRECT(ADDRESS(($AN1534-1)*3+$AO1534+5,$AP1534+7))),IF(INDIRECT(ADDRESS(($AN1534-1)*3+$AO1534+5,$AP1534+7))="",0,IF(COUNTIF(INDIRECT(ADDRESS(($AN1534-1)*36+($AO1534-1)*12+6,COLUMN())):INDIRECT(ADDRESS(($AN1534-1)*36+($AO1534-1)*12+$AP1534+4,COLUMN())),INDIRECT(ADDRESS(($AN1534-1)*3+$AO1534+5,$AP1534+7)))&gt;=1,0,INDIRECT(ADDRESS(($AN1534-1)*3+$AO1534+5,$AP1534+7)))))</f>
        <v>0</v>
      </c>
      <c r="AR1534" s="4">
        <f ca="1">COUNTIF(INDIRECT("H"&amp;(ROW()+12*(($AN1534-1)*3+$AO1534)-ROW())/12+5):INDIRECT("S"&amp;(ROW()+12*(($AN1534-1)*3+$AO1534)-ROW())/12+5),AQ1534)</f>
        <v>0</v>
      </c>
      <c r="AU1534" s="4">
        <f ca="1">IF(AND(AQ1534&gt;0,AR1534&gt;0),COUNTIF(AU$6:AU1533,"&gt;0")+1,0)</f>
        <v>0</v>
      </c>
    </row>
    <row r="1535" spans="40:47">
      <c r="AN1535" s="4">
        <v>43</v>
      </c>
      <c r="AO1535" s="4">
        <v>2</v>
      </c>
      <c r="AP1535" s="4">
        <v>6</v>
      </c>
      <c r="AQ1535" s="4">
        <f ca="1">IF($AP1535=1,IF(INDIRECT(ADDRESS(($AN1535-1)*3+$AO1535+5,$AP1535+7))="",0,INDIRECT(ADDRESS(($AN1535-1)*3+$AO1535+5,$AP1535+7))),IF(INDIRECT(ADDRESS(($AN1535-1)*3+$AO1535+5,$AP1535+7))="",0,IF(COUNTIF(INDIRECT(ADDRESS(($AN1535-1)*36+($AO1535-1)*12+6,COLUMN())):INDIRECT(ADDRESS(($AN1535-1)*36+($AO1535-1)*12+$AP1535+4,COLUMN())),INDIRECT(ADDRESS(($AN1535-1)*3+$AO1535+5,$AP1535+7)))&gt;=1,0,INDIRECT(ADDRESS(($AN1535-1)*3+$AO1535+5,$AP1535+7)))))</f>
        <v>0</v>
      </c>
      <c r="AR1535" s="4">
        <f ca="1">COUNTIF(INDIRECT("H"&amp;(ROW()+12*(($AN1535-1)*3+$AO1535)-ROW())/12+5):INDIRECT("S"&amp;(ROW()+12*(($AN1535-1)*3+$AO1535)-ROW())/12+5),AQ1535)</f>
        <v>0</v>
      </c>
      <c r="AU1535" s="4">
        <f ca="1">IF(AND(AQ1535&gt;0,AR1535&gt;0),COUNTIF(AU$6:AU1534,"&gt;0")+1,0)</f>
        <v>0</v>
      </c>
    </row>
    <row r="1536" spans="40:47">
      <c r="AN1536" s="4">
        <v>43</v>
      </c>
      <c r="AO1536" s="4">
        <v>2</v>
      </c>
      <c r="AP1536" s="4">
        <v>7</v>
      </c>
      <c r="AQ1536" s="4">
        <f ca="1">IF($AP1536=1,IF(INDIRECT(ADDRESS(($AN1536-1)*3+$AO1536+5,$AP1536+7))="",0,INDIRECT(ADDRESS(($AN1536-1)*3+$AO1536+5,$AP1536+7))),IF(INDIRECT(ADDRESS(($AN1536-1)*3+$AO1536+5,$AP1536+7))="",0,IF(COUNTIF(INDIRECT(ADDRESS(($AN1536-1)*36+($AO1536-1)*12+6,COLUMN())):INDIRECT(ADDRESS(($AN1536-1)*36+($AO1536-1)*12+$AP1536+4,COLUMN())),INDIRECT(ADDRESS(($AN1536-1)*3+$AO1536+5,$AP1536+7)))&gt;=1,0,INDIRECT(ADDRESS(($AN1536-1)*3+$AO1536+5,$AP1536+7)))))</f>
        <v>0</v>
      </c>
      <c r="AR1536" s="4">
        <f ca="1">COUNTIF(INDIRECT("H"&amp;(ROW()+12*(($AN1536-1)*3+$AO1536)-ROW())/12+5):INDIRECT("S"&amp;(ROW()+12*(($AN1536-1)*3+$AO1536)-ROW())/12+5),AQ1536)</f>
        <v>0</v>
      </c>
      <c r="AU1536" s="4">
        <f ca="1">IF(AND(AQ1536&gt;0,AR1536&gt;0),COUNTIF(AU$6:AU1535,"&gt;0")+1,0)</f>
        <v>0</v>
      </c>
    </row>
    <row r="1537" spans="40:47">
      <c r="AN1537" s="4">
        <v>43</v>
      </c>
      <c r="AO1537" s="4">
        <v>2</v>
      </c>
      <c r="AP1537" s="4">
        <v>8</v>
      </c>
      <c r="AQ1537" s="4">
        <f ca="1">IF($AP1537=1,IF(INDIRECT(ADDRESS(($AN1537-1)*3+$AO1537+5,$AP1537+7))="",0,INDIRECT(ADDRESS(($AN1537-1)*3+$AO1537+5,$AP1537+7))),IF(INDIRECT(ADDRESS(($AN1537-1)*3+$AO1537+5,$AP1537+7))="",0,IF(COUNTIF(INDIRECT(ADDRESS(($AN1537-1)*36+($AO1537-1)*12+6,COLUMN())):INDIRECT(ADDRESS(($AN1537-1)*36+($AO1537-1)*12+$AP1537+4,COLUMN())),INDIRECT(ADDRESS(($AN1537-1)*3+$AO1537+5,$AP1537+7)))&gt;=1,0,INDIRECT(ADDRESS(($AN1537-1)*3+$AO1537+5,$AP1537+7)))))</f>
        <v>0</v>
      </c>
      <c r="AR1537" s="4">
        <f ca="1">COUNTIF(INDIRECT("H"&amp;(ROW()+12*(($AN1537-1)*3+$AO1537)-ROW())/12+5):INDIRECT("S"&amp;(ROW()+12*(($AN1537-1)*3+$AO1537)-ROW())/12+5),AQ1537)</f>
        <v>0</v>
      </c>
      <c r="AU1537" s="4">
        <f ca="1">IF(AND(AQ1537&gt;0,AR1537&gt;0),COUNTIF(AU$6:AU1536,"&gt;0")+1,0)</f>
        <v>0</v>
      </c>
    </row>
    <row r="1538" spans="40:47">
      <c r="AN1538" s="4">
        <v>43</v>
      </c>
      <c r="AO1538" s="4">
        <v>2</v>
      </c>
      <c r="AP1538" s="4">
        <v>9</v>
      </c>
      <c r="AQ1538" s="4">
        <f ca="1">IF($AP1538=1,IF(INDIRECT(ADDRESS(($AN1538-1)*3+$AO1538+5,$AP1538+7))="",0,INDIRECT(ADDRESS(($AN1538-1)*3+$AO1538+5,$AP1538+7))),IF(INDIRECT(ADDRESS(($AN1538-1)*3+$AO1538+5,$AP1538+7))="",0,IF(COUNTIF(INDIRECT(ADDRESS(($AN1538-1)*36+($AO1538-1)*12+6,COLUMN())):INDIRECT(ADDRESS(($AN1538-1)*36+($AO1538-1)*12+$AP1538+4,COLUMN())),INDIRECT(ADDRESS(($AN1538-1)*3+$AO1538+5,$AP1538+7)))&gt;=1,0,INDIRECT(ADDRESS(($AN1538-1)*3+$AO1538+5,$AP1538+7)))))</f>
        <v>0</v>
      </c>
      <c r="AR1538" s="4">
        <f ca="1">COUNTIF(INDIRECT("H"&amp;(ROW()+12*(($AN1538-1)*3+$AO1538)-ROW())/12+5):INDIRECT("S"&amp;(ROW()+12*(($AN1538-1)*3+$AO1538)-ROW())/12+5),AQ1538)</f>
        <v>0</v>
      </c>
      <c r="AU1538" s="4">
        <f ca="1">IF(AND(AQ1538&gt;0,AR1538&gt;0),COUNTIF(AU$6:AU1537,"&gt;0")+1,0)</f>
        <v>0</v>
      </c>
    </row>
    <row r="1539" spans="40:47">
      <c r="AN1539" s="4">
        <v>43</v>
      </c>
      <c r="AO1539" s="4">
        <v>2</v>
      </c>
      <c r="AP1539" s="4">
        <v>10</v>
      </c>
      <c r="AQ1539" s="4">
        <f ca="1">IF($AP1539=1,IF(INDIRECT(ADDRESS(($AN1539-1)*3+$AO1539+5,$AP1539+7))="",0,INDIRECT(ADDRESS(($AN1539-1)*3+$AO1539+5,$AP1539+7))),IF(INDIRECT(ADDRESS(($AN1539-1)*3+$AO1539+5,$AP1539+7))="",0,IF(COUNTIF(INDIRECT(ADDRESS(($AN1539-1)*36+($AO1539-1)*12+6,COLUMN())):INDIRECT(ADDRESS(($AN1539-1)*36+($AO1539-1)*12+$AP1539+4,COLUMN())),INDIRECT(ADDRESS(($AN1539-1)*3+$AO1539+5,$AP1539+7)))&gt;=1,0,INDIRECT(ADDRESS(($AN1539-1)*3+$AO1539+5,$AP1539+7)))))</f>
        <v>0</v>
      </c>
      <c r="AR1539" s="4">
        <f ca="1">COUNTIF(INDIRECT("H"&amp;(ROW()+12*(($AN1539-1)*3+$AO1539)-ROW())/12+5):INDIRECT("S"&amp;(ROW()+12*(($AN1539-1)*3+$AO1539)-ROW())/12+5),AQ1539)</f>
        <v>0</v>
      </c>
      <c r="AU1539" s="4">
        <f ca="1">IF(AND(AQ1539&gt;0,AR1539&gt;0),COUNTIF(AU$6:AU1538,"&gt;0")+1,0)</f>
        <v>0</v>
      </c>
    </row>
    <row r="1540" spans="40:47">
      <c r="AN1540" s="4">
        <v>43</v>
      </c>
      <c r="AO1540" s="4">
        <v>2</v>
      </c>
      <c r="AP1540" s="4">
        <v>11</v>
      </c>
      <c r="AQ1540" s="4">
        <f ca="1">IF($AP1540=1,IF(INDIRECT(ADDRESS(($AN1540-1)*3+$AO1540+5,$AP1540+7))="",0,INDIRECT(ADDRESS(($AN1540-1)*3+$AO1540+5,$AP1540+7))),IF(INDIRECT(ADDRESS(($AN1540-1)*3+$AO1540+5,$AP1540+7))="",0,IF(COUNTIF(INDIRECT(ADDRESS(($AN1540-1)*36+($AO1540-1)*12+6,COLUMN())):INDIRECT(ADDRESS(($AN1540-1)*36+($AO1540-1)*12+$AP1540+4,COLUMN())),INDIRECT(ADDRESS(($AN1540-1)*3+$AO1540+5,$AP1540+7)))&gt;=1,0,INDIRECT(ADDRESS(($AN1540-1)*3+$AO1540+5,$AP1540+7)))))</f>
        <v>0</v>
      </c>
      <c r="AR1540" s="4">
        <f ca="1">COUNTIF(INDIRECT("H"&amp;(ROW()+12*(($AN1540-1)*3+$AO1540)-ROW())/12+5):INDIRECT("S"&amp;(ROW()+12*(($AN1540-1)*3+$AO1540)-ROW())/12+5),AQ1540)</f>
        <v>0</v>
      </c>
      <c r="AU1540" s="4">
        <f ca="1">IF(AND(AQ1540&gt;0,AR1540&gt;0),COUNTIF(AU$6:AU1539,"&gt;0")+1,0)</f>
        <v>0</v>
      </c>
    </row>
    <row r="1541" spans="40:47">
      <c r="AN1541" s="4">
        <v>43</v>
      </c>
      <c r="AO1541" s="4">
        <v>2</v>
      </c>
      <c r="AP1541" s="4">
        <v>12</v>
      </c>
      <c r="AQ1541" s="4">
        <f ca="1">IF($AP1541=1,IF(INDIRECT(ADDRESS(($AN1541-1)*3+$AO1541+5,$AP1541+7))="",0,INDIRECT(ADDRESS(($AN1541-1)*3+$AO1541+5,$AP1541+7))),IF(INDIRECT(ADDRESS(($AN1541-1)*3+$AO1541+5,$AP1541+7))="",0,IF(COUNTIF(INDIRECT(ADDRESS(($AN1541-1)*36+($AO1541-1)*12+6,COLUMN())):INDIRECT(ADDRESS(($AN1541-1)*36+($AO1541-1)*12+$AP1541+4,COLUMN())),INDIRECT(ADDRESS(($AN1541-1)*3+$AO1541+5,$AP1541+7)))&gt;=1,0,INDIRECT(ADDRESS(($AN1541-1)*3+$AO1541+5,$AP1541+7)))))</f>
        <v>0</v>
      </c>
      <c r="AR1541" s="4">
        <f ca="1">COUNTIF(INDIRECT("H"&amp;(ROW()+12*(($AN1541-1)*3+$AO1541)-ROW())/12+5):INDIRECT("S"&amp;(ROW()+12*(($AN1541-1)*3+$AO1541)-ROW())/12+5),AQ1541)</f>
        <v>0</v>
      </c>
      <c r="AU1541" s="4">
        <f ca="1">IF(AND(AQ1541&gt;0,AR1541&gt;0),COUNTIF(AU$6:AU1540,"&gt;0")+1,0)</f>
        <v>0</v>
      </c>
    </row>
    <row r="1542" spans="40:47">
      <c r="AN1542" s="4">
        <v>43</v>
      </c>
      <c r="AO1542" s="4">
        <v>3</v>
      </c>
      <c r="AP1542" s="4">
        <v>1</v>
      </c>
      <c r="AQ1542" s="4">
        <f ca="1">IF($AP1542=1,IF(INDIRECT(ADDRESS(($AN1542-1)*3+$AO1542+5,$AP1542+7))="",0,INDIRECT(ADDRESS(($AN1542-1)*3+$AO1542+5,$AP1542+7))),IF(INDIRECT(ADDRESS(($AN1542-1)*3+$AO1542+5,$AP1542+7))="",0,IF(COUNTIF(INDIRECT(ADDRESS(($AN1542-1)*36+($AO1542-1)*12+6,COLUMN())):INDIRECT(ADDRESS(($AN1542-1)*36+($AO1542-1)*12+$AP1542+4,COLUMN())),INDIRECT(ADDRESS(($AN1542-1)*3+$AO1542+5,$AP1542+7)))&gt;=1,0,INDIRECT(ADDRESS(($AN1542-1)*3+$AO1542+5,$AP1542+7)))))</f>
        <v>0</v>
      </c>
      <c r="AR1542" s="4">
        <f ca="1">COUNTIF(INDIRECT("H"&amp;(ROW()+12*(($AN1542-1)*3+$AO1542)-ROW())/12+5):INDIRECT("S"&amp;(ROW()+12*(($AN1542-1)*3+$AO1542)-ROW())/12+5),AQ1542)</f>
        <v>0</v>
      </c>
      <c r="AU1542" s="4">
        <f ca="1">IF(AND(AQ1542&gt;0,AR1542&gt;0),COUNTIF(AU$6:AU1541,"&gt;0")+1,0)</f>
        <v>0</v>
      </c>
    </row>
    <row r="1543" spans="40:47">
      <c r="AN1543" s="4">
        <v>43</v>
      </c>
      <c r="AO1543" s="4">
        <v>3</v>
      </c>
      <c r="AP1543" s="4">
        <v>2</v>
      </c>
      <c r="AQ1543" s="4">
        <f ca="1">IF($AP1543=1,IF(INDIRECT(ADDRESS(($AN1543-1)*3+$AO1543+5,$AP1543+7))="",0,INDIRECT(ADDRESS(($AN1543-1)*3+$AO1543+5,$AP1543+7))),IF(INDIRECT(ADDRESS(($AN1543-1)*3+$AO1543+5,$AP1543+7))="",0,IF(COUNTIF(INDIRECT(ADDRESS(($AN1543-1)*36+($AO1543-1)*12+6,COLUMN())):INDIRECT(ADDRESS(($AN1543-1)*36+($AO1543-1)*12+$AP1543+4,COLUMN())),INDIRECT(ADDRESS(($AN1543-1)*3+$AO1543+5,$AP1543+7)))&gt;=1,0,INDIRECT(ADDRESS(($AN1543-1)*3+$AO1543+5,$AP1543+7)))))</f>
        <v>0</v>
      </c>
      <c r="AR1543" s="4">
        <f ca="1">COUNTIF(INDIRECT("H"&amp;(ROW()+12*(($AN1543-1)*3+$AO1543)-ROW())/12+5):INDIRECT("S"&amp;(ROW()+12*(($AN1543-1)*3+$AO1543)-ROW())/12+5),AQ1543)</f>
        <v>0</v>
      </c>
      <c r="AU1543" s="4">
        <f ca="1">IF(AND(AQ1543&gt;0,AR1543&gt;0),COUNTIF(AU$6:AU1542,"&gt;0")+1,0)</f>
        <v>0</v>
      </c>
    </row>
    <row r="1544" spans="40:47">
      <c r="AN1544" s="4">
        <v>43</v>
      </c>
      <c r="AO1544" s="4">
        <v>3</v>
      </c>
      <c r="AP1544" s="4">
        <v>3</v>
      </c>
      <c r="AQ1544" s="4">
        <f ca="1">IF($AP1544=1,IF(INDIRECT(ADDRESS(($AN1544-1)*3+$AO1544+5,$AP1544+7))="",0,INDIRECT(ADDRESS(($AN1544-1)*3+$AO1544+5,$AP1544+7))),IF(INDIRECT(ADDRESS(($AN1544-1)*3+$AO1544+5,$AP1544+7))="",0,IF(COUNTIF(INDIRECT(ADDRESS(($AN1544-1)*36+($AO1544-1)*12+6,COLUMN())):INDIRECT(ADDRESS(($AN1544-1)*36+($AO1544-1)*12+$AP1544+4,COLUMN())),INDIRECT(ADDRESS(($AN1544-1)*3+$AO1544+5,$AP1544+7)))&gt;=1,0,INDIRECT(ADDRESS(($AN1544-1)*3+$AO1544+5,$AP1544+7)))))</f>
        <v>0</v>
      </c>
      <c r="AR1544" s="4">
        <f ca="1">COUNTIF(INDIRECT("H"&amp;(ROW()+12*(($AN1544-1)*3+$AO1544)-ROW())/12+5):INDIRECT("S"&amp;(ROW()+12*(($AN1544-1)*3+$AO1544)-ROW())/12+5),AQ1544)</f>
        <v>0</v>
      </c>
      <c r="AU1544" s="4">
        <f ca="1">IF(AND(AQ1544&gt;0,AR1544&gt;0),COUNTIF(AU$6:AU1543,"&gt;0")+1,0)</f>
        <v>0</v>
      </c>
    </row>
    <row r="1545" spans="40:47">
      <c r="AN1545" s="4">
        <v>43</v>
      </c>
      <c r="AO1545" s="4">
        <v>3</v>
      </c>
      <c r="AP1545" s="4">
        <v>4</v>
      </c>
      <c r="AQ1545" s="4">
        <f ca="1">IF($AP1545=1,IF(INDIRECT(ADDRESS(($AN1545-1)*3+$AO1545+5,$AP1545+7))="",0,INDIRECT(ADDRESS(($AN1545-1)*3+$AO1545+5,$AP1545+7))),IF(INDIRECT(ADDRESS(($AN1545-1)*3+$AO1545+5,$AP1545+7))="",0,IF(COUNTIF(INDIRECT(ADDRESS(($AN1545-1)*36+($AO1545-1)*12+6,COLUMN())):INDIRECT(ADDRESS(($AN1545-1)*36+($AO1545-1)*12+$AP1545+4,COLUMN())),INDIRECT(ADDRESS(($AN1545-1)*3+$AO1545+5,$AP1545+7)))&gt;=1,0,INDIRECT(ADDRESS(($AN1545-1)*3+$AO1545+5,$AP1545+7)))))</f>
        <v>0</v>
      </c>
      <c r="AR1545" s="4">
        <f ca="1">COUNTIF(INDIRECT("H"&amp;(ROW()+12*(($AN1545-1)*3+$AO1545)-ROW())/12+5):INDIRECT("S"&amp;(ROW()+12*(($AN1545-1)*3+$AO1545)-ROW())/12+5),AQ1545)</f>
        <v>0</v>
      </c>
      <c r="AU1545" s="4">
        <f ca="1">IF(AND(AQ1545&gt;0,AR1545&gt;0),COUNTIF(AU$6:AU1544,"&gt;0")+1,0)</f>
        <v>0</v>
      </c>
    </row>
    <row r="1546" spans="40:47">
      <c r="AN1546" s="4">
        <v>43</v>
      </c>
      <c r="AO1546" s="4">
        <v>3</v>
      </c>
      <c r="AP1546" s="4">
        <v>5</v>
      </c>
      <c r="AQ1546" s="4">
        <f ca="1">IF($AP1546=1,IF(INDIRECT(ADDRESS(($AN1546-1)*3+$AO1546+5,$AP1546+7))="",0,INDIRECT(ADDRESS(($AN1546-1)*3+$AO1546+5,$AP1546+7))),IF(INDIRECT(ADDRESS(($AN1546-1)*3+$AO1546+5,$AP1546+7))="",0,IF(COUNTIF(INDIRECT(ADDRESS(($AN1546-1)*36+($AO1546-1)*12+6,COLUMN())):INDIRECT(ADDRESS(($AN1546-1)*36+($AO1546-1)*12+$AP1546+4,COLUMN())),INDIRECT(ADDRESS(($AN1546-1)*3+$AO1546+5,$AP1546+7)))&gt;=1,0,INDIRECT(ADDRESS(($AN1546-1)*3+$AO1546+5,$AP1546+7)))))</f>
        <v>0</v>
      </c>
      <c r="AR1546" s="4">
        <f ca="1">COUNTIF(INDIRECT("H"&amp;(ROW()+12*(($AN1546-1)*3+$AO1546)-ROW())/12+5):INDIRECT("S"&amp;(ROW()+12*(($AN1546-1)*3+$AO1546)-ROW())/12+5),AQ1546)</f>
        <v>0</v>
      </c>
      <c r="AU1546" s="4">
        <f ca="1">IF(AND(AQ1546&gt;0,AR1546&gt;0),COUNTIF(AU$6:AU1545,"&gt;0")+1,0)</f>
        <v>0</v>
      </c>
    </row>
    <row r="1547" spans="40:47">
      <c r="AN1547" s="4">
        <v>43</v>
      </c>
      <c r="AO1547" s="4">
        <v>3</v>
      </c>
      <c r="AP1547" s="4">
        <v>6</v>
      </c>
      <c r="AQ1547" s="4">
        <f ca="1">IF($AP1547=1,IF(INDIRECT(ADDRESS(($AN1547-1)*3+$AO1547+5,$AP1547+7))="",0,INDIRECT(ADDRESS(($AN1547-1)*3+$AO1547+5,$AP1547+7))),IF(INDIRECT(ADDRESS(($AN1547-1)*3+$AO1547+5,$AP1547+7))="",0,IF(COUNTIF(INDIRECT(ADDRESS(($AN1547-1)*36+($AO1547-1)*12+6,COLUMN())):INDIRECT(ADDRESS(($AN1547-1)*36+($AO1547-1)*12+$AP1547+4,COLUMN())),INDIRECT(ADDRESS(($AN1547-1)*3+$AO1547+5,$AP1547+7)))&gt;=1,0,INDIRECT(ADDRESS(($AN1547-1)*3+$AO1547+5,$AP1547+7)))))</f>
        <v>0</v>
      </c>
      <c r="AR1547" s="4">
        <f ca="1">COUNTIF(INDIRECT("H"&amp;(ROW()+12*(($AN1547-1)*3+$AO1547)-ROW())/12+5):INDIRECT("S"&amp;(ROW()+12*(($AN1547-1)*3+$AO1547)-ROW())/12+5),AQ1547)</f>
        <v>0</v>
      </c>
      <c r="AU1547" s="4">
        <f ca="1">IF(AND(AQ1547&gt;0,AR1547&gt;0),COUNTIF(AU$6:AU1546,"&gt;0")+1,0)</f>
        <v>0</v>
      </c>
    </row>
    <row r="1548" spans="40:47">
      <c r="AN1548" s="4">
        <v>43</v>
      </c>
      <c r="AO1548" s="4">
        <v>3</v>
      </c>
      <c r="AP1548" s="4">
        <v>7</v>
      </c>
      <c r="AQ1548" s="4">
        <f ca="1">IF($AP1548=1,IF(INDIRECT(ADDRESS(($AN1548-1)*3+$AO1548+5,$AP1548+7))="",0,INDIRECT(ADDRESS(($AN1548-1)*3+$AO1548+5,$AP1548+7))),IF(INDIRECT(ADDRESS(($AN1548-1)*3+$AO1548+5,$AP1548+7))="",0,IF(COUNTIF(INDIRECT(ADDRESS(($AN1548-1)*36+($AO1548-1)*12+6,COLUMN())):INDIRECT(ADDRESS(($AN1548-1)*36+($AO1548-1)*12+$AP1548+4,COLUMN())),INDIRECT(ADDRESS(($AN1548-1)*3+$AO1548+5,$AP1548+7)))&gt;=1,0,INDIRECT(ADDRESS(($AN1548-1)*3+$AO1548+5,$AP1548+7)))))</f>
        <v>0</v>
      </c>
      <c r="AR1548" s="4">
        <f ca="1">COUNTIF(INDIRECT("H"&amp;(ROW()+12*(($AN1548-1)*3+$AO1548)-ROW())/12+5):INDIRECT("S"&amp;(ROW()+12*(($AN1548-1)*3+$AO1548)-ROW())/12+5),AQ1548)</f>
        <v>0</v>
      </c>
      <c r="AU1548" s="4">
        <f ca="1">IF(AND(AQ1548&gt;0,AR1548&gt;0),COUNTIF(AU$6:AU1547,"&gt;0")+1,0)</f>
        <v>0</v>
      </c>
    </row>
    <row r="1549" spans="40:47">
      <c r="AN1549" s="4">
        <v>43</v>
      </c>
      <c r="AO1549" s="4">
        <v>3</v>
      </c>
      <c r="AP1549" s="4">
        <v>8</v>
      </c>
      <c r="AQ1549" s="4">
        <f ca="1">IF($AP1549=1,IF(INDIRECT(ADDRESS(($AN1549-1)*3+$AO1549+5,$AP1549+7))="",0,INDIRECT(ADDRESS(($AN1549-1)*3+$AO1549+5,$AP1549+7))),IF(INDIRECT(ADDRESS(($AN1549-1)*3+$AO1549+5,$AP1549+7))="",0,IF(COUNTIF(INDIRECT(ADDRESS(($AN1549-1)*36+($AO1549-1)*12+6,COLUMN())):INDIRECT(ADDRESS(($AN1549-1)*36+($AO1549-1)*12+$AP1549+4,COLUMN())),INDIRECT(ADDRESS(($AN1549-1)*3+$AO1549+5,$AP1549+7)))&gt;=1,0,INDIRECT(ADDRESS(($AN1549-1)*3+$AO1549+5,$AP1549+7)))))</f>
        <v>0</v>
      </c>
      <c r="AR1549" s="4">
        <f ca="1">COUNTIF(INDIRECT("H"&amp;(ROW()+12*(($AN1549-1)*3+$AO1549)-ROW())/12+5):INDIRECT("S"&amp;(ROW()+12*(($AN1549-1)*3+$AO1549)-ROW())/12+5),AQ1549)</f>
        <v>0</v>
      </c>
      <c r="AU1549" s="4">
        <f ca="1">IF(AND(AQ1549&gt;0,AR1549&gt;0),COUNTIF(AU$6:AU1548,"&gt;0")+1,0)</f>
        <v>0</v>
      </c>
    </row>
    <row r="1550" spans="40:47">
      <c r="AN1550" s="4">
        <v>43</v>
      </c>
      <c r="AO1550" s="4">
        <v>3</v>
      </c>
      <c r="AP1550" s="4">
        <v>9</v>
      </c>
      <c r="AQ1550" s="4">
        <f ca="1">IF($AP1550=1,IF(INDIRECT(ADDRESS(($AN1550-1)*3+$AO1550+5,$AP1550+7))="",0,INDIRECT(ADDRESS(($AN1550-1)*3+$AO1550+5,$AP1550+7))),IF(INDIRECT(ADDRESS(($AN1550-1)*3+$AO1550+5,$AP1550+7))="",0,IF(COUNTIF(INDIRECT(ADDRESS(($AN1550-1)*36+($AO1550-1)*12+6,COLUMN())):INDIRECT(ADDRESS(($AN1550-1)*36+($AO1550-1)*12+$AP1550+4,COLUMN())),INDIRECT(ADDRESS(($AN1550-1)*3+$AO1550+5,$AP1550+7)))&gt;=1,0,INDIRECT(ADDRESS(($AN1550-1)*3+$AO1550+5,$AP1550+7)))))</f>
        <v>0</v>
      </c>
      <c r="AR1550" s="4">
        <f ca="1">COUNTIF(INDIRECT("H"&amp;(ROW()+12*(($AN1550-1)*3+$AO1550)-ROW())/12+5):INDIRECT("S"&amp;(ROW()+12*(($AN1550-1)*3+$AO1550)-ROW())/12+5),AQ1550)</f>
        <v>0</v>
      </c>
      <c r="AU1550" s="4">
        <f ca="1">IF(AND(AQ1550&gt;0,AR1550&gt;0),COUNTIF(AU$6:AU1549,"&gt;0")+1,0)</f>
        <v>0</v>
      </c>
    </row>
    <row r="1551" spans="40:47">
      <c r="AN1551" s="4">
        <v>43</v>
      </c>
      <c r="AO1551" s="4">
        <v>3</v>
      </c>
      <c r="AP1551" s="4">
        <v>10</v>
      </c>
      <c r="AQ1551" s="4">
        <f ca="1">IF($AP1551=1,IF(INDIRECT(ADDRESS(($AN1551-1)*3+$AO1551+5,$AP1551+7))="",0,INDIRECT(ADDRESS(($AN1551-1)*3+$AO1551+5,$AP1551+7))),IF(INDIRECT(ADDRESS(($AN1551-1)*3+$AO1551+5,$AP1551+7))="",0,IF(COUNTIF(INDIRECT(ADDRESS(($AN1551-1)*36+($AO1551-1)*12+6,COLUMN())):INDIRECT(ADDRESS(($AN1551-1)*36+($AO1551-1)*12+$AP1551+4,COLUMN())),INDIRECT(ADDRESS(($AN1551-1)*3+$AO1551+5,$AP1551+7)))&gt;=1,0,INDIRECT(ADDRESS(($AN1551-1)*3+$AO1551+5,$AP1551+7)))))</f>
        <v>0</v>
      </c>
      <c r="AR1551" s="4">
        <f ca="1">COUNTIF(INDIRECT("H"&amp;(ROW()+12*(($AN1551-1)*3+$AO1551)-ROW())/12+5):INDIRECT("S"&amp;(ROW()+12*(($AN1551-1)*3+$AO1551)-ROW())/12+5),AQ1551)</f>
        <v>0</v>
      </c>
      <c r="AU1551" s="4">
        <f ca="1">IF(AND(AQ1551&gt;0,AR1551&gt;0),COUNTIF(AU$6:AU1550,"&gt;0")+1,0)</f>
        <v>0</v>
      </c>
    </row>
    <row r="1552" spans="40:47">
      <c r="AN1552" s="4">
        <v>43</v>
      </c>
      <c r="AO1552" s="4">
        <v>3</v>
      </c>
      <c r="AP1552" s="4">
        <v>11</v>
      </c>
      <c r="AQ1552" s="4">
        <f ca="1">IF($AP1552=1,IF(INDIRECT(ADDRESS(($AN1552-1)*3+$AO1552+5,$AP1552+7))="",0,INDIRECT(ADDRESS(($AN1552-1)*3+$AO1552+5,$AP1552+7))),IF(INDIRECT(ADDRESS(($AN1552-1)*3+$AO1552+5,$AP1552+7))="",0,IF(COUNTIF(INDIRECT(ADDRESS(($AN1552-1)*36+($AO1552-1)*12+6,COLUMN())):INDIRECT(ADDRESS(($AN1552-1)*36+($AO1552-1)*12+$AP1552+4,COLUMN())),INDIRECT(ADDRESS(($AN1552-1)*3+$AO1552+5,$AP1552+7)))&gt;=1,0,INDIRECT(ADDRESS(($AN1552-1)*3+$AO1552+5,$AP1552+7)))))</f>
        <v>0</v>
      </c>
      <c r="AR1552" s="4">
        <f ca="1">COUNTIF(INDIRECT("H"&amp;(ROW()+12*(($AN1552-1)*3+$AO1552)-ROW())/12+5):INDIRECT("S"&amp;(ROW()+12*(($AN1552-1)*3+$AO1552)-ROW())/12+5),AQ1552)</f>
        <v>0</v>
      </c>
      <c r="AU1552" s="4">
        <f ca="1">IF(AND(AQ1552&gt;0,AR1552&gt;0),COUNTIF(AU$6:AU1551,"&gt;0")+1,0)</f>
        <v>0</v>
      </c>
    </row>
    <row r="1553" spans="40:47">
      <c r="AN1553" s="77">
        <v>43</v>
      </c>
      <c r="AO1553" s="77">
        <v>3</v>
      </c>
      <c r="AP1553" s="77">
        <v>12</v>
      </c>
      <c r="AQ1553" s="4">
        <f ca="1">IF($AP1553=1,IF(INDIRECT(ADDRESS(($AN1553-1)*3+$AO1553+5,$AP1553+7))="",0,INDIRECT(ADDRESS(($AN1553-1)*3+$AO1553+5,$AP1553+7))),IF(INDIRECT(ADDRESS(($AN1553-1)*3+$AO1553+5,$AP1553+7))="",0,IF(COUNTIF(INDIRECT(ADDRESS(($AN1553-1)*36+($AO1553-1)*12+6,COLUMN())):INDIRECT(ADDRESS(($AN1553-1)*36+($AO1553-1)*12+$AP1553+4,COLUMN())),INDIRECT(ADDRESS(($AN1553-1)*3+$AO1553+5,$AP1553+7)))&gt;=1,0,INDIRECT(ADDRESS(($AN1553-1)*3+$AO1553+5,$AP1553+7)))))</f>
        <v>0</v>
      </c>
      <c r="AR1553" s="4">
        <f ca="1">COUNTIF(INDIRECT("H"&amp;(ROW()+12*(($AN1553-1)*3+$AO1553)-ROW())/12+5):INDIRECT("S"&amp;(ROW()+12*(($AN1553-1)*3+$AO1553)-ROW())/12+5),AQ1553)</f>
        <v>0</v>
      </c>
      <c r="AU1553" s="4">
        <f ca="1">IF(AND(AQ1553&gt;0,AR1553&gt;0),COUNTIF(AU$6:AU1552,"&gt;0")+1,0)</f>
        <v>0</v>
      </c>
    </row>
    <row r="1554" spans="40:47">
      <c r="AN1554" s="4">
        <v>44</v>
      </c>
      <c r="AO1554" s="4">
        <v>1</v>
      </c>
      <c r="AP1554" s="4">
        <v>1</v>
      </c>
      <c r="AQ1554" s="4">
        <f ca="1">IF($AP1554=1,IF(INDIRECT(ADDRESS(($AN1554-1)*3+$AO1554+5,$AP1554+7))="",0,INDIRECT(ADDRESS(($AN1554-1)*3+$AO1554+5,$AP1554+7))),IF(INDIRECT(ADDRESS(($AN1554-1)*3+$AO1554+5,$AP1554+7))="",0,IF(COUNTIF(INDIRECT(ADDRESS(($AN1554-1)*36+($AO1554-1)*12+6,COLUMN())):INDIRECT(ADDRESS(($AN1554-1)*36+($AO1554-1)*12+$AP1554+4,COLUMN())),INDIRECT(ADDRESS(($AN1554-1)*3+$AO1554+5,$AP1554+7)))&gt;=1,0,INDIRECT(ADDRESS(($AN1554-1)*3+$AO1554+5,$AP1554+7)))))</f>
        <v>0</v>
      </c>
      <c r="AR1554" s="4">
        <f ca="1">COUNTIF(INDIRECT("H"&amp;(ROW()+12*(($AN1554-1)*3+$AO1554)-ROW())/12+5):INDIRECT("S"&amp;(ROW()+12*(($AN1554-1)*3+$AO1554)-ROW())/12+5),AQ1554)</f>
        <v>0</v>
      </c>
      <c r="AU1554" s="4">
        <f ca="1">IF(AND(AQ1554&gt;0,AR1554&gt;0),COUNTIF(AU$6:AU1553,"&gt;0")+1,0)</f>
        <v>0</v>
      </c>
    </row>
    <row r="1555" spans="40:47">
      <c r="AN1555" s="4">
        <v>44</v>
      </c>
      <c r="AO1555" s="4">
        <v>1</v>
      </c>
      <c r="AP1555" s="4">
        <v>2</v>
      </c>
      <c r="AQ1555" s="4">
        <f ca="1">IF($AP1555=1,IF(INDIRECT(ADDRESS(($AN1555-1)*3+$AO1555+5,$AP1555+7))="",0,INDIRECT(ADDRESS(($AN1555-1)*3+$AO1555+5,$AP1555+7))),IF(INDIRECT(ADDRESS(($AN1555-1)*3+$AO1555+5,$AP1555+7))="",0,IF(COUNTIF(INDIRECT(ADDRESS(($AN1555-1)*36+($AO1555-1)*12+6,COLUMN())):INDIRECT(ADDRESS(($AN1555-1)*36+($AO1555-1)*12+$AP1555+4,COLUMN())),INDIRECT(ADDRESS(($AN1555-1)*3+$AO1555+5,$AP1555+7)))&gt;=1,0,INDIRECT(ADDRESS(($AN1555-1)*3+$AO1555+5,$AP1555+7)))))</f>
        <v>0</v>
      </c>
      <c r="AR1555" s="4">
        <f ca="1">COUNTIF(INDIRECT("H"&amp;(ROW()+12*(($AN1555-1)*3+$AO1555)-ROW())/12+5):INDIRECT("S"&amp;(ROW()+12*(($AN1555-1)*3+$AO1555)-ROW())/12+5),AQ1555)</f>
        <v>0</v>
      </c>
      <c r="AU1555" s="4">
        <f ca="1">IF(AND(AQ1555&gt;0,AR1555&gt;0),COUNTIF(AU$6:AU1554,"&gt;0")+1,0)</f>
        <v>0</v>
      </c>
    </row>
    <row r="1556" spans="40:47">
      <c r="AN1556" s="4">
        <v>44</v>
      </c>
      <c r="AO1556" s="4">
        <v>1</v>
      </c>
      <c r="AP1556" s="4">
        <v>3</v>
      </c>
      <c r="AQ1556" s="4">
        <f ca="1">IF($AP1556=1,IF(INDIRECT(ADDRESS(($AN1556-1)*3+$AO1556+5,$AP1556+7))="",0,INDIRECT(ADDRESS(($AN1556-1)*3+$AO1556+5,$AP1556+7))),IF(INDIRECT(ADDRESS(($AN1556-1)*3+$AO1556+5,$AP1556+7))="",0,IF(COUNTIF(INDIRECT(ADDRESS(($AN1556-1)*36+($AO1556-1)*12+6,COLUMN())):INDIRECT(ADDRESS(($AN1556-1)*36+($AO1556-1)*12+$AP1556+4,COLUMN())),INDIRECT(ADDRESS(($AN1556-1)*3+$AO1556+5,$AP1556+7)))&gt;=1,0,INDIRECT(ADDRESS(($AN1556-1)*3+$AO1556+5,$AP1556+7)))))</f>
        <v>0</v>
      </c>
      <c r="AR1556" s="4">
        <f ca="1">COUNTIF(INDIRECT("H"&amp;(ROW()+12*(($AN1556-1)*3+$AO1556)-ROW())/12+5):INDIRECT("S"&amp;(ROW()+12*(($AN1556-1)*3+$AO1556)-ROW())/12+5),AQ1556)</f>
        <v>0</v>
      </c>
      <c r="AU1556" s="4">
        <f ca="1">IF(AND(AQ1556&gt;0,AR1556&gt;0),COUNTIF(AU$6:AU1555,"&gt;0")+1,0)</f>
        <v>0</v>
      </c>
    </row>
    <row r="1557" spans="40:47">
      <c r="AN1557" s="4">
        <v>44</v>
      </c>
      <c r="AO1557" s="4">
        <v>1</v>
      </c>
      <c r="AP1557" s="4">
        <v>4</v>
      </c>
      <c r="AQ1557" s="4">
        <f ca="1">IF($AP1557=1,IF(INDIRECT(ADDRESS(($AN1557-1)*3+$AO1557+5,$AP1557+7))="",0,INDIRECT(ADDRESS(($AN1557-1)*3+$AO1557+5,$AP1557+7))),IF(INDIRECT(ADDRESS(($AN1557-1)*3+$AO1557+5,$AP1557+7))="",0,IF(COUNTIF(INDIRECT(ADDRESS(($AN1557-1)*36+($AO1557-1)*12+6,COLUMN())):INDIRECT(ADDRESS(($AN1557-1)*36+($AO1557-1)*12+$AP1557+4,COLUMN())),INDIRECT(ADDRESS(($AN1557-1)*3+$AO1557+5,$AP1557+7)))&gt;=1,0,INDIRECT(ADDRESS(($AN1557-1)*3+$AO1557+5,$AP1557+7)))))</f>
        <v>0</v>
      </c>
      <c r="AR1557" s="4">
        <f ca="1">COUNTIF(INDIRECT("H"&amp;(ROW()+12*(($AN1557-1)*3+$AO1557)-ROW())/12+5):INDIRECT("S"&amp;(ROW()+12*(($AN1557-1)*3+$AO1557)-ROW())/12+5),AQ1557)</f>
        <v>0</v>
      </c>
      <c r="AU1557" s="4">
        <f ca="1">IF(AND(AQ1557&gt;0,AR1557&gt;0),COUNTIF(AU$6:AU1556,"&gt;0")+1,0)</f>
        <v>0</v>
      </c>
    </row>
    <row r="1558" spans="40:47">
      <c r="AN1558" s="4">
        <v>44</v>
      </c>
      <c r="AO1558" s="4">
        <v>1</v>
      </c>
      <c r="AP1558" s="4">
        <v>5</v>
      </c>
      <c r="AQ1558" s="4">
        <f ca="1">IF($AP1558=1,IF(INDIRECT(ADDRESS(($AN1558-1)*3+$AO1558+5,$AP1558+7))="",0,INDIRECT(ADDRESS(($AN1558-1)*3+$AO1558+5,$AP1558+7))),IF(INDIRECT(ADDRESS(($AN1558-1)*3+$AO1558+5,$AP1558+7))="",0,IF(COUNTIF(INDIRECT(ADDRESS(($AN1558-1)*36+($AO1558-1)*12+6,COLUMN())):INDIRECT(ADDRESS(($AN1558-1)*36+($AO1558-1)*12+$AP1558+4,COLUMN())),INDIRECT(ADDRESS(($AN1558-1)*3+$AO1558+5,$AP1558+7)))&gt;=1,0,INDIRECT(ADDRESS(($AN1558-1)*3+$AO1558+5,$AP1558+7)))))</f>
        <v>0</v>
      </c>
      <c r="AR1558" s="4">
        <f ca="1">COUNTIF(INDIRECT("H"&amp;(ROW()+12*(($AN1558-1)*3+$AO1558)-ROW())/12+5):INDIRECT("S"&amp;(ROW()+12*(($AN1558-1)*3+$AO1558)-ROW())/12+5),AQ1558)</f>
        <v>0</v>
      </c>
      <c r="AU1558" s="4">
        <f ca="1">IF(AND(AQ1558&gt;0,AR1558&gt;0),COUNTIF(AU$6:AU1557,"&gt;0")+1,0)</f>
        <v>0</v>
      </c>
    </row>
    <row r="1559" spans="40:47">
      <c r="AN1559" s="4">
        <v>44</v>
      </c>
      <c r="AO1559" s="4">
        <v>1</v>
      </c>
      <c r="AP1559" s="4">
        <v>6</v>
      </c>
      <c r="AQ1559" s="4">
        <f ca="1">IF($AP1559=1,IF(INDIRECT(ADDRESS(($AN1559-1)*3+$AO1559+5,$AP1559+7))="",0,INDIRECT(ADDRESS(($AN1559-1)*3+$AO1559+5,$AP1559+7))),IF(INDIRECT(ADDRESS(($AN1559-1)*3+$AO1559+5,$AP1559+7))="",0,IF(COUNTIF(INDIRECT(ADDRESS(($AN1559-1)*36+($AO1559-1)*12+6,COLUMN())):INDIRECT(ADDRESS(($AN1559-1)*36+($AO1559-1)*12+$AP1559+4,COLUMN())),INDIRECT(ADDRESS(($AN1559-1)*3+$AO1559+5,$AP1559+7)))&gt;=1,0,INDIRECT(ADDRESS(($AN1559-1)*3+$AO1559+5,$AP1559+7)))))</f>
        <v>0</v>
      </c>
      <c r="AR1559" s="4">
        <f ca="1">COUNTIF(INDIRECT("H"&amp;(ROW()+12*(($AN1559-1)*3+$AO1559)-ROW())/12+5):INDIRECT("S"&amp;(ROW()+12*(($AN1559-1)*3+$AO1559)-ROW())/12+5),AQ1559)</f>
        <v>0</v>
      </c>
      <c r="AU1559" s="4">
        <f ca="1">IF(AND(AQ1559&gt;0,AR1559&gt;0),COUNTIF(AU$6:AU1558,"&gt;0")+1,0)</f>
        <v>0</v>
      </c>
    </row>
    <row r="1560" spans="40:47">
      <c r="AN1560" s="4">
        <v>44</v>
      </c>
      <c r="AO1560" s="4">
        <v>1</v>
      </c>
      <c r="AP1560" s="4">
        <v>7</v>
      </c>
      <c r="AQ1560" s="4">
        <f ca="1">IF($AP1560=1,IF(INDIRECT(ADDRESS(($AN1560-1)*3+$AO1560+5,$AP1560+7))="",0,INDIRECT(ADDRESS(($AN1560-1)*3+$AO1560+5,$AP1560+7))),IF(INDIRECT(ADDRESS(($AN1560-1)*3+$AO1560+5,$AP1560+7))="",0,IF(COUNTIF(INDIRECT(ADDRESS(($AN1560-1)*36+($AO1560-1)*12+6,COLUMN())):INDIRECT(ADDRESS(($AN1560-1)*36+($AO1560-1)*12+$AP1560+4,COLUMN())),INDIRECT(ADDRESS(($AN1560-1)*3+$AO1560+5,$AP1560+7)))&gt;=1,0,INDIRECT(ADDRESS(($AN1560-1)*3+$AO1560+5,$AP1560+7)))))</f>
        <v>0</v>
      </c>
      <c r="AR1560" s="4">
        <f ca="1">COUNTIF(INDIRECT("H"&amp;(ROW()+12*(($AN1560-1)*3+$AO1560)-ROW())/12+5):INDIRECT("S"&amp;(ROW()+12*(($AN1560-1)*3+$AO1560)-ROW())/12+5),AQ1560)</f>
        <v>0</v>
      </c>
      <c r="AU1560" s="4">
        <f ca="1">IF(AND(AQ1560&gt;0,AR1560&gt;0),COUNTIF(AU$6:AU1559,"&gt;0")+1,0)</f>
        <v>0</v>
      </c>
    </row>
    <row r="1561" spans="40:47">
      <c r="AN1561" s="4">
        <v>44</v>
      </c>
      <c r="AO1561" s="4">
        <v>1</v>
      </c>
      <c r="AP1561" s="4">
        <v>8</v>
      </c>
      <c r="AQ1561" s="4">
        <f ca="1">IF($AP1561=1,IF(INDIRECT(ADDRESS(($AN1561-1)*3+$AO1561+5,$AP1561+7))="",0,INDIRECT(ADDRESS(($AN1561-1)*3+$AO1561+5,$AP1561+7))),IF(INDIRECT(ADDRESS(($AN1561-1)*3+$AO1561+5,$AP1561+7))="",0,IF(COUNTIF(INDIRECT(ADDRESS(($AN1561-1)*36+($AO1561-1)*12+6,COLUMN())):INDIRECT(ADDRESS(($AN1561-1)*36+($AO1561-1)*12+$AP1561+4,COLUMN())),INDIRECT(ADDRESS(($AN1561-1)*3+$AO1561+5,$AP1561+7)))&gt;=1,0,INDIRECT(ADDRESS(($AN1561-1)*3+$AO1561+5,$AP1561+7)))))</f>
        <v>0</v>
      </c>
      <c r="AR1561" s="4">
        <f ca="1">COUNTIF(INDIRECT("H"&amp;(ROW()+12*(($AN1561-1)*3+$AO1561)-ROW())/12+5):INDIRECT("S"&amp;(ROW()+12*(($AN1561-1)*3+$AO1561)-ROW())/12+5),AQ1561)</f>
        <v>0</v>
      </c>
      <c r="AU1561" s="4">
        <f ca="1">IF(AND(AQ1561&gt;0,AR1561&gt;0),COUNTIF(AU$6:AU1560,"&gt;0")+1,0)</f>
        <v>0</v>
      </c>
    </row>
    <row r="1562" spans="40:47">
      <c r="AN1562" s="4">
        <v>44</v>
      </c>
      <c r="AO1562" s="4">
        <v>1</v>
      </c>
      <c r="AP1562" s="4">
        <v>9</v>
      </c>
      <c r="AQ1562" s="4">
        <f ca="1">IF($AP1562=1,IF(INDIRECT(ADDRESS(($AN1562-1)*3+$AO1562+5,$AP1562+7))="",0,INDIRECT(ADDRESS(($AN1562-1)*3+$AO1562+5,$AP1562+7))),IF(INDIRECT(ADDRESS(($AN1562-1)*3+$AO1562+5,$AP1562+7))="",0,IF(COUNTIF(INDIRECT(ADDRESS(($AN1562-1)*36+($AO1562-1)*12+6,COLUMN())):INDIRECT(ADDRESS(($AN1562-1)*36+($AO1562-1)*12+$AP1562+4,COLUMN())),INDIRECT(ADDRESS(($AN1562-1)*3+$AO1562+5,$AP1562+7)))&gt;=1,0,INDIRECT(ADDRESS(($AN1562-1)*3+$AO1562+5,$AP1562+7)))))</f>
        <v>0</v>
      </c>
      <c r="AR1562" s="4">
        <f ca="1">COUNTIF(INDIRECT("H"&amp;(ROW()+12*(($AN1562-1)*3+$AO1562)-ROW())/12+5):INDIRECT("S"&amp;(ROW()+12*(($AN1562-1)*3+$AO1562)-ROW())/12+5),AQ1562)</f>
        <v>0</v>
      </c>
      <c r="AU1562" s="4">
        <f ca="1">IF(AND(AQ1562&gt;0,AR1562&gt;0),COUNTIF(AU$6:AU1561,"&gt;0")+1,0)</f>
        <v>0</v>
      </c>
    </row>
    <row r="1563" spans="40:47">
      <c r="AN1563" s="4">
        <v>44</v>
      </c>
      <c r="AO1563" s="4">
        <v>1</v>
      </c>
      <c r="AP1563" s="4">
        <v>10</v>
      </c>
      <c r="AQ1563" s="4">
        <f ca="1">IF($AP1563=1,IF(INDIRECT(ADDRESS(($AN1563-1)*3+$AO1563+5,$AP1563+7))="",0,INDIRECT(ADDRESS(($AN1563-1)*3+$AO1563+5,$AP1563+7))),IF(INDIRECT(ADDRESS(($AN1563-1)*3+$AO1563+5,$AP1563+7))="",0,IF(COUNTIF(INDIRECT(ADDRESS(($AN1563-1)*36+($AO1563-1)*12+6,COLUMN())):INDIRECT(ADDRESS(($AN1563-1)*36+($AO1563-1)*12+$AP1563+4,COLUMN())),INDIRECT(ADDRESS(($AN1563-1)*3+$AO1563+5,$AP1563+7)))&gt;=1,0,INDIRECT(ADDRESS(($AN1563-1)*3+$AO1563+5,$AP1563+7)))))</f>
        <v>0</v>
      </c>
      <c r="AR1563" s="4">
        <f ca="1">COUNTIF(INDIRECT("H"&amp;(ROW()+12*(($AN1563-1)*3+$AO1563)-ROW())/12+5):INDIRECT("S"&amp;(ROW()+12*(($AN1563-1)*3+$AO1563)-ROW())/12+5),AQ1563)</f>
        <v>0</v>
      </c>
      <c r="AU1563" s="4">
        <f ca="1">IF(AND(AQ1563&gt;0,AR1563&gt;0),COUNTIF(AU$6:AU1562,"&gt;0")+1,0)</f>
        <v>0</v>
      </c>
    </row>
    <row r="1564" spans="40:47">
      <c r="AN1564" s="4">
        <v>44</v>
      </c>
      <c r="AO1564" s="4">
        <v>1</v>
      </c>
      <c r="AP1564" s="4">
        <v>11</v>
      </c>
      <c r="AQ1564" s="4">
        <f ca="1">IF($AP1564=1,IF(INDIRECT(ADDRESS(($AN1564-1)*3+$AO1564+5,$AP1564+7))="",0,INDIRECT(ADDRESS(($AN1564-1)*3+$AO1564+5,$AP1564+7))),IF(INDIRECT(ADDRESS(($AN1564-1)*3+$AO1564+5,$AP1564+7))="",0,IF(COUNTIF(INDIRECT(ADDRESS(($AN1564-1)*36+($AO1564-1)*12+6,COLUMN())):INDIRECT(ADDRESS(($AN1564-1)*36+($AO1564-1)*12+$AP1564+4,COLUMN())),INDIRECT(ADDRESS(($AN1564-1)*3+$AO1564+5,$AP1564+7)))&gt;=1,0,INDIRECT(ADDRESS(($AN1564-1)*3+$AO1564+5,$AP1564+7)))))</f>
        <v>0</v>
      </c>
      <c r="AR1564" s="4">
        <f ca="1">COUNTIF(INDIRECT("H"&amp;(ROW()+12*(($AN1564-1)*3+$AO1564)-ROW())/12+5):INDIRECT("S"&amp;(ROW()+12*(($AN1564-1)*3+$AO1564)-ROW())/12+5),AQ1564)</f>
        <v>0</v>
      </c>
      <c r="AU1564" s="4">
        <f ca="1">IF(AND(AQ1564&gt;0,AR1564&gt;0),COUNTIF(AU$6:AU1563,"&gt;0")+1,0)</f>
        <v>0</v>
      </c>
    </row>
    <row r="1565" spans="40:47">
      <c r="AN1565" s="4">
        <v>44</v>
      </c>
      <c r="AO1565" s="4">
        <v>1</v>
      </c>
      <c r="AP1565" s="4">
        <v>12</v>
      </c>
      <c r="AQ1565" s="4">
        <f ca="1">IF($AP1565=1,IF(INDIRECT(ADDRESS(($AN1565-1)*3+$AO1565+5,$AP1565+7))="",0,INDIRECT(ADDRESS(($AN1565-1)*3+$AO1565+5,$AP1565+7))),IF(INDIRECT(ADDRESS(($AN1565-1)*3+$AO1565+5,$AP1565+7))="",0,IF(COUNTIF(INDIRECT(ADDRESS(($AN1565-1)*36+($AO1565-1)*12+6,COLUMN())):INDIRECT(ADDRESS(($AN1565-1)*36+($AO1565-1)*12+$AP1565+4,COLUMN())),INDIRECT(ADDRESS(($AN1565-1)*3+$AO1565+5,$AP1565+7)))&gt;=1,0,INDIRECT(ADDRESS(($AN1565-1)*3+$AO1565+5,$AP1565+7)))))</f>
        <v>0</v>
      </c>
      <c r="AR1565" s="4">
        <f ca="1">COUNTIF(INDIRECT("H"&amp;(ROW()+12*(($AN1565-1)*3+$AO1565)-ROW())/12+5):INDIRECT("S"&amp;(ROW()+12*(($AN1565-1)*3+$AO1565)-ROW())/12+5),AQ1565)</f>
        <v>0</v>
      </c>
      <c r="AU1565" s="4">
        <f ca="1">IF(AND(AQ1565&gt;0,AR1565&gt;0),COUNTIF(AU$6:AU1564,"&gt;0")+1,0)</f>
        <v>0</v>
      </c>
    </row>
    <row r="1566" spans="40:47">
      <c r="AN1566" s="4">
        <v>44</v>
      </c>
      <c r="AO1566" s="4">
        <v>2</v>
      </c>
      <c r="AP1566" s="4">
        <v>1</v>
      </c>
      <c r="AQ1566" s="4">
        <f ca="1">IF($AP1566=1,IF(INDIRECT(ADDRESS(($AN1566-1)*3+$AO1566+5,$AP1566+7))="",0,INDIRECT(ADDRESS(($AN1566-1)*3+$AO1566+5,$AP1566+7))),IF(INDIRECT(ADDRESS(($AN1566-1)*3+$AO1566+5,$AP1566+7))="",0,IF(COUNTIF(INDIRECT(ADDRESS(($AN1566-1)*36+($AO1566-1)*12+6,COLUMN())):INDIRECT(ADDRESS(($AN1566-1)*36+($AO1566-1)*12+$AP1566+4,COLUMN())),INDIRECT(ADDRESS(($AN1566-1)*3+$AO1566+5,$AP1566+7)))&gt;=1,0,INDIRECT(ADDRESS(($AN1566-1)*3+$AO1566+5,$AP1566+7)))))</f>
        <v>0</v>
      </c>
      <c r="AR1566" s="4">
        <f ca="1">COUNTIF(INDIRECT("H"&amp;(ROW()+12*(($AN1566-1)*3+$AO1566)-ROW())/12+5):INDIRECT("S"&amp;(ROW()+12*(($AN1566-1)*3+$AO1566)-ROW())/12+5),AQ1566)</f>
        <v>0</v>
      </c>
      <c r="AU1566" s="4">
        <f ca="1">IF(AND(AQ1566&gt;0,AR1566&gt;0),COUNTIF(AU$6:AU1565,"&gt;0")+1,0)</f>
        <v>0</v>
      </c>
    </row>
    <row r="1567" spans="40:47">
      <c r="AN1567" s="4">
        <v>44</v>
      </c>
      <c r="AO1567" s="4">
        <v>2</v>
      </c>
      <c r="AP1567" s="4">
        <v>2</v>
      </c>
      <c r="AQ1567" s="4">
        <f ca="1">IF($AP1567=1,IF(INDIRECT(ADDRESS(($AN1567-1)*3+$AO1567+5,$AP1567+7))="",0,INDIRECT(ADDRESS(($AN1567-1)*3+$AO1567+5,$AP1567+7))),IF(INDIRECT(ADDRESS(($AN1567-1)*3+$AO1567+5,$AP1567+7))="",0,IF(COUNTIF(INDIRECT(ADDRESS(($AN1567-1)*36+($AO1567-1)*12+6,COLUMN())):INDIRECT(ADDRESS(($AN1567-1)*36+($AO1567-1)*12+$AP1567+4,COLUMN())),INDIRECT(ADDRESS(($AN1567-1)*3+$AO1567+5,$AP1567+7)))&gt;=1,0,INDIRECT(ADDRESS(($AN1567-1)*3+$AO1567+5,$AP1567+7)))))</f>
        <v>0</v>
      </c>
      <c r="AR1567" s="4">
        <f ca="1">COUNTIF(INDIRECT("H"&amp;(ROW()+12*(($AN1567-1)*3+$AO1567)-ROW())/12+5):INDIRECT("S"&amp;(ROW()+12*(($AN1567-1)*3+$AO1567)-ROW())/12+5),AQ1567)</f>
        <v>0</v>
      </c>
      <c r="AU1567" s="4">
        <f ca="1">IF(AND(AQ1567&gt;0,AR1567&gt;0),COUNTIF(AU$6:AU1566,"&gt;0")+1,0)</f>
        <v>0</v>
      </c>
    </row>
    <row r="1568" spans="40:47">
      <c r="AN1568" s="4">
        <v>44</v>
      </c>
      <c r="AO1568" s="4">
        <v>2</v>
      </c>
      <c r="AP1568" s="4">
        <v>3</v>
      </c>
      <c r="AQ1568" s="4">
        <f ca="1">IF($AP1568=1,IF(INDIRECT(ADDRESS(($AN1568-1)*3+$AO1568+5,$AP1568+7))="",0,INDIRECT(ADDRESS(($AN1568-1)*3+$AO1568+5,$AP1568+7))),IF(INDIRECT(ADDRESS(($AN1568-1)*3+$AO1568+5,$AP1568+7))="",0,IF(COUNTIF(INDIRECT(ADDRESS(($AN1568-1)*36+($AO1568-1)*12+6,COLUMN())):INDIRECT(ADDRESS(($AN1568-1)*36+($AO1568-1)*12+$AP1568+4,COLUMN())),INDIRECT(ADDRESS(($AN1568-1)*3+$AO1568+5,$AP1568+7)))&gt;=1,0,INDIRECT(ADDRESS(($AN1568-1)*3+$AO1568+5,$AP1568+7)))))</f>
        <v>0</v>
      </c>
      <c r="AR1568" s="4">
        <f ca="1">COUNTIF(INDIRECT("H"&amp;(ROW()+12*(($AN1568-1)*3+$AO1568)-ROW())/12+5):INDIRECT("S"&amp;(ROW()+12*(($AN1568-1)*3+$AO1568)-ROW())/12+5),AQ1568)</f>
        <v>0</v>
      </c>
      <c r="AU1568" s="4">
        <f ca="1">IF(AND(AQ1568&gt;0,AR1568&gt;0),COUNTIF(AU$6:AU1567,"&gt;0")+1,0)</f>
        <v>0</v>
      </c>
    </row>
    <row r="1569" spans="40:47">
      <c r="AN1569" s="4">
        <v>44</v>
      </c>
      <c r="AO1569" s="4">
        <v>2</v>
      </c>
      <c r="AP1569" s="4">
        <v>4</v>
      </c>
      <c r="AQ1569" s="4">
        <f ca="1">IF($AP1569=1,IF(INDIRECT(ADDRESS(($AN1569-1)*3+$AO1569+5,$AP1569+7))="",0,INDIRECT(ADDRESS(($AN1569-1)*3+$AO1569+5,$AP1569+7))),IF(INDIRECT(ADDRESS(($AN1569-1)*3+$AO1569+5,$AP1569+7))="",0,IF(COUNTIF(INDIRECT(ADDRESS(($AN1569-1)*36+($AO1569-1)*12+6,COLUMN())):INDIRECT(ADDRESS(($AN1569-1)*36+($AO1569-1)*12+$AP1569+4,COLUMN())),INDIRECT(ADDRESS(($AN1569-1)*3+$AO1569+5,$AP1569+7)))&gt;=1,0,INDIRECT(ADDRESS(($AN1569-1)*3+$AO1569+5,$AP1569+7)))))</f>
        <v>0</v>
      </c>
      <c r="AR1569" s="4">
        <f ca="1">COUNTIF(INDIRECT("H"&amp;(ROW()+12*(($AN1569-1)*3+$AO1569)-ROW())/12+5):INDIRECT("S"&amp;(ROW()+12*(($AN1569-1)*3+$AO1569)-ROW())/12+5),AQ1569)</f>
        <v>0</v>
      </c>
      <c r="AU1569" s="4">
        <f ca="1">IF(AND(AQ1569&gt;0,AR1569&gt;0),COUNTIF(AU$6:AU1568,"&gt;0")+1,0)</f>
        <v>0</v>
      </c>
    </row>
    <row r="1570" spans="40:47">
      <c r="AN1570" s="4">
        <v>44</v>
      </c>
      <c r="AO1570" s="4">
        <v>2</v>
      </c>
      <c r="AP1570" s="4">
        <v>5</v>
      </c>
      <c r="AQ1570" s="4">
        <f ca="1">IF($AP1570=1,IF(INDIRECT(ADDRESS(($AN1570-1)*3+$AO1570+5,$AP1570+7))="",0,INDIRECT(ADDRESS(($AN1570-1)*3+$AO1570+5,$AP1570+7))),IF(INDIRECT(ADDRESS(($AN1570-1)*3+$AO1570+5,$AP1570+7))="",0,IF(COUNTIF(INDIRECT(ADDRESS(($AN1570-1)*36+($AO1570-1)*12+6,COLUMN())):INDIRECT(ADDRESS(($AN1570-1)*36+($AO1570-1)*12+$AP1570+4,COLUMN())),INDIRECT(ADDRESS(($AN1570-1)*3+$AO1570+5,$AP1570+7)))&gt;=1,0,INDIRECT(ADDRESS(($AN1570-1)*3+$AO1570+5,$AP1570+7)))))</f>
        <v>0</v>
      </c>
      <c r="AR1570" s="4">
        <f ca="1">COUNTIF(INDIRECT("H"&amp;(ROW()+12*(($AN1570-1)*3+$AO1570)-ROW())/12+5):INDIRECT("S"&amp;(ROW()+12*(($AN1570-1)*3+$AO1570)-ROW())/12+5),AQ1570)</f>
        <v>0</v>
      </c>
      <c r="AU1570" s="4">
        <f ca="1">IF(AND(AQ1570&gt;0,AR1570&gt;0),COUNTIF(AU$6:AU1569,"&gt;0")+1,0)</f>
        <v>0</v>
      </c>
    </row>
    <row r="1571" spans="40:47">
      <c r="AN1571" s="4">
        <v>44</v>
      </c>
      <c r="AO1571" s="4">
        <v>2</v>
      </c>
      <c r="AP1571" s="4">
        <v>6</v>
      </c>
      <c r="AQ1571" s="4">
        <f ca="1">IF($AP1571=1,IF(INDIRECT(ADDRESS(($AN1571-1)*3+$AO1571+5,$AP1571+7))="",0,INDIRECT(ADDRESS(($AN1571-1)*3+$AO1571+5,$AP1571+7))),IF(INDIRECT(ADDRESS(($AN1571-1)*3+$AO1571+5,$AP1571+7))="",0,IF(COUNTIF(INDIRECT(ADDRESS(($AN1571-1)*36+($AO1571-1)*12+6,COLUMN())):INDIRECT(ADDRESS(($AN1571-1)*36+($AO1571-1)*12+$AP1571+4,COLUMN())),INDIRECT(ADDRESS(($AN1571-1)*3+$AO1571+5,$AP1571+7)))&gt;=1,0,INDIRECT(ADDRESS(($AN1571-1)*3+$AO1571+5,$AP1571+7)))))</f>
        <v>0</v>
      </c>
      <c r="AR1571" s="4">
        <f ca="1">COUNTIF(INDIRECT("H"&amp;(ROW()+12*(($AN1571-1)*3+$AO1571)-ROW())/12+5):INDIRECT("S"&amp;(ROW()+12*(($AN1571-1)*3+$AO1571)-ROW())/12+5),AQ1571)</f>
        <v>0</v>
      </c>
      <c r="AU1571" s="4">
        <f ca="1">IF(AND(AQ1571&gt;0,AR1571&gt;0),COUNTIF(AU$6:AU1570,"&gt;0")+1,0)</f>
        <v>0</v>
      </c>
    </row>
    <row r="1572" spans="40:47">
      <c r="AN1572" s="4">
        <v>44</v>
      </c>
      <c r="AO1572" s="4">
        <v>2</v>
      </c>
      <c r="AP1572" s="4">
        <v>7</v>
      </c>
      <c r="AQ1572" s="4">
        <f ca="1">IF($AP1572=1,IF(INDIRECT(ADDRESS(($AN1572-1)*3+$AO1572+5,$AP1572+7))="",0,INDIRECT(ADDRESS(($AN1572-1)*3+$AO1572+5,$AP1572+7))),IF(INDIRECT(ADDRESS(($AN1572-1)*3+$AO1572+5,$AP1572+7))="",0,IF(COUNTIF(INDIRECT(ADDRESS(($AN1572-1)*36+($AO1572-1)*12+6,COLUMN())):INDIRECT(ADDRESS(($AN1572-1)*36+($AO1572-1)*12+$AP1572+4,COLUMN())),INDIRECT(ADDRESS(($AN1572-1)*3+$AO1572+5,$AP1572+7)))&gt;=1,0,INDIRECT(ADDRESS(($AN1572-1)*3+$AO1572+5,$AP1572+7)))))</f>
        <v>0</v>
      </c>
      <c r="AR1572" s="4">
        <f ca="1">COUNTIF(INDIRECT("H"&amp;(ROW()+12*(($AN1572-1)*3+$AO1572)-ROW())/12+5):INDIRECT("S"&amp;(ROW()+12*(($AN1572-1)*3+$AO1572)-ROW())/12+5),AQ1572)</f>
        <v>0</v>
      </c>
      <c r="AU1572" s="4">
        <f ca="1">IF(AND(AQ1572&gt;0,AR1572&gt;0),COUNTIF(AU$6:AU1571,"&gt;0")+1,0)</f>
        <v>0</v>
      </c>
    </row>
    <row r="1573" spans="40:47">
      <c r="AN1573" s="4">
        <v>44</v>
      </c>
      <c r="AO1573" s="4">
        <v>2</v>
      </c>
      <c r="AP1573" s="4">
        <v>8</v>
      </c>
      <c r="AQ1573" s="4">
        <f ca="1">IF($AP1573=1,IF(INDIRECT(ADDRESS(($AN1573-1)*3+$AO1573+5,$AP1573+7))="",0,INDIRECT(ADDRESS(($AN1573-1)*3+$AO1573+5,$AP1573+7))),IF(INDIRECT(ADDRESS(($AN1573-1)*3+$AO1573+5,$AP1573+7))="",0,IF(COUNTIF(INDIRECT(ADDRESS(($AN1573-1)*36+($AO1573-1)*12+6,COLUMN())):INDIRECT(ADDRESS(($AN1573-1)*36+($AO1573-1)*12+$AP1573+4,COLUMN())),INDIRECT(ADDRESS(($AN1573-1)*3+$AO1573+5,$AP1573+7)))&gt;=1,0,INDIRECT(ADDRESS(($AN1573-1)*3+$AO1573+5,$AP1573+7)))))</f>
        <v>0</v>
      </c>
      <c r="AR1573" s="4">
        <f ca="1">COUNTIF(INDIRECT("H"&amp;(ROW()+12*(($AN1573-1)*3+$AO1573)-ROW())/12+5):INDIRECT("S"&amp;(ROW()+12*(($AN1573-1)*3+$AO1573)-ROW())/12+5),AQ1573)</f>
        <v>0</v>
      </c>
      <c r="AU1573" s="4">
        <f ca="1">IF(AND(AQ1573&gt;0,AR1573&gt;0),COUNTIF(AU$6:AU1572,"&gt;0")+1,0)</f>
        <v>0</v>
      </c>
    </row>
    <row r="1574" spans="40:47">
      <c r="AN1574" s="4">
        <v>44</v>
      </c>
      <c r="AO1574" s="4">
        <v>2</v>
      </c>
      <c r="AP1574" s="4">
        <v>9</v>
      </c>
      <c r="AQ1574" s="4">
        <f ca="1">IF($AP1574=1,IF(INDIRECT(ADDRESS(($AN1574-1)*3+$AO1574+5,$AP1574+7))="",0,INDIRECT(ADDRESS(($AN1574-1)*3+$AO1574+5,$AP1574+7))),IF(INDIRECT(ADDRESS(($AN1574-1)*3+$AO1574+5,$AP1574+7))="",0,IF(COUNTIF(INDIRECT(ADDRESS(($AN1574-1)*36+($AO1574-1)*12+6,COLUMN())):INDIRECT(ADDRESS(($AN1574-1)*36+($AO1574-1)*12+$AP1574+4,COLUMN())),INDIRECT(ADDRESS(($AN1574-1)*3+$AO1574+5,$AP1574+7)))&gt;=1,0,INDIRECT(ADDRESS(($AN1574-1)*3+$AO1574+5,$AP1574+7)))))</f>
        <v>0</v>
      </c>
      <c r="AR1574" s="4">
        <f ca="1">COUNTIF(INDIRECT("H"&amp;(ROW()+12*(($AN1574-1)*3+$AO1574)-ROW())/12+5):INDIRECT("S"&amp;(ROW()+12*(($AN1574-1)*3+$AO1574)-ROW())/12+5),AQ1574)</f>
        <v>0</v>
      </c>
      <c r="AU1574" s="4">
        <f ca="1">IF(AND(AQ1574&gt;0,AR1574&gt;0),COUNTIF(AU$6:AU1573,"&gt;0")+1,0)</f>
        <v>0</v>
      </c>
    </row>
    <row r="1575" spans="40:47">
      <c r="AN1575" s="4">
        <v>44</v>
      </c>
      <c r="AO1575" s="4">
        <v>2</v>
      </c>
      <c r="AP1575" s="4">
        <v>10</v>
      </c>
      <c r="AQ1575" s="4">
        <f ca="1">IF($AP1575=1,IF(INDIRECT(ADDRESS(($AN1575-1)*3+$AO1575+5,$AP1575+7))="",0,INDIRECT(ADDRESS(($AN1575-1)*3+$AO1575+5,$AP1575+7))),IF(INDIRECT(ADDRESS(($AN1575-1)*3+$AO1575+5,$AP1575+7))="",0,IF(COUNTIF(INDIRECT(ADDRESS(($AN1575-1)*36+($AO1575-1)*12+6,COLUMN())):INDIRECT(ADDRESS(($AN1575-1)*36+($AO1575-1)*12+$AP1575+4,COLUMN())),INDIRECT(ADDRESS(($AN1575-1)*3+$AO1575+5,$AP1575+7)))&gt;=1,0,INDIRECT(ADDRESS(($AN1575-1)*3+$AO1575+5,$AP1575+7)))))</f>
        <v>0</v>
      </c>
      <c r="AR1575" s="4">
        <f ca="1">COUNTIF(INDIRECT("H"&amp;(ROW()+12*(($AN1575-1)*3+$AO1575)-ROW())/12+5):INDIRECT("S"&amp;(ROW()+12*(($AN1575-1)*3+$AO1575)-ROW())/12+5),AQ1575)</f>
        <v>0</v>
      </c>
      <c r="AU1575" s="4">
        <f ca="1">IF(AND(AQ1575&gt;0,AR1575&gt;0),COUNTIF(AU$6:AU1574,"&gt;0")+1,0)</f>
        <v>0</v>
      </c>
    </row>
    <row r="1576" spans="40:47">
      <c r="AN1576" s="4">
        <v>44</v>
      </c>
      <c r="AO1576" s="4">
        <v>2</v>
      </c>
      <c r="AP1576" s="4">
        <v>11</v>
      </c>
      <c r="AQ1576" s="4">
        <f ca="1">IF($AP1576=1,IF(INDIRECT(ADDRESS(($AN1576-1)*3+$AO1576+5,$AP1576+7))="",0,INDIRECT(ADDRESS(($AN1576-1)*3+$AO1576+5,$AP1576+7))),IF(INDIRECT(ADDRESS(($AN1576-1)*3+$AO1576+5,$AP1576+7))="",0,IF(COUNTIF(INDIRECT(ADDRESS(($AN1576-1)*36+($AO1576-1)*12+6,COLUMN())):INDIRECT(ADDRESS(($AN1576-1)*36+($AO1576-1)*12+$AP1576+4,COLUMN())),INDIRECT(ADDRESS(($AN1576-1)*3+$AO1576+5,$AP1576+7)))&gt;=1,0,INDIRECT(ADDRESS(($AN1576-1)*3+$AO1576+5,$AP1576+7)))))</f>
        <v>0</v>
      </c>
      <c r="AR1576" s="4">
        <f ca="1">COUNTIF(INDIRECT("H"&amp;(ROW()+12*(($AN1576-1)*3+$AO1576)-ROW())/12+5):INDIRECT("S"&amp;(ROW()+12*(($AN1576-1)*3+$AO1576)-ROW())/12+5),AQ1576)</f>
        <v>0</v>
      </c>
      <c r="AU1576" s="4">
        <f ca="1">IF(AND(AQ1576&gt;0,AR1576&gt;0),COUNTIF(AU$6:AU1575,"&gt;0")+1,0)</f>
        <v>0</v>
      </c>
    </row>
    <row r="1577" spans="40:47">
      <c r="AN1577" s="4">
        <v>44</v>
      </c>
      <c r="AO1577" s="4">
        <v>2</v>
      </c>
      <c r="AP1577" s="4">
        <v>12</v>
      </c>
      <c r="AQ1577" s="4">
        <f ca="1">IF($AP1577=1,IF(INDIRECT(ADDRESS(($AN1577-1)*3+$AO1577+5,$AP1577+7))="",0,INDIRECT(ADDRESS(($AN1577-1)*3+$AO1577+5,$AP1577+7))),IF(INDIRECT(ADDRESS(($AN1577-1)*3+$AO1577+5,$AP1577+7))="",0,IF(COUNTIF(INDIRECT(ADDRESS(($AN1577-1)*36+($AO1577-1)*12+6,COLUMN())):INDIRECT(ADDRESS(($AN1577-1)*36+($AO1577-1)*12+$AP1577+4,COLUMN())),INDIRECT(ADDRESS(($AN1577-1)*3+$AO1577+5,$AP1577+7)))&gt;=1,0,INDIRECT(ADDRESS(($AN1577-1)*3+$AO1577+5,$AP1577+7)))))</f>
        <v>0</v>
      </c>
      <c r="AR1577" s="4">
        <f ca="1">COUNTIF(INDIRECT("H"&amp;(ROW()+12*(($AN1577-1)*3+$AO1577)-ROW())/12+5):INDIRECT("S"&amp;(ROW()+12*(($AN1577-1)*3+$AO1577)-ROW())/12+5),AQ1577)</f>
        <v>0</v>
      </c>
      <c r="AU1577" s="4">
        <f ca="1">IF(AND(AQ1577&gt;0,AR1577&gt;0),COUNTIF(AU$6:AU1576,"&gt;0")+1,0)</f>
        <v>0</v>
      </c>
    </row>
    <row r="1578" spans="40:47">
      <c r="AN1578" s="4">
        <v>44</v>
      </c>
      <c r="AO1578" s="4">
        <v>3</v>
      </c>
      <c r="AP1578" s="4">
        <v>1</v>
      </c>
      <c r="AQ1578" s="4">
        <f ca="1">IF($AP1578=1,IF(INDIRECT(ADDRESS(($AN1578-1)*3+$AO1578+5,$AP1578+7))="",0,INDIRECT(ADDRESS(($AN1578-1)*3+$AO1578+5,$AP1578+7))),IF(INDIRECT(ADDRESS(($AN1578-1)*3+$AO1578+5,$AP1578+7))="",0,IF(COUNTIF(INDIRECT(ADDRESS(($AN1578-1)*36+($AO1578-1)*12+6,COLUMN())):INDIRECT(ADDRESS(($AN1578-1)*36+($AO1578-1)*12+$AP1578+4,COLUMN())),INDIRECT(ADDRESS(($AN1578-1)*3+$AO1578+5,$AP1578+7)))&gt;=1,0,INDIRECT(ADDRESS(($AN1578-1)*3+$AO1578+5,$AP1578+7)))))</f>
        <v>0</v>
      </c>
      <c r="AR1578" s="4">
        <f ca="1">COUNTIF(INDIRECT("H"&amp;(ROW()+12*(($AN1578-1)*3+$AO1578)-ROW())/12+5):INDIRECT("S"&amp;(ROW()+12*(($AN1578-1)*3+$AO1578)-ROW())/12+5),AQ1578)</f>
        <v>0</v>
      </c>
      <c r="AU1578" s="4">
        <f ca="1">IF(AND(AQ1578&gt;0,AR1578&gt;0),COUNTIF(AU$6:AU1577,"&gt;0")+1,0)</f>
        <v>0</v>
      </c>
    </row>
    <row r="1579" spans="40:47">
      <c r="AN1579" s="4">
        <v>44</v>
      </c>
      <c r="AO1579" s="4">
        <v>3</v>
      </c>
      <c r="AP1579" s="4">
        <v>2</v>
      </c>
      <c r="AQ1579" s="4">
        <f ca="1">IF($AP1579=1,IF(INDIRECT(ADDRESS(($AN1579-1)*3+$AO1579+5,$AP1579+7))="",0,INDIRECT(ADDRESS(($AN1579-1)*3+$AO1579+5,$AP1579+7))),IF(INDIRECT(ADDRESS(($AN1579-1)*3+$AO1579+5,$AP1579+7))="",0,IF(COUNTIF(INDIRECT(ADDRESS(($AN1579-1)*36+($AO1579-1)*12+6,COLUMN())):INDIRECT(ADDRESS(($AN1579-1)*36+($AO1579-1)*12+$AP1579+4,COLUMN())),INDIRECT(ADDRESS(($AN1579-1)*3+$AO1579+5,$AP1579+7)))&gt;=1,0,INDIRECT(ADDRESS(($AN1579-1)*3+$AO1579+5,$AP1579+7)))))</f>
        <v>0</v>
      </c>
      <c r="AR1579" s="4">
        <f ca="1">COUNTIF(INDIRECT("H"&amp;(ROW()+12*(($AN1579-1)*3+$AO1579)-ROW())/12+5):INDIRECT("S"&amp;(ROW()+12*(($AN1579-1)*3+$AO1579)-ROW())/12+5),AQ1579)</f>
        <v>0</v>
      </c>
      <c r="AU1579" s="4">
        <f ca="1">IF(AND(AQ1579&gt;0,AR1579&gt;0),COUNTIF(AU$6:AU1578,"&gt;0")+1,0)</f>
        <v>0</v>
      </c>
    </row>
    <row r="1580" spans="40:47">
      <c r="AN1580" s="4">
        <v>44</v>
      </c>
      <c r="AO1580" s="4">
        <v>3</v>
      </c>
      <c r="AP1580" s="4">
        <v>3</v>
      </c>
      <c r="AQ1580" s="4">
        <f ca="1">IF($AP1580=1,IF(INDIRECT(ADDRESS(($AN1580-1)*3+$AO1580+5,$AP1580+7))="",0,INDIRECT(ADDRESS(($AN1580-1)*3+$AO1580+5,$AP1580+7))),IF(INDIRECT(ADDRESS(($AN1580-1)*3+$AO1580+5,$AP1580+7))="",0,IF(COUNTIF(INDIRECT(ADDRESS(($AN1580-1)*36+($AO1580-1)*12+6,COLUMN())):INDIRECT(ADDRESS(($AN1580-1)*36+($AO1580-1)*12+$AP1580+4,COLUMN())),INDIRECT(ADDRESS(($AN1580-1)*3+$AO1580+5,$AP1580+7)))&gt;=1,0,INDIRECT(ADDRESS(($AN1580-1)*3+$AO1580+5,$AP1580+7)))))</f>
        <v>0</v>
      </c>
      <c r="AR1580" s="4">
        <f ca="1">COUNTIF(INDIRECT("H"&amp;(ROW()+12*(($AN1580-1)*3+$AO1580)-ROW())/12+5):INDIRECT("S"&amp;(ROW()+12*(($AN1580-1)*3+$AO1580)-ROW())/12+5),AQ1580)</f>
        <v>0</v>
      </c>
      <c r="AU1580" s="4">
        <f ca="1">IF(AND(AQ1580&gt;0,AR1580&gt;0),COUNTIF(AU$6:AU1579,"&gt;0")+1,0)</f>
        <v>0</v>
      </c>
    </row>
    <row r="1581" spans="40:47">
      <c r="AN1581" s="4">
        <v>44</v>
      </c>
      <c r="AO1581" s="4">
        <v>3</v>
      </c>
      <c r="AP1581" s="4">
        <v>4</v>
      </c>
      <c r="AQ1581" s="4">
        <f ca="1">IF($AP1581=1,IF(INDIRECT(ADDRESS(($AN1581-1)*3+$AO1581+5,$AP1581+7))="",0,INDIRECT(ADDRESS(($AN1581-1)*3+$AO1581+5,$AP1581+7))),IF(INDIRECT(ADDRESS(($AN1581-1)*3+$AO1581+5,$AP1581+7))="",0,IF(COUNTIF(INDIRECT(ADDRESS(($AN1581-1)*36+($AO1581-1)*12+6,COLUMN())):INDIRECT(ADDRESS(($AN1581-1)*36+($AO1581-1)*12+$AP1581+4,COLUMN())),INDIRECT(ADDRESS(($AN1581-1)*3+$AO1581+5,$AP1581+7)))&gt;=1,0,INDIRECT(ADDRESS(($AN1581-1)*3+$AO1581+5,$AP1581+7)))))</f>
        <v>0</v>
      </c>
      <c r="AR1581" s="4">
        <f ca="1">COUNTIF(INDIRECT("H"&amp;(ROW()+12*(($AN1581-1)*3+$AO1581)-ROW())/12+5):INDIRECT("S"&amp;(ROW()+12*(($AN1581-1)*3+$AO1581)-ROW())/12+5),AQ1581)</f>
        <v>0</v>
      </c>
      <c r="AU1581" s="4">
        <f ca="1">IF(AND(AQ1581&gt;0,AR1581&gt;0),COUNTIF(AU$6:AU1580,"&gt;0")+1,0)</f>
        <v>0</v>
      </c>
    </row>
    <row r="1582" spans="40:47">
      <c r="AN1582" s="4">
        <v>44</v>
      </c>
      <c r="AO1582" s="4">
        <v>3</v>
      </c>
      <c r="AP1582" s="4">
        <v>5</v>
      </c>
      <c r="AQ1582" s="4">
        <f ca="1">IF($AP1582=1,IF(INDIRECT(ADDRESS(($AN1582-1)*3+$AO1582+5,$AP1582+7))="",0,INDIRECT(ADDRESS(($AN1582-1)*3+$AO1582+5,$AP1582+7))),IF(INDIRECT(ADDRESS(($AN1582-1)*3+$AO1582+5,$AP1582+7))="",0,IF(COUNTIF(INDIRECT(ADDRESS(($AN1582-1)*36+($AO1582-1)*12+6,COLUMN())):INDIRECT(ADDRESS(($AN1582-1)*36+($AO1582-1)*12+$AP1582+4,COLUMN())),INDIRECT(ADDRESS(($AN1582-1)*3+$AO1582+5,$AP1582+7)))&gt;=1,0,INDIRECT(ADDRESS(($AN1582-1)*3+$AO1582+5,$AP1582+7)))))</f>
        <v>0</v>
      </c>
      <c r="AR1582" s="4">
        <f ca="1">COUNTIF(INDIRECT("H"&amp;(ROW()+12*(($AN1582-1)*3+$AO1582)-ROW())/12+5):INDIRECT("S"&amp;(ROW()+12*(($AN1582-1)*3+$AO1582)-ROW())/12+5),AQ1582)</f>
        <v>0</v>
      </c>
      <c r="AU1582" s="4">
        <f ca="1">IF(AND(AQ1582&gt;0,AR1582&gt;0),COUNTIF(AU$6:AU1581,"&gt;0")+1,0)</f>
        <v>0</v>
      </c>
    </row>
    <row r="1583" spans="40:47">
      <c r="AN1583" s="4">
        <v>44</v>
      </c>
      <c r="AO1583" s="4">
        <v>3</v>
      </c>
      <c r="AP1583" s="4">
        <v>6</v>
      </c>
      <c r="AQ1583" s="4">
        <f ca="1">IF($AP1583=1,IF(INDIRECT(ADDRESS(($AN1583-1)*3+$AO1583+5,$AP1583+7))="",0,INDIRECT(ADDRESS(($AN1583-1)*3+$AO1583+5,$AP1583+7))),IF(INDIRECT(ADDRESS(($AN1583-1)*3+$AO1583+5,$AP1583+7))="",0,IF(COUNTIF(INDIRECT(ADDRESS(($AN1583-1)*36+($AO1583-1)*12+6,COLUMN())):INDIRECT(ADDRESS(($AN1583-1)*36+($AO1583-1)*12+$AP1583+4,COLUMN())),INDIRECT(ADDRESS(($AN1583-1)*3+$AO1583+5,$AP1583+7)))&gt;=1,0,INDIRECT(ADDRESS(($AN1583-1)*3+$AO1583+5,$AP1583+7)))))</f>
        <v>0</v>
      </c>
      <c r="AR1583" s="4">
        <f ca="1">COUNTIF(INDIRECT("H"&amp;(ROW()+12*(($AN1583-1)*3+$AO1583)-ROW())/12+5):INDIRECT("S"&amp;(ROW()+12*(($AN1583-1)*3+$AO1583)-ROW())/12+5),AQ1583)</f>
        <v>0</v>
      </c>
      <c r="AU1583" s="4">
        <f ca="1">IF(AND(AQ1583&gt;0,AR1583&gt;0),COUNTIF(AU$6:AU1582,"&gt;0")+1,0)</f>
        <v>0</v>
      </c>
    </row>
    <row r="1584" spans="40:47">
      <c r="AN1584" s="4">
        <v>44</v>
      </c>
      <c r="AO1584" s="4">
        <v>3</v>
      </c>
      <c r="AP1584" s="4">
        <v>7</v>
      </c>
      <c r="AQ1584" s="4">
        <f ca="1">IF($AP1584=1,IF(INDIRECT(ADDRESS(($AN1584-1)*3+$AO1584+5,$AP1584+7))="",0,INDIRECT(ADDRESS(($AN1584-1)*3+$AO1584+5,$AP1584+7))),IF(INDIRECT(ADDRESS(($AN1584-1)*3+$AO1584+5,$AP1584+7))="",0,IF(COUNTIF(INDIRECT(ADDRESS(($AN1584-1)*36+($AO1584-1)*12+6,COLUMN())):INDIRECT(ADDRESS(($AN1584-1)*36+($AO1584-1)*12+$AP1584+4,COLUMN())),INDIRECT(ADDRESS(($AN1584-1)*3+$AO1584+5,$AP1584+7)))&gt;=1,0,INDIRECT(ADDRESS(($AN1584-1)*3+$AO1584+5,$AP1584+7)))))</f>
        <v>0</v>
      </c>
      <c r="AR1584" s="4">
        <f ca="1">COUNTIF(INDIRECT("H"&amp;(ROW()+12*(($AN1584-1)*3+$AO1584)-ROW())/12+5):INDIRECT("S"&amp;(ROW()+12*(($AN1584-1)*3+$AO1584)-ROW())/12+5),AQ1584)</f>
        <v>0</v>
      </c>
      <c r="AU1584" s="4">
        <f ca="1">IF(AND(AQ1584&gt;0,AR1584&gt;0),COUNTIF(AU$6:AU1583,"&gt;0")+1,0)</f>
        <v>0</v>
      </c>
    </row>
    <row r="1585" spans="40:47">
      <c r="AN1585" s="4">
        <v>44</v>
      </c>
      <c r="AO1585" s="4">
        <v>3</v>
      </c>
      <c r="AP1585" s="4">
        <v>8</v>
      </c>
      <c r="AQ1585" s="4">
        <f ca="1">IF($AP1585=1,IF(INDIRECT(ADDRESS(($AN1585-1)*3+$AO1585+5,$AP1585+7))="",0,INDIRECT(ADDRESS(($AN1585-1)*3+$AO1585+5,$AP1585+7))),IF(INDIRECT(ADDRESS(($AN1585-1)*3+$AO1585+5,$AP1585+7))="",0,IF(COUNTIF(INDIRECT(ADDRESS(($AN1585-1)*36+($AO1585-1)*12+6,COLUMN())):INDIRECT(ADDRESS(($AN1585-1)*36+($AO1585-1)*12+$AP1585+4,COLUMN())),INDIRECT(ADDRESS(($AN1585-1)*3+$AO1585+5,$AP1585+7)))&gt;=1,0,INDIRECT(ADDRESS(($AN1585-1)*3+$AO1585+5,$AP1585+7)))))</f>
        <v>0</v>
      </c>
      <c r="AR1585" s="4">
        <f ca="1">COUNTIF(INDIRECT("H"&amp;(ROW()+12*(($AN1585-1)*3+$AO1585)-ROW())/12+5):INDIRECT("S"&amp;(ROW()+12*(($AN1585-1)*3+$AO1585)-ROW())/12+5),AQ1585)</f>
        <v>0</v>
      </c>
      <c r="AU1585" s="4">
        <f ca="1">IF(AND(AQ1585&gt;0,AR1585&gt;0),COUNTIF(AU$6:AU1584,"&gt;0")+1,0)</f>
        <v>0</v>
      </c>
    </row>
    <row r="1586" spans="40:47">
      <c r="AN1586" s="4">
        <v>44</v>
      </c>
      <c r="AO1586" s="4">
        <v>3</v>
      </c>
      <c r="AP1586" s="4">
        <v>9</v>
      </c>
      <c r="AQ1586" s="4">
        <f ca="1">IF($AP1586=1,IF(INDIRECT(ADDRESS(($AN1586-1)*3+$AO1586+5,$AP1586+7))="",0,INDIRECT(ADDRESS(($AN1586-1)*3+$AO1586+5,$AP1586+7))),IF(INDIRECT(ADDRESS(($AN1586-1)*3+$AO1586+5,$AP1586+7))="",0,IF(COUNTIF(INDIRECT(ADDRESS(($AN1586-1)*36+($AO1586-1)*12+6,COLUMN())):INDIRECT(ADDRESS(($AN1586-1)*36+($AO1586-1)*12+$AP1586+4,COLUMN())),INDIRECT(ADDRESS(($AN1586-1)*3+$AO1586+5,$AP1586+7)))&gt;=1,0,INDIRECT(ADDRESS(($AN1586-1)*3+$AO1586+5,$AP1586+7)))))</f>
        <v>0</v>
      </c>
      <c r="AR1586" s="4">
        <f ca="1">COUNTIF(INDIRECT("H"&amp;(ROW()+12*(($AN1586-1)*3+$AO1586)-ROW())/12+5):INDIRECT("S"&amp;(ROW()+12*(($AN1586-1)*3+$AO1586)-ROW())/12+5),AQ1586)</f>
        <v>0</v>
      </c>
      <c r="AU1586" s="4">
        <f ca="1">IF(AND(AQ1586&gt;0,AR1586&gt;0),COUNTIF(AU$6:AU1585,"&gt;0")+1,0)</f>
        <v>0</v>
      </c>
    </row>
    <row r="1587" spans="40:47">
      <c r="AN1587" s="4">
        <v>44</v>
      </c>
      <c r="AO1587" s="4">
        <v>3</v>
      </c>
      <c r="AP1587" s="4">
        <v>10</v>
      </c>
      <c r="AQ1587" s="4">
        <f ca="1">IF($AP1587=1,IF(INDIRECT(ADDRESS(($AN1587-1)*3+$AO1587+5,$AP1587+7))="",0,INDIRECT(ADDRESS(($AN1587-1)*3+$AO1587+5,$AP1587+7))),IF(INDIRECT(ADDRESS(($AN1587-1)*3+$AO1587+5,$AP1587+7))="",0,IF(COUNTIF(INDIRECT(ADDRESS(($AN1587-1)*36+($AO1587-1)*12+6,COLUMN())):INDIRECT(ADDRESS(($AN1587-1)*36+($AO1587-1)*12+$AP1587+4,COLUMN())),INDIRECT(ADDRESS(($AN1587-1)*3+$AO1587+5,$AP1587+7)))&gt;=1,0,INDIRECT(ADDRESS(($AN1587-1)*3+$AO1587+5,$AP1587+7)))))</f>
        <v>0</v>
      </c>
      <c r="AR1587" s="4">
        <f ca="1">COUNTIF(INDIRECT("H"&amp;(ROW()+12*(($AN1587-1)*3+$AO1587)-ROW())/12+5):INDIRECT("S"&amp;(ROW()+12*(($AN1587-1)*3+$AO1587)-ROW())/12+5),AQ1587)</f>
        <v>0</v>
      </c>
      <c r="AU1587" s="4">
        <f ca="1">IF(AND(AQ1587&gt;0,AR1587&gt;0),COUNTIF(AU$6:AU1586,"&gt;0")+1,0)</f>
        <v>0</v>
      </c>
    </row>
    <row r="1588" spans="40:47">
      <c r="AN1588" s="4">
        <v>44</v>
      </c>
      <c r="AO1588" s="4">
        <v>3</v>
      </c>
      <c r="AP1588" s="4">
        <v>11</v>
      </c>
      <c r="AQ1588" s="4">
        <f ca="1">IF($AP1588=1,IF(INDIRECT(ADDRESS(($AN1588-1)*3+$AO1588+5,$AP1588+7))="",0,INDIRECT(ADDRESS(($AN1588-1)*3+$AO1588+5,$AP1588+7))),IF(INDIRECT(ADDRESS(($AN1588-1)*3+$AO1588+5,$AP1588+7))="",0,IF(COUNTIF(INDIRECT(ADDRESS(($AN1588-1)*36+($AO1588-1)*12+6,COLUMN())):INDIRECT(ADDRESS(($AN1588-1)*36+($AO1588-1)*12+$AP1588+4,COLUMN())),INDIRECT(ADDRESS(($AN1588-1)*3+$AO1588+5,$AP1588+7)))&gt;=1,0,INDIRECT(ADDRESS(($AN1588-1)*3+$AO1588+5,$AP1588+7)))))</f>
        <v>0</v>
      </c>
      <c r="AR1588" s="4">
        <f ca="1">COUNTIF(INDIRECT("H"&amp;(ROW()+12*(($AN1588-1)*3+$AO1588)-ROW())/12+5):INDIRECT("S"&amp;(ROW()+12*(($AN1588-1)*3+$AO1588)-ROW())/12+5),AQ1588)</f>
        <v>0</v>
      </c>
      <c r="AU1588" s="4">
        <f ca="1">IF(AND(AQ1588&gt;0,AR1588&gt;0),COUNTIF(AU$6:AU1587,"&gt;0")+1,0)</f>
        <v>0</v>
      </c>
    </row>
    <row r="1589" spans="40:47">
      <c r="AN1589" s="77">
        <v>44</v>
      </c>
      <c r="AO1589" s="77">
        <v>3</v>
      </c>
      <c r="AP1589" s="77">
        <v>12</v>
      </c>
      <c r="AQ1589" s="4">
        <f ca="1">IF($AP1589=1,IF(INDIRECT(ADDRESS(($AN1589-1)*3+$AO1589+5,$AP1589+7))="",0,INDIRECT(ADDRESS(($AN1589-1)*3+$AO1589+5,$AP1589+7))),IF(INDIRECT(ADDRESS(($AN1589-1)*3+$AO1589+5,$AP1589+7))="",0,IF(COUNTIF(INDIRECT(ADDRESS(($AN1589-1)*36+($AO1589-1)*12+6,COLUMN())):INDIRECT(ADDRESS(($AN1589-1)*36+($AO1589-1)*12+$AP1589+4,COLUMN())),INDIRECT(ADDRESS(($AN1589-1)*3+$AO1589+5,$AP1589+7)))&gt;=1,0,INDIRECT(ADDRESS(($AN1589-1)*3+$AO1589+5,$AP1589+7)))))</f>
        <v>0</v>
      </c>
      <c r="AR1589" s="4">
        <f ca="1">COUNTIF(INDIRECT("H"&amp;(ROW()+12*(($AN1589-1)*3+$AO1589)-ROW())/12+5):INDIRECT("S"&amp;(ROW()+12*(($AN1589-1)*3+$AO1589)-ROW())/12+5),AQ1589)</f>
        <v>0</v>
      </c>
      <c r="AU1589" s="4">
        <f ca="1">IF(AND(AQ1589&gt;0,AR1589&gt;0),COUNTIF(AU$6:AU1588,"&gt;0")+1,0)</f>
        <v>0</v>
      </c>
    </row>
    <row r="1590" spans="40:47">
      <c r="AN1590" s="4">
        <v>45</v>
      </c>
      <c r="AO1590" s="4">
        <v>1</v>
      </c>
      <c r="AP1590" s="4">
        <v>1</v>
      </c>
      <c r="AQ1590" s="4">
        <f ca="1">IF($AP1590=1,IF(INDIRECT(ADDRESS(($AN1590-1)*3+$AO1590+5,$AP1590+7))="",0,INDIRECT(ADDRESS(($AN1590-1)*3+$AO1590+5,$AP1590+7))),IF(INDIRECT(ADDRESS(($AN1590-1)*3+$AO1590+5,$AP1590+7))="",0,IF(COUNTIF(INDIRECT(ADDRESS(($AN1590-1)*36+($AO1590-1)*12+6,COLUMN())):INDIRECT(ADDRESS(($AN1590-1)*36+($AO1590-1)*12+$AP1590+4,COLUMN())),INDIRECT(ADDRESS(($AN1590-1)*3+$AO1590+5,$AP1590+7)))&gt;=1,0,INDIRECT(ADDRESS(($AN1590-1)*3+$AO1590+5,$AP1590+7)))))</f>
        <v>0</v>
      </c>
      <c r="AR1590" s="4">
        <f ca="1">COUNTIF(INDIRECT("H"&amp;(ROW()+12*(($AN1590-1)*3+$AO1590)-ROW())/12+5):INDIRECT("S"&amp;(ROW()+12*(($AN1590-1)*3+$AO1590)-ROW())/12+5),AQ1590)</f>
        <v>0</v>
      </c>
      <c r="AU1590" s="4">
        <f ca="1">IF(AND(AQ1590&gt;0,AR1590&gt;0),COUNTIF(AU$6:AU1589,"&gt;0")+1,0)</f>
        <v>0</v>
      </c>
    </row>
    <row r="1591" spans="40:47">
      <c r="AN1591" s="4">
        <v>45</v>
      </c>
      <c r="AO1591" s="4">
        <v>1</v>
      </c>
      <c r="AP1591" s="4">
        <v>2</v>
      </c>
      <c r="AQ1591" s="4">
        <f ca="1">IF($AP1591=1,IF(INDIRECT(ADDRESS(($AN1591-1)*3+$AO1591+5,$AP1591+7))="",0,INDIRECT(ADDRESS(($AN1591-1)*3+$AO1591+5,$AP1591+7))),IF(INDIRECT(ADDRESS(($AN1591-1)*3+$AO1591+5,$AP1591+7))="",0,IF(COUNTIF(INDIRECT(ADDRESS(($AN1591-1)*36+($AO1591-1)*12+6,COLUMN())):INDIRECT(ADDRESS(($AN1591-1)*36+($AO1591-1)*12+$AP1591+4,COLUMN())),INDIRECT(ADDRESS(($AN1591-1)*3+$AO1591+5,$AP1591+7)))&gt;=1,0,INDIRECT(ADDRESS(($AN1591-1)*3+$AO1591+5,$AP1591+7)))))</f>
        <v>0</v>
      </c>
      <c r="AR1591" s="4">
        <f ca="1">COUNTIF(INDIRECT("H"&amp;(ROW()+12*(($AN1591-1)*3+$AO1591)-ROW())/12+5):INDIRECT("S"&amp;(ROW()+12*(($AN1591-1)*3+$AO1591)-ROW())/12+5),AQ1591)</f>
        <v>0</v>
      </c>
      <c r="AU1591" s="4">
        <f ca="1">IF(AND(AQ1591&gt;0,AR1591&gt;0),COUNTIF(AU$6:AU1590,"&gt;0")+1,0)</f>
        <v>0</v>
      </c>
    </row>
    <row r="1592" spans="40:47">
      <c r="AN1592" s="4">
        <v>45</v>
      </c>
      <c r="AO1592" s="4">
        <v>1</v>
      </c>
      <c r="AP1592" s="4">
        <v>3</v>
      </c>
      <c r="AQ1592" s="4">
        <f ca="1">IF($AP1592=1,IF(INDIRECT(ADDRESS(($AN1592-1)*3+$AO1592+5,$AP1592+7))="",0,INDIRECT(ADDRESS(($AN1592-1)*3+$AO1592+5,$AP1592+7))),IF(INDIRECT(ADDRESS(($AN1592-1)*3+$AO1592+5,$AP1592+7))="",0,IF(COUNTIF(INDIRECT(ADDRESS(($AN1592-1)*36+($AO1592-1)*12+6,COLUMN())):INDIRECT(ADDRESS(($AN1592-1)*36+($AO1592-1)*12+$AP1592+4,COLUMN())),INDIRECT(ADDRESS(($AN1592-1)*3+$AO1592+5,$AP1592+7)))&gt;=1,0,INDIRECT(ADDRESS(($AN1592-1)*3+$AO1592+5,$AP1592+7)))))</f>
        <v>0</v>
      </c>
      <c r="AR1592" s="4">
        <f ca="1">COUNTIF(INDIRECT("H"&amp;(ROW()+12*(($AN1592-1)*3+$AO1592)-ROW())/12+5):INDIRECT("S"&amp;(ROW()+12*(($AN1592-1)*3+$AO1592)-ROW())/12+5),AQ1592)</f>
        <v>0</v>
      </c>
      <c r="AU1592" s="4">
        <f ca="1">IF(AND(AQ1592&gt;0,AR1592&gt;0),COUNTIF(AU$6:AU1591,"&gt;0")+1,0)</f>
        <v>0</v>
      </c>
    </row>
    <row r="1593" spans="40:47">
      <c r="AN1593" s="4">
        <v>45</v>
      </c>
      <c r="AO1593" s="4">
        <v>1</v>
      </c>
      <c r="AP1593" s="4">
        <v>4</v>
      </c>
      <c r="AQ1593" s="4">
        <f ca="1">IF($AP1593=1,IF(INDIRECT(ADDRESS(($AN1593-1)*3+$AO1593+5,$AP1593+7))="",0,INDIRECT(ADDRESS(($AN1593-1)*3+$AO1593+5,$AP1593+7))),IF(INDIRECT(ADDRESS(($AN1593-1)*3+$AO1593+5,$AP1593+7))="",0,IF(COUNTIF(INDIRECT(ADDRESS(($AN1593-1)*36+($AO1593-1)*12+6,COLUMN())):INDIRECT(ADDRESS(($AN1593-1)*36+($AO1593-1)*12+$AP1593+4,COLUMN())),INDIRECT(ADDRESS(($AN1593-1)*3+$AO1593+5,$AP1593+7)))&gt;=1,0,INDIRECT(ADDRESS(($AN1593-1)*3+$AO1593+5,$AP1593+7)))))</f>
        <v>0</v>
      </c>
      <c r="AR1593" s="4">
        <f ca="1">COUNTIF(INDIRECT("H"&amp;(ROW()+12*(($AN1593-1)*3+$AO1593)-ROW())/12+5):INDIRECT("S"&amp;(ROW()+12*(($AN1593-1)*3+$AO1593)-ROW())/12+5),AQ1593)</f>
        <v>0</v>
      </c>
      <c r="AU1593" s="4">
        <f ca="1">IF(AND(AQ1593&gt;0,AR1593&gt;0),COUNTIF(AU$6:AU1592,"&gt;0")+1,0)</f>
        <v>0</v>
      </c>
    </row>
    <row r="1594" spans="40:47">
      <c r="AN1594" s="4">
        <v>45</v>
      </c>
      <c r="AO1594" s="4">
        <v>1</v>
      </c>
      <c r="AP1594" s="4">
        <v>5</v>
      </c>
      <c r="AQ1594" s="4">
        <f ca="1">IF($AP1594=1,IF(INDIRECT(ADDRESS(($AN1594-1)*3+$AO1594+5,$AP1594+7))="",0,INDIRECT(ADDRESS(($AN1594-1)*3+$AO1594+5,$AP1594+7))),IF(INDIRECT(ADDRESS(($AN1594-1)*3+$AO1594+5,$AP1594+7))="",0,IF(COUNTIF(INDIRECT(ADDRESS(($AN1594-1)*36+($AO1594-1)*12+6,COLUMN())):INDIRECT(ADDRESS(($AN1594-1)*36+($AO1594-1)*12+$AP1594+4,COLUMN())),INDIRECT(ADDRESS(($AN1594-1)*3+$AO1594+5,$AP1594+7)))&gt;=1,0,INDIRECT(ADDRESS(($AN1594-1)*3+$AO1594+5,$AP1594+7)))))</f>
        <v>0</v>
      </c>
      <c r="AR1594" s="4">
        <f ca="1">COUNTIF(INDIRECT("H"&amp;(ROW()+12*(($AN1594-1)*3+$AO1594)-ROW())/12+5):INDIRECT("S"&amp;(ROW()+12*(($AN1594-1)*3+$AO1594)-ROW())/12+5),AQ1594)</f>
        <v>0</v>
      </c>
      <c r="AU1594" s="4">
        <f ca="1">IF(AND(AQ1594&gt;0,AR1594&gt;0),COUNTIF(AU$6:AU1593,"&gt;0")+1,0)</f>
        <v>0</v>
      </c>
    </row>
    <row r="1595" spans="40:47">
      <c r="AN1595" s="4">
        <v>45</v>
      </c>
      <c r="AO1595" s="4">
        <v>1</v>
      </c>
      <c r="AP1595" s="4">
        <v>6</v>
      </c>
      <c r="AQ1595" s="4">
        <f ca="1">IF($AP1595=1,IF(INDIRECT(ADDRESS(($AN1595-1)*3+$AO1595+5,$AP1595+7))="",0,INDIRECT(ADDRESS(($AN1595-1)*3+$AO1595+5,$AP1595+7))),IF(INDIRECT(ADDRESS(($AN1595-1)*3+$AO1595+5,$AP1595+7))="",0,IF(COUNTIF(INDIRECT(ADDRESS(($AN1595-1)*36+($AO1595-1)*12+6,COLUMN())):INDIRECT(ADDRESS(($AN1595-1)*36+($AO1595-1)*12+$AP1595+4,COLUMN())),INDIRECT(ADDRESS(($AN1595-1)*3+$AO1595+5,$AP1595+7)))&gt;=1,0,INDIRECT(ADDRESS(($AN1595-1)*3+$AO1595+5,$AP1595+7)))))</f>
        <v>0</v>
      </c>
      <c r="AR1595" s="4">
        <f ca="1">COUNTIF(INDIRECT("H"&amp;(ROW()+12*(($AN1595-1)*3+$AO1595)-ROW())/12+5):INDIRECT("S"&amp;(ROW()+12*(($AN1595-1)*3+$AO1595)-ROW())/12+5),AQ1595)</f>
        <v>0</v>
      </c>
      <c r="AU1595" s="4">
        <f ca="1">IF(AND(AQ1595&gt;0,AR1595&gt;0),COUNTIF(AU$6:AU1594,"&gt;0")+1,0)</f>
        <v>0</v>
      </c>
    </row>
    <row r="1596" spans="40:47">
      <c r="AN1596" s="4">
        <v>45</v>
      </c>
      <c r="AO1596" s="4">
        <v>1</v>
      </c>
      <c r="AP1596" s="4">
        <v>7</v>
      </c>
      <c r="AQ1596" s="4">
        <f ca="1">IF($AP1596=1,IF(INDIRECT(ADDRESS(($AN1596-1)*3+$AO1596+5,$AP1596+7))="",0,INDIRECT(ADDRESS(($AN1596-1)*3+$AO1596+5,$AP1596+7))),IF(INDIRECT(ADDRESS(($AN1596-1)*3+$AO1596+5,$AP1596+7))="",0,IF(COUNTIF(INDIRECT(ADDRESS(($AN1596-1)*36+($AO1596-1)*12+6,COLUMN())):INDIRECT(ADDRESS(($AN1596-1)*36+($AO1596-1)*12+$AP1596+4,COLUMN())),INDIRECT(ADDRESS(($AN1596-1)*3+$AO1596+5,$AP1596+7)))&gt;=1,0,INDIRECT(ADDRESS(($AN1596-1)*3+$AO1596+5,$AP1596+7)))))</f>
        <v>0</v>
      </c>
      <c r="AR1596" s="4">
        <f ca="1">COUNTIF(INDIRECT("H"&amp;(ROW()+12*(($AN1596-1)*3+$AO1596)-ROW())/12+5):INDIRECT("S"&amp;(ROW()+12*(($AN1596-1)*3+$AO1596)-ROW())/12+5),AQ1596)</f>
        <v>0</v>
      </c>
      <c r="AU1596" s="4">
        <f ca="1">IF(AND(AQ1596&gt;0,AR1596&gt;0),COUNTIF(AU$6:AU1595,"&gt;0")+1,0)</f>
        <v>0</v>
      </c>
    </row>
    <row r="1597" spans="40:47">
      <c r="AN1597" s="4">
        <v>45</v>
      </c>
      <c r="AO1597" s="4">
        <v>1</v>
      </c>
      <c r="AP1597" s="4">
        <v>8</v>
      </c>
      <c r="AQ1597" s="4">
        <f ca="1">IF($AP1597=1,IF(INDIRECT(ADDRESS(($AN1597-1)*3+$AO1597+5,$AP1597+7))="",0,INDIRECT(ADDRESS(($AN1597-1)*3+$AO1597+5,$AP1597+7))),IF(INDIRECT(ADDRESS(($AN1597-1)*3+$AO1597+5,$AP1597+7))="",0,IF(COUNTIF(INDIRECT(ADDRESS(($AN1597-1)*36+($AO1597-1)*12+6,COLUMN())):INDIRECT(ADDRESS(($AN1597-1)*36+($AO1597-1)*12+$AP1597+4,COLUMN())),INDIRECT(ADDRESS(($AN1597-1)*3+$AO1597+5,$AP1597+7)))&gt;=1,0,INDIRECT(ADDRESS(($AN1597-1)*3+$AO1597+5,$AP1597+7)))))</f>
        <v>0</v>
      </c>
      <c r="AR1597" s="4">
        <f ca="1">COUNTIF(INDIRECT("H"&amp;(ROW()+12*(($AN1597-1)*3+$AO1597)-ROW())/12+5):INDIRECT("S"&amp;(ROW()+12*(($AN1597-1)*3+$AO1597)-ROW())/12+5),AQ1597)</f>
        <v>0</v>
      </c>
      <c r="AU1597" s="4">
        <f ca="1">IF(AND(AQ1597&gt;0,AR1597&gt;0),COUNTIF(AU$6:AU1596,"&gt;0")+1,0)</f>
        <v>0</v>
      </c>
    </row>
    <row r="1598" spans="40:47">
      <c r="AN1598" s="4">
        <v>45</v>
      </c>
      <c r="AO1598" s="4">
        <v>1</v>
      </c>
      <c r="AP1598" s="4">
        <v>9</v>
      </c>
      <c r="AQ1598" s="4">
        <f ca="1">IF($AP1598=1,IF(INDIRECT(ADDRESS(($AN1598-1)*3+$AO1598+5,$AP1598+7))="",0,INDIRECT(ADDRESS(($AN1598-1)*3+$AO1598+5,$AP1598+7))),IF(INDIRECT(ADDRESS(($AN1598-1)*3+$AO1598+5,$AP1598+7))="",0,IF(COUNTIF(INDIRECT(ADDRESS(($AN1598-1)*36+($AO1598-1)*12+6,COLUMN())):INDIRECT(ADDRESS(($AN1598-1)*36+($AO1598-1)*12+$AP1598+4,COLUMN())),INDIRECT(ADDRESS(($AN1598-1)*3+$AO1598+5,$AP1598+7)))&gt;=1,0,INDIRECT(ADDRESS(($AN1598-1)*3+$AO1598+5,$AP1598+7)))))</f>
        <v>0</v>
      </c>
      <c r="AR1598" s="4">
        <f ca="1">COUNTIF(INDIRECT("H"&amp;(ROW()+12*(($AN1598-1)*3+$AO1598)-ROW())/12+5):INDIRECT("S"&amp;(ROW()+12*(($AN1598-1)*3+$AO1598)-ROW())/12+5),AQ1598)</f>
        <v>0</v>
      </c>
      <c r="AU1598" s="4">
        <f ca="1">IF(AND(AQ1598&gt;0,AR1598&gt;0),COUNTIF(AU$6:AU1597,"&gt;0")+1,0)</f>
        <v>0</v>
      </c>
    </row>
    <row r="1599" spans="40:47">
      <c r="AN1599" s="4">
        <v>45</v>
      </c>
      <c r="AO1599" s="4">
        <v>1</v>
      </c>
      <c r="AP1599" s="4">
        <v>10</v>
      </c>
      <c r="AQ1599" s="4">
        <f ca="1">IF($AP1599=1,IF(INDIRECT(ADDRESS(($AN1599-1)*3+$AO1599+5,$AP1599+7))="",0,INDIRECT(ADDRESS(($AN1599-1)*3+$AO1599+5,$AP1599+7))),IF(INDIRECT(ADDRESS(($AN1599-1)*3+$AO1599+5,$AP1599+7))="",0,IF(COUNTIF(INDIRECT(ADDRESS(($AN1599-1)*36+($AO1599-1)*12+6,COLUMN())):INDIRECT(ADDRESS(($AN1599-1)*36+($AO1599-1)*12+$AP1599+4,COLUMN())),INDIRECT(ADDRESS(($AN1599-1)*3+$AO1599+5,$AP1599+7)))&gt;=1,0,INDIRECT(ADDRESS(($AN1599-1)*3+$AO1599+5,$AP1599+7)))))</f>
        <v>0</v>
      </c>
      <c r="AR1599" s="4">
        <f ca="1">COUNTIF(INDIRECT("H"&amp;(ROW()+12*(($AN1599-1)*3+$AO1599)-ROW())/12+5):INDIRECT("S"&amp;(ROW()+12*(($AN1599-1)*3+$AO1599)-ROW())/12+5),AQ1599)</f>
        <v>0</v>
      </c>
      <c r="AU1599" s="4">
        <f ca="1">IF(AND(AQ1599&gt;0,AR1599&gt;0),COUNTIF(AU$6:AU1598,"&gt;0")+1,0)</f>
        <v>0</v>
      </c>
    </row>
    <row r="1600" spans="40:47">
      <c r="AN1600" s="4">
        <v>45</v>
      </c>
      <c r="AO1600" s="4">
        <v>1</v>
      </c>
      <c r="AP1600" s="4">
        <v>11</v>
      </c>
      <c r="AQ1600" s="4">
        <f ca="1">IF($AP1600=1,IF(INDIRECT(ADDRESS(($AN1600-1)*3+$AO1600+5,$AP1600+7))="",0,INDIRECT(ADDRESS(($AN1600-1)*3+$AO1600+5,$AP1600+7))),IF(INDIRECT(ADDRESS(($AN1600-1)*3+$AO1600+5,$AP1600+7))="",0,IF(COUNTIF(INDIRECT(ADDRESS(($AN1600-1)*36+($AO1600-1)*12+6,COLUMN())):INDIRECT(ADDRESS(($AN1600-1)*36+($AO1600-1)*12+$AP1600+4,COLUMN())),INDIRECT(ADDRESS(($AN1600-1)*3+$AO1600+5,$AP1600+7)))&gt;=1,0,INDIRECT(ADDRESS(($AN1600-1)*3+$AO1600+5,$AP1600+7)))))</f>
        <v>0</v>
      </c>
      <c r="AR1600" s="4">
        <f ca="1">COUNTIF(INDIRECT("H"&amp;(ROW()+12*(($AN1600-1)*3+$AO1600)-ROW())/12+5):INDIRECT("S"&amp;(ROW()+12*(($AN1600-1)*3+$AO1600)-ROW())/12+5),AQ1600)</f>
        <v>0</v>
      </c>
      <c r="AU1600" s="4">
        <f ca="1">IF(AND(AQ1600&gt;0,AR1600&gt;0),COUNTIF(AU$6:AU1599,"&gt;0")+1,0)</f>
        <v>0</v>
      </c>
    </row>
    <row r="1601" spans="40:47">
      <c r="AN1601" s="4">
        <v>45</v>
      </c>
      <c r="AO1601" s="4">
        <v>1</v>
      </c>
      <c r="AP1601" s="4">
        <v>12</v>
      </c>
      <c r="AQ1601" s="4">
        <f ca="1">IF($AP1601=1,IF(INDIRECT(ADDRESS(($AN1601-1)*3+$AO1601+5,$AP1601+7))="",0,INDIRECT(ADDRESS(($AN1601-1)*3+$AO1601+5,$AP1601+7))),IF(INDIRECT(ADDRESS(($AN1601-1)*3+$AO1601+5,$AP1601+7))="",0,IF(COUNTIF(INDIRECT(ADDRESS(($AN1601-1)*36+($AO1601-1)*12+6,COLUMN())):INDIRECT(ADDRESS(($AN1601-1)*36+($AO1601-1)*12+$AP1601+4,COLUMN())),INDIRECT(ADDRESS(($AN1601-1)*3+$AO1601+5,$AP1601+7)))&gt;=1,0,INDIRECT(ADDRESS(($AN1601-1)*3+$AO1601+5,$AP1601+7)))))</f>
        <v>0</v>
      </c>
      <c r="AR1601" s="4">
        <f ca="1">COUNTIF(INDIRECT("H"&amp;(ROW()+12*(($AN1601-1)*3+$AO1601)-ROW())/12+5):INDIRECT("S"&amp;(ROW()+12*(($AN1601-1)*3+$AO1601)-ROW())/12+5),AQ1601)</f>
        <v>0</v>
      </c>
      <c r="AU1601" s="4">
        <f ca="1">IF(AND(AQ1601&gt;0,AR1601&gt;0),COUNTIF(AU$6:AU1600,"&gt;0")+1,0)</f>
        <v>0</v>
      </c>
    </row>
    <row r="1602" spans="40:47">
      <c r="AN1602" s="4">
        <v>45</v>
      </c>
      <c r="AO1602" s="4">
        <v>2</v>
      </c>
      <c r="AP1602" s="4">
        <v>1</v>
      </c>
      <c r="AQ1602" s="4">
        <f ca="1">IF($AP1602=1,IF(INDIRECT(ADDRESS(($AN1602-1)*3+$AO1602+5,$AP1602+7))="",0,INDIRECT(ADDRESS(($AN1602-1)*3+$AO1602+5,$AP1602+7))),IF(INDIRECT(ADDRESS(($AN1602-1)*3+$AO1602+5,$AP1602+7))="",0,IF(COUNTIF(INDIRECT(ADDRESS(($AN1602-1)*36+($AO1602-1)*12+6,COLUMN())):INDIRECT(ADDRESS(($AN1602-1)*36+($AO1602-1)*12+$AP1602+4,COLUMN())),INDIRECT(ADDRESS(($AN1602-1)*3+$AO1602+5,$AP1602+7)))&gt;=1,0,INDIRECT(ADDRESS(($AN1602-1)*3+$AO1602+5,$AP1602+7)))))</f>
        <v>0</v>
      </c>
      <c r="AR1602" s="4">
        <f ca="1">COUNTIF(INDIRECT("H"&amp;(ROW()+12*(($AN1602-1)*3+$AO1602)-ROW())/12+5):INDIRECT("S"&amp;(ROW()+12*(($AN1602-1)*3+$AO1602)-ROW())/12+5),AQ1602)</f>
        <v>0</v>
      </c>
      <c r="AU1602" s="4">
        <f ca="1">IF(AND(AQ1602&gt;0,AR1602&gt;0),COUNTIF(AU$6:AU1601,"&gt;0")+1,0)</f>
        <v>0</v>
      </c>
    </row>
    <row r="1603" spans="40:47">
      <c r="AN1603" s="4">
        <v>45</v>
      </c>
      <c r="AO1603" s="4">
        <v>2</v>
      </c>
      <c r="AP1603" s="4">
        <v>2</v>
      </c>
      <c r="AQ1603" s="4">
        <f ca="1">IF($AP1603=1,IF(INDIRECT(ADDRESS(($AN1603-1)*3+$AO1603+5,$AP1603+7))="",0,INDIRECT(ADDRESS(($AN1603-1)*3+$AO1603+5,$AP1603+7))),IF(INDIRECT(ADDRESS(($AN1603-1)*3+$AO1603+5,$AP1603+7))="",0,IF(COUNTIF(INDIRECT(ADDRESS(($AN1603-1)*36+($AO1603-1)*12+6,COLUMN())):INDIRECT(ADDRESS(($AN1603-1)*36+($AO1603-1)*12+$AP1603+4,COLUMN())),INDIRECT(ADDRESS(($AN1603-1)*3+$AO1603+5,$AP1603+7)))&gt;=1,0,INDIRECT(ADDRESS(($AN1603-1)*3+$AO1603+5,$AP1603+7)))))</f>
        <v>0</v>
      </c>
      <c r="AR1603" s="4">
        <f ca="1">COUNTIF(INDIRECT("H"&amp;(ROW()+12*(($AN1603-1)*3+$AO1603)-ROW())/12+5):INDIRECT("S"&amp;(ROW()+12*(($AN1603-1)*3+$AO1603)-ROW())/12+5),AQ1603)</f>
        <v>0</v>
      </c>
      <c r="AU1603" s="4">
        <f ca="1">IF(AND(AQ1603&gt;0,AR1603&gt;0),COUNTIF(AU$6:AU1602,"&gt;0")+1,0)</f>
        <v>0</v>
      </c>
    </row>
    <row r="1604" spans="40:47">
      <c r="AN1604" s="4">
        <v>45</v>
      </c>
      <c r="AO1604" s="4">
        <v>2</v>
      </c>
      <c r="AP1604" s="4">
        <v>3</v>
      </c>
      <c r="AQ1604" s="4">
        <f ca="1">IF($AP1604=1,IF(INDIRECT(ADDRESS(($AN1604-1)*3+$AO1604+5,$AP1604+7))="",0,INDIRECT(ADDRESS(($AN1604-1)*3+$AO1604+5,$AP1604+7))),IF(INDIRECT(ADDRESS(($AN1604-1)*3+$AO1604+5,$AP1604+7))="",0,IF(COUNTIF(INDIRECT(ADDRESS(($AN1604-1)*36+($AO1604-1)*12+6,COLUMN())):INDIRECT(ADDRESS(($AN1604-1)*36+($AO1604-1)*12+$AP1604+4,COLUMN())),INDIRECT(ADDRESS(($AN1604-1)*3+$AO1604+5,$AP1604+7)))&gt;=1,0,INDIRECT(ADDRESS(($AN1604-1)*3+$AO1604+5,$AP1604+7)))))</f>
        <v>0</v>
      </c>
      <c r="AR1604" s="4">
        <f ca="1">COUNTIF(INDIRECT("H"&amp;(ROW()+12*(($AN1604-1)*3+$AO1604)-ROW())/12+5):INDIRECT("S"&amp;(ROW()+12*(($AN1604-1)*3+$AO1604)-ROW())/12+5),AQ1604)</f>
        <v>0</v>
      </c>
      <c r="AU1604" s="4">
        <f ca="1">IF(AND(AQ1604&gt;0,AR1604&gt;0),COUNTIF(AU$6:AU1603,"&gt;0")+1,0)</f>
        <v>0</v>
      </c>
    </row>
    <row r="1605" spans="40:47">
      <c r="AN1605" s="4">
        <v>45</v>
      </c>
      <c r="AO1605" s="4">
        <v>2</v>
      </c>
      <c r="AP1605" s="4">
        <v>4</v>
      </c>
      <c r="AQ1605" s="4">
        <f ca="1">IF($AP1605=1,IF(INDIRECT(ADDRESS(($AN1605-1)*3+$AO1605+5,$AP1605+7))="",0,INDIRECT(ADDRESS(($AN1605-1)*3+$AO1605+5,$AP1605+7))),IF(INDIRECT(ADDRESS(($AN1605-1)*3+$AO1605+5,$AP1605+7))="",0,IF(COUNTIF(INDIRECT(ADDRESS(($AN1605-1)*36+($AO1605-1)*12+6,COLUMN())):INDIRECT(ADDRESS(($AN1605-1)*36+($AO1605-1)*12+$AP1605+4,COLUMN())),INDIRECT(ADDRESS(($AN1605-1)*3+$AO1605+5,$AP1605+7)))&gt;=1,0,INDIRECT(ADDRESS(($AN1605-1)*3+$AO1605+5,$AP1605+7)))))</f>
        <v>0</v>
      </c>
      <c r="AR1605" s="4">
        <f ca="1">COUNTIF(INDIRECT("H"&amp;(ROW()+12*(($AN1605-1)*3+$AO1605)-ROW())/12+5):INDIRECT("S"&amp;(ROW()+12*(($AN1605-1)*3+$AO1605)-ROW())/12+5),AQ1605)</f>
        <v>0</v>
      </c>
      <c r="AU1605" s="4">
        <f ca="1">IF(AND(AQ1605&gt;0,AR1605&gt;0),COUNTIF(AU$6:AU1604,"&gt;0")+1,0)</f>
        <v>0</v>
      </c>
    </row>
    <row r="1606" spans="40:47">
      <c r="AN1606" s="4">
        <v>45</v>
      </c>
      <c r="AO1606" s="4">
        <v>2</v>
      </c>
      <c r="AP1606" s="4">
        <v>5</v>
      </c>
      <c r="AQ1606" s="4">
        <f ca="1">IF($AP1606=1,IF(INDIRECT(ADDRESS(($AN1606-1)*3+$AO1606+5,$AP1606+7))="",0,INDIRECT(ADDRESS(($AN1606-1)*3+$AO1606+5,$AP1606+7))),IF(INDIRECT(ADDRESS(($AN1606-1)*3+$AO1606+5,$AP1606+7))="",0,IF(COUNTIF(INDIRECT(ADDRESS(($AN1606-1)*36+($AO1606-1)*12+6,COLUMN())):INDIRECT(ADDRESS(($AN1606-1)*36+($AO1606-1)*12+$AP1606+4,COLUMN())),INDIRECT(ADDRESS(($AN1606-1)*3+$AO1606+5,$AP1606+7)))&gt;=1,0,INDIRECT(ADDRESS(($AN1606-1)*3+$AO1606+5,$AP1606+7)))))</f>
        <v>0</v>
      </c>
      <c r="AR1606" s="4">
        <f ca="1">COUNTIF(INDIRECT("H"&amp;(ROW()+12*(($AN1606-1)*3+$AO1606)-ROW())/12+5):INDIRECT("S"&amp;(ROW()+12*(($AN1606-1)*3+$AO1606)-ROW())/12+5),AQ1606)</f>
        <v>0</v>
      </c>
      <c r="AU1606" s="4">
        <f ca="1">IF(AND(AQ1606&gt;0,AR1606&gt;0),COUNTIF(AU$6:AU1605,"&gt;0")+1,0)</f>
        <v>0</v>
      </c>
    </row>
    <row r="1607" spans="40:47">
      <c r="AN1607" s="4">
        <v>45</v>
      </c>
      <c r="AO1607" s="4">
        <v>2</v>
      </c>
      <c r="AP1607" s="4">
        <v>6</v>
      </c>
      <c r="AQ1607" s="4">
        <f ca="1">IF($AP1607=1,IF(INDIRECT(ADDRESS(($AN1607-1)*3+$AO1607+5,$AP1607+7))="",0,INDIRECT(ADDRESS(($AN1607-1)*3+$AO1607+5,$AP1607+7))),IF(INDIRECT(ADDRESS(($AN1607-1)*3+$AO1607+5,$AP1607+7))="",0,IF(COUNTIF(INDIRECT(ADDRESS(($AN1607-1)*36+($AO1607-1)*12+6,COLUMN())):INDIRECT(ADDRESS(($AN1607-1)*36+($AO1607-1)*12+$AP1607+4,COLUMN())),INDIRECT(ADDRESS(($AN1607-1)*3+$AO1607+5,$AP1607+7)))&gt;=1,0,INDIRECT(ADDRESS(($AN1607-1)*3+$AO1607+5,$AP1607+7)))))</f>
        <v>0</v>
      </c>
      <c r="AR1607" s="4">
        <f ca="1">COUNTIF(INDIRECT("H"&amp;(ROW()+12*(($AN1607-1)*3+$AO1607)-ROW())/12+5):INDIRECT("S"&amp;(ROW()+12*(($AN1607-1)*3+$AO1607)-ROW())/12+5),AQ1607)</f>
        <v>0</v>
      </c>
      <c r="AU1607" s="4">
        <f ca="1">IF(AND(AQ1607&gt;0,AR1607&gt;0),COUNTIF(AU$6:AU1606,"&gt;0")+1,0)</f>
        <v>0</v>
      </c>
    </row>
    <row r="1608" spans="40:47">
      <c r="AN1608" s="4">
        <v>45</v>
      </c>
      <c r="AO1608" s="4">
        <v>2</v>
      </c>
      <c r="AP1608" s="4">
        <v>7</v>
      </c>
      <c r="AQ1608" s="4">
        <f ca="1">IF($AP1608=1,IF(INDIRECT(ADDRESS(($AN1608-1)*3+$AO1608+5,$AP1608+7))="",0,INDIRECT(ADDRESS(($AN1608-1)*3+$AO1608+5,$AP1608+7))),IF(INDIRECT(ADDRESS(($AN1608-1)*3+$AO1608+5,$AP1608+7))="",0,IF(COUNTIF(INDIRECT(ADDRESS(($AN1608-1)*36+($AO1608-1)*12+6,COLUMN())):INDIRECT(ADDRESS(($AN1608-1)*36+($AO1608-1)*12+$AP1608+4,COLUMN())),INDIRECT(ADDRESS(($AN1608-1)*3+$AO1608+5,$AP1608+7)))&gt;=1,0,INDIRECT(ADDRESS(($AN1608-1)*3+$AO1608+5,$AP1608+7)))))</f>
        <v>0</v>
      </c>
      <c r="AR1608" s="4">
        <f ca="1">COUNTIF(INDIRECT("H"&amp;(ROW()+12*(($AN1608-1)*3+$AO1608)-ROW())/12+5):INDIRECT("S"&amp;(ROW()+12*(($AN1608-1)*3+$AO1608)-ROW())/12+5),AQ1608)</f>
        <v>0</v>
      </c>
      <c r="AU1608" s="4">
        <f ca="1">IF(AND(AQ1608&gt;0,AR1608&gt;0),COUNTIF(AU$6:AU1607,"&gt;0")+1,0)</f>
        <v>0</v>
      </c>
    </row>
    <row r="1609" spans="40:47">
      <c r="AN1609" s="4">
        <v>45</v>
      </c>
      <c r="AO1609" s="4">
        <v>2</v>
      </c>
      <c r="AP1609" s="4">
        <v>8</v>
      </c>
      <c r="AQ1609" s="4">
        <f ca="1">IF($AP1609=1,IF(INDIRECT(ADDRESS(($AN1609-1)*3+$AO1609+5,$AP1609+7))="",0,INDIRECT(ADDRESS(($AN1609-1)*3+$AO1609+5,$AP1609+7))),IF(INDIRECT(ADDRESS(($AN1609-1)*3+$AO1609+5,$AP1609+7))="",0,IF(COUNTIF(INDIRECT(ADDRESS(($AN1609-1)*36+($AO1609-1)*12+6,COLUMN())):INDIRECT(ADDRESS(($AN1609-1)*36+($AO1609-1)*12+$AP1609+4,COLUMN())),INDIRECT(ADDRESS(($AN1609-1)*3+$AO1609+5,$AP1609+7)))&gt;=1,0,INDIRECT(ADDRESS(($AN1609-1)*3+$AO1609+5,$AP1609+7)))))</f>
        <v>0</v>
      </c>
      <c r="AR1609" s="4">
        <f ca="1">COUNTIF(INDIRECT("H"&amp;(ROW()+12*(($AN1609-1)*3+$AO1609)-ROW())/12+5):INDIRECT("S"&amp;(ROW()+12*(($AN1609-1)*3+$AO1609)-ROW())/12+5),AQ1609)</f>
        <v>0</v>
      </c>
      <c r="AU1609" s="4">
        <f ca="1">IF(AND(AQ1609&gt;0,AR1609&gt;0),COUNTIF(AU$6:AU1608,"&gt;0")+1,0)</f>
        <v>0</v>
      </c>
    </row>
    <row r="1610" spans="40:47">
      <c r="AN1610" s="4">
        <v>45</v>
      </c>
      <c r="AO1610" s="4">
        <v>2</v>
      </c>
      <c r="AP1610" s="4">
        <v>9</v>
      </c>
      <c r="AQ1610" s="4">
        <f ca="1">IF($AP1610=1,IF(INDIRECT(ADDRESS(($AN1610-1)*3+$AO1610+5,$AP1610+7))="",0,INDIRECT(ADDRESS(($AN1610-1)*3+$AO1610+5,$AP1610+7))),IF(INDIRECT(ADDRESS(($AN1610-1)*3+$AO1610+5,$AP1610+7))="",0,IF(COUNTIF(INDIRECT(ADDRESS(($AN1610-1)*36+($AO1610-1)*12+6,COLUMN())):INDIRECT(ADDRESS(($AN1610-1)*36+($AO1610-1)*12+$AP1610+4,COLUMN())),INDIRECT(ADDRESS(($AN1610-1)*3+$AO1610+5,$AP1610+7)))&gt;=1,0,INDIRECT(ADDRESS(($AN1610-1)*3+$AO1610+5,$AP1610+7)))))</f>
        <v>0</v>
      </c>
      <c r="AR1610" s="4">
        <f ca="1">COUNTIF(INDIRECT("H"&amp;(ROW()+12*(($AN1610-1)*3+$AO1610)-ROW())/12+5):INDIRECT("S"&amp;(ROW()+12*(($AN1610-1)*3+$AO1610)-ROW())/12+5),AQ1610)</f>
        <v>0</v>
      </c>
      <c r="AU1610" s="4">
        <f ca="1">IF(AND(AQ1610&gt;0,AR1610&gt;0),COUNTIF(AU$6:AU1609,"&gt;0")+1,0)</f>
        <v>0</v>
      </c>
    </row>
    <row r="1611" spans="40:47">
      <c r="AN1611" s="4">
        <v>45</v>
      </c>
      <c r="AO1611" s="4">
        <v>2</v>
      </c>
      <c r="AP1611" s="4">
        <v>10</v>
      </c>
      <c r="AQ1611" s="4">
        <f ca="1">IF($AP1611=1,IF(INDIRECT(ADDRESS(($AN1611-1)*3+$AO1611+5,$AP1611+7))="",0,INDIRECT(ADDRESS(($AN1611-1)*3+$AO1611+5,$AP1611+7))),IF(INDIRECT(ADDRESS(($AN1611-1)*3+$AO1611+5,$AP1611+7))="",0,IF(COUNTIF(INDIRECT(ADDRESS(($AN1611-1)*36+($AO1611-1)*12+6,COLUMN())):INDIRECT(ADDRESS(($AN1611-1)*36+($AO1611-1)*12+$AP1611+4,COLUMN())),INDIRECT(ADDRESS(($AN1611-1)*3+$AO1611+5,$AP1611+7)))&gt;=1,0,INDIRECT(ADDRESS(($AN1611-1)*3+$AO1611+5,$AP1611+7)))))</f>
        <v>0</v>
      </c>
      <c r="AR1611" s="4">
        <f ca="1">COUNTIF(INDIRECT("H"&amp;(ROW()+12*(($AN1611-1)*3+$AO1611)-ROW())/12+5):INDIRECT("S"&amp;(ROW()+12*(($AN1611-1)*3+$AO1611)-ROW())/12+5),AQ1611)</f>
        <v>0</v>
      </c>
      <c r="AU1611" s="4">
        <f ca="1">IF(AND(AQ1611&gt;0,AR1611&gt;0),COUNTIF(AU$6:AU1610,"&gt;0")+1,0)</f>
        <v>0</v>
      </c>
    </row>
    <row r="1612" spans="40:47">
      <c r="AN1612" s="4">
        <v>45</v>
      </c>
      <c r="AO1612" s="4">
        <v>2</v>
      </c>
      <c r="AP1612" s="4">
        <v>11</v>
      </c>
      <c r="AQ1612" s="4">
        <f ca="1">IF($AP1612=1,IF(INDIRECT(ADDRESS(($AN1612-1)*3+$AO1612+5,$AP1612+7))="",0,INDIRECT(ADDRESS(($AN1612-1)*3+$AO1612+5,$AP1612+7))),IF(INDIRECT(ADDRESS(($AN1612-1)*3+$AO1612+5,$AP1612+7))="",0,IF(COUNTIF(INDIRECT(ADDRESS(($AN1612-1)*36+($AO1612-1)*12+6,COLUMN())):INDIRECT(ADDRESS(($AN1612-1)*36+($AO1612-1)*12+$AP1612+4,COLUMN())),INDIRECT(ADDRESS(($AN1612-1)*3+$AO1612+5,$AP1612+7)))&gt;=1,0,INDIRECT(ADDRESS(($AN1612-1)*3+$AO1612+5,$AP1612+7)))))</f>
        <v>0</v>
      </c>
      <c r="AR1612" s="4">
        <f ca="1">COUNTIF(INDIRECT("H"&amp;(ROW()+12*(($AN1612-1)*3+$AO1612)-ROW())/12+5):INDIRECT("S"&amp;(ROW()+12*(($AN1612-1)*3+$AO1612)-ROW())/12+5),AQ1612)</f>
        <v>0</v>
      </c>
      <c r="AU1612" s="4">
        <f ca="1">IF(AND(AQ1612&gt;0,AR1612&gt;0),COUNTIF(AU$6:AU1611,"&gt;0")+1,0)</f>
        <v>0</v>
      </c>
    </row>
    <row r="1613" spans="40:47">
      <c r="AN1613" s="4">
        <v>45</v>
      </c>
      <c r="AO1613" s="4">
        <v>2</v>
      </c>
      <c r="AP1613" s="4">
        <v>12</v>
      </c>
      <c r="AQ1613" s="4">
        <f ca="1">IF($AP1613=1,IF(INDIRECT(ADDRESS(($AN1613-1)*3+$AO1613+5,$AP1613+7))="",0,INDIRECT(ADDRESS(($AN1613-1)*3+$AO1613+5,$AP1613+7))),IF(INDIRECT(ADDRESS(($AN1613-1)*3+$AO1613+5,$AP1613+7))="",0,IF(COUNTIF(INDIRECT(ADDRESS(($AN1613-1)*36+($AO1613-1)*12+6,COLUMN())):INDIRECT(ADDRESS(($AN1613-1)*36+($AO1613-1)*12+$AP1613+4,COLUMN())),INDIRECT(ADDRESS(($AN1613-1)*3+$AO1613+5,$AP1613+7)))&gt;=1,0,INDIRECT(ADDRESS(($AN1613-1)*3+$AO1613+5,$AP1613+7)))))</f>
        <v>0</v>
      </c>
      <c r="AR1613" s="4">
        <f ca="1">COUNTIF(INDIRECT("H"&amp;(ROW()+12*(($AN1613-1)*3+$AO1613)-ROW())/12+5):INDIRECT("S"&amp;(ROW()+12*(($AN1613-1)*3+$AO1613)-ROW())/12+5),AQ1613)</f>
        <v>0</v>
      </c>
      <c r="AU1613" s="4">
        <f ca="1">IF(AND(AQ1613&gt;0,AR1613&gt;0),COUNTIF(AU$6:AU1612,"&gt;0")+1,0)</f>
        <v>0</v>
      </c>
    </row>
    <row r="1614" spans="40:47">
      <c r="AN1614" s="4">
        <v>45</v>
      </c>
      <c r="AO1614" s="4">
        <v>3</v>
      </c>
      <c r="AP1614" s="4">
        <v>1</v>
      </c>
      <c r="AQ1614" s="4">
        <f ca="1">IF($AP1614=1,IF(INDIRECT(ADDRESS(($AN1614-1)*3+$AO1614+5,$AP1614+7))="",0,INDIRECT(ADDRESS(($AN1614-1)*3+$AO1614+5,$AP1614+7))),IF(INDIRECT(ADDRESS(($AN1614-1)*3+$AO1614+5,$AP1614+7))="",0,IF(COUNTIF(INDIRECT(ADDRESS(($AN1614-1)*36+($AO1614-1)*12+6,COLUMN())):INDIRECT(ADDRESS(($AN1614-1)*36+($AO1614-1)*12+$AP1614+4,COLUMN())),INDIRECT(ADDRESS(($AN1614-1)*3+$AO1614+5,$AP1614+7)))&gt;=1,0,INDIRECT(ADDRESS(($AN1614-1)*3+$AO1614+5,$AP1614+7)))))</f>
        <v>0</v>
      </c>
      <c r="AR1614" s="4">
        <f ca="1">COUNTIF(INDIRECT("H"&amp;(ROW()+12*(($AN1614-1)*3+$AO1614)-ROW())/12+5):INDIRECT("S"&amp;(ROW()+12*(($AN1614-1)*3+$AO1614)-ROW())/12+5),AQ1614)</f>
        <v>0</v>
      </c>
      <c r="AU1614" s="4">
        <f ca="1">IF(AND(AQ1614&gt;0,AR1614&gt;0),COUNTIF(AU$6:AU1613,"&gt;0")+1,0)</f>
        <v>0</v>
      </c>
    </row>
    <row r="1615" spans="40:47">
      <c r="AN1615" s="4">
        <v>45</v>
      </c>
      <c r="AO1615" s="4">
        <v>3</v>
      </c>
      <c r="AP1615" s="4">
        <v>2</v>
      </c>
      <c r="AQ1615" s="4">
        <f ca="1">IF($AP1615=1,IF(INDIRECT(ADDRESS(($AN1615-1)*3+$AO1615+5,$AP1615+7))="",0,INDIRECT(ADDRESS(($AN1615-1)*3+$AO1615+5,$AP1615+7))),IF(INDIRECT(ADDRESS(($AN1615-1)*3+$AO1615+5,$AP1615+7))="",0,IF(COUNTIF(INDIRECT(ADDRESS(($AN1615-1)*36+($AO1615-1)*12+6,COLUMN())):INDIRECT(ADDRESS(($AN1615-1)*36+($AO1615-1)*12+$AP1615+4,COLUMN())),INDIRECT(ADDRESS(($AN1615-1)*3+$AO1615+5,$AP1615+7)))&gt;=1,0,INDIRECT(ADDRESS(($AN1615-1)*3+$AO1615+5,$AP1615+7)))))</f>
        <v>0</v>
      </c>
      <c r="AR1615" s="4">
        <f ca="1">COUNTIF(INDIRECT("H"&amp;(ROW()+12*(($AN1615-1)*3+$AO1615)-ROW())/12+5):INDIRECT("S"&amp;(ROW()+12*(($AN1615-1)*3+$AO1615)-ROW())/12+5),AQ1615)</f>
        <v>0</v>
      </c>
      <c r="AU1615" s="4">
        <f ca="1">IF(AND(AQ1615&gt;0,AR1615&gt;0),COUNTIF(AU$6:AU1614,"&gt;0")+1,0)</f>
        <v>0</v>
      </c>
    </row>
    <row r="1616" spans="40:47">
      <c r="AN1616" s="4">
        <v>45</v>
      </c>
      <c r="AO1616" s="4">
        <v>3</v>
      </c>
      <c r="AP1616" s="4">
        <v>3</v>
      </c>
      <c r="AQ1616" s="4">
        <f ca="1">IF($AP1616=1,IF(INDIRECT(ADDRESS(($AN1616-1)*3+$AO1616+5,$AP1616+7))="",0,INDIRECT(ADDRESS(($AN1616-1)*3+$AO1616+5,$AP1616+7))),IF(INDIRECT(ADDRESS(($AN1616-1)*3+$AO1616+5,$AP1616+7))="",0,IF(COUNTIF(INDIRECT(ADDRESS(($AN1616-1)*36+($AO1616-1)*12+6,COLUMN())):INDIRECT(ADDRESS(($AN1616-1)*36+($AO1616-1)*12+$AP1616+4,COLUMN())),INDIRECT(ADDRESS(($AN1616-1)*3+$AO1616+5,$AP1616+7)))&gt;=1,0,INDIRECT(ADDRESS(($AN1616-1)*3+$AO1616+5,$AP1616+7)))))</f>
        <v>0</v>
      </c>
      <c r="AR1616" s="4">
        <f ca="1">COUNTIF(INDIRECT("H"&amp;(ROW()+12*(($AN1616-1)*3+$AO1616)-ROW())/12+5):INDIRECT("S"&amp;(ROW()+12*(($AN1616-1)*3+$AO1616)-ROW())/12+5),AQ1616)</f>
        <v>0</v>
      </c>
      <c r="AU1616" s="4">
        <f ca="1">IF(AND(AQ1616&gt;0,AR1616&gt;0),COUNTIF(AU$6:AU1615,"&gt;0")+1,0)</f>
        <v>0</v>
      </c>
    </row>
    <row r="1617" spans="40:47">
      <c r="AN1617" s="4">
        <v>45</v>
      </c>
      <c r="AO1617" s="4">
        <v>3</v>
      </c>
      <c r="AP1617" s="4">
        <v>4</v>
      </c>
      <c r="AQ1617" s="4">
        <f ca="1">IF($AP1617=1,IF(INDIRECT(ADDRESS(($AN1617-1)*3+$AO1617+5,$AP1617+7))="",0,INDIRECT(ADDRESS(($AN1617-1)*3+$AO1617+5,$AP1617+7))),IF(INDIRECT(ADDRESS(($AN1617-1)*3+$AO1617+5,$AP1617+7))="",0,IF(COUNTIF(INDIRECT(ADDRESS(($AN1617-1)*36+($AO1617-1)*12+6,COLUMN())):INDIRECT(ADDRESS(($AN1617-1)*36+($AO1617-1)*12+$AP1617+4,COLUMN())),INDIRECT(ADDRESS(($AN1617-1)*3+$AO1617+5,$AP1617+7)))&gt;=1,0,INDIRECT(ADDRESS(($AN1617-1)*3+$AO1617+5,$AP1617+7)))))</f>
        <v>0</v>
      </c>
      <c r="AR1617" s="4">
        <f ca="1">COUNTIF(INDIRECT("H"&amp;(ROW()+12*(($AN1617-1)*3+$AO1617)-ROW())/12+5):INDIRECT("S"&amp;(ROW()+12*(($AN1617-1)*3+$AO1617)-ROW())/12+5),AQ1617)</f>
        <v>0</v>
      </c>
      <c r="AU1617" s="4">
        <f ca="1">IF(AND(AQ1617&gt;0,AR1617&gt;0),COUNTIF(AU$6:AU1616,"&gt;0")+1,0)</f>
        <v>0</v>
      </c>
    </row>
    <row r="1618" spans="40:47">
      <c r="AN1618" s="4">
        <v>45</v>
      </c>
      <c r="AO1618" s="4">
        <v>3</v>
      </c>
      <c r="AP1618" s="4">
        <v>5</v>
      </c>
      <c r="AQ1618" s="4">
        <f ca="1">IF($AP1618=1,IF(INDIRECT(ADDRESS(($AN1618-1)*3+$AO1618+5,$AP1618+7))="",0,INDIRECT(ADDRESS(($AN1618-1)*3+$AO1618+5,$AP1618+7))),IF(INDIRECT(ADDRESS(($AN1618-1)*3+$AO1618+5,$AP1618+7))="",0,IF(COUNTIF(INDIRECT(ADDRESS(($AN1618-1)*36+($AO1618-1)*12+6,COLUMN())):INDIRECT(ADDRESS(($AN1618-1)*36+($AO1618-1)*12+$AP1618+4,COLUMN())),INDIRECT(ADDRESS(($AN1618-1)*3+$AO1618+5,$AP1618+7)))&gt;=1,0,INDIRECT(ADDRESS(($AN1618-1)*3+$AO1618+5,$AP1618+7)))))</f>
        <v>0</v>
      </c>
      <c r="AR1618" s="4">
        <f ca="1">COUNTIF(INDIRECT("H"&amp;(ROW()+12*(($AN1618-1)*3+$AO1618)-ROW())/12+5):INDIRECT("S"&amp;(ROW()+12*(($AN1618-1)*3+$AO1618)-ROW())/12+5),AQ1618)</f>
        <v>0</v>
      </c>
      <c r="AU1618" s="4">
        <f ca="1">IF(AND(AQ1618&gt;0,AR1618&gt;0),COUNTIF(AU$6:AU1617,"&gt;0")+1,0)</f>
        <v>0</v>
      </c>
    </row>
    <row r="1619" spans="40:47">
      <c r="AN1619" s="4">
        <v>45</v>
      </c>
      <c r="AO1619" s="4">
        <v>3</v>
      </c>
      <c r="AP1619" s="4">
        <v>6</v>
      </c>
      <c r="AQ1619" s="4">
        <f ca="1">IF($AP1619=1,IF(INDIRECT(ADDRESS(($AN1619-1)*3+$AO1619+5,$AP1619+7))="",0,INDIRECT(ADDRESS(($AN1619-1)*3+$AO1619+5,$AP1619+7))),IF(INDIRECT(ADDRESS(($AN1619-1)*3+$AO1619+5,$AP1619+7))="",0,IF(COUNTIF(INDIRECT(ADDRESS(($AN1619-1)*36+($AO1619-1)*12+6,COLUMN())):INDIRECT(ADDRESS(($AN1619-1)*36+($AO1619-1)*12+$AP1619+4,COLUMN())),INDIRECT(ADDRESS(($AN1619-1)*3+$AO1619+5,$AP1619+7)))&gt;=1,0,INDIRECT(ADDRESS(($AN1619-1)*3+$AO1619+5,$AP1619+7)))))</f>
        <v>0</v>
      </c>
      <c r="AR1619" s="4">
        <f ca="1">COUNTIF(INDIRECT("H"&amp;(ROW()+12*(($AN1619-1)*3+$AO1619)-ROW())/12+5):INDIRECT("S"&amp;(ROW()+12*(($AN1619-1)*3+$AO1619)-ROW())/12+5),AQ1619)</f>
        <v>0</v>
      </c>
      <c r="AU1619" s="4">
        <f ca="1">IF(AND(AQ1619&gt;0,AR1619&gt;0),COUNTIF(AU$6:AU1618,"&gt;0")+1,0)</f>
        <v>0</v>
      </c>
    </row>
    <row r="1620" spans="40:47">
      <c r="AN1620" s="4">
        <v>45</v>
      </c>
      <c r="AO1620" s="4">
        <v>3</v>
      </c>
      <c r="AP1620" s="4">
        <v>7</v>
      </c>
      <c r="AQ1620" s="4">
        <f ca="1">IF($AP1620=1,IF(INDIRECT(ADDRESS(($AN1620-1)*3+$AO1620+5,$AP1620+7))="",0,INDIRECT(ADDRESS(($AN1620-1)*3+$AO1620+5,$AP1620+7))),IF(INDIRECT(ADDRESS(($AN1620-1)*3+$AO1620+5,$AP1620+7))="",0,IF(COUNTIF(INDIRECT(ADDRESS(($AN1620-1)*36+($AO1620-1)*12+6,COLUMN())):INDIRECT(ADDRESS(($AN1620-1)*36+($AO1620-1)*12+$AP1620+4,COLUMN())),INDIRECT(ADDRESS(($AN1620-1)*3+$AO1620+5,$AP1620+7)))&gt;=1,0,INDIRECT(ADDRESS(($AN1620-1)*3+$AO1620+5,$AP1620+7)))))</f>
        <v>0</v>
      </c>
      <c r="AR1620" s="4">
        <f ca="1">COUNTIF(INDIRECT("H"&amp;(ROW()+12*(($AN1620-1)*3+$AO1620)-ROW())/12+5):INDIRECT("S"&amp;(ROW()+12*(($AN1620-1)*3+$AO1620)-ROW())/12+5),AQ1620)</f>
        <v>0</v>
      </c>
      <c r="AU1620" s="4">
        <f ca="1">IF(AND(AQ1620&gt;0,AR1620&gt;0),COUNTIF(AU$6:AU1619,"&gt;0")+1,0)</f>
        <v>0</v>
      </c>
    </row>
    <row r="1621" spans="40:47">
      <c r="AN1621" s="4">
        <v>45</v>
      </c>
      <c r="AO1621" s="4">
        <v>3</v>
      </c>
      <c r="AP1621" s="4">
        <v>8</v>
      </c>
      <c r="AQ1621" s="4">
        <f ca="1">IF($AP1621=1,IF(INDIRECT(ADDRESS(($AN1621-1)*3+$AO1621+5,$AP1621+7))="",0,INDIRECT(ADDRESS(($AN1621-1)*3+$AO1621+5,$AP1621+7))),IF(INDIRECT(ADDRESS(($AN1621-1)*3+$AO1621+5,$AP1621+7))="",0,IF(COUNTIF(INDIRECT(ADDRESS(($AN1621-1)*36+($AO1621-1)*12+6,COLUMN())):INDIRECT(ADDRESS(($AN1621-1)*36+($AO1621-1)*12+$AP1621+4,COLUMN())),INDIRECT(ADDRESS(($AN1621-1)*3+$AO1621+5,$AP1621+7)))&gt;=1,0,INDIRECT(ADDRESS(($AN1621-1)*3+$AO1621+5,$AP1621+7)))))</f>
        <v>0</v>
      </c>
      <c r="AR1621" s="4">
        <f ca="1">COUNTIF(INDIRECT("H"&amp;(ROW()+12*(($AN1621-1)*3+$AO1621)-ROW())/12+5):INDIRECT("S"&amp;(ROW()+12*(($AN1621-1)*3+$AO1621)-ROW())/12+5),AQ1621)</f>
        <v>0</v>
      </c>
      <c r="AU1621" s="4">
        <f ca="1">IF(AND(AQ1621&gt;0,AR1621&gt;0),COUNTIF(AU$6:AU1620,"&gt;0")+1,0)</f>
        <v>0</v>
      </c>
    </row>
    <row r="1622" spans="40:47">
      <c r="AN1622" s="4">
        <v>45</v>
      </c>
      <c r="AO1622" s="4">
        <v>3</v>
      </c>
      <c r="AP1622" s="4">
        <v>9</v>
      </c>
      <c r="AQ1622" s="4">
        <f ca="1">IF($AP1622=1,IF(INDIRECT(ADDRESS(($AN1622-1)*3+$AO1622+5,$AP1622+7))="",0,INDIRECT(ADDRESS(($AN1622-1)*3+$AO1622+5,$AP1622+7))),IF(INDIRECT(ADDRESS(($AN1622-1)*3+$AO1622+5,$AP1622+7))="",0,IF(COUNTIF(INDIRECT(ADDRESS(($AN1622-1)*36+($AO1622-1)*12+6,COLUMN())):INDIRECT(ADDRESS(($AN1622-1)*36+($AO1622-1)*12+$AP1622+4,COLUMN())),INDIRECT(ADDRESS(($AN1622-1)*3+$AO1622+5,$AP1622+7)))&gt;=1,0,INDIRECT(ADDRESS(($AN1622-1)*3+$AO1622+5,$AP1622+7)))))</f>
        <v>0</v>
      </c>
      <c r="AR1622" s="4">
        <f ca="1">COUNTIF(INDIRECT("H"&amp;(ROW()+12*(($AN1622-1)*3+$AO1622)-ROW())/12+5):INDIRECT("S"&amp;(ROW()+12*(($AN1622-1)*3+$AO1622)-ROW())/12+5),AQ1622)</f>
        <v>0</v>
      </c>
      <c r="AU1622" s="4">
        <f ca="1">IF(AND(AQ1622&gt;0,AR1622&gt;0),COUNTIF(AU$6:AU1621,"&gt;0")+1,0)</f>
        <v>0</v>
      </c>
    </row>
    <row r="1623" spans="40:47">
      <c r="AN1623" s="4">
        <v>45</v>
      </c>
      <c r="AO1623" s="4">
        <v>3</v>
      </c>
      <c r="AP1623" s="4">
        <v>10</v>
      </c>
      <c r="AQ1623" s="4">
        <f ca="1">IF($AP1623=1,IF(INDIRECT(ADDRESS(($AN1623-1)*3+$AO1623+5,$AP1623+7))="",0,INDIRECT(ADDRESS(($AN1623-1)*3+$AO1623+5,$AP1623+7))),IF(INDIRECT(ADDRESS(($AN1623-1)*3+$AO1623+5,$AP1623+7))="",0,IF(COUNTIF(INDIRECT(ADDRESS(($AN1623-1)*36+($AO1623-1)*12+6,COLUMN())):INDIRECT(ADDRESS(($AN1623-1)*36+($AO1623-1)*12+$AP1623+4,COLUMN())),INDIRECT(ADDRESS(($AN1623-1)*3+$AO1623+5,$AP1623+7)))&gt;=1,0,INDIRECT(ADDRESS(($AN1623-1)*3+$AO1623+5,$AP1623+7)))))</f>
        <v>0</v>
      </c>
      <c r="AR1623" s="4">
        <f ca="1">COUNTIF(INDIRECT("H"&amp;(ROW()+12*(($AN1623-1)*3+$AO1623)-ROW())/12+5):INDIRECT("S"&amp;(ROW()+12*(($AN1623-1)*3+$AO1623)-ROW())/12+5),AQ1623)</f>
        <v>0</v>
      </c>
      <c r="AU1623" s="4">
        <f ca="1">IF(AND(AQ1623&gt;0,AR1623&gt;0),COUNTIF(AU$6:AU1622,"&gt;0")+1,0)</f>
        <v>0</v>
      </c>
    </row>
    <row r="1624" spans="40:47">
      <c r="AN1624" s="4">
        <v>45</v>
      </c>
      <c r="AO1624" s="4">
        <v>3</v>
      </c>
      <c r="AP1624" s="4">
        <v>11</v>
      </c>
      <c r="AQ1624" s="4">
        <f ca="1">IF($AP1624=1,IF(INDIRECT(ADDRESS(($AN1624-1)*3+$AO1624+5,$AP1624+7))="",0,INDIRECT(ADDRESS(($AN1624-1)*3+$AO1624+5,$AP1624+7))),IF(INDIRECT(ADDRESS(($AN1624-1)*3+$AO1624+5,$AP1624+7))="",0,IF(COUNTIF(INDIRECT(ADDRESS(($AN1624-1)*36+($AO1624-1)*12+6,COLUMN())):INDIRECT(ADDRESS(($AN1624-1)*36+($AO1624-1)*12+$AP1624+4,COLUMN())),INDIRECT(ADDRESS(($AN1624-1)*3+$AO1624+5,$AP1624+7)))&gt;=1,0,INDIRECT(ADDRESS(($AN1624-1)*3+$AO1624+5,$AP1624+7)))))</f>
        <v>0</v>
      </c>
      <c r="AR1624" s="4">
        <f ca="1">COUNTIF(INDIRECT("H"&amp;(ROW()+12*(($AN1624-1)*3+$AO1624)-ROW())/12+5):INDIRECT("S"&amp;(ROW()+12*(($AN1624-1)*3+$AO1624)-ROW())/12+5),AQ1624)</f>
        <v>0</v>
      </c>
      <c r="AU1624" s="4">
        <f ca="1">IF(AND(AQ1624&gt;0,AR1624&gt;0),COUNTIF(AU$6:AU1623,"&gt;0")+1,0)</f>
        <v>0</v>
      </c>
    </row>
    <row r="1625" spans="40:47" ht="14.25" thickBot="1">
      <c r="AN1625" s="80">
        <v>45</v>
      </c>
      <c r="AO1625" s="77">
        <v>3</v>
      </c>
      <c r="AP1625" s="80">
        <v>12</v>
      </c>
      <c r="AQ1625" s="4">
        <f ca="1">IF($AP1625=1,IF(INDIRECT(ADDRESS(($AN1625-1)*3+$AO1625+5,$AP1625+7))="",0,INDIRECT(ADDRESS(($AN1625-1)*3+$AO1625+5,$AP1625+7))),IF(INDIRECT(ADDRESS(($AN1625-1)*3+$AO1625+5,$AP1625+7))="",0,IF(COUNTIF(INDIRECT(ADDRESS(($AN1625-1)*36+($AO1625-1)*12+6,COLUMN())):INDIRECT(ADDRESS(($AN1625-1)*36+($AO1625-1)*12+$AP1625+4,COLUMN())),INDIRECT(ADDRESS(($AN1625-1)*3+$AO1625+5,$AP1625+7)))&gt;=1,0,INDIRECT(ADDRESS(($AN1625-1)*3+$AO1625+5,$AP1625+7)))))</f>
        <v>0</v>
      </c>
      <c r="AR1625" s="4">
        <f ca="1">COUNTIF(INDIRECT("H"&amp;(ROW()+12*(($AN1625-1)*3+$AO1625)-ROW())/12+5):INDIRECT("S"&amp;(ROW()+12*(($AN1625-1)*3+$AO1625)-ROW())/12+5),AQ1625)</f>
        <v>0</v>
      </c>
      <c r="AU1625" s="4">
        <f ca="1">IF(AND(AQ1625&gt;0,AR1625&gt;0),COUNTIF(AU$6:AU1624,"&gt;0")+1,0)</f>
        <v>0</v>
      </c>
    </row>
    <row r="1626" spans="40:47" ht="14.25" thickTop="1">
      <c r="AN1626" s="4">
        <v>46</v>
      </c>
      <c r="AO1626" s="4">
        <v>1</v>
      </c>
      <c r="AP1626" s="4">
        <v>1</v>
      </c>
      <c r="AQ1626" s="4">
        <f ca="1">IF($AP1626=1,IF(INDIRECT(ADDRESS(($AN1626-1)*3+$AO1626+5,$AP1626+7))="",0,INDIRECT(ADDRESS(($AN1626-1)*3+$AO1626+5,$AP1626+7))),IF(INDIRECT(ADDRESS(($AN1626-1)*3+$AO1626+5,$AP1626+7))="",0,IF(COUNTIF(INDIRECT(ADDRESS(($AN1626-1)*36+($AO1626-1)*12+6,COLUMN())):INDIRECT(ADDRESS(($AN1626-1)*36+($AO1626-1)*12+$AP1626+4,COLUMN())),INDIRECT(ADDRESS(($AN1626-1)*3+$AO1626+5,$AP1626+7)))&gt;=1,0,INDIRECT(ADDRESS(($AN1626-1)*3+$AO1626+5,$AP1626+7)))))</f>
        <v>0</v>
      </c>
      <c r="AR1626" s="4">
        <f ca="1">COUNTIF(INDIRECT("H"&amp;(ROW()+12*(($AN1626-1)*3+$AO1626)-ROW())/12+5):INDIRECT("S"&amp;(ROW()+12*(($AN1626-1)*3+$AO1626)-ROW())/12+5),AQ1626)</f>
        <v>0</v>
      </c>
      <c r="AU1626" s="4">
        <f ca="1">IF(AND(AQ1626&gt;0,AR1626&gt;0),COUNTIF(AU$6:AU1625,"&gt;0")+1,0)</f>
        <v>0</v>
      </c>
    </row>
    <row r="1627" spans="40:47">
      <c r="AN1627" s="4">
        <v>46</v>
      </c>
      <c r="AO1627" s="4">
        <v>1</v>
      </c>
      <c r="AP1627" s="4">
        <v>2</v>
      </c>
      <c r="AQ1627" s="4">
        <f ca="1">IF($AP1627=1,IF(INDIRECT(ADDRESS(($AN1627-1)*3+$AO1627+5,$AP1627+7))="",0,INDIRECT(ADDRESS(($AN1627-1)*3+$AO1627+5,$AP1627+7))),IF(INDIRECT(ADDRESS(($AN1627-1)*3+$AO1627+5,$AP1627+7))="",0,IF(COUNTIF(INDIRECT(ADDRESS(($AN1627-1)*36+($AO1627-1)*12+6,COLUMN())):INDIRECT(ADDRESS(($AN1627-1)*36+($AO1627-1)*12+$AP1627+4,COLUMN())),INDIRECT(ADDRESS(($AN1627-1)*3+$AO1627+5,$AP1627+7)))&gt;=1,0,INDIRECT(ADDRESS(($AN1627-1)*3+$AO1627+5,$AP1627+7)))))</f>
        <v>0</v>
      </c>
      <c r="AR1627" s="4">
        <f ca="1">COUNTIF(INDIRECT("H"&amp;(ROW()+12*(($AN1627-1)*3+$AO1627)-ROW())/12+5):INDIRECT("S"&amp;(ROW()+12*(($AN1627-1)*3+$AO1627)-ROW())/12+5),AQ1627)</f>
        <v>0</v>
      </c>
      <c r="AU1627" s="4">
        <f ca="1">IF(AND(AQ1627&gt;0,AR1627&gt;0),COUNTIF(AU$6:AU1626,"&gt;0")+1,0)</f>
        <v>0</v>
      </c>
    </row>
    <row r="1628" spans="40:47">
      <c r="AN1628" s="4">
        <v>46</v>
      </c>
      <c r="AO1628" s="4">
        <v>1</v>
      </c>
      <c r="AP1628" s="4">
        <v>3</v>
      </c>
      <c r="AQ1628" s="4">
        <f ca="1">IF($AP1628=1,IF(INDIRECT(ADDRESS(($AN1628-1)*3+$AO1628+5,$AP1628+7))="",0,INDIRECT(ADDRESS(($AN1628-1)*3+$AO1628+5,$AP1628+7))),IF(INDIRECT(ADDRESS(($AN1628-1)*3+$AO1628+5,$AP1628+7))="",0,IF(COUNTIF(INDIRECT(ADDRESS(($AN1628-1)*36+($AO1628-1)*12+6,COLUMN())):INDIRECT(ADDRESS(($AN1628-1)*36+($AO1628-1)*12+$AP1628+4,COLUMN())),INDIRECT(ADDRESS(($AN1628-1)*3+$AO1628+5,$AP1628+7)))&gt;=1,0,INDIRECT(ADDRESS(($AN1628-1)*3+$AO1628+5,$AP1628+7)))))</f>
        <v>0</v>
      </c>
      <c r="AR1628" s="4">
        <f ca="1">COUNTIF(INDIRECT("H"&amp;(ROW()+12*(($AN1628-1)*3+$AO1628)-ROW())/12+5):INDIRECT("S"&amp;(ROW()+12*(($AN1628-1)*3+$AO1628)-ROW())/12+5),AQ1628)</f>
        <v>0</v>
      </c>
      <c r="AU1628" s="4">
        <f ca="1">IF(AND(AQ1628&gt;0,AR1628&gt;0),COUNTIF(AU$6:AU1627,"&gt;0")+1,0)</f>
        <v>0</v>
      </c>
    </row>
    <row r="1629" spans="40:47">
      <c r="AN1629" s="4">
        <v>46</v>
      </c>
      <c r="AO1629" s="4">
        <v>1</v>
      </c>
      <c r="AP1629" s="4">
        <v>4</v>
      </c>
      <c r="AQ1629" s="4">
        <f ca="1">IF($AP1629=1,IF(INDIRECT(ADDRESS(($AN1629-1)*3+$AO1629+5,$AP1629+7))="",0,INDIRECT(ADDRESS(($AN1629-1)*3+$AO1629+5,$AP1629+7))),IF(INDIRECT(ADDRESS(($AN1629-1)*3+$AO1629+5,$AP1629+7))="",0,IF(COUNTIF(INDIRECT(ADDRESS(($AN1629-1)*36+($AO1629-1)*12+6,COLUMN())):INDIRECT(ADDRESS(($AN1629-1)*36+($AO1629-1)*12+$AP1629+4,COLUMN())),INDIRECT(ADDRESS(($AN1629-1)*3+$AO1629+5,$AP1629+7)))&gt;=1,0,INDIRECT(ADDRESS(($AN1629-1)*3+$AO1629+5,$AP1629+7)))))</f>
        <v>0</v>
      </c>
      <c r="AR1629" s="4">
        <f ca="1">COUNTIF(INDIRECT("H"&amp;(ROW()+12*(($AN1629-1)*3+$AO1629)-ROW())/12+5):INDIRECT("S"&amp;(ROW()+12*(($AN1629-1)*3+$AO1629)-ROW())/12+5),AQ1629)</f>
        <v>0</v>
      </c>
      <c r="AU1629" s="4">
        <f ca="1">IF(AND(AQ1629&gt;0,AR1629&gt;0),COUNTIF(AU$6:AU1628,"&gt;0")+1,0)</f>
        <v>0</v>
      </c>
    </row>
    <row r="1630" spans="40:47">
      <c r="AN1630" s="4">
        <v>46</v>
      </c>
      <c r="AO1630" s="4">
        <v>1</v>
      </c>
      <c r="AP1630" s="4">
        <v>5</v>
      </c>
      <c r="AQ1630" s="4">
        <f ca="1">IF($AP1630=1,IF(INDIRECT(ADDRESS(($AN1630-1)*3+$AO1630+5,$AP1630+7))="",0,INDIRECT(ADDRESS(($AN1630-1)*3+$AO1630+5,$AP1630+7))),IF(INDIRECT(ADDRESS(($AN1630-1)*3+$AO1630+5,$AP1630+7))="",0,IF(COUNTIF(INDIRECT(ADDRESS(($AN1630-1)*36+($AO1630-1)*12+6,COLUMN())):INDIRECT(ADDRESS(($AN1630-1)*36+($AO1630-1)*12+$AP1630+4,COLUMN())),INDIRECT(ADDRESS(($AN1630-1)*3+$AO1630+5,$AP1630+7)))&gt;=1,0,INDIRECT(ADDRESS(($AN1630-1)*3+$AO1630+5,$AP1630+7)))))</f>
        <v>0</v>
      </c>
      <c r="AR1630" s="4">
        <f ca="1">COUNTIF(INDIRECT("H"&amp;(ROW()+12*(($AN1630-1)*3+$AO1630)-ROW())/12+5):INDIRECT("S"&amp;(ROW()+12*(($AN1630-1)*3+$AO1630)-ROW())/12+5),AQ1630)</f>
        <v>0</v>
      </c>
      <c r="AU1630" s="4">
        <f ca="1">IF(AND(AQ1630&gt;0,AR1630&gt;0),COUNTIF(AU$6:AU1629,"&gt;0")+1,0)</f>
        <v>0</v>
      </c>
    </row>
    <row r="1631" spans="40:47">
      <c r="AN1631" s="4">
        <v>46</v>
      </c>
      <c r="AO1631" s="4">
        <v>1</v>
      </c>
      <c r="AP1631" s="4">
        <v>6</v>
      </c>
      <c r="AQ1631" s="4">
        <f ca="1">IF($AP1631=1,IF(INDIRECT(ADDRESS(($AN1631-1)*3+$AO1631+5,$AP1631+7))="",0,INDIRECT(ADDRESS(($AN1631-1)*3+$AO1631+5,$AP1631+7))),IF(INDIRECT(ADDRESS(($AN1631-1)*3+$AO1631+5,$AP1631+7))="",0,IF(COUNTIF(INDIRECT(ADDRESS(($AN1631-1)*36+($AO1631-1)*12+6,COLUMN())):INDIRECT(ADDRESS(($AN1631-1)*36+($AO1631-1)*12+$AP1631+4,COLUMN())),INDIRECT(ADDRESS(($AN1631-1)*3+$AO1631+5,$AP1631+7)))&gt;=1,0,INDIRECT(ADDRESS(($AN1631-1)*3+$AO1631+5,$AP1631+7)))))</f>
        <v>0</v>
      </c>
      <c r="AR1631" s="4">
        <f ca="1">COUNTIF(INDIRECT("H"&amp;(ROW()+12*(($AN1631-1)*3+$AO1631)-ROW())/12+5):INDIRECT("S"&amp;(ROW()+12*(($AN1631-1)*3+$AO1631)-ROW())/12+5),AQ1631)</f>
        <v>0</v>
      </c>
      <c r="AU1631" s="4">
        <f ca="1">IF(AND(AQ1631&gt;0,AR1631&gt;0),COUNTIF(AU$6:AU1630,"&gt;0")+1,0)</f>
        <v>0</v>
      </c>
    </row>
    <row r="1632" spans="40:47">
      <c r="AN1632" s="4">
        <v>46</v>
      </c>
      <c r="AO1632" s="4">
        <v>1</v>
      </c>
      <c r="AP1632" s="4">
        <v>7</v>
      </c>
      <c r="AQ1632" s="4">
        <f ca="1">IF($AP1632=1,IF(INDIRECT(ADDRESS(($AN1632-1)*3+$AO1632+5,$AP1632+7))="",0,INDIRECT(ADDRESS(($AN1632-1)*3+$AO1632+5,$AP1632+7))),IF(INDIRECT(ADDRESS(($AN1632-1)*3+$AO1632+5,$AP1632+7))="",0,IF(COUNTIF(INDIRECT(ADDRESS(($AN1632-1)*36+($AO1632-1)*12+6,COLUMN())):INDIRECT(ADDRESS(($AN1632-1)*36+($AO1632-1)*12+$AP1632+4,COLUMN())),INDIRECT(ADDRESS(($AN1632-1)*3+$AO1632+5,$AP1632+7)))&gt;=1,0,INDIRECT(ADDRESS(($AN1632-1)*3+$AO1632+5,$AP1632+7)))))</f>
        <v>0</v>
      </c>
      <c r="AR1632" s="4">
        <f ca="1">COUNTIF(INDIRECT("H"&amp;(ROW()+12*(($AN1632-1)*3+$AO1632)-ROW())/12+5):INDIRECT("S"&amp;(ROW()+12*(($AN1632-1)*3+$AO1632)-ROW())/12+5),AQ1632)</f>
        <v>0</v>
      </c>
      <c r="AU1632" s="4">
        <f ca="1">IF(AND(AQ1632&gt;0,AR1632&gt;0),COUNTIF(AU$6:AU1631,"&gt;0")+1,0)</f>
        <v>0</v>
      </c>
    </row>
    <row r="1633" spans="40:47">
      <c r="AN1633" s="4">
        <v>46</v>
      </c>
      <c r="AO1633" s="4">
        <v>1</v>
      </c>
      <c r="AP1633" s="4">
        <v>8</v>
      </c>
      <c r="AQ1633" s="4">
        <f ca="1">IF($AP1633=1,IF(INDIRECT(ADDRESS(($AN1633-1)*3+$AO1633+5,$AP1633+7))="",0,INDIRECT(ADDRESS(($AN1633-1)*3+$AO1633+5,$AP1633+7))),IF(INDIRECT(ADDRESS(($AN1633-1)*3+$AO1633+5,$AP1633+7))="",0,IF(COUNTIF(INDIRECT(ADDRESS(($AN1633-1)*36+($AO1633-1)*12+6,COLUMN())):INDIRECT(ADDRESS(($AN1633-1)*36+($AO1633-1)*12+$AP1633+4,COLUMN())),INDIRECT(ADDRESS(($AN1633-1)*3+$AO1633+5,$AP1633+7)))&gt;=1,0,INDIRECT(ADDRESS(($AN1633-1)*3+$AO1633+5,$AP1633+7)))))</f>
        <v>0</v>
      </c>
      <c r="AR1633" s="4">
        <f ca="1">COUNTIF(INDIRECT("H"&amp;(ROW()+12*(($AN1633-1)*3+$AO1633)-ROW())/12+5):INDIRECT("S"&amp;(ROW()+12*(($AN1633-1)*3+$AO1633)-ROW())/12+5),AQ1633)</f>
        <v>0</v>
      </c>
      <c r="AU1633" s="4">
        <f ca="1">IF(AND(AQ1633&gt;0,AR1633&gt;0),COUNTIF(AU$6:AU1632,"&gt;0")+1,0)</f>
        <v>0</v>
      </c>
    </row>
    <row r="1634" spans="40:47">
      <c r="AN1634" s="4">
        <v>46</v>
      </c>
      <c r="AO1634" s="4">
        <v>1</v>
      </c>
      <c r="AP1634" s="4">
        <v>9</v>
      </c>
      <c r="AQ1634" s="4">
        <f ca="1">IF($AP1634=1,IF(INDIRECT(ADDRESS(($AN1634-1)*3+$AO1634+5,$AP1634+7))="",0,INDIRECT(ADDRESS(($AN1634-1)*3+$AO1634+5,$AP1634+7))),IF(INDIRECT(ADDRESS(($AN1634-1)*3+$AO1634+5,$AP1634+7))="",0,IF(COUNTIF(INDIRECT(ADDRESS(($AN1634-1)*36+($AO1634-1)*12+6,COLUMN())):INDIRECT(ADDRESS(($AN1634-1)*36+($AO1634-1)*12+$AP1634+4,COLUMN())),INDIRECT(ADDRESS(($AN1634-1)*3+$AO1634+5,$AP1634+7)))&gt;=1,0,INDIRECT(ADDRESS(($AN1634-1)*3+$AO1634+5,$AP1634+7)))))</f>
        <v>0</v>
      </c>
      <c r="AR1634" s="4">
        <f ca="1">COUNTIF(INDIRECT("H"&amp;(ROW()+12*(($AN1634-1)*3+$AO1634)-ROW())/12+5):INDIRECT("S"&amp;(ROW()+12*(($AN1634-1)*3+$AO1634)-ROW())/12+5),AQ1634)</f>
        <v>0</v>
      </c>
      <c r="AU1634" s="4">
        <f ca="1">IF(AND(AQ1634&gt;0,AR1634&gt;0),COUNTIF(AU$6:AU1633,"&gt;0")+1,0)</f>
        <v>0</v>
      </c>
    </row>
    <row r="1635" spans="40:47">
      <c r="AN1635" s="4">
        <v>46</v>
      </c>
      <c r="AO1635" s="4">
        <v>1</v>
      </c>
      <c r="AP1635" s="4">
        <v>10</v>
      </c>
      <c r="AQ1635" s="4">
        <f ca="1">IF($AP1635=1,IF(INDIRECT(ADDRESS(($AN1635-1)*3+$AO1635+5,$AP1635+7))="",0,INDIRECT(ADDRESS(($AN1635-1)*3+$AO1635+5,$AP1635+7))),IF(INDIRECT(ADDRESS(($AN1635-1)*3+$AO1635+5,$AP1635+7))="",0,IF(COUNTIF(INDIRECT(ADDRESS(($AN1635-1)*36+($AO1635-1)*12+6,COLUMN())):INDIRECT(ADDRESS(($AN1635-1)*36+($AO1635-1)*12+$AP1635+4,COLUMN())),INDIRECT(ADDRESS(($AN1635-1)*3+$AO1635+5,$AP1635+7)))&gt;=1,0,INDIRECT(ADDRESS(($AN1635-1)*3+$AO1635+5,$AP1635+7)))))</f>
        <v>0</v>
      </c>
      <c r="AR1635" s="4">
        <f ca="1">COUNTIF(INDIRECT("H"&amp;(ROW()+12*(($AN1635-1)*3+$AO1635)-ROW())/12+5):INDIRECT("S"&amp;(ROW()+12*(($AN1635-1)*3+$AO1635)-ROW())/12+5),AQ1635)</f>
        <v>0</v>
      </c>
      <c r="AU1635" s="4">
        <f ca="1">IF(AND(AQ1635&gt;0,AR1635&gt;0),COUNTIF(AU$6:AU1634,"&gt;0")+1,0)</f>
        <v>0</v>
      </c>
    </row>
    <row r="1636" spans="40:47">
      <c r="AN1636" s="4">
        <v>46</v>
      </c>
      <c r="AO1636" s="4">
        <v>1</v>
      </c>
      <c r="AP1636" s="4">
        <v>11</v>
      </c>
      <c r="AQ1636" s="4">
        <f ca="1">IF($AP1636=1,IF(INDIRECT(ADDRESS(($AN1636-1)*3+$AO1636+5,$AP1636+7))="",0,INDIRECT(ADDRESS(($AN1636-1)*3+$AO1636+5,$AP1636+7))),IF(INDIRECT(ADDRESS(($AN1636-1)*3+$AO1636+5,$AP1636+7))="",0,IF(COUNTIF(INDIRECT(ADDRESS(($AN1636-1)*36+($AO1636-1)*12+6,COLUMN())):INDIRECT(ADDRESS(($AN1636-1)*36+($AO1636-1)*12+$AP1636+4,COLUMN())),INDIRECT(ADDRESS(($AN1636-1)*3+$AO1636+5,$AP1636+7)))&gt;=1,0,INDIRECT(ADDRESS(($AN1636-1)*3+$AO1636+5,$AP1636+7)))))</f>
        <v>0</v>
      </c>
      <c r="AR1636" s="4">
        <f ca="1">COUNTIF(INDIRECT("H"&amp;(ROW()+12*(($AN1636-1)*3+$AO1636)-ROW())/12+5):INDIRECT("S"&amp;(ROW()+12*(($AN1636-1)*3+$AO1636)-ROW())/12+5),AQ1636)</f>
        <v>0</v>
      </c>
      <c r="AU1636" s="4">
        <f ca="1">IF(AND(AQ1636&gt;0,AR1636&gt;0),COUNTIF(AU$6:AU1635,"&gt;0")+1,0)</f>
        <v>0</v>
      </c>
    </row>
    <row r="1637" spans="40:47">
      <c r="AN1637" s="4">
        <v>46</v>
      </c>
      <c r="AO1637" s="4">
        <v>1</v>
      </c>
      <c r="AP1637" s="4">
        <v>12</v>
      </c>
      <c r="AQ1637" s="4">
        <f ca="1">IF($AP1637=1,IF(INDIRECT(ADDRESS(($AN1637-1)*3+$AO1637+5,$AP1637+7))="",0,INDIRECT(ADDRESS(($AN1637-1)*3+$AO1637+5,$AP1637+7))),IF(INDIRECT(ADDRESS(($AN1637-1)*3+$AO1637+5,$AP1637+7))="",0,IF(COUNTIF(INDIRECT(ADDRESS(($AN1637-1)*36+($AO1637-1)*12+6,COLUMN())):INDIRECT(ADDRESS(($AN1637-1)*36+($AO1637-1)*12+$AP1637+4,COLUMN())),INDIRECT(ADDRESS(($AN1637-1)*3+$AO1637+5,$AP1637+7)))&gt;=1,0,INDIRECT(ADDRESS(($AN1637-1)*3+$AO1637+5,$AP1637+7)))))</f>
        <v>0</v>
      </c>
      <c r="AR1637" s="4">
        <f ca="1">COUNTIF(INDIRECT("H"&amp;(ROW()+12*(($AN1637-1)*3+$AO1637)-ROW())/12+5):INDIRECT("S"&amp;(ROW()+12*(($AN1637-1)*3+$AO1637)-ROW())/12+5),AQ1637)</f>
        <v>0</v>
      </c>
      <c r="AU1637" s="4">
        <f ca="1">IF(AND(AQ1637&gt;0,AR1637&gt;0),COUNTIF(AU$6:AU1636,"&gt;0")+1,0)</f>
        <v>0</v>
      </c>
    </row>
    <row r="1638" spans="40:47">
      <c r="AN1638" s="4">
        <v>46</v>
      </c>
      <c r="AO1638" s="4">
        <v>2</v>
      </c>
      <c r="AP1638" s="4">
        <v>1</v>
      </c>
      <c r="AQ1638" s="4">
        <f ca="1">IF($AP1638=1,IF(INDIRECT(ADDRESS(($AN1638-1)*3+$AO1638+5,$AP1638+7))="",0,INDIRECT(ADDRESS(($AN1638-1)*3+$AO1638+5,$AP1638+7))),IF(INDIRECT(ADDRESS(($AN1638-1)*3+$AO1638+5,$AP1638+7))="",0,IF(COUNTIF(INDIRECT(ADDRESS(($AN1638-1)*36+($AO1638-1)*12+6,COLUMN())):INDIRECT(ADDRESS(($AN1638-1)*36+($AO1638-1)*12+$AP1638+4,COLUMN())),INDIRECT(ADDRESS(($AN1638-1)*3+$AO1638+5,$AP1638+7)))&gt;=1,0,INDIRECT(ADDRESS(($AN1638-1)*3+$AO1638+5,$AP1638+7)))))</f>
        <v>0</v>
      </c>
      <c r="AR1638" s="4">
        <f ca="1">COUNTIF(INDIRECT("H"&amp;(ROW()+12*(($AN1638-1)*3+$AO1638)-ROW())/12+5):INDIRECT("S"&amp;(ROW()+12*(($AN1638-1)*3+$AO1638)-ROW())/12+5),AQ1638)</f>
        <v>0</v>
      </c>
      <c r="AU1638" s="4">
        <f ca="1">IF(AND(AQ1638&gt;0,AR1638&gt;0),COUNTIF(AU$6:AU1637,"&gt;0")+1,0)</f>
        <v>0</v>
      </c>
    </row>
    <row r="1639" spans="40:47">
      <c r="AN1639" s="4">
        <v>46</v>
      </c>
      <c r="AO1639" s="4">
        <v>2</v>
      </c>
      <c r="AP1639" s="4">
        <v>2</v>
      </c>
      <c r="AQ1639" s="4">
        <f ca="1">IF($AP1639=1,IF(INDIRECT(ADDRESS(($AN1639-1)*3+$AO1639+5,$AP1639+7))="",0,INDIRECT(ADDRESS(($AN1639-1)*3+$AO1639+5,$AP1639+7))),IF(INDIRECT(ADDRESS(($AN1639-1)*3+$AO1639+5,$AP1639+7))="",0,IF(COUNTIF(INDIRECT(ADDRESS(($AN1639-1)*36+($AO1639-1)*12+6,COLUMN())):INDIRECT(ADDRESS(($AN1639-1)*36+($AO1639-1)*12+$AP1639+4,COLUMN())),INDIRECT(ADDRESS(($AN1639-1)*3+$AO1639+5,$AP1639+7)))&gt;=1,0,INDIRECT(ADDRESS(($AN1639-1)*3+$AO1639+5,$AP1639+7)))))</f>
        <v>0</v>
      </c>
      <c r="AR1639" s="4">
        <f ca="1">COUNTIF(INDIRECT("H"&amp;(ROW()+12*(($AN1639-1)*3+$AO1639)-ROW())/12+5):INDIRECT("S"&amp;(ROW()+12*(($AN1639-1)*3+$AO1639)-ROW())/12+5),AQ1639)</f>
        <v>0</v>
      </c>
      <c r="AU1639" s="4">
        <f ca="1">IF(AND(AQ1639&gt;0,AR1639&gt;0),COUNTIF(AU$6:AU1638,"&gt;0")+1,0)</f>
        <v>0</v>
      </c>
    </row>
    <row r="1640" spans="40:47">
      <c r="AN1640" s="4">
        <v>46</v>
      </c>
      <c r="AO1640" s="4">
        <v>2</v>
      </c>
      <c r="AP1640" s="4">
        <v>3</v>
      </c>
      <c r="AQ1640" s="4">
        <f ca="1">IF($AP1640=1,IF(INDIRECT(ADDRESS(($AN1640-1)*3+$AO1640+5,$AP1640+7))="",0,INDIRECT(ADDRESS(($AN1640-1)*3+$AO1640+5,$AP1640+7))),IF(INDIRECT(ADDRESS(($AN1640-1)*3+$AO1640+5,$AP1640+7))="",0,IF(COUNTIF(INDIRECT(ADDRESS(($AN1640-1)*36+($AO1640-1)*12+6,COLUMN())):INDIRECT(ADDRESS(($AN1640-1)*36+($AO1640-1)*12+$AP1640+4,COLUMN())),INDIRECT(ADDRESS(($AN1640-1)*3+$AO1640+5,$AP1640+7)))&gt;=1,0,INDIRECT(ADDRESS(($AN1640-1)*3+$AO1640+5,$AP1640+7)))))</f>
        <v>0</v>
      </c>
      <c r="AR1640" s="4">
        <f ca="1">COUNTIF(INDIRECT("H"&amp;(ROW()+12*(($AN1640-1)*3+$AO1640)-ROW())/12+5):INDIRECT("S"&amp;(ROW()+12*(($AN1640-1)*3+$AO1640)-ROW())/12+5),AQ1640)</f>
        <v>0</v>
      </c>
      <c r="AU1640" s="4">
        <f ca="1">IF(AND(AQ1640&gt;0,AR1640&gt;0),COUNTIF(AU$6:AU1639,"&gt;0")+1,0)</f>
        <v>0</v>
      </c>
    </row>
    <row r="1641" spans="40:47">
      <c r="AN1641" s="4">
        <v>46</v>
      </c>
      <c r="AO1641" s="4">
        <v>2</v>
      </c>
      <c r="AP1641" s="4">
        <v>4</v>
      </c>
      <c r="AQ1641" s="4">
        <f ca="1">IF($AP1641=1,IF(INDIRECT(ADDRESS(($AN1641-1)*3+$AO1641+5,$AP1641+7))="",0,INDIRECT(ADDRESS(($AN1641-1)*3+$AO1641+5,$AP1641+7))),IF(INDIRECT(ADDRESS(($AN1641-1)*3+$AO1641+5,$AP1641+7))="",0,IF(COUNTIF(INDIRECT(ADDRESS(($AN1641-1)*36+($AO1641-1)*12+6,COLUMN())):INDIRECT(ADDRESS(($AN1641-1)*36+($AO1641-1)*12+$AP1641+4,COLUMN())),INDIRECT(ADDRESS(($AN1641-1)*3+$AO1641+5,$AP1641+7)))&gt;=1,0,INDIRECT(ADDRESS(($AN1641-1)*3+$AO1641+5,$AP1641+7)))))</f>
        <v>0</v>
      </c>
      <c r="AR1641" s="4">
        <f ca="1">COUNTIF(INDIRECT("H"&amp;(ROW()+12*(($AN1641-1)*3+$AO1641)-ROW())/12+5):INDIRECT("S"&amp;(ROW()+12*(($AN1641-1)*3+$AO1641)-ROW())/12+5),AQ1641)</f>
        <v>0</v>
      </c>
      <c r="AU1641" s="4">
        <f ca="1">IF(AND(AQ1641&gt;0,AR1641&gt;0),COUNTIF(AU$6:AU1640,"&gt;0")+1,0)</f>
        <v>0</v>
      </c>
    </row>
    <row r="1642" spans="40:47">
      <c r="AN1642" s="4">
        <v>46</v>
      </c>
      <c r="AO1642" s="4">
        <v>2</v>
      </c>
      <c r="AP1642" s="4">
        <v>5</v>
      </c>
      <c r="AQ1642" s="4">
        <f ca="1">IF($AP1642=1,IF(INDIRECT(ADDRESS(($AN1642-1)*3+$AO1642+5,$AP1642+7))="",0,INDIRECT(ADDRESS(($AN1642-1)*3+$AO1642+5,$AP1642+7))),IF(INDIRECT(ADDRESS(($AN1642-1)*3+$AO1642+5,$AP1642+7))="",0,IF(COUNTIF(INDIRECT(ADDRESS(($AN1642-1)*36+($AO1642-1)*12+6,COLUMN())):INDIRECT(ADDRESS(($AN1642-1)*36+($AO1642-1)*12+$AP1642+4,COLUMN())),INDIRECT(ADDRESS(($AN1642-1)*3+$AO1642+5,$AP1642+7)))&gt;=1,0,INDIRECT(ADDRESS(($AN1642-1)*3+$AO1642+5,$AP1642+7)))))</f>
        <v>0</v>
      </c>
      <c r="AR1642" s="4">
        <f ca="1">COUNTIF(INDIRECT("H"&amp;(ROW()+12*(($AN1642-1)*3+$AO1642)-ROW())/12+5):INDIRECT("S"&amp;(ROW()+12*(($AN1642-1)*3+$AO1642)-ROW())/12+5),AQ1642)</f>
        <v>0</v>
      </c>
      <c r="AU1642" s="4">
        <f ca="1">IF(AND(AQ1642&gt;0,AR1642&gt;0),COUNTIF(AU$6:AU1641,"&gt;0")+1,0)</f>
        <v>0</v>
      </c>
    </row>
    <row r="1643" spans="40:47">
      <c r="AN1643" s="4">
        <v>46</v>
      </c>
      <c r="AO1643" s="4">
        <v>2</v>
      </c>
      <c r="AP1643" s="4">
        <v>6</v>
      </c>
      <c r="AQ1643" s="4">
        <f ca="1">IF($AP1643=1,IF(INDIRECT(ADDRESS(($AN1643-1)*3+$AO1643+5,$AP1643+7))="",0,INDIRECT(ADDRESS(($AN1643-1)*3+$AO1643+5,$AP1643+7))),IF(INDIRECT(ADDRESS(($AN1643-1)*3+$AO1643+5,$AP1643+7))="",0,IF(COUNTIF(INDIRECT(ADDRESS(($AN1643-1)*36+($AO1643-1)*12+6,COLUMN())):INDIRECT(ADDRESS(($AN1643-1)*36+($AO1643-1)*12+$AP1643+4,COLUMN())),INDIRECT(ADDRESS(($AN1643-1)*3+$AO1643+5,$AP1643+7)))&gt;=1,0,INDIRECT(ADDRESS(($AN1643-1)*3+$AO1643+5,$AP1643+7)))))</f>
        <v>0</v>
      </c>
      <c r="AR1643" s="4">
        <f ca="1">COUNTIF(INDIRECT("H"&amp;(ROW()+12*(($AN1643-1)*3+$AO1643)-ROW())/12+5):INDIRECT("S"&amp;(ROW()+12*(($AN1643-1)*3+$AO1643)-ROW())/12+5),AQ1643)</f>
        <v>0</v>
      </c>
      <c r="AU1643" s="4">
        <f ca="1">IF(AND(AQ1643&gt;0,AR1643&gt;0),COUNTIF(AU$6:AU1642,"&gt;0")+1,0)</f>
        <v>0</v>
      </c>
    </row>
    <row r="1644" spans="40:47">
      <c r="AN1644" s="4">
        <v>46</v>
      </c>
      <c r="AO1644" s="4">
        <v>2</v>
      </c>
      <c r="AP1644" s="4">
        <v>7</v>
      </c>
      <c r="AQ1644" s="4">
        <f ca="1">IF($AP1644=1,IF(INDIRECT(ADDRESS(($AN1644-1)*3+$AO1644+5,$AP1644+7))="",0,INDIRECT(ADDRESS(($AN1644-1)*3+$AO1644+5,$AP1644+7))),IF(INDIRECT(ADDRESS(($AN1644-1)*3+$AO1644+5,$AP1644+7))="",0,IF(COUNTIF(INDIRECT(ADDRESS(($AN1644-1)*36+($AO1644-1)*12+6,COLUMN())):INDIRECT(ADDRESS(($AN1644-1)*36+($AO1644-1)*12+$AP1644+4,COLUMN())),INDIRECT(ADDRESS(($AN1644-1)*3+$AO1644+5,$AP1644+7)))&gt;=1,0,INDIRECT(ADDRESS(($AN1644-1)*3+$AO1644+5,$AP1644+7)))))</f>
        <v>0</v>
      </c>
      <c r="AR1644" s="4">
        <f ca="1">COUNTIF(INDIRECT("H"&amp;(ROW()+12*(($AN1644-1)*3+$AO1644)-ROW())/12+5):INDIRECT("S"&amp;(ROW()+12*(($AN1644-1)*3+$AO1644)-ROW())/12+5),AQ1644)</f>
        <v>0</v>
      </c>
      <c r="AU1644" s="4">
        <f ca="1">IF(AND(AQ1644&gt;0,AR1644&gt;0),COUNTIF(AU$6:AU1643,"&gt;0")+1,0)</f>
        <v>0</v>
      </c>
    </row>
    <row r="1645" spans="40:47">
      <c r="AN1645" s="4">
        <v>46</v>
      </c>
      <c r="AO1645" s="4">
        <v>2</v>
      </c>
      <c r="AP1645" s="4">
        <v>8</v>
      </c>
      <c r="AQ1645" s="4">
        <f ca="1">IF($AP1645=1,IF(INDIRECT(ADDRESS(($AN1645-1)*3+$AO1645+5,$AP1645+7))="",0,INDIRECT(ADDRESS(($AN1645-1)*3+$AO1645+5,$AP1645+7))),IF(INDIRECT(ADDRESS(($AN1645-1)*3+$AO1645+5,$AP1645+7))="",0,IF(COUNTIF(INDIRECT(ADDRESS(($AN1645-1)*36+($AO1645-1)*12+6,COLUMN())):INDIRECT(ADDRESS(($AN1645-1)*36+($AO1645-1)*12+$AP1645+4,COLUMN())),INDIRECT(ADDRESS(($AN1645-1)*3+$AO1645+5,$AP1645+7)))&gt;=1,0,INDIRECT(ADDRESS(($AN1645-1)*3+$AO1645+5,$AP1645+7)))))</f>
        <v>0</v>
      </c>
      <c r="AR1645" s="4">
        <f ca="1">COUNTIF(INDIRECT("H"&amp;(ROW()+12*(($AN1645-1)*3+$AO1645)-ROW())/12+5):INDIRECT("S"&amp;(ROW()+12*(($AN1645-1)*3+$AO1645)-ROW())/12+5),AQ1645)</f>
        <v>0</v>
      </c>
      <c r="AU1645" s="4">
        <f ca="1">IF(AND(AQ1645&gt;0,AR1645&gt;0),COUNTIF(AU$6:AU1644,"&gt;0")+1,0)</f>
        <v>0</v>
      </c>
    </row>
    <row r="1646" spans="40:47">
      <c r="AN1646" s="4">
        <v>46</v>
      </c>
      <c r="AO1646" s="4">
        <v>2</v>
      </c>
      <c r="AP1646" s="4">
        <v>9</v>
      </c>
      <c r="AQ1646" s="4">
        <f ca="1">IF($AP1646=1,IF(INDIRECT(ADDRESS(($AN1646-1)*3+$AO1646+5,$AP1646+7))="",0,INDIRECT(ADDRESS(($AN1646-1)*3+$AO1646+5,$AP1646+7))),IF(INDIRECT(ADDRESS(($AN1646-1)*3+$AO1646+5,$AP1646+7))="",0,IF(COUNTIF(INDIRECT(ADDRESS(($AN1646-1)*36+($AO1646-1)*12+6,COLUMN())):INDIRECT(ADDRESS(($AN1646-1)*36+($AO1646-1)*12+$AP1646+4,COLUMN())),INDIRECT(ADDRESS(($AN1646-1)*3+$AO1646+5,$AP1646+7)))&gt;=1,0,INDIRECT(ADDRESS(($AN1646-1)*3+$AO1646+5,$AP1646+7)))))</f>
        <v>0</v>
      </c>
      <c r="AR1646" s="4">
        <f ca="1">COUNTIF(INDIRECT("H"&amp;(ROW()+12*(($AN1646-1)*3+$AO1646)-ROW())/12+5):INDIRECT("S"&amp;(ROW()+12*(($AN1646-1)*3+$AO1646)-ROW())/12+5),AQ1646)</f>
        <v>0</v>
      </c>
      <c r="AU1646" s="4">
        <f ca="1">IF(AND(AQ1646&gt;0,AR1646&gt;0),COUNTIF(AU$6:AU1645,"&gt;0")+1,0)</f>
        <v>0</v>
      </c>
    </row>
    <row r="1647" spans="40:47">
      <c r="AN1647" s="4">
        <v>46</v>
      </c>
      <c r="AO1647" s="4">
        <v>2</v>
      </c>
      <c r="AP1647" s="4">
        <v>10</v>
      </c>
      <c r="AQ1647" s="4">
        <f ca="1">IF($AP1647=1,IF(INDIRECT(ADDRESS(($AN1647-1)*3+$AO1647+5,$AP1647+7))="",0,INDIRECT(ADDRESS(($AN1647-1)*3+$AO1647+5,$AP1647+7))),IF(INDIRECT(ADDRESS(($AN1647-1)*3+$AO1647+5,$AP1647+7))="",0,IF(COUNTIF(INDIRECT(ADDRESS(($AN1647-1)*36+($AO1647-1)*12+6,COLUMN())):INDIRECT(ADDRESS(($AN1647-1)*36+($AO1647-1)*12+$AP1647+4,COLUMN())),INDIRECT(ADDRESS(($AN1647-1)*3+$AO1647+5,$AP1647+7)))&gt;=1,0,INDIRECT(ADDRESS(($AN1647-1)*3+$AO1647+5,$AP1647+7)))))</f>
        <v>0</v>
      </c>
      <c r="AR1647" s="4">
        <f ca="1">COUNTIF(INDIRECT("H"&amp;(ROW()+12*(($AN1647-1)*3+$AO1647)-ROW())/12+5):INDIRECT("S"&amp;(ROW()+12*(($AN1647-1)*3+$AO1647)-ROW())/12+5),AQ1647)</f>
        <v>0</v>
      </c>
      <c r="AU1647" s="4">
        <f ca="1">IF(AND(AQ1647&gt;0,AR1647&gt;0),COUNTIF(AU$6:AU1646,"&gt;0")+1,0)</f>
        <v>0</v>
      </c>
    </row>
    <row r="1648" spans="40:47">
      <c r="AN1648" s="4">
        <v>46</v>
      </c>
      <c r="AO1648" s="4">
        <v>2</v>
      </c>
      <c r="AP1648" s="4">
        <v>11</v>
      </c>
      <c r="AQ1648" s="4">
        <f ca="1">IF($AP1648=1,IF(INDIRECT(ADDRESS(($AN1648-1)*3+$AO1648+5,$AP1648+7))="",0,INDIRECT(ADDRESS(($AN1648-1)*3+$AO1648+5,$AP1648+7))),IF(INDIRECT(ADDRESS(($AN1648-1)*3+$AO1648+5,$AP1648+7))="",0,IF(COUNTIF(INDIRECT(ADDRESS(($AN1648-1)*36+($AO1648-1)*12+6,COLUMN())):INDIRECT(ADDRESS(($AN1648-1)*36+($AO1648-1)*12+$AP1648+4,COLUMN())),INDIRECT(ADDRESS(($AN1648-1)*3+$AO1648+5,$AP1648+7)))&gt;=1,0,INDIRECT(ADDRESS(($AN1648-1)*3+$AO1648+5,$AP1648+7)))))</f>
        <v>0</v>
      </c>
      <c r="AR1648" s="4">
        <f ca="1">COUNTIF(INDIRECT("H"&amp;(ROW()+12*(($AN1648-1)*3+$AO1648)-ROW())/12+5):INDIRECT("S"&amp;(ROW()+12*(($AN1648-1)*3+$AO1648)-ROW())/12+5),AQ1648)</f>
        <v>0</v>
      </c>
      <c r="AU1648" s="4">
        <f ca="1">IF(AND(AQ1648&gt;0,AR1648&gt;0),COUNTIF(AU$6:AU1647,"&gt;0")+1,0)</f>
        <v>0</v>
      </c>
    </row>
    <row r="1649" spans="40:47">
      <c r="AN1649" s="4">
        <v>46</v>
      </c>
      <c r="AO1649" s="4">
        <v>2</v>
      </c>
      <c r="AP1649" s="4">
        <v>12</v>
      </c>
      <c r="AQ1649" s="4">
        <f ca="1">IF($AP1649=1,IF(INDIRECT(ADDRESS(($AN1649-1)*3+$AO1649+5,$AP1649+7))="",0,INDIRECT(ADDRESS(($AN1649-1)*3+$AO1649+5,$AP1649+7))),IF(INDIRECT(ADDRESS(($AN1649-1)*3+$AO1649+5,$AP1649+7))="",0,IF(COUNTIF(INDIRECT(ADDRESS(($AN1649-1)*36+($AO1649-1)*12+6,COLUMN())):INDIRECT(ADDRESS(($AN1649-1)*36+($AO1649-1)*12+$AP1649+4,COLUMN())),INDIRECT(ADDRESS(($AN1649-1)*3+$AO1649+5,$AP1649+7)))&gt;=1,0,INDIRECT(ADDRESS(($AN1649-1)*3+$AO1649+5,$AP1649+7)))))</f>
        <v>0</v>
      </c>
      <c r="AR1649" s="4">
        <f ca="1">COUNTIF(INDIRECT("H"&amp;(ROW()+12*(($AN1649-1)*3+$AO1649)-ROW())/12+5):INDIRECT("S"&amp;(ROW()+12*(($AN1649-1)*3+$AO1649)-ROW())/12+5),AQ1649)</f>
        <v>0</v>
      </c>
      <c r="AU1649" s="4">
        <f ca="1">IF(AND(AQ1649&gt;0,AR1649&gt;0),COUNTIF(AU$6:AU1648,"&gt;0")+1,0)</f>
        <v>0</v>
      </c>
    </row>
    <row r="1650" spans="40:47">
      <c r="AN1650" s="4">
        <v>46</v>
      </c>
      <c r="AO1650" s="4">
        <v>3</v>
      </c>
      <c r="AP1650" s="4">
        <v>1</v>
      </c>
      <c r="AQ1650" s="4">
        <f ca="1">IF($AP1650=1,IF(INDIRECT(ADDRESS(($AN1650-1)*3+$AO1650+5,$AP1650+7))="",0,INDIRECT(ADDRESS(($AN1650-1)*3+$AO1650+5,$AP1650+7))),IF(INDIRECT(ADDRESS(($AN1650-1)*3+$AO1650+5,$AP1650+7))="",0,IF(COUNTIF(INDIRECT(ADDRESS(($AN1650-1)*36+($AO1650-1)*12+6,COLUMN())):INDIRECT(ADDRESS(($AN1650-1)*36+($AO1650-1)*12+$AP1650+4,COLUMN())),INDIRECT(ADDRESS(($AN1650-1)*3+$AO1650+5,$AP1650+7)))&gt;=1,0,INDIRECT(ADDRESS(($AN1650-1)*3+$AO1650+5,$AP1650+7)))))</f>
        <v>0</v>
      </c>
      <c r="AR1650" s="4">
        <f ca="1">COUNTIF(INDIRECT("H"&amp;(ROW()+12*(($AN1650-1)*3+$AO1650)-ROW())/12+5):INDIRECT("S"&amp;(ROW()+12*(($AN1650-1)*3+$AO1650)-ROW())/12+5),AQ1650)</f>
        <v>0</v>
      </c>
      <c r="AU1650" s="4">
        <f ca="1">IF(AND(AQ1650&gt;0,AR1650&gt;0),COUNTIF(AU$6:AU1649,"&gt;0")+1,0)</f>
        <v>0</v>
      </c>
    </row>
    <row r="1651" spans="40:47">
      <c r="AN1651" s="4">
        <v>46</v>
      </c>
      <c r="AO1651" s="4">
        <v>3</v>
      </c>
      <c r="AP1651" s="4">
        <v>2</v>
      </c>
      <c r="AQ1651" s="4">
        <f ca="1">IF($AP1651=1,IF(INDIRECT(ADDRESS(($AN1651-1)*3+$AO1651+5,$AP1651+7))="",0,INDIRECT(ADDRESS(($AN1651-1)*3+$AO1651+5,$AP1651+7))),IF(INDIRECT(ADDRESS(($AN1651-1)*3+$AO1651+5,$AP1651+7))="",0,IF(COUNTIF(INDIRECT(ADDRESS(($AN1651-1)*36+($AO1651-1)*12+6,COLUMN())):INDIRECT(ADDRESS(($AN1651-1)*36+($AO1651-1)*12+$AP1651+4,COLUMN())),INDIRECT(ADDRESS(($AN1651-1)*3+$AO1651+5,$AP1651+7)))&gt;=1,0,INDIRECT(ADDRESS(($AN1651-1)*3+$AO1651+5,$AP1651+7)))))</f>
        <v>0</v>
      </c>
      <c r="AR1651" s="4">
        <f ca="1">COUNTIF(INDIRECT("H"&amp;(ROW()+12*(($AN1651-1)*3+$AO1651)-ROW())/12+5):INDIRECT("S"&amp;(ROW()+12*(($AN1651-1)*3+$AO1651)-ROW())/12+5),AQ1651)</f>
        <v>0</v>
      </c>
      <c r="AU1651" s="4">
        <f ca="1">IF(AND(AQ1651&gt;0,AR1651&gt;0),COUNTIF(AU$6:AU1650,"&gt;0")+1,0)</f>
        <v>0</v>
      </c>
    </row>
    <row r="1652" spans="40:47">
      <c r="AN1652" s="4">
        <v>46</v>
      </c>
      <c r="AO1652" s="4">
        <v>3</v>
      </c>
      <c r="AP1652" s="4">
        <v>3</v>
      </c>
      <c r="AQ1652" s="4">
        <f ca="1">IF($AP1652=1,IF(INDIRECT(ADDRESS(($AN1652-1)*3+$AO1652+5,$AP1652+7))="",0,INDIRECT(ADDRESS(($AN1652-1)*3+$AO1652+5,$AP1652+7))),IF(INDIRECT(ADDRESS(($AN1652-1)*3+$AO1652+5,$AP1652+7))="",0,IF(COUNTIF(INDIRECT(ADDRESS(($AN1652-1)*36+($AO1652-1)*12+6,COLUMN())):INDIRECT(ADDRESS(($AN1652-1)*36+($AO1652-1)*12+$AP1652+4,COLUMN())),INDIRECT(ADDRESS(($AN1652-1)*3+$AO1652+5,$AP1652+7)))&gt;=1,0,INDIRECT(ADDRESS(($AN1652-1)*3+$AO1652+5,$AP1652+7)))))</f>
        <v>0</v>
      </c>
      <c r="AR1652" s="4">
        <f ca="1">COUNTIF(INDIRECT("H"&amp;(ROW()+12*(($AN1652-1)*3+$AO1652)-ROW())/12+5):INDIRECT("S"&amp;(ROW()+12*(($AN1652-1)*3+$AO1652)-ROW())/12+5),AQ1652)</f>
        <v>0</v>
      </c>
      <c r="AU1652" s="4">
        <f ca="1">IF(AND(AQ1652&gt;0,AR1652&gt;0),COUNTIF(AU$6:AU1651,"&gt;0")+1,0)</f>
        <v>0</v>
      </c>
    </row>
    <row r="1653" spans="40:47">
      <c r="AN1653" s="4">
        <v>46</v>
      </c>
      <c r="AO1653" s="4">
        <v>3</v>
      </c>
      <c r="AP1653" s="4">
        <v>4</v>
      </c>
      <c r="AQ1653" s="4">
        <f ca="1">IF($AP1653=1,IF(INDIRECT(ADDRESS(($AN1653-1)*3+$AO1653+5,$AP1653+7))="",0,INDIRECT(ADDRESS(($AN1653-1)*3+$AO1653+5,$AP1653+7))),IF(INDIRECT(ADDRESS(($AN1653-1)*3+$AO1653+5,$AP1653+7))="",0,IF(COUNTIF(INDIRECT(ADDRESS(($AN1653-1)*36+($AO1653-1)*12+6,COLUMN())):INDIRECT(ADDRESS(($AN1653-1)*36+($AO1653-1)*12+$AP1653+4,COLUMN())),INDIRECT(ADDRESS(($AN1653-1)*3+$AO1653+5,$AP1653+7)))&gt;=1,0,INDIRECT(ADDRESS(($AN1653-1)*3+$AO1653+5,$AP1653+7)))))</f>
        <v>0</v>
      </c>
      <c r="AR1653" s="4">
        <f ca="1">COUNTIF(INDIRECT("H"&amp;(ROW()+12*(($AN1653-1)*3+$AO1653)-ROW())/12+5):INDIRECT("S"&amp;(ROW()+12*(($AN1653-1)*3+$AO1653)-ROW())/12+5),AQ1653)</f>
        <v>0</v>
      </c>
      <c r="AU1653" s="4">
        <f ca="1">IF(AND(AQ1653&gt;0,AR1653&gt;0),COUNTIF(AU$6:AU1652,"&gt;0")+1,0)</f>
        <v>0</v>
      </c>
    </row>
    <row r="1654" spans="40:47">
      <c r="AN1654" s="4">
        <v>46</v>
      </c>
      <c r="AO1654" s="4">
        <v>3</v>
      </c>
      <c r="AP1654" s="4">
        <v>5</v>
      </c>
      <c r="AQ1654" s="4">
        <f ca="1">IF($AP1654=1,IF(INDIRECT(ADDRESS(($AN1654-1)*3+$AO1654+5,$AP1654+7))="",0,INDIRECT(ADDRESS(($AN1654-1)*3+$AO1654+5,$AP1654+7))),IF(INDIRECT(ADDRESS(($AN1654-1)*3+$AO1654+5,$AP1654+7))="",0,IF(COUNTIF(INDIRECT(ADDRESS(($AN1654-1)*36+($AO1654-1)*12+6,COLUMN())):INDIRECT(ADDRESS(($AN1654-1)*36+($AO1654-1)*12+$AP1654+4,COLUMN())),INDIRECT(ADDRESS(($AN1654-1)*3+$AO1654+5,$AP1654+7)))&gt;=1,0,INDIRECT(ADDRESS(($AN1654-1)*3+$AO1654+5,$AP1654+7)))))</f>
        <v>0</v>
      </c>
      <c r="AR1654" s="4">
        <f ca="1">COUNTIF(INDIRECT("H"&amp;(ROW()+12*(($AN1654-1)*3+$AO1654)-ROW())/12+5):INDIRECT("S"&amp;(ROW()+12*(($AN1654-1)*3+$AO1654)-ROW())/12+5),AQ1654)</f>
        <v>0</v>
      </c>
      <c r="AU1654" s="4">
        <f ca="1">IF(AND(AQ1654&gt;0,AR1654&gt;0),COUNTIF(AU$6:AU1653,"&gt;0")+1,0)</f>
        <v>0</v>
      </c>
    </row>
    <row r="1655" spans="40:47">
      <c r="AN1655" s="4">
        <v>46</v>
      </c>
      <c r="AO1655" s="4">
        <v>3</v>
      </c>
      <c r="AP1655" s="4">
        <v>6</v>
      </c>
      <c r="AQ1655" s="4">
        <f ca="1">IF($AP1655=1,IF(INDIRECT(ADDRESS(($AN1655-1)*3+$AO1655+5,$AP1655+7))="",0,INDIRECT(ADDRESS(($AN1655-1)*3+$AO1655+5,$AP1655+7))),IF(INDIRECT(ADDRESS(($AN1655-1)*3+$AO1655+5,$AP1655+7))="",0,IF(COUNTIF(INDIRECT(ADDRESS(($AN1655-1)*36+($AO1655-1)*12+6,COLUMN())):INDIRECT(ADDRESS(($AN1655-1)*36+($AO1655-1)*12+$AP1655+4,COLUMN())),INDIRECT(ADDRESS(($AN1655-1)*3+$AO1655+5,$AP1655+7)))&gt;=1,0,INDIRECT(ADDRESS(($AN1655-1)*3+$AO1655+5,$AP1655+7)))))</f>
        <v>0</v>
      </c>
      <c r="AR1655" s="4">
        <f ca="1">COUNTIF(INDIRECT("H"&amp;(ROW()+12*(($AN1655-1)*3+$AO1655)-ROW())/12+5):INDIRECT("S"&amp;(ROW()+12*(($AN1655-1)*3+$AO1655)-ROW())/12+5),AQ1655)</f>
        <v>0</v>
      </c>
      <c r="AU1655" s="4">
        <f ca="1">IF(AND(AQ1655&gt;0,AR1655&gt;0),COUNTIF(AU$6:AU1654,"&gt;0")+1,0)</f>
        <v>0</v>
      </c>
    </row>
    <row r="1656" spans="40:47">
      <c r="AN1656" s="4">
        <v>46</v>
      </c>
      <c r="AO1656" s="4">
        <v>3</v>
      </c>
      <c r="AP1656" s="4">
        <v>7</v>
      </c>
      <c r="AQ1656" s="4">
        <f ca="1">IF($AP1656=1,IF(INDIRECT(ADDRESS(($AN1656-1)*3+$AO1656+5,$AP1656+7))="",0,INDIRECT(ADDRESS(($AN1656-1)*3+$AO1656+5,$AP1656+7))),IF(INDIRECT(ADDRESS(($AN1656-1)*3+$AO1656+5,$AP1656+7))="",0,IF(COUNTIF(INDIRECT(ADDRESS(($AN1656-1)*36+($AO1656-1)*12+6,COLUMN())):INDIRECT(ADDRESS(($AN1656-1)*36+($AO1656-1)*12+$AP1656+4,COLUMN())),INDIRECT(ADDRESS(($AN1656-1)*3+$AO1656+5,$AP1656+7)))&gt;=1,0,INDIRECT(ADDRESS(($AN1656-1)*3+$AO1656+5,$AP1656+7)))))</f>
        <v>0</v>
      </c>
      <c r="AR1656" s="4">
        <f ca="1">COUNTIF(INDIRECT("H"&amp;(ROW()+12*(($AN1656-1)*3+$AO1656)-ROW())/12+5):INDIRECT("S"&amp;(ROW()+12*(($AN1656-1)*3+$AO1656)-ROW())/12+5),AQ1656)</f>
        <v>0</v>
      </c>
      <c r="AU1656" s="4">
        <f ca="1">IF(AND(AQ1656&gt;0,AR1656&gt;0),COUNTIF(AU$6:AU1655,"&gt;0")+1,0)</f>
        <v>0</v>
      </c>
    </row>
    <row r="1657" spans="40:47">
      <c r="AN1657" s="4">
        <v>46</v>
      </c>
      <c r="AO1657" s="4">
        <v>3</v>
      </c>
      <c r="AP1657" s="4">
        <v>8</v>
      </c>
      <c r="AQ1657" s="4">
        <f ca="1">IF($AP1657=1,IF(INDIRECT(ADDRESS(($AN1657-1)*3+$AO1657+5,$AP1657+7))="",0,INDIRECT(ADDRESS(($AN1657-1)*3+$AO1657+5,$AP1657+7))),IF(INDIRECT(ADDRESS(($AN1657-1)*3+$AO1657+5,$AP1657+7))="",0,IF(COUNTIF(INDIRECT(ADDRESS(($AN1657-1)*36+($AO1657-1)*12+6,COLUMN())):INDIRECT(ADDRESS(($AN1657-1)*36+($AO1657-1)*12+$AP1657+4,COLUMN())),INDIRECT(ADDRESS(($AN1657-1)*3+$AO1657+5,$AP1657+7)))&gt;=1,0,INDIRECT(ADDRESS(($AN1657-1)*3+$AO1657+5,$AP1657+7)))))</f>
        <v>0</v>
      </c>
      <c r="AR1657" s="4">
        <f ca="1">COUNTIF(INDIRECT("H"&amp;(ROW()+12*(($AN1657-1)*3+$AO1657)-ROW())/12+5):INDIRECT("S"&amp;(ROW()+12*(($AN1657-1)*3+$AO1657)-ROW())/12+5),AQ1657)</f>
        <v>0</v>
      </c>
      <c r="AU1657" s="4">
        <f ca="1">IF(AND(AQ1657&gt;0,AR1657&gt;0),COUNTIF(AU$6:AU1656,"&gt;0")+1,0)</f>
        <v>0</v>
      </c>
    </row>
    <row r="1658" spans="40:47">
      <c r="AN1658" s="4">
        <v>46</v>
      </c>
      <c r="AO1658" s="4">
        <v>3</v>
      </c>
      <c r="AP1658" s="4">
        <v>9</v>
      </c>
      <c r="AQ1658" s="4">
        <f ca="1">IF($AP1658=1,IF(INDIRECT(ADDRESS(($AN1658-1)*3+$AO1658+5,$AP1658+7))="",0,INDIRECT(ADDRESS(($AN1658-1)*3+$AO1658+5,$AP1658+7))),IF(INDIRECT(ADDRESS(($AN1658-1)*3+$AO1658+5,$AP1658+7))="",0,IF(COUNTIF(INDIRECT(ADDRESS(($AN1658-1)*36+($AO1658-1)*12+6,COLUMN())):INDIRECT(ADDRESS(($AN1658-1)*36+($AO1658-1)*12+$AP1658+4,COLUMN())),INDIRECT(ADDRESS(($AN1658-1)*3+$AO1658+5,$AP1658+7)))&gt;=1,0,INDIRECT(ADDRESS(($AN1658-1)*3+$AO1658+5,$AP1658+7)))))</f>
        <v>0</v>
      </c>
      <c r="AR1658" s="4">
        <f ca="1">COUNTIF(INDIRECT("H"&amp;(ROW()+12*(($AN1658-1)*3+$AO1658)-ROW())/12+5):INDIRECT("S"&amp;(ROW()+12*(($AN1658-1)*3+$AO1658)-ROW())/12+5),AQ1658)</f>
        <v>0</v>
      </c>
      <c r="AU1658" s="4">
        <f ca="1">IF(AND(AQ1658&gt;0,AR1658&gt;0),COUNTIF(AU$6:AU1657,"&gt;0")+1,0)</f>
        <v>0</v>
      </c>
    </row>
    <row r="1659" spans="40:47">
      <c r="AN1659" s="4">
        <v>46</v>
      </c>
      <c r="AO1659" s="4">
        <v>3</v>
      </c>
      <c r="AP1659" s="4">
        <v>10</v>
      </c>
      <c r="AQ1659" s="4">
        <f ca="1">IF($AP1659=1,IF(INDIRECT(ADDRESS(($AN1659-1)*3+$AO1659+5,$AP1659+7))="",0,INDIRECT(ADDRESS(($AN1659-1)*3+$AO1659+5,$AP1659+7))),IF(INDIRECT(ADDRESS(($AN1659-1)*3+$AO1659+5,$AP1659+7))="",0,IF(COUNTIF(INDIRECT(ADDRESS(($AN1659-1)*36+($AO1659-1)*12+6,COLUMN())):INDIRECT(ADDRESS(($AN1659-1)*36+($AO1659-1)*12+$AP1659+4,COLUMN())),INDIRECT(ADDRESS(($AN1659-1)*3+$AO1659+5,$AP1659+7)))&gt;=1,0,INDIRECT(ADDRESS(($AN1659-1)*3+$AO1659+5,$AP1659+7)))))</f>
        <v>0</v>
      </c>
      <c r="AR1659" s="4">
        <f ca="1">COUNTIF(INDIRECT("H"&amp;(ROW()+12*(($AN1659-1)*3+$AO1659)-ROW())/12+5):INDIRECT("S"&amp;(ROW()+12*(($AN1659-1)*3+$AO1659)-ROW())/12+5),AQ1659)</f>
        <v>0</v>
      </c>
      <c r="AU1659" s="4">
        <f ca="1">IF(AND(AQ1659&gt;0,AR1659&gt;0),COUNTIF(AU$6:AU1658,"&gt;0")+1,0)</f>
        <v>0</v>
      </c>
    </row>
    <row r="1660" spans="40:47">
      <c r="AN1660" s="4">
        <v>46</v>
      </c>
      <c r="AO1660" s="4">
        <v>3</v>
      </c>
      <c r="AP1660" s="4">
        <v>11</v>
      </c>
      <c r="AQ1660" s="4">
        <f ca="1">IF($AP1660=1,IF(INDIRECT(ADDRESS(($AN1660-1)*3+$AO1660+5,$AP1660+7))="",0,INDIRECT(ADDRESS(($AN1660-1)*3+$AO1660+5,$AP1660+7))),IF(INDIRECT(ADDRESS(($AN1660-1)*3+$AO1660+5,$AP1660+7))="",0,IF(COUNTIF(INDIRECT(ADDRESS(($AN1660-1)*36+($AO1660-1)*12+6,COLUMN())):INDIRECT(ADDRESS(($AN1660-1)*36+($AO1660-1)*12+$AP1660+4,COLUMN())),INDIRECT(ADDRESS(($AN1660-1)*3+$AO1660+5,$AP1660+7)))&gt;=1,0,INDIRECT(ADDRESS(($AN1660-1)*3+$AO1660+5,$AP1660+7)))))</f>
        <v>0</v>
      </c>
      <c r="AR1660" s="4">
        <f ca="1">COUNTIF(INDIRECT("H"&amp;(ROW()+12*(($AN1660-1)*3+$AO1660)-ROW())/12+5):INDIRECT("S"&amp;(ROW()+12*(($AN1660-1)*3+$AO1660)-ROW())/12+5),AQ1660)</f>
        <v>0</v>
      </c>
      <c r="AU1660" s="4">
        <f ca="1">IF(AND(AQ1660&gt;0,AR1660&gt;0),COUNTIF(AU$6:AU1659,"&gt;0")+1,0)</f>
        <v>0</v>
      </c>
    </row>
    <row r="1661" spans="40:47">
      <c r="AN1661" s="77">
        <v>46</v>
      </c>
      <c r="AO1661" s="77">
        <v>3</v>
      </c>
      <c r="AP1661" s="77">
        <v>12</v>
      </c>
      <c r="AQ1661" s="4">
        <f ca="1">IF($AP1661=1,IF(INDIRECT(ADDRESS(($AN1661-1)*3+$AO1661+5,$AP1661+7))="",0,INDIRECT(ADDRESS(($AN1661-1)*3+$AO1661+5,$AP1661+7))),IF(INDIRECT(ADDRESS(($AN1661-1)*3+$AO1661+5,$AP1661+7))="",0,IF(COUNTIF(INDIRECT(ADDRESS(($AN1661-1)*36+($AO1661-1)*12+6,COLUMN())):INDIRECT(ADDRESS(($AN1661-1)*36+($AO1661-1)*12+$AP1661+4,COLUMN())),INDIRECT(ADDRESS(($AN1661-1)*3+$AO1661+5,$AP1661+7)))&gt;=1,0,INDIRECT(ADDRESS(($AN1661-1)*3+$AO1661+5,$AP1661+7)))))</f>
        <v>0</v>
      </c>
      <c r="AR1661" s="4">
        <f ca="1">COUNTIF(INDIRECT("H"&amp;(ROW()+12*(($AN1661-1)*3+$AO1661)-ROW())/12+5):INDIRECT("S"&amp;(ROW()+12*(($AN1661-1)*3+$AO1661)-ROW())/12+5),AQ1661)</f>
        <v>0</v>
      </c>
      <c r="AU1661" s="4">
        <f ca="1">IF(AND(AQ1661&gt;0,AR1661&gt;0),COUNTIF(AU$6:AU1660,"&gt;0")+1,0)</f>
        <v>0</v>
      </c>
    </row>
    <row r="1662" spans="40:47">
      <c r="AN1662" s="4">
        <v>47</v>
      </c>
      <c r="AO1662" s="4">
        <v>1</v>
      </c>
      <c r="AP1662" s="4">
        <v>1</v>
      </c>
      <c r="AQ1662" s="4">
        <f ca="1">IF($AP1662=1,IF(INDIRECT(ADDRESS(($AN1662-1)*3+$AO1662+5,$AP1662+7))="",0,INDIRECT(ADDRESS(($AN1662-1)*3+$AO1662+5,$AP1662+7))),IF(INDIRECT(ADDRESS(($AN1662-1)*3+$AO1662+5,$AP1662+7))="",0,IF(COUNTIF(INDIRECT(ADDRESS(($AN1662-1)*36+($AO1662-1)*12+6,COLUMN())):INDIRECT(ADDRESS(($AN1662-1)*36+($AO1662-1)*12+$AP1662+4,COLUMN())),INDIRECT(ADDRESS(($AN1662-1)*3+$AO1662+5,$AP1662+7)))&gt;=1,0,INDIRECT(ADDRESS(($AN1662-1)*3+$AO1662+5,$AP1662+7)))))</f>
        <v>0</v>
      </c>
      <c r="AR1662" s="4">
        <f ca="1">COUNTIF(INDIRECT("H"&amp;(ROW()+12*(($AN1662-1)*3+$AO1662)-ROW())/12+5):INDIRECT("S"&amp;(ROW()+12*(($AN1662-1)*3+$AO1662)-ROW())/12+5),AQ1662)</f>
        <v>0</v>
      </c>
      <c r="AU1662" s="4">
        <f ca="1">IF(AND(AQ1662&gt;0,AR1662&gt;0),COUNTIF(AU$6:AU1661,"&gt;0")+1,0)</f>
        <v>0</v>
      </c>
    </row>
    <row r="1663" spans="40:47">
      <c r="AN1663" s="4">
        <v>47</v>
      </c>
      <c r="AO1663" s="4">
        <v>1</v>
      </c>
      <c r="AP1663" s="4">
        <v>2</v>
      </c>
      <c r="AQ1663" s="4">
        <f ca="1">IF($AP1663=1,IF(INDIRECT(ADDRESS(($AN1663-1)*3+$AO1663+5,$AP1663+7))="",0,INDIRECT(ADDRESS(($AN1663-1)*3+$AO1663+5,$AP1663+7))),IF(INDIRECT(ADDRESS(($AN1663-1)*3+$AO1663+5,$AP1663+7))="",0,IF(COUNTIF(INDIRECT(ADDRESS(($AN1663-1)*36+($AO1663-1)*12+6,COLUMN())):INDIRECT(ADDRESS(($AN1663-1)*36+($AO1663-1)*12+$AP1663+4,COLUMN())),INDIRECT(ADDRESS(($AN1663-1)*3+$AO1663+5,$AP1663+7)))&gt;=1,0,INDIRECT(ADDRESS(($AN1663-1)*3+$AO1663+5,$AP1663+7)))))</f>
        <v>0</v>
      </c>
      <c r="AR1663" s="4">
        <f ca="1">COUNTIF(INDIRECT("H"&amp;(ROW()+12*(($AN1663-1)*3+$AO1663)-ROW())/12+5):INDIRECT("S"&amp;(ROW()+12*(($AN1663-1)*3+$AO1663)-ROW())/12+5),AQ1663)</f>
        <v>0</v>
      </c>
      <c r="AU1663" s="4">
        <f ca="1">IF(AND(AQ1663&gt;0,AR1663&gt;0),COUNTIF(AU$6:AU1662,"&gt;0")+1,0)</f>
        <v>0</v>
      </c>
    </row>
    <row r="1664" spans="40:47">
      <c r="AN1664" s="4">
        <v>47</v>
      </c>
      <c r="AO1664" s="4">
        <v>1</v>
      </c>
      <c r="AP1664" s="4">
        <v>3</v>
      </c>
      <c r="AQ1664" s="4">
        <f ca="1">IF($AP1664=1,IF(INDIRECT(ADDRESS(($AN1664-1)*3+$AO1664+5,$AP1664+7))="",0,INDIRECT(ADDRESS(($AN1664-1)*3+$AO1664+5,$AP1664+7))),IF(INDIRECT(ADDRESS(($AN1664-1)*3+$AO1664+5,$AP1664+7))="",0,IF(COUNTIF(INDIRECT(ADDRESS(($AN1664-1)*36+($AO1664-1)*12+6,COLUMN())):INDIRECT(ADDRESS(($AN1664-1)*36+($AO1664-1)*12+$AP1664+4,COLUMN())),INDIRECT(ADDRESS(($AN1664-1)*3+$AO1664+5,$AP1664+7)))&gt;=1,0,INDIRECT(ADDRESS(($AN1664-1)*3+$AO1664+5,$AP1664+7)))))</f>
        <v>0</v>
      </c>
      <c r="AR1664" s="4">
        <f ca="1">COUNTIF(INDIRECT("H"&amp;(ROW()+12*(($AN1664-1)*3+$AO1664)-ROW())/12+5):INDIRECT("S"&amp;(ROW()+12*(($AN1664-1)*3+$AO1664)-ROW())/12+5),AQ1664)</f>
        <v>0</v>
      </c>
      <c r="AU1664" s="4">
        <f ca="1">IF(AND(AQ1664&gt;0,AR1664&gt;0),COUNTIF(AU$6:AU1663,"&gt;0")+1,0)</f>
        <v>0</v>
      </c>
    </row>
    <row r="1665" spans="40:47">
      <c r="AN1665" s="4">
        <v>47</v>
      </c>
      <c r="AO1665" s="4">
        <v>1</v>
      </c>
      <c r="AP1665" s="4">
        <v>4</v>
      </c>
      <c r="AQ1665" s="4">
        <f ca="1">IF($AP1665=1,IF(INDIRECT(ADDRESS(($AN1665-1)*3+$AO1665+5,$AP1665+7))="",0,INDIRECT(ADDRESS(($AN1665-1)*3+$AO1665+5,$AP1665+7))),IF(INDIRECT(ADDRESS(($AN1665-1)*3+$AO1665+5,$AP1665+7))="",0,IF(COUNTIF(INDIRECT(ADDRESS(($AN1665-1)*36+($AO1665-1)*12+6,COLUMN())):INDIRECT(ADDRESS(($AN1665-1)*36+($AO1665-1)*12+$AP1665+4,COLUMN())),INDIRECT(ADDRESS(($AN1665-1)*3+$AO1665+5,$AP1665+7)))&gt;=1,0,INDIRECT(ADDRESS(($AN1665-1)*3+$AO1665+5,$AP1665+7)))))</f>
        <v>0</v>
      </c>
      <c r="AR1665" s="4">
        <f ca="1">COUNTIF(INDIRECT("H"&amp;(ROW()+12*(($AN1665-1)*3+$AO1665)-ROW())/12+5):INDIRECT("S"&amp;(ROW()+12*(($AN1665-1)*3+$AO1665)-ROW())/12+5),AQ1665)</f>
        <v>0</v>
      </c>
      <c r="AU1665" s="4">
        <f ca="1">IF(AND(AQ1665&gt;0,AR1665&gt;0),COUNTIF(AU$6:AU1664,"&gt;0")+1,0)</f>
        <v>0</v>
      </c>
    </row>
    <row r="1666" spans="40:47">
      <c r="AN1666" s="4">
        <v>47</v>
      </c>
      <c r="AO1666" s="4">
        <v>1</v>
      </c>
      <c r="AP1666" s="4">
        <v>5</v>
      </c>
      <c r="AQ1666" s="4">
        <f ca="1">IF($AP1666=1,IF(INDIRECT(ADDRESS(($AN1666-1)*3+$AO1666+5,$AP1666+7))="",0,INDIRECT(ADDRESS(($AN1666-1)*3+$AO1666+5,$AP1666+7))),IF(INDIRECT(ADDRESS(($AN1666-1)*3+$AO1666+5,$AP1666+7))="",0,IF(COUNTIF(INDIRECT(ADDRESS(($AN1666-1)*36+($AO1666-1)*12+6,COLUMN())):INDIRECT(ADDRESS(($AN1666-1)*36+($AO1666-1)*12+$AP1666+4,COLUMN())),INDIRECT(ADDRESS(($AN1666-1)*3+$AO1666+5,$AP1666+7)))&gt;=1,0,INDIRECT(ADDRESS(($AN1666-1)*3+$AO1666+5,$AP1666+7)))))</f>
        <v>0</v>
      </c>
      <c r="AR1666" s="4">
        <f ca="1">COUNTIF(INDIRECT("H"&amp;(ROW()+12*(($AN1666-1)*3+$AO1666)-ROW())/12+5):INDIRECT("S"&amp;(ROW()+12*(($AN1666-1)*3+$AO1666)-ROW())/12+5),AQ1666)</f>
        <v>0</v>
      </c>
      <c r="AU1666" s="4">
        <f ca="1">IF(AND(AQ1666&gt;0,AR1666&gt;0),COUNTIF(AU$6:AU1665,"&gt;0")+1,0)</f>
        <v>0</v>
      </c>
    </row>
    <row r="1667" spans="40:47">
      <c r="AN1667" s="4">
        <v>47</v>
      </c>
      <c r="AO1667" s="4">
        <v>1</v>
      </c>
      <c r="AP1667" s="4">
        <v>6</v>
      </c>
      <c r="AQ1667" s="4">
        <f ca="1">IF($AP1667=1,IF(INDIRECT(ADDRESS(($AN1667-1)*3+$AO1667+5,$AP1667+7))="",0,INDIRECT(ADDRESS(($AN1667-1)*3+$AO1667+5,$AP1667+7))),IF(INDIRECT(ADDRESS(($AN1667-1)*3+$AO1667+5,$AP1667+7))="",0,IF(COUNTIF(INDIRECT(ADDRESS(($AN1667-1)*36+($AO1667-1)*12+6,COLUMN())):INDIRECT(ADDRESS(($AN1667-1)*36+($AO1667-1)*12+$AP1667+4,COLUMN())),INDIRECT(ADDRESS(($AN1667-1)*3+$AO1667+5,$AP1667+7)))&gt;=1,0,INDIRECT(ADDRESS(($AN1667-1)*3+$AO1667+5,$AP1667+7)))))</f>
        <v>0</v>
      </c>
      <c r="AR1667" s="4">
        <f ca="1">COUNTIF(INDIRECT("H"&amp;(ROW()+12*(($AN1667-1)*3+$AO1667)-ROW())/12+5):INDIRECT("S"&amp;(ROW()+12*(($AN1667-1)*3+$AO1667)-ROW())/12+5),AQ1667)</f>
        <v>0</v>
      </c>
      <c r="AU1667" s="4">
        <f ca="1">IF(AND(AQ1667&gt;0,AR1667&gt;0),COUNTIF(AU$6:AU1666,"&gt;0")+1,0)</f>
        <v>0</v>
      </c>
    </row>
    <row r="1668" spans="40:47">
      <c r="AN1668" s="4">
        <v>47</v>
      </c>
      <c r="AO1668" s="4">
        <v>1</v>
      </c>
      <c r="AP1668" s="4">
        <v>7</v>
      </c>
      <c r="AQ1668" s="4">
        <f ca="1">IF($AP1668=1,IF(INDIRECT(ADDRESS(($AN1668-1)*3+$AO1668+5,$AP1668+7))="",0,INDIRECT(ADDRESS(($AN1668-1)*3+$AO1668+5,$AP1668+7))),IF(INDIRECT(ADDRESS(($AN1668-1)*3+$AO1668+5,$AP1668+7))="",0,IF(COUNTIF(INDIRECT(ADDRESS(($AN1668-1)*36+($AO1668-1)*12+6,COLUMN())):INDIRECT(ADDRESS(($AN1668-1)*36+($AO1668-1)*12+$AP1668+4,COLUMN())),INDIRECT(ADDRESS(($AN1668-1)*3+$AO1668+5,$AP1668+7)))&gt;=1,0,INDIRECT(ADDRESS(($AN1668-1)*3+$AO1668+5,$AP1668+7)))))</f>
        <v>0</v>
      </c>
      <c r="AR1668" s="4">
        <f ca="1">COUNTIF(INDIRECT("H"&amp;(ROW()+12*(($AN1668-1)*3+$AO1668)-ROW())/12+5):INDIRECT("S"&amp;(ROW()+12*(($AN1668-1)*3+$AO1668)-ROW())/12+5),AQ1668)</f>
        <v>0</v>
      </c>
      <c r="AU1668" s="4">
        <f ca="1">IF(AND(AQ1668&gt;0,AR1668&gt;0),COUNTIF(AU$6:AU1667,"&gt;0")+1,0)</f>
        <v>0</v>
      </c>
    </row>
    <row r="1669" spans="40:47">
      <c r="AN1669" s="4">
        <v>47</v>
      </c>
      <c r="AO1669" s="4">
        <v>1</v>
      </c>
      <c r="AP1669" s="4">
        <v>8</v>
      </c>
      <c r="AQ1669" s="4">
        <f ca="1">IF($AP1669=1,IF(INDIRECT(ADDRESS(($AN1669-1)*3+$AO1669+5,$AP1669+7))="",0,INDIRECT(ADDRESS(($AN1669-1)*3+$AO1669+5,$AP1669+7))),IF(INDIRECT(ADDRESS(($AN1669-1)*3+$AO1669+5,$AP1669+7))="",0,IF(COUNTIF(INDIRECT(ADDRESS(($AN1669-1)*36+($AO1669-1)*12+6,COLUMN())):INDIRECT(ADDRESS(($AN1669-1)*36+($AO1669-1)*12+$AP1669+4,COLUMN())),INDIRECT(ADDRESS(($AN1669-1)*3+$AO1669+5,$AP1669+7)))&gt;=1,0,INDIRECT(ADDRESS(($AN1669-1)*3+$AO1669+5,$AP1669+7)))))</f>
        <v>0</v>
      </c>
      <c r="AR1669" s="4">
        <f ca="1">COUNTIF(INDIRECT("H"&amp;(ROW()+12*(($AN1669-1)*3+$AO1669)-ROW())/12+5):INDIRECT("S"&amp;(ROW()+12*(($AN1669-1)*3+$AO1669)-ROW())/12+5),AQ1669)</f>
        <v>0</v>
      </c>
      <c r="AU1669" s="4">
        <f ca="1">IF(AND(AQ1669&gt;0,AR1669&gt;0),COUNTIF(AU$6:AU1668,"&gt;0")+1,0)</f>
        <v>0</v>
      </c>
    </row>
    <row r="1670" spans="40:47">
      <c r="AN1670" s="4">
        <v>47</v>
      </c>
      <c r="AO1670" s="4">
        <v>1</v>
      </c>
      <c r="AP1670" s="4">
        <v>9</v>
      </c>
      <c r="AQ1670" s="4">
        <f ca="1">IF($AP1670=1,IF(INDIRECT(ADDRESS(($AN1670-1)*3+$AO1670+5,$AP1670+7))="",0,INDIRECT(ADDRESS(($AN1670-1)*3+$AO1670+5,$AP1670+7))),IF(INDIRECT(ADDRESS(($AN1670-1)*3+$AO1670+5,$AP1670+7))="",0,IF(COUNTIF(INDIRECT(ADDRESS(($AN1670-1)*36+($AO1670-1)*12+6,COLUMN())):INDIRECT(ADDRESS(($AN1670-1)*36+($AO1670-1)*12+$AP1670+4,COLUMN())),INDIRECT(ADDRESS(($AN1670-1)*3+$AO1670+5,$AP1670+7)))&gt;=1,0,INDIRECT(ADDRESS(($AN1670-1)*3+$AO1670+5,$AP1670+7)))))</f>
        <v>0</v>
      </c>
      <c r="AR1670" s="4">
        <f ca="1">COUNTIF(INDIRECT("H"&amp;(ROW()+12*(($AN1670-1)*3+$AO1670)-ROW())/12+5):INDIRECT("S"&amp;(ROW()+12*(($AN1670-1)*3+$AO1670)-ROW())/12+5),AQ1670)</f>
        <v>0</v>
      </c>
      <c r="AU1670" s="4">
        <f ca="1">IF(AND(AQ1670&gt;0,AR1670&gt;0),COUNTIF(AU$6:AU1669,"&gt;0")+1,0)</f>
        <v>0</v>
      </c>
    </row>
    <row r="1671" spans="40:47">
      <c r="AN1671" s="4">
        <v>47</v>
      </c>
      <c r="AO1671" s="4">
        <v>1</v>
      </c>
      <c r="AP1671" s="4">
        <v>10</v>
      </c>
      <c r="AQ1671" s="4">
        <f ca="1">IF($AP1671=1,IF(INDIRECT(ADDRESS(($AN1671-1)*3+$AO1671+5,$AP1671+7))="",0,INDIRECT(ADDRESS(($AN1671-1)*3+$AO1671+5,$AP1671+7))),IF(INDIRECT(ADDRESS(($AN1671-1)*3+$AO1671+5,$AP1671+7))="",0,IF(COUNTIF(INDIRECT(ADDRESS(($AN1671-1)*36+($AO1671-1)*12+6,COLUMN())):INDIRECT(ADDRESS(($AN1671-1)*36+($AO1671-1)*12+$AP1671+4,COLUMN())),INDIRECT(ADDRESS(($AN1671-1)*3+$AO1671+5,$AP1671+7)))&gt;=1,0,INDIRECT(ADDRESS(($AN1671-1)*3+$AO1671+5,$AP1671+7)))))</f>
        <v>0</v>
      </c>
      <c r="AR1671" s="4">
        <f ca="1">COUNTIF(INDIRECT("H"&amp;(ROW()+12*(($AN1671-1)*3+$AO1671)-ROW())/12+5):INDIRECT("S"&amp;(ROW()+12*(($AN1671-1)*3+$AO1671)-ROW())/12+5),AQ1671)</f>
        <v>0</v>
      </c>
      <c r="AU1671" s="4">
        <f ca="1">IF(AND(AQ1671&gt;0,AR1671&gt;0),COUNTIF(AU$6:AU1670,"&gt;0")+1,0)</f>
        <v>0</v>
      </c>
    </row>
    <row r="1672" spans="40:47">
      <c r="AN1672" s="4">
        <v>47</v>
      </c>
      <c r="AO1672" s="4">
        <v>1</v>
      </c>
      <c r="AP1672" s="4">
        <v>11</v>
      </c>
      <c r="AQ1672" s="4">
        <f ca="1">IF($AP1672=1,IF(INDIRECT(ADDRESS(($AN1672-1)*3+$AO1672+5,$AP1672+7))="",0,INDIRECT(ADDRESS(($AN1672-1)*3+$AO1672+5,$AP1672+7))),IF(INDIRECT(ADDRESS(($AN1672-1)*3+$AO1672+5,$AP1672+7))="",0,IF(COUNTIF(INDIRECT(ADDRESS(($AN1672-1)*36+($AO1672-1)*12+6,COLUMN())):INDIRECT(ADDRESS(($AN1672-1)*36+($AO1672-1)*12+$AP1672+4,COLUMN())),INDIRECT(ADDRESS(($AN1672-1)*3+$AO1672+5,$AP1672+7)))&gt;=1,0,INDIRECT(ADDRESS(($AN1672-1)*3+$AO1672+5,$AP1672+7)))))</f>
        <v>0</v>
      </c>
      <c r="AR1672" s="4">
        <f ca="1">COUNTIF(INDIRECT("H"&amp;(ROW()+12*(($AN1672-1)*3+$AO1672)-ROW())/12+5):INDIRECT("S"&amp;(ROW()+12*(($AN1672-1)*3+$AO1672)-ROW())/12+5),AQ1672)</f>
        <v>0</v>
      </c>
      <c r="AU1672" s="4">
        <f ca="1">IF(AND(AQ1672&gt;0,AR1672&gt;0),COUNTIF(AU$6:AU1671,"&gt;0")+1,0)</f>
        <v>0</v>
      </c>
    </row>
    <row r="1673" spans="40:47">
      <c r="AN1673" s="4">
        <v>47</v>
      </c>
      <c r="AO1673" s="4">
        <v>1</v>
      </c>
      <c r="AP1673" s="4">
        <v>12</v>
      </c>
      <c r="AQ1673" s="4">
        <f ca="1">IF($AP1673=1,IF(INDIRECT(ADDRESS(($AN1673-1)*3+$AO1673+5,$AP1673+7))="",0,INDIRECT(ADDRESS(($AN1673-1)*3+$AO1673+5,$AP1673+7))),IF(INDIRECT(ADDRESS(($AN1673-1)*3+$AO1673+5,$AP1673+7))="",0,IF(COUNTIF(INDIRECT(ADDRESS(($AN1673-1)*36+($AO1673-1)*12+6,COLUMN())):INDIRECT(ADDRESS(($AN1673-1)*36+($AO1673-1)*12+$AP1673+4,COLUMN())),INDIRECT(ADDRESS(($AN1673-1)*3+$AO1673+5,$AP1673+7)))&gt;=1,0,INDIRECT(ADDRESS(($AN1673-1)*3+$AO1673+5,$AP1673+7)))))</f>
        <v>0</v>
      </c>
      <c r="AR1673" s="4">
        <f ca="1">COUNTIF(INDIRECT("H"&amp;(ROW()+12*(($AN1673-1)*3+$AO1673)-ROW())/12+5):INDIRECT("S"&amp;(ROW()+12*(($AN1673-1)*3+$AO1673)-ROW())/12+5),AQ1673)</f>
        <v>0</v>
      </c>
      <c r="AU1673" s="4">
        <f ca="1">IF(AND(AQ1673&gt;0,AR1673&gt;0),COUNTIF(AU$6:AU1672,"&gt;0")+1,0)</f>
        <v>0</v>
      </c>
    </row>
    <row r="1674" spans="40:47">
      <c r="AN1674" s="4">
        <v>47</v>
      </c>
      <c r="AO1674" s="4">
        <v>2</v>
      </c>
      <c r="AP1674" s="4">
        <v>1</v>
      </c>
      <c r="AQ1674" s="4">
        <f ca="1">IF($AP1674=1,IF(INDIRECT(ADDRESS(($AN1674-1)*3+$AO1674+5,$AP1674+7))="",0,INDIRECT(ADDRESS(($AN1674-1)*3+$AO1674+5,$AP1674+7))),IF(INDIRECT(ADDRESS(($AN1674-1)*3+$AO1674+5,$AP1674+7))="",0,IF(COUNTIF(INDIRECT(ADDRESS(($AN1674-1)*36+($AO1674-1)*12+6,COLUMN())):INDIRECT(ADDRESS(($AN1674-1)*36+($AO1674-1)*12+$AP1674+4,COLUMN())),INDIRECT(ADDRESS(($AN1674-1)*3+$AO1674+5,$AP1674+7)))&gt;=1,0,INDIRECT(ADDRESS(($AN1674-1)*3+$AO1674+5,$AP1674+7)))))</f>
        <v>0</v>
      </c>
      <c r="AR1674" s="4">
        <f ca="1">COUNTIF(INDIRECT("H"&amp;(ROW()+12*(($AN1674-1)*3+$AO1674)-ROW())/12+5):INDIRECT("S"&amp;(ROW()+12*(($AN1674-1)*3+$AO1674)-ROW())/12+5),AQ1674)</f>
        <v>0</v>
      </c>
      <c r="AU1674" s="4">
        <f ca="1">IF(AND(AQ1674&gt;0,AR1674&gt;0),COUNTIF(AU$6:AU1673,"&gt;0")+1,0)</f>
        <v>0</v>
      </c>
    </row>
    <row r="1675" spans="40:47">
      <c r="AN1675" s="4">
        <v>47</v>
      </c>
      <c r="AO1675" s="4">
        <v>2</v>
      </c>
      <c r="AP1675" s="4">
        <v>2</v>
      </c>
      <c r="AQ1675" s="4">
        <f ca="1">IF($AP1675=1,IF(INDIRECT(ADDRESS(($AN1675-1)*3+$AO1675+5,$AP1675+7))="",0,INDIRECT(ADDRESS(($AN1675-1)*3+$AO1675+5,$AP1675+7))),IF(INDIRECT(ADDRESS(($AN1675-1)*3+$AO1675+5,$AP1675+7))="",0,IF(COUNTIF(INDIRECT(ADDRESS(($AN1675-1)*36+($AO1675-1)*12+6,COLUMN())):INDIRECT(ADDRESS(($AN1675-1)*36+($AO1675-1)*12+$AP1675+4,COLUMN())),INDIRECT(ADDRESS(($AN1675-1)*3+$AO1675+5,$AP1675+7)))&gt;=1,0,INDIRECT(ADDRESS(($AN1675-1)*3+$AO1675+5,$AP1675+7)))))</f>
        <v>0</v>
      </c>
      <c r="AR1675" s="4">
        <f ca="1">COUNTIF(INDIRECT("H"&amp;(ROW()+12*(($AN1675-1)*3+$AO1675)-ROW())/12+5):INDIRECT("S"&amp;(ROW()+12*(($AN1675-1)*3+$AO1675)-ROW())/12+5),AQ1675)</f>
        <v>0</v>
      </c>
      <c r="AU1675" s="4">
        <f ca="1">IF(AND(AQ1675&gt;0,AR1675&gt;0),COUNTIF(AU$6:AU1674,"&gt;0")+1,0)</f>
        <v>0</v>
      </c>
    </row>
    <row r="1676" spans="40:47">
      <c r="AN1676" s="4">
        <v>47</v>
      </c>
      <c r="AO1676" s="4">
        <v>2</v>
      </c>
      <c r="AP1676" s="4">
        <v>3</v>
      </c>
      <c r="AQ1676" s="4">
        <f ca="1">IF($AP1676=1,IF(INDIRECT(ADDRESS(($AN1676-1)*3+$AO1676+5,$AP1676+7))="",0,INDIRECT(ADDRESS(($AN1676-1)*3+$AO1676+5,$AP1676+7))),IF(INDIRECT(ADDRESS(($AN1676-1)*3+$AO1676+5,$AP1676+7))="",0,IF(COUNTIF(INDIRECT(ADDRESS(($AN1676-1)*36+($AO1676-1)*12+6,COLUMN())):INDIRECT(ADDRESS(($AN1676-1)*36+($AO1676-1)*12+$AP1676+4,COLUMN())),INDIRECT(ADDRESS(($AN1676-1)*3+$AO1676+5,$AP1676+7)))&gt;=1,0,INDIRECT(ADDRESS(($AN1676-1)*3+$AO1676+5,$AP1676+7)))))</f>
        <v>0</v>
      </c>
      <c r="AR1676" s="4">
        <f ca="1">COUNTIF(INDIRECT("H"&amp;(ROW()+12*(($AN1676-1)*3+$AO1676)-ROW())/12+5):INDIRECT("S"&amp;(ROW()+12*(($AN1676-1)*3+$AO1676)-ROW())/12+5),AQ1676)</f>
        <v>0</v>
      </c>
      <c r="AU1676" s="4">
        <f ca="1">IF(AND(AQ1676&gt;0,AR1676&gt;0),COUNTIF(AU$6:AU1675,"&gt;0")+1,0)</f>
        <v>0</v>
      </c>
    </row>
    <row r="1677" spans="40:47">
      <c r="AN1677" s="4">
        <v>47</v>
      </c>
      <c r="AO1677" s="4">
        <v>2</v>
      </c>
      <c r="AP1677" s="4">
        <v>4</v>
      </c>
      <c r="AQ1677" s="4">
        <f ca="1">IF($AP1677=1,IF(INDIRECT(ADDRESS(($AN1677-1)*3+$AO1677+5,$AP1677+7))="",0,INDIRECT(ADDRESS(($AN1677-1)*3+$AO1677+5,$AP1677+7))),IF(INDIRECT(ADDRESS(($AN1677-1)*3+$AO1677+5,$AP1677+7))="",0,IF(COUNTIF(INDIRECT(ADDRESS(($AN1677-1)*36+($AO1677-1)*12+6,COLUMN())):INDIRECT(ADDRESS(($AN1677-1)*36+($AO1677-1)*12+$AP1677+4,COLUMN())),INDIRECT(ADDRESS(($AN1677-1)*3+$AO1677+5,$AP1677+7)))&gt;=1,0,INDIRECT(ADDRESS(($AN1677-1)*3+$AO1677+5,$AP1677+7)))))</f>
        <v>0</v>
      </c>
      <c r="AR1677" s="4">
        <f ca="1">COUNTIF(INDIRECT("H"&amp;(ROW()+12*(($AN1677-1)*3+$AO1677)-ROW())/12+5):INDIRECT("S"&amp;(ROW()+12*(($AN1677-1)*3+$AO1677)-ROW())/12+5),AQ1677)</f>
        <v>0</v>
      </c>
      <c r="AU1677" s="4">
        <f ca="1">IF(AND(AQ1677&gt;0,AR1677&gt;0),COUNTIF(AU$6:AU1676,"&gt;0")+1,0)</f>
        <v>0</v>
      </c>
    </row>
    <row r="1678" spans="40:47">
      <c r="AN1678" s="4">
        <v>47</v>
      </c>
      <c r="AO1678" s="4">
        <v>2</v>
      </c>
      <c r="AP1678" s="4">
        <v>5</v>
      </c>
      <c r="AQ1678" s="4">
        <f ca="1">IF($AP1678=1,IF(INDIRECT(ADDRESS(($AN1678-1)*3+$AO1678+5,$AP1678+7))="",0,INDIRECT(ADDRESS(($AN1678-1)*3+$AO1678+5,$AP1678+7))),IF(INDIRECT(ADDRESS(($AN1678-1)*3+$AO1678+5,$AP1678+7))="",0,IF(COUNTIF(INDIRECT(ADDRESS(($AN1678-1)*36+($AO1678-1)*12+6,COLUMN())):INDIRECT(ADDRESS(($AN1678-1)*36+($AO1678-1)*12+$AP1678+4,COLUMN())),INDIRECT(ADDRESS(($AN1678-1)*3+$AO1678+5,$AP1678+7)))&gt;=1,0,INDIRECT(ADDRESS(($AN1678-1)*3+$AO1678+5,$AP1678+7)))))</f>
        <v>0</v>
      </c>
      <c r="AR1678" s="4">
        <f ca="1">COUNTIF(INDIRECT("H"&amp;(ROW()+12*(($AN1678-1)*3+$AO1678)-ROW())/12+5):INDIRECT("S"&amp;(ROW()+12*(($AN1678-1)*3+$AO1678)-ROW())/12+5),AQ1678)</f>
        <v>0</v>
      </c>
      <c r="AU1678" s="4">
        <f ca="1">IF(AND(AQ1678&gt;0,AR1678&gt;0),COUNTIF(AU$6:AU1677,"&gt;0")+1,0)</f>
        <v>0</v>
      </c>
    </row>
    <row r="1679" spans="40:47">
      <c r="AN1679" s="4">
        <v>47</v>
      </c>
      <c r="AO1679" s="4">
        <v>2</v>
      </c>
      <c r="AP1679" s="4">
        <v>6</v>
      </c>
      <c r="AQ1679" s="4">
        <f ca="1">IF($AP1679=1,IF(INDIRECT(ADDRESS(($AN1679-1)*3+$AO1679+5,$AP1679+7))="",0,INDIRECT(ADDRESS(($AN1679-1)*3+$AO1679+5,$AP1679+7))),IF(INDIRECT(ADDRESS(($AN1679-1)*3+$AO1679+5,$AP1679+7))="",0,IF(COUNTIF(INDIRECT(ADDRESS(($AN1679-1)*36+($AO1679-1)*12+6,COLUMN())):INDIRECT(ADDRESS(($AN1679-1)*36+($AO1679-1)*12+$AP1679+4,COLUMN())),INDIRECT(ADDRESS(($AN1679-1)*3+$AO1679+5,$AP1679+7)))&gt;=1,0,INDIRECT(ADDRESS(($AN1679-1)*3+$AO1679+5,$AP1679+7)))))</f>
        <v>0</v>
      </c>
      <c r="AR1679" s="4">
        <f ca="1">COUNTIF(INDIRECT("H"&amp;(ROW()+12*(($AN1679-1)*3+$AO1679)-ROW())/12+5):INDIRECT("S"&amp;(ROW()+12*(($AN1679-1)*3+$AO1679)-ROW())/12+5),AQ1679)</f>
        <v>0</v>
      </c>
      <c r="AU1679" s="4">
        <f ca="1">IF(AND(AQ1679&gt;0,AR1679&gt;0),COUNTIF(AU$6:AU1678,"&gt;0")+1,0)</f>
        <v>0</v>
      </c>
    </row>
    <row r="1680" spans="40:47">
      <c r="AN1680" s="4">
        <v>47</v>
      </c>
      <c r="AO1680" s="4">
        <v>2</v>
      </c>
      <c r="AP1680" s="4">
        <v>7</v>
      </c>
      <c r="AQ1680" s="4">
        <f ca="1">IF($AP1680=1,IF(INDIRECT(ADDRESS(($AN1680-1)*3+$AO1680+5,$AP1680+7))="",0,INDIRECT(ADDRESS(($AN1680-1)*3+$AO1680+5,$AP1680+7))),IF(INDIRECT(ADDRESS(($AN1680-1)*3+$AO1680+5,$AP1680+7))="",0,IF(COUNTIF(INDIRECT(ADDRESS(($AN1680-1)*36+($AO1680-1)*12+6,COLUMN())):INDIRECT(ADDRESS(($AN1680-1)*36+($AO1680-1)*12+$AP1680+4,COLUMN())),INDIRECT(ADDRESS(($AN1680-1)*3+$AO1680+5,$AP1680+7)))&gt;=1,0,INDIRECT(ADDRESS(($AN1680-1)*3+$AO1680+5,$AP1680+7)))))</f>
        <v>0</v>
      </c>
      <c r="AR1680" s="4">
        <f ca="1">COUNTIF(INDIRECT("H"&amp;(ROW()+12*(($AN1680-1)*3+$AO1680)-ROW())/12+5):INDIRECT("S"&amp;(ROW()+12*(($AN1680-1)*3+$AO1680)-ROW())/12+5),AQ1680)</f>
        <v>0</v>
      </c>
      <c r="AU1680" s="4">
        <f ca="1">IF(AND(AQ1680&gt;0,AR1680&gt;0),COUNTIF(AU$6:AU1679,"&gt;0")+1,0)</f>
        <v>0</v>
      </c>
    </row>
    <row r="1681" spans="40:47">
      <c r="AN1681" s="4">
        <v>47</v>
      </c>
      <c r="AO1681" s="4">
        <v>2</v>
      </c>
      <c r="AP1681" s="4">
        <v>8</v>
      </c>
      <c r="AQ1681" s="4">
        <f ca="1">IF($AP1681=1,IF(INDIRECT(ADDRESS(($AN1681-1)*3+$AO1681+5,$AP1681+7))="",0,INDIRECT(ADDRESS(($AN1681-1)*3+$AO1681+5,$AP1681+7))),IF(INDIRECT(ADDRESS(($AN1681-1)*3+$AO1681+5,$AP1681+7))="",0,IF(COUNTIF(INDIRECT(ADDRESS(($AN1681-1)*36+($AO1681-1)*12+6,COLUMN())):INDIRECT(ADDRESS(($AN1681-1)*36+($AO1681-1)*12+$AP1681+4,COLUMN())),INDIRECT(ADDRESS(($AN1681-1)*3+$AO1681+5,$AP1681+7)))&gt;=1,0,INDIRECT(ADDRESS(($AN1681-1)*3+$AO1681+5,$AP1681+7)))))</f>
        <v>0</v>
      </c>
      <c r="AR1681" s="4">
        <f ca="1">COUNTIF(INDIRECT("H"&amp;(ROW()+12*(($AN1681-1)*3+$AO1681)-ROW())/12+5):INDIRECT("S"&amp;(ROW()+12*(($AN1681-1)*3+$AO1681)-ROW())/12+5),AQ1681)</f>
        <v>0</v>
      </c>
      <c r="AU1681" s="4">
        <f ca="1">IF(AND(AQ1681&gt;0,AR1681&gt;0),COUNTIF(AU$6:AU1680,"&gt;0")+1,0)</f>
        <v>0</v>
      </c>
    </row>
    <row r="1682" spans="40:47">
      <c r="AN1682" s="4">
        <v>47</v>
      </c>
      <c r="AO1682" s="4">
        <v>2</v>
      </c>
      <c r="AP1682" s="4">
        <v>9</v>
      </c>
      <c r="AQ1682" s="4">
        <f ca="1">IF($AP1682=1,IF(INDIRECT(ADDRESS(($AN1682-1)*3+$AO1682+5,$AP1682+7))="",0,INDIRECT(ADDRESS(($AN1682-1)*3+$AO1682+5,$AP1682+7))),IF(INDIRECT(ADDRESS(($AN1682-1)*3+$AO1682+5,$AP1682+7))="",0,IF(COUNTIF(INDIRECT(ADDRESS(($AN1682-1)*36+($AO1682-1)*12+6,COLUMN())):INDIRECT(ADDRESS(($AN1682-1)*36+($AO1682-1)*12+$AP1682+4,COLUMN())),INDIRECT(ADDRESS(($AN1682-1)*3+$AO1682+5,$AP1682+7)))&gt;=1,0,INDIRECT(ADDRESS(($AN1682-1)*3+$AO1682+5,$AP1682+7)))))</f>
        <v>0</v>
      </c>
      <c r="AR1682" s="4">
        <f ca="1">COUNTIF(INDIRECT("H"&amp;(ROW()+12*(($AN1682-1)*3+$AO1682)-ROW())/12+5):INDIRECT("S"&amp;(ROW()+12*(($AN1682-1)*3+$AO1682)-ROW())/12+5),AQ1682)</f>
        <v>0</v>
      </c>
      <c r="AU1682" s="4">
        <f ca="1">IF(AND(AQ1682&gt;0,AR1682&gt;0),COUNTIF(AU$6:AU1681,"&gt;0")+1,0)</f>
        <v>0</v>
      </c>
    </row>
    <row r="1683" spans="40:47">
      <c r="AN1683" s="4">
        <v>47</v>
      </c>
      <c r="AO1683" s="4">
        <v>2</v>
      </c>
      <c r="AP1683" s="4">
        <v>10</v>
      </c>
      <c r="AQ1683" s="4">
        <f ca="1">IF($AP1683=1,IF(INDIRECT(ADDRESS(($AN1683-1)*3+$AO1683+5,$AP1683+7))="",0,INDIRECT(ADDRESS(($AN1683-1)*3+$AO1683+5,$AP1683+7))),IF(INDIRECT(ADDRESS(($AN1683-1)*3+$AO1683+5,$AP1683+7))="",0,IF(COUNTIF(INDIRECT(ADDRESS(($AN1683-1)*36+($AO1683-1)*12+6,COLUMN())):INDIRECT(ADDRESS(($AN1683-1)*36+($AO1683-1)*12+$AP1683+4,COLUMN())),INDIRECT(ADDRESS(($AN1683-1)*3+$AO1683+5,$AP1683+7)))&gt;=1,0,INDIRECT(ADDRESS(($AN1683-1)*3+$AO1683+5,$AP1683+7)))))</f>
        <v>0</v>
      </c>
      <c r="AR1683" s="4">
        <f ca="1">COUNTIF(INDIRECT("H"&amp;(ROW()+12*(($AN1683-1)*3+$AO1683)-ROW())/12+5):INDIRECT("S"&amp;(ROW()+12*(($AN1683-1)*3+$AO1683)-ROW())/12+5),AQ1683)</f>
        <v>0</v>
      </c>
      <c r="AU1683" s="4">
        <f ca="1">IF(AND(AQ1683&gt;0,AR1683&gt;0),COUNTIF(AU$6:AU1682,"&gt;0")+1,0)</f>
        <v>0</v>
      </c>
    </row>
    <row r="1684" spans="40:47">
      <c r="AN1684" s="4">
        <v>47</v>
      </c>
      <c r="AO1684" s="4">
        <v>2</v>
      </c>
      <c r="AP1684" s="4">
        <v>11</v>
      </c>
      <c r="AQ1684" s="4">
        <f ca="1">IF($AP1684=1,IF(INDIRECT(ADDRESS(($AN1684-1)*3+$AO1684+5,$AP1684+7))="",0,INDIRECT(ADDRESS(($AN1684-1)*3+$AO1684+5,$AP1684+7))),IF(INDIRECT(ADDRESS(($AN1684-1)*3+$AO1684+5,$AP1684+7))="",0,IF(COUNTIF(INDIRECT(ADDRESS(($AN1684-1)*36+($AO1684-1)*12+6,COLUMN())):INDIRECT(ADDRESS(($AN1684-1)*36+($AO1684-1)*12+$AP1684+4,COLUMN())),INDIRECT(ADDRESS(($AN1684-1)*3+$AO1684+5,$AP1684+7)))&gt;=1,0,INDIRECT(ADDRESS(($AN1684-1)*3+$AO1684+5,$AP1684+7)))))</f>
        <v>0</v>
      </c>
      <c r="AR1684" s="4">
        <f ca="1">COUNTIF(INDIRECT("H"&amp;(ROW()+12*(($AN1684-1)*3+$AO1684)-ROW())/12+5):INDIRECT("S"&amp;(ROW()+12*(($AN1684-1)*3+$AO1684)-ROW())/12+5),AQ1684)</f>
        <v>0</v>
      </c>
      <c r="AU1684" s="4">
        <f ca="1">IF(AND(AQ1684&gt;0,AR1684&gt;0),COUNTIF(AU$6:AU1683,"&gt;0")+1,0)</f>
        <v>0</v>
      </c>
    </row>
    <row r="1685" spans="40:47">
      <c r="AN1685" s="4">
        <v>47</v>
      </c>
      <c r="AO1685" s="4">
        <v>2</v>
      </c>
      <c r="AP1685" s="4">
        <v>12</v>
      </c>
      <c r="AQ1685" s="4">
        <f ca="1">IF($AP1685=1,IF(INDIRECT(ADDRESS(($AN1685-1)*3+$AO1685+5,$AP1685+7))="",0,INDIRECT(ADDRESS(($AN1685-1)*3+$AO1685+5,$AP1685+7))),IF(INDIRECT(ADDRESS(($AN1685-1)*3+$AO1685+5,$AP1685+7))="",0,IF(COUNTIF(INDIRECT(ADDRESS(($AN1685-1)*36+($AO1685-1)*12+6,COLUMN())):INDIRECT(ADDRESS(($AN1685-1)*36+($AO1685-1)*12+$AP1685+4,COLUMN())),INDIRECT(ADDRESS(($AN1685-1)*3+$AO1685+5,$AP1685+7)))&gt;=1,0,INDIRECT(ADDRESS(($AN1685-1)*3+$AO1685+5,$AP1685+7)))))</f>
        <v>0</v>
      </c>
      <c r="AR1685" s="4">
        <f ca="1">COUNTIF(INDIRECT("H"&amp;(ROW()+12*(($AN1685-1)*3+$AO1685)-ROW())/12+5):INDIRECT("S"&amp;(ROW()+12*(($AN1685-1)*3+$AO1685)-ROW())/12+5),AQ1685)</f>
        <v>0</v>
      </c>
      <c r="AU1685" s="4">
        <f ca="1">IF(AND(AQ1685&gt;0,AR1685&gt;0),COUNTIF(AU$6:AU1684,"&gt;0")+1,0)</f>
        <v>0</v>
      </c>
    </row>
    <row r="1686" spans="40:47">
      <c r="AN1686" s="4">
        <v>47</v>
      </c>
      <c r="AO1686" s="4">
        <v>3</v>
      </c>
      <c r="AP1686" s="4">
        <v>1</v>
      </c>
      <c r="AQ1686" s="4">
        <f ca="1">IF($AP1686=1,IF(INDIRECT(ADDRESS(($AN1686-1)*3+$AO1686+5,$AP1686+7))="",0,INDIRECT(ADDRESS(($AN1686-1)*3+$AO1686+5,$AP1686+7))),IF(INDIRECT(ADDRESS(($AN1686-1)*3+$AO1686+5,$AP1686+7))="",0,IF(COUNTIF(INDIRECT(ADDRESS(($AN1686-1)*36+($AO1686-1)*12+6,COLUMN())):INDIRECT(ADDRESS(($AN1686-1)*36+($AO1686-1)*12+$AP1686+4,COLUMN())),INDIRECT(ADDRESS(($AN1686-1)*3+$AO1686+5,$AP1686+7)))&gt;=1,0,INDIRECT(ADDRESS(($AN1686-1)*3+$AO1686+5,$AP1686+7)))))</f>
        <v>0</v>
      </c>
      <c r="AR1686" s="4">
        <f ca="1">COUNTIF(INDIRECT("H"&amp;(ROW()+12*(($AN1686-1)*3+$AO1686)-ROW())/12+5):INDIRECT("S"&amp;(ROW()+12*(($AN1686-1)*3+$AO1686)-ROW())/12+5),AQ1686)</f>
        <v>0</v>
      </c>
      <c r="AU1686" s="4">
        <f ca="1">IF(AND(AQ1686&gt;0,AR1686&gt;0),COUNTIF(AU$6:AU1685,"&gt;0")+1,0)</f>
        <v>0</v>
      </c>
    </row>
    <row r="1687" spans="40:47">
      <c r="AN1687" s="4">
        <v>47</v>
      </c>
      <c r="AO1687" s="4">
        <v>3</v>
      </c>
      <c r="AP1687" s="4">
        <v>2</v>
      </c>
      <c r="AQ1687" s="4">
        <f ca="1">IF($AP1687=1,IF(INDIRECT(ADDRESS(($AN1687-1)*3+$AO1687+5,$AP1687+7))="",0,INDIRECT(ADDRESS(($AN1687-1)*3+$AO1687+5,$AP1687+7))),IF(INDIRECT(ADDRESS(($AN1687-1)*3+$AO1687+5,$AP1687+7))="",0,IF(COUNTIF(INDIRECT(ADDRESS(($AN1687-1)*36+($AO1687-1)*12+6,COLUMN())):INDIRECT(ADDRESS(($AN1687-1)*36+($AO1687-1)*12+$AP1687+4,COLUMN())),INDIRECT(ADDRESS(($AN1687-1)*3+$AO1687+5,$AP1687+7)))&gt;=1,0,INDIRECT(ADDRESS(($AN1687-1)*3+$AO1687+5,$AP1687+7)))))</f>
        <v>0</v>
      </c>
      <c r="AR1687" s="4">
        <f ca="1">COUNTIF(INDIRECT("H"&amp;(ROW()+12*(($AN1687-1)*3+$AO1687)-ROW())/12+5):INDIRECT("S"&amp;(ROW()+12*(($AN1687-1)*3+$AO1687)-ROW())/12+5),AQ1687)</f>
        <v>0</v>
      </c>
      <c r="AU1687" s="4">
        <f ca="1">IF(AND(AQ1687&gt;0,AR1687&gt;0),COUNTIF(AU$6:AU1686,"&gt;0")+1,0)</f>
        <v>0</v>
      </c>
    </row>
    <row r="1688" spans="40:47">
      <c r="AN1688" s="4">
        <v>47</v>
      </c>
      <c r="AO1688" s="4">
        <v>3</v>
      </c>
      <c r="AP1688" s="4">
        <v>3</v>
      </c>
      <c r="AQ1688" s="4">
        <f ca="1">IF($AP1688=1,IF(INDIRECT(ADDRESS(($AN1688-1)*3+$AO1688+5,$AP1688+7))="",0,INDIRECT(ADDRESS(($AN1688-1)*3+$AO1688+5,$AP1688+7))),IF(INDIRECT(ADDRESS(($AN1688-1)*3+$AO1688+5,$AP1688+7))="",0,IF(COUNTIF(INDIRECT(ADDRESS(($AN1688-1)*36+($AO1688-1)*12+6,COLUMN())):INDIRECT(ADDRESS(($AN1688-1)*36+($AO1688-1)*12+$AP1688+4,COLUMN())),INDIRECT(ADDRESS(($AN1688-1)*3+$AO1688+5,$AP1688+7)))&gt;=1,0,INDIRECT(ADDRESS(($AN1688-1)*3+$AO1688+5,$AP1688+7)))))</f>
        <v>0</v>
      </c>
      <c r="AR1688" s="4">
        <f ca="1">COUNTIF(INDIRECT("H"&amp;(ROW()+12*(($AN1688-1)*3+$AO1688)-ROW())/12+5):INDIRECT("S"&amp;(ROW()+12*(($AN1688-1)*3+$AO1688)-ROW())/12+5),AQ1688)</f>
        <v>0</v>
      </c>
      <c r="AU1688" s="4">
        <f ca="1">IF(AND(AQ1688&gt;0,AR1688&gt;0),COUNTIF(AU$6:AU1687,"&gt;0")+1,0)</f>
        <v>0</v>
      </c>
    </row>
    <row r="1689" spans="40:47">
      <c r="AN1689" s="4">
        <v>47</v>
      </c>
      <c r="AO1689" s="4">
        <v>3</v>
      </c>
      <c r="AP1689" s="4">
        <v>4</v>
      </c>
      <c r="AQ1689" s="4">
        <f ca="1">IF($AP1689=1,IF(INDIRECT(ADDRESS(($AN1689-1)*3+$AO1689+5,$AP1689+7))="",0,INDIRECT(ADDRESS(($AN1689-1)*3+$AO1689+5,$AP1689+7))),IF(INDIRECT(ADDRESS(($AN1689-1)*3+$AO1689+5,$AP1689+7))="",0,IF(COUNTIF(INDIRECT(ADDRESS(($AN1689-1)*36+($AO1689-1)*12+6,COLUMN())):INDIRECT(ADDRESS(($AN1689-1)*36+($AO1689-1)*12+$AP1689+4,COLUMN())),INDIRECT(ADDRESS(($AN1689-1)*3+$AO1689+5,$AP1689+7)))&gt;=1,0,INDIRECT(ADDRESS(($AN1689-1)*3+$AO1689+5,$AP1689+7)))))</f>
        <v>0</v>
      </c>
      <c r="AR1689" s="4">
        <f ca="1">COUNTIF(INDIRECT("H"&amp;(ROW()+12*(($AN1689-1)*3+$AO1689)-ROW())/12+5):INDIRECT("S"&amp;(ROW()+12*(($AN1689-1)*3+$AO1689)-ROW())/12+5),AQ1689)</f>
        <v>0</v>
      </c>
      <c r="AU1689" s="4">
        <f ca="1">IF(AND(AQ1689&gt;0,AR1689&gt;0),COUNTIF(AU$6:AU1688,"&gt;0")+1,0)</f>
        <v>0</v>
      </c>
    </row>
    <row r="1690" spans="40:47">
      <c r="AN1690" s="4">
        <v>47</v>
      </c>
      <c r="AO1690" s="4">
        <v>3</v>
      </c>
      <c r="AP1690" s="4">
        <v>5</v>
      </c>
      <c r="AQ1690" s="4">
        <f ca="1">IF($AP1690=1,IF(INDIRECT(ADDRESS(($AN1690-1)*3+$AO1690+5,$AP1690+7))="",0,INDIRECT(ADDRESS(($AN1690-1)*3+$AO1690+5,$AP1690+7))),IF(INDIRECT(ADDRESS(($AN1690-1)*3+$AO1690+5,$AP1690+7))="",0,IF(COUNTIF(INDIRECT(ADDRESS(($AN1690-1)*36+($AO1690-1)*12+6,COLUMN())):INDIRECT(ADDRESS(($AN1690-1)*36+($AO1690-1)*12+$AP1690+4,COLUMN())),INDIRECT(ADDRESS(($AN1690-1)*3+$AO1690+5,$AP1690+7)))&gt;=1,0,INDIRECT(ADDRESS(($AN1690-1)*3+$AO1690+5,$AP1690+7)))))</f>
        <v>0</v>
      </c>
      <c r="AR1690" s="4">
        <f ca="1">COUNTIF(INDIRECT("H"&amp;(ROW()+12*(($AN1690-1)*3+$AO1690)-ROW())/12+5):INDIRECT("S"&amp;(ROW()+12*(($AN1690-1)*3+$AO1690)-ROW())/12+5),AQ1690)</f>
        <v>0</v>
      </c>
      <c r="AU1690" s="4">
        <f ca="1">IF(AND(AQ1690&gt;0,AR1690&gt;0),COUNTIF(AU$6:AU1689,"&gt;0")+1,0)</f>
        <v>0</v>
      </c>
    </row>
    <row r="1691" spans="40:47">
      <c r="AN1691" s="4">
        <v>47</v>
      </c>
      <c r="AO1691" s="4">
        <v>3</v>
      </c>
      <c r="AP1691" s="4">
        <v>6</v>
      </c>
      <c r="AQ1691" s="4">
        <f ca="1">IF($AP1691=1,IF(INDIRECT(ADDRESS(($AN1691-1)*3+$AO1691+5,$AP1691+7))="",0,INDIRECT(ADDRESS(($AN1691-1)*3+$AO1691+5,$AP1691+7))),IF(INDIRECT(ADDRESS(($AN1691-1)*3+$AO1691+5,$AP1691+7))="",0,IF(COUNTIF(INDIRECT(ADDRESS(($AN1691-1)*36+($AO1691-1)*12+6,COLUMN())):INDIRECT(ADDRESS(($AN1691-1)*36+($AO1691-1)*12+$AP1691+4,COLUMN())),INDIRECT(ADDRESS(($AN1691-1)*3+$AO1691+5,$AP1691+7)))&gt;=1,0,INDIRECT(ADDRESS(($AN1691-1)*3+$AO1691+5,$AP1691+7)))))</f>
        <v>0</v>
      </c>
      <c r="AR1691" s="4">
        <f ca="1">COUNTIF(INDIRECT("H"&amp;(ROW()+12*(($AN1691-1)*3+$AO1691)-ROW())/12+5):INDIRECT("S"&amp;(ROW()+12*(($AN1691-1)*3+$AO1691)-ROW())/12+5),AQ1691)</f>
        <v>0</v>
      </c>
      <c r="AU1691" s="4">
        <f ca="1">IF(AND(AQ1691&gt;0,AR1691&gt;0),COUNTIF(AU$6:AU1690,"&gt;0")+1,0)</f>
        <v>0</v>
      </c>
    </row>
    <row r="1692" spans="40:47">
      <c r="AN1692" s="4">
        <v>47</v>
      </c>
      <c r="AO1692" s="4">
        <v>3</v>
      </c>
      <c r="AP1692" s="4">
        <v>7</v>
      </c>
      <c r="AQ1692" s="4">
        <f ca="1">IF($AP1692=1,IF(INDIRECT(ADDRESS(($AN1692-1)*3+$AO1692+5,$AP1692+7))="",0,INDIRECT(ADDRESS(($AN1692-1)*3+$AO1692+5,$AP1692+7))),IF(INDIRECT(ADDRESS(($AN1692-1)*3+$AO1692+5,$AP1692+7))="",0,IF(COUNTIF(INDIRECT(ADDRESS(($AN1692-1)*36+($AO1692-1)*12+6,COLUMN())):INDIRECT(ADDRESS(($AN1692-1)*36+($AO1692-1)*12+$AP1692+4,COLUMN())),INDIRECT(ADDRESS(($AN1692-1)*3+$AO1692+5,$AP1692+7)))&gt;=1,0,INDIRECT(ADDRESS(($AN1692-1)*3+$AO1692+5,$AP1692+7)))))</f>
        <v>0</v>
      </c>
      <c r="AR1692" s="4">
        <f ca="1">COUNTIF(INDIRECT("H"&amp;(ROW()+12*(($AN1692-1)*3+$AO1692)-ROW())/12+5):INDIRECT("S"&amp;(ROW()+12*(($AN1692-1)*3+$AO1692)-ROW())/12+5),AQ1692)</f>
        <v>0</v>
      </c>
      <c r="AU1692" s="4">
        <f ca="1">IF(AND(AQ1692&gt;0,AR1692&gt;0),COUNTIF(AU$6:AU1691,"&gt;0")+1,0)</f>
        <v>0</v>
      </c>
    </row>
    <row r="1693" spans="40:47">
      <c r="AN1693" s="4">
        <v>47</v>
      </c>
      <c r="AO1693" s="4">
        <v>3</v>
      </c>
      <c r="AP1693" s="4">
        <v>8</v>
      </c>
      <c r="AQ1693" s="4">
        <f ca="1">IF($AP1693=1,IF(INDIRECT(ADDRESS(($AN1693-1)*3+$AO1693+5,$AP1693+7))="",0,INDIRECT(ADDRESS(($AN1693-1)*3+$AO1693+5,$AP1693+7))),IF(INDIRECT(ADDRESS(($AN1693-1)*3+$AO1693+5,$AP1693+7))="",0,IF(COUNTIF(INDIRECT(ADDRESS(($AN1693-1)*36+($AO1693-1)*12+6,COLUMN())):INDIRECT(ADDRESS(($AN1693-1)*36+($AO1693-1)*12+$AP1693+4,COLUMN())),INDIRECT(ADDRESS(($AN1693-1)*3+$AO1693+5,$AP1693+7)))&gt;=1,0,INDIRECT(ADDRESS(($AN1693-1)*3+$AO1693+5,$AP1693+7)))))</f>
        <v>0</v>
      </c>
      <c r="AR1693" s="4">
        <f ca="1">COUNTIF(INDIRECT("H"&amp;(ROW()+12*(($AN1693-1)*3+$AO1693)-ROW())/12+5):INDIRECT("S"&amp;(ROW()+12*(($AN1693-1)*3+$AO1693)-ROW())/12+5),AQ1693)</f>
        <v>0</v>
      </c>
      <c r="AU1693" s="4">
        <f ca="1">IF(AND(AQ1693&gt;0,AR1693&gt;0),COUNTIF(AU$6:AU1692,"&gt;0")+1,0)</f>
        <v>0</v>
      </c>
    </row>
    <row r="1694" spans="40:47">
      <c r="AN1694" s="4">
        <v>47</v>
      </c>
      <c r="AO1694" s="4">
        <v>3</v>
      </c>
      <c r="AP1694" s="4">
        <v>9</v>
      </c>
      <c r="AQ1694" s="4">
        <f ca="1">IF($AP1694=1,IF(INDIRECT(ADDRESS(($AN1694-1)*3+$AO1694+5,$AP1694+7))="",0,INDIRECT(ADDRESS(($AN1694-1)*3+$AO1694+5,$AP1694+7))),IF(INDIRECT(ADDRESS(($AN1694-1)*3+$AO1694+5,$AP1694+7))="",0,IF(COUNTIF(INDIRECT(ADDRESS(($AN1694-1)*36+($AO1694-1)*12+6,COLUMN())):INDIRECT(ADDRESS(($AN1694-1)*36+($AO1694-1)*12+$AP1694+4,COLUMN())),INDIRECT(ADDRESS(($AN1694-1)*3+$AO1694+5,$AP1694+7)))&gt;=1,0,INDIRECT(ADDRESS(($AN1694-1)*3+$AO1694+5,$AP1694+7)))))</f>
        <v>0</v>
      </c>
      <c r="AR1694" s="4">
        <f ca="1">COUNTIF(INDIRECT("H"&amp;(ROW()+12*(($AN1694-1)*3+$AO1694)-ROW())/12+5):INDIRECT("S"&amp;(ROW()+12*(($AN1694-1)*3+$AO1694)-ROW())/12+5),AQ1694)</f>
        <v>0</v>
      </c>
      <c r="AU1694" s="4">
        <f ca="1">IF(AND(AQ1694&gt;0,AR1694&gt;0),COUNTIF(AU$6:AU1693,"&gt;0")+1,0)</f>
        <v>0</v>
      </c>
    </row>
    <row r="1695" spans="40:47">
      <c r="AN1695" s="4">
        <v>47</v>
      </c>
      <c r="AO1695" s="4">
        <v>3</v>
      </c>
      <c r="AP1695" s="4">
        <v>10</v>
      </c>
      <c r="AQ1695" s="4">
        <f ca="1">IF($AP1695=1,IF(INDIRECT(ADDRESS(($AN1695-1)*3+$AO1695+5,$AP1695+7))="",0,INDIRECT(ADDRESS(($AN1695-1)*3+$AO1695+5,$AP1695+7))),IF(INDIRECT(ADDRESS(($AN1695-1)*3+$AO1695+5,$AP1695+7))="",0,IF(COUNTIF(INDIRECT(ADDRESS(($AN1695-1)*36+($AO1695-1)*12+6,COLUMN())):INDIRECT(ADDRESS(($AN1695-1)*36+($AO1695-1)*12+$AP1695+4,COLUMN())),INDIRECT(ADDRESS(($AN1695-1)*3+$AO1695+5,$AP1695+7)))&gt;=1,0,INDIRECT(ADDRESS(($AN1695-1)*3+$AO1695+5,$AP1695+7)))))</f>
        <v>0</v>
      </c>
      <c r="AR1695" s="4">
        <f ca="1">COUNTIF(INDIRECT("H"&amp;(ROW()+12*(($AN1695-1)*3+$AO1695)-ROW())/12+5):INDIRECT("S"&amp;(ROW()+12*(($AN1695-1)*3+$AO1695)-ROW())/12+5),AQ1695)</f>
        <v>0</v>
      </c>
      <c r="AU1695" s="4">
        <f ca="1">IF(AND(AQ1695&gt;0,AR1695&gt;0),COUNTIF(AU$6:AU1694,"&gt;0")+1,0)</f>
        <v>0</v>
      </c>
    </row>
    <row r="1696" spans="40:47">
      <c r="AN1696" s="4">
        <v>47</v>
      </c>
      <c r="AO1696" s="4">
        <v>3</v>
      </c>
      <c r="AP1696" s="4">
        <v>11</v>
      </c>
      <c r="AQ1696" s="4">
        <f ca="1">IF($AP1696=1,IF(INDIRECT(ADDRESS(($AN1696-1)*3+$AO1696+5,$AP1696+7))="",0,INDIRECT(ADDRESS(($AN1696-1)*3+$AO1696+5,$AP1696+7))),IF(INDIRECT(ADDRESS(($AN1696-1)*3+$AO1696+5,$AP1696+7))="",0,IF(COUNTIF(INDIRECT(ADDRESS(($AN1696-1)*36+($AO1696-1)*12+6,COLUMN())):INDIRECT(ADDRESS(($AN1696-1)*36+($AO1696-1)*12+$AP1696+4,COLUMN())),INDIRECT(ADDRESS(($AN1696-1)*3+$AO1696+5,$AP1696+7)))&gt;=1,0,INDIRECT(ADDRESS(($AN1696-1)*3+$AO1696+5,$AP1696+7)))))</f>
        <v>0</v>
      </c>
      <c r="AR1696" s="4">
        <f ca="1">COUNTIF(INDIRECT("H"&amp;(ROW()+12*(($AN1696-1)*3+$AO1696)-ROW())/12+5):INDIRECT("S"&amp;(ROW()+12*(($AN1696-1)*3+$AO1696)-ROW())/12+5),AQ1696)</f>
        <v>0</v>
      </c>
      <c r="AU1696" s="4">
        <f ca="1">IF(AND(AQ1696&gt;0,AR1696&gt;0),COUNTIF(AU$6:AU1695,"&gt;0")+1,0)</f>
        <v>0</v>
      </c>
    </row>
    <row r="1697" spans="40:47">
      <c r="AN1697" s="77">
        <v>47</v>
      </c>
      <c r="AO1697" s="77">
        <v>3</v>
      </c>
      <c r="AP1697" s="77">
        <v>12</v>
      </c>
      <c r="AQ1697" s="4">
        <f ca="1">IF($AP1697=1,IF(INDIRECT(ADDRESS(($AN1697-1)*3+$AO1697+5,$AP1697+7))="",0,INDIRECT(ADDRESS(($AN1697-1)*3+$AO1697+5,$AP1697+7))),IF(INDIRECT(ADDRESS(($AN1697-1)*3+$AO1697+5,$AP1697+7))="",0,IF(COUNTIF(INDIRECT(ADDRESS(($AN1697-1)*36+($AO1697-1)*12+6,COLUMN())):INDIRECT(ADDRESS(($AN1697-1)*36+($AO1697-1)*12+$AP1697+4,COLUMN())),INDIRECT(ADDRESS(($AN1697-1)*3+$AO1697+5,$AP1697+7)))&gt;=1,0,INDIRECT(ADDRESS(($AN1697-1)*3+$AO1697+5,$AP1697+7)))))</f>
        <v>0</v>
      </c>
      <c r="AR1697" s="4">
        <f ca="1">COUNTIF(INDIRECT("H"&amp;(ROW()+12*(($AN1697-1)*3+$AO1697)-ROW())/12+5):INDIRECT("S"&amp;(ROW()+12*(($AN1697-1)*3+$AO1697)-ROW())/12+5),AQ1697)</f>
        <v>0</v>
      </c>
      <c r="AU1697" s="4">
        <f ca="1">IF(AND(AQ1697&gt;0,AR1697&gt;0),COUNTIF(AU$6:AU1696,"&gt;0")+1,0)</f>
        <v>0</v>
      </c>
    </row>
    <row r="1698" spans="40:47">
      <c r="AN1698" s="4">
        <v>48</v>
      </c>
      <c r="AO1698" s="4">
        <v>1</v>
      </c>
      <c r="AP1698" s="4">
        <v>1</v>
      </c>
      <c r="AQ1698" s="4">
        <f ca="1">IF($AP1698=1,IF(INDIRECT(ADDRESS(($AN1698-1)*3+$AO1698+5,$AP1698+7))="",0,INDIRECT(ADDRESS(($AN1698-1)*3+$AO1698+5,$AP1698+7))),IF(INDIRECT(ADDRESS(($AN1698-1)*3+$AO1698+5,$AP1698+7))="",0,IF(COUNTIF(INDIRECT(ADDRESS(($AN1698-1)*36+($AO1698-1)*12+6,COLUMN())):INDIRECT(ADDRESS(($AN1698-1)*36+($AO1698-1)*12+$AP1698+4,COLUMN())),INDIRECT(ADDRESS(($AN1698-1)*3+$AO1698+5,$AP1698+7)))&gt;=1,0,INDIRECT(ADDRESS(($AN1698-1)*3+$AO1698+5,$AP1698+7)))))</f>
        <v>0</v>
      </c>
      <c r="AR1698" s="4">
        <f ca="1">COUNTIF(INDIRECT("H"&amp;(ROW()+12*(($AN1698-1)*3+$AO1698)-ROW())/12+5):INDIRECT("S"&amp;(ROW()+12*(($AN1698-1)*3+$AO1698)-ROW())/12+5),AQ1698)</f>
        <v>0</v>
      </c>
      <c r="AU1698" s="4">
        <f ca="1">IF(AND(AQ1698&gt;0,AR1698&gt;0),COUNTIF(AU$6:AU1697,"&gt;0")+1,0)</f>
        <v>0</v>
      </c>
    </row>
    <row r="1699" spans="40:47">
      <c r="AN1699" s="4">
        <v>48</v>
      </c>
      <c r="AO1699" s="4">
        <v>1</v>
      </c>
      <c r="AP1699" s="4">
        <v>2</v>
      </c>
      <c r="AQ1699" s="4">
        <f ca="1">IF($AP1699=1,IF(INDIRECT(ADDRESS(($AN1699-1)*3+$AO1699+5,$AP1699+7))="",0,INDIRECT(ADDRESS(($AN1699-1)*3+$AO1699+5,$AP1699+7))),IF(INDIRECT(ADDRESS(($AN1699-1)*3+$AO1699+5,$AP1699+7))="",0,IF(COUNTIF(INDIRECT(ADDRESS(($AN1699-1)*36+($AO1699-1)*12+6,COLUMN())):INDIRECT(ADDRESS(($AN1699-1)*36+($AO1699-1)*12+$AP1699+4,COLUMN())),INDIRECT(ADDRESS(($AN1699-1)*3+$AO1699+5,$AP1699+7)))&gt;=1,0,INDIRECT(ADDRESS(($AN1699-1)*3+$AO1699+5,$AP1699+7)))))</f>
        <v>0</v>
      </c>
      <c r="AR1699" s="4">
        <f ca="1">COUNTIF(INDIRECT("H"&amp;(ROW()+12*(($AN1699-1)*3+$AO1699)-ROW())/12+5):INDIRECT("S"&amp;(ROW()+12*(($AN1699-1)*3+$AO1699)-ROW())/12+5),AQ1699)</f>
        <v>0</v>
      </c>
      <c r="AU1699" s="4">
        <f ca="1">IF(AND(AQ1699&gt;0,AR1699&gt;0),COUNTIF(AU$6:AU1698,"&gt;0")+1,0)</f>
        <v>0</v>
      </c>
    </row>
    <row r="1700" spans="40:47">
      <c r="AN1700" s="4">
        <v>48</v>
      </c>
      <c r="AO1700" s="4">
        <v>1</v>
      </c>
      <c r="AP1700" s="4">
        <v>3</v>
      </c>
      <c r="AQ1700" s="4">
        <f ca="1">IF($AP1700=1,IF(INDIRECT(ADDRESS(($AN1700-1)*3+$AO1700+5,$AP1700+7))="",0,INDIRECT(ADDRESS(($AN1700-1)*3+$AO1700+5,$AP1700+7))),IF(INDIRECT(ADDRESS(($AN1700-1)*3+$AO1700+5,$AP1700+7))="",0,IF(COUNTIF(INDIRECT(ADDRESS(($AN1700-1)*36+($AO1700-1)*12+6,COLUMN())):INDIRECT(ADDRESS(($AN1700-1)*36+($AO1700-1)*12+$AP1700+4,COLUMN())),INDIRECT(ADDRESS(($AN1700-1)*3+$AO1700+5,$AP1700+7)))&gt;=1,0,INDIRECT(ADDRESS(($AN1700-1)*3+$AO1700+5,$AP1700+7)))))</f>
        <v>0</v>
      </c>
      <c r="AR1700" s="4">
        <f ca="1">COUNTIF(INDIRECT("H"&amp;(ROW()+12*(($AN1700-1)*3+$AO1700)-ROW())/12+5):INDIRECT("S"&amp;(ROW()+12*(($AN1700-1)*3+$AO1700)-ROW())/12+5),AQ1700)</f>
        <v>0</v>
      </c>
      <c r="AU1700" s="4">
        <f ca="1">IF(AND(AQ1700&gt;0,AR1700&gt;0),COUNTIF(AU$6:AU1699,"&gt;0")+1,0)</f>
        <v>0</v>
      </c>
    </row>
    <row r="1701" spans="40:47">
      <c r="AN1701" s="4">
        <v>48</v>
      </c>
      <c r="AO1701" s="4">
        <v>1</v>
      </c>
      <c r="AP1701" s="4">
        <v>4</v>
      </c>
      <c r="AQ1701" s="4">
        <f ca="1">IF($AP1701=1,IF(INDIRECT(ADDRESS(($AN1701-1)*3+$AO1701+5,$AP1701+7))="",0,INDIRECT(ADDRESS(($AN1701-1)*3+$AO1701+5,$AP1701+7))),IF(INDIRECT(ADDRESS(($AN1701-1)*3+$AO1701+5,$AP1701+7))="",0,IF(COUNTIF(INDIRECT(ADDRESS(($AN1701-1)*36+($AO1701-1)*12+6,COLUMN())):INDIRECT(ADDRESS(($AN1701-1)*36+($AO1701-1)*12+$AP1701+4,COLUMN())),INDIRECT(ADDRESS(($AN1701-1)*3+$AO1701+5,$AP1701+7)))&gt;=1,0,INDIRECT(ADDRESS(($AN1701-1)*3+$AO1701+5,$AP1701+7)))))</f>
        <v>0</v>
      </c>
      <c r="AR1701" s="4">
        <f ca="1">COUNTIF(INDIRECT("H"&amp;(ROW()+12*(($AN1701-1)*3+$AO1701)-ROW())/12+5):INDIRECT("S"&amp;(ROW()+12*(($AN1701-1)*3+$AO1701)-ROW())/12+5),AQ1701)</f>
        <v>0</v>
      </c>
      <c r="AU1701" s="4">
        <f ca="1">IF(AND(AQ1701&gt;0,AR1701&gt;0),COUNTIF(AU$6:AU1700,"&gt;0")+1,0)</f>
        <v>0</v>
      </c>
    </row>
    <row r="1702" spans="40:47">
      <c r="AN1702" s="4">
        <v>48</v>
      </c>
      <c r="AO1702" s="4">
        <v>1</v>
      </c>
      <c r="AP1702" s="4">
        <v>5</v>
      </c>
      <c r="AQ1702" s="4">
        <f ca="1">IF($AP1702=1,IF(INDIRECT(ADDRESS(($AN1702-1)*3+$AO1702+5,$AP1702+7))="",0,INDIRECT(ADDRESS(($AN1702-1)*3+$AO1702+5,$AP1702+7))),IF(INDIRECT(ADDRESS(($AN1702-1)*3+$AO1702+5,$AP1702+7))="",0,IF(COUNTIF(INDIRECT(ADDRESS(($AN1702-1)*36+($AO1702-1)*12+6,COLUMN())):INDIRECT(ADDRESS(($AN1702-1)*36+($AO1702-1)*12+$AP1702+4,COLUMN())),INDIRECT(ADDRESS(($AN1702-1)*3+$AO1702+5,$AP1702+7)))&gt;=1,0,INDIRECT(ADDRESS(($AN1702-1)*3+$AO1702+5,$AP1702+7)))))</f>
        <v>0</v>
      </c>
      <c r="AR1702" s="4">
        <f ca="1">COUNTIF(INDIRECT("H"&amp;(ROW()+12*(($AN1702-1)*3+$AO1702)-ROW())/12+5):INDIRECT("S"&amp;(ROW()+12*(($AN1702-1)*3+$AO1702)-ROW())/12+5),AQ1702)</f>
        <v>0</v>
      </c>
      <c r="AU1702" s="4">
        <f ca="1">IF(AND(AQ1702&gt;0,AR1702&gt;0),COUNTIF(AU$6:AU1701,"&gt;0")+1,0)</f>
        <v>0</v>
      </c>
    </row>
    <row r="1703" spans="40:47">
      <c r="AN1703" s="4">
        <v>48</v>
      </c>
      <c r="AO1703" s="4">
        <v>1</v>
      </c>
      <c r="AP1703" s="4">
        <v>6</v>
      </c>
      <c r="AQ1703" s="4">
        <f ca="1">IF($AP1703=1,IF(INDIRECT(ADDRESS(($AN1703-1)*3+$AO1703+5,$AP1703+7))="",0,INDIRECT(ADDRESS(($AN1703-1)*3+$AO1703+5,$AP1703+7))),IF(INDIRECT(ADDRESS(($AN1703-1)*3+$AO1703+5,$AP1703+7))="",0,IF(COUNTIF(INDIRECT(ADDRESS(($AN1703-1)*36+($AO1703-1)*12+6,COLUMN())):INDIRECT(ADDRESS(($AN1703-1)*36+($AO1703-1)*12+$AP1703+4,COLUMN())),INDIRECT(ADDRESS(($AN1703-1)*3+$AO1703+5,$AP1703+7)))&gt;=1,0,INDIRECT(ADDRESS(($AN1703-1)*3+$AO1703+5,$AP1703+7)))))</f>
        <v>0</v>
      </c>
      <c r="AR1703" s="4">
        <f ca="1">COUNTIF(INDIRECT("H"&amp;(ROW()+12*(($AN1703-1)*3+$AO1703)-ROW())/12+5):INDIRECT("S"&amp;(ROW()+12*(($AN1703-1)*3+$AO1703)-ROW())/12+5),AQ1703)</f>
        <v>0</v>
      </c>
      <c r="AU1703" s="4">
        <f ca="1">IF(AND(AQ1703&gt;0,AR1703&gt;0),COUNTIF(AU$6:AU1702,"&gt;0")+1,0)</f>
        <v>0</v>
      </c>
    </row>
    <row r="1704" spans="40:47">
      <c r="AN1704" s="4">
        <v>48</v>
      </c>
      <c r="AO1704" s="4">
        <v>1</v>
      </c>
      <c r="AP1704" s="4">
        <v>7</v>
      </c>
      <c r="AQ1704" s="4">
        <f ca="1">IF($AP1704=1,IF(INDIRECT(ADDRESS(($AN1704-1)*3+$AO1704+5,$AP1704+7))="",0,INDIRECT(ADDRESS(($AN1704-1)*3+$AO1704+5,$AP1704+7))),IF(INDIRECT(ADDRESS(($AN1704-1)*3+$AO1704+5,$AP1704+7))="",0,IF(COUNTIF(INDIRECT(ADDRESS(($AN1704-1)*36+($AO1704-1)*12+6,COLUMN())):INDIRECT(ADDRESS(($AN1704-1)*36+($AO1704-1)*12+$AP1704+4,COLUMN())),INDIRECT(ADDRESS(($AN1704-1)*3+$AO1704+5,$AP1704+7)))&gt;=1,0,INDIRECT(ADDRESS(($AN1704-1)*3+$AO1704+5,$AP1704+7)))))</f>
        <v>0</v>
      </c>
      <c r="AR1704" s="4">
        <f ca="1">COUNTIF(INDIRECT("H"&amp;(ROW()+12*(($AN1704-1)*3+$AO1704)-ROW())/12+5):INDIRECT("S"&amp;(ROW()+12*(($AN1704-1)*3+$AO1704)-ROW())/12+5),AQ1704)</f>
        <v>0</v>
      </c>
      <c r="AU1704" s="4">
        <f ca="1">IF(AND(AQ1704&gt;0,AR1704&gt;0),COUNTIF(AU$6:AU1703,"&gt;0")+1,0)</f>
        <v>0</v>
      </c>
    </row>
    <row r="1705" spans="40:47">
      <c r="AN1705" s="4">
        <v>48</v>
      </c>
      <c r="AO1705" s="4">
        <v>1</v>
      </c>
      <c r="AP1705" s="4">
        <v>8</v>
      </c>
      <c r="AQ1705" s="4">
        <f ca="1">IF($AP1705=1,IF(INDIRECT(ADDRESS(($AN1705-1)*3+$AO1705+5,$AP1705+7))="",0,INDIRECT(ADDRESS(($AN1705-1)*3+$AO1705+5,$AP1705+7))),IF(INDIRECT(ADDRESS(($AN1705-1)*3+$AO1705+5,$AP1705+7))="",0,IF(COUNTIF(INDIRECT(ADDRESS(($AN1705-1)*36+($AO1705-1)*12+6,COLUMN())):INDIRECT(ADDRESS(($AN1705-1)*36+($AO1705-1)*12+$AP1705+4,COLUMN())),INDIRECT(ADDRESS(($AN1705-1)*3+$AO1705+5,$AP1705+7)))&gt;=1,0,INDIRECT(ADDRESS(($AN1705-1)*3+$AO1705+5,$AP1705+7)))))</f>
        <v>0</v>
      </c>
      <c r="AR1705" s="4">
        <f ca="1">COUNTIF(INDIRECT("H"&amp;(ROW()+12*(($AN1705-1)*3+$AO1705)-ROW())/12+5):INDIRECT("S"&amp;(ROW()+12*(($AN1705-1)*3+$AO1705)-ROW())/12+5),AQ1705)</f>
        <v>0</v>
      </c>
      <c r="AU1705" s="4">
        <f ca="1">IF(AND(AQ1705&gt;0,AR1705&gt;0),COUNTIF(AU$6:AU1704,"&gt;0")+1,0)</f>
        <v>0</v>
      </c>
    </row>
    <row r="1706" spans="40:47">
      <c r="AN1706" s="4">
        <v>48</v>
      </c>
      <c r="AO1706" s="4">
        <v>1</v>
      </c>
      <c r="AP1706" s="4">
        <v>9</v>
      </c>
      <c r="AQ1706" s="4">
        <f ca="1">IF($AP1706=1,IF(INDIRECT(ADDRESS(($AN1706-1)*3+$AO1706+5,$AP1706+7))="",0,INDIRECT(ADDRESS(($AN1706-1)*3+$AO1706+5,$AP1706+7))),IF(INDIRECT(ADDRESS(($AN1706-1)*3+$AO1706+5,$AP1706+7))="",0,IF(COUNTIF(INDIRECT(ADDRESS(($AN1706-1)*36+($AO1706-1)*12+6,COLUMN())):INDIRECT(ADDRESS(($AN1706-1)*36+($AO1706-1)*12+$AP1706+4,COLUMN())),INDIRECT(ADDRESS(($AN1706-1)*3+$AO1706+5,$AP1706+7)))&gt;=1,0,INDIRECT(ADDRESS(($AN1706-1)*3+$AO1706+5,$AP1706+7)))))</f>
        <v>0</v>
      </c>
      <c r="AR1706" s="4">
        <f ca="1">COUNTIF(INDIRECT("H"&amp;(ROW()+12*(($AN1706-1)*3+$AO1706)-ROW())/12+5):INDIRECT("S"&amp;(ROW()+12*(($AN1706-1)*3+$AO1706)-ROW())/12+5),AQ1706)</f>
        <v>0</v>
      </c>
      <c r="AU1706" s="4">
        <f ca="1">IF(AND(AQ1706&gt;0,AR1706&gt;0),COUNTIF(AU$6:AU1705,"&gt;0")+1,0)</f>
        <v>0</v>
      </c>
    </row>
    <row r="1707" spans="40:47">
      <c r="AN1707" s="4">
        <v>48</v>
      </c>
      <c r="AO1707" s="4">
        <v>1</v>
      </c>
      <c r="AP1707" s="4">
        <v>10</v>
      </c>
      <c r="AQ1707" s="4">
        <f ca="1">IF($AP1707=1,IF(INDIRECT(ADDRESS(($AN1707-1)*3+$AO1707+5,$AP1707+7))="",0,INDIRECT(ADDRESS(($AN1707-1)*3+$AO1707+5,$AP1707+7))),IF(INDIRECT(ADDRESS(($AN1707-1)*3+$AO1707+5,$AP1707+7))="",0,IF(COUNTIF(INDIRECT(ADDRESS(($AN1707-1)*36+($AO1707-1)*12+6,COLUMN())):INDIRECT(ADDRESS(($AN1707-1)*36+($AO1707-1)*12+$AP1707+4,COLUMN())),INDIRECT(ADDRESS(($AN1707-1)*3+$AO1707+5,$AP1707+7)))&gt;=1,0,INDIRECT(ADDRESS(($AN1707-1)*3+$AO1707+5,$AP1707+7)))))</f>
        <v>0</v>
      </c>
      <c r="AR1707" s="4">
        <f ca="1">COUNTIF(INDIRECT("H"&amp;(ROW()+12*(($AN1707-1)*3+$AO1707)-ROW())/12+5):INDIRECT("S"&amp;(ROW()+12*(($AN1707-1)*3+$AO1707)-ROW())/12+5),AQ1707)</f>
        <v>0</v>
      </c>
      <c r="AU1707" s="4">
        <f ca="1">IF(AND(AQ1707&gt;0,AR1707&gt;0),COUNTIF(AU$6:AU1706,"&gt;0")+1,0)</f>
        <v>0</v>
      </c>
    </row>
    <row r="1708" spans="40:47">
      <c r="AN1708" s="4">
        <v>48</v>
      </c>
      <c r="AO1708" s="4">
        <v>1</v>
      </c>
      <c r="AP1708" s="4">
        <v>11</v>
      </c>
      <c r="AQ1708" s="4">
        <f ca="1">IF($AP1708=1,IF(INDIRECT(ADDRESS(($AN1708-1)*3+$AO1708+5,$AP1708+7))="",0,INDIRECT(ADDRESS(($AN1708-1)*3+$AO1708+5,$AP1708+7))),IF(INDIRECT(ADDRESS(($AN1708-1)*3+$AO1708+5,$AP1708+7))="",0,IF(COUNTIF(INDIRECT(ADDRESS(($AN1708-1)*36+($AO1708-1)*12+6,COLUMN())):INDIRECT(ADDRESS(($AN1708-1)*36+($AO1708-1)*12+$AP1708+4,COLUMN())),INDIRECT(ADDRESS(($AN1708-1)*3+$AO1708+5,$AP1708+7)))&gt;=1,0,INDIRECT(ADDRESS(($AN1708-1)*3+$AO1708+5,$AP1708+7)))))</f>
        <v>0</v>
      </c>
      <c r="AR1708" s="4">
        <f ca="1">COUNTIF(INDIRECT("H"&amp;(ROW()+12*(($AN1708-1)*3+$AO1708)-ROW())/12+5):INDIRECT("S"&amp;(ROW()+12*(($AN1708-1)*3+$AO1708)-ROW())/12+5),AQ1708)</f>
        <v>0</v>
      </c>
      <c r="AU1708" s="4">
        <f ca="1">IF(AND(AQ1708&gt;0,AR1708&gt;0),COUNTIF(AU$6:AU1707,"&gt;0")+1,0)</f>
        <v>0</v>
      </c>
    </row>
    <row r="1709" spans="40:47">
      <c r="AN1709" s="4">
        <v>48</v>
      </c>
      <c r="AO1709" s="4">
        <v>1</v>
      </c>
      <c r="AP1709" s="4">
        <v>12</v>
      </c>
      <c r="AQ1709" s="4">
        <f ca="1">IF($AP1709=1,IF(INDIRECT(ADDRESS(($AN1709-1)*3+$AO1709+5,$AP1709+7))="",0,INDIRECT(ADDRESS(($AN1709-1)*3+$AO1709+5,$AP1709+7))),IF(INDIRECT(ADDRESS(($AN1709-1)*3+$AO1709+5,$AP1709+7))="",0,IF(COUNTIF(INDIRECT(ADDRESS(($AN1709-1)*36+($AO1709-1)*12+6,COLUMN())):INDIRECT(ADDRESS(($AN1709-1)*36+($AO1709-1)*12+$AP1709+4,COLUMN())),INDIRECT(ADDRESS(($AN1709-1)*3+$AO1709+5,$AP1709+7)))&gt;=1,0,INDIRECT(ADDRESS(($AN1709-1)*3+$AO1709+5,$AP1709+7)))))</f>
        <v>0</v>
      </c>
      <c r="AR1709" s="4">
        <f ca="1">COUNTIF(INDIRECT("H"&amp;(ROW()+12*(($AN1709-1)*3+$AO1709)-ROW())/12+5):INDIRECT("S"&amp;(ROW()+12*(($AN1709-1)*3+$AO1709)-ROW())/12+5),AQ1709)</f>
        <v>0</v>
      </c>
      <c r="AU1709" s="4">
        <f ca="1">IF(AND(AQ1709&gt;0,AR1709&gt;0),COUNTIF(AU$6:AU1708,"&gt;0")+1,0)</f>
        <v>0</v>
      </c>
    </row>
    <row r="1710" spans="40:47">
      <c r="AN1710" s="4">
        <v>48</v>
      </c>
      <c r="AO1710" s="4">
        <v>2</v>
      </c>
      <c r="AP1710" s="4">
        <v>1</v>
      </c>
      <c r="AQ1710" s="4">
        <f ca="1">IF($AP1710=1,IF(INDIRECT(ADDRESS(($AN1710-1)*3+$AO1710+5,$AP1710+7))="",0,INDIRECT(ADDRESS(($AN1710-1)*3+$AO1710+5,$AP1710+7))),IF(INDIRECT(ADDRESS(($AN1710-1)*3+$AO1710+5,$AP1710+7))="",0,IF(COUNTIF(INDIRECT(ADDRESS(($AN1710-1)*36+($AO1710-1)*12+6,COLUMN())):INDIRECT(ADDRESS(($AN1710-1)*36+($AO1710-1)*12+$AP1710+4,COLUMN())),INDIRECT(ADDRESS(($AN1710-1)*3+$AO1710+5,$AP1710+7)))&gt;=1,0,INDIRECT(ADDRESS(($AN1710-1)*3+$AO1710+5,$AP1710+7)))))</f>
        <v>0</v>
      </c>
      <c r="AR1710" s="4">
        <f ca="1">COUNTIF(INDIRECT("H"&amp;(ROW()+12*(($AN1710-1)*3+$AO1710)-ROW())/12+5):INDIRECT("S"&amp;(ROW()+12*(($AN1710-1)*3+$AO1710)-ROW())/12+5),AQ1710)</f>
        <v>0</v>
      </c>
      <c r="AU1710" s="4">
        <f ca="1">IF(AND(AQ1710&gt;0,AR1710&gt;0),COUNTIF(AU$6:AU1709,"&gt;0")+1,0)</f>
        <v>0</v>
      </c>
    </row>
    <row r="1711" spans="40:47">
      <c r="AN1711" s="4">
        <v>48</v>
      </c>
      <c r="AO1711" s="4">
        <v>2</v>
      </c>
      <c r="AP1711" s="4">
        <v>2</v>
      </c>
      <c r="AQ1711" s="4">
        <f ca="1">IF($AP1711=1,IF(INDIRECT(ADDRESS(($AN1711-1)*3+$AO1711+5,$AP1711+7))="",0,INDIRECT(ADDRESS(($AN1711-1)*3+$AO1711+5,$AP1711+7))),IF(INDIRECT(ADDRESS(($AN1711-1)*3+$AO1711+5,$AP1711+7))="",0,IF(COUNTIF(INDIRECT(ADDRESS(($AN1711-1)*36+($AO1711-1)*12+6,COLUMN())):INDIRECT(ADDRESS(($AN1711-1)*36+($AO1711-1)*12+$AP1711+4,COLUMN())),INDIRECT(ADDRESS(($AN1711-1)*3+$AO1711+5,$AP1711+7)))&gt;=1,0,INDIRECT(ADDRESS(($AN1711-1)*3+$AO1711+5,$AP1711+7)))))</f>
        <v>0</v>
      </c>
      <c r="AR1711" s="4">
        <f ca="1">COUNTIF(INDIRECT("H"&amp;(ROW()+12*(($AN1711-1)*3+$AO1711)-ROW())/12+5):INDIRECT("S"&amp;(ROW()+12*(($AN1711-1)*3+$AO1711)-ROW())/12+5),AQ1711)</f>
        <v>0</v>
      </c>
      <c r="AU1711" s="4">
        <f ca="1">IF(AND(AQ1711&gt;0,AR1711&gt;0),COUNTIF(AU$6:AU1710,"&gt;0")+1,0)</f>
        <v>0</v>
      </c>
    </row>
    <row r="1712" spans="40:47">
      <c r="AN1712" s="4">
        <v>48</v>
      </c>
      <c r="AO1712" s="4">
        <v>2</v>
      </c>
      <c r="AP1712" s="4">
        <v>3</v>
      </c>
      <c r="AQ1712" s="4">
        <f ca="1">IF($AP1712=1,IF(INDIRECT(ADDRESS(($AN1712-1)*3+$AO1712+5,$AP1712+7))="",0,INDIRECT(ADDRESS(($AN1712-1)*3+$AO1712+5,$AP1712+7))),IF(INDIRECT(ADDRESS(($AN1712-1)*3+$AO1712+5,$AP1712+7))="",0,IF(COUNTIF(INDIRECT(ADDRESS(($AN1712-1)*36+($AO1712-1)*12+6,COLUMN())):INDIRECT(ADDRESS(($AN1712-1)*36+($AO1712-1)*12+$AP1712+4,COLUMN())),INDIRECT(ADDRESS(($AN1712-1)*3+$AO1712+5,$AP1712+7)))&gt;=1,0,INDIRECT(ADDRESS(($AN1712-1)*3+$AO1712+5,$AP1712+7)))))</f>
        <v>0</v>
      </c>
      <c r="AR1712" s="4">
        <f ca="1">COUNTIF(INDIRECT("H"&amp;(ROW()+12*(($AN1712-1)*3+$AO1712)-ROW())/12+5):INDIRECT("S"&amp;(ROW()+12*(($AN1712-1)*3+$AO1712)-ROW())/12+5),AQ1712)</f>
        <v>0</v>
      </c>
      <c r="AU1712" s="4">
        <f ca="1">IF(AND(AQ1712&gt;0,AR1712&gt;0),COUNTIF(AU$6:AU1711,"&gt;0")+1,0)</f>
        <v>0</v>
      </c>
    </row>
    <row r="1713" spans="40:47">
      <c r="AN1713" s="4">
        <v>48</v>
      </c>
      <c r="AO1713" s="4">
        <v>2</v>
      </c>
      <c r="AP1713" s="4">
        <v>4</v>
      </c>
      <c r="AQ1713" s="4">
        <f ca="1">IF($AP1713=1,IF(INDIRECT(ADDRESS(($AN1713-1)*3+$AO1713+5,$AP1713+7))="",0,INDIRECT(ADDRESS(($AN1713-1)*3+$AO1713+5,$AP1713+7))),IF(INDIRECT(ADDRESS(($AN1713-1)*3+$AO1713+5,$AP1713+7))="",0,IF(COUNTIF(INDIRECT(ADDRESS(($AN1713-1)*36+($AO1713-1)*12+6,COLUMN())):INDIRECT(ADDRESS(($AN1713-1)*36+($AO1713-1)*12+$AP1713+4,COLUMN())),INDIRECT(ADDRESS(($AN1713-1)*3+$AO1713+5,$AP1713+7)))&gt;=1,0,INDIRECT(ADDRESS(($AN1713-1)*3+$AO1713+5,$AP1713+7)))))</f>
        <v>0</v>
      </c>
      <c r="AR1713" s="4">
        <f ca="1">COUNTIF(INDIRECT("H"&amp;(ROW()+12*(($AN1713-1)*3+$AO1713)-ROW())/12+5):INDIRECT("S"&amp;(ROW()+12*(($AN1713-1)*3+$AO1713)-ROW())/12+5),AQ1713)</f>
        <v>0</v>
      </c>
      <c r="AU1713" s="4">
        <f ca="1">IF(AND(AQ1713&gt;0,AR1713&gt;0),COUNTIF(AU$6:AU1712,"&gt;0")+1,0)</f>
        <v>0</v>
      </c>
    </row>
    <row r="1714" spans="40:47">
      <c r="AN1714" s="4">
        <v>48</v>
      </c>
      <c r="AO1714" s="4">
        <v>2</v>
      </c>
      <c r="AP1714" s="4">
        <v>5</v>
      </c>
      <c r="AQ1714" s="4">
        <f ca="1">IF($AP1714=1,IF(INDIRECT(ADDRESS(($AN1714-1)*3+$AO1714+5,$AP1714+7))="",0,INDIRECT(ADDRESS(($AN1714-1)*3+$AO1714+5,$AP1714+7))),IF(INDIRECT(ADDRESS(($AN1714-1)*3+$AO1714+5,$AP1714+7))="",0,IF(COUNTIF(INDIRECT(ADDRESS(($AN1714-1)*36+($AO1714-1)*12+6,COLUMN())):INDIRECT(ADDRESS(($AN1714-1)*36+($AO1714-1)*12+$AP1714+4,COLUMN())),INDIRECT(ADDRESS(($AN1714-1)*3+$AO1714+5,$AP1714+7)))&gt;=1,0,INDIRECT(ADDRESS(($AN1714-1)*3+$AO1714+5,$AP1714+7)))))</f>
        <v>0</v>
      </c>
      <c r="AR1714" s="4">
        <f ca="1">COUNTIF(INDIRECT("H"&amp;(ROW()+12*(($AN1714-1)*3+$AO1714)-ROW())/12+5):INDIRECT("S"&amp;(ROW()+12*(($AN1714-1)*3+$AO1714)-ROW())/12+5),AQ1714)</f>
        <v>0</v>
      </c>
      <c r="AU1714" s="4">
        <f ca="1">IF(AND(AQ1714&gt;0,AR1714&gt;0),COUNTIF(AU$6:AU1713,"&gt;0")+1,0)</f>
        <v>0</v>
      </c>
    </row>
    <row r="1715" spans="40:47">
      <c r="AN1715" s="4">
        <v>48</v>
      </c>
      <c r="AO1715" s="4">
        <v>2</v>
      </c>
      <c r="AP1715" s="4">
        <v>6</v>
      </c>
      <c r="AQ1715" s="4">
        <f ca="1">IF($AP1715=1,IF(INDIRECT(ADDRESS(($AN1715-1)*3+$AO1715+5,$AP1715+7))="",0,INDIRECT(ADDRESS(($AN1715-1)*3+$AO1715+5,$AP1715+7))),IF(INDIRECT(ADDRESS(($AN1715-1)*3+$AO1715+5,$AP1715+7))="",0,IF(COUNTIF(INDIRECT(ADDRESS(($AN1715-1)*36+($AO1715-1)*12+6,COLUMN())):INDIRECT(ADDRESS(($AN1715-1)*36+($AO1715-1)*12+$AP1715+4,COLUMN())),INDIRECT(ADDRESS(($AN1715-1)*3+$AO1715+5,$AP1715+7)))&gt;=1,0,INDIRECT(ADDRESS(($AN1715-1)*3+$AO1715+5,$AP1715+7)))))</f>
        <v>0</v>
      </c>
      <c r="AR1715" s="4">
        <f ca="1">COUNTIF(INDIRECT("H"&amp;(ROW()+12*(($AN1715-1)*3+$AO1715)-ROW())/12+5):INDIRECT("S"&amp;(ROW()+12*(($AN1715-1)*3+$AO1715)-ROW())/12+5),AQ1715)</f>
        <v>0</v>
      </c>
      <c r="AU1715" s="4">
        <f ca="1">IF(AND(AQ1715&gt;0,AR1715&gt;0),COUNTIF(AU$6:AU1714,"&gt;0")+1,0)</f>
        <v>0</v>
      </c>
    </row>
    <row r="1716" spans="40:47">
      <c r="AN1716" s="4">
        <v>48</v>
      </c>
      <c r="AO1716" s="4">
        <v>2</v>
      </c>
      <c r="AP1716" s="4">
        <v>7</v>
      </c>
      <c r="AQ1716" s="4">
        <f ca="1">IF($AP1716=1,IF(INDIRECT(ADDRESS(($AN1716-1)*3+$AO1716+5,$AP1716+7))="",0,INDIRECT(ADDRESS(($AN1716-1)*3+$AO1716+5,$AP1716+7))),IF(INDIRECT(ADDRESS(($AN1716-1)*3+$AO1716+5,$AP1716+7))="",0,IF(COUNTIF(INDIRECT(ADDRESS(($AN1716-1)*36+($AO1716-1)*12+6,COLUMN())):INDIRECT(ADDRESS(($AN1716-1)*36+($AO1716-1)*12+$AP1716+4,COLUMN())),INDIRECT(ADDRESS(($AN1716-1)*3+$AO1716+5,$AP1716+7)))&gt;=1,0,INDIRECT(ADDRESS(($AN1716-1)*3+$AO1716+5,$AP1716+7)))))</f>
        <v>0</v>
      </c>
      <c r="AR1716" s="4">
        <f ca="1">COUNTIF(INDIRECT("H"&amp;(ROW()+12*(($AN1716-1)*3+$AO1716)-ROW())/12+5):INDIRECT("S"&amp;(ROW()+12*(($AN1716-1)*3+$AO1716)-ROW())/12+5),AQ1716)</f>
        <v>0</v>
      </c>
      <c r="AU1716" s="4">
        <f ca="1">IF(AND(AQ1716&gt;0,AR1716&gt;0),COUNTIF(AU$6:AU1715,"&gt;0")+1,0)</f>
        <v>0</v>
      </c>
    </row>
    <row r="1717" spans="40:47">
      <c r="AN1717" s="4">
        <v>48</v>
      </c>
      <c r="AO1717" s="4">
        <v>2</v>
      </c>
      <c r="AP1717" s="4">
        <v>8</v>
      </c>
      <c r="AQ1717" s="4">
        <f ca="1">IF($AP1717=1,IF(INDIRECT(ADDRESS(($AN1717-1)*3+$AO1717+5,$AP1717+7))="",0,INDIRECT(ADDRESS(($AN1717-1)*3+$AO1717+5,$AP1717+7))),IF(INDIRECT(ADDRESS(($AN1717-1)*3+$AO1717+5,$AP1717+7))="",0,IF(COUNTIF(INDIRECT(ADDRESS(($AN1717-1)*36+($AO1717-1)*12+6,COLUMN())):INDIRECT(ADDRESS(($AN1717-1)*36+($AO1717-1)*12+$AP1717+4,COLUMN())),INDIRECT(ADDRESS(($AN1717-1)*3+$AO1717+5,$AP1717+7)))&gt;=1,0,INDIRECT(ADDRESS(($AN1717-1)*3+$AO1717+5,$AP1717+7)))))</f>
        <v>0</v>
      </c>
      <c r="AR1717" s="4">
        <f ca="1">COUNTIF(INDIRECT("H"&amp;(ROW()+12*(($AN1717-1)*3+$AO1717)-ROW())/12+5):INDIRECT("S"&amp;(ROW()+12*(($AN1717-1)*3+$AO1717)-ROW())/12+5),AQ1717)</f>
        <v>0</v>
      </c>
      <c r="AU1717" s="4">
        <f ca="1">IF(AND(AQ1717&gt;0,AR1717&gt;0),COUNTIF(AU$6:AU1716,"&gt;0")+1,0)</f>
        <v>0</v>
      </c>
    </row>
    <row r="1718" spans="40:47">
      <c r="AN1718" s="4">
        <v>48</v>
      </c>
      <c r="AO1718" s="4">
        <v>2</v>
      </c>
      <c r="AP1718" s="4">
        <v>9</v>
      </c>
      <c r="AQ1718" s="4">
        <f ca="1">IF($AP1718=1,IF(INDIRECT(ADDRESS(($AN1718-1)*3+$AO1718+5,$AP1718+7))="",0,INDIRECT(ADDRESS(($AN1718-1)*3+$AO1718+5,$AP1718+7))),IF(INDIRECT(ADDRESS(($AN1718-1)*3+$AO1718+5,$AP1718+7))="",0,IF(COUNTIF(INDIRECT(ADDRESS(($AN1718-1)*36+($AO1718-1)*12+6,COLUMN())):INDIRECT(ADDRESS(($AN1718-1)*36+($AO1718-1)*12+$AP1718+4,COLUMN())),INDIRECT(ADDRESS(($AN1718-1)*3+$AO1718+5,$AP1718+7)))&gt;=1,0,INDIRECT(ADDRESS(($AN1718-1)*3+$AO1718+5,$AP1718+7)))))</f>
        <v>0</v>
      </c>
      <c r="AR1718" s="4">
        <f ca="1">COUNTIF(INDIRECT("H"&amp;(ROW()+12*(($AN1718-1)*3+$AO1718)-ROW())/12+5):INDIRECT("S"&amp;(ROW()+12*(($AN1718-1)*3+$AO1718)-ROW())/12+5),AQ1718)</f>
        <v>0</v>
      </c>
      <c r="AU1718" s="4">
        <f ca="1">IF(AND(AQ1718&gt;0,AR1718&gt;0),COUNTIF(AU$6:AU1717,"&gt;0")+1,0)</f>
        <v>0</v>
      </c>
    </row>
    <row r="1719" spans="40:47">
      <c r="AN1719" s="4">
        <v>48</v>
      </c>
      <c r="AO1719" s="4">
        <v>2</v>
      </c>
      <c r="AP1719" s="4">
        <v>10</v>
      </c>
      <c r="AQ1719" s="4">
        <f ca="1">IF($AP1719=1,IF(INDIRECT(ADDRESS(($AN1719-1)*3+$AO1719+5,$AP1719+7))="",0,INDIRECT(ADDRESS(($AN1719-1)*3+$AO1719+5,$AP1719+7))),IF(INDIRECT(ADDRESS(($AN1719-1)*3+$AO1719+5,$AP1719+7))="",0,IF(COUNTIF(INDIRECT(ADDRESS(($AN1719-1)*36+($AO1719-1)*12+6,COLUMN())):INDIRECT(ADDRESS(($AN1719-1)*36+($AO1719-1)*12+$AP1719+4,COLUMN())),INDIRECT(ADDRESS(($AN1719-1)*3+$AO1719+5,$AP1719+7)))&gt;=1,0,INDIRECT(ADDRESS(($AN1719-1)*3+$AO1719+5,$AP1719+7)))))</f>
        <v>0</v>
      </c>
      <c r="AR1719" s="4">
        <f ca="1">COUNTIF(INDIRECT("H"&amp;(ROW()+12*(($AN1719-1)*3+$AO1719)-ROW())/12+5):INDIRECT("S"&amp;(ROW()+12*(($AN1719-1)*3+$AO1719)-ROW())/12+5),AQ1719)</f>
        <v>0</v>
      </c>
      <c r="AU1719" s="4">
        <f ca="1">IF(AND(AQ1719&gt;0,AR1719&gt;0),COUNTIF(AU$6:AU1718,"&gt;0")+1,0)</f>
        <v>0</v>
      </c>
    </row>
    <row r="1720" spans="40:47">
      <c r="AN1720" s="4">
        <v>48</v>
      </c>
      <c r="AO1720" s="4">
        <v>2</v>
      </c>
      <c r="AP1720" s="4">
        <v>11</v>
      </c>
      <c r="AQ1720" s="4">
        <f ca="1">IF($AP1720=1,IF(INDIRECT(ADDRESS(($AN1720-1)*3+$AO1720+5,$AP1720+7))="",0,INDIRECT(ADDRESS(($AN1720-1)*3+$AO1720+5,$AP1720+7))),IF(INDIRECT(ADDRESS(($AN1720-1)*3+$AO1720+5,$AP1720+7))="",0,IF(COUNTIF(INDIRECT(ADDRESS(($AN1720-1)*36+($AO1720-1)*12+6,COLUMN())):INDIRECT(ADDRESS(($AN1720-1)*36+($AO1720-1)*12+$AP1720+4,COLUMN())),INDIRECT(ADDRESS(($AN1720-1)*3+$AO1720+5,$AP1720+7)))&gt;=1,0,INDIRECT(ADDRESS(($AN1720-1)*3+$AO1720+5,$AP1720+7)))))</f>
        <v>0</v>
      </c>
      <c r="AR1720" s="4">
        <f ca="1">COUNTIF(INDIRECT("H"&amp;(ROW()+12*(($AN1720-1)*3+$AO1720)-ROW())/12+5):INDIRECT("S"&amp;(ROW()+12*(($AN1720-1)*3+$AO1720)-ROW())/12+5),AQ1720)</f>
        <v>0</v>
      </c>
      <c r="AU1720" s="4">
        <f ca="1">IF(AND(AQ1720&gt;0,AR1720&gt;0),COUNTIF(AU$6:AU1719,"&gt;0")+1,0)</f>
        <v>0</v>
      </c>
    </row>
    <row r="1721" spans="40:47">
      <c r="AN1721" s="4">
        <v>48</v>
      </c>
      <c r="AO1721" s="4">
        <v>2</v>
      </c>
      <c r="AP1721" s="4">
        <v>12</v>
      </c>
      <c r="AQ1721" s="4">
        <f ca="1">IF($AP1721=1,IF(INDIRECT(ADDRESS(($AN1721-1)*3+$AO1721+5,$AP1721+7))="",0,INDIRECT(ADDRESS(($AN1721-1)*3+$AO1721+5,$AP1721+7))),IF(INDIRECT(ADDRESS(($AN1721-1)*3+$AO1721+5,$AP1721+7))="",0,IF(COUNTIF(INDIRECT(ADDRESS(($AN1721-1)*36+($AO1721-1)*12+6,COLUMN())):INDIRECT(ADDRESS(($AN1721-1)*36+($AO1721-1)*12+$AP1721+4,COLUMN())),INDIRECT(ADDRESS(($AN1721-1)*3+$AO1721+5,$AP1721+7)))&gt;=1,0,INDIRECT(ADDRESS(($AN1721-1)*3+$AO1721+5,$AP1721+7)))))</f>
        <v>0</v>
      </c>
      <c r="AR1721" s="4">
        <f ca="1">COUNTIF(INDIRECT("H"&amp;(ROW()+12*(($AN1721-1)*3+$AO1721)-ROW())/12+5):INDIRECT("S"&amp;(ROW()+12*(($AN1721-1)*3+$AO1721)-ROW())/12+5),AQ1721)</f>
        <v>0</v>
      </c>
      <c r="AU1721" s="4">
        <f ca="1">IF(AND(AQ1721&gt;0,AR1721&gt;0),COUNTIF(AU$6:AU1720,"&gt;0")+1,0)</f>
        <v>0</v>
      </c>
    </row>
    <row r="1722" spans="40:47">
      <c r="AN1722" s="4">
        <v>48</v>
      </c>
      <c r="AO1722" s="4">
        <v>3</v>
      </c>
      <c r="AP1722" s="4">
        <v>1</v>
      </c>
      <c r="AQ1722" s="4">
        <f ca="1">IF($AP1722=1,IF(INDIRECT(ADDRESS(($AN1722-1)*3+$AO1722+5,$AP1722+7))="",0,INDIRECT(ADDRESS(($AN1722-1)*3+$AO1722+5,$AP1722+7))),IF(INDIRECT(ADDRESS(($AN1722-1)*3+$AO1722+5,$AP1722+7))="",0,IF(COUNTIF(INDIRECT(ADDRESS(($AN1722-1)*36+($AO1722-1)*12+6,COLUMN())):INDIRECT(ADDRESS(($AN1722-1)*36+($AO1722-1)*12+$AP1722+4,COLUMN())),INDIRECT(ADDRESS(($AN1722-1)*3+$AO1722+5,$AP1722+7)))&gt;=1,0,INDIRECT(ADDRESS(($AN1722-1)*3+$AO1722+5,$AP1722+7)))))</f>
        <v>0</v>
      </c>
      <c r="AR1722" s="4">
        <f ca="1">COUNTIF(INDIRECT("H"&amp;(ROW()+12*(($AN1722-1)*3+$AO1722)-ROW())/12+5):INDIRECT("S"&amp;(ROW()+12*(($AN1722-1)*3+$AO1722)-ROW())/12+5),AQ1722)</f>
        <v>0</v>
      </c>
      <c r="AU1722" s="4">
        <f ca="1">IF(AND(AQ1722&gt;0,AR1722&gt;0),COUNTIF(AU$6:AU1721,"&gt;0")+1,0)</f>
        <v>0</v>
      </c>
    </row>
    <row r="1723" spans="40:47">
      <c r="AN1723" s="4">
        <v>48</v>
      </c>
      <c r="AO1723" s="4">
        <v>3</v>
      </c>
      <c r="AP1723" s="4">
        <v>2</v>
      </c>
      <c r="AQ1723" s="4">
        <f ca="1">IF($AP1723=1,IF(INDIRECT(ADDRESS(($AN1723-1)*3+$AO1723+5,$AP1723+7))="",0,INDIRECT(ADDRESS(($AN1723-1)*3+$AO1723+5,$AP1723+7))),IF(INDIRECT(ADDRESS(($AN1723-1)*3+$AO1723+5,$AP1723+7))="",0,IF(COUNTIF(INDIRECT(ADDRESS(($AN1723-1)*36+($AO1723-1)*12+6,COLUMN())):INDIRECT(ADDRESS(($AN1723-1)*36+($AO1723-1)*12+$AP1723+4,COLUMN())),INDIRECT(ADDRESS(($AN1723-1)*3+$AO1723+5,$AP1723+7)))&gt;=1,0,INDIRECT(ADDRESS(($AN1723-1)*3+$AO1723+5,$AP1723+7)))))</f>
        <v>0</v>
      </c>
      <c r="AR1723" s="4">
        <f ca="1">COUNTIF(INDIRECT("H"&amp;(ROW()+12*(($AN1723-1)*3+$AO1723)-ROW())/12+5):INDIRECT("S"&amp;(ROW()+12*(($AN1723-1)*3+$AO1723)-ROW())/12+5),AQ1723)</f>
        <v>0</v>
      </c>
      <c r="AU1723" s="4">
        <f ca="1">IF(AND(AQ1723&gt;0,AR1723&gt;0),COUNTIF(AU$6:AU1722,"&gt;0")+1,0)</f>
        <v>0</v>
      </c>
    </row>
    <row r="1724" spans="40:47">
      <c r="AN1724" s="4">
        <v>48</v>
      </c>
      <c r="AO1724" s="4">
        <v>3</v>
      </c>
      <c r="AP1724" s="4">
        <v>3</v>
      </c>
      <c r="AQ1724" s="4">
        <f ca="1">IF($AP1724=1,IF(INDIRECT(ADDRESS(($AN1724-1)*3+$AO1724+5,$AP1724+7))="",0,INDIRECT(ADDRESS(($AN1724-1)*3+$AO1724+5,$AP1724+7))),IF(INDIRECT(ADDRESS(($AN1724-1)*3+$AO1724+5,$AP1724+7))="",0,IF(COUNTIF(INDIRECT(ADDRESS(($AN1724-1)*36+($AO1724-1)*12+6,COLUMN())):INDIRECT(ADDRESS(($AN1724-1)*36+($AO1724-1)*12+$AP1724+4,COLUMN())),INDIRECT(ADDRESS(($AN1724-1)*3+$AO1724+5,$AP1724+7)))&gt;=1,0,INDIRECT(ADDRESS(($AN1724-1)*3+$AO1724+5,$AP1724+7)))))</f>
        <v>0</v>
      </c>
      <c r="AR1724" s="4">
        <f ca="1">COUNTIF(INDIRECT("H"&amp;(ROW()+12*(($AN1724-1)*3+$AO1724)-ROW())/12+5):INDIRECT("S"&amp;(ROW()+12*(($AN1724-1)*3+$AO1724)-ROW())/12+5),AQ1724)</f>
        <v>0</v>
      </c>
      <c r="AU1724" s="4">
        <f ca="1">IF(AND(AQ1724&gt;0,AR1724&gt;0),COUNTIF(AU$6:AU1723,"&gt;0")+1,0)</f>
        <v>0</v>
      </c>
    </row>
    <row r="1725" spans="40:47">
      <c r="AN1725" s="4">
        <v>48</v>
      </c>
      <c r="AO1725" s="4">
        <v>3</v>
      </c>
      <c r="AP1725" s="4">
        <v>4</v>
      </c>
      <c r="AQ1725" s="4">
        <f ca="1">IF($AP1725=1,IF(INDIRECT(ADDRESS(($AN1725-1)*3+$AO1725+5,$AP1725+7))="",0,INDIRECT(ADDRESS(($AN1725-1)*3+$AO1725+5,$AP1725+7))),IF(INDIRECT(ADDRESS(($AN1725-1)*3+$AO1725+5,$AP1725+7))="",0,IF(COUNTIF(INDIRECT(ADDRESS(($AN1725-1)*36+($AO1725-1)*12+6,COLUMN())):INDIRECT(ADDRESS(($AN1725-1)*36+($AO1725-1)*12+$AP1725+4,COLUMN())),INDIRECT(ADDRESS(($AN1725-1)*3+$AO1725+5,$AP1725+7)))&gt;=1,0,INDIRECT(ADDRESS(($AN1725-1)*3+$AO1725+5,$AP1725+7)))))</f>
        <v>0</v>
      </c>
      <c r="AR1725" s="4">
        <f ca="1">COUNTIF(INDIRECT("H"&amp;(ROW()+12*(($AN1725-1)*3+$AO1725)-ROW())/12+5):INDIRECT("S"&amp;(ROW()+12*(($AN1725-1)*3+$AO1725)-ROW())/12+5),AQ1725)</f>
        <v>0</v>
      </c>
      <c r="AU1725" s="4">
        <f ca="1">IF(AND(AQ1725&gt;0,AR1725&gt;0),COUNTIF(AU$6:AU1724,"&gt;0")+1,0)</f>
        <v>0</v>
      </c>
    </row>
    <row r="1726" spans="40:47">
      <c r="AN1726" s="4">
        <v>48</v>
      </c>
      <c r="AO1726" s="4">
        <v>3</v>
      </c>
      <c r="AP1726" s="4">
        <v>5</v>
      </c>
      <c r="AQ1726" s="4">
        <f ca="1">IF($AP1726=1,IF(INDIRECT(ADDRESS(($AN1726-1)*3+$AO1726+5,$AP1726+7))="",0,INDIRECT(ADDRESS(($AN1726-1)*3+$AO1726+5,$AP1726+7))),IF(INDIRECT(ADDRESS(($AN1726-1)*3+$AO1726+5,$AP1726+7))="",0,IF(COUNTIF(INDIRECT(ADDRESS(($AN1726-1)*36+($AO1726-1)*12+6,COLUMN())):INDIRECT(ADDRESS(($AN1726-1)*36+($AO1726-1)*12+$AP1726+4,COLUMN())),INDIRECT(ADDRESS(($AN1726-1)*3+$AO1726+5,$AP1726+7)))&gt;=1,0,INDIRECT(ADDRESS(($AN1726-1)*3+$AO1726+5,$AP1726+7)))))</f>
        <v>0</v>
      </c>
      <c r="AR1726" s="4">
        <f ca="1">COUNTIF(INDIRECT("H"&amp;(ROW()+12*(($AN1726-1)*3+$AO1726)-ROW())/12+5):INDIRECT("S"&amp;(ROW()+12*(($AN1726-1)*3+$AO1726)-ROW())/12+5),AQ1726)</f>
        <v>0</v>
      </c>
      <c r="AU1726" s="4">
        <f ca="1">IF(AND(AQ1726&gt;0,AR1726&gt;0),COUNTIF(AU$6:AU1725,"&gt;0")+1,0)</f>
        <v>0</v>
      </c>
    </row>
    <row r="1727" spans="40:47">
      <c r="AN1727" s="4">
        <v>48</v>
      </c>
      <c r="AO1727" s="4">
        <v>3</v>
      </c>
      <c r="AP1727" s="4">
        <v>6</v>
      </c>
      <c r="AQ1727" s="4">
        <f ca="1">IF($AP1727=1,IF(INDIRECT(ADDRESS(($AN1727-1)*3+$AO1727+5,$AP1727+7))="",0,INDIRECT(ADDRESS(($AN1727-1)*3+$AO1727+5,$AP1727+7))),IF(INDIRECT(ADDRESS(($AN1727-1)*3+$AO1727+5,$AP1727+7))="",0,IF(COUNTIF(INDIRECT(ADDRESS(($AN1727-1)*36+($AO1727-1)*12+6,COLUMN())):INDIRECT(ADDRESS(($AN1727-1)*36+($AO1727-1)*12+$AP1727+4,COLUMN())),INDIRECT(ADDRESS(($AN1727-1)*3+$AO1727+5,$AP1727+7)))&gt;=1,0,INDIRECT(ADDRESS(($AN1727-1)*3+$AO1727+5,$AP1727+7)))))</f>
        <v>0</v>
      </c>
      <c r="AR1727" s="4">
        <f ca="1">COUNTIF(INDIRECT("H"&amp;(ROW()+12*(($AN1727-1)*3+$AO1727)-ROW())/12+5):INDIRECT("S"&amp;(ROW()+12*(($AN1727-1)*3+$AO1727)-ROW())/12+5),AQ1727)</f>
        <v>0</v>
      </c>
      <c r="AU1727" s="4">
        <f ca="1">IF(AND(AQ1727&gt;0,AR1727&gt;0),COUNTIF(AU$6:AU1726,"&gt;0")+1,0)</f>
        <v>0</v>
      </c>
    </row>
    <row r="1728" spans="40:47">
      <c r="AN1728" s="4">
        <v>48</v>
      </c>
      <c r="AO1728" s="4">
        <v>3</v>
      </c>
      <c r="AP1728" s="4">
        <v>7</v>
      </c>
      <c r="AQ1728" s="4">
        <f ca="1">IF($AP1728=1,IF(INDIRECT(ADDRESS(($AN1728-1)*3+$AO1728+5,$AP1728+7))="",0,INDIRECT(ADDRESS(($AN1728-1)*3+$AO1728+5,$AP1728+7))),IF(INDIRECT(ADDRESS(($AN1728-1)*3+$AO1728+5,$AP1728+7))="",0,IF(COUNTIF(INDIRECT(ADDRESS(($AN1728-1)*36+($AO1728-1)*12+6,COLUMN())):INDIRECT(ADDRESS(($AN1728-1)*36+($AO1728-1)*12+$AP1728+4,COLUMN())),INDIRECT(ADDRESS(($AN1728-1)*3+$AO1728+5,$AP1728+7)))&gt;=1,0,INDIRECT(ADDRESS(($AN1728-1)*3+$AO1728+5,$AP1728+7)))))</f>
        <v>0</v>
      </c>
      <c r="AR1728" s="4">
        <f ca="1">COUNTIF(INDIRECT("H"&amp;(ROW()+12*(($AN1728-1)*3+$AO1728)-ROW())/12+5):INDIRECT("S"&amp;(ROW()+12*(($AN1728-1)*3+$AO1728)-ROW())/12+5),AQ1728)</f>
        <v>0</v>
      </c>
      <c r="AU1728" s="4">
        <f ca="1">IF(AND(AQ1728&gt;0,AR1728&gt;0),COUNTIF(AU$6:AU1727,"&gt;0")+1,0)</f>
        <v>0</v>
      </c>
    </row>
    <row r="1729" spans="40:47">
      <c r="AN1729" s="4">
        <v>48</v>
      </c>
      <c r="AO1729" s="4">
        <v>3</v>
      </c>
      <c r="AP1729" s="4">
        <v>8</v>
      </c>
      <c r="AQ1729" s="4">
        <f ca="1">IF($AP1729=1,IF(INDIRECT(ADDRESS(($AN1729-1)*3+$AO1729+5,$AP1729+7))="",0,INDIRECT(ADDRESS(($AN1729-1)*3+$AO1729+5,$AP1729+7))),IF(INDIRECT(ADDRESS(($AN1729-1)*3+$AO1729+5,$AP1729+7))="",0,IF(COUNTIF(INDIRECT(ADDRESS(($AN1729-1)*36+($AO1729-1)*12+6,COLUMN())):INDIRECT(ADDRESS(($AN1729-1)*36+($AO1729-1)*12+$AP1729+4,COLUMN())),INDIRECT(ADDRESS(($AN1729-1)*3+$AO1729+5,$AP1729+7)))&gt;=1,0,INDIRECT(ADDRESS(($AN1729-1)*3+$AO1729+5,$AP1729+7)))))</f>
        <v>0</v>
      </c>
      <c r="AR1729" s="4">
        <f ca="1">COUNTIF(INDIRECT("H"&amp;(ROW()+12*(($AN1729-1)*3+$AO1729)-ROW())/12+5):INDIRECT("S"&amp;(ROW()+12*(($AN1729-1)*3+$AO1729)-ROW())/12+5),AQ1729)</f>
        <v>0</v>
      </c>
      <c r="AU1729" s="4">
        <f ca="1">IF(AND(AQ1729&gt;0,AR1729&gt;0),COUNTIF(AU$6:AU1728,"&gt;0")+1,0)</f>
        <v>0</v>
      </c>
    </row>
    <row r="1730" spans="40:47">
      <c r="AN1730" s="4">
        <v>48</v>
      </c>
      <c r="AO1730" s="4">
        <v>3</v>
      </c>
      <c r="AP1730" s="4">
        <v>9</v>
      </c>
      <c r="AQ1730" s="4">
        <f ca="1">IF($AP1730=1,IF(INDIRECT(ADDRESS(($AN1730-1)*3+$AO1730+5,$AP1730+7))="",0,INDIRECT(ADDRESS(($AN1730-1)*3+$AO1730+5,$AP1730+7))),IF(INDIRECT(ADDRESS(($AN1730-1)*3+$AO1730+5,$AP1730+7))="",0,IF(COUNTIF(INDIRECT(ADDRESS(($AN1730-1)*36+($AO1730-1)*12+6,COLUMN())):INDIRECT(ADDRESS(($AN1730-1)*36+($AO1730-1)*12+$AP1730+4,COLUMN())),INDIRECT(ADDRESS(($AN1730-1)*3+$AO1730+5,$AP1730+7)))&gt;=1,0,INDIRECT(ADDRESS(($AN1730-1)*3+$AO1730+5,$AP1730+7)))))</f>
        <v>0</v>
      </c>
      <c r="AR1730" s="4">
        <f ca="1">COUNTIF(INDIRECT("H"&amp;(ROW()+12*(($AN1730-1)*3+$AO1730)-ROW())/12+5):INDIRECT("S"&amp;(ROW()+12*(($AN1730-1)*3+$AO1730)-ROW())/12+5),AQ1730)</f>
        <v>0</v>
      </c>
      <c r="AU1730" s="4">
        <f ca="1">IF(AND(AQ1730&gt;0,AR1730&gt;0),COUNTIF(AU$6:AU1729,"&gt;0")+1,0)</f>
        <v>0</v>
      </c>
    </row>
    <row r="1731" spans="40:47">
      <c r="AN1731" s="4">
        <v>48</v>
      </c>
      <c r="AO1731" s="4">
        <v>3</v>
      </c>
      <c r="AP1731" s="4">
        <v>10</v>
      </c>
      <c r="AQ1731" s="4">
        <f ca="1">IF($AP1731=1,IF(INDIRECT(ADDRESS(($AN1731-1)*3+$AO1731+5,$AP1731+7))="",0,INDIRECT(ADDRESS(($AN1731-1)*3+$AO1731+5,$AP1731+7))),IF(INDIRECT(ADDRESS(($AN1731-1)*3+$AO1731+5,$AP1731+7))="",0,IF(COUNTIF(INDIRECT(ADDRESS(($AN1731-1)*36+($AO1731-1)*12+6,COLUMN())):INDIRECT(ADDRESS(($AN1731-1)*36+($AO1731-1)*12+$AP1731+4,COLUMN())),INDIRECT(ADDRESS(($AN1731-1)*3+$AO1731+5,$AP1731+7)))&gt;=1,0,INDIRECT(ADDRESS(($AN1731-1)*3+$AO1731+5,$AP1731+7)))))</f>
        <v>0</v>
      </c>
      <c r="AR1731" s="4">
        <f ca="1">COUNTIF(INDIRECT("H"&amp;(ROW()+12*(($AN1731-1)*3+$AO1731)-ROW())/12+5):INDIRECT("S"&amp;(ROW()+12*(($AN1731-1)*3+$AO1731)-ROW())/12+5),AQ1731)</f>
        <v>0</v>
      </c>
      <c r="AU1731" s="4">
        <f ca="1">IF(AND(AQ1731&gt;0,AR1731&gt;0),COUNTIF(AU$6:AU1730,"&gt;0")+1,0)</f>
        <v>0</v>
      </c>
    </row>
    <row r="1732" spans="40:47">
      <c r="AN1732" s="4">
        <v>48</v>
      </c>
      <c r="AO1732" s="4">
        <v>3</v>
      </c>
      <c r="AP1732" s="4">
        <v>11</v>
      </c>
      <c r="AQ1732" s="4">
        <f ca="1">IF($AP1732=1,IF(INDIRECT(ADDRESS(($AN1732-1)*3+$AO1732+5,$AP1732+7))="",0,INDIRECT(ADDRESS(($AN1732-1)*3+$AO1732+5,$AP1732+7))),IF(INDIRECT(ADDRESS(($AN1732-1)*3+$AO1732+5,$AP1732+7))="",0,IF(COUNTIF(INDIRECT(ADDRESS(($AN1732-1)*36+($AO1732-1)*12+6,COLUMN())):INDIRECT(ADDRESS(($AN1732-1)*36+($AO1732-1)*12+$AP1732+4,COLUMN())),INDIRECT(ADDRESS(($AN1732-1)*3+$AO1732+5,$AP1732+7)))&gt;=1,0,INDIRECT(ADDRESS(($AN1732-1)*3+$AO1732+5,$AP1732+7)))))</f>
        <v>0</v>
      </c>
      <c r="AR1732" s="4">
        <f ca="1">COUNTIF(INDIRECT("H"&amp;(ROW()+12*(($AN1732-1)*3+$AO1732)-ROW())/12+5):INDIRECT("S"&amp;(ROW()+12*(($AN1732-1)*3+$AO1732)-ROW())/12+5),AQ1732)</f>
        <v>0</v>
      </c>
      <c r="AU1732" s="4">
        <f ca="1">IF(AND(AQ1732&gt;0,AR1732&gt;0),COUNTIF(AU$6:AU1731,"&gt;0")+1,0)</f>
        <v>0</v>
      </c>
    </row>
    <row r="1733" spans="40:47">
      <c r="AN1733" s="77">
        <v>48</v>
      </c>
      <c r="AO1733" s="77">
        <v>3</v>
      </c>
      <c r="AP1733" s="77">
        <v>12</v>
      </c>
      <c r="AQ1733" s="4">
        <f ca="1">IF($AP1733=1,IF(INDIRECT(ADDRESS(($AN1733-1)*3+$AO1733+5,$AP1733+7))="",0,INDIRECT(ADDRESS(($AN1733-1)*3+$AO1733+5,$AP1733+7))),IF(INDIRECT(ADDRESS(($AN1733-1)*3+$AO1733+5,$AP1733+7))="",0,IF(COUNTIF(INDIRECT(ADDRESS(($AN1733-1)*36+($AO1733-1)*12+6,COLUMN())):INDIRECT(ADDRESS(($AN1733-1)*36+($AO1733-1)*12+$AP1733+4,COLUMN())),INDIRECT(ADDRESS(($AN1733-1)*3+$AO1733+5,$AP1733+7)))&gt;=1,0,INDIRECT(ADDRESS(($AN1733-1)*3+$AO1733+5,$AP1733+7)))))</f>
        <v>0</v>
      </c>
      <c r="AR1733" s="4">
        <f ca="1">COUNTIF(INDIRECT("H"&amp;(ROW()+12*(($AN1733-1)*3+$AO1733)-ROW())/12+5):INDIRECT("S"&amp;(ROW()+12*(($AN1733-1)*3+$AO1733)-ROW())/12+5),AQ1733)</f>
        <v>0</v>
      </c>
      <c r="AU1733" s="4">
        <f ca="1">IF(AND(AQ1733&gt;0,AR1733&gt;0),COUNTIF(AU$6:AU1732,"&gt;0")+1,0)</f>
        <v>0</v>
      </c>
    </row>
    <row r="1734" spans="40:47">
      <c r="AN1734" s="4">
        <v>49</v>
      </c>
      <c r="AO1734" s="4">
        <v>1</v>
      </c>
      <c r="AP1734" s="4">
        <v>1</v>
      </c>
      <c r="AQ1734" s="4">
        <f ca="1">IF($AP1734=1,IF(INDIRECT(ADDRESS(($AN1734-1)*3+$AO1734+5,$AP1734+7))="",0,INDIRECT(ADDRESS(($AN1734-1)*3+$AO1734+5,$AP1734+7))),IF(INDIRECT(ADDRESS(($AN1734-1)*3+$AO1734+5,$AP1734+7))="",0,IF(COUNTIF(INDIRECT(ADDRESS(($AN1734-1)*36+($AO1734-1)*12+6,COLUMN())):INDIRECT(ADDRESS(($AN1734-1)*36+($AO1734-1)*12+$AP1734+4,COLUMN())),INDIRECT(ADDRESS(($AN1734-1)*3+$AO1734+5,$AP1734+7)))&gt;=1,0,INDIRECT(ADDRESS(($AN1734-1)*3+$AO1734+5,$AP1734+7)))))</f>
        <v>0</v>
      </c>
      <c r="AR1734" s="4">
        <f ca="1">COUNTIF(INDIRECT("H"&amp;(ROW()+12*(($AN1734-1)*3+$AO1734)-ROW())/12+5):INDIRECT("S"&amp;(ROW()+12*(($AN1734-1)*3+$AO1734)-ROW())/12+5),AQ1734)</f>
        <v>0</v>
      </c>
      <c r="AU1734" s="4">
        <f ca="1">IF(AND(AQ1734&gt;0,AR1734&gt;0),COUNTIF(AU$6:AU1733,"&gt;0")+1,0)</f>
        <v>0</v>
      </c>
    </row>
    <row r="1735" spans="40:47">
      <c r="AN1735" s="4">
        <v>49</v>
      </c>
      <c r="AO1735" s="4">
        <v>1</v>
      </c>
      <c r="AP1735" s="4">
        <v>2</v>
      </c>
      <c r="AQ1735" s="4">
        <f ca="1">IF($AP1735=1,IF(INDIRECT(ADDRESS(($AN1735-1)*3+$AO1735+5,$AP1735+7))="",0,INDIRECT(ADDRESS(($AN1735-1)*3+$AO1735+5,$AP1735+7))),IF(INDIRECT(ADDRESS(($AN1735-1)*3+$AO1735+5,$AP1735+7))="",0,IF(COUNTIF(INDIRECT(ADDRESS(($AN1735-1)*36+($AO1735-1)*12+6,COLUMN())):INDIRECT(ADDRESS(($AN1735-1)*36+($AO1735-1)*12+$AP1735+4,COLUMN())),INDIRECT(ADDRESS(($AN1735-1)*3+$AO1735+5,$AP1735+7)))&gt;=1,0,INDIRECT(ADDRESS(($AN1735-1)*3+$AO1735+5,$AP1735+7)))))</f>
        <v>0</v>
      </c>
      <c r="AR1735" s="4">
        <f ca="1">COUNTIF(INDIRECT("H"&amp;(ROW()+12*(($AN1735-1)*3+$AO1735)-ROW())/12+5):INDIRECT("S"&amp;(ROW()+12*(($AN1735-1)*3+$AO1735)-ROW())/12+5),AQ1735)</f>
        <v>0</v>
      </c>
      <c r="AU1735" s="4">
        <f ca="1">IF(AND(AQ1735&gt;0,AR1735&gt;0),COUNTIF(AU$6:AU1734,"&gt;0")+1,0)</f>
        <v>0</v>
      </c>
    </row>
    <row r="1736" spans="40:47">
      <c r="AN1736" s="4">
        <v>49</v>
      </c>
      <c r="AO1736" s="4">
        <v>1</v>
      </c>
      <c r="AP1736" s="4">
        <v>3</v>
      </c>
      <c r="AQ1736" s="4">
        <f ca="1">IF($AP1736=1,IF(INDIRECT(ADDRESS(($AN1736-1)*3+$AO1736+5,$AP1736+7))="",0,INDIRECT(ADDRESS(($AN1736-1)*3+$AO1736+5,$AP1736+7))),IF(INDIRECT(ADDRESS(($AN1736-1)*3+$AO1736+5,$AP1736+7))="",0,IF(COUNTIF(INDIRECT(ADDRESS(($AN1736-1)*36+($AO1736-1)*12+6,COLUMN())):INDIRECT(ADDRESS(($AN1736-1)*36+($AO1736-1)*12+$AP1736+4,COLUMN())),INDIRECT(ADDRESS(($AN1736-1)*3+$AO1736+5,$AP1736+7)))&gt;=1,0,INDIRECT(ADDRESS(($AN1736-1)*3+$AO1736+5,$AP1736+7)))))</f>
        <v>0</v>
      </c>
      <c r="AR1736" s="4">
        <f ca="1">COUNTIF(INDIRECT("H"&amp;(ROW()+12*(($AN1736-1)*3+$AO1736)-ROW())/12+5):INDIRECT("S"&amp;(ROW()+12*(($AN1736-1)*3+$AO1736)-ROW())/12+5),AQ1736)</f>
        <v>0</v>
      </c>
      <c r="AU1736" s="4">
        <f ca="1">IF(AND(AQ1736&gt;0,AR1736&gt;0),COUNTIF(AU$6:AU1735,"&gt;0")+1,0)</f>
        <v>0</v>
      </c>
    </row>
    <row r="1737" spans="40:47">
      <c r="AN1737" s="4">
        <v>49</v>
      </c>
      <c r="AO1737" s="4">
        <v>1</v>
      </c>
      <c r="AP1737" s="4">
        <v>4</v>
      </c>
      <c r="AQ1737" s="4">
        <f ca="1">IF($AP1737=1,IF(INDIRECT(ADDRESS(($AN1737-1)*3+$AO1737+5,$AP1737+7))="",0,INDIRECT(ADDRESS(($AN1737-1)*3+$AO1737+5,$AP1737+7))),IF(INDIRECT(ADDRESS(($AN1737-1)*3+$AO1737+5,$AP1737+7))="",0,IF(COUNTIF(INDIRECT(ADDRESS(($AN1737-1)*36+($AO1737-1)*12+6,COLUMN())):INDIRECT(ADDRESS(($AN1737-1)*36+($AO1737-1)*12+$AP1737+4,COLUMN())),INDIRECT(ADDRESS(($AN1737-1)*3+$AO1737+5,$AP1737+7)))&gt;=1,0,INDIRECT(ADDRESS(($AN1737-1)*3+$AO1737+5,$AP1737+7)))))</f>
        <v>0</v>
      </c>
      <c r="AR1737" s="4">
        <f ca="1">COUNTIF(INDIRECT("H"&amp;(ROW()+12*(($AN1737-1)*3+$AO1737)-ROW())/12+5):INDIRECT("S"&amp;(ROW()+12*(($AN1737-1)*3+$AO1737)-ROW())/12+5),AQ1737)</f>
        <v>0</v>
      </c>
      <c r="AU1737" s="4">
        <f ca="1">IF(AND(AQ1737&gt;0,AR1737&gt;0),COUNTIF(AU$6:AU1736,"&gt;0")+1,0)</f>
        <v>0</v>
      </c>
    </row>
    <row r="1738" spans="40:47">
      <c r="AN1738" s="4">
        <v>49</v>
      </c>
      <c r="AO1738" s="4">
        <v>1</v>
      </c>
      <c r="AP1738" s="4">
        <v>5</v>
      </c>
      <c r="AQ1738" s="4">
        <f ca="1">IF($AP1738=1,IF(INDIRECT(ADDRESS(($AN1738-1)*3+$AO1738+5,$AP1738+7))="",0,INDIRECT(ADDRESS(($AN1738-1)*3+$AO1738+5,$AP1738+7))),IF(INDIRECT(ADDRESS(($AN1738-1)*3+$AO1738+5,$AP1738+7))="",0,IF(COUNTIF(INDIRECT(ADDRESS(($AN1738-1)*36+($AO1738-1)*12+6,COLUMN())):INDIRECT(ADDRESS(($AN1738-1)*36+($AO1738-1)*12+$AP1738+4,COLUMN())),INDIRECT(ADDRESS(($AN1738-1)*3+$AO1738+5,$AP1738+7)))&gt;=1,0,INDIRECT(ADDRESS(($AN1738-1)*3+$AO1738+5,$AP1738+7)))))</f>
        <v>0</v>
      </c>
      <c r="AR1738" s="4">
        <f ca="1">COUNTIF(INDIRECT("H"&amp;(ROW()+12*(($AN1738-1)*3+$AO1738)-ROW())/12+5):INDIRECT("S"&amp;(ROW()+12*(($AN1738-1)*3+$AO1738)-ROW())/12+5),AQ1738)</f>
        <v>0</v>
      </c>
      <c r="AU1738" s="4">
        <f ca="1">IF(AND(AQ1738&gt;0,AR1738&gt;0),COUNTIF(AU$6:AU1737,"&gt;0")+1,0)</f>
        <v>0</v>
      </c>
    </row>
    <row r="1739" spans="40:47">
      <c r="AN1739" s="4">
        <v>49</v>
      </c>
      <c r="AO1739" s="4">
        <v>1</v>
      </c>
      <c r="AP1739" s="4">
        <v>6</v>
      </c>
      <c r="AQ1739" s="4">
        <f ca="1">IF($AP1739=1,IF(INDIRECT(ADDRESS(($AN1739-1)*3+$AO1739+5,$AP1739+7))="",0,INDIRECT(ADDRESS(($AN1739-1)*3+$AO1739+5,$AP1739+7))),IF(INDIRECT(ADDRESS(($AN1739-1)*3+$AO1739+5,$AP1739+7))="",0,IF(COUNTIF(INDIRECT(ADDRESS(($AN1739-1)*36+($AO1739-1)*12+6,COLUMN())):INDIRECT(ADDRESS(($AN1739-1)*36+($AO1739-1)*12+$AP1739+4,COLUMN())),INDIRECT(ADDRESS(($AN1739-1)*3+$AO1739+5,$AP1739+7)))&gt;=1,0,INDIRECT(ADDRESS(($AN1739-1)*3+$AO1739+5,$AP1739+7)))))</f>
        <v>0</v>
      </c>
      <c r="AR1739" s="4">
        <f ca="1">COUNTIF(INDIRECT("H"&amp;(ROW()+12*(($AN1739-1)*3+$AO1739)-ROW())/12+5):INDIRECT("S"&amp;(ROW()+12*(($AN1739-1)*3+$AO1739)-ROW())/12+5),AQ1739)</f>
        <v>0</v>
      </c>
      <c r="AU1739" s="4">
        <f ca="1">IF(AND(AQ1739&gt;0,AR1739&gt;0),COUNTIF(AU$6:AU1738,"&gt;0")+1,0)</f>
        <v>0</v>
      </c>
    </row>
    <row r="1740" spans="40:47">
      <c r="AN1740" s="4">
        <v>49</v>
      </c>
      <c r="AO1740" s="4">
        <v>1</v>
      </c>
      <c r="AP1740" s="4">
        <v>7</v>
      </c>
      <c r="AQ1740" s="4">
        <f ca="1">IF($AP1740=1,IF(INDIRECT(ADDRESS(($AN1740-1)*3+$AO1740+5,$AP1740+7))="",0,INDIRECT(ADDRESS(($AN1740-1)*3+$AO1740+5,$AP1740+7))),IF(INDIRECT(ADDRESS(($AN1740-1)*3+$AO1740+5,$AP1740+7))="",0,IF(COUNTIF(INDIRECT(ADDRESS(($AN1740-1)*36+($AO1740-1)*12+6,COLUMN())):INDIRECT(ADDRESS(($AN1740-1)*36+($AO1740-1)*12+$AP1740+4,COLUMN())),INDIRECT(ADDRESS(($AN1740-1)*3+$AO1740+5,$AP1740+7)))&gt;=1,0,INDIRECT(ADDRESS(($AN1740-1)*3+$AO1740+5,$AP1740+7)))))</f>
        <v>0</v>
      </c>
      <c r="AR1740" s="4">
        <f ca="1">COUNTIF(INDIRECT("H"&amp;(ROW()+12*(($AN1740-1)*3+$AO1740)-ROW())/12+5):INDIRECT("S"&amp;(ROW()+12*(($AN1740-1)*3+$AO1740)-ROW())/12+5),AQ1740)</f>
        <v>0</v>
      </c>
      <c r="AU1740" s="4">
        <f ca="1">IF(AND(AQ1740&gt;0,AR1740&gt;0),COUNTIF(AU$6:AU1739,"&gt;0")+1,0)</f>
        <v>0</v>
      </c>
    </row>
    <row r="1741" spans="40:47">
      <c r="AN1741" s="4">
        <v>49</v>
      </c>
      <c r="AO1741" s="4">
        <v>1</v>
      </c>
      <c r="AP1741" s="4">
        <v>8</v>
      </c>
      <c r="AQ1741" s="4">
        <f ca="1">IF($AP1741=1,IF(INDIRECT(ADDRESS(($AN1741-1)*3+$AO1741+5,$AP1741+7))="",0,INDIRECT(ADDRESS(($AN1741-1)*3+$AO1741+5,$AP1741+7))),IF(INDIRECT(ADDRESS(($AN1741-1)*3+$AO1741+5,$AP1741+7))="",0,IF(COUNTIF(INDIRECT(ADDRESS(($AN1741-1)*36+($AO1741-1)*12+6,COLUMN())):INDIRECT(ADDRESS(($AN1741-1)*36+($AO1741-1)*12+$AP1741+4,COLUMN())),INDIRECT(ADDRESS(($AN1741-1)*3+$AO1741+5,$AP1741+7)))&gt;=1,0,INDIRECT(ADDRESS(($AN1741-1)*3+$AO1741+5,$AP1741+7)))))</f>
        <v>0</v>
      </c>
      <c r="AR1741" s="4">
        <f ca="1">COUNTIF(INDIRECT("H"&amp;(ROW()+12*(($AN1741-1)*3+$AO1741)-ROW())/12+5):INDIRECT("S"&amp;(ROW()+12*(($AN1741-1)*3+$AO1741)-ROW())/12+5),AQ1741)</f>
        <v>0</v>
      </c>
      <c r="AU1741" s="4">
        <f ca="1">IF(AND(AQ1741&gt;0,AR1741&gt;0),COUNTIF(AU$6:AU1740,"&gt;0")+1,0)</f>
        <v>0</v>
      </c>
    </row>
    <row r="1742" spans="40:47">
      <c r="AN1742" s="4">
        <v>49</v>
      </c>
      <c r="AO1742" s="4">
        <v>1</v>
      </c>
      <c r="AP1742" s="4">
        <v>9</v>
      </c>
      <c r="AQ1742" s="4">
        <f ca="1">IF($AP1742=1,IF(INDIRECT(ADDRESS(($AN1742-1)*3+$AO1742+5,$AP1742+7))="",0,INDIRECT(ADDRESS(($AN1742-1)*3+$AO1742+5,$AP1742+7))),IF(INDIRECT(ADDRESS(($AN1742-1)*3+$AO1742+5,$AP1742+7))="",0,IF(COUNTIF(INDIRECT(ADDRESS(($AN1742-1)*36+($AO1742-1)*12+6,COLUMN())):INDIRECT(ADDRESS(($AN1742-1)*36+($AO1742-1)*12+$AP1742+4,COLUMN())),INDIRECT(ADDRESS(($AN1742-1)*3+$AO1742+5,$AP1742+7)))&gt;=1,0,INDIRECT(ADDRESS(($AN1742-1)*3+$AO1742+5,$AP1742+7)))))</f>
        <v>0</v>
      </c>
      <c r="AR1742" s="4">
        <f ca="1">COUNTIF(INDIRECT("H"&amp;(ROW()+12*(($AN1742-1)*3+$AO1742)-ROW())/12+5):INDIRECT("S"&amp;(ROW()+12*(($AN1742-1)*3+$AO1742)-ROW())/12+5),AQ1742)</f>
        <v>0</v>
      </c>
      <c r="AU1742" s="4">
        <f ca="1">IF(AND(AQ1742&gt;0,AR1742&gt;0),COUNTIF(AU$6:AU1741,"&gt;0")+1,0)</f>
        <v>0</v>
      </c>
    </row>
    <row r="1743" spans="40:47">
      <c r="AN1743" s="4">
        <v>49</v>
      </c>
      <c r="AO1743" s="4">
        <v>1</v>
      </c>
      <c r="AP1743" s="4">
        <v>10</v>
      </c>
      <c r="AQ1743" s="4">
        <f ca="1">IF($AP1743=1,IF(INDIRECT(ADDRESS(($AN1743-1)*3+$AO1743+5,$AP1743+7))="",0,INDIRECT(ADDRESS(($AN1743-1)*3+$AO1743+5,$AP1743+7))),IF(INDIRECT(ADDRESS(($AN1743-1)*3+$AO1743+5,$AP1743+7))="",0,IF(COUNTIF(INDIRECT(ADDRESS(($AN1743-1)*36+($AO1743-1)*12+6,COLUMN())):INDIRECT(ADDRESS(($AN1743-1)*36+($AO1743-1)*12+$AP1743+4,COLUMN())),INDIRECT(ADDRESS(($AN1743-1)*3+$AO1743+5,$AP1743+7)))&gt;=1,0,INDIRECT(ADDRESS(($AN1743-1)*3+$AO1743+5,$AP1743+7)))))</f>
        <v>0</v>
      </c>
      <c r="AR1743" s="4">
        <f ca="1">COUNTIF(INDIRECT("H"&amp;(ROW()+12*(($AN1743-1)*3+$AO1743)-ROW())/12+5):INDIRECT("S"&amp;(ROW()+12*(($AN1743-1)*3+$AO1743)-ROW())/12+5),AQ1743)</f>
        <v>0</v>
      </c>
      <c r="AU1743" s="4">
        <f ca="1">IF(AND(AQ1743&gt;0,AR1743&gt;0),COUNTIF(AU$6:AU1742,"&gt;0")+1,0)</f>
        <v>0</v>
      </c>
    </row>
    <row r="1744" spans="40:47">
      <c r="AN1744" s="4">
        <v>49</v>
      </c>
      <c r="AO1744" s="4">
        <v>1</v>
      </c>
      <c r="AP1744" s="4">
        <v>11</v>
      </c>
      <c r="AQ1744" s="4">
        <f ca="1">IF($AP1744=1,IF(INDIRECT(ADDRESS(($AN1744-1)*3+$AO1744+5,$AP1744+7))="",0,INDIRECT(ADDRESS(($AN1744-1)*3+$AO1744+5,$AP1744+7))),IF(INDIRECT(ADDRESS(($AN1744-1)*3+$AO1744+5,$AP1744+7))="",0,IF(COUNTIF(INDIRECT(ADDRESS(($AN1744-1)*36+($AO1744-1)*12+6,COLUMN())):INDIRECT(ADDRESS(($AN1744-1)*36+($AO1744-1)*12+$AP1744+4,COLUMN())),INDIRECT(ADDRESS(($AN1744-1)*3+$AO1744+5,$AP1744+7)))&gt;=1,0,INDIRECT(ADDRESS(($AN1744-1)*3+$AO1744+5,$AP1744+7)))))</f>
        <v>0</v>
      </c>
      <c r="AR1744" s="4">
        <f ca="1">COUNTIF(INDIRECT("H"&amp;(ROW()+12*(($AN1744-1)*3+$AO1744)-ROW())/12+5):INDIRECT("S"&amp;(ROW()+12*(($AN1744-1)*3+$AO1744)-ROW())/12+5),AQ1744)</f>
        <v>0</v>
      </c>
      <c r="AU1744" s="4">
        <f ca="1">IF(AND(AQ1744&gt;0,AR1744&gt;0),COUNTIF(AU$6:AU1743,"&gt;0")+1,0)</f>
        <v>0</v>
      </c>
    </row>
    <row r="1745" spans="40:47">
      <c r="AN1745" s="4">
        <v>49</v>
      </c>
      <c r="AO1745" s="4">
        <v>1</v>
      </c>
      <c r="AP1745" s="4">
        <v>12</v>
      </c>
      <c r="AQ1745" s="4">
        <f ca="1">IF($AP1745=1,IF(INDIRECT(ADDRESS(($AN1745-1)*3+$AO1745+5,$AP1745+7))="",0,INDIRECT(ADDRESS(($AN1745-1)*3+$AO1745+5,$AP1745+7))),IF(INDIRECT(ADDRESS(($AN1745-1)*3+$AO1745+5,$AP1745+7))="",0,IF(COUNTIF(INDIRECT(ADDRESS(($AN1745-1)*36+($AO1745-1)*12+6,COLUMN())):INDIRECT(ADDRESS(($AN1745-1)*36+($AO1745-1)*12+$AP1745+4,COLUMN())),INDIRECT(ADDRESS(($AN1745-1)*3+$AO1745+5,$AP1745+7)))&gt;=1,0,INDIRECT(ADDRESS(($AN1745-1)*3+$AO1745+5,$AP1745+7)))))</f>
        <v>0</v>
      </c>
      <c r="AR1745" s="4">
        <f ca="1">COUNTIF(INDIRECT("H"&amp;(ROW()+12*(($AN1745-1)*3+$AO1745)-ROW())/12+5):INDIRECT("S"&amp;(ROW()+12*(($AN1745-1)*3+$AO1745)-ROW())/12+5),AQ1745)</f>
        <v>0</v>
      </c>
      <c r="AU1745" s="4">
        <f ca="1">IF(AND(AQ1745&gt;0,AR1745&gt;0),COUNTIF(AU$6:AU1744,"&gt;0")+1,0)</f>
        <v>0</v>
      </c>
    </row>
    <row r="1746" spans="40:47">
      <c r="AN1746" s="4">
        <v>49</v>
      </c>
      <c r="AO1746" s="4">
        <v>2</v>
      </c>
      <c r="AP1746" s="4">
        <v>1</v>
      </c>
      <c r="AQ1746" s="4">
        <f ca="1">IF($AP1746=1,IF(INDIRECT(ADDRESS(($AN1746-1)*3+$AO1746+5,$AP1746+7))="",0,INDIRECT(ADDRESS(($AN1746-1)*3+$AO1746+5,$AP1746+7))),IF(INDIRECT(ADDRESS(($AN1746-1)*3+$AO1746+5,$AP1746+7))="",0,IF(COUNTIF(INDIRECT(ADDRESS(($AN1746-1)*36+($AO1746-1)*12+6,COLUMN())):INDIRECT(ADDRESS(($AN1746-1)*36+($AO1746-1)*12+$AP1746+4,COLUMN())),INDIRECT(ADDRESS(($AN1746-1)*3+$AO1746+5,$AP1746+7)))&gt;=1,0,INDIRECT(ADDRESS(($AN1746-1)*3+$AO1746+5,$AP1746+7)))))</f>
        <v>0</v>
      </c>
      <c r="AR1746" s="4">
        <f ca="1">COUNTIF(INDIRECT("H"&amp;(ROW()+12*(($AN1746-1)*3+$AO1746)-ROW())/12+5):INDIRECT("S"&amp;(ROW()+12*(($AN1746-1)*3+$AO1746)-ROW())/12+5),AQ1746)</f>
        <v>0</v>
      </c>
      <c r="AU1746" s="4">
        <f ca="1">IF(AND(AQ1746&gt;0,AR1746&gt;0),COUNTIF(AU$6:AU1745,"&gt;0")+1,0)</f>
        <v>0</v>
      </c>
    </row>
    <row r="1747" spans="40:47">
      <c r="AN1747" s="4">
        <v>49</v>
      </c>
      <c r="AO1747" s="4">
        <v>2</v>
      </c>
      <c r="AP1747" s="4">
        <v>2</v>
      </c>
      <c r="AQ1747" s="4">
        <f ca="1">IF($AP1747=1,IF(INDIRECT(ADDRESS(($AN1747-1)*3+$AO1747+5,$AP1747+7))="",0,INDIRECT(ADDRESS(($AN1747-1)*3+$AO1747+5,$AP1747+7))),IF(INDIRECT(ADDRESS(($AN1747-1)*3+$AO1747+5,$AP1747+7))="",0,IF(COUNTIF(INDIRECT(ADDRESS(($AN1747-1)*36+($AO1747-1)*12+6,COLUMN())):INDIRECT(ADDRESS(($AN1747-1)*36+($AO1747-1)*12+$AP1747+4,COLUMN())),INDIRECT(ADDRESS(($AN1747-1)*3+$AO1747+5,$AP1747+7)))&gt;=1,0,INDIRECT(ADDRESS(($AN1747-1)*3+$AO1747+5,$AP1747+7)))))</f>
        <v>0</v>
      </c>
      <c r="AR1747" s="4">
        <f ca="1">COUNTIF(INDIRECT("H"&amp;(ROW()+12*(($AN1747-1)*3+$AO1747)-ROW())/12+5):INDIRECT("S"&amp;(ROW()+12*(($AN1747-1)*3+$AO1747)-ROW())/12+5),AQ1747)</f>
        <v>0</v>
      </c>
      <c r="AU1747" s="4">
        <f ca="1">IF(AND(AQ1747&gt;0,AR1747&gt;0),COUNTIF(AU$6:AU1746,"&gt;0")+1,0)</f>
        <v>0</v>
      </c>
    </row>
    <row r="1748" spans="40:47">
      <c r="AN1748" s="4">
        <v>49</v>
      </c>
      <c r="AO1748" s="4">
        <v>2</v>
      </c>
      <c r="AP1748" s="4">
        <v>3</v>
      </c>
      <c r="AQ1748" s="4">
        <f ca="1">IF($AP1748=1,IF(INDIRECT(ADDRESS(($AN1748-1)*3+$AO1748+5,$AP1748+7))="",0,INDIRECT(ADDRESS(($AN1748-1)*3+$AO1748+5,$AP1748+7))),IF(INDIRECT(ADDRESS(($AN1748-1)*3+$AO1748+5,$AP1748+7))="",0,IF(COUNTIF(INDIRECT(ADDRESS(($AN1748-1)*36+($AO1748-1)*12+6,COLUMN())):INDIRECT(ADDRESS(($AN1748-1)*36+($AO1748-1)*12+$AP1748+4,COLUMN())),INDIRECT(ADDRESS(($AN1748-1)*3+$AO1748+5,$AP1748+7)))&gt;=1,0,INDIRECT(ADDRESS(($AN1748-1)*3+$AO1748+5,$AP1748+7)))))</f>
        <v>0</v>
      </c>
      <c r="AR1748" s="4">
        <f ca="1">COUNTIF(INDIRECT("H"&amp;(ROW()+12*(($AN1748-1)*3+$AO1748)-ROW())/12+5):INDIRECT("S"&amp;(ROW()+12*(($AN1748-1)*3+$AO1748)-ROW())/12+5),AQ1748)</f>
        <v>0</v>
      </c>
      <c r="AU1748" s="4">
        <f ca="1">IF(AND(AQ1748&gt;0,AR1748&gt;0),COUNTIF(AU$6:AU1747,"&gt;0")+1,0)</f>
        <v>0</v>
      </c>
    </row>
    <row r="1749" spans="40:47">
      <c r="AN1749" s="4">
        <v>49</v>
      </c>
      <c r="AO1749" s="4">
        <v>2</v>
      </c>
      <c r="AP1749" s="4">
        <v>4</v>
      </c>
      <c r="AQ1749" s="4">
        <f ca="1">IF($AP1749=1,IF(INDIRECT(ADDRESS(($AN1749-1)*3+$AO1749+5,$AP1749+7))="",0,INDIRECT(ADDRESS(($AN1749-1)*3+$AO1749+5,$AP1749+7))),IF(INDIRECT(ADDRESS(($AN1749-1)*3+$AO1749+5,$AP1749+7))="",0,IF(COUNTIF(INDIRECT(ADDRESS(($AN1749-1)*36+($AO1749-1)*12+6,COLUMN())):INDIRECT(ADDRESS(($AN1749-1)*36+($AO1749-1)*12+$AP1749+4,COLUMN())),INDIRECT(ADDRESS(($AN1749-1)*3+$AO1749+5,$AP1749+7)))&gt;=1,0,INDIRECT(ADDRESS(($AN1749-1)*3+$AO1749+5,$AP1749+7)))))</f>
        <v>0</v>
      </c>
      <c r="AR1749" s="4">
        <f ca="1">COUNTIF(INDIRECT("H"&amp;(ROW()+12*(($AN1749-1)*3+$AO1749)-ROW())/12+5):INDIRECT("S"&amp;(ROW()+12*(($AN1749-1)*3+$AO1749)-ROW())/12+5),AQ1749)</f>
        <v>0</v>
      </c>
      <c r="AU1749" s="4">
        <f ca="1">IF(AND(AQ1749&gt;0,AR1749&gt;0),COUNTIF(AU$6:AU1748,"&gt;0")+1,0)</f>
        <v>0</v>
      </c>
    </row>
    <row r="1750" spans="40:47">
      <c r="AN1750" s="4">
        <v>49</v>
      </c>
      <c r="AO1750" s="4">
        <v>2</v>
      </c>
      <c r="AP1750" s="4">
        <v>5</v>
      </c>
      <c r="AQ1750" s="4">
        <f ca="1">IF($AP1750=1,IF(INDIRECT(ADDRESS(($AN1750-1)*3+$AO1750+5,$AP1750+7))="",0,INDIRECT(ADDRESS(($AN1750-1)*3+$AO1750+5,$AP1750+7))),IF(INDIRECT(ADDRESS(($AN1750-1)*3+$AO1750+5,$AP1750+7))="",0,IF(COUNTIF(INDIRECT(ADDRESS(($AN1750-1)*36+($AO1750-1)*12+6,COLUMN())):INDIRECT(ADDRESS(($AN1750-1)*36+($AO1750-1)*12+$AP1750+4,COLUMN())),INDIRECT(ADDRESS(($AN1750-1)*3+$AO1750+5,$AP1750+7)))&gt;=1,0,INDIRECT(ADDRESS(($AN1750-1)*3+$AO1750+5,$AP1750+7)))))</f>
        <v>0</v>
      </c>
      <c r="AR1750" s="4">
        <f ca="1">COUNTIF(INDIRECT("H"&amp;(ROW()+12*(($AN1750-1)*3+$AO1750)-ROW())/12+5):INDIRECT("S"&amp;(ROW()+12*(($AN1750-1)*3+$AO1750)-ROW())/12+5),AQ1750)</f>
        <v>0</v>
      </c>
      <c r="AU1750" s="4">
        <f ca="1">IF(AND(AQ1750&gt;0,AR1750&gt;0),COUNTIF(AU$6:AU1749,"&gt;0")+1,0)</f>
        <v>0</v>
      </c>
    </row>
    <row r="1751" spans="40:47">
      <c r="AN1751" s="4">
        <v>49</v>
      </c>
      <c r="AO1751" s="4">
        <v>2</v>
      </c>
      <c r="AP1751" s="4">
        <v>6</v>
      </c>
      <c r="AQ1751" s="4">
        <f ca="1">IF($AP1751=1,IF(INDIRECT(ADDRESS(($AN1751-1)*3+$AO1751+5,$AP1751+7))="",0,INDIRECT(ADDRESS(($AN1751-1)*3+$AO1751+5,$AP1751+7))),IF(INDIRECT(ADDRESS(($AN1751-1)*3+$AO1751+5,$AP1751+7))="",0,IF(COUNTIF(INDIRECT(ADDRESS(($AN1751-1)*36+($AO1751-1)*12+6,COLUMN())):INDIRECT(ADDRESS(($AN1751-1)*36+($AO1751-1)*12+$AP1751+4,COLUMN())),INDIRECT(ADDRESS(($AN1751-1)*3+$AO1751+5,$AP1751+7)))&gt;=1,0,INDIRECT(ADDRESS(($AN1751-1)*3+$AO1751+5,$AP1751+7)))))</f>
        <v>0</v>
      </c>
      <c r="AR1751" s="4">
        <f ca="1">COUNTIF(INDIRECT("H"&amp;(ROW()+12*(($AN1751-1)*3+$AO1751)-ROW())/12+5):INDIRECT("S"&amp;(ROW()+12*(($AN1751-1)*3+$AO1751)-ROW())/12+5),AQ1751)</f>
        <v>0</v>
      </c>
      <c r="AU1751" s="4">
        <f ca="1">IF(AND(AQ1751&gt;0,AR1751&gt;0),COUNTIF(AU$6:AU1750,"&gt;0")+1,0)</f>
        <v>0</v>
      </c>
    </row>
    <row r="1752" spans="40:47">
      <c r="AN1752" s="4">
        <v>49</v>
      </c>
      <c r="AO1752" s="4">
        <v>2</v>
      </c>
      <c r="AP1752" s="4">
        <v>7</v>
      </c>
      <c r="AQ1752" s="4">
        <f ca="1">IF($AP1752=1,IF(INDIRECT(ADDRESS(($AN1752-1)*3+$AO1752+5,$AP1752+7))="",0,INDIRECT(ADDRESS(($AN1752-1)*3+$AO1752+5,$AP1752+7))),IF(INDIRECT(ADDRESS(($AN1752-1)*3+$AO1752+5,$AP1752+7))="",0,IF(COUNTIF(INDIRECT(ADDRESS(($AN1752-1)*36+($AO1752-1)*12+6,COLUMN())):INDIRECT(ADDRESS(($AN1752-1)*36+($AO1752-1)*12+$AP1752+4,COLUMN())),INDIRECT(ADDRESS(($AN1752-1)*3+$AO1752+5,$AP1752+7)))&gt;=1,0,INDIRECT(ADDRESS(($AN1752-1)*3+$AO1752+5,$AP1752+7)))))</f>
        <v>0</v>
      </c>
      <c r="AR1752" s="4">
        <f ca="1">COUNTIF(INDIRECT("H"&amp;(ROW()+12*(($AN1752-1)*3+$AO1752)-ROW())/12+5):INDIRECT("S"&amp;(ROW()+12*(($AN1752-1)*3+$AO1752)-ROW())/12+5),AQ1752)</f>
        <v>0</v>
      </c>
      <c r="AU1752" s="4">
        <f ca="1">IF(AND(AQ1752&gt;0,AR1752&gt;0),COUNTIF(AU$6:AU1751,"&gt;0")+1,0)</f>
        <v>0</v>
      </c>
    </row>
    <row r="1753" spans="40:47">
      <c r="AN1753" s="4">
        <v>49</v>
      </c>
      <c r="AO1753" s="4">
        <v>2</v>
      </c>
      <c r="AP1753" s="4">
        <v>8</v>
      </c>
      <c r="AQ1753" s="4">
        <f ca="1">IF($AP1753=1,IF(INDIRECT(ADDRESS(($AN1753-1)*3+$AO1753+5,$AP1753+7))="",0,INDIRECT(ADDRESS(($AN1753-1)*3+$AO1753+5,$AP1753+7))),IF(INDIRECT(ADDRESS(($AN1753-1)*3+$AO1753+5,$AP1753+7))="",0,IF(COUNTIF(INDIRECT(ADDRESS(($AN1753-1)*36+($AO1753-1)*12+6,COLUMN())):INDIRECT(ADDRESS(($AN1753-1)*36+($AO1753-1)*12+$AP1753+4,COLUMN())),INDIRECT(ADDRESS(($AN1753-1)*3+$AO1753+5,$AP1753+7)))&gt;=1,0,INDIRECT(ADDRESS(($AN1753-1)*3+$AO1753+5,$AP1753+7)))))</f>
        <v>0</v>
      </c>
      <c r="AR1753" s="4">
        <f ca="1">COUNTIF(INDIRECT("H"&amp;(ROW()+12*(($AN1753-1)*3+$AO1753)-ROW())/12+5):INDIRECT("S"&amp;(ROW()+12*(($AN1753-1)*3+$AO1753)-ROW())/12+5),AQ1753)</f>
        <v>0</v>
      </c>
      <c r="AU1753" s="4">
        <f ca="1">IF(AND(AQ1753&gt;0,AR1753&gt;0),COUNTIF(AU$6:AU1752,"&gt;0")+1,0)</f>
        <v>0</v>
      </c>
    </row>
    <row r="1754" spans="40:47">
      <c r="AN1754" s="4">
        <v>49</v>
      </c>
      <c r="AO1754" s="4">
        <v>2</v>
      </c>
      <c r="AP1754" s="4">
        <v>9</v>
      </c>
      <c r="AQ1754" s="4">
        <f ca="1">IF($AP1754=1,IF(INDIRECT(ADDRESS(($AN1754-1)*3+$AO1754+5,$AP1754+7))="",0,INDIRECT(ADDRESS(($AN1754-1)*3+$AO1754+5,$AP1754+7))),IF(INDIRECT(ADDRESS(($AN1754-1)*3+$AO1754+5,$AP1754+7))="",0,IF(COUNTIF(INDIRECT(ADDRESS(($AN1754-1)*36+($AO1754-1)*12+6,COLUMN())):INDIRECT(ADDRESS(($AN1754-1)*36+($AO1754-1)*12+$AP1754+4,COLUMN())),INDIRECT(ADDRESS(($AN1754-1)*3+$AO1754+5,$AP1754+7)))&gt;=1,0,INDIRECT(ADDRESS(($AN1754-1)*3+$AO1754+5,$AP1754+7)))))</f>
        <v>0</v>
      </c>
      <c r="AR1754" s="4">
        <f ca="1">COUNTIF(INDIRECT("H"&amp;(ROW()+12*(($AN1754-1)*3+$AO1754)-ROW())/12+5):INDIRECT("S"&amp;(ROW()+12*(($AN1754-1)*3+$AO1754)-ROW())/12+5),AQ1754)</f>
        <v>0</v>
      </c>
      <c r="AU1754" s="4">
        <f ca="1">IF(AND(AQ1754&gt;0,AR1754&gt;0),COUNTIF(AU$6:AU1753,"&gt;0")+1,0)</f>
        <v>0</v>
      </c>
    </row>
    <row r="1755" spans="40:47">
      <c r="AN1755" s="4">
        <v>49</v>
      </c>
      <c r="AO1755" s="4">
        <v>2</v>
      </c>
      <c r="AP1755" s="4">
        <v>10</v>
      </c>
      <c r="AQ1755" s="4">
        <f ca="1">IF($AP1755=1,IF(INDIRECT(ADDRESS(($AN1755-1)*3+$AO1755+5,$AP1755+7))="",0,INDIRECT(ADDRESS(($AN1755-1)*3+$AO1755+5,$AP1755+7))),IF(INDIRECT(ADDRESS(($AN1755-1)*3+$AO1755+5,$AP1755+7))="",0,IF(COUNTIF(INDIRECT(ADDRESS(($AN1755-1)*36+($AO1755-1)*12+6,COLUMN())):INDIRECT(ADDRESS(($AN1755-1)*36+($AO1755-1)*12+$AP1755+4,COLUMN())),INDIRECT(ADDRESS(($AN1755-1)*3+$AO1755+5,$AP1755+7)))&gt;=1,0,INDIRECT(ADDRESS(($AN1755-1)*3+$AO1755+5,$AP1755+7)))))</f>
        <v>0</v>
      </c>
      <c r="AR1755" s="4">
        <f ca="1">COUNTIF(INDIRECT("H"&amp;(ROW()+12*(($AN1755-1)*3+$AO1755)-ROW())/12+5):INDIRECT("S"&amp;(ROW()+12*(($AN1755-1)*3+$AO1755)-ROW())/12+5),AQ1755)</f>
        <v>0</v>
      </c>
      <c r="AU1755" s="4">
        <f ca="1">IF(AND(AQ1755&gt;0,AR1755&gt;0),COUNTIF(AU$6:AU1754,"&gt;0")+1,0)</f>
        <v>0</v>
      </c>
    </row>
    <row r="1756" spans="40:47">
      <c r="AN1756" s="4">
        <v>49</v>
      </c>
      <c r="AO1756" s="4">
        <v>2</v>
      </c>
      <c r="AP1756" s="4">
        <v>11</v>
      </c>
      <c r="AQ1756" s="4">
        <f ca="1">IF($AP1756=1,IF(INDIRECT(ADDRESS(($AN1756-1)*3+$AO1756+5,$AP1756+7))="",0,INDIRECT(ADDRESS(($AN1756-1)*3+$AO1756+5,$AP1756+7))),IF(INDIRECT(ADDRESS(($AN1756-1)*3+$AO1756+5,$AP1756+7))="",0,IF(COUNTIF(INDIRECT(ADDRESS(($AN1756-1)*36+($AO1756-1)*12+6,COLUMN())):INDIRECT(ADDRESS(($AN1756-1)*36+($AO1756-1)*12+$AP1756+4,COLUMN())),INDIRECT(ADDRESS(($AN1756-1)*3+$AO1756+5,$AP1756+7)))&gt;=1,0,INDIRECT(ADDRESS(($AN1756-1)*3+$AO1756+5,$AP1756+7)))))</f>
        <v>0</v>
      </c>
      <c r="AR1756" s="4">
        <f ca="1">COUNTIF(INDIRECT("H"&amp;(ROW()+12*(($AN1756-1)*3+$AO1756)-ROW())/12+5):INDIRECT("S"&amp;(ROW()+12*(($AN1756-1)*3+$AO1756)-ROW())/12+5),AQ1756)</f>
        <v>0</v>
      </c>
      <c r="AU1756" s="4">
        <f ca="1">IF(AND(AQ1756&gt;0,AR1756&gt;0),COUNTIF(AU$6:AU1755,"&gt;0")+1,0)</f>
        <v>0</v>
      </c>
    </row>
    <row r="1757" spans="40:47">
      <c r="AN1757" s="4">
        <v>49</v>
      </c>
      <c r="AO1757" s="4">
        <v>2</v>
      </c>
      <c r="AP1757" s="4">
        <v>12</v>
      </c>
      <c r="AQ1757" s="4">
        <f ca="1">IF($AP1757=1,IF(INDIRECT(ADDRESS(($AN1757-1)*3+$AO1757+5,$AP1757+7))="",0,INDIRECT(ADDRESS(($AN1757-1)*3+$AO1757+5,$AP1757+7))),IF(INDIRECT(ADDRESS(($AN1757-1)*3+$AO1757+5,$AP1757+7))="",0,IF(COUNTIF(INDIRECT(ADDRESS(($AN1757-1)*36+($AO1757-1)*12+6,COLUMN())):INDIRECT(ADDRESS(($AN1757-1)*36+($AO1757-1)*12+$AP1757+4,COLUMN())),INDIRECT(ADDRESS(($AN1757-1)*3+$AO1757+5,$AP1757+7)))&gt;=1,0,INDIRECT(ADDRESS(($AN1757-1)*3+$AO1757+5,$AP1757+7)))))</f>
        <v>0</v>
      </c>
      <c r="AR1757" s="4">
        <f ca="1">COUNTIF(INDIRECT("H"&amp;(ROW()+12*(($AN1757-1)*3+$AO1757)-ROW())/12+5):INDIRECT("S"&amp;(ROW()+12*(($AN1757-1)*3+$AO1757)-ROW())/12+5),AQ1757)</f>
        <v>0</v>
      </c>
      <c r="AU1757" s="4">
        <f ca="1">IF(AND(AQ1757&gt;0,AR1757&gt;0),COUNTIF(AU$6:AU1756,"&gt;0")+1,0)</f>
        <v>0</v>
      </c>
    </row>
    <row r="1758" spans="40:47">
      <c r="AN1758" s="4">
        <v>49</v>
      </c>
      <c r="AO1758" s="4">
        <v>3</v>
      </c>
      <c r="AP1758" s="4">
        <v>1</v>
      </c>
      <c r="AQ1758" s="4">
        <f ca="1">IF($AP1758=1,IF(INDIRECT(ADDRESS(($AN1758-1)*3+$AO1758+5,$AP1758+7))="",0,INDIRECT(ADDRESS(($AN1758-1)*3+$AO1758+5,$AP1758+7))),IF(INDIRECT(ADDRESS(($AN1758-1)*3+$AO1758+5,$AP1758+7))="",0,IF(COUNTIF(INDIRECT(ADDRESS(($AN1758-1)*36+($AO1758-1)*12+6,COLUMN())):INDIRECT(ADDRESS(($AN1758-1)*36+($AO1758-1)*12+$AP1758+4,COLUMN())),INDIRECT(ADDRESS(($AN1758-1)*3+$AO1758+5,$AP1758+7)))&gt;=1,0,INDIRECT(ADDRESS(($AN1758-1)*3+$AO1758+5,$AP1758+7)))))</f>
        <v>0</v>
      </c>
      <c r="AR1758" s="4">
        <f ca="1">COUNTIF(INDIRECT("H"&amp;(ROW()+12*(($AN1758-1)*3+$AO1758)-ROW())/12+5):INDIRECT("S"&amp;(ROW()+12*(($AN1758-1)*3+$AO1758)-ROW())/12+5),AQ1758)</f>
        <v>0</v>
      </c>
      <c r="AU1758" s="4">
        <f ca="1">IF(AND(AQ1758&gt;0,AR1758&gt;0),COUNTIF(AU$6:AU1757,"&gt;0")+1,0)</f>
        <v>0</v>
      </c>
    </row>
    <row r="1759" spans="40:47">
      <c r="AN1759" s="4">
        <v>49</v>
      </c>
      <c r="AO1759" s="4">
        <v>3</v>
      </c>
      <c r="AP1759" s="4">
        <v>2</v>
      </c>
      <c r="AQ1759" s="4">
        <f ca="1">IF($AP1759=1,IF(INDIRECT(ADDRESS(($AN1759-1)*3+$AO1759+5,$AP1759+7))="",0,INDIRECT(ADDRESS(($AN1759-1)*3+$AO1759+5,$AP1759+7))),IF(INDIRECT(ADDRESS(($AN1759-1)*3+$AO1759+5,$AP1759+7))="",0,IF(COUNTIF(INDIRECT(ADDRESS(($AN1759-1)*36+($AO1759-1)*12+6,COLUMN())):INDIRECT(ADDRESS(($AN1759-1)*36+($AO1759-1)*12+$AP1759+4,COLUMN())),INDIRECT(ADDRESS(($AN1759-1)*3+$AO1759+5,$AP1759+7)))&gt;=1,0,INDIRECT(ADDRESS(($AN1759-1)*3+$AO1759+5,$AP1759+7)))))</f>
        <v>0</v>
      </c>
      <c r="AR1759" s="4">
        <f ca="1">COUNTIF(INDIRECT("H"&amp;(ROW()+12*(($AN1759-1)*3+$AO1759)-ROW())/12+5):INDIRECT("S"&amp;(ROW()+12*(($AN1759-1)*3+$AO1759)-ROW())/12+5),AQ1759)</f>
        <v>0</v>
      </c>
      <c r="AU1759" s="4">
        <f ca="1">IF(AND(AQ1759&gt;0,AR1759&gt;0),COUNTIF(AU$6:AU1758,"&gt;0")+1,0)</f>
        <v>0</v>
      </c>
    </row>
    <row r="1760" spans="40:47">
      <c r="AN1760" s="4">
        <v>49</v>
      </c>
      <c r="AO1760" s="4">
        <v>3</v>
      </c>
      <c r="AP1760" s="4">
        <v>3</v>
      </c>
      <c r="AQ1760" s="4">
        <f ca="1">IF($AP1760=1,IF(INDIRECT(ADDRESS(($AN1760-1)*3+$AO1760+5,$AP1760+7))="",0,INDIRECT(ADDRESS(($AN1760-1)*3+$AO1760+5,$AP1760+7))),IF(INDIRECT(ADDRESS(($AN1760-1)*3+$AO1760+5,$AP1760+7))="",0,IF(COUNTIF(INDIRECT(ADDRESS(($AN1760-1)*36+($AO1760-1)*12+6,COLUMN())):INDIRECT(ADDRESS(($AN1760-1)*36+($AO1760-1)*12+$AP1760+4,COLUMN())),INDIRECT(ADDRESS(($AN1760-1)*3+$AO1760+5,$AP1760+7)))&gt;=1,0,INDIRECT(ADDRESS(($AN1760-1)*3+$AO1760+5,$AP1760+7)))))</f>
        <v>0</v>
      </c>
      <c r="AR1760" s="4">
        <f ca="1">COUNTIF(INDIRECT("H"&amp;(ROW()+12*(($AN1760-1)*3+$AO1760)-ROW())/12+5):INDIRECT("S"&amp;(ROW()+12*(($AN1760-1)*3+$AO1760)-ROW())/12+5),AQ1760)</f>
        <v>0</v>
      </c>
      <c r="AU1760" s="4">
        <f ca="1">IF(AND(AQ1760&gt;0,AR1760&gt;0),COUNTIF(AU$6:AU1759,"&gt;0")+1,0)</f>
        <v>0</v>
      </c>
    </row>
    <row r="1761" spans="40:47">
      <c r="AN1761" s="4">
        <v>49</v>
      </c>
      <c r="AO1761" s="4">
        <v>3</v>
      </c>
      <c r="AP1761" s="4">
        <v>4</v>
      </c>
      <c r="AQ1761" s="4">
        <f ca="1">IF($AP1761=1,IF(INDIRECT(ADDRESS(($AN1761-1)*3+$AO1761+5,$AP1761+7))="",0,INDIRECT(ADDRESS(($AN1761-1)*3+$AO1761+5,$AP1761+7))),IF(INDIRECT(ADDRESS(($AN1761-1)*3+$AO1761+5,$AP1761+7))="",0,IF(COUNTIF(INDIRECT(ADDRESS(($AN1761-1)*36+($AO1761-1)*12+6,COLUMN())):INDIRECT(ADDRESS(($AN1761-1)*36+($AO1761-1)*12+$AP1761+4,COLUMN())),INDIRECT(ADDRESS(($AN1761-1)*3+$AO1761+5,$AP1761+7)))&gt;=1,0,INDIRECT(ADDRESS(($AN1761-1)*3+$AO1761+5,$AP1761+7)))))</f>
        <v>0</v>
      </c>
      <c r="AR1761" s="4">
        <f ca="1">COUNTIF(INDIRECT("H"&amp;(ROW()+12*(($AN1761-1)*3+$AO1761)-ROW())/12+5):INDIRECT("S"&amp;(ROW()+12*(($AN1761-1)*3+$AO1761)-ROW())/12+5),AQ1761)</f>
        <v>0</v>
      </c>
      <c r="AU1761" s="4">
        <f ca="1">IF(AND(AQ1761&gt;0,AR1761&gt;0),COUNTIF(AU$6:AU1760,"&gt;0")+1,0)</f>
        <v>0</v>
      </c>
    </row>
    <row r="1762" spans="40:47">
      <c r="AN1762" s="4">
        <v>49</v>
      </c>
      <c r="AO1762" s="4">
        <v>3</v>
      </c>
      <c r="AP1762" s="4">
        <v>5</v>
      </c>
      <c r="AQ1762" s="4">
        <f ca="1">IF($AP1762=1,IF(INDIRECT(ADDRESS(($AN1762-1)*3+$AO1762+5,$AP1762+7))="",0,INDIRECT(ADDRESS(($AN1762-1)*3+$AO1762+5,$AP1762+7))),IF(INDIRECT(ADDRESS(($AN1762-1)*3+$AO1762+5,$AP1762+7))="",0,IF(COUNTIF(INDIRECT(ADDRESS(($AN1762-1)*36+($AO1762-1)*12+6,COLUMN())):INDIRECT(ADDRESS(($AN1762-1)*36+($AO1762-1)*12+$AP1762+4,COLUMN())),INDIRECT(ADDRESS(($AN1762-1)*3+$AO1762+5,$AP1762+7)))&gt;=1,0,INDIRECT(ADDRESS(($AN1762-1)*3+$AO1762+5,$AP1762+7)))))</f>
        <v>0</v>
      </c>
      <c r="AR1762" s="4">
        <f ca="1">COUNTIF(INDIRECT("H"&amp;(ROW()+12*(($AN1762-1)*3+$AO1762)-ROW())/12+5):INDIRECT("S"&amp;(ROW()+12*(($AN1762-1)*3+$AO1762)-ROW())/12+5),AQ1762)</f>
        <v>0</v>
      </c>
      <c r="AU1762" s="4">
        <f ca="1">IF(AND(AQ1762&gt;0,AR1762&gt;0),COUNTIF(AU$6:AU1761,"&gt;0")+1,0)</f>
        <v>0</v>
      </c>
    </row>
    <row r="1763" spans="40:47">
      <c r="AN1763" s="4">
        <v>49</v>
      </c>
      <c r="AO1763" s="4">
        <v>3</v>
      </c>
      <c r="AP1763" s="4">
        <v>6</v>
      </c>
      <c r="AQ1763" s="4">
        <f ca="1">IF($AP1763=1,IF(INDIRECT(ADDRESS(($AN1763-1)*3+$AO1763+5,$AP1763+7))="",0,INDIRECT(ADDRESS(($AN1763-1)*3+$AO1763+5,$AP1763+7))),IF(INDIRECT(ADDRESS(($AN1763-1)*3+$AO1763+5,$AP1763+7))="",0,IF(COUNTIF(INDIRECT(ADDRESS(($AN1763-1)*36+($AO1763-1)*12+6,COLUMN())):INDIRECT(ADDRESS(($AN1763-1)*36+($AO1763-1)*12+$AP1763+4,COLUMN())),INDIRECT(ADDRESS(($AN1763-1)*3+$AO1763+5,$AP1763+7)))&gt;=1,0,INDIRECT(ADDRESS(($AN1763-1)*3+$AO1763+5,$AP1763+7)))))</f>
        <v>0</v>
      </c>
      <c r="AR1763" s="4">
        <f ca="1">COUNTIF(INDIRECT("H"&amp;(ROW()+12*(($AN1763-1)*3+$AO1763)-ROW())/12+5):INDIRECT("S"&amp;(ROW()+12*(($AN1763-1)*3+$AO1763)-ROW())/12+5),AQ1763)</f>
        <v>0</v>
      </c>
      <c r="AU1763" s="4">
        <f ca="1">IF(AND(AQ1763&gt;0,AR1763&gt;0),COUNTIF(AU$6:AU1762,"&gt;0")+1,0)</f>
        <v>0</v>
      </c>
    </row>
    <row r="1764" spans="40:47">
      <c r="AN1764" s="4">
        <v>49</v>
      </c>
      <c r="AO1764" s="4">
        <v>3</v>
      </c>
      <c r="AP1764" s="4">
        <v>7</v>
      </c>
      <c r="AQ1764" s="4">
        <f ca="1">IF($AP1764=1,IF(INDIRECT(ADDRESS(($AN1764-1)*3+$AO1764+5,$AP1764+7))="",0,INDIRECT(ADDRESS(($AN1764-1)*3+$AO1764+5,$AP1764+7))),IF(INDIRECT(ADDRESS(($AN1764-1)*3+$AO1764+5,$AP1764+7))="",0,IF(COUNTIF(INDIRECT(ADDRESS(($AN1764-1)*36+($AO1764-1)*12+6,COLUMN())):INDIRECT(ADDRESS(($AN1764-1)*36+($AO1764-1)*12+$AP1764+4,COLUMN())),INDIRECT(ADDRESS(($AN1764-1)*3+$AO1764+5,$AP1764+7)))&gt;=1,0,INDIRECT(ADDRESS(($AN1764-1)*3+$AO1764+5,$AP1764+7)))))</f>
        <v>0</v>
      </c>
      <c r="AR1764" s="4">
        <f ca="1">COUNTIF(INDIRECT("H"&amp;(ROW()+12*(($AN1764-1)*3+$AO1764)-ROW())/12+5):INDIRECT("S"&amp;(ROW()+12*(($AN1764-1)*3+$AO1764)-ROW())/12+5),AQ1764)</f>
        <v>0</v>
      </c>
      <c r="AU1764" s="4">
        <f ca="1">IF(AND(AQ1764&gt;0,AR1764&gt;0),COUNTIF(AU$6:AU1763,"&gt;0")+1,0)</f>
        <v>0</v>
      </c>
    </row>
    <row r="1765" spans="40:47">
      <c r="AN1765" s="4">
        <v>49</v>
      </c>
      <c r="AO1765" s="4">
        <v>3</v>
      </c>
      <c r="AP1765" s="4">
        <v>8</v>
      </c>
      <c r="AQ1765" s="4">
        <f ca="1">IF($AP1765=1,IF(INDIRECT(ADDRESS(($AN1765-1)*3+$AO1765+5,$AP1765+7))="",0,INDIRECT(ADDRESS(($AN1765-1)*3+$AO1765+5,$AP1765+7))),IF(INDIRECT(ADDRESS(($AN1765-1)*3+$AO1765+5,$AP1765+7))="",0,IF(COUNTIF(INDIRECT(ADDRESS(($AN1765-1)*36+($AO1765-1)*12+6,COLUMN())):INDIRECT(ADDRESS(($AN1765-1)*36+($AO1765-1)*12+$AP1765+4,COLUMN())),INDIRECT(ADDRESS(($AN1765-1)*3+$AO1765+5,$AP1765+7)))&gt;=1,0,INDIRECT(ADDRESS(($AN1765-1)*3+$AO1765+5,$AP1765+7)))))</f>
        <v>0</v>
      </c>
      <c r="AR1765" s="4">
        <f ca="1">COUNTIF(INDIRECT("H"&amp;(ROW()+12*(($AN1765-1)*3+$AO1765)-ROW())/12+5):INDIRECT("S"&amp;(ROW()+12*(($AN1765-1)*3+$AO1765)-ROW())/12+5),AQ1765)</f>
        <v>0</v>
      </c>
      <c r="AU1765" s="4">
        <f ca="1">IF(AND(AQ1765&gt;0,AR1765&gt;0),COUNTIF(AU$6:AU1764,"&gt;0")+1,0)</f>
        <v>0</v>
      </c>
    </row>
    <row r="1766" spans="40:47">
      <c r="AN1766" s="4">
        <v>49</v>
      </c>
      <c r="AO1766" s="4">
        <v>3</v>
      </c>
      <c r="AP1766" s="4">
        <v>9</v>
      </c>
      <c r="AQ1766" s="4">
        <f ca="1">IF($AP1766=1,IF(INDIRECT(ADDRESS(($AN1766-1)*3+$AO1766+5,$AP1766+7))="",0,INDIRECT(ADDRESS(($AN1766-1)*3+$AO1766+5,$AP1766+7))),IF(INDIRECT(ADDRESS(($AN1766-1)*3+$AO1766+5,$AP1766+7))="",0,IF(COUNTIF(INDIRECT(ADDRESS(($AN1766-1)*36+($AO1766-1)*12+6,COLUMN())):INDIRECT(ADDRESS(($AN1766-1)*36+($AO1766-1)*12+$AP1766+4,COLUMN())),INDIRECT(ADDRESS(($AN1766-1)*3+$AO1766+5,$AP1766+7)))&gt;=1,0,INDIRECT(ADDRESS(($AN1766-1)*3+$AO1766+5,$AP1766+7)))))</f>
        <v>0</v>
      </c>
      <c r="AR1766" s="4">
        <f ca="1">COUNTIF(INDIRECT("H"&amp;(ROW()+12*(($AN1766-1)*3+$AO1766)-ROW())/12+5):INDIRECT("S"&amp;(ROW()+12*(($AN1766-1)*3+$AO1766)-ROW())/12+5),AQ1766)</f>
        <v>0</v>
      </c>
      <c r="AU1766" s="4">
        <f ca="1">IF(AND(AQ1766&gt;0,AR1766&gt;0),COUNTIF(AU$6:AU1765,"&gt;0")+1,0)</f>
        <v>0</v>
      </c>
    </row>
    <row r="1767" spans="40:47">
      <c r="AN1767" s="4">
        <v>49</v>
      </c>
      <c r="AO1767" s="4">
        <v>3</v>
      </c>
      <c r="AP1767" s="4">
        <v>10</v>
      </c>
      <c r="AQ1767" s="4">
        <f ca="1">IF($AP1767=1,IF(INDIRECT(ADDRESS(($AN1767-1)*3+$AO1767+5,$AP1767+7))="",0,INDIRECT(ADDRESS(($AN1767-1)*3+$AO1767+5,$AP1767+7))),IF(INDIRECT(ADDRESS(($AN1767-1)*3+$AO1767+5,$AP1767+7))="",0,IF(COUNTIF(INDIRECT(ADDRESS(($AN1767-1)*36+($AO1767-1)*12+6,COLUMN())):INDIRECT(ADDRESS(($AN1767-1)*36+($AO1767-1)*12+$AP1767+4,COLUMN())),INDIRECT(ADDRESS(($AN1767-1)*3+$AO1767+5,$AP1767+7)))&gt;=1,0,INDIRECT(ADDRESS(($AN1767-1)*3+$AO1767+5,$AP1767+7)))))</f>
        <v>0</v>
      </c>
      <c r="AR1767" s="4">
        <f ca="1">COUNTIF(INDIRECT("H"&amp;(ROW()+12*(($AN1767-1)*3+$AO1767)-ROW())/12+5):INDIRECT("S"&amp;(ROW()+12*(($AN1767-1)*3+$AO1767)-ROW())/12+5),AQ1767)</f>
        <v>0</v>
      </c>
      <c r="AU1767" s="4">
        <f ca="1">IF(AND(AQ1767&gt;0,AR1767&gt;0),COUNTIF(AU$6:AU1766,"&gt;0")+1,0)</f>
        <v>0</v>
      </c>
    </row>
    <row r="1768" spans="40:47">
      <c r="AN1768" s="4">
        <v>49</v>
      </c>
      <c r="AO1768" s="4">
        <v>3</v>
      </c>
      <c r="AP1768" s="4">
        <v>11</v>
      </c>
      <c r="AQ1768" s="4">
        <f ca="1">IF($AP1768=1,IF(INDIRECT(ADDRESS(($AN1768-1)*3+$AO1768+5,$AP1768+7))="",0,INDIRECT(ADDRESS(($AN1768-1)*3+$AO1768+5,$AP1768+7))),IF(INDIRECT(ADDRESS(($AN1768-1)*3+$AO1768+5,$AP1768+7))="",0,IF(COUNTIF(INDIRECT(ADDRESS(($AN1768-1)*36+($AO1768-1)*12+6,COLUMN())):INDIRECT(ADDRESS(($AN1768-1)*36+($AO1768-1)*12+$AP1768+4,COLUMN())),INDIRECT(ADDRESS(($AN1768-1)*3+$AO1768+5,$AP1768+7)))&gt;=1,0,INDIRECT(ADDRESS(($AN1768-1)*3+$AO1768+5,$AP1768+7)))))</f>
        <v>0</v>
      </c>
      <c r="AR1768" s="4">
        <f ca="1">COUNTIF(INDIRECT("H"&amp;(ROW()+12*(($AN1768-1)*3+$AO1768)-ROW())/12+5):INDIRECT("S"&amp;(ROW()+12*(($AN1768-1)*3+$AO1768)-ROW())/12+5),AQ1768)</f>
        <v>0</v>
      </c>
      <c r="AU1768" s="4">
        <f ca="1">IF(AND(AQ1768&gt;0,AR1768&gt;0),COUNTIF(AU$6:AU1767,"&gt;0")+1,0)</f>
        <v>0</v>
      </c>
    </row>
    <row r="1769" spans="40:47">
      <c r="AN1769" s="77">
        <v>49</v>
      </c>
      <c r="AO1769" s="77">
        <v>3</v>
      </c>
      <c r="AP1769" s="77">
        <v>12</v>
      </c>
      <c r="AQ1769" s="4">
        <f ca="1">IF($AP1769=1,IF(INDIRECT(ADDRESS(($AN1769-1)*3+$AO1769+5,$AP1769+7))="",0,INDIRECT(ADDRESS(($AN1769-1)*3+$AO1769+5,$AP1769+7))),IF(INDIRECT(ADDRESS(($AN1769-1)*3+$AO1769+5,$AP1769+7))="",0,IF(COUNTIF(INDIRECT(ADDRESS(($AN1769-1)*36+($AO1769-1)*12+6,COLUMN())):INDIRECT(ADDRESS(($AN1769-1)*36+($AO1769-1)*12+$AP1769+4,COLUMN())),INDIRECT(ADDRESS(($AN1769-1)*3+$AO1769+5,$AP1769+7)))&gt;=1,0,INDIRECT(ADDRESS(($AN1769-1)*3+$AO1769+5,$AP1769+7)))))</f>
        <v>0</v>
      </c>
      <c r="AR1769" s="4">
        <f ca="1">COUNTIF(INDIRECT("H"&amp;(ROW()+12*(($AN1769-1)*3+$AO1769)-ROW())/12+5):INDIRECT("S"&amp;(ROW()+12*(($AN1769-1)*3+$AO1769)-ROW())/12+5),AQ1769)</f>
        <v>0</v>
      </c>
      <c r="AU1769" s="4">
        <f ca="1">IF(AND(AQ1769&gt;0,AR1769&gt;0),COUNTIF(AU$6:AU1768,"&gt;0")+1,0)</f>
        <v>0</v>
      </c>
    </row>
    <row r="1770" spans="40:47">
      <c r="AN1770" s="4">
        <v>50</v>
      </c>
      <c r="AO1770" s="4">
        <v>1</v>
      </c>
      <c r="AP1770" s="4">
        <v>1</v>
      </c>
      <c r="AQ1770" s="4">
        <f ca="1">IF($AP1770=1,IF(INDIRECT(ADDRESS(($AN1770-1)*3+$AO1770+5,$AP1770+7))="",0,INDIRECT(ADDRESS(($AN1770-1)*3+$AO1770+5,$AP1770+7))),IF(INDIRECT(ADDRESS(($AN1770-1)*3+$AO1770+5,$AP1770+7))="",0,IF(COUNTIF(INDIRECT(ADDRESS(($AN1770-1)*36+($AO1770-1)*12+6,COLUMN())):INDIRECT(ADDRESS(($AN1770-1)*36+($AO1770-1)*12+$AP1770+4,COLUMN())),INDIRECT(ADDRESS(($AN1770-1)*3+$AO1770+5,$AP1770+7)))&gt;=1,0,INDIRECT(ADDRESS(($AN1770-1)*3+$AO1770+5,$AP1770+7)))))</f>
        <v>0</v>
      </c>
      <c r="AR1770" s="4">
        <f ca="1">COUNTIF(INDIRECT("H"&amp;(ROW()+12*(($AN1770-1)*3+$AO1770)-ROW())/12+5):INDIRECT("S"&amp;(ROW()+12*(($AN1770-1)*3+$AO1770)-ROW())/12+5),AQ1770)</f>
        <v>0</v>
      </c>
      <c r="AU1770" s="4">
        <f ca="1">IF(AND(AQ1770&gt;0,AR1770&gt;0),COUNTIF(AU$6:AU1769,"&gt;0")+1,0)</f>
        <v>0</v>
      </c>
    </row>
    <row r="1771" spans="40:47">
      <c r="AN1771" s="4">
        <v>50</v>
      </c>
      <c r="AO1771" s="4">
        <v>1</v>
      </c>
      <c r="AP1771" s="4">
        <v>2</v>
      </c>
      <c r="AQ1771" s="4">
        <f ca="1">IF($AP1771=1,IF(INDIRECT(ADDRESS(($AN1771-1)*3+$AO1771+5,$AP1771+7))="",0,INDIRECT(ADDRESS(($AN1771-1)*3+$AO1771+5,$AP1771+7))),IF(INDIRECT(ADDRESS(($AN1771-1)*3+$AO1771+5,$AP1771+7))="",0,IF(COUNTIF(INDIRECT(ADDRESS(($AN1771-1)*36+($AO1771-1)*12+6,COLUMN())):INDIRECT(ADDRESS(($AN1771-1)*36+($AO1771-1)*12+$AP1771+4,COLUMN())),INDIRECT(ADDRESS(($AN1771-1)*3+$AO1771+5,$AP1771+7)))&gt;=1,0,INDIRECT(ADDRESS(($AN1771-1)*3+$AO1771+5,$AP1771+7)))))</f>
        <v>0</v>
      </c>
      <c r="AR1771" s="4">
        <f ca="1">COUNTIF(INDIRECT("H"&amp;(ROW()+12*(($AN1771-1)*3+$AO1771)-ROW())/12+5):INDIRECT("S"&amp;(ROW()+12*(($AN1771-1)*3+$AO1771)-ROW())/12+5),AQ1771)</f>
        <v>0</v>
      </c>
      <c r="AU1771" s="4">
        <f ca="1">IF(AND(AQ1771&gt;0,AR1771&gt;0),COUNTIF(AU$6:AU1770,"&gt;0")+1,0)</f>
        <v>0</v>
      </c>
    </row>
    <row r="1772" spans="40:47">
      <c r="AN1772" s="4">
        <v>50</v>
      </c>
      <c r="AO1772" s="4">
        <v>1</v>
      </c>
      <c r="AP1772" s="4">
        <v>3</v>
      </c>
      <c r="AQ1772" s="4">
        <f ca="1">IF($AP1772=1,IF(INDIRECT(ADDRESS(($AN1772-1)*3+$AO1772+5,$AP1772+7))="",0,INDIRECT(ADDRESS(($AN1772-1)*3+$AO1772+5,$AP1772+7))),IF(INDIRECT(ADDRESS(($AN1772-1)*3+$AO1772+5,$AP1772+7))="",0,IF(COUNTIF(INDIRECT(ADDRESS(($AN1772-1)*36+($AO1772-1)*12+6,COLUMN())):INDIRECT(ADDRESS(($AN1772-1)*36+($AO1772-1)*12+$AP1772+4,COLUMN())),INDIRECT(ADDRESS(($AN1772-1)*3+$AO1772+5,$AP1772+7)))&gt;=1,0,INDIRECT(ADDRESS(($AN1772-1)*3+$AO1772+5,$AP1772+7)))))</f>
        <v>0</v>
      </c>
      <c r="AR1772" s="4">
        <f ca="1">COUNTIF(INDIRECT("H"&amp;(ROW()+12*(($AN1772-1)*3+$AO1772)-ROW())/12+5):INDIRECT("S"&amp;(ROW()+12*(($AN1772-1)*3+$AO1772)-ROW())/12+5),AQ1772)</f>
        <v>0</v>
      </c>
      <c r="AU1772" s="4">
        <f ca="1">IF(AND(AQ1772&gt;0,AR1772&gt;0),COUNTIF(AU$6:AU1771,"&gt;0")+1,0)</f>
        <v>0</v>
      </c>
    </row>
    <row r="1773" spans="40:47">
      <c r="AN1773" s="4">
        <v>50</v>
      </c>
      <c r="AO1773" s="4">
        <v>1</v>
      </c>
      <c r="AP1773" s="4">
        <v>4</v>
      </c>
      <c r="AQ1773" s="4">
        <f ca="1">IF($AP1773=1,IF(INDIRECT(ADDRESS(($AN1773-1)*3+$AO1773+5,$AP1773+7))="",0,INDIRECT(ADDRESS(($AN1773-1)*3+$AO1773+5,$AP1773+7))),IF(INDIRECT(ADDRESS(($AN1773-1)*3+$AO1773+5,$AP1773+7))="",0,IF(COUNTIF(INDIRECT(ADDRESS(($AN1773-1)*36+($AO1773-1)*12+6,COLUMN())):INDIRECT(ADDRESS(($AN1773-1)*36+($AO1773-1)*12+$AP1773+4,COLUMN())),INDIRECT(ADDRESS(($AN1773-1)*3+$AO1773+5,$AP1773+7)))&gt;=1,0,INDIRECT(ADDRESS(($AN1773-1)*3+$AO1773+5,$AP1773+7)))))</f>
        <v>0</v>
      </c>
      <c r="AR1773" s="4">
        <f ca="1">COUNTIF(INDIRECT("H"&amp;(ROW()+12*(($AN1773-1)*3+$AO1773)-ROW())/12+5):INDIRECT("S"&amp;(ROW()+12*(($AN1773-1)*3+$AO1773)-ROW())/12+5),AQ1773)</f>
        <v>0</v>
      </c>
      <c r="AU1773" s="4">
        <f ca="1">IF(AND(AQ1773&gt;0,AR1773&gt;0),COUNTIF(AU$6:AU1772,"&gt;0")+1,0)</f>
        <v>0</v>
      </c>
    </row>
    <row r="1774" spans="40:47">
      <c r="AN1774" s="4">
        <v>50</v>
      </c>
      <c r="AO1774" s="4">
        <v>1</v>
      </c>
      <c r="AP1774" s="4">
        <v>5</v>
      </c>
      <c r="AQ1774" s="4">
        <f ca="1">IF($AP1774=1,IF(INDIRECT(ADDRESS(($AN1774-1)*3+$AO1774+5,$AP1774+7))="",0,INDIRECT(ADDRESS(($AN1774-1)*3+$AO1774+5,$AP1774+7))),IF(INDIRECT(ADDRESS(($AN1774-1)*3+$AO1774+5,$AP1774+7))="",0,IF(COUNTIF(INDIRECT(ADDRESS(($AN1774-1)*36+($AO1774-1)*12+6,COLUMN())):INDIRECT(ADDRESS(($AN1774-1)*36+($AO1774-1)*12+$AP1774+4,COLUMN())),INDIRECT(ADDRESS(($AN1774-1)*3+$AO1774+5,$AP1774+7)))&gt;=1,0,INDIRECT(ADDRESS(($AN1774-1)*3+$AO1774+5,$AP1774+7)))))</f>
        <v>0</v>
      </c>
      <c r="AR1774" s="4">
        <f ca="1">COUNTIF(INDIRECT("H"&amp;(ROW()+12*(($AN1774-1)*3+$AO1774)-ROW())/12+5):INDIRECT("S"&amp;(ROW()+12*(($AN1774-1)*3+$AO1774)-ROW())/12+5),AQ1774)</f>
        <v>0</v>
      </c>
      <c r="AU1774" s="4">
        <f ca="1">IF(AND(AQ1774&gt;0,AR1774&gt;0),COUNTIF(AU$6:AU1773,"&gt;0")+1,0)</f>
        <v>0</v>
      </c>
    </row>
    <row r="1775" spans="40:47">
      <c r="AN1775" s="4">
        <v>50</v>
      </c>
      <c r="AO1775" s="4">
        <v>1</v>
      </c>
      <c r="AP1775" s="4">
        <v>6</v>
      </c>
      <c r="AQ1775" s="4">
        <f ca="1">IF($AP1775=1,IF(INDIRECT(ADDRESS(($AN1775-1)*3+$AO1775+5,$AP1775+7))="",0,INDIRECT(ADDRESS(($AN1775-1)*3+$AO1775+5,$AP1775+7))),IF(INDIRECT(ADDRESS(($AN1775-1)*3+$AO1775+5,$AP1775+7))="",0,IF(COUNTIF(INDIRECT(ADDRESS(($AN1775-1)*36+($AO1775-1)*12+6,COLUMN())):INDIRECT(ADDRESS(($AN1775-1)*36+($AO1775-1)*12+$AP1775+4,COLUMN())),INDIRECT(ADDRESS(($AN1775-1)*3+$AO1775+5,$AP1775+7)))&gt;=1,0,INDIRECT(ADDRESS(($AN1775-1)*3+$AO1775+5,$AP1775+7)))))</f>
        <v>0</v>
      </c>
      <c r="AR1775" s="4">
        <f ca="1">COUNTIF(INDIRECT("H"&amp;(ROW()+12*(($AN1775-1)*3+$AO1775)-ROW())/12+5):INDIRECT("S"&amp;(ROW()+12*(($AN1775-1)*3+$AO1775)-ROW())/12+5),AQ1775)</f>
        <v>0</v>
      </c>
      <c r="AU1775" s="4">
        <f ca="1">IF(AND(AQ1775&gt;0,AR1775&gt;0),COUNTIF(AU$6:AU1774,"&gt;0")+1,0)</f>
        <v>0</v>
      </c>
    </row>
    <row r="1776" spans="40:47">
      <c r="AN1776" s="4">
        <v>50</v>
      </c>
      <c r="AO1776" s="4">
        <v>1</v>
      </c>
      <c r="AP1776" s="4">
        <v>7</v>
      </c>
      <c r="AQ1776" s="4">
        <f ca="1">IF($AP1776=1,IF(INDIRECT(ADDRESS(($AN1776-1)*3+$AO1776+5,$AP1776+7))="",0,INDIRECT(ADDRESS(($AN1776-1)*3+$AO1776+5,$AP1776+7))),IF(INDIRECT(ADDRESS(($AN1776-1)*3+$AO1776+5,$AP1776+7))="",0,IF(COUNTIF(INDIRECT(ADDRESS(($AN1776-1)*36+($AO1776-1)*12+6,COLUMN())):INDIRECT(ADDRESS(($AN1776-1)*36+($AO1776-1)*12+$AP1776+4,COLUMN())),INDIRECT(ADDRESS(($AN1776-1)*3+$AO1776+5,$AP1776+7)))&gt;=1,0,INDIRECT(ADDRESS(($AN1776-1)*3+$AO1776+5,$AP1776+7)))))</f>
        <v>0</v>
      </c>
      <c r="AR1776" s="4">
        <f ca="1">COUNTIF(INDIRECT("H"&amp;(ROW()+12*(($AN1776-1)*3+$AO1776)-ROW())/12+5):INDIRECT("S"&amp;(ROW()+12*(($AN1776-1)*3+$AO1776)-ROW())/12+5),AQ1776)</f>
        <v>0</v>
      </c>
      <c r="AU1776" s="4">
        <f ca="1">IF(AND(AQ1776&gt;0,AR1776&gt;0),COUNTIF(AU$6:AU1775,"&gt;0")+1,0)</f>
        <v>0</v>
      </c>
    </row>
    <row r="1777" spans="40:47">
      <c r="AN1777" s="4">
        <v>50</v>
      </c>
      <c r="AO1777" s="4">
        <v>1</v>
      </c>
      <c r="AP1777" s="4">
        <v>8</v>
      </c>
      <c r="AQ1777" s="4">
        <f ca="1">IF($AP1777=1,IF(INDIRECT(ADDRESS(($AN1777-1)*3+$AO1777+5,$AP1777+7))="",0,INDIRECT(ADDRESS(($AN1777-1)*3+$AO1777+5,$AP1777+7))),IF(INDIRECT(ADDRESS(($AN1777-1)*3+$AO1777+5,$AP1777+7))="",0,IF(COUNTIF(INDIRECT(ADDRESS(($AN1777-1)*36+($AO1777-1)*12+6,COLUMN())):INDIRECT(ADDRESS(($AN1777-1)*36+($AO1777-1)*12+$AP1777+4,COLUMN())),INDIRECT(ADDRESS(($AN1777-1)*3+$AO1777+5,$AP1777+7)))&gt;=1,0,INDIRECT(ADDRESS(($AN1777-1)*3+$AO1777+5,$AP1777+7)))))</f>
        <v>0</v>
      </c>
      <c r="AR1777" s="4">
        <f ca="1">COUNTIF(INDIRECT("H"&amp;(ROW()+12*(($AN1777-1)*3+$AO1777)-ROW())/12+5):INDIRECT("S"&amp;(ROW()+12*(($AN1777-1)*3+$AO1777)-ROW())/12+5),AQ1777)</f>
        <v>0</v>
      </c>
      <c r="AU1777" s="4">
        <f ca="1">IF(AND(AQ1777&gt;0,AR1777&gt;0),COUNTIF(AU$6:AU1776,"&gt;0")+1,0)</f>
        <v>0</v>
      </c>
    </row>
    <row r="1778" spans="40:47">
      <c r="AN1778" s="4">
        <v>50</v>
      </c>
      <c r="AO1778" s="4">
        <v>1</v>
      </c>
      <c r="AP1778" s="4">
        <v>9</v>
      </c>
      <c r="AQ1778" s="4">
        <f ca="1">IF($AP1778=1,IF(INDIRECT(ADDRESS(($AN1778-1)*3+$AO1778+5,$AP1778+7))="",0,INDIRECT(ADDRESS(($AN1778-1)*3+$AO1778+5,$AP1778+7))),IF(INDIRECT(ADDRESS(($AN1778-1)*3+$AO1778+5,$AP1778+7))="",0,IF(COUNTIF(INDIRECT(ADDRESS(($AN1778-1)*36+($AO1778-1)*12+6,COLUMN())):INDIRECT(ADDRESS(($AN1778-1)*36+($AO1778-1)*12+$AP1778+4,COLUMN())),INDIRECT(ADDRESS(($AN1778-1)*3+$AO1778+5,$AP1778+7)))&gt;=1,0,INDIRECT(ADDRESS(($AN1778-1)*3+$AO1778+5,$AP1778+7)))))</f>
        <v>0</v>
      </c>
      <c r="AR1778" s="4">
        <f ca="1">COUNTIF(INDIRECT("H"&amp;(ROW()+12*(($AN1778-1)*3+$AO1778)-ROW())/12+5):INDIRECT("S"&amp;(ROW()+12*(($AN1778-1)*3+$AO1778)-ROW())/12+5),AQ1778)</f>
        <v>0</v>
      </c>
      <c r="AU1778" s="4">
        <f ca="1">IF(AND(AQ1778&gt;0,AR1778&gt;0),COUNTIF(AU$6:AU1777,"&gt;0")+1,0)</f>
        <v>0</v>
      </c>
    </row>
    <row r="1779" spans="40:47">
      <c r="AN1779" s="4">
        <v>50</v>
      </c>
      <c r="AO1779" s="4">
        <v>1</v>
      </c>
      <c r="AP1779" s="4">
        <v>10</v>
      </c>
      <c r="AQ1779" s="4">
        <f ca="1">IF($AP1779=1,IF(INDIRECT(ADDRESS(($AN1779-1)*3+$AO1779+5,$AP1779+7))="",0,INDIRECT(ADDRESS(($AN1779-1)*3+$AO1779+5,$AP1779+7))),IF(INDIRECT(ADDRESS(($AN1779-1)*3+$AO1779+5,$AP1779+7))="",0,IF(COUNTIF(INDIRECT(ADDRESS(($AN1779-1)*36+($AO1779-1)*12+6,COLUMN())):INDIRECT(ADDRESS(($AN1779-1)*36+($AO1779-1)*12+$AP1779+4,COLUMN())),INDIRECT(ADDRESS(($AN1779-1)*3+$AO1779+5,$AP1779+7)))&gt;=1,0,INDIRECT(ADDRESS(($AN1779-1)*3+$AO1779+5,$AP1779+7)))))</f>
        <v>0</v>
      </c>
      <c r="AR1779" s="4">
        <f ca="1">COUNTIF(INDIRECT("H"&amp;(ROW()+12*(($AN1779-1)*3+$AO1779)-ROW())/12+5):INDIRECT("S"&amp;(ROW()+12*(($AN1779-1)*3+$AO1779)-ROW())/12+5),AQ1779)</f>
        <v>0</v>
      </c>
      <c r="AU1779" s="4">
        <f ca="1">IF(AND(AQ1779&gt;0,AR1779&gt;0),COUNTIF(AU$6:AU1778,"&gt;0")+1,0)</f>
        <v>0</v>
      </c>
    </row>
    <row r="1780" spans="40:47">
      <c r="AN1780" s="4">
        <v>50</v>
      </c>
      <c r="AO1780" s="4">
        <v>1</v>
      </c>
      <c r="AP1780" s="4">
        <v>11</v>
      </c>
      <c r="AQ1780" s="4">
        <f ca="1">IF($AP1780=1,IF(INDIRECT(ADDRESS(($AN1780-1)*3+$AO1780+5,$AP1780+7))="",0,INDIRECT(ADDRESS(($AN1780-1)*3+$AO1780+5,$AP1780+7))),IF(INDIRECT(ADDRESS(($AN1780-1)*3+$AO1780+5,$AP1780+7))="",0,IF(COUNTIF(INDIRECT(ADDRESS(($AN1780-1)*36+($AO1780-1)*12+6,COLUMN())):INDIRECT(ADDRESS(($AN1780-1)*36+($AO1780-1)*12+$AP1780+4,COLUMN())),INDIRECT(ADDRESS(($AN1780-1)*3+$AO1780+5,$AP1780+7)))&gt;=1,0,INDIRECT(ADDRESS(($AN1780-1)*3+$AO1780+5,$AP1780+7)))))</f>
        <v>0</v>
      </c>
      <c r="AR1780" s="4">
        <f ca="1">COUNTIF(INDIRECT("H"&amp;(ROW()+12*(($AN1780-1)*3+$AO1780)-ROW())/12+5):INDIRECT("S"&amp;(ROW()+12*(($AN1780-1)*3+$AO1780)-ROW())/12+5),AQ1780)</f>
        <v>0</v>
      </c>
      <c r="AU1780" s="4">
        <f ca="1">IF(AND(AQ1780&gt;0,AR1780&gt;0),COUNTIF(AU$6:AU1779,"&gt;0")+1,0)</f>
        <v>0</v>
      </c>
    </row>
    <row r="1781" spans="40:47">
      <c r="AN1781" s="4">
        <v>50</v>
      </c>
      <c r="AO1781" s="4">
        <v>1</v>
      </c>
      <c r="AP1781" s="4">
        <v>12</v>
      </c>
      <c r="AQ1781" s="4">
        <f ca="1">IF($AP1781=1,IF(INDIRECT(ADDRESS(($AN1781-1)*3+$AO1781+5,$AP1781+7))="",0,INDIRECT(ADDRESS(($AN1781-1)*3+$AO1781+5,$AP1781+7))),IF(INDIRECT(ADDRESS(($AN1781-1)*3+$AO1781+5,$AP1781+7))="",0,IF(COUNTIF(INDIRECT(ADDRESS(($AN1781-1)*36+($AO1781-1)*12+6,COLUMN())):INDIRECT(ADDRESS(($AN1781-1)*36+($AO1781-1)*12+$AP1781+4,COLUMN())),INDIRECT(ADDRESS(($AN1781-1)*3+$AO1781+5,$AP1781+7)))&gt;=1,0,INDIRECT(ADDRESS(($AN1781-1)*3+$AO1781+5,$AP1781+7)))))</f>
        <v>0</v>
      </c>
      <c r="AR1781" s="4">
        <f ca="1">COUNTIF(INDIRECT("H"&amp;(ROW()+12*(($AN1781-1)*3+$AO1781)-ROW())/12+5):INDIRECT("S"&amp;(ROW()+12*(($AN1781-1)*3+$AO1781)-ROW())/12+5),AQ1781)</f>
        <v>0</v>
      </c>
      <c r="AU1781" s="4">
        <f ca="1">IF(AND(AQ1781&gt;0,AR1781&gt;0),COUNTIF(AU$6:AU1780,"&gt;0")+1,0)</f>
        <v>0</v>
      </c>
    </row>
    <row r="1782" spans="40:47">
      <c r="AN1782" s="4">
        <v>50</v>
      </c>
      <c r="AO1782" s="4">
        <v>2</v>
      </c>
      <c r="AP1782" s="4">
        <v>1</v>
      </c>
      <c r="AQ1782" s="4">
        <f ca="1">IF($AP1782=1,IF(INDIRECT(ADDRESS(($AN1782-1)*3+$AO1782+5,$AP1782+7))="",0,INDIRECT(ADDRESS(($AN1782-1)*3+$AO1782+5,$AP1782+7))),IF(INDIRECT(ADDRESS(($AN1782-1)*3+$AO1782+5,$AP1782+7))="",0,IF(COUNTIF(INDIRECT(ADDRESS(($AN1782-1)*36+($AO1782-1)*12+6,COLUMN())):INDIRECT(ADDRESS(($AN1782-1)*36+($AO1782-1)*12+$AP1782+4,COLUMN())),INDIRECT(ADDRESS(($AN1782-1)*3+$AO1782+5,$AP1782+7)))&gt;=1,0,INDIRECT(ADDRESS(($AN1782-1)*3+$AO1782+5,$AP1782+7)))))</f>
        <v>0</v>
      </c>
      <c r="AR1782" s="4">
        <f ca="1">COUNTIF(INDIRECT("H"&amp;(ROW()+12*(($AN1782-1)*3+$AO1782)-ROW())/12+5):INDIRECT("S"&amp;(ROW()+12*(($AN1782-1)*3+$AO1782)-ROW())/12+5),AQ1782)</f>
        <v>0</v>
      </c>
      <c r="AU1782" s="4">
        <f ca="1">IF(AND(AQ1782&gt;0,AR1782&gt;0),COUNTIF(AU$6:AU1781,"&gt;0")+1,0)</f>
        <v>0</v>
      </c>
    </row>
    <row r="1783" spans="40:47">
      <c r="AN1783" s="4">
        <v>50</v>
      </c>
      <c r="AO1783" s="4">
        <v>2</v>
      </c>
      <c r="AP1783" s="4">
        <v>2</v>
      </c>
      <c r="AQ1783" s="4">
        <f ca="1">IF($AP1783=1,IF(INDIRECT(ADDRESS(($AN1783-1)*3+$AO1783+5,$AP1783+7))="",0,INDIRECT(ADDRESS(($AN1783-1)*3+$AO1783+5,$AP1783+7))),IF(INDIRECT(ADDRESS(($AN1783-1)*3+$AO1783+5,$AP1783+7))="",0,IF(COUNTIF(INDIRECT(ADDRESS(($AN1783-1)*36+($AO1783-1)*12+6,COLUMN())):INDIRECT(ADDRESS(($AN1783-1)*36+($AO1783-1)*12+$AP1783+4,COLUMN())),INDIRECT(ADDRESS(($AN1783-1)*3+$AO1783+5,$AP1783+7)))&gt;=1,0,INDIRECT(ADDRESS(($AN1783-1)*3+$AO1783+5,$AP1783+7)))))</f>
        <v>0</v>
      </c>
      <c r="AR1783" s="4">
        <f ca="1">COUNTIF(INDIRECT("H"&amp;(ROW()+12*(($AN1783-1)*3+$AO1783)-ROW())/12+5):INDIRECT("S"&amp;(ROW()+12*(($AN1783-1)*3+$AO1783)-ROW())/12+5),AQ1783)</f>
        <v>0</v>
      </c>
      <c r="AU1783" s="4">
        <f ca="1">IF(AND(AQ1783&gt;0,AR1783&gt;0),COUNTIF(AU$6:AU1782,"&gt;0")+1,0)</f>
        <v>0</v>
      </c>
    </row>
    <row r="1784" spans="40:47">
      <c r="AN1784" s="4">
        <v>50</v>
      </c>
      <c r="AO1784" s="4">
        <v>2</v>
      </c>
      <c r="AP1784" s="4">
        <v>3</v>
      </c>
      <c r="AQ1784" s="4">
        <f ca="1">IF($AP1784=1,IF(INDIRECT(ADDRESS(($AN1784-1)*3+$AO1784+5,$AP1784+7))="",0,INDIRECT(ADDRESS(($AN1784-1)*3+$AO1784+5,$AP1784+7))),IF(INDIRECT(ADDRESS(($AN1784-1)*3+$AO1784+5,$AP1784+7))="",0,IF(COUNTIF(INDIRECT(ADDRESS(($AN1784-1)*36+($AO1784-1)*12+6,COLUMN())):INDIRECT(ADDRESS(($AN1784-1)*36+($AO1784-1)*12+$AP1784+4,COLUMN())),INDIRECT(ADDRESS(($AN1784-1)*3+$AO1784+5,$AP1784+7)))&gt;=1,0,INDIRECT(ADDRESS(($AN1784-1)*3+$AO1784+5,$AP1784+7)))))</f>
        <v>0</v>
      </c>
      <c r="AR1784" s="4">
        <f ca="1">COUNTIF(INDIRECT("H"&amp;(ROW()+12*(($AN1784-1)*3+$AO1784)-ROW())/12+5):INDIRECT("S"&amp;(ROW()+12*(($AN1784-1)*3+$AO1784)-ROW())/12+5),AQ1784)</f>
        <v>0</v>
      </c>
      <c r="AU1784" s="4">
        <f ca="1">IF(AND(AQ1784&gt;0,AR1784&gt;0),COUNTIF(AU$6:AU1783,"&gt;0")+1,0)</f>
        <v>0</v>
      </c>
    </row>
    <row r="1785" spans="40:47">
      <c r="AN1785" s="4">
        <v>50</v>
      </c>
      <c r="AO1785" s="4">
        <v>2</v>
      </c>
      <c r="AP1785" s="4">
        <v>4</v>
      </c>
      <c r="AQ1785" s="4">
        <f ca="1">IF($AP1785=1,IF(INDIRECT(ADDRESS(($AN1785-1)*3+$AO1785+5,$AP1785+7))="",0,INDIRECT(ADDRESS(($AN1785-1)*3+$AO1785+5,$AP1785+7))),IF(INDIRECT(ADDRESS(($AN1785-1)*3+$AO1785+5,$AP1785+7))="",0,IF(COUNTIF(INDIRECT(ADDRESS(($AN1785-1)*36+($AO1785-1)*12+6,COLUMN())):INDIRECT(ADDRESS(($AN1785-1)*36+($AO1785-1)*12+$AP1785+4,COLUMN())),INDIRECT(ADDRESS(($AN1785-1)*3+$AO1785+5,$AP1785+7)))&gt;=1,0,INDIRECT(ADDRESS(($AN1785-1)*3+$AO1785+5,$AP1785+7)))))</f>
        <v>0</v>
      </c>
      <c r="AR1785" s="4">
        <f ca="1">COUNTIF(INDIRECT("H"&amp;(ROW()+12*(($AN1785-1)*3+$AO1785)-ROW())/12+5):INDIRECT("S"&amp;(ROW()+12*(($AN1785-1)*3+$AO1785)-ROW())/12+5),AQ1785)</f>
        <v>0</v>
      </c>
      <c r="AU1785" s="4">
        <f ca="1">IF(AND(AQ1785&gt;0,AR1785&gt;0),COUNTIF(AU$6:AU1784,"&gt;0")+1,0)</f>
        <v>0</v>
      </c>
    </row>
    <row r="1786" spans="40:47">
      <c r="AN1786" s="4">
        <v>50</v>
      </c>
      <c r="AO1786" s="4">
        <v>2</v>
      </c>
      <c r="AP1786" s="4">
        <v>5</v>
      </c>
      <c r="AQ1786" s="4">
        <f ca="1">IF($AP1786=1,IF(INDIRECT(ADDRESS(($AN1786-1)*3+$AO1786+5,$AP1786+7))="",0,INDIRECT(ADDRESS(($AN1786-1)*3+$AO1786+5,$AP1786+7))),IF(INDIRECT(ADDRESS(($AN1786-1)*3+$AO1786+5,$AP1786+7))="",0,IF(COUNTIF(INDIRECT(ADDRESS(($AN1786-1)*36+($AO1786-1)*12+6,COLUMN())):INDIRECT(ADDRESS(($AN1786-1)*36+($AO1786-1)*12+$AP1786+4,COLUMN())),INDIRECT(ADDRESS(($AN1786-1)*3+$AO1786+5,$AP1786+7)))&gt;=1,0,INDIRECT(ADDRESS(($AN1786-1)*3+$AO1786+5,$AP1786+7)))))</f>
        <v>0</v>
      </c>
      <c r="AR1786" s="4">
        <f ca="1">COUNTIF(INDIRECT("H"&amp;(ROW()+12*(($AN1786-1)*3+$AO1786)-ROW())/12+5):INDIRECT("S"&amp;(ROW()+12*(($AN1786-1)*3+$AO1786)-ROW())/12+5),AQ1786)</f>
        <v>0</v>
      </c>
      <c r="AU1786" s="4">
        <f ca="1">IF(AND(AQ1786&gt;0,AR1786&gt;0),COUNTIF(AU$6:AU1785,"&gt;0")+1,0)</f>
        <v>0</v>
      </c>
    </row>
    <row r="1787" spans="40:47">
      <c r="AN1787" s="4">
        <v>50</v>
      </c>
      <c r="AO1787" s="4">
        <v>2</v>
      </c>
      <c r="AP1787" s="4">
        <v>6</v>
      </c>
      <c r="AQ1787" s="4">
        <f ca="1">IF($AP1787=1,IF(INDIRECT(ADDRESS(($AN1787-1)*3+$AO1787+5,$AP1787+7))="",0,INDIRECT(ADDRESS(($AN1787-1)*3+$AO1787+5,$AP1787+7))),IF(INDIRECT(ADDRESS(($AN1787-1)*3+$AO1787+5,$AP1787+7))="",0,IF(COUNTIF(INDIRECT(ADDRESS(($AN1787-1)*36+($AO1787-1)*12+6,COLUMN())):INDIRECT(ADDRESS(($AN1787-1)*36+($AO1787-1)*12+$AP1787+4,COLUMN())),INDIRECT(ADDRESS(($AN1787-1)*3+$AO1787+5,$AP1787+7)))&gt;=1,0,INDIRECT(ADDRESS(($AN1787-1)*3+$AO1787+5,$AP1787+7)))))</f>
        <v>0</v>
      </c>
      <c r="AR1787" s="4">
        <f ca="1">COUNTIF(INDIRECT("H"&amp;(ROW()+12*(($AN1787-1)*3+$AO1787)-ROW())/12+5):INDIRECT("S"&amp;(ROW()+12*(($AN1787-1)*3+$AO1787)-ROW())/12+5),AQ1787)</f>
        <v>0</v>
      </c>
      <c r="AU1787" s="4">
        <f ca="1">IF(AND(AQ1787&gt;0,AR1787&gt;0),COUNTIF(AU$6:AU1786,"&gt;0")+1,0)</f>
        <v>0</v>
      </c>
    </row>
    <row r="1788" spans="40:47">
      <c r="AN1788" s="4">
        <v>50</v>
      </c>
      <c r="AO1788" s="4">
        <v>2</v>
      </c>
      <c r="AP1788" s="4">
        <v>7</v>
      </c>
      <c r="AQ1788" s="4">
        <f ca="1">IF($AP1788=1,IF(INDIRECT(ADDRESS(($AN1788-1)*3+$AO1788+5,$AP1788+7))="",0,INDIRECT(ADDRESS(($AN1788-1)*3+$AO1788+5,$AP1788+7))),IF(INDIRECT(ADDRESS(($AN1788-1)*3+$AO1788+5,$AP1788+7))="",0,IF(COUNTIF(INDIRECT(ADDRESS(($AN1788-1)*36+($AO1788-1)*12+6,COLUMN())):INDIRECT(ADDRESS(($AN1788-1)*36+($AO1788-1)*12+$AP1788+4,COLUMN())),INDIRECT(ADDRESS(($AN1788-1)*3+$AO1788+5,$AP1788+7)))&gt;=1,0,INDIRECT(ADDRESS(($AN1788-1)*3+$AO1788+5,$AP1788+7)))))</f>
        <v>0</v>
      </c>
      <c r="AR1788" s="4">
        <f ca="1">COUNTIF(INDIRECT("H"&amp;(ROW()+12*(($AN1788-1)*3+$AO1788)-ROW())/12+5):INDIRECT("S"&amp;(ROW()+12*(($AN1788-1)*3+$AO1788)-ROW())/12+5),AQ1788)</f>
        <v>0</v>
      </c>
      <c r="AU1788" s="4">
        <f ca="1">IF(AND(AQ1788&gt;0,AR1788&gt;0),COUNTIF(AU$6:AU1787,"&gt;0")+1,0)</f>
        <v>0</v>
      </c>
    </row>
    <row r="1789" spans="40:47">
      <c r="AN1789" s="4">
        <v>50</v>
      </c>
      <c r="AO1789" s="4">
        <v>2</v>
      </c>
      <c r="AP1789" s="4">
        <v>8</v>
      </c>
      <c r="AQ1789" s="4">
        <f ca="1">IF($AP1789=1,IF(INDIRECT(ADDRESS(($AN1789-1)*3+$AO1789+5,$AP1789+7))="",0,INDIRECT(ADDRESS(($AN1789-1)*3+$AO1789+5,$AP1789+7))),IF(INDIRECT(ADDRESS(($AN1789-1)*3+$AO1789+5,$AP1789+7))="",0,IF(COUNTIF(INDIRECT(ADDRESS(($AN1789-1)*36+($AO1789-1)*12+6,COLUMN())):INDIRECT(ADDRESS(($AN1789-1)*36+($AO1789-1)*12+$AP1789+4,COLUMN())),INDIRECT(ADDRESS(($AN1789-1)*3+$AO1789+5,$AP1789+7)))&gt;=1,0,INDIRECT(ADDRESS(($AN1789-1)*3+$AO1789+5,$AP1789+7)))))</f>
        <v>0</v>
      </c>
      <c r="AR1789" s="4">
        <f ca="1">COUNTIF(INDIRECT("H"&amp;(ROW()+12*(($AN1789-1)*3+$AO1789)-ROW())/12+5):INDIRECT("S"&amp;(ROW()+12*(($AN1789-1)*3+$AO1789)-ROW())/12+5),AQ1789)</f>
        <v>0</v>
      </c>
      <c r="AU1789" s="4">
        <f ca="1">IF(AND(AQ1789&gt;0,AR1789&gt;0),COUNTIF(AU$6:AU1788,"&gt;0")+1,0)</f>
        <v>0</v>
      </c>
    </row>
    <row r="1790" spans="40:47">
      <c r="AN1790" s="4">
        <v>50</v>
      </c>
      <c r="AO1790" s="4">
        <v>2</v>
      </c>
      <c r="AP1790" s="4">
        <v>9</v>
      </c>
      <c r="AQ1790" s="4">
        <f ca="1">IF($AP1790=1,IF(INDIRECT(ADDRESS(($AN1790-1)*3+$AO1790+5,$AP1790+7))="",0,INDIRECT(ADDRESS(($AN1790-1)*3+$AO1790+5,$AP1790+7))),IF(INDIRECT(ADDRESS(($AN1790-1)*3+$AO1790+5,$AP1790+7))="",0,IF(COUNTIF(INDIRECT(ADDRESS(($AN1790-1)*36+($AO1790-1)*12+6,COLUMN())):INDIRECT(ADDRESS(($AN1790-1)*36+($AO1790-1)*12+$AP1790+4,COLUMN())),INDIRECT(ADDRESS(($AN1790-1)*3+$AO1790+5,$AP1790+7)))&gt;=1,0,INDIRECT(ADDRESS(($AN1790-1)*3+$AO1790+5,$AP1790+7)))))</f>
        <v>0</v>
      </c>
      <c r="AR1790" s="4">
        <f ca="1">COUNTIF(INDIRECT("H"&amp;(ROW()+12*(($AN1790-1)*3+$AO1790)-ROW())/12+5):INDIRECT("S"&amp;(ROW()+12*(($AN1790-1)*3+$AO1790)-ROW())/12+5),AQ1790)</f>
        <v>0</v>
      </c>
      <c r="AU1790" s="4">
        <f ca="1">IF(AND(AQ1790&gt;0,AR1790&gt;0),COUNTIF(AU$6:AU1789,"&gt;0")+1,0)</f>
        <v>0</v>
      </c>
    </row>
    <row r="1791" spans="40:47">
      <c r="AN1791" s="4">
        <v>50</v>
      </c>
      <c r="AO1791" s="4">
        <v>2</v>
      </c>
      <c r="AP1791" s="4">
        <v>10</v>
      </c>
      <c r="AQ1791" s="4">
        <f ca="1">IF($AP1791=1,IF(INDIRECT(ADDRESS(($AN1791-1)*3+$AO1791+5,$AP1791+7))="",0,INDIRECT(ADDRESS(($AN1791-1)*3+$AO1791+5,$AP1791+7))),IF(INDIRECT(ADDRESS(($AN1791-1)*3+$AO1791+5,$AP1791+7))="",0,IF(COUNTIF(INDIRECT(ADDRESS(($AN1791-1)*36+($AO1791-1)*12+6,COLUMN())):INDIRECT(ADDRESS(($AN1791-1)*36+($AO1791-1)*12+$AP1791+4,COLUMN())),INDIRECT(ADDRESS(($AN1791-1)*3+$AO1791+5,$AP1791+7)))&gt;=1,0,INDIRECT(ADDRESS(($AN1791-1)*3+$AO1791+5,$AP1791+7)))))</f>
        <v>0</v>
      </c>
      <c r="AR1791" s="4">
        <f ca="1">COUNTIF(INDIRECT("H"&amp;(ROW()+12*(($AN1791-1)*3+$AO1791)-ROW())/12+5):INDIRECT("S"&amp;(ROW()+12*(($AN1791-1)*3+$AO1791)-ROW())/12+5),AQ1791)</f>
        <v>0</v>
      </c>
      <c r="AU1791" s="4">
        <f ca="1">IF(AND(AQ1791&gt;0,AR1791&gt;0),COUNTIF(AU$6:AU1790,"&gt;0")+1,0)</f>
        <v>0</v>
      </c>
    </row>
    <row r="1792" spans="40:47">
      <c r="AN1792" s="4">
        <v>50</v>
      </c>
      <c r="AO1792" s="4">
        <v>2</v>
      </c>
      <c r="AP1792" s="4">
        <v>11</v>
      </c>
      <c r="AQ1792" s="4">
        <f ca="1">IF($AP1792=1,IF(INDIRECT(ADDRESS(($AN1792-1)*3+$AO1792+5,$AP1792+7))="",0,INDIRECT(ADDRESS(($AN1792-1)*3+$AO1792+5,$AP1792+7))),IF(INDIRECT(ADDRESS(($AN1792-1)*3+$AO1792+5,$AP1792+7))="",0,IF(COUNTIF(INDIRECT(ADDRESS(($AN1792-1)*36+($AO1792-1)*12+6,COLUMN())):INDIRECT(ADDRESS(($AN1792-1)*36+($AO1792-1)*12+$AP1792+4,COLUMN())),INDIRECT(ADDRESS(($AN1792-1)*3+$AO1792+5,$AP1792+7)))&gt;=1,0,INDIRECT(ADDRESS(($AN1792-1)*3+$AO1792+5,$AP1792+7)))))</f>
        <v>0</v>
      </c>
      <c r="AR1792" s="4">
        <f ca="1">COUNTIF(INDIRECT("H"&amp;(ROW()+12*(($AN1792-1)*3+$AO1792)-ROW())/12+5):INDIRECT("S"&amp;(ROW()+12*(($AN1792-1)*3+$AO1792)-ROW())/12+5),AQ1792)</f>
        <v>0</v>
      </c>
      <c r="AU1792" s="4">
        <f ca="1">IF(AND(AQ1792&gt;0,AR1792&gt;0),COUNTIF(AU$6:AU1791,"&gt;0")+1,0)</f>
        <v>0</v>
      </c>
    </row>
    <row r="1793" spans="40:47">
      <c r="AN1793" s="4">
        <v>50</v>
      </c>
      <c r="AO1793" s="4">
        <v>2</v>
      </c>
      <c r="AP1793" s="4">
        <v>12</v>
      </c>
      <c r="AQ1793" s="4">
        <f ca="1">IF($AP1793=1,IF(INDIRECT(ADDRESS(($AN1793-1)*3+$AO1793+5,$AP1793+7))="",0,INDIRECT(ADDRESS(($AN1793-1)*3+$AO1793+5,$AP1793+7))),IF(INDIRECT(ADDRESS(($AN1793-1)*3+$AO1793+5,$AP1793+7))="",0,IF(COUNTIF(INDIRECT(ADDRESS(($AN1793-1)*36+($AO1793-1)*12+6,COLUMN())):INDIRECT(ADDRESS(($AN1793-1)*36+($AO1793-1)*12+$AP1793+4,COLUMN())),INDIRECT(ADDRESS(($AN1793-1)*3+$AO1793+5,$AP1793+7)))&gt;=1,0,INDIRECT(ADDRESS(($AN1793-1)*3+$AO1793+5,$AP1793+7)))))</f>
        <v>0</v>
      </c>
      <c r="AR1793" s="4">
        <f ca="1">COUNTIF(INDIRECT("H"&amp;(ROW()+12*(($AN1793-1)*3+$AO1793)-ROW())/12+5):INDIRECT("S"&amp;(ROW()+12*(($AN1793-1)*3+$AO1793)-ROW())/12+5),AQ1793)</f>
        <v>0</v>
      </c>
      <c r="AU1793" s="4">
        <f ca="1">IF(AND(AQ1793&gt;0,AR1793&gt;0),COUNTIF(AU$6:AU1792,"&gt;0")+1,0)</f>
        <v>0</v>
      </c>
    </row>
    <row r="1794" spans="40:47">
      <c r="AN1794" s="4">
        <v>50</v>
      </c>
      <c r="AO1794" s="4">
        <v>3</v>
      </c>
      <c r="AP1794" s="4">
        <v>1</v>
      </c>
      <c r="AQ1794" s="4">
        <f ca="1">IF($AP1794=1,IF(INDIRECT(ADDRESS(($AN1794-1)*3+$AO1794+5,$AP1794+7))="",0,INDIRECT(ADDRESS(($AN1794-1)*3+$AO1794+5,$AP1794+7))),IF(INDIRECT(ADDRESS(($AN1794-1)*3+$AO1794+5,$AP1794+7))="",0,IF(COUNTIF(INDIRECT(ADDRESS(($AN1794-1)*36+($AO1794-1)*12+6,COLUMN())):INDIRECT(ADDRESS(($AN1794-1)*36+($AO1794-1)*12+$AP1794+4,COLUMN())),INDIRECT(ADDRESS(($AN1794-1)*3+$AO1794+5,$AP1794+7)))&gt;=1,0,INDIRECT(ADDRESS(($AN1794-1)*3+$AO1794+5,$AP1794+7)))))</f>
        <v>0</v>
      </c>
      <c r="AR1794" s="4">
        <f ca="1">COUNTIF(INDIRECT("H"&amp;(ROW()+12*(($AN1794-1)*3+$AO1794)-ROW())/12+5):INDIRECT("S"&amp;(ROW()+12*(($AN1794-1)*3+$AO1794)-ROW())/12+5),AQ1794)</f>
        <v>0</v>
      </c>
      <c r="AU1794" s="4">
        <f ca="1">IF(AND(AQ1794&gt;0,AR1794&gt;0),COUNTIF(AU$6:AU1793,"&gt;0")+1,0)</f>
        <v>0</v>
      </c>
    </row>
    <row r="1795" spans="40:47">
      <c r="AN1795" s="4">
        <v>50</v>
      </c>
      <c r="AO1795" s="4">
        <v>3</v>
      </c>
      <c r="AP1795" s="4">
        <v>2</v>
      </c>
      <c r="AQ1795" s="4">
        <f ca="1">IF($AP1795=1,IF(INDIRECT(ADDRESS(($AN1795-1)*3+$AO1795+5,$AP1795+7))="",0,INDIRECT(ADDRESS(($AN1795-1)*3+$AO1795+5,$AP1795+7))),IF(INDIRECT(ADDRESS(($AN1795-1)*3+$AO1795+5,$AP1795+7))="",0,IF(COUNTIF(INDIRECT(ADDRESS(($AN1795-1)*36+($AO1795-1)*12+6,COLUMN())):INDIRECT(ADDRESS(($AN1795-1)*36+($AO1795-1)*12+$AP1795+4,COLUMN())),INDIRECT(ADDRESS(($AN1795-1)*3+$AO1795+5,$AP1795+7)))&gt;=1,0,INDIRECT(ADDRESS(($AN1795-1)*3+$AO1795+5,$AP1795+7)))))</f>
        <v>0</v>
      </c>
      <c r="AR1795" s="4">
        <f ca="1">COUNTIF(INDIRECT("H"&amp;(ROW()+12*(($AN1795-1)*3+$AO1795)-ROW())/12+5):INDIRECT("S"&amp;(ROW()+12*(($AN1795-1)*3+$AO1795)-ROW())/12+5),AQ1795)</f>
        <v>0</v>
      </c>
      <c r="AU1795" s="4">
        <f ca="1">IF(AND(AQ1795&gt;0,AR1795&gt;0),COUNTIF(AU$6:AU1794,"&gt;0")+1,0)</f>
        <v>0</v>
      </c>
    </row>
    <row r="1796" spans="40:47">
      <c r="AN1796" s="4">
        <v>50</v>
      </c>
      <c r="AO1796" s="4">
        <v>3</v>
      </c>
      <c r="AP1796" s="4">
        <v>3</v>
      </c>
      <c r="AQ1796" s="4">
        <f ca="1">IF($AP1796=1,IF(INDIRECT(ADDRESS(($AN1796-1)*3+$AO1796+5,$AP1796+7))="",0,INDIRECT(ADDRESS(($AN1796-1)*3+$AO1796+5,$AP1796+7))),IF(INDIRECT(ADDRESS(($AN1796-1)*3+$AO1796+5,$AP1796+7))="",0,IF(COUNTIF(INDIRECT(ADDRESS(($AN1796-1)*36+($AO1796-1)*12+6,COLUMN())):INDIRECT(ADDRESS(($AN1796-1)*36+($AO1796-1)*12+$AP1796+4,COLUMN())),INDIRECT(ADDRESS(($AN1796-1)*3+$AO1796+5,$AP1796+7)))&gt;=1,0,INDIRECT(ADDRESS(($AN1796-1)*3+$AO1796+5,$AP1796+7)))))</f>
        <v>0</v>
      </c>
      <c r="AR1796" s="4">
        <f ca="1">COUNTIF(INDIRECT("H"&amp;(ROW()+12*(($AN1796-1)*3+$AO1796)-ROW())/12+5):INDIRECT("S"&amp;(ROW()+12*(($AN1796-1)*3+$AO1796)-ROW())/12+5),AQ1796)</f>
        <v>0</v>
      </c>
      <c r="AU1796" s="4">
        <f ca="1">IF(AND(AQ1796&gt;0,AR1796&gt;0),COUNTIF(AU$6:AU1795,"&gt;0")+1,0)</f>
        <v>0</v>
      </c>
    </row>
    <row r="1797" spans="40:47">
      <c r="AN1797" s="4">
        <v>50</v>
      </c>
      <c r="AO1797" s="4">
        <v>3</v>
      </c>
      <c r="AP1797" s="4">
        <v>4</v>
      </c>
      <c r="AQ1797" s="4">
        <f ca="1">IF($AP1797=1,IF(INDIRECT(ADDRESS(($AN1797-1)*3+$AO1797+5,$AP1797+7))="",0,INDIRECT(ADDRESS(($AN1797-1)*3+$AO1797+5,$AP1797+7))),IF(INDIRECT(ADDRESS(($AN1797-1)*3+$AO1797+5,$AP1797+7))="",0,IF(COUNTIF(INDIRECT(ADDRESS(($AN1797-1)*36+($AO1797-1)*12+6,COLUMN())):INDIRECT(ADDRESS(($AN1797-1)*36+($AO1797-1)*12+$AP1797+4,COLUMN())),INDIRECT(ADDRESS(($AN1797-1)*3+$AO1797+5,$AP1797+7)))&gt;=1,0,INDIRECT(ADDRESS(($AN1797-1)*3+$AO1797+5,$AP1797+7)))))</f>
        <v>0</v>
      </c>
      <c r="AR1797" s="4">
        <f ca="1">COUNTIF(INDIRECT("H"&amp;(ROW()+12*(($AN1797-1)*3+$AO1797)-ROW())/12+5):INDIRECT("S"&amp;(ROW()+12*(($AN1797-1)*3+$AO1797)-ROW())/12+5),AQ1797)</f>
        <v>0</v>
      </c>
      <c r="AU1797" s="4">
        <f ca="1">IF(AND(AQ1797&gt;0,AR1797&gt;0),COUNTIF(AU$6:AU1796,"&gt;0")+1,0)</f>
        <v>0</v>
      </c>
    </row>
    <row r="1798" spans="40:47">
      <c r="AN1798" s="4">
        <v>50</v>
      </c>
      <c r="AO1798" s="4">
        <v>3</v>
      </c>
      <c r="AP1798" s="4">
        <v>5</v>
      </c>
      <c r="AQ1798" s="4">
        <f ca="1">IF($AP1798=1,IF(INDIRECT(ADDRESS(($AN1798-1)*3+$AO1798+5,$AP1798+7))="",0,INDIRECT(ADDRESS(($AN1798-1)*3+$AO1798+5,$AP1798+7))),IF(INDIRECT(ADDRESS(($AN1798-1)*3+$AO1798+5,$AP1798+7))="",0,IF(COUNTIF(INDIRECT(ADDRESS(($AN1798-1)*36+($AO1798-1)*12+6,COLUMN())):INDIRECT(ADDRESS(($AN1798-1)*36+($AO1798-1)*12+$AP1798+4,COLUMN())),INDIRECT(ADDRESS(($AN1798-1)*3+$AO1798+5,$AP1798+7)))&gt;=1,0,INDIRECT(ADDRESS(($AN1798-1)*3+$AO1798+5,$AP1798+7)))))</f>
        <v>0</v>
      </c>
      <c r="AR1798" s="4">
        <f ca="1">COUNTIF(INDIRECT("H"&amp;(ROW()+12*(($AN1798-1)*3+$AO1798)-ROW())/12+5):INDIRECT("S"&amp;(ROW()+12*(($AN1798-1)*3+$AO1798)-ROW())/12+5),AQ1798)</f>
        <v>0</v>
      </c>
      <c r="AU1798" s="4">
        <f ca="1">IF(AND(AQ1798&gt;0,AR1798&gt;0),COUNTIF(AU$6:AU1797,"&gt;0")+1,0)</f>
        <v>0</v>
      </c>
    </row>
    <row r="1799" spans="40:47">
      <c r="AN1799" s="4">
        <v>50</v>
      </c>
      <c r="AO1799" s="4">
        <v>3</v>
      </c>
      <c r="AP1799" s="4">
        <v>6</v>
      </c>
      <c r="AQ1799" s="4">
        <f ca="1">IF($AP1799=1,IF(INDIRECT(ADDRESS(($AN1799-1)*3+$AO1799+5,$AP1799+7))="",0,INDIRECT(ADDRESS(($AN1799-1)*3+$AO1799+5,$AP1799+7))),IF(INDIRECT(ADDRESS(($AN1799-1)*3+$AO1799+5,$AP1799+7))="",0,IF(COUNTIF(INDIRECT(ADDRESS(($AN1799-1)*36+($AO1799-1)*12+6,COLUMN())):INDIRECT(ADDRESS(($AN1799-1)*36+($AO1799-1)*12+$AP1799+4,COLUMN())),INDIRECT(ADDRESS(($AN1799-1)*3+$AO1799+5,$AP1799+7)))&gt;=1,0,INDIRECT(ADDRESS(($AN1799-1)*3+$AO1799+5,$AP1799+7)))))</f>
        <v>0</v>
      </c>
      <c r="AR1799" s="4">
        <f ca="1">COUNTIF(INDIRECT("H"&amp;(ROW()+12*(($AN1799-1)*3+$AO1799)-ROW())/12+5):INDIRECT("S"&amp;(ROW()+12*(($AN1799-1)*3+$AO1799)-ROW())/12+5),AQ1799)</f>
        <v>0</v>
      </c>
      <c r="AU1799" s="4">
        <f ca="1">IF(AND(AQ1799&gt;0,AR1799&gt;0),COUNTIF(AU$6:AU1798,"&gt;0")+1,0)</f>
        <v>0</v>
      </c>
    </row>
    <row r="1800" spans="40:47">
      <c r="AN1800" s="4">
        <v>50</v>
      </c>
      <c r="AO1800" s="4">
        <v>3</v>
      </c>
      <c r="AP1800" s="4">
        <v>7</v>
      </c>
      <c r="AQ1800" s="4">
        <f ca="1">IF($AP1800=1,IF(INDIRECT(ADDRESS(($AN1800-1)*3+$AO1800+5,$AP1800+7))="",0,INDIRECT(ADDRESS(($AN1800-1)*3+$AO1800+5,$AP1800+7))),IF(INDIRECT(ADDRESS(($AN1800-1)*3+$AO1800+5,$AP1800+7))="",0,IF(COUNTIF(INDIRECT(ADDRESS(($AN1800-1)*36+($AO1800-1)*12+6,COLUMN())):INDIRECT(ADDRESS(($AN1800-1)*36+($AO1800-1)*12+$AP1800+4,COLUMN())),INDIRECT(ADDRESS(($AN1800-1)*3+$AO1800+5,$AP1800+7)))&gt;=1,0,INDIRECT(ADDRESS(($AN1800-1)*3+$AO1800+5,$AP1800+7)))))</f>
        <v>0</v>
      </c>
      <c r="AR1800" s="4">
        <f ca="1">COUNTIF(INDIRECT("H"&amp;(ROW()+12*(($AN1800-1)*3+$AO1800)-ROW())/12+5):INDIRECT("S"&amp;(ROW()+12*(($AN1800-1)*3+$AO1800)-ROW())/12+5),AQ1800)</f>
        <v>0</v>
      </c>
      <c r="AU1800" s="4">
        <f ca="1">IF(AND(AQ1800&gt;0,AR1800&gt;0),COUNTIF(AU$6:AU1799,"&gt;0")+1,0)</f>
        <v>0</v>
      </c>
    </row>
    <row r="1801" spans="40:47">
      <c r="AN1801" s="4">
        <v>50</v>
      </c>
      <c r="AO1801" s="4">
        <v>3</v>
      </c>
      <c r="AP1801" s="4">
        <v>8</v>
      </c>
      <c r="AQ1801" s="4">
        <f ca="1">IF($AP1801=1,IF(INDIRECT(ADDRESS(($AN1801-1)*3+$AO1801+5,$AP1801+7))="",0,INDIRECT(ADDRESS(($AN1801-1)*3+$AO1801+5,$AP1801+7))),IF(INDIRECT(ADDRESS(($AN1801-1)*3+$AO1801+5,$AP1801+7))="",0,IF(COUNTIF(INDIRECT(ADDRESS(($AN1801-1)*36+($AO1801-1)*12+6,COLUMN())):INDIRECT(ADDRESS(($AN1801-1)*36+($AO1801-1)*12+$AP1801+4,COLUMN())),INDIRECT(ADDRESS(($AN1801-1)*3+$AO1801+5,$AP1801+7)))&gt;=1,0,INDIRECT(ADDRESS(($AN1801-1)*3+$AO1801+5,$AP1801+7)))))</f>
        <v>0</v>
      </c>
      <c r="AR1801" s="4">
        <f ca="1">COUNTIF(INDIRECT("H"&amp;(ROW()+12*(($AN1801-1)*3+$AO1801)-ROW())/12+5):INDIRECT("S"&amp;(ROW()+12*(($AN1801-1)*3+$AO1801)-ROW())/12+5),AQ1801)</f>
        <v>0</v>
      </c>
      <c r="AU1801" s="4">
        <f ca="1">IF(AND(AQ1801&gt;0,AR1801&gt;0),COUNTIF(AU$6:AU1800,"&gt;0")+1,0)</f>
        <v>0</v>
      </c>
    </row>
    <row r="1802" spans="40:47">
      <c r="AN1802" s="4">
        <v>50</v>
      </c>
      <c r="AO1802" s="4">
        <v>3</v>
      </c>
      <c r="AP1802" s="4">
        <v>9</v>
      </c>
      <c r="AQ1802" s="4">
        <f ca="1">IF($AP1802=1,IF(INDIRECT(ADDRESS(($AN1802-1)*3+$AO1802+5,$AP1802+7))="",0,INDIRECT(ADDRESS(($AN1802-1)*3+$AO1802+5,$AP1802+7))),IF(INDIRECT(ADDRESS(($AN1802-1)*3+$AO1802+5,$AP1802+7))="",0,IF(COUNTIF(INDIRECT(ADDRESS(($AN1802-1)*36+($AO1802-1)*12+6,COLUMN())):INDIRECT(ADDRESS(($AN1802-1)*36+($AO1802-1)*12+$AP1802+4,COLUMN())),INDIRECT(ADDRESS(($AN1802-1)*3+$AO1802+5,$AP1802+7)))&gt;=1,0,INDIRECT(ADDRESS(($AN1802-1)*3+$AO1802+5,$AP1802+7)))))</f>
        <v>0</v>
      </c>
      <c r="AR1802" s="4">
        <f ca="1">COUNTIF(INDIRECT("H"&amp;(ROW()+12*(($AN1802-1)*3+$AO1802)-ROW())/12+5):INDIRECT("S"&amp;(ROW()+12*(($AN1802-1)*3+$AO1802)-ROW())/12+5),AQ1802)</f>
        <v>0</v>
      </c>
      <c r="AU1802" s="4">
        <f ca="1">IF(AND(AQ1802&gt;0,AR1802&gt;0),COUNTIF(AU$6:AU1801,"&gt;0")+1,0)</f>
        <v>0</v>
      </c>
    </row>
    <row r="1803" spans="40:47">
      <c r="AN1803" s="4">
        <v>50</v>
      </c>
      <c r="AO1803" s="4">
        <v>3</v>
      </c>
      <c r="AP1803" s="4">
        <v>10</v>
      </c>
      <c r="AQ1803" s="4">
        <f ca="1">IF($AP1803=1,IF(INDIRECT(ADDRESS(($AN1803-1)*3+$AO1803+5,$AP1803+7))="",0,INDIRECT(ADDRESS(($AN1803-1)*3+$AO1803+5,$AP1803+7))),IF(INDIRECT(ADDRESS(($AN1803-1)*3+$AO1803+5,$AP1803+7))="",0,IF(COUNTIF(INDIRECT(ADDRESS(($AN1803-1)*36+($AO1803-1)*12+6,COLUMN())):INDIRECT(ADDRESS(($AN1803-1)*36+($AO1803-1)*12+$AP1803+4,COLUMN())),INDIRECT(ADDRESS(($AN1803-1)*3+$AO1803+5,$AP1803+7)))&gt;=1,0,INDIRECT(ADDRESS(($AN1803-1)*3+$AO1803+5,$AP1803+7)))))</f>
        <v>0</v>
      </c>
      <c r="AR1803" s="4">
        <f ca="1">COUNTIF(INDIRECT("H"&amp;(ROW()+12*(($AN1803-1)*3+$AO1803)-ROW())/12+5):INDIRECT("S"&amp;(ROW()+12*(($AN1803-1)*3+$AO1803)-ROW())/12+5),AQ1803)</f>
        <v>0</v>
      </c>
      <c r="AU1803" s="4">
        <f ca="1">IF(AND(AQ1803&gt;0,AR1803&gt;0),COUNTIF(AU$6:AU1802,"&gt;0")+1,0)</f>
        <v>0</v>
      </c>
    </row>
    <row r="1804" spans="40:47">
      <c r="AN1804" s="4">
        <v>50</v>
      </c>
      <c r="AO1804" s="4">
        <v>3</v>
      </c>
      <c r="AP1804" s="4">
        <v>11</v>
      </c>
      <c r="AQ1804" s="4">
        <f ca="1">IF($AP1804=1,IF(INDIRECT(ADDRESS(($AN1804-1)*3+$AO1804+5,$AP1804+7))="",0,INDIRECT(ADDRESS(($AN1804-1)*3+$AO1804+5,$AP1804+7))),IF(INDIRECT(ADDRESS(($AN1804-1)*3+$AO1804+5,$AP1804+7))="",0,IF(COUNTIF(INDIRECT(ADDRESS(($AN1804-1)*36+($AO1804-1)*12+6,COLUMN())):INDIRECT(ADDRESS(($AN1804-1)*36+($AO1804-1)*12+$AP1804+4,COLUMN())),INDIRECT(ADDRESS(($AN1804-1)*3+$AO1804+5,$AP1804+7)))&gt;=1,0,INDIRECT(ADDRESS(($AN1804-1)*3+$AO1804+5,$AP1804+7)))))</f>
        <v>0</v>
      </c>
      <c r="AR1804" s="4">
        <f ca="1">COUNTIF(INDIRECT("H"&amp;(ROW()+12*(($AN1804-1)*3+$AO1804)-ROW())/12+5):INDIRECT("S"&amp;(ROW()+12*(($AN1804-1)*3+$AO1804)-ROW())/12+5),AQ1804)</f>
        <v>0</v>
      </c>
      <c r="AU1804" s="4">
        <f ca="1">IF(AND(AQ1804&gt;0,AR1804&gt;0),COUNTIF(AU$6:AU1803,"&gt;0")+1,0)</f>
        <v>0</v>
      </c>
    </row>
    <row r="1805" spans="40:47">
      <c r="AN1805" s="77">
        <v>50</v>
      </c>
      <c r="AO1805" s="77">
        <v>3</v>
      </c>
      <c r="AP1805" s="77">
        <v>12</v>
      </c>
      <c r="AQ1805" s="4">
        <f ca="1">IF($AP1805=1,IF(INDIRECT(ADDRESS(($AN1805-1)*3+$AO1805+5,$AP1805+7))="",0,INDIRECT(ADDRESS(($AN1805-1)*3+$AO1805+5,$AP1805+7))),IF(INDIRECT(ADDRESS(($AN1805-1)*3+$AO1805+5,$AP1805+7))="",0,IF(COUNTIF(INDIRECT(ADDRESS(($AN1805-1)*36+($AO1805-1)*12+6,COLUMN())):INDIRECT(ADDRESS(($AN1805-1)*36+($AO1805-1)*12+$AP1805+4,COLUMN())),INDIRECT(ADDRESS(($AN1805-1)*3+$AO1805+5,$AP1805+7)))&gt;=1,0,INDIRECT(ADDRESS(($AN1805-1)*3+$AO1805+5,$AP1805+7)))))</f>
        <v>0</v>
      </c>
      <c r="AR1805" s="4">
        <f ca="1">COUNTIF(INDIRECT("H"&amp;(ROW()+12*(($AN1805-1)*3+$AO1805)-ROW())/12+5):INDIRECT("S"&amp;(ROW()+12*(($AN1805-1)*3+$AO1805)-ROW())/12+5),AQ1805)</f>
        <v>0</v>
      </c>
      <c r="AU1805" s="4">
        <f ca="1">IF(AND(AQ1805&gt;0,AR1805&gt;0),COUNTIF(AU$6:AU1804,"&gt;0")+1,0)</f>
        <v>0</v>
      </c>
    </row>
    <row r="1806" spans="40:47">
      <c r="AN1806" s="4">
        <v>51</v>
      </c>
      <c r="AO1806" s="4">
        <v>1</v>
      </c>
      <c r="AP1806" s="4">
        <v>1</v>
      </c>
      <c r="AQ1806" s="4">
        <f ca="1">IF($AP1806=1,IF(INDIRECT(ADDRESS(($AN1806-1)*3+$AO1806+5,$AP1806+7))="",0,INDIRECT(ADDRESS(($AN1806-1)*3+$AO1806+5,$AP1806+7))),IF(INDIRECT(ADDRESS(($AN1806-1)*3+$AO1806+5,$AP1806+7))="",0,IF(COUNTIF(INDIRECT(ADDRESS(($AN1806-1)*36+($AO1806-1)*12+6,COLUMN())):INDIRECT(ADDRESS(($AN1806-1)*36+($AO1806-1)*12+$AP1806+4,COLUMN())),INDIRECT(ADDRESS(($AN1806-1)*3+$AO1806+5,$AP1806+7)))&gt;=1,0,INDIRECT(ADDRESS(($AN1806-1)*3+$AO1806+5,$AP1806+7)))))</f>
        <v>0</v>
      </c>
      <c r="AR1806" s="4">
        <f ca="1">COUNTIF(INDIRECT("H"&amp;(ROW()+12*(($AN1806-1)*3+$AO1806)-ROW())/12+5):INDIRECT("S"&amp;(ROW()+12*(($AN1806-1)*3+$AO1806)-ROW())/12+5),AQ1806)</f>
        <v>0</v>
      </c>
      <c r="AU1806" s="4">
        <f ca="1">IF(AND(AQ1806&gt;0,AR1806&gt;0),COUNTIF(AU$6:AU1805,"&gt;0")+1,0)</f>
        <v>0</v>
      </c>
    </row>
    <row r="1807" spans="40:47">
      <c r="AN1807" s="4">
        <v>51</v>
      </c>
      <c r="AO1807" s="4">
        <v>1</v>
      </c>
      <c r="AP1807" s="4">
        <v>2</v>
      </c>
      <c r="AQ1807" s="4">
        <f ca="1">IF($AP1807=1,IF(INDIRECT(ADDRESS(($AN1807-1)*3+$AO1807+5,$AP1807+7))="",0,INDIRECT(ADDRESS(($AN1807-1)*3+$AO1807+5,$AP1807+7))),IF(INDIRECT(ADDRESS(($AN1807-1)*3+$AO1807+5,$AP1807+7))="",0,IF(COUNTIF(INDIRECT(ADDRESS(($AN1807-1)*36+($AO1807-1)*12+6,COLUMN())):INDIRECT(ADDRESS(($AN1807-1)*36+($AO1807-1)*12+$AP1807+4,COLUMN())),INDIRECT(ADDRESS(($AN1807-1)*3+$AO1807+5,$AP1807+7)))&gt;=1,0,INDIRECT(ADDRESS(($AN1807-1)*3+$AO1807+5,$AP1807+7)))))</f>
        <v>0</v>
      </c>
      <c r="AR1807" s="4">
        <f ca="1">COUNTIF(INDIRECT("H"&amp;(ROW()+12*(($AN1807-1)*3+$AO1807)-ROW())/12+5):INDIRECT("S"&amp;(ROW()+12*(($AN1807-1)*3+$AO1807)-ROW())/12+5),AQ1807)</f>
        <v>0</v>
      </c>
      <c r="AU1807" s="4">
        <f ca="1">IF(AND(AQ1807&gt;0,AR1807&gt;0),COUNTIF(AU$6:AU1806,"&gt;0")+1,0)</f>
        <v>0</v>
      </c>
    </row>
    <row r="1808" spans="40:47">
      <c r="AN1808" s="4">
        <v>51</v>
      </c>
      <c r="AO1808" s="4">
        <v>1</v>
      </c>
      <c r="AP1808" s="4">
        <v>3</v>
      </c>
      <c r="AQ1808" s="4">
        <f ca="1">IF($AP1808=1,IF(INDIRECT(ADDRESS(($AN1808-1)*3+$AO1808+5,$AP1808+7))="",0,INDIRECT(ADDRESS(($AN1808-1)*3+$AO1808+5,$AP1808+7))),IF(INDIRECT(ADDRESS(($AN1808-1)*3+$AO1808+5,$AP1808+7))="",0,IF(COUNTIF(INDIRECT(ADDRESS(($AN1808-1)*36+($AO1808-1)*12+6,COLUMN())):INDIRECT(ADDRESS(($AN1808-1)*36+($AO1808-1)*12+$AP1808+4,COLUMN())),INDIRECT(ADDRESS(($AN1808-1)*3+$AO1808+5,$AP1808+7)))&gt;=1,0,INDIRECT(ADDRESS(($AN1808-1)*3+$AO1808+5,$AP1808+7)))))</f>
        <v>0</v>
      </c>
      <c r="AR1808" s="4">
        <f ca="1">COUNTIF(INDIRECT("H"&amp;(ROW()+12*(($AN1808-1)*3+$AO1808)-ROW())/12+5):INDIRECT("S"&amp;(ROW()+12*(($AN1808-1)*3+$AO1808)-ROW())/12+5),AQ1808)</f>
        <v>0</v>
      </c>
      <c r="AU1808" s="4">
        <f ca="1">IF(AND(AQ1808&gt;0,AR1808&gt;0),COUNTIF(AU$6:AU1807,"&gt;0")+1,0)</f>
        <v>0</v>
      </c>
    </row>
    <row r="1809" spans="40:47">
      <c r="AN1809" s="4">
        <v>51</v>
      </c>
      <c r="AO1809" s="4">
        <v>1</v>
      </c>
      <c r="AP1809" s="4">
        <v>4</v>
      </c>
      <c r="AQ1809" s="4">
        <f ca="1">IF($AP1809=1,IF(INDIRECT(ADDRESS(($AN1809-1)*3+$AO1809+5,$AP1809+7))="",0,INDIRECT(ADDRESS(($AN1809-1)*3+$AO1809+5,$AP1809+7))),IF(INDIRECT(ADDRESS(($AN1809-1)*3+$AO1809+5,$AP1809+7))="",0,IF(COUNTIF(INDIRECT(ADDRESS(($AN1809-1)*36+($AO1809-1)*12+6,COLUMN())):INDIRECT(ADDRESS(($AN1809-1)*36+($AO1809-1)*12+$AP1809+4,COLUMN())),INDIRECT(ADDRESS(($AN1809-1)*3+$AO1809+5,$AP1809+7)))&gt;=1,0,INDIRECT(ADDRESS(($AN1809-1)*3+$AO1809+5,$AP1809+7)))))</f>
        <v>0</v>
      </c>
      <c r="AR1809" s="4">
        <f ca="1">COUNTIF(INDIRECT("H"&amp;(ROW()+12*(($AN1809-1)*3+$AO1809)-ROW())/12+5):INDIRECT("S"&amp;(ROW()+12*(($AN1809-1)*3+$AO1809)-ROW())/12+5),AQ1809)</f>
        <v>0</v>
      </c>
      <c r="AU1809" s="4">
        <f ca="1">IF(AND(AQ1809&gt;0,AR1809&gt;0),COUNTIF(AU$6:AU1808,"&gt;0")+1,0)</f>
        <v>0</v>
      </c>
    </row>
    <row r="1810" spans="40:47">
      <c r="AN1810" s="4">
        <v>51</v>
      </c>
      <c r="AO1810" s="4">
        <v>1</v>
      </c>
      <c r="AP1810" s="4">
        <v>5</v>
      </c>
      <c r="AQ1810" s="4">
        <f ca="1">IF($AP1810=1,IF(INDIRECT(ADDRESS(($AN1810-1)*3+$AO1810+5,$AP1810+7))="",0,INDIRECT(ADDRESS(($AN1810-1)*3+$AO1810+5,$AP1810+7))),IF(INDIRECT(ADDRESS(($AN1810-1)*3+$AO1810+5,$AP1810+7))="",0,IF(COUNTIF(INDIRECT(ADDRESS(($AN1810-1)*36+($AO1810-1)*12+6,COLUMN())):INDIRECT(ADDRESS(($AN1810-1)*36+($AO1810-1)*12+$AP1810+4,COLUMN())),INDIRECT(ADDRESS(($AN1810-1)*3+$AO1810+5,$AP1810+7)))&gt;=1,0,INDIRECT(ADDRESS(($AN1810-1)*3+$AO1810+5,$AP1810+7)))))</f>
        <v>0</v>
      </c>
      <c r="AR1810" s="4">
        <f ca="1">COUNTIF(INDIRECT("H"&amp;(ROW()+12*(($AN1810-1)*3+$AO1810)-ROW())/12+5):INDIRECT("S"&amp;(ROW()+12*(($AN1810-1)*3+$AO1810)-ROW())/12+5),AQ1810)</f>
        <v>0</v>
      </c>
      <c r="AU1810" s="4">
        <f ca="1">IF(AND(AQ1810&gt;0,AR1810&gt;0),COUNTIF(AU$6:AU1809,"&gt;0")+1,0)</f>
        <v>0</v>
      </c>
    </row>
    <row r="1811" spans="40:47">
      <c r="AN1811" s="4">
        <v>51</v>
      </c>
      <c r="AO1811" s="4">
        <v>1</v>
      </c>
      <c r="AP1811" s="4">
        <v>6</v>
      </c>
      <c r="AQ1811" s="4">
        <f ca="1">IF($AP1811=1,IF(INDIRECT(ADDRESS(($AN1811-1)*3+$AO1811+5,$AP1811+7))="",0,INDIRECT(ADDRESS(($AN1811-1)*3+$AO1811+5,$AP1811+7))),IF(INDIRECT(ADDRESS(($AN1811-1)*3+$AO1811+5,$AP1811+7))="",0,IF(COUNTIF(INDIRECT(ADDRESS(($AN1811-1)*36+($AO1811-1)*12+6,COLUMN())):INDIRECT(ADDRESS(($AN1811-1)*36+($AO1811-1)*12+$AP1811+4,COLUMN())),INDIRECT(ADDRESS(($AN1811-1)*3+$AO1811+5,$AP1811+7)))&gt;=1,0,INDIRECT(ADDRESS(($AN1811-1)*3+$AO1811+5,$AP1811+7)))))</f>
        <v>0</v>
      </c>
      <c r="AR1811" s="4">
        <f ca="1">COUNTIF(INDIRECT("H"&amp;(ROW()+12*(($AN1811-1)*3+$AO1811)-ROW())/12+5):INDIRECT("S"&amp;(ROW()+12*(($AN1811-1)*3+$AO1811)-ROW())/12+5),AQ1811)</f>
        <v>0</v>
      </c>
      <c r="AU1811" s="4">
        <f ca="1">IF(AND(AQ1811&gt;0,AR1811&gt;0),COUNTIF(AU$6:AU1810,"&gt;0")+1,0)</f>
        <v>0</v>
      </c>
    </row>
    <row r="1812" spans="40:47">
      <c r="AN1812" s="4">
        <v>51</v>
      </c>
      <c r="AO1812" s="4">
        <v>1</v>
      </c>
      <c r="AP1812" s="4">
        <v>7</v>
      </c>
      <c r="AQ1812" s="4">
        <f ca="1">IF($AP1812=1,IF(INDIRECT(ADDRESS(($AN1812-1)*3+$AO1812+5,$AP1812+7))="",0,INDIRECT(ADDRESS(($AN1812-1)*3+$AO1812+5,$AP1812+7))),IF(INDIRECT(ADDRESS(($AN1812-1)*3+$AO1812+5,$AP1812+7))="",0,IF(COUNTIF(INDIRECT(ADDRESS(($AN1812-1)*36+($AO1812-1)*12+6,COLUMN())):INDIRECT(ADDRESS(($AN1812-1)*36+($AO1812-1)*12+$AP1812+4,COLUMN())),INDIRECT(ADDRESS(($AN1812-1)*3+$AO1812+5,$AP1812+7)))&gt;=1,0,INDIRECT(ADDRESS(($AN1812-1)*3+$AO1812+5,$AP1812+7)))))</f>
        <v>0</v>
      </c>
      <c r="AR1812" s="4">
        <f ca="1">COUNTIF(INDIRECT("H"&amp;(ROW()+12*(($AN1812-1)*3+$AO1812)-ROW())/12+5):INDIRECT("S"&amp;(ROW()+12*(($AN1812-1)*3+$AO1812)-ROW())/12+5),AQ1812)</f>
        <v>0</v>
      </c>
      <c r="AU1812" s="4">
        <f ca="1">IF(AND(AQ1812&gt;0,AR1812&gt;0),COUNTIF(AU$6:AU1811,"&gt;0")+1,0)</f>
        <v>0</v>
      </c>
    </row>
    <row r="1813" spans="40:47">
      <c r="AN1813" s="4">
        <v>51</v>
      </c>
      <c r="AO1813" s="4">
        <v>1</v>
      </c>
      <c r="AP1813" s="4">
        <v>8</v>
      </c>
      <c r="AQ1813" s="4">
        <f ca="1">IF($AP1813=1,IF(INDIRECT(ADDRESS(($AN1813-1)*3+$AO1813+5,$AP1813+7))="",0,INDIRECT(ADDRESS(($AN1813-1)*3+$AO1813+5,$AP1813+7))),IF(INDIRECT(ADDRESS(($AN1813-1)*3+$AO1813+5,$AP1813+7))="",0,IF(COUNTIF(INDIRECT(ADDRESS(($AN1813-1)*36+($AO1813-1)*12+6,COLUMN())):INDIRECT(ADDRESS(($AN1813-1)*36+($AO1813-1)*12+$AP1813+4,COLUMN())),INDIRECT(ADDRESS(($AN1813-1)*3+$AO1813+5,$AP1813+7)))&gt;=1,0,INDIRECT(ADDRESS(($AN1813-1)*3+$AO1813+5,$AP1813+7)))))</f>
        <v>0</v>
      </c>
      <c r="AR1813" s="4">
        <f ca="1">COUNTIF(INDIRECT("H"&amp;(ROW()+12*(($AN1813-1)*3+$AO1813)-ROW())/12+5):INDIRECT("S"&amp;(ROW()+12*(($AN1813-1)*3+$AO1813)-ROW())/12+5),AQ1813)</f>
        <v>0</v>
      </c>
      <c r="AU1813" s="4">
        <f ca="1">IF(AND(AQ1813&gt;0,AR1813&gt;0),COUNTIF(AU$6:AU1812,"&gt;0")+1,0)</f>
        <v>0</v>
      </c>
    </row>
    <row r="1814" spans="40:47">
      <c r="AN1814" s="4">
        <v>51</v>
      </c>
      <c r="AO1814" s="4">
        <v>1</v>
      </c>
      <c r="AP1814" s="4">
        <v>9</v>
      </c>
      <c r="AQ1814" s="4">
        <f ca="1">IF($AP1814=1,IF(INDIRECT(ADDRESS(($AN1814-1)*3+$AO1814+5,$AP1814+7))="",0,INDIRECT(ADDRESS(($AN1814-1)*3+$AO1814+5,$AP1814+7))),IF(INDIRECT(ADDRESS(($AN1814-1)*3+$AO1814+5,$AP1814+7))="",0,IF(COUNTIF(INDIRECT(ADDRESS(($AN1814-1)*36+($AO1814-1)*12+6,COLUMN())):INDIRECT(ADDRESS(($AN1814-1)*36+($AO1814-1)*12+$AP1814+4,COLUMN())),INDIRECT(ADDRESS(($AN1814-1)*3+$AO1814+5,$AP1814+7)))&gt;=1,0,INDIRECT(ADDRESS(($AN1814-1)*3+$AO1814+5,$AP1814+7)))))</f>
        <v>0</v>
      </c>
      <c r="AR1814" s="4">
        <f ca="1">COUNTIF(INDIRECT("H"&amp;(ROW()+12*(($AN1814-1)*3+$AO1814)-ROW())/12+5):INDIRECT("S"&amp;(ROW()+12*(($AN1814-1)*3+$AO1814)-ROW())/12+5),AQ1814)</f>
        <v>0</v>
      </c>
      <c r="AU1814" s="4">
        <f ca="1">IF(AND(AQ1814&gt;0,AR1814&gt;0),COUNTIF(AU$6:AU1813,"&gt;0")+1,0)</f>
        <v>0</v>
      </c>
    </row>
    <row r="1815" spans="40:47">
      <c r="AN1815" s="4">
        <v>51</v>
      </c>
      <c r="AO1815" s="4">
        <v>1</v>
      </c>
      <c r="AP1815" s="4">
        <v>10</v>
      </c>
      <c r="AQ1815" s="4">
        <f ca="1">IF($AP1815=1,IF(INDIRECT(ADDRESS(($AN1815-1)*3+$AO1815+5,$AP1815+7))="",0,INDIRECT(ADDRESS(($AN1815-1)*3+$AO1815+5,$AP1815+7))),IF(INDIRECT(ADDRESS(($AN1815-1)*3+$AO1815+5,$AP1815+7))="",0,IF(COUNTIF(INDIRECT(ADDRESS(($AN1815-1)*36+($AO1815-1)*12+6,COLUMN())):INDIRECT(ADDRESS(($AN1815-1)*36+($AO1815-1)*12+$AP1815+4,COLUMN())),INDIRECT(ADDRESS(($AN1815-1)*3+$AO1815+5,$AP1815+7)))&gt;=1,0,INDIRECT(ADDRESS(($AN1815-1)*3+$AO1815+5,$AP1815+7)))))</f>
        <v>0</v>
      </c>
      <c r="AR1815" s="4">
        <f ca="1">COUNTIF(INDIRECT("H"&amp;(ROW()+12*(($AN1815-1)*3+$AO1815)-ROW())/12+5):INDIRECT("S"&amp;(ROW()+12*(($AN1815-1)*3+$AO1815)-ROW())/12+5),AQ1815)</f>
        <v>0</v>
      </c>
      <c r="AU1815" s="4">
        <f ca="1">IF(AND(AQ1815&gt;0,AR1815&gt;0),COUNTIF(AU$6:AU1814,"&gt;0")+1,0)</f>
        <v>0</v>
      </c>
    </row>
    <row r="1816" spans="40:47">
      <c r="AN1816" s="4">
        <v>51</v>
      </c>
      <c r="AO1816" s="4">
        <v>1</v>
      </c>
      <c r="AP1816" s="4">
        <v>11</v>
      </c>
      <c r="AQ1816" s="4">
        <f ca="1">IF($AP1816=1,IF(INDIRECT(ADDRESS(($AN1816-1)*3+$AO1816+5,$AP1816+7))="",0,INDIRECT(ADDRESS(($AN1816-1)*3+$AO1816+5,$AP1816+7))),IF(INDIRECT(ADDRESS(($AN1816-1)*3+$AO1816+5,$AP1816+7))="",0,IF(COUNTIF(INDIRECT(ADDRESS(($AN1816-1)*36+($AO1816-1)*12+6,COLUMN())):INDIRECT(ADDRESS(($AN1816-1)*36+($AO1816-1)*12+$AP1816+4,COLUMN())),INDIRECT(ADDRESS(($AN1816-1)*3+$AO1816+5,$AP1816+7)))&gt;=1,0,INDIRECT(ADDRESS(($AN1816-1)*3+$AO1816+5,$AP1816+7)))))</f>
        <v>0</v>
      </c>
      <c r="AR1816" s="4">
        <f ca="1">COUNTIF(INDIRECT("H"&amp;(ROW()+12*(($AN1816-1)*3+$AO1816)-ROW())/12+5):INDIRECT("S"&amp;(ROW()+12*(($AN1816-1)*3+$AO1816)-ROW())/12+5),AQ1816)</f>
        <v>0</v>
      </c>
      <c r="AU1816" s="4">
        <f ca="1">IF(AND(AQ1816&gt;0,AR1816&gt;0),COUNTIF(AU$6:AU1815,"&gt;0")+1,0)</f>
        <v>0</v>
      </c>
    </row>
    <row r="1817" spans="40:47">
      <c r="AN1817" s="4">
        <v>51</v>
      </c>
      <c r="AO1817" s="4">
        <v>1</v>
      </c>
      <c r="AP1817" s="4">
        <v>12</v>
      </c>
      <c r="AQ1817" s="4">
        <f ca="1">IF($AP1817=1,IF(INDIRECT(ADDRESS(($AN1817-1)*3+$AO1817+5,$AP1817+7))="",0,INDIRECT(ADDRESS(($AN1817-1)*3+$AO1817+5,$AP1817+7))),IF(INDIRECT(ADDRESS(($AN1817-1)*3+$AO1817+5,$AP1817+7))="",0,IF(COUNTIF(INDIRECT(ADDRESS(($AN1817-1)*36+($AO1817-1)*12+6,COLUMN())):INDIRECT(ADDRESS(($AN1817-1)*36+($AO1817-1)*12+$AP1817+4,COLUMN())),INDIRECT(ADDRESS(($AN1817-1)*3+$AO1817+5,$AP1817+7)))&gt;=1,0,INDIRECT(ADDRESS(($AN1817-1)*3+$AO1817+5,$AP1817+7)))))</f>
        <v>0</v>
      </c>
      <c r="AR1817" s="4">
        <f ca="1">COUNTIF(INDIRECT("H"&amp;(ROW()+12*(($AN1817-1)*3+$AO1817)-ROW())/12+5):INDIRECT("S"&amp;(ROW()+12*(($AN1817-1)*3+$AO1817)-ROW())/12+5),AQ1817)</f>
        <v>0</v>
      </c>
      <c r="AU1817" s="4">
        <f ca="1">IF(AND(AQ1817&gt;0,AR1817&gt;0),COUNTIF(AU$6:AU1816,"&gt;0")+1,0)</f>
        <v>0</v>
      </c>
    </row>
    <row r="1818" spans="40:47">
      <c r="AN1818" s="4">
        <v>51</v>
      </c>
      <c r="AO1818" s="4">
        <v>2</v>
      </c>
      <c r="AP1818" s="4">
        <v>1</v>
      </c>
      <c r="AQ1818" s="4">
        <f ca="1">IF($AP1818=1,IF(INDIRECT(ADDRESS(($AN1818-1)*3+$AO1818+5,$AP1818+7))="",0,INDIRECT(ADDRESS(($AN1818-1)*3+$AO1818+5,$AP1818+7))),IF(INDIRECT(ADDRESS(($AN1818-1)*3+$AO1818+5,$AP1818+7))="",0,IF(COUNTIF(INDIRECT(ADDRESS(($AN1818-1)*36+($AO1818-1)*12+6,COLUMN())):INDIRECT(ADDRESS(($AN1818-1)*36+($AO1818-1)*12+$AP1818+4,COLUMN())),INDIRECT(ADDRESS(($AN1818-1)*3+$AO1818+5,$AP1818+7)))&gt;=1,0,INDIRECT(ADDRESS(($AN1818-1)*3+$AO1818+5,$AP1818+7)))))</f>
        <v>0</v>
      </c>
      <c r="AR1818" s="4">
        <f ca="1">COUNTIF(INDIRECT("H"&amp;(ROW()+12*(($AN1818-1)*3+$AO1818)-ROW())/12+5):INDIRECT("S"&amp;(ROW()+12*(($AN1818-1)*3+$AO1818)-ROW())/12+5),AQ1818)</f>
        <v>0</v>
      </c>
      <c r="AU1818" s="4">
        <f ca="1">IF(AND(AQ1818&gt;0,AR1818&gt;0),COUNTIF(AU$6:AU1817,"&gt;0")+1,0)</f>
        <v>0</v>
      </c>
    </row>
    <row r="1819" spans="40:47">
      <c r="AN1819" s="4">
        <v>51</v>
      </c>
      <c r="AO1819" s="4">
        <v>2</v>
      </c>
      <c r="AP1819" s="4">
        <v>2</v>
      </c>
      <c r="AQ1819" s="4">
        <f ca="1">IF($AP1819=1,IF(INDIRECT(ADDRESS(($AN1819-1)*3+$AO1819+5,$AP1819+7))="",0,INDIRECT(ADDRESS(($AN1819-1)*3+$AO1819+5,$AP1819+7))),IF(INDIRECT(ADDRESS(($AN1819-1)*3+$AO1819+5,$AP1819+7))="",0,IF(COUNTIF(INDIRECT(ADDRESS(($AN1819-1)*36+($AO1819-1)*12+6,COLUMN())):INDIRECT(ADDRESS(($AN1819-1)*36+($AO1819-1)*12+$AP1819+4,COLUMN())),INDIRECT(ADDRESS(($AN1819-1)*3+$AO1819+5,$AP1819+7)))&gt;=1,0,INDIRECT(ADDRESS(($AN1819-1)*3+$AO1819+5,$AP1819+7)))))</f>
        <v>0</v>
      </c>
      <c r="AR1819" s="4">
        <f ca="1">COUNTIF(INDIRECT("H"&amp;(ROW()+12*(($AN1819-1)*3+$AO1819)-ROW())/12+5):INDIRECT("S"&amp;(ROW()+12*(($AN1819-1)*3+$AO1819)-ROW())/12+5),AQ1819)</f>
        <v>0</v>
      </c>
      <c r="AU1819" s="4">
        <f ca="1">IF(AND(AQ1819&gt;0,AR1819&gt;0),COUNTIF(AU$6:AU1818,"&gt;0")+1,0)</f>
        <v>0</v>
      </c>
    </row>
    <row r="1820" spans="40:47">
      <c r="AN1820" s="4">
        <v>51</v>
      </c>
      <c r="AO1820" s="4">
        <v>2</v>
      </c>
      <c r="AP1820" s="4">
        <v>3</v>
      </c>
      <c r="AQ1820" s="4">
        <f ca="1">IF($AP1820=1,IF(INDIRECT(ADDRESS(($AN1820-1)*3+$AO1820+5,$AP1820+7))="",0,INDIRECT(ADDRESS(($AN1820-1)*3+$AO1820+5,$AP1820+7))),IF(INDIRECT(ADDRESS(($AN1820-1)*3+$AO1820+5,$AP1820+7))="",0,IF(COUNTIF(INDIRECT(ADDRESS(($AN1820-1)*36+($AO1820-1)*12+6,COLUMN())):INDIRECT(ADDRESS(($AN1820-1)*36+($AO1820-1)*12+$AP1820+4,COLUMN())),INDIRECT(ADDRESS(($AN1820-1)*3+$AO1820+5,$AP1820+7)))&gt;=1,0,INDIRECT(ADDRESS(($AN1820-1)*3+$AO1820+5,$AP1820+7)))))</f>
        <v>0</v>
      </c>
      <c r="AR1820" s="4">
        <f ca="1">COUNTIF(INDIRECT("H"&amp;(ROW()+12*(($AN1820-1)*3+$AO1820)-ROW())/12+5):INDIRECT("S"&amp;(ROW()+12*(($AN1820-1)*3+$AO1820)-ROW())/12+5),AQ1820)</f>
        <v>0</v>
      </c>
      <c r="AU1820" s="4">
        <f ca="1">IF(AND(AQ1820&gt;0,AR1820&gt;0),COUNTIF(AU$6:AU1819,"&gt;0")+1,0)</f>
        <v>0</v>
      </c>
    </row>
    <row r="1821" spans="40:47">
      <c r="AN1821" s="4">
        <v>51</v>
      </c>
      <c r="AO1821" s="4">
        <v>2</v>
      </c>
      <c r="AP1821" s="4">
        <v>4</v>
      </c>
      <c r="AQ1821" s="4">
        <f ca="1">IF($AP1821=1,IF(INDIRECT(ADDRESS(($AN1821-1)*3+$AO1821+5,$AP1821+7))="",0,INDIRECT(ADDRESS(($AN1821-1)*3+$AO1821+5,$AP1821+7))),IF(INDIRECT(ADDRESS(($AN1821-1)*3+$AO1821+5,$AP1821+7))="",0,IF(COUNTIF(INDIRECT(ADDRESS(($AN1821-1)*36+($AO1821-1)*12+6,COLUMN())):INDIRECT(ADDRESS(($AN1821-1)*36+($AO1821-1)*12+$AP1821+4,COLUMN())),INDIRECT(ADDRESS(($AN1821-1)*3+$AO1821+5,$AP1821+7)))&gt;=1,0,INDIRECT(ADDRESS(($AN1821-1)*3+$AO1821+5,$AP1821+7)))))</f>
        <v>0</v>
      </c>
      <c r="AR1821" s="4">
        <f ca="1">COUNTIF(INDIRECT("H"&amp;(ROW()+12*(($AN1821-1)*3+$AO1821)-ROW())/12+5):INDIRECT("S"&amp;(ROW()+12*(($AN1821-1)*3+$AO1821)-ROW())/12+5),AQ1821)</f>
        <v>0</v>
      </c>
      <c r="AU1821" s="4">
        <f ca="1">IF(AND(AQ1821&gt;0,AR1821&gt;0),COUNTIF(AU$6:AU1820,"&gt;0")+1,0)</f>
        <v>0</v>
      </c>
    </row>
    <row r="1822" spans="40:47">
      <c r="AN1822" s="4">
        <v>51</v>
      </c>
      <c r="AO1822" s="4">
        <v>2</v>
      </c>
      <c r="AP1822" s="4">
        <v>5</v>
      </c>
      <c r="AQ1822" s="4">
        <f ca="1">IF($AP1822=1,IF(INDIRECT(ADDRESS(($AN1822-1)*3+$AO1822+5,$AP1822+7))="",0,INDIRECT(ADDRESS(($AN1822-1)*3+$AO1822+5,$AP1822+7))),IF(INDIRECT(ADDRESS(($AN1822-1)*3+$AO1822+5,$AP1822+7))="",0,IF(COUNTIF(INDIRECT(ADDRESS(($AN1822-1)*36+($AO1822-1)*12+6,COLUMN())):INDIRECT(ADDRESS(($AN1822-1)*36+($AO1822-1)*12+$AP1822+4,COLUMN())),INDIRECT(ADDRESS(($AN1822-1)*3+$AO1822+5,$AP1822+7)))&gt;=1,0,INDIRECT(ADDRESS(($AN1822-1)*3+$AO1822+5,$AP1822+7)))))</f>
        <v>0</v>
      </c>
      <c r="AR1822" s="4">
        <f ca="1">COUNTIF(INDIRECT("H"&amp;(ROW()+12*(($AN1822-1)*3+$AO1822)-ROW())/12+5):INDIRECT("S"&amp;(ROW()+12*(($AN1822-1)*3+$AO1822)-ROW())/12+5),AQ1822)</f>
        <v>0</v>
      </c>
      <c r="AU1822" s="4">
        <f ca="1">IF(AND(AQ1822&gt;0,AR1822&gt;0),COUNTIF(AU$6:AU1821,"&gt;0")+1,0)</f>
        <v>0</v>
      </c>
    </row>
    <row r="1823" spans="40:47">
      <c r="AN1823" s="4">
        <v>51</v>
      </c>
      <c r="AO1823" s="4">
        <v>2</v>
      </c>
      <c r="AP1823" s="4">
        <v>6</v>
      </c>
      <c r="AQ1823" s="4">
        <f ca="1">IF($AP1823=1,IF(INDIRECT(ADDRESS(($AN1823-1)*3+$AO1823+5,$AP1823+7))="",0,INDIRECT(ADDRESS(($AN1823-1)*3+$AO1823+5,$AP1823+7))),IF(INDIRECT(ADDRESS(($AN1823-1)*3+$AO1823+5,$AP1823+7))="",0,IF(COUNTIF(INDIRECT(ADDRESS(($AN1823-1)*36+($AO1823-1)*12+6,COLUMN())):INDIRECT(ADDRESS(($AN1823-1)*36+($AO1823-1)*12+$AP1823+4,COLUMN())),INDIRECT(ADDRESS(($AN1823-1)*3+$AO1823+5,$AP1823+7)))&gt;=1,0,INDIRECT(ADDRESS(($AN1823-1)*3+$AO1823+5,$AP1823+7)))))</f>
        <v>0</v>
      </c>
      <c r="AR1823" s="4">
        <f ca="1">COUNTIF(INDIRECT("H"&amp;(ROW()+12*(($AN1823-1)*3+$AO1823)-ROW())/12+5):INDIRECT("S"&amp;(ROW()+12*(($AN1823-1)*3+$AO1823)-ROW())/12+5),AQ1823)</f>
        <v>0</v>
      </c>
      <c r="AU1823" s="4">
        <f ca="1">IF(AND(AQ1823&gt;0,AR1823&gt;0),COUNTIF(AU$6:AU1822,"&gt;0")+1,0)</f>
        <v>0</v>
      </c>
    </row>
    <row r="1824" spans="40:47">
      <c r="AN1824" s="4">
        <v>51</v>
      </c>
      <c r="AO1824" s="4">
        <v>2</v>
      </c>
      <c r="AP1824" s="4">
        <v>7</v>
      </c>
      <c r="AQ1824" s="4">
        <f ca="1">IF($AP1824=1,IF(INDIRECT(ADDRESS(($AN1824-1)*3+$AO1824+5,$AP1824+7))="",0,INDIRECT(ADDRESS(($AN1824-1)*3+$AO1824+5,$AP1824+7))),IF(INDIRECT(ADDRESS(($AN1824-1)*3+$AO1824+5,$AP1824+7))="",0,IF(COUNTIF(INDIRECT(ADDRESS(($AN1824-1)*36+($AO1824-1)*12+6,COLUMN())):INDIRECT(ADDRESS(($AN1824-1)*36+($AO1824-1)*12+$AP1824+4,COLUMN())),INDIRECT(ADDRESS(($AN1824-1)*3+$AO1824+5,$AP1824+7)))&gt;=1,0,INDIRECT(ADDRESS(($AN1824-1)*3+$AO1824+5,$AP1824+7)))))</f>
        <v>0</v>
      </c>
      <c r="AR1824" s="4">
        <f ca="1">COUNTIF(INDIRECT("H"&amp;(ROW()+12*(($AN1824-1)*3+$AO1824)-ROW())/12+5):INDIRECT("S"&amp;(ROW()+12*(($AN1824-1)*3+$AO1824)-ROW())/12+5),AQ1824)</f>
        <v>0</v>
      </c>
      <c r="AU1824" s="4">
        <f ca="1">IF(AND(AQ1824&gt;0,AR1824&gt;0),COUNTIF(AU$6:AU1823,"&gt;0")+1,0)</f>
        <v>0</v>
      </c>
    </row>
    <row r="1825" spans="40:47">
      <c r="AN1825" s="4">
        <v>51</v>
      </c>
      <c r="AO1825" s="4">
        <v>2</v>
      </c>
      <c r="AP1825" s="4">
        <v>8</v>
      </c>
      <c r="AQ1825" s="4">
        <f ca="1">IF($AP1825=1,IF(INDIRECT(ADDRESS(($AN1825-1)*3+$AO1825+5,$AP1825+7))="",0,INDIRECT(ADDRESS(($AN1825-1)*3+$AO1825+5,$AP1825+7))),IF(INDIRECT(ADDRESS(($AN1825-1)*3+$AO1825+5,$AP1825+7))="",0,IF(COUNTIF(INDIRECT(ADDRESS(($AN1825-1)*36+($AO1825-1)*12+6,COLUMN())):INDIRECT(ADDRESS(($AN1825-1)*36+($AO1825-1)*12+$AP1825+4,COLUMN())),INDIRECT(ADDRESS(($AN1825-1)*3+$AO1825+5,$AP1825+7)))&gt;=1,0,INDIRECT(ADDRESS(($AN1825-1)*3+$AO1825+5,$AP1825+7)))))</f>
        <v>0</v>
      </c>
      <c r="AR1825" s="4">
        <f ca="1">COUNTIF(INDIRECT("H"&amp;(ROW()+12*(($AN1825-1)*3+$AO1825)-ROW())/12+5):INDIRECT("S"&amp;(ROW()+12*(($AN1825-1)*3+$AO1825)-ROW())/12+5),AQ1825)</f>
        <v>0</v>
      </c>
      <c r="AU1825" s="4">
        <f ca="1">IF(AND(AQ1825&gt;0,AR1825&gt;0),COUNTIF(AU$6:AU1824,"&gt;0")+1,0)</f>
        <v>0</v>
      </c>
    </row>
    <row r="1826" spans="40:47">
      <c r="AN1826" s="4">
        <v>51</v>
      </c>
      <c r="AO1826" s="4">
        <v>2</v>
      </c>
      <c r="AP1826" s="4">
        <v>9</v>
      </c>
      <c r="AQ1826" s="4">
        <f ca="1">IF($AP1826=1,IF(INDIRECT(ADDRESS(($AN1826-1)*3+$AO1826+5,$AP1826+7))="",0,INDIRECT(ADDRESS(($AN1826-1)*3+$AO1826+5,$AP1826+7))),IF(INDIRECT(ADDRESS(($AN1826-1)*3+$AO1826+5,$AP1826+7))="",0,IF(COUNTIF(INDIRECT(ADDRESS(($AN1826-1)*36+($AO1826-1)*12+6,COLUMN())):INDIRECT(ADDRESS(($AN1826-1)*36+($AO1826-1)*12+$AP1826+4,COLUMN())),INDIRECT(ADDRESS(($AN1826-1)*3+$AO1826+5,$AP1826+7)))&gt;=1,0,INDIRECT(ADDRESS(($AN1826-1)*3+$AO1826+5,$AP1826+7)))))</f>
        <v>0</v>
      </c>
      <c r="AR1826" s="4">
        <f ca="1">COUNTIF(INDIRECT("H"&amp;(ROW()+12*(($AN1826-1)*3+$AO1826)-ROW())/12+5):INDIRECT("S"&amp;(ROW()+12*(($AN1826-1)*3+$AO1826)-ROW())/12+5),AQ1826)</f>
        <v>0</v>
      </c>
      <c r="AU1826" s="4">
        <f ca="1">IF(AND(AQ1826&gt;0,AR1826&gt;0),COUNTIF(AU$6:AU1825,"&gt;0")+1,0)</f>
        <v>0</v>
      </c>
    </row>
    <row r="1827" spans="40:47">
      <c r="AN1827" s="4">
        <v>51</v>
      </c>
      <c r="AO1827" s="4">
        <v>2</v>
      </c>
      <c r="AP1827" s="4">
        <v>10</v>
      </c>
      <c r="AQ1827" s="4">
        <f ca="1">IF($AP1827=1,IF(INDIRECT(ADDRESS(($AN1827-1)*3+$AO1827+5,$AP1827+7))="",0,INDIRECT(ADDRESS(($AN1827-1)*3+$AO1827+5,$AP1827+7))),IF(INDIRECT(ADDRESS(($AN1827-1)*3+$AO1827+5,$AP1827+7))="",0,IF(COUNTIF(INDIRECT(ADDRESS(($AN1827-1)*36+($AO1827-1)*12+6,COLUMN())):INDIRECT(ADDRESS(($AN1827-1)*36+($AO1827-1)*12+$AP1827+4,COLUMN())),INDIRECT(ADDRESS(($AN1827-1)*3+$AO1827+5,$AP1827+7)))&gt;=1,0,INDIRECT(ADDRESS(($AN1827-1)*3+$AO1827+5,$AP1827+7)))))</f>
        <v>0</v>
      </c>
      <c r="AR1827" s="4">
        <f ca="1">COUNTIF(INDIRECT("H"&amp;(ROW()+12*(($AN1827-1)*3+$AO1827)-ROW())/12+5):INDIRECT("S"&amp;(ROW()+12*(($AN1827-1)*3+$AO1827)-ROW())/12+5),AQ1827)</f>
        <v>0</v>
      </c>
      <c r="AU1827" s="4">
        <f ca="1">IF(AND(AQ1827&gt;0,AR1827&gt;0),COUNTIF(AU$6:AU1826,"&gt;0")+1,0)</f>
        <v>0</v>
      </c>
    </row>
    <row r="1828" spans="40:47">
      <c r="AN1828" s="4">
        <v>51</v>
      </c>
      <c r="AO1828" s="4">
        <v>2</v>
      </c>
      <c r="AP1828" s="4">
        <v>11</v>
      </c>
      <c r="AQ1828" s="4">
        <f ca="1">IF($AP1828=1,IF(INDIRECT(ADDRESS(($AN1828-1)*3+$AO1828+5,$AP1828+7))="",0,INDIRECT(ADDRESS(($AN1828-1)*3+$AO1828+5,$AP1828+7))),IF(INDIRECT(ADDRESS(($AN1828-1)*3+$AO1828+5,$AP1828+7))="",0,IF(COUNTIF(INDIRECT(ADDRESS(($AN1828-1)*36+($AO1828-1)*12+6,COLUMN())):INDIRECT(ADDRESS(($AN1828-1)*36+($AO1828-1)*12+$AP1828+4,COLUMN())),INDIRECT(ADDRESS(($AN1828-1)*3+$AO1828+5,$AP1828+7)))&gt;=1,0,INDIRECT(ADDRESS(($AN1828-1)*3+$AO1828+5,$AP1828+7)))))</f>
        <v>0</v>
      </c>
      <c r="AR1828" s="4">
        <f ca="1">COUNTIF(INDIRECT("H"&amp;(ROW()+12*(($AN1828-1)*3+$AO1828)-ROW())/12+5):INDIRECT("S"&amp;(ROW()+12*(($AN1828-1)*3+$AO1828)-ROW())/12+5),AQ1828)</f>
        <v>0</v>
      </c>
      <c r="AU1828" s="4">
        <f ca="1">IF(AND(AQ1828&gt;0,AR1828&gt;0),COUNTIF(AU$6:AU1827,"&gt;0")+1,0)</f>
        <v>0</v>
      </c>
    </row>
    <row r="1829" spans="40:47">
      <c r="AN1829" s="4">
        <v>51</v>
      </c>
      <c r="AO1829" s="4">
        <v>2</v>
      </c>
      <c r="AP1829" s="4">
        <v>12</v>
      </c>
      <c r="AQ1829" s="4">
        <f ca="1">IF($AP1829=1,IF(INDIRECT(ADDRESS(($AN1829-1)*3+$AO1829+5,$AP1829+7))="",0,INDIRECT(ADDRESS(($AN1829-1)*3+$AO1829+5,$AP1829+7))),IF(INDIRECT(ADDRESS(($AN1829-1)*3+$AO1829+5,$AP1829+7))="",0,IF(COUNTIF(INDIRECT(ADDRESS(($AN1829-1)*36+($AO1829-1)*12+6,COLUMN())):INDIRECT(ADDRESS(($AN1829-1)*36+($AO1829-1)*12+$AP1829+4,COLUMN())),INDIRECT(ADDRESS(($AN1829-1)*3+$AO1829+5,$AP1829+7)))&gt;=1,0,INDIRECT(ADDRESS(($AN1829-1)*3+$AO1829+5,$AP1829+7)))))</f>
        <v>0</v>
      </c>
      <c r="AR1829" s="4">
        <f ca="1">COUNTIF(INDIRECT("H"&amp;(ROW()+12*(($AN1829-1)*3+$AO1829)-ROW())/12+5):INDIRECT("S"&amp;(ROW()+12*(($AN1829-1)*3+$AO1829)-ROW())/12+5),AQ1829)</f>
        <v>0</v>
      </c>
      <c r="AU1829" s="4">
        <f ca="1">IF(AND(AQ1829&gt;0,AR1829&gt;0),COUNTIF(AU$6:AU1828,"&gt;0")+1,0)</f>
        <v>0</v>
      </c>
    </row>
    <row r="1830" spans="40:47">
      <c r="AN1830" s="4">
        <v>51</v>
      </c>
      <c r="AO1830" s="4">
        <v>3</v>
      </c>
      <c r="AP1830" s="4">
        <v>1</v>
      </c>
      <c r="AQ1830" s="4">
        <f ca="1">IF($AP1830=1,IF(INDIRECT(ADDRESS(($AN1830-1)*3+$AO1830+5,$AP1830+7))="",0,INDIRECT(ADDRESS(($AN1830-1)*3+$AO1830+5,$AP1830+7))),IF(INDIRECT(ADDRESS(($AN1830-1)*3+$AO1830+5,$AP1830+7))="",0,IF(COUNTIF(INDIRECT(ADDRESS(($AN1830-1)*36+($AO1830-1)*12+6,COLUMN())):INDIRECT(ADDRESS(($AN1830-1)*36+($AO1830-1)*12+$AP1830+4,COLUMN())),INDIRECT(ADDRESS(($AN1830-1)*3+$AO1830+5,$AP1830+7)))&gt;=1,0,INDIRECT(ADDRESS(($AN1830-1)*3+$AO1830+5,$AP1830+7)))))</f>
        <v>0</v>
      </c>
      <c r="AR1830" s="4">
        <f ca="1">COUNTIF(INDIRECT("H"&amp;(ROW()+12*(($AN1830-1)*3+$AO1830)-ROW())/12+5):INDIRECT("S"&amp;(ROW()+12*(($AN1830-1)*3+$AO1830)-ROW())/12+5),AQ1830)</f>
        <v>0</v>
      </c>
      <c r="AU1830" s="4">
        <f ca="1">IF(AND(AQ1830&gt;0,AR1830&gt;0),COUNTIF(AU$6:AU1829,"&gt;0")+1,0)</f>
        <v>0</v>
      </c>
    </row>
    <row r="1831" spans="40:47">
      <c r="AN1831" s="4">
        <v>51</v>
      </c>
      <c r="AO1831" s="4">
        <v>3</v>
      </c>
      <c r="AP1831" s="4">
        <v>2</v>
      </c>
      <c r="AQ1831" s="4">
        <f ca="1">IF($AP1831=1,IF(INDIRECT(ADDRESS(($AN1831-1)*3+$AO1831+5,$AP1831+7))="",0,INDIRECT(ADDRESS(($AN1831-1)*3+$AO1831+5,$AP1831+7))),IF(INDIRECT(ADDRESS(($AN1831-1)*3+$AO1831+5,$AP1831+7))="",0,IF(COUNTIF(INDIRECT(ADDRESS(($AN1831-1)*36+($AO1831-1)*12+6,COLUMN())):INDIRECT(ADDRESS(($AN1831-1)*36+($AO1831-1)*12+$AP1831+4,COLUMN())),INDIRECT(ADDRESS(($AN1831-1)*3+$AO1831+5,$AP1831+7)))&gt;=1,0,INDIRECT(ADDRESS(($AN1831-1)*3+$AO1831+5,$AP1831+7)))))</f>
        <v>0</v>
      </c>
      <c r="AR1831" s="4">
        <f ca="1">COUNTIF(INDIRECT("H"&amp;(ROW()+12*(($AN1831-1)*3+$AO1831)-ROW())/12+5):INDIRECT("S"&amp;(ROW()+12*(($AN1831-1)*3+$AO1831)-ROW())/12+5),AQ1831)</f>
        <v>0</v>
      </c>
      <c r="AU1831" s="4">
        <f ca="1">IF(AND(AQ1831&gt;0,AR1831&gt;0),COUNTIF(AU$6:AU1830,"&gt;0")+1,0)</f>
        <v>0</v>
      </c>
    </row>
    <row r="1832" spans="40:47">
      <c r="AN1832" s="4">
        <v>51</v>
      </c>
      <c r="AO1832" s="4">
        <v>3</v>
      </c>
      <c r="AP1832" s="4">
        <v>3</v>
      </c>
      <c r="AQ1832" s="4">
        <f ca="1">IF($AP1832=1,IF(INDIRECT(ADDRESS(($AN1832-1)*3+$AO1832+5,$AP1832+7))="",0,INDIRECT(ADDRESS(($AN1832-1)*3+$AO1832+5,$AP1832+7))),IF(INDIRECT(ADDRESS(($AN1832-1)*3+$AO1832+5,$AP1832+7))="",0,IF(COUNTIF(INDIRECT(ADDRESS(($AN1832-1)*36+($AO1832-1)*12+6,COLUMN())):INDIRECT(ADDRESS(($AN1832-1)*36+($AO1832-1)*12+$AP1832+4,COLUMN())),INDIRECT(ADDRESS(($AN1832-1)*3+$AO1832+5,$AP1832+7)))&gt;=1,0,INDIRECT(ADDRESS(($AN1832-1)*3+$AO1832+5,$AP1832+7)))))</f>
        <v>0</v>
      </c>
      <c r="AR1832" s="4">
        <f ca="1">COUNTIF(INDIRECT("H"&amp;(ROW()+12*(($AN1832-1)*3+$AO1832)-ROW())/12+5):INDIRECT("S"&amp;(ROW()+12*(($AN1832-1)*3+$AO1832)-ROW())/12+5),AQ1832)</f>
        <v>0</v>
      </c>
      <c r="AU1832" s="4">
        <f ca="1">IF(AND(AQ1832&gt;0,AR1832&gt;0),COUNTIF(AU$6:AU1831,"&gt;0")+1,0)</f>
        <v>0</v>
      </c>
    </row>
    <row r="1833" spans="40:47">
      <c r="AN1833" s="4">
        <v>51</v>
      </c>
      <c r="AO1833" s="4">
        <v>3</v>
      </c>
      <c r="AP1833" s="4">
        <v>4</v>
      </c>
      <c r="AQ1833" s="4">
        <f ca="1">IF($AP1833=1,IF(INDIRECT(ADDRESS(($AN1833-1)*3+$AO1833+5,$AP1833+7))="",0,INDIRECT(ADDRESS(($AN1833-1)*3+$AO1833+5,$AP1833+7))),IF(INDIRECT(ADDRESS(($AN1833-1)*3+$AO1833+5,$AP1833+7))="",0,IF(COUNTIF(INDIRECT(ADDRESS(($AN1833-1)*36+($AO1833-1)*12+6,COLUMN())):INDIRECT(ADDRESS(($AN1833-1)*36+($AO1833-1)*12+$AP1833+4,COLUMN())),INDIRECT(ADDRESS(($AN1833-1)*3+$AO1833+5,$AP1833+7)))&gt;=1,0,INDIRECT(ADDRESS(($AN1833-1)*3+$AO1833+5,$AP1833+7)))))</f>
        <v>0</v>
      </c>
      <c r="AR1833" s="4">
        <f ca="1">COUNTIF(INDIRECT("H"&amp;(ROW()+12*(($AN1833-1)*3+$AO1833)-ROW())/12+5):INDIRECT("S"&amp;(ROW()+12*(($AN1833-1)*3+$AO1833)-ROW())/12+5),AQ1833)</f>
        <v>0</v>
      </c>
      <c r="AU1833" s="4">
        <f ca="1">IF(AND(AQ1833&gt;0,AR1833&gt;0),COUNTIF(AU$6:AU1832,"&gt;0")+1,0)</f>
        <v>0</v>
      </c>
    </row>
    <row r="1834" spans="40:47">
      <c r="AN1834" s="4">
        <v>51</v>
      </c>
      <c r="AO1834" s="4">
        <v>3</v>
      </c>
      <c r="AP1834" s="4">
        <v>5</v>
      </c>
      <c r="AQ1834" s="4">
        <f ca="1">IF($AP1834=1,IF(INDIRECT(ADDRESS(($AN1834-1)*3+$AO1834+5,$AP1834+7))="",0,INDIRECT(ADDRESS(($AN1834-1)*3+$AO1834+5,$AP1834+7))),IF(INDIRECT(ADDRESS(($AN1834-1)*3+$AO1834+5,$AP1834+7))="",0,IF(COUNTIF(INDIRECT(ADDRESS(($AN1834-1)*36+($AO1834-1)*12+6,COLUMN())):INDIRECT(ADDRESS(($AN1834-1)*36+($AO1834-1)*12+$AP1834+4,COLUMN())),INDIRECT(ADDRESS(($AN1834-1)*3+$AO1834+5,$AP1834+7)))&gt;=1,0,INDIRECT(ADDRESS(($AN1834-1)*3+$AO1834+5,$AP1834+7)))))</f>
        <v>0</v>
      </c>
      <c r="AR1834" s="4">
        <f ca="1">COUNTIF(INDIRECT("H"&amp;(ROW()+12*(($AN1834-1)*3+$AO1834)-ROW())/12+5):INDIRECT("S"&amp;(ROW()+12*(($AN1834-1)*3+$AO1834)-ROW())/12+5),AQ1834)</f>
        <v>0</v>
      </c>
      <c r="AU1834" s="4">
        <f ca="1">IF(AND(AQ1834&gt;0,AR1834&gt;0),COUNTIF(AU$6:AU1833,"&gt;0")+1,0)</f>
        <v>0</v>
      </c>
    </row>
    <row r="1835" spans="40:47">
      <c r="AN1835" s="4">
        <v>51</v>
      </c>
      <c r="AO1835" s="4">
        <v>3</v>
      </c>
      <c r="AP1835" s="4">
        <v>6</v>
      </c>
      <c r="AQ1835" s="4">
        <f ca="1">IF($AP1835=1,IF(INDIRECT(ADDRESS(($AN1835-1)*3+$AO1835+5,$AP1835+7))="",0,INDIRECT(ADDRESS(($AN1835-1)*3+$AO1835+5,$AP1835+7))),IF(INDIRECT(ADDRESS(($AN1835-1)*3+$AO1835+5,$AP1835+7))="",0,IF(COUNTIF(INDIRECT(ADDRESS(($AN1835-1)*36+($AO1835-1)*12+6,COLUMN())):INDIRECT(ADDRESS(($AN1835-1)*36+($AO1835-1)*12+$AP1835+4,COLUMN())),INDIRECT(ADDRESS(($AN1835-1)*3+$AO1835+5,$AP1835+7)))&gt;=1,0,INDIRECT(ADDRESS(($AN1835-1)*3+$AO1835+5,$AP1835+7)))))</f>
        <v>0</v>
      </c>
      <c r="AR1835" s="4">
        <f ca="1">COUNTIF(INDIRECT("H"&amp;(ROW()+12*(($AN1835-1)*3+$AO1835)-ROW())/12+5):INDIRECT("S"&amp;(ROW()+12*(($AN1835-1)*3+$AO1835)-ROW())/12+5),AQ1835)</f>
        <v>0</v>
      </c>
      <c r="AU1835" s="4">
        <f ca="1">IF(AND(AQ1835&gt;0,AR1835&gt;0),COUNTIF(AU$6:AU1834,"&gt;0")+1,0)</f>
        <v>0</v>
      </c>
    </row>
    <row r="1836" spans="40:47">
      <c r="AN1836" s="4">
        <v>51</v>
      </c>
      <c r="AO1836" s="4">
        <v>3</v>
      </c>
      <c r="AP1836" s="4">
        <v>7</v>
      </c>
      <c r="AQ1836" s="4">
        <f ca="1">IF($AP1836=1,IF(INDIRECT(ADDRESS(($AN1836-1)*3+$AO1836+5,$AP1836+7))="",0,INDIRECT(ADDRESS(($AN1836-1)*3+$AO1836+5,$AP1836+7))),IF(INDIRECT(ADDRESS(($AN1836-1)*3+$AO1836+5,$AP1836+7))="",0,IF(COUNTIF(INDIRECT(ADDRESS(($AN1836-1)*36+($AO1836-1)*12+6,COLUMN())):INDIRECT(ADDRESS(($AN1836-1)*36+($AO1836-1)*12+$AP1836+4,COLUMN())),INDIRECT(ADDRESS(($AN1836-1)*3+$AO1836+5,$AP1836+7)))&gt;=1,0,INDIRECT(ADDRESS(($AN1836-1)*3+$AO1836+5,$AP1836+7)))))</f>
        <v>0</v>
      </c>
      <c r="AR1836" s="4">
        <f ca="1">COUNTIF(INDIRECT("H"&amp;(ROW()+12*(($AN1836-1)*3+$AO1836)-ROW())/12+5):INDIRECT("S"&amp;(ROW()+12*(($AN1836-1)*3+$AO1836)-ROW())/12+5),AQ1836)</f>
        <v>0</v>
      </c>
      <c r="AU1836" s="4">
        <f ca="1">IF(AND(AQ1836&gt;0,AR1836&gt;0),COUNTIF(AU$6:AU1835,"&gt;0")+1,0)</f>
        <v>0</v>
      </c>
    </row>
    <row r="1837" spans="40:47">
      <c r="AN1837" s="4">
        <v>51</v>
      </c>
      <c r="AO1837" s="4">
        <v>3</v>
      </c>
      <c r="AP1837" s="4">
        <v>8</v>
      </c>
      <c r="AQ1837" s="4">
        <f ca="1">IF($AP1837=1,IF(INDIRECT(ADDRESS(($AN1837-1)*3+$AO1837+5,$AP1837+7))="",0,INDIRECT(ADDRESS(($AN1837-1)*3+$AO1837+5,$AP1837+7))),IF(INDIRECT(ADDRESS(($AN1837-1)*3+$AO1837+5,$AP1837+7))="",0,IF(COUNTIF(INDIRECT(ADDRESS(($AN1837-1)*36+($AO1837-1)*12+6,COLUMN())):INDIRECT(ADDRESS(($AN1837-1)*36+($AO1837-1)*12+$AP1837+4,COLUMN())),INDIRECT(ADDRESS(($AN1837-1)*3+$AO1837+5,$AP1837+7)))&gt;=1,0,INDIRECT(ADDRESS(($AN1837-1)*3+$AO1837+5,$AP1837+7)))))</f>
        <v>0</v>
      </c>
      <c r="AR1837" s="4">
        <f ca="1">COUNTIF(INDIRECT("H"&amp;(ROW()+12*(($AN1837-1)*3+$AO1837)-ROW())/12+5):INDIRECT("S"&amp;(ROW()+12*(($AN1837-1)*3+$AO1837)-ROW())/12+5),AQ1837)</f>
        <v>0</v>
      </c>
      <c r="AU1837" s="4">
        <f ca="1">IF(AND(AQ1837&gt;0,AR1837&gt;0),COUNTIF(AU$6:AU1836,"&gt;0")+1,0)</f>
        <v>0</v>
      </c>
    </row>
    <row r="1838" spans="40:47">
      <c r="AN1838" s="4">
        <v>51</v>
      </c>
      <c r="AO1838" s="4">
        <v>3</v>
      </c>
      <c r="AP1838" s="4">
        <v>9</v>
      </c>
      <c r="AQ1838" s="4">
        <f ca="1">IF($AP1838=1,IF(INDIRECT(ADDRESS(($AN1838-1)*3+$AO1838+5,$AP1838+7))="",0,INDIRECT(ADDRESS(($AN1838-1)*3+$AO1838+5,$AP1838+7))),IF(INDIRECT(ADDRESS(($AN1838-1)*3+$AO1838+5,$AP1838+7))="",0,IF(COUNTIF(INDIRECT(ADDRESS(($AN1838-1)*36+($AO1838-1)*12+6,COLUMN())):INDIRECT(ADDRESS(($AN1838-1)*36+($AO1838-1)*12+$AP1838+4,COLUMN())),INDIRECT(ADDRESS(($AN1838-1)*3+$AO1838+5,$AP1838+7)))&gt;=1,0,INDIRECT(ADDRESS(($AN1838-1)*3+$AO1838+5,$AP1838+7)))))</f>
        <v>0</v>
      </c>
      <c r="AR1838" s="4">
        <f ca="1">COUNTIF(INDIRECT("H"&amp;(ROW()+12*(($AN1838-1)*3+$AO1838)-ROW())/12+5):INDIRECT("S"&amp;(ROW()+12*(($AN1838-1)*3+$AO1838)-ROW())/12+5),AQ1838)</f>
        <v>0</v>
      </c>
      <c r="AU1838" s="4">
        <f ca="1">IF(AND(AQ1838&gt;0,AR1838&gt;0),COUNTIF(AU$6:AU1837,"&gt;0")+1,0)</f>
        <v>0</v>
      </c>
    </row>
    <row r="1839" spans="40:47">
      <c r="AN1839" s="4">
        <v>51</v>
      </c>
      <c r="AO1839" s="4">
        <v>3</v>
      </c>
      <c r="AP1839" s="4">
        <v>10</v>
      </c>
      <c r="AQ1839" s="4">
        <f ca="1">IF($AP1839=1,IF(INDIRECT(ADDRESS(($AN1839-1)*3+$AO1839+5,$AP1839+7))="",0,INDIRECT(ADDRESS(($AN1839-1)*3+$AO1839+5,$AP1839+7))),IF(INDIRECT(ADDRESS(($AN1839-1)*3+$AO1839+5,$AP1839+7))="",0,IF(COUNTIF(INDIRECT(ADDRESS(($AN1839-1)*36+($AO1839-1)*12+6,COLUMN())):INDIRECT(ADDRESS(($AN1839-1)*36+($AO1839-1)*12+$AP1839+4,COLUMN())),INDIRECT(ADDRESS(($AN1839-1)*3+$AO1839+5,$AP1839+7)))&gt;=1,0,INDIRECT(ADDRESS(($AN1839-1)*3+$AO1839+5,$AP1839+7)))))</f>
        <v>0</v>
      </c>
      <c r="AR1839" s="4">
        <f ca="1">COUNTIF(INDIRECT("H"&amp;(ROW()+12*(($AN1839-1)*3+$AO1839)-ROW())/12+5):INDIRECT("S"&amp;(ROW()+12*(($AN1839-1)*3+$AO1839)-ROW())/12+5),AQ1839)</f>
        <v>0</v>
      </c>
      <c r="AU1839" s="4">
        <f ca="1">IF(AND(AQ1839&gt;0,AR1839&gt;0),COUNTIF(AU$6:AU1838,"&gt;0")+1,0)</f>
        <v>0</v>
      </c>
    </row>
    <row r="1840" spans="40:47">
      <c r="AN1840" s="4">
        <v>51</v>
      </c>
      <c r="AO1840" s="4">
        <v>3</v>
      </c>
      <c r="AP1840" s="4">
        <v>11</v>
      </c>
      <c r="AQ1840" s="4">
        <f ca="1">IF($AP1840=1,IF(INDIRECT(ADDRESS(($AN1840-1)*3+$AO1840+5,$AP1840+7))="",0,INDIRECT(ADDRESS(($AN1840-1)*3+$AO1840+5,$AP1840+7))),IF(INDIRECT(ADDRESS(($AN1840-1)*3+$AO1840+5,$AP1840+7))="",0,IF(COUNTIF(INDIRECT(ADDRESS(($AN1840-1)*36+($AO1840-1)*12+6,COLUMN())):INDIRECT(ADDRESS(($AN1840-1)*36+($AO1840-1)*12+$AP1840+4,COLUMN())),INDIRECT(ADDRESS(($AN1840-1)*3+$AO1840+5,$AP1840+7)))&gt;=1,0,INDIRECT(ADDRESS(($AN1840-1)*3+$AO1840+5,$AP1840+7)))))</f>
        <v>0</v>
      </c>
      <c r="AR1840" s="4">
        <f ca="1">COUNTIF(INDIRECT("H"&amp;(ROW()+12*(($AN1840-1)*3+$AO1840)-ROW())/12+5):INDIRECT("S"&amp;(ROW()+12*(($AN1840-1)*3+$AO1840)-ROW())/12+5),AQ1840)</f>
        <v>0</v>
      </c>
      <c r="AU1840" s="4">
        <f ca="1">IF(AND(AQ1840&gt;0,AR1840&gt;0),COUNTIF(AU$6:AU1839,"&gt;0")+1,0)</f>
        <v>0</v>
      </c>
    </row>
    <row r="1841" spans="40:47">
      <c r="AN1841" s="77">
        <v>51</v>
      </c>
      <c r="AO1841" s="77">
        <v>3</v>
      </c>
      <c r="AP1841" s="77">
        <v>12</v>
      </c>
      <c r="AQ1841" s="4">
        <f ca="1">IF($AP1841=1,IF(INDIRECT(ADDRESS(($AN1841-1)*3+$AO1841+5,$AP1841+7))="",0,INDIRECT(ADDRESS(($AN1841-1)*3+$AO1841+5,$AP1841+7))),IF(INDIRECT(ADDRESS(($AN1841-1)*3+$AO1841+5,$AP1841+7))="",0,IF(COUNTIF(INDIRECT(ADDRESS(($AN1841-1)*36+($AO1841-1)*12+6,COLUMN())):INDIRECT(ADDRESS(($AN1841-1)*36+($AO1841-1)*12+$AP1841+4,COLUMN())),INDIRECT(ADDRESS(($AN1841-1)*3+$AO1841+5,$AP1841+7)))&gt;=1,0,INDIRECT(ADDRESS(($AN1841-1)*3+$AO1841+5,$AP1841+7)))))</f>
        <v>0</v>
      </c>
      <c r="AR1841" s="4">
        <f ca="1">COUNTIF(INDIRECT("H"&amp;(ROW()+12*(($AN1841-1)*3+$AO1841)-ROW())/12+5):INDIRECT("S"&amp;(ROW()+12*(($AN1841-1)*3+$AO1841)-ROW())/12+5),AQ1841)</f>
        <v>0</v>
      </c>
      <c r="AU1841" s="4">
        <f ca="1">IF(AND(AQ1841&gt;0,AR1841&gt;0),COUNTIF(AU$6:AU1840,"&gt;0")+1,0)</f>
        <v>0</v>
      </c>
    </row>
    <row r="1842" spans="40:47">
      <c r="AN1842" s="4">
        <v>52</v>
      </c>
      <c r="AO1842" s="4">
        <v>1</v>
      </c>
      <c r="AP1842" s="4">
        <v>1</v>
      </c>
      <c r="AQ1842" s="4">
        <f ca="1">IF($AP1842=1,IF(INDIRECT(ADDRESS(($AN1842-1)*3+$AO1842+5,$AP1842+7))="",0,INDIRECT(ADDRESS(($AN1842-1)*3+$AO1842+5,$AP1842+7))),IF(INDIRECT(ADDRESS(($AN1842-1)*3+$AO1842+5,$AP1842+7))="",0,IF(COUNTIF(INDIRECT(ADDRESS(($AN1842-1)*36+($AO1842-1)*12+6,COLUMN())):INDIRECT(ADDRESS(($AN1842-1)*36+($AO1842-1)*12+$AP1842+4,COLUMN())),INDIRECT(ADDRESS(($AN1842-1)*3+$AO1842+5,$AP1842+7)))&gt;=1,0,INDIRECT(ADDRESS(($AN1842-1)*3+$AO1842+5,$AP1842+7)))))</f>
        <v>0</v>
      </c>
      <c r="AR1842" s="4">
        <f ca="1">COUNTIF(INDIRECT("H"&amp;(ROW()+12*(($AN1842-1)*3+$AO1842)-ROW())/12+5):INDIRECT("S"&amp;(ROW()+12*(($AN1842-1)*3+$AO1842)-ROW())/12+5),AQ1842)</f>
        <v>0</v>
      </c>
      <c r="AU1842" s="4">
        <f ca="1">IF(AND(AQ1842&gt;0,AR1842&gt;0),COUNTIF(AU$6:AU1841,"&gt;0")+1,0)</f>
        <v>0</v>
      </c>
    </row>
    <row r="1843" spans="40:47">
      <c r="AN1843" s="4">
        <v>52</v>
      </c>
      <c r="AO1843" s="4">
        <v>1</v>
      </c>
      <c r="AP1843" s="4">
        <v>2</v>
      </c>
      <c r="AQ1843" s="4">
        <f ca="1">IF($AP1843=1,IF(INDIRECT(ADDRESS(($AN1843-1)*3+$AO1843+5,$AP1843+7))="",0,INDIRECT(ADDRESS(($AN1843-1)*3+$AO1843+5,$AP1843+7))),IF(INDIRECT(ADDRESS(($AN1843-1)*3+$AO1843+5,$AP1843+7))="",0,IF(COUNTIF(INDIRECT(ADDRESS(($AN1843-1)*36+($AO1843-1)*12+6,COLUMN())):INDIRECT(ADDRESS(($AN1843-1)*36+($AO1843-1)*12+$AP1843+4,COLUMN())),INDIRECT(ADDRESS(($AN1843-1)*3+$AO1843+5,$AP1843+7)))&gt;=1,0,INDIRECT(ADDRESS(($AN1843-1)*3+$AO1843+5,$AP1843+7)))))</f>
        <v>0</v>
      </c>
      <c r="AR1843" s="4">
        <f ca="1">COUNTIF(INDIRECT("H"&amp;(ROW()+12*(($AN1843-1)*3+$AO1843)-ROW())/12+5):INDIRECT("S"&amp;(ROW()+12*(($AN1843-1)*3+$AO1843)-ROW())/12+5),AQ1843)</f>
        <v>0</v>
      </c>
      <c r="AU1843" s="4">
        <f ca="1">IF(AND(AQ1843&gt;0,AR1843&gt;0),COUNTIF(AU$6:AU1842,"&gt;0")+1,0)</f>
        <v>0</v>
      </c>
    </row>
    <row r="1844" spans="40:47">
      <c r="AN1844" s="4">
        <v>52</v>
      </c>
      <c r="AO1844" s="4">
        <v>1</v>
      </c>
      <c r="AP1844" s="4">
        <v>3</v>
      </c>
      <c r="AQ1844" s="4">
        <f ca="1">IF($AP1844=1,IF(INDIRECT(ADDRESS(($AN1844-1)*3+$AO1844+5,$AP1844+7))="",0,INDIRECT(ADDRESS(($AN1844-1)*3+$AO1844+5,$AP1844+7))),IF(INDIRECT(ADDRESS(($AN1844-1)*3+$AO1844+5,$AP1844+7))="",0,IF(COUNTIF(INDIRECT(ADDRESS(($AN1844-1)*36+($AO1844-1)*12+6,COLUMN())):INDIRECT(ADDRESS(($AN1844-1)*36+($AO1844-1)*12+$AP1844+4,COLUMN())),INDIRECT(ADDRESS(($AN1844-1)*3+$AO1844+5,$AP1844+7)))&gt;=1,0,INDIRECT(ADDRESS(($AN1844-1)*3+$AO1844+5,$AP1844+7)))))</f>
        <v>0</v>
      </c>
      <c r="AR1844" s="4">
        <f ca="1">COUNTIF(INDIRECT("H"&amp;(ROW()+12*(($AN1844-1)*3+$AO1844)-ROW())/12+5):INDIRECT("S"&amp;(ROW()+12*(($AN1844-1)*3+$AO1844)-ROW())/12+5),AQ1844)</f>
        <v>0</v>
      </c>
      <c r="AU1844" s="4">
        <f ca="1">IF(AND(AQ1844&gt;0,AR1844&gt;0),COUNTIF(AU$6:AU1843,"&gt;0")+1,0)</f>
        <v>0</v>
      </c>
    </row>
    <row r="1845" spans="40:47">
      <c r="AN1845" s="4">
        <v>52</v>
      </c>
      <c r="AO1845" s="4">
        <v>1</v>
      </c>
      <c r="AP1845" s="4">
        <v>4</v>
      </c>
      <c r="AQ1845" s="4">
        <f ca="1">IF($AP1845=1,IF(INDIRECT(ADDRESS(($AN1845-1)*3+$AO1845+5,$AP1845+7))="",0,INDIRECT(ADDRESS(($AN1845-1)*3+$AO1845+5,$AP1845+7))),IF(INDIRECT(ADDRESS(($AN1845-1)*3+$AO1845+5,$AP1845+7))="",0,IF(COUNTIF(INDIRECT(ADDRESS(($AN1845-1)*36+($AO1845-1)*12+6,COLUMN())):INDIRECT(ADDRESS(($AN1845-1)*36+($AO1845-1)*12+$AP1845+4,COLUMN())),INDIRECT(ADDRESS(($AN1845-1)*3+$AO1845+5,$AP1845+7)))&gt;=1,0,INDIRECT(ADDRESS(($AN1845-1)*3+$AO1845+5,$AP1845+7)))))</f>
        <v>0</v>
      </c>
      <c r="AR1845" s="4">
        <f ca="1">COUNTIF(INDIRECT("H"&amp;(ROW()+12*(($AN1845-1)*3+$AO1845)-ROW())/12+5):INDIRECT("S"&amp;(ROW()+12*(($AN1845-1)*3+$AO1845)-ROW())/12+5),AQ1845)</f>
        <v>0</v>
      </c>
      <c r="AU1845" s="4">
        <f ca="1">IF(AND(AQ1845&gt;0,AR1845&gt;0),COUNTIF(AU$6:AU1844,"&gt;0")+1,0)</f>
        <v>0</v>
      </c>
    </row>
    <row r="1846" spans="40:47">
      <c r="AN1846" s="4">
        <v>52</v>
      </c>
      <c r="AO1846" s="4">
        <v>1</v>
      </c>
      <c r="AP1846" s="4">
        <v>5</v>
      </c>
      <c r="AQ1846" s="4">
        <f ca="1">IF($AP1846=1,IF(INDIRECT(ADDRESS(($AN1846-1)*3+$AO1846+5,$AP1846+7))="",0,INDIRECT(ADDRESS(($AN1846-1)*3+$AO1846+5,$AP1846+7))),IF(INDIRECT(ADDRESS(($AN1846-1)*3+$AO1846+5,$AP1846+7))="",0,IF(COUNTIF(INDIRECT(ADDRESS(($AN1846-1)*36+($AO1846-1)*12+6,COLUMN())):INDIRECT(ADDRESS(($AN1846-1)*36+($AO1846-1)*12+$AP1846+4,COLUMN())),INDIRECT(ADDRESS(($AN1846-1)*3+$AO1846+5,$AP1846+7)))&gt;=1,0,INDIRECT(ADDRESS(($AN1846-1)*3+$AO1846+5,$AP1846+7)))))</f>
        <v>0</v>
      </c>
      <c r="AR1846" s="4">
        <f ca="1">COUNTIF(INDIRECT("H"&amp;(ROW()+12*(($AN1846-1)*3+$AO1846)-ROW())/12+5):INDIRECT("S"&amp;(ROW()+12*(($AN1846-1)*3+$AO1846)-ROW())/12+5),AQ1846)</f>
        <v>0</v>
      </c>
      <c r="AU1846" s="4">
        <f ca="1">IF(AND(AQ1846&gt;0,AR1846&gt;0),COUNTIF(AU$6:AU1845,"&gt;0")+1,0)</f>
        <v>0</v>
      </c>
    </row>
    <row r="1847" spans="40:47">
      <c r="AN1847" s="4">
        <v>52</v>
      </c>
      <c r="AO1847" s="4">
        <v>1</v>
      </c>
      <c r="AP1847" s="4">
        <v>6</v>
      </c>
      <c r="AQ1847" s="4">
        <f ca="1">IF($AP1847=1,IF(INDIRECT(ADDRESS(($AN1847-1)*3+$AO1847+5,$AP1847+7))="",0,INDIRECT(ADDRESS(($AN1847-1)*3+$AO1847+5,$AP1847+7))),IF(INDIRECT(ADDRESS(($AN1847-1)*3+$AO1847+5,$AP1847+7))="",0,IF(COUNTIF(INDIRECT(ADDRESS(($AN1847-1)*36+($AO1847-1)*12+6,COLUMN())):INDIRECT(ADDRESS(($AN1847-1)*36+($AO1847-1)*12+$AP1847+4,COLUMN())),INDIRECT(ADDRESS(($AN1847-1)*3+$AO1847+5,$AP1847+7)))&gt;=1,0,INDIRECT(ADDRESS(($AN1847-1)*3+$AO1847+5,$AP1847+7)))))</f>
        <v>0</v>
      </c>
      <c r="AR1847" s="4">
        <f ca="1">COUNTIF(INDIRECT("H"&amp;(ROW()+12*(($AN1847-1)*3+$AO1847)-ROW())/12+5):INDIRECT("S"&amp;(ROW()+12*(($AN1847-1)*3+$AO1847)-ROW())/12+5),AQ1847)</f>
        <v>0</v>
      </c>
      <c r="AU1847" s="4">
        <f ca="1">IF(AND(AQ1847&gt;0,AR1847&gt;0),COUNTIF(AU$6:AU1846,"&gt;0")+1,0)</f>
        <v>0</v>
      </c>
    </row>
    <row r="1848" spans="40:47">
      <c r="AN1848" s="4">
        <v>52</v>
      </c>
      <c r="AO1848" s="4">
        <v>1</v>
      </c>
      <c r="AP1848" s="4">
        <v>7</v>
      </c>
      <c r="AQ1848" s="4">
        <f ca="1">IF($AP1848=1,IF(INDIRECT(ADDRESS(($AN1848-1)*3+$AO1848+5,$AP1848+7))="",0,INDIRECT(ADDRESS(($AN1848-1)*3+$AO1848+5,$AP1848+7))),IF(INDIRECT(ADDRESS(($AN1848-1)*3+$AO1848+5,$AP1848+7))="",0,IF(COUNTIF(INDIRECT(ADDRESS(($AN1848-1)*36+($AO1848-1)*12+6,COLUMN())):INDIRECT(ADDRESS(($AN1848-1)*36+($AO1848-1)*12+$AP1848+4,COLUMN())),INDIRECT(ADDRESS(($AN1848-1)*3+$AO1848+5,$AP1848+7)))&gt;=1,0,INDIRECT(ADDRESS(($AN1848-1)*3+$AO1848+5,$AP1848+7)))))</f>
        <v>0</v>
      </c>
      <c r="AR1848" s="4">
        <f ca="1">COUNTIF(INDIRECT("H"&amp;(ROW()+12*(($AN1848-1)*3+$AO1848)-ROW())/12+5):INDIRECT("S"&amp;(ROW()+12*(($AN1848-1)*3+$AO1848)-ROW())/12+5),AQ1848)</f>
        <v>0</v>
      </c>
      <c r="AU1848" s="4">
        <f ca="1">IF(AND(AQ1848&gt;0,AR1848&gt;0),COUNTIF(AU$6:AU1847,"&gt;0")+1,0)</f>
        <v>0</v>
      </c>
    </row>
    <row r="1849" spans="40:47">
      <c r="AN1849" s="4">
        <v>52</v>
      </c>
      <c r="AO1849" s="4">
        <v>1</v>
      </c>
      <c r="AP1849" s="4">
        <v>8</v>
      </c>
      <c r="AQ1849" s="4">
        <f ca="1">IF($AP1849=1,IF(INDIRECT(ADDRESS(($AN1849-1)*3+$AO1849+5,$AP1849+7))="",0,INDIRECT(ADDRESS(($AN1849-1)*3+$AO1849+5,$AP1849+7))),IF(INDIRECT(ADDRESS(($AN1849-1)*3+$AO1849+5,$AP1849+7))="",0,IF(COUNTIF(INDIRECT(ADDRESS(($AN1849-1)*36+($AO1849-1)*12+6,COLUMN())):INDIRECT(ADDRESS(($AN1849-1)*36+($AO1849-1)*12+$AP1849+4,COLUMN())),INDIRECT(ADDRESS(($AN1849-1)*3+$AO1849+5,$AP1849+7)))&gt;=1,0,INDIRECT(ADDRESS(($AN1849-1)*3+$AO1849+5,$AP1849+7)))))</f>
        <v>0</v>
      </c>
      <c r="AR1849" s="4">
        <f ca="1">COUNTIF(INDIRECT("H"&amp;(ROW()+12*(($AN1849-1)*3+$AO1849)-ROW())/12+5):INDIRECT("S"&amp;(ROW()+12*(($AN1849-1)*3+$AO1849)-ROW())/12+5),AQ1849)</f>
        <v>0</v>
      </c>
      <c r="AU1849" s="4">
        <f ca="1">IF(AND(AQ1849&gt;0,AR1849&gt;0),COUNTIF(AU$6:AU1848,"&gt;0")+1,0)</f>
        <v>0</v>
      </c>
    </row>
    <row r="1850" spans="40:47">
      <c r="AN1850" s="4">
        <v>52</v>
      </c>
      <c r="AO1850" s="4">
        <v>1</v>
      </c>
      <c r="AP1850" s="4">
        <v>9</v>
      </c>
      <c r="AQ1850" s="4">
        <f ca="1">IF($AP1850=1,IF(INDIRECT(ADDRESS(($AN1850-1)*3+$AO1850+5,$AP1850+7))="",0,INDIRECT(ADDRESS(($AN1850-1)*3+$AO1850+5,$AP1850+7))),IF(INDIRECT(ADDRESS(($AN1850-1)*3+$AO1850+5,$AP1850+7))="",0,IF(COUNTIF(INDIRECT(ADDRESS(($AN1850-1)*36+($AO1850-1)*12+6,COLUMN())):INDIRECT(ADDRESS(($AN1850-1)*36+($AO1850-1)*12+$AP1850+4,COLUMN())),INDIRECT(ADDRESS(($AN1850-1)*3+$AO1850+5,$AP1850+7)))&gt;=1,0,INDIRECT(ADDRESS(($AN1850-1)*3+$AO1850+5,$AP1850+7)))))</f>
        <v>0</v>
      </c>
      <c r="AR1850" s="4">
        <f ca="1">COUNTIF(INDIRECT("H"&amp;(ROW()+12*(($AN1850-1)*3+$AO1850)-ROW())/12+5):INDIRECT("S"&amp;(ROW()+12*(($AN1850-1)*3+$AO1850)-ROW())/12+5),AQ1850)</f>
        <v>0</v>
      </c>
      <c r="AU1850" s="4">
        <f ca="1">IF(AND(AQ1850&gt;0,AR1850&gt;0),COUNTIF(AU$6:AU1849,"&gt;0")+1,0)</f>
        <v>0</v>
      </c>
    </row>
    <row r="1851" spans="40:47">
      <c r="AN1851" s="4">
        <v>52</v>
      </c>
      <c r="AO1851" s="4">
        <v>1</v>
      </c>
      <c r="AP1851" s="4">
        <v>10</v>
      </c>
      <c r="AQ1851" s="4">
        <f ca="1">IF($AP1851=1,IF(INDIRECT(ADDRESS(($AN1851-1)*3+$AO1851+5,$AP1851+7))="",0,INDIRECT(ADDRESS(($AN1851-1)*3+$AO1851+5,$AP1851+7))),IF(INDIRECT(ADDRESS(($AN1851-1)*3+$AO1851+5,$AP1851+7))="",0,IF(COUNTIF(INDIRECT(ADDRESS(($AN1851-1)*36+($AO1851-1)*12+6,COLUMN())):INDIRECT(ADDRESS(($AN1851-1)*36+($AO1851-1)*12+$AP1851+4,COLUMN())),INDIRECT(ADDRESS(($AN1851-1)*3+$AO1851+5,$AP1851+7)))&gt;=1,0,INDIRECT(ADDRESS(($AN1851-1)*3+$AO1851+5,$AP1851+7)))))</f>
        <v>0</v>
      </c>
      <c r="AR1851" s="4">
        <f ca="1">COUNTIF(INDIRECT("H"&amp;(ROW()+12*(($AN1851-1)*3+$AO1851)-ROW())/12+5):INDIRECT("S"&amp;(ROW()+12*(($AN1851-1)*3+$AO1851)-ROW())/12+5),AQ1851)</f>
        <v>0</v>
      </c>
      <c r="AU1851" s="4">
        <f ca="1">IF(AND(AQ1851&gt;0,AR1851&gt;0),COUNTIF(AU$6:AU1850,"&gt;0")+1,0)</f>
        <v>0</v>
      </c>
    </row>
    <row r="1852" spans="40:47">
      <c r="AN1852" s="4">
        <v>52</v>
      </c>
      <c r="AO1852" s="4">
        <v>1</v>
      </c>
      <c r="AP1852" s="4">
        <v>11</v>
      </c>
      <c r="AQ1852" s="4">
        <f ca="1">IF($AP1852=1,IF(INDIRECT(ADDRESS(($AN1852-1)*3+$AO1852+5,$AP1852+7))="",0,INDIRECT(ADDRESS(($AN1852-1)*3+$AO1852+5,$AP1852+7))),IF(INDIRECT(ADDRESS(($AN1852-1)*3+$AO1852+5,$AP1852+7))="",0,IF(COUNTIF(INDIRECT(ADDRESS(($AN1852-1)*36+($AO1852-1)*12+6,COLUMN())):INDIRECT(ADDRESS(($AN1852-1)*36+($AO1852-1)*12+$AP1852+4,COLUMN())),INDIRECT(ADDRESS(($AN1852-1)*3+$AO1852+5,$AP1852+7)))&gt;=1,0,INDIRECT(ADDRESS(($AN1852-1)*3+$AO1852+5,$AP1852+7)))))</f>
        <v>0</v>
      </c>
      <c r="AR1852" s="4">
        <f ca="1">COUNTIF(INDIRECT("H"&amp;(ROW()+12*(($AN1852-1)*3+$AO1852)-ROW())/12+5):INDIRECT("S"&amp;(ROW()+12*(($AN1852-1)*3+$AO1852)-ROW())/12+5),AQ1852)</f>
        <v>0</v>
      </c>
      <c r="AU1852" s="4">
        <f ca="1">IF(AND(AQ1852&gt;0,AR1852&gt;0),COUNTIF(AU$6:AU1851,"&gt;0")+1,0)</f>
        <v>0</v>
      </c>
    </row>
    <row r="1853" spans="40:47">
      <c r="AN1853" s="4">
        <v>52</v>
      </c>
      <c r="AO1853" s="4">
        <v>1</v>
      </c>
      <c r="AP1853" s="4">
        <v>12</v>
      </c>
      <c r="AQ1853" s="4">
        <f ca="1">IF($AP1853=1,IF(INDIRECT(ADDRESS(($AN1853-1)*3+$AO1853+5,$AP1853+7))="",0,INDIRECT(ADDRESS(($AN1853-1)*3+$AO1853+5,$AP1853+7))),IF(INDIRECT(ADDRESS(($AN1853-1)*3+$AO1853+5,$AP1853+7))="",0,IF(COUNTIF(INDIRECT(ADDRESS(($AN1853-1)*36+($AO1853-1)*12+6,COLUMN())):INDIRECT(ADDRESS(($AN1853-1)*36+($AO1853-1)*12+$AP1853+4,COLUMN())),INDIRECT(ADDRESS(($AN1853-1)*3+$AO1853+5,$AP1853+7)))&gt;=1,0,INDIRECT(ADDRESS(($AN1853-1)*3+$AO1853+5,$AP1853+7)))))</f>
        <v>0</v>
      </c>
      <c r="AR1853" s="4">
        <f ca="1">COUNTIF(INDIRECT("H"&amp;(ROW()+12*(($AN1853-1)*3+$AO1853)-ROW())/12+5):INDIRECT("S"&amp;(ROW()+12*(($AN1853-1)*3+$AO1853)-ROW())/12+5),AQ1853)</f>
        <v>0</v>
      </c>
      <c r="AU1853" s="4">
        <f ca="1">IF(AND(AQ1853&gt;0,AR1853&gt;0),COUNTIF(AU$6:AU1852,"&gt;0")+1,0)</f>
        <v>0</v>
      </c>
    </row>
    <row r="1854" spans="40:47">
      <c r="AN1854" s="4">
        <v>52</v>
      </c>
      <c r="AO1854" s="4">
        <v>2</v>
      </c>
      <c r="AP1854" s="4">
        <v>1</v>
      </c>
      <c r="AQ1854" s="4">
        <f ca="1">IF($AP1854=1,IF(INDIRECT(ADDRESS(($AN1854-1)*3+$AO1854+5,$AP1854+7))="",0,INDIRECT(ADDRESS(($AN1854-1)*3+$AO1854+5,$AP1854+7))),IF(INDIRECT(ADDRESS(($AN1854-1)*3+$AO1854+5,$AP1854+7))="",0,IF(COUNTIF(INDIRECT(ADDRESS(($AN1854-1)*36+($AO1854-1)*12+6,COLUMN())):INDIRECT(ADDRESS(($AN1854-1)*36+($AO1854-1)*12+$AP1854+4,COLUMN())),INDIRECT(ADDRESS(($AN1854-1)*3+$AO1854+5,$AP1854+7)))&gt;=1,0,INDIRECT(ADDRESS(($AN1854-1)*3+$AO1854+5,$AP1854+7)))))</f>
        <v>0</v>
      </c>
      <c r="AR1854" s="4">
        <f ca="1">COUNTIF(INDIRECT("H"&amp;(ROW()+12*(($AN1854-1)*3+$AO1854)-ROW())/12+5):INDIRECT("S"&amp;(ROW()+12*(($AN1854-1)*3+$AO1854)-ROW())/12+5),AQ1854)</f>
        <v>0</v>
      </c>
      <c r="AU1854" s="4">
        <f ca="1">IF(AND(AQ1854&gt;0,AR1854&gt;0),COUNTIF(AU$6:AU1853,"&gt;0")+1,0)</f>
        <v>0</v>
      </c>
    </row>
    <row r="1855" spans="40:47">
      <c r="AN1855" s="4">
        <v>52</v>
      </c>
      <c r="AO1855" s="4">
        <v>2</v>
      </c>
      <c r="AP1855" s="4">
        <v>2</v>
      </c>
      <c r="AQ1855" s="4">
        <f ca="1">IF($AP1855=1,IF(INDIRECT(ADDRESS(($AN1855-1)*3+$AO1855+5,$AP1855+7))="",0,INDIRECT(ADDRESS(($AN1855-1)*3+$AO1855+5,$AP1855+7))),IF(INDIRECT(ADDRESS(($AN1855-1)*3+$AO1855+5,$AP1855+7))="",0,IF(COUNTIF(INDIRECT(ADDRESS(($AN1855-1)*36+($AO1855-1)*12+6,COLUMN())):INDIRECT(ADDRESS(($AN1855-1)*36+($AO1855-1)*12+$AP1855+4,COLUMN())),INDIRECT(ADDRESS(($AN1855-1)*3+$AO1855+5,$AP1855+7)))&gt;=1,0,INDIRECT(ADDRESS(($AN1855-1)*3+$AO1855+5,$AP1855+7)))))</f>
        <v>0</v>
      </c>
      <c r="AR1855" s="4">
        <f ca="1">COUNTIF(INDIRECT("H"&amp;(ROW()+12*(($AN1855-1)*3+$AO1855)-ROW())/12+5):INDIRECT("S"&amp;(ROW()+12*(($AN1855-1)*3+$AO1855)-ROW())/12+5),AQ1855)</f>
        <v>0</v>
      </c>
      <c r="AU1855" s="4">
        <f ca="1">IF(AND(AQ1855&gt;0,AR1855&gt;0),COUNTIF(AU$6:AU1854,"&gt;0")+1,0)</f>
        <v>0</v>
      </c>
    </row>
    <row r="1856" spans="40:47">
      <c r="AN1856" s="4">
        <v>52</v>
      </c>
      <c r="AO1856" s="4">
        <v>2</v>
      </c>
      <c r="AP1856" s="4">
        <v>3</v>
      </c>
      <c r="AQ1856" s="4">
        <f ca="1">IF($AP1856=1,IF(INDIRECT(ADDRESS(($AN1856-1)*3+$AO1856+5,$AP1856+7))="",0,INDIRECT(ADDRESS(($AN1856-1)*3+$AO1856+5,$AP1856+7))),IF(INDIRECT(ADDRESS(($AN1856-1)*3+$AO1856+5,$AP1856+7))="",0,IF(COUNTIF(INDIRECT(ADDRESS(($AN1856-1)*36+($AO1856-1)*12+6,COLUMN())):INDIRECT(ADDRESS(($AN1856-1)*36+($AO1856-1)*12+$AP1856+4,COLUMN())),INDIRECT(ADDRESS(($AN1856-1)*3+$AO1856+5,$AP1856+7)))&gt;=1,0,INDIRECT(ADDRESS(($AN1856-1)*3+$AO1856+5,$AP1856+7)))))</f>
        <v>0</v>
      </c>
      <c r="AR1856" s="4">
        <f ca="1">COUNTIF(INDIRECT("H"&amp;(ROW()+12*(($AN1856-1)*3+$AO1856)-ROW())/12+5):INDIRECT("S"&amp;(ROW()+12*(($AN1856-1)*3+$AO1856)-ROW())/12+5),AQ1856)</f>
        <v>0</v>
      </c>
      <c r="AU1856" s="4">
        <f ca="1">IF(AND(AQ1856&gt;0,AR1856&gt;0),COUNTIF(AU$6:AU1855,"&gt;0")+1,0)</f>
        <v>0</v>
      </c>
    </row>
    <row r="1857" spans="40:47">
      <c r="AN1857" s="4">
        <v>52</v>
      </c>
      <c r="AO1857" s="4">
        <v>2</v>
      </c>
      <c r="AP1857" s="4">
        <v>4</v>
      </c>
      <c r="AQ1857" s="4">
        <f ca="1">IF($AP1857=1,IF(INDIRECT(ADDRESS(($AN1857-1)*3+$AO1857+5,$AP1857+7))="",0,INDIRECT(ADDRESS(($AN1857-1)*3+$AO1857+5,$AP1857+7))),IF(INDIRECT(ADDRESS(($AN1857-1)*3+$AO1857+5,$AP1857+7))="",0,IF(COUNTIF(INDIRECT(ADDRESS(($AN1857-1)*36+($AO1857-1)*12+6,COLUMN())):INDIRECT(ADDRESS(($AN1857-1)*36+($AO1857-1)*12+$AP1857+4,COLUMN())),INDIRECT(ADDRESS(($AN1857-1)*3+$AO1857+5,$AP1857+7)))&gt;=1,0,INDIRECT(ADDRESS(($AN1857-1)*3+$AO1857+5,$AP1857+7)))))</f>
        <v>0</v>
      </c>
      <c r="AR1857" s="4">
        <f ca="1">COUNTIF(INDIRECT("H"&amp;(ROW()+12*(($AN1857-1)*3+$AO1857)-ROW())/12+5):INDIRECT("S"&amp;(ROW()+12*(($AN1857-1)*3+$AO1857)-ROW())/12+5),AQ1857)</f>
        <v>0</v>
      </c>
      <c r="AU1857" s="4">
        <f ca="1">IF(AND(AQ1857&gt;0,AR1857&gt;0),COUNTIF(AU$6:AU1856,"&gt;0")+1,0)</f>
        <v>0</v>
      </c>
    </row>
    <row r="1858" spans="40:47">
      <c r="AN1858" s="4">
        <v>52</v>
      </c>
      <c r="AO1858" s="4">
        <v>2</v>
      </c>
      <c r="AP1858" s="4">
        <v>5</v>
      </c>
      <c r="AQ1858" s="4">
        <f ca="1">IF($AP1858=1,IF(INDIRECT(ADDRESS(($AN1858-1)*3+$AO1858+5,$AP1858+7))="",0,INDIRECT(ADDRESS(($AN1858-1)*3+$AO1858+5,$AP1858+7))),IF(INDIRECT(ADDRESS(($AN1858-1)*3+$AO1858+5,$AP1858+7))="",0,IF(COUNTIF(INDIRECT(ADDRESS(($AN1858-1)*36+($AO1858-1)*12+6,COLUMN())):INDIRECT(ADDRESS(($AN1858-1)*36+($AO1858-1)*12+$AP1858+4,COLUMN())),INDIRECT(ADDRESS(($AN1858-1)*3+$AO1858+5,$AP1858+7)))&gt;=1,0,INDIRECT(ADDRESS(($AN1858-1)*3+$AO1858+5,$AP1858+7)))))</f>
        <v>0</v>
      </c>
      <c r="AR1858" s="4">
        <f ca="1">COUNTIF(INDIRECT("H"&amp;(ROW()+12*(($AN1858-1)*3+$AO1858)-ROW())/12+5):INDIRECT("S"&amp;(ROW()+12*(($AN1858-1)*3+$AO1858)-ROW())/12+5),AQ1858)</f>
        <v>0</v>
      </c>
      <c r="AU1858" s="4">
        <f ca="1">IF(AND(AQ1858&gt;0,AR1858&gt;0),COUNTIF(AU$6:AU1857,"&gt;0")+1,0)</f>
        <v>0</v>
      </c>
    </row>
    <row r="1859" spans="40:47">
      <c r="AN1859" s="4">
        <v>52</v>
      </c>
      <c r="AO1859" s="4">
        <v>2</v>
      </c>
      <c r="AP1859" s="4">
        <v>6</v>
      </c>
      <c r="AQ1859" s="4">
        <f ca="1">IF($AP1859=1,IF(INDIRECT(ADDRESS(($AN1859-1)*3+$AO1859+5,$AP1859+7))="",0,INDIRECT(ADDRESS(($AN1859-1)*3+$AO1859+5,$AP1859+7))),IF(INDIRECT(ADDRESS(($AN1859-1)*3+$AO1859+5,$AP1859+7))="",0,IF(COUNTIF(INDIRECT(ADDRESS(($AN1859-1)*36+($AO1859-1)*12+6,COLUMN())):INDIRECT(ADDRESS(($AN1859-1)*36+($AO1859-1)*12+$AP1859+4,COLUMN())),INDIRECT(ADDRESS(($AN1859-1)*3+$AO1859+5,$AP1859+7)))&gt;=1,0,INDIRECT(ADDRESS(($AN1859-1)*3+$AO1859+5,$AP1859+7)))))</f>
        <v>0</v>
      </c>
      <c r="AR1859" s="4">
        <f ca="1">COUNTIF(INDIRECT("H"&amp;(ROW()+12*(($AN1859-1)*3+$AO1859)-ROW())/12+5):INDIRECT("S"&amp;(ROW()+12*(($AN1859-1)*3+$AO1859)-ROW())/12+5),AQ1859)</f>
        <v>0</v>
      </c>
      <c r="AU1859" s="4">
        <f ca="1">IF(AND(AQ1859&gt;0,AR1859&gt;0),COUNTIF(AU$6:AU1858,"&gt;0")+1,0)</f>
        <v>0</v>
      </c>
    </row>
    <row r="1860" spans="40:47">
      <c r="AN1860" s="4">
        <v>52</v>
      </c>
      <c r="AO1860" s="4">
        <v>2</v>
      </c>
      <c r="AP1860" s="4">
        <v>7</v>
      </c>
      <c r="AQ1860" s="4">
        <f ca="1">IF($AP1860=1,IF(INDIRECT(ADDRESS(($AN1860-1)*3+$AO1860+5,$AP1860+7))="",0,INDIRECT(ADDRESS(($AN1860-1)*3+$AO1860+5,$AP1860+7))),IF(INDIRECT(ADDRESS(($AN1860-1)*3+$AO1860+5,$AP1860+7))="",0,IF(COUNTIF(INDIRECT(ADDRESS(($AN1860-1)*36+($AO1860-1)*12+6,COLUMN())):INDIRECT(ADDRESS(($AN1860-1)*36+($AO1860-1)*12+$AP1860+4,COLUMN())),INDIRECT(ADDRESS(($AN1860-1)*3+$AO1860+5,$AP1860+7)))&gt;=1,0,INDIRECT(ADDRESS(($AN1860-1)*3+$AO1860+5,$AP1860+7)))))</f>
        <v>0</v>
      </c>
      <c r="AR1860" s="4">
        <f ca="1">COUNTIF(INDIRECT("H"&amp;(ROW()+12*(($AN1860-1)*3+$AO1860)-ROW())/12+5):INDIRECT("S"&amp;(ROW()+12*(($AN1860-1)*3+$AO1860)-ROW())/12+5),AQ1860)</f>
        <v>0</v>
      </c>
      <c r="AU1860" s="4">
        <f ca="1">IF(AND(AQ1860&gt;0,AR1860&gt;0),COUNTIF(AU$6:AU1859,"&gt;0")+1,0)</f>
        <v>0</v>
      </c>
    </row>
    <row r="1861" spans="40:47">
      <c r="AN1861" s="4">
        <v>52</v>
      </c>
      <c r="AO1861" s="4">
        <v>2</v>
      </c>
      <c r="AP1861" s="4">
        <v>8</v>
      </c>
      <c r="AQ1861" s="4">
        <f ca="1">IF($AP1861=1,IF(INDIRECT(ADDRESS(($AN1861-1)*3+$AO1861+5,$AP1861+7))="",0,INDIRECT(ADDRESS(($AN1861-1)*3+$AO1861+5,$AP1861+7))),IF(INDIRECT(ADDRESS(($AN1861-1)*3+$AO1861+5,$AP1861+7))="",0,IF(COUNTIF(INDIRECT(ADDRESS(($AN1861-1)*36+($AO1861-1)*12+6,COLUMN())):INDIRECT(ADDRESS(($AN1861-1)*36+($AO1861-1)*12+$AP1861+4,COLUMN())),INDIRECT(ADDRESS(($AN1861-1)*3+$AO1861+5,$AP1861+7)))&gt;=1,0,INDIRECT(ADDRESS(($AN1861-1)*3+$AO1861+5,$AP1861+7)))))</f>
        <v>0</v>
      </c>
      <c r="AR1861" s="4">
        <f ca="1">COUNTIF(INDIRECT("H"&amp;(ROW()+12*(($AN1861-1)*3+$AO1861)-ROW())/12+5):INDIRECT("S"&amp;(ROW()+12*(($AN1861-1)*3+$AO1861)-ROW())/12+5),AQ1861)</f>
        <v>0</v>
      </c>
      <c r="AU1861" s="4">
        <f ca="1">IF(AND(AQ1861&gt;0,AR1861&gt;0),COUNTIF(AU$6:AU1860,"&gt;0")+1,0)</f>
        <v>0</v>
      </c>
    </row>
    <row r="1862" spans="40:47">
      <c r="AN1862" s="4">
        <v>52</v>
      </c>
      <c r="AO1862" s="4">
        <v>2</v>
      </c>
      <c r="AP1862" s="4">
        <v>9</v>
      </c>
      <c r="AQ1862" s="4">
        <f ca="1">IF($AP1862=1,IF(INDIRECT(ADDRESS(($AN1862-1)*3+$AO1862+5,$AP1862+7))="",0,INDIRECT(ADDRESS(($AN1862-1)*3+$AO1862+5,$AP1862+7))),IF(INDIRECT(ADDRESS(($AN1862-1)*3+$AO1862+5,$AP1862+7))="",0,IF(COUNTIF(INDIRECT(ADDRESS(($AN1862-1)*36+($AO1862-1)*12+6,COLUMN())):INDIRECT(ADDRESS(($AN1862-1)*36+($AO1862-1)*12+$AP1862+4,COLUMN())),INDIRECT(ADDRESS(($AN1862-1)*3+$AO1862+5,$AP1862+7)))&gt;=1,0,INDIRECT(ADDRESS(($AN1862-1)*3+$AO1862+5,$AP1862+7)))))</f>
        <v>0</v>
      </c>
      <c r="AR1862" s="4">
        <f ca="1">COUNTIF(INDIRECT("H"&amp;(ROW()+12*(($AN1862-1)*3+$AO1862)-ROW())/12+5):INDIRECT("S"&amp;(ROW()+12*(($AN1862-1)*3+$AO1862)-ROW())/12+5),AQ1862)</f>
        <v>0</v>
      </c>
      <c r="AU1862" s="4">
        <f ca="1">IF(AND(AQ1862&gt;0,AR1862&gt;0),COUNTIF(AU$6:AU1861,"&gt;0")+1,0)</f>
        <v>0</v>
      </c>
    </row>
    <row r="1863" spans="40:47">
      <c r="AN1863" s="4">
        <v>52</v>
      </c>
      <c r="AO1863" s="4">
        <v>2</v>
      </c>
      <c r="AP1863" s="4">
        <v>10</v>
      </c>
      <c r="AQ1863" s="4">
        <f ca="1">IF($AP1863=1,IF(INDIRECT(ADDRESS(($AN1863-1)*3+$AO1863+5,$AP1863+7))="",0,INDIRECT(ADDRESS(($AN1863-1)*3+$AO1863+5,$AP1863+7))),IF(INDIRECT(ADDRESS(($AN1863-1)*3+$AO1863+5,$AP1863+7))="",0,IF(COUNTIF(INDIRECT(ADDRESS(($AN1863-1)*36+($AO1863-1)*12+6,COLUMN())):INDIRECT(ADDRESS(($AN1863-1)*36+($AO1863-1)*12+$AP1863+4,COLUMN())),INDIRECT(ADDRESS(($AN1863-1)*3+$AO1863+5,$AP1863+7)))&gt;=1,0,INDIRECT(ADDRESS(($AN1863-1)*3+$AO1863+5,$AP1863+7)))))</f>
        <v>0</v>
      </c>
      <c r="AR1863" s="4">
        <f ca="1">COUNTIF(INDIRECT("H"&amp;(ROW()+12*(($AN1863-1)*3+$AO1863)-ROW())/12+5):INDIRECT("S"&amp;(ROW()+12*(($AN1863-1)*3+$AO1863)-ROW())/12+5),AQ1863)</f>
        <v>0</v>
      </c>
      <c r="AU1863" s="4">
        <f ca="1">IF(AND(AQ1863&gt;0,AR1863&gt;0),COUNTIF(AU$6:AU1862,"&gt;0")+1,0)</f>
        <v>0</v>
      </c>
    </row>
    <row r="1864" spans="40:47">
      <c r="AN1864" s="4">
        <v>52</v>
      </c>
      <c r="AO1864" s="4">
        <v>2</v>
      </c>
      <c r="AP1864" s="4">
        <v>11</v>
      </c>
      <c r="AQ1864" s="4">
        <f ca="1">IF($AP1864=1,IF(INDIRECT(ADDRESS(($AN1864-1)*3+$AO1864+5,$AP1864+7))="",0,INDIRECT(ADDRESS(($AN1864-1)*3+$AO1864+5,$AP1864+7))),IF(INDIRECT(ADDRESS(($AN1864-1)*3+$AO1864+5,$AP1864+7))="",0,IF(COUNTIF(INDIRECT(ADDRESS(($AN1864-1)*36+($AO1864-1)*12+6,COLUMN())):INDIRECT(ADDRESS(($AN1864-1)*36+($AO1864-1)*12+$AP1864+4,COLUMN())),INDIRECT(ADDRESS(($AN1864-1)*3+$AO1864+5,$AP1864+7)))&gt;=1,0,INDIRECT(ADDRESS(($AN1864-1)*3+$AO1864+5,$AP1864+7)))))</f>
        <v>0</v>
      </c>
      <c r="AR1864" s="4">
        <f ca="1">COUNTIF(INDIRECT("H"&amp;(ROW()+12*(($AN1864-1)*3+$AO1864)-ROW())/12+5):INDIRECT("S"&amp;(ROW()+12*(($AN1864-1)*3+$AO1864)-ROW())/12+5),AQ1864)</f>
        <v>0</v>
      </c>
      <c r="AU1864" s="4">
        <f ca="1">IF(AND(AQ1864&gt;0,AR1864&gt;0),COUNTIF(AU$6:AU1863,"&gt;0")+1,0)</f>
        <v>0</v>
      </c>
    </row>
    <row r="1865" spans="40:47">
      <c r="AN1865" s="4">
        <v>52</v>
      </c>
      <c r="AO1865" s="4">
        <v>2</v>
      </c>
      <c r="AP1865" s="4">
        <v>12</v>
      </c>
      <c r="AQ1865" s="4">
        <f ca="1">IF($AP1865=1,IF(INDIRECT(ADDRESS(($AN1865-1)*3+$AO1865+5,$AP1865+7))="",0,INDIRECT(ADDRESS(($AN1865-1)*3+$AO1865+5,$AP1865+7))),IF(INDIRECT(ADDRESS(($AN1865-1)*3+$AO1865+5,$AP1865+7))="",0,IF(COUNTIF(INDIRECT(ADDRESS(($AN1865-1)*36+($AO1865-1)*12+6,COLUMN())):INDIRECT(ADDRESS(($AN1865-1)*36+($AO1865-1)*12+$AP1865+4,COLUMN())),INDIRECT(ADDRESS(($AN1865-1)*3+$AO1865+5,$AP1865+7)))&gt;=1,0,INDIRECT(ADDRESS(($AN1865-1)*3+$AO1865+5,$AP1865+7)))))</f>
        <v>0</v>
      </c>
      <c r="AR1865" s="4">
        <f ca="1">COUNTIF(INDIRECT("H"&amp;(ROW()+12*(($AN1865-1)*3+$AO1865)-ROW())/12+5):INDIRECT("S"&amp;(ROW()+12*(($AN1865-1)*3+$AO1865)-ROW())/12+5),AQ1865)</f>
        <v>0</v>
      </c>
      <c r="AU1865" s="4">
        <f ca="1">IF(AND(AQ1865&gt;0,AR1865&gt;0),COUNTIF(AU$6:AU1864,"&gt;0")+1,0)</f>
        <v>0</v>
      </c>
    </row>
    <row r="1866" spans="40:47">
      <c r="AN1866" s="4">
        <v>52</v>
      </c>
      <c r="AO1866" s="4">
        <v>3</v>
      </c>
      <c r="AP1866" s="4">
        <v>1</v>
      </c>
      <c r="AQ1866" s="4">
        <f ca="1">IF($AP1866=1,IF(INDIRECT(ADDRESS(($AN1866-1)*3+$AO1866+5,$AP1866+7))="",0,INDIRECT(ADDRESS(($AN1866-1)*3+$AO1866+5,$AP1866+7))),IF(INDIRECT(ADDRESS(($AN1866-1)*3+$AO1866+5,$AP1866+7))="",0,IF(COUNTIF(INDIRECT(ADDRESS(($AN1866-1)*36+($AO1866-1)*12+6,COLUMN())):INDIRECT(ADDRESS(($AN1866-1)*36+($AO1866-1)*12+$AP1866+4,COLUMN())),INDIRECT(ADDRESS(($AN1866-1)*3+$AO1866+5,$AP1866+7)))&gt;=1,0,INDIRECT(ADDRESS(($AN1866-1)*3+$AO1866+5,$AP1866+7)))))</f>
        <v>0</v>
      </c>
      <c r="AR1866" s="4">
        <f ca="1">COUNTIF(INDIRECT("H"&amp;(ROW()+12*(($AN1866-1)*3+$AO1866)-ROW())/12+5):INDIRECT("S"&amp;(ROW()+12*(($AN1866-1)*3+$AO1866)-ROW())/12+5),AQ1866)</f>
        <v>0</v>
      </c>
      <c r="AU1866" s="4">
        <f ca="1">IF(AND(AQ1866&gt;0,AR1866&gt;0),COUNTIF(AU$6:AU1865,"&gt;0")+1,0)</f>
        <v>0</v>
      </c>
    </row>
    <row r="1867" spans="40:47">
      <c r="AN1867" s="4">
        <v>52</v>
      </c>
      <c r="AO1867" s="4">
        <v>3</v>
      </c>
      <c r="AP1867" s="4">
        <v>2</v>
      </c>
      <c r="AQ1867" s="4">
        <f ca="1">IF($AP1867=1,IF(INDIRECT(ADDRESS(($AN1867-1)*3+$AO1867+5,$AP1867+7))="",0,INDIRECT(ADDRESS(($AN1867-1)*3+$AO1867+5,$AP1867+7))),IF(INDIRECT(ADDRESS(($AN1867-1)*3+$AO1867+5,$AP1867+7))="",0,IF(COUNTIF(INDIRECT(ADDRESS(($AN1867-1)*36+($AO1867-1)*12+6,COLUMN())):INDIRECT(ADDRESS(($AN1867-1)*36+($AO1867-1)*12+$AP1867+4,COLUMN())),INDIRECT(ADDRESS(($AN1867-1)*3+$AO1867+5,$AP1867+7)))&gt;=1,0,INDIRECT(ADDRESS(($AN1867-1)*3+$AO1867+5,$AP1867+7)))))</f>
        <v>0</v>
      </c>
      <c r="AR1867" s="4">
        <f ca="1">COUNTIF(INDIRECT("H"&amp;(ROW()+12*(($AN1867-1)*3+$AO1867)-ROW())/12+5):INDIRECT("S"&amp;(ROW()+12*(($AN1867-1)*3+$AO1867)-ROW())/12+5),AQ1867)</f>
        <v>0</v>
      </c>
      <c r="AU1867" s="4">
        <f ca="1">IF(AND(AQ1867&gt;0,AR1867&gt;0),COUNTIF(AU$6:AU1866,"&gt;0")+1,0)</f>
        <v>0</v>
      </c>
    </row>
    <row r="1868" spans="40:47">
      <c r="AN1868" s="4">
        <v>52</v>
      </c>
      <c r="AO1868" s="4">
        <v>3</v>
      </c>
      <c r="AP1868" s="4">
        <v>3</v>
      </c>
      <c r="AQ1868" s="4">
        <f ca="1">IF($AP1868=1,IF(INDIRECT(ADDRESS(($AN1868-1)*3+$AO1868+5,$AP1868+7))="",0,INDIRECT(ADDRESS(($AN1868-1)*3+$AO1868+5,$AP1868+7))),IF(INDIRECT(ADDRESS(($AN1868-1)*3+$AO1868+5,$AP1868+7))="",0,IF(COUNTIF(INDIRECT(ADDRESS(($AN1868-1)*36+($AO1868-1)*12+6,COLUMN())):INDIRECT(ADDRESS(($AN1868-1)*36+($AO1868-1)*12+$AP1868+4,COLUMN())),INDIRECT(ADDRESS(($AN1868-1)*3+$AO1868+5,$AP1868+7)))&gt;=1,0,INDIRECT(ADDRESS(($AN1868-1)*3+$AO1868+5,$AP1868+7)))))</f>
        <v>0</v>
      </c>
      <c r="AR1868" s="4">
        <f ca="1">COUNTIF(INDIRECT("H"&amp;(ROW()+12*(($AN1868-1)*3+$AO1868)-ROW())/12+5):INDIRECT("S"&amp;(ROW()+12*(($AN1868-1)*3+$AO1868)-ROW())/12+5),AQ1868)</f>
        <v>0</v>
      </c>
      <c r="AU1868" s="4">
        <f ca="1">IF(AND(AQ1868&gt;0,AR1868&gt;0),COUNTIF(AU$6:AU1867,"&gt;0")+1,0)</f>
        <v>0</v>
      </c>
    </row>
    <row r="1869" spans="40:47">
      <c r="AN1869" s="4">
        <v>52</v>
      </c>
      <c r="AO1869" s="4">
        <v>3</v>
      </c>
      <c r="AP1869" s="4">
        <v>4</v>
      </c>
      <c r="AQ1869" s="4">
        <f ca="1">IF($AP1869=1,IF(INDIRECT(ADDRESS(($AN1869-1)*3+$AO1869+5,$AP1869+7))="",0,INDIRECT(ADDRESS(($AN1869-1)*3+$AO1869+5,$AP1869+7))),IF(INDIRECT(ADDRESS(($AN1869-1)*3+$AO1869+5,$AP1869+7))="",0,IF(COUNTIF(INDIRECT(ADDRESS(($AN1869-1)*36+($AO1869-1)*12+6,COLUMN())):INDIRECT(ADDRESS(($AN1869-1)*36+($AO1869-1)*12+$AP1869+4,COLUMN())),INDIRECT(ADDRESS(($AN1869-1)*3+$AO1869+5,$AP1869+7)))&gt;=1,0,INDIRECT(ADDRESS(($AN1869-1)*3+$AO1869+5,$AP1869+7)))))</f>
        <v>0</v>
      </c>
      <c r="AR1869" s="4">
        <f ca="1">COUNTIF(INDIRECT("H"&amp;(ROW()+12*(($AN1869-1)*3+$AO1869)-ROW())/12+5):INDIRECT("S"&amp;(ROW()+12*(($AN1869-1)*3+$AO1869)-ROW())/12+5),AQ1869)</f>
        <v>0</v>
      </c>
      <c r="AU1869" s="4">
        <f ca="1">IF(AND(AQ1869&gt;0,AR1869&gt;0),COUNTIF(AU$6:AU1868,"&gt;0")+1,0)</f>
        <v>0</v>
      </c>
    </row>
    <row r="1870" spans="40:47">
      <c r="AN1870" s="4">
        <v>52</v>
      </c>
      <c r="AO1870" s="4">
        <v>3</v>
      </c>
      <c r="AP1870" s="4">
        <v>5</v>
      </c>
      <c r="AQ1870" s="4">
        <f ca="1">IF($AP1870=1,IF(INDIRECT(ADDRESS(($AN1870-1)*3+$AO1870+5,$AP1870+7))="",0,INDIRECT(ADDRESS(($AN1870-1)*3+$AO1870+5,$AP1870+7))),IF(INDIRECT(ADDRESS(($AN1870-1)*3+$AO1870+5,$AP1870+7))="",0,IF(COUNTIF(INDIRECT(ADDRESS(($AN1870-1)*36+($AO1870-1)*12+6,COLUMN())):INDIRECT(ADDRESS(($AN1870-1)*36+($AO1870-1)*12+$AP1870+4,COLUMN())),INDIRECT(ADDRESS(($AN1870-1)*3+$AO1870+5,$AP1870+7)))&gt;=1,0,INDIRECT(ADDRESS(($AN1870-1)*3+$AO1870+5,$AP1870+7)))))</f>
        <v>0</v>
      </c>
      <c r="AR1870" s="4">
        <f ca="1">COUNTIF(INDIRECT("H"&amp;(ROW()+12*(($AN1870-1)*3+$AO1870)-ROW())/12+5):INDIRECT("S"&amp;(ROW()+12*(($AN1870-1)*3+$AO1870)-ROW())/12+5),AQ1870)</f>
        <v>0</v>
      </c>
      <c r="AU1870" s="4">
        <f ca="1">IF(AND(AQ1870&gt;0,AR1870&gt;0),COUNTIF(AU$6:AU1869,"&gt;0")+1,0)</f>
        <v>0</v>
      </c>
    </row>
    <row r="1871" spans="40:47">
      <c r="AN1871" s="4">
        <v>52</v>
      </c>
      <c r="AO1871" s="4">
        <v>3</v>
      </c>
      <c r="AP1871" s="4">
        <v>6</v>
      </c>
      <c r="AQ1871" s="4">
        <f ca="1">IF($AP1871=1,IF(INDIRECT(ADDRESS(($AN1871-1)*3+$AO1871+5,$AP1871+7))="",0,INDIRECT(ADDRESS(($AN1871-1)*3+$AO1871+5,$AP1871+7))),IF(INDIRECT(ADDRESS(($AN1871-1)*3+$AO1871+5,$AP1871+7))="",0,IF(COUNTIF(INDIRECT(ADDRESS(($AN1871-1)*36+($AO1871-1)*12+6,COLUMN())):INDIRECT(ADDRESS(($AN1871-1)*36+($AO1871-1)*12+$AP1871+4,COLUMN())),INDIRECT(ADDRESS(($AN1871-1)*3+$AO1871+5,$AP1871+7)))&gt;=1,0,INDIRECT(ADDRESS(($AN1871-1)*3+$AO1871+5,$AP1871+7)))))</f>
        <v>0</v>
      </c>
      <c r="AR1871" s="4">
        <f ca="1">COUNTIF(INDIRECT("H"&amp;(ROW()+12*(($AN1871-1)*3+$AO1871)-ROW())/12+5):INDIRECT("S"&amp;(ROW()+12*(($AN1871-1)*3+$AO1871)-ROW())/12+5),AQ1871)</f>
        <v>0</v>
      </c>
      <c r="AU1871" s="4">
        <f ca="1">IF(AND(AQ1871&gt;0,AR1871&gt;0),COUNTIF(AU$6:AU1870,"&gt;0")+1,0)</f>
        <v>0</v>
      </c>
    </row>
    <row r="1872" spans="40:47">
      <c r="AN1872" s="4">
        <v>52</v>
      </c>
      <c r="AO1872" s="4">
        <v>3</v>
      </c>
      <c r="AP1872" s="4">
        <v>7</v>
      </c>
      <c r="AQ1872" s="4">
        <f ca="1">IF($AP1872=1,IF(INDIRECT(ADDRESS(($AN1872-1)*3+$AO1872+5,$AP1872+7))="",0,INDIRECT(ADDRESS(($AN1872-1)*3+$AO1872+5,$AP1872+7))),IF(INDIRECT(ADDRESS(($AN1872-1)*3+$AO1872+5,$AP1872+7))="",0,IF(COUNTIF(INDIRECT(ADDRESS(($AN1872-1)*36+($AO1872-1)*12+6,COLUMN())):INDIRECT(ADDRESS(($AN1872-1)*36+($AO1872-1)*12+$AP1872+4,COLUMN())),INDIRECT(ADDRESS(($AN1872-1)*3+$AO1872+5,$AP1872+7)))&gt;=1,0,INDIRECT(ADDRESS(($AN1872-1)*3+$AO1872+5,$AP1872+7)))))</f>
        <v>0</v>
      </c>
      <c r="AR1872" s="4">
        <f ca="1">COUNTIF(INDIRECT("H"&amp;(ROW()+12*(($AN1872-1)*3+$AO1872)-ROW())/12+5):INDIRECT("S"&amp;(ROW()+12*(($AN1872-1)*3+$AO1872)-ROW())/12+5),AQ1872)</f>
        <v>0</v>
      </c>
      <c r="AU1872" s="4">
        <f ca="1">IF(AND(AQ1872&gt;0,AR1872&gt;0),COUNTIF(AU$6:AU1871,"&gt;0")+1,0)</f>
        <v>0</v>
      </c>
    </row>
    <row r="1873" spans="40:47">
      <c r="AN1873" s="4">
        <v>52</v>
      </c>
      <c r="AO1873" s="4">
        <v>3</v>
      </c>
      <c r="AP1873" s="4">
        <v>8</v>
      </c>
      <c r="AQ1873" s="4">
        <f ca="1">IF($AP1873=1,IF(INDIRECT(ADDRESS(($AN1873-1)*3+$AO1873+5,$AP1873+7))="",0,INDIRECT(ADDRESS(($AN1873-1)*3+$AO1873+5,$AP1873+7))),IF(INDIRECT(ADDRESS(($AN1873-1)*3+$AO1873+5,$AP1873+7))="",0,IF(COUNTIF(INDIRECT(ADDRESS(($AN1873-1)*36+($AO1873-1)*12+6,COLUMN())):INDIRECT(ADDRESS(($AN1873-1)*36+($AO1873-1)*12+$AP1873+4,COLUMN())),INDIRECT(ADDRESS(($AN1873-1)*3+$AO1873+5,$AP1873+7)))&gt;=1,0,INDIRECT(ADDRESS(($AN1873-1)*3+$AO1873+5,$AP1873+7)))))</f>
        <v>0</v>
      </c>
      <c r="AR1873" s="4">
        <f ca="1">COUNTIF(INDIRECT("H"&amp;(ROW()+12*(($AN1873-1)*3+$AO1873)-ROW())/12+5):INDIRECT("S"&amp;(ROW()+12*(($AN1873-1)*3+$AO1873)-ROW())/12+5),AQ1873)</f>
        <v>0</v>
      </c>
      <c r="AU1873" s="4">
        <f ca="1">IF(AND(AQ1873&gt;0,AR1873&gt;0),COUNTIF(AU$6:AU1872,"&gt;0")+1,0)</f>
        <v>0</v>
      </c>
    </row>
    <row r="1874" spans="40:47">
      <c r="AN1874" s="4">
        <v>52</v>
      </c>
      <c r="AO1874" s="4">
        <v>3</v>
      </c>
      <c r="AP1874" s="4">
        <v>9</v>
      </c>
      <c r="AQ1874" s="4">
        <f ca="1">IF($AP1874=1,IF(INDIRECT(ADDRESS(($AN1874-1)*3+$AO1874+5,$AP1874+7))="",0,INDIRECT(ADDRESS(($AN1874-1)*3+$AO1874+5,$AP1874+7))),IF(INDIRECT(ADDRESS(($AN1874-1)*3+$AO1874+5,$AP1874+7))="",0,IF(COUNTIF(INDIRECT(ADDRESS(($AN1874-1)*36+($AO1874-1)*12+6,COLUMN())):INDIRECT(ADDRESS(($AN1874-1)*36+($AO1874-1)*12+$AP1874+4,COLUMN())),INDIRECT(ADDRESS(($AN1874-1)*3+$AO1874+5,$AP1874+7)))&gt;=1,0,INDIRECT(ADDRESS(($AN1874-1)*3+$AO1874+5,$AP1874+7)))))</f>
        <v>0</v>
      </c>
      <c r="AR1874" s="4">
        <f ca="1">COUNTIF(INDIRECT("H"&amp;(ROW()+12*(($AN1874-1)*3+$AO1874)-ROW())/12+5):INDIRECT("S"&amp;(ROW()+12*(($AN1874-1)*3+$AO1874)-ROW())/12+5),AQ1874)</f>
        <v>0</v>
      </c>
      <c r="AU1874" s="4">
        <f ca="1">IF(AND(AQ1874&gt;0,AR1874&gt;0),COUNTIF(AU$6:AU1873,"&gt;0")+1,0)</f>
        <v>0</v>
      </c>
    </row>
    <row r="1875" spans="40:47">
      <c r="AN1875" s="4">
        <v>52</v>
      </c>
      <c r="AO1875" s="4">
        <v>3</v>
      </c>
      <c r="AP1875" s="4">
        <v>10</v>
      </c>
      <c r="AQ1875" s="4">
        <f ca="1">IF($AP1875=1,IF(INDIRECT(ADDRESS(($AN1875-1)*3+$AO1875+5,$AP1875+7))="",0,INDIRECT(ADDRESS(($AN1875-1)*3+$AO1875+5,$AP1875+7))),IF(INDIRECT(ADDRESS(($AN1875-1)*3+$AO1875+5,$AP1875+7))="",0,IF(COUNTIF(INDIRECT(ADDRESS(($AN1875-1)*36+($AO1875-1)*12+6,COLUMN())):INDIRECT(ADDRESS(($AN1875-1)*36+($AO1875-1)*12+$AP1875+4,COLUMN())),INDIRECT(ADDRESS(($AN1875-1)*3+$AO1875+5,$AP1875+7)))&gt;=1,0,INDIRECT(ADDRESS(($AN1875-1)*3+$AO1875+5,$AP1875+7)))))</f>
        <v>0</v>
      </c>
      <c r="AR1875" s="4">
        <f ca="1">COUNTIF(INDIRECT("H"&amp;(ROW()+12*(($AN1875-1)*3+$AO1875)-ROW())/12+5):INDIRECT("S"&amp;(ROW()+12*(($AN1875-1)*3+$AO1875)-ROW())/12+5),AQ1875)</f>
        <v>0</v>
      </c>
      <c r="AU1875" s="4">
        <f ca="1">IF(AND(AQ1875&gt;0,AR1875&gt;0),COUNTIF(AU$6:AU1874,"&gt;0")+1,0)</f>
        <v>0</v>
      </c>
    </row>
    <row r="1876" spans="40:47">
      <c r="AN1876" s="4">
        <v>52</v>
      </c>
      <c r="AO1876" s="4">
        <v>3</v>
      </c>
      <c r="AP1876" s="4">
        <v>11</v>
      </c>
      <c r="AQ1876" s="4">
        <f ca="1">IF($AP1876=1,IF(INDIRECT(ADDRESS(($AN1876-1)*3+$AO1876+5,$AP1876+7))="",0,INDIRECT(ADDRESS(($AN1876-1)*3+$AO1876+5,$AP1876+7))),IF(INDIRECT(ADDRESS(($AN1876-1)*3+$AO1876+5,$AP1876+7))="",0,IF(COUNTIF(INDIRECT(ADDRESS(($AN1876-1)*36+($AO1876-1)*12+6,COLUMN())):INDIRECT(ADDRESS(($AN1876-1)*36+($AO1876-1)*12+$AP1876+4,COLUMN())),INDIRECT(ADDRESS(($AN1876-1)*3+$AO1876+5,$AP1876+7)))&gt;=1,0,INDIRECT(ADDRESS(($AN1876-1)*3+$AO1876+5,$AP1876+7)))))</f>
        <v>0</v>
      </c>
      <c r="AR1876" s="4">
        <f ca="1">COUNTIF(INDIRECT("H"&amp;(ROW()+12*(($AN1876-1)*3+$AO1876)-ROW())/12+5):INDIRECT("S"&amp;(ROW()+12*(($AN1876-1)*3+$AO1876)-ROW())/12+5),AQ1876)</f>
        <v>0</v>
      </c>
      <c r="AU1876" s="4">
        <f ca="1">IF(AND(AQ1876&gt;0,AR1876&gt;0),COUNTIF(AU$6:AU1875,"&gt;0")+1,0)</f>
        <v>0</v>
      </c>
    </row>
    <row r="1877" spans="40:47">
      <c r="AN1877" s="77">
        <v>52</v>
      </c>
      <c r="AO1877" s="77">
        <v>3</v>
      </c>
      <c r="AP1877" s="77">
        <v>12</v>
      </c>
      <c r="AQ1877" s="4">
        <f ca="1">IF($AP1877=1,IF(INDIRECT(ADDRESS(($AN1877-1)*3+$AO1877+5,$AP1877+7))="",0,INDIRECT(ADDRESS(($AN1877-1)*3+$AO1877+5,$AP1877+7))),IF(INDIRECT(ADDRESS(($AN1877-1)*3+$AO1877+5,$AP1877+7))="",0,IF(COUNTIF(INDIRECT(ADDRESS(($AN1877-1)*36+($AO1877-1)*12+6,COLUMN())):INDIRECT(ADDRESS(($AN1877-1)*36+($AO1877-1)*12+$AP1877+4,COLUMN())),INDIRECT(ADDRESS(($AN1877-1)*3+$AO1877+5,$AP1877+7)))&gt;=1,0,INDIRECT(ADDRESS(($AN1877-1)*3+$AO1877+5,$AP1877+7)))))</f>
        <v>0</v>
      </c>
      <c r="AR1877" s="4">
        <f ca="1">COUNTIF(INDIRECT("H"&amp;(ROW()+12*(($AN1877-1)*3+$AO1877)-ROW())/12+5):INDIRECT("S"&amp;(ROW()+12*(($AN1877-1)*3+$AO1877)-ROW())/12+5),AQ1877)</f>
        <v>0</v>
      </c>
      <c r="AU1877" s="4">
        <f ca="1">IF(AND(AQ1877&gt;0,AR1877&gt;0),COUNTIF(AU$6:AU1876,"&gt;0")+1,0)</f>
        <v>0</v>
      </c>
    </row>
    <row r="1878" spans="40:47">
      <c r="AN1878" s="4">
        <v>53</v>
      </c>
      <c r="AO1878" s="4">
        <v>1</v>
      </c>
      <c r="AP1878" s="4">
        <v>1</v>
      </c>
      <c r="AQ1878" s="4">
        <f ca="1">IF($AP1878=1,IF(INDIRECT(ADDRESS(($AN1878-1)*3+$AO1878+5,$AP1878+7))="",0,INDIRECT(ADDRESS(($AN1878-1)*3+$AO1878+5,$AP1878+7))),IF(INDIRECT(ADDRESS(($AN1878-1)*3+$AO1878+5,$AP1878+7))="",0,IF(COUNTIF(INDIRECT(ADDRESS(($AN1878-1)*36+($AO1878-1)*12+6,COLUMN())):INDIRECT(ADDRESS(($AN1878-1)*36+($AO1878-1)*12+$AP1878+4,COLUMN())),INDIRECT(ADDRESS(($AN1878-1)*3+$AO1878+5,$AP1878+7)))&gt;=1,0,INDIRECT(ADDRESS(($AN1878-1)*3+$AO1878+5,$AP1878+7)))))</f>
        <v>0</v>
      </c>
      <c r="AR1878" s="4">
        <f ca="1">COUNTIF(INDIRECT("H"&amp;(ROW()+12*(($AN1878-1)*3+$AO1878)-ROW())/12+5):INDIRECT("S"&amp;(ROW()+12*(($AN1878-1)*3+$AO1878)-ROW())/12+5),AQ1878)</f>
        <v>0</v>
      </c>
      <c r="AU1878" s="4">
        <f ca="1">IF(AND(AQ1878&gt;0,AR1878&gt;0),COUNTIF(AU$6:AU1877,"&gt;0")+1,0)</f>
        <v>0</v>
      </c>
    </row>
    <row r="1879" spans="40:47">
      <c r="AN1879" s="4">
        <v>53</v>
      </c>
      <c r="AO1879" s="4">
        <v>1</v>
      </c>
      <c r="AP1879" s="4">
        <v>2</v>
      </c>
      <c r="AQ1879" s="4">
        <f ca="1">IF($AP1879=1,IF(INDIRECT(ADDRESS(($AN1879-1)*3+$AO1879+5,$AP1879+7))="",0,INDIRECT(ADDRESS(($AN1879-1)*3+$AO1879+5,$AP1879+7))),IF(INDIRECT(ADDRESS(($AN1879-1)*3+$AO1879+5,$AP1879+7))="",0,IF(COUNTIF(INDIRECT(ADDRESS(($AN1879-1)*36+($AO1879-1)*12+6,COLUMN())):INDIRECT(ADDRESS(($AN1879-1)*36+($AO1879-1)*12+$AP1879+4,COLUMN())),INDIRECT(ADDRESS(($AN1879-1)*3+$AO1879+5,$AP1879+7)))&gt;=1,0,INDIRECT(ADDRESS(($AN1879-1)*3+$AO1879+5,$AP1879+7)))))</f>
        <v>0</v>
      </c>
      <c r="AR1879" s="4">
        <f ca="1">COUNTIF(INDIRECT("H"&amp;(ROW()+12*(($AN1879-1)*3+$AO1879)-ROW())/12+5):INDIRECT("S"&amp;(ROW()+12*(($AN1879-1)*3+$AO1879)-ROW())/12+5),AQ1879)</f>
        <v>0</v>
      </c>
      <c r="AU1879" s="4">
        <f ca="1">IF(AND(AQ1879&gt;0,AR1879&gt;0),COUNTIF(AU$6:AU1878,"&gt;0")+1,0)</f>
        <v>0</v>
      </c>
    </row>
    <row r="1880" spans="40:47">
      <c r="AN1880" s="4">
        <v>53</v>
      </c>
      <c r="AO1880" s="4">
        <v>1</v>
      </c>
      <c r="AP1880" s="4">
        <v>3</v>
      </c>
      <c r="AQ1880" s="4">
        <f ca="1">IF($AP1880=1,IF(INDIRECT(ADDRESS(($AN1880-1)*3+$AO1880+5,$AP1880+7))="",0,INDIRECT(ADDRESS(($AN1880-1)*3+$AO1880+5,$AP1880+7))),IF(INDIRECT(ADDRESS(($AN1880-1)*3+$AO1880+5,$AP1880+7))="",0,IF(COUNTIF(INDIRECT(ADDRESS(($AN1880-1)*36+($AO1880-1)*12+6,COLUMN())):INDIRECT(ADDRESS(($AN1880-1)*36+($AO1880-1)*12+$AP1880+4,COLUMN())),INDIRECT(ADDRESS(($AN1880-1)*3+$AO1880+5,$AP1880+7)))&gt;=1,0,INDIRECT(ADDRESS(($AN1880-1)*3+$AO1880+5,$AP1880+7)))))</f>
        <v>0</v>
      </c>
      <c r="AR1880" s="4">
        <f ca="1">COUNTIF(INDIRECT("H"&amp;(ROW()+12*(($AN1880-1)*3+$AO1880)-ROW())/12+5):INDIRECT("S"&amp;(ROW()+12*(($AN1880-1)*3+$AO1880)-ROW())/12+5),AQ1880)</f>
        <v>0</v>
      </c>
      <c r="AU1880" s="4">
        <f ca="1">IF(AND(AQ1880&gt;0,AR1880&gt;0),COUNTIF(AU$6:AU1879,"&gt;0")+1,0)</f>
        <v>0</v>
      </c>
    </row>
    <row r="1881" spans="40:47">
      <c r="AN1881" s="4">
        <v>53</v>
      </c>
      <c r="AO1881" s="4">
        <v>1</v>
      </c>
      <c r="AP1881" s="4">
        <v>4</v>
      </c>
      <c r="AQ1881" s="4">
        <f ca="1">IF($AP1881=1,IF(INDIRECT(ADDRESS(($AN1881-1)*3+$AO1881+5,$AP1881+7))="",0,INDIRECT(ADDRESS(($AN1881-1)*3+$AO1881+5,$AP1881+7))),IF(INDIRECT(ADDRESS(($AN1881-1)*3+$AO1881+5,$AP1881+7))="",0,IF(COUNTIF(INDIRECT(ADDRESS(($AN1881-1)*36+($AO1881-1)*12+6,COLUMN())):INDIRECT(ADDRESS(($AN1881-1)*36+($AO1881-1)*12+$AP1881+4,COLUMN())),INDIRECT(ADDRESS(($AN1881-1)*3+$AO1881+5,$AP1881+7)))&gt;=1,0,INDIRECT(ADDRESS(($AN1881-1)*3+$AO1881+5,$AP1881+7)))))</f>
        <v>0</v>
      </c>
      <c r="AR1881" s="4">
        <f ca="1">COUNTIF(INDIRECT("H"&amp;(ROW()+12*(($AN1881-1)*3+$AO1881)-ROW())/12+5):INDIRECT("S"&amp;(ROW()+12*(($AN1881-1)*3+$AO1881)-ROW())/12+5),AQ1881)</f>
        <v>0</v>
      </c>
      <c r="AU1881" s="4">
        <f ca="1">IF(AND(AQ1881&gt;0,AR1881&gt;0),COUNTIF(AU$6:AU1880,"&gt;0")+1,0)</f>
        <v>0</v>
      </c>
    </row>
    <row r="1882" spans="40:47">
      <c r="AN1882" s="4">
        <v>53</v>
      </c>
      <c r="AO1882" s="4">
        <v>1</v>
      </c>
      <c r="AP1882" s="4">
        <v>5</v>
      </c>
      <c r="AQ1882" s="4">
        <f ca="1">IF($AP1882=1,IF(INDIRECT(ADDRESS(($AN1882-1)*3+$AO1882+5,$AP1882+7))="",0,INDIRECT(ADDRESS(($AN1882-1)*3+$AO1882+5,$AP1882+7))),IF(INDIRECT(ADDRESS(($AN1882-1)*3+$AO1882+5,$AP1882+7))="",0,IF(COUNTIF(INDIRECT(ADDRESS(($AN1882-1)*36+($AO1882-1)*12+6,COLUMN())):INDIRECT(ADDRESS(($AN1882-1)*36+($AO1882-1)*12+$AP1882+4,COLUMN())),INDIRECT(ADDRESS(($AN1882-1)*3+$AO1882+5,$AP1882+7)))&gt;=1,0,INDIRECT(ADDRESS(($AN1882-1)*3+$AO1882+5,$AP1882+7)))))</f>
        <v>0</v>
      </c>
      <c r="AR1882" s="4">
        <f ca="1">COUNTIF(INDIRECT("H"&amp;(ROW()+12*(($AN1882-1)*3+$AO1882)-ROW())/12+5):INDIRECT("S"&amp;(ROW()+12*(($AN1882-1)*3+$AO1882)-ROW())/12+5),AQ1882)</f>
        <v>0</v>
      </c>
      <c r="AU1882" s="4">
        <f ca="1">IF(AND(AQ1882&gt;0,AR1882&gt;0),COUNTIF(AU$6:AU1881,"&gt;0")+1,0)</f>
        <v>0</v>
      </c>
    </row>
    <row r="1883" spans="40:47">
      <c r="AN1883" s="4">
        <v>53</v>
      </c>
      <c r="AO1883" s="4">
        <v>1</v>
      </c>
      <c r="AP1883" s="4">
        <v>6</v>
      </c>
      <c r="AQ1883" s="4">
        <f ca="1">IF($AP1883=1,IF(INDIRECT(ADDRESS(($AN1883-1)*3+$AO1883+5,$AP1883+7))="",0,INDIRECT(ADDRESS(($AN1883-1)*3+$AO1883+5,$AP1883+7))),IF(INDIRECT(ADDRESS(($AN1883-1)*3+$AO1883+5,$AP1883+7))="",0,IF(COUNTIF(INDIRECT(ADDRESS(($AN1883-1)*36+($AO1883-1)*12+6,COLUMN())):INDIRECT(ADDRESS(($AN1883-1)*36+($AO1883-1)*12+$AP1883+4,COLUMN())),INDIRECT(ADDRESS(($AN1883-1)*3+$AO1883+5,$AP1883+7)))&gt;=1,0,INDIRECT(ADDRESS(($AN1883-1)*3+$AO1883+5,$AP1883+7)))))</f>
        <v>0</v>
      </c>
      <c r="AR1883" s="4">
        <f ca="1">COUNTIF(INDIRECT("H"&amp;(ROW()+12*(($AN1883-1)*3+$AO1883)-ROW())/12+5):INDIRECT("S"&amp;(ROW()+12*(($AN1883-1)*3+$AO1883)-ROW())/12+5),AQ1883)</f>
        <v>0</v>
      </c>
      <c r="AU1883" s="4">
        <f ca="1">IF(AND(AQ1883&gt;0,AR1883&gt;0),COUNTIF(AU$6:AU1882,"&gt;0")+1,0)</f>
        <v>0</v>
      </c>
    </row>
    <row r="1884" spans="40:47">
      <c r="AN1884" s="4">
        <v>53</v>
      </c>
      <c r="AO1884" s="4">
        <v>1</v>
      </c>
      <c r="AP1884" s="4">
        <v>7</v>
      </c>
      <c r="AQ1884" s="4">
        <f ca="1">IF($AP1884=1,IF(INDIRECT(ADDRESS(($AN1884-1)*3+$AO1884+5,$AP1884+7))="",0,INDIRECT(ADDRESS(($AN1884-1)*3+$AO1884+5,$AP1884+7))),IF(INDIRECT(ADDRESS(($AN1884-1)*3+$AO1884+5,$AP1884+7))="",0,IF(COUNTIF(INDIRECT(ADDRESS(($AN1884-1)*36+($AO1884-1)*12+6,COLUMN())):INDIRECT(ADDRESS(($AN1884-1)*36+($AO1884-1)*12+$AP1884+4,COLUMN())),INDIRECT(ADDRESS(($AN1884-1)*3+$AO1884+5,$AP1884+7)))&gt;=1,0,INDIRECT(ADDRESS(($AN1884-1)*3+$AO1884+5,$AP1884+7)))))</f>
        <v>0</v>
      </c>
      <c r="AR1884" s="4">
        <f ca="1">COUNTIF(INDIRECT("H"&amp;(ROW()+12*(($AN1884-1)*3+$AO1884)-ROW())/12+5):INDIRECT("S"&amp;(ROW()+12*(($AN1884-1)*3+$AO1884)-ROW())/12+5),AQ1884)</f>
        <v>0</v>
      </c>
      <c r="AU1884" s="4">
        <f ca="1">IF(AND(AQ1884&gt;0,AR1884&gt;0),COUNTIF(AU$6:AU1883,"&gt;0")+1,0)</f>
        <v>0</v>
      </c>
    </row>
    <row r="1885" spans="40:47">
      <c r="AN1885" s="4">
        <v>53</v>
      </c>
      <c r="AO1885" s="4">
        <v>1</v>
      </c>
      <c r="AP1885" s="4">
        <v>8</v>
      </c>
      <c r="AQ1885" s="4">
        <f ca="1">IF($AP1885=1,IF(INDIRECT(ADDRESS(($AN1885-1)*3+$AO1885+5,$AP1885+7))="",0,INDIRECT(ADDRESS(($AN1885-1)*3+$AO1885+5,$AP1885+7))),IF(INDIRECT(ADDRESS(($AN1885-1)*3+$AO1885+5,$AP1885+7))="",0,IF(COUNTIF(INDIRECT(ADDRESS(($AN1885-1)*36+($AO1885-1)*12+6,COLUMN())):INDIRECT(ADDRESS(($AN1885-1)*36+($AO1885-1)*12+$AP1885+4,COLUMN())),INDIRECT(ADDRESS(($AN1885-1)*3+$AO1885+5,$AP1885+7)))&gt;=1,0,INDIRECT(ADDRESS(($AN1885-1)*3+$AO1885+5,$AP1885+7)))))</f>
        <v>0</v>
      </c>
      <c r="AR1885" s="4">
        <f ca="1">COUNTIF(INDIRECT("H"&amp;(ROW()+12*(($AN1885-1)*3+$AO1885)-ROW())/12+5):INDIRECT("S"&amp;(ROW()+12*(($AN1885-1)*3+$AO1885)-ROW())/12+5),AQ1885)</f>
        <v>0</v>
      </c>
      <c r="AU1885" s="4">
        <f ca="1">IF(AND(AQ1885&gt;0,AR1885&gt;0),COUNTIF(AU$6:AU1884,"&gt;0")+1,0)</f>
        <v>0</v>
      </c>
    </row>
    <row r="1886" spans="40:47">
      <c r="AN1886" s="4">
        <v>53</v>
      </c>
      <c r="AO1886" s="4">
        <v>1</v>
      </c>
      <c r="AP1886" s="4">
        <v>9</v>
      </c>
      <c r="AQ1886" s="4">
        <f ca="1">IF($AP1886=1,IF(INDIRECT(ADDRESS(($AN1886-1)*3+$AO1886+5,$AP1886+7))="",0,INDIRECT(ADDRESS(($AN1886-1)*3+$AO1886+5,$AP1886+7))),IF(INDIRECT(ADDRESS(($AN1886-1)*3+$AO1886+5,$AP1886+7))="",0,IF(COUNTIF(INDIRECT(ADDRESS(($AN1886-1)*36+($AO1886-1)*12+6,COLUMN())):INDIRECT(ADDRESS(($AN1886-1)*36+($AO1886-1)*12+$AP1886+4,COLUMN())),INDIRECT(ADDRESS(($AN1886-1)*3+$AO1886+5,$AP1886+7)))&gt;=1,0,INDIRECT(ADDRESS(($AN1886-1)*3+$AO1886+5,$AP1886+7)))))</f>
        <v>0</v>
      </c>
      <c r="AR1886" s="4">
        <f ca="1">COUNTIF(INDIRECT("H"&amp;(ROW()+12*(($AN1886-1)*3+$AO1886)-ROW())/12+5):INDIRECT("S"&amp;(ROW()+12*(($AN1886-1)*3+$AO1886)-ROW())/12+5),AQ1886)</f>
        <v>0</v>
      </c>
      <c r="AU1886" s="4">
        <f ca="1">IF(AND(AQ1886&gt;0,AR1886&gt;0),COUNTIF(AU$6:AU1885,"&gt;0")+1,0)</f>
        <v>0</v>
      </c>
    </row>
    <row r="1887" spans="40:47">
      <c r="AN1887" s="4">
        <v>53</v>
      </c>
      <c r="AO1887" s="4">
        <v>1</v>
      </c>
      <c r="AP1887" s="4">
        <v>10</v>
      </c>
      <c r="AQ1887" s="4">
        <f ca="1">IF($AP1887=1,IF(INDIRECT(ADDRESS(($AN1887-1)*3+$AO1887+5,$AP1887+7))="",0,INDIRECT(ADDRESS(($AN1887-1)*3+$AO1887+5,$AP1887+7))),IF(INDIRECT(ADDRESS(($AN1887-1)*3+$AO1887+5,$AP1887+7))="",0,IF(COUNTIF(INDIRECT(ADDRESS(($AN1887-1)*36+($AO1887-1)*12+6,COLUMN())):INDIRECT(ADDRESS(($AN1887-1)*36+($AO1887-1)*12+$AP1887+4,COLUMN())),INDIRECT(ADDRESS(($AN1887-1)*3+$AO1887+5,$AP1887+7)))&gt;=1,0,INDIRECT(ADDRESS(($AN1887-1)*3+$AO1887+5,$AP1887+7)))))</f>
        <v>0</v>
      </c>
      <c r="AR1887" s="4">
        <f ca="1">COUNTIF(INDIRECT("H"&amp;(ROW()+12*(($AN1887-1)*3+$AO1887)-ROW())/12+5):INDIRECT("S"&amp;(ROW()+12*(($AN1887-1)*3+$AO1887)-ROW())/12+5),AQ1887)</f>
        <v>0</v>
      </c>
      <c r="AU1887" s="4">
        <f ca="1">IF(AND(AQ1887&gt;0,AR1887&gt;0),COUNTIF(AU$6:AU1886,"&gt;0")+1,0)</f>
        <v>0</v>
      </c>
    </row>
    <row r="1888" spans="40:47">
      <c r="AN1888" s="4">
        <v>53</v>
      </c>
      <c r="AO1888" s="4">
        <v>1</v>
      </c>
      <c r="AP1888" s="4">
        <v>11</v>
      </c>
      <c r="AQ1888" s="4">
        <f ca="1">IF($AP1888=1,IF(INDIRECT(ADDRESS(($AN1888-1)*3+$AO1888+5,$AP1888+7))="",0,INDIRECT(ADDRESS(($AN1888-1)*3+$AO1888+5,$AP1888+7))),IF(INDIRECT(ADDRESS(($AN1888-1)*3+$AO1888+5,$AP1888+7))="",0,IF(COUNTIF(INDIRECT(ADDRESS(($AN1888-1)*36+($AO1888-1)*12+6,COLUMN())):INDIRECT(ADDRESS(($AN1888-1)*36+($AO1888-1)*12+$AP1888+4,COLUMN())),INDIRECT(ADDRESS(($AN1888-1)*3+$AO1888+5,$AP1888+7)))&gt;=1,0,INDIRECT(ADDRESS(($AN1888-1)*3+$AO1888+5,$AP1888+7)))))</f>
        <v>0</v>
      </c>
      <c r="AR1888" s="4">
        <f ca="1">COUNTIF(INDIRECT("H"&amp;(ROW()+12*(($AN1888-1)*3+$AO1888)-ROW())/12+5):INDIRECT("S"&amp;(ROW()+12*(($AN1888-1)*3+$AO1888)-ROW())/12+5),AQ1888)</f>
        <v>0</v>
      </c>
      <c r="AU1888" s="4">
        <f ca="1">IF(AND(AQ1888&gt;0,AR1888&gt;0),COUNTIF(AU$6:AU1887,"&gt;0")+1,0)</f>
        <v>0</v>
      </c>
    </row>
    <row r="1889" spans="40:47">
      <c r="AN1889" s="4">
        <v>53</v>
      </c>
      <c r="AO1889" s="4">
        <v>1</v>
      </c>
      <c r="AP1889" s="4">
        <v>12</v>
      </c>
      <c r="AQ1889" s="4">
        <f ca="1">IF($AP1889=1,IF(INDIRECT(ADDRESS(($AN1889-1)*3+$AO1889+5,$AP1889+7))="",0,INDIRECT(ADDRESS(($AN1889-1)*3+$AO1889+5,$AP1889+7))),IF(INDIRECT(ADDRESS(($AN1889-1)*3+$AO1889+5,$AP1889+7))="",0,IF(COUNTIF(INDIRECT(ADDRESS(($AN1889-1)*36+($AO1889-1)*12+6,COLUMN())):INDIRECT(ADDRESS(($AN1889-1)*36+($AO1889-1)*12+$AP1889+4,COLUMN())),INDIRECT(ADDRESS(($AN1889-1)*3+$AO1889+5,$AP1889+7)))&gt;=1,0,INDIRECT(ADDRESS(($AN1889-1)*3+$AO1889+5,$AP1889+7)))))</f>
        <v>0</v>
      </c>
      <c r="AR1889" s="4">
        <f ca="1">COUNTIF(INDIRECT("H"&amp;(ROW()+12*(($AN1889-1)*3+$AO1889)-ROW())/12+5):INDIRECT("S"&amp;(ROW()+12*(($AN1889-1)*3+$AO1889)-ROW())/12+5),AQ1889)</f>
        <v>0</v>
      </c>
      <c r="AU1889" s="4">
        <f ca="1">IF(AND(AQ1889&gt;0,AR1889&gt;0),COUNTIF(AU$6:AU1888,"&gt;0")+1,0)</f>
        <v>0</v>
      </c>
    </row>
    <row r="1890" spans="40:47">
      <c r="AN1890" s="4">
        <v>53</v>
      </c>
      <c r="AO1890" s="4">
        <v>2</v>
      </c>
      <c r="AP1890" s="4">
        <v>1</v>
      </c>
      <c r="AQ1890" s="4">
        <f ca="1">IF($AP1890=1,IF(INDIRECT(ADDRESS(($AN1890-1)*3+$AO1890+5,$AP1890+7))="",0,INDIRECT(ADDRESS(($AN1890-1)*3+$AO1890+5,$AP1890+7))),IF(INDIRECT(ADDRESS(($AN1890-1)*3+$AO1890+5,$AP1890+7))="",0,IF(COUNTIF(INDIRECT(ADDRESS(($AN1890-1)*36+($AO1890-1)*12+6,COLUMN())):INDIRECT(ADDRESS(($AN1890-1)*36+($AO1890-1)*12+$AP1890+4,COLUMN())),INDIRECT(ADDRESS(($AN1890-1)*3+$AO1890+5,$AP1890+7)))&gt;=1,0,INDIRECT(ADDRESS(($AN1890-1)*3+$AO1890+5,$AP1890+7)))))</f>
        <v>0</v>
      </c>
      <c r="AR1890" s="4">
        <f ca="1">COUNTIF(INDIRECT("H"&amp;(ROW()+12*(($AN1890-1)*3+$AO1890)-ROW())/12+5):INDIRECT("S"&amp;(ROW()+12*(($AN1890-1)*3+$AO1890)-ROW())/12+5),AQ1890)</f>
        <v>0</v>
      </c>
      <c r="AU1890" s="4">
        <f ca="1">IF(AND(AQ1890&gt;0,AR1890&gt;0),COUNTIF(AU$6:AU1889,"&gt;0")+1,0)</f>
        <v>0</v>
      </c>
    </row>
    <row r="1891" spans="40:47">
      <c r="AN1891" s="4">
        <v>53</v>
      </c>
      <c r="AO1891" s="4">
        <v>2</v>
      </c>
      <c r="AP1891" s="4">
        <v>2</v>
      </c>
      <c r="AQ1891" s="4">
        <f ca="1">IF($AP1891=1,IF(INDIRECT(ADDRESS(($AN1891-1)*3+$AO1891+5,$AP1891+7))="",0,INDIRECT(ADDRESS(($AN1891-1)*3+$AO1891+5,$AP1891+7))),IF(INDIRECT(ADDRESS(($AN1891-1)*3+$AO1891+5,$AP1891+7))="",0,IF(COUNTIF(INDIRECT(ADDRESS(($AN1891-1)*36+($AO1891-1)*12+6,COLUMN())):INDIRECT(ADDRESS(($AN1891-1)*36+($AO1891-1)*12+$AP1891+4,COLUMN())),INDIRECT(ADDRESS(($AN1891-1)*3+$AO1891+5,$AP1891+7)))&gt;=1,0,INDIRECT(ADDRESS(($AN1891-1)*3+$AO1891+5,$AP1891+7)))))</f>
        <v>0</v>
      </c>
      <c r="AR1891" s="4">
        <f ca="1">COUNTIF(INDIRECT("H"&amp;(ROW()+12*(($AN1891-1)*3+$AO1891)-ROW())/12+5):INDIRECT("S"&amp;(ROW()+12*(($AN1891-1)*3+$AO1891)-ROW())/12+5),AQ1891)</f>
        <v>0</v>
      </c>
      <c r="AU1891" s="4">
        <f ca="1">IF(AND(AQ1891&gt;0,AR1891&gt;0),COUNTIF(AU$6:AU1890,"&gt;0")+1,0)</f>
        <v>0</v>
      </c>
    </row>
    <row r="1892" spans="40:47">
      <c r="AN1892" s="4">
        <v>53</v>
      </c>
      <c r="AO1892" s="4">
        <v>2</v>
      </c>
      <c r="AP1892" s="4">
        <v>3</v>
      </c>
      <c r="AQ1892" s="4">
        <f ca="1">IF($AP1892=1,IF(INDIRECT(ADDRESS(($AN1892-1)*3+$AO1892+5,$AP1892+7))="",0,INDIRECT(ADDRESS(($AN1892-1)*3+$AO1892+5,$AP1892+7))),IF(INDIRECT(ADDRESS(($AN1892-1)*3+$AO1892+5,$AP1892+7))="",0,IF(COUNTIF(INDIRECT(ADDRESS(($AN1892-1)*36+($AO1892-1)*12+6,COLUMN())):INDIRECT(ADDRESS(($AN1892-1)*36+($AO1892-1)*12+$AP1892+4,COLUMN())),INDIRECT(ADDRESS(($AN1892-1)*3+$AO1892+5,$AP1892+7)))&gt;=1,0,INDIRECT(ADDRESS(($AN1892-1)*3+$AO1892+5,$AP1892+7)))))</f>
        <v>0</v>
      </c>
      <c r="AR1892" s="4">
        <f ca="1">COUNTIF(INDIRECT("H"&amp;(ROW()+12*(($AN1892-1)*3+$AO1892)-ROW())/12+5):INDIRECT("S"&amp;(ROW()+12*(($AN1892-1)*3+$AO1892)-ROW())/12+5),AQ1892)</f>
        <v>0</v>
      </c>
      <c r="AU1892" s="4">
        <f ca="1">IF(AND(AQ1892&gt;0,AR1892&gt;0),COUNTIF(AU$6:AU1891,"&gt;0")+1,0)</f>
        <v>0</v>
      </c>
    </row>
    <row r="1893" spans="40:47">
      <c r="AN1893" s="4">
        <v>53</v>
      </c>
      <c r="AO1893" s="4">
        <v>2</v>
      </c>
      <c r="AP1893" s="4">
        <v>4</v>
      </c>
      <c r="AQ1893" s="4">
        <f ca="1">IF($AP1893=1,IF(INDIRECT(ADDRESS(($AN1893-1)*3+$AO1893+5,$AP1893+7))="",0,INDIRECT(ADDRESS(($AN1893-1)*3+$AO1893+5,$AP1893+7))),IF(INDIRECT(ADDRESS(($AN1893-1)*3+$AO1893+5,$AP1893+7))="",0,IF(COUNTIF(INDIRECT(ADDRESS(($AN1893-1)*36+($AO1893-1)*12+6,COLUMN())):INDIRECT(ADDRESS(($AN1893-1)*36+($AO1893-1)*12+$AP1893+4,COLUMN())),INDIRECT(ADDRESS(($AN1893-1)*3+$AO1893+5,$AP1893+7)))&gt;=1,0,INDIRECT(ADDRESS(($AN1893-1)*3+$AO1893+5,$AP1893+7)))))</f>
        <v>0</v>
      </c>
      <c r="AR1893" s="4">
        <f ca="1">COUNTIF(INDIRECT("H"&amp;(ROW()+12*(($AN1893-1)*3+$AO1893)-ROW())/12+5):INDIRECT("S"&amp;(ROW()+12*(($AN1893-1)*3+$AO1893)-ROW())/12+5),AQ1893)</f>
        <v>0</v>
      </c>
      <c r="AU1893" s="4">
        <f ca="1">IF(AND(AQ1893&gt;0,AR1893&gt;0),COUNTIF(AU$6:AU1892,"&gt;0")+1,0)</f>
        <v>0</v>
      </c>
    </row>
    <row r="1894" spans="40:47">
      <c r="AN1894" s="4">
        <v>53</v>
      </c>
      <c r="AO1894" s="4">
        <v>2</v>
      </c>
      <c r="AP1894" s="4">
        <v>5</v>
      </c>
      <c r="AQ1894" s="4">
        <f ca="1">IF($AP1894=1,IF(INDIRECT(ADDRESS(($AN1894-1)*3+$AO1894+5,$AP1894+7))="",0,INDIRECT(ADDRESS(($AN1894-1)*3+$AO1894+5,$AP1894+7))),IF(INDIRECT(ADDRESS(($AN1894-1)*3+$AO1894+5,$AP1894+7))="",0,IF(COUNTIF(INDIRECT(ADDRESS(($AN1894-1)*36+($AO1894-1)*12+6,COLUMN())):INDIRECT(ADDRESS(($AN1894-1)*36+($AO1894-1)*12+$AP1894+4,COLUMN())),INDIRECT(ADDRESS(($AN1894-1)*3+$AO1894+5,$AP1894+7)))&gt;=1,0,INDIRECT(ADDRESS(($AN1894-1)*3+$AO1894+5,$AP1894+7)))))</f>
        <v>0</v>
      </c>
      <c r="AR1894" s="4">
        <f ca="1">COUNTIF(INDIRECT("H"&amp;(ROW()+12*(($AN1894-1)*3+$AO1894)-ROW())/12+5):INDIRECT("S"&amp;(ROW()+12*(($AN1894-1)*3+$AO1894)-ROW())/12+5),AQ1894)</f>
        <v>0</v>
      </c>
      <c r="AU1894" s="4">
        <f ca="1">IF(AND(AQ1894&gt;0,AR1894&gt;0),COUNTIF(AU$6:AU1893,"&gt;0")+1,0)</f>
        <v>0</v>
      </c>
    </row>
    <row r="1895" spans="40:47">
      <c r="AN1895" s="4">
        <v>53</v>
      </c>
      <c r="AO1895" s="4">
        <v>2</v>
      </c>
      <c r="AP1895" s="4">
        <v>6</v>
      </c>
      <c r="AQ1895" s="4">
        <f ca="1">IF($AP1895=1,IF(INDIRECT(ADDRESS(($AN1895-1)*3+$AO1895+5,$AP1895+7))="",0,INDIRECT(ADDRESS(($AN1895-1)*3+$AO1895+5,$AP1895+7))),IF(INDIRECT(ADDRESS(($AN1895-1)*3+$AO1895+5,$AP1895+7))="",0,IF(COUNTIF(INDIRECT(ADDRESS(($AN1895-1)*36+($AO1895-1)*12+6,COLUMN())):INDIRECT(ADDRESS(($AN1895-1)*36+($AO1895-1)*12+$AP1895+4,COLUMN())),INDIRECT(ADDRESS(($AN1895-1)*3+$AO1895+5,$AP1895+7)))&gt;=1,0,INDIRECT(ADDRESS(($AN1895-1)*3+$AO1895+5,$AP1895+7)))))</f>
        <v>0</v>
      </c>
      <c r="AR1895" s="4">
        <f ca="1">COUNTIF(INDIRECT("H"&amp;(ROW()+12*(($AN1895-1)*3+$AO1895)-ROW())/12+5):INDIRECT("S"&amp;(ROW()+12*(($AN1895-1)*3+$AO1895)-ROW())/12+5),AQ1895)</f>
        <v>0</v>
      </c>
      <c r="AU1895" s="4">
        <f ca="1">IF(AND(AQ1895&gt;0,AR1895&gt;0),COUNTIF(AU$6:AU1894,"&gt;0")+1,0)</f>
        <v>0</v>
      </c>
    </row>
    <row r="1896" spans="40:47">
      <c r="AN1896" s="4">
        <v>53</v>
      </c>
      <c r="AO1896" s="4">
        <v>2</v>
      </c>
      <c r="AP1896" s="4">
        <v>7</v>
      </c>
      <c r="AQ1896" s="4">
        <f ca="1">IF($AP1896=1,IF(INDIRECT(ADDRESS(($AN1896-1)*3+$AO1896+5,$AP1896+7))="",0,INDIRECT(ADDRESS(($AN1896-1)*3+$AO1896+5,$AP1896+7))),IF(INDIRECT(ADDRESS(($AN1896-1)*3+$AO1896+5,$AP1896+7))="",0,IF(COUNTIF(INDIRECT(ADDRESS(($AN1896-1)*36+($AO1896-1)*12+6,COLUMN())):INDIRECT(ADDRESS(($AN1896-1)*36+($AO1896-1)*12+$AP1896+4,COLUMN())),INDIRECT(ADDRESS(($AN1896-1)*3+$AO1896+5,$AP1896+7)))&gt;=1,0,INDIRECT(ADDRESS(($AN1896-1)*3+$AO1896+5,$AP1896+7)))))</f>
        <v>0</v>
      </c>
      <c r="AR1896" s="4">
        <f ca="1">COUNTIF(INDIRECT("H"&amp;(ROW()+12*(($AN1896-1)*3+$AO1896)-ROW())/12+5):INDIRECT("S"&amp;(ROW()+12*(($AN1896-1)*3+$AO1896)-ROW())/12+5),AQ1896)</f>
        <v>0</v>
      </c>
      <c r="AU1896" s="4">
        <f ca="1">IF(AND(AQ1896&gt;0,AR1896&gt;0),COUNTIF(AU$6:AU1895,"&gt;0")+1,0)</f>
        <v>0</v>
      </c>
    </row>
    <row r="1897" spans="40:47">
      <c r="AN1897" s="4">
        <v>53</v>
      </c>
      <c r="AO1897" s="4">
        <v>2</v>
      </c>
      <c r="AP1897" s="4">
        <v>8</v>
      </c>
      <c r="AQ1897" s="4">
        <f ca="1">IF($AP1897=1,IF(INDIRECT(ADDRESS(($AN1897-1)*3+$AO1897+5,$AP1897+7))="",0,INDIRECT(ADDRESS(($AN1897-1)*3+$AO1897+5,$AP1897+7))),IF(INDIRECT(ADDRESS(($AN1897-1)*3+$AO1897+5,$AP1897+7))="",0,IF(COUNTIF(INDIRECT(ADDRESS(($AN1897-1)*36+($AO1897-1)*12+6,COLUMN())):INDIRECT(ADDRESS(($AN1897-1)*36+($AO1897-1)*12+$AP1897+4,COLUMN())),INDIRECT(ADDRESS(($AN1897-1)*3+$AO1897+5,$AP1897+7)))&gt;=1,0,INDIRECT(ADDRESS(($AN1897-1)*3+$AO1897+5,$AP1897+7)))))</f>
        <v>0</v>
      </c>
      <c r="AR1897" s="4">
        <f ca="1">COUNTIF(INDIRECT("H"&amp;(ROW()+12*(($AN1897-1)*3+$AO1897)-ROW())/12+5):INDIRECT("S"&amp;(ROW()+12*(($AN1897-1)*3+$AO1897)-ROW())/12+5),AQ1897)</f>
        <v>0</v>
      </c>
      <c r="AU1897" s="4">
        <f ca="1">IF(AND(AQ1897&gt;0,AR1897&gt;0),COUNTIF(AU$6:AU1896,"&gt;0")+1,0)</f>
        <v>0</v>
      </c>
    </row>
    <row r="1898" spans="40:47">
      <c r="AN1898" s="4">
        <v>53</v>
      </c>
      <c r="AO1898" s="4">
        <v>2</v>
      </c>
      <c r="AP1898" s="4">
        <v>9</v>
      </c>
      <c r="AQ1898" s="4">
        <f ca="1">IF($AP1898=1,IF(INDIRECT(ADDRESS(($AN1898-1)*3+$AO1898+5,$AP1898+7))="",0,INDIRECT(ADDRESS(($AN1898-1)*3+$AO1898+5,$AP1898+7))),IF(INDIRECT(ADDRESS(($AN1898-1)*3+$AO1898+5,$AP1898+7))="",0,IF(COUNTIF(INDIRECT(ADDRESS(($AN1898-1)*36+($AO1898-1)*12+6,COLUMN())):INDIRECT(ADDRESS(($AN1898-1)*36+($AO1898-1)*12+$AP1898+4,COLUMN())),INDIRECT(ADDRESS(($AN1898-1)*3+$AO1898+5,$AP1898+7)))&gt;=1,0,INDIRECT(ADDRESS(($AN1898-1)*3+$AO1898+5,$AP1898+7)))))</f>
        <v>0</v>
      </c>
      <c r="AR1898" s="4">
        <f ca="1">COUNTIF(INDIRECT("H"&amp;(ROW()+12*(($AN1898-1)*3+$AO1898)-ROW())/12+5):INDIRECT("S"&amp;(ROW()+12*(($AN1898-1)*3+$AO1898)-ROW())/12+5),AQ1898)</f>
        <v>0</v>
      </c>
      <c r="AU1898" s="4">
        <f ca="1">IF(AND(AQ1898&gt;0,AR1898&gt;0),COUNTIF(AU$6:AU1897,"&gt;0")+1,0)</f>
        <v>0</v>
      </c>
    </row>
    <row r="1899" spans="40:47">
      <c r="AN1899" s="4">
        <v>53</v>
      </c>
      <c r="AO1899" s="4">
        <v>2</v>
      </c>
      <c r="AP1899" s="4">
        <v>10</v>
      </c>
      <c r="AQ1899" s="4">
        <f ca="1">IF($AP1899=1,IF(INDIRECT(ADDRESS(($AN1899-1)*3+$AO1899+5,$AP1899+7))="",0,INDIRECT(ADDRESS(($AN1899-1)*3+$AO1899+5,$AP1899+7))),IF(INDIRECT(ADDRESS(($AN1899-1)*3+$AO1899+5,$AP1899+7))="",0,IF(COUNTIF(INDIRECT(ADDRESS(($AN1899-1)*36+($AO1899-1)*12+6,COLUMN())):INDIRECT(ADDRESS(($AN1899-1)*36+($AO1899-1)*12+$AP1899+4,COLUMN())),INDIRECT(ADDRESS(($AN1899-1)*3+$AO1899+5,$AP1899+7)))&gt;=1,0,INDIRECT(ADDRESS(($AN1899-1)*3+$AO1899+5,$AP1899+7)))))</f>
        <v>0</v>
      </c>
      <c r="AR1899" s="4">
        <f ca="1">COUNTIF(INDIRECT("H"&amp;(ROW()+12*(($AN1899-1)*3+$AO1899)-ROW())/12+5):INDIRECT("S"&amp;(ROW()+12*(($AN1899-1)*3+$AO1899)-ROW())/12+5),AQ1899)</f>
        <v>0</v>
      </c>
      <c r="AU1899" s="4">
        <f ca="1">IF(AND(AQ1899&gt;0,AR1899&gt;0),COUNTIF(AU$6:AU1898,"&gt;0")+1,0)</f>
        <v>0</v>
      </c>
    </row>
    <row r="1900" spans="40:47">
      <c r="AN1900" s="4">
        <v>53</v>
      </c>
      <c r="AO1900" s="4">
        <v>2</v>
      </c>
      <c r="AP1900" s="4">
        <v>11</v>
      </c>
      <c r="AQ1900" s="4">
        <f ca="1">IF($AP1900=1,IF(INDIRECT(ADDRESS(($AN1900-1)*3+$AO1900+5,$AP1900+7))="",0,INDIRECT(ADDRESS(($AN1900-1)*3+$AO1900+5,$AP1900+7))),IF(INDIRECT(ADDRESS(($AN1900-1)*3+$AO1900+5,$AP1900+7))="",0,IF(COUNTIF(INDIRECT(ADDRESS(($AN1900-1)*36+($AO1900-1)*12+6,COLUMN())):INDIRECT(ADDRESS(($AN1900-1)*36+($AO1900-1)*12+$AP1900+4,COLUMN())),INDIRECT(ADDRESS(($AN1900-1)*3+$AO1900+5,$AP1900+7)))&gt;=1,0,INDIRECT(ADDRESS(($AN1900-1)*3+$AO1900+5,$AP1900+7)))))</f>
        <v>0</v>
      </c>
      <c r="AR1900" s="4">
        <f ca="1">COUNTIF(INDIRECT("H"&amp;(ROW()+12*(($AN1900-1)*3+$AO1900)-ROW())/12+5):INDIRECT("S"&amp;(ROW()+12*(($AN1900-1)*3+$AO1900)-ROW())/12+5),AQ1900)</f>
        <v>0</v>
      </c>
      <c r="AU1900" s="4">
        <f ca="1">IF(AND(AQ1900&gt;0,AR1900&gt;0),COUNTIF(AU$6:AU1899,"&gt;0")+1,0)</f>
        <v>0</v>
      </c>
    </row>
    <row r="1901" spans="40:47">
      <c r="AN1901" s="4">
        <v>53</v>
      </c>
      <c r="AO1901" s="4">
        <v>2</v>
      </c>
      <c r="AP1901" s="4">
        <v>12</v>
      </c>
      <c r="AQ1901" s="4">
        <f ca="1">IF($AP1901=1,IF(INDIRECT(ADDRESS(($AN1901-1)*3+$AO1901+5,$AP1901+7))="",0,INDIRECT(ADDRESS(($AN1901-1)*3+$AO1901+5,$AP1901+7))),IF(INDIRECT(ADDRESS(($AN1901-1)*3+$AO1901+5,$AP1901+7))="",0,IF(COUNTIF(INDIRECT(ADDRESS(($AN1901-1)*36+($AO1901-1)*12+6,COLUMN())):INDIRECT(ADDRESS(($AN1901-1)*36+($AO1901-1)*12+$AP1901+4,COLUMN())),INDIRECT(ADDRESS(($AN1901-1)*3+$AO1901+5,$AP1901+7)))&gt;=1,0,INDIRECT(ADDRESS(($AN1901-1)*3+$AO1901+5,$AP1901+7)))))</f>
        <v>0</v>
      </c>
      <c r="AR1901" s="4">
        <f ca="1">COUNTIF(INDIRECT("H"&amp;(ROW()+12*(($AN1901-1)*3+$AO1901)-ROW())/12+5):INDIRECT("S"&amp;(ROW()+12*(($AN1901-1)*3+$AO1901)-ROW())/12+5),AQ1901)</f>
        <v>0</v>
      </c>
      <c r="AU1901" s="4">
        <f ca="1">IF(AND(AQ1901&gt;0,AR1901&gt;0),COUNTIF(AU$6:AU1900,"&gt;0")+1,0)</f>
        <v>0</v>
      </c>
    </row>
    <row r="1902" spans="40:47">
      <c r="AN1902" s="4">
        <v>53</v>
      </c>
      <c r="AO1902" s="4">
        <v>3</v>
      </c>
      <c r="AP1902" s="4">
        <v>1</v>
      </c>
      <c r="AQ1902" s="4">
        <f ca="1">IF($AP1902=1,IF(INDIRECT(ADDRESS(($AN1902-1)*3+$AO1902+5,$AP1902+7))="",0,INDIRECT(ADDRESS(($AN1902-1)*3+$AO1902+5,$AP1902+7))),IF(INDIRECT(ADDRESS(($AN1902-1)*3+$AO1902+5,$AP1902+7))="",0,IF(COUNTIF(INDIRECT(ADDRESS(($AN1902-1)*36+($AO1902-1)*12+6,COLUMN())):INDIRECT(ADDRESS(($AN1902-1)*36+($AO1902-1)*12+$AP1902+4,COLUMN())),INDIRECT(ADDRESS(($AN1902-1)*3+$AO1902+5,$AP1902+7)))&gt;=1,0,INDIRECT(ADDRESS(($AN1902-1)*3+$AO1902+5,$AP1902+7)))))</f>
        <v>0</v>
      </c>
      <c r="AR1902" s="4">
        <f ca="1">COUNTIF(INDIRECT("H"&amp;(ROW()+12*(($AN1902-1)*3+$AO1902)-ROW())/12+5):INDIRECT("S"&amp;(ROW()+12*(($AN1902-1)*3+$AO1902)-ROW())/12+5),AQ1902)</f>
        <v>0</v>
      </c>
      <c r="AU1902" s="4">
        <f ca="1">IF(AND(AQ1902&gt;0,AR1902&gt;0),COUNTIF(AU$6:AU1901,"&gt;0")+1,0)</f>
        <v>0</v>
      </c>
    </row>
    <row r="1903" spans="40:47">
      <c r="AN1903" s="4">
        <v>53</v>
      </c>
      <c r="AO1903" s="4">
        <v>3</v>
      </c>
      <c r="AP1903" s="4">
        <v>2</v>
      </c>
      <c r="AQ1903" s="4">
        <f ca="1">IF($AP1903=1,IF(INDIRECT(ADDRESS(($AN1903-1)*3+$AO1903+5,$AP1903+7))="",0,INDIRECT(ADDRESS(($AN1903-1)*3+$AO1903+5,$AP1903+7))),IF(INDIRECT(ADDRESS(($AN1903-1)*3+$AO1903+5,$AP1903+7))="",0,IF(COUNTIF(INDIRECT(ADDRESS(($AN1903-1)*36+($AO1903-1)*12+6,COLUMN())):INDIRECT(ADDRESS(($AN1903-1)*36+($AO1903-1)*12+$AP1903+4,COLUMN())),INDIRECT(ADDRESS(($AN1903-1)*3+$AO1903+5,$AP1903+7)))&gt;=1,0,INDIRECT(ADDRESS(($AN1903-1)*3+$AO1903+5,$AP1903+7)))))</f>
        <v>0</v>
      </c>
      <c r="AR1903" s="4">
        <f ca="1">COUNTIF(INDIRECT("H"&amp;(ROW()+12*(($AN1903-1)*3+$AO1903)-ROW())/12+5):INDIRECT("S"&amp;(ROW()+12*(($AN1903-1)*3+$AO1903)-ROW())/12+5),AQ1903)</f>
        <v>0</v>
      </c>
      <c r="AU1903" s="4">
        <f ca="1">IF(AND(AQ1903&gt;0,AR1903&gt;0),COUNTIF(AU$6:AU1902,"&gt;0")+1,0)</f>
        <v>0</v>
      </c>
    </row>
    <row r="1904" spans="40:47">
      <c r="AN1904" s="4">
        <v>53</v>
      </c>
      <c r="AO1904" s="4">
        <v>3</v>
      </c>
      <c r="AP1904" s="4">
        <v>3</v>
      </c>
      <c r="AQ1904" s="4">
        <f ca="1">IF($AP1904=1,IF(INDIRECT(ADDRESS(($AN1904-1)*3+$AO1904+5,$AP1904+7))="",0,INDIRECT(ADDRESS(($AN1904-1)*3+$AO1904+5,$AP1904+7))),IF(INDIRECT(ADDRESS(($AN1904-1)*3+$AO1904+5,$AP1904+7))="",0,IF(COUNTIF(INDIRECT(ADDRESS(($AN1904-1)*36+($AO1904-1)*12+6,COLUMN())):INDIRECT(ADDRESS(($AN1904-1)*36+($AO1904-1)*12+$AP1904+4,COLUMN())),INDIRECT(ADDRESS(($AN1904-1)*3+$AO1904+5,$AP1904+7)))&gt;=1,0,INDIRECT(ADDRESS(($AN1904-1)*3+$AO1904+5,$AP1904+7)))))</f>
        <v>0</v>
      </c>
      <c r="AR1904" s="4">
        <f ca="1">COUNTIF(INDIRECT("H"&amp;(ROW()+12*(($AN1904-1)*3+$AO1904)-ROW())/12+5):INDIRECT("S"&amp;(ROW()+12*(($AN1904-1)*3+$AO1904)-ROW())/12+5),AQ1904)</f>
        <v>0</v>
      </c>
      <c r="AU1904" s="4">
        <f ca="1">IF(AND(AQ1904&gt;0,AR1904&gt;0),COUNTIF(AU$6:AU1903,"&gt;0")+1,0)</f>
        <v>0</v>
      </c>
    </row>
    <row r="1905" spans="40:47">
      <c r="AN1905" s="4">
        <v>53</v>
      </c>
      <c r="AO1905" s="4">
        <v>3</v>
      </c>
      <c r="AP1905" s="4">
        <v>4</v>
      </c>
      <c r="AQ1905" s="4">
        <f ca="1">IF($AP1905=1,IF(INDIRECT(ADDRESS(($AN1905-1)*3+$AO1905+5,$AP1905+7))="",0,INDIRECT(ADDRESS(($AN1905-1)*3+$AO1905+5,$AP1905+7))),IF(INDIRECT(ADDRESS(($AN1905-1)*3+$AO1905+5,$AP1905+7))="",0,IF(COUNTIF(INDIRECT(ADDRESS(($AN1905-1)*36+($AO1905-1)*12+6,COLUMN())):INDIRECT(ADDRESS(($AN1905-1)*36+($AO1905-1)*12+$AP1905+4,COLUMN())),INDIRECT(ADDRESS(($AN1905-1)*3+$AO1905+5,$AP1905+7)))&gt;=1,0,INDIRECT(ADDRESS(($AN1905-1)*3+$AO1905+5,$AP1905+7)))))</f>
        <v>0</v>
      </c>
      <c r="AR1905" s="4">
        <f ca="1">COUNTIF(INDIRECT("H"&amp;(ROW()+12*(($AN1905-1)*3+$AO1905)-ROW())/12+5):INDIRECT("S"&amp;(ROW()+12*(($AN1905-1)*3+$AO1905)-ROW())/12+5),AQ1905)</f>
        <v>0</v>
      </c>
      <c r="AU1905" s="4">
        <f ca="1">IF(AND(AQ1905&gt;0,AR1905&gt;0),COUNTIF(AU$6:AU1904,"&gt;0")+1,0)</f>
        <v>0</v>
      </c>
    </row>
    <row r="1906" spans="40:47">
      <c r="AN1906" s="4">
        <v>53</v>
      </c>
      <c r="AO1906" s="4">
        <v>3</v>
      </c>
      <c r="AP1906" s="4">
        <v>5</v>
      </c>
      <c r="AQ1906" s="4">
        <f ca="1">IF($AP1906=1,IF(INDIRECT(ADDRESS(($AN1906-1)*3+$AO1906+5,$AP1906+7))="",0,INDIRECT(ADDRESS(($AN1906-1)*3+$AO1906+5,$AP1906+7))),IF(INDIRECT(ADDRESS(($AN1906-1)*3+$AO1906+5,$AP1906+7))="",0,IF(COUNTIF(INDIRECT(ADDRESS(($AN1906-1)*36+($AO1906-1)*12+6,COLUMN())):INDIRECT(ADDRESS(($AN1906-1)*36+($AO1906-1)*12+$AP1906+4,COLUMN())),INDIRECT(ADDRESS(($AN1906-1)*3+$AO1906+5,$AP1906+7)))&gt;=1,0,INDIRECT(ADDRESS(($AN1906-1)*3+$AO1906+5,$AP1906+7)))))</f>
        <v>0</v>
      </c>
      <c r="AR1906" s="4">
        <f ca="1">COUNTIF(INDIRECT("H"&amp;(ROW()+12*(($AN1906-1)*3+$AO1906)-ROW())/12+5):INDIRECT("S"&amp;(ROW()+12*(($AN1906-1)*3+$AO1906)-ROW())/12+5),AQ1906)</f>
        <v>0</v>
      </c>
      <c r="AU1906" s="4">
        <f ca="1">IF(AND(AQ1906&gt;0,AR1906&gt;0),COUNTIF(AU$6:AU1905,"&gt;0")+1,0)</f>
        <v>0</v>
      </c>
    </row>
    <row r="1907" spans="40:47">
      <c r="AN1907" s="4">
        <v>53</v>
      </c>
      <c r="AO1907" s="4">
        <v>3</v>
      </c>
      <c r="AP1907" s="4">
        <v>6</v>
      </c>
      <c r="AQ1907" s="4">
        <f ca="1">IF($AP1907=1,IF(INDIRECT(ADDRESS(($AN1907-1)*3+$AO1907+5,$AP1907+7))="",0,INDIRECT(ADDRESS(($AN1907-1)*3+$AO1907+5,$AP1907+7))),IF(INDIRECT(ADDRESS(($AN1907-1)*3+$AO1907+5,$AP1907+7))="",0,IF(COUNTIF(INDIRECT(ADDRESS(($AN1907-1)*36+($AO1907-1)*12+6,COLUMN())):INDIRECT(ADDRESS(($AN1907-1)*36+($AO1907-1)*12+$AP1907+4,COLUMN())),INDIRECT(ADDRESS(($AN1907-1)*3+$AO1907+5,$AP1907+7)))&gt;=1,0,INDIRECT(ADDRESS(($AN1907-1)*3+$AO1907+5,$AP1907+7)))))</f>
        <v>0</v>
      </c>
      <c r="AR1907" s="4">
        <f ca="1">COUNTIF(INDIRECT("H"&amp;(ROW()+12*(($AN1907-1)*3+$AO1907)-ROW())/12+5):INDIRECT("S"&amp;(ROW()+12*(($AN1907-1)*3+$AO1907)-ROW())/12+5),AQ1907)</f>
        <v>0</v>
      </c>
      <c r="AU1907" s="4">
        <f ca="1">IF(AND(AQ1907&gt;0,AR1907&gt;0),COUNTIF(AU$6:AU1906,"&gt;0")+1,0)</f>
        <v>0</v>
      </c>
    </row>
    <row r="1908" spans="40:47">
      <c r="AN1908" s="4">
        <v>53</v>
      </c>
      <c r="AO1908" s="4">
        <v>3</v>
      </c>
      <c r="AP1908" s="4">
        <v>7</v>
      </c>
      <c r="AQ1908" s="4">
        <f ca="1">IF($AP1908=1,IF(INDIRECT(ADDRESS(($AN1908-1)*3+$AO1908+5,$AP1908+7))="",0,INDIRECT(ADDRESS(($AN1908-1)*3+$AO1908+5,$AP1908+7))),IF(INDIRECT(ADDRESS(($AN1908-1)*3+$AO1908+5,$AP1908+7))="",0,IF(COUNTIF(INDIRECT(ADDRESS(($AN1908-1)*36+($AO1908-1)*12+6,COLUMN())):INDIRECT(ADDRESS(($AN1908-1)*36+($AO1908-1)*12+$AP1908+4,COLUMN())),INDIRECT(ADDRESS(($AN1908-1)*3+$AO1908+5,$AP1908+7)))&gt;=1,0,INDIRECT(ADDRESS(($AN1908-1)*3+$AO1908+5,$AP1908+7)))))</f>
        <v>0</v>
      </c>
      <c r="AR1908" s="4">
        <f ca="1">COUNTIF(INDIRECT("H"&amp;(ROW()+12*(($AN1908-1)*3+$AO1908)-ROW())/12+5):INDIRECT("S"&amp;(ROW()+12*(($AN1908-1)*3+$AO1908)-ROW())/12+5),AQ1908)</f>
        <v>0</v>
      </c>
      <c r="AU1908" s="4">
        <f ca="1">IF(AND(AQ1908&gt;0,AR1908&gt;0),COUNTIF(AU$6:AU1907,"&gt;0")+1,0)</f>
        <v>0</v>
      </c>
    </row>
    <row r="1909" spans="40:47">
      <c r="AN1909" s="4">
        <v>53</v>
      </c>
      <c r="AO1909" s="4">
        <v>3</v>
      </c>
      <c r="AP1909" s="4">
        <v>8</v>
      </c>
      <c r="AQ1909" s="4">
        <f ca="1">IF($AP1909=1,IF(INDIRECT(ADDRESS(($AN1909-1)*3+$AO1909+5,$AP1909+7))="",0,INDIRECT(ADDRESS(($AN1909-1)*3+$AO1909+5,$AP1909+7))),IF(INDIRECT(ADDRESS(($AN1909-1)*3+$AO1909+5,$AP1909+7))="",0,IF(COUNTIF(INDIRECT(ADDRESS(($AN1909-1)*36+($AO1909-1)*12+6,COLUMN())):INDIRECT(ADDRESS(($AN1909-1)*36+($AO1909-1)*12+$AP1909+4,COLUMN())),INDIRECT(ADDRESS(($AN1909-1)*3+$AO1909+5,$AP1909+7)))&gt;=1,0,INDIRECT(ADDRESS(($AN1909-1)*3+$AO1909+5,$AP1909+7)))))</f>
        <v>0</v>
      </c>
      <c r="AR1909" s="4">
        <f ca="1">COUNTIF(INDIRECT("H"&amp;(ROW()+12*(($AN1909-1)*3+$AO1909)-ROW())/12+5):INDIRECT("S"&amp;(ROW()+12*(($AN1909-1)*3+$AO1909)-ROW())/12+5),AQ1909)</f>
        <v>0</v>
      </c>
      <c r="AU1909" s="4">
        <f ca="1">IF(AND(AQ1909&gt;0,AR1909&gt;0),COUNTIF(AU$6:AU1908,"&gt;0")+1,0)</f>
        <v>0</v>
      </c>
    </row>
    <row r="1910" spans="40:47">
      <c r="AN1910" s="4">
        <v>53</v>
      </c>
      <c r="AO1910" s="4">
        <v>3</v>
      </c>
      <c r="AP1910" s="4">
        <v>9</v>
      </c>
      <c r="AQ1910" s="4">
        <f ca="1">IF($AP1910=1,IF(INDIRECT(ADDRESS(($AN1910-1)*3+$AO1910+5,$AP1910+7))="",0,INDIRECT(ADDRESS(($AN1910-1)*3+$AO1910+5,$AP1910+7))),IF(INDIRECT(ADDRESS(($AN1910-1)*3+$AO1910+5,$AP1910+7))="",0,IF(COUNTIF(INDIRECT(ADDRESS(($AN1910-1)*36+($AO1910-1)*12+6,COLUMN())):INDIRECT(ADDRESS(($AN1910-1)*36+($AO1910-1)*12+$AP1910+4,COLUMN())),INDIRECT(ADDRESS(($AN1910-1)*3+$AO1910+5,$AP1910+7)))&gt;=1,0,INDIRECT(ADDRESS(($AN1910-1)*3+$AO1910+5,$AP1910+7)))))</f>
        <v>0</v>
      </c>
      <c r="AR1910" s="4">
        <f ca="1">COUNTIF(INDIRECT("H"&amp;(ROW()+12*(($AN1910-1)*3+$AO1910)-ROW())/12+5):INDIRECT("S"&amp;(ROW()+12*(($AN1910-1)*3+$AO1910)-ROW())/12+5),AQ1910)</f>
        <v>0</v>
      </c>
      <c r="AU1910" s="4">
        <f ca="1">IF(AND(AQ1910&gt;0,AR1910&gt;0),COUNTIF(AU$6:AU1909,"&gt;0")+1,0)</f>
        <v>0</v>
      </c>
    </row>
    <row r="1911" spans="40:47">
      <c r="AN1911" s="4">
        <v>53</v>
      </c>
      <c r="AO1911" s="4">
        <v>3</v>
      </c>
      <c r="AP1911" s="4">
        <v>10</v>
      </c>
      <c r="AQ1911" s="4">
        <f ca="1">IF($AP1911=1,IF(INDIRECT(ADDRESS(($AN1911-1)*3+$AO1911+5,$AP1911+7))="",0,INDIRECT(ADDRESS(($AN1911-1)*3+$AO1911+5,$AP1911+7))),IF(INDIRECT(ADDRESS(($AN1911-1)*3+$AO1911+5,$AP1911+7))="",0,IF(COUNTIF(INDIRECT(ADDRESS(($AN1911-1)*36+($AO1911-1)*12+6,COLUMN())):INDIRECT(ADDRESS(($AN1911-1)*36+($AO1911-1)*12+$AP1911+4,COLUMN())),INDIRECT(ADDRESS(($AN1911-1)*3+$AO1911+5,$AP1911+7)))&gt;=1,0,INDIRECT(ADDRESS(($AN1911-1)*3+$AO1911+5,$AP1911+7)))))</f>
        <v>0</v>
      </c>
      <c r="AR1911" s="4">
        <f ca="1">COUNTIF(INDIRECT("H"&amp;(ROW()+12*(($AN1911-1)*3+$AO1911)-ROW())/12+5):INDIRECT("S"&amp;(ROW()+12*(($AN1911-1)*3+$AO1911)-ROW())/12+5),AQ1911)</f>
        <v>0</v>
      </c>
      <c r="AU1911" s="4">
        <f ca="1">IF(AND(AQ1911&gt;0,AR1911&gt;0),COUNTIF(AU$6:AU1910,"&gt;0")+1,0)</f>
        <v>0</v>
      </c>
    </row>
    <row r="1912" spans="40:47">
      <c r="AN1912" s="4">
        <v>53</v>
      </c>
      <c r="AO1912" s="4">
        <v>3</v>
      </c>
      <c r="AP1912" s="4">
        <v>11</v>
      </c>
      <c r="AQ1912" s="4">
        <f ca="1">IF($AP1912=1,IF(INDIRECT(ADDRESS(($AN1912-1)*3+$AO1912+5,$AP1912+7))="",0,INDIRECT(ADDRESS(($AN1912-1)*3+$AO1912+5,$AP1912+7))),IF(INDIRECT(ADDRESS(($AN1912-1)*3+$AO1912+5,$AP1912+7))="",0,IF(COUNTIF(INDIRECT(ADDRESS(($AN1912-1)*36+($AO1912-1)*12+6,COLUMN())):INDIRECT(ADDRESS(($AN1912-1)*36+($AO1912-1)*12+$AP1912+4,COLUMN())),INDIRECT(ADDRESS(($AN1912-1)*3+$AO1912+5,$AP1912+7)))&gt;=1,0,INDIRECT(ADDRESS(($AN1912-1)*3+$AO1912+5,$AP1912+7)))))</f>
        <v>0</v>
      </c>
      <c r="AR1912" s="4">
        <f ca="1">COUNTIF(INDIRECT("H"&amp;(ROW()+12*(($AN1912-1)*3+$AO1912)-ROW())/12+5):INDIRECT("S"&amp;(ROW()+12*(($AN1912-1)*3+$AO1912)-ROW())/12+5),AQ1912)</f>
        <v>0</v>
      </c>
      <c r="AU1912" s="4">
        <f ca="1">IF(AND(AQ1912&gt;0,AR1912&gt;0),COUNTIF(AU$6:AU1911,"&gt;0")+1,0)</f>
        <v>0</v>
      </c>
    </row>
    <row r="1913" spans="40:47">
      <c r="AN1913" s="77">
        <v>53</v>
      </c>
      <c r="AO1913" s="77">
        <v>3</v>
      </c>
      <c r="AP1913" s="77">
        <v>12</v>
      </c>
      <c r="AQ1913" s="4">
        <f ca="1">IF($AP1913=1,IF(INDIRECT(ADDRESS(($AN1913-1)*3+$AO1913+5,$AP1913+7))="",0,INDIRECT(ADDRESS(($AN1913-1)*3+$AO1913+5,$AP1913+7))),IF(INDIRECT(ADDRESS(($AN1913-1)*3+$AO1913+5,$AP1913+7))="",0,IF(COUNTIF(INDIRECT(ADDRESS(($AN1913-1)*36+($AO1913-1)*12+6,COLUMN())):INDIRECT(ADDRESS(($AN1913-1)*36+($AO1913-1)*12+$AP1913+4,COLUMN())),INDIRECT(ADDRESS(($AN1913-1)*3+$AO1913+5,$AP1913+7)))&gt;=1,0,INDIRECT(ADDRESS(($AN1913-1)*3+$AO1913+5,$AP1913+7)))))</f>
        <v>0</v>
      </c>
      <c r="AR1913" s="4">
        <f ca="1">COUNTIF(INDIRECT("H"&amp;(ROW()+12*(($AN1913-1)*3+$AO1913)-ROW())/12+5):INDIRECT("S"&amp;(ROW()+12*(($AN1913-1)*3+$AO1913)-ROW())/12+5),AQ1913)</f>
        <v>0</v>
      </c>
      <c r="AU1913" s="4">
        <f ca="1">IF(AND(AQ1913&gt;0,AR1913&gt;0),COUNTIF(AU$6:AU1912,"&gt;0")+1,0)</f>
        <v>0</v>
      </c>
    </row>
    <row r="1914" spans="40:47">
      <c r="AN1914" s="4">
        <v>54</v>
      </c>
      <c r="AO1914" s="4">
        <v>1</v>
      </c>
      <c r="AP1914" s="4">
        <v>1</v>
      </c>
      <c r="AQ1914" s="4">
        <f ca="1">IF($AP1914=1,IF(INDIRECT(ADDRESS(($AN1914-1)*3+$AO1914+5,$AP1914+7))="",0,INDIRECT(ADDRESS(($AN1914-1)*3+$AO1914+5,$AP1914+7))),IF(INDIRECT(ADDRESS(($AN1914-1)*3+$AO1914+5,$AP1914+7))="",0,IF(COUNTIF(INDIRECT(ADDRESS(($AN1914-1)*36+($AO1914-1)*12+6,COLUMN())):INDIRECT(ADDRESS(($AN1914-1)*36+($AO1914-1)*12+$AP1914+4,COLUMN())),INDIRECT(ADDRESS(($AN1914-1)*3+$AO1914+5,$AP1914+7)))&gt;=1,0,INDIRECT(ADDRESS(($AN1914-1)*3+$AO1914+5,$AP1914+7)))))</f>
        <v>0</v>
      </c>
      <c r="AR1914" s="4">
        <f ca="1">COUNTIF(INDIRECT("H"&amp;(ROW()+12*(($AN1914-1)*3+$AO1914)-ROW())/12+5):INDIRECT("S"&amp;(ROW()+12*(($AN1914-1)*3+$AO1914)-ROW())/12+5),AQ1914)</f>
        <v>0</v>
      </c>
      <c r="AU1914" s="4">
        <f ca="1">IF(AND(AQ1914&gt;0,AR1914&gt;0),COUNTIF(AU$6:AU1913,"&gt;0")+1,0)</f>
        <v>0</v>
      </c>
    </row>
    <row r="1915" spans="40:47">
      <c r="AN1915" s="4">
        <v>54</v>
      </c>
      <c r="AO1915" s="4">
        <v>1</v>
      </c>
      <c r="AP1915" s="4">
        <v>2</v>
      </c>
      <c r="AQ1915" s="4">
        <f ca="1">IF($AP1915=1,IF(INDIRECT(ADDRESS(($AN1915-1)*3+$AO1915+5,$AP1915+7))="",0,INDIRECT(ADDRESS(($AN1915-1)*3+$AO1915+5,$AP1915+7))),IF(INDIRECT(ADDRESS(($AN1915-1)*3+$AO1915+5,$AP1915+7))="",0,IF(COUNTIF(INDIRECT(ADDRESS(($AN1915-1)*36+($AO1915-1)*12+6,COLUMN())):INDIRECT(ADDRESS(($AN1915-1)*36+($AO1915-1)*12+$AP1915+4,COLUMN())),INDIRECT(ADDRESS(($AN1915-1)*3+$AO1915+5,$AP1915+7)))&gt;=1,0,INDIRECT(ADDRESS(($AN1915-1)*3+$AO1915+5,$AP1915+7)))))</f>
        <v>0</v>
      </c>
      <c r="AR1915" s="4">
        <f ca="1">COUNTIF(INDIRECT("H"&amp;(ROW()+12*(($AN1915-1)*3+$AO1915)-ROW())/12+5):INDIRECT("S"&amp;(ROW()+12*(($AN1915-1)*3+$AO1915)-ROW())/12+5),AQ1915)</f>
        <v>0</v>
      </c>
      <c r="AU1915" s="4">
        <f ca="1">IF(AND(AQ1915&gt;0,AR1915&gt;0),COUNTIF(AU$6:AU1914,"&gt;0")+1,0)</f>
        <v>0</v>
      </c>
    </row>
    <row r="1916" spans="40:47">
      <c r="AN1916" s="4">
        <v>54</v>
      </c>
      <c r="AO1916" s="4">
        <v>1</v>
      </c>
      <c r="AP1916" s="4">
        <v>3</v>
      </c>
      <c r="AQ1916" s="4">
        <f ca="1">IF($AP1916=1,IF(INDIRECT(ADDRESS(($AN1916-1)*3+$AO1916+5,$AP1916+7))="",0,INDIRECT(ADDRESS(($AN1916-1)*3+$AO1916+5,$AP1916+7))),IF(INDIRECT(ADDRESS(($AN1916-1)*3+$AO1916+5,$AP1916+7))="",0,IF(COUNTIF(INDIRECT(ADDRESS(($AN1916-1)*36+($AO1916-1)*12+6,COLUMN())):INDIRECT(ADDRESS(($AN1916-1)*36+($AO1916-1)*12+$AP1916+4,COLUMN())),INDIRECT(ADDRESS(($AN1916-1)*3+$AO1916+5,$AP1916+7)))&gt;=1,0,INDIRECT(ADDRESS(($AN1916-1)*3+$AO1916+5,$AP1916+7)))))</f>
        <v>0</v>
      </c>
      <c r="AR1916" s="4">
        <f ca="1">COUNTIF(INDIRECT("H"&amp;(ROW()+12*(($AN1916-1)*3+$AO1916)-ROW())/12+5):INDIRECT("S"&amp;(ROW()+12*(($AN1916-1)*3+$AO1916)-ROW())/12+5),AQ1916)</f>
        <v>0</v>
      </c>
      <c r="AU1916" s="4">
        <f ca="1">IF(AND(AQ1916&gt;0,AR1916&gt;0),COUNTIF(AU$6:AU1915,"&gt;0")+1,0)</f>
        <v>0</v>
      </c>
    </row>
    <row r="1917" spans="40:47">
      <c r="AN1917" s="4">
        <v>54</v>
      </c>
      <c r="AO1917" s="4">
        <v>1</v>
      </c>
      <c r="AP1917" s="4">
        <v>4</v>
      </c>
      <c r="AQ1917" s="4">
        <f ca="1">IF($AP1917=1,IF(INDIRECT(ADDRESS(($AN1917-1)*3+$AO1917+5,$AP1917+7))="",0,INDIRECT(ADDRESS(($AN1917-1)*3+$AO1917+5,$AP1917+7))),IF(INDIRECT(ADDRESS(($AN1917-1)*3+$AO1917+5,$AP1917+7))="",0,IF(COUNTIF(INDIRECT(ADDRESS(($AN1917-1)*36+($AO1917-1)*12+6,COLUMN())):INDIRECT(ADDRESS(($AN1917-1)*36+($AO1917-1)*12+$AP1917+4,COLUMN())),INDIRECT(ADDRESS(($AN1917-1)*3+$AO1917+5,$AP1917+7)))&gt;=1,0,INDIRECT(ADDRESS(($AN1917-1)*3+$AO1917+5,$AP1917+7)))))</f>
        <v>0</v>
      </c>
      <c r="AR1917" s="4">
        <f ca="1">COUNTIF(INDIRECT("H"&amp;(ROW()+12*(($AN1917-1)*3+$AO1917)-ROW())/12+5):INDIRECT("S"&amp;(ROW()+12*(($AN1917-1)*3+$AO1917)-ROW())/12+5),AQ1917)</f>
        <v>0</v>
      </c>
      <c r="AU1917" s="4">
        <f ca="1">IF(AND(AQ1917&gt;0,AR1917&gt;0),COUNTIF(AU$6:AU1916,"&gt;0")+1,0)</f>
        <v>0</v>
      </c>
    </row>
    <row r="1918" spans="40:47">
      <c r="AN1918" s="4">
        <v>54</v>
      </c>
      <c r="AO1918" s="4">
        <v>1</v>
      </c>
      <c r="AP1918" s="4">
        <v>5</v>
      </c>
      <c r="AQ1918" s="4">
        <f ca="1">IF($AP1918=1,IF(INDIRECT(ADDRESS(($AN1918-1)*3+$AO1918+5,$AP1918+7))="",0,INDIRECT(ADDRESS(($AN1918-1)*3+$AO1918+5,$AP1918+7))),IF(INDIRECT(ADDRESS(($AN1918-1)*3+$AO1918+5,$AP1918+7))="",0,IF(COUNTIF(INDIRECT(ADDRESS(($AN1918-1)*36+($AO1918-1)*12+6,COLUMN())):INDIRECT(ADDRESS(($AN1918-1)*36+($AO1918-1)*12+$AP1918+4,COLUMN())),INDIRECT(ADDRESS(($AN1918-1)*3+$AO1918+5,$AP1918+7)))&gt;=1,0,INDIRECT(ADDRESS(($AN1918-1)*3+$AO1918+5,$AP1918+7)))))</f>
        <v>0</v>
      </c>
      <c r="AR1918" s="4">
        <f ca="1">COUNTIF(INDIRECT("H"&amp;(ROW()+12*(($AN1918-1)*3+$AO1918)-ROW())/12+5):INDIRECT("S"&amp;(ROW()+12*(($AN1918-1)*3+$AO1918)-ROW())/12+5),AQ1918)</f>
        <v>0</v>
      </c>
      <c r="AU1918" s="4">
        <f ca="1">IF(AND(AQ1918&gt;0,AR1918&gt;0),COUNTIF(AU$6:AU1917,"&gt;0")+1,0)</f>
        <v>0</v>
      </c>
    </row>
    <row r="1919" spans="40:47">
      <c r="AN1919" s="4">
        <v>54</v>
      </c>
      <c r="AO1919" s="4">
        <v>1</v>
      </c>
      <c r="AP1919" s="4">
        <v>6</v>
      </c>
      <c r="AQ1919" s="4">
        <f ca="1">IF($AP1919=1,IF(INDIRECT(ADDRESS(($AN1919-1)*3+$AO1919+5,$AP1919+7))="",0,INDIRECT(ADDRESS(($AN1919-1)*3+$AO1919+5,$AP1919+7))),IF(INDIRECT(ADDRESS(($AN1919-1)*3+$AO1919+5,$AP1919+7))="",0,IF(COUNTIF(INDIRECT(ADDRESS(($AN1919-1)*36+($AO1919-1)*12+6,COLUMN())):INDIRECT(ADDRESS(($AN1919-1)*36+($AO1919-1)*12+$AP1919+4,COLUMN())),INDIRECT(ADDRESS(($AN1919-1)*3+$AO1919+5,$AP1919+7)))&gt;=1,0,INDIRECT(ADDRESS(($AN1919-1)*3+$AO1919+5,$AP1919+7)))))</f>
        <v>0</v>
      </c>
      <c r="AR1919" s="4">
        <f ca="1">COUNTIF(INDIRECT("H"&amp;(ROW()+12*(($AN1919-1)*3+$AO1919)-ROW())/12+5):INDIRECT("S"&amp;(ROW()+12*(($AN1919-1)*3+$AO1919)-ROW())/12+5),AQ1919)</f>
        <v>0</v>
      </c>
      <c r="AU1919" s="4">
        <f ca="1">IF(AND(AQ1919&gt;0,AR1919&gt;0),COUNTIF(AU$6:AU1918,"&gt;0")+1,0)</f>
        <v>0</v>
      </c>
    </row>
    <row r="1920" spans="40:47">
      <c r="AN1920" s="4">
        <v>54</v>
      </c>
      <c r="AO1920" s="4">
        <v>1</v>
      </c>
      <c r="AP1920" s="4">
        <v>7</v>
      </c>
      <c r="AQ1920" s="4">
        <f ca="1">IF($AP1920=1,IF(INDIRECT(ADDRESS(($AN1920-1)*3+$AO1920+5,$AP1920+7))="",0,INDIRECT(ADDRESS(($AN1920-1)*3+$AO1920+5,$AP1920+7))),IF(INDIRECT(ADDRESS(($AN1920-1)*3+$AO1920+5,$AP1920+7))="",0,IF(COUNTIF(INDIRECT(ADDRESS(($AN1920-1)*36+($AO1920-1)*12+6,COLUMN())):INDIRECT(ADDRESS(($AN1920-1)*36+($AO1920-1)*12+$AP1920+4,COLUMN())),INDIRECT(ADDRESS(($AN1920-1)*3+$AO1920+5,$AP1920+7)))&gt;=1,0,INDIRECT(ADDRESS(($AN1920-1)*3+$AO1920+5,$AP1920+7)))))</f>
        <v>0</v>
      </c>
      <c r="AR1920" s="4">
        <f ca="1">COUNTIF(INDIRECT("H"&amp;(ROW()+12*(($AN1920-1)*3+$AO1920)-ROW())/12+5):INDIRECT("S"&amp;(ROW()+12*(($AN1920-1)*3+$AO1920)-ROW())/12+5),AQ1920)</f>
        <v>0</v>
      </c>
      <c r="AU1920" s="4">
        <f ca="1">IF(AND(AQ1920&gt;0,AR1920&gt;0),COUNTIF(AU$6:AU1919,"&gt;0")+1,0)</f>
        <v>0</v>
      </c>
    </row>
    <row r="1921" spans="40:47">
      <c r="AN1921" s="4">
        <v>54</v>
      </c>
      <c r="AO1921" s="4">
        <v>1</v>
      </c>
      <c r="AP1921" s="4">
        <v>8</v>
      </c>
      <c r="AQ1921" s="4">
        <f ca="1">IF($AP1921=1,IF(INDIRECT(ADDRESS(($AN1921-1)*3+$AO1921+5,$AP1921+7))="",0,INDIRECT(ADDRESS(($AN1921-1)*3+$AO1921+5,$AP1921+7))),IF(INDIRECT(ADDRESS(($AN1921-1)*3+$AO1921+5,$AP1921+7))="",0,IF(COUNTIF(INDIRECT(ADDRESS(($AN1921-1)*36+($AO1921-1)*12+6,COLUMN())):INDIRECT(ADDRESS(($AN1921-1)*36+($AO1921-1)*12+$AP1921+4,COLUMN())),INDIRECT(ADDRESS(($AN1921-1)*3+$AO1921+5,$AP1921+7)))&gt;=1,0,INDIRECT(ADDRESS(($AN1921-1)*3+$AO1921+5,$AP1921+7)))))</f>
        <v>0</v>
      </c>
      <c r="AR1921" s="4">
        <f ca="1">COUNTIF(INDIRECT("H"&amp;(ROW()+12*(($AN1921-1)*3+$AO1921)-ROW())/12+5):INDIRECT("S"&amp;(ROW()+12*(($AN1921-1)*3+$AO1921)-ROW())/12+5),AQ1921)</f>
        <v>0</v>
      </c>
      <c r="AU1921" s="4">
        <f ca="1">IF(AND(AQ1921&gt;0,AR1921&gt;0),COUNTIF(AU$6:AU1920,"&gt;0")+1,0)</f>
        <v>0</v>
      </c>
    </row>
    <row r="1922" spans="40:47">
      <c r="AN1922" s="4">
        <v>54</v>
      </c>
      <c r="AO1922" s="4">
        <v>1</v>
      </c>
      <c r="AP1922" s="4">
        <v>9</v>
      </c>
      <c r="AQ1922" s="4">
        <f ca="1">IF($AP1922=1,IF(INDIRECT(ADDRESS(($AN1922-1)*3+$AO1922+5,$AP1922+7))="",0,INDIRECT(ADDRESS(($AN1922-1)*3+$AO1922+5,$AP1922+7))),IF(INDIRECT(ADDRESS(($AN1922-1)*3+$AO1922+5,$AP1922+7))="",0,IF(COUNTIF(INDIRECT(ADDRESS(($AN1922-1)*36+($AO1922-1)*12+6,COLUMN())):INDIRECT(ADDRESS(($AN1922-1)*36+($AO1922-1)*12+$AP1922+4,COLUMN())),INDIRECT(ADDRESS(($AN1922-1)*3+$AO1922+5,$AP1922+7)))&gt;=1,0,INDIRECT(ADDRESS(($AN1922-1)*3+$AO1922+5,$AP1922+7)))))</f>
        <v>0</v>
      </c>
      <c r="AR1922" s="4">
        <f ca="1">COUNTIF(INDIRECT("H"&amp;(ROW()+12*(($AN1922-1)*3+$AO1922)-ROW())/12+5):INDIRECT("S"&amp;(ROW()+12*(($AN1922-1)*3+$AO1922)-ROW())/12+5),AQ1922)</f>
        <v>0</v>
      </c>
      <c r="AU1922" s="4">
        <f ca="1">IF(AND(AQ1922&gt;0,AR1922&gt;0),COUNTIF(AU$6:AU1921,"&gt;0")+1,0)</f>
        <v>0</v>
      </c>
    </row>
    <row r="1923" spans="40:47">
      <c r="AN1923" s="4">
        <v>54</v>
      </c>
      <c r="AO1923" s="4">
        <v>1</v>
      </c>
      <c r="AP1923" s="4">
        <v>10</v>
      </c>
      <c r="AQ1923" s="4">
        <f ca="1">IF($AP1923=1,IF(INDIRECT(ADDRESS(($AN1923-1)*3+$AO1923+5,$AP1923+7))="",0,INDIRECT(ADDRESS(($AN1923-1)*3+$AO1923+5,$AP1923+7))),IF(INDIRECT(ADDRESS(($AN1923-1)*3+$AO1923+5,$AP1923+7))="",0,IF(COUNTIF(INDIRECT(ADDRESS(($AN1923-1)*36+($AO1923-1)*12+6,COLUMN())):INDIRECT(ADDRESS(($AN1923-1)*36+($AO1923-1)*12+$AP1923+4,COLUMN())),INDIRECT(ADDRESS(($AN1923-1)*3+$AO1923+5,$AP1923+7)))&gt;=1,0,INDIRECT(ADDRESS(($AN1923-1)*3+$AO1923+5,$AP1923+7)))))</f>
        <v>0</v>
      </c>
      <c r="AR1923" s="4">
        <f ca="1">COUNTIF(INDIRECT("H"&amp;(ROW()+12*(($AN1923-1)*3+$AO1923)-ROW())/12+5):INDIRECT("S"&amp;(ROW()+12*(($AN1923-1)*3+$AO1923)-ROW())/12+5),AQ1923)</f>
        <v>0</v>
      </c>
      <c r="AU1923" s="4">
        <f ca="1">IF(AND(AQ1923&gt;0,AR1923&gt;0),COUNTIF(AU$6:AU1922,"&gt;0")+1,0)</f>
        <v>0</v>
      </c>
    </row>
    <row r="1924" spans="40:47">
      <c r="AN1924" s="4">
        <v>54</v>
      </c>
      <c r="AO1924" s="4">
        <v>1</v>
      </c>
      <c r="AP1924" s="4">
        <v>11</v>
      </c>
      <c r="AQ1924" s="4">
        <f ca="1">IF($AP1924=1,IF(INDIRECT(ADDRESS(($AN1924-1)*3+$AO1924+5,$AP1924+7))="",0,INDIRECT(ADDRESS(($AN1924-1)*3+$AO1924+5,$AP1924+7))),IF(INDIRECT(ADDRESS(($AN1924-1)*3+$AO1924+5,$AP1924+7))="",0,IF(COUNTIF(INDIRECT(ADDRESS(($AN1924-1)*36+($AO1924-1)*12+6,COLUMN())):INDIRECT(ADDRESS(($AN1924-1)*36+($AO1924-1)*12+$AP1924+4,COLUMN())),INDIRECT(ADDRESS(($AN1924-1)*3+$AO1924+5,$AP1924+7)))&gt;=1,0,INDIRECT(ADDRESS(($AN1924-1)*3+$AO1924+5,$AP1924+7)))))</f>
        <v>0</v>
      </c>
      <c r="AR1924" s="4">
        <f ca="1">COUNTIF(INDIRECT("H"&amp;(ROW()+12*(($AN1924-1)*3+$AO1924)-ROW())/12+5):INDIRECT("S"&amp;(ROW()+12*(($AN1924-1)*3+$AO1924)-ROW())/12+5),AQ1924)</f>
        <v>0</v>
      </c>
      <c r="AU1924" s="4">
        <f ca="1">IF(AND(AQ1924&gt;0,AR1924&gt;0),COUNTIF(AU$6:AU1923,"&gt;0")+1,0)</f>
        <v>0</v>
      </c>
    </row>
    <row r="1925" spans="40:47">
      <c r="AN1925" s="4">
        <v>54</v>
      </c>
      <c r="AO1925" s="4">
        <v>1</v>
      </c>
      <c r="AP1925" s="4">
        <v>12</v>
      </c>
      <c r="AQ1925" s="4">
        <f ca="1">IF($AP1925=1,IF(INDIRECT(ADDRESS(($AN1925-1)*3+$AO1925+5,$AP1925+7))="",0,INDIRECT(ADDRESS(($AN1925-1)*3+$AO1925+5,$AP1925+7))),IF(INDIRECT(ADDRESS(($AN1925-1)*3+$AO1925+5,$AP1925+7))="",0,IF(COUNTIF(INDIRECT(ADDRESS(($AN1925-1)*36+($AO1925-1)*12+6,COLUMN())):INDIRECT(ADDRESS(($AN1925-1)*36+($AO1925-1)*12+$AP1925+4,COLUMN())),INDIRECT(ADDRESS(($AN1925-1)*3+$AO1925+5,$AP1925+7)))&gt;=1,0,INDIRECT(ADDRESS(($AN1925-1)*3+$AO1925+5,$AP1925+7)))))</f>
        <v>0</v>
      </c>
      <c r="AR1925" s="4">
        <f ca="1">COUNTIF(INDIRECT("H"&amp;(ROW()+12*(($AN1925-1)*3+$AO1925)-ROW())/12+5):INDIRECT("S"&amp;(ROW()+12*(($AN1925-1)*3+$AO1925)-ROW())/12+5),AQ1925)</f>
        <v>0</v>
      </c>
      <c r="AU1925" s="4">
        <f ca="1">IF(AND(AQ1925&gt;0,AR1925&gt;0),COUNTIF(AU$6:AU1924,"&gt;0")+1,0)</f>
        <v>0</v>
      </c>
    </row>
    <row r="1926" spans="40:47">
      <c r="AN1926" s="4">
        <v>54</v>
      </c>
      <c r="AO1926" s="4">
        <v>2</v>
      </c>
      <c r="AP1926" s="4">
        <v>1</v>
      </c>
      <c r="AQ1926" s="4">
        <f ca="1">IF($AP1926=1,IF(INDIRECT(ADDRESS(($AN1926-1)*3+$AO1926+5,$AP1926+7))="",0,INDIRECT(ADDRESS(($AN1926-1)*3+$AO1926+5,$AP1926+7))),IF(INDIRECT(ADDRESS(($AN1926-1)*3+$AO1926+5,$AP1926+7))="",0,IF(COUNTIF(INDIRECT(ADDRESS(($AN1926-1)*36+($AO1926-1)*12+6,COLUMN())):INDIRECT(ADDRESS(($AN1926-1)*36+($AO1926-1)*12+$AP1926+4,COLUMN())),INDIRECT(ADDRESS(($AN1926-1)*3+$AO1926+5,$AP1926+7)))&gt;=1,0,INDIRECT(ADDRESS(($AN1926-1)*3+$AO1926+5,$AP1926+7)))))</f>
        <v>0</v>
      </c>
      <c r="AR1926" s="4">
        <f ca="1">COUNTIF(INDIRECT("H"&amp;(ROW()+12*(($AN1926-1)*3+$AO1926)-ROW())/12+5):INDIRECT("S"&amp;(ROW()+12*(($AN1926-1)*3+$AO1926)-ROW())/12+5),AQ1926)</f>
        <v>0</v>
      </c>
      <c r="AU1926" s="4">
        <f ca="1">IF(AND(AQ1926&gt;0,AR1926&gt;0),COUNTIF(AU$6:AU1925,"&gt;0")+1,0)</f>
        <v>0</v>
      </c>
    </row>
    <row r="1927" spans="40:47">
      <c r="AN1927" s="4">
        <v>54</v>
      </c>
      <c r="AO1927" s="4">
        <v>2</v>
      </c>
      <c r="AP1927" s="4">
        <v>2</v>
      </c>
      <c r="AQ1927" s="4">
        <f ca="1">IF($AP1927=1,IF(INDIRECT(ADDRESS(($AN1927-1)*3+$AO1927+5,$AP1927+7))="",0,INDIRECT(ADDRESS(($AN1927-1)*3+$AO1927+5,$AP1927+7))),IF(INDIRECT(ADDRESS(($AN1927-1)*3+$AO1927+5,$AP1927+7))="",0,IF(COUNTIF(INDIRECT(ADDRESS(($AN1927-1)*36+($AO1927-1)*12+6,COLUMN())):INDIRECT(ADDRESS(($AN1927-1)*36+($AO1927-1)*12+$AP1927+4,COLUMN())),INDIRECT(ADDRESS(($AN1927-1)*3+$AO1927+5,$AP1927+7)))&gt;=1,0,INDIRECT(ADDRESS(($AN1927-1)*3+$AO1927+5,$AP1927+7)))))</f>
        <v>0</v>
      </c>
      <c r="AR1927" s="4">
        <f ca="1">COUNTIF(INDIRECT("H"&amp;(ROW()+12*(($AN1927-1)*3+$AO1927)-ROW())/12+5):INDIRECT("S"&amp;(ROW()+12*(($AN1927-1)*3+$AO1927)-ROW())/12+5),AQ1927)</f>
        <v>0</v>
      </c>
      <c r="AU1927" s="4">
        <f ca="1">IF(AND(AQ1927&gt;0,AR1927&gt;0),COUNTIF(AU$6:AU1926,"&gt;0")+1,0)</f>
        <v>0</v>
      </c>
    </row>
    <row r="1928" spans="40:47">
      <c r="AN1928" s="4">
        <v>54</v>
      </c>
      <c r="AO1928" s="4">
        <v>2</v>
      </c>
      <c r="AP1928" s="4">
        <v>3</v>
      </c>
      <c r="AQ1928" s="4">
        <f ca="1">IF($AP1928=1,IF(INDIRECT(ADDRESS(($AN1928-1)*3+$AO1928+5,$AP1928+7))="",0,INDIRECT(ADDRESS(($AN1928-1)*3+$AO1928+5,$AP1928+7))),IF(INDIRECT(ADDRESS(($AN1928-1)*3+$AO1928+5,$AP1928+7))="",0,IF(COUNTIF(INDIRECT(ADDRESS(($AN1928-1)*36+($AO1928-1)*12+6,COLUMN())):INDIRECT(ADDRESS(($AN1928-1)*36+($AO1928-1)*12+$AP1928+4,COLUMN())),INDIRECT(ADDRESS(($AN1928-1)*3+$AO1928+5,$AP1928+7)))&gt;=1,0,INDIRECT(ADDRESS(($AN1928-1)*3+$AO1928+5,$AP1928+7)))))</f>
        <v>0</v>
      </c>
      <c r="AR1928" s="4">
        <f ca="1">COUNTIF(INDIRECT("H"&amp;(ROW()+12*(($AN1928-1)*3+$AO1928)-ROW())/12+5):INDIRECT("S"&amp;(ROW()+12*(($AN1928-1)*3+$AO1928)-ROW())/12+5),AQ1928)</f>
        <v>0</v>
      </c>
      <c r="AU1928" s="4">
        <f ca="1">IF(AND(AQ1928&gt;0,AR1928&gt;0),COUNTIF(AU$6:AU1927,"&gt;0")+1,0)</f>
        <v>0</v>
      </c>
    </row>
    <row r="1929" spans="40:47">
      <c r="AN1929" s="4">
        <v>54</v>
      </c>
      <c r="AO1929" s="4">
        <v>2</v>
      </c>
      <c r="AP1929" s="4">
        <v>4</v>
      </c>
      <c r="AQ1929" s="4">
        <f ca="1">IF($AP1929=1,IF(INDIRECT(ADDRESS(($AN1929-1)*3+$AO1929+5,$AP1929+7))="",0,INDIRECT(ADDRESS(($AN1929-1)*3+$AO1929+5,$AP1929+7))),IF(INDIRECT(ADDRESS(($AN1929-1)*3+$AO1929+5,$AP1929+7))="",0,IF(COUNTIF(INDIRECT(ADDRESS(($AN1929-1)*36+($AO1929-1)*12+6,COLUMN())):INDIRECT(ADDRESS(($AN1929-1)*36+($AO1929-1)*12+$AP1929+4,COLUMN())),INDIRECT(ADDRESS(($AN1929-1)*3+$AO1929+5,$AP1929+7)))&gt;=1,0,INDIRECT(ADDRESS(($AN1929-1)*3+$AO1929+5,$AP1929+7)))))</f>
        <v>0</v>
      </c>
      <c r="AR1929" s="4">
        <f ca="1">COUNTIF(INDIRECT("H"&amp;(ROW()+12*(($AN1929-1)*3+$AO1929)-ROW())/12+5):INDIRECT("S"&amp;(ROW()+12*(($AN1929-1)*3+$AO1929)-ROW())/12+5),AQ1929)</f>
        <v>0</v>
      </c>
      <c r="AU1929" s="4">
        <f ca="1">IF(AND(AQ1929&gt;0,AR1929&gt;0),COUNTIF(AU$6:AU1928,"&gt;0")+1,0)</f>
        <v>0</v>
      </c>
    </row>
    <row r="1930" spans="40:47">
      <c r="AN1930" s="4">
        <v>54</v>
      </c>
      <c r="AO1930" s="4">
        <v>2</v>
      </c>
      <c r="AP1930" s="4">
        <v>5</v>
      </c>
      <c r="AQ1930" s="4">
        <f ca="1">IF($AP1930=1,IF(INDIRECT(ADDRESS(($AN1930-1)*3+$AO1930+5,$AP1930+7))="",0,INDIRECT(ADDRESS(($AN1930-1)*3+$AO1930+5,$AP1930+7))),IF(INDIRECT(ADDRESS(($AN1930-1)*3+$AO1930+5,$AP1930+7))="",0,IF(COUNTIF(INDIRECT(ADDRESS(($AN1930-1)*36+($AO1930-1)*12+6,COLUMN())):INDIRECT(ADDRESS(($AN1930-1)*36+($AO1930-1)*12+$AP1930+4,COLUMN())),INDIRECT(ADDRESS(($AN1930-1)*3+$AO1930+5,$AP1930+7)))&gt;=1,0,INDIRECT(ADDRESS(($AN1930-1)*3+$AO1930+5,$AP1930+7)))))</f>
        <v>0</v>
      </c>
      <c r="AR1930" s="4">
        <f ca="1">COUNTIF(INDIRECT("H"&amp;(ROW()+12*(($AN1930-1)*3+$AO1930)-ROW())/12+5):INDIRECT("S"&amp;(ROW()+12*(($AN1930-1)*3+$AO1930)-ROW())/12+5),AQ1930)</f>
        <v>0</v>
      </c>
      <c r="AU1930" s="4">
        <f ca="1">IF(AND(AQ1930&gt;0,AR1930&gt;0),COUNTIF(AU$6:AU1929,"&gt;0")+1,0)</f>
        <v>0</v>
      </c>
    </row>
    <row r="1931" spans="40:47">
      <c r="AN1931" s="4">
        <v>54</v>
      </c>
      <c r="AO1931" s="4">
        <v>2</v>
      </c>
      <c r="AP1931" s="4">
        <v>6</v>
      </c>
      <c r="AQ1931" s="4">
        <f ca="1">IF($AP1931=1,IF(INDIRECT(ADDRESS(($AN1931-1)*3+$AO1931+5,$AP1931+7))="",0,INDIRECT(ADDRESS(($AN1931-1)*3+$AO1931+5,$AP1931+7))),IF(INDIRECT(ADDRESS(($AN1931-1)*3+$AO1931+5,$AP1931+7))="",0,IF(COUNTIF(INDIRECT(ADDRESS(($AN1931-1)*36+($AO1931-1)*12+6,COLUMN())):INDIRECT(ADDRESS(($AN1931-1)*36+($AO1931-1)*12+$AP1931+4,COLUMN())),INDIRECT(ADDRESS(($AN1931-1)*3+$AO1931+5,$AP1931+7)))&gt;=1,0,INDIRECT(ADDRESS(($AN1931-1)*3+$AO1931+5,$AP1931+7)))))</f>
        <v>0</v>
      </c>
      <c r="AR1931" s="4">
        <f ca="1">COUNTIF(INDIRECT("H"&amp;(ROW()+12*(($AN1931-1)*3+$AO1931)-ROW())/12+5):INDIRECT("S"&amp;(ROW()+12*(($AN1931-1)*3+$AO1931)-ROW())/12+5),AQ1931)</f>
        <v>0</v>
      </c>
      <c r="AU1931" s="4">
        <f ca="1">IF(AND(AQ1931&gt;0,AR1931&gt;0),COUNTIF(AU$6:AU1930,"&gt;0")+1,0)</f>
        <v>0</v>
      </c>
    </row>
    <row r="1932" spans="40:47">
      <c r="AN1932" s="4">
        <v>54</v>
      </c>
      <c r="AO1932" s="4">
        <v>2</v>
      </c>
      <c r="AP1932" s="4">
        <v>7</v>
      </c>
      <c r="AQ1932" s="4">
        <f ca="1">IF($AP1932=1,IF(INDIRECT(ADDRESS(($AN1932-1)*3+$AO1932+5,$AP1932+7))="",0,INDIRECT(ADDRESS(($AN1932-1)*3+$AO1932+5,$AP1932+7))),IF(INDIRECT(ADDRESS(($AN1932-1)*3+$AO1932+5,$AP1932+7))="",0,IF(COUNTIF(INDIRECT(ADDRESS(($AN1932-1)*36+($AO1932-1)*12+6,COLUMN())):INDIRECT(ADDRESS(($AN1932-1)*36+($AO1932-1)*12+$AP1932+4,COLUMN())),INDIRECT(ADDRESS(($AN1932-1)*3+$AO1932+5,$AP1932+7)))&gt;=1,0,INDIRECT(ADDRESS(($AN1932-1)*3+$AO1932+5,$AP1932+7)))))</f>
        <v>0</v>
      </c>
      <c r="AR1932" s="4">
        <f ca="1">COUNTIF(INDIRECT("H"&amp;(ROW()+12*(($AN1932-1)*3+$AO1932)-ROW())/12+5):INDIRECT("S"&amp;(ROW()+12*(($AN1932-1)*3+$AO1932)-ROW())/12+5),AQ1932)</f>
        <v>0</v>
      </c>
      <c r="AU1932" s="4">
        <f ca="1">IF(AND(AQ1932&gt;0,AR1932&gt;0),COUNTIF(AU$6:AU1931,"&gt;0")+1,0)</f>
        <v>0</v>
      </c>
    </row>
    <row r="1933" spans="40:47">
      <c r="AN1933" s="4">
        <v>54</v>
      </c>
      <c r="AO1933" s="4">
        <v>2</v>
      </c>
      <c r="AP1933" s="4">
        <v>8</v>
      </c>
      <c r="AQ1933" s="4">
        <f ca="1">IF($AP1933=1,IF(INDIRECT(ADDRESS(($AN1933-1)*3+$AO1933+5,$AP1933+7))="",0,INDIRECT(ADDRESS(($AN1933-1)*3+$AO1933+5,$AP1933+7))),IF(INDIRECT(ADDRESS(($AN1933-1)*3+$AO1933+5,$AP1933+7))="",0,IF(COUNTIF(INDIRECT(ADDRESS(($AN1933-1)*36+($AO1933-1)*12+6,COLUMN())):INDIRECT(ADDRESS(($AN1933-1)*36+($AO1933-1)*12+$AP1933+4,COLUMN())),INDIRECT(ADDRESS(($AN1933-1)*3+$AO1933+5,$AP1933+7)))&gt;=1,0,INDIRECT(ADDRESS(($AN1933-1)*3+$AO1933+5,$AP1933+7)))))</f>
        <v>0</v>
      </c>
      <c r="AR1933" s="4">
        <f ca="1">COUNTIF(INDIRECT("H"&amp;(ROW()+12*(($AN1933-1)*3+$AO1933)-ROW())/12+5):INDIRECT("S"&amp;(ROW()+12*(($AN1933-1)*3+$AO1933)-ROW())/12+5),AQ1933)</f>
        <v>0</v>
      </c>
      <c r="AU1933" s="4">
        <f ca="1">IF(AND(AQ1933&gt;0,AR1933&gt;0),COUNTIF(AU$6:AU1932,"&gt;0")+1,0)</f>
        <v>0</v>
      </c>
    </row>
    <row r="1934" spans="40:47">
      <c r="AN1934" s="4">
        <v>54</v>
      </c>
      <c r="AO1934" s="4">
        <v>2</v>
      </c>
      <c r="AP1934" s="4">
        <v>9</v>
      </c>
      <c r="AQ1934" s="4">
        <f ca="1">IF($AP1934=1,IF(INDIRECT(ADDRESS(($AN1934-1)*3+$AO1934+5,$AP1934+7))="",0,INDIRECT(ADDRESS(($AN1934-1)*3+$AO1934+5,$AP1934+7))),IF(INDIRECT(ADDRESS(($AN1934-1)*3+$AO1934+5,$AP1934+7))="",0,IF(COUNTIF(INDIRECT(ADDRESS(($AN1934-1)*36+($AO1934-1)*12+6,COLUMN())):INDIRECT(ADDRESS(($AN1934-1)*36+($AO1934-1)*12+$AP1934+4,COLUMN())),INDIRECT(ADDRESS(($AN1934-1)*3+$AO1934+5,$AP1934+7)))&gt;=1,0,INDIRECT(ADDRESS(($AN1934-1)*3+$AO1934+5,$AP1934+7)))))</f>
        <v>0</v>
      </c>
      <c r="AR1934" s="4">
        <f ca="1">COUNTIF(INDIRECT("H"&amp;(ROW()+12*(($AN1934-1)*3+$AO1934)-ROW())/12+5):INDIRECT("S"&amp;(ROW()+12*(($AN1934-1)*3+$AO1934)-ROW())/12+5),AQ1934)</f>
        <v>0</v>
      </c>
      <c r="AU1934" s="4">
        <f ca="1">IF(AND(AQ1934&gt;0,AR1934&gt;0),COUNTIF(AU$6:AU1933,"&gt;0")+1,0)</f>
        <v>0</v>
      </c>
    </row>
    <row r="1935" spans="40:47">
      <c r="AN1935" s="4">
        <v>54</v>
      </c>
      <c r="AO1935" s="4">
        <v>2</v>
      </c>
      <c r="AP1935" s="4">
        <v>10</v>
      </c>
      <c r="AQ1935" s="4">
        <f ca="1">IF($AP1935=1,IF(INDIRECT(ADDRESS(($AN1935-1)*3+$AO1935+5,$AP1935+7))="",0,INDIRECT(ADDRESS(($AN1935-1)*3+$AO1935+5,$AP1935+7))),IF(INDIRECT(ADDRESS(($AN1935-1)*3+$AO1935+5,$AP1935+7))="",0,IF(COUNTIF(INDIRECT(ADDRESS(($AN1935-1)*36+($AO1935-1)*12+6,COLUMN())):INDIRECT(ADDRESS(($AN1935-1)*36+($AO1935-1)*12+$AP1935+4,COLUMN())),INDIRECT(ADDRESS(($AN1935-1)*3+$AO1935+5,$AP1935+7)))&gt;=1,0,INDIRECT(ADDRESS(($AN1935-1)*3+$AO1935+5,$AP1935+7)))))</f>
        <v>0</v>
      </c>
      <c r="AR1935" s="4">
        <f ca="1">COUNTIF(INDIRECT("H"&amp;(ROW()+12*(($AN1935-1)*3+$AO1935)-ROW())/12+5):INDIRECT("S"&amp;(ROW()+12*(($AN1935-1)*3+$AO1935)-ROW())/12+5),AQ1935)</f>
        <v>0</v>
      </c>
      <c r="AU1935" s="4">
        <f ca="1">IF(AND(AQ1935&gt;0,AR1935&gt;0),COUNTIF(AU$6:AU1934,"&gt;0")+1,0)</f>
        <v>0</v>
      </c>
    </row>
    <row r="1936" spans="40:47">
      <c r="AN1936" s="4">
        <v>54</v>
      </c>
      <c r="AO1936" s="4">
        <v>2</v>
      </c>
      <c r="AP1936" s="4">
        <v>11</v>
      </c>
      <c r="AQ1936" s="4">
        <f ca="1">IF($AP1936=1,IF(INDIRECT(ADDRESS(($AN1936-1)*3+$AO1936+5,$AP1936+7))="",0,INDIRECT(ADDRESS(($AN1936-1)*3+$AO1936+5,$AP1936+7))),IF(INDIRECT(ADDRESS(($AN1936-1)*3+$AO1936+5,$AP1936+7))="",0,IF(COUNTIF(INDIRECT(ADDRESS(($AN1936-1)*36+($AO1936-1)*12+6,COLUMN())):INDIRECT(ADDRESS(($AN1936-1)*36+($AO1936-1)*12+$AP1936+4,COLUMN())),INDIRECT(ADDRESS(($AN1936-1)*3+$AO1936+5,$AP1936+7)))&gt;=1,0,INDIRECT(ADDRESS(($AN1936-1)*3+$AO1936+5,$AP1936+7)))))</f>
        <v>0</v>
      </c>
      <c r="AR1936" s="4">
        <f ca="1">COUNTIF(INDIRECT("H"&amp;(ROW()+12*(($AN1936-1)*3+$AO1936)-ROW())/12+5):INDIRECT("S"&amp;(ROW()+12*(($AN1936-1)*3+$AO1936)-ROW())/12+5),AQ1936)</f>
        <v>0</v>
      </c>
      <c r="AU1936" s="4">
        <f ca="1">IF(AND(AQ1936&gt;0,AR1936&gt;0),COUNTIF(AU$6:AU1935,"&gt;0")+1,0)</f>
        <v>0</v>
      </c>
    </row>
    <row r="1937" spans="40:47">
      <c r="AN1937" s="4">
        <v>54</v>
      </c>
      <c r="AO1937" s="4">
        <v>2</v>
      </c>
      <c r="AP1937" s="4">
        <v>12</v>
      </c>
      <c r="AQ1937" s="4">
        <f ca="1">IF($AP1937=1,IF(INDIRECT(ADDRESS(($AN1937-1)*3+$AO1937+5,$AP1937+7))="",0,INDIRECT(ADDRESS(($AN1937-1)*3+$AO1937+5,$AP1937+7))),IF(INDIRECT(ADDRESS(($AN1937-1)*3+$AO1937+5,$AP1937+7))="",0,IF(COUNTIF(INDIRECT(ADDRESS(($AN1937-1)*36+($AO1937-1)*12+6,COLUMN())):INDIRECT(ADDRESS(($AN1937-1)*36+($AO1937-1)*12+$AP1937+4,COLUMN())),INDIRECT(ADDRESS(($AN1937-1)*3+$AO1937+5,$AP1937+7)))&gt;=1,0,INDIRECT(ADDRESS(($AN1937-1)*3+$AO1937+5,$AP1937+7)))))</f>
        <v>0</v>
      </c>
      <c r="AR1937" s="4">
        <f ca="1">COUNTIF(INDIRECT("H"&amp;(ROW()+12*(($AN1937-1)*3+$AO1937)-ROW())/12+5):INDIRECT("S"&amp;(ROW()+12*(($AN1937-1)*3+$AO1937)-ROW())/12+5),AQ1937)</f>
        <v>0</v>
      </c>
      <c r="AU1937" s="4">
        <f ca="1">IF(AND(AQ1937&gt;0,AR1937&gt;0),COUNTIF(AU$6:AU1936,"&gt;0")+1,0)</f>
        <v>0</v>
      </c>
    </row>
    <row r="1938" spans="40:47">
      <c r="AN1938" s="4">
        <v>54</v>
      </c>
      <c r="AO1938" s="4">
        <v>3</v>
      </c>
      <c r="AP1938" s="4">
        <v>1</v>
      </c>
      <c r="AQ1938" s="4">
        <f ca="1">IF($AP1938=1,IF(INDIRECT(ADDRESS(($AN1938-1)*3+$AO1938+5,$AP1938+7))="",0,INDIRECT(ADDRESS(($AN1938-1)*3+$AO1938+5,$AP1938+7))),IF(INDIRECT(ADDRESS(($AN1938-1)*3+$AO1938+5,$AP1938+7))="",0,IF(COUNTIF(INDIRECT(ADDRESS(($AN1938-1)*36+($AO1938-1)*12+6,COLUMN())):INDIRECT(ADDRESS(($AN1938-1)*36+($AO1938-1)*12+$AP1938+4,COLUMN())),INDIRECT(ADDRESS(($AN1938-1)*3+$AO1938+5,$AP1938+7)))&gt;=1,0,INDIRECT(ADDRESS(($AN1938-1)*3+$AO1938+5,$AP1938+7)))))</f>
        <v>0</v>
      </c>
      <c r="AR1938" s="4">
        <f ca="1">COUNTIF(INDIRECT("H"&amp;(ROW()+12*(($AN1938-1)*3+$AO1938)-ROW())/12+5):INDIRECT("S"&amp;(ROW()+12*(($AN1938-1)*3+$AO1938)-ROW())/12+5),AQ1938)</f>
        <v>0</v>
      </c>
      <c r="AU1938" s="4">
        <f ca="1">IF(AND(AQ1938&gt;0,AR1938&gt;0),COUNTIF(AU$6:AU1937,"&gt;0")+1,0)</f>
        <v>0</v>
      </c>
    </row>
    <row r="1939" spans="40:47">
      <c r="AN1939" s="4">
        <v>54</v>
      </c>
      <c r="AO1939" s="4">
        <v>3</v>
      </c>
      <c r="AP1939" s="4">
        <v>2</v>
      </c>
      <c r="AQ1939" s="4">
        <f ca="1">IF($AP1939=1,IF(INDIRECT(ADDRESS(($AN1939-1)*3+$AO1939+5,$AP1939+7))="",0,INDIRECT(ADDRESS(($AN1939-1)*3+$AO1939+5,$AP1939+7))),IF(INDIRECT(ADDRESS(($AN1939-1)*3+$AO1939+5,$AP1939+7))="",0,IF(COUNTIF(INDIRECT(ADDRESS(($AN1939-1)*36+($AO1939-1)*12+6,COLUMN())):INDIRECT(ADDRESS(($AN1939-1)*36+($AO1939-1)*12+$AP1939+4,COLUMN())),INDIRECT(ADDRESS(($AN1939-1)*3+$AO1939+5,$AP1939+7)))&gt;=1,0,INDIRECT(ADDRESS(($AN1939-1)*3+$AO1939+5,$AP1939+7)))))</f>
        <v>0</v>
      </c>
      <c r="AR1939" s="4">
        <f ca="1">COUNTIF(INDIRECT("H"&amp;(ROW()+12*(($AN1939-1)*3+$AO1939)-ROW())/12+5):INDIRECT("S"&amp;(ROW()+12*(($AN1939-1)*3+$AO1939)-ROW())/12+5),AQ1939)</f>
        <v>0</v>
      </c>
      <c r="AU1939" s="4">
        <f ca="1">IF(AND(AQ1939&gt;0,AR1939&gt;0),COUNTIF(AU$6:AU1938,"&gt;0")+1,0)</f>
        <v>0</v>
      </c>
    </row>
    <row r="1940" spans="40:47">
      <c r="AN1940" s="4">
        <v>54</v>
      </c>
      <c r="AO1940" s="4">
        <v>3</v>
      </c>
      <c r="AP1940" s="4">
        <v>3</v>
      </c>
      <c r="AQ1940" s="4">
        <f ca="1">IF($AP1940=1,IF(INDIRECT(ADDRESS(($AN1940-1)*3+$AO1940+5,$AP1940+7))="",0,INDIRECT(ADDRESS(($AN1940-1)*3+$AO1940+5,$AP1940+7))),IF(INDIRECT(ADDRESS(($AN1940-1)*3+$AO1940+5,$AP1940+7))="",0,IF(COUNTIF(INDIRECT(ADDRESS(($AN1940-1)*36+($AO1940-1)*12+6,COLUMN())):INDIRECT(ADDRESS(($AN1940-1)*36+($AO1940-1)*12+$AP1940+4,COLUMN())),INDIRECT(ADDRESS(($AN1940-1)*3+$AO1940+5,$AP1940+7)))&gt;=1,0,INDIRECT(ADDRESS(($AN1940-1)*3+$AO1940+5,$AP1940+7)))))</f>
        <v>0</v>
      </c>
      <c r="AR1940" s="4">
        <f ca="1">COUNTIF(INDIRECT("H"&amp;(ROW()+12*(($AN1940-1)*3+$AO1940)-ROW())/12+5):INDIRECT("S"&amp;(ROW()+12*(($AN1940-1)*3+$AO1940)-ROW())/12+5),AQ1940)</f>
        <v>0</v>
      </c>
      <c r="AU1940" s="4">
        <f ca="1">IF(AND(AQ1940&gt;0,AR1940&gt;0),COUNTIF(AU$6:AU1939,"&gt;0")+1,0)</f>
        <v>0</v>
      </c>
    </row>
    <row r="1941" spans="40:47">
      <c r="AN1941" s="4">
        <v>54</v>
      </c>
      <c r="AO1941" s="4">
        <v>3</v>
      </c>
      <c r="AP1941" s="4">
        <v>4</v>
      </c>
      <c r="AQ1941" s="4">
        <f ca="1">IF($AP1941=1,IF(INDIRECT(ADDRESS(($AN1941-1)*3+$AO1941+5,$AP1941+7))="",0,INDIRECT(ADDRESS(($AN1941-1)*3+$AO1941+5,$AP1941+7))),IF(INDIRECT(ADDRESS(($AN1941-1)*3+$AO1941+5,$AP1941+7))="",0,IF(COUNTIF(INDIRECT(ADDRESS(($AN1941-1)*36+($AO1941-1)*12+6,COLUMN())):INDIRECT(ADDRESS(($AN1941-1)*36+($AO1941-1)*12+$AP1941+4,COLUMN())),INDIRECT(ADDRESS(($AN1941-1)*3+$AO1941+5,$AP1941+7)))&gt;=1,0,INDIRECT(ADDRESS(($AN1941-1)*3+$AO1941+5,$AP1941+7)))))</f>
        <v>0</v>
      </c>
      <c r="AR1941" s="4">
        <f ca="1">COUNTIF(INDIRECT("H"&amp;(ROW()+12*(($AN1941-1)*3+$AO1941)-ROW())/12+5):INDIRECT("S"&amp;(ROW()+12*(($AN1941-1)*3+$AO1941)-ROW())/12+5),AQ1941)</f>
        <v>0</v>
      </c>
      <c r="AU1941" s="4">
        <f ca="1">IF(AND(AQ1941&gt;0,AR1941&gt;0),COUNTIF(AU$6:AU1940,"&gt;0")+1,0)</f>
        <v>0</v>
      </c>
    </row>
    <row r="1942" spans="40:47">
      <c r="AN1942" s="4">
        <v>54</v>
      </c>
      <c r="AO1942" s="4">
        <v>3</v>
      </c>
      <c r="AP1942" s="4">
        <v>5</v>
      </c>
      <c r="AQ1942" s="4">
        <f ca="1">IF($AP1942=1,IF(INDIRECT(ADDRESS(($AN1942-1)*3+$AO1942+5,$AP1942+7))="",0,INDIRECT(ADDRESS(($AN1942-1)*3+$AO1942+5,$AP1942+7))),IF(INDIRECT(ADDRESS(($AN1942-1)*3+$AO1942+5,$AP1942+7))="",0,IF(COUNTIF(INDIRECT(ADDRESS(($AN1942-1)*36+($AO1942-1)*12+6,COLUMN())):INDIRECT(ADDRESS(($AN1942-1)*36+($AO1942-1)*12+$AP1942+4,COLUMN())),INDIRECT(ADDRESS(($AN1942-1)*3+$AO1942+5,$AP1942+7)))&gt;=1,0,INDIRECT(ADDRESS(($AN1942-1)*3+$AO1942+5,$AP1942+7)))))</f>
        <v>0</v>
      </c>
      <c r="AR1942" s="4">
        <f ca="1">COUNTIF(INDIRECT("H"&amp;(ROW()+12*(($AN1942-1)*3+$AO1942)-ROW())/12+5):INDIRECT("S"&amp;(ROW()+12*(($AN1942-1)*3+$AO1942)-ROW())/12+5),AQ1942)</f>
        <v>0</v>
      </c>
      <c r="AU1942" s="4">
        <f ca="1">IF(AND(AQ1942&gt;0,AR1942&gt;0),COUNTIF(AU$6:AU1941,"&gt;0")+1,0)</f>
        <v>0</v>
      </c>
    </row>
    <row r="1943" spans="40:47">
      <c r="AN1943" s="4">
        <v>54</v>
      </c>
      <c r="AO1943" s="4">
        <v>3</v>
      </c>
      <c r="AP1943" s="4">
        <v>6</v>
      </c>
      <c r="AQ1943" s="4">
        <f ca="1">IF($AP1943=1,IF(INDIRECT(ADDRESS(($AN1943-1)*3+$AO1943+5,$AP1943+7))="",0,INDIRECT(ADDRESS(($AN1943-1)*3+$AO1943+5,$AP1943+7))),IF(INDIRECT(ADDRESS(($AN1943-1)*3+$AO1943+5,$AP1943+7))="",0,IF(COUNTIF(INDIRECT(ADDRESS(($AN1943-1)*36+($AO1943-1)*12+6,COLUMN())):INDIRECT(ADDRESS(($AN1943-1)*36+($AO1943-1)*12+$AP1943+4,COLUMN())),INDIRECT(ADDRESS(($AN1943-1)*3+$AO1943+5,$AP1943+7)))&gt;=1,0,INDIRECT(ADDRESS(($AN1943-1)*3+$AO1943+5,$AP1943+7)))))</f>
        <v>0</v>
      </c>
      <c r="AR1943" s="4">
        <f ca="1">COUNTIF(INDIRECT("H"&amp;(ROW()+12*(($AN1943-1)*3+$AO1943)-ROW())/12+5):INDIRECT("S"&amp;(ROW()+12*(($AN1943-1)*3+$AO1943)-ROW())/12+5),AQ1943)</f>
        <v>0</v>
      </c>
      <c r="AU1943" s="4">
        <f ca="1">IF(AND(AQ1943&gt;0,AR1943&gt;0),COUNTIF(AU$6:AU1942,"&gt;0")+1,0)</f>
        <v>0</v>
      </c>
    </row>
    <row r="1944" spans="40:47">
      <c r="AN1944" s="4">
        <v>54</v>
      </c>
      <c r="AO1944" s="4">
        <v>3</v>
      </c>
      <c r="AP1944" s="4">
        <v>7</v>
      </c>
      <c r="AQ1944" s="4">
        <f ca="1">IF($AP1944=1,IF(INDIRECT(ADDRESS(($AN1944-1)*3+$AO1944+5,$AP1944+7))="",0,INDIRECT(ADDRESS(($AN1944-1)*3+$AO1944+5,$AP1944+7))),IF(INDIRECT(ADDRESS(($AN1944-1)*3+$AO1944+5,$AP1944+7))="",0,IF(COUNTIF(INDIRECT(ADDRESS(($AN1944-1)*36+($AO1944-1)*12+6,COLUMN())):INDIRECT(ADDRESS(($AN1944-1)*36+($AO1944-1)*12+$AP1944+4,COLUMN())),INDIRECT(ADDRESS(($AN1944-1)*3+$AO1944+5,$AP1944+7)))&gt;=1,0,INDIRECT(ADDRESS(($AN1944-1)*3+$AO1944+5,$AP1944+7)))))</f>
        <v>0</v>
      </c>
      <c r="AR1944" s="4">
        <f ca="1">COUNTIF(INDIRECT("H"&amp;(ROW()+12*(($AN1944-1)*3+$AO1944)-ROW())/12+5):INDIRECT("S"&amp;(ROW()+12*(($AN1944-1)*3+$AO1944)-ROW())/12+5),AQ1944)</f>
        <v>0</v>
      </c>
      <c r="AU1944" s="4">
        <f ca="1">IF(AND(AQ1944&gt;0,AR1944&gt;0),COUNTIF(AU$6:AU1943,"&gt;0")+1,0)</f>
        <v>0</v>
      </c>
    </row>
    <row r="1945" spans="40:47">
      <c r="AN1945" s="4">
        <v>54</v>
      </c>
      <c r="AO1945" s="4">
        <v>3</v>
      </c>
      <c r="AP1945" s="4">
        <v>8</v>
      </c>
      <c r="AQ1945" s="4">
        <f ca="1">IF($AP1945=1,IF(INDIRECT(ADDRESS(($AN1945-1)*3+$AO1945+5,$AP1945+7))="",0,INDIRECT(ADDRESS(($AN1945-1)*3+$AO1945+5,$AP1945+7))),IF(INDIRECT(ADDRESS(($AN1945-1)*3+$AO1945+5,$AP1945+7))="",0,IF(COUNTIF(INDIRECT(ADDRESS(($AN1945-1)*36+($AO1945-1)*12+6,COLUMN())):INDIRECT(ADDRESS(($AN1945-1)*36+($AO1945-1)*12+$AP1945+4,COLUMN())),INDIRECT(ADDRESS(($AN1945-1)*3+$AO1945+5,$AP1945+7)))&gt;=1,0,INDIRECT(ADDRESS(($AN1945-1)*3+$AO1945+5,$AP1945+7)))))</f>
        <v>0</v>
      </c>
      <c r="AR1945" s="4">
        <f ca="1">COUNTIF(INDIRECT("H"&amp;(ROW()+12*(($AN1945-1)*3+$AO1945)-ROW())/12+5):INDIRECT("S"&amp;(ROW()+12*(($AN1945-1)*3+$AO1945)-ROW())/12+5),AQ1945)</f>
        <v>0</v>
      </c>
      <c r="AU1945" s="4">
        <f ca="1">IF(AND(AQ1945&gt;0,AR1945&gt;0),COUNTIF(AU$6:AU1944,"&gt;0")+1,0)</f>
        <v>0</v>
      </c>
    </row>
    <row r="1946" spans="40:47">
      <c r="AN1946" s="4">
        <v>54</v>
      </c>
      <c r="AO1946" s="4">
        <v>3</v>
      </c>
      <c r="AP1946" s="4">
        <v>9</v>
      </c>
      <c r="AQ1946" s="4">
        <f ca="1">IF($AP1946=1,IF(INDIRECT(ADDRESS(($AN1946-1)*3+$AO1946+5,$AP1946+7))="",0,INDIRECT(ADDRESS(($AN1946-1)*3+$AO1946+5,$AP1946+7))),IF(INDIRECT(ADDRESS(($AN1946-1)*3+$AO1946+5,$AP1946+7))="",0,IF(COUNTIF(INDIRECT(ADDRESS(($AN1946-1)*36+($AO1946-1)*12+6,COLUMN())):INDIRECT(ADDRESS(($AN1946-1)*36+($AO1946-1)*12+$AP1946+4,COLUMN())),INDIRECT(ADDRESS(($AN1946-1)*3+$AO1946+5,$AP1946+7)))&gt;=1,0,INDIRECT(ADDRESS(($AN1946-1)*3+$AO1946+5,$AP1946+7)))))</f>
        <v>0</v>
      </c>
      <c r="AR1946" s="4">
        <f ca="1">COUNTIF(INDIRECT("H"&amp;(ROW()+12*(($AN1946-1)*3+$AO1946)-ROW())/12+5):INDIRECT("S"&amp;(ROW()+12*(($AN1946-1)*3+$AO1946)-ROW())/12+5),AQ1946)</f>
        <v>0</v>
      </c>
      <c r="AU1946" s="4">
        <f ca="1">IF(AND(AQ1946&gt;0,AR1946&gt;0),COUNTIF(AU$6:AU1945,"&gt;0")+1,0)</f>
        <v>0</v>
      </c>
    </row>
    <row r="1947" spans="40:47">
      <c r="AN1947" s="4">
        <v>54</v>
      </c>
      <c r="AO1947" s="4">
        <v>3</v>
      </c>
      <c r="AP1947" s="4">
        <v>10</v>
      </c>
      <c r="AQ1947" s="4">
        <f ca="1">IF($AP1947=1,IF(INDIRECT(ADDRESS(($AN1947-1)*3+$AO1947+5,$AP1947+7))="",0,INDIRECT(ADDRESS(($AN1947-1)*3+$AO1947+5,$AP1947+7))),IF(INDIRECT(ADDRESS(($AN1947-1)*3+$AO1947+5,$AP1947+7))="",0,IF(COUNTIF(INDIRECT(ADDRESS(($AN1947-1)*36+($AO1947-1)*12+6,COLUMN())):INDIRECT(ADDRESS(($AN1947-1)*36+($AO1947-1)*12+$AP1947+4,COLUMN())),INDIRECT(ADDRESS(($AN1947-1)*3+$AO1947+5,$AP1947+7)))&gt;=1,0,INDIRECT(ADDRESS(($AN1947-1)*3+$AO1947+5,$AP1947+7)))))</f>
        <v>0</v>
      </c>
      <c r="AR1947" s="4">
        <f ca="1">COUNTIF(INDIRECT("H"&amp;(ROW()+12*(($AN1947-1)*3+$AO1947)-ROW())/12+5):INDIRECT("S"&amp;(ROW()+12*(($AN1947-1)*3+$AO1947)-ROW())/12+5),AQ1947)</f>
        <v>0</v>
      </c>
      <c r="AU1947" s="4">
        <f ca="1">IF(AND(AQ1947&gt;0,AR1947&gt;0),COUNTIF(AU$6:AU1946,"&gt;0")+1,0)</f>
        <v>0</v>
      </c>
    </row>
    <row r="1948" spans="40:47">
      <c r="AN1948" s="4">
        <v>54</v>
      </c>
      <c r="AO1948" s="4">
        <v>3</v>
      </c>
      <c r="AP1948" s="4">
        <v>11</v>
      </c>
      <c r="AQ1948" s="4">
        <f ca="1">IF($AP1948=1,IF(INDIRECT(ADDRESS(($AN1948-1)*3+$AO1948+5,$AP1948+7))="",0,INDIRECT(ADDRESS(($AN1948-1)*3+$AO1948+5,$AP1948+7))),IF(INDIRECT(ADDRESS(($AN1948-1)*3+$AO1948+5,$AP1948+7))="",0,IF(COUNTIF(INDIRECT(ADDRESS(($AN1948-1)*36+($AO1948-1)*12+6,COLUMN())):INDIRECT(ADDRESS(($AN1948-1)*36+($AO1948-1)*12+$AP1948+4,COLUMN())),INDIRECT(ADDRESS(($AN1948-1)*3+$AO1948+5,$AP1948+7)))&gt;=1,0,INDIRECT(ADDRESS(($AN1948-1)*3+$AO1948+5,$AP1948+7)))))</f>
        <v>0</v>
      </c>
      <c r="AR1948" s="4">
        <f ca="1">COUNTIF(INDIRECT("H"&amp;(ROW()+12*(($AN1948-1)*3+$AO1948)-ROW())/12+5):INDIRECT("S"&amp;(ROW()+12*(($AN1948-1)*3+$AO1948)-ROW())/12+5),AQ1948)</f>
        <v>0</v>
      </c>
      <c r="AU1948" s="4">
        <f ca="1">IF(AND(AQ1948&gt;0,AR1948&gt;0),COUNTIF(AU$6:AU1947,"&gt;0")+1,0)</f>
        <v>0</v>
      </c>
    </row>
    <row r="1949" spans="40:47">
      <c r="AN1949" s="77">
        <v>54</v>
      </c>
      <c r="AO1949" s="77">
        <v>3</v>
      </c>
      <c r="AP1949" s="77">
        <v>12</v>
      </c>
      <c r="AQ1949" s="4">
        <f ca="1">IF($AP1949=1,IF(INDIRECT(ADDRESS(($AN1949-1)*3+$AO1949+5,$AP1949+7))="",0,INDIRECT(ADDRESS(($AN1949-1)*3+$AO1949+5,$AP1949+7))),IF(INDIRECT(ADDRESS(($AN1949-1)*3+$AO1949+5,$AP1949+7))="",0,IF(COUNTIF(INDIRECT(ADDRESS(($AN1949-1)*36+($AO1949-1)*12+6,COLUMN())):INDIRECT(ADDRESS(($AN1949-1)*36+($AO1949-1)*12+$AP1949+4,COLUMN())),INDIRECT(ADDRESS(($AN1949-1)*3+$AO1949+5,$AP1949+7)))&gt;=1,0,INDIRECT(ADDRESS(($AN1949-1)*3+$AO1949+5,$AP1949+7)))))</f>
        <v>0</v>
      </c>
      <c r="AR1949" s="4">
        <f ca="1">COUNTIF(INDIRECT("H"&amp;(ROW()+12*(($AN1949-1)*3+$AO1949)-ROW())/12+5):INDIRECT("S"&amp;(ROW()+12*(($AN1949-1)*3+$AO1949)-ROW())/12+5),AQ1949)</f>
        <v>0</v>
      </c>
      <c r="AU1949" s="4">
        <f ca="1">IF(AND(AQ1949&gt;0,AR1949&gt;0),COUNTIF(AU$6:AU1948,"&gt;0")+1,0)</f>
        <v>0</v>
      </c>
    </row>
    <row r="1950" spans="40:47">
      <c r="AN1950" s="4">
        <v>55</v>
      </c>
      <c r="AO1950" s="4">
        <v>1</v>
      </c>
      <c r="AP1950" s="4">
        <v>1</v>
      </c>
      <c r="AQ1950" s="4">
        <f ca="1">IF($AP1950=1,IF(INDIRECT(ADDRESS(($AN1950-1)*3+$AO1950+5,$AP1950+7))="",0,INDIRECT(ADDRESS(($AN1950-1)*3+$AO1950+5,$AP1950+7))),IF(INDIRECT(ADDRESS(($AN1950-1)*3+$AO1950+5,$AP1950+7))="",0,IF(COUNTIF(INDIRECT(ADDRESS(($AN1950-1)*36+($AO1950-1)*12+6,COLUMN())):INDIRECT(ADDRESS(($AN1950-1)*36+($AO1950-1)*12+$AP1950+4,COLUMN())),INDIRECT(ADDRESS(($AN1950-1)*3+$AO1950+5,$AP1950+7)))&gt;=1,0,INDIRECT(ADDRESS(($AN1950-1)*3+$AO1950+5,$AP1950+7)))))</f>
        <v>0</v>
      </c>
      <c r="AR1950" s="4">
        <f ca="1">COUNTIF(INDIRECT("H"&amp;(ROW()+12*(($AN1950-1)*3+$AO1950)-ROW())/12+5):INDIRECT("S"&amp;(ROW()+12*(($AN1950-1)*3+$AO1950)-ROW())/12+5),AQ1950)</f>
        <v>0</v>
      </c>
      <c r="AU1950" s="4">
        <f ca="1">IF(AND(AQ1950&gt;0,AR1950&gt;0),COUNTIF(AU$6:AU1949,"&gt;0")+1,0)</f>
        <v>0</v>
      </c>
    </row>
    <row r="1951" spans="40:47">
      <c r="AN1951" s="4">
        <v>55</v>
      </c>
      <c r="AO1951" s="4">
        <v>1</v>
      </c>
      <c r="AP1951" s="4">
        <v>2</v>
      </c>
      <c r="AQ1951" s="4">
        <f ca="1">IF($AP1951=1,IF(INDIRECT(ADDRESS(($AN1951-1)*3+$AO1951+5,$AP1951+7))="",0,INDIRECT(ADDRESS(($AN1951-1)*3+$AO1951+5,$AP1951+7))),IF(INDIRECT(ADDRESS(($AN1951-1)*3+$AO1951+5,$AP1951+7))="",0,IF(COUNTIF(INDIRECT(ADDRESS(($AN1951-1)*36+($AO1951-1)*12+6,COLUMN())):INDIRECT(ADDRESS(($AN1951-1)*36+($AO1951-1)*12+$AP1951+4,COLUMN())),INDIRECT(ADDRESS(($AN1951-1)*3+$AO1951+5,$AP1951+7)))&gt;=1,0,INDIRECT(ADDRESS(($AN1951-1)*3+$AO1951+5,$AP1951+7)))))</f>
        <v>0</v>
      </c>
      <c r="AR1951" s="4">
        <f ca="1">COUNTIF(INDIRECT("H"&amp;(ROW()+12*(($AN1951-1)*3+$AO1951)-ROW())/12+5):INDIRECT("S"&amp;(ROW()+12*(($AN1951-1)*3+$AO1951)-ROW())/12+5),AQ1951)</f>
        <v>0</v>
      </c>
      <c r="AU1951" s="4">
        <f ca="1">IF(AND(AQ1951&gt;0,AR1951&gt;0),COUNTIF(AU$6:AU1950,"&gt;0")+1,0)</f>
        <v>0</v>
      </c>
    </row>
    <row r="1952" spans="40:47">
      <c r="AN1952" s="4">
        <v>55</v>
      </c>
      <c r="AO1952" s="4">
        <v>1</v>
      </c>
      <c r="AP1952" s="4">
        <v>3</v>
      </c>
      <c r="AQ1952" s="4">
        <f ca="1">IF($AP1952=1,IF(INDIRECT(ADDRESS(($AN1952-1)*3+$AO1952+5,$AP1952+7))="",0,INDIRECT(ADDRESS(($AN1952-1)*3+$AO1952+5,$AP1952+7))),IF(INDIRECT(ADDRESS(($AN1952-1)*3+$AO1952+5,$AP1952+7))="",0,IF(COUNTIF(INDIRECT(ADDRESS(($AN1952-1)*36+($AO1952-1)*12+6,COLUMN())):INDIRECT(ADDRESS(($AN1952-1)*36+($AO1952-1)*12+$AP1952+4,COLUMN())),INDIRECT(ADDRESS(($AN1952-1)*3+$AO1952+5,$AP1952+7)))&gt;=1,0,INDIRECT(ADDRESS(($AN1952-1)*3+$AO1952+5,$AP1952+7)))))</f>
        <v>0</v>
      </c>
      <c r="AR1952" s="4">
        <f ca="1">COUNTIF(INDIRECT("H"&amp;(ROW()+12*(($AN1952-1)*3+$AO1952)-ROW())/12+5):INDIRECT("S"&amp;(ROW()+12*(($AN1952-1)*3+$AO1952)-ROW())/12+5),AQ1952)</f>
        <v>0</v>
      </c>
      <c r="AU1952" s="4">
        <f ca="1">IF(AND(AQ1952&gt;0,AR1952&gt;0),COUNTIF(AU$6:AU1951,"&gt;0")+1,0)</f>
        <v>0</v>
      </c>
    </row>
    <row r="1953" spans="40:47">
      <c r="AN1953" s="4">
        <v>55</v>
      </c>
      <c r="AO1953" s="4">
        <v>1</v>
      </c>
      <c r="AP1953" s="4">
        <v>4</v>
      </c>
      <c r="AQ1953" s="4">
        <f ca="1">IF($AP1953=1,IF(INDIRECT(ADDRESS(($AN1953-1)*3+$AO1953+5,$AP1953+7))="",0,INDIRECT(ADDRESS(($AN1953-1)*3+$AO1953+5,$AP1953+7))),IF(INDIRECT(ADDRESS(($AN1953-1)*3+$AO1953+5,$AP1953+7))="",0,IF(COUNTIF(INDIRECT(ADDRESS(($AN1953-1)*36+($AO1953-1)*12+6,COLUMN())):INDIRECT(ADDRESS(($AN1953-1)*36+($AO1953-1)*12+$AP1953+4,COLUMN())),INDIRECT(ADDRESS(($AN1953-1)*3+$AO1953+5,$AP1953+7)))&gt;=1,0,INDIRECT(ADDRESS(($AN1953-1)*3+$AO1953+5,$AP1953+7)))))</f>
        <v>0</v>
      </c>
      <c r="AR1953" s="4">
        <f ca="1">COUNTIF(INDIRECT("H"&amp;(ROW()+12*(($AN1953-1)*3+$AO1953)-ROW())/12+5):INDIRECT("S"&amp;(ROW()+12*(($AN1953-1)*3+$AO1953)-ROW())/12+5),AQ1953)</f>
        <v>0</v>
      </c>
      <c r="AU1953" s="4">
        <f ca="1">IF(AND(AQ1953&gt;0,AR1953&gt;0),COUNTIF(AU$6:AU1952,"&gt;0")+1,0)</f>
        <v>0</v>
      </c>
    </row>
    <row r="1954" spans="40:47">
      <c r="AN1954" s="4">
        <v>55</v>
      </c>
      <c r="AO1954" s="4">
        <v>1</v>
      </c>
      <c r="AP1954" s="4">
        <v>5</v>
      </c>
      <c r="AQ1954" s="4">
        <f ca="1">IF($AP1954=1,IF(INDIRECT(ADDRESS(($AN1954-1)*3+$AO1954+5,$AP1954+7))="",0,INDIRECT(ADDRESS(($AN1954-1)*3+$AO1954+5,$AP1954+7))),IF(INDIRECT(ADDRESS(($AN1954-1)*3+$AO1954+5,$AP1954+7))="",0,IF(COUNTIF(INDIRECT(ADDRESS(($AN1954-1)*36+($AO1954-1)*12+6,COLUMN())):INDIRECT(ADDRESS(($AN1954-1)*36+($AO1954-1)*12+$AP1954+4,COLUMN())),INDIRECT(ADDRESS(($AN1954-1)*3+$AO1954+5,$AP1954+7)))&gt;=1,0,INDIRECT(ADDRESS(($AN1954-1)*3+$AO1954+5,$AP1954+7)))))</f>
        <v>0</v>
      </c>
      <c r="AR1954" s="4">
        <f ca="1">COUNTIF(INDIRECT("H"&amp;(ROW()+12*(($AN1954-1)*3+$AO1954)-ROW())/12+5):INDIRECT("S"&amp;(ROW()+12*(($AN1954-1)*3+$AO1954)-ROW())/12+5),AQ1954)</f>
        <v>0</v>
      </c>
      <c r="AU1954" s="4">
        <f ca="1">IF(AND(AQ1954&gt;0,AR1954&gt;0),COUNTIF(AU$6:AU1953,"&gt;0")+1,0)</f>
        <v>0</v>
      </c>
    </row>
    <row r="1955" spans="40:47">
      <c r="AN1955" s="4">
        <v>55</v>
      </c>
      <c r="AO1955" s="4">
        <v>1</v>
      </c>
      <c r="AP1955" s="4">
        <v>6</v>
      </c>
      <c r="AQ1955" s="4">
        <f ca="1">IF($AP1955=1,IF(INDIRECT(ADDRESS(($AN1955-1)*3+$AO1955+5,$AP1955+7))="",0,INDIRECT(ADDRESS(($AN1955-1)*3+$AO1955+5,$AP1955+7))),IF(INDIRECT(ADDRESS(($AN1955-1)*3+$AO1955+5,$AP1955+7))="",0,IF(COUNTIF(INDIRECT(ADDRESS(($AN1955-1)*36+($AO1955-1)*12+6,COLUMN())):INDIRECT(ADDRESS(($AN1955-1)*36+($AO1955-1)*12+$AP1955+4,COLUMN())),INDIRECT(ADDRESS(($AN1955-1)*3+$AO1955+5,$AP1955+7)))&gt;=1,0,INDIRECT(ADDRESS(($AN1955-1)*3+$AO1955+5,$AP1955+7)))))</f>
        <v>0</v>
      </c>
      <c r="AR1955" s="4">
        <f ca="1">COUNTIF(INDIRECT("H"&amp;(ROW()+12*(($AN1955-1)*3+$AO1955)-ROW())/12+5):INDIRECT("S"&amp;(ROW()+12*(($AN1955-1)*3+$AO1955)-ROW())/12+5),AQ1955)</f>
        <v>0</v>
      </c>
      <c r="AU1955" s="4">
        <f ca="1">IF(AND(AQ1955&gt;0,AR1955&gt;0),COUNTIF(AU$6:AU1954,"&gt;0")+1,0)</f>
        <v>0</v>
      </c>
    </row>
    <row r="1956" spans="40:47">
      <c r="AN1956" s="4">
        <v>55</v>
      </c>
      <c r="AO1956" s="4">
        <v>1</v>
      </c>
      <c r="AP1956" s="4">
        <v>7</v>
      </c>
      <c r="AQ1956" s="4">
        <f ca="1">IF($AP1956=1,IF(INDIRECT(ADDRESS(($AN1956-1)*3+$AO1956+5,$AP1956+7))="",0,INDIRECT(ADDRESS(($AN1956-1)*3+$AO1956+5,$AP1956+7))),IF(INDIRECT(ADDRESS(($AN1956-1)*3+$AO1956+5,$AP1956+7))="",0,IF(COUNTIF(INDIRECT(ADDRESS(($AN1956-1)*36+($AO1956-1)*12+6,COLUMN())):INDIRECT(ADDRESS(($AN1956-1)*36+($AO1956-1)*12+$AP1956+4,COLUMN())),INDIRECT(ADDRESS(($AN1956-1)*3+$AO1956+5,$AP1956+7)))&gt;=1,0,INDIRECT(ADDRESS(($AN1956-1)*3+$AO1956+5,$AP1956+7)))))</f>
        <v>0</v>
      </c>
      <c r="AR1956" s="4">
        <f ca="1">COUNTIF(INDIRECT("H"&amp;(ROW()+12*(($AN1956-1)*3+$AO1956)-ROW())/12+5):INDIRECT("S"&amp;(ROW()+12*(($AN1956-1)*3+$AO1956)-ROW())/12+5),AQ1956)</f>
        <v>0</v>
      </c>
      <c r="AU1956" s="4">
        <f ca="1">IF(AND(AQ1956&gt;0,AR1956&gt;0),COUNTIF(AU$6:AU1955,"&gt;0")+1,0)</f>
        <v>0</v>
      </c>
    </row>
    <row r="1957" spans="40:47">
      <c r="AN1957" s="4">
        <v>55</v>
      </c>
      <c r="AO1957" s="4">
        <v>1</v>
      </c>
      <c r="AP1957" s="4">
        <v>8</v>
      </c>
      <c r="AQ1957" s="4">
        <f ca="1">IF($AP1957=1,IF(INDIRECT(ADDRESS(($AN1957-1)*3+$AO1957+5,$AP1957+7))="",0,INDIRECT(ADDRESS(($AN1957-1)*3+$AO1957+5,$AP1957+7))),IF(INDIRECT(ADDRESS(($AN1957-1)*3+$AO1957+5,$AP1957+7))="",0,IF(COUNTIF(INDIRECT(ADDRESS(($AN1957-1)*36+($AO1957-1)*12+6,COLUMN())):INDIRECT(ADDRESS(($AN1957-1)*36+($AO1957-1)*12+$AP1957+4,COLUMN())),INDIRECT(ADDRESS(($AN1957-1)*3+$AO1957+5,$AP1957+7)))&gt;=1,0,INDIRECT(ADDRESS(($AN1957-1)*3+$AO1957+5,$AP1957+7)))))</f>
        <v>0</v>
      </c>
      <c r="AR1957" s="4">
        <f ca="1">COUNTIF(INDIRECT("H"&amp;(ROW()+12*(($AN1957-1)*3+$AO1957)-ROW())/12+5):INDIRECT("S"&amp;(ROW()+12*(($AN1957-1)*3+$AO1957)-ROW())/12+5),AQ1957)</f>
        <v>0</v>
      </c>
      <c r="AU1957" s="4">
        <f ca="1">IF(AND(AQ1957&gt;0,AR1957&gt;0),COUNTIF(AU$6:AU1956,"&gt;0")+1,0)</f>
        <v>0</v>
      </c>
    </row>
    <row r="1958" spans="40:47">
      <c r="AN1958" s="4">
        <v>55</v>
      </c>
      <c r="AO1958" s="4">
        <v>1</v>
      </c>
      <c r="AP1958" s="4">
        <v>9</v>
      </c>
      <c r="AQ1958" s="4">
        <f ca="1">IF($AP1958=1,IF(INDIRECT(ADDRESS(($AN1958-1)*3+$AO1958+5,$AP1958+7))="",0,INDIRECT(ADDRESS(($AN1958-1)*3+$AO1958+5,$AP1958+7))),IF(INDIRECT(ADDRESS(($AN1958-1)*3+$AO1958+5,$AP1958+7))="",0,IF(COUNTIF(INDIRECT(ADDRESS(($AN1958-1)*36+($AO1958-1)*12+6,COLUMN())):INDIRECT(ADDRESS(($AN1958-1)*36+($AO1958-1)*12+$AP1958+4,COLUMN())),INDIRECT(ADDRESS(($AN1958-1)*3+$AO1958+5,$AP1958+7)))&gt;=1,0,INDIRECT(ADDRESS(($AN1958-1)*3+$AO1958+5,$AP1958+7)))))</f>
        <v>0</v>
      </c>
      <c r="AR1958" s="4">
        <f ca="1">COUNTIF(INDIRECT("H"&amp;(ROW()+12*(($AN1958-1)*3+$AO1958)-ROW())/12+5):INDIRECT("S"&amp;(ROW()+12*(($AN1958-1)*3+$AO1958)-ROW())/12+5),AQ1958)</f>
        <v>0</v>
      </c>
      <c r="AU1958" s="4">
        <f ca="1">IF(AND(AQ1958&gt;0,AR1958&gt;0),COUNTIF(AU$6:AU1957,"&gt;0")+1,0)</f>
        <v>0</v>
      </c>
    </row>
    <row r="1959" spans="40:47">
      <c r="AN1959" s="4">
        <v>55</v>
      </c>
      <c r="AO1959" s="4">
        <v>1</v>
      </c>
      <c r="AP1959" s="4">
        <v>10</v>
      </c>
      <c r="AQ1959" s="4">
        <f ca="1">IF($AP1959=1,IF(INDIRECT(ADDRESS(($AN1959-1)*3+$AO1959+5,$AP1959+7))="",0,INDIRECT(ADDRESS(($AN1959-1)*3+$AO1959+5,$AP1959+7))),IF(INDIRECT(ADDRESS(($AN1959-1)*3+$AO1959+5,$AP1959+7))="",0,IF(COUNTIF(INDIRECT(ADDRESS(($AN1959-1)*36+($AO1959-1)*12+6,COLUMN())):INDIRECT(ADDRESS(($AN1959-1)*36+($AO1959-1)*12+$AP1959+4,COLUMN())),INDIRECT(ADDRESS(($AN1959-1)*3+$AO1959+5,$AP1959+7)))&gt;=1,0,INDIRECT(ADDRESS(($AN1959-1)*3+$AO1959+5,$AP1959+7)))))</f>
        <v>0</v>
      </c>
      <c r="AR1959" s="4">
        <f ca="1">COUNTIF(INDIRECT("H"&amp;(ROW()+12*(($AN1959-1)*3+$AO1959)-ROW())/12+5):INDIRECT("S"&amp;(ROW()+12*(($AN1959-1)*3+$AO1959)-ROW())/12+5),AQ1959)</f>
        <v>0</v>
      </c>
      <c r="AU1959" s="4">
        <f ca="1">IF(AND(AQ1959&gt;0,AR1959&gt;0),COUNTIF(AU$6:AU1958,"&gt;0")+1,0)</f>
        <v>0</v>
      </c>
    </row>
    <row r="1960" spans="40:47">
      <c r="AN1960" s="4">
        <v>55</v>
      </c>
      <c r="AO1960" s="4">
        <v>1</v>
      </c>
      <c r="AP1960" s="4">
        <v>11</v>
      </c>
      <c r="AQ1960" s="4">
        <f ca="1">IF($AP1960=1,IF(INDIRECT(ADDRESS(($AN1960-1)*3+$AO1960+5,$AP1960+7))="",0,INDIRECT(ADDRESS(($AN1960-1)*3+$AO1960+5,$AP1960+7))),IF(INDIRECT(ADDRESS(($AN1960-1)*3+$AO1960+5,$AP1960+7))="",0,IF(COUNTIF(INDIRECT(ADDRESS(($AN1960-1)*36+($AO1960-1)*12+6,COLUMN())):INDIRECT(ADDRESS(($AN1960-1)*36+($AO1960-1)*12+$AP1960+4,COLUMN())),INDIRECT(ADDRESS(($AN1960-1)*3+$AO1960+5,$AP1960+7)))&gt;=1,0,INDIRECT(ADDRESS(($AN1960-1)*3+$AO1960+5,$AP1960+7)))))</f>
        <v>0</v>
      </c>
      <c r="AR1960" s="4">
        <f ca="1">COUNTIF(INDIRECT("H"&amp;(ROW()+12*(($AN1960-1)*3+$AO1960)-ROW())/12+5):INDIRECT("S"&amp;(ROW()+12*(($AN1960-1)*3+$AO1960)-ROW())/12+5),AQ1960)</f>
        <v>0</v>
      </c>
      <c r="AU1960" s="4">
        <f ca="1">IF(AND(AQ1960&gt;0,AR1960&gt;0),COUNTIF(AU$6:AU1959,"&gt;0")+1,0)</f>
        <v>0</v>
      </c>
    </row>
    <row r="1961" spans="40:47">
      <c r="AN1961" s="4">
        <v>55</v>
      </c>
      <c r="AO1961" s="4">
        <v>1</v>
      </c>
      <c r="AP1961" s="4">
        <v>12</v>
      </c>
      <c r="AQ1961" s="4">
        <f ca="1">IF($AP1961=1,IF(INDIRECT(ADDRESS(($AN1961-1)*3+$AO1961+5,$AP1961+7))="",0,INDIRECT(ADDRESS(($AN1961-1)*3+$AO1961+5,$AP1961+7))),IF(INDIRECT(ADDRESS(($AN1961-1)*3+$AO1961+5,$AP1961+7))="",0,IF(COUNTIF(INDIRECT(ADDRESS(($AN1961-1)*36+($AO1961-1)*12+6,COLUMN())):INDIRECT(ADDRESS(($AN1961-1)*36+($AO1961-1)*12+$AP1961+4,COLUMN())),INDIRECT(ADDRESS(($AN1961-1)*3+$AO1961+5,$AP1961+7)))&gt;=1,0,INDIRECT(ADDRESS(($AN1961-1)*3+$AO1961+5,$AP1961+7)))))</f>
        <v>0</v>
      </c>
      <c r="AR1961" s="4">
        <f ca="1">COUNTIF(INDIRECT("H"&amp;(ROW()+12*(($AN1961-1)*3+$AO1961)-ROW())/12+5):INDIRECT("S"&amp;(ROW()+12*(($AN1961-1)*3+$AO1961)-ROW())/12+5),AQ1961)</f>
        <v>0</v>
      </c>
      <c r="AU1961" s="4">
        <f ca="1">IF(AND(AQ1961&gt;0,AR1961&gt;0),COUNTIF(AU$6:AU1960,"&gt;0")+1,0)</f>
        <v>0</v>
      </c>
    </row>
    <row r="1962" spans="40:47">
      <c r="AN1962" s="4">
        <v>55</v>
      </c>
      <c r="AO1962" s="4">
        <v>2</v>
      </c>
      <c r="AP1962" s="4">
        <v>1</v>
      </c>
      <c r="AQ1962" s="4">
        <f ca="1">IF($AP1962=1,IF(INDIRECT(ADDRESS(($AN1962-1)*3+$AO1962+5,$AP1962+7))="",0,INDIRECT(ADDRESS(($AN1962-1)*3+$AO1962+5,$AP1962+7))),IF(INDIRECT(ADDRESS(($AN1962-1)*3+$AO1962+5,$AP1962+7))="",0,IF(COUNTIF(INDIRECT(ADDRESS(($AN1962-1)*36+($AO1962-1)*12+6,COLUMN())):INDIRECT(ADDRESS(($AN1962-1)*36+($AO1962-1)*12+$AP1962+4,COLUMN())),INDIRECT(ADDRESS(($AN1962-1)*3+$AO1962+5,$AP1962+7)))&gt;=1,0,INDIRECT(ADDRESS(($AN1962-1)*3+$AO1962+5,$AP1962+7)))))</f>
        <v>0</v>
      </c>
      <c r="AR1962" s="4">
        <f ca="1">COUNTIF(INDIRECT("H"&amp;(ROW()+12*(($AN1962-1)*3+$AO1962)-ROW())/12+5):INDIRECT("S"&amp;(ROW()+12*(($AN1962-1)*3+$AO1962)-ROW())/12+5),AQ1962)</f>
        <v>0</v>
      </c>
      <c r="AU1962" s="4">
        <f ca="1">IF(AND(AQ1962&gt;0,AR1962&gt;0),COUNTIF(AU$6:AU1961,"&gt;0")+1,0)</f>
        <v>0</v>
      </c>
    </row>
    <row r="1963" spans="40:47">
      <c r="AN1963" s="4">
        <v>55</v>
      </c>
      <c r="AO1963" s="4">
        <v>2</v>
      </c>
      <c r="AP1963" s="4">
        <v>2</v>
      </c>
      <c r="AQ1963" s="4">
        <f ca="1">IF($AP1963=1,IF(INDIRECT(ADDRESS(($AN1963-1)*3+$AO1963+5,$AP1963+7))="",0,INDIRECT(ADDRESS(($AN1963-1)*3+$AO1963+5,$AP1963+7))),IF(INDIRECT(ADDRESS(($AN1963-1)*3+$AO1963+5,$AP1963+7))="",0,IF(COUNTIF(INDIRECT(ADDRESS(($AN1963-1)*36+($AO1963-1)*12+6,COLUMN())):INDIRECT(ADDRESS(($AN1963-1)*36+($AO1963-1)*12+$AP1963+4,COLUMN())),INDIRECT(ADDRESS(($AN1963-1)*3+$AO1963+5,$AP1963+7)))&gt;=1,0,INDIRECT(ADDRESS(($AN1963-1)*3+$AO1963+5,$AP1963+7)))))</f>
        <v>0</v>
      </c>
      <c r="AR1963" s="4">
        <f ca="1">COUNTIF(INDIRECT("H"&amp;(ROW()+12*(($AN1963-1)*3+$AO1963)-ROW())/12+5):INDIRECT("S"&amp;(ROW()+12*(($AN1963-1)*3+$AO1963)-ROW())/12+5),AQ1963)</f>
        <v>0</v>
      </c>
      <c r="AU1963" s="4">
        <f ca="1">IF(AND(AQ1963&gt;0,AR1963&gt;0),COUNTIF(AU$6:AU1962,"&gt;0")+1,0)</f>
        <v>0</v>
      </c>
    </row>
    <row r="1964" spans="40:47">
      <c r="AN1964" s="4">
        <v>55</v>
      </c>
      <c r="AO1964" s="4">
        <v>2</v>
      </c>
      <c r="AP1964" s="4">
        <v>3</v>
      </c>
      <c r="AQ1964" s="4">
        <f ca="1">IF($AP1964=1,IF(INDIRECT(ADDRESS(($AN1964-1)*3+$AO1964+5,$AP1964+7))="",0,INDIRECT(ADDRESS(($AN1964-1)*3+$AO1964+5,$AP1964+7))),IF(INDIRECT(ADDRESS(($AN1964-1)*3+$AO1964+5,$AP1964+7))="",0,IF(COUNTIF(INDIRECT(ADDRESS(($AN1964-1)*36+($AO1964-1)*12+6,COLUMN())):INDIRECT(ADDRESS(($AN1964-1)*36+($AO1964-1)*12+$AP1964+4,COLUMN())),INDIRECT(ADDRESS(($AN1964-1)*3+$AO1964+5,$AP1964+7)))&gt;=1,0,INDIRECT(ADDRESS(($AN1964-1)*3+$AO1964+5,$AP1964+7)))))</f>
        <v>0</v>
      </c>
      <c r="AR1964" s="4">
        <f ca="1">COUNTIF(INDIRECT("H"&amp;(ROW()+12*(($AN1964-1)*3+$AO1964)-ROW())/12+5):INDIRECT("S"&amp;(ROW()+12*(($AN1964-1)*3+$AO1964)-ROW())/12+5),AQ1964)</f>
        <v>0</v>
      </c>
      <c r="AU1964" s="4">
        <f ca="1">IF(AND(AQ1964&gt;0,AR1964&gt;0),COUNTIF(AU$6:AU1963,"&gt;0")+1,0)</f>
        <v>0</v>
      </c>
    </row>
    <row r="1965" spans="40:47">
      <c r="AN1965" s="4">
        <v>55</v>
      </c>
      <c r="AO1965" s="4">
        <v>2</v>
      </c>
      <c r="AP1965" s="4">
        <v>4</v>
      </c>
      <c r="AQ1965" s="4">
        <f ca="1">IF($AP1965=1,IF(INDIRECT(ADDRESS(($AN1965-1)*3+$AO1965+5,$AP1965+7))="",0,INDIRECT(ADDRESS(($AN1965-1)*3+$AO1965+5,$AP1965+7))),IF(INDIRECT(ADDRESS(($AN1965-1)*3+$AO1965+5,$AP1965+7))="",0,IF(COUNTIF(INDIRECT(ADDRESS(($AN1965-1)*36+($AO1965-1)*12+6,COLUMN())):INDIRECT(ADDRESS(($AN1965-1)*36+($AO1965-1)*12+$AP1965+4,COLUMN())),INDIRECT(ADDRESS(($AN1965-1)*3+$AO1965+5,$AP1965+7)))&gt;=1,0,INDIRECT(ADDRESS(($AN1965-1)*3+$AO1965+5,$AP1965+7)))))</f>
        <v>0</v>
      </c>
      <c r="AR1965" s="4">
        <f ca="1">COUNTIF(INDIRECT("H"&amp;(ROW()+12*(($AN1965-1)*3+$AO1965)-ROW())/12+5):INDIRECT("S"&amp;(ROW()+12*(($AN1965-1)*3+$AO1965)-ROW())/12+5),AQ1965)</f>
        <v>0</v>
      </c>
      <c r="AU1965" s="4">
        <f ca="1">IF(AND(AQ1965&gt;0,AR1965&gt;0),COUNTIF(AU$6:AU1964,"&gt;0")+1,0)</f>
        <v>0</v>
      </c>
    </row>
    <row r="1966" spans="40:47">
      <c r="AN1966" s="4">
        <v>55</v>
      </c>
      <c r="AO1966" s="4">
        <v>2</v>
      </c>
      <c r="AP1966" s="4">
        <v>5</v>
      </c>
      <c r="AQ1966" s="4">
        <f ca="1">IF($AP1966=1,IF(INDIRECT(ADDRESS(($AN1966-1)*3+$AO1966+5,$AP1966+7))="",0,INDIRECT(ADDRESS(($AN1966-1)*3+$AO1966+5,$AP1966+7))),IF(INDIRECT(ADDRESS(($AN1966-1)*3+$AO1966+5,$AP1966+7))="",0,IF(COUNTIF(INDIRECT(ADDRESS(($AN1966-1)*36+($AO1966-1)*12+6,COLUMN())):INDIRECT(ADDRESS(($AN1966-1)*36+($AO1966-1)*12+$AP1966+4,COLUMN())),INDIRECT(ADDRESS(($AN1966-1)*3+$AO1966+5,$AP1966+7)))&gt;=1,0,INDIRECT(ADDRESS(($AN1966-1)*3+$AO1966+5,$AP1966+7)))))</f>
        <v>0</v>
      </c>
      <c r="AR1966" s="4">
        <f ca="1">COUNTIF(INDIRECT("H"&amp;(ROW()+12*(($AN1966-1)*3+$AO1966)-ROW())/12+5):INDIRECT("S"&amp;(ROW()+12*(($AN1966-1)*3+$AO1966)-ROW())/12+5),AQ1966)</f>
        <v>0</v>
      </c>
      <c r="AU1966" s="4">
        <f ca="1">IF(AND(AQ1966&gt;0,AR1966&gt;0),COUNTIF(AU$6:AU1965,"&gt;0")+1,0)</f>
        <v>0</v>
      </c>
    </row>
    <row r="1967" spans="40:47">
      <c r="AN1967" s="4">
        <v>55</v>
      </c>
      <c r="AO1967" s="4">
        <v>2</v>
      </c>
      <c r="AP1967" s="4">
        <v>6</v>
      </c>
      <c r="AQ1967" s="4">
        <f ca="1">IF($AP1967=1,IF(INDIRECT(ADDRESS(($AN1967-1)*3+$AO1967+5,$AP1967+7))="",0,INDIRECT(ADDRESS(($AN1967-1)*3+$AO1967+5,$AP1967+7))),IF(INDIRECT(ADDRESS(($AN1967-1)*3+$AO1967+5,$AP1967+7))="",0,IF(COUNTIF(INDIRECT(ADDRESS(($AN1967-1)*36+($AO1967-1)*12+6,COLUMN())):INDIRECT(ADDRESS(($AN1967-1)*36+($AO1967-1)*12+$AP1967+4,COLUMN())),INDIRECT(ADDRESS(($AN1967-1)*3+$AO1967+5,$AP1967+7)))&gt;=1,0,INDIRECT(ADDRESS(($AN1967-1)*3+$AO1967+5,$AP1967+7)))))</f>
        <v>0</v>
      </c>
      <c r="AR1967" s="4">
        <f ca="1">COUNTIF(INDIRECT("H"&amp;(ROW()+12*(($AN1967-1)*3+$AO1967)-ROW())/12+5):INDIRECT("S"&amp;(ROW()+12*(($AN1967-1)*3+$AO1967)-ROW())/12+5),AQ1967)</f>
        <v>0</v>
      </c>
      <c r="AU1967" s="4">
        <f ca="1">IF(AND(AQ1967&gt;0,AR1967&gt;0),COUNTIF(AU$6:AU1966,"&gt;0")+1,0)</f>
        <v>0</v>
      </c>
    </row>
    <row r="1968" spans="40:47">
      <c r="AN1968" s="4">
        <v>55</v>
      </c>
      <c r="AO1968" s="4">
        <v>2</v>
      </c>
      <c r="AP1968" s="4">
        <v>7</v>
      </c>
      <c r="AQ1968" s="4">
        <f ca="1">IF($AP1968=1,IF(INDIRECT(ADDRESS(($AN1968-1)*3+$AO1968+5,$AP1968+7))="",0,INDIRECT(ADDRESS(($AN1968-1)*3+$AO1968+5,$AP1968+7))),IF(INDIRECT(ADDRESS(($AN1968-1)*3+$AO1968+5,$AP1968+7))="",0,IF(COUNTIF(INDIRECT(ADDRESS(($AN1968-1)*36+($AO1968-1)*12+6,COLUMN())):INDIRECT(ADDRESS(($AN1968-1)*36+($AO1968-1)*12+$AP1968+4,COLUMN())),INDIRECT(ADDRESS(($AN1968-1)*3+$AO1968+5,$AP1968+7)))&gt;=1,0,INDIRECT(ADDRESS(($AN1968-1)*3+$AO1968+5,$AP1968+7)))))</f>
        <v>0</v>
      </c>
      <c r="AR1968" s="4">
        <f ca="1">COUNTIF(INDIRECT("H"&amp;(ROW()+12*(($AN1968-1)*3+$AO1968)-ROW())/12+5):INDIRECT("S"&amp;(ROW()+12*(($AN1968-1)*3+$AO1968)-ROW())/12+5),AQ1968)</f>
        <v>0</v>
      </c>
      <c r="AU1968" s="4">
        <f ca="1">IF(AND(AQ1968&gt;0,AR1968&gt;0),COUNTIF(AU$6:AU1967,"&gt;0")+1,0)</f>
        <v>0</v>
      </c>
    </row>
    <row r="1969" spans="40:47">
      <c r="AN1969" s="4">
        <v>55</v>
      </c>
      <c r="AO1969" s="4">
        <v>2</v>
      </c>
      <c r="AP1969" s="4">
        <v>8</v>
      </c>
      <c r="AQ1969" s="4">
        <f ca="1">IF($AP1969=1,IF(INDIRECT(ADDRESS(($AN1969-1)*3+$AO1969+5,$AP1969+7))="",0,INDIRECT(ADDRESS(($AN1969-1)*3+$AO1969+5,$AP1969+7))),IF(INDIRECT(ADDRESS(($AN1969-1)*3+$AO1969+5,$AP1969+7))="",0,IF(COUNTIF(INDIRECT(ADDRESS(($AN1969-1)*36+($AO1969-1)*12+6,COLUMN())):INDIRECT(ADDRESS(($AN1969-1)*36+($AO1969-1)*12+$AP1969+4,COLUMN())),INDIRECT(ADDRESS(($AN1969-1)*3+$AO1969+5,$AP1969+7)))&gt;=1,0,INDIRECT(ADDRESS(($AN1969-1)*3+$AO1969+5,$AP1969+7)))))</f>
        <v>0</v>
      </c>
      <c r="AR1969" s="4">
        <f ca="1">COUNTIF(INDIRECT("H"&amp;(ROW()+12*(($AN1969-1)*3+$AO1969)-ROW())/12+5):INDIRECT("S"&amp;(ROW()+12*(($AN1969-1)*3+$AO1969)-ROW())/12+5),AQ1969)</f>
        <v>0</v>
      </c>
      <c r="AU1969" s="4">
        <f ca="1">IF(AND(AQ1969&gt;0,AR1969&gt;0),COUNTIF(AU$6:AU1968,"&gt;0")+1,0)</f>
        <v>0</v>
      </c>
    </row>
    <row r="1970" spans="40:47">
      <c r="AN1970" s="4">
        <v>55</v>
      </c>
      <c r="AO1970" s="4">
        <v>2</v>
      </c>
      <c r="AP1970" s="4">
        <v>9</v>
      </c>
      <c r="AQ1970" s="4">
        <f ca="1">IF($AP1970=1,IF(INDIRECT(ADDRESS(($AN1970-1)*3+$AO1970+5,$AP1970+7))="",0,INDIRECT(ADDRESS(($AN1970-1)*3+$AO1970+5,$AP1970+7))),IF(INDIRECT(ADDRESS(($AN1970-1)*3+$AO1970+5,$AP1970+7))="",0,IF(COUNTIF(INDIRECT(ADDRESS(($AN1970-1)*36+($AO1970-1)*12+6,COLUMN())):INDIRECT(ADDRESS(($AN1970-1)*36+($AO1970-1)*12+$AP1970+4,COLUMN())),INDIRECT(ADDRESS(($AN1970-1)*3+$AO1970+5,$AP1970+7)))&gt;=1,0,INDIRECT(ADDRESS(($AN1970-1)*3+$AO1970+5,$AP1970+7)))))</f>
        <v>0</v>
      </c>
      <c r="AR1970" s="4">
        <f ca="1">COUNTIF(INDIRECT("H"&amp;(ROW()+12*(($AN1970-1)*3+$AO1970)-ROW())/12+5):INDIRECT("S"&amp;(ROW()+12*(($AN1970-1)*3+$AO1970)-ROW())/12+5),AQ1970)</f>
        <v>0</v>
      </c>
      <c r="AU1970" s="4">
        <f ca="1">IF(AND(AQ1970&gt;0,AR1970&gt;0),COUNTIF(AU$6:AU1969,"&gt;0")+1,0)</f>
        <v>0</v>
      </c>
    </row>
    <row r="1971" spans="40:47">
      <c r="AN1971" s="4">
        <v>55</v>
      </c>
      <c r="AO1971" s="4">
        <v>2</v>
      </c>
      <c r="AP1971" s="4">
        <v>10</v>
      </c>
      <c r="AQ1971" s="4">
        <f ca="1">IF($AP1971=1,IF(INDIRECT(ADDRESS(($AN1971-1)*3+$AO1971+5,$AP1971+7))="",0,INDIRECT(ADDRESS(($AN1971-1)*3+$AO1971+5,$AP1971+7))),IF(INDIRECT(ADDRESS(($AN1971-1)*3+$AO1971+5,$AP1971+7))="",0,IF(COUNTIF(INDIRECT(ADDRESS(($AN1971-1)*36+($AO1971-1)*12+6,COLUMN())):INDIRECT(ADDRESS(($AN1971-1)*36+($AO1971-1)*12+$AP1971+4,COLUMN())),INDIRECT(ADDRESS(($AN1971-1)*3+$AO1971+5,$AP1971+7)))&gt;=1,0,INDIRECT(ADDRESS(($AN1971-1)*3+$AO1971+5,$AP1971+7)))))</f>
        <v>0</v>
      </c>
      <c r="AR1971" s="4">
        <f ca="1">COUNTIF(INDIRECT("H"&amp;(ROW()+12*(($AN1971-1)*3+$AO1971)-ROW())/12+5):INDIRECT("S"&amp;(ROW()+12*(($AN1971-1)*3+$AO1971)-ROW())/12+5),AQ1971)</f>
        <v>0</v>
      </c>
      <c r="AU1971" s="4">
        <f ca="1">IF(AND(AQ1971&gt;0,AR1971&gt;0),COUNTIF(AU$6:AU1970,"&gt;0")+1,0)</f>
        <v>0</v>
      </c>
    </row>
    <row r="1972" spans="40:47">
      <c r="AN1972" s="4">
        <v>55</v>
      </c>
      <c r="AO1972" s="4">
        <v>2</v>
      </c>
      <c r="AP1972" s="4">
        <v>11</v>
      </c>
      <c r="AQ1972" s="4">
        <f ca="1">IF($AP1972=1,IF(INDIRECT(ADDRESS(($AN1972-1)*3+$AO1972+5,$AP1972+7))="",0,INDIRECT(ADDRESS(($AN1972-1)*3+$AO1972+5,$AP1972+7))),IF(INDIRECT(ADDRESS(($AN1972-1)*3+$AO1972+5,$AP1972+7))="",0,IF(COUNTIF(INDIRECT(ADDRESS(($AN1972-1)*36+($AO1972-1)*12+6,COLUMN())):INDIRECT(ADDRESS(($AN1972-1)*36+($AO1972-1)*12+$AP1972+4,COLUMN())),INDIRECT(ADDRESS(($AN1972-1)*3+$AO1972+5,$AP1972+7)))&gt;=1,0,INDIRECT(ADDRESS(($AN1972-1)*3+$AO1972+5,$AP1972+7)))))</f>
        <v>0</v>
      </c>
      <c r="AR1972" s="4">
        <f ca="1">COUNTIF(INDIRECT("H"&amp;(ROW()+12*(($AN1972-1)*3+$AO1972)-ROW())/12+5):INDIRECT("S"&amp;(ROW()+12*(($AN1972-1)*3+$AO1972)-ROW())/12+5),AQ1972)</f>
        <v>0</v>
      </c>
      <c r="AU1972" s="4">
        <f ca="1">IF(AND(AQ1972&gt;0,AR1972&gt;0),COUNTIF(AU$6:AU1971,"&gt;0")+1,0)</f>
        <v>0</v>
      </c>
    </row>
    <row r="1973" spans="40:47">
      <c r="AN1973" s="4">
        <v>55</v>
      </c>
      <c r="AO1973" s="4">
        <v>2</v>
      </c>
      <c r="AP1973" s="4">
        <v>12</v>
      </c>
      <c r="AQ1973" s="4">
        <f ca="1">IF($AP1973=1,IF(INDIRECT(ADDRESS(($AN1973-1)*3+$AO1973+5,$AP1973+7))="",0,INDIRECT(ADDRESS(($AN1973-1)*3+$AO1973+5,$AP1973+7))),IF(INDIRECT(ADDRESS(($AN1973-1)*3+$AO1973+5,$AP1973+7))="",0,IF(COUNTIF(INDIRECT(ADDRESS(($AN1973-1)*36+($AO1973-1)*12+6,COLUMN())):INDIRECT(ADDRESS(($AN1973-1)*36+($AO1973-1)*12+$AP1973+4,COLUMN())),INDIRECT(ADDRESS(($AN1973-1)*3+$AO1973+5,$AP1973+7)))&gt;=1,0,INDIRECT(ADDRESS(($AN1973-1)*3+$AO1973+5,$AP1973+7)))))</f>
        <v>0</v>
      </c>
      <c r="AR1973" s="4">
        <f ca="1">COUNTIF(INDIRECT("H"&amp;(ROW()+12*(($AN1973-1)*3+$AO1973)-ROW())/12+5):INDIRECT("S"&amp;(ROW()+12*(($AN1973-1)*3+$AO1973)-ROW())/12+5),AQ1973)</f>
        <v>0</v>
      </c>
      <c r="AU1973" s="4">
        <f ca="1">IF(AND(AQ1973&gt;0,AR1973&gt;0),COUNTIF(AU$6:AU1972,"&gt;0")+1,0)</f>
        <v>0</v>
      </c>
    </row>
    <row r="1974" spans="40:47">
      <c r="AN1974" s="4">
        <v>55</v>
      </c>
      <c r="AO1974" s="4">
        <v>3</v>
      </c>
      <c r="AP1974" s="4">
        <v>1</v>
      </c>
      <c r="AQ1974" s="4">
        <f ca="1">IF($AP1974=1,IF(INDIRECT(ADDRESS(($AN1974-1)*3+$AO1974+5,$AP1974+7))="",0,INDIRECT(ADDRESS(($AN1974-1)*3+$AO1974+5,$AP1974+7))),IF(INDIRECT(ADDRESS(($AN1974-1)*3+$AO1974+5,$AP1974+7))="",0,IF(COUNTIF(INDIRECT(ADDRESS(($AN1974-1)*36+($AO1974-1)*12+6,COLUMN())):INDIRECT(ADDRESS(($AN1974-1)*36+($AO1974-1)*12+$AP1974+4,COLUMN())),INDIRECT(ADDRESS(($AN1974-1)*3+$AO1974+5,$AP1974+7)))&gt;=1,0,INDIRECT(ADDRESS(($AN1974-1)*3+$AO1974+5,$AP1974+7)))))</f>
        <v>0</v>
      </c>
      <c r="AR1974" s="4">
        <f ca="1">COUNTIF(INDIRECT("H"&amp;(ROW()+12*(($AN1974-1)*3+$AO1974)-ROW())/12+5):INDIRECT("S"&amp;(ROW()+12*(($AN1974-1)*3+$AO1974)-ROW())/12+5),AQ1974)</f>
        <v>0</v>
      </c>
      <c r="AU1974" s="4">
        <f ca="1">IF(AND(AQ1974&gt;0,AR1974&gt;0),COUNTIF(AU$6:AU1973,"&gt;0")+1,0)</f>
        <v>0</v>
      </c>
    </row>
    <row r="1975" spans="40:47">
      <c r="AN1975" s="4">
        <v>55</v>
      </c>
      <c r="AO1975" s="4">
        <v>3</v>
      </c>
      <c r="AP1975" s="4">
        <v>2</v>
      </c>
      <c r="AQ1975" s="4">
        <f ca="1">IF($AP1975=1,IF(INDIRECT(ADDRESS(($AN1975-1)*3+$AO1975+5,$AP1975+7))="",0,INDIRECT(ADDRESS(($AN1975-1)*3+$AO1975+5,$AP1975+7))),IF(INDIRECT(ADDRESS(($AN1975-1)*3+$AO1975+5,$AP1975+7))="",0,IF(COUNTIF(INDIRECT(ADDRESS(($AN1975-1)*36+($AO1975-1)*12+6,COLUMN())):INDIRECT(ADDRESS(($AN1975-1)*36+($AO1975-1)*12+$AP1975+4,COLUMN())),INDIRECT(ADDRESS(($AN1975-1)*3+$AO1975+5,$AP1975+7)))&gt;=1,0,INDIRECT(ADDRESS(($AN1975-1)*3+$AO1975+5,$AP1975+7)))))</f>
        <v>0</v>
      </c>
      <c r="AR1975" s="4">
        <f ca="1">COUNTIF(INDIRECT("H"&amp;(ROW()+12*(($AN1975-1)*3+$AO1975)-ROW())/12+5):INDIRECT("S"&amp;(ROW()+12*(($AN1975-1)*3+$AO1975)-ROW())/12+5),AQ1975)</f>
        <v>0</v>
      </c>
      <c r="AU1975" s="4">
        <f ca="1">IF(AND(AQ1975&gt;0,AR1975&gt;0),COUNTIF(AU$6:AU1974,"&gt;0")+1,0)</f>
        <v>0</v>
      </c>
    </row>
    <row r="1976" spans="40:47">
      <c r="AN1976" s="4">
        <v>55</v>
      </c>
      <c r="AO1976" s="4">
        <v>3</v>
      </c>
      <c r="AP1976" s="4">
        <v>3</v>
      </c>
      <c r="AQ1976" s="4">
        <f ca="1">IF($AP1976=1,IF(INDIRECT(ADDRESS(($AN1976-1)*3+$AO1976+5,$AP1976+7))="",0,INDIRECT(ADDRESS(($AN1976-1)*3+$AO1976+5,$AP1976+7))),IF(INDIRECT(ADDRESS(($AN1976-1)*3+$AO1976+5,$AP1976+7))="",0,IF(COUNTIF(INDIRECT(ADDRESS(($AN1976-1)*36+($AO1976-1)*12+6,COLUMN())):INDIRECT(ADDRESS(($AN1976-1)*36+($AO1976-1)*12+$AP1976+4,COLUMN())),INDIRECT(ADDRESS(($AN1976-1)*3+$AO1976+5,$AP1976+7)))&gt;=1,0,INDIRECT(ADDRESS(($AN1976-1)*3+$AO1976+5,$AP1976+7)))))</f>
        <v>0</v>
      </c>
      <c r="AR1976" s="4">
        <f ca="1">COUNTIF(INDIRECT("H"&amp;(ROW()+12*(($AN1976-1)*3+$AO1976)-ROW())/12+5):INDIRECT("S"&amp;(ROW()+12*(($AN1976-1)*3+$AO1976)-ROW())/12+5),AQ1976)</f>
        <v>0</v>
      </c>
      <c r="AU1976" s="4">
        <f ca="1">IF(AND(AQ1976&gt;0,AR1976&gt;0),COUNTIF(AU$6:AU1975,"&gt;0")+1,0)</f>
        <v>0</v>
      </c>
    </row>
    <row r="1977" spans="40:47">
      <c r="AN1977" s="4">
        <v>55</v>
      </c>
      <c r="AO1977" s="4">
        <v>3</v>
      </c>
      <c r="AP1977" s="4">
        <v>4</v>
      </c>
      <c r="AQ1977" s="4">
        <f ca="1">IF($AP1977=1,IF(INDIRECT(ADDRESS(($AN1977-1)*3+$AO1977+5,$AP1977+7))="",0,INDIRECT(ADDRESS(($AN1977-1)*3+$AO1977+5,$AP1977+7))),IF(INDIRECT(ADDRESS(($AN1977-1)*3+$AO1977+5,$AP1977+7))="",0,IF(COUNTIF(INDIRECT(ADDRESS(($AN1977-1)*36+($AO1977-1)*12+6,COLUMN())):INDIRECT(ADDRESS(($AN1977-1)*36+($AO1977-1)*12+$AP1977+4,COLUMN())),INDIRECT(ADDRESS(($AN1977-1)*3+$AO1977+5,$AP1977+7)))&gt;=1,0,INDIRECT(ADDRESS(($AN1977-1)*3+$AO1977+5,$AP1977+7)))))</f>
        <v>0</v>
      </c>
      <c r="AR1977" s="4">
        <f ca="1">COUNTIF(INDIRECT("H"&amp;(ROW()+12*(($AN1977-1)*3+$AO1977)-ROW())/12+5):INDIRECT("S"&amp;(ROW()+12*(($AN1977-1)*3+$AO1977)-ROW())/12+5),AQ1977)</f>
        <v>0</v>
      </c>
      <c r="AU1977" s="4">
        <f ca="1">IF(AND(AQ1977&gt;0,AR1977&gt;0),COUNTIF(AU$6:AU1976,"&gt;0")+1,0)</f>
        <v>0</v>
      </c>
    </row>
    <row r="1978" spans="40:47">
      <c r="AN1978" s="4">
        <v>55</v>
      </c>
      <c r="AO1978" s="4">
        <v>3</v>
      </c>
      <c r="AP1978" s="4">
        <v>5</v>
      </c>
      <c r="AQ1978" s="4">
        <f ca="1">IF($AP1978=1,IF(INDIRECT(ADDRESS(($AN1978-1)*3+$AO1978+5,$AP1978+7))="",0,INDIRECT(ADDRESS(($AN1978-1)*3+$AO1978+5,$AP1978+7))),IF(INDIRECT(ADDRESS(($AN1978-1)*3+$AO1978+5,$AP1978+7))="",0,IF(COUNTIF(INDIRECT(ADDRESS(($AN1978-1)*36+($AO1978-1)*12+6,COLUMN())):INDIRECT(ADDRESS(($AN1978-1)*36+($AO1978-1)*12+$AP1978+4,COLUMN())),INDIRECT(ADDRESS(($AN1978-1)*3+$AO1978+5,$AP1978+7)))&gt;=1,0,INDIRECT(ADDRESS(($AN1978-1)*3+$AO1978+5,$AP1978+7)))))</f>
        <v>0</v>
      </c>
      <c r="AR1978" s="4">
        <f ca="1">COUNTIF(INDIRECT("H"&amp;(ROW()+12*(($AN1978-1)*3+$AO1978)-ROW())/12+5):INDIRECT("S"&amp;(ROW()+12*(($AN1978-1)*3+$AO1978)-ROW())/12+5),AQ1978)</f>
        <v>0</v>
      </c>
      <c r="AU1978" s="4">
        <f ca="1">IF(AND(AQ1978&gt;0,AR1978&gt;0),COUNTIF(AU$6:AU1977,"&gt;0")+1,0)</f>
        <v>0</v>
      </c>
    </row>
    <row r="1979" spans="40:47">
      <c r="AN1979" s="4">
        <v>55</v>
      </c>
      <c r="AO1979" s="4">
        <v>3</v>
      </c>
      <c r="AP1979" s="4">
        <v>6</v>
      </c>
      <c r="AQ1979" s="4">
        <f ca="1">IF($AP1979=1,IF(INDIRECT(ADDRESS(($AN1979-1)*3+$AO1979+5,$AP1979+7))="",0,INDIRECT(ADDRESS(($AN1979-1)*3+$AO1979+5,$AP1979+7))),IF(INDIRECT(ADDRESS(($AN1979-1)*3+$AO1979+5,$AP1979+7))="",0,IF(COUNTIF(INDIRECT(ADDRESS(($AN1979-1)*36+($AO1979-1)*12+6,COLUMN())):INDIRECT(ADDRESS(($AN1979-1)*36+($AO1979-1)*12+$AP1979+4,COLUMN())),INDIRECT(ADDRESS(($AN1979-1)*3+$AO1979+5,$AP1979+7)))&gt;=1,0,INDIRECT(ADDRESS(($AN1979-1)*3+$AO1979+5,$AP1979+7)))))</f>
        <v>0</v>
      </c>
      <c r="AR1979" s="4">
        <f ca="1">COUNTIF(INDIRECT("H"&amp;(ROW()+12*(($AN1979-1)*3+$AO1979)-ROW())/12+5):INDIRECT("S"&amp;(ROW()+12*(($AN1979-1)*3+$AO1979)-ROW())/12+5),AQ1979)</f>
        <v>0</v>
      </c>
      <c r="AU1979" s="4">
        <f ca="1">IF(AND(AQ1979&gt;0,AR1979&gt;0),COUNTIF(AU$6:AU1978,"&gt;0")+1,0)</f>
        <v>0</v>
      </c>
    </row>
    <row r="1980" spans="40:47">
      <c r="AN1980" s="4">
        <v>55</v>
      </c>
      <c r="AO1980" s="4">
        <v>3</v>
      </c>
      <c r="AP1980" s="4">
        <v>7</v>
      </c>
      <c r="AQ1980" s="4">
        <f ca="1">IF($AP1980=1,IF(INDIRECT(ADDRESS(($AN1980-1)*3+$AO1980+5,$AP1980+7))="",0,INDIRECT(ADDRESS(($AN1980-1)*3+$AO1980+5,$AP1980+7))),IF(INDIRECT(ADDRESS(($AN1980-1)*3+$AO1980+5,$AP1980+7))="",0,IF(COUNTIF(INDIRECT(ADDRESS(($AN1980-1)*36+($AO1980-1)*12+6,COLUMN())):INDIRECT(ADDRESS(($AN1980-1)*36+($AO1980-1)*12+$AP1980+4,COLUMN())),INDIRECT(ADDRESS(($AN1980-1)*3+$AO1980+5,$AP1980+7)))&gt;=1,0,INDIRECT(ADDRESS(($AN1980-1)*3+$AO1980+5,$AP1980+7)))))</f>
        <v>0</v>
      </c>
      <c r="AR1980" s="4">
        <f ca="1">COUNTIF(INDIRECT("H"&amp;(ROW()+12*(($AN1980-1)*3+$AO1980)-ROW())/12+5):INDIRECT("S"&amp;(ROW()+12*(($AN1980-1)*3+$AO1980)-ROW())/12+5),AQ1980)</f>
        <v>0</v>
      </c>
      <c r="AU1980" s="4">
        <f ca="1">IF(AND(AQ1980&gt;0,AR1980&gt;0),COUNTIF(AU$6:AU1979,"&gt;0")+1,0)</f>
        <v>0</v>
      </c>
    </row>
    <row r="1981" spans="40:47">
      <c r="AN1981" s="4">
        <v>55</v>
      </c>
      <c r="AO1981" s="4">
        <v>3</v>
      </c>
      <c r="AP1981" s="4">
        <v>8</v>
      </c>
      <c r="AQ1981" s="4">
        <f ca="1">IF($AP1981=1,IF(INDIRECT(ADDRESS(($AN1981-1)*3+$AO1981+5,$AP1981+7))="",0,INDIRECT(ADDRESS(($AN1981-1)*3+$AO1981+5,$AP1981+7))),IF(INDIRECT(ADDRESS(($AN1981-1)*3+$AO1981+5,$AP1981+7))="",0,IF(COUNTIF(INDIRECT(ADDRESS(($AN1981-1)*36+($AO1981-1)*12+6,COLUMN())):INDIRECT(ADDRESS(($AN1981-1)*36+($AO1981-1)*12+$AP1981+4,COLUMN())),INDIRECT(ADDRESS(($AN1981-1)*3+$AO1981+5,$AP1981+7)))&gt;=1,0,INDIRECT(ADDRESS(($AN1981-1)*3+$AO1981+5,$AP1981+7)))))</f>
        <v>0</v>
      </c>
      <c r="AR1981" s="4">
        <f ca="1">COUNTIF(INDIRECT("H"&amp;(ROW()+12*(($AN1981-1)*3+$AO1981)-ROW())/12+5):INDIRECT("S"&amp;(ROW()+12*(($AN1981-1)*3+$AO1981)-ROW())/12+5),AQ1981)</f>
        <v>0</v>
      </c>
      <c r="AU1981" s="4">
        <f ca="1">IF(AND(AQ1981&gt;0,AR1981&gt;0),COUNTIF(AU$6:AU1980,"&gt;0")+1,0)</f>
        <v>0</v>
      </c>
    </row>
    <row r="1982" spans="40:47">
      <c r="AN1982" s="4">
        <v>55</v>
      </c>
      <c r="AO1982" s="4">
        <v>3</v>
      </c>
      <c r="AP1982" s="4">
        <v>9</v>
      </c>
      <c r="AQ1982" s="4">
        <f ca="1">IF($AP1982=1,IF(INDIRECT(ADDRESS(($AN1982-1)*3+$AO1982+5,$AP1982+7))="",0,INDIRECT(ADDRESS(($AN1982-1)*3+$AO1982+5,$AP1982+7))),IF(INDIRECT(ADDRESS(($AN1982-1)*3+$AO1982+5,$AP1982+7))="",0,IF(COUNTIF(INDIRECT(ADDRESS(($AN1982-1)*36+($AO1982-1)*12+6,COLUMN())):INDIRECT(ADDRESS(($AN1982-1)*36+($AO1982-1)*12+$AP1982+4,COLUMN())),INDIRECT(ADDRESS(($AN1982-1)*3+$AO1982+5,$AP1982+7)))&gt;=1,0,INDIRECT(ADDRESS(($AN1982-1)*3+$AO1982+5,$AP1982+7)))))</f>
        <v>0</v>
      </c>
      <c r="AR1982" s="4">
        <f ca="1">COUNTIF(INDIRECT("H"&amp;(ROW()+12*(($AN1982-1)*3+$AO1982)-ROW())/12+5):INDIRECT("S"&amp;(ROW()+12*(($AN1982-1)*3+$AO1982)-ROW())/12+5),AQ1982)</f>
        <v>0</v>
      </c>
      <c r="AU1982" s="4">
        <f ca="1">IF(AND(AQ1982&gt;0,AR1982&gt;0),COUNTIF(AU$6:AU1981,"&gt;0")+1,0)</f>
        <v>0</v>
      </c>
    </row>
    <row r="1983" spans="40:47">
      <c r="AN1983" s="4">
        <v>55</v>
      </c>
      <c r="AO1983" s="4">
        <v>3</v>
      </c>
      <c r="AP1983" s="4">
        <v>10</v>
      </c>
      <c r="AQ1983" s="4">
        <f ca="1">IF($AP1983=1,IF(INDIRECT(ADDRESS(($AN1983-1)*3+$AO1983+5,$AP1983+7))="",0,INDIRECT(ADDRESS(($AN1983-1)*3+$AO1983+5,$AP1983+7))),IF(INDIRECT(ADDRESS(($AN1983-1)*3+$AO1983+5,$AP1983+7))="",0,IF(COUNTIF(INDIRECT(ADDRESS(($AN1983-1)*36+($AO1983-1)*12+6,COLUMN())):INDIRECT(ADDRESS(($AN1983-1)*36+($AO1983-1)*12+$AP1983+4,COLUMN())),INDIRECT(ADDRESS(($AN1983-1)*3+$AO1983+5,$AP1983+7)))&gt;=1,0,INDIRECT(ADDRESS(($AN1983-1)*3+$AO1983+5,$AP1983+7)))))</f>
        <v>0</v>
      </c>
      <c r="AR1983" s="4">
        <f ca="1">COUNTIF(INDIRECT("H"&amp;(ROW()+12*(($AN1983-1)*3+$AO1983)-ROW())/12+5):INDIRECT("S"&amp;(ROW()+12*(($AN1983-1)*3+$AO1983)-ROW())/12+5),AQ1983)</f>
        <v>0</v>
      </c>
      <c r="AU1983" s="4">
        <f ca="1">IF(AND(AQ1983&gt;0,AR1983&gt;0),COUNTIF(AU$6:AU1982,"&gt;0")+1,0)</f>
        <v>0</v>
      </c>
    </row>
    <row r="1984" spans="40:47">
      <c r="AN1984" s="4">
        <v>55</v>
      </c>
      <c r="AO1984" s="4">
        <v>3</v>
      </c>
      <c r="AP1984" s="4">
        <v>11</v>
      </c>
      <c r="AQ1984" s="4">
        <f ca="1">IF($AP1984=1,IF(INDIRECT(ADDRESS(($AN1984-1)*3+$AO1984+5,$AP1984+7))="",0,INDIRECT(ADDRESS(($AN1984-1)*3+$AO1984+5,$AP1984+7))),IF(INDIRECT(ADDRESS(($AN1984-1)*3+$AO1984+5,$AP1984+7))="",0,IF(COUNTIF(INDIRECT(ADDRESS(($AN1984-1)*36+($AO1984-1)*12+6,COLUMN())):INDIRECT(ADDRESS(($AN1984-1)*36+($AO1984-1)*12+$AP1984+4,COLUMN())),INDIRECT(ADDRESS(($AN1984-1)*3+$AO1984+5,$AP1984+7)))&gt;=1,0,INDIRECT(ADDRESS(($AN1984-1)*3+$AO1984+5,$AP1984+7)))))</f>
        <v>0</v>
      </c>
      <c r="AR1984" s="4">
        <f ca="1">COUNTIF(INDIRECT("H"&amp;(ROW()+12*(($AN1984-1)*3+$AO1984)-ROW())/12+5):INDIRECT("S"&amp;(ROW()+12*(($AN1984-1)*3+$AO1984)-ROW())/12+5),AQ1984)</f>
        <v>0</v>
      </c>
      <c r="AU1984" s="4">
        <f ca="1">IF(AND(AQ1984&gt;0,AR1984&gt;0),COUNTIF(AU$6:AU1983,"&gt;0")+1,0)</f>
        <v>0</v>
      </c>
    </row>
    <row r="1985" spans="40:47">
      <c r="AN1985" s="77">
        <v>55</v>
      </c>
      <c r="AO1985" s="77">
        <v>3</v>
      </c>
      <c r="AP1985" s="77">
        <v>12</v>
      </c>
      <c r="AQ1985" s="4">
        <f ca="1">IF($AP1985=1,IF(INDIRECT(ADDRESS(($AN1985-1)*3+$AO1985+5,$AP1985+7))="",0,INDIRECT(ADDRESS(($AN1985-1)*3+$AO1985+5,$AP1985+7))),IF(INDIRECT(ADDRESS(($AN1985-1)*3+$AO1985+5,$AP1985+7))="",0,IF(COUNTIF(INDIRECT(ADDRESS(($AN1985-1)*36+($AO1985-1)*12+6,COLUMN())):INDIRECT(ADDRESS(($AN1985-1)*36+($AO1985-1)*12+$AP1985+4,COLUMN())),INDIRECT(ADDRESS(($AN1985-1)*3+$AO1985+5,$AP1985+7)))&gt;=1,0,INDIRECT(ADDRESS(($AN1985-1)*3+$AO1985+5,$AP1985+7)))))</f>
        <v>0</v>
      </c>
      <c r="AR1985" s="4">
        <f ca="1">COUNTIF(INDIRECT("H"&amp;(ROW()+12*(($AN1985-1)*3+$AO1985)-ROW())/12+5):INDIRECT("S"&amp;(ROW()+12*(($AN1985-1)*3+$AO1985)-ROW())/12+5),AQ1985)</f>
        <v>0</v>
      </c>
      <c r="AU1985" s="4">
        <f ca="1">IF(AND(AQ1985&gt;0,AR1985&gt;0),COUNTIF(AU$6:AU1984,"&gt;0")+1,0)</f>
        <v>0</v>
      </c>
    </row>
    <row r="1986" spans="40:47">
      <c r="AN1986" s="4">
        <v>56</v>
      </c>
      <c r="AO1986" s="4">
        <v>1</v>
      </c>
      <c r="AP1986" s="4">
        <v>1</v>
      </c>
      <c r="AQ1986" s="4">
        <f ca="1">IF($AP1986=1,IF(INDIRECT(ADDRESS(($AN1986-1)*3+$AO1986+5,$AP1986+7))="",0,INDIRECT(ADDRESS(($AN1986-1)*3+$AO1986+5,$AP1986+7))),IF(INDIRECT(ADDRESS(($AN1986-1)*3+$AO1986+5,$AP1986+7))="",0,IF(COUNTIF(INDIRECT(ADDRESS(($AN1986-1)*36+($AO1986-1)*12+6,COLUMN())):INDIRECT(ADDRESS(($AN1986-1)*36+($AO1986-1)*12+$AP1986+4,COLUMN())),INDIRECT(ADDRESS(($AN1986-1)*3+$AO1986+5,$AP1986+7)))&gt;=1,0,INDIRECT(ADDRESS(($AN1986-1)*3+$AO1986+5,$AP1986+7)))))</f>
        <v>0</v>
      </c>
      <c r="AR1986" s="4">
        <f ca="1">COUNTIF(INDIRECT("H"&amp;(ROW()+12*(($AN1986-1)*3+$AO1986)-ROW())/12+5):INDIRECT("S"&amp;(ROW()+12*(($AN1986-1)*3+$AO1986)-ROW())/12+5),AQ1986)</f>
        <v>0</v>
      </c>
      <c r="AU1986" s="4">
        <f ca="1">IF(AND(AQ1986&gt;0,AR1986&gt;0),COUNTIF(AU$6:AU1985,"&gt;0")+1,0)</f>
        <v>0</v>
      </c>
    </row>
    <row r="1987" spans="40:47">
      <c r="AN1987" s="4">
        <v>56</v>
      </c>
      <c r="AO1987" s="4">
        <v>1</v>
      </c>
      <c r="AP1987" s="4">
        <v>2</v>
      </c>
      <c r="AQ1987" s="4">
        <f ca="1">IF($AP1987=1,IF(INDIRECT(ADDRESS(($AN1987-1)*3+$AO1987+5,$AP1987+7))="",0,INDIRECT(ADDRESS(($AN1987-1)*3+$AO1987+5,$AP1987+7))),IF(INDIRECT(ADDRESS(($AN1987-1)*3+$AO1987+5,$AP1987+7))="",0,IF(COUNTIF(INDIRECT(ADDRESS(($AN1987-1)*36+($AO1987-1)*12+6,COLUMN())):INDIRECT(ADDRESS(($AN1987-1)*36+($AO1987-1)*12+$AP1987+4,COLUMN())),INDIRECT(ADDRESS(($AN1987-1)*3+$AO1987+5,$AP1987+7)))&gt;=1,0,INDIRECT(ADDRESS(($AN1987-1)*3+$AO1987+5,$AP1987+7)))))</f>
        <v>0</v>
      </c>
      <c r="AR1987" s="4">
        <f ca="1">COUNTIF(INDIRECT("H"&amp;(ROW()+12*(($AN1987-1)*3+$AO1987)-ROW())/12+5):INDIRECT("S"&amp;(ROW()+12*(($AN1987-1)*3+$AO1987)-ROW())/12+5),AQ1987)</f>
        <v>0</v>
      </c>
      <c r="AU1987" s="4">
        <f ca="1">IF(AND(AQ1987&gt;0,AR1987&gt;0),COUNTIF(AU$6:AU1986,"&gt;0")+1,0)</f>
        <v>0</v>
      </c>
    </row>
    <row r="1988" spans="40:47">
      <c r="AN1988" s="4">
        <v>56</v>
      </c>
      <c r="AO1988" s="4">
        <v>1</v>
      </c>
      <c r="AP1988" s="4">
        <v>3</v>
      </c>
      <c r="AQ1988" s="4">
        <f ca="1">IF($AP1988=1,IF(INDIRECT(ADDRESS(($AN1988-1)*3+$AO1988+5,$AP1988+7))="",0,INDIRECT(ADDRESS(($AN1988-1)*3+$AO1988+5,$AP1988+7))),IF(INDIRECT(ADDRESS(($AN1988-1)*3+$AO1988+5,$AP1988+7))="",0,IF(COUNTIF(INDIRECT(ADDRESS(($AN1988-1)*36+($AO1988-1)*12+6,COLUMN())):INDIRECT(ADDRESS(($AN1988-1)*36+($AO1988-1)*12+$AP1988+4,COLUMN())),INDIRECT(ADDRESS(($AN1988-1)*3+$AO1988+5,$AP1988+7)))&gt;=1,0,INDIRECT(ADDRESS(($AN1988-1)*3+$AO1988+5,$AP1988+7)))))</f>
        <v>0</v>
      </c>
      <c r="AR1988" s="4">
        <f ca="1">COUNTIF(INDIRECT("H"&amp;(ROW()+12*(($AN1988-1)*3+$AO1988)-ROW())/12+5):INDIRECT("S"&amp;(ROW()+12*(($AN1988-1)*3+$AO1988)-ROW())/12+5),AQ1988)</f>
        <v>0</v>
      </c>
      <c r="AU1988" s="4">
        <f ca="1">IF(AND(AQ1988&gt;0,AR1988&gt;0),COUNTIF(AU$6:AU1987,"&gt;0")+1,0)</f>
        <v>0</v>
      </c>
    </row>
    <row r="1989" spans="40:47">
      <c r="AN1989" s="4">
        <v>56</v>
      </c>
      <c r="AO1989" s="4">
        <v>1</v>
      </c>
      <c r="AP1989" s="4">
        <v>4</v>
      </c>
      <c r="AQ1989" s="4">
        <f ca="1">IF($AP1989=1,IF(INDIRECT(ADDRESS(($AN1989-1)*3+$AO1989+5,$AP1989+7))="",0,INDIRECT(ADDRESS(($AN1989-1)*3+$AO1989+5,$AP1989+7))),IF(INDIRECT(ADDRESS(($AN1989-1)*3+$AO1989+5,$AP1989+7))="",0,IF(COUNTIF(INDIRECT(ADDRESS(($AN1989-1)*36+($AO1989-1)*12+6,COLUMN())):INDIRECT(ADDRESS(($AN1989-1)*36+($AO1989-1)*12+$AP1989+4,COLUMN())),INDIRECT(ADDRESS(($AN1989-1)*3+$AO1989+5,$AP1989+7)))&gt;=1,0,INDIRECT(ADDRESS(($AN1989-1)*3+$AO1989+5,$AP1989+7)))))</f>
        <v>0</v>
      </c>
      <c r="AR1989" s="4">
        <f ca="1">COUNTIF(INDIRECT("H"&amp;(ROW()+12*(($AN1989-1)*3+$AO1989)-ROW())/12+5):INDIRECT("S"&amp;(ROW()+12*(($AN1989-1)*3+$AO1989)-ROW())/12+5),AQ1989)</f>
        <v>0</v>
      </c>
      <c r="AU1989" s="4">
        <f ca="1">IF(AND(AQ1989&gt;0,AR1989&gt;0),COUNTIF(AU$6:AU1988,"&gt;0")+1,0)</f>
        <v>0</v>
      </c>
    </row>
    <row r="1990" spans="40:47">
      <c r="AN1990" s="4">
        <v>56</v>
      </c>
      <c r="AO1990" s="4">
        <v>1</v>
      </c>
      <c r="AP1990" s="4">
        <v>5</v>
      </c>
      <c r="AQ1990" s="4">
        <f ca="1">IF($AP1990=1,IF(INDIRECT(ADDRESS(($AN1990-1)*3+$AO1990+5,$AP1990+7))="",0,INDIRECT(ADDRESS(($AN1990-1)*3+$AO1990+5,$AP1990+7))),IF(INDIRECT(ADDRESS(($AN1990-1)*3+$AO1990+5,$AP1990+7))="",0,IF(COUNTIF(INDIRECT(ADDRESS(($AN1990-1)*36+($AO1990-1)*12+6,COLUMN())):INDIRECT(ADDRESS(($AN1990-1)*36+($AO1990-1)*12+$AP1990+4,COLUMN())),INDIRECT(ADDRESS(($AN1990-1)*3+$AO1990+5,$AP1990+7)))&gt;=1,0,INDIRECT(ADDRESS(($AN1990-1)*3+$AO1990+5,$AP1990+7)))))</f>
        <v>0</v>
      </c>
      <c r="AR1990" s="4">
        <f ca="1">COUNTIF(INDIRECT("H"&amp;(ROW()+12*(($AN1990-1)*3+$AO1990)-ROW())/12+5):INDIRECT("S"&amp;(ROW()+12*(($AN1990-1)*3+$AO1990)-ROW())/12+5),AQ1990)</f>
        <v>0</v>
      </c>
      <c r="AU1990" s="4">
        <f ca="1">IF(AND(AQ1990&gt;0,AR1990&gt;0),COUNTIF(AU$6:AU1989,"&gt;0")+1,0)</f>
        <v>0</v>
      </c>
    </row>
    <row r="1991" spans="40:47">
      <c r="AN1991" s="4">
        <v>56</v>
      </c>
      <c r="AO1991" s="4">
        <v>1</v>
      </c>
      <c r="AP1991" s="4">
        <v>6</v>
      </c>
      <c r="AQ1991" s="4">
        <f ca="1">IF($AP1991=1,IF(INDIRECT(ADDRESS(($AN1991-1)*3+$AO1991+5,$AP1991+7))="",0,INDIRECT(ADDRESS(($AN1991-1)*3+$AO1991+5,$AP1991+7))),IF(INDIRECT(ADDRESS(($AN1991-1)*3+$AO1991+5,$AP1991+7))="",0,IF(COUNTIF(INDIRECT(ADDRESS(($AN1991-1)*36+($AO1991-1)*12+6,COLUMN())):INDIRECT(ADDRESS(($AN1991-1)*36+($AO1991-1)*12+$AP1991+4,COLUMN())),INDIRECT(ADDRESS(($AN1991-1)*3+$AO1991+5,$AP1991+7)))&gt;=1,0,INDIRECT(ADDRESS(($AN1991-1)*3+$AO1991+5,$AP1991+7)))))</f>
        <v>0</v>
      </c>
      <c r="AR1991" s="4">
        <f ca="1">COUNTIF(INDIRECT("H"&amp;(ROW()+12*(($AN1991-1)*3+$AO1991)-ROW())/12+5):INDIRECT("S"&amp;(ROW()+12*(($AN1991-1)*3+$AO1991)-ROW())/12+5),AQ1991)</f>
        <v>0</v>
      </c>
      <c r="AU1991" s="4">
        <f ca="1">IF(AND(AQ1991&gt;0,AR1991&gt;0),COUNTIF(AU$6:AU1990,"&gt;0")+1,0)</f>
        <v>0</v>
      </c>
    </row>
    <row r="1992" spans="40:47">
      <c r="AN1992" s="4">
        <v>56</v>
      </c>
      <c r="AO1992" s="4">
        <v>1</v>
      </c>
      <c r="AP1992" s="4">
        <v>7</v>
      </c>
      <c r="AQ1992" s="4">
        <f ca="1">IF($AP1992=1,IF(INDIRECT(ADDRESS(($AN1992-1)*3+$AO1992+5,$AP1992+7))="",0,INDIRECT(ADDRESS(($AN1992-1)*3+$AO1992+5,$AP1992+7))),IF(INDIRECT(ADDRESS(($AN1992-1)*3+$AO1992+5,$AP1992+7))="",0,IF(COUNTIF(INDIRECT(ADDRESS(($AN1992-1)*36+($AO1992-1)*12+6,COLUMN())):INDIRECT(ADDRESS(($AN1992-1)*36+($AO1992-1)*12+$AP1992+4,COLUMN())),INDIRECT(ADDRESS(($AN1992-1)*3+$AO1992+5,$AP1992+7)))&gt;=1,0,INDIRECT(ADDRESS(($AN1992-1)*3+$AO1992+5,$AP1992+7)))))</f>
        <v>0</v>
      </c>
      <c r="AR1992" s="4">
        <f ca="1">COUNTIF(INDIRECT("H"&amp;(ROW()+12*(($AN1992-1)*3+$AO1992)-ROW())/12+5):INDIRECT("S"&amp;(ROW()+12*(($AN1992-1)*3+$AO1992)-ROW())/12+5),AQ1992)</f>
        <v>0</v>
      </c>
      <c r="AU1992" s="4">
        <f ca="1">IF(AND(AQ1992&gt;0,AR1992&gt;0),COUNTIF(AU$6:AU1991,"&gt;0")+1,0)</f>
        <v>0</v>
      </c>
    </row>
    <row r="1993" spans="40:47">
      <c r="AN1993" s="4">
        <v>56</v>
      </c>
      <c r="AO1993" s="4">
        <v>1</v>
      </c>
      <c r="AP1993" s="4">
        <v>8</v>
      </c>
      <c r="AQ1993" s="4">
        <f ca="1">IF($AP1993=1,IF(INDIRECT(ADDRESS(($AN1993-1)*3+$AO1993+5,$AP1993+7))="",0,INDIRECT(ADDRESS(($AN1993-1)*3+$AO1993+5,$AP1993+7))),IF(INDIRECT(ADDRESS(($AN1993-1)*3+$AO1993+5,$AP1993+7))="",0,IF(COUNTIF(INDIRECT(ADDRESS(($AN1993-1)*36+($AO1993-1)*12+6,COLUMN())):INDIRECT(ADDRESS(($AN1993-1)*36+($AO1993-1)*12+$AP1993+4,COLUMN())),INDIRECT(ADDRESS(($AN1993-1)*3+$AO1993+5,$AP1993+7)))&gt;=1,0,INDIRECT(ADDRESS(($AN1993-1)*3+$AO1993+5,$AP1993+7)))))</f>
        <v>0</v>
      </c>
      <c r="AR1993" s="4">
        <f ca="1">COUNTIF(INDIRECT("H"&amp;(ROW()+12*(($AN1993-1)*3+$AO1993)-ROW())/12+5):INDIRECT("S"&amp;(ROW()+12*(($AN1993-1)*3+$AO1993)-ROW())/12+5),AQ1993)</f>
        <v>0</v>
      </c>
      <c r="AU1993" s="4">
        <f ca="1">IF(AND(AQ1993&gt;0,AR1993&gt;0),COUNTIF(AU$6:AU1992,"&gt;0")+1,0)</f>
        <v>0</v>
      </c>
    </row>
    <row r="1994" spans="40:47">
      <c r="AN1994" s="4">
        <v>56</v>
      </c>
      <c r="AO1994" s="4">
        <v>1</v>
      </c>
      <c r="AP1994" s="4">
        <v>9</v>
      </c>
      <c r="AQ1994" s="4">
        <f ca="1">IF($AP1994=1,IF(INDIRECT(ADDRESS(($AN1994-1)*3+$AO1994+5,$AP1994+7))="",0,INDIRECT(ADDRESS(($AN1994-1)*3+$AO1994+5,$AP1994+7))),IF(INDIRECT(ADDRESS(($AN1994-1)*3+$AO1994+5,$AP1994+7))="",0,IF(COUNTIF(INDIRECT(ADDRESS(($AN1994-1)*36+($AO1994-1)*12+6,COLUMN())):INDIRECT(ADDRESS(($AN1994-1)*36+($AO1994-1)*12+$AP1994+4,COLUMN())),INDIRECT(ADDRESS(($AN1994-1)*3+$AO1994+5,$AP1994+7)))&gt;=1,0,INDIRECT(ADDRESS(($AN1994-1)*3+$AO1994+5,$AP1994+7)))))</f>
        <v>0</v>
      </c>
      <c r="AR1994" s="4">
        <f ca="1">COUNTIF(INDIRECT("H"&amp;(ROW()+12*(($AN1994-1)*3+$AO1994)-ROW())/12+5):INDIRECT("S"&amp;(ROW()+12*(($AN1994-1)*3+$AO1994)-ROW())/12+5),AQ1994)</f>
        <v>0</v>
      </c>
      <c r="AU1994" s="4">
        <f ca="1">IF(AND(AQ1994&gt;0,AR1994&gt;0),COUNTIF(AU$6:AU1993,"&gt;0")+1,0)</f>
        <v>0</v>
      </c>
    </row>
    <row r="1995" spans="40:47">
      <c r="AN1995" s="4">
        <v>56</v>
      </c>
      <c r="AO1995" s="4">
        <v>1</v>
      </c>
      <c r="AP1995" s="4">
        <v>10</v>
      </c>
      <c r="AQ1995" s="4">
        <f ca="1">IF($AP1995=1,IF(INDIRECT(ADDRESS(($AN1995-1)*3+$AO1995+5,$AP1995+7))="",0,INDIRECT(ADDRESS(($AN1995-1)*3+$AO1995+5,$AP1995+7))),IF(INDIRECT(ADDRESS(($AN1995-1)*3+$AO1995+5,$AP1995+7))="",0,IF(COUNTIF(INDIRECT(ADDRESS(($AN1995-1)*36+($AO1995-1)*12+6,COLUMN())):INDIRECT(ADDRESS(($AN1995-1)*36+($AO1995-1)*12+$AP1995+4,COLUMN())),INDIRECT(ADDRESS(($AN1995-1)*3+$AO1995+5,$AP1995+7)))&gt;=1,0,INDIRECT(ADDRESS(($AN1995-1)*3+$AO1995+5,$AP1995+7)))))</f>
        <v>0</v>
      </c>
      <c r="AR1995" s="4">
        <f ca="1">COUNTIF(INDIRECT("H"&amp;(ROW()+12*(($AN1995-1)*3+$AO1995)-ROW())/12+5):INDIRECT("S"&amp;(ROW()+12*(($AN1995-1)*3+$AO1995)-ROW())/12+5),AQ1995)</f>
        <v>0</v>
      </c>
      <c r="AU1995" s="4">
        <f ca="1">IF(AND(AQ1995&gt;0,AR1995&gt;0),COUNTIF(AU$6:AU1994,"&gt;0")+1,0)</f>
        <v>0</v>
      </c>
    </row>
    <row r="1996" spans="40:47">
      <c r="AN1996" s="4">
        <v>56</v>
      </c>
      <c r="AO1996" s="4">
        <v>1</v>
      </c>
      <c r="AP1996" s="4">
        <v>11</v>
      </c>
      <c r="AQ1996" s="4">
        <f ca="1">IF($AP1996=1,IF(INDIRECT(ADDRESS(($AN1996-1)*3+$AO1996+5,$AP1996+7))="",0,INDIRECT(ADDRESS(($AN1996-1)*3+$AO1996+5,$AP1996+7))),IF(INDIRECT(ADDRESS(($AN1996-1)*3+$AO1996+5,$AP1996+7))="",0,IF(COUNTIF(INDIRECT(ADDRESS(($AN1996-1)*36+($AO1996-1)*12+6,COLUMN())):INDIRECT(ADDRESS(($AN1996-1)*36+($AO1996-1)*12+$AP1996+4,COLUMN())),INDIRECT(ADDRESS(($AN1996-1)*3+$AO1996+5,$AP1996+7)))&gt;=1,0,INDIRECT(ADDRESS(($AN1996-1)*3+$AO1996+5,$AP1996+7)))))</f>
        <v>0</v>
      </c>
      <c r="AR1996" s="4">
        <f ca="1">COUNTIF(INDIRECT("H"&amp;(ROW()+12*(($AN1996-1)*3+$AO1996)-ROW())/12+5):INDIRECT("S"&amp;(ROW()+12*(($AN1996-1)*3+$AO1996)-ROW())/12+5),AQ1996)</f>
        <v>0</v>
      </c>
      <c r="AU1996" s="4">
        <f ca="1">IF(AND(AQ1996&gt;0,AR1996&gt;0),COUNTIF(AU$6:AU1995,"&gt;0")+1,0)</f>
        <v>0</v>
      </c>
    </row>
    <row r="1997" spans="40:47">
      <c r="AN1997" s="4">
        <v>56</v>
      </c>
      <c r="AO1997" s="4">
        <v>1</v>
      </c>
      <c r="AP1997" s="4">
        <v>12</v>
      </c>
      <c r="AQ1997" s="4">
        <f ca="1">IF($AP1997=1,IF(INDIRECT(ADDRESS(($AN1997-1)*3+$AO1997+5,$AP1997+7))="",0,INDIRECT(ADDRESS(($AN1997-1)*3+$AO1997+5,$AP1997+7))),IF(INDIRECT(ADDRESS(($AN1997-1)*3+$AO1997+5,$AP1997+7))="",0,IF(COUNTIF(INDIRECT(ADDRESS(($AN1997-1)*36+($AO1997-1)*12+6,COLUMN())):INDIRECT(ADDRESS(($AN1997-1)*36+($AO1997-1)*12+$AP1997+4,COLUMN())),INDIRECT(ADDRESS(($AN1997-1)*3+$AO1997+5,$AP1997+7)))&gt;=1,0,INDIRECT(ADDRESS(($AN1997-1)*3+$AO1997+5,$AP1997+7)))))</f>
        <v>0</v>
      </c>
      <c r="AR1997" s="4">
        <f ca="1">COUNTIF(INDIRECT("H"&amp;(ROW()+12*(($AN1997-1)*3+$AO1997)-ROW())/12+5):INDIRECT("S"&amp;(ROW()+12*(($AN1997-1)*3+$AO1997)-ROW())/12+5),AQ1997)</f>
        <v>0</v>
      </c>
      <c r="AU1997" s="4">
        <f ca="1">IF(AND(AQ1997&gt;0,AR1997&gt;0),COUNTIF(AU$6:AU1996,"&gt;0")+1,0)</f>
        <v>0</v>
      </c>
    </row>
    <row r="1998" spans="40:47">
      <c r="AN1998" s="4">
        <v>56</v>
      </c>
      <c r="AO1998" s="4">
        <v>2</v>
      </c>
      <c r="AP1998" s="4">
        <v>1</v>
      </c>
      <c r="AQ1998" s="4">
        <f ca="1">IF($AP1998=1,IF(INDIRECT(ADDRESS(($AN1998-1)*3+$AO1998+5,$AP1998+7))="",0,INDIRECT(ADDRESS(($AN1998-1)*3+$AO1998+5,$AP1998+7))),IF(INDIRECT(ADDRESS(($AN1998-1)*3+$AO1998+5,$AP1998+7))="",0,IF(COUNTIF(INDIRECT(ADDRESS(($AN1998-1)*36+($AO1998-1)*12+6,COLUMN())):INDIRECT(ADDRESS(($AN1998-1)*36+($AO1998-1)*12+$AP1998+4,COLUMN())),INDIRECT(ADDRESS(($AN1998-1)*3+$AO1998+5,$AP1998+7)))&gt;=1,0,INDIRECT(ADDRESS(($AN1998-1)*3+$AO1998+5,$AP1998+7)))))</f>
        <v>0</v>
      </c>
      <c r="AR1998" s="4">
        <f ca="1">COUNTIF(INDIRECT("H"&amp;(ROW()+12*(($AN1998-1)*3+$AO1998)-ROW())/12+5):INDIRECT("S"&amp;(ROW()+12*(($AN1998-1)*3+$AO1998)-ROW())/12+5),AQ1998)</f>
        <v>0</v>
      </c>
      <c r="AU1998" s="4">
        <f ca="1">IF(AND(AQ1998&gt;0,AR1998&gt;0),COUNTIF(AU$6:AU1997,"&gt;0")+1,0)</f>
        <v>0</v>
      </c>
    </row>
    <row r="1999" spans="40:47">
      <c r="AN1999" s="4">
        <v>56</v>
      </c>
      <c r="AO1999" s="4">
        <v>2</v>
      </c>
      <c r="AP1999" s="4">
        <v>2</v>
      </c>
      <c r="AQ1999" s="4">
        <f ca="1">IF($AP1999=1,IF(INDIRECT(ADDRESS(($AN1999-1)*3+$AO1999+5,$AP1999+7))="",0,INDIRECT(ADDRESS(($AN1999-1)*3+$AO1999+5,$AP1999+7))),IF(INDIRECT(ADDRESS(($AN1999-1)*3+$AO1999+5,$AP1999+7))="",0,IF(COUNTIF(INDIRECT(ADDRESS(($AN1999-1)*36+($AO1999-1)*12+6,COLUMN())):INDIRECT(ADDRESS(($AN1999-1)*36+($AO1999-1)*12+$AP1999+4,COLUMN())),INDIRECT(ADDRESS(($AN1999-1)*3+$AO1999+5,$AP1999+7)))&gt;=1,0,INDIRECT(ADDRESS(($AN1999-1)*3+$AO1999+5,$AP1999+7)))))</f>
        <v>0</v>
      </c>
      <c r="AR1999" s="4">
        <f ca="1">COUNTIF(INDIRECT("H"&amp;(ROW()+12*(($AN1999-1)*3+$AO1999)-ROW())/12+5):INDIRECT("S"&amp;(ROW()+12*(($AN1999-1)*3+$AO1999)-ROW())/12+5),AQ1999)</f>
        <v>0</v>
      </c>
      <c r="AU1999" s="4">
        <f ca="1">IF(AND(AQ1999&gt;0,AR1999&gt;0),COUNTIF(AU$6:AU1998,"&gt;0")+1,0)</f>
        <v>0</v>
      </c>
    </row>
    <row r="2000" spans="40:47">
      <c r="AN2000" s="4">
        <v>56</v>
      </c>
      <c r="AO2000" s="4">
        <v>2</v>
      </c>
      <c r="AP2000" s="4">
        <v>3</v>
      </c>
      <c r="AQ2000" s="4">
        <f ca="1">IF($AP2000=1,IF(INDIRECT(ADDRESS(($AN2000-1)*3+$AO2000+5,$AP2000+7))="",0,INDIRECT(ADDRESS(($AN2000-1)*3+$AO2000+5,$AP2000+7))),IF(INDIRECT(ADDRESS(($AN2000-1)*3+$AO2000+5,$AP2000+7))="",0,IF(COUNTIF(INDIRECT(ADDRESS(($AN2000-1)*36+($AO2000-1)*12+6,COLUMN())):INDIRECT(ADDRESS(($AN2000-1)*36+($AO2000-1)*12+$AP2000+4,COLUMN())),INDIRECT(ADDRESS(($AN2000-1)*3+$AO2000+5,$AP2000+7)))&gt;=1,0,INDIRECT(ADDRESS(($AN2000-1)*3+$AO2000+5,$AP2000+7)))))</f>
        <v>0</v>
      </c>
      <c r="AR2000" s="4">
        <f ca="1">COUNTIF(INDIRECT("H"&amp;(ROW()+12*(($AN2000-1)*3+$AO2000)-ROW())/12+5):INDIRECT("S"&amp;(ROW()+12*(($AN2000-1)*3+$AO2000)-ROW())/12+5),AQ2000)</f>
        <v>0</v>
      </c>
      <c r="AU2000" s="4">
        <f ca="1">IF(AND(AQ2000&gt;0,AR2000&gt;0),COUNTIF(AU$6:AU1999,"&gt;0")+1,0)</f>
        <v>0</v>
      </c>
    </row>
    <row r="2001" spans="40:47">
      <c r="AN2001" s="4">
        <v>56</v>
      </c>
      <c r="AO2001" s="4">
        <v>2</v>
      </c>
      <c r="AP2001" s="4">
        <v>4</v>
      </c>
      <c r="AQ2001" s="4">
        <f ca="1">IF($AP2001=1,IF(INDIRECT(ADDRESS(($AN2001-1)*3+$AO2001+5,$AP2001+7))="",0,INDIRECT(ADDRESS(($AN2001-1)*3+$AO2001+5,$AP2001+7))),IF(INDIRECT(ADDRESS(($AN2001-1)*3+$AO2001+5,$AP2001+7))="",0,IF(COUNTIF(INDIRECT(ADDRESS(($AN2001-1)*36+($AO2001-1)*12+6,COLUMN())):INDIRECT(ADDRESS(($AN2001-1)*36+($AO2001-1)*12+$AP2001+4,COLUMN())),INDIRECT(ADDRESS(($AN2001-1)*3+$AO2001+5,$AP2001+7)))&gt;=1,0,INDIRECT(ADDRESS(($AN2001-1)*3+$AO2001+5,$AP2001+7)))))</f>
        <v>0</v>
      </c>
      <c r="AR2001" s="4">
        <f ca="1">COUNTIF(INDIRECT("H"&amp;(ROW()+12*(($AN2001-1)*3+$AO2001)-ROW())/12+5):INDIRECT("S"&amp;(ROW()+12*(($AN2001-1)*3+$AO2001)-ROW())/12+5),AQ2001)</f>
        <v>0</v>
      </c>
      <c r="AU2001" s="4">
        <f ca="1">IF(AND(AQ2001&gt;0,AR2001&gt;0),COUNTIF(AU$6:AU2000,"&gt;0")+1,0)</f>
        <v>0</v>
      </c>
    </row>
    <row r="2002" spans="40:47">
      <c r="AN2002" s="4">
        <v>56</v>
      </c>
      <c r="AO2002" s="4">
        <v>2</v>
      </c>
      <c r="AP2002" s="4">
        <v>5</v>
      </c>
      <c r="AQ2002" s="4">
        <f ca="1">IF($AP2002=1,IF(INDIRECT(ADDRESS(($AN2002-1)*3+$AO2002+5,$AP2002+7))="",0,INDIRECT(ADDRESS(($AN2002-1)*3+$AO2002+5,$AP2002+7))),IF(INDIRECT(ADDRESS(($AN2002-1)*3+$AO2002+5,$AP2002+7))="",0,IF(COUNTIF(INDIRECT(ADDRESS(($AN2002-1)*36+($AO2002-1)*12+6,COLUMN())):INDIRECT(ADDRESS(($AN2002-1)*36+($AO2002-1)*12+$AP2002+4,COLUMN())),INDIRECT(ADDRESS(($AN2002-1)*3+$AO2002+5,$AP2002+7)))&gt;=1,0,INDIRECT(ADDRESS(($AN2002-1)*3+$AO2002+5,$AP2002+7)))))</f>
        <v>0</v>
      </c>
      <c r="AR2002" s="4">
        <f ca="1">COUNTIF(INDIRECT("H"&amp;(ROW()+12*(($AN2002-1)*3+$AO2002)-ROW())/12+5):INDIRECT("S"&amp;(ROW()+12*(($AN2002-1)*3+$AO2002)-ROW())/12+5),AQ2002)</f>
        <v>0</v>
      </c>
      <c r="AU2002" s="4">
        <f ca="1">IF(AND(AQ2002&gt;0,AR2002&gt;0),COUNTIF(AU$6:AU2001,"&gt;0")+1,0)</f>
        <v>0</v>
      </c>
    </row>
    <row r="2003" spans="40:47">
      <c r="AN2003" s="4">
        <v>56</v>
      </c>
      <c r="AO2003" s="4">
        <v>2</v>
      </c>
      <c r="AP2003" s="4">
        <v>6</v>
      </c>
      <c r="AQ2003" s="4">
        <f ca="1">IF($AP2003=1,IF(INDIRECT(ADDRESS(($AN2003-1)*3+$AO2003+5,$AP2003+7))="",0,INDIRECT(ADDRESS(($AN2003-1)*3+$AO2003+5,$AP2003+7))),IF(INDIRECT(ADDRESS(($AN2003-1)*3+$AO2003+5,$AP2003+7))="",0,IF(COUNTIF(INDIRECT(ADDRESS(($AN2003-1)*36+($AO2003-1)*12+6,COLUMN())):INDIRECT(ADDRESS(($AN2003-1)*36+($AO2003-1)*12+$AP2003+4,COLUMN())),INDIRECT(ADDRESS(($AN2003-1)*3+$AO2003+5,$AP2003+7)))&gt;=1,0,INDIRECT(ADDRESS(($AN2003-1)*3+$AO2003+5,$AP2003+7)))))</f>
        <v>0</v>
      </c>
      <c r="AR2003" s="4">
        <f ca="1">COUNTIF(INDIRECT("H"&amp;(ROW()+12*(($AN2003-1)*3+$AO2003)-ROW())/12+5):INDIRECT("S"&amp;(ROW()+12*(($AN2003-1)*3+$AO2003)-ROW())/12+5),AQ2003)</f>
        <v>0</v>
      </c>
      <c r="AU2003" s="4">
        <f ca="1">IF(AND(AQ2003&gt;0,AR2003&gt;0),COUNTIF(AU$6:AU2002,"&gt;0")+1,0)</f>
        <v>0</v>
      </c>
    </row>
    <row r="2004" spans="40:47">
      <c r="AN2004" s="4">
        <v>56</v>
      </c>
      <c r="AO2004" s="4">
        <v>2</v>
      </c>
      <c r="AP2004" s="4">
        <v>7</v>
      </c>
      <c r="AQ2004" s="4">
        <f ca="1">IF($AP2004=1,IF(INDIRECT(ADDRESS(($AN2004-1)*3+$AO2004+5,$AP2004+7))="",0,INDIRECT(ADDRESS(($AN2004-1)*3+$AO2004+5,$AP2004+7))),IF(INDIRECT(ADDRESS(($AN2004-1)*3+$AO2004+5,$AP2004+7))="",0,IF(COUNTIF(INDIRECT(ADDRESS(($AN2004-1)*36+($AO2004-1)*12+6,COLUMN())):INDIRECT(ADDRESS(($AN2004-1)*36+($AO2004-1)*12+$AP2004+4,COLUMN())),INDIRECT(ADDRESS(($AN2004-1)*3+$AO2004+5,$AP2004+7)))&gt;=1,0,INDIRECT(ADDRESS(($AN2004-1)*3+$AO2004+5,$AP2004+7)))))</f>
        <v>0</v>
      </c>
      <c r="AR2004" s="4">
        <f ca="1">COUNTIF(INDIRECT("H"&amp;(ROW()+12*(($AN2004-1)*3+$AO2004)-ROW())/12+5):INDIRECT("S"&amp;(ROW()+12*(($AN2004-1)*3+$AO2004)-ROW())/12+5),AQ2004)</f>
        <v>0</v>
      </c>
      <c r="AU2004" s="4">
        <f ca="1">IF(AND(AQ2004&gt;0,AR2004&gt;0),COUNTIF(AU$6:AU2003,"&gt;0")+1,0)</f>
        <v>0</v>
      </c>
    </row>
    <row r="2005" spans="40:47">
      <c r="AN2005" s="4">
        <v>56</v>
      </c>
      <c r="AO2005" s="4">
        <v>2</v>
      </c>
      <c r="AP2005" s="4">
        <v>8</v>
      </c>
      <c r="AQ2005" s="4">
        <f ca="1">IF($AP2005=1,IF(INDIRECT(ADDRESS(($AN2005-1)*3+$AO2005+5,$AP2005+7))="",0,INDIRECT(ADDRESS(($AN2005-1)*3+$AO2005+5,$AP2005+7))),IF(INDIRECT(ADDRESS(($AN2005-1)*3+$AO2005+5,$AP2005+7))="",0,IF(COUNTIF(INDIRECT(ADDRESS(($AN2005-1)*36+($AO2005-1)*12+6,COLUMN())):INDIRECT(ADDRESS(($AN2005-1)*36+($AO2005-1)*12+$AP2005+4,COLUMN())),INDIRECT(ADDRESS(($AN2005-1)*3+$AO2005+5,$AP2005+7)))&gt;=1,0,INDIRECT(ADDRESS(($AN2005-1)*3+$AO2005+5,$AP2005+7)))))</f>
        <v>0</v>
      </c>
      <c r="AR2005" s="4">
        <f ca="1">COUNTIF(INDIRECT("H"&amp;(ROW()+12*(($AN2005-1)*3+$AO2005)-ROW())/12+5):INDIRECT("S"&amp;(ROW()+12*(($AN2005-1)*3+$AO2005)-ROW())/12+5),AQ2005)</f>
        <v>0</v>
      </c>
      <c r="AU2005" s="4">
        <f ca="1">IF(AND(AQ2005&gt;0,AR2005&gt;0),COUNTIF(AU$6:AU2004,"&gt;0")+1,0)</f>
        <v>0</v>
      </c>
    </row>
    <row r="2006" spans="40:47">
      <c r="AN2006" s="4">
        <v>56</v>
      </c>
      <c r="AO2006" s="4">
        <v>2</v>
      </c>
      <c r="AP2006" s="4">
        <v>9</v>
      </c>
      <c r="AQ2006" s="4">
        <f ca="1">IF($AP2006=1,IF(INDIRECT(ADDRESS(($AN2006-1)*3+$AO2006+5,$AP2006+7))="",0,INDIRECT(ADDRESS(($AN2006-1)*3+$AO2006+5,$AP2006+7))),IF(INDIRECT(ADDRESS(($AN2006-1)*3+$AO2006+5,$AP2006+7))="",0,IF(COUNTIF(INDIRECT(ADDRESS(($AN2006-1)*36+($AO2006-1)*12+6,COLUMN())):INDIRECT(ADDRESS(($AN2006-1)*36+($AO2006-1)*12+$AP2006+4,COLUMN())),INDIRECT(ADDRESS(($AN2006-1)*3+$AO2006+5,$AP2006+7)))&gt;=1,0,INDIRECT(ADDRESS(($AN2006-1)*3+$AO2006+5,$AP2006+7)))))</f>
        <v>0</v>
      </c>
      <c r="AR2006" s="4">
        <f ca="1">COUNTIF(INDIRECT("H"&amp;(ROW()+12*(($AN2006-1)*3+$AO2006)-ROW())/12+5):INDIRECT("S"&amp;(ROW()+12*(($AN2006-1)*3+$AO2006)-ROW())/12+5),AQ2006)</f>
        <v>0</v>
      </c>
      <c r="AU2006" s="4">
        <f ca="1">IF(AND(AQ2006&gt;0,AR2006&gt;0),COUNTIF(AU$6:AU2005,"&gt;0")+1,0)</f>
        <v>0</v>
      </c>
    </row>
    <row r="2007" spans="40:47">
      <c r="AN2007" s="4">
        <v>56</v>
      </c>
      <c r="AO2007" s="4">
        <v>2</v>
      </c>
      <c r="AP2007" s="4">
        <v>10</v>
      </c>
      <c r="AQ2007" s="4">
        <f ca="1">IF($AP2007=1,IF(INDIRECT(ADDRESS(($AN2007-1)*3+$AO2007+5,$AP2007+7))="",0,INDIRECT(ADDRESS(($AN2007-1)*3+$AO2007+5,$AP2007+7))),IF(INDIRECT(ADDRESS(($AN2007-1)*3+$AO2007+5,$AP2007+7))="",0,IF(COUNTIF(INDIRECT(ADDRESS(($AN2007-1)*36+($AO2007-1)*12+6,COLUMN())):INDIRECT(ADDRESS(($AN2007-1)*36+($AO2007-1)*12+$AP2007+4,COLUMN())),INDIRECT(ADDRESS(($AN2007-1)*3+$AO2007+5,$AP2007+7)))&gt;=1,0,INDIRECT(ADDRESS(($AN2007-1)*3+$AO2007+5,$AP2007+7)))))</f>
        <v>0</v>
      </c>
      <c r="AR2007" s="4">
        <f ca="1">COUNTIF(INDIRECT("H"&amp;(ROW()+12*(($AN2007-1)*3+$AO2007)-ROW())/12+5):INDIRECT("S"&amp;(ROW()+12*(($AN2007-1)*3+$AO2007)-ROW())/12+5),AQ2007)</f>
        <v>0</v>
      </c>
      <c r="AU2007" s="4">
        <f ca="1">IF(AND(AQ2007&gt;0,AR2007&gt;0),COUNTIF(AU$6:AU2006,"&gt;0")+1,0)</f>
        <v>0</v>
      </c>
    </row>
    <row r="2008" spans="40:47">
      <c r="AN2008" s="4">
        <v>56</v>
      </c>
      <c r="AO2008" s="4">
        <v>2</v>
      </c>
      <c r="AP2008" s="4">
        <v>11</v>
      </c>
      <c r="AQ2008" s="4">
        <f ca="1">IF($AP2008=1,IF(INDIRECT(ADDRESS(($AN2008-1)*3+$AO2008+5,$AP2008+7))="",0,INDIRECT(ADDRESS(($AN2008-1)*3+$AO2008+5,$AP2008+7))),IF(INDIRECT(ADDRESS(($AN2008-1)*3+$AO2008+5,$AP2008+7))="",0,IF(COUNTIF(INDIRECT(ADDRESS(($AN2008-1)*36+($AO2008-1)*12+6,COLUMN())):INDIRECT(ADDRESS(($AN2008-1)*36+($AO2008-1)*12+$AP2008+4,COLUMN())),INDIRECT(ADDRESS(($AN2008-1)*3+$AO2008+5,$AP2008+7)))&gt;=1,0,INDIRECT(ADDRESS(($AN2008-1)*3+$AO2008+5,$AP2008+7)))))</f>
        <v>0</v>
      </c>
      <c r="AR2008" s="4">
        <f ca="1">COUNTIF(INDIRECT("H"&amp;(ROW()+12*(($AN2008-1)*3+$AO2008)-ROW())/12+5):INDIRECT("S"&amp;(ROW()+12*(($AN2008-1)*3+$AO2008)-ROW())/12+5),AQ2008)</f>
        <v>0</v>
      </c>
      <c r="AU2008" s="4">
        <f ca="1">IF(AND(AQ2008&gt;0,AR2008&gt;0),COUNTIF(AU$6:AU2007,"&gt;0")+1,0)</f>
        <v>0</v>
      </c>
    </row>
    <row r="2009" spans="40:47">
      <c r="AN2009" s="4">
        <v>56</v>
      </c>
      <c r="AO2009" s="4">
        <v>2</v>
      </c>
      <c r="AP2009" s="4">
        <v>12</v>
      </c>
      <c r="AQ2009" s="4">
        <f ca="1">IF($AP2009=1,IF(INDIRECT(ADDRESS(($AN2009-1)*3+$AO2009+5,$AP2009+7))="",0,INDIRECT(ADDRESS(($AN2009-1)*3+$AO2009+5,$AP2009+7))),IF(INDIRECT(ADDRESS(($AN2009-1)*3+$AO2009+5,$AP2009+7))="",0,IF(COUNTIF(INDIRECT(ADDRESS(($AN2009-1)*36+($AO2009-1)*12+6,COLUMN())):INDIRECT(ADDRESS(($AN2009-1)*36+($AO2009-1)*12+$AP2009+4,COLUMN())),INDIRECT(ADDRESS(($AN2009-1)*3+$AO2009+5,$AP2009+7)))&gt;=1,0,INDIRECT(ADDRESS(($AN2009-1)*3+$AO2009+5,$AP2009+7)))))</f>
        <v>0</v>
      </c>
      <c r="AR2009" s="4">
        <f ca="1">COUNTIF(INDIRECT("H"&amp;(ROW()+12*(($AN2009-1)*3+$AO2009)-ROW())/12+5):INDIRECT("S"&amp;(ROW()+12*(($AN2009-1)*3+$AO2009)-ROW())/12+5),AQ2009)</f>
        <v>0</v>
      </c>
      <c r="AU2009" s="4">
        <f ca="1">IF(AND(AQ2009&gt;0,AR2009&gt;0),COUNTIF(AU$6:AU2008,"&gt;0")+1,0)</f>
        <v>0</v>
      </c>
    </row>
    <row r="2010" spans="40:47">
      <c r="AN2010" s="4">
        <v>56</v>
      </c>
      <c r="AO2010" s="4">
        <v>3</v>
      </c>
      <c r="AP2010" s="4">
        <v>1</v>
      </c>
      <c r="AQ2010" s="4">
        <f ca="1">IF($AP2010=1,IF(INDIRECT(ADDRESS(($AN2010-1)*3+$AO2010+5,$AP2010+7))="",0,INDIRECT(ADDRESS(($AN2010-1)*3+$AO2010+5,$AP2010+7))),IF(INDIRECT(ADDRESS(($AN2010-1)*3+$AO2010+5,$AP2010+7))="",0,IF(COUNTIF(INDIRECT(ADDRESS(($AN2010-1)*36+($AO2010-1)*12+6,COLUMN())):INDIRECT(ADDRESS(($AN2010-1)*36+($AO2010-1)*12+$AP2010+4,COLUMN())),INDIRECT(ADDRESS(($AN2010-1)*3+$AO2010+5,$AP2010+7)))&gt;=1,0,INDIRECT(ADDRESS(($AN2010-1)*3+$AO2010+5,$AP2010+7)))))</f>
        <v>0</v>
      </c>
      <c r="AR2010" s="4">
        <f ca="1">COUNTIF(INDIRECT("H"&amp;(ROW()+12*(($AN2010-1)*3+$AO2010)-ROW())/12+5):INDIRECT("S"&amp;(ROW()+12*(($AN2010-1)*3+$AO2010)-ROW())/12+5),AQ2010)</f>
        <v>0</v>
      </c>
      <c r="AU2010" s="4">
        <f ca="1">IF(AND(AQ2010&gt;0,AR2010&gt;0),COUNTIF(AU$6:AU2009,"&gt;0")+1,0)</f>
        <v>0</v>
      </c>
    </row>
    <row r="2011" spans="40:47">
      <c r="AN2011" s="4">
        <v>56</v>
      </c>
      <c r="AO2011" s="4">
        <v>3</v>
      </c>
      <c r="AP2011" s="4">
        <v>2</v>
      </c>
      <c r="AQ2011" s="4">
        <f ca="1">IF($AP2011=1,IF(INDIRECT(ADDRESS(($AN2011-1)*3+$AO2011+5,$AP2011+7))="",0,INDIRECT(ADDRESS(($AN2011-1)*3+$AO2011+5,$AP2011+7))),IF(INDIRECT(ADDRESS(($AN2011-1)*3+$AO2011+5,$AP2011+7))="",0,IF(COUNTIF(INDIRECT(ADDRESS(($AN2011-1)*36+($AO2011-1)*12+6,COLUMN())):INDIRECT(ADDRESS(($AN2011-1)*36+($AO2011-1)*12+$AP2011+4,COLUMN())),INDIRECT(ADDRESS(($AN2011-1)*3+$AO2011+5,$AP2011+7)))&gt;=1,0,INDIRECT(ADDRESS(($AN2011-1)*3+$AO2011+5,$AP2011+7)))))</f>
        <v>0</v>
      </c>
      <c r="AR2011" s="4">
        <f ca="1">COUNTIF(INDIRECT("H"&amp;(ROW()+12*(($AN2011-1)*3+$AO2011)-ROW())/12+5):INDIRECT("S"&amp;(ROW()+12*(($AN2011-1)*3+$AO2011)-ROW())/12+5),AQ2011)</f>
        <v>0</v>
      </c>
      <c r="AU2011" s="4">
        <f ca="1">IF(AND(AQ2011&gt;0,AR2011&gt;0),COUNTIF(AU$6:AU2010,"&gt;0")+1,0)</f>
        <v>0</v>
      </c>
    </row>
    <row r="2012" spans="40:47">
      <c r="AN2012" s="4">
        <v>56</v>
      </c>
      <c r="AO2012" s="4">
        <v>3</v>
      </c>
      <c r="AP2012" s="4">
        <v>3</v>
      </c>
      <c r="AQ2012" s="4">
        <f ca="1">IF($AP2012=1,IF(INDIRECT(ADDRESS(($AN2012-1)*3+$AO2012+5,$AP2012+7))="",0,INDIRECT(ADDRESS(($AN2012-1)*3+$AO2012+5,$AP2012+7))),IF(INDIRECT(ADDRESS(($AN2012-1)*3+$AO2012+5,$AP2012+7))="",0,IF(COUNTIF(INDIRECT(ADDRESS(($AN2012-1)*36+($AO2012-1)*12+6,COLUMN())):INDIRECT(ADDRESS(($AN2012-1)*36+($AO2012-1)*12+$AP2012+4,COLUMN())),INDIRECT(ADDRESS(($AN2012-1)*3+$AO2012+5,$AP2012+7)))&gt;=1,0,INDIRECT(ADDRESS(($AN2012-1)*3+$AO2012+5,$AP2012+7)))))</f>
        <v>0</v>
      </c>
      <c r="AR2012" s="4">
        <f ca="1">COUNTIF(INDIRECT("H"&amp;(ROW()+12*(($AN2012-1)*3+$AO2012)-ROW())/12+5):INDIRECT("S"&amp;(ROW()+12*(($AN2012-1)*3+$AO2012)-ROW())/12+5),AQ2012)</f>
        <v>0</v>
      </c>
      <c r="AU2012" s="4">
        <f ca="1">IF(AND(AQ2012&gt;0,AR2012&gt;0),COUNTIF(AU$6:AU2011,"&gt;0")+1,0)</f>
        <v>0</v>
      </c>
    </row>
    <row r="2013" spans="40:47">
      <c r="AN2013" s="4">
        <v>56</v>
      </c>
      <c r="AO2013" s="4">
        <v>3</v>
      </c>
      <c r="AP2013" s="4">
        <v>4</v>
      </c>
      <c r="AQ2013" s="4">
        <f ca="1">IF($AP2013=1,IF(INDIRECT(ADDRESS(($AN2013-1)*3+$AO2013+5,$AP2013+7))="",0,INDIRECT(ADDRESS(($AN2013-1)*3+$AO2013+5,$AP2013+7))),IF(INDIRECT(ADDRESS(($AN2013-1)*3+$AO2013+5,$AP2013+7))="",0,IF(COUNTIF(INDIRECT(ADDRESS(($AN2013-1)*36+($AO2013-1)*12+6,COLUMN())):INDIRECT(ADDRESS(($AN2013-1)*36+($AO2013-1)*12+$AP2013+4,COLUMN())),INDIRECT(ADDRESS(($AN2013-1)*3+$AO2013+5,$AP2013+7)))&gt;=1,0,INDIRECT(ADDRESS(($AN2013-1)*3+$AO2013+5,$AP2013+7)))))</f>
        <v>0</v>
      </c>
      <c r="AR2013" s="4">
        <f ca="1">COUNTIF(INDIRECT("H"&amp;(ROW()+12*(($AN2013-1)*3+$AO2013)-ROW())/12+5):INDIRECT("S"&amp;(ROW()+12*(($AN2013-1)*3+$AO2013)-ROW())/12+5),AQ2013)</f>
        <v>0</v>
      </c>
      <c r="AU2013" s="4">
        <f ca="1">IF(AND(AQ2013&gt;0,AR2013&gt;0),COUNTIF(AU$6:AU2012,"&gt;0")+1,0)</f>
        <v>0</v>
      </c>
    </row>
    <row r="2014" spans="40:47">
      <c r="AN2014" s="4">
        <v>56</v>
      </c>
      <c r="AO2014" s="4">
        <v>3</v>
      </c>
      <c r="AP2014" s="4">
        <v>5</v>
      </c>
      <c r="AQ2014" s="4">
        <f ca="1">IF($AP2014=1,IF(INDIRECT(ADDRESS(($AN2014-1)*3+$AO2014+5,$AP2014+7))="",0,INDIRECT(ADDRESS(($AN2014-1)*3+$AO2014+5,$AP2014+7))),IF(INDIRECT(ADDRESS(($AN2014-1)*3+$AO2014+5,$AP2014+7))="",0,IF(COUNTIF(INDIRECT(ADDRESS(($AN2014-1)*36+($AO2014-1)*12+6,COLUMN())):INDIRECT(ADDRESS(($AN2014-1)*36+($AO2014-1)*12+$AP2014+4,COLUMN())),INDIRECT(ADDRESS(($AN2014-1)*3+$AO2014+5,$AP2014+7)))&gt;=1,0,INDIRECT(ADDRESS(($AN2014-1)*3+$AO2014+5,$AP2014+7)))))</f>
        <v>0</v>
      </c>
      <c r="AR2014" s="4">
        <f ca="1">COUNTIF(INDIRECT("H"&amp;(ROW()+12*(($AN2014-1)*3+$AO2014)-ROW())/12+5):INDIRECT("S"&amp;(ROW()+12*(($AN2014-1)*3+$AO2014)-ROW())/12+5),AQ2014)</f>
        <v>0</v>
      </c>
      <c r="AU2014" s="4">
        <f ca="1">IF(AND(AQ2014&gt;0,AR2014&gt;0),COUNTIF(AU$6:AU2013,"&gt;0")+1,0)</f>
        <v>0</v>
      </c>
    </row>
    <row r="2015" spans="40:47">
      <c r="AN2015" s="4">
        <v>56</v>
      </c>
      <c r="AO2015" s="4">
        <v>3</v>
      </c>
      <c r="AP2015" s="4">
        <v>6</v>
      </c>
      <c r="AQ2015" s="4">
        <f ca="1">IF($AP2015=1,IF(INDIRECT(ADDRESS(($AN2015-1)*3+$AO2015+5,$AP2015+7))="",0,INDIRECT(ADDRESS(($AN2015-1)*3+$AO2015+5,$AP2015+7))),IF(INDIRECT(ADDRESS(($AN2015-1)*3+$AO2015+5,$AP2015+7))="",0,IF(COUNTIF(INDIRECT(ADDRESS(($AN2015-1)*36+($AO2015-1)*12+6,COLUMN())):INDIRECT(ADDRESS(($AN2015-1)*36+($AO2015-1)*12+$AP2015+4,COLUMN())),INDIRECT(ADDRESS(($AN2015-1)*3+$AO2015+5,$AP2015+7)))&gt;=1,0,INDIRECT(ADDRESS(($AN2015-1)*3+$AO2015+5,$AP2015+7)))))</f>
        <v>0</v>
      </c>
      <c r="AR2015" s="4">
        <f ca="1">COUNTIF(INDIRECT("H"&amp;(ROW()+12*(($AN2015-1)*3+$AO2015)-ROW())/12+5):INDIRECT("S"&amp;(ROW()+12*(($AN2015-1)*3+$AO2015)-ROW())/12+5),AQ2015)</f>
        <v>0</v>
      </c>
      <c r="AU2015" s="4">
        <f ca="1">IF(AND(AQ2015&gt;0,AR2015&gt;0),COUNTIF(AU$6:AU2014,"&gt;0")+1,0)</f>
        <v>0</v>
      </c>
    </row>
    <row r="2016" spans="40:47">
      <c r="AN2016" s="4">
        <v>56</v>
      </c>
      <c r="AO2016" s="4">
        <v>3</v>
      </c>
      <c r="AP2016" s="4">
        <v>7</v>
      </c>
      <c r="AQ2016" s="4">
        <f ca="1">IF($AP2016=1,IF(INDIRECT(ADDRESS(($AN2016-1)*3+$AO2016+5,$AP2016+7))="",0,INDIRECT(ADDRESS(($AN2016-1)*3+$AO2016+5,$AP2016+7))),IF(INDIRECT(ADDRESS(($AN2016-1)*3+$AO2016+5,$AP2016+7))="",0,IF(COUNTIF(INDIRECT(ADDRESS(($AN2016-1)*36+($AO2016-1)*12+6,COLUMN())):INDIRECT(ADDRESS(($AN2016-1)*36+($AO2016-1)*12+$AP2016+4,COLUMN())),INDIRECT(ADDRESS(($AN2016-1)*3+$AO2016+5,$AP2016+7)))&gt;=1,0,INDIRECT(ADDRESS(($AN2016-1)*3+$AO2016+5,$AP2016+7)))))</f>
        <v>0</v>
      </c>
      <c r="AR2016" s="4">
        <f ca="1">COUNTIF(INDIRECT("H"&amp;(ROW()+12*(($AN2016-1)*3+$AO2016)-ROW())/12+5):INDIRECT("S"&amp;(ROW()+12*(($AN2016-1)*3+$AO2016)-ROW())/12+5),AQ2016)</f>
        <v>0</v>
      </c>
      <c r="AU2016" s="4">
        <f ca="1">IF(AND(AQ2016&gt;0,AR2016&gt;0),COUNTIF(AU$6:AU2015,"&gt;0")+1,0)</f>
        <v>0</v>
      </c>
    </row>
    <row r="2017" spans="40:47">
      <c r="AN2017" s="4">
        <v>56</v>
      </c>
      <c r="AO2017" s="4">
        <v>3</v>
      </c>
      <c r="AP2017" s="4">
        <v>8</v>
      </c>
      <c r="AQ2017" s="4">
        <f ca="1">IF($AP2017=1,IF(INDIRECT(ADDRESS(($AN2017-1)*3+$AO2017+5,$AP2017+7))="",0,INDIRECT(ADDRESS(($AN2017-1)*3+$AO2017+5,$AP2017+7))),IF(INDIRECT(ADDRESS(($AN2017-1)*3+$AO2017+5,$AP2017+7))="",0,IF(COUNTIF(INDIRECT(ADDRESS(($AN2017-1)*36+($AO2017-1)*12+6,COLUMN())):INDIRECT(ADDRESS(($AN2017-1)*36+($AO2017-1)*12+$AP2017+4,COLUMN())),INDIRECT(ADDRESS(($AN2017-1)*3+$AO2017+5,$AP2017+7)))&gt;=1,0,INDIRECT(ADDRESS(($AN2017-1)*3+$AO2017+5,$AP2017+7)))))</f>
        <v>0</v>
      </c>
      <c r="AR2017" s="4">
        <f ca="1">COUNTIF(INDIRECT("H"&amp;(ROW()+12*(($AN2017-1)*3+$AO2017)-ROW())/12+5):INDIRECT("S"&amp;(ROW()+12*(($AN2017-1)*3+$AO2017)-ROW())/12+5),AQ2017)</f>
        <v>0</v>
      </c>
      <c r="AU2017" s="4">
        <f ca="1">IF(AND(AQ2017&gt;0,AR2017&gt;0),COUNTIF(AU$6:AU2016,"&gt;0")+1,0)</f>
        <v>0</v>
      </c>
    </row>
    <row r="2018" spans="40:47">
      <c r="AN2018" s="4">
        <v>56</v>
      </c>
      <c r="AO2018" s="4">
        <v>3</v>
      </c>
      <c r="AP2018" s="4">
        <v>9</v>
      </c>
      <c r="AQ2018" s="4">
        <f ca="1">IF($AP2018=1,IF(INDIRECT(ADDRESS(($AN2018-1)*3+$AO2018+5,$AP2018+7))="",0,INDIRECT(ADDRESS(($AN2018-1)*3+$AO2018+5,$AP2018+7))),IF(INDIRECT(ADDRESS(($AN2018-1)*3+$AO2018+5,$AP2018+7))="",0,IF(COUNTIF(INDIRECT(ADDRESS(($AN2018-1)*36+($AO2018-1)*12+6,COLUMN())):INDIRECT(ADDRESS(($AN2018-1)*36+($AO2018-1)*12+$AP2018+4,COLUMN())),INDIRECT(ADDRESS(($AN2018-1)*3+$AO2018+5,$AP2018+7)))&gt;=1,0,INDIRECT(ADDRESS(($AN2018-1)*3+$AO2018+5,$AP2018+7)))))</f>
        <v>0</v>
      </c>
      <c r="AR2018" s="4">
        <f ca="1">COUNTIF(INDIRECT("H"&amp;(ROW()+12*(($AN2018-1)*3+$AO2018)-ROW())/12+5):INDIRECT("S"&amp;(ROW()+12*(($AN2018-1)*3+$AO2018)-ROW())/12+5),AQ2018)</f>
        <v>0</v>
      </c>
      <c r="AU2018" s="4">
        <f ca="1">IF(AND(AQ2018&gt;0,AR2018&gt;0),COUNTIF(AU$6:AU2017,"&gt;0")+1,0)</f>
        <v>0</v>
      </c>
    </row>
    <row r="2019" spans="40:47">
      <c r="AN2019" s="4">
        <v>56</v>
      </c>
      <c r="AO2019" s="4">
        <v>3</v>
      </c>
      <c r="AP2019" s="4">
        <v>10</v>
      </c>
      <c r="AQ2019" s="4">
        <f ca="1">IF($AP2019=1,IF(INDIRECT(ADDRESS(($AN2019-1)*3+$AO2019+5,$AP2019+7))="",0,INDIRECT(ADDRESS(($AN2019-1)*3+$AO2019+5,$AP2019+7))),IF(INDIRECT(ADDRESS(($AN2019-1)*3+$AO2019+5,$AP2019+7))="",0,IF(COUNTIF(INDIRECT(ADDRESS(($AN2019-1)*36+($AO2019-1)*12+6,COLUMN())):INDIRECT(ADDRESS(($AN2019-1)*36+($AO2019-1)*12+$AP2019+4,COLUMN())),INDIRECT(ADDRESS(($AN2019-1)*3+$AO2019+5,$AP2019+7)))&gt;=1,0,INDIRECT(ADDRESS(($AN2019-1)*3+$AO2019+5,$AP2019+7)))))</f>
        <v>0</v>
      </c>
      <c r="AR2019" s="4">
        <f ca="1">COUNTIF(INDIRECT("H"&amp;(ROW()+12*(($AN2019-1)*3+$AO2019)-ROW())/12+5):INDIRECT("S"&amp;(ROW()+12*(($AN2019-1)*3+$AO2019)-ROW())/12+5),AQ2019)</f>
        <v>0</v>
      </c>
      <c r="AU2019" s="4">
        <f ca="1">IF(AND(AQ2019&gt;0,AR2019&gt;0),COUNTIF(AU$6:AU2018,"&gt;0")+1,0)</f>
        <v>0</v>
      </c>
    </row>
    <row r="2020" spans="40:47">
      <c r="AN2020" s="4">
        <v>56</v>
      </c>
      <c r="AO2020" s="4">
        <v>3</v>
      </c>
      <c r="AP2020" s="4">
        <v>11</v>
      </c>
      <c r="AQ2020" s="4">
        <f ca="1">IF($AP2020=1,IF(INDIRECT(ADDRESS(($AN2020-1)*3+$AO2020+5,$AP2020+7))="",0,INDIRECT(ADDRESS(($AN2020-1)*3+$AO2020+5,$AP2020+7))),IF(INDIRECT(ADDRESS(($AN2020-1)*3+$AO2020+5,$AP2020+7))="",0,IF(COUNTIF(INDIRECT(ADDRESS(($AN2020-1)*36+($AO2020-1)*12+6,COLUMN())):INDIRECT(ADDRESS(($AN2020-1)*36+($AO2020-1)*12+$AP2020+4,COLUMN())),INDIRECT(ADDRESS(($AN2020-1)*3+$AO2020+5,$AP2020+7)))&gt;=1,0,INDIRECT(ADDRESS(($AN2020-1)*3+$AO2020+5,$AP2020+7)))))</f>
        <v>0</v>
      </c>
      <c r="AR2020" s="4">
        <f ca="1">COUNTIF(INDIRECT("H"&amp;(ROW()+12*(($AN2020-1)*3+$AO2020)-ROW())/12+5):INDIRECT("S"&amp;(ROW()+12*(($AN2020-1)*3+$AO2020)-ROW())/12+5),AQ2020)</f>
        <v>0</v>
      </c>
      <c r="AU2020" s="4">
        <f ca="1">IF(AND(AQ2020&gt;0,AR2020&gt;0),COUNTIF(AU$6:AU2019,"&gt;0")+1,0)</f>
        <v>0</v>
      </c>
    </row>
    <row r="2021" spans="40:47">
      <c r="AN2021" s="77">
        <v>56</v>
      </c>
      <c r="AO2021" s="77">
        <v>3</v>
      </c>
      <c r="AP2021" s="77">
        <v>12</v>
      </c>
      <c r="AQ2021" s="4">
        <f ca="1">IF($AP2021=1,IF(INDIRECT(ADDRESS(($AN2021-1)*3+$AO2021+5,$AP2021+7))="",0,INDIRECT(ADDRESS(($AN2021-1)*3+$AO2021+5,$AP2021+7))),IF(INDIRECT(ADDRESS(($AN2021-1)*3+$AO2021+5,$AP2021+7))="",0,IF(COUNTIF(INDIRECT(ADDRESS(($AN2021-1)*36+($AO2021-1)*12+6,COLUMN())):INDIRECT(ADDRESS(($AN2021-1)*36+($AO2021-1)*12+$AP2021+4,COLUMN())),INDIRECT(ADDRESS(($AN2021-1)*3+$AO2021+5,$AP2021+7)))&gt;=1,0,INDIRECT(ADDRESS(($AN2021-1)*3+$AO2021+5,$AP2021+7)))))</f>
        <v>0</v>
      </c>
      <c r="AR2021" s="4">
        <f ca="1">COUNTIF(INDIRECT("H"&amp;(ROW()+12*(($AN2021-1)*3+$AO2021)-ROW())/12+5):INDIRECT("S"&amp;(ROW()+12*(($AN2021-1)*3+$AO2021)-ROW())/12+5),AQ2021)</f>
        <v>0</v>
      </c>
      <c r="AU2021" s="4">
        <f ca="1">IF(AND(AQ2021&gt;0,AR2021&gt;0),COUNTIF(AU$6:AU2020,"&gt;0")+1,0)</f>
        <v>0</v>
      </c>
    </row>
    <row r="2022" spans="40:47">
      <c r="AN2022" s="4">
        <v>57</v>
      </c>
      <c r="AO2022" s="4">
        <v>1</v>
      </c>
      <c r="AP2022" s="4">
        <v>1</v>
      </c>
      <c r="AQ2022" s="4">
        <f ca="1">IF($AP2022=1,IF(INDIRECT(ADDRESS(($AN2022-1)*3+$AO2022+5,$AP2022+7))="",0,INDIRECT(ADDRESS(($AN2022-1)*3+$AO2022+5,$AP2022+7))),IF(INDIRECT(ADDRESS(($AN2022-1)*3+$AO2022+5,$AP2022+7))="",0,IF(COUNTIF(INDIRECT(ADDRESS(($AN2022-1)*36+($AO2022-1)*12+6,COLUMN())):INDIRECT(ADDRESS(($AN2022-1)*36+($AO2022-1)*12+$AP2022+4,COLUMN())),INDIRECT(ADDRESS(($AN2022-1)*3+$AO2022+5,$AP2022+7)))&gt;=1,0,INDIRECT(ADDRESS(($AN2022-1)*3+$AO2022+5,$AP2022+7)))))</f>
        <v>0</v>
      </c>
      <c r="AR2022" s="4">
        <f ca="1">COUNTIF(INDIRECT("H"&amp;(ROW()+12*(($AN2022-1)*3+$AO2022)-ROW())/12+5):INDIRECT("S"&amp;(ROW()+12*(($AN2022-1)*3+$AO2022)-ROW())/12+5),AQ2022)</f>
        <v>0</v>
      </c>
      <c r="AU2022" s="4">
        <f ca="1">IF(AND(AQ2022&gt;0,AR2022&gt;0),COUNTIF(AU$6:AU2021,"&gt;0")+1,0)</f>
        <v>0</v>
      </c>
    </row>
    <row r="2023" spans="40:47">
      <c r="AN2023" s="4">
        <v>57</v>
      </c>
      <c r="AO2023" s="4">
        <v>1</v>
      </c>
      <c r="AP2023" s="4">
        <v>2</v>
      </c>
      <c r="AQ2023" s="4">
        <f ca="1">IF($AP2023=1,IF(INDIRECT(ADDRESS(($AN2023-1)*3+$AO2023+5,$AP2023+7))="",0,INDIRECT(ADDRESS(($AN2023-1)*3+$AO2023+5,$AP2023+7))),IF(INDIRECT(ADDRESS(($AN2023-1)*3+$AO2023+5,$AP2023+7))="",0,IF(COUNTIF(INDIRECT(ADDRESS(($AN2023-1)*36+($AO2023-1)*12+6,COLUMN())):INDIRECT(ADDRESS(($AN2023-1)*36+($AO2023-1)*12+$AP2023+4,COLUMN())),INDIRECT(ADDRESS(($AN2023-1)*3+$AO2023+5,$AP2023+7)))&gt;=1,0,INDIRECT(ADDRESS(($AN2023-1)*3+$AO2023+5,$AP2023+7)))))</f>
        <v>0</v>
      </c>
      <c r="AR2023" s="4">
        <f ca="1">COUNTIF(INDIRECT("H"&amp;(ROW()+12*(($AN2023-1)*3+$AO2023)-ROW())/12+5):INDIRECT("S"&amp;(ROW()+12*(($AN2023-1)*3+$AO2023)-ROW())/12+5),AQ2023)</f>
        <v>0</v>
      </c>
      <c r="AU2023" s="4">
        <f ca="1">IF(AND(AQ2023&gt;0,AR2023&gt;0),COUNTIF(AU$6:AU2022,"&gt;0")+1,0)</f>
        <v>0</v>
      </c>
    </row>
    <row r="2024" spans="40:47">
      <c r="AN2024" s="4">
        <v>57</v>
      </c>
      <c r="AO2024" s="4">
        <v>1</v>
      </c>
      <c r="AP2024" s="4">
        <v>3</v>
      </c>
      <c r="AQ2024" s="4">
        <f ca="1">IF($AP2024=1,IF(INDIRECT(ADDRESS(($AN2024-1)*3+$AO2024+5,$AP2024+7))="",0,INDIRECT(ADDRESS(($AN2024-1)*3+$AO2024+5,$AP2024+7))),IF(INDIRECT(ADDRESS(($AN2024-1)*3+$AO2024+5,$AP2024+7))="",0,IF(COUNTIF(INDIRECT(ADDRESS(($AN2024-1)*36+($AO2024-1)*12+6,COLUMN())):INDIRECT(ADDRESS(($AN2024-1)*36+($AO2024-1)*12+$AP2024+4,COLUMN())),INDIRECT(ADDRESS(($AN2024-1)*3+$AO2024+5,$AP2024+7)))&gt;=1,0,INDIRECT(ADDRESS(($AN2024-1)*3+$AO2024+5,$AP2024+7)))))</f>
        <v>0</v>
      </c>
      <c r="AR2024" s="4">
        <f ca="1">COUNTIF(INDIRECT("H"&amp;(ROW()+12*(($AN2024-1)*3+$AO2024)-ROW())/12+5):INDIRECT("S"&amp;(ROW()+12*(($AN2024-1)*3+$AO2024)-ROW())/12+5),AQ2024)</f>
        <v>0</v>
      </c>
      <c r="AU2024" s="4">
        <f ca="1">IF(AND(AQ2024&gt;0,AR2024&gt;0),COUNTIF(AU$6:AU2023,"&gt;0")+1,0)</f>
        <v>0</v>
      </c>
    </row>
    <row r="2025" spans="40:47">
      <c r="AN2025" s="4">
        <v>57</v>
      </c>
      <c r="AO2025" s="4">
        <v>1</v>
      </c>
      <c r="AP2025" s="4">
        <v>4</v>
      </c>
      <c r="AQ2025" s="4">
        <f ca="1">IF($AP2025=1,IF(INDIRECT(ADDRESS(($AN2025-1)*3+$AO2025+5,$AP2025+7))="",0,INDIRECT(ADDRESS(($AN2025-1)*3+$AO2025+5,$AP2025+7))),IF(INDIRECT(ADDRESS(($AN2025-1)*3+$AO2025+5,$AP2025+7))="",0,IF(COUNTIF(INDIRECT(ADDRESS(($AN2025-1)*36+($AO2025-1)*12+6,COLUMN())):INDIRECT(ADDRESS(($AN2025-1)*36+($AO2025-1)*12+$AP2025+4,COLUMN())),INDIRECT(ADDRESS(($AN2025-1)*3+$AO2025+5,$AP2025+7)))&gt;=1,0,INDIRECT(ADDRESS(($AN2025-1)*3+$AO2025+5,$AP2025+7)))))</f>
        <v>0</v>
      </c>
      <c r="AR2025" s="4">
        <f ca="1">COUNTIF(INDIRECT("H"&amp;(ROW()+12*(($AN2025-1)*3+$AO2025)-ROW())/12+5):INDIRECT("S"&amp;(ROW()+12*(($AN2025-1)*3+$AO2025)-ROW())/12+5),AQ2025)</f>
        <v>0</v>
      </c>
      <c r="AU2025" s="4">
        <f ca="1">IF(AND(AQ2025&gt;0,AR2025&gt;0),COUNTIF(AU$6:AU2024,"&gt;0")+1,0)</f>
        <v>0</v>
      </c>
    </row>
    <row r="2026" spans="40:47">
      <c r="AN2026" s="4">
        <v>57</v>
      </c>
      <c r="AO2026" s="4">
        <v>1</v>
      </c>
      <c r="AP2026" s="4">
        <v>5</v>
      </c>
      <c r="AQ2026" s="4">
        <f ca="1">IF($AP2026=1,IF(INDIRECT(ADDRESS(($AN2026-1)*3+$AO2026+5,$AP2026+7))="",0,INDIRECT(ADDRESS(($AN2026-1)*3+$AO2026+5,$AP2026+7))),IF(INDIRECT(ADDRESS(($AN2026-1)*3+$AO2026+5,$AP2026+7))="",0,IF(COUNTIF(INDIRECT(ADDRESS(($AN2026-1)*36+($AO2026-1)*12+6,COLUMN())):INDIRECT(ADDRESS(($AN2026-1)*36+($AO2026-1)*12+$AP2026+4,COLUMN())),INDIRECT(ADDRESS(($AN2026-1)*3+$AO2026+5,$AP2026+7)))&gt;=1,0,INDIRECT(ADDRESS(($AN2026-1)*3+$AO2026+5,$AP2026+7)))))</f>
        <v>0</v>
      </c>
      <c r="AR2026" s="4">
        <f ca="1">COUNTIF(INDIRECT("H"&amp;(ROW()+12*(($AN2026-1)*3+$AO2026)-ROW())/12+5):INDIRECT("S"&amp;(ROW()+12*(($AN2026-1)*3+$AO2026)-ROW())/12+5),AQ2026)</f>
        <v>0</v>
      </c>
      <c r="AU2026" s="4">
        <f ca="1">IF(AND(AQ2026&gt;0,AR2026&gt;0),COUNTIF(AU$6:AU2025,"&gt;0")+1,0)</f>
        <v>0</v>
      </c>
    </row>
    <row r="2027" spans="40:47">
      <c r="AN2027" s="4">
        <v>57</v>
      </c>
      <c r="AO2027" s="4">
        <v>1</v>
      </c>
      <c r="AP2027" s="4">
        <v>6</v>
      </c>
      <c r="AQ2027" s="4">
        <f ca="1">IF($AP2027=1,IF(INDIRECT(ADDRESS(($AN2027-1)*3+$AO2027+5,$AP2027+7))="",0,INDIRECT(ADDRESS(($AN2027-1)*3+$AO2027+5,$AP2027+7))),IF(INDIRECT(ADDRESS(($AN2027-1)*3+$AO2027+5,$AP2027+7))="",0,IF(COUNTIF(INDIRECT(ADDRESS(($AN2027-1)*36+($AO2027-1)*12+6,COLUMN())):INDIRECT(ADDRESS(($AN2027-1)*36+($AO2027-1)*12+$AP2027+4,COLUMN())),INDIRECT(ADDRESS(($AN2027-1)*3+$AO2027+5,$AP2027+7)))&gt;=1,0,INDIRECT(ADDRESS(($AN2027-1)*3+$AO2027+5,$AP2027+7)))))</f>
        <v>0</v>
      </c>
      <c r="AR2027" s="4">
        <f ca="1">COUNTIF(INDIRECT("H"&amp;(ROW()+12*(($AN2027-1)*3+$AO2027)-ROW())/12+5):INDIRECT("S"&amp;(ROW()+12*(($AN2027-1)*3+$AO2027)-ROW())/12+5),AQ2027)</f>
        <v>0</v>
      </c>
      <c r="AU2027" s="4">
        <f ca="1">IF(AND(AQ2027&gt;0,AR2027&gt;0),COUNTIF(AU$6:AU2026,"&gt;0")+1,0)</f>
        <v>0</v>
      </c>
    </row>
    <row r="2028" spans="40:47">
      <c r="AN2028" s="4">
        <v>57</v>
      </c>
      <c r="AO2028" s="4">
        <v>1</v>
      </c>
      <c r="AP2028" s="4">
        <v>7</v>
      </c>
      <c r="AQ2028" s="4">
        <f ca="1">IF($AP2028=1,IF(INDIRECT(ADDRESS(($AN2028-1)*3+$AO2028+5,$AP2028+7))="",0,INDIRECT(ADDRESS(($AN2028-1)*3+$AO2028+5,$AP2028+7))),IF(INDIRECT(ADDRESS(($AN2028-1)*3+$AO2028+5,$AP2028+7))="",0,IF(COUNTIF(INDIRECT(ADDRESS(($AN2028-1)*36+($AO2028-1)*12+6,COLUMN())):INDIRECT(ADDRESS(($AN2028-1)*36+($AO2028-1)*12+$AP2028+4,COLUMN())),INDIRECT(ADDRESS(($AN2028-1)*3+$AO2028+5,$AP2028+7)))&gt;=1,0,INDIRECT(ADDRESS(($AN2028-1)*3+$AO2028+5,$AP2028+7)))))</f>
        <v>0</v>
      </c>
      <c r="AR2028" s="4">
        <f ca="1">COUNTIF(INDIRECT("H"&amp;(ROW()+12*(($AN2028-1)*3+$AO2028)-ROW())/12+5):INDIRECT("S"&amp;(ROW()+12*(($AN2028-1)*3+$AO2028)-ROW())/12+5),AQ2028)</f>
        <v>0</v>
      </c>
      <c r="AU2028" s="4">
        <f ca="1">IF(AND(AQ2028&gt;0,AR2028&gt;0),COUNTIF(AU$6:AU2027,"&gt;0")+1,0)</f>
        <v>0</v>
      </c>
    </row>
    <row r="2029" spans="40:47">
      <c r="AN2029" s="4">
        <v>57</v>
      </c>
      <c r="AO2029" s="4">
        <v>1</v>
      </c>
      <c r="AP2029" s="4">
        <v>8</v>
      </c>
      <c r="AQ2029" s="4">
        <f ca="1">IF($AP2029=1,IF(INDIRECT(ADDRESS(($AN2029-1)*3+$AO2029+5,$AP2029+7))="",0,INDIRECT(ADDRESS(($AN2029-1)*3+$AO2029+5,$AP2029+7))),IF(INDIRECT(ADDRESS(($AN2029-1)*3+$AO2029+5,$AP2029+7))="",0,IF(COUNTIF(INDIRECT(ADDRESS(($AN2029-1)*36+($AO2029-1)*12+6,COLUMN())):INDIRECT(ADDRESS(($AN2029-1)*36+($AO2029-1)*12+$AP2029+4,COLUMN())),INDIRECT(ADDRESS(($AN2029-1)*3+$AO2029+5,$AP2029+7)))&gt;=1,0,INDIRECT(ADDRESS(($AN2029-1)*3+$AO2029+5,$AP2029+7)))))</f>
        <v>0</v>
      </c>
      <c r="AR2029" s="4">
        <f ca="1">COUNTIF(INDIRECT("H"&amp;(ROW()+12*(($AN2029-1)*3+$AO2029)-ROW())/12+5):INDIRECT("S"&amp;(ROW()+12*(($AN2029-1)*3+$AO2029)-ROW())/12+5),AQ2029)</f>
        <v>0</v>
      </c>
      <c r="AU2029" s="4">
        <f ca="1">IF(AND(AQ2029&gt;0,AR2029&gt;0),COUNTIF(AU$6:AU2028,"&gt;0")+1,0)</f>
        <v>0</v>
      </c>
    </row>
    <row r="2030" spans="40:47">
      <c r="AN2030" s="4">
        <v>57</v>
      </c>
      <c r="AO2030" s="4">
        <v>1</v>
      </c>
      <c r="AP2030" s="4">
        <v>9</v>
      </c>
      <c r="AQ2030" s="4">
        <f ca="1">IF($AP2030=1,IF(INDIRECT(ADDRESS(($AN2030-1)*3+$AO2030+5,$AP2030+7))="",0,INDIRECT(ADDRESS(($AN2030-1)*3+$AO2030+5,$AP2030+7))),IF(INDIRECT(ADDRESS(($AN2030-1)*3+$AO2030+5,$AP2030+7))="",0,IF(COUNTIF(INDIRECT(ADDRESS(($AN2030-1)*36+($AO2030-1)*12+6,COLUMN())):INDIRECT(ADDRESS(($AN2030-1)*36+($AO2030-1)*12+$AP2030+4,COLUMN())),INDIRECT(ADDRESS(($AN2030-1)*3+$AO2030+5,$AP2030+7)))&gt;=1,0,INDIRECT(ADDRESS(($AN2030-1)*3+$AO2030+5,$AP2030+7)))))</f>
        <v>0</v>
      </c>
      <c r="AR2030" s="4">
        <f ca="1">COUNTIF(INDIRECT("H"&amp;(ROW()+12*(($AN2030-1)*3+$AO2030)-ROW())/12+5):INDIRECT("S"&amp;(ROW()+12*(($AN2030-1)*3+$AO2030)-ROW())/12+5),AQ2030)</f>
        <v>0</v>
      </c>
      <c r="AU2030" s="4">
        <f ca="1">IF(AND(AQ2030&gt;0,AR2030&gt;0),COUNTIF(AU$6:AU2029,"&gt;0")+1,0)</f>
        <v>0</v>
      </c>
    </row>
    <row r="2031" spans="40:47">
      <c r="AN2031" s="4">
        <v>57</v>
      </c>
      <c r="AO2031" s="4">
        <v>1</v>
      </c>
      <c r="AP2031" s="4">
        <v>10</v>
      </c>
      <c r="AQ2031" s="4">
        <f ca="1">IF($AP2031=1,IF(INDIRECT(ADDRESS(($AN2031-1)*3+$AO2031+5,$AP2031+7))="",0,INDIRECT(ADDRESS(($AN2031-1)*3+$AO2031+5,$AP2031+7))),IF(INDIRECT(ADDRESS(($AN2031-1)*3+$AO2031+5,$AP2031+7))="",0,IF(COUNTIF(INDIRECT(ADDRESS(($AN2031-1)*36+($AO2031-1)*12+6,COLUMN())):INDIRECT(ADDRESS(($AN2031-1)*36+($AO2031-1)*12+$AP2031+4,COLUMN())),INDIRECT(ADDRESS(($AN2031-1)*3+$AO2031+5,$AP2031+7)))&gt;=1,0,INDIRECT(ADDRESS(($AN2031-1)*3+$AO2031+5,$AP2031+7)))))</f>
        <v>0</v>
      </c>
      <c r="AR2031" s="4">
        <f ca="1">COUNTIF(INDIRECT("H"&amp;(ROW()+12*(($AN2031-1)*3+$AO2031)-ROW())/12+5):INDIRECT("S"&amp;(ROW()+12*(($AN2031-1)*3+$AO2031)-ROW())/12+5),AQ2031)</f>
        <v>0</v>
      </c>
      <c r="AU2031" s="4">
        <f ca="1">IF(AND(AQ2031&gt;0,AR2031&gt;0),COUNTIF(AU$6:AU2030,"&gt;0")+1,0)</f>
        <v>0</v>
      </c>
    </row>
    <row r="2032" spans="40:47">
      <c r="AN2032" s="4">
        <v>57</v>
      </c>
      <c r="AO2032" s="4">
        <v>1</v>
      </c>
      <c r="AP2032" s="4">
        <v>11</v>
      </c>
      <c r="AQ2032" s="4">
        <f ca="1">IF($AP2032=1,IF(INDIRECT(ADDRESS(($AN2032-1)*3+$AO2032+5,$AP2032+7))="",0,INDIRECT(ADDRESS(($AN2032-1)*3+$AO2032+5,$AP2032+7))),IF(INDIRECT(ADDRESS(($AN2032-1)*3+$AO2032+5,$AP2032+7))="",0,IF(COUNTIF(INDIRECT(ADDRESS(($AN2032-1)*36+($AO2032-1)*12+6,COLUMN())):INDIRECT(ADDRESS(($AN2032-1)*36+($AO2032-1)*12+$AP2032+4,COLUMN())),INDIRECT(ADDRESS(($AN2032-1)*3+$AO2032+5,$AP2032+7)))&gt;=1,0,INDIRECT(ADDRESS(($AN2032-1)*3+$AO2032+5,$AP2032+7)))))</f>
        <v>0</v>
      </c>
      <c r="AR2032" s="4">
        <f ca="1">COUNTIF(INDIRECT("H"&amp;(ROW()+12*(($AN2032-1)*3+$AO2032)-ROW())/12+5):INDIRECT("S"&amp;(ROW()+12*(($AN2032-1)*3+$AO2032)-ROW())/12+5),AQ2032)</f>
        <v>0</v>
      </c>
      <c r="AU2032" s="4">
        <f ca="1">IF(AND(AQ2032&gt;0,AR2032&gt;0),COUNTIF(AU$6:AU2031,"&gt;0")+1,0)</f>
        <v>0</v>
      </c>
    </row>
    <row r="2033" spans="40:47">
      <c r="AN2033" s="4">
        <v>57</v>
      </c>
      <c r="AO2033" s="4">
        <v>1</v>
      </c>
      <c r="AP2033" s="4">
        <v>12</v>
      </c>
      <c r="AQ2033" s="4">
        <f ca="1">IF($AP2033=1,IF(INDIRECT(ADDRESS(($AN2033-1)*3+$AO2033+5,$AP2033+7))="",0,INDIRECT(ADDRESS(($AN2033-1)*3+$AO2033+5,$AP2033+7))),IF(INDIRECT(ADDRESS(($AN2033-1)*3+$AO2033+5,$AP2033+7))="",0,IF(COUNTIF(INDIRECT(ADDRESS(($AN2033-1)*36+($AO2033-1)*12+6,COLUMN())):INDIRECT(ADDRESS(($AN2033-1)*36+($AO2033-1)*12+$AP2033+4,COLUMN())),INDIRECT(ADDRESS(($AN2033-1)*3+$AO2033+5,$AP2033+7)))&gt;=1,0,INDIRECT(ADDRESS(($AN2033-1)*3+$AO2033+5,$AP2033+7)))))</f>
        <v>0</v>
      </c>
      <c r="AR2033" s="4">
        <f ca="1">COUNTIF(INDIRECT("H"&amp;(ROW()+12*(($AN2033-1)*3+$AO2033)-ROW())/12+5):INDIRECT("S"&amp;(ROW()+12*(($AN2033-1)*3+$AO2033)-ROW())/12+5),AQ2033)</f>
        <v>0</v>
      </c>
      <c r="AU2033" s="4">
        <f ca="1">IF(AND(AQ2033&gt;0,AR2033&gt;0),COUNTIF(AU$6:AU2032,"&gt;0")+1,0)</f>
        <v>0</v>
      </c>
    </row>
    <row r="2034" spans="40:47">
      <c r="AN2034" s="4">
        <v>57</v>
      </c>
      <c r="AO2034" s="4">
        <v>2</v>
      </c>
      <c r="AP2034" s="4">
        <v>1</v>
      </c>
      <c r="AQ2034" s="4">
        <f ca="1">IF($AP2034=1,IF(INDIRECT(ADDRESS(($AN2034-1)*3+$AO2034+5,$AP2034+7))="",0,INDIRECT(ADDRESS(($AN2034-1)*3+$AO2034+5,$AP2034+7))),IF(INDIRECT(ADDRESS(($AN2034-1)*3+$AO2034+5,$AP2034+7))="",0,IF(COUNTIF(INDIRECT(ADDRESS(($AN2034-1)*36+($AO2034-1)*12+6,COLUMN())):INDIRECT(ADDRESS(($AN2034-1)*36+($AO2034-1)*12+$AP2034+4,COLUMN())),INDIRECT(ADDRESS(($AN2034-1)*3+$AO2034+5,$AP2034+7)))&gt;=1,0,INDIRECT(ADDRESS(($AN2034-1)*3+$AO2034+5,$AP2034+7)))))</f>
        <v>0</v>
      </c>
      <c r="AR2034" s="4">
        <f ca="1">COUNTIF(INDIRECT("H"&amp;(ROW()+12*(($AN2034-1)*3+$AO2034)-ROW())/12+5):INDIRECT("S"&amp;(ROW()+12*(($AN2034-1)*3+$AO2034)-ROW())/12+5),AQ2034)</f>
        <v>0</v>
      </c>
      <c r="AU2034" s="4">
        <f ca="1">IF(AND(AQ2034&gt;0,AR2034&gt;0),COUNTIF(AU$6:AU2033,"&gt;0")+1,0)</f>
        <v>0</v>
      </c>
    </row>
    <row r="2035" spans="40:47">
      <c r="AN2035" s="4">
        <v>57</v>
      </c>
      <c r="AO2035" s="4">
        <v>2</v>
      </c>
      <c r="AP2035" s="4">
        <v>2</v>
      </c>
      <c r="AQ2035" s="4">
        <f ca="1">IF($AP2035=1,IF(INDIRECT(ADDRESS(($AN2035-1)*3+$AO2035+5,$AP2035+7))="",0,INDIRECT(ADDRESS(($AN2035-1)*3+$AO2035+5,$AP2035+7))),IF(INDIRECT(ADDRESS(($AN2035-1)*3+$AO2035+5,$AP2035+7))="",0,IF(COUNTIF(INDIRECT(ADDRESS(($AN2035-1)*36+($AO2035-1)*12+6,COLUMN())):INDIRECT(ADDRESS(($AN2035-1)*36+($AO2035-1)*12+$AP2035+4,COLUMN())),INDIRECT(ADDRESS(($AN2035-1)*3+$AO2035+5,$AP2035+7)))&gt;=1,0,INDIRECT(ADDRESS(($AN2035-1)*3+$AO2035+5,$AP2035+7)))))</f>
        <v>0</v>
      </c>
      <c r="AR2035" s="4">
        <f ca="1">COUNTIF(INDIRECT("H"&amp;(ROW()+12*(($AN2035-1)*3+$AO2035)-ROW())/12+5):INDIRECT("S"&amp;(ROW()+12*(($AN2035-1)*3+$AO2035)-ROW())/12+5),AQ2035)</f>
        <v>0</v>
      </c>
      <c r="AU2035" s="4">
        <f ca="1">IF(AND(AQ2035&gt;0,AR2035&gt;0),COUNTIF(AU$6:AU2034,"&gt;0")+1,0)</f>
        <v>0</v>
      </c>
    </row>
    <row r="2036" spans="40:47">
      <c r="AN2036" s="4">
        <v>57</v>
      </c>
      <c r="AO2036" s="4">
        <v>2</v>
      </c>
      <c r="AP2036" s="4">
        <v>3</v>
      </c>
      <c r="AQ2036" s="4">
        <f ca="1">IF($AP2036=1,IF(INDIRECT(ADDRESS(($AN2036-1)*3+$AO2036+5,$AP2036+7))="",0,INDIRECT(ADDRESS(($AN2036-1)*3+$AO2036+5,$AP2036+7))),IF(INDIRECT(ADDRESS(($AN2036-1)*3+$AO2036+5,$AP2036+7))="",0,IF(COUNTIF(INDIRECT(ADDRESS(($AN2036-1)*36+($AO2036-1)*12+6,COLUMN())):INDIRECT(ADDRESS(($AN2036-1)*36+($AO2036-1)*12+$AP2036+4,COLUMN())),INDIRECT(ADDRESS(($AN2036-1)*3+$AO2036+5,$AP2036+7)))&gt;=1,0,INDIRECT(ADDRESS(($AN2036-1)*3+$AO2036+5,$AP2036+7)))))</f>
        <v>0</v>
      </c>
      <c r="AR2036" s="4">
        <f ca="1">COUNTIF(INDIRECT("H"&amp;(ROW()+12*(($AN2036-1)*3+$AO2036)-ROW())/12+5):INDIRECT("S"&amp;(ROW()+12*(($AN2036-1)*3+$AO2036)-ROW())/12+5),AQ2036)</f>
        <v>0</v>
      </c>
      <c r="AU2036" s="4">
        <f ca="1">IF(AND(AQ2036&gt;0,AR2036&gt;0),COUNTIF(AU$6:AU2035,"&gt;0")+1,0)</f>
        <v>0</v>
      </c>
    </row>
    <row r="2037" spans="40:47">
      <c r="AN2037" s="4">
        <v>57</v>
      </c>
      <c r="AO2037" s="4">
        <v>2</v>
      </c>
      <c r="AP2037" s="4">
        <v>4</v>
      </c>
      <c r="AQ2037" s="4">
        <f ca="1">IF($AP2037=1,IF(INDIRECT(ADDRESS(($AN2037-1)*3+$AO2037+5,$AP2037+7))="",0,INDIRECT(ADDRESS(($AN2037-1)*3+$AO2037+5,$AP2037+7))),IF(INDIRECT(ADDRESS(($AN2037-1)*3+$AO2037+5,$AP2037+7))="",0,IF(COUNTIF(INDIRECT(ADDRESS(($AN2037-1)*36+($AO2037-1)*12+6,COLUMN())):INDIRECT(ADDRESS(($AN2037-1)*36+($AO2037-1)*12+$AP2037+4,COLUMN())),INDIRECT(ADDRESS(($AN2037-1)*3+$AO2037+5,$AP2037+7)))&gt;=1,0,INDIRECT(ADDRESS(($AN2037-1)*3+$AO2037+5,$AP2037+7)))))</f>
        <v>0</v>
      </c>
      <c r="AR2037" s="4">
        <f ca="1">COUNTIF(INDIRECT("H"&amp;(ROW()+12*(($AN2037-1)*3+$AO2037)-ROW())/12+5):INDIRECT("S"&amp;(ROW()+12*(($AN2037-1)*3+$AO2037)-ROW())/12+5),AQ2037)</f>
        <v>0</v>
      </c>
      <c r="AU2037" s="4">
        <f ca="1">IF(AND(AQ2037&gt;0,AR2037&gt;0),COUNTIF(AU$6:AU2036,"&gt;0")+1,0)</f>
        <v>0</v>
      </c>
    </row>
    <row r="2038" spans="40:47">
      <c r="AN2038" s="4">
        <v>57</v>
      </c>
      <c r="AO2038" s="4">
        <v>2</v>
      </c>
      <c r="AP2038" s="4">
        <v>5</v>
      </c>
      <c r="AQ2038" s="4">
        <f ca="1">IF($AP2038=1,IF(INDIRECT(ADDRESS(($AN2038-1)*3+$AO2038+5,$AP2038+7))="",0,INDIRECT(ADDRESS(($AN2038-1)*3+$AO2038+5,$AP2038+7))),IF(INDIRECT(ADDRESS(($AN2038-1)*3+$AO2038+5,$AP2038+7))="",0,IF(COUNTIF(INDIRECT(ADDRESS(($AN2038-1)*36+($AO2038-1)*12+6,COLUMN())):INDIRECT(ADDRESS(($AN2038-1)*36+($AO2038-1)*12+$AP2038+4,COLUMN())),INDIRECT(ADDRESS(($AN2038-1)*3+$AO2038+5,$AP2038+7)))&gt;=1,0,INDIRECT(ADDRESS(($AN2038-1)*3+$AO2038+5,$AP2038+7)))))</f>
        <v>0</v>
      </c>
      <c r="AR2038" s="4">
        <f ca="1">COUNTIF(INDIRECT("H"&amp;(ROW()+12*(($AN2038-1)*3+$AO2038)-ROW())/12+5):INDIRECT("S"&amp;(ROW()+12*(($AN2038-1)*3+$AO2038)-ROW())/12+5),AQ2038)</f>
        <v>0</v>
      </c>
      <c r="AU2038" s="4">
        <f ca="1">IF(AND(AQ2038&gt;0,AR2038&gt;0),COUNTIF(AU$6:AU2037,"&gt;0")+1,0)</f>
        <v>0</v>
      </c>
    </row>
    <row r="2039" spans="40:47">
      <c r="AN2039" s="4">
        <v>57</v>
      </c>
      <c r="AO2039" s="4">
        <v>2</v>
      </c>
      <c r="AP2039" s="4">
        <v>6</v>
      </c>
      <c r="AQ2039" s="4">
        <f ca="1">IF($AP2039=1,IF(INDIRECT(ADDRESS(($AN2039-1)*3+$AO2039+5,$AP2039+7))="",0,INDIRECT(ADDRESS(($AN2039-1)*3+$AO2039+5,$AP2039+7))),IF(INDIRECT(ADDRESS(($AN2039-1)*3+$AO2039+5,$AP2039+7))="",0,IF(COUNTIF(INDIRECT(ADDRESS(($AN2039-1)*36+($AO2039-1)*12+6,COLUMN())):INDIRECT(ADDRESS(($AN2039-1)*36+($AO2039-1)*12+$AP2039+4,COLUMN())),INDIRECT(ADDRESS(($AN2039-1)*3+$AO2039+5,$AP2039+7)))&gt;=1,0,INDIRECT(ADDRESS(($AN2039-1)*3+$AO2039+5,$AP2039+7)))))</f>
        <v>0</v>
      </c>
      <c r="AR2039" s="4">
        <f ca="1">COUNTIF(INDIRECT("H"&amp;(ROW()+12*(($AN2039-1)*3+$AO2039)-ROW())/12+5):INDIRECT("S"&amp;(ROW()+12*(($AN2039-1)*3+$AO2039)-ROW())/12+5),AQ2039)</f>
        <v>0</v>
      </c>
      <c r="AU2039" s="4">
        <f ca="1">IF(AND(AQ2039&gt;0,AR2039&gt;0),COUNTIF(AU$6:AU2038,"&gt;0")+1,0)</f>
        <v>0</v>
      </c>
    </row>
    <row r="2040" spans="40:47">
      <c r="AN2040" s="4">
        <v>57</v>
      </c>
      <c r="AO2040" s="4">
        <v>2</v>
      </c>
      <c r="AP2040" s="4">
        <v>7</v>
      </c>
      <c r="AQ2040" s="4">
        <f ca="1">IF($AP2040=1,IF(INDIRECT(ADDRESS(($AN2040-1)*3+$AO2040+5,$AP2040+7))="",0,INDIRECT(ADDRESS(($AN2040-1)*3+$AO2040+5,$AP2040+7))),IF(INDIRECT(ADDRESS(($AN2040-1)*3+$AO2040+5,$AP2040+7))="",0,IF(COUNTIF(INDIRECT(ADDRESS(($AN2040-1)*36+($AO2040-1)*12+6,COLUMN())):INDIRECT(ADDRESS(($AN2040-1)*36+($AO2040-1)*12+$AP2040+4,COLUMN())),INDIRECT(ADDRESS(($AN2040-1)*3+$AO2040+5,$AP2040+7)))&gt;=1,0,INDIRECT(ADDRESS(($AN2040-1)*3+$AO2040+5,$AP2040+7)))))</f>
        <v>0</v>
      </c>
      <c r="AR2040" s="4">
        <f ca="1">COUNTIF(INDIRECT("H"&amp;(ROW()+12*(($AN2040-1)*3+$AO2040)-ROW())/12+5):INDIRECT("S"&amp;(ROW()+12*(($AN2040-1)*3+$AO2040)-ROW())/12+5),AQ2040)</f>
        <v>0</v>
      </c>
      <c r="AU2040" s="4">
        <f ca="1">IF(AND(AQ2040&gt;0,AR2040&gt;0),COUNTIF(AU$6:AU2039,"&gt;0")+1,0)</f>
        <v>0</v>
      </c>
    </row>
    <row r="2041" spans="40:47">
      <c r="AN2041" s="4">
        <v>57</v>
      </c>
      <c r="AO2041" s="4">
        <v>2</v>
      </c>
      <c r="AP2041" s="4">
        <v>8</v>
      </c>
      <c r="AQ2041" s="4">
        <f ca="1">IF($AP2041=1,IF(INDIRECT(ADDRESS(($AN2041-1)*3+$AO2041+5,$AP2041+7))="",0,INDIRECT(ADDRESS(($AN2041-1)*3+$AO2041+5,$AP2041+7))),IF(INDIRECT(ADDRESS(($AN2041-1)*3+$AO2041+5,$AP2041+7))="",0,IF(COUNTIF(INDIRECT(ADDRESS(($AN2041-1)*36+($AO2041-1)*12+6,COLUMN())):INDIRECT(ADDRESS(($AN2041-1)*36+($AO2041-1)*12+$AP2041+4,COLUMN())),INDIRECT(ADDRESS(($AN2041-1)*3+$AO2041+5,$AP2041+7)))&gt;=1,0,INDIRECT(ADDRESS(($AN2041-1)*3+$AO2041+5,$AP2041+7)))))</f>
        <v>0</v>
      </c>
      <c r="AR2041" s="4">
        <f ca="1">COUNTIF(INDIRECT("H"&amp;(ROW()+12*(($AN2041-1)*3+$AO2041)-ROW())/12+5):INDIRECT("S"&amp;(ROW()+12*(($AN2041-1)*3+$AO2041)-ROW())/12+5),AQ2041)</f>
        <v>0</v>
      </c>
      <c r="AU2041" s="4">
        <f ca="1">IF(AND(AQ2041&gt;0,AR2041&gt;0),COUNTIF(AU$6:AU2040,"&gt;0")+1,0)</f>
        <v>0</v>
      </c>
    </row>
    <row r="2042" spans="40:47">
      <c r="AN2042" s="4">
        <v>57</v>
      </c>
      <c r="AO2042" s="4">
        <v>2</v>
      </c>
      <c r="AP2042" s="4">
        <v>9</v>
      </c>
      <c r="AQ2042" s="4">
        <f ca="1">IF($AP2042=1,IF(INDIRECT(ADDRESS(($AN2042-1)*3+$AO2042+5,$AP2042+7))="",0,INDIRECT(ADDRESS(($AN2042-1)*3+$AO2042+5,$AP2042+7))),IF(INDIRECT(ADDRESS(($AN2042-1)*3+$AO2042+5,$AP2042+7))="",0,IF(COUNTIF(INDIRECT(ADDRESS(($AN2042-1)*36+($AO2042-1)*12+6,COLUMN())):INDIRECT(ADDRESS(($AN2042-1)*36+($AO2042-1)*12+$AP2042+4,COLUMN())),INDIRECT(ADDRESS(($AN2042-1)*3+$AO2042+5,$AP2042+7)))&gt;=1,0,INDIRECT(ADDRESS(($AN2042-1)*3+$AO2042+5,$AP2042+7)))))</f>
        <v>0</v>
      </c>
      <c r="AR2042" s="4">
        <f ca="1">COUNTIF(INDIRECT("H"&amp;(ROW()+12*(($AN2042-1)*3+$AO2042)-ROW())/12+5):INDIRECT("S"&amp;(ROW()+12*(($AN2042-1)*3+$AO2042)-ROW())/12+5),AQ2042)</f>
        <v>0</v>
      </c>
      <c r="AU2042" s="4">
        <f ca="1">IF(AND(AQ2042&gt;0,AR2042&gt;0),COUNTIF(AU$6:AU2041,"&gt;0")+1,0)</f>
        <v>0</v>
      </c>
    </row>
    <row r="2043" spans="40:47">
      <c r="AN2043" s="4">
        <v>57</v>
      </c>
      <c r="AO2043" s="4">
        <v>2</v>
      </c>
      <c r="AP2043" s="4">
        <v>10</v>
      </c>
      <c r="AQ2043" s="4">
        <f ca="1">IF($AP2043=1,IF(INDIRECT(ADDRESS(($AN2043-1)*3+$AO2043+5,$AP2043+7))="",0,INDIRECT(ADDRESS(($AN2043-1)*3+$AO2043+5,$AP2043+7))),IF(INDIRECT(ADDRESS(($AN2043-1)*3+$AO2043+5,$AP2043+7))="",0,IF(COUNTIF(INDIRECT(ADDRESS(($AN2043-1)*36+($AO2043-1)*12+6,COLUMN())):INDIRECT(ADDRESS(($AN2043-1)*36+($AO2043-1)*12+$AP2043+4,COLUMN())),INDIRECT(ADDRESS(($AN2043-1)*3+$AO2043+5,$AP2043+7)))&gt;=1,0,INDIRECT(ADDRESS(($AN2043-1)*3+$AO2043+5,$AP2043+7)))))</f>
        <v>0</v>
      </c>
      <c r="AR2043" s="4">
        <f ca="1">COUNTIF(INDIRECT("H"&amp;(ROW()+12*(($AN2043-1)*3+$AO2043)-ROW())/12+5):INDIRECT("S"&amp;(ROW()+12*(($AN2043-1)*3+$AO2043)-ROW())/12+5),AQ2043)</f>
        <v>0</v>
      </c>
      <c r="AU2043" s="4">
        <f ca="1">IF(AND(AQ2043&gt;0,AR2043&gt;0),COUNTIF(AU$6:AU2042,"&gt;0")+1,0)</f>
        <v>0</v>
      </c>
    </row>
    <row r="2044" spans="40:47">
      <c r="AN2044" s="4">
        <v>57</v>
      </c>
      <c r="AO2044" s="4">
        <v>2</v>
      </c>
      <c r="AP2044" s="4">
        <v>11</v>
      </c>
      <c r="AQ2044" s="4">
        <f ca="1">IF($AP2044=1,IF(INDIRECT(ADDRESS(($AN2044-1)*3+$AO2044+5,$AP2044+7))="",0,INDIRECT(ADDRESS(($AN2044-1)*3+$AO2044+5,$AP2044+7))),IF(INDIRECT(ADDRESS(($AN2044-1)*3+$AO2044+5,$AP2044+7))="",0,IF(COUNTIF(INDIRECT(ADDRESS(($AN2044-1)*36+($AO2044-1)*12+6,COLUMN())):INDIRECT(ADDRESS(($AN2044-1)*36+($AO2044-1)*12+$AP2044+4,COLUMN())),INDIRECT(ADDRESS(($AN2044-1)*3+$AO2044+5,$AP2044+7)))&gt;=1,0,INDIRECT(ADDRESS(($AN2044-1)*3+$AO2044+5,$AP2044+7)))))</f>
        <v>0</v>
      </c>
      <c r="AR2044" s="4">
        <f ca="1">COUNTIF(INDIRECT("H"&amp;(ROW()+12*(($AN2044-1)*3+$AO2044)-ROW())/12+5):INDIRECT("S"&amp;(ROW()+12*(($AN2044-1)*3+$AO2044)-ROW())/12+5),AQ2044)</f>
        <v>0</v>
      </c>
      <c r="AU2044" s="4">
        <f ca="1">IF(AND(AQ2044&gt;0,AR2044&gt;0),COUNTIF(AU$6:AU2043,"&gt;0")+1,0)</f>
        <v>0</v>
      </c>
    </row>
    <row r="2045" spans="40:47">
      <c r="AN2045" s="4">
        <v>57</v>
      </c>
      <c r="AO2045" s="4">
        <v>2</v>
      </c>
      <c r="AP2045" s="4">
        <v>12</v>
      </c>
      <c r="AQ2045" s="4">
        <f ca="1">IF($AP2045=1,IF(INDIRECT(ADDRESS(($AN2045-1)*3+$AO2045+5,$AP2045+7))="",0,INDIRECT(ADDRESS(($AN2045-1)*3+$AO2045+5,$AP2045+7))),IF(INDIRECT(ADDRESS(($AN2045-1)*3+$AO2045+5,$AP2045+7))="",0,IF(COUNTIF(INDIRECT(ADDRESS(($AN2045-1)*36+($AO2045-1)*12+6,COLUMN())):INDIRECT(ADDRESS(($AN2045-1)*36+($AO2045-1)*12+$AP2045+4,COLUMN())),INDIRECT(ADDRESS(($AN2045-1)*3+$AO2045+5,$AP2045+7)))&gt;=1,0,INDIRECT(ADDRESS(($AN2045-1)*3+$AO2045+5,$AP2045+7)))))</f>
        <v>0</v>
      </c>
      <c r="AR2045" s="4">
        <f ca="1">COUNTIF(INDIRECT("H"&amp;(ROW()+12*(($AN2045-1)*3+$AO2045)-ROW())/12+5):INDIRECT("S"&amp;(ROW()+12*(($AN2045-1)*3+$AO2045)-ROW())/12+5),AQ2045)</f>
        <v>0</v>
      </c>
      <c r="AU2045" s="4">
        <f ca="1">IF(AND(AQ2045&gt;0,AR2045&gt;0),COUNTIF(AU$6:AU2044,"&gt;0")+1,0)</f>
        <v>0</v>
      </c>
    </row>
    <row r="2046" spans="40:47">
      <c r="AN2046" s="4">
        <v>57</v>
      </c>
      <c r="AO2046" s="4">
        <v>3</v>
      </c>
      <c r="AP2046" s="4">
        <v>1</v>
      </c>
      <c r="AQ2046" s="4">
        <f ca="1">IF($AP2046=1,IF(INDIRECT(ADDRESS(($AN2046-1)*3+$AO2046+5,$AP2046+7))="",0,INDIRECT(ADDRESS(($AN2046-1)*3+$AO2046+5,$AP2046+7))),IF(INDIRECT(ADDRESS(($AN2046-1)*3+$AO2046+5,$AP2046+7))="",0,IF(COUNTIF(INDIRECT(ADDRESS(($AN2046-1)*36+($AO2046-1)*12+6,COLUMN())):INDIRECT(ADDRESS(($AN2046-1)*36+($AO2046-1)*12+$AP2046+4,COLUMN())),INDIRECT(ADDRESS(($AN2046-1)*3+$AO2046+5,$AP2046+7)))&gt;=1,0,INDIRECT(ADDRESS(($AN2046-1)*3+$AO2046+5,$AP2046+7)))))</f>
        <v>0</v>
      </c>
      <c r="AR2046" s="4">
        <f ca="1">COUNTIF(INDIRECT("H"&amp;(ROW()+12*(($AN2046-1)*3+$AO2046)-ROW())/12+5):INDIRECT("S"&amp;(ROW()+12*(($AN2046-1)*3+$AO2046)-ROW())/12+5),AQ2046)</f>
        <v>0</v>
      </c>
      <c r="AU2046" s="4">
        <f ca="1">IF(AND(AQ2046&gt;0,AR2046&gt;0),COUNTIF(AU$6:AU2045,"&gt;0")+1,0)</f>
        <v>0</v>
      </c>
    </row>
    <row r="2047" spans="40:47">
      <c r="AN2047" s="4">
        <v>57</v>
      </c>
      <c r="AO2047" s="4">
        <v>3</v>
      </c>
      <c r="AP2047" s="4">
        <v>2</v>
      </c>
      <c r="AQ2047" s="4">
        <f ca="1">IF($AP2047=1,IF(INDIRECT(ADDRESS(($AN2047-1)*3+$AO2047+5,$AP2047+7))="",0,INDIRECT(ADDRESS(($AN2047-1)*3+$AO2047+5,$AP2047+7))),IF(INDIRECT(ADDRESS(($AN2047-1)*3+$AO2047+5,$AP2047+7))="",0,IF(COUNTIF(INDIRECT(ADDRESS(($AN2047-1)*36+($AO2047-1)*12+6,COLUMN())):INDIRECT(ADDRESS(($AN2047-1)*36+($AO2047-1)*12+$AP2047+4,COLUMN())),INDIRECT(ADDRESS(($AN2047-1)*3+$AO2047+5,$AP2047+7)))&gt;=1,0,INDIRECT(ADDRESS(($AN2047-1)*3+$AO2047+5,$AP2047+7)))))</f>
        <v>0</v>
      </c>
      <c r="AR2047" s="4">
        <f ca="1">COUNTIF(INDIRECT("H"&amp;(ROW()+12*(($AN2047-1)*3+$AO2047)-ROW())/12+5):INDIRECT("S"&amp;(ROW()+12*(($AN2047-1)*3+$AO2047)-ROW())/12+5),AQ2047)</f>
        <v>0</v>
      </c>
      <c r="AU2047" s="4">
        <f ca="1">IF(AND(AQ2047&gt;0,AR2047&gt;0),COUNTIF(AU$6:AU2046,"&gt;0")+1,0)</f>
        <v>0</v>
      </c>
    </row>
    <row r="2048" spans="40:47">
      <c r="AN2048" s="4">
        <v>57</v>
      </c>
      <c r="AO2048" s="4">
        <v>3</v>
      </c>
      <c r="AP2048" s="4">
        <v>3</v>
      </c>
      <c r="AQ2048" s="4">
        <f ca="1">IF($AP2048=1,IF(INDIRECT(ADDRESS(($AN2048-1)*3+$AO2048+5,$AP2048+7))="",0,INDIRECT(ADDRESS(($AN2048-1)*3+$AO2048+5,$AP2048+7))),IF(INDIRECT(ADDRESS(($AN2048-1)*3+$AO2048+5,$AP2048+7))="",0,IF(COUNTIF(INDIRECT(ADDRESS(($AN2048-1)*36+($AO2048-1)*12+6,COLUMN())):INDIRECT(ADDRESS(($AN2048-1)*36+($AO2048-1)*12+$AP2048+4,COLUMN())),INDIRECT(ADDRESS(($AN2048-1)*3+$AO2048+5,$AP2048+7)))&gt;=1,0,INDIRECT(ADDRESS(($AN2048-1)*3+$AO2048+5,$AP2048+7)))))</f>
        <v>0</v>
      </c>
      <c r="AR2048" s="4">
        <f ca="1">COUNTIF(INDIRECT("H"&amp;(ROW()+12*(($AN2048-1)*3+$AO2048)-ROW())/12+5):INDIRECT("S"&amp;(ROW()+12*(($AN2048-1)*3+$AO2048)-ROW())/12+5),AQ2048)</f>
        <v>0</v>
      </c>
      <c r="AU2048" s="4">
        <f ca="1">IF(AND(AQ2048&gt;0,AR2048&gt;0),COUNTIF(AU$6:AU2047,"&gt;0")+1,0)</f>
        <v>0</v>
      </c>
    </row>
    <row r="2049" spans="40:47">
      <c r="AN2049" s="4">
        <v>57</v>
      </c>
      <c r="AO2049" s="4">
        <v>3</v>
      </c>
      <c r="AP2049" s="4">
        <v>4</v>
      </c>
      <c r="AQ2049" s="4">
        <f ca="1">IF($AP2049=1,IF(INDIRECT(ADDRESS(($AN2049-1)*3+$AO2049+5,$AP2049+7))="",0,INDIRECT(ADDRESS(($AN2049-1)*3+$AO2049+5,$AP2049+7))),IF(INDIRECT(ADDRESS(($AN2049-1)*3+$AO2049+5,$AP2049+7))="",0,IF(COUNTIF(INDIRECT(ADDRESS(($AN2049-1)*36+($AO2049-1)*12+6,COLUMN())):INDIRECT(ADDRESS(($AN2049-1)*36+($AO2049-1)*12+$AP2049+4,COLUMN())),INDIRECT(ADDRESS(($AN2049-1)*3+$AO2049+5,$AP2049+7)))&gt;=1,0,INDIRECT(ADDRESS(($AN2049-1)*3+$AO2049+5,$AP2049+7)))))</f>
        <v>0</v>
      </c>
      <c r="AR2049" s="4">
        <f ca="1">COUNTIF(INDIRECT("H"&amp;(ROW()+12*(($AN2049-1)*3+$AO2049)-ROW())/12+5):INDIRECT("S"&amp;(ROW()+12*(($AN2049-1)*3+$AO2049)-ROW())/12+5),AQ2049)</f>
        <v>0</v>
      </c>
      <c r="AU2049" s="4">
        <f ca="1">IF(AND(AQ2049&gt;0,AR2049&gt;0),COUNTIF(AU$6:AU2048,"&gt;0")+1,0)</f>
        <v>0</v>
      </c>
    </row>
    <row r="2050" spans="40:47">
      <c r="AN2050" s="4">
        <v>57</v>
      </c>
      <c r="AO2050" s="4">
        <v>3</v>
      </c>
      <c r="AP2050" s="4">
        <v>5</v>
      </c>
      <c r="AQ2050" s="4">
        <f ca="1">IF($AP2050=1,IF(INDIRECT(ADDRESS(($AN2050-1)*3+$AO2050+5,$AP2050+7))="",0,INDIRECT(ADDRESS(($AN2050-1)*3+$AO2050+5,$AP2050+7))),IF(INDIRECT(ADDRESS(($AN2050-1)*3+$AO2050+5,$AP2050+7))="",0,IF(COUNTIF(INDIRECT(ADDRESS(($AN2050-1)*36+($AO2050-1)*12+6,COLUMN())):INDIRECT(ADDRESS(($AN2050-1)*36+($AO2050-1)*12+$AP2050+4,COLUMN())),INDIRECT(ADDRESS(($AN2050-1)*3+$AO2050+5,$AP2050+7)))&gt;=1,0,INDIRECT(ADDRESS(($AN2050-1)*3+$AO2050+5,$AP2050+7)))))</f>
        <v>0</v>
      </c>
      <c r="AR2050" s="4">
        <f ca="1">COUNTIF(INDIRECT("H"&amp;(ROW()+12*(($AN2050-1)*3+$AO2050)-ROW())/12+5):INDIRECT("S"&amp;(ROW()+12*(($AN2050-1)*3+$AO2050)-ROW())/12+5),AQ2050)</f>
        <v>0</v>
      </c>
      <c r="AU2050" s="4">
        <f ca="1">IF(AND(AQ2050&gt;0,AR2050&gt;0),COUNTIF(AU$6:AU2049,"&gt;0")+1,0)</f>
        <v>0</v>
      </c>
    </row>
    <row r="2051" spans="40:47">
      <c r="AN2051" s="4">
        <v>57</v>
      </c>
      <c r="AO2051" s="4">
        <v>3</v>
      </c>
      <c r="AP2051" s="4">
        <v>6</v>
      </c>
      <c r="AQ2051" s="4">
        <f ca="1">IF($AP2051=1,IF(INDIRECT(ADDRESS(($AN2051-1)*3+$AO2051+5,$AP2051+7))="",0,INDIRECT(ADDRESS(($AN2051-1)*3+$AO2051+5,$AP2051+7))),IF(INDIRECT(ADDRESS(($AN2051-1)*3+$AO2051+5,$AP2051+7))="",0,IF(COUNTIF(INDIRECT(ADDRESS(($AN2051-1)*36+($AO2051-1)*12+6,COLUMN())):INDIRECT(ADDRESS(($AN2051-1)*36+($AO2051-1)*12+$AP2051+4,COLUMN())),INDIRECT(ADDRESS(($AN2051-1)*3+$AO2051+5,$AP2051+7)))&gt;=1,0,INDIRECT(ADDRESS(($AN2051-1)*3+$AO2051+5,$AP2051+7)))))</f>
        <v>0</v>
      </c>
      <c r="AR2051" s="4">
        <f ca="1">COUNTIF(INDIRECT("H"&amp;(ROW()+12*(($AN2051-1)*3+$AO2051)-ROW())/12+5):INDIRECT("S"&amp;(ROW()+12*(($AN2051-1)*3+$AO2051)-ROW())/12+5),AQ2051)</f>
        <v>0</v>
      </c>
      <c r="AU2051" s="4">
        <f ca="1">IF(AND(AQ2051&gt;0,AR2051&gt;0),COUNTIF(AU$6:AU2050,"&gt;0")+1,0)</f>
        <v>0</v>
      </c>
    </row>
    <row r="2052" spans="40:47">
      <c r="AN2052" s="4">
        <v>57</v>
      </c>
      <c r="AO2052" s="4">
        <v>3</v>
      </c>
      <c r="AP2052" s="4">
        <v>7</v>
      </c>
      <c r="AQ2052" s="4">
        <f ca="1">IF($AP2052=1,IF(INDIRECT(ADDRESS(($AN2052-1)*3+$AO2052+5,$AP2052+7))="",0,INDIRECT(ADDRESS(($AN2052-1)*3+$AO2052+5,$AP2052+7))),IF(INDIRECT(ADDRESS(($AN2052-1)*3+$AO2052+5,$AP2052+7))="",0,IF(COUNTIF(INDIRECT(ADDRESS(($AN2052-1)*36+($AO2052-1)*12+6,COLUMN())):INDIRECT(ADDRESS(($AN2052-1)*36+($AO2052-1)*12+$AP2052+4,COLUMN())),INDIRECT(ADDRESS(($AN2052-1)*3+$AO2052+5,$AP2052+7)))&gt;=1,0,INDIRECT(ADDRESS(($AN2052-1)*3+$AO2052+5,$AP2052+7)))))</f>
        <v>0</v>
      </c>
      <c r="AR2052" s="4">
        <f ca="1">COUNTIF(INDIRECT("H"&amp;(ROW()+12*(($AN2052-1)*3+$AO2052)-ROW())/12+5):INDIRECT("S"&amp;(ROW()+12*(($AN2052-1)*3+$AO2052)-ROW())/12+5),AQ2052)</f>
        <v>0</v>
      </c>
      <c r="AU2052" s="4">
        <f ca="1">IF(AND(AQ2052&gt;0,AR2052&gt;0),COUNTIF(AU$6:AU2051,"&gt;0")+1,0)</f>
        <v>0</v>
      </c>
    </row>
    <row r="2053" spans="40:47">
      <c r="AN2053" s="4">
        <v>57</v>
      </c>
      <c r="AO2053" s="4">
        <v>3</v>
      </c>
      <c r="AP2053" s="4">
        <v>8</v>
      </c>
      <c r="AQ2053" s="4">
        <f ca="1">IF($AP2053=1,IF(INDIRECT(ADDRESS(($AN2053-1)*3+$AO2053+5,$AP2053+7))="",0,INDIRECT(ADDRESS(($AN2053-1)*3+$AO2053+5,$AP2053+7))),IF(INDIRECT(ADDRESS(($AN2053-1)*3+$AO2053+5,$AP2053+7))="",0,IF(COUNTIF(INDIRECT(ADDRESS(($AN2053-1)*36+($AO2053-1)*12+6,COLUMN())):INDIRECT(ADDRESS(($AN2053-1)*36+($AO2053-1)*12+$AP2053+4,COLUMN())),INDIRECT(ADDRESS(($AN2053-1)*3+$AO2053+5,$AP2053+7)))&gt;=1,0,INDIRECT(ADDRESS(($AN2053-1)*3+$AO2053+5,$AP2053+7)))))</f>
        <v>0</v>
      </c>
      <c r="AR2053" s="4">
        <f ca="1">COUNTIF(INDIRECT("H"&amp;(ROW()+12*(($AN2053-1)*3+$AO2053)-ROW())/12+5):INDIRECT("S"&amp;(ROW()+12*(($AN2053-1)*3+$AO2053)-ROW())/12+5),AQ2053)</f>
        <v>0</v>
      </c>
      <c r="AU2053" s="4">
        <f ca="1">IF(AND(AQ2053&gt;0,AR2053&gt;0),COUNTIF(AU$6:AU2052,"&gt;0")+1,0)</f>
        <v>0</v>
      </c>
    </row>
    <row r="2054" spans="40:47">
      <c r="AN2054" s="4">
        <v>57</v>
      </c>
      <c r="AO2054" s="4">
        <v>3</v>
      </c>
      <c r="AP2054" s="4">
        <v>9</v>
      </c>
      <c r="AQ2054" s="4">
        <f ca="1">IF($AP2054=1,IF(INDIRECT(ADDRESS(($AN2054-1)*3+$AO2054+5,$AP2054+7))="",0,INDIRECT(ADDRESS(($AN2054-1)*3+$AO2054+5,$AP2054+7))),IF(INDIRECT(ADDRESS(($AN2054-1)*3+$AO2054+5,$AP2054+7))="",0,IF(COUNTIF(INDIRECT(ADDRESS(($AN2054-1)*36+($AO2054-1)*12+6,COLUMN())):INDIRECT(ADDRESS(($AN2054-1)*36+($AO2054-1)*12+$AP2054+4,COLUMN())),INDIRECT(ADDRESS(($AN2054-1)*3+$AO2054+5,$AP2054+7)))&gt;=1,0,INDIRECT(ADDRESS(($AN2054-1)*3+$AO2054+5,$AP2054+7)))))</f>
        <v>0</v>
      </c>
      <c r="AR2054" s="4">
        <f ca="1">COUNTIF(INDIRECT("H"&amp;(ROW()+12*(($AN2054-1)*3+$AO2054)-ROW())/12+5):INDIRECT("S"&amp;(ROW()+12*(($AN2054-1)*3+$AO2054)-ROW())/12+5),AQ2054)</f>
        <v>0</v>
      </c>
      <c r="AU2054" s="4">
        <f ca="1">IF(AND(AQ2054&gt;0,AR2054&gt;0),COUNTIF(AU$6:AU2053,"&gt;0")+1,0)</f>
        <v>0</v>
      </c>
    </row>
    <row r="2055" spans="40:47">
      <c r="AN2055" s="4">
        <v>57</v>
      </c>
      <c r="AO2055" s="4">
        <v>3</v>
      </c>
      <c r="AP2055" s="4">
        <v>10</v>
      </c>
      <c r="AQ2055" s="4">
        <f ca="1">IF($AP2055=1,IF(INDIRECT(ADDRESS(($AN2055-1)*3+$AO2055+5,$AP2055+7))="",0,INDIRECT(ADDRESS(($AN2055-1)*3+$AO2055+5,$AP2055+7))),IF(INDIRECT(ADDRESS(($AN2055-1)*3+$AO2055+5,$AP2055+7))="",0,IF(COUNTIF(INDIRECT(ADDRESS(($AN2055-1)*36+($AO2055-1)*12+6,COLUMN())):INDIRECT(ADDRESS(($AN2055-1)*36+($AO2055-1)*12+$AP2055+4,COLUMN())),INDIRECT(ADDRESS(($AN2055-1)*3+$AO2055+5,$AP2055+7)))&gt;=1,0,INDIRECT(ADDRESS(($AN2055-1)*3+$AO2055+5,$AP2055+7)))))</f>
        <v>0</v>
      </c>
      <c r="AR2055" s="4">
        <f ca="1">COUNTIF(INDIRECT("H"&amp;(ROW()+12*(($AN2055-1)*3+$AO2055)-ROW())/12+5):INDIRECT("S"&amp;(ROW()+12*(($AN2055-1)*3+$AO2055)-ROW())/12+5),AQ2055)</f>
        <v>0</v>
      </c>
      <c r="AU2055" s="4">
        <f ca="1">IF(AND(AQ2055&gt;0,AR2055&gt;0),COUNTIF(AU$6:AU2054,"&gt;0")+1,0)</f>
        <v>0</v>
      </c>
    </row>
    <row r="2056" spans="40:47">
      <c r="AN2056" s="4">
        <v>57</v>
      </c>
      <c r="AO2056" s="4">
        <v>3</v>
      </c>
      <c r="AP2056" s="4">
        <v>11</v>
      </c>
      <c r="AQ2056" s="4">
        <f ca="1">IF($AP2056=1,IF(INDIRECT(ADDRESS(($AN2056-1)*3+$AO2056+5,$AP2056+7))="",0,INDIRECT(ADDRESS(($AN2056-1)*3+$AO2056+5,$AP2056+7))),IF(INDIRECT(ADDRESS(($AN2056-1)*3+$AO2056+5,$AP2056+7))="",0,IF(COUNTIF(INDIRECT(ADDRESS(($AN2056-1)*36+($AO2056-1)*12+6,COLUMN())):INDIRECT(ADDRESS(($AN2056-1)*36+($AO2056-1)*12+$AP2056+4,COLUMN())),INDIRECT(ADDRESS(($AN2056-1)*3+$AO2056+5,$AP2056+7)))&gt;=1,0,INDIRECT(ADDRESS(($AN2056-1)*3+$AO2056+5,$AP2056+7)))))</f>
        <v>0</v>
      </c>
      <c r="AR2056" s="4">
        <f ca="1">COUNTIF(INDIRECT("H"&amp;(ROW()+12*(($AN2056-1)*3+$AO2056)-ROW())/12+5):INDIRECT("S"&amp;(ROW()+12*(($AN2056-1)*3+$AO2056)-ROW())/12+5),AQ2056)</f>
        <v>0</v>
      </c>
      <c r="AU2056" s="4">
        <f ca="1">IF(AND(AQ2056&gt;0,AR2056&gt;0),COUNTIF(AU$6:AU2055,"&gt;0")+1,0)</f>
        <v>0</v>
      </c>
    </row>
    <row r="2057" spans="40:47">
      <c r="AN2057" s="77">
        <v>57</v>
      </c>
      <c r="AO2057" s="77">
        <v>3</v>
      </c>
      <c r="AP2057" s="77">
        <v>12</v>
      </c>
      <c r="AQ2057" s="4">
        <f ca="1">IF($AP2057=1,IF(INDIRECT(ADDRESS(($AN2057-1)*3+$AO2057+5,$AP2057+7))="",0,INDIRECT(ADDRESS(($AN2057-1)*3+$AO2057+5,$AP2057+7))),IF(INDIRECT(ADDRESS(($AN2057-1)*3+$AO2057+5,$AP2057+7))="",0,IF(COUNTIF(INDIRECT(ADDRESS(($AN2057-1)*36+($AO2057-1)*12+6,COLUMN())):INDIRECT(ADDRESS(($AN2057-1)*36+($AO2057-1)*12+$AP2057+4,COLUMN())),INDIRECT(ADDRESS(($AN2057-1)*3+$AO2057+5,$AP2057+7)))&gt;=1,0,INDIRECT(ADDRESS(($AN2057-1)*3+$AO2057+5,$AP2057+7)))))</f>
        <v>0</v>
      </c>
      <c r="AR2057" s="4">
        <f ca="1">COUNTIF(INDIRECT("H"&amp;(ROW()+12*(($AN2057-1)*3+$AO2057)-ROW())/12+5):INDIRECT("S"&amp;(ROW()+12*(($AN2057-1)*3+$AO2057)-ROW())/12+5),AQ2057)</f>
        <v>0</v>
      </c>
      <c r="AU2057" s="4">
        <f ca="1">IF(AND(AQ2057&gt;0,AR2057&gt;0),COUNTIF(AU$6:AU2056,"&gt;0")+1,0)</f>
        <v>0</v>
      </c>
    </row>
    <row r="2058" spans="40:47">
      <c r="AN2058" s="4">
        <v>58</v>
      </c>
      <c r="AO2058" s="4">
        <v>1</v>
      </c>
      <c r="AP2058" s="4">
        <v>1</v>
      </c>
      <c r="AQ2058" s="4">
        <f ca="1">IF($AP2058=1,IF(INDIRECT(ADDRESS(($AN2058-1)*3+$AO2058+5,$AP2058+7))="",0,INDIRECT(ADDRESS(($AN2058-1)*3+$AO2058+5,$AP2058+7))),IF(INDIRECT(ADDRESS(($AN2058-1)*3+$AO2058+5,$AP2058+7))="",0,IF(COUNTIF(INDIRECT(ADDRESS(($AN2058-1)*36+($AO2058-1)*12+6,COLUMN())):INDIRECT(ADDRESS(($AN2058-1)*36+($AO2058-1)*12+$AP2058+4,COLUMN())),INDIRECT(ADDRESS(($AN2058-1)*3+$AO2058+5,$AP2058+7)))&gt;=1,0,INDIRECT(ADDRESS(($AN2058-1)*3+$AO2058+5,$AP2058+7)))))</f>
        <v>0</v>
      </c>
      <c r="AR2058" s="4">
        <f ca="1">COUNTIF(INDIRECT("H"&amp;(ROW()+12*(($AN2058-1)*3+$AO2058)-ROW())/12+5):INDIRECT("S"&amp;(ROW()+12*(($AN2058-1)*3+$AO2058)-ROW())/12+5),AQ2058)</f>
        <v>0</v>
      </c>
      <c r="AU2058" s="4">
        <f ca="1">IF(AND(AQ2058&gt;0,AR2058&gt;0),COUNTIF(AU$6:AU2057,"&gt;0")+1,0)</f>
        <v>0</v>
      </c>
    </row>
    <row r="2059" spans="40:47">
      <c r="AN2059" s="4">
        <v>58</v>
      </c>
      <c r="AO2059" s="4">
        <v>1</v>
      </c>
      <c r="AP2059" s="4">
        <v>2</v>
      </c>
      <c r="AQ2059" s="4">
        <f ca="1">IF($AP2059=1,IF(INDIRECT(ADDRESS(($AN2059-1)*3+$AO2059+5,$AP2059+7))="",0,INDIRECT(ADDRESS(($AN2059-1)*3+$AO2059+5,$AP2059+7))),IF(INDIRECT(ADDRESS(($AN2059-1)*3+$AO2059+5,$AP2059+7))="",0,IF(COUNTIF(INDIRECT(ADDRESS(($AN2059-1)*36+($AO2059-1)*12+6,COLUMN())):INDIRECT(ADDRESS(($AN2059-1)*36+($AO2059-1)*12+$AP2059+4,COLUMN())),INDIRECT(ADDRESS(($AN2059-1)*3+$AO2059+5,$AP2059+7)))&gt;=1,0,INDIRECT(ADDRESS(($AN2059-1)*3+$AO2059+5,$AP2059+7)))))</f>
        <v>0</v>
      </c>
      <c r="AR2059" s="4">
        <f ca="1">COUNTIF(INDIRECT("H"&amp;(ROW()+12*(($AN2059-1)*3+$AO2059)-ROW())/12+5):INDIRECT("S"&amp;(ROW()+12*(($AN2059-1)*3+$AO2059)-ROW())/12+5),AQ2059)</f>
        <v>0</v>
      </c>
      <c r="AU2059" s="4">
        <f ca="1">IF(AND(AQ2059&gt;0,AR2059&gt;0),COUNTIF(AU$6:AU2058,"&gt;0")+1,0)</f>
        <v>0</v>
      </c>
    </row>
    <row r="2060" spans="40:47">
      <c r="AN2060" s="4">
        <v>58</v>
      </c>
      <c r="AO2060" s="4">
        <v>1</v>
      </c>
      <c r="AP2060" s="4">
        <v>3</v>
      </c>
      <c r="AQ2060" s="4">
        <f ca="1">IF($AP2060=1,IF(INDIRECT(ADDRESS(($AN2060-1)*3+$AO2060+5,$AP2060+7))="",0,INDIRECT(ADDRESS(($AN2060-1)*3+$AO2060+5,$AP2060+7))),IF(INDIRECT(ADDRESS(($AN2060-1)*3+$AO2060+5,$AP2060+7))="",0,IF(COUNTIF(INDIRECT(ADDRESS(($AN2060-1)*36+($AO2060-1)*12+6,COLUMN())):INDIRECT(ADDRESS(($AN2060-1)*36+($AO2060-1)*12+$AP2060+4,COLUMN())),INDIRECT(ADDRESS(($AN2060-1)*3+$AO2060+5,$AP2060+7)))&gt;=1,0,INDIRECT(ADDRESS(($AN2060-1)*3+$AO2060+5,$AP2060+7)))))</f>
        <v>0</v>
      </c>
      <c r="AR2060" s="4">
        <f ca="1">COUNTIF(INDIRECT("H"&amp;(ROW()+12*(($AN2060-1)*3+$AO2060)-ROW())/12+5):INDIRECT("S"&amp;(ROW()+12*(($AN2060-1)*3+$AO2060)-ROW())/12+5),AQ2060)</f>
        <v>0</v>
      </c>
      <c r="AU2060" s="4">
        <f ca="1">IF(AND(AQ2060&gt;0,AR2060&gt;0),COUNTIF(AU$6:AU2059,"&gt;0")+1,0)</f>
        <v>0</v>
      </c>
    </row>
    <row r="2061" spans="40:47">
      <c r="AN2061" s="4">
        <v>58</v>
      </c>
      <c r="AO2061" s="4">
        <v>1</v>
      </c>
      <c r="AP2061" s="4">
        <v>4</v>
      </c>
      <c r="AQ2061" s="4">
        <f ca="1">IF($AP2061=1,IF(INDIRECT(ADDRESS(($AN2061-1)*3+$AO2061+5,$AP2061+7))="",0,INDIRECT(ADDRESS(($AN2061-1)*3+$AO2061+5,$AP2061+7))),IF(INDIRECT(ADDRESS(($AN2061-1)*3+$AO2061+5,$AP2061+7))="",0,IF(COUNTIF(INDIRECT(ADDRESS(($AN2061-1)*36+($AO2061-1)*12+6,COLUMN())):INDIRECT(ADDRESS(($AN2061-1)*36+($AO2061-1)*12+$AP2061+4,COLUMN())),INDIRECT(ADDRESS(($AN2061-1)*3+$AO2061+5,$AP2061+7)))&gt;=1,0,INDIRECT(ADDRESS(($AN2061-1)*3+$AO2061+5,$AP2061+7)))))</f>
        <v>0</v>
      </c>
      <c r="AR2061" s="4">
        <f ca="1">COUNTIF(INDIRECT("H"&amp;(ROW()+12*(($AN2061-1)*3+$AO2061)-ROW())/12+5):INDIRECT("S"&amp;(ROW()+12*(($AN2061-1)*3+$AO2061)-ROW())/12+5),AQ2061)</f>
        <v>0</v>
      </c>
      <c r="AU2061" s="4">
        <f ca="1">IF(AND(AQ2061&gt;0,AR2061&gt;0),COUNTIF(AU$6:AU2060,"&gt;0")+1,0)</f>
        <v>0</v>
      </c>
    </row>
    <row r="2062" spans="40:47">
      <c r="AN2062" s="4">
        <v>58</v>
      </c>
      <c r="AO2062" s="4">
        <v>1</v>
      </c>
      <c r="AP2062" s="4">
        <v>5</v>
      </c>
      <c r="AQ2062" s="4">
        <f ca="1">IF($AP2062=1,IF(INDIRECT(ADDRESS(($AN2062-1)*3+$AO2062+5,$AP2062+7))="",0,INDIRECT(ADDRESS(($AN2062-1)*3+$AO2062+5,$AP2062+7))),IF(INDIRECT(ADDRESS(($AN2062-1)*3+$AO2062+5,$AP2062+7))="",0,IF(COUNTIF(INDIRECT(ADDRESS(($AN2062-1)*36+($AO2062-1)*12+6,COLUMN())):INDIRECT(ADDRESS(($AN2062-1)*36+($AO2062-1)*12+$AP2062+4,COLUMN())),INDIRECT(ADDRESS(($AN2062-1)*3+$AO2062+5,$AP2062+7)))&gt;=1,0,INDIRECT(ADDRESS(($AN2062-1)*3+$AO2062+5,$AP2062+7)))))</f>
        <v>0</v>
      </c>
      <c r="AR2062" s="4">
        <f ca="1">COUNTIF(INDIRECT("H"&amp;(ROW()+12*(($AN2062-1)*3+$AO2062)-ROW())/12+5):INDIRECT("S"&amp;(ROW()+12*(($AN2062-1)*3+$AO2062)-ROW())/12+5),AQ2062)</f>
        <v>0</v>
      </c>
      <c r="AU2062" s="4">
        <f ca="1">IF(AND(AQ2062&gt;0,AR2062&gt;0),COUNTIF(AU$6:AU2061,"&gt;0")+1,0)</f>
        <v>0</v>
      </c>
    </row>
    <row r="2063" spans="40:47">
      <c r="AN2063" s="4">
        <v>58</v>
      </c>
      <c r="AO2063" s="4">
        <v>1</v>
      </c>
      <c r="AP2063" s="4">
        <v>6</v>
      </c>
      <c r="AQ2063" s="4">
        <f ca="1">IF($AP2063=1,IF(INDIRECT(ADDRESS(($AN2063-1)*3+$AO2063+5,$AP2063+7))="",0,INDIRECT(ADDRESS(($AN2063-1)*3+$AO2063+5,$AP2063+7))),IF(INDIRECT(ADDRESS(($AN2063-1)*3+$AO2063+5,$AP2063+7))="",0,IF(COUNTIF(INDIRECT(ADDRESS(($AN2063-1)*36+($AO2063-1)*12+6,COLUMN())):INDIRECT(ADDRESS(($AN2063-1)*36+($AO2063-1)*12+$AP2063+4,COLUMN())),INDIRECT(ADDRESS(($AN2063-1)*3+$AO2063+5,$AP2063+7)))&gt;=1,0,INDIRECT(ADDRESS(($AN2063-1)*3+$AO2063+5,$AP2063+7)))))</f>
        <v>0</v>
      </c>
      <c r="AR2063" s="4">
        <f ca="1">COUNTIF(INDIRECT("H"&amp;(ROW()+12*(($AN2063-1)*3+$AO2063)-ROW())/12+5):INDIRECT("S"&amp;(ROW()+12*(($AN2063-1)*3+$AO2063)-ROW())/12+5),AQ2063)</f>
        <v>0</v>
      </c>
      <c r="AU2063" s="4">
        <f ca="1">IF(AND(AQ2063&gt;0,AR2063&gt;0),COUNTIF(AU$6:AU2062,"&gt;0")+1,0)</f>
        <v>0</v>
      </c>
    </row>
    <row r="2064" spans="40:47">
      <c r="AN2064" s="4">
        <v>58</v>
      </c>
      <c r="AO2064" s="4">
        <v>1</v>
      </c>
      <c r="AP2064" s="4">
        <v>7</v>
      </c>
      <c r="AQ2064" s="4">
        <f ca="1">IF($AP2064=1,IF(INDIRECT(ADDRESS(($AN2064-1)*3+$AO2064+5,$AP2064+7))="",0,INDIRECT(ADDRESS(($AN2064-1)*3+$AO2064+5,$AP2064+7))),IF(INDIRECT(ADDRESS(($AN2064-1)*3+$AO2064+5,$AP2064+7))="",0,IF(COUNTIF(INDIRECT(ADDRESS(($AN2064-1)*36+($AO2064-1)*12+6,COLUMN())):INDIRECT(ADDRESS(($AN2064-1)*36+($AO2064-1)*12+$AP2064+4,COLUMN())),INDIRECT(ADDRESS(($AN2064-1)*3+$AO2064+5,$AP2064+7)))&gt;=1,0,INDIRECT(ADDRESS(($AN2064-1)*3+$AO2064+5,$AP2064+7)))))</f>
        <v>0</v>
      </c>
      <c r="AR2064" s="4">
        <f ca="1">COUNTIF(INDIRECT("H"&amp;(ROW()+12*(($AN2064-1)*3+$AO2064)-ROW())/12+5):INDIRECT("S"&amp;(ROW()+12*(($AN2064-1)*3+$AO2064)-ROW())/12+5),AQ2064)</f>
        <v>0</v>
      </c>
      <c r="AU2064" s="4">
        <f ca="1">IF(AND(AQ2064&gt;0,AR2064&gt;0),COUNTIF(AU$6:AU2063,"&gt;0")+1,0)</f>
        <v>0</v>
      </c>
    </row>
    <row r="2065" spans="40:47">
      <c r="AN2065" s="4">
        <v>58</v>
      </c>
      <c r="AO2065" s="4">
        <v>1</v>
      </c>
      <c r="AP2065" s="4">
        <v>8</v>
      </c>
      <c r="AQ2065" s="4">
        <f ca="1">IF($AP2065=1,IF(INDIRECT(ADDRESS(($AN2065-1)*3+$AO2065+5,$AP2065+7))="",0,INDIRECT(ADDRESS(($AN2065-1)*3+$AO2065+5,$AP2065+7))),IF(INDIRECT(ADDRESS(($AN2065-1)*3+$AO2065+5,$AP2065+7))="",0,IF(COUNTIF(INDIRECT(ADDRESS(($AN2065-1)*36+($AO2065-1)*12+6,COLUMN())):INDIRECT(ADDRESS(($AN2065-1)*36+($AO2065-1)*12+$AP2065+4,COLUMN())),INDIRECT(ADDRESS(($AN2065-1)*3+$AO2065+5,$AP2065+7)))&gt;=1,0,INDIRECT(ADDRESS(($AN2065-1)*3+$AO2065+5,$AP2065+7)))))</f>
        <v>0</v>
      </c>
      <c r="AR2065" s="4">
        <f ca="1">COUNTIF(INDIRECT("H"&amp;(ROW()+12*(($AN2065-1)*3+$AO2065)-ROW())/12+5):INDIRECT("S"&amp;(ROW()+12*(($AN2065-1)*3+$AO2065)-ROW())/12+5),AQ2065)</f>
        <v>0</v>
      </c>
      <c r="AU2065" s="4">
        <f ca="1">IF(AND(AQ2065&gt;0,AR2065&gt;0),COUNTIF(AU$6:AU2064,"&gt;0")+1,0)</f>
        <v>0</v>
      </c>
    </row>
    <row r="2066" spans="40:47">
      <c r="AN2066" s="4">
        <v>58</v>
      </c>
      <c r="AO2066" s="4">
        <v>1</v>
      </c>
      <c r="AP2066" s="4">
        <v>9</v>
      </c>
      <c r="AQ2066" s="4">
        <f ca="1">IF($AP2066=1,IF(INDIRECT(ADDRESS(($AN2066-1)*3+$AO2066+5,$AP2066+7))="",0,INDIRECT(ADDRESS(($AN2066-1)*3+$AO2066+5,$AP2066+7))),IF(INDIRECT(ADDRESS(($AN2066-1)*3+$AO2066+5,$AP2066+7))="",0,IF(COUNTIF(INDIRECT(ADDRESS(($AN2066-1)*36+($AO2066-1)*12+6,COLUMN())):INDIRECT(ADDRESS(($AN2066-1)*36+($AO2066-1)*12+$AP2066+4,COLUMN())),INDIRECT(ADDRESS(($AN2066-1)*3+$AO2066+5,$AP2066+7)))&gt;=1,0,INDIRECT(ADDRESS(($AN2066-1)*3+$AO2066+5,$AP2066+7)))))</f>
        <v>0</v>
      </c>
      <c r="AR2066" s="4">
        <f ca="1">COUNTIF(INDIRECT("H"&amp;(ROW()+12*(($AN2066-1)*3+$AO2066)-ROW())/12+5):INDIRECT("S"&amp;(ROW()+12*(($AN2066-1)*3+$AO2066)-ROW())/12+5),AQ2066)</f>
        <v>0</v>
      </c>
      <c r="AU2066" s="4">
        <f ca="1">IF(AND(AQ2066&gt;0,AR2066&gt;0),COUNTIF(AU$6:AU2065,"&gt;0")+1,0)</f>
        <v>0</v>
      </c>
    </row>
    <row r="2067" spans="40:47">
      <c r="AN2067" s="4">
        <v>58</v>
      </c>
      <c r="AO2067" s="4">
        <v>1</v>
      </c>
      <c r="AP2067" s="4">
        <v>10</v>
      </c>
      <c r="AQ2067" s="4">
        <f ca="1">IF($AP2067=1,IF(INDIRECT(ADDRESS(($AN2067-1)*3+$AO2067+5,$AP2067+7))="",0,INDIRECT(ADDRESS(($AN2067-1)*3+$AO2067+5,$AP2067+7))),IF(INDIRECT(ADDRESS(($AN2067-1)*3+$AO2067+5,$AP2067+7))="",0,IF(COUNTIF(INDIRECT(ADDRESS(($AN2067-1)*36+($AO2067-1)*12+6,COLUMN())):INDIRECT(ADDRESS(($AN2067-1)*36+($AO2067-1)*12+$AP2067+4,COLUMN())),INDIRECT(ADDRESS(($AN2067-1)*3+$AO2067+5,$AP2067+7)))&gt;=1,0,INDIRECT(ADDRESS(($AN2067-1)*3+$AO2067+5,$AP2067+7)))))</f>
        <v>0</v>
      </c>
      <c r="AR2067" s="4">
        <f ca="1">COUNTIF(INDIRECT("H"&amp;(ROW()+12*(($AN2067-1)*3+$AO2067)-ROW())/12+5):INDIRECT("S"&amp;(ROW()+12*(($AN2067-1)*3+$AO2067)-ROW())/12+5),AQ2067)</f>
        <v>0</v>
      </c>
      <c r="AU2067" s="4">
        <f ca="1">IF(AND(AQ2067&gt;0,AR2067&gt;0),COUNTIF(AU$6:AU2066,"&gt;0")+1,0)</f>
        <v>0</v>
      </c>
    </row>
    <row r="2068" spans="40:47">
      <c r="AN2068" s="4">
        <v>58</v>
      </c>
      <c r="AO2068" s="4">
        <v>1</v>
      </c>
      <c r="AP2068" s="4">
        <v>11</v>
      </c>
      <c r="AQ2068" s="4">
        <f ca="1">IF($AP2068=1,IF(INDIRECT(ADDRESS(($AN2068-1)*3+$AO2068+5,$AP2068+7))="",0,INDIRECT(ADDRESS(($AN2068-1)*3+$AO2068+5,$AP2068+7))),IF(INDIRECT(ADDRESS(($AN2068-1)*3+$AO2068+5,$AP2068+7))="",0,IF(COUNTIF(INDIRECT(ADDRESS(($AN2068-1)*36+($AO2068-1)*12+6,COLUMN())):INDIRECT(ADDRESS(($AN2068-1)*36+($AO2068-1)*12+$AP2068+4,COLUMN())),INDIRECT(ADDRESS(($AN2068-1)*3+$AO2068+5,$AP2068+7)))&gt;=1,0,INDIRECT(ADDRESS(($AN2068-1)*3+$AO2068+5,$AP2068+7)))))</f>
        <v>0</v>
      </c>
      <c r="AR2068" s="4">
        <f ca="1">COUNTIF(INDIRECT("H"&amp;(ROW()+12*(($AN2068-1)*3+$AO2068)-ROW())/12+5):INDIRECT("S"&amp;(ROW()+12*(($AN2068-1)*3+$AO2068)-ROW())/12+5),AQ2068)</f>
        <v>0</v>
      </c>
      <c r="AU2068" s="4">
        <f ca="1">IF(AND(AQ2068&gt;0,AR2068&gt;0),COUNTIF(AU$6:AU2067,"&gt;0")+1,0)</f>
        <v>0</v>
      </c>
    </row>
    <row r="2069" spans="40:47">
      <c r="AN2069" s="4">
        <v>58</v>
      </c>
      <c r="AO2069" s="4">
        <v>1</v>
      </c>
      <c r="AP2069" s="4">
        <v>12</v>
      </c>
      <c r="AQ2069" s="4">
        <f ca="1">IF($AP2069=1,IF(INDIRECT(ADDRESS(($AN2069-1)*3+$AO2069+5,$AP2069+7))="",0,INDIRECT(ADDRESS(($AN2069-1)*3+$AO2069+5,$AP2069+7))),IF(INDIRECT(ADDRESS(($AN2069-1)*3+$AO2069+5,$AP2069+7))="",0,IF(COUNTIF(INDIRECT(ADDRESS(($AN2069-1)*36+($AO2069-1)*12+6,COLUMN())):INDIRECT(ADDRESS(($AN2069-1)*36+($AO2069-1)*12+$AP2069+4,COLUMN())),INDIRECT(ADDRESS(($AN2069-1)*3+$AO2069+5,$AP2069+7)))&gt;=1,0,INDIRECT(ADDRESS(($AN2069-1)*3+$AO2069+5,$AP2069+7)))))</f>
        <v>0</v>
      </c>
      <c r="AR2069" s="4">
        <f ca="1">COUNTIF(INDIRECT("H"&amp;(ROW()+12*(($AN2069-1)*3+$AO2069)-ROW())/12+5):INDIRECT("S"&amp;(ROW()+12*(($AN2069-1)*3+$AO2069)-ROW())/12+5),AQ2069)</f>
        <v>0</v>
      </c>
      <c r="AU2069" s="4">
        <f ca="1">IF(AND(AQ2069&gt;0,AR2069&gt;0),COUNTIF(AU$6:AU2068,"&gt;0")+1,0)</f>
        <v>0</v>
      </c>
    </row>
    <row r="2070" spans="40:47">
      <c r="AN2070" s="4">
        <v>58</v>
      </c>
      <c r="AO2070" s="4">
        <v>2</v>
      </c>
      <c r="AP2070" s="4">
        <v>1</v>
      </c>
      <c r="AQ2070" s="4">
        <f ca="1">IF($AP2070=1,IF(INDIRECT(ADDRESS(($AN2070-1)*3+$AO2070+5,$AP2070+7))="",0,INDIRECT(ADDRESS(($AN2070-1)*3+$AO2070+5,$AP2070+7))),IF(INDIRECT(ADDRESS(($AN2070-1)*3+$AO2070+5,$AP2070+7))="",0,IF(COUNTIF(INDIRECT(ADDRESS(($AN2070-1)*36+($AO2070-1)*12+6,COLUMN())):INDIRECT(ADDRESS(($AN2070-1)*36+($AO2070-1)*12+$AP2070+4,COLUMN())),INDIRECT(ADDRESS(($AN2070-1)*3+$AO2070+5,$AP2070+7)))&gt;=1,0,INDIRECT(ADDRESS(($AN2070-1)*3+$AO2070+5,$AP2070+7)))))</f>
        <v>0</v>
      </c>
      <c r="AR2070" s="4">
        <f ca="1">COUNTIF(INDIRECT("H"&amp;(ROW()+12*(($AN2070-1)*3+$AO2070)-ROW())/12+5):INDIRECT("S"&amp;(ROW()+12*(($AN2070-1)*3+$AO2070)-ROW())/12+5),AQ2070)</f>
        <v>0</v>
      </c>
      <c r="AU2070" s="4">
        <f ca="1">IF(AND(AQ2070&gt;0,AR2070&gt;0),COUNTIF(AU$6:AU2069,"&gt;0")+1,0)</f>
        <v>0</v>
      </c>
    </row>
    <row r="2071" spans="40:47">
      <c r="AN2071" s="4">
        <v>58</v>
      </c>
      <c r="AO2071" s="4">
        <v>2</v>
      </c>
      <c r="AP2071" s="4">
        <v>2</v>
      </c>
      <c r="AQ2071" s="4">
        <f ca="1">IF($AP2071=1,IF(INDIRECT(ADDRESS(($AN2071-1)*3+$AO2071+5,$AP2071+7))="",0,INDIRECT(ADDRESS(($AN2071-1)*3+$AO2071+5,$AP2071+7))),IF(INDIRECT(ADDRESS(($AN2071-1)*3+$AO2071+5,$AP2071+7))="",0,IF(COUNTIF(INDIRECT(ADDRESS(($AN2071-1)*36+($AO2071-1)*12+6,COLUMN())):INDIRECT(ADDRESS(($AN2071-1)*36+($AO2071-1)*12+$AP2071+4,COLUMN())),INDIRECT(ADDRESS(($AN2071-1)*3+$AO2071+5,$AP2071+7)))&gt;=1,0,INDIRECT(ADDRESS(($AN2071-1)*3+$AO2071+5,$AP2071+7)))))</f>
        <v>0</v>
      </c>
      <c r="AR2071" s="4">
        <f ca="1">COUNTIF(INDIRECT("H"&amp;(ROW()+12*(($AN2071-1)*3+$AO2071)-ROW())/12+5):INDIRECT("S"&amp;(ROW()+12*(($AN2071-1)*3+$AO2071)-ROW())/12+5),AQ2071)</f>
        <v>0</v>
      </c>
      <c r="AU2071" s="4">
        <f ca="1">IF(AND(AQ2071&gt;0,AR2071&gt;0),COUNTIF(AU$6:AU2070,"&gt;0")+1,0)</f>
        <v>0</v>
      </c>
    </row>
    <row r="2072" spans="40:47">
      <c r="AN2072" s="4">
        <v>58</v>
      </c>
      <c r="AO2072" s="4">
        <v>2</v>
      </c>
      <c r="AP2072" s="4">
        <v>3</v>
      </c>
      <c r="AQ2072" s="4">
        <f ca="1">IF($AP2072=1,IF(INDIRECT(ADDRESS(($AN2072-1)*3+$AO2072+5,$AP2072+7))="",0,INDIRECT(ADDRESS(($AN2072-1)*3+$AO2072+5,$AP2072+7))),IF(INDIRECT(ADDRESS(($AN2072-1)*3+$AO2072+5,$AP2072+7))="",0,IF(COUNTIF(INDIRECT(ADDRESS(($AN2072-1)*36+($AO2072-1)*12+6,COLUMN())):INDIRECT(ADDRESS(($AN2072-1)*36+($AO2072-1)*12+$AP2072+4,COLUMN())),INDIRECT(ADDRESS(($AN2072-1)*3+$AO2072+5,$AP2072+7)))&gt;=1,0,INDIRECT(ADDRESS(($AN2072-1)*3+$AO2072+5,$AP2072+7)))))</f>
        <v>0</v>
      </c>
      <c r="AR2072" s="4">
        <f ca="1">COUNTIF(INDIRECT("H"&amp;(ROW()+12*(($AN2072-1)*3+$AO2072)-ROW())/12+5):INDIRECT("S"&amp;(ROW()+12*(($AN2072-1)*3+$AO2072)-ROW())/12+5),AQ2072)</f>
        <v>0</v>
      </c>
      <c r="AU2072" s="4">
        <f ca="1">IF(AND(AQ2072&gt;0,AR2072&gt;0),COUNTIF(AU$6:AU2071,"&gt;0")+1,0)</f>
        <v>0</v>
      </c>
    </row>
    <row r="2073" spans="40:47">
      <c r="AN2073" s="4">
        <v>58</v>
      </c>
      <c r="AO2073" s="4">
        <v>2</v>
      </c>
      <c r="AP2073" s="4">
        <v>4</v>
      </c>
      <c r="AQ2073" s="4">
        <f ca="1">IF($AP2073=1,IF(INDIRECT(ADDRESS(($AN2073-1)*3+$AO2073+5,$AP2073+7))="",0,INDIRECT(ADDRESS(($AN2073-1)*3+$AO2073+5,$AP2073+7))),IF(INDIRECT(ADDRESS(($AN2073-1)*3+$AO2073+5,$AP2073+7))="",0,IF(COUNTIF(INDIRECT(ADDRESS(($AN2073-1)*36+($AO2073-1)*12+6,COLUMN())):INDIRECT(ADDRESS(($AN2073-1)*36+($AO2073-1)*12+$AP2073+4,COLUMN())),INDIRECT(ADDRESS(($AN2073-1)*3+$AO2073+5,$AP2073+7)))&gt;=1,0,INDIRECT(ADDRESS(($AN2073-1)*3+$AO2073+5,$AP2073+7)))))</f>
        <v>0</v>
      </c>
      <c r="AR2073" s="4">
        <f ca="1">COUNTIF(INDIRECT("H"&amp;(ROW()+12*(($AN2073-1)*3+$AO2073)-ROW())/12+5):INDIRECT("S"&amp;(ROW()+12*(($AN2073-1)*3+$AO2073)-ROW())/12+5),AQ2073)</f>
        <v>0</v>
      </c>
      <c r="AU2073" s="4">
        <f ca="1">IF(AND(AQ2073&gt;0,AR2073&gt;0),COUNTIF(AU$6:AU2072,"&gt;0")+1,0)</f>
        <v>0</v>
      </c>
    </row>
    <row r="2074" spans="40:47">
      <c r="AN2074" s="4">
        <v>58</v>
      </c>
      <c r="AO2074" s="4">
        <v>2</v>
      </c>
      <c r="AP2074" s="4">
        <v>5</v>
      </c>
      <c r="AQ2074" s="4">
        <f ca="1">IF($AP2074=1,IF(INDIRECT(ADDRESS(($AN2074-1)*3+$AO2074+5,$AP2074+7))="",0,INDIRECT(ADDRESS(($AN2074-1)*3+$AO2074+5,$AP2074+7))),IF(INDIRECT(ADDRESS(($AN2074-1)*3+$AO2074+5,$AP2074+7))="",0,IF(COUNTIF(INDIRECT(ADDRESS(($AN2074-1)*36+($AO2074-1)*12+6,COLUMN())):INDIRECT(ADDRESS(($AN2074-1)*36+($AO2074-1)*12+$AP2074+4,COLUMN())),INDIRECT(ADDRESS(($AN2074-1)*3+$AO2074+5,$AP2074+7)))&gt;=1,0,INDIRECT(ADDRESS(($AN2074-1)*3+$AO2074+5,$AP2074+7)))))</f>
        <v>0</v>
      </c>
      <c r="AR2074" s="4">
        <f ca="1">COUNTIF(INDIRECT("H"&amp;(ROW()+12*(($AN2074-1)*3+$AO2074)-ROW())/12+5):INDIRECT("S"&amp;(ROW()+12*(($AN2074-1)*3+$AO2074)-ROW())/12+5),AQ2074)</f>
        <v>0</v>
      </c>
      <c r="AU2074" s="4">
        <f ca="1">IF(AND(AQ2074&gt;0,AR2074&gt;0),COUNTIF(AU$6:AU2073,"&gt;0")+1,0)</f>
        <v>0</v>
      </c>
    </row>
    <row r="2075" spans="40:47">
      <c r="AN2075" s="4">
        <v>58</v>
      </c>
      <c r="AO2075" s="4">
        <v>2</v>
      </c>
      <c r="AP2075" s="4">
        <v>6</v>
      </c>
      <c r="AQ2075" s="4">
        <f ca="1">IF($AP2075=1,IF(INDIRECT(ADDRESS(($AN2075-1)*3+$AO2075+5,$AP2075+7))="",0,INDIRECT(ADDRESS(($AN2075-1)*3+$AO2075+5,$AP2075+7))),IF(INDIRECT(ADDRESS(($AN2075-1)*3+$AO2075+5,$AP2075+7))="",0,IF(COUNTIF(INDIRECT(ADDRESS(($AN2075-1)*36+($AO2075-1)*12+6,COLUMN())):INDIRECT(ADDRESS(($AN2075-1)*36+($AO2075-1)*12+$AP2075+4,COLUMN())),INDIRECT(ADDRESS(($AN2075-1)*3+$AO2075+5,$AP2075+7)))&gt;=1,0,INDIRECT(ADDRESS(($AN2075-1)*3+$AO2075+5,$AP2075+7)))))</f>
        <v>0</v>
      </c>
      <c r="AR2075" s="4">
        <f ca="1">COUNTIF(INDIRECT("H"&amp;(ROW()+12*(($AN2075-1)*3+$AO2075)-ROW())/12+5):INDIRECT("S"&amp;(ROW()+12*(($AN2075-1)*3+$AO2075)-ROW())/12+5),AQ2075)</f>
        <v>0</v>
      </c>
      <c r="AU2075" s="4">
        <f ca="1">IF(AND(AQ2075&gt;0,AR2075&gt;0),COUNTIF(AU$6:AU2074,"&gt;0")+1,0)</f>
        <v>0</v>
      </c>
    </row>
    <row r="2076" spans="40:47">
      <c r="AN2076" s="4">
        <v>58</v>
      </c>
      <c r="AO2076" s="4">
        <v>2</v>
      </c>
      <c r="AP2076" s="4">
        <v>7</v>
      </c>
      <c r="AQ2076" s="4">
        <f ca="1">IF($AP2076=1,IF(INDIRECT(ADDRESS(($AN2076-1)*3+$AO2076+5,$AP2076+7))="",0,INDIRECT(ADDRESS(($AN2076-1)*3+$AO2076+5,$AP2076+7))),IF(INDIRECT(ADDRESS(($AN2076-1)*3+$AO2076+5,$AP2076+7))="",0,IF(COUNTIF(INDIRECT(ADDRESS(($AN2076-1)*36+($AO2076-1)*12+6,COLUMN())):INDIRECT(ADDRESS(($AN2076-1)*36+($AO2076-1)*12+$AP2076+4,COLUMN())),INDIRECT(ADDRESS(($AN2076-1)*3+$AO2076+5,$AP2076+7)))&gt;=1,0,INDIRECT(ADDRESS(($AN2076-1)*3+$AO2076+5,$AP2076+7)))))</f>
        <v>0</v>
      </c>
      <c r="AR2076" s="4">
        <f ca="1">COUNTIF(INDIRECT("H"&amp;(ROW()+12*(($AN2076-1)*3+$AO2076)-ROW())/12+5):INDIRECT("S"&amp;(ROW()+12*(($AN2076-1)*3+$AO2076)-ROW())/12+5),AQ2076)</f>
        <v>0</v>
      </c>
      <c r="AU2076" s="4">
        <f ca="1">IF(AND(AQ2076&gt;0,AR2076&gt;0),COUNTIF(AU$6:AU2075,"&gt;0")+1,0)</f>
        <v>0</v>
      </c>
    </row>
    <row r="2077" spans="40:47">
      <c r="AN2077" s="4">
        <v>58</v>
      </c>
      <c r="AO2077" s="4">
        <v>2</v>
      </c>
      <c r="AP2077" s="4">
        <v>8</v>
      </c>
      <c r="AQ2077" s="4">
        <f ca="1">IF($AP2077=1,IF(INDIRECT(ADDRESS(($AN2077-1)*3+$AO2077+5,$AP2077+7))="",0,INDIRECT(ADDRESS(($AN2077-1)*3+$AO2077+5,$AP2077+7))),IF(INDIRECT(ADDRESS(($AN2077-1)*3+$AO2077+5,$AP2077+7))="",0,IF(COUNTIF(INDIRECT(ADDRESS(($AN2077-1)*36+($AO2077-1)*12+6,COLUMN())):INDIRECT(ADDRESS(($AN2077-1)*36+($AO2077-1)*12+$AP2077+4,COLUMN())),INDIRECT(ADDRESS(($AN2077-1)*3+$AO2077+5,$AP2077+7)))&gt;=1,0,INDIRECT(ADDRESS(($AN2077-1)*3+$AO2077+5,$AP2077+7)))))</f>
        <v>0</v>
      </c>
      <c r="AR2077" s="4">
        <f ca="1">COUNTIF(INDIRECT("H"&amp;(ROW()+12*(($AN2077-1)*3+$AO2077)-ROW())/12+5):INDIRECT("S"&amp;(ROW()+12*(($AN2077-1)*3+$AO2077)-ROW())/12+5),AQ2077)</f>
        <v>0</v>
      </c>
      <c r="AU2077" s="4">
        <f ca="1">IF(AND(AQ2077&gt;0,AR2077&gt;0),COUNTIF(AU$6:AU2076,"&gt;0")+1,0)</f>
        <v>0</v>
      </c>
    </row>
    <row r="2078" spans="40:47">
      <c r="AN2078" s="4">
        <v>58</v>
      </c>
      <c r="AO2078" s="4">
        <v>2</v>
      </c>
      <c r="AP2078" s="4">
        <v>9</v>
      </c>
      <c r="AQ2078" s="4">
        <f ca="1">IF($AP2078=1,IF(INDIRECT(ADDRESS(($AN2078-1)*3+$AO2078+5,$AP2078+7))="",0,INDIRECT(ADDRESS(($AN2078-1)*3+$AO2078+5,$AP2078+7))),IF(INDIRECT(ADDRESS(($AN2078-1)*3+$AO2078+5,$AP2078+7))="",0,IF(COUNTIF(INDIRECT(ADDRESS(($AN2078-1)*36+($AO2078-1)*12+6,COLUMN())):INDIRECT(ADDRESS(($AN2078-1)*36+($AO2078-1)*12+$AP2078+4,COLUMN())),INDIRECT(ADDRESS(($AN2078-1)*3+$AO2078+5,$AP2078+7)))&gt;=1,0,INDIRECT(ADDRESS(($AN2078-1)*3+$AO2078+5,$AP2078+7)))))</f>
        <v>0</v>
      </c>
      <c r="AR2078" s="4">
        <f ca="1">COUNTIF(INDIRECT("H"&amp;(ROW()+12*(($AN2078-1)*3+$AO2078)-ROW())/12+5):INDIRECT("S"&amp;(ROW()+12*(($AN2078-1)*3+$AO2078)-ROW())/12+5),AQ2078)</f>
        <v>0</v>
      </c>
      <c r="AU2078" s="4">
        <f ca="1">IF(AND(AQ2078&gt;0,AR2078&gt;0),COUNTIF(AU$6:AU2077,"&gt;0")+1,0)</f>
        <v>0</v>
      </c>
    </row>
    <row r="2079" spans="40:47">
      <c r="AN2079" s="4">
        <v>58</v>
      </c>
      <c r="AO2079" s="4">
        <v>2</v>
      </c>
      <c r="AP2079" s="4">
        <v>10</v>
      </c>
      <c r="AQ2079" s="4">
        <f ca="1">IF($AP2079=1,IF(INDIRECT(ADDRESS(($AN2079-1)*3+$AO2079+5,$AP2079+7))="",0,INDIRECT(ADDRESS(($AN2079-1)*3+$AO2079+5,$AP2079+7))),IF(INDIRECT(ADDRESS(($AN2079-1)*3+$AO2079+5,$AP2079+7))="",0,IF(COUNTIF(INDIRECT(ADDRESS(($AN2079-1)*36+($AO2079-1)*12+6,COLUMN())):INDIRECT(ADDRESS(($AN2079-1)*36+($AO2079-1)*12+$AP2079+4,COLUMN())),INDIRECT(ADDRESS(($AN2079-1)*3+$AO2079+5,$AP2079+7)))&gt;=1,0,INDIRECT(ADDRESS(($AN2079-1)*3+$AO2079+5,$AP2079+7)))))</f>
        <v>0</v>
      </c>
      <c r="AR2079" s="4">
        <f ca="1">COUNTIF(INDIRECT("H"&amp;(ROW()+12*(($AN2079-1)*3+$AO2079)-ROW())/12+5):INDIRECT("S"&amp;(ROW()+12*(($AN2079-1)*3+$AO2079)-ROW())/12+5),AQ2079)</f>
        <v>0</v>
      </c>
      <c r="AU2079" s="4">
        <f ca="1">IF(AND(AQ2079&gt;0,AR2079&gt;0),COUNTIF(AU$6:AU2078,"&gt;0")+1,0)</f>
        <v>0</v>
      </c>
    </row>
    <row r="2080" spans="40:47">
      <c r="AN2080" s="4">
        <v>58</v>
      </c>
      <c r="AO2080" s="4">
        <v>2</v>
      </c>
      <c r="AP2080" s="4">
        <v>11</v>
      </c>
      <c r="AQ2080" s="4">
        <f ca="1">IF($AP2080=1,IF(INDIRECT(ADDRESS(($AN2080-1)*3+$AO2080+5,$AP2080+7))="",0,INDIRECT(ADDRESS(($AN2080-1)*3+$AO2080+5,$AP2080+7))),IF(INDIRECT(ADDRESS(($AN2080-1)*3+$AO2080+5,$AP2080+7))="",0,IF(COUNTIF(INDIRECT(ADDRESS(($AN2080-1)*36+($AO2080-1)*12+6,COLUMN())):INDIRECT(ADDRESS(($AN2080-1)*36+($AO2080-1)*12+$AP2080+4,COLUMN())),INDIRECT(ADDRESS(($AN2080-1)*3+$AO2080+5,$AP2080+7)))&gt;=1,0,INDIRECT(ADDRESS(($AN2080-1)*3+$AO2080+5,$AP2080+7)))))</f>
        <v>0</v>
      </c>
      <c r="AR2080" s="4">
        <f ca="1">COUNTIF(INDIRECT("H"&amp;(ROW()+12*(($AN2080-1)*3+$AO2080)-ROW())/12+5):INDIRECT("S"&amp;(ROW()+12*(($AN2080-1)*3+$AO2080)-ROW())/12+5),AQ2080)</f>
        <v>0</v>
      </c>
      <c r="AU2080" s="4">
        <f ca="1">IF(AND(AQ2080&gt;0,AR2080&gt;0),COUNTIF(AU$6:AU2079,"&gt;0")+1,0)</f>
        <v>0</v>
      </c>
    </row>
    <row r="2081" spans="40:47">
      <c r="AN2081" s="4">
        <v>58</v>
      </c>
      <c r="AO2081" s="4">
        <v>2</v>
      </c>
      <c r="AP2081" s="4">
        <v>12</v>
      </c>
      <c r="AQ2081" s="4">
        <f ca="1">IF($AP2081=1,IF(INDIRECT(ADDRESS(($AN2081-1)*3+$AO2081+5,$AP2081+7))="",0,INDIRECT(ADDRESS(($AN2081-1)*3+$AO2081+5,$AP2081+7))),IF(INDIRECT(ADDRESS(($AN2081-1)*3+$AO2081+5,$AP2081+7))="",0,IF(COUNTIF(INDIRECT(ADDRESS(($AN2081-1)*36+($AO2081-1)*12+6,COLUMN())):INDIRECT(ADDRESS(($AN2081-1)*36+($AO2081-1)*12+$AP2081+4,COLUMN())),INDIRECT(ADDRESS(($AN2081-1)*3+$AO2081+5,$AP2081+7)))&gt;=1,0,INDIRECT(ADDRESS(($AN2081-1)*3+$AO2081+5,$AP2081+7)))))</f>
        <v>0</v>
      </c>
      <c r="AR2081" s="4">
        <f ca="1">COUNTIF(INDIRECT("H"&amp;(ROW()+12*(($AN2081-1)*3+$AO2081)-ROW())/12+5):INDIRECT("S"&amp;(ROW()+12*(($AN2081-1)*3+$AO2081)-ROW())/12+5),AQ2081)</f>
        <v>0</v>
      </c>
      <c r="AU2081" s="4">
        <f ca="1">IF(AND(AQ2081&gt;0,AR2081&gt;0),COUNTIF(AU$6:AU2080,"&gt;0")+1,0)</f>
        <v>0</v>
      </c>
    </row>
    <row r="2082" spans="40:47">
      <c r="AN2082" s="4">
        <v>58</v>
      </c>
      <c r="AO2082" s="4">
        <v>3</v>
      </c>
      <c r="AP2082" s="4">
        <v>1</v>
      </c>
      <c r="AQ2082" s="4">
        <f ca="1">IF($AP2082=1,IF(INDIRECT(ADDRESS(($AN2082-1)*3+$AO2082+5,$AP2082+7))="",0,INDIRECT(ADDRESS(($AN2082-1)*3+$AO2082+5,$AP2082+7))),IF(INDIRECT(ADDRESS(($AN2082-1)*3+$AO2082+5,$AP2082+7))="",0,IF(COUNTIF(INDIRECT(ADDRESS(($AN2082-1)*36+($AO2082-1)*12+6,COLUMN())):INDIRECT(ADDRESS(($AN2082-1)*36+($AO2082-1)*12+$AP2082+4,COLUMN())),INDIRECT(ADDRESS(($AN2082-1)*3+$AO2082+5,$AP2082+7)))&gt;=1,0,INDIRECT(ADDRESS(($AN2082-1)*3+$AO2082+5,$AP2082+7)))))</f>
        <v>0</v>
      </c>
      <c r="AR2082" s="4">
        <f ca="1">COUNTIF(INDIRECT("H"&amp;(ROW()+12*(($AN2082-1)*3+$AO2082)-ROW())/12+5):INDIRECT("S"&amp;(ROW()+12*(($AN2082-1)*3+$AO2082)-ROW())/12+5),AQ2082)</f>
        <v>0</v>
      </c>
      <c r="AU2082" s="4">
        <f ca="1">IF(AND(AQ2082&gt;0,AR2082&gt;0),COUNTIF(AU$6:AU2081,"&gt;0")+1,0)</f>
        <v>0</v>
      </c>
    </row>
    <row r="2083" spans="40:47">
      <c r="AN2083" s="4">
        <v>58</v>
      </c>
      <c r="AO2083" s="4">
        <v>3</v>
      </c>
      <c r="AP2083" s="4">
        <v>2</v>
      </c>
      <c r="AQ2083" s="4">
        <f ca="1">IF($AP2083=1,IF(INDIRECT(ADDRESS(($AN2083-1)*3+$AO2083+5,$AP2083+7))="",0,INDIRECT(ADDRESS(($AN2083-1)*3+$AO2083+5,$AP2083+7))),IF(INDIRECT(ADDRESS(($AN2083-1)*3+$AO2083+5,$AP2083+7))="",0,IF(COUNTIF(INDIRECT(ADDRESS(($AN2083-1)*36+($AO2083-1)*12+6,COLUMN())):INDIRECT(ADDRESS(($AN2083-1)*36+($AO2083-1)*12+$AP2083+4,COLUMN())),INDIRECT(ADDRESS(($AN2083-1)*3+$AO2083+5,$AP2083+7)))&gt;=1,0,INDIRECT(ADDRESS(($AN2083-1)*3+$AO2083+5,$AP2083+7)))))</f>
        <v>0</v>
      </c>
      <c r="AR2083" s="4">
        <f ca="1">COUNTIF(INDIRECT("H"&amp;(ROW()+12*(($AN2083-1)*3+$AO2083)-ROW())/12+5):INDIRECT("S"&amp;(ROW()+12*(($AN2083-1)*3+$AO2083)-ROW())/12+5),AQ2083)</f>
        <v>0</v>
      </c>
      <c r="AU2083" s="4">
        <f ca="1">IF(AND(AQ2083&gt;0,AR2083&gt;0),COUNTIF(AU$6:AU2082,"&gt;0")+1,0)</f>
        <v>0</v>
      </c>
    </row>
    <row r="2084" spans="40:47">
      <c r="AN2084" s="4">
        <v>58</v>
      </c>
      <c r="AO2084" s="4">
        <v>3</v>
      </c>
      <c r="AP2084" s="4">
        <v>3</v>
      </c>
      <c r="AQ2084" s="4">
        <f ca="1">IF($AP2084=1,IF(INDIRECT(ADDRESS(($AN2084-1)*3+$AO2084+5,$AP2084+7))="",0,INDIRECT(ADDRESS(($AN2084-1)*3+$AO2084+5,$AP2084+7))),IF(INDIRECT(ADDRESS(($AN2084-1)*3+$AO2084+5,$AP2084+7))="",0,IF(COUNTIF(INDIRECT(ADDRESS(($AN2084-1)*36+($AO2084-1)*12+6,COLUMN())):INDIRECT(ADDRESS(($AN2084-1)*36+($AO2084-1)*12+$AP2084+4,COLUMN())),INDIRECT(ADDRESS(($AN2084-1)*3+$AO2084+5,$AP2084+7)))&gt;=1,0,INDIRECT(ADDRESS(($AN2084-1)*3+$AO2084+5,$AP2084+7)))))</f>
        <v>0</v>
      </c>
      <c r="AR2084" s="4">
        <f ca="1">COUNTIF(INDIRECT("H"&amp;(ROW()+12*(($AN2084-1)*3+$AO2084)-ROW())/12+5):INDIRECT("S"&amp;(ROW()+12*(($AN2084-1)*3+$AO2084)-ROW())/12+5),AQ2084)</f>
        <v>0</v>
      </c>
      <c r="AU2084" s="4">
        <f ca="1">IF(AND(AQ2084&gt;0,AR2084&gt;0),COUNTIF(AU$6:AU2083,"&gt;0")+1,0)</f>
        <v>0</v>
      </c>
    </row>
    <row r="2085" spans="40:47">
      <c r="AN2085" s="4">
        <v>58</v>
      </c>
      <c r="AO2085" s="4">
        <v>3</v>
      </c>
      <c r="AP2085" s="4">
        <v>4</v>
      </c>
      <c r="AQ2085" s="4">
        <f ca="1">IF($AP2085=1,IF(INDIRECT(ADDRESS(($AN2085-1)*3+$AO2085+5,$AP2085+7))="",0,INDIRECT(ADDRESS(($AN2085-1)*3+$AO2085+5,$AP2085+7))),IF(INDIRECT(ADDRESS(($AN2085-1)*3+$AO2085+5,$AP2085+7))="",0,IF(COUNTIF(INDIRECT(ADDRESS(($AN2085-1)*36+($AO2085-1)*12+6,COLUMN())):INDIRECT(ADDRESS(($AN2085-1)*36+($AO2085-1)*12+$AP2085+4,COLUMN())),INDIRECT(ADDRESS(($AN2085-1)*3+$AO2085+5,$AP2085+7)))&gt;=1,0,INDIRECT(ADDRESS(($AN2085-1)*3+$AO2085+5,$AP2085+7)))))</f>
        <v>0</v>
      </c>
      <c r="AR2085" s="4">
        <f ca="1">COUNTIF(INDIRECT("H"&amp;(ROW()+12*(($AN2085-1)*3+$AO2085)-ROW())/12+5):INDIRECT("S"&amp;(ROW()+12*(($AN2085-1)*3+$AO2085)-ROW())/12+5),AQ2085)</f>
        <v>0</v>
      </c>
      <c r="AU2085" s="4">
        <f ca="1">IF(AND(AQ2085&gt;0,AR2085&gt;0),COUNTIF(AU$6:AU2084,"&gt;0")+1,0)</f>
        <v>0</v>
      </c>
    </row>
    <row r="2086" spans="40:47">
      <c r="AN2086" s="4">
        <v>58</v>
      </c>
      <c r="AO2086" s="4">
        <v>3</v>
      </c>
      <c r="AP2086" s="4">
        <v>5</v>
      </c>
      <c r="AQ2086" s="4">
        <f ca="1">IF($AP2086=1,IF(INDIRECT(ADDRESS(($AN2086-1)*3+$AO2086+5,$AP2086+7))="",0,INDIRECT(ADDRESS(($AN2086-1)*3+$AO2086+5,$AP2086+7))),IF(INDIRECT(ADDRESS(($AN2086-1)*3+$AO2086+5,$AP2086+7))="",0,IF(COUNTIF(INDIRECT(ADDRESS(($AN2086-1)*36+($AO2086-1)*12+6,COLUMN())):INDIRECT(ADDRESS(($AN2086-1)*36+($AO2086-1)*12+$AP2086+4,COLUMN())),INDIRECT(ADDRESS(($AN2086-1)*3+$AO2086+5,$AP2086+7)))&gt;=1,0,INDIRECT(ADDRESS(($AN2086-1)*3+$AO2086+5,$AP2086+7)))))</f>
        <v>0</v>
      </c>
      <c r="AR2086" s="4">
        <f ca="1">COUNTIF(INDIRECT("H"&amp;(ROW()+12*(($AN2086-1)*3+$AO2086)-ROW())/12+5):INDIRECT("S"&amp;(ROW()+12*(($AN2086-1)*3+$AO2086)-ROW())/12+5),AQ2086)</f>
        <v>0</v>
      </c>
      <c r="AU2086" s="4">
        <f ca="1">IF(AND(AQ2086&gt;0,AR2086&gt;0),COUNTIF(AU$6:AU2085,"&gt;0")+1,0)</f>
        <v>0</v>
      </c>
    </row>
    <row r="2087" spans="40:47">
      <c r="AN2087" s="4">
        <v>58</v>
      </c>
      <c r="AO2087" s="4">
        <v>3</v>
      </c>
      <c r="AP2087" s="4">
        <v>6</v>
      </c>
      <c r="AQ2087" s="4">
        <f ca="1">IF($AP2087=1,IF(INDIRECT(ADDRESS(($AN2087-1)*3+$AO2087+5,$AP2087+7))="",0,INDIRECT(ADDRESS(($AN2087-1)*3+$AO2087+5,$AP2087+7))),IF(INDIRECT(ADDRESS(($AN2087-1)*3+$AO2087+5,$AP2087+7))="",0,IF(COUNTIF(INDIRECT(ADDRESS(($AN2087-1)*36+($AO2087-1)*12+6,COLUMN())):INDIRECT(ADDRESS(($AN2087-1)*36+($AO2087-1)*12+$AP2087+4,COLUMN())),INDIRECT(ADDRESS(($AN2087-1)*3+$AO2087+5,$AP2087+7)))&gt;=1,0,INDIRECT(ADDRESS(($AN2087-1)*3+$AO2087+5,$AP2087+7)))))</f>
        <v>0</v>
      </c>
      <c r="AR2087" s="4">
        <f ca="1">COUNTIF(INDIRECT("H"&amp;(ROW()+12*(($AN2087-1)*3+$AO2087)-ROW())/12+5):INDIRECT("S"&amp;(ROW()+12*(($AN2087-1)*3+$AO2087)-ROW())/12+5),AQ2087)</f>
        <v>0</v>
      </c>
      <c r="AU2087" s="4">
        <f ca="1">IF(AND(AQ2087&gt;0,AR2087&gt;0),COUNTIF(AU$6:AU2086,"&gt;0")+1,0)</f>
        <v>0</v>
      </c>
    </row>
    <row r="2088" spans="40:47">
      <c r="AN2088" s="4">
        <v>58</v>
      </c>
      <c r="AO2088" s="4">
        <v>3</v>
      </c>
      <c r="AP2088" s="4">
        <v>7</v>
      </c>
      <c r="AQ2088" s="4">
        <f ca="1">IF($AP2088=1,IF(INDIRECT(ADDRESS(($AN2088-1)*3+$AO2088+5,$AP2088+7))="",0,INDIRECT(ADDRESS(($AN2088-1)*3+$AO2088+5,$AP2088+7))),IF(INDIRECT(ADDRESS(($AN2088-1)*3+$AO2088+5,$AP2088+7))="",0,IF(COUNTIF(INDIRECT(ADDRESS(($AN2088-1)*36+($AO2088-1)*12+6,COLUMN())):INDIRECT(ADDRESS(($AN2088-1)*36+($AO2088-1)*12+$AP2088+4,COLUMN())),INDIRECT(ADDRESS(($AN2088-1)*3+$AO2088+5,$AP2088+7)))&gt;=1,0,INDIRECT(ADDRESS(($AN2088-1)*3+$AO2088+5,$AP2088+7)))))</f>
        <v>0</v>
      </c>
      <c r="AR2088" s="4">
        <f ca="1">COUNTIF(INDIRECT("H"&amp;(ROW()+12*(($AN2088-1)*3+$AO2088)-ROW())/12+5):INDIRECT("S"&amp;(ROW()+12*(($AN2088-1)*3+$AO2088)-ROW())/12+5),AQ2088)</f>
        <v>0</v>
      </c>
      <c r="AU2088" s="4">
        <f ca="1">IF(AND(AQ2088&gt;0,AR2088&gt;0),COUNTIF(AU$6:AU2087,"&gt;0")+1,0)</f>
        <v>0</v>
      </c>
    </row>
    <row r="2089" spans="40:47">
      <c r="AN2089" s="4">
        <v>58</v>
      </c>
      <c r="AO2089" s="4">
        <v>3</v>
      </c>
      <c r="AP2089" s="4">
        <v>8</v>
      </c>
      <c r="AQ2089" s="4">
        <f ca="1">IF($AP2089=1,IF(INDIRECT(ADDRESS(($AN2089-1)*3+$AO2089+5,$AP2089+7))="",0,INDIRECT(ADDRESS(($AN2089-1)*3+$AO2089+5,$AP2089+7))),IF(INDIRECT(ADDRESS(($AN2089-1)*3+$AO2089+5,$AP2089+7))="",0,IF(COUNTIF(INDIRECT(ADDRESS(($AN2089-1)*36+($AO2089-1)*12+6,COLUMN())):INDIRECT(ADDRESS(($AN2089-1)*36+($AO2089-1)*12+$AP2089+4,COLUMN())),INDIRECT(ADDRESS(($AN2089-1)*3+$AO2089+5,$AP2089+7)))&gt;=1,0,INDIRECT(ADDRESS(($AN2089-1)*3+$AO2089+5,$AP2089+7)))))</f>
        <v>0</v>
      </c>
      <c r="AR2089" s="4">
        <f ca="1">COUNTIF(INDIRECT("H"&amp;(ROW()+12*(($AN2089-1)*3+$AO2089)-ROW())/12+5):INDIRECT("S"&amp;(ROW()+12*(($AN2089-1)*3+$AO2089)-ROW())/12+5),AQ2089)</f>
        <v>0</v>
      </c>
      <c r="AU2089" s="4">
        <f ca="1">IF(AND(AQ2089&gt;0,AR2089&gt;0),COUNTIF(AU$6:AU2088,"&gt;0")+1,0)</f>
        <v>0</v>
      </c>
    </row>
    <row r="2090" spans="40:47">
      <c r="AN2090" s="4">
        <v>58</v>
      </c>
      <c r="AO2090" s="4">
        <v>3</v>
      </c>
      <c r="AP2090" s="4">
        <v>9</v>
      </c>
      <c r="AQ2090" s="4">
        <f ca="1">IF($AP2090=1,IF(INDIRECT(ADDRESS(($AN2090-1)*3+$AO2090+5,$AP2090+7))="",0,INDIRECT(ADDRESS(($AN2090-1)*3+$AO2090+5,$AP2090+7))),IF(INDIRECT(ADDRESS(($AN2090-1)*3+$AO2090+5,$AP2090+7))="",0,IF(COUNTIF(INDIRECT(ADDRESS(($AN2090-1)*36+($AO2090-1)*12+6,COLUMN())):INDIRECT(ADDRESS(($AN2090-1)*36+($AO2090-1)*12+$AP2090+4,COLUMN())),INDIRECT(ADDRESS(($AN2090-1)*3+$AO2090+5,$AP2090+7)))&gt;=1,0,INDIRECT(ADDRESS(($AN2090-1)*3+$AO2090+5,$AP2090+7)))))</f>
        <v>0</v>
      </c>
      <c r="AR2090" s="4">
        <f ca="1">COUNTIF(INDIRECT("H"&amp;(ROW()+12*(($AN2090-1)*3+$AO2090)-ROW())/12+5):INDIRECT("S"&amp;(ROW()+12*(($AN2090-1)*3+$AO2090)-ROW())/12+5),AQ2090)</f>
        <v>0</v>
      </c>
      <c r="AU2090" s="4">
        <f ca="1">IF(AND(AQ2090&gt;0,AR2090&gt;0),COUNTIF(AU$6:AU2089,"&gt;0")+1,0)</f>
        <v>0</v>
      </c>
    </row>
    <row r="2091" spans="40:47">
      <c r="AN2091" s="4">
        <v>58</v>
      </c>
      <c r="AO2091" s="4">
        <v>3</v>
      </c>
      <c r="AP2091" s="4">
        <v>10</v>
      </c>
      <c r="AQ2091" s="4">
        <f ca="1">IF($AP2091=1,IF(INDIRECT(ADDRESS(($AN2091-1)*3+$AO2091+5,$AP2091+7))="",0,INDIRECT(ADDRESS(($AN2091-1)*3+$AO2091+5,$AP2091+7))),IF(INDIRECT(ADDRESS(($AN2091-1)*3+$AO2091+5,$AP2091+7))="",0,IF(COUNTIF(INDIRECT(ADDRESS(($AN2091-1)*36+($AO2091-1)*12+6,COLUMN())):INDIRECT(ADDRESS(($AN2091-1)*36+($AO2091-1)*12+$AP2091+4,COLUMN())),INDIRECT(ADDRESS(($AN2091-1)*3+$AO2091+5,$AP2091+7)))&gt;=1,0,INDIRECT(ADDRESS(($AN2091-1)*3+$AO2091+5,$AP2091+7)))))</f>
        <v>0</v>
      </c>
      <c r="AR2091" s="4">
        <f ca="1">COUNTIF(INDIRECT("H"&amp;(ROW()+12*(($AN2091-1)*3+$AO2091)-ROW())/12+5):INDIRECT("S"&amp;(ROW()+12*(($AN2091-1)*3+$AO2091)-ROW())/12+5),AQ2091)</f>
        <v>0</v>
      </c>
      <c r="AU2091" s="4">
        <f ca="1">IF(AND(AQ2091&gt;0,AR2091&gt;0),COUNTIF(AU$6:AU2090,"&gt;0")+1,0)</f>
        <v>0</v>
      </c>
    </row>
    <row r="2092" spans="40:47">
      <c r="AN2092" s="4">
        <v>58</v>
      </c>
      <c r="AO2092" s="4">
        <v>3</v>
      </c>
      <c r="AP2092" s="4">
        <v>11</v>
      </c>
      <c r="AQ2092" s="4">
        <f ca="1">IF($AP2092=1,IF(INDIRECT(ADDRESS(($AN2092-1)*3+$AO2092+5,$AP2092+7))="",0,INDIRECT(ADDRESS(($AN2092-1)*3+$AO2092+5,$AP2092+7))),IF(INDIRECT(ADDRESS(($AN2092-1)*3+$AO2092+5,$AP2092+7))="",0,IF(COUNTIF(INDIRECT(ADDRESS(($AN2092-1)*36+($AO2092-1)*12+6,COLUMN())):INDIRECT(ADDRESS(($AN2092-1)*36+($AO2092-1)*12+$AP2092+4,COLUMN())),INDIRECT(ADDRESS(($AN2092-1)*3+$AO2092+5,$AP2092+7)))&gt;=1,0,INDIRECT(ADDRESS(($AN2092-1)*3+$AO2092+5,$AP2092+7)))))</f>
        <v>0</v>
      </c>
      <c r="AR2092" s="4">
        <f ca="1">COUNTIF(INDIRECT("H"&amp;(ROW()+12*(($AN2092-1)*3+$AO2092)-ROW())/12+5):INDIRECT("S"&amp;(ROW()+12*(($AN2092-1)*3+$AO2092)-ROW())/12+5),AQ2092)</f>
        <v>0</v>
      </c>
      <c r="AU2092" s="4">
        <f ca="1">IF(AND(AQ2092&gt;0,AR2092&gt;0),COUNTIF(AU$6:AU2091,"&gt;0")+1,0)</f>
        <v>0</v>
      </c>
    </row>
    <row r="2093" spans="40:47">
      <c r="AN2093" s="77">
        <v>58</v>
      </c>
      <c r="AO2093" s="77">
        <v>3</v>
      </c>
      <c r="AP2093" s="77">
        <v>12</v>
      </c>
      <c r="AQ2093" s="4">
        <f ca="1">IF($AP2093=1,IF(INDIRECT(ADDRESS(($AN2093-1)*3+$AO2093+5,$AP2093+7))="",0,INDIRECT(ADDRESS(($AN2093-1)*3+$AO2093+5,$AP2093+7))),IF(INDIRECT(ADDRESS(($AN2093-1)*3+$AO2093+5,$AP2093+7))="",0,IF(COUNTIF(INDIRECT(ADDRESS(($AN2093-1)*36+($AO2093-1)*12+6,COLUMN())):INDIRECT(ADDRESS(($AN2093-1)*36+($AO2093-1)*12+$AP2093+4,COLUMN())),INDIRECT(ADDRESS(($AN2093-1)*3+$AO2093+5,$AP2093+7)))&gt;=1,0,INDIRECT(ADDRESS(($AN2093-1)*3+$AO2093+5,$AP2093+7)))))</f>
        <v>0</v>
      </c>
      <c r="AR2093" s="4">
        <f ca="1">COUNTIF(INDIRECT("H"&amp;(ROW()+12*(($AN2093-1)*3+$AO2093)-ROW())/12+5):INDIRECT("S"&amp;(ROW()+12*(($AN2093-1)*3+$AO2093)-ROW())/12+5),AQ2093)</f>
        <v>0</v>
      </c>
      <c r="AU2093" s="4">
        <f ca="1">IF(AND(AQ2093&gt;0,AR2093&gt;0),COUNTIF(AU$6:AU2092,"&gt;0")+1,0)</f>
        <v>0</v>
      </c>
    </row>
    <row r="2094" spans="40:47">
      <c r="AN2094" s="4">
        <v>59</v>
      </c>
      <c r="AO2094" s="4">
        <v>1</v>
      </c>
      <c r="AP2094" s="4">
        <v>1</v>
      </c>
      <c r="AQ2094" s="4">
        <f ca="1">IF($AP2094=1,IF(INDIRECT(ADDRESS(($AN2094-1)*3+$AO2094+5,$AP2094+7))="",0,INDIRECT(ADDRESS(($AN2094-1)*3+$AO2094+5,$AP2094+7))),IF(INDIRECT(ADDRESS(($AN2094-1)*3+$AO2094+5,$AP2094+7))="",0,IF(COUNTIF(INDIRECT(ADDRESS(($AN2094-1)*36+($AO2094-1)*12+6,COLUMN())):INDIRECT(ADDRESS(($AN2094-1)*36+($AO2094-1)*12+$AP2094+4,COLUMN())),INDIRECT(ADDRESS(($AN2094-1)*3+$AO2094+5,$AP2094+7)))&gt;=1,0,INDIRECT(ADDRESS(($AN2094-1)*3+$AO2094+5,$AP2094+7)))))</f>
        <v>0</v>
      </c>
      <c r="AR2094" s="4">
        <f ca="1">COUNTIF(INDIRECT("H"&amp;(ROW()+12*(($AN2094-1)*3+$AO2094)-ROW())/12+5):INDIRECT("S"&amp;(ROW()+12*(($AN2094-1)*3+$AO2094)-ROW())/12+5),AQ2094)</f>
        <v>0</v>
      </c>
      <c r="AU2094" s="4">
        <f ca="1">IF(AND(AQ2094&gt;0,AR2094&gt;0),COUNTIF(AU$6:AU2093,"&gt;0")+1,0)</f>
        <v>0</v>
      </c>
    </row>
    <row r="2095" spans="40:47">
      <c r="AN2095" s="4">
        <v>59</v>
      </c>
      <c r="AO2095" s="4">
        <v>1</v>
      </c>
      <c r="AP2095" s="4">
        <v>2</v>
      </c>
      <c r="AQ2095" s="4">
        <f ca="1">IF($AP2095=1,IF(INDIRECT(ADDRESS(($AN2095-1)*3+$AO2095+5,$AP2095+7))="",0,INDIRECT(ADDRESS(($AN2095-1)*3+$AO2095+5,$AP2095+7))),IF(INDIRECT(ADDRESS(($AN2095-1)*3+$AO2095+5,$AP2095+7))="",0,IF(COUNTIF(INDIRECT(ADDRESS(($AN2095-1)*36+($AO2095-1)*12+6,COLUMN())):INDIRECT(ADDRESS(($AN2095-1)*36+($AO2095-1)*12+$AP2095+4,COLUMN())),INDIRECT(ADDRESS(($AN2095-1)*3+$AO2095+5,$AP2095+7)))&gt;=1,0,INDIRECT(ADDRESS(($AN2095-1)*3+$AO2095+5,$AP2095+7)))))</f>
        <v>0</v>
      </c>
      <c r="AR2095" s="4">
        <f ca="1">COUNTIF(INDIRECT("H"&amp;(ROW()+12*(($AN2095-1)*3+$AO2095)-ROW())/12+5):INDIRECT("S"&amp;(ROW()+12*(($AN2095-1)*3+$AO2095)-ROW())/12+5),AQ2095)</f>
        <v>0</v>
      </c>
      <c r="AU2095" s="4">
        <f ca="1">IF(AND(AQ2095&gt;0,AR2095&gt;0),COUNTIF(AU$6:AU2094,"&gt;0")+1,0)</f>
        <v>0</v>
      </c>
    </row>
    <row r="2096" spans="40:47">
      <c r="AN2096" s="4">
        <v>59</v>
      </c>
      <c r="AO2096" s="4">
        <v>1</v>
      </c>
      <c r="AP2096" s="4">
        <v>3</v>
      </c>
      <c r="AQ2096" s="4">
        <f ca="1">IF($AP2096=1,IF(INDIRECT(ADDRESS(($AN2096-1)*3+$AO2096+5,$AP2096+7))="",0,INDIRECT(ADDRESS(($AN2096-1)*3+$AO2096+5,$AP2096+7))),IF(INDIRECT(ADDRESS(($AN2096-1)*3+$AO2096+5,$AP2096+7))="",0,IF(COUNTIF(INDIRECT(ADDRESS(($AN2096-1)*36+($AO2096-1)*12+6,COLUMN())):INDIRECT(ADDRESS(($AN2096-1)*36+($AO2096-1)*12+$AP2096+4,COLUMN())),INDIRECT(ADDRESS(($AN2096-1)*3+$AO2096+5,$AP2096+7)))&gt;=1,0,INDIRECT(ADDRESS(($AN2096-1)*3+$AO2096+5,$AP2096+7)))))</f>
        <v>0</v>
      </c>
      <c r="AR2096" s="4">
        <f ca="1">COUNTIF(INDIRECT("H"&amp;(ROW()+12*(($AN2096-1)*3+$AO2096)-ROW())/12+5):INDIRECT("S"&amp;(ROW()+12*(($AN2096-1)*3+$AO2096)-ROW())/12+5),AQ2096)</f>
        <v>0</v>
      </c>
      <c r="AU2096" s="4">
        <f ca="1">IF(AND(AQ2096&gt;0,AR2096&gt;0),COUNTIF(AU$6:AU2095,"&gt;0")+1,0)</f>
        <v>0</v>
      </c>
    </row>
    <row r="2097" spans="40:47">
      <c r="AN2097" s="4">
        <v>59</v>
      </c>
      <c r="AO2097" s="4">
        <v>1</v>
      </c>
      <c r="AP2097" s="4">
        <v>4</v>
      </c>
      <c r="AQ2097" s="4">
        <f ca="1">IF($AP2097=1,IF(INDIRECT(ADDRESS(($AN2097-1)*3+$AO2097+5,$AP2097+7))="",0,INDIRECT(ADDRESS(($AN2097-1)*3+$AO2097+5,$AP2097+7))),IF(INDIRECT(ADDRESS(($AN2097-1)*3+$AO2097+5,$AP2097+7))="",0,IF(COUNTIF(INDIRECT(ADDRESS(($AN2097-1)*36+($AO2097-1)*12+6,COLUMN())):INDIRECT(ADDRESS(($AN2097-1)*36+($AO2097-1)*12+$AP2097+4,COLUMN())),INDIRECT(ADDRESS(($AN2097-1)*3+$AO2097+5,$AP2097+7)))&gt;=1,0,INDIRECT(ADDRESS(($AN2097-1)*3+$AO2097+5,$AP2097+7)))))</f>
        <v>0</v>
      </c>
      <c r="AR2097" s="4">
        <f ca="1">COUNTIF(INDIRECT("H"&amp;(ROW()+12*(($AN2097-1)*3+$AO2097)-ROW())/12+5):INDIRECT("S"&amp;(ROW()+12*(($AN2097-1)*3+$AO2097)-ROW())/12+5),AQ2097)</f>
        <v>0</v>
      </c>
      <c r="AU2097" s="4">
        <f ca="1">IF(AND(AQ2097&gt;0,AR2097&gt;0),COUNTIF(AU$6:AU2096,"&gt;0")+1,0)</f>
        <v>0</v>
      </c>
    </row>
    <row r="2098" spans="40:47">
      <c r="AN2098" s="4">
        <v>59</v>
      </c>
      <c r="AO2098" s="4">
        <v>1</v>
      </c>
      <c r="AP2098" s="4">
        <v>5</v>
      </c>
      <c r="AQ2098" s="4">
        <f ca="1">IF($AP2098=1,IF(INDIRECT(ADDRESS(($AN2098-1)*3+$AO2098+5,$AP2098+7))="",0,INDIRECT(ADDRESS(($AN2098-1)*3+$AO2098+5,$AP2098+7))),IF(INDIRECT(ADDRESS(($AN2098-1)*3+$AO2098+5,$AP2098+7))="",0,IF(COUNTIF(INDIRECT(ADDRESS(($AN2098-1)*36+($AO2098-1)*12+6,COLUMN())):INDIRECT(ADDRESS(($AN2098-1)*36+($AO2098-1)*12+$AP2098+4,COLUMN())),INDIRECT(ADDRESS(($AN2098-1)*3+$AO2098+5,$AP2098+7)))&gt;=1,0,INDIRECT(ADDRESS(($AN2098-1)*3+$AO2098+5,$AP2098+7)))))</f>
        <v>0</v>
      </c>
      <c r="AR2098" s="4">
        <f ca="1">COUNTIF(INDIRECT("H"&amp;(ROW()+12*(($AN2098-1)*3+$AO2098)-ROW())/12+5):INDIRECT("S"&amp;(ROW()+12*(($AN2098-1)*3+$AO2098)-ROW())/12+5),AQ2098)</f>
        <v>0</v>
      </c>
      <c r="AU2098" s="4">
        <f ca="1">IF(AND(AQ2098&gt;0,AR2098&gt;0),COUNTIF(AU$6:AU2097,"&gt;0")+1,0)</f>
        <v>0</v>
      </c>
    </row>
    <row r="2099" spans="40:47">
      <c r="AN2099" s="4">
        <v>59</v>
      </c>
      <c r="AO2099" s="4">
        <v>1</v>
      </c>
      <c r="AP2099" s="4">
        <v>6</v>
      </c>
      <c r="AQ2099" s="4">
        <f ca="1">IF($AP2099=1,IF(INDIRECT(ADDRESS(($AN2099-1)*3+$AO2099+5,$AP2099+7))="",0,INDIRECT(ADDRESS(($AN2099-1)*3+$AO2099+5,$AP2099+7))),IF(INDIRECT(ADDRESS(($AN2099-1)*3+$AO2099+5,$AP2099+7))="",0,IF(COUNTIF(INDIRECT(ADDRESS(($AN2099-1)*36+($AO2099-1)*12+6,COLUMN())):INDIRECT(ADDRESS(($AN2099-1)*36+($AO2099-1)*12+$AP2099+4,COLUMN())),INDIRECT(ADDRESS(($AN2099-1)*3+$AO2099+5,$AP2099+7)))&gt;=1,0,INDIRECT(ADDRESS(($AN2099-1)*3+$AO2099+5,$AP2099+7)))))</f>
        <v>0</v>
      </c>
      <c r="AR2099" s="4">
        <f ca="1">COUNTIF(INDIRECT("H"&amp;(ROW()+12*(($AN2099-1)*3+$AO2099)-ROW())/12+5):INDIRECT("S"&amp;(ROW()+12*(($AN2099-1)*3+$AO2099)-ROW())/12+5),AQ2099)</f>
        <v>0</v>
      </c>
      <c r="AU2099" s="4">
        <f ca="1">IF(AND(AQ2099&gt;0,AR2099&gt;0),COUNTIF(AU$6:AU2098,"&gt;0")+1,0)</f>
        <v>0</v>
      </c>
    </row>
    <row r="2100" spans="40:47">
      <c r="AN2100" s="4">
        <v>59</v>
      </c>
      <c r="AO2100" s="4">
        <v>1</v>
      </c>
      <c r="AP2100" s="4">
        <v>7</v>
      </c>
      <c r="AQ2100" s="4">
        <f ca="1">IF($AP2100=1,IF(INDIRECT(ADDRESS(($AN2100-1)*3+$AO2100+5,$AP2100+7))="",0,INDIRECT(ADDRESS(($AN2100-1)*3+$AO2100+5,$AP2100+7))),IF(INDIRECT(ADDRESS(($AN2100-1)*3+$AO2100+5,$AP2100+7))="",0,IF(COUNTIF(INDIRECT(ADDRESS(($AN2100-1)*36+($AO2100-1)*12+6,COLUMN())):INDIRECT(ADDRESS(($AN2100-1)*36+($AO2100-1)*12+$AP2100+4,COLUMN())),INDIRECT(ADDRESS(($AN2100-1)*3+$AO2100+5,$AP2100+7)))&gt;=1,0,INDIRECT(ADDRESS(($AN2100-1)*3+$AO2100+5,$AP2100+7)))))</f>
        <v>0</v>
      </c>
      <c r="AR2100" s="4">
        <f ca="1">COUNTIF(INDIRECT("H"&amp;(ROW()+12*(($AN2100-1)*3+$AO2100)-ROW())/12+5):INDIRECT("S"&amp;(ROW()+12*(($AN2100-1)*3+$AO2100)-ROW())/12+5),AQ2100)</f>
        <v>0</v>
      </c>
      <c r="AU2100" s="4">
        <f ca="1">IF(AND(AQ2100&gt;0,AR2100&gt;0),COUNTIF(AU$6:AU2099,"&gt;0")+1,0)</f>
        <v>0</v>
      </c>
    </row>
    <row r="2101" spans="40:47">
      <c r="AN2101" s="4">
        <v>59</v>
      </c>
      <c r="AO2101" s="4">
        <v>1</v>
      </c>
      <c r="AP2101" s="4">
        <v>8</v>
      </c>
      <c r="AQ2101" s="4">
        <f ca="1">IF($AP2101=1,IF(INDIRECT(ADDRESS(($AN2101-1)*3+$AO2101+5,$AP2101+7))="",0,INDIRECT(ADDRESS(($AN2101-1)*3+$AO2101+5,$AP2101+7))),IF(INDIRECT(ADDRESS(($AN2101-1)*3+$AO2101+5,$AP2101+7))="",0,IF(COUNTIF(INDIRECT(ADDRESS(($AN2101-1)*36+($AO2101-1)*12+6,COLUMN())):INDIRECT(ADDRESS(($AN2101-1)*36+($AO2101-1)*12+$AP2101+4,COLUMN())),INDIRECT(ADDRESS(($AN2101-1)*3+$AO2101+5,$AP2101+7)))&gt;=1,0,INDIRECT(ADDRESS(($AN2101-1)*3+$AO2101+5,$AP2101+7)))))</f>
        <v>0</v>
      </c>
      <c r="AR2101" s="4">
        <f ca="1">COUNTIF(INDIRECT("H"&amp;(ROW()+12*(($AN2101-1)*3+$AO2101)-ROW())/12+5):INDIRECT("S"&amp;(ROW()+12*(($AN2101-1)*3+$AO2101)-ROW())/12+5),AQ2101)</f>
        <v>0</v>
      </c>
      <c r="AU2101" s="4">
        <f ca="1">IF(AND(AQ2101&gt;0,AR2101&gt;0),COUNTIF(AU$6:AU2100,"&gt;0")+1,0)</f>
        <v>0</v>
      </c>
    </row>
    <row r="2102" spans="40:47">
      <c r="AN2102" s="4">
        <v>59</v>
      </c>
      <c r="AO2102" s="4">
        <v>1</v>
      </c>
      <c r="AP2102" s="4">
        <v>9</v>
      </c>
      <c r="AQ2102" s="4">
        <f ca="1">IF($AP2102=1,IF(INDIRECT(ADDRESS(($AN2102-1)*3+$AO2102+5,$AP2102+7))="",0,INDIRECT(ADDRESS(($AN2102-1)*3+$AO2102+5,$AP2102+7))),IF(INDIRECT(ADDRESS(($AN2102-1)*3+$AO2102+5,$AP2102+7))="",0,IF(COUNTIF(INDIRECT(ADDRESS(($AN2102-1)*36+($AO2102-1)*12+6,COLUMN())):INDIRECT(ADDRESS(($AN2102-1)*36+($AO2102-1)*12+$AP2102+4,COLUMN())),INDIRECT(ADDRESS(($AN2102-1)*3+$AO2102+5,$AP2102+7)))&gt;=1,0,INDIRECT(ADDRESS(($AN2102-1)*3+$AO2102+5,$AP2102+7)))))</f>
        <v>0</v>
      </c>
      <c r="AR2102" s="4">
        <f ca="1">COUNTIF(INDIRECT("H"&amp;(ROW()+12*(($AN2102-1)*3+$AO2102)-ROW())/12+5):INDIRECT("S"&amp;(ROW()+12*(($AN2102-1)*3+$AO2102)-ROW())/12+5),AQ2102)</f>
        <v>0</v>
      </c>
      <c r="AU2102" s="4">
        <f ca="1">IF(AND(AQ2102&gt;0,AR2102&gt;0),COUNTIF(AU$6:AU2101,"&gt;0")+1,0)</f>
        <v>0</v>
      </c>
    </row>
    <row r="2103" spans="40:47">
      <c r="AN2103" s="4">
        <v>59</v>
      </c>
      <c r="AO2103" s="4">
        <v>1</v>
      </c>
      <c r="AP2103" s="4">
        <v>10</v>
      </c>
      <c r="AQ2103" s="4">
        <f ca="1">IF($AP2103=1,IF(INDIRECT(ADDRESS(($AN2103-1)*3+$AO2103+5,$AP2103+7))="",0,INDIRECT(ADDRESS(($AN2103-1)*3+$AO2103+5,$AP2103+7))),IF(INDIRECT(ADDRESS(($AN2103-1)*3+$AO2103+5,$AP2103+7))="",0,IF(COUNTIF(INDIRECT(ADDRESS(($AN2103-1)*36+($AO2103-1)*12+6,COLUMN())):INDIRECT(ADDRESS(($AN2103-1)*36+($AO2103-1)*12+$AP2103+4,COLUMN())),INDIRECT(ADDRESS(($AN2103-1)*3+$AO2103+5,$AP2103+7)))&gt;=1,0,INDIRECT(ADDRESS(($AN2103-1)*3+$AO2103+5,$AP2103+7)))))</f>
        <v>0</v>
      </c>
      <c r="AR2103" s="4">
        <f ca="1">COUNTIF(INDIRECT("H"&amp;(ROW()+12*(($AN2103-1)*3+$AO2103)-ROW())/12+5):INDIRECT("S"&amp;(ROW()+12*(($AN2103-1)*3+$AO2103)-ROW())/12+5),AQ2103)</f>
        <v>0</v>
      </c>
      <c r="AU2103" s="4">
        <f ca="1">IF(AND(AQ2103&gt;0,AR2103&gt;0),COUNTIF(AU$6:AU2102,"&gt;0")+1,0)</f>
        <v>0</v>
      </c>
    </row>
    <row r="2104" spans="40:47">
      <c r="AN2104" s="4">
        <v>59</v>
      </c>
      <c r="AO2104" s="4">
        <v>1</v>
      </c>
      <c r="AP2104" s="4">
        <v>11</v>
      </c>
      <c r="AQ2104" s="4">
        <f ca="1">IF($AP2104=1,IF(INDIRECT(ADDRESS(($AN2104-1)*3+$AO2104+5,$AP2104+7))="",0,INDIRECT(ADDRESS(($AN2104-1)*3+$AO2104+5,$AP2104+7))),IF(INDIRECT(ADDRESS(($AN2104-1)*3+$AO2104+5,$AP2104+7))="",0,IF(COUNTIF(INDIRECT(ADDRESS(($AN2104-1)*36+($AO2104-1)*12+6,COLUMN())):INDIRECT(ADDRESS(($AN2104-1)*36+($AO2104-1)*12+$AP2104+4,COLUMN())),INDIRECT(ADDRESS(($AN2104-1)*3+$AO2104+5,$AP2104+7)))&gt;=1,0,INDIRECT(ADDRESS(($AN2104-1)*3+$AO2104+5,$AP2104+7)))))</f>
        <v>0</v>
      </c>
      <c r="AR2104" s="4">
        <f ca="1">COUNTIF(INDIRECT("H"&amp;(ROW()+12*(($AN2104-1)*3+$AO2104)-ROW())/12+5):INDIRECT("S"&amp;(ROW()+12*(($AN2104-1)*3+$AO2104)-ROW())/12+5),AQ2104)</f>
        <v>0</v>
      </c>
      <c r="AU2104" s="4">
        <f ca="1">IF(AND(AQ2104&gt;0,AR2104&gt;0),COUNTIF(AU$6:AU2103,"&gt;0")+1,0)</f>
        <v>0</v>
      </c>
    </row>
    <row r="2105" spans="40:47">
      <c r="AN2105" s="4">
        <v>59</v>
      </c>
      <c r="AO2105" s="4">
        <v>1</v>
      </c>
      <c r="AP2105" s="4">
        <v>12</v>
      </c>
      <c r="AQ2105" s="4">
        <f ca="1">IF($AP2105=1,IF(INDIRECT(ADDRESS(($AN2105-1)*3+$AO2105+5,$AP2105+7))="",0,INDIRECT(ADDRESS(($AN2105-1)*3+$AO2105+5,$AP2105+7))),IF(INDIRECT(ADDRESS(($AN2105-1)*3+$AO2105+5,$AP2105+7))="",0,IF(COUNTIF(INDIRECT(ADDRESS(($AN2105-1)*36+($AO2105-1)*12+6,COLUMN())):INDIRECT(ADDRESS(($AN2105-1)*36+($AO2105-1)*12+$AP2105+4,COLUMN())),INDIRECT(ADDRESS(($AN2105-1)*3+$AO2105+5,$AP2105+7)))&gt;=1,0,INDIRECT(ADDRESS(($AN2105-1)*3+$AO2105+5,$AP2105+7)))))</f>
        <v>0</v>
      </c>
      <c r="AR2105" s="4">
        <f ca="1">COUNTIF(INDIRECT("H"&amp;(ROW()+12*(($AN2105-1)*3+$AO2105)-ROW())/12+5):INDIRECT("S"&amp;(ROW()+12*(($AN2105-1)*3+$AO2105)-ROW())/12+5),AQ2105)</f>
        <v>0</v>
      </c>
      <c r="AU2105" s="4">
        <f ca="1">IF(AND(AQ2105&gt;0,AR2105&gt;0),COUNTIF(AU$6:AU2104,"&gt;0")+1,0)</f>
        <v>0</v>
      </c>
    </row>
    <row r="2106" spans="40:47">
      <c r="AN2106" s="4">
        <v>59</v>
      </c>
      <c r="AO2106" s="4">
        <v>2</v>
      </c>
      <c r="AP2106" s="4">
        <v>1</v>
      </c>
      <c r="AQ2106" s="4">
        <f ca="1">IF($AP2106=1,IF(INDIRECT(ADDRESS(($AN2106-1)*3+$AO2106+5,$AP2106+7))="",0,INDIRECT(ADDRESS(($AN2106-1)*3+$AO2106+5,$AP2106+7))),IF(INDIRECT(ADDRESS(($AN2106-1)*3+$AO2106+5,$AP2106+7))="",0,IF(COUNTIF(INDIRECT(ADDRESS(($AN2106-1)*36+($AO2106-1)*12+6,COLUMN())):INDIRECT(ADDRESS(($AN2106-1)*36+($AO2106-1)*12+$AP2106+4,COLUMN())),INDIRECT(ADDRESS(($AN2106-1)*3+$AO2106+5,$AP2106+7)))&gt;=1,0,INDIRECT(ADDRESS(($AN2106-1)*3+$AO2106+5,$AP2106+7)))))</f>
        <v>0</v>
      </c>
      <c r="AR2106" s="4">
        <f ca="1">COUNTIF(INDIRECT("H"&amp;(ROW()+12*(($AN2106-1)*3+$AO2106)-ROW())/12+5):INDIRECT("S"&amp;(ROW()+12*(($AN2106-1)*3+$AO2106)-ROW())/12+5),AQ2106)</f>
        <v>0</v>
      </c>
      <c r="AU2106" s="4">
        <f ca="1">IF(AND(AQ2106&gt;0,AR2106&gt;0),COUNTIF(AU$6:AU2105,"&gt;0")+1,0)</f>
        <v>0</v>
      </c>
    </row>
    <row r="2107" spans="40:47">
      <c r="AN2107" s="4">
        <v>59</v>
      </c>
      <c r="AO2107" s="4">
        <v>2</v>
      </c>
      <c r="AP2107" s="4">
        <v>2</v>
      </c>
      <c r="AQ2107" s="4">
        <f ca="1">IF($AP2107=1,IF(INDIRECT(ADDRESS(($AN2107-1)*3+$AO2107+5,$AP2107+7))="",0,INDIRECT(ADDRESS(($AN2107-1)*3+$AO2107+5,$AP2107+7))),IF(INDIRECT(ADDRESS(($AN2107-1)*3+$AO2107+5,$AP2107+7))="",0,IF(COUNTIF(INDIRECT(ADDRESS(($AN2107-1)*36+($AO2107-1)*12+6,COLUMN())):INDIRECT(ADDRESS(($AN2107-1)*36+($AO2107-1)*12+$AP2107+4,COLUMN())),INDIRECT(ADDRESS(($AN2107-1)*3+$AO2107+5,$AP2107+7)))&gt;=1,0,INDIRECT(ADDRESS(($AN2107-1)*3+$AO2107+5,$AP2107+7)))))</f>
        <v>0</v>
      </c>
      <c r="AR2107" s="4">
        <f ca="1">COUNTIF(INDIRECT("H"&amp;(ROW()+12*(($AN2107-1)*3+$AO2107)-ROW())/12+5):INDIRECT("S"&amp;(ROW()+12*(($AN2107-1)*3+$AO2107)-ROW())/12+5),AQ2107)</f>
        <v>0</v>
      </c>
      <c r="AU2107" s="4">
        <f ca="1">IF(AND(AQ2107&gt;0,AR2107&gt;0),COUNTIF(AU$6:AU2106,"&gt;0")+1,0)</f>
        <v>0</v>
      </c>
    </row>
    <row r="2108" spans="40:47">
      <c r="AN2108" s="4">
        <v>59</v>
      </c>
      <c r="AO2108" s="4">
        <v>2</v>
      </c>
      <c r="AP2108" s="4">
        <v>3</v>
      </c>
      <c r="AQ2108" s="4">
        <f ca="1">IF($AP2108=1,IF(INDIRECT(ADDRESS(($AN2108-1)*3+$AO2108+5,$AP2108+7))="",0,INDIRECT(ADDRESS(($AN2108-1)*3+$AO2108+5,$AP2108+7))),IF(INDIRECT(ADDRESS(($AN2108-1)*3+$AO2108+5,$AP2108+7))="",0,IF(COUNTIF(INDIRECT(ADDRESS(($AN2108-1)*36+($AO2108-1)*12+6,COLUMN())):INDIRECT(ADDRESS(($AN2108-1)*36+($AO2108-1)*12+$AP2108+4,COLUMN())),INDIRECT(ADDRESS(($AN2108-1)*3+$AO2108+5,$AP2108+7)))&gt;=1,0,INDIRECT(ADDRESS(($AN2108-1)*3+$AO2108+5,$AP2108+7)))))</f>
        <v>0</v>
      </c>
      <c r="AR2108" s="4">
        <f ca="1">COUNTIF(INDIRECT("H"&amp;(ROW()+12*(($AN2108-1)*3+$AO2108)-ROW())/12+5):INDIRECT("S"&amp;(ROW()+12*(($AN2108-1)*3+$AO2108)-ROW())/12+5),AQ2108)</f>
        <v>0</v>
      </c>
      <c r="AU2108" s="4">
        <f ca="1">IF(AND(AQ2108&gt;0,AR2108&gt;0),COUNTIF(AU$6:AU2107,"&gt;0")+1,0)</f>
        <v>0</v>
      </c>
    </row>
    <row r="2109" spans="40:47">
      <c r="AN2109" s="4">
        <v>59</v>
      </c>
      <c r="AO2109" s="4">
        <v>2</v>
      </c>
      <c r="AP2109" s="4">
        <v>4</v>
      </c>
      <c r="AQ2109" s="4">
        <f ca="1">IF($AP2109=1,IF(INDIRECT(ADDRESS(($AN2109-1)*3+$AO2109+5,$AP2109+7))="",0,INDIRECT(ADDRESS(($AN2109-1)*3+$AO2109+5,$AP2109+7))),IF(INDIRECT(ADDRESS(($AN2109-1)*3+$AO2109+5,$AP2109+7))="",0,IF(COUNTIF(INDIRECT(ADDRESS(($AN2109-1)*36+($AO2109-1)*12+6,COLUMN())):INDIRECT(ADDRESS(($AN2109-1)*36+($AO2109-1)*12+$AP2109+4,COLUMN())),INDIRECT(ADDRESS(($AN2109-1)*3+$AO2109+5,$AP2109+7)))&gt;=1,0,INDIRECT(ADDRESS(($AN2109-1)*3+$AO2109+5,$AP2109+7)))))</f>
        <v>0</v>
      </c>
      <c r="AR2109" s="4">
        <f ca="1">COUNTIF(INDIRECT("H"&amp;(ROW()+12*(($AN2109-1)*3+$AO2109)-ROW())/12+5):INDIRECT("S"&amp;(ROW()+12*(($AN2109-1)*3+$AO2109)-ROW())/12+5),AQ2109)</f>
        <v>0</v>
      </c>
      <c r="AU2109" s="4">
        <f ca="1">IF(AND(AQ2109&gt;0,AR2109&gt;0),COUNTIF(AU$6:AU2108,"&gt;0")+1,0)</f>
        <v>0</v>
      </c>
    </row>
    <row r="2110" spans="40:47">
      <c r="AN2110" s="4">
        <v>59</v>
      </c>
      <c r="AO2110" s="4">
        <v>2</v>
      </c>
      <c r="AP2110" s="4">
        <v>5</v>
      </c>
      <c r="AQ2110" s="4">
        <f ca="1">IF($AP2110=1,IF(INDIRECT(ADDRESS(($AN2110-1)*3+$AO2110+5,$AP2110+7))="",0,INDIRECT(ADDRESS(($AN2110-1)*3+$AO2110+5,$AP2110+7))),IF(INDIRECT(ADDRESS(($AN2110-1)*3+$AO2110+5,$AP2110+7))="",0,IF(COUNTIF(INDIRECT(ADDRESS(($AN2110-1)*36+($AO2110-1)*12+6,COLUMN())):INDIRECT(ADDRESS(($AN2110-1)*36+($AO2110-1)*12+$AP2110+4,COLUMN())),INDIRECT(ADDRESS(($AN2110-1)*3+$AO2110+5,$AP2110+7)))&gt;=1,0,INDIRECT(ADDRESS(($AN2110-1)*3+$AO2110+5,$AP2110+7)))))</f>
        <v>0</v>
      </c>
      <c r="AR2110" s="4">
        <f ca="1">COUNTIF(INDIRECT("H"&amp;(ROW()+12*(($AN2110-1)*3+$AO2110)-ROW())/12+5):INDIRECT("S"&amp;(ROW()+12*(($AN2110-1)*3+$AO2110)-ROW())/12+5),AQ2110)</f>
        <v>0</v>
      </c>
      <c r="AU2110" s="4">
        <f ca="1">IF(AND(AQ2110&gt;0,AR2110&gt;0),COUNTIF(AU$6:AU2109,"&gt;0")+1,0)</f>
        <v>0</v>
      </c>
    </row>
    <row r="2111" spans="40:47">
      <c r="AN2111" s="4">
        <v>59</v>
      </c>
      <c r="AO2111" s="4">
        <v>2</v>
      </c>
      <c r="AP2111" s="4">
        <v>6</v>
      </c>
      <c r="AQ2111" s="4">
        <f ca="1">IF($AP2111=1,IF(INDIRECT(ADDRESS(($AN2111-1)*3+$AO2111+5,$AP2111+7))="",0,INDIRECT(ADDRESS(($AN2111-1)*3+$AO2111+5,$AP2111+7))),IF(INDIRECT(ADDRESS(($AN2111-1)*3+$AO2111+5,$AP2111+7))="",0,IF(COUNTIF(INDIRECT(ADDRESS(($AN2111-1)*36+($AO2111-1)*12+6,COLUMN())):INDIRECT(ADDRESS(($AN2111-1)*36+($AO2111-1)*12+$AP2111+4,COLUMN())),INDIRECT(ADDRESS(($AN2111-1)*3+$AO2111+5,$AP2111+7)))&gt;=1,0,INDIRECT(ADDRESS(($AN2111-1)*3+$AO2111+5,$AP2111+7)))))</f>
        <v>0</v>
      </c>
      <c r="AR2111" s="4">
        <f ca="1">COUNTIF(INDIRECT("H"&amp;(ROW()+12*(($AN2111-1)*3+$AO2111)-ROW())/12+5):INDIRECT("S"&amp;(ROW()+12*(($AN2111-1)*3+$AO2111)-ROW())/12+5),AQ2111)</f>
        <v>0</v>
      </c>
      <c r="AU2111" s="4">
        <f ca="1">IF(AND(AQ2111&gt;0,AR2111&gt;0),COUNTIF(AU$6:AU2110,"&gt;0")+1,0)</f>
        <v>0</v>
      </c>
    </row>
    <row r="2112" spans="40:47">
      <c r="AN2112" s="4">
        <v>59</v>
      </c>
      <c r="AO2112" s="4">
        <v>2</v>
      </c>
      <c r="AP2112" s="4">
        <v>7</v>
      </c>
      <c r="AQ2112" s="4">
        <f ca="1">IF($AP2112=1,IF(INDIRECT(ADDRESS(($AN2112-1)*3+$AO2112+5,$AP2112+7))="",0,INDIRECT(ADDRESS(($AN2112-1)*3+$AO2112+5,$AP2112+7))),IF(INDIRECT(ADDRESS(($AN2112-1)*3+$AO2112+5,$AP2112+7))="",0,IF(COUNTIF(INDIRECT(ADDRESS(($AN2112-1)*36+($AO2112-1)*12+6,COLUMN())):INDIRECT(ADDRESS(($AN2112-1)*36+($AO2112-1)*12+$AP2112+4,COLUMN())),INDIRECT(ADDRESS(($AN2112-1)*3+$AO2112+5,$AP2112+7)))&gt;=1,0,INDIRECT(ADDRESS(($AN2112-1)*3+$AO2112+5,$AP2112+7)))))</f>
        <v>0</v>
      </c>
      <c r="AR2112" s="4">
        <f ca="1">COUNTIF(INDIRECT("H"&amp;(ROW()+12*(($AN2112-1)*3+$AO2112)-ROW())/12+5):INDIRECT("S"&amp;(ROW()+12*(($AN2112-1)*3+$AO2112)-ROW())/12+5),AQ2112)</f>
        <v>0</v>
      </c>
      <c r="AU2112" s="4">
        <f ca="1">IF(AND(AQ2112&gt;0,AR2112&gt;0),COUNTIF(AU$6:AU2111,"&gt;0")+1,0)</f>
        <v>0</v>
      </c>
    </row>
    <row r="2113" spans="40:47">
      <c r="AN2113" s="4">
        <v>59</v>
      </c>
      <c r="AO2113" s="4">
        <v>2</v>
      </c>
      <c r="AP2113" s="4">
        <v>8</v>
      </c>
      <c r="AQ2113" s="4">
        <f ca="1">IF($AP2113=1,IF(INDIRECT(ADDRESS(($AN2113-1)*3+$AO2113+5,$AP2113+7))="",0,INDIRECT(ADDRESS(($AN2113-1)*3+$AO2113+5,$AP2113+7))),IF(INDIRECT(ADDRESS(($AN2113-1)*3+$AO2113+5,$AP2113+7))="",0,IF(COUNTIF(INDIRECT(ADDRESS(($AN2113-1)*36+($AO2113-1)*12+6,COLUMN())):INDIRECT(ADDRESS(($AN2113-1)*36+($AO2113-1)*12+$AP2113+4,COLUMN())),INDIRECT(ADDRESS(($AN2113-1)*3+$AO2113+5,$AP2113+7)))&gt;=1,0,INDIRECT(ADDRESS(($AN2113-1)*3+$AO2113+5,$AP2113+7)))))</f>
        <v>0</v>
      </c>
      <c r="AR2113" s="4">
        <f ca="1">COUNTIF(INDIRECT("H"&amp;(ROW()+12*(($AN2113-1)*3+$AO2113)-ROW())/12+5):INDIRECT("S"&amp;(ROW()+12*(($AN2113-1)*3+$AO2113)-ROW())/12+5),AQ2113)</f>
        <v>0</v>
      </c>
      <c r="AU2113" s="4">
        <f ca="1">IF(AND(AQ2113&gt;0,AR2113&gt;0),COUNTIF(AU$6:AU2112,"&gt;0")+1,0)</f>
        <v>0</v>
      </c>
    </row>
    <row r="2114" spans="40:47">
      <c r="AN2114" s="4">
        <v>59</v>
      </c>
      <c r="AO2114" s="4">
        <v>2</v>
      </c>
      <c r="AP2114" s="4">
        <v>9</v>
      </c>
      <c r="AQ2114" s="4">
        <f ca="1">IF($AP2114=1,IF(INDIRECT(ADDRESS(($AN2114-1)*3+$AO2114+5,$AP2114+7))="",0,INDIRECT(ADDRESS(($AN2114-1)*3+$AO2114+5,$AP2114+7))),IF(INDIRECT(ADDRESS(($AN2114-1)*3+$AO2114+5,$AP2114+7))="",0,IF(COUNTIF(INDIRECT(ADDRESS(($AN2114-1)*36+($AO2114-1)*12+6,COLUMN())):INDIRECT(ADDRESS(($AN2114-1)*36+($AO2114-1)*12+$AP2114+4,COLUMN())),INDIRECT(ADDRESS(($AN2114-1)*3+$AO2114+5,$AP2114+7)))&gt;=1,0,INDIRECT(ADDRESS(($AN2114-1)*3+$AO2114+5,$AP2114+7)))))</f>
        <v>0</v>
      </c>
      <c r="AR2114" s="4">
        <f ca="1">COUNTIF(INDIRECT("H"&amp;(ROW()+12*(($AN2114-1)*3+$AO2114)-ROW())/12+5):INDIRECT("S"&amp;(ROW()+12*(($AN2114-1)*3+$AO2114)-ROW())/12+5),AQ2114)</f>
        <v>0</v>
      </c>
      <c r="AU2114" s="4">
        <f ca="1">IF(AND(AQ2114&gt;0,AR2114&gt;0),COUNTIF(AU$6:AU2113,"&gt;0")+1,0)</f>
        <v>0</v>
      </c>
    </row>
    <row r="2115" spans="40:47">
      <c r="AN2115" s="4">
        <v>59</v>
      </c>
      <c r="AO2115" s="4">
        <v>2</v>
      </c>
      <c r="AP2115" s="4">
        <v>10</v>
      </c>
      <c r="AQ2115" s="4">
        <f ca="1">IF($AP2115=1,IF(INDIRECT(ADDRESS(($AN2115-1)*3+$AO2115+5,$AP2115+7))="",0,INDIRECT(ADDRESS(($AN2115-1)*3+$AO2115+5,$AP2115+7))),IF(INDIRECT(ADDRESS(($AN2115-1)*3+$AO2115+5,$AP2115+7))="",0,IF(COUNTIF(INDIRECT(ADDRESS(($AN2115-1)*36+($AO2115-1)*12+6,COLUMN())):INDIRECT(ADDRESS(($AN2115-1)*36+($AO2115-1)*12+$AP2115+4,COLUMN())),INDIRECT(ADDRESS(($AN2115-1)*3+$AO2115+5,$AP2115+7)))&gt;=1,0,INDIRECT(ADDRESS(($AN2115-1)*3+$AO2115+5,$AP2115+7)))))</f>
        <v>0</v>
      </c>
      <c r="AR2115" s="4">
        <f ca="1">COUNTIF(INDIRECT("H"&amp;(ROW()+12*(($AN2115-1)*3+$AO2115)-ROW())/12+5):INDIRECT("S"&amp;(ROW()+12*(($AN2115-1)*3+$AO2115)-ROW())/12+5),AQ2115)</f>
        <v>0</v>
      </c>
      <c r="AU2115" s="4">
        <f ca="1">IF(AND(AQ2115&gt;0,AR2115&gt;0),COUNTIF(AU$6:AU2114,"&gt;0")+1,0)</f>
        <v>0</v>
      </c>
    </row>
    <row r="2116" spans="40:47">
      <c r="AN2116" s="4">
        <v>59</v>
      </c>
      <c r="AO2116" s="4">
        <v>2</v>
      </c>
      <c r="AP2116" s="4">
        <v>11</v>
      </c>
      <c r="AQ2116" s="4">
        <f ca="1">IF($AP2116=1,IF(INDIRECT(ADDRESS(($AN2116-1)*3+$AO2116+5,$AP2116+7))="",0,INDIRECT(ADDRESS(($AN2116-1)*3+$AO2116+5,$AP2116+7))),IF(INDIRECT(ADDRESS(($AN2116-1)*3+$AO2116+5,$AP2116+7))="",0,IF(COUNTIF(INDIRECT(ADDRESS(($AN2116-1)*36+($AO2116-1)*12+6,COLUMN())):INDIRECT(ADDRESS(($AN2116-1)*36+($AO2116-1)*12+$AP2116+4,COLUMN())),INDIRECT(ADDRESS(($AN2116-1)*3+$AO2116+5,$AP2116+7)))&gt;=1,0,INDIRECT(ADDRESS(($AN2116-1)*3+$AO2116+5,$AP2116+7)))))</f>
        <v>0</v>
      </c>
      <c r="AR2116" s="4">
        <f ca="1">COUNTIF(INDIRECT("H"&amp;(ROW()+12*(($AN2116-1)*3+$AO2116)-ROW())/12+5):INDIRECT("S"&amp;(ROW()+12*(($AN2116-1)*3+$AO2116)-ROW())/12+5),AQ2116)</f>
        <v>0</v>
      </c>
      <c r="AU2116" s="4">
        <f ca="1">IF(AND(AQ2116&gt;0,AR2116&gt;0),COUNTIF(AU$6:AU2115,"&gt;0")+1,0)</f>
        <v>0</v>
      </c>
    </row>
    <row r="2117" spans="40:47">
      <c r="AN2117" s="4">
        <v>59</v>
      </c>
      <c r="AO2117" s="4">
        <v>2</v>
      </c>
      <c r="AP2117" s="4">
        <v>12</v>
      </c>
      <c r="AQ2117" s="4">
        <f ca="1">IF($AP2117=1,IF(INDIRECT(ADDRESS(($AN2117-1)*3+$AO2117+5,$AP2117+7))="",0,INDIRECT(ADDRESS(($AN2117-1)*3+$AO2117+5,$AP2117+7))),IF(INDIRECT(ADDRESS(($AN2117-1)*3+$AO2117+5,$AP2117+7))="",0,IF(COUNTIF(INDIRECT(ADDRESS(($AN2117-1)*36+($AO2117-1)*12+6,COLUMN())):INDIRECT(ADDRESS(($AN2117-1)*36+($AO2117-1)*12+$AP2117+4,COLUMN())),INDIRECT(ADDRESS(($AN2117-1)*3+$AO2117+5,$AP2117+7)))&gt;=1,0,INDIRECT(ADDRESS(($AN2117-1)*3+$AO2117+5,$AP2117+7)))))</f>
        <v>0</v>
      </c>
      <c r="AR2117" s="4">
        <f ca="1">COUNTIF(INDIRECT("H"&amp;(ROW()+12*(($AN2117-1)*3+$AO2117)-ROW())/12+5):INDIRECT("S"&amp;(ROW()+12*(($AN2117-1)*3+$AO2117)-ROW())/12+5),AQ2117)</f>
        <v>0</v>
      </c>
      <c r="AU2117" s="4">
        <f ca="1">IF(AND(AQ2117&gt;0,AR2117&gt;0),COUNTIF(AU$6:AU2116,"&gt;0")+1,0)</f>
        <v>0</v>
      </c>
    </row>
    <row r="2118" spans="40:47">
      <c r="AN2118" s="4">
        <v>59</v>
      </c>
      <c r="AO2118" s="4">
        <v>3</v>
      </c>
      <c r="AP2118" s="4">
        <v>1</v>
      </c>
      <c r="AQ2118" s="4">
        <f ca="1">IF($AP2118=1,IF(INDIRECT(ADDRESS(($AN2118-1)*3+$AO2118+5,$AP2118+7))="",0,INDIRECT(ADDRESS(($AN2118-1)*3+$AO2118+5,$AP2118+7))),IF(INDIRECT(ADDRESS(($AN2118-1)*3+$AO2118+5,$AP2118+7))="",0,IF(COUNTIF(INDIRECT(ADDRESS(($AN2118-1)*36+($AO2118-1)*12+6,COLUMN())):INDIRECT(ADDRESS(($AN2118-1)*36+($AO2118-1)*12+$AP2118+4,COLUMN())),INDIRECT(ADDRESS(($AN2118-1)*3+$AO2118+5,$AP2118+7)))&gt;=1,0,INDIRECT(ADDRESS(($AN2118-1)*3+$AO2118+5,$AP2118+7)))))</f>
        <v>0</v>
      </c>
      <c r="AR2118" s="4">
        <f ca="1">COUNTIF(INDIRECT("H"&amp;(ROW()+12*(($AN2118-1)*3+$AO2118)-ROW())/12+5):INDIRECT("S"&amp;(ROW()+12*(($AN2118-1)*3+$AO2118)-ROW())/12+5),AQ2118)</f>
        <v>0</v>
      </c>
      <c r="AU2118" s="4">
        <f ca="1">IF(AND(AQ2118&gt;0,AR2118&gt;0),COUNTIF(AU$6:AU2117,"&gt;0")+1,0)</f>
        <v>0</v>
      </c>
    </row>
    <row r="2119" spans="40:47">
      <c r="AN2119" s="4">
        <v>59</v>
      </c>
      <c r="AO2119" s="4">
        <v>3</v>
      </c>
      <c r="AP2119" s="4">
        <v>2</v>
      </c>
      <c r="AQ2119" s="4">
        <f ca="1">IF($AP2119=1,IF(INDIRECT(ADDRESS(($AN2119-1)*3+$AO2119+5,$AP2119+7))="",0,INDIRECT(ADDRESS(($AN2119-1)*3+$AO2119+5,$AP2119+7))),IF(INDIRECT(ADDRESS(($AN2119-1)*3+$AO2119+5,$AP2119+7))="",0,IF(COUNTIF(INDIRECT(ADDRESS(($AN2119-1)*36+($AO2119-1)*12+6,COLUMN())):INDIRECT(ADDRESS(($AN2119-1)*36+($AO2119-1)*12+$AP2119+4,COLUMN())),INDIRECT(ADDRESS(($AN2119-1)*3+$AO2119+5,$AP2119+7)))&gt;=1,0,INDIRECT(ADDRESS(($AN2119-1)*3+$AO2119+5,$AP2119+7)))))</f>
        <v>0</v>
      </c>
      <c r="AR2119" s="4">
        <f ca="1">COUNTIF(INDIRECT("H"&amp;(ROW()+12*(($AN2119-1)*3+$AO2119)-ROW())/12+5):INDIRECT("S"&amp;(ROW()+12*(($AN2119-1)*3+$AO2119)-ROW())/12+5),AQ2119)</f>
        <v>0</v>
      </c>
      <c r="AU2119" s="4">
        <f ca="1">IF(AND(AQ2119&gt;0,AR2119&gt;0),COUNTIF(AU$6:AU2118,"&gt;0")+1,0)</f>
        <v>0</v>
      </c>
    </row>
    <row r="2120" spans="40:47">
      <c r="AN2120" s="4">
        <v>59</v>
      </c>
      <c r="AO2120" s="4">
        <v>3</v>
      </c>
      <c r="AP2120" s="4">
        <v>3</v>
      </c>
      <c r="AQ2120" s="4">
        <f ca="1">IF($AP2120=1,IF(INDIRECT(ADDRESS(($AN2120-1)*3+$AO2120+5,$AP2120+7))="",0,INDIRECT(ADDRESS(($AN2120-1)*3+$AO2120+5,$AP2120+7))),IF(INDIRECT(ADDRESS(($AN2120-1)*3+$AO2120+5,$AP2120+7))="",0,IF(COUNTIF(INDIRECT(ADDRESS(($AN2120-1)*36+($AO2120-1)*12+6,COLUMN())):INDIRECT(ADDRESS(($AN2120-1)*36+($AO2120-1)*12+$AP2120+4,COLUMN())),INDIRECT(ADDRESS(($AN2120-1)*3+$AO2120+5,$AP2120+7)))&gt;=1,0,INDIRECT(ADDRESS(($AN2120-1)*3+$AO2120+5,$AP2120+7)))))</f>
        <v>0</v>
      </c>
      <c r="AR2120" s="4">
        <f ca="1">COUNTIF(INDIRECT("H"&amp;(ROW()+12*(($AN2120-1)*3+$AO2120)-ROW())/12+5):INDIRECT("S"&amp;(ROW()+12*(($AN2120-1)*3+$AO2120)-ROW())/12+5),AQ2120)</f>
        <v>0</v>
      </c>
      <c r="AU2120" s="4">
        <f ca="1">IF(AND(AQ2120&gt;0,AR2120&gt;0),COUNTIF(AU$6:AU2119,"&gt;0")+1,0)</f>
        <v>0</v>
      </c>
    </row>
    <row r="2121" spans="40:47">
      <c r="AN2121" s="4">
        <v>59</v>
      </c>
      <c r="AO2121" s="4">
        <v>3</v>
      </c>
      <c r="AP2121" s="4">
        <v>4</v>
      </c>
      <c r="AQ2121" s="4">
        <f ca="1">IF($AP2121=1,IF(INDIRECT(ADDRESS(($AN2121-1)*3+$AO2121+5,$AP2121+7))="",0,INDIRECT(ADDRESS(($AN2121-1)*3+$AO2121+5,$AP2121+7))),IF(INDIRECT(ADDRESS(($AN2121-1)*3+$AO2121+5,$AP2121+7))="",0,IF(COUNTIF(INDIRECT(ADDRESS(($AN2121-1)*36+($AO2121-1)*12+6,COLUMN())):INDIRECT(ADDRESS(($AN2121-1)*36+($AO2121-1)*12+$AP2121+4,COLUMN())),INDIRECT(ADDRESS(($AN2121-1)*3+$AO2121+5,$AP2121+7)))&gt;=1,0,INDIRECT(ADDRESS(($AN2121-1)*3+$AO2121+5,$AP2121+7)))))</f>
        <v>0</v>
      </c>
      <c r="AR2121" s="4">
        <f ca="1">COUNTIF(INDIRECT("H"&amp;(ROW()+12*(($AN2121-1)*3+$AO2121)-ROW())/12+5):INDIRECT("S"&amp;(ROW()+12*(($AN2121-1)*3+$AO2121)-ROW())/12+5),AQ2121)</f>
        <v>0</v>
      </c>
      <c r="AU2121" s="4">
        <f ca="1">IF(AND(AQ2121&gt;0,AR2121&gt;0),COUNTIF(AU$6:AU2120,"&gt;0")+1,0)</f>
        <v>0</v>
      </c>
    </row>
    <row r="2122" spans="40:47">
      <c r="AN2122" s="4">
        <v>59</v>
      </c>
      <c r="AO2122" s="4">
        <v>3</v>
      </c>
      <c r="AP2122" s="4">
        <v>5</v>
      </c>
      <c r="AQ2122" s="4">
        <f ca="1">IF($AP2122=1,IF(INDIRECT(ADDRESS(($AN2122-1)*3+$AO2122+5,$AP2122+7))="",0,INDIRECT(ADDRESS(($AN2122-1)*3+$AO2122+5,$AP2122+7))),IF(INDIRECT(ADDRESS(($AN2122-1)*3+$AO2122+5,$AP2122+7))="",0,IF(COUNTIF(INDIRECT(ADDRESS(($AN2122-1)*36+($AO2122-1)*12+6,COLUMN())):INDIRECT(ADDRESS(($AN2122-1)*36+($AO2122-1)*12+$AP2122+4,COLUMN())),INDIRECT(ADDRESS(($AN2122-1)*3+$AO2122+5,$AP2122+7)))&gt;=1,0,INDIRECT(ADDRESS(($AN2122-1)*3+$AO2122+5,$AP2122+7)))))</f>
        <v>0</v>
      </c>
      <c r="AR2122" s="4">
        <f ca="1">COUNTIF(INDIRECT("H"&amp;(ROW()+12*(($AN2122-1)*3+$AO2122)-ROW())/12+5):INDIRECT("S"&amp;(ROW()+12*(($AN2122-1)*3+$AO2122)-ROW())/12+5),AQ2122)</f>
        <v>0</v>
      </c>
      <c r="AU2122" s="4">
        <f ca="1">IF(AND(AQ2122&gt;0,AR2122&gt;0),COUNTIF(AU$6:AU2121,"&gt;0")+1,0)</f>
        <v>0</v>
      </c>
    </row>
    <row r="2123" spans="40:47">
      <c r="AN2123" s="4">
        <v>59</v>
      </c>
      <c r="AO2123" s="4">
        <v>3</v>
      </c>
      <c r="AP2123" s="4">
        <v>6</v>
      </c>
      <c r="AQ2123" s="4">
        <f ca="1">IF($AP2123=1,IF(INDIRECT(ADDRESS(($AN2123-1)*3+$AO2123+5,$AP2123+7))="",0,INDIRECT(ADDRESS(($AN2123-1)*3+$AO2123+5,$AP2123+7))),IF(INDIRECT(ADDRESS(($AN2123-1)*3+$AO2123+5,$AP2123+7))="",0,IF(COUNTIF(INDIRECT(ADDRESS(($AN2123-1)*36+($AO2123-1)*12+6,COLUMN())):INDIRECT(ADDRESS(($AN2123-1)*36+($AO2123-1)*12+$AP2123+4,COLUMN())),INDIRECT(ADDRESS(($AN2123-1)*3+$AO2123+5,$AP2123+7)))&gt;=1,0,INDIRECT(ADDRESS(($AN2123-1)*3+$AO2123+5,$AP2123+7)))))</f>
        <v>0</v>
      </c>
      <c r="AR2123" s="4">
        <f ca="1">COUNTIF(INDIRECT("H"&amp;(ROW()+12*(($AN2123-1)*3+$AO2123)-ROW())/12+5):INDIRECT("S"&amp;(ROW()+12*(($AN2123-1)*3+$AO2123)-ROW())/12+5),AQ2123)</f>
        <v>0</v>
      </c>
      <c r="AU2123" s="4">
        <f ca="1">IF(AND(AQ2123&gt;0,AR2123&gt;0),COUNTIF(AU$6:AU2122,"&gt;0")+1,0)</f>
        <v>0</v>
      </c>
    </row>
    <row r="2124" spans="40:47">
      <c r="AN2124" s="4">
        <v>59</v>
      </c>
      <c r="AO2124" s="4">
        <v>3</v>
      </c>
      <c r="AP2124" s="4">
        <v>7</v>
      </c>
      <c r="AQ2124" s="4">
        <f ca="1">IF($AP2124=1,IF(INDIRECT(ADDRESS(($AN2124-1)*3+$AO2124+5,$AP2124+7))="",0,INDIRECT(ADDRESS(($AN2124-1)*3+$AO2124+5,$AP2124+7))),IF(INDIRECT(ADDRESS(($AN2124-1)*3+$AO2124+5,$AP2124+7))="",0,IF(COUNTIF(INDIRECT(ADDRESS(($AN2124-1)*36+($AO2124-1)*12+6,COLUMN())):INDIRECT(ADDRESS(($AN2124-1)*36+($AO2124-1)*12+$AP2124+4,COLUMN())),INDIRECT(ADDRESS(($AN2124-1)*3+$AO2124+5,$AP2124+7)))&gt;=1,0,INDIRECT(ADDRESS(($AN2124-1)*3+$AO2124+5,$AP2124+7)))))</f>
        <v>0</v>
      </c>
      <c r="AR2124" s="4">
        <f ca="1">COUNTIF(INDIRECT("H"&amp;(ROW()+12*(($AN2124-1)*3+$AO2124)-ROW())/12+5):INDIRECT("S"&amp;(ROW()+12*(($AN2124-1)*3+$AO2124)-ROW())/12+5),AQ2124)</f>
        <v>0</v>
      </c>
      <c r="AU2124" s="4">
        <f ca="1">IF(AND(AQ2124&gt;0,AR2124&gt;0),COUNTIF(AU$6:AU2123,"&gt;0")+1,0)</f>
        <v>0</v>
      </c>
    </row>
    <row r="2125" spans="40:47">
      <c r="AN2125" s="4">
        <v>59</v>
      </c>
      <c r="AO2125" s="4">
        <v>3</v>
      </c>
      <c r="AP2125" s="4">
        <v>8</v>
      </c>
      <c r="AQ2125" s="4">
        <f ca="1">IF($AP2125=1,IF(INDIRECT(ADDRESS(($AN2125-1)*3+$AO2125+5,$AP2125+7))="",0,INDIRECT(ADDRESS(($AN2125-1)*3+$AO2125+5,$AP2125+7))),IF(INDIRECT(ADDRESS(($AN2125-1)*3+$AO2125+5,$AP2125+7))="",0,IF(COUNTIF(INDIRECT(ADDRESS(($AN2125-1)*36+($AO2125-1)*12+6,COLUMN())):INDIRECT(ADDRESS(($AN2125-1)*36+($AO2125-1)*12+$AP2125+4,COLUMN())),INDIRECT(ADDRESS(($AN2125-1)*3+$AO2125+5,$AP2125+7)))&gt;=1,0,INDIRECT(ADDRESS(($AN2125-1)*3+$AO2125+5,$AP2125+7)))))</f>
        <v>0</v>
      </c>
      <c r="AR2125" s="4">
        <f ca="1">COUNTIF(INDIRECT("H"&amp;(ROW()+12*(($AN2125-1)*3+$AO2125)-ROW())/12+5):INDIRECT("S"&amp;(ROW()+12*(($AN2125-1)*3+$AO2125)-ROW())/12+5),AQ2125)</f>
        <v>0</v>
      </c>
      <c r="AU2125" s="4">
        <f ca="1">IF(AND(AQ2125&gt;0,AR2125&gt;0),COUNTIF(AU$6:AU2124,"&gt;0")+1,0)</f>
        <v>0</v>
      </c>
    </row>
    <row r="2126" spans="40:47">
      <c r="AN2126" s="4">
        <v>59</v>
      </c>
      <c r="AO2126" s="4">
        <v>3</v>
      </c>
      <c r="AP2126" s="4">
        <v>9</v>
      </c>
      <c r="AQ2126" s="4">
        <f ca="1">IF($AP2126=1,IF(INDIRECT(ADDRESS(($AN2126-1)*3+$AO2126+5,$AP2126+7))="",0,INDIRECT(ADDRESS(($AN2126-1)*3+$AO2126+5,$AP2126+7))),IF(INDIRECT(ADDRESS(($AN2126-1)*3+$AO2126+5,$AP2126+7))="",0,IF(COUNTIF(INDIRECT(ADDRESS(($AN2126-1)*36+($AO2126-1)*12+6,COLUMN())):INDIRECT(ADDRESS(($AN2126-1)*36+($AO2126-1)*12+$AP2126+4,COLUMN())),INDIRECT(ADDRESS(($AN2126-1)*3+$AO2126+5,$AP2126+7)))&gt;=1,0,INDIRECT(ADDRESS(($AN2126-1)*3+$AO2126+5,$AP2126+7)))))</f>
        <v>0</v>
      </c>
      <c r="AR2126" s="4">
        <f ca="1">COUNTIF(INDIRECT("H"&amp;(ROW()+12*(($AN2126-1)*3+$AO2126)-ROW())/12+5):INDIRECT("S"&amp;(ROW()+12*(($AN2126-1)*3+$AO2126)-ROW())/12+5),AQ2126)</f>
        <v>0</v>
      </c>
      <c r="AU2126" s="4">
        <f ca="1">IF(AND(AQ2126&gt;0,AR2126&gt;0),COUNTIF(AU$6:AU2125,"&gt;0")+1,0)</f>
        <v>0</v>
      </c>
    </row>
    <row r="2127" spans="40:47">
      <c r="AN2127" s="4">
        <v>59</v>
      </c>
      <c r="AO2127" s="4">
        <v>3</v>
      </c>
      <c r="AP2127" s="4">
        <v>10</v>
      </c>
      <c r="AQ2127" s="4">
        <f ca="1">IF($AP2127=1,IF(INDIRECT(ADDRESS(($AN2127-1)*3+$AO2127+5,$AP2127+7))="",0,INDIRECT(ADDRESS(($AN2127-1)*3+$AO2127+5,$AP2127+7))),IF(INDIRECT(ADDRESS(($AN2127-1)*3+$AO2127+5,$AP2127+7))="",0,IF(COUNTIF(INDIRECT(ADDRESS(($AN2127-1)*36+($AO2127-1)*12+6,COLUMN())):INDIRECT(ADDRESS(($AN2127-1)*36+($AO2127-1)*12+$AP2127+4,COLUMN())),INDIRECT(ADDRESS(($AN2127-1)*3+$AO2127+5,$AP2127+7)))&gt;=1,0,INDIRECT(ADDRESS(($AN2127-1)*3+$AO2127+5,$AP2127+7)))))</f>
        <v>0</v>
      </c>
      <c r="AR2127" s="4">
        <f ca="1">COUNTIF(INDIRECT("H"&amp;(ROW()+12*(($AN2127-1)*3+$AO2127)-ROW())/12+5):INDIRECT("S"&amp;(ROW()+12*(($AN2127-1)*3+$AO2127)-ROW())/12+5),AQ2127)</f>
        <v>0</v>
      </c>
      <c r="AU2127" s="4">
        <f ca="1">IF(AND(AQ2127&gt;0,AR2127&gt;0),COUNTIF(AU$6:AU2126,"&gt;0")+1,0)</f>
        <v>0</v>
      </c>
    </row>
    <row r="2128" spans="40:47">
      <c r="AN2128" s="4">
        <v>59</v>
      </c>
      <c r="AO2128" s="4">
        <v>3</v>
      </c>
      <c r="AP2128" s="4">
        <v>11</v>
      </c>
      <c r="AQ2128" s="4">
        <f ca="1">IF($AP2128=1,IF(INDIRECT(ADDRESS(($AN2128-1)*3+$AO2128+5,$AP2128+7))="",0,INDIRECT(ADDRESS(($AN2128-1)*3+$AO2128+5,$AP2128+7))),IF(INDIRECT(ADDRESS(($AN2128-1)*3+$AO2128+5,$AP2128+7))="",0,IF(COUNTIF(INDIRECT(ADDRESS(($AN2128-1)*36+($AO2128-1)*12+6,COLUMN())):INDIRECT(ADDRESS(($AN2128-1)*36+($AO2128-1)*12+$AP2128+4,COLUMN())),INDIRECT(ADDRESS(($AN2128-1)*3+$AO2128+5,$AP2128+7)))&gt;=1,0,INDIRECT(ADDRESS(($AN2128-1)*3+$AO2128+5,$AP2128+7)))))</f>
        <v>0</v>
      </c>
      <c r="AR2128" s="4">
        <f ca="1">COUNTIF(INDIRECT("H"&amp;(ROW()+12*(($AN2128-1)*3+$AO2128)-ROW())/12+5):INDIRECT("S"&amp;(ROW()+12*(($AN2128-1)*3+$AO2128)-ROW())/12+5),AQ2128)</f>
        <v>0</v>
      </c>
      <c r="AU2128" s="4">
        <f ca="1">IF(AND(AQ2128&gt;0,AR2128&gt;0),COUNTIF(AU$6:AU2127,"&gt;0")+1,0)</f>
        <v>0</v>
      </c>
    </row>
    <row r="2129" spans="40:47">
      <c r="AN2129" s="77">
        <v>59</v>
      </c>
      <c r="AO2129" s="77">
        <v>3</v>
      </c>
      <c r="AP2129" s="77">
        <v>12</v>
      </c>
      <c r="AQ2129" s="4">
        <f ca="1">IF($AP2129=1,IF(INDIRECT(ADDRESS(($AN2129-1)*3+$AO2129+5,$AP2129+7))="",0,INDIRECT(ADDRESS(($AN2129-1)*3+$AO2129+5,$AP2129+7))),IF(INDIRECT(ADDRESS(($AN2129-1)*3+$AO2129+5,$AP2129+7))="",0,IF(COUNTIF(INDIRECT(ADDRESS(($AN2129-1)*36+($AO2129-1)*12+6,COLUMN())):INDIRECT(ADDRESS(($AN2129-1)*36+($AO2129-1)*12+$AP2129+4,COLUMN())),INDIRECT(ADDRESS(($AN2129-1)*3+$AO2129+5,$AP2129+7)))&gt;=1,0,INDIRECT(ADDRESS(($AN2129-1)*3+$AO2129+5,$AP2129+7)))))</f>
        <v>0</v>
      </c>
      <c r="AR2129" s="4">
        <f ca="1">COUNTIF(INDIRECT("H"&amp;(ROW()+12*(($AN2129-1)*3+$AO2129)-ROW())/12+5):INDIRECT("S"&amp;(ROW()+12*(($AN2129-1)*3+$AO2129)-ROW())/12+5),AQ2129)</f>
        <v>0</v>
      </c>
      <c r="AU2129" s="4">
        <f ca="1">IF(AND(AQ2129&gt;0,AR2129&gt;0),COUNTIF(AU$6:AU2128,"&gt;0")+1,0)</f>
        <v>0</v>
      </c>
    </row>
    <row r="2130" spans="40:47">
      <c r="AN2130" s="4">
        <v>60</v>
      </c>
      <c r="AO2130" s="4">
        <v>1</v>
      </c>
      <c r="AP2130" s="4">
        <v>1</v>
      </c>
      <c r="AQ2130" s="4">
        <f ca="1">IF($AP2130=1,IF(INDIRECT(ADDRESS(($AN2130-1)*3+$AO2130+5,$AP2130+7))="",0,INDIRECT(ADDRESS(($AN2130-1)*3+$AO2130+5,$AP2130+7))),IF(INDIRECT(ADDRESS(($AN2130-1)*3+$AO2130+5,$AP2130+7))="",0,IF(COUNTIF(INDIRECT(ADDRESS(($AN2130-1)*36+($AO2130-1)*12+6,COLUMN())):INDIRECT(ADDRESS(($AN2130-1)*36+($AO2130-1)*12+$AP2130+4,COLUMN())),INDIRECT(ADDRESS(($AN2130-1)*3+$AO2130+5,$AP2130+7)))&gt;=1,0,INDIRECT(ADDRESS(($AN2130-1)*3+$AO2130+5,$AP2130+7)))))</f>
        <v>0</v>
      </c>
      <c r="AR2130" s="4">
        <f ca="1">COUNTIF(INDIRECT("H"&amp;(ROW()+12*(($AN2130-1)*3+$AO2130)-ROW())/12+5):INDIRECT("S"&amp;(ROW()+12*(($AN2130-1)*3+$AO2130)-ROW())/12+5),AQ2130)</f>
        <v>0</v>
      </c>
      <c r="AU2130" s="4">
        <f ca="1">IF(AND(AQ2130&gt;0,AR2130&gt;0),COUNTIF(AU$6:AU2129,"&gt;0")+1,0)</f>
        <v>0</v>
      </c>
    </row>
    <row r="2131" spans="40:47">
      <c r="AN2131" s="4">
        <v>60</v>
      </c>
      <c r="AO2131" s="4">
        <v>1</v>
      </c>
      <c r="AP2131" s="4">
        <v>2</v>
      </c>
      <c r="AQ2131" s="4">
        <f ca="1">IF($AP2131=1,IF(INDIRECT(ADDRESS(($AN2131-1)*3+$AO2131+5,$AP2131+7))="",0,INDIRECT(ADDRESS(($AN2131-1)*3+$AO2131+5,$AP2131+7))),IF(INDIRECT(ADDRESS(($AN2131-1)*3+$AO2131+5,$AP2131+7))="",0,IF(COUNTIF(INDIRECT(ADDRESS(($AN2131-1)*36+($AO2131-1)*12+6,COLUMN())):INDIRECT(ADDRESS(($AN2131-1)*36+($AO2131-1)*12+$AP2131+4,COLUMN())),INDIRECT(ADDRESS(($AN2131-1)*3+$AO2131+5,$AP2131+7)))&gt;=1,0,INDIRECT(ADDRESS(($AN2131-1)*3+$AO2131+5,$AP2131+7)))))</f>
        <v>0</v>
      </c>
      <c r="AR2131" s="4">
        <f ca="1">COUNTIF(INDIRECT("H"&amp;(ROW()+12*(($AN2131-1)*3+$AO2131)-ROW())/12+5):INDIRECT("S"&amp;(ROW()+12*(($AN2131-1)*3+$AO2131)-ROW())/12+5),AQ2131)</f>
        <v>0</v>
      </c>
      <c r="AU2131" s="4">
        <f ca="1">IF(AND(AQ2131&gt;0,AR2131&gt;0),COUNTIF(AU$6:AU2130,"&gt;0")+1,0)</f>
        <v>0</v>
      </c>
    </row>
    <row r="2132" spans="40:47">
      <c r="AN2132" s="4">
        <v>60</v>
      </c>
      <c r="AO2132" s="4">
        <v>1</v>
      </c>
      <c r="AP2132" s="4">
        <v>3</v>
      </c>
      <c r="AQ2132" s="4">
        <f ca="1">IF($AP2132=1,IF(INDIRECT(ADDRESS(($AN2132-1)*3+$AO2132+5,$AP2132+7))="",0,INDIRECT(ADDRESS(($AN2132-1)*3+$AO2132+5,$AP2132+7))),IF(INDIRECT(ADDRESS(($AN2132-1)*3+$AO2132+5,$AP2132+7))="",0,IF(COUNTIF(INDIRECT(ADDRESS(($AN2132-1)*36+($AO2132-1)*12+6,COLUMN())):INDIRECT(ADDRESS(($AN2132-1)*36+($AO2132-1)*12+$AP2132+4,COLUMN())),INDIRECT(ADDRESS(($AN2132-1)*3+$AO2132+5,$AP2132+7)))&gt;=1,0,INDIRECT(ADDRESS(($AN2132-1)*3+$AO2132+5,$AP2132+7)))))</f>
        <v>0</v>
      </c>
      <c r="AR2132" s="4">
        <f ca="1">COUNTIF(INDIRECT("H"&amp;(ROW()+12*(($AN2132-1)*3+$AO2132)-ROW())/12+5):INDIRECT("S"&amp;(ROW()+12*(($AN2132-1)*3+$AO2132)-ROW())/12+5),AQ2132)</f>
        <v>0</v>
      </c>
      <c r="AU2132" s="4">
        <f ca="1">IF(AND(AQ2132&gt;0,AR2132&gt;0),COUNTIF(AU$6:AU2131,"&gt;0")+1,0)</f>
        <v>0</v>
      </c>
    </row>
    <row r="2133" spans="40:47">
      <c r="AN2133" s="4">
        <v>60</v>
      </c>
      <c r="AO2133" s="4">
        <v>1</v>
      </c>
      <c r="AP2133" s="4">
        <v>4</v>
      </c>
      <c r="AQ2133" s="4">
        <f ca="1">IF($AP2133=1,IF(INDIRECT(ADDRESS(($AN2133-1)*3+$AO2133+5,$AP2133+7))="",0,INDIRECT(ADDRESS(($AN2133-1)*3+$AO2133+5,$AP2133+7))),IF(INDIRECT(ADDRESS(($AN2133-1)*3+$AO2133+5,$AP2133+7))="",0,IF(COUNTIF(INDIRECT(ADDRESS(($AN2133-1)*36+($AO2133-1)*12+6,COLUMN())):INDIRECT(ADDRESS(($AN2133-1)*36+($AO2133-1)*12+$AP2133+4,COLUMN())),INDIRECT(ADDRESS(($AN2133-1)*3+$AO2133+5,$AP2133+7)))&gt;=1,0,INDIRECT(ADDRESS(($AN2133-1)*3+$AO2133+5,$AP2133+7)))))</f>
        <v>0</v>
      </c>
      <c r="AR2133" s="4">
        <f ca="1">COUNTIF(INDIRECT("H"&amp;(ROW()+12*(($AN2133-1)*3+$AO2133)-ROW())/12+5):INDIRECT("S"&amp;(ROW()+12*(($AN2133-1)*3+$AO2133)-ROW())/12+5),AQ2133)</f>
        <v>0</v>
      </c>
      <c r="AU2133" s="4">
        <f ca="1">IF(AND(AQ2133&gt;0,AR2133&gt;0),COUNTIF(AU$6:AU2132,"&gt;0")+1,0)</f>
        <v>0</v>
      </c>
    </row>
    <row r="2134" spans="40:47">
      <c r="AN2134" s="4">
        <v>60</v>
      </c>
      <c r="AO2134" s="4">
        <v>1</v>
      </c>
      <c r="AP2134" s="4">
        <v>5</v>
      </c>
      <c r="AQ2134" s="4">
        <f ca="1">IF($AP2134=1,IF(INDIRECT(ADDRESS(($AN2134-1)*3+$AO2134+5,$AP2134+7))="",0,INDIRECT(ADDRESS(($AN2134-1)*3+$AO2134+5,$AP2134+7))),IF(INDIRECT(ADDRESS(($AN2134-1)*3+$AO2134+5,$AP2134+7))="",0,IF(COUNTIF(INDIRECT(ADDRESS(($AN2134-1)*36+($AO2134-1)*12+6,COLUMN())):INDIRECT(ADDRESS(($AN2134-1)*36+($AO2134-1)*12+$AP2134+4,COLUMN())),INDIRECT(ADDRESS(($AN2134-1)*3+$AO2134+5,$AP2134+7)))&gt;=1,0,INDIRECT(ADDRESS(($AN2134-1)*3+$AO2134+5,$AP2134+7)))))</f>
        <v>0</v>
      </c>
      <c r="AR2134" s="4">
        <f ca="1">COUNTIF(INDIRECT("H"&amp;(ROW()+12*(($AN2134-1)*3+$AO2134)-ROW())/12+5):INDIRECT("S"&amp;(ROW()+12*(($AN2134-1)*3+$AO2134)-ROW())/12+5),AQ2134)</f>
        <v>0</v>
      </c>
      <c r="AU2134" s="4">
        <f ca="1">IF(AND(AQ2134&gt;0,AR2134&gt;0),COUNTIF(AU$6:AU2133,"&gt;0")+1,0)</f>
        <v>0</v>
      </c>
    </row>
    <row r="2135" spans="40:47">
      <c r="AN2135" s="4">
        <v>60</v>
      </c>
      <c r="AO2135" s="4">
        <v>1</v>
      </c>
      <c r="AP2135" s="4">
        <v>6</v>
      </c>
      <c r="AQ2135" s="4">
        <f ca="1">IF($AP2135=1,IF(INDIRECT(ADDRESS(($AN2135-1)*3+$AO2135+5,$AP2135+7))="",0,INDIRECT(ADDRESS(($AN2135-1)*3+$AO2135+5,$AP2135+7))),IF(INDIRECT(ADDRESS(($AN2135-1)*3+$AO2135+5,$AP2135+7))="",0,IF(COUNTIF(INDIRECT(ADDRESS(($AN2135-1)*36+($AO2135-1)*12+6,COLUMN())):INDIRECT(ADDRESS(($AN2135-1)*36+($AO2135-1)*12+$AP2135+4,COLUMN())),INDIRECT(ADDRESS(($AN2135-1)*3+$AO2135+5,$AP2135+7)))&gt;=1,0,INDIRECT(ADDRESS(($AN2135-1)*3+$AO2135+5,$AP2135+7)))))</f>
        <v>0</v>
      </c>
      <c r="AR2135" s="4">
        <f ca="1">COUNTIF(INDIRECT("H"&amp;(ROW()+12*(($AN2135-1)*3+$AO2135)-ROW())/12+5):INDIRECT("S"&amp;(ROW()+12*(($AN2135-1)*3+$AO2135)-ROW())/12+5),AQ2135)</f>
        <v>0</v>
      </c>
      <c r="AU2135" s="4">
        <f ca="1">IF(AND(AQ2135&gt;0,AR2135&gt;0),COUNTIF(AU$6:AU2134,"&gt;0")+1,0)</f>
        <v>0</v>
      </c>
    </row>
    <row r="2136" spans="40:47">
      <c r="AN2136" s="4">
        <v>60</v>
      </c>
      <c r="AO2136" s="4">
        <v>1</v>
      </c>
      <c r="AP2136" s="4">
        <v>7</v>
      </c>
      <c r="AQ2136" s="4">
        <f ca="1">IF($AP2136=1,IF(INDIRECT(ADDRESS(($AN2136-1)*3+$AO2136+5,$AP2136+7))="",0,INDIRECT(ADDRESS(($AN2136-1)*3+$AO2136+5,$AP2136+7))),IF(INDIRECT(ADDRESS(($AN2136-1)*3+$AO2136+5,$AP2136+7))="",0,IF(COUNTIF(INDIRECT(ADDRESS(($AN2136-1)*36+($AO2136-1)*12+6,COLUMN())):INDIRECT(ADDRESS(($AN2136-1)*36+($AO2136-1)*12+$AP2136+4,COLUMN())),INDIRECT(ADDRESS(($AN2136-1)*3+$AO2136+5,$AP2136+7)))&gt;=1,0,INDIRECT(ADDRESS(($AN2136-1)*3+$AO2136+5,$AP2136+7)))))</f>
        <v>0</v>
      </c>
      <c r="AR2136" s="4">
        <f ca="1">COUNTIF(INDIRECT("H"&amp;(ROW()+12*(($AN2136-1)*3+$AO2136)-ROW())/12+5):INDIRECT("S"&amp;(ROW()+12*(($AN2136-1)*3+$AO2136)-ROW())/12+5),AQ2136)</f>
        <v>0</v>
      </c>
      <c r="AU2136" s="4">
        <f ca="1">IF(AND(AQ2136&gt;0,AR2136&gt;0),COUNTIF(AU$6:AU2135,"&gt;0")+1,0)</f>
        <v>0</v>
      </c>
    </row>
    <row r="2137" spans="40:47">
      <c r="AN2137" s="4">
        <v>60</v>
      </c>
      <c r="AO2137" s="4">
        <v>1</v>
      </c>
      <c r="AP2137" s="4">
        <v>8</v>
      </c>
      <c r="AQ2137" s="4">
        <f ca="1">IF($AP2137=1,IF(INDIRECT(ADDRESS(($AN2137-1)*3+$AO2137+5,$AP2137+7))="",0,INDIRECT(ADDRESS(($AN2137-1)*3+$AO2137+5,$AP2137+7))),IF(INDIRECT(ADDRESS(($AN2137-1)*3+$AO2137+5,$AP2137+7))="",0,IF(COUNTIF(INDIRECT(ADDRESS(($AN2137-1)*36+($AO2137-1)*12+6,COLUMN())):INDIRECT(ADDRESS(($AN2137-1)*36+($AO2137-1)*12+$AP2137+4,COLUMN())),INDIRECT(ADDRESS(($AN2137-1)*3+$AO2137+5,$AP2137+7)))&gt;=1,0,INDIRECT(ADDRESS(($AN2137-1)*3+$AO2137+5,$AP2137+7)))))</f>
        <v>0</v>
      </c>
      <c r="AR2137" s="4">
        <f ca="1">COUNTIF(INDIRECT("H"&amp;(ROW()+12*(($AN2137-1)*3+$AO2137)-ROW())/12+5):INDIRECT("S"&amp;(ROW()+12*(($AN2137-1)*3+$AO2137)-ROW())/12+5),AQ2137)</f>
        <v>0</v>
      </c>
      <c r="AU2137" s="4">
        <f ca="1">IF(AND(AQ2137&gt;0,AR2137&gt;0),COUNTIF(AU$6:AU2136,"&gt;0")+1,0)</f>
        <v>0</v>
      </c>
    </row>
    <row r="2138" spans="40:47">
      <c r="AN2138" s="4">
        <v>60</v>
      </c>
      <c r="AO2138" s="4">
        <v>1</v>
      </c>
      <c r="AP2138" s="4">
        <v>9</v>
      </c>
      <c r="AQ2138" s="4">
        <f ca="1">IF($AP2138=1,IF(INDIRECT(ADDRESS(($AN2138-1)*3+$AO2138+5,$AP2138+7))="",0,INDIRECT(ADDRESS(($AN2138-1)*3+$AO2138+5,$AP2138+7))),IF(INDIRECT(ADDRESS(($AN2138-1)*3+$AO2138+5,$AP2138+7))="",0,IF(COUNTIF(INDIRECT(ADDRESS(($AN2138-1)*36+($AO2138-1)*12+6,COLUMN())):INDIRECT(ADDRESS(($AN2138-1)*36+($AO2138-1)*12+$AP2138+4,COLUMN())),INDIRECT(ADDRESS(($AN2138-1)*3+$AO2138+5,$AP2138+7)))&gt;=1,0,INDIRECT(ADDRESS(($AN2138-1)*3+$AO2138+5,$AP2138+7)))))</f>
        <v>0</v>
      </c>
      <c r="AR2138" s="4">
        <f ca="1">COUNTIF(INDIRECT("H"&amp;(ROW()+12*(($AN2138-1)*3+$AO2138)-ROW())/12+5):INDIRECT("S"&amp;(ROW()+12*(($AN2138-1)*3+$AO2138)-ROW())/12+5),AQ2138)</f>
        <v>0</v>
      </c>
      <c r="AU2138" s="4">
        <f ca="1">IF(AND(AQ2138&gt;0,AR2138&gt;0),COUNTIF(AU$6:AU2137,"&gt;0")+1,0)</f>
        <v>0</v>
      </c>
    </row>
    <row r="2139" spans="40:47">
      <c r="AN2139" s="4">
        <v>60</v>
      </c>
      <c r="AO2139" s="4">
        <v>1</v>
      </c>
      <c r="AP2139" s="4">
        <v>10</v>
      </c>
      <c r="AQ2139" s="4">
        <f ca="1">IF($AP2139=1,IF(INDIRECT(ADDRESS(($AN2139-1)*3+$AO2139+5,$AP2139+7))="",0,INDIRECT(ADDRESS(($AN2139-1)*3+$AO2139+5,$AP2139+7))),IF(INDIRECT(ADDRESS(($AN2139-1)*3+$AO2139+5,$AP2139+7))="",0,IF(COUNTIF(INDIRECT(ADDRESS(($AN2139-1)*36+($AO2139-1)*12+6,COLUMN())):INDIRECT(ADDRESS(($AN2139-1)*36+($AO2139-1)*12+$AP2139+4,COLUMN())),INDIRECT(ADDRESS(($AN2139-1)*3+$AO2139+5,$AP2139+7)))&gt;=1,0,INDIRECT(ADDRESS(($AN2139-1)*3+$AO2139+5,$AP2139+7)))))</f>
        <v>0</v>
      </c>
      <c r="AR2139" s="4">
        <f ca="1">COUNTIF(INDIRECT("H"&amp;(ROW()+12*(($AN2139-1)*3+$AO2139)-ROW())/12+5):INDIRECT("S"&amp;(ROW()+12*(($AN2139-1)*3+$AO2139)-ROW())/12+5),AQ2139)</f>
        <v>0</v>
      </c>
      <c r="AU2139" s="4">
        <f ca="1">IF(AND(AQ2139&gt;0,AR2139&gt;0),COUNTIF(AU$6:AU2138,"&gt;0")+1,0)</f>
        <v>0</v>
      </c>
    </row>
    <row r="2140" spans="40:47">
      <c r="AN2140" s="4">
        <v>60</v>
      </c>
      <c r="AO2140" s="4">
        <v>1</v>
      </c>
      <c r="AP2140" s="4">
        <v>11</v>
      </c>
      <c r="AQ2140" s="4">
        <f ca="1">IF($AP2140=1,IF(INDIRECT(ADDRESS(($AN2140-1)*3+$AO2140+5,$AP2140+7))="",0,INDIRECT(ADDRESS(($AN2140-1)*3+$AO2140+5,$AP2140+7))),IF(INDIRECT(ADDRESS(($AN2140-1)*3+$AO2140+5,$AP2140+7))="",0,IF(COUNTIF(INDIRECT(ADDRESS(($AN2140-1)*36+($AO2140-1)*12+6,COLUMN())):INDIRECT(ADDRESS(($AN2140-1)*36+($AO2140-1)*12+$AP2140+4,COLUMN())),INDIRECT(ADDRESS(($AN2140-1)*3+$AO2140+5,$AP2140+7)))&gt;=1,0,INDIRECT(ADDRESS(($AN2140-1)*3+$AO2140+5,$AP2140+7)))))</f>
        <v>0</v>
      </c>
      <c r="AR2140" s="4">
        <f ca="1">COUNTIF(INDIRECT("H"&amp;(ROW()+12*(($AN2140-1)*3+$AO2140)-ROW())/12+5):INDIRECT("S"&amp;(ROW()+12*(($AN2140-1)*3+$AO2140)-ROW())/12+5),AQ2140)</f>
        <v>0</v>
      </c>
      <c r="AU2140" s="4">
        <f ca="1">IF(AND(AQ2140&gt;0,AR2140&gt;0),COUNTIF(AU$6:AU2139,"&gt;0")+1,0)</f>
        <v>0</v>
      </c>
    </row>
    <row r="2141" spans="40:47">
      <c r="AN2141" s="4">
        <v>60</v>
      </c>
      <c r="AO2141" s="4">
        <v>1</v>
      </c>
      <c r="AP2141" s="4">
        <v>12</v>
      </c>
      <c r="AQ2141" s="4">
        <f ca="1">IF($AP2141=1,IF(INDIRECT(ADDRESS(($AN2141-1)*3+$AO2141+5,$AP2141+7))="",0,INDIRECT(ADDRESS(($AN2141-1)*3+$AO2141+5,$AP2141+7))),IF(INDIRECT(ADDRESS(($AN2141-1)*3+$AO2141+5,$AP2141+7))="",0,IF(COUNTIF(INDIRECT(ADDRESS(($AN2141-1)*36+($AO2141-1)*12+6,COLUMN())):INDIRECT(ADDRESS(($AN2141-1)*36+($AO2141-1)*12+$AP2141+4,COLUMN())),INDIRECT(ADDRESS(($AN2141-1)*3+$AO2141+5,$AP2141+7)))&gt;=1,0,INDIRECT(ADDRESS(($AN2141-1)*3+$AO2141+5,$AP2141+7)))))</f>
        <v>0</v>
      </c>
      <c r="AR2141" s="4">
        <f ca="1">COUNTIF(INDIRECT("H"&amp;(ROW()+12*(($AN2141-1)*3+$AO2141)-ROW())/12+5):INDIRECT("S"&amp;(ROW()+12*(($AN2141-1)*3+$AO2141)-ROW())/12+5),AQ2141)</f>
        <v>0</v>
      </c>
      <c r="AU2141" s="4">
        <f ca="1">IF(AND(AQ2141&gt;0,AR2141&gt;0),COUNTIF(AU$6:AU2140,"&gt;0")+1,0)</f>
        <v>0</v>
      </c>
    </row>
    <row r="2142" spans="40:47">
      <c r="AN2142" s="4">
        <v>60</v>
      </c>
      <c r="AO2142" s="4">
        <v>2</v>
      </c>
      <c r="AP2142" s="4">
        <v>1</v>
      </c>
      <c r="AQ2142" s="4">
        <f ca="1">IF($AP2142=1,IF(INDIRECT(ADDRESS(($AN2142-1)*3+$AO2142+5,$AP2142+7))="",0,INDIRECT(ADDRESS(($AN2142-1)*3+$AO2142+5,$AP2142+7))),IF(INDIRECT(ADDRESS(($AN2142-1)*3+$AO2142+5,$AP2142+7))="",0,IF(COUNTIF(INDIRECT(ADDRESS(($AN2142-1)*36+($AO2142-1)*12+6,COLUMN())):INDIRECT(ADDRESS(($AN2142-1)*36+($AO2142-1)*12+$AP2142+4,COLUMN())),INDIRECT(ADDRESS(($AN2142-1)*3+$AO2142+5,$AP2142+7)))&gt;=1,0,INDIRECT(ADDRESS(($AN2142-1)*3+$AO2142+5,$AP2142+7)))))</f>
        <v>0</v>
      </c>
      <c r="AR2142" s="4">
        <f ca="1">COUNTIF(INDIRECT("H"&amp;(ROW()+12*(($AN2142-1)*3+$AO2142)-ROW())/12+5):INDIRECT("S"&amp;(ROW()+12*(($AN2142-1)*3+$AO2142)-ROW())/12+5),AQ2142)</f>
        <v>0</v>
      </c>
      <c r="AU2142" s="4">
        <f ca="1">IF(AND(AQ2142&gt;0,AR2142&gt;0),COUNTIF(AU$6:AU2141,"&gt;0")+1,0)</f>
        <v>0</v>
      </c>
    </row>
    <row r="2143" spans="40:47">
      <c r="AN2143" s="4">
        <v>60</v>
      </c>
      <c r="AO2143" s="4">
        <v>2</v>
      </c>
      <c r="AP2143" s="4">
        <v>2</v>
      </c>
      <c r="AQ2143" s="4">
        <f ca="1">IF($AP2143=1,IF(INDIRECT(ADDRESS(($AN2143-1)*3+$AO2143+5,$AP2143+7))="",0,INDIRECT(ADDRESS(($AN2143-1)*3+$AO2143+5,$AP2143+7))),IF(INDIRECT(ADDRESS(($AN2143-1)*3+$AO2143+5,$AP2143+7))="",0,IF(COUNTIF(INDIRECT(ADDRESS(($AN2143-1)*36+($AO2143-1)*12+6,COLUMN())):INDIRECT(ADDRESS(($AN2143-1)*36+($AO2143-1)*12+$AP2143+4,COLUMN())),INDIRECT(ADDRESS(($AN2143-1)*3+$AO2143+5,$AP2143+7)))&gt;=1,0,INDIRECT(ADDRESS(($AN2143-1)*3+$AO2143+5,$AP2143+7)))))</f>
        <v>0</v>
      </c>
      <c r="AR2143" s="4">
        <f ca="1">COUNTIF(INDIRECT("H"&amp;(ROW()+12*(($AN2143-1)*3+$AO2143)-ROW())/12+5):INDIRECT("S"&amp;(ROW()+12*(($AN2143-1)*3+$AO2143)-ROW())/12+5),AQ2143)</f>
        <v>0</v>
      </c>
      <c r="AU2143" s="4">
        <f ca="1">IF(AND(AQ2143&gt;0,AR2143&gt;0),COUNTIF(AU$6:AU2142,"&gt;0")+1,0)</f>
        <v>0</v>
      </c>
    </row>
    <row r="2144" spans="40:47">
      <c r="AN2144" s="4">
        <v>60</v>
      </c>
      <c r="AO2144" s="4">
        <v>2</v>
      </c>
      <c r="AP2144" s="4">
        <v>3</v>
      </c>
      <c r="AQ2144" s="4">
        <f ca="1">IF($AP2144=1,IF(INDIRECT(ADDRESS(($AN2144-1)*3+$AO2144+5,$AP2144+7))="",0,INDIRECT(ADDRESS(($AN2144-1)*3+$AO2144+5,$AP2144+7))),IF(INDIRECT(ADDRESS(($AN2144-1)*3+$AO2144+5,$AP2144+7))="",0,IF(COUNTIF(INDIRECT(ADDRESS(($AN2144-1)*36+($AO2144-1)*12+6,COLUMN())):INDIRECT(ADDRESS(($AN2144-1)*36+($AO2144-1)*12+$AP2144+4,COLUMN())),INDIRECT(ADDRESS(($AN2144-1)*3+$AO2144+5,$AP2144+7)))&gt;=1,0,INDIRECT(ADDRESS(($AN2144-1)*3+$AO2144+5,$AP2144+7)))))</f>
        <v>0</v>
      </c>
      <c r="AR2144" s="4">
        <f ca="1">COUNTIF(INDIRECT("H"&amp;(ROW()+12*(($AN2144-1)*3+$AO2144)-ROW())/12+5):INDIRECT("S"&amp;(ROW()+12*(($AN2144-1)*3+$AO2144)-ROW())/12+5),AQ2144)</f>
        <v>0</v>
      </c>
      <c r="AU2144" s="4">
        <f ca="1">IF(AND(AQ2144&gt;0,AR2144&gt;0),COUNTIF(AU$6:AU2143,"&gt;0")+1,0)</f>
        <v>0</v>
      </c>
    </row>
    <row r="2145" spans="40:47">
      <c r="AN2145" s="4">
        <v>60</v>
      </c>
      <c r="AO2145" s="4">
        <v>2</v>
      </c>
      <c r="AP2145" s="4">
        <v>4</v>
      </c>
      <c r="AQ2145" s="4">
        <f ca="1">IF($AP2145=1,IF(INDIRECT(ADDRESS(($AN2145-1)*3+$AO2145+5,$AP2145+7))="",0,INDIRECT(ADDRESS(($AN2145-1)*3+$AO2145+5,$AP2145+7))),IF(INDIRECT(ADDRESS(($AN2145-1)*3+$AO2145+5,$AP2145+7))="",0,IF(COUNTIF(INDIRECT(ADDRESS(($AN2145-1)*36+($AO2145-1)*12+6,COLUMN())):INDIRECT(ADDRESS(($AN2145-1)*36+($AO2145-1)*12+$AP2145+4,COLUMN())),INDIRECT(ADDRESS(($AN2145-1)*3+$AO2145+5,$AP2145+7)))&gt;=1,0,INDIRECT(ADDRESS(($AN2145-1)*3+$AO2145+5,$AP2145+7)))))</f>
        <v>0</v>
      </c>
      <c r="AR2145" s="4">
        <f ca="1">COUNTIF(INDIRECT("H"&amp;(ROW()+12*(($AN2145-1)*3+$AO2145)-ROW())/12+5):INDIRECT("S"&amp;(ROW()+12*(($AN2145-1)*3+$AO2145)-ROW())/12+5),AQ2145)</f>
        <v>0</v>
      </c>
      <c r="AU2145" s="4">
        <f ca="1">IF(AND(AQ2145&gt;0,AR2145&gt;0),COUNTIF(AU$6:AU2144,"&gt;0")+1,0)</f>
        <v>0</v>
      </c>
    </row>
    <row r="2146" spans="40:47">
      <c r="AN2146" s="4">
        <v>60</v>
      </c>
      <c r="AO2146" s="4">
        <v>2</v>
      </c>
      <c r="AP2146" s="4">
        <v>5</v>
      </c>
      <c r="AQ2146" s="4">
        <f ca="1">IF($AP2146=1,IF(INDIRECT(ADDRESS(($AN2146-1)*3+$AO2146+5,$AP2146+7))="",0,INDIRECT(ADDRESS(($AN2146-1)*3+$AO2146+5,$AP2146+7))),IF(INDIRECT(ADDRESS(($AN2146-1)*3+$AO2146+5,$AP2146+7))="",0,IF(COUNTIF(INDIRECT(ADDRESS(($AN2146-1)*36+($AO2146-1)*12+6,COLUMN())):INDIRECT(ADDRESS(($AN2146-1)*36+($AO2146-1)*12+$AP2146+4,COLUMN())),INDIRECT(ADDRESS(($AN2146-1)*3+$AO2146+5,$AP2146+7)))&gt;=1,0,INDIRECT(ADDRESS(($AN2146-1)*3+$AO2146+5,$AP2146+7)))))</f>
        <v>0</v>
      </c>
      <c r="AR2146" s="4">
        <f ca="1">COUNTIF(INDIRECT("H"&amp;(ROW()+12*(($AN2146-1)*3+$AO2146)-ROW())/12+5):INDIRECT("S"&amp;(ROW()+12*(($AN2146-1)*3+$AO2146)-ROW())/12+5),AQ2146)</f>
        <v>0</v>
      </c>
      <c r="AU2146" s="4">
        <f ca="1">IF(AND(AQ2146&gt;0,AR2146&gt;0),COUNTIF(AU$6:AU2145,"&gt;0")+1,0)</f>
        <v>0</v>
      </c>
    </row>
    <row r="2147" spans="40:47">
      <c r="AN2147" s="4">
        <v>60</v>
      </c>
      <c r="AO2147" s="4">
        <v>2</v>
      </c>
      <c r="AP2147" s="4">
        <v>6</v>
      </c>
      <c r="AQ2147" s="4">
        <f ca="1">IF($AP2147=1,IF(INDIRECT(ADDRESS(($AN2147-1)*3+$AO2147+5,$AP2147+7))="",0,INDIRECT(ADDRESS(($AN2147-1)*3+$AO2147+5,$AP2147+7))),IF(INDIRECT(ADDRESS(($AN2147-1)*3+$AO2147+5,$AP2147+7))="",0,IF(COUNTIF(INDIRECT(ADDRESS(($AN2147-1)*36+($AO2147-1)*12+6,COLUMN())):INDIRECT(ADDRESS(($AN2147-1)*36+($AO2147-1)*12+$AP2147+4,COLUMN())),INDIRECT(ADDRESS(($AN2147-1)*3+$AO2147+5,$AP2147+7)))&gt;=1,0,INDIRECT(ADDRESS(($AN2147-1)*3+$AO2147+5,$AP2147+7)))))</f>
        <v>0</v>
      </c>
      <c r="AR2147" s="4">
        <f ca="1">COUNTIF(INDIRECT("H"&amp;(ROW()+12*(($AN2147-1)*3+$AO2147)-ROW())/12+5):INDIRECT("S"&amp;(ROW()+12*(($AN2147-1)*3+$AO2147)-ROW())/12+5),AQ2147)</f>
        <v>0</v>
      </c>
      <c r="AU2147" s="4">
        <f ca="1">IF(AND(AQ2147&gt;0,AR2147&gt;0),COUNTIF(AU$6:AU2146,"&gt;0")+1,0)</f>
        <v>0</v>
      </c>
    </row>
    <row r="2148" spans="40:47">
      <c r="AN2148" s="4">
        <v>60</v>
      </c>
      <c r="AO2148" s="4">
        <v>2</v>
      </c>
      <c r="AP2148" s="4">
        <v>7</v>
      </c>
      <c r="AQ2148" s="4">
        <f ca="1">IF($AP2148=1,IF(INDIRECT(ADDRESS(($AN2148-1)*3+$AO2148+5,$AP2148+7))="",0,INDIRECT(ADDRESS(($AN2148-1)*3+$AO2148+5,$AP2148+7))),IF(INDIRECT(ADDRESS(($AN2148-1)*3+$AO2148+5,$AP2148+7))="",0,IF(COUNTIF(INDIRECT(ADDRESS(($AN2148-1)*36+($AO2148-1)*12+6,COLUMN())):INDIRECT(ADDRESS(($AN2148-1)*36+($AO2148-1)*12+$AP2148+4,COLUMN())),INDIRECT(ADDRESS(($AN2148-1)*3+$AO2148+5,$AP2148+7)))&gt;=1,0,INDIRECT(ADDRESS(($AN2148-1)*3+$AO2148+5,$AP2148+7)))))</f>
        <v>0</v>
      </c>
      <c r="AR2148" s="4">
        <f ca="1">COUNTIF(INDIRECT("H"&amp;(ROW()+12*(($AN2148-1)*3+$AO2148)-ROW())/12+5):INDIRECT("S"&amp;(ROW()+12*(($AN2148-1)*3+$AO2148)-ROW())/12+5),AQ2148)</f>
        <v>0</v>
      </c>
      <c r="AU2148" s="4">
        <f ca="1">IF(AND(AQ2148&gt;0,AR2148&gt;0),COUNTIF(AU$6:AU2147,"&gt;0")+1,0)</f>
        <v>0</v>
      </c>
    </row>
    <row r="2149" spans="40:47">
      <c r="AN2149" s="4">
        <v>60</v>
      </c>
      <c r="AO2149" s="4">
        <v>2</v>
      </c>
      <c r="AP2149" s="4">
        <v>8</v>
      </c>
      <c r="AQ2149" s="4">
        <f ca="1">IF($AP2149=1,IF(INDIRECT(ADDRESS(($AN2149-1)*3+$AO2149+5,$AP2149+7))="",0,INDIRECT(ADDRESS(($AN2149-1)*3+$AO2149+5,$AP2149+7))),IF(INDIRECT(ADDRESS(($AN2149-1)*3+$AO2149+5,$AP2149+7))="",0,IF(COUNTIF(INDIRECT(ADDRESS(($AN2149-1)*36+($AO2149-1)*12+6,COLUMN())):INDIRECT(ADDRESS(($AN2149-1)*36+($AO2149-1)*12+$AP2149+4,COLUMN())),INDIRECT(ADDRESS(($AN2149-1)*3+$AO2149+5,$AP2149+7)))&gt;=1,0,INDIRECT(ADDRESS(($AN2149-1)*3+$AO2149+5,$AP2149+7)))))</f>
        <v>0</v>
      </c>
      <c r="AR2149" s="4">
        <f ca="1">COUNTIF(INDIRECT("H"&amp;(ROW()+12*(($AN2149-1)*3+$AO2149)-ROW())/12+5):INDIRECT("S"&amp;(ROW()+12*(($AN2149-1)*3+$AO2149)-ROW())/12+5),AQ2149)</f>
        <v>0</v>
      </c>
      <c r="AU2149" s="4">
        <f ca="1">IF(AND(AQ2149&gt;0,AR2149&gt;0),COUNTIF(AU$6:AU2148,"&gt;0")+1,0)</f>
        <v>0</v>
      </c>
    </row>
    <row r="2150" spans="40:47">
      <c r="AN2150" s="4">
        <v>60</v>
      </c>
      <c r="AO2150" s="4">
        <v>2</v>
      </c>
      <c r="AP2150" s="4">
        <v>9</v>
      </c>
      <c r="AQ2150" s="4">
        <f ca="1">IF($AP2150=1,IF(INDIRECT(ADDRESS(($AN2150-1)*3+$AO2150+5,$AP2150+7))="",0,INDIRECT(ADDRESS(($AN2150-1)*3+$AO2150+5,$AP2150+7))),IF(INDIRECT(ADDRESS(($AN2150-1)*3+$AO2150+5,$AP2150+7))="",0,IF(COUNTIF(INDIRECT(ADDRESS(($AN2150-1)*36+($AO2150-1)*12+6,COLUMN())):INDIRECT(ADDRESS(($AN2150-1)*36+($AO2150-1)*12+$AP2150+4,COLUMN())),INDIRECT(ADDRESS(($AN2150-1)*3+$AO2150+5,$AP2150+7)))&gt;=1,0,INDIRECT(ADDRESS(($AN2150-1)*3+$AO2150+5,$AP2150+7)))))</f>
        <v>0</v>
      </c>
      <c r="AR2150" s="4">
        <f ca="1">COUNTIF(INDIRECT("H"&amp;(ROW()+12*(($AN2150-1)*3+$AO2150)-ROW())/12+5):INDIRECT("S"&amp;(ROW()+12*(($AN2150-1)*3+$AO2150)-ROW())/12+5),AQ2150)</f>
        <v>0</v>
      </c>
      <c r="AU2150" s="4">
        <f ca="1">IF(AND(AQ2150&gt;0,AR2150&gt;0),COUNTIF(AU$6:AU2149,"&gt;0")+1,0)</f>
        <v>0</v>
      </c>
    </row>
    <row r="2151" spans="40:47">
      <c r="AN2151" s="4">
        <v>60</v>
      </c>
      <c r="AO2151" s="4">
        <v>2</v>
      </c>
      <c r="AP2151" s="4">
        <v>10</v>
      </c>
      <c r="AQ2151" s="4">
        <f ca="1">IF($AP2151=1,IF(INDIRECT(ADDRESS(($AN2151-1)*3+$AO2151+5,$AP2151+7))="",0,INDIRECT(ADDRESS(($AN2151-1)*3+$AO2151+5,$AP2151+7))),IF(INDIRECT(ADDRESS(($AN2151-1)*3+$AO2151+5,$AP2151+7))="",0,IF(COUNTIF(INDIRECT(ADDRESS(($AN2151-1)*36+($AO2151-1)*12+6,COLUMN())):INDIRECT(ADDRESS(($AN2151-1)*36+($AO2151-1)*12+$AP2151+4,COLUMN())),INDIRECT(ADDRESS(($AN2151-1)*3+$AO2151+5,$AP2151+7)))&gt;=1,0,INDIRECT(ADDRESS(($AN2151-1)*3+$AO2151+5,$AP2151+7)))))</f>
        <v>0</v>
      </c>
      <c r="AR2151" s="4">
        <f ca="1">COUNTIF(INDIRECT("H"&amp;(ROW()+12*(($AN2151-1)*3+$AO2151)-ROW())/12+5):INDIRECT("S"&amp;(ROW()+12*(($AN2151-1)*3+$AO2151)-ROW())/12+5),AQ2151)</f>
        <v>0</v>
      </c>
      <c r="AU2151" s="4">
        <f ca="1">IF(AND(AQ2151&gt;0,AR2151&gt;0),COUNTIF(AU$6:AU2150,"&gt;0")+1,0)</f>
        <v>0</v>
      </c>
    </row>
    <row r="2152" spans="40:47">
      <c r="AN2152" s="4">
        <v>60</v>
      </c>
      <c r="AO2152" s="4">
        <v>2</v>
      </c>
      <c r="AP2152" s="4">
        <v>11</v>
      </c>
      <c r="AQ2152" s="4">
        <f ca="1">IF($AP2152=1,IF(INDIRECT(ADDRESS(($AN2152-1)*3+$AO2152+5,$AP2152+7))="",0,INDIRECT(ADDRESS(($AN2152-1)*3+$AO2152+5,$AP2152+7))),IF(INDIRECT(ADDRESS(($AN2152-1)*3+$AO2152+5,$AP2152+7))="",0,IF(COUNTIF(INDIRECT(ADDRESS(($AN2152-1)*36+($AO2152-1)*12+6,COLUMN())):INDIRECT(ADDRESS(($AN2152-1)*36+($AO2152-1)*12+$AP2152+4,COLUMN())),INDIRECT(ADDRESS(($AN2152-1)*3+$AO2152+5,$AP2152+7)))&gt;=1,0,INDIRECT(ADDRESS(($AN2152-1)*3+$AO2152+5,$AP2152+7)))))</f>
        <v>0</v>
      </c>
      <c r="AR2152" s="4">
        <f ca="1">COUNTIF(INDIRECT("H"&amp;(ROW()+12*(($AN2152-1)*3+$AO2152)-ROW())/12+5):INDIRECT("S"&amp;(ROW()+12*(($AN2152-1)*3+$AO2152)-ROW())/12+5),AQ2152)</f>
        <v>0</v>
      </c>
      <c r="AU2152" s="4">
        <f ca="1">IF(AND(AQ2152&gt;0,AR2152&gt;0),COUNTIF(AU$6:AU2151,"&gt;0")+1,0)</f>
        <v>0</v>
      </c>
    </row>
    <row r="2153" spans="40:47">
      <c r="AN2153" s="4">
        <v>60</v>
      </c>
      <c r="AO2153" s="4">
        <v>2</v>
      </c>
      <c r="AP2153" s="4">
        <v>12</v>
      </c>
      <c r="AQ2153" s="4">
        <f ca="1">IF($AP2153=1,IF(INDIRECT(ADDRESS(($AN2153-1)*3+$AO2153+5,$AP2153+7))="",0,INDIRECT(ADDRESS(($AN2153-1)*3+$AO2153+5,$AP2153+7))),IF(INDIRECT(ADDRESS(($AN2153-1)*3+$AO2153+5,$AP2153+7))="",0,IF(COUNTIF(INDIRECT(ADDRESS(($AN2153-1)*36+($AO2153-1)*12+6,COLUMN())):INDIRECT(ADDRESS(($AN2153-1)*36+($AO2153-1)*12+$AP2153+4,COLUMN())),INDIRECT(ADDRESS(($AN2153-1)*3+$AO2153+5,$AP2153+7)))&gt;=1,0,INDIRECT(ADDRESS(($AN2153-1)*3+$AO2153+5,$AP2153+7)))))</f>
        <v>0</v>
      </c>
      <c r="AR2153" s="4">
        <f ca="1">COUNTIF(INDIRECT("H"&amp;(ROW()+12*(($AN2153-1)*3+$AO2153)-ROW())/12+5):INDIRECT("S"&amp;(ROW()+12*(($AN2153-1)*3+$AO2153)-ROW())/12+5),AQ2153)</f>
        <v>0</v>
      </c>
      <c r="AU2153" s="4">
        <f ca="1">IF(AND(AQ2153&gt;0,AR2153&gt;0),COUNTIF(AU$6:AU2152,"&gt;0")+1,0)</f>
        <v>0</v>
      </c>
    </row>
    <row r="2154" spans="40:47">
      <c r="AN2154" s="4">
        <v>60</v>
      </c>
      <c r="AO2154" s="4">
        <v>3</v>
      </c>
      <c r="AP2154" s="4">
        <v>1</v>
      </c>
      <c r="AQ2154" s="4">
        <f ca="1">IF($AP2154=1,IF(INDIRECT(ADDRESS(($AN2154-1)*3+$AO2154+5,$AP2154+7))="",0,INDIRECT(ADDRESS(($AN2154-1)*3+$AO2154+5,$AP2154+7))),IF(INDIRECT(ADDRESS(($AN2154-1)*3+$AO2154+5,$AP2154+7))="",0,IF(COUNTIF(INDIRECT(ADDRESS(($AN2154-1)*36+($AO2154-1)*12+6,COLUMN())):INDIRECT(ADDRESS(($AN2154-1)*36+($AO2154-1)*12+$AP2154+4,COLUMN())),INDIRECT(ADDRESS(($AN2154-1)*3+$AO2154+5,$AP2154+7)))&gt;=1,0,INDIRECT(ADDRESS(($AN2154-1)*3+$AO2154+5,$AP2154+7)))))</f>
        <v>0</v>
      </c>
      <c r="AR2154" s="4">
        <f ca="1">COUNTIF(INDIRECT("H"&amp;(ROW()+12*(($AN2154-1)*3+$AO2154)-ROW())/12+5):INDIRECT("S"&amp;(ROW()+12*(($AN2154-1)*3+$AO2154)-ROW())/12+5),AQ2154)</f>
        <v>0</v>
      </c>
      <c r="AU2154" s="4">
        <f ca="1">IF(AND(AQ2154&gt;0,AR2154&gt;0),COUNTIF(AU$6:AU2153,"&gt;0")+1,0)</f>
        <v>0</v>
      </c>
    </row>
    <row r="2155" spans="40:47">
      <c r="AN2155" s="4">
        <v>60</v>
      </c>
      <c r="AO2155" s="4">
        <v>3</v>
      </c>
      <c r="AP2155" s="4">
        <v>2</v>
      </c>
      <c r="AQ2155" s="4">
        <f ca="1">IF($AP2155=1,IF(INDIRECT(ADDRESS(($AN2155-1)*3+$AO2155+5,$AP2155+7))="",0,INDIRECT(ADDRESS(($AN2155-1)*3+$AO2155+5,$AP2155+7))),IF(INDIRECT(ADDRESS(($AN2155-1)*3+$AO2155+5,$AP2155+7))="",0,IF(COUNTIF(INDIRECT(ADDRESS(($AN2155-1)*36+($AO2155-1)*12+6,COLUMN())):INDIRECT(ADDRESS(($AN2155-1)*36+($AO2155-1)*12+$AP2155+4,COLUMN())),INDIRECT(ADDRESS(($AN2155-1)*3+$AO2155+5,$AP2155+7)))&gt;=1,0,INDIRECT(ADDRESS(($AN2155-1)*3+$AO2155+5,$AP2155+7)))))</f>
        <v>0</v>
      </c>
      <c r="AR2155" s="4">
        <f ca="1">COUNTIF(INDIRECT("H"&amp;(ROW()+12*(($AN2155-1)*3+$AO2155)-ROW())/12+5):INDIRECT("S"&amp;(ROW()+12*(($AN2155-1)*3+$AO2155)-ROW())/12+5),AQ2155)</f>
        <v>0</v>
      </c>
      <c r="AU2155" s="4">
        <f ca="1">IF(AND(AQ2155&gt;0,AR2155&gt;0),COUNTIF(AU$6:AU2154,"&gt;0")+1,0)</f>
        <v>0</v>
      </c>
    </row>
    <row r="2156" spans="40:47">
      <c r="AN2156" s="4">
        <v>60</v>
      </c>
      <c r="AO2156" s="4">
        <v>3</v>
      </c>
      <c r="AP2156" s="4">
        <v>3</v>
      </c>
      <c r="AQ2156" s="4">
        <f ca="1">IF($AP2156=1,IF(INDIRECT(ADDRESS(($AN2156-1)*3+$AO2156+5,$AP2156+7))="",0,INDIRECT(ADDRESS(($AN2156-1)*3+$AO2156+5,$AP2156+7))),IF(INDIRECT(ADDRESS(($AN2156-1)*3+$AO2156+5,$AP2156+7))="",0,IF(COUNTIF(INDIRECT(ADDRESS(($AN2156-1)*36+($AO2156-1)*12+6,COLUMN())):INDIRECT(ADDRESS(($AN2156-1)*36+($AO2156-1)*12+$AP2156+4,COLUMN())),INDIRECT(ADDRESS(($AN2156-1)*3+$AO2156+5,$AP2156+7)))&gt;=1,0,INDIRECT(ADDRESS(($AN2156-1)*3+$AO2156+5,$AP2156+7)))))</f>
        <v>0</v>
      </c>
      <c r="AR2156" s="4">
        <f ca="1">COUNTIF(INDIRECT("H"&amp;(ROW()+12*(($AN2156-1)*3+$AO2156)-ROW())/12+5):INDIRECT("S"&amp;(ROW()+12*(($AN2156-1)*3+$AO2156)-ROW())/12+5),AQ2156)</f>
        <v>0</v>
      </c>
      <c r="AU2156" s="4">
        <f ca="1">IF(AND(AQ2156&gt;0,AR2156&gt;0),COUNTIF(AU$6:AU2155,"&gt;0")+1,0)</f>
        <v>0</v>
      </c>
    </row>
    <row r="2157" spans="40:47">
      <c r="AN2157" s="4">
        <v>60</v>
      </c>
      <c r="AO2157" s="4">
        <v>3</v>
      </c>
      <c r="AP2157" s="4">
        <v>4</v>
      </c>
      <c r="AQ2157" s="4">
        <f ca="1">IF($AP2157=1,IF(INDIRECT(ADDRESS(($AN2157-1)*3+$AO2157+5,$AP2157+7))="",0,INDIRECT(ADDRESS(($AN2157-1)*3+$AO2157+5,$AP2157+7))),IF(INDIRECT(ADDRESS(($AN2157-1)*3+$AO2157+5,$AP2157+7))="",0,IF(COUNTIF(INDIRECT(ADDRESS(($AN2157-1)*36+($AO2157-1)*12+6,COLUMN())):INDIRECT(ADDRESS(($AN2157-1)*36+($AO2157-1)*12+$AP2157+4,COLUMN())),INDIRECT(ADDRESS(($AN2157-1)*3+$AO2157+5,$AP2157+7)))&gt;=1,0,INDIRECT(ADDRESS(($AN2157-1)*3+$AO2157+5,$AP2157+7)))))</f>
        <v>0</v>
      </c>
      <c r="AR2157" s="4">
        <f ca="1">COUNTIF(INDIRECT("H"&amp;(ROW()+12*(($AN2157-1)*3+$AO2157)-ROW())/12+5):INDIRECT("S"&amp;(ROW()+12*(($AN2157-1)*3+$AO2157)-ROW())/12+5),AQ2157)</f>
        <v>0</v>
      </c>
      <c r="AU2157" s="4">
        <f ca="1">IF(AND(AQ2157&gt;0,AR2157&gt;0),COUNTIF(AU$6:AU2156,"&gt;0")+1,0)</f>
        <v>0</v>
      </c>
    </row>
    <row r="2158" spans="40:47">
      <c r="AN2158" s="4">
        <v>60</v>
      </c>
      <c r="AO2158" s="4">
        <v>3</v>
      </c>
      <c r="AP2158" s="4">
        <v>5</v>
      </c>
      <c r="AQ2158" s="4">
        <f ca="1">IF($AP2158=1,IF(INDIRECT(ADDRESS(($AN2158-1)*3+$AO2158+5,$AP2158+7))="",0,INDIRECT(ADDRESS(($AN2158-1)*3+$AO2158+5,$AP2158+7))),IF(INDIRECT(ADDRESS(($AN2158-1)*3+$AO2158+5,$AP2158+7))="",0,IF(COUNTIF(INDIRECT(ADDRESS(($AN2158-1)*36+($AO2158-1)*12+6,COLUMN())):INDIRECT(ADDRESS(($AN2158-1)*36+($AO2158-1)*12+$AP2158+4,COLUMN())),INDIRECT(ADDRESS(($AN2158-1)*3+$AO2158+5,$AP2158+7)))&gt;=1,0,INDIRECT(ADDRESS(($AN2158-1)*3+$AO2158+5,$AP2158+7)))))</f>
        <v>0</v>
      </c>
      <c r="AR2158" s="4">
        <f ca="1">COUNTIF(INDIRECT("H"&amp;(ROW()+12*(($AN2158-1)*3+$AO2158)-ROW())/12+5):INDIRECT("S"&amp;(ROW()+12*(($AN2158-1)*3+$AO2158)-ROW())/12+5),AQ2158)</f>
        <v>0</v>
      </c>
      <c r="AU2158" s="4">
        <f ca="1">IF(AND(AQ2158&gt;0,AR2158&gt;0),COUNTIF(AU$6:AU2157,"&gt;0")+1,0)</f>
        <v>0</v>
      </c>
    </row>
    <row r="2159" spans="40:47">
      <c r="AN2159" s="4">
        <v>60</v>
      </c>
      <c r="AO2159" s="4">
        <v>3</v>
      </c>
      <c r="AP2159" s="4">
        <v>6</v>
      </c>
      <c r="AQ2159" s="4">
        <f ca="1">IF($AP2159=1,IF(INDIRECT(ADDRESS(($AN2159-1)*3+$AO2159+5,$AP2159+7))="",0,INDIRECT(ADDRESS(($AN2159-1)*3+$AO2159+5,$AP2159+7))),IF(INDIRECT(ADDRESS(($AN2159-1)*3+$AO2159+5,$AP2159+7))="",0,IF(COUNTIF(INDIRECT(ADDRESS(($AN2159-1)*36+($AO2159-1)*12+6,COLUMN())):INDIRECT(ADDRESS(($AN2159-1)*36+($AO2159-1)*12+$AP2159+4,COLUMN())),INDIRECT(ADDRESS(($AN2159-1)*3+$AO2159+5,$AP2159+7)))&gt;=1,0,INDIRECT(ADDRESS(($AN2159-1)*3+$AO2159+5,$AP2159+7)))))</f>
        <v>0</v>
      </c>
      <c r="AR2159" s="4">
        <f ca="1">COUNTIF(INDIRECT("H"&amp;(ROW()+12*(($AN2159-1)*3+$AO2159)-ROW())/12+5):INDIRECT("S"&amp;(ROW()+12*(($AN2159-1)*3+$AO2159)-ROW())/12+5),AQ2159)</f>
        <v>0</v>
      </c>
      <c r="AU2159" s="4">
        <f ca="1">IF(AND(AQ2159&gt;0,AR2159&gt;0),COUNTIF(AU$6:AU2158,"&gt;0")+1,0)</f>
        <v>0</v>
      </c>
    </row>
    <row r="2160" spans="40:47">
      <c r="AN2160" s="4">
        <v>60</v>
      </c>
      <c r="AO2160" s="4">
        <v>3</v>
      </c>
      <c r="AP2160" s="4">
        <v>7</v>
      </c>
      <c r="AQ2160" s="4">
        <f ca="1">IF($AP2160=1,IF(INDIRECT(ADDRESS(($AN2160-1)*3+$AO2160+5,$AP2160+7))="",0,INDIRECT(ADDRESS(($AN2160-1)*3+$AO2160+5,$AP2160+7))),IF(INDIRECT(ADDRESS(($AN2160-1)*3+$AO2160+5,$AP2160+7))="",0,IF(COUNTIF(INDIRECT(ADDRESS(($AN2160-1)*36+($AO2160-1)*12+6,COLUMN())):INDIRECT(ADDRESS(($AN2160-1)*36+($AO2160-1)*12+$AP2160+4,COLUMN())),INDIRECT(ADDRESS(($AN2160-1)*3+$AO2160+5,$AP2160+7)))&gt;=1,0,INDIRECT(ADDRESS(($AN2160-1)*3+$AO2160+5,$AP2160+7)))))</f>
        <v>0</v>
      </c>
      <c r="AR2160" s="4">
        <f ca="1">COUNTIF(INDIRECT("H"&amp;(ROW()+12*(($AN2160-1)*3+$AO2160)-ROW())/12+5):INDIRECT("S"&amp;(ROW()+12*(($AN2160-1)*3+$AO2160)-ROW())/12+5),AQ2160)</f>
        <v>0</v>
      </c>
      <c r="AU2160" s="4">
        <f ca="1">IF(AND(AQ2160&gt;0,AR2160&gt;0),COUNTIF(AU$6:AU2159,"&gt;0")+1,0)</f>
        <v>0</v>
      </c>
    </row>
    <row r="2161" spans="40:47">
      <c r="AN2161" s="4">
        <v>60</v>
      </c>
      <c r="AO2161" s="4">
        <v>3</v>
      </c>
      <c r="AP2161" s="4">
        <v>8</v>
      </c>
      <c r="AQ2161" s="4">
        <f ca="1">IF($AP2161=1,IF(INDIRECT(ADDRESS(($AN2161-1)*3+$AO2161+5,$AP2161+7))="",0,INDIRECT(ADDRESS(($AN2161-1)*3+$AO2161+5,$AP2161+7))),IF(INDIRECT(ADDRESS(($AN2161-1)*3+$AO2161+5,$AP2161+7))="",0,IF(COUNTIF(INDIRECT(ADDRESS(($AN2161-1)*36+($AO2161-1)*12+6,COLUMN())):INDIRECT(ADDRESS(($AN2161-1)*36+($AO2161-1)*12+$AP2161+4,COLUMN())),INDIRECT(ADDRESS(($AN2161-1)*3+$AO2161+5,$AP2161+7)))&gt;=1,0,INDIRECT(ADDRESS(($AN2161-1)*3+$AO2161+5,$AP2161+7)))))</f>
        <v>0</v>
      </c>
      <c r="AR2161" s="4">
        <f ca="1">COUNTIF(INDIRECT("H"&amp;(ROW()+12*(($AN2161-1)*3+$AO2161)-ROW())/12+5):INDIRECT("S"&amp;(ROW()+12*(($AN2161-1)*3+$AO2161)-ROW())/12+5),AQ2161)</f>
        <v>0</v>
      </c>
      <c r="AU2161" s="4">
        <f ca="1">IF(AND(AQ2161&gt;0,AR2161&gt;0),COUNTIF(AU$6:AU2160,"&gt;0")+1,0)</f>
        <v>0</v>
      </c>
    </row>
    <row r="2162" spans="40:47">
      <c r="AN2162" s="4">
        <v>60</v>
      </c>
      <c r="AO2162" s="4">
        <v>3</v>
      </c>
      <c r="AP2162" s="4">
        <v>9</v>
      </c>
      <c r="AQ2162" s="4">
        <f ca="1">IF($AP2162=1,IF(INDIRECT(ADDRESS(($AN2162-1)*3+$AO2162+5,$AP2162+7))="",0,INDIRECT(ADDRESS(($AN2162-1)*3+$AO2162+5,$AP2162+7))),IF(INDIRECT(ADDRESS(($AN2162-1)*3+$AO2162+5,$AP2162+7))="",0,IF(COUNTIF(INDIRECT(ADDRESS(($AN2162-1)*36+($AO2162-1)*12+6,COLUMN())):INDIRECT(ADDRESS(($AN2162-1)*36+($AO2162-1)*12+$AP2162+4,COLUMN())),INDIRECT(ADDRESS(($AN2162-1)*3+$AO2162+5,$AP2162+7)))&gt;=1,0,INDIRECT(ADDRESS(($AN2162-1)*3+$AO2162+5,$AP2162+7)))))</f>
        <v>0</v>
      </c>
      <c r="AR2162" s="4">
        <f ca="1">COUNTIF(INDIRECT("H"&amp;(ROW()+12*(($AN2162-1)*3+$AO2162)-ROW())/12+5):INDIRECT("S"&amp;(ROW()+12*(($AN2162-1)*3+$AO2162)-ROW())/12+5),AQ2162)</f>
        <v>0</v>
      </c>
      <c r="AU2162" s="4">
        <f ca="1">IF(AND(AQ2162&gt;0,AR2162&gt;0),COUNTIF(AU$6:AU2161,"&gt;0")+1,0)</f>
        <v>0</v>
      </c>
    </row>
    <row r="2163" spans="40:47">
      <c r="AN2163" s="4">
        <v>60</v>
      </c>
      <c r="AO2163" s="4">
        <v>3</v>
      </c>
      <c r="AP2163" s="4">
        <v>10</v>
      </c>
      <c r="AQ2163" s="4">
        <f ca="1">IF($AP2163=1,IF(INDIRECT(ADDRESS(($AN2163-1)*3+$AO2163+5,$AP2163+7))="",0,INDIRECT(ADDRESS(($AN2163-1)*3+$AO2163+5,$AP2163+7))),IF(INDIRECT(ADDRESS(($AN2163-1)*3+$AO2163+5,$AP2163+7))="",0,IF(COUNTIF(INDIRECT(ADDRESS(($AN2163-1)*36+($AO2163-1)*12+6,COLUMN())):INDIRECT(ADDRESS(($AN2163-1)*36+($AO2163-1)*12+$AP2163+4,COLUMN())),INDIRECT(ADDRESS(($AN2163-1)*3+$AO2163+5,$AP2163+7)))&gt;=1,0,INDIRECT(ADDRESS(($AN2163-1)*3+$AO2163+5,$AP2163+7)))))</f>
        <v>0</v>
      </c>
      <c r="AR2163" s="4">
        <f ca="1">COUNTIF(INDIRECT("H"&amp;(ROW()+12*(($AN2163-1)*3+$AO2163)-ROW())/12+5):INDIRECT("S"&amp;(ROW()+12*(($AN2163-1)*3+$AO2163)-ROW())/12+5),AQ2163)</f>
        <v>0</v>
      </c>
      <c r="AU2163" s="4">
        <f ca="1">IF(AND(AQ2163&gt;0,AR2163&gt;0),COUNTIF(AU$6:AU2162,"&gt;0")+1,0)</f>
        <v>0</v>
      </c>
    </row>
    <row r="2164" spans="40:47">
      <c r="AN2164" s="4">
        <v>60</v>
      </c>
      <c r="AO2164" s="4">
        <v>3</v>
      </c>
      <c r="AP2164" s="4">
        <v>11</v>
      </c>
      <c r="AQ2164" s="4">
        <f ca="1">IF($AP2164=1,IF(INDIRECT(ADDRESS(($AN2164-1)*3+$AO2164+5,$AP2164+7))="",0,INDIRECT(ADDRESS(($AN2164-1)*3+$AO2164+5,$AP2164+7))),IF(INDIRECT(ADDRESS(($AN2164-1)*3+$AO2164+5,$AP2164+7))="",0,IF(COUNTIF(INDIRECT(ADDRESS(($AN2164-1)*36+($AO2164-1)*12+6,COLUMN())):INDIRECT(ADDRESS(($AN2164-1)*36+($AO2164-1)*12+$AP2164+4,COLUMN())),INDIRECT(ADDRESS(($AN2164-1)*3+$AO2164+5,$AP2164+7)))&gt;=1,0,INDIRECT(ADDRESS(($AN2164-1)*3+$AO2164+5,$AP2164+7)))))</f>
        <v>0</v>
      </c>
      <c r="AR2164" s="4">
        <f ca="1">COUNTIF(INDIRECT("H"&amp;(ROW()+12*(($AN2164-1)*3+$AO2164)-ROW())/12+5):INDIRECT("S"&amp;(ROW()+12*(($AN2164-1)*3+$AO2164)-ROW())/12+5),AQ2164)</f>
        <v>0</v>
      </c>
      <c r="AU2164" s="4">
        <f ca="1">IF(AND(AQ2164&gt;0,AR2164&gt;0),COUNTIF(AU$6:AU2163,"&gt;0")+1,0)</f>
        <v>0</v>
      </c>
    </row>
    <row r="2165" spans="40:47">
      <c r="AN2165" s="77">
        <v>60</v>
      </c>
      <c r="AO2165" s="77">
        <v>3</v>
      </c>
      <c r="AP2165" s="77">
        <v>12</v>
      </c>
      <c r="AQ2165" s="4">
        <f ca="1">IF($AP2165=1,IF(INDIRECT(ADDRESS(($AN2165-1)*3+$AO2165+5,$AP2165+7))="",0,INDIRECT(ADDRESS(($AN2165-1)*3+$AO2165+5,$AP2165+7))),IF(INDIRECT(ADDRESS(($AN2165-1)*3+$AO2165+5,$AP2165+7))="",0,IF(COUNTIF(INDIRECT(ADDRESS(($AN2165-1)*36+($AO2165-1)*12+6,COLUMN())):INDIRECT(ADDRESS(($AN2165-1)*36+($AO2165-1)*12+$AP2165+4,COLUMN())),INDIRECT(ADDRESS(($AN2165-1)*3+$AO2165+5,$AP2165+7)))&gt;=1,0,INDIRECT(ADDRESS(($AN2165-1)*3+$AO2165+5,$AP2165+7)))))</f>
        <v>0</v>
      </c>
      <c r="AR2165" s="4">
        <f ca="1">COUNTIF(INDIRECT("H"&amp;(ROW()+12*(($AN2165-1)*3+$AO2165)-ROW())/12+5):INDIRECT("S"&amp;(ROW()+12*(($AN2165-1)*3+$AO2165)-ROW())/12+5),AQ2165)</f>
        <v>0</v>
      </c>
      <c r="AU2165" s="4">
        <f ca="1">IF(AND(AQ2165&gt;0,AR2165&gt;0),COUNTIF(AU$6:AU2164,"&gt;0")+1,0)</f>
        <v>0</v>
      </c>
    </row>
    <row r="2166" spans="40:47">
      <c r="AN2166" s="4">
        <v>61</v>
      </c>
      <c r="AO2166" s="4">
        <v>1</v>
      </c>
      <c r="AP2166" s="4">
        <v>1</v>
      </c>
      <c r="AQ2166" s="4">
        <f ca="1">IF($AP2166=1,IF(INDIRECT(ADDRESS(($AN2166-1)*3+$AO2166+5,$AP2166+7))="",0,INDIRECT(ADDRESS(($AN2166-1)*3+$AO2166+5,$AP2166+7))),IF(INDIRECT(ADDRESS(($AN2166-1)*3+$AO2166+5,$AP2166+7))="",0,IF(COUNTIF(INDIRECT(ADDRESS(($AN2166-1)*36+($AO2166-1)*12+6,COLUMN())):INDIRECT(ADDRESS(($AN2166-1)*36+($AO2166-1)*12+$AP2166+4,COLUMN())),INDIRECT(ADDRESS(($AN2166-1)*3+$AO2166+5,$AP2166+7)))&gt;=1,0,INDIRECT(ADDRESS(($AN2166-1)*3+$AO2166+5,$AP2166+7)))))</f>
        <v>0</v>
      </c>
      <c r="AR2166" s="4">
        <f ca="1">COUNTIF(INDIRECT("H"&amp;(ROW()+12*(($AN2166-1)*3+$AO2166)-ROW())/12+5):INDIRECT("S"&amp;(ROW()+12*(($AN2166-1)*3+$AO2166)-ROW())/12+5),AQ2166)</f>
        <v>0</v>
      </c>
      <c r="AU2166" s="4">
        <f ca="1">IF(AND(AQ2166&gt;0,AR2166&gt;0),COUNTIF(AU$6:AU2165,"&gt;0")+1,0)</f>
        <v>0</v>
      </c>
    </row>
    <row r="2167" spans="40:47">
      <c r="AN2167" s="4">
        <v>61</v>
      </c>
      <c r="AO2167" s="4">
        <v>1</v>
      </c>
      <c r="AP2167" s="4">
        <v>2</v>
      </c>
      <c r="AQ2167" s="4">
        <f ca="1">IF($AP2167=1,IF(INDIRECT(ADDRESS(($AN2167-1)*3+$AO2167+5,$AP2167+7))="",0,INDIRECT(ADDRESS(($AN2167-1)*3+$AO2167+5,$AP2167+7))),IF(INDIRECT(ADDRESS(($AN2167-1)*3+$AO2167+5,$AP2167+7))="",0,IF(COUNTIF(INDIRECT(ADDRESS(($AN2167-1)*36+($AO2167-1)*12+6,COLUMN())):INDIRECT(ADDRESS(($AN2167-1)*36+($AO2167-1)*12+$AP2167+4,COLUMN())),INDIRECT(ADDRESS(($AN2167-1)*3+$AO2167+5,$AP2167+7)))&gt;=1,0,INDIRECT(ADDRESS(($AN2167-1)*3+$AO2167+5,$AP2167+7)))))</f>
        <v>0</v>
      </c>
      <c r="AR2167" s="4">
        <f ca="1">COUNTIF(INDIRECT("H"&amp;(ROW()+12*(($AN2167-1)*3+$AO2167)-ROW())/12+5):INDIRECT("S"&amp;(ROW()+12*(($AN2167-1)*3+$AO2167)-ROW())/12+5),AQ2167)</f>
        <v>0</v>
      </c>
      <c r="AU2167" s="4">
        <f ca="1">IF(AND(AQ2167&gt;0,AR2167&gt;0),COUNTIF(AU$6:AU2166,"&gt;0")+1,0)</f>
        <v>0</v>
      </c>
    </row>
    <row r="2168" spans="40:47">
      <c r="AN2168" s="4">
        <v>61</v>
      </c>
      <c r="AO2168" s="4">
        <v>1</v>
      </c>
      <c r="AP2168" s="4">
        <v>3</v>
      </c>
      <c r="AQ2168" s="4">
        <f ca="1">IF($AP2168=1,IF(INDIRECT(ADDRESS(($AN2168-1)*3+$AO2168+5,$AP2168+7))="",0,INDIRECT(ADDRESS(($AN2168-1)*3+$AO2168+5,$AP2168+7))),IF(INDIRECT(ADDRESS(($AN2168-1)*3+$AO2168+5,$AP2168+7))="",0,IF(COUNTIF(INDIRECT(ADDRESS(($AN2168-1)*36+($AO2168-1)*12+6,COLUMN())):INDIRECT(ADDRESS(($AN2168-1)*36+($AO2168-1)*12+$AP2168+4,COLUMN())),INDIRECT(ADDRESS(($AN2168-1)*3+$AO2168+5,$AP2168+7)))&gt;=1,0,INDIRECT(ADDRESS(($AN2168-1)*3+$AO2168+5,$AP2168+7)))))</f>
        <v>0</v>
      </c>
      <c r="AR2168" s="4">
        <f ca="1">COUNTIF(INDIRECT("H"&amp;(ROW()+12*(($AN2168-1)*3+$AO2168)-ROW())/12+5):INDIRECT("S"&amp;(ROW()+12*(($AN2168-1)*3+$AO2168)-ROW())/12+5),AQ2168)</f>
        <v>0</v>
      </c>
      <c r="AU2168" s="4">
        <f ca="1">IF(AND(AQ2168&gt;0,AR2168&gt;0),COUNTIF(AU$6:AU2167,"&gt;0")+1,0)</f>
        <v>0</v>
      </c>
    </row>
    <row r="2169" spans="40:47">
      <c r="AN2169" s="4">
        <v>61</v>
      </c>
      <c r="AO2169" s="4">
        <v>1</v>
      </c>
      <c r="AP2169" s="4">
        <v>4</v>
      </c>
      <c r="AQ2169" s="4">
        <f ca="1">IF($AP2169=1,IF(INDIRECT(ADDRESS(($AN2169-1)*3+$AO2169+5,$AP2169+7))="",0,INDIRECT(ADDRESS(($AN2169-1)*3+$AO2169+5,$AP2169+7))),IF(INDIRECT(ADDRESS(($AN2169-1)*3+$AO2169+5,$AP2169+7))="",0,IF(COUNTIF(INDIRECT(ADDRESS(($AN2169-1)*36+($AO2169-1)*12+6,COLUMN())):INDIRECT(ADDRESS(($AN2169-1)*36+($AO2169-1)*12+$AP2169+4,COLUMN())),INDIRECT(ADDRESS(($AN2169-1)*3+$AO2169+5,$AP2169+7)))&gt;=1,0,INDIRECT(ADDRESS(($AN2169-1)*3+$AO2169+5,$AP2169+7)))))</f>
        <v>0</v>
      </c>
      <c r="AR2169" s="4">
        <f ca="1">COUNTIF(INDIRECT("H"&amp;(ROW()+12*(($AN2169-1)*3+$AO2169)-ROW())/12+5):INDIRECT("S"&amp;(ROW()+12*(($AN2169-1)*3+$AO2169)-ROW())/12+5),AQ2169)</f>
        <v>0</v>
      </c>
      <c r="AU2169" s="4">
        <f ca="1">IF(AND(AQ2169&gt;0,AR2169&gt;0),COUNTIF(AU$6:AU2168,"&gt;0")+1,0)</f>
        <v>0</v>
      </c>
    </row>
    <row r="2170" spans="40:47">
      <c r="AN2170" s="4">
        <v>61</v>
      </c>
      <c r="AO2170" s="4">
        <v>1</v>
      </c>
      <c r="AP2170" s="4">
        <v>5</v>
      </c>
      <c r="AQ2170" s="4">
        <f ca="1">IF($AP2170=1,IF(INDIRECT(ADDRESS(($AN2170-1)*3+$AO2170+5,$AP2170+7))="",0,INDIRECT(ADDRESS(($AN2170-1)*3+$AO2170+5,$AP2170+7))),IF(INDIRECT(ADDRESS(($AN2170-1)*3+$AO2170+5,$AP2170+7))="",0,IF(COUNTIF(INDIRECT(ADDRESS(($AN2170-1)*36+($AO2170-1)*12+6,COLUMN())):INDIRECT(ADDRESS(($AN2170-1)*36+($AO2170-1)*12+$AP2170+4,COLUMN())),INDIRECT(ADDRESS(($AN2170-1)*3+$AO2170+5,$AP2170+7)))&gt;=1,0,INDIRECT(ADDRESS(($AN2170-1)*3+$AO2170+5,$AP2170+7)))))</f>
        <v>0</v>
      </c>
      <c r="AR2170" s="4">
        <f ca="1">COUNTIF(INDIRECT("H"&amp;(ROW()+12*(($AN2170-1)*3+$AO2170)-ROW())/12+5):INDIRECT("S"&amp;(ROW()+12*(($AN2170-1)*3+$AO2170)-ROW())/12+5),AQ2170)</f>
        <v>0</v>
      </c>
      <c r="AU2170" s="4">
        <f ca="1">IF(AND(AQ2170&gt;0,AR2170&gt;0),COUNTIF(AU$6:AU2169,"&gt;0")+1,0)</f>
        <v>0</v>
      </c>
    </row>
    <row r="2171" spans="40:47">
      <c r="AN2171" s="4">
        <v>61</v>
      </c>
      <c r="AO2171" s="4">
        <v>1</v>
      </c>
      <c r="AP2171" s="4">
        <v>6</v>
      </c>
      <c r="AQ2171" s="4">
        <f ca="1">IF($AP2171=1,IF(INDIRECT(ADDRESS(($AN2171-1)*3+$AO2171+5,$AP2171+7))="",0,INDIRECT(ADDRESS(($AN2171-1)*3+$AO2171+5,$AP2171+7))),IF(INDIRECT(ADDRESS(($AN2171-1)*3+$AO2171+5,$AP2171+7))="",0,IF(COUNTIF(INDIRECT(ADDRESS(($AN2171-1)*36+($AO2171-1)*12+6,COLUMN())):INDIRECT(ADDRESS(($AN2171-1)*36+($AO2171-1)*12+$AP2171+4,COLUMN())),INDIRECT(ADDRESS(($AN2171-1)*3+$AO2171+5,$AP2171+7)))&gt;=1,0,INDIRECT(ADDRESS(($AN2171-1)*3+$AO2171+5,$AP2171+7)))))</f>
        <v>0</v>
      </c>
      <c r="AR2171" s="4">
        <f ca="1">COUNTIF(INDIRECT("H"&amp;(ROW()+12*(($AN2171-1)*3+$AO2171)-ROW())/12+5):INDIRECT("S"&amp;(ROW()+12*(($AN2171-1)*3+$AO2171)-ROW())/12+5),AQ2171)</f>
        <v>0</v>
      </c>
      <c r="AU2171" s="4">
        <f ca="1">IF(AND(AQ2171&gt;0,AR2171&gt;0),COUNTIF(AU$6:AU2170,"&gt;0")+1,0)</f>
        <v>0</v>
      </c>
    </row>
    <row r="2172" spans="40:47">
      <c r="AN2172" s="4">
        <v>61</v>
      </c>
      <c r="AO2172" s="4">
        <v>1</v>
      </c>
      <c r="AP2172" s="4">
        <v>7</v>
      </c>
      <c r="AQ2172" s="4">
        <f ca="1">IF($AP2172=1,IF(INDIRECT(ADDRESS(($AN2172-1)*3+$AO2172+5,$AP2172+7))="",0,INDIRECT(ADDRESS(($AN2172-1)*3+$AO2172+5,$AP2172+7))),IF(INDIRECT(ADDRESS(($AN2172-1)*3+$AO2172+5,$AP2172+7))="",0,IF(COUNTIF(INDIRECT(ADDRESS(($AN2172-1)*36+($AO2172-1)*12+6,COLUMN())):INDIRECT(ADDRESS(($AN2172-1)*36+($AO2172-1)*12+$AP2172+4,COLUMN())),INDIRECT(ADDRESS(($AN2172-1)*3+$AO2172+5,$AP2172+7)))&gt;=1,0,INDIRECT(ADDRESS(($AN2172-1)*3+$AO2172+5,$AP2172+7)))))</f>
        <v>0</v>
      </c>
      <c r="AR2172" s="4">
        <f ca="1">COUNTIF(INDIRECT("H"&amp;(ROW()+12*(($AN2172-1)*3+$AO2172)-ROW())/12+5):INDIRECT("S"&amp;(ROW()+12*(($AN2172-1)*3+$AO2172)-ROW())/12+5),AQ2172)</f>
        <v>0</v>
      </c>
      <c r="AU2172" s="4">
        <f ca="1">IF(AND(AQ2172&gt;0,AR2172&gt;0),COUNTIF(AU$6:AU2171,"&gt;0")+1,0)</f>
        <v>0</v>
      </c>
    </row>
    <row r="2173" spans="40:47">
      <c r="AN2173" s="4">
        <v>61</v>
      </c>
      <c r="AO2173" s="4">
        <v>1</v>
      </c>
      <c r="AP2173" s="4">
        <v>8</v>
      </c>
      <c r="AQ2173" s="4">
        <f ca="1">IF($AP2173=1,IF(INDIRECT(ADDRESS(($AN2173-1)*3+$AO2173+5,$AP2173+7))="",0,INDIRECT(ADDRESS(($AN2173-1)*3+$AO2173+5,$AP2173+7))),IF(INDIRECT(ADDRESS(($AN2173-1)*3+$AO2173+5,$AP2173+7))="",0,IF(COUNTIF(INDIRECT(ADDRESS(($AN2173-1)*36+($AO2173-1)*12+6,COLUMN())):INDIRECT(ADDRESS(($AN2173-1)*36+($AO2173-1)*12+$AP2173+4,COLUMN())),INDIRECT(ADDRESS(($AN2173-1)*3+$AO2173+5,$AP2173+7)))&gt;=1,0,INDIRECT(ADDRESS(($AN2173-1)*3+$AO2173+5,$AP2173+7)))))</f>
        <v>0</v>
      </c>
      <c r="AR2173" s="4">
        <f ca="1">COUNTIF(INDIRECT("H"&amp;(ROW()+12*(($AN2173-1)*3+$AO2173)-ROW())/12+5):INDIRECT("S"&amp;(ROW()+12*(($AN2173-1)*3+$AO2173)-ROW())/12+5),AQ2173)</f>
        <v>0</v>
      </c>
      <c r="AU2173" s="4">
        <f ca="1">IF(AND(AQ2173&gt;0,AR2173&gt;0),COUNTIF(AU$6:AU2172,"&gt;0")+1,0)</f>
        <v>0</v>
      </c>
    </row>
    <row r="2174" spans="40:47">
      <c r="AN2174" s="4">
        <v>61</v>
      </c>
      <c r="AO2174" s="4">
        <v>1</v>
      </c>
      <c r="AP2174" s="4">
        <v>9</v>
      </c>
      <c r="AQ2174" s="4">
        <f ca="1">IF($AP2174=1,IF(INDIRECT(ADDRESS(($AN2174-1)*3+$AO2174+5,$AP2174+7))="",0,INDIRECT(ADDRESS(($AN2174-1)*3+$AO2174+5,$AP2174+7))),IF(INDIRECT(ADDRESS(($AN2174-1)*3+$AO2174+5,$AP2174+7))="",0,IF(COUNTIF(INDIRECT(ADDRESS(($AN2174-1)*36+($AO2174-1)*12+6,COLUMN())):INDIRECT(ADDRESS(($AN2174-1)*36+($AO2174-1)*12+$AP2174+4,COLUMN())),INDIRECT(ADDRESS(($AN2174-1)*3+$AO2174+5,$AP2174+7)))&gt;=1,0,INDIRECT(ADDRESS(($AN2174-1)*3+$AO2174+5,$AP2174+7)))))</f>
        <v>0</v>
      </c>
      <c r="AR2174" s="4">
        <f ca="1">COUNTIF(INDIRECT("H"&amp;(ROW()+12*(($AN2174-1)*3+$AO2174)-ROW())/12+5):INDIRECT("S"&amp;(ROW()+12*(($AN2174-1)*3+$AO2174)-ROW())/12+5),AQ2174)</f>
        <v>0</v>
      </c>
      <c r="AU2174" s="4">
        <f ca="1">IF(AND(AQ2174&gt;0,AR2174&gt;0),COUNTIF(AU$6:AU2173,"&gt;0")+1,0)</f>
        <v>0</v>
      </c>
    </row>
    <row r="2175" spans="40:47">
      <c r="AN2175" s="4">
        <v>61</v>
      </c>
      <c r="AO2175" s="4">
        <v>1</v>
      </c>
      <c r="AP2175" s="4">
        <v>10</v>
      </c>
      <c r="AQ2175" s="4">
        <f ca="1">IF($AP2175=1,IF(INDIRECT(ADDRESS(($AN2175-1)*3+$AO2175+5,$AP2175+7))="",0,INDIRECT(ADDRESS(($AN2175-1)*3+$AO2175+5,$AP2175+7))),IF(INDIRECT(ADDRESS(($AN2175-1)*3+$AO2175+5,$AP2175+7))="",0,IF(COUNTIF(INDIRECT(ADDRESS(($AN2175-1)*36+($AO2175-1)*12+6,COLUMN())):INDIRECT(ADDRESS(($AN2175-1)*36+($AO2175-1)*12+$AP2175+4,COLUMN())),INDIRECT(ADDRESS(($AN2175-1)*3+$AO2175+5,$AP2175+7)))&gt;=1,0,INDIRECT(ADDRESS(($AN2175-1)*3+$AO2175+5,$AP2175+7)))))</f>
        <v>0</v>
      </c>
      <c r="AR2175" s="4">
        <f ca="1">COUNTIF(INDIRECT("H"&amp;(ROW()+12*(($AN2175-1)*3+$AO2175)-ROW())/12+5):INDIRECT("S"&amp;(ROW()+12*(($AN2175-1)*3+$AO2175)-ROW())/12+5),AQ2175)</f>
        <v>0</v>
      </c>
      <c r="AU2175" s="4">
        <f ca="1">IF(AND(AQ2175&gt;0,AR2175&gt;0),COUNTIF(AU$6:AU2174,"&gt;0")+1,0)</f>
        <v>0</v>
      </c>
    </row>
    <row r="2176" spans="40:47">
      <c r="AN2176" s="4">
        <v>61</v>
      </c>
      <c r="AO2176" s="4">
        <v>1</v>
      </c>
      <c r="AP2176" s="4">
        <v>11</v>
      </c>
      <c r="AQ2176" s="4">
        <f ca="1">IF($AP2176=1,IF(INDIRECT(ADDRESS(($AN2176-1)*3+$AO2176+5,$AP2176+7))="",0,INDIRECT(ADDRESS(($AN2176-1)*3+$AO2176+5,$AP2176+7))),IF(INDIRECT(ADDRESS(($AN2176-1)*3+$AO2176+5,$AP2176+7))="",0,IF(COUNTIF(INDIRECT(ADDRESS(($AN2176-1)*36+($AO2176-1)*12+6,COLUMN())):INDIRECT(ADDRESS(($AN2176-1)*36+($AO2176-1)*12+$AP2176+4,COLUMN())),INDIRECT(ADDRESS(($AN2176-1)*3+$AO2176+5,$AP2176+7)))&gt;=1,0,INDIRECT(ADDRESS(($AN2176-1)*3+$AO2176+5,$AP2176+7)))))</f>
        <v>0</v>
      </c>
      <c r="AR2176" s="4">
        <f ca="1">COUNTIF(INDIRECT("H"&amp;(ROW()+12*(($AN2176-1)*3+$AO2176)-ROW())/12+5):INDIRECT("S"&amp;(ROW()+12*(($AN2176-1)*3+$AO2176)-ROW())/12+5),AQ2176)</f>
        <v>0</v>
      </c>
      <c r="AU2176" s="4">
        <f ca="1">IF(AND(AQ2176&gt;0,AR2176&gt;0),COUNTIF(AU$6:AU2175,"&gt;0")+1,0)</f>
        <v>0</v>
      </c>
    </row>
    <row r="2177" spans="40:47">
      <c r="AN2177" s="4">
        <v>61</v>
      </c>
      <c r="AO2177" s="4">
        <v>1</v>
      </c>
      <c r="AP2177" s="4">
        <v>12</v>
      </c>
      <c r="AQ2177" s="4">
        <f ca="1">IF($AP2177=1,IF(INDIRECT(ADDRESS(($AN2177-1)*3+$AO2177+5,$AP2177+7))="",0,INDIRECT(ADDRESS(($AN2177-1)*3+$AO2177+5,$AP2177+7))),IF(INDIRECT(ADDRESS(($AN2177-1)*3+$AO2177+5,$AP2177+7))="",0,IF(COUNTIF(INDIRECT(ADDRESS(($AN2177-1)*36+($AO2177-1)*12+6,COLUMN())):INDIRECT(ADDRESS(($AN2177-1)*36+($AO2177-1)*12+$AP2177+4,COLUMN())),INDIRECT(ADDRESS(($AN2177-1)*3+$AO2177+5,$AP2177+7)))&gt;=1,0,INDIRECT(ADDRESS(($AN2177-1)*3+$AO2177+5,$AP2177+7)))))</f>
        <v>0</v>
      </c>
      <c r="AR2177" s="4">
        <f ca="1">COUNTIF(INDIRECT("H"&amp;(ROW()+12*(($AN2177-1)*3+$AO2177)-ROW())/12+5):INDIRECT("S"&amp;(ROW()+12*(($AN2177-1)*3+$AO2177)-ROW())/12+5),AQ2177)</f>
        <v>0</v>
      </c>
      <c r="AU2177" s="4">
        <f ca="1">IF(AND(AQ2177&gt;0,AR2177&gt;0),COUNTIF(AU$6:AU2176,"&gt;0")+1,0)</f>
        <v>0</v>
      </c>
    </row>
    <row r="2178" spans="40:47">
      <c r="AN2178" s="4">
        <v>61</v>
      </c>
      <c r="AO2178" s="4">
        <v>2</v>
      </c>
      <c r="AP2178" s="4">
        <v>1</v>
      </c>
      <c r="AQ2178" s="4">
        <f ca="1">IF($AP2178=1,IF(INDIRECT(ADDRESS(($AN2178-1)*3+$AO2178+5,$AP2178+7))="",0,INDIRECT(ADDRESS(($AN2178-1)*3+$AO2178+5,$AP2178+7))),IF(INDIRECT(ADDRESS(($AN2178-1)*3+$AO2178+5,$AP2178+7))="",0,IF(COUNTIF(INDIRECT(ADDRESS(($AN2178-1)*36+($AO2178-1)*12+6,COLUMN())):INDIRECT(ADDRESS(($AN2178-1)*36+($AO2178-1)*12+$AP2178+4,COLUMN())),INDIRECT(ADDRESS(($AN2178-1)*3+$AO2178+5,$AP2178+7)))&gt;=1,0,INDIRECT(ADDRESS(($AN2178-1)*3+$AO2178+5,$AP2178+7)))))</f>
        <v>0</v>
      </c>
      <c r="AR2178" s="4">
        <f ca="1">COUNTIF(INDIRECT("H"&amp;(ROW()+12*(($AN2178-1)*3+$AO2178)-ROW())/12+5):INDIRECT("S"&amp;(ROW()+12*(($AN2178-1)*3+$AO2178)-ROW())/12+5),AQ2178)</f>
        <v>0</v>
      </c>
      <c r="AU2178" s="4">
        <f ca="1">IF(AND(AQ2178&gt;0,AR2178&gt;0),COUNTIF(AU$6:AU2177,"&gt;0")+1,0)</f>
        <v>0</v>
      </c>
    </row>
    <row r="2179" spans="40:47">
      <c r="AN2179" s="4">
        <v>61</v>
      </c>
      <c r="AO2179" s="4">
        <v>2</v>
      </c>
      <c r="AP2179" s="4">
        <v>2</v>
      </c>
      <c r="AQ2179" s="4">
        <f ca="1">IF($AP2179=1,IF(INDIRECT(ADDRESS(($AN2179-1)*3+$AO2179+5,$AP2179+7))="",0,INDIRECT(ADDRESS(($AN2179-1)*3+$AO2179+5,$AP2179+7))),IF(INDIRECT(ADDRESS(($AN2179-1)*3+$AO2179+5,$AP2179+7))="",0,IF(COUNTIF(INDIRECT(ADDRESS(($AN2179-1)*36+($AO2179-1)*12+6,COLUMN())):INDIRECT(ADDRESS(($AN2179-1)*36+($AO2179-1)*12+$AP2179+4,COLUMN())),INDIRECT(ADDRESS(($AN2179-1)*3+$AO2179+5,$AP2179+7)))&gt;=1,0,INDIRECT(ADDRESS(($AN2179-1)*3+$AO2179+5,$AP2179+7)))))</f>
        <v>0</v>
      </c>
      <c r="AR2179" s="4">
        <f ca="1">COUNTIF(INDIRECT("H"&amp;(ROW()+12*(($AN2179-1)*3+$AO2179)-ROW())/12+5):INDIRECT("S"&amp;(ROW()+12*(($AN2179-1)*3+$AO2179)-ROW())/12+5),AQ2179)</f>
        <v>0</v>
      </c>
      <c r="AU2179" s="4">
        <f ca="1">IF(AND(AQ2179&gt;0,AR2179&gt;0),COUNTIF(AU$6:AU2178,"&gt;0")+1,0)</f>
        <v>0</v>
      </c>
    </row>
    <row r="2180" spans="40:47">
      <c r="AN2180" s="4">
        <v>61</v>
      </c>
      <c r="AO2180" s="4">
        <v>2</v>
      </c>
      <c r="AP2180" s="4">
        <v>3</v>
      </c>
      <c r="AQ2180" s="4">
        <f ca="1">IF($AP2180=1,IF(INDIRECT(ADDRESS(($AN2180-1)*3+$AO2180+5,$AP2180+7))="",0,INDIRECT(ADDRESS(($AN2180-1)*3+$AO2180+5,$AP2180+7))),IF(INDIRECT(ADDRESS(($AN2180-1)*3+$AO2180+5,$AP2180+7))="",0,IF(COUNTIF(INDIRECT(ADDRESS(($AN2180-1)*36+($AO2180-1)*12+6,COLUMN())):INDIRECT(ADDRESS(($AN2180-1)*36+($AO2180-1)*12+$AP2180+4,COLUMN())),INDIRECT(ADDRESS(($AN2180-1)*3+$AO2180+5,$AP2180+7)))&gt;=1,0,INDIRECT(ADDRESS(($AN2180-1)*3+$AO2180+5,$AP2180+7)))))</f>
        <v>0</v>
      </c>
      <c r="AR2180" s="4">
        <f ca="1">COUNTIF(INDIRECT("H"&amp;(ROW()+12*(($AN2180-1)*3+$AO2180)-ROW())/12+5):INDIRECT("S"&amp;(ROW()+12*(($AN2180-1)*3+$AO2180)-ROW())/12+5),AQ2180)</f>
        <v>0</v>
      </c>
      <c r="AU2180" s="4">
        <f ca="1">IF(AND(AQ2180&gt;0,AR2180&gt;0),COUNTIF(AU$6:AU2179,"&gt;0")+1,0)</f>
        <v>0</v>
      </c>
    </row>
    <row r="2181" spans="40:47">
      <c r="AN2181" s="4">
        <v>61</v>
      </c>
      <c r="AO2181" s="4">
        <v>2</v>
      </c>
      <c r="AP2181" s="4">
        <v>4</v>
      </c>
      <c r="AQ2181" s="4">
        <f ca="1">IF($AP2181=1,IF(INDIRECT(ADDRESS(($AN2181-1)*3+$AO2181+5,$AP2181+7))="",0,INDIRECT(ADDRESS(($AN2181-1)*3+$AO2181+5,$AP2181+7))),IF(INDIRECT(ADDRESS(($AN2181-1)*3+$AO2181+5,$AP2181+7))="",0,IF(COUNTIF(INDIRECT(ADDRESS(($AN2181-1)*36+($AO2181-1)*12+6,COLUMN())):INDIRECT(ADDRESS(($AN2181-1)*36+($AO2181-1)*12+$AP2181+4,COLUMN())),INDIRECT(ADDRESS(($AN2181-1)*3+$AO2181+5,$AP2181+7)))&gt;=1,0,INDIRECT(ADDRESS(($AN2181-1)*3+$AO2181+5,$AP2181+7)))))</f>
        <v>0</v>
      </c>
      <c r="AR2181" s="4">
        <f ca="1">COUNTIF(INDIRECT("H"&amp;(ROW()+12*(($AN2181-1)*3+$AO2181)-ROW())/12+5):INDIRECT("S"&amp;(ROW()+12*(($AN2181-1)*3+$AO2181)-ROW())/12+5),AQ2181)</f>
        <v>0</v>
      </c>
      <c r="AU2181" s="4">
        <f ca="1">IF(AND(AQ2181&gt;0,AR2181&gt;0),COUNTIF(AU$6:AU2180,"&gt;0")+1,0)</f>
        <v>0</v>
      </c>
    </row>
    <row r="2182" spans="40:47">
      <c r="AN2182" s="4">
        <v>61</v>
      </c>
      <c r="AO2182" s="4">
        <v>2</v>
      </c>
      <c r="AP2182" s="4">
        <v>5</v>
      </c>
      <c r="AQ2182" s="4">
        <f ca="1">IF($AP2182=1,IF(INDIRECT(ADDRESS(($AN2182-1)*3+$AO2182+5,$AP2182+7))="",0,INDIRECT(ADDRESS(($AN2182-1)*3+$AO2182+5,$AP2182+7))),IF(INDIRECT(ADDRESS(($AN2182-1)*3+$AO2182+5,$AP2182+7))="",0,IF(COUNTIF(INDIRECT(ADDRESS(($AN2182-1)*36+($AO2182-1)*12+6,COLUMN())):INDIRECT(ADDRESS(($AN2182-1)*36+($AO2182-1)*12+$AP2182+4,COLUMN())),INDIRECT(ADDRESS(($AN2182-1)*3+$AO2182+5,$AP2182+7)))&gt;=1,0,INDIRECT(ADDRESS(($AN2182-1)*3+$AO2182+5,$AP2182+7)))))</f>
        <v>0</v>
      </c>
      <c r="AR2182" s="4">
        <f ca="1">COUNTIF(INDIRECT("H"&amp;(ROW()+12*(($AN2182-1)*3+$AO2182)-ROW())/12+5):INDIRECT("S"&amp;(ROW()+12*(($AN2182-1)*3+$AO2182)-ROW())/12+5),AQ2182)</f>
        <v>0</v>
      </c>
      <c r="AU2182" s="4">
        <f ca="1">IF(AND(AQ2182&gt;0,AR2182&gt;0),COUNTIF(AU$6:AU2181,"&gt;0")+1,0)</f>
        <v>0</v>
      </c>
    </row>
    <row r="2183" spans="40:47">
      <c r="AN2183" s="4">
        <v>61</v>
      </c>
      <c r="AO2183" s="4">
        <v>2</v>
      </c>
      <c r="AP2183" s="4">
        <v>6</v>
      </c>
      <c r="AQ2183" s="4">
        <f ca="1">IF($AP2183=1,IF(INDIRECT(ADDRESS(($AN2183-1)*3+$AO2183+5,$AP2183+7))="",0,INDIRECT(ADDRESS(($AN2183-1)*3+$AO2183+5,$AP2183+7))),IF(INDIRECT(ADDRESS(($AN2183-1)*3+$AO2183+5,$AP2183+7))="",0,IF(COUNTIF(INDIRECT(ADDRESS(($AN2183-1)*36+($AO2183-1)*12+6,COLUMN())):INDIRECT(ADDRESS(($AN2183-1)*36+($AO2183-1)*12+$AP2183+4,COLUMN())),INDIRECT(ADDRESS(($AN2183-1)*3+$AO2183+5,$AP2183+7)))&gt;=1,0,INDIRECT(ADDRESS(($AN2183-1)*3+$AO2183+5,$AP2183+7)))))</f>
        <v>0</v>
      </c>
      <c r="AR2183" s="4">
        <f ca="1">COUNTIF(INDIRECT("H"&amp;(ROW()+12*(($AN2183-1)*3+$AO2183)-ROW())/12+5):INDIRECT("S"&amp;(ROW()+12*(($AN2183-1)*3+$AO2183)-ROW())/12+5),AQ2183)</f>
        <v>0</v>
      </c>
      <c r="AU2183" s="4">
        <f ca="1">IF(AND(AQ2183&gt;0,AR2183&gt;0),COUNTIF(AU$6:AU2182,"&gt;0")+1,0)</f>
        <v>0</v>
      </c>
    </row>
    <row r="2184" spans="40:47">
      <c r="AN2184" s="4">
        <v>61</v>
      </c>
      <c r="AO2184" s="4">
        <v>2</v>
      </c>
      <c r="AP2184" s="4">
        <v>7</v>
      </c>
      <c r="AQ2184" s="4">
        <f ca="1">IF($AP2184=1,IF(INDIRECT(ADDRESS(($AN2184-1)*3+$AO2184+5,$AP2184+7))="",0,INDIRECT(ADDRESS(($AN2184-1)*3+$AO2184+5,$AP2184+7))),IF(INDIRECT(ADDRESS(($AN2184-1)*3+$AO2184+5,$AP2184+7))="",0,IF(COUNTIF(INDIRECT(ADDRESS(($AN2184-1)*36+($AO2184-1)*12+6,COLUMN())):INDIRECT(ADDRESS(($AN2184-1)*36+($AO2184-1)*12+$AP2184+4,COLUMN())),INDIRECT(ADDRESS(($AN2184-1)*3+$AO2184+5,$AP2184+7)))&gt;=1,0,INDIRECT(ADDRESS(($AN2184-1)*3+$AO2184+5,$AP2184+7)))))</f>
        <v>0</v>
      </c>
      <c r="AR2184" s="4">
        <f ca="1">COUNTIF(INDIRECT("H"&amp;(ROW()+12*(($AN2184-1)*3+$AO2184)-ROW())/12+5):INDIRECT("S"&amp;(ROW()+12*(($AN2184-1)*3+$AO2184)-ROW())/12+5),AQ2184)</f>
        <v>0</v>
      </c>
      <c r="AU2184" s="4">
        <f ca="1">IF(AND(AQ2184&gt;0,AR2184&gt;0),COUNTIF(AU$6:AU2183,"&gt;0")+1,0)</f>
        <v>0</v>
      </c>
    </row>
    <row r="2185" spans="40:47">
      <c r="AN2185" s="4">
        <v>61</v>
      </c>
      <c r="AO2185" s="4">
        <v>2</v>
      </c>
      <c r="AP2185" s="4">
        <v>8</v>
      </c>
      <c r="AQ2185" s="4">
        <f ca="1">IF($AP2185=1,IF(INDIRECT(ADDRESS(($AN2185-1)*3+$AO2185+5,$AP2185+7))="",0,INDIRECT(ADDRESS(($AN2185-1)*3+$AO2185+5,$AP2185+7))),IF(INDIRECT(ADDRESS(($AN2185-1)*3+$AO2185+5,$AP2185+7))="",0,IF(COUNTIF(INDIRECT(ADDRESS(($AN2185-1)*36+($AO2185-1)*12+6,COLUMN())):INDIRECT(ADDRESS(($AN2185-1)*36+($AO2185-1)*12+$AP2185+4,COLUMN())),INDIRECT(ADDRESS(($AN2185-1)*3+$AO2185+5,$AP2185+7)))&gt;=1,0,INDIRECT(ADDRESS(($AN2185-1)*3+$AO2185+5,$AP2185+7)))))</f>
        <v>0</v>
      </c>
      <c r="AR2185" s="4">
        <f ca="1">COUNTIF(INDIRECT("H"&amp;(ROW()+12*(($AN2185-1)*3+$AO2185)-ROW())/12+5):INDIRECT("S"&amp;(ROW()+12*(($AN2185-1)*3+$AO2185)-ROW())/12+5),AQ2185)</f>
        <v>0</v>
      </c>
      <c r="AU2185" s="4">
        <f ca="1">IF(AND(AQ2185&gt;0,AR2185&gt;0),COUNTIF(AU$6:AU2184,"&gt;0")+1,0)</f>
        <v>0</v>
      </c>
    </row>
    <row r="2186" spans="40:47">
      <c r="AN2186" s="4">
        <v>61</v>
      </c>
      <c r="AO2186" s="4">
        <v>2</v>
      </c>
      <c r="AP2186" s="4">
        <v>9</v>
      </c>
      <c r="AQ2186" s="4">
        <f ca="1">IF($AP2186=1,IF(INDIRECT(ADDRESS(($AN2186-1)*3+$AO2186+5,$AP2186+7))="",0,INDIRECT(ADDRESS(($AN2186-1)*3+$AO2186+5,$AP2186+7))),IF(INDIRECT(ADDRESS(($AN2186-1)*3+$AO2186+5,$AP2186+7))="",0,IF(COUNTIF(INDIRECT(ADDRESS(($AN2186-1)*36+($AO2186-1)*12+6,COLUMN())):INDIRECT(ADDRESS(($AN2186-1)*36+($AO2186-1)*12+$AP2186+4,COLUMN())),INDIRECT(ADDRESS(($AN2186-1)*3+$AO2186+5,$AP2186+7)))&gt;=1,0,INDIRECT(ADDRESS(($AN2186-1)*3+$AO2186+5,$AP2186+7)))))</f>
        <v>0</v>
      </c>
      <c r="AR2186" s="4">
        <f ca="1">COUNTIF(INDIRECT("H"&amp;(ROW()+12*(($AN2186-1)*3+$AO2186)-ROW())/12+5):INDIRECT("S"&amp;(ROW()+12*(($AN2186-1)*3+$AO2186)-ROW())/12+5),AQ2186)</f>
        <v>0</v>
      </c>
      <c r="AU2186" s="4">
        <f ca="1">IF(AND(AQ2186&gt;0,AR2186&gt;0),COUNTIF(AU$6:AU2185,"&gt;0")+1,0)</f>
        <v>0</v>
      </c>
    </row>
    <row r="2187" spans="40:47">
      <c r="AN2187" s="4">
        <v>61</v>
      </c>
      <c r="AO2187" s="4">
        <v>2</v>
      </c>
      <c r="AP2187" s="4">
        <v>10</v>
      </c>
      <c r="AQ2187" s="4">
        <f ca="1">IF($AP2187=1,IF(INDIRECT(ADDRESS(($AN2187-1)*3+$AO2187+5,$AP2187+7))="",0,INDIRECT(ADDRESS(($AN2187-1)*3+$AO2187+5,$AP2187+7))),IF(INDIRECT(ADDRESS(($AN2187-1)*3+$AO2187+5,$AP2187+7))="",0,IF(COUNTIF(INDIRECT(ADDRESS(($AN2187-1)*36+($AO2187-1)*12+6,COLUMN())):INDIRECT(ADDRESS(($AN2187-1)*36+($AO2187-1)*12+$AP2187+4,COLUMN())),INDIRECT(ADDRESS(($AN2187-1)*3+$AO2187+5,$AP2187+7)))&gt;=1,0,INDIRECT(ADDRESS(($AN2187-1)*3+$AO2187+5,$AP2187+7)))))</f>
        <v>0</v>
      </c>
      <c r="AR2187" s="4">
        <f ca="1">COUNTIF(INDIRECT("H"&amp;(ROW()+12*(($AN2187-1)*3+$AO2187)-ROW())/12+5):INDIRECT("S"&amp;(ROW()+12*(($AN2187-1)*3+$AO2187)-ROW())/12+5),AQ2187)</f>
        <v>0</v>
      </c>
      <c r="AU2187" s="4">
        <f ca="1">IF(AND(AQ2187&gt;0,AR2187&gt;0),COUNTIF(AU$6:AU2186,"&gt;0")+1,0)</f>
        <v>0</v>
      </c>
    </row>
    <row r="2188" spans="40:47">
      <c r="AN2188" s="4">
        <v>61</v>
      </c>
      <c r="AO2188" s="4">
        <v>2</v>
      </c>
      <c r="AP2188" s="4">
        <v>11</v>
      </c>
      <c r="AQ2188" s="4">
        <f ca="1">IF($AP2188=1,IF(INDIRECT(ADDRESS(($AN2188-1)*3+$AO2188+5,$AP2188+7))="",0,INDIRECT(ADDRESS(($AN2188-1)*3+$AO2188+5,$AP2188+7))),IF(INDIRECT(ADDRESS(($AN2188-1)*3+$AO2188+5,$AP2188+7))="",0,IF(COUNTIF(INDIRECT(ADDRESS(($AN2188-1)*36+($AO2188-1)*12+6,COLUMN())):INDIRECT(ADDRESS(($AN2188-1)*36+($AO2188-1)*12+$AP2188+4,COLUMN())),INDIRECT(ADDRESS(($AN2188-1)*3+$AO2188+5,$AP2188+7)))&gt;=1,0,INDIRECT(ADDRESS(($AN2188-1)*3+$AO2188+5,$AP2188+7)))))</f>
        <v>0</v>
      </c>
      <c r="AR2188" s="4">
        <f ca="1">COUNTIF(INDIRECT("H"&amp;(ROW()+12*(($AN2188-1)*3+$AO2188)-ROW())/12+5):INDIRECT("S"&amp;(ROW()+12*(($AN2188-1)*3+$AO2188)-ROW())/12+5),AQ2188)</f>
        <v>0</v>
      </c>
      <c r="AU2188" s="4">
        <f ca="1">IF(AND(AQ2188&gt;0,AR2188&gt;0),COUNTIF(AU$6:AU2187,"&gt;0")+1,0)</f>
        <v>0</v>
      </c>
    </row>
    <row r="2189" spans="40:47">
      <c r="AN2189" s="4">
        <v>61</v>
      </c>
      <c r="AO2189" s="4">
        <v>2</v>
      </c>
      <c r="AP2189" s="4">
        <v>12</v>
      </c>
      <c r="AQ2189" s="4">
        <f ca="1">IF($AP2189=1,IF(INDIRECT(ADDRESS(($AN2189-1)*3+$AO2189+5,$AP2189+7))="",0,INDIRECT(ADDRESS(($AN2189-1)*3+$AO2189+5,$AP2189+7))),IF(INDIRECT(ADDRESS(($AN2189-1)*3+$AO2189+5,$AP2189+7))="",0,IF(COUNTIF(INDIRECT(ADDRESS(($AN2189-1)*36+($AO2189-1)*12+6,COLUMN())):INDIRECT(ADDRESS(($AN2189-1)*36+($AO2189-1)*12+$AP2189+4,COLUMN())),INDIRECT(ADDRESS(($AN2189-1)*3+$AO2189+5,$AP2189+7)))&gt;=1,0,INDIRECT(ADDRESS(($AN2189-1)*3+$AO2189+5,$AP2189+7)))))</f>
        <v>0</v>
      </c>
      <c r="AR2189" s="4">
        <f ca="1">COUNTIF(INDIRECT("H"&amp;(ROW()+12*(($AN2189-1)*3+$AO2189)-ROW())/12+5):INDIRECT("S"&amp;(ROW()+12*(($AN2189-1)*3+$AO2189)-ROW())/12+5),AQ2189)</f>
        <v>0</v>
      </c>
      <c r="AU2189" s="4">
        <f ca="1">IF(AND(AQ2189&gt;0,AR2189&gt;0),COUNTIF(AU$6:AU2188,"&gt;0")+1,0)</f>
        <v>0</v>
      </c>
    </row>
    <row r="2190" spans="40:47">
      <c r="AN2190" s="4">
        <v>61</v>
      </c>
      <c r="AO2190" s="4">
        <v>3</v>
      </c>
      <c r="AP2190" s="4">
        <v>1</v>
      </c>
      <c r="AQ2190" s="4">
        <f ca="1">IF($AP2190=1,IF(INDIRECT(ADDRESS(($AN2190-1)*3+$AO2190+5,$AP2190+7))="",0,INDIRECT(ADDRESS(($AN2190-1)*3+$AO2190+5,$AP2190+7))),IF(INDIRECT(ADDRESS(($AN2190-1)*3+$AO2190+5,$AP2190+7))="",0,IF(COUNTIF(INDIRECT(ADDRESS(($AN2190-1)*36+($AO2190-1)*12+6,COLUMN())):INDIRECT(ADDRESS(($AN2190-1)*36+($AO2190-1)*12+$AP2190+4,COLUMN())),INDIRECT(ADDRESS(($AN2190-1)*3+$AO2190+5,$AP2190+7)))&gt;=1,0,INDIRECT(ADDRESS(($AN2190-1)*3+$AO2190+5,$AP2190+7)))))</f>
        <v>0</v>
      </c>
      <c r="AR2190" s="4">
        <f ca="1">COUNTIF(INDIRECT("H"&amp;(ROW()+12*(($AN2190-1)*3+$AO2190)-ROW())/12+5):INDIRECT("S"&amp;(ROW()+12*(($AN2190-1)*3+$AO2190)-ROW())/12+5),AQ2190)</f>
        <v>0</v>
      </c>
      <c r="AU2190" s="4">
        <f ca="1">IF(AND(AQ2190&gt;0,AR2190&gt;0),COUNTIF(AU$6:AU2189,"&gt;0")+1,0)</f>
        <v>0</v>
      </c>
    </row>
    <row r="2191" spans="40:47">
      <c r="AN2191" s="4">
        <v>61</v>
      </c>
      <c r="AO2191" s="4">
        <v>3</v>
      </c>
      <c r="AP2191" s="4">
        <v>2</v>
      </c>
      <c r="AQ2191" s="4">
        <f ca="1">IF($AP2191=1,IF(INDIRECT(ADDRESS(($AN2191-1)*3+$AO2191+5,$AP2191+7))="",0,INDIRECT(ADDRESS(($AN2191-1)*3+$AO2191+5,$AP2191+7))),IF(INDIRECT(ADDRESS(($AN2191-1)*3+$AO2191+5,$AP2191+7))="",0,IF(COUNTIF(INDIRECT(ADDRESS(($AN2191-1)*36+($AO2191-1)*12+6,COLUMN())):INDIRECT(ADDRESS(($AN2191-1)*36+($AO2191-1)*12+$AP2191+4,COLUMN())),INDIRECT(ADDRESS(($AN2191-1)*3+$AO2191+5,$AP2191+7)))&gt;=1,0,INDIRECT(ADDRESS(($AN2191-1)*3+$AO2191+5,$AP2191+7)))))</f>
        <v>0</v>
      </c>
      <c r="AR2191" s="4">
        <f ca="1">COUNTIF(INDIRECT("H"&amp;(ROW()+12*(($AN2191-1)*3+$AO2191)-ROW())/12+5):INDIRECT("S"&amp;(ROW()+12*(($AN2191-1)*3+$AO2191)-ROW())/12+5),AQ2191)</f>
        <v>0</v>
      </c>
      <c r="AU2191" s="4">
        <f ca="1">IF(AND(AQ2191&gt;0,AR2191&gt;0),COUNTIF(AU$6:AU2190,"&gt;0")+1,0)</f>
        <v>0</v>
      </c>
    </row>
    <row r="2192" spans="40:47">
      <c r="AN2192" s="4">
        <v>61</v>
      </c>
      <c r="AO2192" s="4">
        <v>3</v>
      </c>
      <c r="AP2192" s="4">
        <v>3</v>
      </c>
      <c r="AQ2192" s="4">
        <f ca="1">IF($AP2192=1,IF(INDIRECT(ADDRESS(($AN2192-1)*3+$AO2192+5,$AP2192+7))="",0,INDIRECT(ADDRESS(($AN2192-1)*3+$AO2192+5,$AP2192+7))),IF(INDIRECT(ADDRESS(($AN2192-1)*3+$AO2192+5,$AP2192+7))="",0,IF(COUNTIF(INDIRECT(ADDRESS(($AN2192-1)*36+($AO2192-1)*12+6,COLUMN())):INDIRECT(ADDRESS(($AN2192-1)*36+($AO2192-1)*12+$AP2192+4,COLUMN())),INDIRECT(ADDRESS(($AN2192-1)*3+$AO2192+5,$AP2192+7)))&gt;=1,0,INDIRECT(ADDRESS(($AN2192-1)*3+$AO2192+5,$AP2192+7)))))</f>
        <v>0</v>
      </c>
      <c r="AR2192" s="4">
        <f ca="1">COUNTIF(INDIRECT("H"&amp;(ROW()+12*(($AN2192-1)*3+$AO2192)-ROW())/12+5):INDIRECT("S"&amp;(ROW()+12*(($AN2192-1)*3+$AO2192)-ROW())/12+5),AQ2192)</f>
        <v>0</v>
      </c>
      <c r="AU2192" s="4">
        <f ca="1">IF(AND(AQ2192&gt;0,AR2192&gt;0),COUNTIF(AU$6:AU2191,"&gt;0")+1,0)</f>
        <v>0</v>
      </c>
    </row>
    <row r="2193" spans="40:47">
      <c r="AN2193" s="4">
        <v>61</v>
      </c>
      <c r="AO2193" s="4">
        <v>3</v>
      </c>
      <c r="AP2193" s="4">
        <v>4</v>
      </c>
      <c r="AQ2193" s="4">
        <f ca="1">IF($AP2193=1,IF(INDIRECT(ADDRESS(($AN2193-1)*3+$AO2193+5,$AP2193+7))="",0,INDIRECT(ADDRESS(($AN2193-1)*3+$AO2193+5,$AP2193+7))),IF(INDIRECT(ADDRESS(($AN2193-1)*3+$AO2193+5,$AP2193+7))="",0,IF(COUNTIF(INDIRECT(ADDRESS(($AN2193-1)*36+($AO2193-1)*12+6,COLUMN())):INDIRECT(ADDRESS(($AN2193-1)*36+($AO2193-1)*12+$AP2193+4,COLUMN())),INDIRECT(ADDRESS(($AN2193-1)*3+$AO2193+5,$AP2193+7)))&gt;=1,0,INDIRECT(ADDRESS(($AN2193-1)*3+$AO2193+5,$AP2193+7)))))</f>
        <v>0</v>
      </c>
      <c r="AR2193" s="4">
        <f ca="1">COUNTIF(INDIRECT("H"&amp;(ROW()+12*(($AN2193-1)*3+$AO2193)-ROW())/12+5):INDIRECT("S"&amp;(ROW()+12*(($AN2193-1)*3+$AO2193)-ROW())/12+5),AQ2193)</f>
        <v>0</v>
      </c>
      <c r="AU2193" s="4">
        <f ca="1">IF(AND(AQ2193&gt;0,AR2193&gt;0),COUNTIF(AU$6:AU2192,"&gt;0")+1,0)</f>
        <v>0</v>
      </c>
    </row>
    <row r="2194" spans="40:47">
      <c r="AN2194" s="4">
        <v>61</v>
      </c>
      <c r="AO2194" s="4">
        <v>3</v>
      </c>
      <c r="AP2194" s="4">
        <v>5</v>
      </c>
      <c r="AQ2194" s="4">
        <f ca="1">IF($AP2194=1,IF(INDIRECT(ADDRESS(($AN2194-1)*3+$AO2194+5,$AP2194+7))="",0,INDIRECT(ADDRESS(($AN2194-1)*3+$AO2194+5,$AP2194+7))),IF(INDIRECT(ADDRESS(($AN2194-1)*3+$AO2194+5,$AP2194+7))="",0,IF(COUNTIF(INDIRECT(ADDRESS(($AN2194-1)*36+($AO2194-1)*12+6,COLUMN())):INDIRECT(ADDRESS(($AN2194-1)*36+($AO2194-1)*12+$AP2194+4,COLUMN())),INDIRECT(ADDRESS(($AN2194-1)*3+$AO2194+5,$AP2194+7)))&gt;=1,0,INDIRECT(ADDRESS(($AN2194-1)*3+$AO2194+5,$AP2194+7)))))</f>
        <v>0</v>
      </c>
      <c r="AR2194" s="4">
        <f ca="1">COUNTIF(INDIRECT("H"&amp;(ROW()+12*(($AN2194-1)*3+$AO2194)-ROW())/12+5):INDIRECT("S"&amp;(ROW()+12*(($AN2194-1)*3+$AO2194)-ROW())/12+5),AQ2194)</f>
        <v>0</v>
      </c>
      <c r="AU2194" s="4">
        <f ca="1">IF(AND(AQ2194&gt;0,AR2194&gt;0),COUNTIF(AU$6:AU2193,"&gt;0")+1,0)</f>
        <v>0</v>
      </c>
    </row>
    <row r="2195" spans="40:47">
      <c r="AN2195" s="4">
        <v>61</v>
      </c>
      <c r="AO2195" s="4">
        <v>3</v>
      </c>
      <c r="AP2195" s="4">
        <v>6</v>
      </c>
      <c r="AQ2195" s="4">
        <f ca="1">IF($AP2195=1,IF(INDIRECT(ADDRESS(($AN2195-1)*3+$AO2195+5,$AP2195+7))="",0,INDIRECT(ADDRESS(($AN2195-1)*3+$AO2195+5,$AP2195+7))),IF(INDIRECT(ADDRESS(($AN2195-1)*3+$AO2195+5,$AP2195+7))="",0,IF(COUNTIF(INDIRECT(ADDRESS(($AN2195-1)*36+($AO2195-1)*12+6,COLUMN())):INDIRECT(ADDRESS(($AN2195-1)*36+($AO2195-1)*12+$AP2195+4,COLUMN())),INDIRECT(ADDRESS(($AN2195-1)*3+$AO2195+5,$AP2195+7)))&gt;=1,0,INDIRECT(ADDRESS(($AN2195-1)*3+$AO2195+5,$AP2195+7)))))</f>
        <v>0</v>
      </c>
      <c r="AR2195" s="4">
        <f ca="1">COUNTIF(INDIRECT("H"&amp;(ROW()+12*(($AN2195-1)*3+$AO2195)-ROW())/12+5):INDIRECT("S"&amp;(ROW()+12*(($AN2195-1)*3+$AO2195)-ROW())/12+5),AQ2195)</f>
        <v>0</v>
      </c>
      <c r="AU2195" s="4">
        <f ca="1">IF(AND(AQ2195&gt;0,AR2195&gt;0),COUNTIF(AU$6:AU2194,"&gt;0")+1,0)</f>
        <v>0</v>
      </c>
    </row>
    <row r="2196" spans="40:47">
      <c r="AN2196" s="4">
        <v>61</v>
      </c>
      <c r="AO2196" s="4">
        <v>3</v>
      </c>
      <c r="AP2196" s="4">
        <v>7</v>
      </c>
      <c r="AQ2196" s="4">
        <f ca="1">IF($AP2196=1,IF(INDIRECT(ADDRESS(($AN2196-1)*3+$AO2196+5,$AP2196+7))="",0,INDIRECT(ADDRESS(($AN2196-1)*3+$AO2196+5,$AP2196+7))),IF(INDIRECT(ADDRESS(($AN2196-1)*3+$AO2196+5,$AP2196+7))="",0,IF(COUNTIF(INDIRECT(ADDRESS(($AN2196-1)*36+($AO2196-1)*12+6,COLUMN())):INDIRECT(ADDRESS(($AN2196-1)*36+($AO2196-1)*12+$AP2196+4,COLUMN())),INDIRECT(ADDRESS(($AN2196-1)*3+$AO2196+5,$AP2196+7)))&gt;=1,0,INDIRECT(ADDRESS(($AN2196-1)*3+$AO2196+5,$AP2196+7)))))</f>
        <v>0</v>
      </c>
      <c r="AR2196" s="4">
        <f ca="1">COUNTIF(INDIRECT("H"&amp;(ROW()+12*(($AN2196-1)*3+$AO2196)-ROW())/12+5):INDIRECT("S"&amp;(ROW()+12*(($AN2196-1)*3+$AO2196)-ROW())/12+5),AQ2196)</f>
        <v>0</v>
      </c>
      <c r="AU2196" s="4">
        <f ca="1">IF(AND(AQ2196&gt;0,AR2196&gt;0),COUNTIF(AU$6:AU2195,"&gt;0")+1,0)</f>
        <v>0</v>
      </c>
    </row>
    <row r="2197" spans="40:47">
      <c r="AN2197" s="4">
        <v>61</v>
      </c>
      <c r="AO2197" s="4">
        <v>3</v>
      </c>
      <c r="AP2197" s="4">
        <v>8</v>
      </c>
      <c r="AQ2197" s="4">
        <f ca="1">IF($AP2197=1,IF(INDIRECT(ADDRESS(($AN2197-1)*3+$AO2197+5,$AP2197+7))="",0,INDIRECT(ADDRESS(($AN2197-1)*3+$AO2197+5,$AP2197+7))),IF(INDIRECT(ADDRESS(($AN2197-1)*3+$AO2197+5,$AP2197+7))="",0,IF(COUNTIF(INDIRECT(ADDRESS(($AN2197-1)*36+($AO2197-1)*12+6,COLUMN())):INDIRECT(ADDRESS(($AN2197-1)*36+($AO2197-1)*12+$AP2197+4,COLUMN())),INDIRECT(ADDRESS(($AN2197-1)*3+$AO2197+5,$AP2197+7)))&gt;=1,0,INDIRECT(ADDRESS(($AN2197-1)*3+$AO2197+5,$AP2197+7)))))</f>
        <v>0</v>
      </c>
      <c r="AR2197" s="4">
        <f ca="1">COUNTIF(INDIRECT("H"&amp;(ROW()+12*(($AN2197-1)*3+$AO2197)-ROW())/12+5):INDIRECT("S"&amp;(ROW()+12*(($AN2197-1)*3+$AO2197)-ROW())/12+5),AQ2197)</f>
        <v>0</v>
      </c>
      <c r="AU2197" s="4">
        <f ca="1">IF(AND(AQ2197&gt;0,AR2197&gt;0),COUNTIF(AU$6:AU2196,"&gt;0")+1,0)</f>
        <v>0</v>
      </c>
    </row>
    <row r="2198" spans="40:47">
      <c r="AN2198" s="4">
        <v>61</v>
      </c>
      <c r="AO2198" s="4">
        <v>3</v>
      </c>
      <c r="AP2198" s="4">
        <v>9</v>
      </c>
      <c r="AQ2198" s="4">
        <f ca="1">IF($AP2198=1,IF(INDIRECT(ADDRESS(($AN2198-1)*3+$AO2198+5,$AP2198+7))="",0,INDIRECT(ADDRESS(($AN2198-1)*3+$AO2198+5,$AP2198+7))),IF(INDIRECT(ADDRESS(($AN2198-1)*3+$AO2198+5,$AP2198+7))="",0,IF(COUNTIF(INDIRECT(ADDRESS(($AN2198-1)*36+($AO2198-1)*12+6,COLUMN())):INDIRECT(ADDRESS(($AN2198-1)*36+($AO2198-1)*12+$AP2198+4,COLUMN())),INDIRECT(ADDRESS(($AN2198-1)*3+$AO2198+5,$AP2198+7)))&gt;=1,0,INDIRECT(ADDRESS(($AN2198-1)*3+$AO2198+5,$AP2198+7)))))</f>
        <v>0</v>
      </c>
      <c r="AR2198" s="4">
        <f ca="1">COUNTIF(INDIRECT("H"&amp;(ROW()+12*(($AN2198-1)*3+$AO2198)-ROW())/12+5):INDIRECT("S"&amp;(ROW()+12*(($AN2198-1)*3+$AO2198)-ROW())/12+5),AQ2198)</f>
        <v>0</v>
      </c>
      <c r="AU2198" s="4">
        <f ca="1">IF(AND(AQ2198&gt;0,AR2198&gt;0),COUNTIF(AU$6:AU2197,"&gt;0")+1,0)</f>
        <v>0</v>
      </c>
    </row>
    <row r="2199" spans="40:47">
      <c r="AN2199" s="4">
        <v>61</v>
      </c>
      <c r="AO2199" s="4">
        <v>3</v>
      </c>
      <c r="AP2199" s="4">
        <v>10</v>
      </c>
      <c r="AQ2199" s="4">
        <f ca="1">IF($AP2199=1,IF(INDIRECT(ADDRESS(($AN2199-1)*3+$AO2199+5,$AP2199+7))="",0,INDIRECT(ADDRESS(($AN2199-1)*3+$AO2199+5,$AP2199+7))),IF(INDIRECT(ADDRESS(($AN2199-1)*3+$AO2199+5,$AP2199+7))="",0,IF(COUNTIF(INDIRECT(ADDRESS(($AN2199-1)*36+($AO2199-1)*12+6,COLUMN())):INDIRECT(ADDRESS(($AN2199-1)*36+($AO2199-1)*12+$AP2199+4,COLUMN())),INDIRECT(ADDRESS(($AN2199-1)*3+$AO2199+5,$AP2199+7)))&gt;=1,0,INDIRECT(ADDRESS(($AN2199-1)*3+$AO2199+5,$AP2199+7)))))</f>
        <v>0</v>
      </c>
      <c r="AR2199" s="4">
        <f ca="1">COUNTIF(INDIRECT("H"&amp;(ROW()+12*(($AN2199-1)*3+$AO2199)-ROW())/12+5):INDIRECT("S"&amp;(ROW()+12*(($AN2199-1)*3+$AO2199)-ROW())/12+5),AQ2199)</f>
        <v>0</v>
      </c>
      <c r="AU2199" s="4">
        <f ca="1">IF(AND(AQ2199&gt;0,AR2199&gt;0),COUNTIF(AU$6:AU2198,"&gt;0")+1,0)</f>
        <v>0</v>
      </c>
    </row>
    <row r="2200" spans="40:47">
      <c r="AN2200" s="4">
        <v>61</v>
      </c>
      <c r="AO2200" s="4">
        <v>3</v>
      </c>
      <c r="AP2200" s="4">
        <v>11</v>
      </c>
      <c r="AQ2200" s="4">
        <f ca="1">IF($AP2200=1,IF(INDIRECT(ADDRESS(($AN2200-1)*3+$AO2200+5,$AP2200+7))="",0,INDIRECT(ADDRESS(($AN2200-1)*3+$AO2200+5,$AP2200+7))),IF(INDIRECT(ADDRESS(($AN2200-1)*3+$AO2200+5,$AP2200+7))="",0,IF(COUNTIF(INDIRECT(ADDRESS(($AN2200-1)*36+($AO2200-1)*12+6,COLUMN())):INDIRECT(ADDRESS(($AN2200-1)*36+($AO2200-1)*12+$AP2200+4,COLUMN())),INDIRECT(ADDRESS(($AN2200-1)*3+$AO2200+5,$AP2200+7)))&gt;=1,0,INDIRECT(ADDRESS(($AN2200-1)*3+$AO2200+5,$AP2200+7)))))</f>
        <v>0</v>
      </c>
      <c r="AR2200" s="4">
        <f ca="1">COUNTIF(INDIRECT("H"&amp;(ROW()+12*(($AN2200-1)*3+$AO2200)-ROW())/12+5):INDIRECT("S"&amp;(ROW()+12*(($AN2200-1)*3+$AO2200)-ROW())/12+5),AQ2200)</f>
        <v>0</v>
      </c>
      <c r="AU2200" s="4">
        <f ca="1">IF(AND(AQ2200&gt;0,AR2200&gt;0),COUNTIF(AU$6:AU2199,"&gt;0")+1,0)</f>
        <v>0</v>
      </c>
    </row>
    <row r="2201" spans="40:47">
      <c r="AN2201" s="77">
        <v>61</v>
      </c>
      <c r="AO2201" s="77">
        <v>3</v>
      </c>
      <c r="AP2201" s="77">
        <v>12</v>
      </c>
      <c r="AQ2201" s="4">
        <f ca="1">IF($AP2201=1,IF(INDIRECT(ADDRESS(($AN2201-1)*3+$AO2201+5,$AP2201+7))="",0,INDIRECT(ADDRESS(($AN2201-1)*3+$AO2201+5,$AP2201+7))),IF(INDIRECT(ADDRESS(($AN2201-1)*3+$AO2201+5,$AP2201+7))="",0,IF(COUNTIF(INDIRECT(ADDRESS(($AN2201-1)*36+($AO2201-1)*12+6,COLUMN())):INDIRECT(ADDRESS(($AN2201-1)*36+($AO2201-1)*12+$AP2201+4,COLUMN())),INDIRECT(ADDRESS(($AN2201-1)*3+$AO2201+5,$AP2201+7)))&gt;=1,0,INDIRECT(ADDRESS(($AN2201-1)*3+$AO2201+5,$AP2201+7)))))</f>
        <v>0</v>
      </c>
      <c r="AR2201" s="4">
        <f ca="1">COUNTIF(INDIRECT("H"&amp;(ROW()+12*(($AN2201-1)*3+$AO2201)-ROW())/12+5):INDIRECT("S"&amp;(ROW()+12*(($AN2201-1)*3+$AO2201)-ROW())/12+5),AQ2201)</f>
        <v>0</v>
      </c>
      <c r="AU2201" s="4">
        <f ca="1">IF(AND(AQ2201&gt;0,AR2201&gt;0),COUNTIF(AU$6:AU2200,"&gt;0")+1,0)</f>
        <v>0</v>
      </c>
    </row>
    <row r="2202" spans="40:47">
      <c r="AN2202" s="4">
        <v>62</v>
      </c>
      <c r="AO2202" s="4">
        <v>1</v>
      </c>
      <c r="AP2202" s="4">
        <v>1</v>
      </c>
      <c r="AQ2202" s="4">
        <f ca="1">IF($AP2202=1,IF(INDIRECT(ADDRESS(($AN2202-1)*3+$AO2202+5,$AP2202+7))="",0,INDIRECT(ADDRESS(($AN2202-1)*3+$AO2202+5,$AP2202+7))),IF(INDIRECT(ADDRESS(($AN2202-1)*3+$AO2202+5,$AP2202+7))="",0,IF(COUNTIF(INDIRECT(ADDRESS(($AN2202-1)*36+($AO2202-1)*12+6,COLUMN())):INDIRECT(ADDRESS(($AN2202-1)*36+($AO2202-1)*12+$AP2202+4,COLUMN())),INDIRECT(ADDRESS(($AN2202-1)*3+$AO2202+5,$AP2202+7)))&gt;=1,0,INDIRECT(ADDRESS(($AN2202-1)*3+$AO2202+5,$AP2202+7)))))</f>
        <v>0</v>
      </c>
      <c r="AR2202" s="4">
        <f ca="1">COUNTIF(INDIRECT("H"&amp;(ROW()+12*(($AN2202-1)*3+$AO2202)-ROW())/12+5):INDIRECT("S"&amp;(ROW()+12*(($AN2202-1)*3+$AO2202)-ROW())/12+5),AQ2202)</f>
        <v>0</v>
      </c>
      <c r="AU2202" s="4">
        <f ca="1">IF(AND(AQ2202&gt;0,AR2202&gt;0),COUNTIF(AU$6:AU2201,"&gt;0")+1,0)</f>
        <v>0</v>
      </c>
    </row>
    <row r="2203" spans="40:47">
      <c r="AN2203" s="4">
        <v>62</v>
      </c>
      <c r="AO2203" s="4">
        <v>1</v>
      </c>
      <c r="AP2203" s="4">
        <v>2</v>
      </c>
      <c r="AQ2203" s="4">
        <f ca="1">IF($AP2203=1,IF(INDIRECT(ADDRESS(($AN2203-1)*3+$AO2203+5,$AP2203+7))="",0,INDIRECT(ADDRESS(($AN2203-1)*3+$AO2203+5,$AP2203+7))),IF(INDIRECT(ADDRESS(($AN2203-1)*3+$AO2203+5,$AP2203+7))="",0,IF(COUNTIF(INDIRECT(ADDRESS(($AN2203-1)*36+($AO2203-1)*12+6,COLUMN())):INDIRECT(ADDRESS(($AN2203-1)*36+($AO2203-1)*12+$AP2203+4,COLUMN())),INDIRECT(ADDRESS(($AN2203-1)*3+$AO2203+5,$AP2203+7)))&gt;=1,0,INDIRECT(ADDRESS(($AN2203-1)*3+$AO2203+5,$AP2203+7)))))</f>
        <v>0</v>
      </c>
      <c r="AR2203" s="4">
        <f ca="1">COUNTIF(INDIRECT("H"&amp;(ROW()+12*(($AN2203-1)*3+$AO2203)-ROW())/12+5):INDIRECT("S"&amp;(ROW()+12*(($AN2203-1)*3+$AO2203)-ROW())/12+5),AQ2203)</f>
        <v>0</v>
      </c>
      <c r="AU2203" s="4">
        <f ca="1">IF(AND(AQ2203&gt;0,AR2203&gt;0),COUNTIF(AU$6:AU2202,"&gt;0")+1,0)</f>
        <v>0</v>
      </c>
    </row>
    <row r="2204" spans="40:47">
      <c r="AN2204" s="4">
        <v>62</v>
      </c>
      <c r="AO2204" s="4">
        <v>1</v>
      </c>
      <c r="AP2204" s="4">
        <v>3</v>
      </c>
      <c r="AQ2204" s="4">
        <f ca="1">IF($AP2204=1,IF(INDIRECT(ADDRESS(($AN2204-1)*3+$AO2204+5,$AP2204+7))="",0,INDIRECT(ADDRESS(($AN2204-1)*3+$AO2204+5,$AP2204+7))),IF(INDIRECT(ADDRESS(($AN2204-1)*3+$AO2204+5,$AP2204+7))="",0,IF(COUNTIF(INDIRECT(ADDRESS(($AN2204-1)*36+($AO2204-1)*12+6,COLUMN())):INDIRECT(ADDRESS(($AN2204-1)*36+($AO2204-1)*12+$AP2204+4,COLUMN())),INDIRECT(ADDRESS(($AN2204-1)*3+$AO2204+5,$AP2204+7)))&gt;=1,0,INDIRECT(ADDRESS(($AN2204-1)*3+$AO2204+5,$AP2204+7)))))</f>
        <v>0</v>
      </c>
      <c r="AR2204" s="4">
        <f ca="1">COUNTIF(INDIRECT("H"&amp;(ROW()+12*(($AN2204-1)*3+$AO2204)-ROW())/12+5):INDIRECT("S"&amp;(ROW()+12*(($AN2204-1)*3+$AO2204)-ROW())/12+5),AQ2204)</f>
        <v>0</v>
      </c>
      <c r="AU2204" s="4">
        <f ca="1">IF(AND(AQ2204&gt;0,AR2204&gt;0),COUNTIF(AU$6:AU2203,"&gt;0")+1,0)</f>
        <v>0</v>
      </c>
    </row>
    <row r="2205" spans="40:47">
      <c r="AN2205" s="4">
        <v>62</v>
      </c>
      <c r="AO2205" s="4">
        <v>1</v>
      </c>
      <c r="AP2205" s="4">
        <v>4</v>
      </c>
      <c r="AQ2205" s="4">
        <f ca="1">IF($AP2205=1,IF(INDIRECT(ADDRESS(($AN2205-1)*3+$AO2205+5,$AP2205+7))="",0,INDIRECT(ADDRESS(($AN2205-1)*3+$AO2205+5,$AP2205+7))),IF(INDIRECT(ADDRESS(($AN2205-1)*3+$AO2205+5,$AP2205+7))="",0,IF(COUNTIF(INDIRECT(ADDRESS(($AN2205-1)*36+($AO2205-1)*12+6,COLUMN())):INDIRECT(ADDRESS(($AN2205-1)*36+($AO2205-1)*12+$AP2205+4,COLUMN())),INDIRECT(ADDRESS(($AN2205-1)*3+$AO2205+5,$AP2205+7)))&gt;=1,0,INDIRECT(ADDRESS(($AN2205-1)*3+$AO2205+5,$AP2205+7)))))</f>
        <v>0</v>
      </c>
      <c r="AR2205" s="4">
        <f ca="1">COUNTIF(INDIRECT("H"&amp;(ROW()+12*(($AN2205-1)*3+$AO2205)-ROW())/12+5):INDIRECT("S"&amp;(ROW()+12*(($AN2205-1)*3+$AO2205)-ROW())/12+5),AQ2205)</f>
        <v>0</v>
      </c>
      <c r="AU2205" s="4">
        <f ca="1">IF(AND(AQ2205&gt;0,AR2205&gt;0),COUNTIF(AU$6:AU2204,"&gt;0")+1,0)</f>
        <v>0</v>
      </c>
    </row>
    <row r="2206" spans="40:47">
      <c r="AN2206" s="4">
        <v>62</v>
      </c>
      <c r="AO2206" s="4">
        <v>1</v>
      </c>
      <c r="AP2206" s="4">
        <v>5</v>
      </c>
      <c r="AQ2206" s="4">
        <f ca="1">IF($AP2206=1,IF(INDIRECT(ADDRESS(($AN2206-1)*3+$AO2206+5,$AP2206+7))="",0,INDIRECT(ADDRESS(($AN2206-1)*3+$AO2206+5,$AP2206+7))),IF(INDIRECT(ADDRESS(($AN2206-1)*3+$AO2206+5,$AP2206+7))="",0,IF(COUNTIF(INDIRECT(ADDRESS(($AN2206-1)*36+($AO2206-1)*12+6,COLUMN())):INDIRECT(ADDRESS(($AN2206-1)*36+($AO2206-1)*12+$AP2206+4,COLUMN())),INDIRECT(ADDRESS(($AN2206-1)*3+$AO2206+5,$AP2206+7)))&gt;=1,0,INDIRECT(ADDRESS(($AN2206-1)*3+$AO2206+5,$AP2206+7)))))</f>
        <v>0</v>
      </c>
      <c r="AR2206" s="4">
        <f ca="1">COUNTIF(INDIRECT("H"&amp;(ROW()+12*(($AN2206-1)*3+$AO2206)-ROW())/12+5):INDIRECT("S"&amp;(ROW()+12*(($AN2206-1)*3+$AO2206)-ROW())/12+5),AQ2206)</f>
        <v>0</v>
      </c>
      <c r="AU2206" s="4">
        <f ca="1">IF(AND(AQ2206&gt;0,AR2206&gt;0),COUNTIF(AU$6:AU2205,"&gt;0")+1,0)</f>
        <v>0</v>
      </c>
    </row>
    <row r="2207" spans="40:47">
      <c r="AN2207" s="4">
        <v>62</v>
      </c>
      <c r="AO2207" s="4">
        <v>1</v>
      </c>
      <c r="AP2207" s="4">
        <v>6</v>
      </c>
      <c r="AQ2207" s="4">
        <f ca="1">IF($AP2207=1,IF(INDIRECT(ADDRESS(($AN2207-1)*3+$AO2207+5,$AP2207+7))="",0,INDIRECT(ADDRESS(($AN2207-1)*3+$AO2207+5,$AP2207+7))),IF(INDIRECT(ADDRESS(($AN2207-1)*3+$AO2207+5,$AP2207+7))="",0,IF(COUNTIF(INDIRECT(ADDRESS(($AN2207-1)*36+($AO2207-1)*12+6,COLUMN())):INDIRECT(ADDRESS(($AN2207-1)*36+($AO2207-1)*12+$AP2207+4,COLUMN())),INDIRECT(ADDRESS(($AN2207-1)*3+$AO2207+5,$AP2207+7)))&gt;=1,0,INDIRECT(ADDRESS(($AN2207-1)*3+$AO2207+5,$AP2207+7)))))</f>
        <v>0</v>
      </c>
      <c r="AR2207" s="4">
        <f ca="1">COUNTIF(INDIRECT("H"&amp;(ROW()+12*(($AN2207-1)*3+$AO2207)-ROW())/12+5):INDIRECT("S"&amp;(ROW()+12*(($AN2207-1)*3+$AO2207)-ROW())/12+5),AQ2207)</f>
        <v>0</v>
      </c>
      <c r="AU2207" s="4">
        <f ca="1">IF(AND(AQ2207&gt;0,AR2207&gt;0),COUNTIF(AU$6:AU2206,"&gt;0")+1,0)</f>
        <v>0</v>
      </c>
    </row>
    <row r="2208" spans="40:47">
      <c r="AN2208" s="4">
        <v>62</v>
      </c>
      <c r="AO2208" s="4">
        <v>1</v>
      </c>
      <c r="AP2208" s="4">
        <v>7</v>
      </c>
      <c r="AQ2208" s="4">
        <f ca="1">IF($AP2208=1,IF(INDIRECT(ADDRESS(($AN2208-1)*3+$AO2208+5,$AP2208+7))="",0,INDIRECT(ADDRESS(($AN2208-1)*3+$AO2208+5,$AP2208+7))),IF(INDIRECT(ADDRESS(($AN2208-1)*3+$AO2208+5,$AP2208+7))="",0,IF(COUNTIF(INDIRECT(ADDRESS(($AN2208-1)*36+($AO2208-1)*12+6,COLUMN())):INDIRECT(ADDRESS(($AN2208-1)*36+($AO2208-1)*12+$AP2208+4,COLUMN())),INDIRECT(ADDRESS(($AN2208-1)*3+$AO2208+5,$AP2208+7)))&gt;=1,0,INDIRECT(ADDRESS(($AN2208-1)*3+$AO2208+5,$AP2208+7)))))</f>
        <v>0</v>
      </c>
      <c r="AR2208" s="4">
        <f ca="1">COUNTIF(INDIRECT("H"&amp;(ROW()+12*(($AN2208-1)*3+$AO2208)-ROW())/12+5):INDIRECT("S"&amp;(ROW()+12*(($AN2208-1)*3+$AO2208)-ROW())/12+5),AQ2208)</f>
        <v>0</v>
      </c>
      <c r="AU2208" s="4">
        <f ca="1">IF(AND(AQ2208&gt;0,AR2208&gt;0),COUNTIF(AU$6:AU2207,"&gt;0")+1,0)</f>
        <v>0</v>
      </c>
    </row>
    <row r="2209" spans="40:47">
      <c r="AN2209" s="4">
        <v>62</v>
      </c>
      <c r="AO2209" s="4">
        <v>1</v>
      </c>
      <c r="AP2209" s="4">
        <v>8</v>
      </c>
      <c r="AQ2209" s="4">
        <f ca="1">IF($AP2209=1,IF(INDIRECT(ADDRESS(($AN2209-1)*3+$AO2209+5,$AP2209+7))="",0,INDIRECT(ADDRESS(($AN2209-1)*3+$AO2209+5,$AP2209+7))),IF(INDIRECT(ADDRESS(($AN2209-1)*3+$AO2209+5,$AP2209+7))="",0,IF(COUNTIF(INDIRECT(ADDRESS(($AN2209-1)*36+($AO2209-1)*12+6,COLUMN())):INDIRECT(ADDRESS(($AN2209-1)*36+($AO2209-1)*12+$AP2209+4,COLUMN())),INDIRECT(ADDRESS(($AN2209-1)*3+$AO2209+5,$AP2209+7)))&gt;=1,0,INDIRECT(ADDRESS(($AN2209-1)*3+$AO2209+5,$AP2209+7)))))</f>
        <v>0</v>
      </c>
      <c r="AR2209" s="4">
        <f ca="1">COUNTIF(INDIRECT("H"&amp;(ROW()+12*(($AN2209-1)*3+$AO2209)-ROW())/12+5):INDIRECT("S"&amp;(ROW()+12*(($AN2209-1)*3+$AO2209)-ROW())/12+5),AQ2209)</f>
        <v>0</v>
      </c>
      <c r="AU2209" s="4">
        <f ca="1">IF(AND(AQ2209&gt;0,AR2209&gt;0),COUNTIF(AU$6:AU2208,"&gt;0")+1,0)</f>
        <v>0</v>
      </c>
    </row>
    <row r="2210" spans="40:47">
      <c r="AN2210" s="4">
        <v>62</v>
      </c>
      <c r="AO2210" s="4">
        <v>1</v>
      </c>
      <c r="AP2210" s="4">
        <v>9</v>
      </c>
      <c r="AQ2210" s="4">
        <f ca="1">IF($AP2210=1,IF(INDIRECT(ADDRESS(($AN2210-1)*3+$AO2210+5,$AP2210+7))="",0,INDIRECT(ADDRESS(($AN2210-1)*3+$AO2210+5,$AP2210+7))),IF(INDIRECT(ADDRESS(($AN2210-1)*3+$AO2210+5,$AP2210+7))="",0,IF(COUNTIF(INDIRECT(ADDRESS(($AN2210-1)*36+($AO2210-1)*12+6,COLUMN())):INDIRECT(ADDRESS(($AN2210-1)*36+($AO2210-1)*12+$AP2210+4,COLUMN())),INDIRECT(ADDRESS(($AN2210-1)*3+$AO2210+5,$AP2210+7)))&gt;=1,0,INDIRECT(ADDRESS(($AN2210-1)*3+$AO2210+5,$AP2210+7)))))</f>
        <v>0</v>
      </c>
      <c r="AR2210" s="4">
        <f ca="1">COUNTIF(INDIRECT("H"&amp;(ROW()+12*(($AN2210-1)*3+$AO2210)-ROW())/12+5):INDIRECT("S"&amp;(ROW()+12*(($AN2210-1)*3+$AO2210)-ROW())/12+5),AQ2210)</f>
        <v>0</v>
      </c>
      <c r="AU2210" s="4">
        <f ca="1">IF(AND(AQ2210&gt;0,AR2210&gt;0),COUNTIF(AU$6:AU2209,"&gt;0")+1,0)</f>
        <v>0</v>
      </c>
    </row>
    <row r="2211" spans="40:47">
      <c r="AN2211" s="4">
        <v>62</v>
      </c>
      <c r="AO2211" s="4">
        <v>1</v>
      </c>
      <c r="AP2211" s="4">
        <v>10</v>
      </c>
      <c r="AQ2211" s="4">
        <f ca="1">IF($AP2211=1,IF(INDIRECT(ADDRESS(($AN2211-1)*3+$AO2211+5,$AP2211+7))="",0,INDIRECT(ADDRESS(($AN2211-1)*3+$AO2211+5,$AP2211+7))),IF(INDIRECT(ADDRESS(($AN2211-1)*3+$AO2211+5,$AP2211+7))="",0,IF(COUNTIF(INDIRECT(ADDRESS(($AN2211-1)*36+($AO2211-1)*12+6,COLUMN())):INDIRECT(ADDRESS(($AN2211-1)*36+($AO2211-1)*12+$AP2211+4,COLUMN())),INDIRECT(ADDRESS(($AN2211-1)*3+$AO2211+5,$AP2211+7)))&gt;=1,0,INDIRECT(ADDRESS(($AN2211-1)*3+$AO2211+5,$AP2211+7)))))</f>
        <v>0</v>
      </c>
      <c r="AR2211" s="4">
        <f ca="1">COUNTIF(INDIRECT("H"&amp;(ROW()+12*(($AN2211-1)*3+$AO2211)-ROW())/12+5):INDIRECT("S"&amp;(ROW()+12*(($AN2211-1)*3+$AO2211)-ROW())/12+5),AQ2211)</f>
        <v>0</v>
      </c>
      <c r="AU2211" s="4">
        <f ca="1">IF(AND(AQ2211&gt;0,AR2211&gt;0),COUNTIF(AU$6:AU2210,"&gt;0")+1,0)</f>
        <v>0</v>
      </c>
    </row>
    <row r="2212" spans="40:47">
      <c r="AN2212" s="4">
        <v>62</v>
      </c>
      <c r="AO2212" s="4">
        <v>1</v>
      </c>
      <c r="AP2212" s="4">
        <v>11</v>
      </c>
      <c r="AQ2212" s="4">
        <f ca="1">IF($AP2212=1,IF(INDIRECT(ADDRESS(($AN2212-1)*3+$AO2212+5,$AP2212+7))="",0,INDIRECT(ADDRESS(($AN2212-1)*3+$AO2212+5,$AP2212+7))),IF(INDIRECT(ADDRESS(($AN2212-1)*3+$AO2212+5,$AP2212+7))="",0,IF(COUNTIF(INDIRECT(ADDRESS(($AN2212-1)*36+($AO2212-1)*12+6,COLUMN())):INDIRECT(ADDRESS(($AN2212-1)*36+($AO2212-1)*12+$AP2212+4,COLUMN())),INDIRECT(ADDRESS(($AN2212-1)*3+$AO2212+5,$AP2212+7)))&gt;=1,0,INDIRECT(ADDRESS(($AN2212-1)*3+$AO2212+5,$AP2212+7)))))</f>
        <v>0</v>
      </c>
      <c r="AR2212" s="4">
        <f ca="1">COUNTIF(INDIRECT("H"&amp;(ROW()+12*(($AN2212-1)*3+$AO2212)-ROW())/12+5):INDIRECT("S"&amp;(ROW()+12*(($AN2212-1)*3+$AO2212)-ROW())/12+5),AQ2212)</f>
        <v>0</v>
      </c>
      <c r="AU2212" s="4">
        <f ca="1">IF(AND(AQ2212&gt;0,AR2212&gt;0),COUNTIF(AU$6:AU2211,"&gt;0")+1,0)</f>
        <v>0</v>
      </c>
    </row>
    <row r="2213" spans="40:47">
      <c r="AN2213" s="4">
        <v>62</v>
      </c>
      <c r="AO2213" s="4">
        <v>1</v>
      </c>
      <c r="AP2213" s="4">
        <v>12</v>
      </c>
      <c r="AQ2213" s="4">
        <f ca="1">IF($AP2213=1,IF(INDIRECT(ADDRESS(($AN2213-1)*3+$AO2213+5,$AP2213+7))="",0,INDIRECT(ADDRESS(($AN2213-1)*3+$AO2213+5,$AP2213+7))),IF(INDIRECT(ADDRESS(($AN2213-1)*3+$AO2213+5,$AP2213+7))="",0,IF(COUNTIF(INDIRECT(ADDRESS(($AN2213-1)*36+($AO2213-1)*12+6,COLUMN())):INDIRECT(ADDRESS(($AN2213-1)*36+($AO2213-1)*12+$AP2213+4,COLUMN())),INDIRECT(ADDRESS(($AN2213-1)*3+$AO2213+5,$AP2213+7)))&gt;=1,0,INDIRECT(ADDRESS(($AN2213-1)*3+$AO2213+5,$AP2213+7)))))</f>
        <v>0</v>
      </c>
      <c r="AR2213" s="4">
        <f ca="1">COUNTIF(INDIRECT("H"&amp;(ROW()+12*(($AN2213-1)*3+$AO2213)-ROW())/12+5):INDIRECT("S"&amp;(ROW()+12*(($AN2213-1)*3+$AO2213)-ROW())/12+5),AQ2213)</f>
        <v>0</v>
      </c>
      <c r="AU2213" s="4">
        <f ca="1">IF(AND(AQ2213&gt;0,AR2213&gt;0),COUNTIF(AU$6:AU2212,"&gt;0")+1,0)</f>
        <v>0</v>
      </c>
    </row>
    <row r="2214" spans="40:47">
      <c r="AN2214" s="4">
        <v>62</v>
      </c>
      <c r="AO2214" s="4">
        <v>2</v>
      </c>
      <c r="AP2214" s="4">
        <v>1</v>
      </c>
      <c r="AQ2214" s="4">
        <f ca="1">IF($AP2214=1,IF(INDIRECT(ADDRESS(($AN2214-1)*3+$AO2214+5,$AP2214+7))="",0,INDIRECT(ADDRESS(($AN2214-1)*3+$AO2214+5,$AP2214+7))),IF(INDIRECT(ADDRESS(($AN2214-1)*3+$AO2214+5,$AP2214+7))="",0,IF(COUNTIF(INDIRECT(ADDRESS(($AN2214-1)*36+($AO2214-1)*12+6,COLUMN())):INDIRECT(ADDRESS(($AN2214-1)*36+($AO2214-1)*12+$AP2214+4,COLUMN())),INDIRECT(ADDRESS(($AN2214-1)*3+$AO2214+5,$AP2214+7)))&gt;=1,0,INDIRECT(ADDRESS(($AN2214-1)*3+$AO2214+5,$AP2214+7)))))</f>
        <v>0</v>
      </c>
      <c r="AR2214" s="4">
        <f ca="1">COUNTIF(INDIRECT("H"&amp;(ROW()+12*(($AN2214-1)*3+$AO2214)-ROW())/12+5):INDIRECT("S"&amp;(ROW()+12*(($AN2214-1)*3+$AO2214)-ROW())/12+5),AQ2214)</f>
        <v>0</v>
      </c>
      <c r="AU2214" s="4">
        <f ca="1">IF(AND(AQ2214&gt;0,AR2214&gt;0),COUNTIF(AU$6:AU2213,"&gt;0")+1,0)</f>
        <v>0</v>
      </c>
    </row>
    <row r="2215" spans="40:47">
      <c r="AN2215" s="4">
        <v>62</v>
      </c>
      <c r="AO2215" s="4">
        <v>2</v>
      </c>
      <c r="AP2215" s="4">
        <v>2</v>
      </c>
      <c r="AQ2215" s="4">
        <f ca="1">IF($AP2215=1,IF(INDIRECT(ADDRESS(($AN2215-1)*3+$AO2215+5,$AP2215+7))="",0,INDIRECT(ADDRESS(($AN2215-1)*3+$AO2215+5,$AP2215+7))),IF(INDIRECT(ADDRESS(($AN2215-1)*3+$AO2215+5,$AP2215+7))="",0,IF(COUNTIF(INDIRECT(ADDRESS(($AN2215-1)*36+($AO2215-1)*12+6,COLUMN())):INDIRECT(ADDRESS(($AN2215-1)*36+($AO2215-1)*12+$AP2215+4,COLUMN())),INDIRECT(ADDRESS(($AN2215-1)*3+$AO2215+5,$AP2215+7)))&gt;=1,0,INDIRECT(ADDRESS(($AN2215-1)*3+$AO2215+5,$AP2215+7)))))</f>
        <v>0</v>
      </c>
      <c r="AR2215" s="4">
        <f ca="1">COUNTIF(INDIRECT("H"&amp;(ROW()+12*(($AN2215-1)*3+$AO2215)-ROW())/12+5):INDIRECT("S"&amp;(ROW()+12*(($AN2215-1)*3+$AO2215)-ROW())/12+5),AQ2215)</f>
        <v>0</v>
      </c>
      <c r="AU2215" s="4">
        <f ca="1">IF(AND(AQ2215&gt;0,AR2215&gt;0),COUNTIF(AU$6:AU2214,"&gt;0")+1,0)</f>
        <v>0</v>
      </c>
    </row>
    <row r="2216" spans="40:47">
      <c r="AN2216" s="4">
        <v>62</v>
      </c>
      <c r="AO2216" s="4">
        <v>2</v>
      </c>
      <c r="AP2216" s="4">
        <v>3</v>
      </c>
      <c r="AQ2216" s="4">
        <f ca="1">IF($AP2216=1,IF(INDIRECT(ADDRESS(($AN2216-1)*3+$AO2216+5,$AP2216+7))="",0,INDIRECT(ADDRESS(($AN2216-1)*3+$AO2216+5,$AP2216+7))),IF(INDIRECT(ADDRESS(($AN2216-1)*3+$AO2216+5,$AP2216+7))="",0,IF(COUNTIF(INDIRECT(ADDRESS(($AN2216-1)*36+($AO2216-1)*12+6,COLUMN())):INDIRECT(ADDRESS(($AN2216-1)*36+($AO2216-1)*12+$AP2216+4,COLUMN())),INDIRECT(ADDRESS(($AN2216-1)*3+$AO2216+5,$AP2216+7)))&gt;=1,0,INDIRECT(ADDRESS(($AN2216-1)*3+$AO2216+5,$AP2216+7)))))</f>
        <v>0</v>
      </c>
      <c r="AR2216" s="4">
        <f ca="1">COUNTIF(INDIRECT("H"&amp;(ROW()+12*(($AN2216-1)*3+$AO2216)-ROW())/12+5):INDIRECT("S"&amp;(ROW()+12*(($AN2216-1)*3+$AO2216)-ROW())/12+5),AQ2216)</f>
        <v>0</v>
      </c>
      <c r="AU2216" s="4">
        <f ca="1">IF(AND(AQ2216&gt;0,AR2216&gt;0),COUNTIF(AU$6:AU2215,"&gt;0")+1,0)</f>
        <v>0</v>
      </c>
    </row>
    <row r="2217" spans="40:47">
      <c r="AN2217" s="4">
        <v>62</v>
      </c>
      <c r="AO2217" s="4">
        <v>2</v>
      </c>
      <c r="AP2217" s="4">
        <v>4</v>
      </c>
      <c r="AQ2217" s="4">
        <f ca="1">IF($AP2217=1,IF(INDIRECT(ADDRESS(($AN2217-1)*3+$AO2217+5,$AP2217+7))="",0,INDIRECT(ADDRESS(($AN2217-1)*3+$AO2217+5,$AP2217+7))),IF(INDIRECT(ADDRESS(($AN2217-1)*3+$AO2217+5,$AP2217+7))="",0,IF(COUNTIF(INDIRECT(ADDRESS(($AN2217-1)*36+($AO2217-1)*12+6,COLUMN())):INDIRECT(ADDRESS(($AN2217-1)*36+($AO2217-1)*12+$AP2217+4,COLUMN())),INDIRECT(ADDRESS(($AN2217-1)*3+$AO2217+5,$AP2217+7)))&gt;=1,0,INDIRECT(ADDRESS(($AN2217-1)*3+$AO2217+5,$AP2217+7)))))</f>
        <v>0</v>
      </c>
      <c r="AR2217" s="4">
        <f ca="1">COUNTIF(INDIRECT("H"&amp;(ROW()+12*(($AN2217-1)*3+$AO2217)-ROW())/12+5):INDIRECT("S"&amp;(ROW()+12*(($AN2217-1)*3+$AO2217)-ROW())/12+5),AQ2217)</f>
        <v>0</v>
      </c>
      <c r="AU2217" s="4">
        <f ca="1">IF(AND(AQ2217&gt;0,AR2217&gt;0),COUNTIF(AU$6:AU2216,"&gt;0")+1,0)</f>
        <v>0</v>
      </c>
    </row>
    <row r="2218" spans="40:47">
      <c r="AN2218" s="4">
        <v>62</v>
      </c>
      <c r="AO2218" s="4">
        <v>2</v>
      </c>
      <c r="AP2218" s="4">
        <v>5</v>
      </c>
      <c r="AQ2218" s="4">
        <f ca="1">IF($AP2218=1,IF(INDIRECT(ADDRESS(($AN2218-1)*3+$AO2218+5,$AP2218+7))="",0,INDIRECT(ADDRESS(($AN2218-1)*3+$AO2218+5,$AP2218+7))),IF(INDIRECT(ADDRESS(($AN2218-1)*3+$AO2218+5,$AP2218+7))="",0,IF(COUNTIF(INDIRECT(ADDRESS(($AN2218-1)*36+($AO2218-1)*12+6,COLUMN())):INDIRECT(ADDRESS(($AN2218-1)*36+($AO2218-1)*12+$AP2218+4,COLUMN())),INDIRECT(ADDRESS(($AN2218-1)*3+$AO2218+5,$AP2218+7)))&gt;=1,0,INDIRECT(ADDRESS(($AN2218-1)*3+$AO2218+5,$AP2218+7)))))</f>
        <v>0</v>
      </c>
      <c r="AR2218" s="4">
        <f ca="1">COUNTIF(INDIRECT("H"&amp;(ROW()+12*(($AN2218-1)*3+$AO2218)-ROW())/12+5):INDIRECT("S"&amp;(ROW()+12*(($AN2218-1)*3+$AO2218)-ROW())/12+5),AQ2218)</f>
        <v>0</v>
      </c>
      <c r="AU2218" s="4">
        <f ca="1">IF(AND(AQ2218&gt;0,AR2218&gt;0),COUNTIF(AU$6:AU2217,"&gt;0")+1,0)</f>
        <v>0</v>
      </c>
    </row>
    <row r="2219" spans="40:47">
      <c r="AN2219" s="4">
        <v>62</v>
      </c>
      <c r="AO2219" s="4">
        <v>2</v>
      </c>
      <c r="AP2219" s="4">
        <v>6</v>
      </c>
      <c r="AQ2219" s="4">
        <f ca="1">IF($AP2219=1,IF(INDIRECT(ADDRESS(($AN2219-1)*3+$AO2219+5,$AP2219+7))="",0,INDIRECT(ADDRESS(($AN2219-1)*3+$AO2219+5,$AP2219+7))),IF(INDIRECT(ADDRESS(($AN2219-1)*3+$AO2219+5,$AP2219+7))="",0,IF(COUNTIF(INDIRECT(ADDRESS(($AN2219-1)*36+($AO2219-1)*12+6,COLUMN())):INDIRECT(ADDRESS(($AN2219-1)*36+($AO2219-1)*12+$AP2219+4,COLUMN())),INDIRECT(ADDRESS(($AN2219-1)*3+$AO2219+5,$AP2219+7)))&gt;=1,0,INDIRECT(ADDRESS(($AN2219-1)*3+$AO2219+5,$AP2219+7)))))</f>
        <v>0</v>
      </c>
      <c r="AR2219" s="4">
        <f ca="1">COUNTIF(INDIRECT("H"&amp;(ROW()+12*(($AN2219-1)*3+$AO2219)-ROW())/12+5):INDIRECT("S"&amp;(ROW()+12*(($AN2219-1)*3+$AO2219)-ROW())/12+5),AQ2219)</f>
        <v>0</v>
      </c>
      <c r="AU2219" s="4">
        <f ca="1">IF(AND(AQ2219&gt;0,AR2219&gt;0),COUNTIF(AU$6:AU2218,"&gt;0")+1,0)</f>
        <v>0</v>
      </c>
    </row>
    <row r="2220" spans="40:47">
      <c r="AN2220" s="4">
        <v>62</v>
      </c>
      <c r="AO2220" s="4">
        <v>2</v>
      </c>
      <c r="AP2220" s="4">
        <v>7</v>
      </c>
      <c r="AQ2220" s="4">
        <f ca="1">IF($AP2220=1,IF(INDIRECT(ADDRESS(($AN2220-1)*3+$AO2220+5,$AP2220+7))="",0,INDIRECT(ADDRESS(($AN2220-1)*3+$AO2220+5,$AP2220+7))),IF(INDIRECT(ADDRESS(($AN2220-1)*3+$AO2220+5,$AP2220+7))="",0,IF(COUNTIF(INDIRECT(ADDRESS(($AN2220-1)*36+($AO2220-1)*12+6,COLUMN())):INDIRECT(ADDRESS(($AN2220-1)*36+($AO2220-1)*12+$AP2220+4,COLUMN())),INDIRECT(ADDRESS(($AN2220-1)*3+$AO2220+5,$AP2220+7)))&gt;=1,0,INDIRECT(ADDRESS(($AN2220-1)*3+$AO2220+5,$AP2220+7)))))</f>
        <v>0</v>
      </c>
      <c r="AR2220" s="4">
        <f ca="1">COUNTIF(INDIRECT("H"&amp;(ROW()+12*(($AN2220-1)*3+$AO2220)-ROW())/12+5):INDIRECT("S"&amp;(ROW()+12*(($AN2220-1)*3+$AO2220)-ROW())/12+5),AQ2220)</f>
        <v>0</v>
      </c>
      <c r="AU2220" s="4">
        <f ca="1">IF(AND(AQ2220&gt;0,AR2220&gt;0),COUNTIF(AU$6:AU2219,"&gt;0")+1,0)</f>
        <v>0</v>
      </c>
    </row>
    <row r="2221" spans="40:47">
      <c r="AN2221" s="4">
        <v>62</v>
      </c>
      <c r="AO2221" s="4">
        <v>2</v>
      </c>
      <c r="AP2221" s="4">
        <v>8</v>
      </c>
      <c r="AQ2221" s="4">
        <f ca="1">IF($AP2221=1,IF(INDIRECT(ADDRESS(($AN2221-1)*3+$AO2221+5,$AP2221+7))="",0,INDIRECT(ADDRESS(($AN2221-1)*3+$AO2221+5,$AP2221+7))),IF(INDIRECT(ADDRESS(($AN2221-1)*3+$AO2221+5,$AP2221+7))="",0,IF(COUNTIF(INDIRECT(ADDRESS(($AN2221-1)*36+($AO2221-1)*12+6,COLUMN())):INDIRECT(ADDRESS(($AN2221-1)*36+($AO2221-1)*12+$AP2221+4,COLUMN())),INDIRECT(ADDRESS(($AN2221-1)*3+$AO2221+5,$AP2221+7)))&gt;=1,0,INDIRECT(ADDRESS(($AN2221-1)*3+$AO2221+5,$AP2221+7)))))</f>
        <v>0</v>
      </c>
      <c r="AR2221" s="4">
        <f ca="1">COUNTIF(INDIRECT("H"&amp;(ROW()+12*(($AN2221-1)*3+$AO2221)-ROW())/12+5):INDIRECT("S"&amp;(ROW()+12*(($AN2221-1)*3+$AO2221)-ROW())/12+5),AQ2221)</f>
        <v>0</v>
      </c>
      <c r="AU2221" s="4">
        <f ca="1">IF(AND(AQ2221&gt;0,AR2221&gt;0),COUNTIF(AU$6:AU2220,"&gt;0")+1,0)</f>
        <v>0</v>
      </c>
    </row>
    <row r="2222" spans="40:47">
      <c r="AN2222" s="4">
        <v>62</v>
      </c>
      <c r="AO2222" s="4">
        <v>2</v>
      </c>
      <c r="AP2222" s="4">
        <v>9</v>
      </c>
      <c r="AQ2222" s="4">
        <f ca="1">IF($AP2222=1,IF(INDIRECT(ADDRESS(($AN2222-1)*3+$AO2222+5,$AP2222+7))="",0,INDIRECT(ADDRESS(($AN2222-1)*3+$AO2222+5,$AP2222+7))),IF(INDIRECT(ADDRESS(($AN2222-1)*3+$AO2222+5,$AP2222+7))="",0,IF(COUNTIF(INDIRECT(ADDRESS(($AN2222-1)*36+($AO2222-1)*12+6,COLUMN())):INDIRECT(ADDRESS(($AN2222-1)*36+($AO2222-1)*12+$AP2222+4,COLUMN())),INDIRECT(ADDRESS(($AN2222-1)*3+$AO2222+5,$AP2222+7)))&gt;=1,0,INDIRECT(ADDRESS(($AN2222-1)*3+$AO2222+5,$AP2222+7)))))</f>
        <v>0</v>
      </c>
      <c r="AR2222" s="4">
        <f ca="1">COUNTIF(INDIRECT("H"&amp;(ROW()+12*(($AN2222-1)*3+$AO2222)-ROW())/12+5):INDIRECT("S"&amp;(ROW()+12*(($AN2222-1)*3+$AO2222)-ROW())/12+5),AQ2222)</f>
        <v>0</v>
      </c>
      <c r="AU2222" s="4">
        <f ca="1">IF(AND(AQ2222&gt;0,AR2222&gt;0),COUNTIF(AU$6:AU2221,"&gt;0")+1,0)</f>
        <v>0</v>
      </c>
    </row>
    <row r="2223" spans="40:47">
      <c r="AN2223" s="4">
        <v>62</v>
      </c>
      <c r="AO2223" s="4">
        <v>2</v>
      </c>
      <c r="AP2223" s="4">
        <v>10</v>
      </c>
      <c r="AQ2223" s="4">
        <f ca="1">IF($AP2223=1,IF(INDIRECT(ADDRESS(($AN2223-1)*3+$AO2223+5,$AP2223+7))="",0,INDIRECT(ADDRESS(($AN2223-1)*3+$AO2223+5,$AP2223+7))),IF(INDIRECT(ADDRESS(($AN2223-1)*3+$AO2223+5,$AP2223+7))="",0,IF(COUNTIF(INDIRECT(ADDRESS(($AN2223-1)*36+($AO2223-1)*12+6,COLUMN())):INDIRECT(ADDRESS(($AN2223-1)*36+($AO2223-1)*12+$AP2223+4,COLUMN())),INDIRECT(ADDRESS(($AN2223-1)*3+$AO2223+5,$AP2223+7)))&gt;=1,0,INDIRECT(ADDRESS(($AN2223-1)*3+$AO2223+5,$AP2223+7)))))</f>
        <v>0</v>
      </c>
      <c r="AR2223" s="4">
        <f ca="1">COUNTIF(INDIRECT("H"&amp;(ROW()+12*(($AN2223-1)*3+$AO2223)-ROW())/12+5):INDIRECT("S"&amp;(ROW()+12*(($AN2223-1)*3+$AO2223)-ROW())/12+5),AQ2223)</f>
        <v>0</v>
      </c>
      <c r="AU2223" s="4">
        <f ca="1">IF(AND(AQ2223&gt;0,AR2223&gt;0),COUNTIF(AU$6:AU2222,"&gt;0")+1,0)</f>
        <v>0</v>
      </c>
    </row>
    <row r="2224" spans="40:47">
      <c r="AN2224" s="4">
        <v>62</v>
      </c>
      <c r="AO2224" s="4">
        <v>2</v>
      </c>
      <c r="AP2224" s="4">
        <v>11</v>
      </c>
      <c r="AQ2224" s="4">
        <f ca="1">IF($AP2224=1,IF(INDIRECT(ADDRESS(($AN2224-1)*3+$AO2224+5,$AP2224+7))="",0,INDIRECT(ADDRESS(($AN2224-1)*3+$AO2224+5,$AP2224+7))),IF(INDIRECT(ADDRESS(($AN2224-1)*3+$AO2224+5,$AP2224+7))="",0,IF(COUNTIF(INDIRECT(ADDRESS(($AN2224-1)*36+($AO2224-1)*12+6,COLUMN())):INDIRECT(ADDRESS(($AN2224-1)*36+($AO2224-1)*12+$AP2224+4,COLUMN())),INDIRECT(ADDRESS(($AN2224-1)*3+$AO2224+5,$AP2224+7)))&gt;=1,0,INDIRECT(ADDRESS(($AN2224-1)*3+$AO2224+5,$AP2224+7)))))</f>
        <v>0</v>
      </c>
      <c r="AR2224" s="4">
        <f ca="1">COUNTIF(INDIRECT("H"&amp;(ROW()+12*(($AN2224-1)*3+$AO2224)-ROW())/12+5):INDIRECT("S"&amp;(ROW()+12*(($AN2224-1)*3+$AO2224)-ROW())/12+5),AQ2224)</f>
        <v>0</v>
      </c>
      <c r="AU2224" s="4">
        <f ca="1">IF(AND(AQ2224&gt;0,AR2224&gt;0),COUNTIF(AU$6:AU2223,"&gt;0")+1,0)</f>
        <v>0</v>
      </c>
    </row>
    <row r="2225" spans="40:47">
      <c r="AN2225" s="4">
        <v>62</v>
      </c>
      <c r="AO2225" s="4">
        <v>2</v>
      </c>
      <c r="AP2225" s="4">
        <v>12</v>
      </c>
      <c r="AQ2225" s="4">
        <f ca="1">IF($AP2225=1,IF(INDIRECT(ADDRESS(($AN2225-1)*3+$AO2225+5,$AP2225+7))="",0,INDIRECT(ADDRESS(($AN2225-1)*3+$AO2225+5,$AP2225+7))),IF(INDIRECT(ADDRESS(($AN2225-1)*3+$AO2225+5,$AP2225+7))="",0,IF(COUNTIF(INDIRECT(ADDRESS(($AN2225-1)*36+($AO2225-1)*12+6,COLUMN())):INDIRECT(ADDRESS(($AN2225-1)*36+($AO2225-1)*12+$AP2225+4,COLUMN())),INDIRECT(ADDRESS(($AN2225-1)*3+$AO2225+5,$AP2225+7)))&gt;=1,0,INDIRECT(ADDRESS(($AN2225-1)*3+$AO2225+5,$AP2225+7)))))</f>
        <v>0</v>
      </c>
      <c r="AR2225" s="4">
        <f ca="1">COUNTIF(INDIRECT("H"&amp;(ROW()+12*(($AN2225-1)*3+$AO2225)-ROW())/12+5):INDIRECT("S"&amp;(ROW()+12*(($AN2225-1)*3+$AO2225)-ROW())/12+5),AQ2225)</f>
        <v>0</v>
      </c>
      <c r="AU2225" s="4">
        <f ca="1">IF(AND(AQ2225&gt;0,AR2225&gt;0),COUNTIF(AU$6:AU2224,"&gt;0")+1,0)</f>
        <v>0</v>
      </c>
    </row>
    <row r="2226" spans="40:47">
      <c r="AN2226" s="4">
        <v>62</v>
      </c>
      <c r="AO2226" s="4">
        <v>3</v>
      </c>
      <c r="AP2226" s="4">
        <v>1</v>
      </c>
      <c r="AQ2226" s="4">
        <f ca="1">IF($AP2226=1,IF(INDIRECT(ADDRESS(($AN2226-1)*3+$AO2226+5,$AP2226+7))="",0,INDIRECT(ADDRESS(($AN2226-1)*3+$AO2226+5,$AP2226+7))),IF(INDIRECT(ADDRESS(($AN2226-1)*3+$AO2226+5,$AP2226+7))="",0,IF(COUNTIF(INDIRECT(ADDRESS(($AN2226-1)*36+($AO2226-1)*12+6,COLUMN())):INDIRECT(ADDRESS(($AN2226-1)*36+($AO2226-1)*12+$AP2226+4,COLUMN())),INDIRECT(ADDRESS(($AN2226-1)*3+$AO2226+5,$AP2226+7)))&gt;=1,0,INDIRECT(ADDRESS(($AN2226-1)*3+$AO2226+5,$AP2226+7)))))</f>
        <v>0</v>
      </c>
      <c r="AR2226" s="4">
        <f ca="1">COUNTIF(INDIRECT("H"&amp;(ROW()+12*(($AN2226-1)*3+$AO2226)-ROW())/12+5):INDIRECT("S"&amp;(ROW()+12*(($AN2226-1)*3+$AO2226)-ROW())/12+5),AQ2226)</f>
        <v>0</v>
      </c>
      <c r="AU2226" s="4">
        <f ca="1">IF(AND(AQ2226&gt;0,AR2226&gt;0),COUNTIF(AU$6:AU2225,"&gt;0")+1,0)</f>
        <v>0</v>
      </c>
    </row>
    <row r="2227" spans="40:47">
      <c r="AN2227" s="4">
        <v>62</v>
      </c>
      <c r="AO2227" s="4">
        <v>3</v>
      </c>
      <c r="AP2227" s="4">
        <v>2</v>
      </c>
      <c r="AQ2227" s="4">
        <f ca="1">IF($AP2227=1,IF(INDIRECT(ADDRESS(($AN2227-1)*3+$AO2227+5,$AP2227+7))="",0,INDIRECT(ADDRESS(($AN2227-1)*3+$AO2227+5,$AP2227+7))),IF(INDIRECT(ADDRESS(($AN2227-1)*3+$AO2227+5,$AP2227+7))="",0,IF(COUNTIF(INDIRECT(ADDRESS(($AN2227-1)*36+($AO2227-1)*12+6,COLUMN())):INDIRECT(ADDRESS(($AN2227-1)*36+($AO2227-1)*12+$AP2227+4,COLUMN())),INDIRECT(ADDRESS(($AN2227-1)*3+$AO2227+5,$AP2227+7)))&gt;=1,0,INDIRECT(ADDRESS(($AN2227-1)*3+$AO2227+5,$AP2227+7)))))</f>
        <v>0</v>
      </c>
      <c r="AR2227" s="4">
        <f ca="1">COUNTIF(INDIRECT("H"&amp;(ROW()+12*(($AN2227-1)*3+$AO2227)-ROW())/12+5):INDIRECT("S"&amp;(ROW()+12*(($AN2227-1)*3+$AO2227)-ROW())/12+5),AQ2227)</f>
        <v>0</v>
      </c>
      <c r="AU2227" s="4">
        <f ca="1">IF(AND(AQ2227&gt;0,AR2227&gt;0),COUNTIF(AU$6:AU2226,"&gt;0")+1,0)</f>
        <v>0</v>
      </c>
    </row>
    <row r="2228" spans="40:47">
      <c r="AN2228" s="4">
        <v>62</v>
      </c>
      <c r="AO2228" s="4">
        <v>3</v>
      </c>
      <c r="AP2228" s="4">
        <v>3</v>
      </c>
      <c r="AQ2228" s="4">
        <f ca="1">IF($AP2228=1,IF(INDIRECT(ADDRESS(($AN2228-1)*3+$AO2228+5,$AP2228+7))="",0,INDIRECT(ADDRESS(($AN2228-1)*3+$AO2228+5,$AP2228+7))),IF(INDIRECT(ADDRESS(($AN2228-1)*3+$AO2228+5,$AP2228+7))="",0,IF(COUNTIF(INDIRECT(ADDRESS(($AN2228-1)*36+($AO2228-1)*12+6,COLUMN())):INDIRECT(ADDRESS(($AN2228-1)*36+($AO2228-1)*12+$AP2228+4,COLUMN())),INDIRECT(ADDRESS(($AN2228-1)*3+$AO2228+5,$AP2228+7)))&gt;=1,0,INDIRECT(ADDRESS(($AN2228-1)*3+$AO2228+5,$AP2228+7)))))</f>
        <v>0</v>
      </c>
      <c r="AR2228" s="4">
        <f ca="1">COUNTIF(INDIRECT("H"&amp;(ROW()+12*(($AN2228-1)*3+$AO2228)-ROW())/12+5):INDIRECT("S"&amp;(ROW()+12*(($AN2228-1)*3+$AO2228)-ROW())/12+5),AQ2228)</f>
        <v>0</v>
      </c>
      <c r="AU2228" s="4">
        <f ca="1">IF(AND(AQ2228&gt;0,AR2228&gt;0),COUNTIF(AU$6:AU2227,"&gt;0")+1,0)</f>
        <v>0</v>
      </c>
    </row>
    <row r="2229" spans="40:47">
      <c r="AN2229" s="4">
        <v>62</v>
      </c>
      <c r="AO2229" s="4">
        <v>3</v>
      </c>
      <c r="AP2229" s="4">
        <v>4</v>
      </c>
      <c r="AQ2229" s="4">
        <f ca="1">IF($AP2229=1,IF(INDIRECT(ADDRESS(($AN2229-1)*3+$AO2229+5,$AP2229+7))="",0,INDIRECT(ADDRESS(($AN2229-1)*3+$AO2229+5,$AP2229+7))),IF(INDIRECT(ADDRESS(($AN2229-1)*3+$AO2229+5,$AP2229+7))="",0,IF(COUNTIF(INDIRECT(ADDRESS(($AN2229-1)*36+($AO2229-1)*12+6,COLUMN())):INDIRECT(ADDRESS(($AN2229-1)*36+($AO2229-1)*12+$AP2229+4,COLUMN())),INDIRECT(ADDRESS(($AN2229-1)*3+$AO2229+5,$AP2229+7)))&gt;=1,0,INDIRECT(ADDRESS(($AN2229-1)*3+$AO2229+5,$AP2229+7)))))</f>
        <v>0</v>
      </c>
      <c r="AR2229" s="4">
        <f ca="1">COUNTIF(INDIRECT("H"&amp;(ROW()+12*(($AN2229-1)*3+$AO2229)-ROW())/12+5):INDIRECT("S"&amp;(ROW()+12*(($AN2229-1)*3+$AO2229)-ROW())/12+5),AQ2229)</f>
        <v>0</v>
      </c>
      <c r="AU2229" s="4">
        <f ca="1">IF(AND(AQ2229&gt;0,AR2229&gt;0),COUNTIF(AU$6:AU2228,"&gt;0")+1,0)</f>
        <v>0</v>
      </c>
    </row>
    <row r="2230" spans="40:47">
      <c r="AN2230" s="4">
        <v>62</v>
      </c>
      <c r="AO2230" s="4">
        <v>3</v>
      </c>
      <c r="AP2230" s="4">
        <v>5</v>
      </c>
      <c r="AQ2230" s="4">
        <f ca="1">IF($AP2230=1,IF(INDIRECT(ADDRESS(($AN2230-1)*3+$AO2230+5,$AP2230+7))="",0,INDIRECT(ADDRESS(($AN2230-1)*3+$AO2230+5,$AP2230+7))),IF(INDIRECT(ADDRESS(($AN2230-1)*3+$AO2230+5,$AP2230+7))="",0,IF(COUNTIF(INDIRECT(ADDRESS(($AN2230-1)*36+($AO2230-1)*12+6,COLUMN())):INDIRECT(ADDRESS(($AN2230-1)*36+($AO2230-1)*12+$AP2230+4,COLUMN())),INDIRECT(ADDRESS(($AN2230-1)*3+$AO2230+5,$AP2230+7)))&gt;=1,0,INDIRECT(ADDRESS(($AN2230-1)*3+$AO2230+5,$AP2230+7)))))</f>
        <v>0</v>
      </c>
      <c r="AR2230" s="4">
        <f ca="1">COUNTIF(INDIRECT("H"&amp;(ROW()+12*(($AN2230-1)*3+$AO2230)-ROW())/12+5):INDIRECT("S"&amp;(ROW()+12*(($AN2230-1)*3+$AO2230)-ROW())/12+5),AQ2230)</f>
        <v>0</v>
      </c>
      <c r="AU2230" s="4">
        <f ca="1">IF(AND(AQ2230&gt;0,AR2230&gt;0),COUNTIF(AU$6:AU2229,"&gt;0")+1,0)</f>
        <v>0</v>
      </c>
    </row>
    <row r="2231" spans="40:47">
      <c r="AN2231" s="4">
        <v>62</v>
      </c>
      <c r="AO2231" s="4">
        <v>3</v>
      </c>
      <c r="AP2231" s="4">
        <v>6</v>
      </c>
      <c r="AQ2231" s="4">
        <f ca="1">IF($AP2231=1,IF(INDIRECT(ADDRESS(($AN2231-1)*3+$AO2231+5,$AP2231+7))="",0,INDIRECT(ADDRESS(($AN2231-1)*3+$AO2231+5,$AP2231+7))),IF(INDIRECT(ADDRESS(($AN2231-1)*3+$AO2231+5,$AP2231+7))="",0,IF(COUNTIF(INDIRECT(ADDRESS(($AN2231-1)*36+($AO2231-1)*12+6,COLUMN())):INDIRECT(ADDRESS(($AN2231-1)*36+($AO2231-1)*12+$AP2231+4,COLUMN())),INDIRECT(ADDRESS(($AN2231-1)*3+$AO2231+5,$AP2231+7)))&gt;=1,0,INDIRECT(ADDRESS(($AN2231-1)*3+$AO2231+5,$AP2231+7)))))</f>
        <v>0</v>
      </c>
      <c r="AR2231" s="4">
        <f ca="1">COUNTIF(INDIRECT("H"&amp;(ROW()+12*(($AN2231-1)*3+$AO2231)-ROW())/12+5):INDIRECT("S"&amp;(ROW()+12*(($AN2231-1)*3+$AO2231)-ROW())/12+5),AQ2231)</f>
        <v>0</v>
      </c>
      <c r="AU2231" s="4">
        <f ca="1">IF(AND(AQ2231&gt;0,AR2231&gt;0),COUNTIF(AU$6:AU2230,"&gt;0")+1,0)</f>
        <v>0</v>
      </c>
    </row>
    <row r="2232" spans="40:47">
      <c r="AN2232" s="4">
        <v>62</v>
      </c>
      <c r="AO2232" s="4">
        <v>3</v>
      </c>
      <c r="AP2232" s="4">
        <v>7</v>
      </c>
      <c r="AQ2232" s="4">
        <f ca="1">IF($AP2232=1,IF(INDIRECT(ADDRESS(($AN2232-1)*3+$AO2232+5,$AP2232+7))="",0,INDIRECT(ADDRESS(($AN2232-1)*3+$AO2232+5,$AP2232+7))),IF(INDIRECT(ADDRESS(($AN2232-1)*3+$AO2232+5,$AP2232+7))="",0,IF(COUNTIF(INDIRECT(ADDRESS(($AN2232-1)*36+($AO2232-1)*12+6,COLUMN())):INDIRECT(ADDRESS(($AN2232-1)*36+($AO2232-1)*12+$AP2232+4,COLUMN())),INDIRECT(ADDRESS(($AN2232-1)*3+$AO2232+5,$AP2232+7)))&gt;=1,0,INDIRECT(ADDRESS(($AN2232-1)*3+$AO2232+5,$AP2232+7)))))</f>
        <v>0</v>
      </c>
      <c r="AR2232" s="4">
        <f ca="1">COUNTIF(INDIRECT("H"&amp;(ROW()+12*(($AN2232-1)*3+$AO2232)-ROW())/12+5):INDIRECT("S"&amp;(ROW()+12*(($AN2232-1)*3+$AO2232)-ROW())/12+5),AQ2232)</f>
        <v>0</v>
      </c>
      <c r="AU2232" s="4">
        <f ca="1">IF(AND(AQ2232&gt;0,AR2232&gt;0),COUNTIF(AU$6:AU2231,"&gt;0")+1,0)</f>
        <v>0</v>
      </c>
    </row>
    <row r="2233" spans="40:47">
      <c r="AN2233" s="4">
        <v>62</v>
      </c>
      <c r="AO2233" s="4">
        <v>3</v>
      </c>
      <c r="AP2233" s="4">
        <v>8</v>
      </c>
      <c r="AQ2233" s="4">
        <f ca="1">IF($AP2233=1,IF(INDIRECT(ADDRESS(($AN2233-1)*3+$AO2233+5,$AP2233+7))="",0,INDIRECT(ADDRESS(($AN2233-1)*3+$AO2233+5,$AP2233+7))),IF(INDIRECT(ADDRESS(($AN2233-1)*3+$AO2233+5,$AP2233+7))="",0,IF(COUNTIF(INDIRECT(ADDRESS(($AN2233-1)*36+($AO2233-1)*12+6,COLUMN())):INDIRECT(ADDRESS(($AN2233-1)*36+($AO2233-1)*12+$AP2233+4,COLUMN())),INDIRECT(ADDRESS(($AN2233-1)*3+$AO2233+5,$AP2233+7)))&gt;=1,0,INDIRECT(ADDRESS(($AN2233-1)*3+$AO2233+5,$AP2233+7)))))</f>
        <v>0</v>
      </c>
      <c r="AR2233" s="4">
        <f ca="1">COUNTIF(INDIRECT("H"&amp;(ROW()+12*(($AN2233-1)*3+$AO2233)-ROW())/12+5):INDIRECT("S"&amp;(ROW()+12*(($AN2233-1)*3+$AO2233)-ROW())/12+5),AQ2233)</f>
        <v>0</v>
      </c>
      <c r="AU2233" s="4">
        <f ca="1">IF(AND(AQ2233&gt;0,AR2233&gt;0),COUNTIF(AU$6:AU2232,"&gt;0")+1,0)</f>
        <v>0</v>
      </c>
    </row>
    <row r="2234" spans="40:47">
      <c r="AN2234" s="4">
        <v>62</v>
      </c>
      <c r="AO2234" s="4">
        <v>3</v>
      </c>
      <c r="AP2234" s="4">
        <v>9</v>
      </c>
      <c r="AQ2234" s="4">
        <f ca="1">IF($AP2234=1,IF(INDIRECT(ADDRESS(($AN2234-1)*3+$AO2234+5,$AP2234+7))="",0,INDIRECT(ADDRESS(($AN2234-1)*3+$AO2234+5,$AP2234+7))),IF(INDIRECT(ADDRESS(($AN2234-1)*3+$AO2234+5,$AP2234+7))="",0,IF(COUNTIF(INDIRECT(ADDRESS(($AN2234-1)*36+($AO2234-1)*12+6,COLUMN())):INDIRECT(ADDRESS(($AN2234-1)*36+($AO2234-1)*12+$AP2234+4,COLUMN())),INDIRECT(ADDRESS(($AN2234-1)*3+$AO2234+5,$AP2234+7)))&gt;=1,0,INDIRECT(ADDRESS(($AN2234-1)*3+$AO2234+5,$AP2234+7)))))</f>
        <v>0</v>
      </c>
      <c r="AR2234" s="4">
        <f ca="1">COUNTIF(INDIRECT("H"&amp;(ROW()+12*(($AN2234-1)*3+$AO2234)-ROW())/12+5):INDIRECT("S"&amp;(ROW()+12*(($AN2234-1)*3+$AO2234)-ROW())/12+5),AQ2234)</f>
        <v>0</v>
      </c>
      <c r="AU2234" s="4">
        <f ca="1">IF(AND(AQ2234&gt;0,AR2234&gt;0),COUNTIF(AU$6:AU2233,"&gt;0")+1,0)</f>
        <v>0</v>
      </c>
    </row>
    <row r="2235" spans="40:47">
      <c r="AN2235" s="4">
        <v>62</v>
      </c>
      <c r="AO2235" s="4">
        <v>3</v>
      </c>
      <c r="AP2235" s="4">
        <v>10</v>
      </c>
      <c r="AQ2235" s="4">
        <f ca="1">IF($AP2235=1,IF(INDIRECT(ADDRESS(($AN2235-1)*3+$AO2235+5,$AP2235+7))="",0,INDIRECT(ADDRESS(($AN2235-1)*3+$AO2235+5,$AP2235+7))),IF(INDIRECT(ADDRESS(($AN2235-1)*3+$AO2235+5,$AP2235+7))="",0,IF(COUNTIF(INDIRECT(ADDRESS(($AN2235-1)*36+($AO2235-1)*12+6,COLUMN())):INDIRECT(ADDRESS(($AN2235-1)*36+($AO2235-1)*12+$AP2235+4,COLUMN())),INDIRECT(ADDRESS(($AN2235-1)*3+$AO2235+5,$AP2235+7)))&gt;=1,0,INDIRECT(ADDRESS(($AN2235-1)*3+$AO2235+5,$AP2235+7)))))</f>
        <v>0</v>
      </c>
      <c r="AR2235" s="4">
        <f ca="1">COUNTIF(INDIRECT("H"&amp;(ROW()+12*(($AN2235-1)*3+$AO2235)-ROW())/12+5):INDIRECT("S"&amp;(ROW()+12*(($AN2235-1)*3+$AO2235)-ROW())/12+5),AQ2235)</f>
        <v>0</v>
      </c>
      <c r="AU2235" s="4">
        <f ca="1">IF(AND(AQ2235&gt;0,AR2235&gt;0),COUNTIF(AU$6:AU2234,"&gt;0")+1,0)</f>
        <v>0</v>
      </c>
    </row>
    <row r="2236" spans="40:47">
      <c r="AN2236" s="4">
        <v>62</v>
      </c>
      <c r="AO2236" s="4">
        <v>3</v>
      </c>
      <c r="AP2236" s="4">
        <v>11</v>
      </c>
      <c r="AQ2236" s="4">
        <f ca="1">IF($AP2236=1,IF(INDIRECT(ADDRESS(($AN2236-1)*3+$AO2236+5,$AP2236+7))="",0,INDIRECT(ADDRESS(($AN2236-1)*3+$AO2236+5,$AP2236+7))),IF(INDIRECT(ADDRESS(($AN2236-1)*3+$AO2236+5,$AP2236+7))="",0,IF(COUNTIF(INDIRECT(ADDRESS(($AN2236-1)*36+($AO2236-1)*12+6,COLUMN())):INDIRECT(ADDRESS(($AN2236-1)*36+($AO2236-1)*12+$AP2236+4,COLUMN())),INDIRECT(ADDRESS(($AN2236-1)*3+$AO2236+5,$AP2236+7)))&gt;=1,0,INDIRECT(ADDRESS(($AN2236-1)*3+$AO2236+5,$AP2236+7)))))</f>
        <v>0</v>
      </c>
      <c r="AR2236" s="4">
        <f ca="1">COUNTIF(INDIRECT("H"&amp;(ROW()+12*(($AN2236-1)*3+$AO2236)-ROW())/12+5):INDIRECT("S"&amp;(ROW()+12*(($AN2236-1)*3+$AO2236)-ROW())/12+5),AQ2236)</f>
        <v>0</v>
      </c>
      <c r="AU2236" s="4">
        <f ca="1">IF(AND(AQ2236&gt;0,AR2236&gt;0),COUNTIF(AU$6:AU2235,"&gt;0")+1,0)</f>
        <v>0</v>
      </c>
    </row>
    <row r="2237" spans="40:47">
      <c r="AN2237" s="77">
        <v>62</v>
      </c>
      <c r="AO2237" s="77">
        <v>3</v>
      </c>
      <c r="AP2237" s="77">
        <v>12</v>
      </c>
      <c r="AQ2237" s="4">
        <f ca="1">IF($AP2237=1,IF(INDIRECT(ADDRESS(($AN2237-1)*3+$AO2237+5,$AP2237+7))="",0,INDIRECT(ADDRESS(($AN2237-1)*3+$AO2237+5,$AP2237+7))),IF(INDIRECT(ADDRESS(($AN2237-1)*3+$AO2237+5,$AP2237+7))="",0,IF(COUNTIF(INDIRECT(ADDRESS(($AN2237-1)*36+($AO2237-1)*12+6,COLUMN())):INDIRECT(ADDRESS(($AN2237-1)*36+($AO2237-1)*12+$AP2237+4,COLUMN())),INDIRECT(ADDRESS(($AN2237-1)*3+$AO2237+5,$AP2237+7)))&gt;=1,0,INDIRECT(ADDRESS(($AN2237-1)*3+$AO2237+5,$AP2237+7)))))</f>
        <v>0</v>
      </c>
      <c r="AR2237" s="4">
        <f ca="1">COUNTIF(INDIRECT("H"&amp;(ROW()+12*(($AN2237-1)*3+$AO2237)-ROW())/12+5):INDIRECT("S"&amp;(ROW()+12*(($AN2237-1)*3+$AO2237)-ROW())/12+5),AQ2237)</f>
        <v>0</v>
      </c>
      <c r="AU2237" s="4">
        <f ca="1">IF(AND(AQ2237&gt;0,AR2237&gt;0),COUNTIF(AU$6:AU2236,"&gt;0")+1,0)</f>
        <v>0</v>
      </c>
    </row>
    <row r="2238" spans="40:47">
      <c r="AN2238" s="4">
        <v>63</v>
      </c>
      <c r="AO2238" s="4">
        <v>1</v>
      </c>
      <c r="AP2238" s="4">
        <v>1</v>
      </c>
      <c r="AQ2238" s="4">
        <f ca="1">IF($AP2238=1,IF(INDIRECT(ADDRESS(($AN2238-1)*3+$AO2238+5,$AP2238+7))="",0,INDIRECT(ADDRESS(($AN2238-1)*3+$AO2238+5,$AP2238+7))),IF(INDIRECT(ADDRESS(($AN2238-1)*3+$AO2238+5,$AP2238+7))="",0,IF(COUNTIF(INDIRECT(ADDRESS(($AN2238-1)*36+($AO2238-1)*12+6,COLUMN())):INDIRECT(ADDRESS(($AN2238-1)*36+($AO2238-1)*12+$AP2238+4,COLUMN())),INDIRECT(ADDRESS(($AN2238-1)*3+$AO2238+5,$AP2238+7)))&gt;=1,0,INDIRECT(ADDRESS(($AN2238-1)*3+$AO2238+5,$AP2238+7)))))</f>
        <v>0</v>
      </c>
      <c r="AR2238" s="4">
        <f ca="1">COUNTIF(INDIRECT("H"&amp;(ROW()+12*(($AN2238-1)*3+$AO2238)-ROW())/12+5):INDIRECT("S"&amp;(ROW()+12*(($AN2238-1)*3+$AO2238)-ROW())/12+5),AQ2238)</f>
        <v>0</v>
      </c>
      <c r="AU2238" s="4">
        <f ca="1">IF(AND(AQ2238&gt;0,AR2238&gt;0),COUNTIF(AU$6:AU2237,"&gt;0")+1,0)</f>
        <v>0</v>
      </c>
    </row>
    <row r="2239" spans="40:47">
      <c r="AN2239" s="4">
        <v>63</v>
      </c>
      <c r="AO2239" s="4">
        <v>1</v>
      </c>
      <c r="AP2239" s="4">
        <v>2</v>
      </c>
      <c r="AQ2239" s="4">
        <f ca="1">IF($AP2239=1,IF(INDIRECT(ADDRESS(($AN2239-1)*3+$AO2239+5,$AP2239+7))="",0,INDIRECT(ADDRESS(($AN2239-1)*3+$AO2239+5,$AP2239+7))),IF(INDIRECT(ADDRESS(($AN2239-1)*3+$AO2239+5,$AP2239+7))="",0,IF(COUNTIF(INDIRECT(ADDRESS(($AN2239-1)*36+($AO2239-1)*12+6,COLUMN())):INDIRECT(ADDRESS(($AN2239-1)*36+($AO2239-1)*12+$AP2239+4,COLUMN())),INDIRECT(ADDRESS(($AN2239-1)*3+$AO2239+5,$AP2239+7)))&gt;=1,0,INDIRECT(ADDRESS(($AN2239-1)*3+$AO2239+5,$AP2239+7)))))</f>
        <v>0</v>
      </c>
      <c r="AR2239" s="4">
        <f ca="1">COUNTIF(INDIRECT("H"&amp;(ROW()+12*(($AN2239-1)*3+$AO2239)-ROW())/12+5):INDIRECT("S"&amp;(ROW()+12*(($AN2239-1)*3+$AO2239)-ROW())/12+5),AQ2239)</f>
        <v>0</v>
      </c>
      <c r="AU2239" s="4">
        <f ca="1">IF(AND(AQ2239&gt;0,AR2239&gt;0),COUNTIF(AU$6:AU2238,"&gt;0")+1,0)</f>
        <v>0</v>
      </c>
    </row>
    <row r="2240" spans="40:47">
      <c r="AN2240" s="4">
        <v>63</v>
      </c>
      <c r="AO2240" s="4">
        <v>1</v>
      </c>
      <c r="AP2240" s="4">
        <v>3</v>
      </c>
      <c r="AQ2240" s="4">
        <f ca="1">IF($AP2240=1,IF(INDIRECT(ADDRESS(($AN2240-1)*3+$AO2240+5,$AP2240+7))="",0,INDIRECT(ADDRESS(($AN2240-1)*3+$AO2240+5,$AP2240+7))),IF(INDIRECT(ADDRESS(($AN2240-1)*3+$AO2240+5,$AP2240+7))="",0,IF(COUNTIF(INDIRECT(ADDRESS(($AN2240-1)*36+($AO2240-1)*12+6,COLUMN())):INDIRECT(ADDRESS(($AN2240-1)*36+($AO2240-1)*12+$AP2240+4,COLUMN())),INDIRECT(ADDRESS(($AN2240-1)*3+$AO2240+5,$AP2240+7)))&gt;=1,0,INDIRECT(ADDRESS(($AN2240-1)*3+$AO2240+5,$AP2240+7)))))</f>
        <v>0</v>
      </c>
      <c r="AR2240" s="4">
        <f ca="1">COUNTIF(INDIRECT("H"&amp;(ROW()+12*(($AN2240-1)*3+$AO2240)-ROW())/12+5):INDIRECT("S"&amp;(ROW()+12*(($AN2240-1)*3+$AO2240)-ROW())/12+5),AQ2240)</f>
        <v>0</v>
      </c>
      <c r="AU2240" s="4">
        <f ca="1">IF(AND(AQ2240&gt;0,AR2240&gt;0),COUNTIF(AU$6:AU2239,"&gt;0")+1,0)</f>
        <v>0</v>
      </c>
    </row>
    <row r="2241" spans="40:47">
      <c r="AN2241" s="4">
        <v>63</v>
      </c>
      <c r="AO2241" s="4">
        <v>1</v>
      </c>
      <c r="AP2241" s="4">
        <v>4</v>
      </c>
      <c r="AQ2241" s="4">
        <f ca="1">IF($AP2241=1,IF(INDIRECT(ADDRESS(($AN2241-1)*3+$AO2241+5,$AP2241+7))="",0,INDIRECT(ADDRESS(($AN2241-1)*3+$AO2241+5,$AP2241+7))),IF(INDIRECT(ADDRESS(($AN2241-1)*3+$AO2241+5,$AP2241+7))="",0,IF(COUNTIF(INDIRECT(ADDRESS(($AN2241-1)*36+($AO2241-1)*12+6,COLUMN())):INDIRECT(ADDRESS(($AN2241-1)*36+($AO2241-1)*12+$AP2241+4,COLUMN())),INDIRECT(ADDRESS(($AN2241-1)*3+$AO2241+5,$AP2241+7)))&gt;=1,0,INDIRECT(ADDRESS(($AN2241-1)*3+$AO2241+5,$AP2241+7)))))</f>
        <v>0</v>
      </c>
      <c r="AR2241" s="4">
        <f ca="1">COUNTIF(INDIRECT("H"&amp;(ROW()+12*(($AN2241-1)*3+$AO2241)-ROW())/12+5):INDIRECT("S"&amp;(ROW()+12*(($AN2241-1)*3+$AO2241)-ROW())/12+5),AQ2241)</f>
        <v>0</v>
      </c>
      <c r="AU2241" s="4">
        <f ca="1">IF(AND(AQ2241&gt;0,AR2241&gt;0),COUNTIF(AU$6:AU2240,"&gt;0")+1,0)</f>
        <v>0</v>
      </c>
    </row>
    <row r="2242" spans="40:47">
      <c r="AN2242" s="4">
        <v>63</v>
      </c>
      <c r="AO2242" s="4">
        <v>1</v>
      </c>
      <c r="AP2242" s="4">
        <v>5</v>
      </c>
      <c r="AQ2242" s="4">
        <f ca="1">IF($AP2242=1,IF(INDIRECT(ADDRESS(($AN2242-1)*3+$AO2242+5,$AP2242+7))="",0,INDIRECT(ADDRESS(($AN2242-1)*3+$AO2242+5,$AP2242+7))),IF(INDIRECT(ADDRESS(($AN2242-1)*3+$AO2242+5,$AP2242+7))="",0,IF(COUNTIF(INDIRECT(ADDRESS(($AN2242-1)*36+($AO2242-1)*12+6,COLUMN())):INDIRECT(ADDRESS(($AN2242-1)*36+($AO2242-1)*12+$AP2242+4,COLUMN())),INDIRECT(ADDRESS(($AN2242-1)*3+$AO2242+5,$AP2242+7)))&gt;=1,0,INDIRECT(ADDRESS(($AN2242-1)*3+$AO2242+5,$AP2242+7)))))</f>
        <v>0</v>
      </c>
      <c r="AR2242" s="4">
        <f ca="1">COUNTIF(INDIRECT("H"&amp;(ROW()+12*(($AN2242-1)*3+$AO2242)-ROW())/12+5):INDIRECT("S"&amp;(ROW()+12*(($AN2242-1)*3+$AO2242)-ROW())/12+5),AQ2242)</f>
        <v>0</v>
      </c>
      <c r="AU2242" s="4">
        <f ca="1">IF(AND(AQ2242&gt;0,AR2242&gt;0),COUNTIF(AU$6:AU2241,"&gt;0")+1,0)</f>
        <v>0</v>
      </c>
    </row>
    <row r="2243" spans="40:47">
      <c r="AN2243" s="4">
        <v>63</v>
      </c>
      <c r="AO2243" s="4">
        <v>1</v>
      </c>
      <c r="AP2243" s="4">
        <v>6</v>
      </c>
      <c r="AQ2243" s="4">
        <f ca="1">IF($AP2243=1,IF(INDIRECT(ADDRESS(($AN2243-1)*3+$AO2243+5,$AP2243+7))="",0,INDIRECT(ADDRESS(($AN2243-1)*3+$AO2243+5,$AP2243+7))),IF(INDIRECT(ADDRESS(($AN2243-1)*3+$AO2243+5,$AP2243+7))="",0,IF(COUNTIF(INDIRECT(ADDRESS(($AN2243-1)*36+($AO2243-1)*12+6,COLUMN())):INDIRECT(ADDRESS(($AN2243-1)*36+($AO2243-1)*12+$AP2243+4,COLUMN())),INDIRECT(ADDRESS(($AN2243-1)*3+$AO2243+5,$AP2243+7)))&gt;=1,0,INDIRECT(ADDRESS(($AN2243-1)*3+$AO2243+5,$AP2243+7)))))</f>
        <v>0</v>
      </c>
      <c r="AR2243" s="4">
        <f ca="1">COUNTIF(INDIRECT("H"&amp;(ROW()+12*(($AN2243-1)*3+$AO2243)-ROW())/12+5):INDIRECT("S"&amp;(ROW()+12*(($AN2243-1)*3+$AO2243)-ROW())/12+5),AQ2243)</f>
        <v>0</v>
      </c>
      <c r="AU2243" s="4">
        <f ca="1">IF(AND(AQ2243&gt;0,AR2243&gt;0),COUNTIF(AU$6:AU2242,"&gt;0")+1,0)</f>
        <v>0</v>
      </c>
    </row>
    <row r="2244" spans="40:47">
      <c r="AN2244" s="4">
        <v>63</v>
      </c>
      <c r="AO2244" s="4">
        <v>1</v>
      </c>
      <c r="AP2244" s="4">
        <v>7</v>
      </c>
      <c r="AQ2244" s="4">
        <f ca="1">IF($AP2244=1,IF(INDIRECT(ADDRESS(($AN2244-1)*3+$AO2244+5,$AP2244+7))="",0,INDIRECT(ADDRESS(($AN2244-1)*3+$AO2244+5,$AP2244+7))),IF(INDIRECT(ADDRESS(($AN2244-1)*3+$AO2244+5,$AP2244+7))="",0,IF(COUNTIF(INDIRECT(ADDRESS(($AN2244-1)*36+($AO2244-1)*12+6,COLUMN())):INDIRECT(ADDRESS(($AN2244-1)*36+($AO2244-1)*12+$AP2244+4,COLUMN())),INDIRECT(ADDRESS(($AN2244-1)*3+$AO2244+5,$AP2244+7)))&gt;=1,0,INDIRECT(ADDRESS(($AN2244-1)*3+$AO2244+5,$AP2244+7)))))</f>
        <v>0</v>
      </c>
      <c r="AR2244" s="4">
        <f ca="1">COUNTIF(INDIRECT("H"&amp;(ROW()+12*(($AN2244-1)*3+$AO2244)-ROW())/12+5):INDIRECT("S"&amp;(ROW()+12*(($AN2244-1)*3+$AO2244)-ROW())/12+5),AQ2244)</f>
        <v>0</v>
      </c>
      <c r="AU2244" s="4">
        <f ca="1">IF(AND(AQ2244&gt;0,AR2244&gt;0),COUNTIF(AU$6:AU2243,"&gt;0")+1,0)</f>
        <v>0</v>
      </c>
    </row>
    <row r="2245" spans="40:47">
      <c r="AN2245" s="4">
        <v>63</v>
      </c>
      <c r="AO2245" s="4">
        <v>1</v>
      </c>
      <c r="AP2245" s="4">
        <v>8</v>
      </c>
      <c r="AQ2245" s="4">
        <f ca="1">IF($AP2245=1,IF(INDIRECT(ADDRESS(($AN2245-1)*3+$AO2245+5,$AP2245+7))="",0,INDIRECT(ADDRESS(($AN2245-1)*3+$AO2245+5,$AP2245+7))),IF(INDIRECT(ADDRESS(($AN2245-1)*3+$AO2245+5,$AP2245+7))="",0,IF(COUNTIF(INDIRECT(ADDRESS(($AN2245-1)*36+($AO2245-1)*12+6,COLUMN())):INDIRECT(ADDRESS(($AN2245-1)*36+($AO2245-1)*12+$AP2245+4,COLUMN())),INDIRECT(ADDRESS(($AN2245-1)*3+$AO2245+5,$AP2245+7)))&gt;=1,0,INDIRECT(ADDRESS(($AN2245-1)*3+$AO2245+5,$AP2245+7)))))</f>
        <v>0</v>
      </c>
      <c r="AR2245" s="4">
        <f ca="1">COUNTIF(INDIRECT("H"&amp;(ROW()+12*(($AN2245-1)*3+$AO2245)-ROW())/12+5):INDIRECT("S"&amp;(ROW()+12*(($AN2245-1)*3+$AO2245)-ROW())/12+5),AQ2245)</f>
        <v>0</v>
      </c>
      <c r="AU2245" s="4">
        <f ca="1">IF(AND(AQ2245&gt;0,AR2245&gt;0),COUNTIF(AU$6:AU2244,"&gt;0")+1,0)</f>
        <v>0</v>
      </c>
    </row>
    <row r="2246" spans="40:47">
      <c r="AN2246" s="4">
        <v>63</v>
      </c>
      <c r="AO2246" s="4">
        <v>1</v>
      </c>
      <c r="AP2246" s="4">
        <v>9</v>
      </c>
      <c r="AQ2246" s="4">
        <f ca="1">IF($AP2246=1,IF(INDIRECT(ADDRESS(($AN2246-1)*3+$AO2246+5,$AP2246+7))="",0,INDIRECT(ADDRESS(($AN2246-1)*3+$AO2246+5,$AP2246+7))),IF(INDIRECT(ADDRESS(($AN2246-1)*3+$AO2246+5,$AP2246+7))="",0,IF(COUNTIF(INDIRECT(ADDRESS(($AN2246-1)*36+($AO2246-1)*12+6,COLUMN())):INDIRECT(ADDRESS(($AN2246-1)*36+($AO2246-1)*12+$AP2246+4,COLUMN())),INDIRECT(ADDRESS(($AN2246-1)*3+$AO2246+5,$AP2246+7)))&gt;=1,0,INDIRECT(ADDRESS(($AN2246-1)*3+$AO2246+5,$AP2246+7)))))</f>
        <v>0</v>
      </c>
      <c r="AR2246" s="4">
        <f ca="1">COUNTIF(INDIRECT("H"&amp;(ROW()+12*(($AN2246-1)*3+$AO2246)-ROW())/12+5):INDIRECT("S"&amp;(ROW()+12*(($AN2246-1)*3+$AO2246)-ROW())/12+5),AQ2246)</f>
        <v>0</v>
      </c>
      <c r="AU2246" s="4">
        <f ca="1">IF(AND(AQ2246&gt;0,AR2246&gt;0),COUNTIF(AU$6:AU2245,"&gt;0")+1,0)</f>
        <v>0</v>
      </c>
    </row>
    <row r="2247" spans="40:47">
      <c r="AN2247" s="4">
        <v>63</v>
      </c>
      <c r="AO2247" s="4">
        <v>1</v>
      </c>
      <c r="AP2247" s="4">
        <v>10</v>
      </c>
      <c r="AQ2247" s="4">
        <f ca="1">IF($AP2247=1,IF(INDIRECT(ADDRESS(($AN2247-1)*3+$AO2247+5,$AP2247+7))="",0,INDIRECT(ADDRESS(($AN2247-1)*3+$AO2247+5,$AP2247+7))),IF(INDIRECT(ADDRESS(($AN2247-1)*3+$AO2247+5,$AP2247+7))="",0,IF(COUNTIF(INDIRECT(ADDRESS(($AN2247-1)*36+($AO2247-1)*12+6,COLUMN())):INDIRECT(ADDRESS(($AN2247-1)*36+($AO2247-1)*12+$AP2247+4,COLUMN())),INDIRECT(ADDRESS(($AN2247-1)*3+$AO2247+5,$AP2247+7)))&gt;=1,0,INDIRECT(ADDRESS(($AN2247-1)*3+$AO2247+5,$AP2247+7)))))</f>
        <v>0</v>
      </c>
      <c r="AR2247" s="4">
        <f ca="1">COUNTIF(INDIRECT("H"&amp;(ROW()+12*(($AN2247-1)*3+$AO2247)-ROW())/12+5):INDIRECT("S"&amp;(ROW()+12*(($AN2247-1)*3+$AO2247)-ROW())/12+5),AQ2247)</f>
        <v>0</v>
      </c>
      <c r="AU2247" s="4">
        <f ca="1">IF(AND(AQ2247&gt;0,AR2247&gt;0),COUNTIF(AU$6:AU2246,"&gt;0")+1,0)</f>
        <v>0</v>
      </c>
    </row>
    <row r="2248" spans="40:47">
      <c r="AN2248" s="4">
        <v>63</v>
      </c>
      <c r="AO2248" s="4">
        <v>1</v>
      </c>
      <c r="AP2248" s="4">
        <v>11</v>
      </c>
      <c r="AQ2248" s="4">
        <f ca="1">IF($AP2248=1,IF(INDIRECT(ADDRESS(($AN2248-1)*3+$AO2248+5,$AP2248+7))="",0,INDIRECT(ADDRESS(($AN2248-1)*3+$AO2248+5,$AP2248+7))),IF(INDIRECT(ADDRESS(($AN2248-1)*3+$AO2248+5,$AP2248+7))="",0,IF(COUNTIF(INDIRECT(ADDRESS(($AN2248-1)*36+($AO2248-1)*12+6,COLUMN())):INDIRECT(ADDRESS(($AN2248-1)*36+($AO2248-1)*12+$AP2248+4,COLUMN())),INDIRECT(ADDRESS(($AN2248-1)*3+$AO2248+5,$AP2248+7)))&gt;=1,0,INDIRECT(ADDRESS(($AN2248-1)*3+$AO2248+5,$AP2248+7)))))</f>
        <v>0</v>
      </c>
      <c r="AR2248" s="4">
        <f ca="1">COUNTIF(INDIRECT("H"&amp;(ROW()+12*(($AN2248-1)*3+$AO2248)-ROW())/12+5):INDIRECT("S"&amp;(ROW()+12*(($AN2248-1)*3+$AO2248)-ROW())/12+5),AQ2248)</f>
        <v>0</v>
      </c>
      <c r="AU2248" s="4">
        <f ca="1">IF(AND(AQ2248&gt;0,AR2248&gt;0),COUNTIF(AU$6:AU2247,"&gt;0")+1,0)</f>
        <v>0</v>
      </c>
    </row>
    <row r="2249" spans="40:47">
      <c r="AN2249" s="4">
        <v>63</v>
      </c>
      <c r="AO2249" s="4">
        <v>1</v>
      </c>
      <c r="AP2249" s="4">
        <v>12</v>
      </c>
      <c r="AQ2249" s="4">
        <f ca="1">IF($AP2249=1,IF(INDIRECT(ADDRESS(($AN2249-1)*3+$AO2249+5,$AP2249+7))="",0,INDIRECT(ADDRESS(($AN2249-1)*3+$AO2249+5,$AP2249+7))),IF(INDIRECT(ADDRESS(($AN2249-1)*3+$AO2249+5,$AP2249+7))="",0,IF(COUNTIF(INDIRECT(ADDRESS(($AN2249-1)*36+($AO2249-1)*12+6,COLUMN())):INDIRECT(ADDRESS(($AN2249-1)*36+($AO2249-1)*12+$AP2249+4,COLUMN())),INDIRECT(ADDRESS(($AN2249-1)*3+$AO2249+5,$AP2249+7)))&gt;=1,0,INDIRECT(ADDRESS(($AN2249-1)*3+$AO2249+5,$AP2249+7)))))</f>
        <v>0</v>
      </c>
      <c r="AR2249" s="4">
        <f ca="1">COUNTIF(INDIRECT("H"&amp;(ROW()+12*(($AN2249-1)*3+$AO2249)-ROW())/12+5):INDIRECT("S"&amp;(ROW()+12*(($AN2249-1)*3+$AO2249)-ROW())/12+5),AQ2249)</f>
        <v>0</v>
      </c>
      <c r="AU2249" s="4">
        <f ca="1">IF(AND(AQ2249&gt;0,AR2249&gt;0),COUNTIF(AU$6:AU2248,"&gt;0")+1,0)</f>
        <v>0</v>
      </c>
    </row>
    <row r="2250" spans="40:47">
      <c r="AN2250" s="4">
        <v>63</v>
      </c>
      <c r="AO2250" s="4">
        <v>2</v>
      </c>
      <c r="AP2250" s="4">
        <v>1</v>
      </c>
      <c r="AQ2250" s="4">
        <f ca="1">IF($AP2250=1,IF(INDIRECT(ADDRESS(($AN2250-1)*3+$AO2250+5,$AP2250+7))="",0,INDIRECT(ADDRESS(($AN2250-1)*3+$AO2250+5,$AP2250+7))),IF(INDIRECT(ADDRESS(($AN2250-1)*3+$AO2250+5,$AP2250+7))="",0,IF(COUNTIF(INDIRECT(ADDRESS(($AN2250-1)*36+($AO2250-1)*12+6,COLUMN())):INDIRECT(ADDRESS(($AN2250-1)*36+($AO2250-1)*12+$AP2250+4,COLUMN())),INDIRECT(ADDRESS(($AN2250-1)*3+$AO2250+5,$AP2250+7)))&gt;=1,0,INDIRECT(ADDRESS(($AN2250-1)*3+$AO2250+5,$AP2250+7)))))</f>
        <v>0</v>
      </c>
      <c r="AR2250" s="4">
        <f ca="1">COUNTIF(INDIRECT("H"&amp;(ROW()+12*(($AN2250-1)*3+$AO2250)-ROW())/12+5):INDIRECT("S"&amp;(ROW()+12*(($AN2250-1)*3+$AO2250)-ROW())/12+5),AQ2250)</f>
        <v>0</v>
      </c>
      <c r="AU2250" s="4">
        <f ca="1">IF(AND(AQ2250&gt;0,AR2250&gt;0),COUNTIF(AU$6:AU2249,"&gt;0")+1,0)</f>
        <v>0</v>
      </c>
    </row>
    <row r="2251" spans="40:47">
      <c r="AN2251" s="4">
        <v>63</v>
      </c>
      <c r="AO2251" s="4">
        <v>2</v>
      </c>
      <c r="AP2251" s="4">
        <v>2</v>
      </c>
      <c r="AQ2251" s="4">
        <f ca="1">IF($AP2251=1,IF(INDIRECT(ADDRESS(($AN2251-1)*3+$AO2251+5,$AP2251+7))="",0,INDIRECT(ADDRESS(($AN2251-1)*3+$AO2251+5,$AP2251+7))),IF(INDIRECT(ADDRESS(($AN2251-1)*3+$AO2251+5,$AP2251+7))="",0,IF(COUNTIF(INDIRECT(ADDRESS(($AN2251-1)*36+($AO2251-1)*12+6,COLUMN())):INDIRECT(ADDRESS(($AN2251-1)*36+($AO2251-1)*12+$AP2251+4,COLUMN())),INDIRECT(ADDRESS(($AN2251-1)*3+$AO2251+5,$AP2251+7)))&gt;=1,0,INDIRECT(ADDRESS(($AN2251-1)*3+$AO2251+5,$AP2251+7)))))</f>
        <v>0</v>
      </c>
      <c r="AR2251" s="4">
        <f ca="1">COUNTIF(INDIRECT("H"&amp;(ROW()+12*(($AN2251-1)*3+$AO2251)-ROW())/12+5):INDIRECT("S"&amp;(ROW()+12*(($AN2251-1)*3+$AO2251)-ROW())/12+5),AQ2251)</f>
        <v>0</v>
      </c>
      <c r="AU2251" s="4">
        <f ca="1">IF(AND(AQ2251&gt;0,AR2251&gt;0),COUNTIF(AU$6:AU2250,"&gt;0")+1,0)</f>
        <v>0</v>
      </c>
    </row>
    <row r="2252" spans="40:47">
      <c r="AN2252" s="4">
        <v>63</v>
      </c>
      <c r="AO2252" s="4">
        <v>2</v>
      </c>
      <c r="AP2252" s="4">
        <v>3</v>
      </c>
      <c r="AQ2252" s="4">
        <f ca="1">IF($AP2252=1,IF(INDIRECT(ADDRESS(($AN2252-1)*3+$AO2252+5,$AP2252+7))="",0,INDIRECT(ADDRESS(($AN2252-1)*3+$AO2252+5,$AP2252+7))),IF(INDIRECT(ADDRESS(($AN2252-1)*3+$AO2252+5,$AP2252+7))="",0,IF(COUNTIF(INDIRECT(ADDRESS(($AN2252-1)*36+($AO2252-1)*12+6,COLUMN())):INDIRECT(ADDRESS(($AN2252-1)*36+($AO2252-1)*12+$AP2252+4,COLUMN())),INDIRECT(ADDRESS(($AN2252-1)*3+$AO2252+5,$AP2252+7)))&gt;=1,0,INDIRECT(ADDRESS(($AN2252-1)*3+$AO2252+5,$AP2252+7)))))</f>
        <v>0</v>
      </c>
      <c r="AR2252" s="4">
        <f ca="1">COUNTIF(INDIRECT("H"&amp;(ROW()+12*(($AN2252-1)*3+$AO2252)-ROW())/12+5):INDIRECT("S"&amp;(ROW()+12*(($AN2252-1)*3+$AO2252)-ROW())/12+5),AQ2252)</f>
        <v>0</v>
      </c>
      <c r="AU2252" s="4">
        <f ca="1">IF(AND(AQ2252&gt;0,AR2252&gt;0),COUNTIF(AU$6:AU2251,"&gt;0")+1,0)</f>
        <v>0</v>
      </c>
    </row>
    <row r="2253" spans="40:47">
      <c r="AN2253" s="4">
        <v>63</v>
      </c>
      <c r="AO2253" s="4">
        <v>2</v>
      </c>
      <c r="AP2253" s="4">
        <v>4</v>
      </c>
      <c r="AQ2253" s="4">
        <f ca="1">IF($AP2253=1,IF(INDIRECT(ADDRESS(($AN2253-1)*3+$AO2253+5,$AP2253+7))="",0,INDIRECT(ADDRESS(($AN2253-1)*3+$AO2253+5,$AP2253+7))),IF(INDIRECT(ADDRESS(($AN2253-1)*3+$AO2253+5,$AP2253+7))="",0,IF(COUNTIF(INDIRECT(ADDRESS(($AN2253-1)*36+($AO2253-1)*12+6,COLUMN())):INDIRECT(ADDRESS(($AN2253-1)*36+($AO2253-1)*12+$AP2253+4,COLUMN())),INDIRECT(ADDRESS(($AN2253-1)*3+$AO2253+5,$AP2253+7)))&gt;=1,0,INDIRECT(ADDRESS(($AN2253-1)*3+$AO2253+5,$AP2253+7)))))</f>
        <v>0</v>
      </c>
      <c r="AR2253" s="4">
        <f ca="1">COUNTIF(INDIRECT("H"&amp;(ROW()+12*(($AN2253-1)*3+$AO2253)-ROW())/12+5):INDIRECT("S"&amp;(ROW()+12*(($AN2253-1)*3+$AO2253)-ROW())/12+5),AQ2253)</f>
        <v>0</v>
      </c>
      <c r="AU2253" s="4">
        <f ca="1">IF(AND(AQ2253&gt;0,AR2253&gt;0),COUNTIF(AU$6:AU2252,"&gt;0")+1,0)</f>
        <v>0</v>
      </c>
    </row>
    <row r="2254" spans="40:47">
      <c r="AN2254" s="4">
        <v>63</v>
      </c>
      <c r="AO2254" s="4">
        <v>2</v>
      </c>
      <c r="AP2254" s="4">
        <v>5</v>
      </c>
      <c r="AQ2254" s="4">
        <f ca="1">IF($AP2254=1,IF(INDIRECT(ADDRESS(($AN2254-1)*3+$AO2254+5,$AP2254+7))="",0,INDIRECT(ADDRESS(($AN2254-1)*3+$AO2254+5,$AP2254+7))),IF(INDIRECT(ADDRESS(($AN2254-1)*3+$AO2254+5,$AP2254+7))="",0,IF(COUNTIF(INDIRECT(ADDRESS(($AN2254-1)*36+($AO2254-1)*12+6,COLUMN())):INDIRECT(ADDRESS(($AN2254-1)*36+($AO2254-1)*12+$AP2254+4,COLUMN())),INDIRECT(ADDRESS(($AN2254-1)*3+$AO2254+5,$AP2254+7)))&gt;=1,0,INDIRECT(ADDRESS(($AN2254-1)*3+$AO2254+5,$AP2254+7)))))</f>
        <v>0</v>
      </c>
      <c r="AR2254" s="4">
        <f ca="1">COUNTIF(INDIRECT("H"&amp;(ROW()+12*(($AN2254-1)*3+$AO2254)-ROW())/12+5):INDIRECT("S"&amp;(ROW()+12*(($AN2254-1)*3+$AO2254)-ROW())/12+5),AQ2254)</f>
        <v>0</v>
      </c>
      <c r="AU2254" s="4">
        <f ca="1">IF(AND(AQ2254&gt;0,AR2254&gt;0),COUNTIF(AU$6:AU2253,"&gt;0")+1,0)</f>
        <v>0</v>
      </c>
    </row>
    <row r="2255" spans="40:47">
      <c r="AN2255" s="4">
        <v>63</v>
      </c>
      <c r="AO2255" s="4">
        <v>2</v>
      </c>
      <c r="AP2255" s="4">
        <v>6</v>
      </c>
      <c r="AQ2255" s="4">
        <f ca="1">IF($AP2255=1,IF(INDIRECT(ADDRESS(($AN2255-1)*3+$AO2255+5,$AP2255+7))="",0,INDIRECT(ADDRESS(($AN2255-1)*3+$AO2255+5,$AP2255+7))),IF(INDIRECT(ADDRESS(($AN2255-1)*3+$AO2255+5,$AP2255+7))="",0,IF(COUNTIF(INDIRECT(ADDRESS(($AN2255-1)*36+($AO2255-1)*12+6,COLUMN())):INDIRECT(ADDRESS(($AN2255-1)*36+($AO2255-1)*12+$AP2255+4,COLUMN())),INDIRECT(ADDRESS(($AN2255-1)*3+$AO2255+5,$AP2255+7)))&gt;=1,0,INDIRECT(ADDRESS(($AN2255-1)*3+$AO2255+5,$AP2255+7)))))</f>
        <v>0</v>
      </c>
      <c r="AR2255" s="4">
        <f ca="1">COUNTIF(INDIRECT("H"&amp;(ROW()+12*(($AN2255-1)*3+$AO2255)-ROW())/12+5):INDIRECT("S"&amp;(ROW()+12*(($AN2255-1)*3+$AO2255)-ROW())/12+5),AQ2255)</f>
        <v>0</v>
      </c>
      <c r="AU2255" s="4">
        <f ca="1">IF(AND(AQ2255&gt;0,AR2255&gt;0),COUNTIF(AU$6:AU2254,"&gt;0")+1,0)</f>
        <v>0</v>
      </c>
    </row>
    <row r="2256" spans="40:47">
      <c r="AN2256" s="4">
        <v>63</v>
      </c>
      <c r="AO2256" s="4">
        <v>2</v>
      </c>
      <c r="AP2256" s="4">
        <v>7</v>
      </c>
      <c r="AQ2256" s="4">
        <f ca="1">IF($AP2256=1,IF(INDIRECT(ADDRESS(($AN2256-1)*3+$AO2256+5,$AP2256+7))="",0,INDIRECT(ADDRESS(($AN2256-1)*3+$AO2256+5,$AP2256+7))),IF(INDIRECT(ADDRESS(($AN2256-1)*3+$AO2256+5,$AP2256+7))="",0,IF(COUNTIF(INDIRECT(ADDRESS(($AN2256-1)*36+($AO2256-1)*12+6,COLUMN())):INDIRECT(ADDRESS(($AN2256-1)*36+($AO2256-1)*12+$AP2256+4,COLUMN())),INDIRECT(ADDRESS(($AN2256-1)*3+$AO2256+5,$AP2256+7)))&gt;=1,0,INDIRECT(ADDRESS(($AN2256-1)*3+$AO2256+5,$AP2256+7)))))</f>
        <v>0</v>
      </c>
      <c r="AR2256" s="4">
        <f ca="1">COUNTIF(INDIRECT("H"&amp;(ROW()+12*(($AN2256-1)*3+$AO2256)-ROW())/12+5):INDIRECT("S"&amp;(ROW()+12*(($AN2256-1)*3+$AO2256)-ROW())/12+5),AQ2256)</f>
        <v>0</v>
      </c>
      <c r="AU2256" s="4">
        <f ca="1">IF(AND(AQ2256&gt;0,AR2256&gt;0),COUNTIF(AU$6:AU2255,"&gt;0")+1,0)</f>
        <v>0</v>
      </c>
    </row>
    <row r="2257" spans="40:47">
      <c r="AN2257" s="4">
        <v>63</v>
      </c>
      <c r="AO2257" s="4">
        <v>2</v>
      </c>
      <c r="AP2257" s="4">
        <v>8</v>
      </c>
      <c r="AQ2257" s="4">
        <f ca="1">IF($AP2257=1,IF(INDIRECT(ADDRESS(($AN2257-1)*3+$AO2257+5,$AP2257+7))="",0,INDIRECT(ADDRESS(($AN2257-1)*3+$AO2257+5,$AP2257+7))),IF(INDIRECT(ADDRESS(($AN2257-1)*3+$AO2257+5,$AP2257+7))="",0,IF(COUNTIF(INDIRECT(ADDRESS(($AN2257-1)*36+($AO2257-1)*12+6,COLUMN())):INDIRECT(ADDRESS(($AN2257-1)*36+($AO2257-1)*12+$AP2257+4,COLUMN())),INDIRECT(ADDRESS(($AN2257-1)*3+$AO2257+5,$AP2257+7)))&gt;=1,0,INDIRECT(ADDRESS(($AN2257-1)*3+$AO2257+5,$AP2257+7)))))</f>
        <v>0</v>
      </c>
      <c r="AR2257" s="4">
        <f ca="1">COUNTIF(INDIRECT("H"&amp;(ROW()+12*(($AN2257-1)*3+$AO2257)-ROW())/12+5):INDIRECT("S"&amp;(ROW()+12*(($AN2257-1)*3+$AO2257)-ROW())/12+5),AQ2257)</f>
        <v>0</v>
      </c>
      <c r="AU2257" s="4">
        <f ca="1">IF(AND(AQ2257&gt;0,AR2257&gt;0),COUNTIF(AU$6:AU2256,"&gt;0")+1,0)</f>
        <v>0</v>
      </c>
    </row>
    <row r="2258" spans="40:47">
      <c r="AN2258" s="4">
        <v>63</v>
      </c>
      <c r="AO2258" s="4">
        <v>2</v>
      </c>
      <c r="AP2258" s="4">
        <v>9</v>
      </c>
      <c r="AQ2258" s="4">
        <f ca="1">IF($AP2258=1,IF(INDIRECT(ADDRESS(($AN2258-1)*3+$AO2258+5,$AP2258+7))="",0,INDIRECT(ADDRESS(($AN2258-1)*3+$AO2258+5,$AP2258+7))),IF(INDIRECT(ADDRESS(($AN2258-1)*3+$AO2258+5,$AP2258+7))="",0,IF(COUNTIF(INDIRECT(ADDRESS(($AN2258-1)*36+($AO2258-1)*12+6,COLUMN())):INDIRECT(ADDRESS(($AN2258-1)*36+($AO2258-1)*12+$AP2258+4,COLUMN())),INDIRECT(ADDRESS(($AN2258-1)*3+$AO2258+5,$AP2258+7)))&gt;=1,0,INDIRECT(ADDRESS(($AN2258-1)*3+$AO2258+5,$AP2258+7)))))</f>
        <v>0</v>
      </c>
      <c r="AR2258" s="4">
        <f ca="1">COUNTIF(INDIRECT("H"&amp;(ROW()+12*(($AN2258-1)*3+$AO2258)-ROW())/12+5):INDIRECT("S"&amp;(ROW()+12*(($AN2258-1)*3+$AO2258)-ROW())/12+5),AQ2258)</f>
        <v>0</v>
      </c>
      <c r="AU2258" s="4">
        <f ca="1">IF(AND(AQ2258&gt;0,AR2258&gt;0),COUNTIF(AU$6:AU2257,"&gt;0")+1,0)</f>
        <v>0</v>
      </c>
    </row>
    <row r="2259" spans="40:47">
      <c r="AN2259" s="4">
        <v>63</v>
      </c>
      <c r="AO2259" s="4">
        <v>2</v>
      </c>
      <c r="AP2259" s="4">
        <v>10</v>
      </c>
      <c r="AQ2259" s="4">
        <f ca="1">IF($AP2259=1,IF(INDIRECT(ADDRESS(($AN2259-1)*3+$AO2259+5,$AP2259+7))="",0,INDIRECT(ADDRESS(($AN2259-1)*3+$AO2259+5,$AP2259+7))),IF(INDIRECT(ADDRESS(($AN2259-1)*3+$AO2259+5,$AP2259+7))="",0,IF(COUNTIF(INDIRECT(ADDRESS(($AN2259-1)*36+($AO2259-1)*12+6,COLUMN())):INDIRECT(ADDRESS(($AN2259-1)*36+($AO2259-1)*12+$AP2259+4,COLUMN())),INDIRECT(ADDRESS(($AN2259-1)*3+$AO2259+5,$AP2259+7)))&gt;=1,0,INDIRECT(ADDRESS(($AN2259-1)*3+$AO2259+5,$AP2259+7)))))</f>
        <v>0</v>
      </c>
      <c r="AR2259" s="4">
        <f ca="1">COUNTIF(INDIRECT("H"&amp;(ROW()+12*(($AN2259-1)*3+$AO2259)-ROW())/12+5):INDIRECT("S"&amp;(ROW()+12*(($AN2259-1)*3+$AO2259)-ROW())/12+5),AQ2259)</f>
        <v>0</v>
      </c>
      <c r="AU2259" s="4">
        <f ca="1">IF(AND(AQ2259&gt;0,AR2259&gt;0),COUNTIF(AU$6:AU2258,"&gt;0")+1,0)</f>
        <v>0</v>
      </c>
    </row>
    <row r="2260" spans="40:47">
      <c r="AN2260" s="4">
        <v>63</v>
      </c>
      <c r="AO2260" s="4">
        <v>2</v>
      </c>
      <c r="AP2260" s="4">
        <v>11</v>
      </c>
      <c r="AQ2260" s="4">
        <f ca="1">IF($AP2260=1,IF(INDIRECT(ADDRESS(($AN2260-1)*3+$AO2260+5,$AP2260+7))="",0,INDIRECT(ADDRESS(($AN2260-1)*3+$AO2260+5,$AP2260+7))),IF(INDIRECT(ADDRESS(($AN2260-1)*3+$AO2260+5,$AP2260+7))="",0,IF(COUNTIF(INDIRECT(ADDRESS(($AN2260-1)*36+($AO2260-1)*12+6,COLUMN())):INDIRECT(ADDRESS(($AN2260-1)*36+($AO2260-1)*12+$AP2260+4,COLUMN())),INDIRECT(ADDRESS(($AN2260-1)*3+$AO2260+5,$AP2260+7)))&gt;=1,0,INDIRECT(ADDRESS(($AN2260-1)*3+$AO2260+5,$AP2260+7)))))</f>
        <v>0</v>
      </c>
      <c r="AR2260" s="4">
        <f ca="1">COUNTIF(INDIRECT("H"&amp;(ROW()+12*(($AN2260-1)*3+$AO2260)-ROW())/12+5):INDIRECT("S"&amp;(ROW()+12*(($AN2260-1)*3+$AO2260)-ROW())/12+5),AQ2260)</f>
        <v>0</v>
      </c>
      <c r="AU2260" s="4">
        <f ca="1">IF(AND(AQ2260&gt;0,AR2260&gt;0),COUNTIF(AU$6:AU2259,"&gt;0")+1,0)</f>
        <v>0</v>
      </c>
    </row>
    <row r="2261" spans="40:47">
      <c r="AN2261" s="4">
        <v>63</v>
      </c>
      <c r="AO2261" s="4">
        <v>2</v>
      </c>
      <c r="AP2261" s="4">
        <v>12</v>
      </c>
      <c r="AQ2261" s="4">
        <f ca="1">IF($AP2261=1,IF(INDIRECT(ADDRESS(($AN2261-1)*3+$AO2261+5,$AP2261+7))="",0,INDIRECT(ADDRESS(($AN2261-1)*3+$AO2261+5,$AP2261+7))),IF(INDIRECT(ADDRESS(($AN2261-1)*3+$AO2261+5,$AP2261+7))="",0,IF(COUNTIF(INDIRECT(ADDRESS(($AN2261-1)*36+($AO2261-1)*12+6,COLUMN())):INDIRECT(ADDRESS(($AN2261-1)*36+($AO2261-1)*12+$AP2261+4,COLUMN())),INDIRECT(ADDRESS(($AN2261-1)*3+$AO2261+5,$AP2261+7)))&gt;=1,0,INDIRECT(ADDRESS(($AN2261-1)*3+$AO2261+5,$AP2261+7)))))</f>
        <v>0</v>
      </c>
      <c r="AR2261" s="4">
        <f ca="1">COUNTIF(INDIRECT("H"&amp;(ROW()+12*(($AN2261-1)*3+$AO2261)-ROW())/12+5):INDIRECT("S"&amp;(ROW()+12*(($AN2261-1)*3+$AO2261)-ROW())/12+5),AQ2261)</f>
        <v>0</v>
      </c>
      <c r="AU2261" s="4">
        <f ca="1">IF(AND(AQ2261&gt;0,AR2261&gt;0),COUNTIF(AU$6:AU2260,"&gt;0")+1,0)</f>
        <v>0</v>
      </c>
    </row>
    <row r="2262" spans="40:47">
      <c r="AN2262" s="4">
        <v>63</v>
      </c>
      <c r="AO2262" s="4">
        <v>3</v>
      </c>
      <c r="AP2262" s="4">
        <v>1</v>
      </c>
      <c r="AQ2262" s="4">
        <f ca="1">IF($AP2262=1,IF(INDIRECT(ADDRESS(($AN2262-1)*3+$AO2262+5,$AP2262+7))="",0,INDIRECT(ADDRESS(($AN2262-1)*3+$AO2262+5,$AP2262+7))),IF(INDIRECT(ADDRESS(($AN2262-1)*3+$AO2262+5,$AP2262+7))="",0,IF(COUNTIF(INDIRECT(ADDRESS(($AN2262-1)*36+($AO2262-1)*12+6,COLUMN())):INDIRECT(ADDRESS(($AN2262-1)*36+($AO2262-1)*12+$AP2262+4,COLUMN())),INDIRECT(ADDRESS(($AN2262-1)*3+$AO2262+5,$AP2262+7)))&gt;=1,0,INDIRECT(ADDRESS(($AN2262-1)*3+$AO2262+5,$AP2262+7)))))</f>
        <v>0</v>
      </c>
      <c r="AR2262" s="4">
        <f ca="1">COUNTIF(INDIRECT("H"&amp;(ROW()+12*(($AN2262-1)*3+$AO2262)-ROW())/12+5):INDIRECT("S"&amp;(ROW()+12*(($AN2262-1)*3+$AO2262)-ROW())/12+5),AQ2262)</f>
        <v>0</v>
      </c>
      <c r="AU2262" s="4">
        <f ca="1">IF(AND(AQ2262&gt;0,AR2262&gt;0),COUNTIF(AU$6:AU2261,"&gt;0")+1,0)</f>
        <v>0</v>
      </c>
    </row>
    <row r="2263" spans="40:47">
      <c r="AN2263" s="4">
        <v>63</v>
      </c>
      <c r="AO2263" s="4">
        <v>3</v>
      </c>
      <c r="AP2263" s="4">
        <v>2</v>
      </c>
      <c r="AQ2263" s="4">
        <f ca="1">IF($AP2263=1,IF(INDIRECT(ADDRESS(($AN2263-1)*3+$AO2263+5,$AP2263+7))="",0,INDIRECT(ADDRESS(($AN2263-1)*3+$AO2263+5,$AP2263+7))),IF(INDIRECT(ADDRESS(($AN2263-1)*3+$AO2263+5,$AP2263+7))="",0,IF(COUNTIF(INDIRECT(ADDRESS(($AN2263-1)*36+($AO2263-1)*12+6,COLUMN())):INDIRECT(ADDRESS(($AN2263-1)*36+($AO2263-1)*12+$AP2263+4,COLUMN())),INDIRECT(ADDRESS(($AN2263-1)*3+$AO2263+5,$AP2263+7)))&gt;=1,0,INDIRECT(ADDRESS(($AN2263-1)*3+$AO2263+5,$AP2263+7)))))</f>
        <v>0</v>
      </c>
      <c r="AR2263" s="4">
        <f ca="1">COUNTIF(INDIRECT("H"&amp;(ROW()+12*(($AN2263-1)*3+$AO2263)-ROW())/12+5):INDIRECT("S"&amp;(ROW()+12*(($AN2263-1)*3+$AO2263)-ROW())/12+5),AQ2263)</f>
        <v>0</v>
      </c>
      <c r="AU2263" s="4">
        <f ca="1">IF(AND(AQ2263&gt;0,AR2263&gt;0),COUNTIF(AU$6:AU2262,"&gt;0")+1,0)</f>
        <v>0</v>
      </c>
    </row>
    <row r="2264" spans="40:47">
      <c r="AN2264" s="4">
        <v>63</v>
      </c>
      <c r="AO2264" s="4">
        <v>3</v>
      </c>
      <c r="AP2264" s="4">
        <v>3</v>
      </c>
      <c r="AQ2264" s="4">
        <f ca="1">IF($AP2264=1,IF(INDIRECT(ADDRESS(($AN2264-1)*3+$AO2264+5,$AP2264+7))="",0,INDIRECT(ADDRESS(($AN2264-1)*3+$AO2264+5,$AP2264+7))),IF(INDIRECT(ADDRESS(($AN2264-1)*3+$AO2264+5,$AP2264+7))="",0,IF(COUNTIF(INDIRECT(ADDRESS(($AN2264-1)*36+($AO2264-1)*12+6,COLUMN())):INDIRECT(ADDRESS(($AN2264-1)*36+($AO2264-1)*12+$AP2264+4,COLUMN())),INDIRECT(ADDRESS(($AN2264-1)*3+$AO2264+5,$AP2264+7)))&gt;=1,0,INDIRECT(ADDRESS(($AN2264-1)*3+$AO2264+5,$AP2264+7)))))</f>
        <v>0</v>
      </c>
      <c r="AR2264" s="4">
        <f ca="1">COUNTIF(INDIRECT("H"&amp;(ROW()+12*(($AN2264-1)*3+$AO2264)-ROW())/12+5):INDIRECT("S"&amp;(ROW()+12*(($AN2264-1)*3+$AO2264)-ROW())/12+5),AQ2264)</f>
        <v>0</v>
      </c>
      <c r="AU2264" s="4">
        <f ca="1">IF(AND(AQ2264&gt;0,AR2264&gt;0),COUNTIF(AU$6:AU2263,"&gt;0")+1,0)</f>
        <v>0</v>
      </c>
    </row>
    <row r="2265" spans="40:47">
      <c r="AN2265" s="4">
        <v>63</v>
      </c>
      <c r="AO2265" s="4">
        <v>3</v>
      </c>
      <c r="AP2265" s="4">
        <v>4</v>
      </c>
      <c r="AQ2265" s="4">
        <f ca="1">IF($AP2265=1,IF(INDIRECT(ADDRESS(($AN2265-1)*3+$AO2265+5,$AP2265+7))="",0,INDIRECT(ADDRESS(($AN2265-1)*3+$AO2265+5,$AP2265+7))),IF(INDIRECT(ADDRESS(($AN2265-1)*3+$AO2265+5,$AP2265+7))="",0,IF(COUNTIF(INDIRECT(ADDRESS(($AN2265-1)*36+($AO2265-1)*12+6,COLUMN())):INDIRECT(ADDRESS(($AN2265-1)*36+($AO2265-1)*12+$AP2265+4,COLUMN())),INDIRECT(ADDRESS(($AN2265-1)*3+$AO2265+5,$AP2265+7)))&gt;=1,0,INDIRECT(ADDRESS(($AN2265-1)*3+$AO2265+5,$AP2265+7)))))</f>
        <v>0</v>
      </c>
      <c r="AR2265" s="4">
        <f ca="1">COUNTIF(INDIRECT("H"&amp;(ROW()+12*(($AN2265-1)*3+$AO2265)-ROW())/12+5):INDIRECT("S"&amp;(ROW()+12*(($AN2265-1)*3+$AO2265)-ROW())/12+5),AQ2265)</f>
        <v>0</v>
      </c>
      <c r="AU2265" s="4">
        <f ca="1">IF(AND(AQ2265&gt;0,AR2265&gt;0),COUNTIF(AU$6:AU2264,"&gt;0")+1,0)</f>
        <v>0</v>
      </c>
    </row>
    <row r="2266" spans="40:47">
      <c r="AN2266" s="4">
        <v>63</v>
      </c>
      <c r="AO2266" s="4">
        <v>3</v>
      </c>
      <c r="AP2266" s="4">
        <v>5</v>
      </c>
      <c r="AQ2266" s="4">
        <f ca="1">IF($AP2266=1,IF(INDIRECT(ADDRESS(($AN2266-1)*3+$AO2266+5,$AP2266+7))="",0,INDIRECT(ADDRESS(($AN2266-1)*3+$AO2266+5,$AP2266+7))),IF(INDIRECT(ADDRESS(($AN2266-1)*3+$AO2266+5,$AP2266+7))="",0,IF(COUNTIF(INDIRECT(ADDRESS(($AN2266-1)*36+($AO2266-1)*12+6,COLUMN())):INDIRECT(ADDRESS(($AN2266-1)*36+($AO2266-1)*12+$AP2266+4,COLUMN())),INDIRECT(ADDRESS(($AN2266-1)*3+$AO2266+5,$AP2266+7)))&gt;=1,0,INDIRECT(ADDRESS(($AN2266-1)*3+$AO2266+5,$AP2266+7)))))</f>
        <v>0</v>
      </c>
      <c r="AR2266" s="4">
        <f ca="1">COUNTIF(INDIRECT("H"&amp;(ROW()+12*(($AN2266-1)*3+$AO2266)-ROW())/12+5):INDIRECT("S"&amp;(ROW()+12*(($AN2266-1)*3+$AO2266)-ROW())/12+5),AQ2266)</f>
        <v>0</v>
      </c>
      <c r="AU2266" s="4">
        <f ca="1">IF(AND(AQ2266&gt;0,AR2266&gt;0),COUNTIF(AU$6:AU2265,"&gt;0")+1,0)</f>
        <v>0</v>
      </c>
    </row>
    <row r="2267" spans="40:47">
      <c r="AN2267" s="4">
        <v>63</v>
      </c>
      <c r="AO2267" s="4">
        <v>3</v>
      </c>
      <c r="AP2267" s="4">
        <v>6</v>
      </c>
      <c r="AQ2267" s="4">
        <f ca="1">IF($AP2267=1,IF(INDIRECT(ADDRESS(($AN2267-1)*3+$AO2267+5,$AP2267+7))="",0,INDIRECT(ADDRESS(($AN2267-1)*3+$AO2267+5,$AP2267+7))),IF(INDIRECT(ADDRESS(($AN2267-1)*3+$AO2267+5,$AP2267+7))="",0,IF(COUNTIF(INDIRECT(ADDRESS(($AN2267-1)*36+($AO2267-1)*12+6,COLUMN())):INDIRECT(ADDRESS(($AN2267-1)*36+($AO2267-1)*12+$AP2267+4,COLUMN())),INDIRECT(ADDRESS(($AN2267-1)*3+$AO2267+5,$AP2267+7)))&gt;=1,0,INDIRECT(ADDRESS(($AN2267-1)*3+$AO2267+5,$AP2267+7)))))</f>
        <v>0</v>
      </c>
      <c r="AR2267" s="4">
        <f ca="1">COUNTIF(INDIRECT("H"&amp;(ROW()+12*(($AN2267-1)*3+$AO2267)-ROW())/12+5):INDIRECT("S"&amp;(ROW()+12*(($AN2267-1)*3+$AO2267)-ROW())/12+5),AQ2267)</f>
        <v>0</v>
      </c>
      <c r="AU2267" s="4">
        <f ca="1">IF(AND(AQ2267&gt;0,AR2267&gt;0),COUNTIF(AU$6:AU2266,"&gt;0")+1,0)</f>
        <v>0</v>
      </c>
    </row>
    <row r="2268" spans="40:47">
      <c r="AN2268" s="4">
        <v>63</v>
      </c>
      <c r="AO2268" s="4">
        <v>3</v>
      </c>
      <c r="AP2268" s="4">
        <v>7</v>
      </c>
      <c r="AQ2268" s="4">
        <f ca="1">IF($AP2268=1,IF(INDIRECT(ADDRESS(($AN2268-1)*3+$AO2268+5,$AP2268+7))="",0,INDIRECT(ADDRESS(($AN2268-1)*3+$AO2268+5,$AP2268+7))),IF(INDIRECT(ADDRESS(($AN2268-1)*3+$AO2268+5,$AP2268+7))="",0,IF(COUNTIF(INDIRECT(ADDRESS(($AN2268-1)*36+($AO2268-1)*12+6,COLUMN())):INDIRECT(ADDRESS(($AN2268-1)*36+($AO2268-1)*12+$AP2268+4,COLUMN())),INDIRECT(ADDRESS(($AN2268-1)*3+$AO2268+5,$AP2268+7)))&gt;=1,0,INDIRECT(ADDRESS(($AN2268-1)*3+$AO2268+5,$AP2268+7)))))</f>
        <v>0</v>
      </c>
      <c r="AR2268" s="4">
        <f ca="1">COUNTIF(INDIRECT("H"&amp;(ROW()+12*(($AN2268-1)*3+$AO2268)-ROW())/12+5):INDIRECT("S"&amp;(ROW()+12*(($AN2268-1)*3+$AO2268)-ROW())/12+5),AQ2268)</f>
        <v>0</v>
      </c>
      <c r="AU2268" s="4">
        <f ca="1">IF(AND(AQ2268&gt;0,AR2268&gt;0),COUNTIF(AU$6:AU2267,"&gt;0")+1,0)</f>
        <v>0</v>
      </c>
    </row>
    <row r="2269" spans="40:47">
      <c r="AN2269" s="4">
        <v>63</v>
      </c>
      <c r="AO2269" s="4">
        <v>3</v>
      </c>
      <c r="AP2269" s="4">
        <v>8</v>
      </c>
      <c r="AQ2269" s="4">
        <f ca="1">IF($AP2269=1,IF(INDIRECT(ADDRESS(($AN2269-1)*3+$AO2269+5,$AP2269+7))="",0,INDIRECT(ADDRESS(($AN2269-1)*3+$AO2269+5,$AP2269+7))),IF(INDIRECT(ADDRESS(($AN2269-1)*3+$AO2269+5,$AP2269+7))="",0,IF(COUNTIF(INDIRECT(ADDRESS(($AN2269-1)*36+($AO2269-1)*12+6,COLUMN())):INDIRECT(ADDRESS(($AN2269-1)*36+($AO2269-1)*12+$AP2269+4,COLUMN())),INDIRECT(ADDRESS(($AN2269-1)*3+$AO2269+5,$AP2269+7)))&gt;=1,0,INDIRECT(ADDRESS(($AN2269-1)*3+$AO2269+5,$AP2269+7)))))</f>
        <v>0</v>
      </c>
      <c r="AR2269" s="4">
        <f ca="1">COUNTIF(INDIRECT("H"&amp;(ROW()+12*(($AN2269-1)*3+$AO2269)-ROW())/12+5):INDIRECT("S"&amp;(ROW()+12*(($AN2269-1)*3+$AO2269)-ROW())/12+5),AQ2269)</f>
        <v>0</v>
      </c>
      <c r="AU2269" s="4">
        <f ca="1">IF(AND(AQ2269&gt;0,AR2269&gt;0),COUNTIF(AU$6:AU2268,"&gt;0")+1,0)</f>
        <v>0</v>
      </c>
    </row>
    <row r="2270" spans="40:47">
      <c r="AN2270" s="4">
        <v>63</v>
      </c>
      <c r="AO2270" s="4">
        <v>3</v>
      </c>
      <c r="AP2270" s="4">
        <v>9</v>
      </c>
      <c r="AQ2270" s="4">
        <f ca="1">IF($AP2270=1,IF(INDIRECT(ADDRESS(($AN2270-1)*3+$AO2270+5,$AP2270+7))="",0,INDIRECT(ADDRESS(($AN2270-1)*3+$AO2270+5,$AP2270+7))),IF(INDIRECT(ADDRESS(($AN2270-1)*3+$AO2270+5,$AP2270+7))="",0,IF(COUNTIF(INDIRECT(ADDRESS(($AN2270-1)*36+($AO2270-1)*12+6,COLUMN())):INDIRECT(ADDRESS(($AN2270-1)*36+($AO2270-1)*12+$AP2270+4,COLUMN())),INDIRECT(ADDRESS(($AN2270-1)*3+$AO2270+5,$AP2270+7)))&gt;=1,0,INDIRECT(ADDRESS(($AN2270-1)*3+$AO2270+5,$AP2270+7)))))</f>
        <v>0</v>
      </c>
      <c r="AR2270" s="4">
        <f ca="1">COUNTIF(INDIRECT("H"&amp;(ROW()+12*(($AN2270-1)*3+$AO2270)-ROW())/12+5):INDIRECT("S"&amp;(ROW()+12*(($AN2270-1)*3+$AO2270)-ROW())/12+5),AQ2270)</f>
        <v>0</v>
      </c>
      <c r="AU2270" s="4">
        <f ca="1">IF(AND(AQ2270&gt;0,AR2270&gt;0),COUNTIF(AU$6:AU2269,"&gt;0")+1,0)</f>
        <v>0</v>
      </c>
    </row>
    <row r="2271" spans="40:47">
      <c r="AN2271" s="4">
        <v>63</v>
      </c>
      <c r="AO2271" s="4">
        <v>3</v>
      </c>
      <c r="AP2271" s="4">
        <v>10</v>
      </c>
      <c r="AQ2271" s="4">
        <f ca="1">IF($AP2271=1,IF(INDIRECT(ADDRESS(($AN2271-1)*3+$AO2271+5,$AP2271+7))="",0,INDIRECT(ADDRESS(($AN2271-1)*3+$AO2271+5,$AP2271+7))),IF(INDIRECT(ADDRESS(($AN2271-1)*3+$AO2271+5,$AP2271+7))="",0,IF(COUNTIF(INDIRECT(ADDRESS(($AN2271-1)*36+($AO2271-1)*12+6,COLUMN())):INDIRECT(ADDRESS(($AN2271-1)*36+($AO2271-1)*12+$AP2271+4,COLUMN())),INDIRECT(ADDRESS(($AN2271-1)*3+$AO2271+5,$AP2271+7)))&gt;=1,0,INDIRECT(ADDRESS(($AN2271-1)*3+$AO2271+5,$AP2271+7)))))</f>
        <v>0</v>
      </c>
      <c r="AR2271" s="4">
        <f ca="1">COUNTIF(INDIRECT("H"&amp;(ROW()+12*(($AN2271-1)*3+$AO2271)-ROW())/12+5):INDIRECT("S"&amp;(ROW()+12*(($AN2271-1)*3+$AO2271)-ROW())/12+5),AQ2271)</f>
        <v>0</v>
      </c>
      <c r="AU2271" s="4">
        <f ca="1">IF(AND(AQ2271&gt;0,AR2271&gt;0),COUNTIF(AU$6:AU2270,"&gt;0")+1,0)</f>
        <v>0</v>
      </c>
    </row>
    <row r="2272" spans="40:47">
      <c r="AN2272" s="4">
        <v>63</v>
      </c>
      <c r="AO2272" s="4">
        <v>3</v>
      </c>
      <c r="AP2272" s="4">
        <v>11</v>
      </c>
      <c r="AQ2272" s="4">
        <f ca="1">IF($AP2272=1,IF(INDIRECT(ADDRESS(($AN2272-1)*3+$AO2272+5,$AP2272+7))="",0,INDIRECT(ADDRESS(($AN2272-1)*3+$AO2272+5,$AP2272+7))),IF(INDIRECT(ADDRESS(($AN2272-1)*3+$AO2272+5,$AP2272+7))="",0,IF(COUNTIF(INDIRECT(ADDRESS(($AN2272-1)*36+($AO2272-1)*12+6,COLUMN())):INDIRECT(ADDRESS(($AN2272-1)*36+($AO2272-1)*12+$AP2272+4,COLUMN())),INDIRECT(ADDRESS(($AN2272-1)*3+$AO2272+5,$AP2272+7)))&gt;=1,0,INDIRECT(ADDRESS(($AN2272-1)*3+$AO2272+5,$AP2272+7)))))</f>
        <v>0</v>
      </c>
      <c r="AR2272" s="4">
        <f ca="1">COUNTIF(INDIRECT("H"&amp;(ROW()+12*(($AN2272-1)*3+$AO2272)-ROW())/12+5):INDIRECT("S"&amp;(ROW()+12*(($AN2272-1)*3+$AO2272)-ROW())/12+5),AQ2272)</f>
        <v>0</v>
      </c>
      <c r="AU2272" s="4">
        <f ca="1">IF(AND(AQ2272&gt;0,AR2272&gt;0),COUNTIF(AU$6:AU2271,"&gt;0")+1,0)</f>
        <v>0</v>
      </c>
    </row>
    <row r="2273" spans="40:47">
      <c r="AN2273" s="77">
        <v>63</v>
      </c>
      <c r="AO2273" s="77">
        <v>3</v>
      </c>
      <c r="AP2273" s="77">
        <v>12</v>
      </c>
      <c r="AQ2273" s="4">
        <f ca="1">IF($AP2273=1,IF(INDIRECT(ADDRESS(($AN2273-1)*3+$AO2273+5,$AP2273+7))="",0,INDIRECT(ADDRESS(($AN2273-1)*3+$AO2273+5,$AP2273+7))),IF(INDIRECT(ADDRESS(($AN2273-1)*3+$AO2273+5,$AP2273+7))="",0,IF(COUNTIF(INDIRECT(ADDRESS(($AN2273-1)*36+($AO2273-1)*12+6,COLUMN())):INDIRECT(ADDRESS(($AN2273-1)*36+($AO2273-1)*12+$AP2273+4,COLUMN())),INDIRECT(ADDRESS(($AN2273-1)*3+$AO2273+5,$AP2273+7)))&gt;=1,0,INDIRECT(ADDRESS(($AN2273-1)*3+$AO2273+5,$AP2273+7)))))</f>
        <v>0</v>
      </c>
      <c r="AR2273" s="4">
        <f ca="1">COUNTIF(INDIRECT("H"&amp;(ROW()+12*(($AN2273-1)*3+$AO2273)-ROW())/12+5):INDIRECT("S"&amp;(ROW()+12*(($AN2273-1)*3+$AO2273)-ROW())/12+5),AQ2273)</f>
        <v>0</v>
      </c>
      <c r="AU2273" s="4">
        <f ca="1">IF(AND(AQ2273&gt;0,AR2273&gt;0),COUNTIF(AU$6:AU2272,"&gt;0")+1,0)</f>
        <v>0</v>
      </c>
    </row>
    <row r="2274" spans="40:47">
      <c r="AN2274" s="4">
        <v>64</v>
      </c>
      <c r="AO2274" s="4">
        <v>1</v>
      </c>
      <c r="AP2274" s="4">
        <v>1</v>
      </c>
      <c r="AQ2274" s="4">
        <f ca="1">IF($AP2274=1,IF(INDIRECT(ADDRESS(($AN2274-1)*3+$AO2274+5,$AP2274+7))="",0,INDIRECT(ADDRESS(($AN2274-1)*3+$AO2274+5,$AP2274+7))),IF(INDIRECT(ADDRESS(($AN2274-1)*3+$AO2274+5,$AP2274+7))="",0,IF(COUNTIF(INDIRECT(ADDRESS(($AN2274-1)*36+($AO2274-1)*12+6,COLUMN())):INDIRECT(ADDRESS(($AN2274-1)*36+($AO2274-1)*12+$AP2274+4,COLUMN())),INDIRECT(ADDRESS(($AN2274-1)*3+$AO2274+5,$AP2274+7)))&gt;=1,0,INDIRECT(ADDRESS(($AN2274-1)*3+$AO2274+5,$AP2274+7)))))</f>
        <v>0</v>
      </c>
      <c r="AR2274" s="4">
        <f ca="1">COUNTIF(INDIRECT("H"&amp;(ROW()+12*(($AN2274-1)*3+$AO2274)-ROW())/12+5):INDIRECT("S"&amp;(ROW()+12*(($AN2274-1)*3+$AO2274)-ROW())/12+5),AQ2274)</f>
        <v>0</v>
      </c>
      <c r="AU2274" s="4">
        <f ca="1">IF(AND(AQ2274&gt;0,AR2274&gt;0),COUNTIF(AU$6:AU2273,"&gt;0")+1,0)</f>
        <v>0</v>
      </c>
    </row>
    <row r="2275" spans="40:47">
      <c r="AN2275" s="4">
        <v>64</v>
      </c>
      <c r="AO2275" s="4">
        <v>1</v>
      </c>
      <c r="AP2275" s="4">
        <v>2</v>
      </c>
      <c r="AQ2275" s="4">
        <f ca="1">IF($AP2275=1,IF(INDIRECT(ADDRESS(($AN2275-1)*3+$AO2275+5,$AP2275+7))="",0,INDIRECT(ADDRESS(($AN2275-1)*3+$AO2275+5,$AP2275+7))),IF(INDIRECT(ADDRESS(($AN2275-1)*3+$AO2275+5,$AP2275+7))="",0,IF(COUNTIF(INDIRECT(ADDRESS(($AN2275-1)*36+($AO2275-1)*12+6,COLUMN())):INDIRECT(ADDRESS(($AN2275-1)*36+($AO2275-1)*12+$AP2275+4,COLUMN())),INDIRECT(ADDRESS(($AN2275-1)*3+$AO2275+5,$AP2275+7)))&gt;=1,0,INDIRECT(ADDRESS(($AN2275-1)*3+$AO2275+5,$AP2275+7)))))</f>
        <v>0</v>
      </c>
      <c r="AR2275" s="4">
        <f ca="1">COUNTIF(INDIRECT("H"&amp;(ROW()+12*(($AN2275-1)*3+$AO2275)-ROW())/12+5):INDIRECT("S"&amp;(ROW()+12*(($AN2275-1)*3+$AO2275)-ROW())/12+5),AQ2275)</f>
        <v>0</v>
      </c>
      <c r="AU2275" s="4">
        <f ca="1">IF(AND(AQ2275&gt;0,AR2275&gt;0),COUNTIF(AU$6:AU2274,"&gt;0")+1,0)</f>
        <v>0</v>
      </c>
    </row>
    <row r="2276" spans="40:47">
      <c r="AN2276" s="4">
        <v>64</v>
      </c>
      <c r="AO2276" s="4">
        <v>1</v>
      </c>
      <c r="AP2276" s="4">
        <v>3</v>
      </c>
      <c r="AQ2276" s="4">
        <f ca="1">IF($AP2276=1,IF(INDIRECT(ADDRESS(($AN2276-1)*3+$AO2276+5,$AP2276+7))="",0,INDIRECT(ADDRESS(($AN2276-1)*3+$AO2276+5,$AP2276+7))),IF(INDIRECT(ADDRESS(($AN2276-1)*3+$AO2276+5,$AP2276+7))="",0,IF(COUNTIF(INDIRECT(ADDRESS(($AN2276-1)*36+($AO2276-1)*12+6,COLUMN())):INDIRECT(ADDRESS(($AN2276-1)*36+($AO2276-1)*12+$AP2276+4,COLUMN())),INDIRECT(ADDRESS(($AN2276-1)*3+$AO2276+5,$AP2276+7)))&gt;=1,0,INDIRECT(ADDRESS(($AN2276-1)*3+$AO2276+5,$AP2276+7)))))</f>
        <v>0</v>
      </c>
      <c r="AR2276" s="4">
        <f ca="1">COUNTIF(INDIRECT("H"&amp;(ROW()+12*(($AN2276-1)*3+$AO2276)-ROW())/12+5):INDIRECT("S"&amp;(ROW()+12*(($AN2276-1)*3+$AO2276)-ROW())/12+5),AQ2276)</f>
        <v>0</v>
      </c>
      <c r="AU2276" s="4">
        <f ca="1">IF(AND(AQ2276&gt;0,AR2276&gt;0),COUNTIF(AU$6:AU2275,"&gt;0")+1,0)</f>
        <v>0</v>
      </c>
    </row>
    <row r="2277" spans="40:47">
      <c r="AN2277" s="4">
        <v>64</v>
      </c>
      <c r="AO2277" s="4">
        <v>1</v>
      </c>
      <c r="AP2277" s="4">
        <v>4</v>
      </c>
      <c r="AQ2277" s="4">
        <f ca="1">IF($AP2277=1,IF(INDIRECT(ADDRESS(($AN2277-1)*3+$AO2277+5,$AP2277+7))="",0,INDIRECT(ADDRESS(($AN2277-1)*3+$AO2277+5,$AP2277+7))),IF(INDIRECT(ADDRESS(($AN2277-1)*3+$AO2277+5,$AP2277+7))="",0,IF(COUNTIF(INDIRECT(ADDRESS(($AN2277-1)*36+($AO2277-1)*12+6,COLUMN())):INDIRECT(ADDRESS(($AN2277-1)*36+($AO2277-1)*12+$AP2277+4,COLUMN())),INDIRECT(ADDRESS(($AN2277-1)*3+$AO2277+5,$AP2277+7)))&gt;=1,0,INDIRECT(ADDRESS(($AN2277-1)*3+$AO2277+5,$AP2277+7)))))</f>
        <v>0</v>
      </c>
      <c r="AR2277" s="4">
        <f ca="1">COUNTIF(INDIRECT("H"&amp;(ROW()+12*(($AN2277-1)*3+$AO2277)-ROW())/12+5):INDIRECT("S"&amp;(ROW()+12*(($AN2277-1)*3+$AO2277)-ROW())/12+5),AQ2277)</f>
        <v>0</v>
      </c>
      <c r="AU2277" s="4">
        <f ca="1">IF(AND(AQ2277&gt;0,AR2277&gt;0),COUNTIF(AU$6:AU2276,"&gt;0")+1,0)</f>
        <v>0</v>
      </c>
    </row>
    <row r="2278" spans="40:47">
      <c r="AN2278" s="4">
        <v>64</v>
      </c>
      <c r="AO2278" s="4">
        <v>1</v>
      </c>
      <c r="AP2278" s="4">
        <v>5</v>
      </c>
      <c r="AQ2278" s="4">
        <f ca="1">IF($AP2278=1,IF(INDIRECT(ADDRESS(($AN2278-1)*3+$AO2278+5,$AP2278+7))="",0,INDIRECT(ADDRESS(($AN2278-1)*3+$AO2278+5,$AP2278+7))),IF(INDIRECT(ADDRESS(($AN2278-1)*3+$AO2278+5,$AP2278+7))="",0,IF(COUNTIF(INDIRECT(ADDRESS(($AN2278-1)*36+($AO2278-1)*12+6,COLUMN())):INDIRECT(ADDRESS(($AN2278-1)*36+($AO2278-1)*12+$AP2278+4,COLUMN())),INDIRECT(ADDRESS(($AN2278-1)*3+$AO2278+5,$AP2278+7)))&gt;=1,0,INDIRECT(ADDRESS(($AN2278-1)*3+$AO2278+5,$AP2278+7)))))</f>
        <v>0</v>
      </c>
      <c r="AR2278" s="4">
        <f ca="1">COUNTIF(INDIRECT("H"&amp;(ROW()+12*(($AN2278-1)*3+$AO2278)-ROW())/12+5):INDIRECT("S"&amp;(ROW()+12*(($AN2278-1)*3+$AO2278)-ROW())/12+5),AQ2278)</f>
        <v>0</v>
      </c>
      <c r="AU2278" s="4">
        <f ca="1">IF(AND(AQ2278&gt;0,AR2278&gt;0),COUNTIF(AU$6:AU2277,"&gt;0")+1,0)</f>
        <v>0</v>
      </c>
    </row>
    <row r="2279" spans="40:47">
      <c r="AN2279" s="4">
        <v>64</v>
      </c>
      <c r="AO2279" s="4">
        <v>1</v>
      </c>
      <c r="AP2279" s="4">
        <v>6</v>
      </c>
      <c r="AQ2279" s="4">
        <f ca="1">IF($AP2279=1,IF(INDIRECT(ADDRESS(($AN2279-1)*3+$AO2279+5,$AP2279+7))="",0,INDIRECT(ADDRESS(($AN2279-1)*3+$AO2279+5,$AP2279+7))),IF(INDIRECT(ADDRESS(($AN2279-1)*3+$AO2279+5,$AP2279+7))="",0,IF(COUNTIF(INDIRECT(ADDRESS(($AN2279-1)*36+($AO2279-1)*12+6,COLUMN())):INDIRECT(ADDRESS(($AN2279-1)*36+($AO2279-1)*12+$AP2279+4,COLUMN())),INDIRECT(ADDRESS(($AN2279-1)*3+$AO2279+5,$AP2279+7)))&gt;=1,0,INDIRECT(ADDRESS(($AN2279-1)*3+$AO2279+5,$AP2279+7)))))</f>
        <v>0</v>
      </c>
      <c r="AR2279" s="4">
        <f ca="1">COUNTIF(INDIRECT("H"&amp;(ROW()+12*(($AN2279-1)*3+$AO2279)-ROW())/12+5):INDIRECT("S"&amp;(ROW()+12*(($AN2279-1)*3+$AO2279)-ROW())/12+5),AQ2279)</f>
        <v>0</v>
      </c>
      <c r="AU2279" s="4">
        <f ca="1">IF(AND(AQ2279&gt;0,AR2279&gt;0),COUNTIF(AU$6:AU2278,"&gt;0")+1,0)</f>
        <v>0</v>
      </c>
    </row>
    <row r="2280" spans="40:47">
      <c r="AN2280" s="4">
        <v>64</v>
      </c>
      <c r="AO2280" s="4">
        <v>1</v>
      </c>
      <c r="AP2280" s="4">
        <v>7</v>
      </c>
      <c r="AQ2280" s="4">
        <f ca="1">IF($AP2280=1,IF(INDIRECT(ADDRESS(($AN2280-1)*3+$AO2280+5,$AP2280+7))="",0,INDIRECT(ADDRESS(($AN2280-1)*3+$AO2280+5,$AP2280+7))),IF(INDIRECT(ADDRESS(($AN2280-1)*3+$AO2280+5,$AP2280+7))="",0,IF(COUNTIF(INDIRECT(ADDRESS(($AN2280-1)*36+($AO2280-1)*12+6,COLUMN())):INDIRECT(ADDRESS(($AN2280-1)*36+($AO2280-1)*12+$AP2280+4,COLUMN())),INDIRECT(ADDRESS(($AN2280-1)*3+$AO2280+5,$AP2280+7)))&gt;=1,0,INDIRECT(ADDRESS(($AN2280-1)*3+$AO2280+5,$AP2280+7)))))</f>
        <v>0</v>
      </c>
      <c r="AR2280" s="4">
        <f ca="1">COUNTIF(INDIRECT("H"&amp;(ROW()+12*(($AN2280-1)*3+$AO2280)-ROW())/12+5):INDIRECT("S"&amp;(ROW()+12*(($AN2280-1)*3+$AO2280)-ROW())/12+5),AQ2280)</f>
        <v>0</v>
      </c>
      <c r="AU2280" s="4">
        <f ca="1">IF(AND(AQ2280&gt;0,AR2280&gt;0),COUNTIF(AU$6:AU2279,"&gt;0")+1,0)</f>
        <v>0</v>
      </c>
    </row>
    <row r="2281" spans="40:47">
      <c r="AN2281" s="4">
        <v>64</v>
      </c>
      <c r="AO2281" s="4">
        <v>1</v>
      </c>
      <c r="AP2281" s="4">
        <v>8</v>
      </c>
      <c r="AQ2281" s="4">
        <f ca="1">IF($AP2281=1,IF(INDIRECT(ADDRESS(($AN2281-1)*3+$AO2281+5,$AP2281+7))="",0,INDIRECT(ADDRESS(($AN2281-1)*3+$AO2281+5,$AP2281+7))),IF(INDIRECT(ADDRESS(($AN2281-1)*3+$AO2281+5,$AP2281+7))="",0,IF(COUNTIF(INDIRECT(ADDRESS(($AN2281-1)*36+($AO2281-1)*12+6,COLUMN())):INDIRECT(ADDRESS(($AN2281-1)*36+($AO2281-1)*12+$AP2281+4,COLUMN())),INDIRECT(ADDRESS(($AN2281-1)*3+$AO2281+5,$AP2281+7)))&gt;=1,0,INDIRECT(ADDRESS(($AN2281-1)*3+$AO2281+5,$AP2281+7)))))</f>
        <v>0</v>
      </c>
      <c r="AR2281" s="4">
        <f ca="1">COUNTIF(INDIRECT("H"&amp;(ROW()+12*(($AN2281-1)*3+$AO2281)-ROW())/12+5):INDIRECT("S"&amp;(ROW()+12*(($AN2281-1)*3+$AO2281)-ROW())/12+5),AQ2281)</f>
        <v>0</v>
      </c>
      <c r="AU2281" s="4">
        <f ca="1">IF(AND(AQ2281&gt;0,AR2281&gt;0),COUNTIF(AU$6:AU2280,"&gt;0")+1,0)</f>
        <v>0</v>
      </c>
    </row>
    <row r="2282" spans="40:47">
      <c r="AN2282" s="4">
        <v>64</v>
      </c>
      <c r="AO2282" s="4">
        <v>1</v>
      </c>
      <c r="AP2282" s="4">
        <v>9</v>
      </c>
      <c r="AQ2282" s="4">
        <f ca="1">IF($AP2282=1,IF(INDIRECT(ADDRESS(($AN2282-1)*3+$AO2282+5,$AP2282+7))="",0,INDIRECT(ADDRESS(($AN2282-1)*3+$AO2282+5,$AP2282+7))),IF(INDIRECT(ADDRESS(($AN2282-1)*3+$AO2282+5,$AP2282+7))="",0,IF(COUNTIF(INDIRECT(ADDRESS(($AN2282-1)*36+($AO2282-1)*12+6,COLUMN())):INDIRECT(ADDRESS(($AN2282-1)*36+($AO2282-1)*12+$AP2282+4,COLUMN())),INDIRECT(ADDRESS(($AN2282-1)*3+$AO2282+5,$AP2282+7)))&gt;=1,0,INDIRECT(ADDRESS(($AN2282-1)*3+$AO2282+5,$AP2282+7)))))</f>
        <v>0</v>
      </c>
      <c r="AR2282" s="4">
        <f ca="1">COUNTIF(INDIRECT("H"&amp;(ROW()+12*(($AN2282-1)*3+$AO2282)-ROW())/12+5):INDIRECT("S"&amp;(ROW()+12*(($AN2282-1)*3+$AO2282)-ROW())/12+5),AQ2282)</f>
        <v>0</v>
      </c>
      <c r="AU2282" s="4">
        <f ca="1">IF(AND(AQ2282&gt;0,AR2282&gt;0),COUNTIF(AU$6:AU2281,"&gt;0")+1,0)</f>
        <v>0</v>
      </c>
    </row>
    <row r="2283" spans="40:47">
      <c r="AN2283" s="4">
        <v>64</v>
      </c>
      <c r="AO2283" s="4">
        <v>1</v>
      </c>
      <c r="AP2283" s="4">
        <v>10</v>
      </c>
      <c r="AQ2283" s="4">
        <f ca="1">IF($AP2283=1,IF(INDIRECT(ADDRESS(($AN2283-1)*3+$AO2283+5,$AP2283+7))="",0,INDIRECT(ADDRESS(($AN2283-1)*3+$AO2283+5,$AP2283+7))),IF(INDIRECT(ADDRESS(($AN2283-1)*3+$AO2283+5,$AP2283+7))="",0,IF(COUNTIF(INDIRECT(ADDRESS(($AN2283-1)*36+($AO2283-1)*12+6,COLUMN())):INDIRECT(ADDRESS(($AN2283-1)*36+($AO2283-1)*12+$AP2283+4,COLUMN())),INDIRECT(ADDRESS(($AN2283-1)*3+$AO2283+5,$AP2283+7)))&gt;=1,0,INDIRECT(ADDRESS(($AN2283-1)*3+$AO2283+5,$AP2283+7)))))</f>
        <v>0</v>
      </c>
      <c r="AR2283" s="4">
        <f ca="1">COUNTIF(INDIRECT("H"&amp;(ROW()+12*(($AN2283-1)*3+$AO2283)-ROW())/12+5):INDIRECT("S"&amp;(ROW()+12*(($AN2283-1)*3+$AO2283)-ROW())/12+5),AQ2283)</f>
        <v>0</v>
      </c>
      <c r="AU2283" s="4">
        <f ca="1">IF(AND(AQ2283&gt;0,AR2283&gt;0),COUNTIF(AU$6:AU2282,"&gt;0")+1,0)</f>
        <v>0</v>
      </c>
    </row>
    <row r="2284" spans="40:47">
      <c r="AN2284" s="4">
        <v>64</v>
      </c>
      <c r="AO2284" s="4">
        <v>1</v>
      </c>
      <c r="AP2284" s="4">
        <v>11</v>
      </c>
      <c r="AQ2284" s="4">
        <f ca="1">IF($AP2284=1,IF(INDIRECT(ADDRESS(($AN2284-1)*3+$AO2284+5,$AP2284+7))="",0,INDIRECT(ADDRESS(($AN2284-1)*3+$AO2284+5,$AP2284+7))),IF(INDIRECT(ADDRESS(($AN2284-1)*3+$AO2284+5,$AP2284+7))="",0,IF(COUNTIF(INDIRECT(ADDRESS(($AN2284-1)*36+($AO2284-1)*12+6,COLUMN())):INDIRECT(ADDRESS(($AN2284-1)*36+($AO2284-1)*12+$AP2284+4,COLUMN())),INDIRECT(ADDRESS(($AN2284-1)*3+$AO2284+5,$AP2284+7)))&gt;=1,0,INDIRECT(ADDRESS(($AN2284-1)*3+$AO2284+5,$AP2284+7)))))</f>
        <v>0</v>
      </c>
      <c r="AR2284" s="4">
        <f ca="1">COUNTIF(INDIRECT("H"&amp;(ROW()+12*(($AN2284-1)*3+$AO2284)-ROW())/12+5):INDIRECT("S"&amp;(ROW()+12*(($AN2284-1)*3+$AO2284)-ROW())/12+5),AQ2284)</f>
        <v>0</v>
      </c>
      <c r="AU2284" s="4">
        <f ca="1">IF(AND(AQ2284&gt;0,AR2284&gt;0),COUNTIF(AU$6:AU2283,"&gt;0")+1,0)</f>
        <v>0</v>
      </c>
    </row>
    <row r="2285" spans="40:47">
      <c r="AN2285" s="4">
        <v>64</v>
      </c>
      <c r="AO2285" s="4">
        <v>1</v>
      </c>
      <c r="AP2285" s="4">
        <v>12</v>
      </c>
      <c r="AQ2285" s="4">
        <f ca="1">IF($AP2285=1,IF(INDIRECT(ADDRESS(($AN2285-1)*3+$AO2285+5,$AP2285+7))="",0,INDIRECT(ADDRESS(($AN2285-1)*3+$AO2285+5,$AP2285+7))),IF(INDIRECT(ADDRESS(($AN2285-1)*3+$AO2285+5,$AP2285+7))="",0,IF(COUNTIF(INDIRECT(ADDRESS(($AN2285-1)*36+($AO2285-1)*12+6,COLUMN())):INDIRECT(ADDRESS(($AN2285-1)*36+($AO2285-1)*12+$AP2285+4,COLUMN())),INDIRECT(ADDRESS(($AN2285-1)*3+$AO2285+5,$AP2285+7)))&gt;=1,0,INDIRECT(ADDRESS(($AN2285-1)*3+$AO2285+5,$AP2285+7)))))</f>
        <v>0</v>
      </c>
      <c r="AR2285" s="4">
        <f ca="1">COUNTIF(INDIRECT("H"&amp;(ROW()+12*(($AN2285-1)*3+$AO2285)-ROW())/12+5):INDIRECT("S"&amp;(ROW()+12*(($AN2285-1)*3+$AO2285)-ROW())/12+5),AQ2285)</f>
        <v>0</v>
      </c>
      <c r="AU2285" s="4">
        <f ca="1">IF(AND(AQ2285&gt;0,AR2285&gt;0),COUNTIF(AU$6:AU2284,"&gt;0")+1,0)</f>
        <v>0</v>
      </c>
    </row>
    <row r="2286" spans="40:47">
      <c r="AN2286" s="4">
        <v>64</v>
      </c>
      <c r="AO2286" s="4">
        <v>2</v>
      </c>
      <c r="AP2286" s="4">
        <v>1</v>
      </c>
      <c r="AQ2286" s="4">
        <f ca="1">IF($AP2286=1,IF(INDIRECT(ADDRESS(($AN2286-1)*3+$AO2286+5,$AP2286+7))="",0,INDIRECT(ADDRESS(($AN2286-1)*3+$AO2286+5,$AP2286+7))),IF(INDIRECT(ADDRESS(($AN2286-1)*3+$AO2286+5,$AP2286+7))="",0,IF(COUNTIF(INDIRECT(ADDRESS(($AN2286-1)*36+($AO2286-1)*12+6,COLUMN())):INDIRECT(ADDRESS(($AN2286-1)*36+($AO2286-1)*12+$AP2286+4,COLUMN())),INDIRECT(ADDRESS(($AN2286-1)*3+$AO2286+5,$AP2286+7)))&gt;=1,0,INDIRECT(ADDRESS(($AN2286-1)*3+$AO2286+5,$AP2286+7)))))</f>
        <v>0</v>
      </c>
      <c r="AR2286" s="4">
        <f ca="1">COUNTIF(INDIRECT("H"&amp;(ROW()+12*(($AN2286-1)*3+$AO2286)-ROW())/12+5):INDIRECT("S"&amp;(ROW()+12*(($AN2286-1)*3+$AO2286)-ROW())/12+5),AQ2286)</f>
        <v>0</v>
      </c>
      <c r="AU2286" s="4">
        <f ca="1">IF(AND(AQ2286&gt;0,AR2286&gt;0),COUNTIF(AU$6:AU2285,"&gt;0")+1,0)</f>
        <v>0</v>
      </c>
    </row>
    <row r="2287" spans="40:47">
      <c r="AN2287" s="4">
        <v>64</v>
      </c>
      <c r="AO2287" s="4">
        <v>2</v>
      </c>
      <c r="AP2287" s="4">
        <v>2</v>
      </c>
      <c r="AQ2287" s="4">
        <f ca="1">IF($AP2287=1,IF(INDIRECT(ADDRESS(($AN2287-1)*3+$AO2287+5,$AP2287+7))="",0,INDIRECT(ADDRESS(($AN2287-1)*3+$AO2287+5,$AP2287+7))),IF(INDIRECT(ADDRESS(($AN2287-1)*3+$AO2287+5,$AP2287+7))="",0,IF(COUNTIF(INDIRECT(ADDRESS(($AN2287-1)*36+($AO2287-1)*12+6,COLUMN())):INDIRECT(ADDRESS(($AN2287-1)*36+($AO2287-1)*12+$AP2287+4,COLUMN())),INDIRECT(ADDRESS(($AN2287-1)*3+$AO2287+5,$AP2287+7)))&gt;=1,0,INDIRECT(ADDRESS(($AN2287-1)*3+$AO2287+5,$AP2287+7)))))</f>
        <v>0</v>
      </c>
      <c r="AR2287" s="4">
        <f ca="1">COUNTIF(INDIRECT("H"&amp;(ROW()+12*(($AN2287-1)*3+$AO2287)-ROW())/12+5):INDIRECT("S"&amp;(ROW()+12*(($AN2287-1)*3+$AO2287)-ROW())/12+5),AQ2287)</f>
        <v>0</v>
      </c>
      <c r="AU2287" s="4">
        <f ca="1">IF(AND(AQ2287&gt;0,AR2287&gt;0),COUNTIF(AU$6:AU2286,"&gt;0")+1,0)</f>
        <v>0</v>
      </c>
    </row>
    <row r="2288" spans="40:47">
      <c r="AN2288" s="4">
        <v>64</v>
      </c>
      <c r="AO2288" s="4">
        <v>2</v>
      </c>
      <c r="AP2288" s="4">
        <v>3</v>
      </c>
      <c r="AQ2288" s="4">
        <f ca="1">IF($AP2288=1,IF(INDIRECT(ADDRESS(($AN2288-1)*3+$AO2288+5,$AP2288+7))="",0,INDIRECT(ADDRESS(($AN2288-1)*3+$AO2288+5,$AP2288+7))),IF(INDIRECT(ADDRESS(($AN2288-1)*3+$AO2288+5,$AP2288+7))="",0,IF(COUNTIF(INDIRECT(ADDRESS(($AN2288-1)*36+($AO2288-1)*12+6,COLUMN())):INDIRECT(ADDRESS(($AN2288-1)*36+($AO2288-1)*12+$AP2288+4,COLUMN())),INDIRECT(ADDRESS(($AN2288-1)*3+$AO2288+5,$AP2288+7)))&gt;=1,0,INDIRECT(ADDRESS(($AN2288-1)*3+$AO2288+5,$AP2288+7)))))</f>
        <v>0</v>
      </c>
      <c r="AR2288" s="4">
        <f ca="1">COUNTIF(INDIRECT("H"&amp;(ROW()+12*(($AN2288-1)*3+$AO2288)-ROW())/12+5):INDIRECT("S"&amp;(ROW()+12*(($AN2288-1)*3+$AO2288)-ROW())/12+5),AQ2288)</f>
        <v>0</v>
      </c>
      <c r="AU2288" s="4">
        <f ca="1">IF(AND(AQ2288&gt;0,AR2288&gt;0),COUNTIF(AU$6:AU2287,"&gt;0")+1,0)</f>
        <v>0</v>
      </c>
    </row>
    <row r="2289" spans="40:47">
      <c r="AN2289" s="4">
        <v>64</v>
      </c>
      <c r="AO2289" s="4">
        <v>2</v>
      </c>
      <c r="AP2289" s="4">
        <v>4</v>
      </c>
      <c r="AQ2289" s="4">
        <f ca="1">IF($AP2289=1,IF(INDIRECT(ADDRESS(($AN2289-1)*3+$AO2289+5,$AP2289+7))="",0,INDIRECT(ADDRESS(($AN2289-1)*3+$AO2289+5,$AP2289+7))),IF(INDIRECT(ADDRESS(($AN2289-1)*3+$AO2289+5,$AP2289+7))="",0,IF(COUNTIF(INDIRECT(ADDRESS(($AN2289-1)*36+($AO2289-1)*12+6,COLUMN())):INDIRECT(ADDRESS(($AN2289-1)*36+($AO2289-1)*12+$AP2289+4,COLUMN())),INDIRECT(ADDRESS(($AN2289-1)*3+$AO2289+5,$AP2289+7)))&gt;=1,0,INDIRECT(ADDRESS(($AN2289-1)*3+$AO2289+5,$AP2289+7)))))</f>
        <v>0</v>
      </c>
      <c r="AR2289" s="4">
        <f ca="1">COUNTIF(INDIRECT("H"&amp;(ROW()+12*(($AN2289-1)*3+$AO2289)-ROW())/12+5):INDIRECT("S"&amp;(ROW()+12*(($AN2289-1)*3+$AO2289)-ROW())/12+5),AQ2289)</f>
        <v>0</v>
      </c>
      <c r="AU2289" s="4">
        <f ca="1">IF(AND(AQ2289&gt;0,AR2289&gt;0),COUNTIF(AU$6:AU2288,"&gt;0")+1,0)</f>
        <v>0</v>
      </c>
    </row>
    <row r="2290" spans="40:47">
      <c r="AN2290" s="4">
        <v>64</v>
      </c>
      <c r="AO2290" s="4">
        <v>2</v>
      </c>
      <c r="AP2290" s="4">
        <v>5</v>
      </c>
      <c r="AQ2290" s="4">
        <f ca="1">IF($AP2290=1,IF(INDIRECT(ADDRESS(($AN2290-1)*3+$AO2290+5,$AP2290+7))="",0,INDIRECT(ADDRESS(($AN2290-1)*3+$AO2290+5,$AP2290+7))),IF(INDIRECT(ADDRESS(($AN2290-1)*3+$AO2290+5,$AP2290+7))="",0,IF(COUNTIF(INDIRECT(ADDRESS(($AN2290-1)*36+($AO2290-1)*12+6,COLUMN())):INDIRECT(ADDRESS(($AN2290-1)*36+($AO2290-1)*12+$AP2290+4,COLUMN())),INDIRECT(ADDRESS(($AN2290-1)*3+$AO2290+5,$AP2290+7)))&gt;=1,0,INDIRECT(ADDRESS(($AN2290-1)*3+$AO2290+5,$AP2290+7)))))</f>
        <v>0</v>
      </c>
      <c r="AR2290" s="4">
        <f ca="1">COUNTIF(INDIRECT("H"&amp;(ROW()+12*(($AN2290-1)*3+$AO2290)-ROW())/12+5):INDIRECT("S"&amp;(ROW()+12*(($AN2290-1)*3+$AO2290)-ROW())/12+5),AQ2290)</f>
        <v>0</v>
      </c>
      <c r="AU2290" s="4">
        <f ca="1">IF(AND(AQ2290&gt;0,AR2290&gt;0),COUNTIF(AU$6:AU2289,"&gt;0")+1,0)</f>
        <v>0</v>
      </c>
    </row>
    <row r="2291" spans="40:47">
      <c r="AN2291" s="4">
        <v>64</v>
      </c>
      <c r="AO2291" s="4">
        <v>2</v>
      </c>
      <c r="AP2291" s="4">
        <v>6</v>
      </c>
      <c r="AQ2291" s="4">
        <f ca="1">IF($AP2291=1,IF(INDIRECT(ADDRESS(($AN2291-1)*3+$AO2291+5,$AP2291+7))="",0,INDIRECT(ADDRESS(($AN2291-1)*3+$AO2291+5,$AP2291+7))),IF(INDIRECT(ADDRESS(($AN2291-1)*3+$AO2291+5,$AP2291+7))="",0,IF(COUNTIF(INDIRECT(ADDRESS(($AN2291-1)*36+($AO2291-1)*12+6,COLUMN())):INDIRECT(ADDRESS(($AN2291-1)*36+($AO2291-1)*12+$AP2291+4,COLUMN())),INDIRECT(ADDRESS(($AN2291-1)*3+$AO2291+5,$AP2291+7)))&gt;=1,0,INDIRECT(ADDRESS(($AN2291-1)*3+$AO2291+5,$AP2291+7)))))</f>
        <v>0</v>
      </c>
      <c r="AR2291" s="4">
        <f ca="1">COUNTIF(INDIRECT("H"&amp;(ROW()+12*(($AN2291-1)*3+$AO2291)-ROW())/12+5):INDIRECT("S"&amp;(ROW()+12*(($AN2291-1)*3+$AO2291)-ROW())/12+5),AQ2291)</f>
        <v>0</v>
      </c>
      <c r="AU2291" s="4">
        <f ca="1">IF(AND(AQ2291&gt;0,AR2291&gt;0),COUNTIF(AU$6:AU2290,"&gt;0")+1,0)</f>
        <v>0</v>
      </c>
    </row>
    <row r="2292" spans="40:47">
      <c r="AN2292" s="4">
        <v>64</v>
      </c>
      <c r="AO2292" s="4">
        <v>2</v>
      </c>
      <c r="AP2292" s="4">
        <v>7</v>
      </c>
      <c r="AQ2292" s="4">
        <f ca="1">IF($AP2292=1,IF(INDIRECT(ADDRESS(($AN2292-1)*3+$AO2292+5,$AP2292+7))="",0,INDIRECT(ADDRESS(($AN2292-1)*3+$AO2292+5,$AP2292+7))),IF(INDIRECT(ADDRESS(($AN2292-1)*3+$AO2292+5,$AP2292+7))="",0,IF(COUNTIF(INDIRECT(ADDRESS(($AN2292-1)*36+($AO2292-1)*12+6,COLUMN())):INDIRECT(ADDRESS(($AN2292-1)*36+($AO2292-1)*12+$AP2292+4,COLUMN())),INDIRECT(ADDRESS(($AN2292-1)*3+$AO2292+5,$AP2292+7)))&gt;=1,0,INDIRECT(ADDRESS(($AN2292-1)*3+$AO2292+5,$AP2292+7)))))</f>
        <v>0</v>
      </c>
      <c r="AR2292" s="4">
        <f ca="1">COUNTIF(INDIRECT("H"&amp;(ROW()+12*(($AN2292-1)*3+$AO2292)-ROW())/12+5):INDIRECT("S"&amp;(ROW()+12*(($AN2292-1)*3+$AO2292)-ROW())/12+5),AQ2292)</f>
        <v>0</v>
      </c>
      <c r="AU2292" s="4">
        <f ca="1">IF(AND(AQ2292&gt;0,AR2292&gt;0),COUNTIF(AU$6:AU2291,"&gt;0")+1,0)</f>
        <v>0</v>
      </c>
    </row>
    <row r="2293" spans="40:47">
      <c r="AN2293" s="4">
        <v>64</v>
      </c>
      <c r="AO2293" s="4">
        <v>2</v>
      </c>
      <c r="AP2293" s="4">
        <v>8</v>
      </c>
      <c r="AQ2293" s="4">
        <f ca="1">IF($AP2293=1,IF(INDIRECT(ADDRESS(($AN2293-1)*3+$AO2293+5,$AP2293+7))="",0,INDIRECT(ADDRESS(($AN2293-1)*3+$AO2293+5,$AP2293+7))),IF(INDIRECT(ADDRESS(($AN2293-1)*3+$AO2293+5,$AP2293+7))="",0,IF(COUNTIF(INDIRECT(ADDRESS(($AN2293-1)*36+($AO2293-1)*12+6,COLUMN())):INDIRECT(ADDRESS(($AN2293-1)*36+($AO2293-1)*12+$AP2293+4,COLUMN())),INDIRECT(ADDRESS(($AN2293-1)*3+$AO2293+5,$AP2293+7)))&gt;=1,0,INDIRECT(ADDRESS(($AN2293-1)*3+$AO2293+5,$AP2293+7)))))</f>
        <v>0</v>
      </c>
      <c r="AR2293" s="4">
        <f ca="1">COUNTIF(INDIRECT("H"&amp;(ROW()+12*(($AN2293-1)*3+$AO2293)-ROW())/12+5):INDIRECT("S"&amp;(ROW()+12*(($AN2293-1)*3+$AO2293)-ROW())/12+5),AQ2293)</f>
        <v>0</v>
      </c>
      <c r="AU2293" s="4">
        <f ca="1">IF(AND(AQ2293&gt;0,AR2293&gt;0),COUNTIF(AU$6:AU2292,"&gt;0")+1,0)</f>
        <v>0</v>
      </c>
    </row>
    <row r="2294" spans="40:47">
      <c r="AN2294" s="4">
        <v>64</v>
      </c>
      <c r="AO2294" s="4">
        <v>2</v>
      </c>
      <c r="AP2294" s="4">
        <v>9</v>
      </c>
      <c r="AQ2294" s="4">
        <f ca="1">IF($AP2294=1,IF(INDIRECT(ADDRESS(($AN2294-1)*3+$AO2294+5,$AP2294+7))="",0,INDIRECT(ADDRESS(($AN2294-1)*3+$AO2294+5,$AP2294+7))),IF(INDIRECT(ADDRESS(($AN2294-1)*3+$AO2294+5,$AP2294+7))="",0,IF(COUNTIF(INDIRECT(ADDRESS(($AN2294-1)*36+($AO2294-1)*12+6,COLUMN())):INDIRECT(ADDRESS(($AN2294-1)*36+($AO2294-1)*12+$AP2294+4,COLUMN())),INDIRECT(ADDRESS(($AN2294-1)*3+$AO2294+5,$AP2294+7)))&gt;=1,0,INDIRECT(ADDRESS(($AN2294-1)*3+$AO2294+5,$AP2294+7)))))</f>
        <v>0</v>
      </c>
      <c r="AR2294" s="4">
        <f ca="1">COUNTIF(INDIRECT("H"&amp;(ROW()+12*(($AN2294-1)*3+$AO2294)-ROW())/12+5):INDIRECT("S"&amp;(ROW()+12*(($AN2294-1)*3+$AO2294)-ROW())/12+5),AQ2294)</f>
        <v>0</v>
      </c>
      <c r="AU2294" s="4">
        <f ca="1">IF(AND(AQ2294&gt;0,AR2294&gt;0),COUNTIF(AU$6:AU2293,"&gt;0")+1,0)</f>
        <v>0</v>
      </c>
    </row>
    <row r="2295" spans="40:47">
      <c r="AN2295" s="4">
        <v>64</v>
      </c>
      <c r="AO2295" s="4">
        <v>2</v>
      </c>
      <c r="AP2295" s="4">
        <v>10</v>
      </c>
      <c r="AQ2295" s="4">
        <f ca="1">IF($AP2295=1,IF(INDIRECT(ADDRESS(($AN2295-1)*3+$AO2295+5,$AP2295+7))="",0,INDIRECT(ADDRESS(($AN2295-1)*3+$AO2295+5,$AP2295+7))),IF(INDIRECT(ADDRESS(($AN2295-1)*3+$AO2295+5,$AP2295+7))="",0,IF(COUNTIF(INDIRECT(ADDRESS(($AN2295-1)*36+($AO2295-1)*12+6,COLUMN())):INDIRECT(ADDRESS(($AN2295-1)*36+($AO2295-1)*12+$AP2295+4,COLUMN())),INDIRECT(ADDRESS(($AN2295-1)*3+$AO2295+5,$AP2295+7)))&gt;=1,0,INDIRECT(ADDRESS(($AN2295-1)*3+$AO2295+5,$AP2295+7)))))</f>
        <v>0</v>
      </c>
      <c r="AR2295" s="4">
        <f ca="1">COUNTIF(INDIRECT("H"&amp;(ROW()+12*(($AN2295-1)*3+$AO2295)-ROW())/12+5):INDIRECT("S"&amp;(ROW()+12*(($AN2295-1)*3+$AO2295)-ROW())/12+5),AQ2295)</f>
        <v>0</v>
      </c>
      <c r="AU2295" s="4">
        <f ca="1">IF(AND(AQ2295&gt;0,AR2295&gt;0),COUNTIF(AU$6:AU2294,"&gt;0")+1,0)</f>
        <v>0</v>
      </c>
    </row>
    <row r="2296" spans="40:47">
      <c r="AN2296" s="4">
        <v>64</v>
      </c>
      <c r="AO2296" s="4">
        <v>2</v>
      </c>
      <c r="AP2296" s="4">
        <v>11</v>
      </c>
      <c r="AQ2296" s="4">
        <f ca="1">IF($AP2296=1,IF(INDIRECT(ADDRESS(($AN2296-1)*3+$AO2296+5,$AP2296+7))="",0,INDIRECT(ADDRESS(($AN2296-1)*3+$AO2296+5,$AP2296+7))),IF(INDIRECT(ADDRESS(($AN2296-1)*3+$AO2296+5,$AP2296+7))="",0,IF(COUNTIF(INDIRECT(ADDRESS(($AN2296-1)*36+($AO2296-1)*12+6,COLUMN())):INDIRECT(ADDRESS(($AN2296-1)*36+($AO2296-1)*12+$AP2296+4,COLUMN())),INDIRECT(ADDRESS(($AN2296-1)*3+$AO2296+5,$AP2296+7)))&gt;=1,0,INDIRECT(ADDRESS(($AN2296-1)*3+$AO2296+5,$AP2296+7)))))</f>
        <v>0</v>
      </c>
      <c r="AR2296" s="4">
        <f ca="1">COUNTIF(INDIRECT("H"&amp;(ROW()+12*(($AN2296-1)*3+$AO2296)-ROW())/12+5):INDIRECT("S"&amp;(ROW()+12*(($AN2296-1)*3+$AO2296)-ROW())/12+5),AQ2296)</f>
        <v>0</v>
      </c>
      <c r="AU2296" s="4">
        <f ca="1">IF(AND(AQ2296&gt;0,AR2296&gt;0),COUNTIF(AU$6:AU2295,"&gt;0")+1,0)</f>
        <v>0</v>
      </c>
    </row>
    <row r="2297" spans="40:47">
      <c r="AN2297" s="4">
        <v>64</v>
      </c>
      <c r="AO2297" s="4">
        <v>2</v>
      </c>
      <c r="AP2297" s="4">
        <v>12</v>
      </c>
      <c r="AQ2297" s="4">
        <f ca="1">IF($AP2297=1,IF(INDIRECT(ADDRESS(($AN2297-1)*3+$AO2297+5,$AP2297+7))="",0,INDIRECT(ADDRESS(($AN2297-1)*3+$AO2297+5,$AP2297+7))),IF(INDIRECT(ADDRESS(($AN2297-1)*3+$AO2297+5,$AP2297+7))="",0,IF(COUNTIF(INDIRECT(ADDRESS(($AN2297-1)*36+($AO2297-1)*12+6,COLUMN())):INDIRECT(ADDRESS(($AN2297-1)*36+($AO2297-1)*12+$AP2297+4,COLUMN())),INDIRECT(ADDRESS(($AN2297-1)*3+$AO2297+5,$AP2297+7)))&gt;=1,0,INDIRECT(ADDRESS(($AN2297-1)*3+$AO2297+5,$AP2297+7)))))</f>
        <v>0</v>
      </c>
      <c r="AR2297" s="4">
        <f ca="1">COUNTIF(INDIRECT("H"&amp;(ROW()+12*(($AN2297-1)*3+$AO2297)-ROW())/12+5):INDIRECT("S"&amp;(ROW()+12*(($AN2297-1)*3+$AO2297)-ROW())/12+5),AQ2297)</f>
        <v>0</v>
      </c>
      <c r="AU2297" s="4">
        <f ca="1">IF(AND(AQ2297&gt;0,AR2297&gt;0),COUNTIF(AU$6:AU2296,"&gt;0")+1,0)</f>
        <v>0</v>
      </c>
    </row>
    <row r="2298" spans="40:47">
      <c r="AN2298" s="4">
        <v>64</v>
      </c>
      <c r="AO2298" s="4">
        <v>3</v>
      </c>
      <c r="AP2298" s="4">
        <v>1</v>
      </c>
      <c r="AQ2298" s="4">
        <f ca="1">IF($AP2298=1,IF(INDIRECT(ADDRESS(($AN2298-1)*3+$AO2298+5,$AP2298+7))="",0,INDIRECT(ADDRESS(($AN2298-1)*3+$AO2298+5,$AP2298+7))),IF(INDIRECT(ADDRESS(($AN2298-1)*3+$AO2298+5,$AP2298+7))="",0,IF(COUNTIF(INDIRECT(ADDRESS(($AN2298-1)*36+($AO2298-1)*12+6,COLUMN())):INDIRECT(ADDRESS(($AN2298-1)*36+($AO2298-1)*12+$AP2298+4,COLUMN())),INDIRECT(ADDRESS(($AN2298-1)*3+$AO2298+5,$AP2298+7)))&gt;=1,0,INDIRECT(ADDRESS(($AN2298-1)*3+$AO2298+5,$AP2298+7)))))</f>
        <v>0</v>
      </c>
      <c r="AR2298" s="4">
        <f ca="1">COUNTIF(INDIRECT("H"&amp;(ROW()+12*(($AN2298-1)*3+$AO2298)-ROW())/12+5):INDIRECT("S"&amp;(ROW()+12*(($AN2298-1)*3+$AO2298)-ROW())/12+5),AQ2298)</f>
        <v>0</v>
      </c>
      <c r="AU2298" s="4">
        <f ca="1">IF(AND(AQ2298&gt;0,AR2298&gt;0),COUNTIF(AU$6:AU2297,"&gt;0")+1,0)</f>
        <v>0</v>
      </c>
    </row>
    <row r="2299" spans="40:47">
      <c r="AN2299" s="4">
        <v>64</v>
      </c>
      <c r="AO2299" s="4">
        <v>3</v>
      </c>
      <c r="AP2299" s="4">
        <v>2</v>
      </c>
      <c r="AQ2299" s="4">
        <f ca="1">IF($AP2299=1,IF(INDIRECT(ADDRESS(($AN2299-1)*3+$AO2299+5,$AP2299+7))="",0,INDIRECT(ADDRESS(($AN2299-1)*3+$AO2299+5,$AP2299+7))),IF(INDIRECT(ADDRESS(($AN2299-1)*3+$AO2299+5,$AP2299+7))="",0,IF(COUNTIF(INDIRECT(ADDRESS(($AN2299-1)*36+($AO2299-1)*12+6,COLUMN())):INDIRECT(ADDRESS(($AN2299-1)*36+($AO2299-1)*12+$AP2299+4,COLUMN())),INDIRECT(ADDRESS(($AN2299-1)*3+$AO2299+5,$AP2299+7)))&gt;=1,0,INDIRECT(ADDRESS(($AN2299-1)*3+$AO2299+5,$AP2299+7)))))</f>
        <v>0</v>
      </c>
      <c r="AR2299" s="4">
        <f ca="1">COUNTIF(INDIRECT("H"&amp;(ROW()+12*(($AN2299-1)*3+$AO2299)-ROW())/12+5):INDIRECT("S"&amp;(ROW()+12*(($AN2299-1)*3+$AO2299)-ROW())/12+5),AQ2299)</f>
        <v>0</v>
      </c>
      <c r="AU2299" s="4">
        <f ca="1">IF(AND(AQ2299&gt;0,AR2299&gt;0),COUNTIF(AU$6:AU2298,"&gt;0")+1,0)</f>
        <v>0</v>
      </c>
    </row>
    <row r="2300" spans="40:47">
      <c r="AN2300" s="4">
        <v>64</v>
      </c>
      <c r="AO2300" s="4">
        <v>3</v>
      </c>
      <c r="AP2300" s="4">
        <v>3</v>
      </c>
      <c r="AQ2300" s="4">
        <f ca="1">IF($AP2300=1,IF(INDIRECT(ADDRESS(($AN2300-1)*3+$AO2300+5,$AP2300+7))="",0,INDIRECT(ADDRESS(($AN2300-1)*3+$AO2300+5,$AP2300+7))),IF(INDIRECT(ADDRESS(($AN2300-1)*3+$AO2300+5,$AP2300+7))="",0,IF(COUNTIF(INDIRECT(ADDRESS(($AN2300-1)*36+($AO2300-1)*12+6,COLUMN())):INDIRECT(ADDRESS(($AN2300-1)*36+($AO2300-1)*12+$AP2300+4,COLUMN())),INDIRECT(ADDRESS(($AN2300-1)*3+$AO2300+5,$AP2300+7)))&gt;=1,0,INDIRECT(ADDRESS(($AN2300-1)*3+$AO2300+5,$AP2300+7)))))</f>
        <v>0</v>
      </c>
      <c r="AR2300" s="4">
        <f ca="1">COUNTIF(INDIRECT("H"&amp;(ROW()+12*(($AN2300-1)*3+$AO2300)-ROW())/12+5):INDIRECT("S"&amp;(ROW()+12*(($AN2300-1)*3+$AO2300)-ROW())/12+5),AQ2300)</f>
        <v>0</v>
      </c>
      <c r="AU2300" s="4">
        <f ca="1">IF(AND(AQ2300&gt;0,AR2300&gt;0),COUNTIF(AU$6:AU2299,"&gt;0")+1,0)</f>
        <v>0</v>
      </c>
    </row>
    <row r="2301" spans="40:47">
      <c r="AN2301" s="4">
        <v>64</v>
      </c>
      <c r="AO2301" s="4">
        <v>3</v>
      </c>
      <c r="AP2301" s="4">
        <v>4</v>
      </c>
      <c r="AQ2301" s="4">
        <f ca="1">IF($AP2301=1,IF(INDIRECT(ADDRESS(($AN2301-1)*3+$AO2301+5,$AP2301+7))="",0,INDIRECT(ADDRESS(($AN2301-1)*3+$AO2301+5,$AP2301+7))),IF(INDIRECT(ADDRESS(($AN2301-1)*3+$AO2301+5,$AP2301+7))="",0,IF(COUNTIF(INDIRECT(ADDRESS(($AN2301-1)*36+($AO2301-1)*12+6,COLUMN())):INDIRECT(ADDRESS(($AN2301-1)*36+($AO2301-1)*12+$AP2301+4,COLUMN())),INDIRECT(ADDRESS(($AN2301-1)*3+$AO2301+5,$AP2301+7)))&gt;=1,0,INDIRECT(ADDRESS(($AN2301-1)*3+$AO2301+5,$AP2301+7)))))</f>
        <v>0</v>
      </c>
      <c r="AR2301" s="4">
        <f ca="1">COUNTIF(INDIRECT("H"&amp;(ROW()+12*(($AN2301-1)*3+$AO2301)-ROW())/12+5):INDIRECT("S"&amp;(ROW()+12*(($AN2301-1)*3+$AO2301)-ROW())/12+5),AQ2301)</f>
        <v>0</v>
      </c>
      <c r="AU2301" s="4">
        <f ca="1">IF(AND(AQ2301&gt;0,AR2301&gt;0),COUNTIF(AU$6:AU2300,"&gt;0")+1,0)</f>
        <v>0</v>
      </c>
    </row>
    <row r="2302" spans="40:47">
      <c r="AN2302" s="4">
        <v>64</v>
      </c>
      <c r="AO2302" s="4">
        <v>3</v>
      </c>
      <c r="AP2302" s="4">
        <v>5</v>
      </c>
      <c r="AQ2302" s="4">
        <f ca="1">IF($AP2302=1,IF(INDIRECT(ADDRESS(($AN2302-1)*3+$AO2302+5,$AP2302+7))="",0,INDIRECT(ADDRESS(($AN2302-1)*3+$AO2302+5,$AP2302+7))),IF(INDIRECT(ADDRESS(($AN2302-1)*3+$AO2302+5,$AP2302+7))="",0,IF(COUNTIF(INDIRECT(ADDRESS(($AN2302-1)*36+($AO2302-1)*12+6,COLUMN())):INDIRECT(ADDRESS(($AN2302-1)*36+($AO2302-1)*12+$AP2302+4,COLUMN())),INDIRECT(ADDRESS(($AN2302-1)*3+$AO2302+5,$AP2302+7)))&gt;=1,0,INDIRECT(ADDRESS(($AN2302-1)*3+$AO2302+5,$AP2302+7)))))</f>
        <v>0</v>
      </c>
      <c r="AR2302" s="4">
        <f ca="1">COUNTIF(INDIRECT("H"&amp;(ROW()+12*(($AN2302-1)*3+$AO2302)-ROW())/12+5):INDIRECT("S"&amp;(ROW()+12*(($AN2302-1)*3+$AO2302)-ROW())/12+5),AQ2302)</f>
        <v>0</v>
      </c>
      <c r="AU2302" s="4">
        <f ca="1">IF(AND(AQ2302&gt;0,AR2302&gt;0),COUNTIF(AU$6:AU2301,"&gt;0")+1,0)</f>
        <v>0</v>
      </c>
    </row>
    <row r="2303" spans="40:47">
      <c r="AN2303" s="4">
        <v>64</v>
      </c>
      <c r="AO2303" s="4">
        <v>3</v>
      </c>
      <c r="AP2303" s="4">
        <v>6</v>
      </c>
      <c r="AQ2303" s="4">
        <f ca="1">IF($AP2303=1,IF(INDIRECT(ADDRESS(($AN2303-1)*3+$AO2303+5,$AP2303+7))="",0,INDIRECT(ADDRESS(($AN2303-1)*3+$AO2303+5,$AP2303+7))),IF(INDIRECT(ADDRESS(($AN2303-1)*3+$AO2303+5,$AP2303+7))="",0,IF(COUNTIF(INDIRECT(ADDRESS(($AN2303-1)*36+($AO2303-1)*12+6,COLUMN())):INDIRECT(ADDRESS(($AN2303-1)*36+($AO2303-1)*12+$AP2303+4,COLUMN())),INDIRECT(ADDRESS(($AN2303-1)*3+$AO2303+5,$AP2303+7)))&gt;=1,0,INDIRECT(ADDRESS(($AN2303-1)*3+$AO2303+5,$AP2303+7)))))</f>
        <v>0</v>
      </c>
      <c r="AR2303" s="4">
        <f ca="1">COUNTIF(INDIRECT("H"&amp;(ROW()+12*(($AN2303-1)*3+$AO2303)-ROW())/12+5):INDIRECT("S"&amp;(ROW()+12*(($AN2303-1)*3+$AO2303)-ROW())/12+5),AQ2303)</f>
        <v>0</v>
      </c>
      <c r="AU2303" s="4">
        <f ca="1">IF(AND(AQ2303&gt;0,AR2303&gt;0),COUNTIF(AU$6:AU2302,"&gt;0")+1,0)</f>
        <v>0</v>
      </c>
    </row>
    <row r="2304" spans="40:47">
      <c r="AN2304" s="4">
        <v>64</v>
      </c>
      <c r="AO2304" s="4">
        <v>3</v>
      </c>
      <c r="AP2304" s="4">
        <v>7</v>
      </c>
      <c r="AQ2304" s="4">
        <f ca="1">IF($AP2304=1,IF(INDIRECT(ADDRESS(($AN2304-1)*3+$AO2304+5,$AP2304+7))="",0,INDIRECT(ADDRESS(($AN2304-1)*3+$AO2304+5,$AP2304+7))),IF(INDIRECT(ADDRESS(($AN2304-1)*3+$AO2304+5,$AP2304+7))="",0,IF(COUNTIF(INDIRECT(ADDRESS(($AN2304-1)*36+($AO2304-1)*12+6,COLUMN())):INDIRECT(ADDRESS(($AN2304-1)*36+($AO2304-1)*12+$AP2304+4,COLUMN())),INDIRECT(ADDRESS(($AN2304-1)*3+$AO2304+5,$AP2304+7)))&gt;=1,0,INDIRECT(ADDRESS(($AN2304-1)*3+$AO2304+5,$AP2304+7)))))</f>
        <v>0</v>
      </c>
      <c r="AR2304" s="4">
        <f ca="1">COUNTIF(INDIRECT("H"&amp;(ROW()+12*(($AN2304-1)*3+$AO2304)-ROW())/12+5):INDIRECT("S"&amp;(ROW()+12*(($AN2304-1)*3+$AO2304)-ROW())/12+5),AQ2304)</f>
        <v>0</v>
      </c>
      <c r="AU2304" s="4">
        <f ca="1">IF(AND(AQ2304&gt;0,AR2304&gt;0),COUNTIF(AU$6:AU2303,"&gt;0")+1,0)</f>
        <v>0</v>
      </c>
    </row>
    <row r="2305" spans="40:47">
      <c r="AN2305" s="4">
        <v>64</v>
      </c>
      <c r="AO2305" s="4">
        <v>3</v>
      </c>
      <c r="AP2305" s="4">
        <v>8</v>
      </c>
      <c r="AQ2305" s="4">
        <f ca="1">IF($AP2305=1,IF(INDIRECT(ADDRESS(($AN2305-1)*3+$AO2305+5,$AP2305+7))="",0,INDIRECT(ADDRESS(($AN2305-1)*3+$AO2305+5,$AP2305+7))),IF(INDIRECT(ADDRESS(($AN2305-1)*3+$AO2305+5,$AP2305+7))="",0,IF(COUNTIF(INDIRECT(ADDRESS(($AN2305-1)*36+($AO2305-1)*12+6,COLUMN())):INDIRECT(ADDRESS(($AN2305-1)*36+($AO2305-1)*12+$AP2305+4,COLUMN())),INDIRECT(ADDRESS(($AN2305-1)*3+$AO2305+5,$AP2305+7)))&gt;=1,0,INDIRECT(ADDRESS(($AN2305-1)*3+$AO2305+5,$AP2305+7)))))</f>
        <v>0</v>
      </c>
      <c r="AR2305" s="4">
        <f ca="1">COUNTIF(INDIRECT("H"&amp;(ROW()+12*(($AN2305-1)*3+$AO2305)-ROW())/12+5):INDIRECT("S"&amp;(ROW()+12*(($AN2305-1)*3+$AO2305)-ROW())/12+5),AQ2305)</f>
        <v>0</v>
      </c>
      <c r="AU2305" s="4">
        <f ca="1">IF(AND(AQ2305&gt;0,AR2305&gt;0),COUNTIF(AU$6:AU2304,"&gt;0")+1,0)</f>
        <v>0</v>
      </c>
    </row>
    <row r="2306" spans="40:47">
      <c r="AN2306" s="4">
        <v>64</v>
      </c>
      <c r="AO2306" s="4">
        <v>3</v>
      </c>
      <c r="AP2306" s="4">
        <v>9</v>
      </c>
      <c r="AQ2306" s="4">
        <f ca="1">IF($AP2306=1,IF(INDIRECT(ADDRESS(($AN2306-1)*3+$AO2306+5,$AP2306+7))="",0,INDIRECT(ADDRESS(($AN2306-1)*3+$AO2306+5,$AP2306+7))),IF(INDIRECT(ADDRESS(($AN2306-1)*3+$AO2306+5,$AP2306+7))="",0,IF(COUNTIF(INDIRECT(ADDRESS(($AN2306-1)*36+($AO2306-1)*12+6,COLUMN())):INDIRECT(ADDRESS(($AN2306-1)*36+($AO2306-1)*12+$AP2306+4,COLUMN())),INDIRECT(ADDRESS(($AN2306-1)*3+$AO2306+5,$AP2306+7)))&gt;=1,0,INDIRECT(ADDRESS(($AN2306-1)*3+$AO2306+5,$AP2306+7)))))</f>
        <v>0</v>
      </c>
      <c r="AR2306" s="4">
        <f ca="1">COUNTIF(INDIRECT("H"&amp;(ROW()+12*(($AN2306-1)*3+$AO2306)-ROW())/12+5):INDIRECT("S"&amp;(ROW()+12*(($AN2306-1)*3+$AO2306)-ROW())/12+5),AQ2306)</f>
        <v>0</v>
      </c>
      <c r="AU2306" s="4">
        <f ca="1">IF(AND(AQ2306&gt;0,AR2306&gt;0),COUNTIF(AU$6:AU2305,"&gt;0")+1,0)</f>
        <v>0</v>
      </c>
    </row>
    <row r="2307" spans="40:47">
      <c r="AN2307" s="4">
        <v>64</v>
      </c>
      <c r="AO2307" s="4">
        <v>3</v>
      </c>
      <c r="AP2307" s="4">
        <v>10</v>
      </c>
      <c r="AQ2307" s="4">
        <f ca="1">IF($AP2307=1,IF(INDIRECT(ADDRESS(($AN2307-1)*3+$AO2307+5,$AP2307+7))="",0,INDIRECT(ADDRESS(($AN2307-1)*3+$AO2307+5,$AP2307+7))),IF(INDIRECT(ADDRESS(($AN2307-1)*3+$AO2307+5,$AP2307+7))="",0,IF(COUNTIF(INDIRECT(ADDRESS(($AN2307-1)*36+($AO2307-1)*12+6,COLUMN())):INDIRECT(ADDRESS(($AN2307-1)*36+($AO2307-1)*12+$AP2307+4,COLUMN())),INDIRECT(ADDRESS(($AN2307-1)*3+$AO2307+5,$AP2307+7)))&gt;=1,0,INDIRECT(ADDRESS(($AN2307-1)*3+$AO2307+5,$AP2307+7)))))</f>
        <v>0</v>
      </c>
      <c r="AR2307" s="4">
        <f ca="1">COUNTIF(INDIRECT("H"&amp;(ROW()+12*(($AN2307-1)*3+$AO2307)-ROW())/12+5):INDIRECT("S"&amp;(ROW()+12*(($AN2307-1)*3+$AO2307)-ROW())/12+5),AQ2307)</f>
        <v>0</v>
      </c>
      <c r="AU2307" s="4">
        <f ca="1">IF(AND(AQ2307&gt;0,AR2307&gt;0),COUNTIF(AU$6:AU2306,"&gt;0")+1,0)</f>
        <v>0</v>
      </c>
    </row>
    <row r="2308" spans="40:47">
      <c r="AN2308" s="4">
        <v>64</v>
      </c>
      <c r="AO2308" s="4">
        <v>3</v>
      </c>
      <c r="AP2308" s="4">
        <v>11</v>
      </c>
      <c r="AQ2308" s="4">
        <f ca="1">IF($AP2308=1,IF(INDIRECT(ADDRESS(($AN2308-1)*3+$AO2308+5,$AP2308+7))="",0,INDIRECT(ADDRESS(($AN2308-1)*3+$AO2308+5,$AP2308+7))),IF(INDIRECT(ADDRESS(($AN2308-1)*3+$AO2308+5,$AP2308+7))="",0,IF(COUNTIF(INDIRECT(ADDRESS(($AN2308-1)*36+($AO2308-1)*12+6,COLUMN())):INDIRECT(ADDRESS(($AN2308-1)*36+($AO2308-1)*12+$AP2308+4,COLUMN())),INDIRECT(ADDRESS(($AN2308-1)*3+$AO2308+5,$AP2308+7)))&gt;=1,0,INDIRECT(ADDRESS(($AN2308-1)*3+$AO2308+5,$AP2308+7)))))</f>
        <v>0</v>
      </c>
      <c r="AR2308" s="4">
        <f ca="1">COUNTIF(INDIRECT("H"&amp;(ROW()+12*(($AN2308-1)*3+$AO2308)-ROW())/12+5):INDIRECT("S"&amp;(ROW()+12*(($AN2308-1)*3+$AO2308)-ROW())/12+5),AQ2308)</f>
        <v>0</v>
      </c>
      <c r="AU2308" s="4">
        <f ca="1">IF(AND(AQ2308&gt;0,AR2308&gt;0),COUNTIF(AU$6:AU2307,"&gt;0")+1,0)</f>
        <v>0</v>
      </c>
    </row>
    <row r="2309" spans="40:47">
      <c r="AN2309" s="77">
        <v>64</v>
      </c>
      <c r="AO2309" s="77">
        <v>3</v>
      </c>
      <c r="AP2309" s="77">
        <v>12</v>
      </c>
      <c r="AQ2309" s="4">
        <f ca="1">IF($AP2309=1,IF(INDIRECT(ADDRESS(($AN2309-1)*3+$AO2309+5,$AP2309+7))="",0,INDIRECT(ADDRESS(($AN2309-1)*3+$AO2309+5,$AP2309+7))),IF(INDIRECT(ADDRESS(($AN2309-1)*3+$AO2309+5,$AP2309+7))="",0,IF(COUNTIF(INDIRECT(ADDRESS(($AN2309-1)*36+($AO2309-1)*12+6,COLUMN())):INDIRECT(ADDRESS(($AN2309-1)*36+($AO2309-1)*12+$AP2309+4,COLUMN())),INDIRECT(ADDRESS(($AN2309-1)*3+$AO2309+5,$AP2309+7)))&gt;=1,0,INDIRECT(ADDRESS(($AN2309-1)*3+$AO2309+5,$AP2309+7)))))</f>
        <v>0</v>
      </c>
      <c r="AR2309" s="4">
        <f ca="1">COUNTIF(INDIRECT("H"&amp;(ROW()+12*(($AN2309-1)*3+$AO2309)-ROW())/12+5):INDIRECT("S"&amp;(ROW()+12*(($AN2309-1)*3+$AO2309)-ROW())/12+5),AQ2309)</f>
        <v>0</v>
      </c>
      <c r="AU2309" s="4">
        <f ca="1">IF(AND(AQ2309&gt;0,AR2309&gt;0),COUNTIF(AU$6:AU2308,"&gt;0")+1,0)</f>
        <v>0</v>
      </c>
    </row>
    <row r="2310" spans="40:47">
      <c r="AN2310" s="4">
        <v>65</v>
      </c>
      <c r="AO2310" s="4">
        <v>1</v>
      </c>
      <c r="AP2310" s="4">
        <v>1</v>
      </c>
      <c r="AQ2310" s="4">
        <f ca="1">IF($AP2310=1,IF(INDIRECT(ADDRESS(($AN2310-1)*3+$AO2310+5,$AP2310+7))="",0,INDIRECT(ADDRESS(($AN2310-1)*3+$AO2310+5,$AP2310+7))),IF(INDIRECT(ADDRESS(($AN2310-1)*3+$AO2310+5,$AP2310+7))="",0,IF(COUNTIF(INDIRECT(ADDRESS(($AN2310-1)*36+($AO2310-1)*12+6,COLUMN())):INDIRECT(ADDRESS(($AN2310-1)*36+($AO2310-1)*12+$AP2310+4,COLUMN())),INDIRECT(ADDRESS(($AN2310-1)*3+$AO2310+5,$AP2310+7)))&gt;=1,0,INDIRECT(ADDRESS(($AN2310-1)*3+$AO2310+5,$AP2310+7)))))</f>
        <v>0</v>
      </c>
      <c r="AR2310" s="4">
        <f ca="1">COUNTIF(INDIRECT("H"&amp;(ROW()+12*(($AN2310-1)*3+$AO2310)-ROW())/12+5):INDIRECT("S"&amp;(ROW()+12*(($AN2310-1)*3+$AO2310)-ROW())/12+5),AQ2310)</f>
        <v>0</v>
      </c>
      <c r="AU2310" s="4">
        <f ca="1">IF(AND(AQ2310&gt;0,AR2310&gt;0),COUNTIF(AU$6:AU2309,"&gt;0")+1,0)</f>
        <v>0</v>
      </c>
    </row>
    <row r="2311" spans="40:47">
      <c r="AN2311" s="4">
        <v>65</v>
      </c>
      <c r="AO2311" s="4">
        <v>1</v>
      </c>
      <c r="AP2311" s="4">
        <v>2</v>
      </c>
      <c r="AQ2311" s="4">
        <f ca="1">IF($AP2311=1,IF(INDIRECT(ADDRESS(($AN2311-1)*3+$AO2311+5,$AP2311+7))="",0,INDIRECT(ADDRESS(($AN2311-1)*3+$AO2311+5,$AP2311+7))),IF(INDIRECT(ADDRESS(($AN2311-1)*3+$AO2311+5,$AP2311+7))="",0,IF(COUNTIF(INDIRECT(ADDRESS(($AN2311-1)*36+($AO2311-1)*12+6,COLUMN())):INDIRECT(ADDRESS(($AN2311-1)*36+($AO2311-1)*12+$AP2311+4,COLUMN())),INDIRECT(ADDRESS(($AN2311-1)*3+$AO2311+5,$AP2311+7)))&gt;=1,0,INDIRECT(ADDRESS(($AN2311-1)*3+$AO2311+5,$AP2311+7)))))</f>
        <v>0</v>
      </c>
      <c r="AR2311" s="4">
        <f ca="1">COUNTIF(INDIRECT("H"&amp;(ROW()+12*(($AN2311-1)*3+$AO2311)-ROW())/12+5):INDIRECT("S"&amp;(ROW()+12*(($AN2311-1)*3+$AO2311)-ROW())/12+5),AQ2311)</f>
        <v>0</v>
      </c>
      <c r="AU2311" s="4">
        <f ca="1">IF(AND(AQ2311&gt;0,AR2311&gt;0),COUNTIF(AU$6:AU2310,"&gt;0")+1,0)</f>
        <v>0</v>
      </c>
    </row>
    <row r="2312" spans="40:47">
      <c r="AN2312" s="4">
        <v>65</v>
      </c>
      <c r="AO2312" s="4">
        <v>1</v>
      </c>
      <c r="AP2312" s="4">
        <v>3</v>
      </c>
      <c r="AQ2312" s="4">
        <f ca="1">IF($AP2312=1,IF(INDIRECT(ADDRESS(($AN2312-1)*3+$AO2312+5,$AP2312+7))="",0,INDIRECT(ADDRESS(($AN2312-1)*3+$AO2312+5,$AP2312+7))),IF(INDIRECT(ADDRESS(($AN2312-1)*3+$AO2312+5,$AP2312+7))="",0,IF(COUNTIF(INDIRECT(ADDRESS(($AN2312-1)*36+($AO2312-1)*12+6,COLUMN())):INDIRECT(ADDRESS(($AN2312-1)*36+($AO2312-1)*12+$AP2312+4,COLUMN())),INDIRECT(ADDRESS(($AN2312-1)*3+$AO2312+5,$AP2312+7)))&gt;=1,0,INDIRECT(ADDRESS(($AN2312-1)*3+$AO2312+5,$AP2312+7)))))</f>
        <v>0</v>
      </c>
      <c r="AR2312" s="4">
        <f ca="1">COUNTIF(INDIRECT("H"&amp;(ROW()+12*(($AN2312-1)*3+$AO2312)-ROW())/12+5):INDIRECT("S"&amp;(ROW()+12*(($AN2312-1)*3+$AO2312)-ROW())/12+5),AQ2312)</f>
        <v>0</v>
      </c>
      <c r="AU2312" s="4">
        <f ca="1">IF(AND(AQ2312&gt;0,AR2312&gt;0),COUNTIF(AU$6:AU2311,"&gt;0")+1,0)</f>
        <v>0</v>
      </c>
    </row>
    <row r="2313" spans="40:47">
      <c r="AN2313" s="4">
        <v>65</v>
      </c>
      <c r="AO2313" s="4">
        <v>1</v>
      </c>
      <c r="AP2313" s="4">
        <v>4</v>
      </c>
      <c r="AQ2313" s="4">
        <f ca="1">IF($AP2313=1,IF(INDIRECT(ADDRESS(($AN2313-1)*3+$AO2313+5,$AP2313+7))="",0,INDIRECT(ADDRESS(($AN2313-1)*3+$AO2313+5,$AP2313+7))),IF(INDIRECT(ADDRESS(($AN2313-1)*3+$AO2313+5,$AP2313+7))="",0,IF(COUNTIF(INDIRECT(ADDRESS(($AN2313-1)*36+($AO2313-1)*12+6,COLUMN())):INDIRECT(ADDRESS(($AN2313-1)*36+($AO2313-1)*12+$AP2313+4,COLUMN())),INDIRECT(ADDRESS(($AN2313-1)*3+$AO2313+5,$AP2313+7)))&gt;=1,0,INDIRECT(ADDRESS(($AN2313-1)*3+$AO2313+5,$AP2313+7)))))</f>
        <v>0</v>
      </c>
      <c r="AR2313" s="4">
        <f ca="1">COUNTIF(INDIRECT("H"&amp;(ROW()+12*(($AN2313-1)*3+$AO2313)-ROW())/12+5):INDIRECT("S"&amp;(ROW()+12*(($AN2313-1)*3+$AO2313)-ROW())/12+5),AQ2313)</f>
        <v>0</v>
      </c>
      <c r="AU2313" s="4">
        <f ca="1">IF(AND(AQ2313&gt;0,AR2313&gt;0),COUNTIF(AU$6:AU2312,"&gt;0")+1,0)</f>
        <v>0</v>
      </c>
    </row>
    <row r="2314" spans="40:47">
      <c r="AN2314" s="4">
        <v>65</v>
      </c>
      <c r="AO2314" s="4">
        <v>1</v>
      </c>
      <c r="AP2314" s="4">
        <v>5</v>
      </c>
      <c r="AQ2314" s="4">
        <f ca="1">IF($AP2314=1,IF(INDIRECT(ADDRESS(($AN2314-1)*3+$AO2314+5,$AP2314+7))="",0,INDIRECT(ADDRESS(($AN2314-1)*3+$AO2314+5,$AP2314+7))),IF(INDIRECT(ADDRESS(($AN2314-1)*3+$AO2314+5,$AP2314+7))="",0,IF(COUNTIF(INDIRECT(ADDRESS(($AN2314-1)*36+($AO2314-1)*12+6,COLUMN())):INDIRECT(ADDRESS(($AN2314-1)*36+($AO2314-1)*12+$AP2314+4,COLUMN())),INDIRECT(ADDRESS(($AN2314-1)*3+$AO2314+5,$AP2314+7)))&gt;=1,0,INDIRECT(ADDRESS(($AN2314-1)*3+$AO2314+5,$AP2314+7)))))</f>
        <v>0</v>
      </c>
      <c r="AR2314" s="4">
        <f ca="1">COUNTIF(INDIRECT("H"&amp;(ROW()+12*(($AN2314-1)*3+$AO2314)-ROW())/12+5):INDIRECT("S"&amp;(ROW()+12*(($AN2314-1)*3+$AO2314)-ROW())/12+5),AQ2314)</f>
        <v>0</v>
      </c>
      <c r="AU2314" s="4">
        <f ca="1">IF(AND(AQ2314&gt;0,AR2314&gt;0),COUNTIF(AU$6:AU2313,"&gt;0")+1,0)</f>
        <v>0</v>
      </c>
    </row>
    <row r="2315" spans="40:47">
      <c r="AN2315" s="4">
        <v>65</v>
      </c>
      <c r="AO2315" s="4">
        <v>1</v>
      </c>
      <c r="AP2315" s="4">
        <v>6</v>
      </c>
      <c r="AQ2315" s="4">
        <f ca="1">IF($AP2315=1,IF(INDIRECT(ADDRESS(($AN2315-1)*3+$AO2315+5,$AP2315+7))="",0,INDIRECT(ADDRESS(($AN2315-1)*3+$AO2315+5,$AP2315+7))),IF(INDIRECT(ADDRESS(($AN2315-1)*3+$AO2315+5,$AP2315+7))="",0,IF(COUNTIF(INDIRECT(ADDRESS(($AN2315-1)*36+($AO2315-1)*12+6,COLUMN())):INDIRECT(ADDRESS(($AN2315-1)*36+($AO2315-1)*12+$AP2315+4,COLUMN())),INDIRECT(ADDRESS(($AN2315-1)*3+$AO2315+5,$AP2315+7)))&gt;=1,0,INDIRECT(ADDRESS(($AN2315-1)*3+$AO2315+5,$AP2315+7)))))</f>
        <v>0</v>
      </c>
      <c r="AR2315" s="4">
        <f ca="1">COUNTIF(INDIRECT("H"&amp;(ROW()+12*(($AN2315-1)*3+$AO2315)-ROW())/12+5):INDIRECT("S"&amp;(ROW()+12*(($AN2315-1)*3+$AO2315)-ROW())/12+5),AQ2315)</f>
        <v>0</v>
      </c>
      <c r="AU2315" s="4">
        <f ca="1">IF(AND(AQ2315&gt;0,AR2315&gt;0),COUNTIF(AU$6:AU2314,"&gt;0")+1,0)</f>
        <v>0</v>
      </c>
    </row>
    <row r="2316" spans="40:47">
      <c r="AN2316" s="4">
        <v>65</v>
      </c>
      <c r="AO2316" s="4">
        <v>1</v>
      </c>
      <c r="AP2316" s="4">
        <v>7</v>
      </c>
      <c r="AQ2316" s="4">
        <f ca="1">IF($AP2316=1,IF(INDIRECT(ADDRESS(($AN2316-1)*3+$AO2316+5,$AP2316+7))="",0,INDIRECT(ADDRESS(($AN2316-1)*3+$AO2316+5,$AP2316+7))),IF(INDIRECT(ADDRESS(($AN2316-1)*3+$AO2316+5,$AP2316+7))="",0,IF(COUNTIF(INDIRECT(ADDRESS(($AN2316-1)*36+($AO2316-1)*12+6,COLUMN())):INDIRECT(ADDRESS(($AN2316-1)*36+($AO2316-1)*12+$AP2316+4,COLUMN())),INDIRECT(ADDRESS(($AN2316-1)*3+$AO2316+5,$AP2316+7)))&gt;=1,0,INDIRECT(ADDRESS(($AN2316-1)*3+$AO2316+5,$AP2316+7)))))</f>
        <v>0</v>
      </c>
      <c r="AR2316" s="4">
        <f ca="1">COUNTIF(INDIRECT("H"&amp;(ROW()+12*(($AN2316-1)*3+$AO2316)-ROW())/12+5):INDIRECT("S"&amp;(ROW()+12*(($AN2316-1)*3+$AO2316)-ROW())/12+5),AQ2316)</f>
        <v>0</v>
      </c>
      <c r="AU2316" s="4">
        <f ca="1">IF(AND(AQ2316&gt;0,AR2316&gt;0),COUNTIF(AU$6:AU2315,"&gt;0")+1,0)</f>
        <v>0</v>
      </c>
    </row>
    <row r="2317" spans="40:47">
      <c r="AN2317" s="4">
        <v>65</v>
      </c>
      <c r="AO2317" s="4">
        <v>1</v>
      </c>
      <c r="AP2317" s="4">
        <v>8</v>
      </c>
      <c r="AQ2317" s="4">
        <f ca="1">IF($AP2317=1,IF(INDIRECT(ADDRESS(($AN2317-1)*3+$AO2317+5,$AP2317+7))="",0,INDIRECT(ADDRESS(($AN2317-1)*3+$AO2317+5,$AP2317+7))),IF(INDIRECT(ADDRESS(($AN2317-1)*3+$AO2317+5,$AP2317+7))="",0,IF(COUNTIF(INDIRECT(ADDRESS(($AN2317-1)*36+($AO2317-1)*12+6,COLUMN())):INDIRECT(ADDRESS(($AN2317-1)*36+($AO2317-1)*12+$AP2317+4,COLUMN())),INDIRECT(ADDRESS(($AN2317-1)*3+$AO2317+5,$AP2317+7)))&gt;=1,0,INDIRECT(ADDRESS(($AN2317-1)*3+$AO2317+5,$AP2317+7)))))</f>
        <v>0</v>
      </c>
      <c r="AR2317" s="4">
        <f ca="1">COUNTIF(INDIRECT("H"&amp;(ROW()+12*(($AN2317-1)*3+$AO2317)-ROW())/12+5):INDIRECT("S"&amp;(ROW()+12*(($AN2317-1)*3+$AO2317)-ROW())/12+5),AQ2317)</f>
        <v>0</v>
      </c>
      <c r="AU2317" s="4">
        <f ca="1">IF(AND(AQ2317&gt;0,AR2317&gt;0),COUNTIF(AU$6:AU2316,"&gt;0")+1,0)</f>
        <v>0</v>
      </c>
    </row>
    <row r="2318" spans="40:47">
      <c r="AN2318" s="4">
        <v>65</v>
      </c>
      <c r="AO2318" s="4">
        <v>1</v>
      </c>
      <c r="AP2318" s="4">
        <v>9</v>
      </c>
      <c r="AQ2318" s="4">
        <f ca="1">IF($AP2318=1,IF(INDIRECT(ADDRESS(($AN2318-1)*3+$AO2318+5,$AP2318+7))="",0,INDIRECT(ADDRESS(($AN2318-1)*3+$AO2318+5,$AP2318+7))),IF(INDIRECT(ADDRESS(($AN2318-1)*3+$AO2318+5,$AP2318+7))="",0,IF(COUNTIF(INDIRECT(ADDRESS(($AN2318-1)*36+($AO2318-1)*12+6,COLUMN())):INDIRECT(ADDRESS(($AN2318-1)*36+($AO2318-1)*12+$AP2318+4,COLUMN())),INDIRECT(ADDRESS(($AN2318-1)*3+$AO2318+5,$AP2318+7)))&gt;=1,0,INDIRECT(ADDRESS(($AN2318-1)*3+$AO2318+5,$AP2318+7)))))</f>
        <v>0</v>
      </c>
      <c r="AR2318" s="4">
        <f ca="1">COUNTIF(INDIRECT("H"&amp;(ROW()+12*(($AN2318-1)*3+$AO2318)-ROW())/12+5):INDIRECT("S"&amp;(ROW()+12*(($AN2318-1)*3+$AO2318)-ROW())/12+5),AQ2318)</f>
        <v>0</v>
      </c>
      <c r="AU2318" s="4">
        <f ca="1">IF(AND(AQ2318&gt;0,AR2318&gt;0),COUNTIF(AU$6:AU2317,"&gt;0")+1,0)</f>
        <v>0</v>
      </c>
    </row>
    <row r="2319" spans="40:47">
      <c r="AN2319" s="4">
        <v>65</v>
      </c>
      <c r="AO2319" s="4">
        <v>1</v>
      </c>
      <c r="AP2319" s="4">
        <v>10</v>
      </c>
      <c r="AQ2319" s="4">
        <f ca="1">IF($AP2319=1,IF(INDIRECT(ADDRESS(($AN2319-1)*3+$AO2319+5,$AP2319+7))="",0,INDIRECT(ADDRESS(($AN2319-1)*3+$AO2319+5,$AP2319+7))),IF(INDIRECT(ADDRESS(($AN2319-1)*3+$AO2319+5,$AP2319+7))="",0,IF(COUNTIF(INDIRECT(ADDRESS(($AN2319-1)*36+($AO2319-1)*12+6,COLUMN())):INDIRECT(ADDRESS(($AN2319-1)*36+($AO2319-1)*12+$AP2319+4,COLUMN())),INDIRECT(ADDRESS(($AN2319-1)*3+$AO2319+5,$AP2319+7)))&gt;=1,0,INDIRECT(ADDRESS(($AN2319-1)*3+$AO2319+5,$AP2319+7)))))</f>
        <v>0</v>
      </c>
      <c r="AR2319" s="4">
        <f ca="1">COUNTIF(INDIRECT("H"&amp;(ROW()+12*(($AN2319-1)*3+$AO2319)-ROW())/12+5):INDIRECT("S"&amp;(ROW()+12*(($AN2319-1)*3+$AO2319)-ROW())/12+5),AQ2319)</f>
        <v>0</v>
      </c>
      <c r="AU2319" s="4">
        <f ca="1">IF(AND(AQ2319&gt;0,AR2319&gt;0),COUNTIF(AU$6:AU2318,"&gt;0")+1,0)</f>
        <v>0</v>
      </c>
    </row>
    <row r="2320" spans="40:47">
      <c r="AN2320" s="4">
        <v>65</v>
      </c>
      <c r="AO2320" s="4">
        <v>1</v>
      </c>
      <c r="AP2320" s="4">
        <v>11</v>
      </c>
      <c r="AQ2320" s="4">
        <f ca="1">IF($AP2320=1,IF(INDIRECT(ADDRESS(($AN2320-1)*3+$AO2320+5,$AP2320+7))="",0,INDIRECT(ADDRESS(($AN2320-1)*3+$AO2320+5,$AP2320+7))),IF(INDIRECT(ADDRESS(($AN2320-1)*3+$AO2320+5,$AP2320+7))="",0,IF(COUNTIF(INDIRECT(ADDRESS(($AN2320-1)*36+($AO2320-1)*12+6,COLUMN())):INDIRECT(ADDRESS(($AN2320-1)*36+($AO2320-1)*12+$AP2320+4,COLUMN())),INDIRECT(ADDRESS(($AN2320-1)*3+$AO2320+5,$AP2320+7)))&gt;=1,0,INDIRECT(ADDRESS(($AN2320-1)*3+$AO2320+5,$AP2320+7)))))</f>
        <v>0</v>
      </c>
      <c r="AR2320" s="4">
        <f ca="1">COUNTIF(INDIRECT("H"&amp;(ROW()+12*(($AN2320-1)*3+$AO2320)-ROW())/12+5):INDIRECT("S"&amp;(ROW()+12*(($AN2320-1)*3+$AO2320)-ROW())/12+5),AQ2320)</f>
        <v>0</v>
      </c>
      <c r="AU2320" s="4">
        <f ca="1">IF(AND(AQ2320&gt;0,AR2320&gt;0),COUNTIF(AU$6:AU2319,"&gt;0")+1,0)</f>
        <v>0</v>
      </c>
    </row>
    <row r="2321" spans="40:47">
      <c r="AN2321" s="4">
        <v>65</v>
      </c>
      <c r="AO2321" s="4">
        <v>1</v>
      </c>
      <c r="AP2321" s="4">
        <v>12</v>
      </c>
      <c r="AQ2321" s="4">
        <f ca="1">IF($AP2321=1,IF(INDIRECT(ADDRESS(($AN2321-1)*3+$AO2321+5,$AP2321+7))="",0,INDIRECT(ADDRESS(($AN2321-1)*3+$AO2321+5,$AP2321+7))),IF(INDIRECT(ADDRESS(($AN2321-1)*3+$AO2321+5,$AP2321+7))="",0,IF(COUNTIF(INDIRECT(ADDRESS(($AN2321-1)*36+($AO2321-1)*12+6,COLUMN())):INDIRECT(ADDRESS(($AN2321-1)*36+($AO2321-1)*12+$AP2321+4,COLUMN())),INDIRECT(ADDRESS(($AN2321-1)*3+$AO2321+5,$AP2321+7)))&gt;=1,0,INDIRECT(ADDRESS(($AN2321-1)*3+$AO2321+5,$AP2321+7)))))</f>
        <v>0</v>
      </c>
      <c r="AR2321" s="4">
        <f ca="1">COUNTIF(INDIRECT("H"&amp;(ROW()+12*(($AN2321-1)*3+$AO2321)-ROW())/12+5):INDIRECT("S"&amp;(ROW()+12*(($AN2321-1)*3+$AO2321)-ROW())/12+5),AQ2321)</f>
        <v>0</v>
      </c>
      <c r="AU2321" s="4">
        <f ca="1">IF(AND(AQ2321&gt;0,AR2321&gt;0),COUNTIF(AU$6:AU2320,"&gt;0")+1,0)</f>
        <v>0</v>
      </c>
    </row>
    <row r="2322" spans="40:47">
      <c r="AN2322" s="4">
        <v>65</v>
      </c>
      <c r="AO2322" s="4">
        <v>2</v>
      </c>
      <c r="AP2322" s="4">
        <v>1</v>
      </c>
      <c r="AQ2322" s="4">
        <f ca="1">IF($AP2322=1,IF(INDIRECT(ADDRESS(($AN2322-1)*3+$AO2322+5,$AP2322+7))="",0,INDIRECT(ADDRESS(($AN2322-1)*3+$AO2322+5,$AP2322+7))),IF(INDIRECT(ADDRESS(($AN2322-1)*3+$AO2322+5,$AP2322+7))="",0,IF(COUNTIF(INDIRECT(ADDRESS(($AN2322-1)*36+($AO2322-1)*12+6,COLUMN())):INDIRECT(ADDRESS(($AN2322-1)*36+($AO2322-1)*12+$AP2322+4,COLUMN())),INDIRECT(ADDRESS(($AN2322-1)*3+$AO2322+5,$AP2322+7)))&gt;=1,0,INDIRECT(ADDRESS(($AN2322-1)*3+$AO2322+5,$AP2322+7)))))</f>
        <v>0</v>
      </c>
      <c r="AR2322" s="4">
        <f ca="1">COUNTIF(INDIRECT("H"&amp;(ROW()+12*(($AN2322-1)*3+$AO2322)-ROW())/12+5):INDIRECT("S"&amp;(ROW()+12*(($AN2322-1)*3+$AO2322)-ROW())/12+5),AQ2322)</f>
        <v>0</v>
      </c>
      <c r="AU2322" s="4">
        <f ca="1">IF(AND(AQ2322&gt;0,AR2322&gt;0),COUNTIF(AU$6:AU2321,"&gt;0")+1,0)</f>
        <v>0</v>
      </c>
    </row>
    <row r="2323" spans="40:47">
      <c r="AN2323" s="4">
        <v>65</v>
      </c>
      <c r="AO2323" s="4">
        <v>2</v>
      </c>
      <c r="AP2323" s="4">
        <v>2</v>
      </c>
      <c r="AQ2323" s="4">
        <f ca="1">IF($AP2323=1,IF(INDIRECT(ADDRESS(($AN2323-1)*3+$AO2323+5,$AP2323+7))="",0,INDIRECT(ADDRESS(($AN2323-1)*3+$AO2323+5,$AP2323+7))),IF(INDIRECT(ADDRESS(($AN2323-1)*3+$AO2323+5,$AP2323+7))="",0,IF(COUNTIF(INDIRECT(ADDRESS(($AN2323-1)*36+($AO2323-1)*12+6,COLUMN())):INDIRECT(ADDRESS(($AN2323-1)*36+($AO2323-1)*12+$AP2323+4,COLUMN())),INDIRECT(ADDRESS(($AN2323-1)*3+$AO2323+5,$AP2323+7)))&gt;=1,0,INDIRECT(ADDRESS(($AN2323-1)*3+$AO2323+5,$AP2323+7)))))</f>
        <v>0</v>
      </c>
      <c r="AR2323" s="4">
        <f ca="1">COUNTIF(INDIRECT("H"&amp;(ROW()+12*(($AN2323-1)*3+$AO2323)-ROW())/12+5):INDIRECT("S"&amp;(ROW()+12*(($AN2323-1)*3+$AO2323)-ROW())/12+5),AQ2323)</f>
        <v>0</v>
      </c>
      <c r="AU2323" s="4">
        <f ca="1">IF(AND(AQ2323&gt;0,AR2323&gt;0),COUNTIF(AU$6:AU2322,"&gt;0")+1,0)</f>
        <v>0</v>
      </c>
    </row>
    <row r="2324" spans="40:47">
      <c r="AN2324" s="4">
        <v>65</v>
      </c>
      <c r="AO2324" s="4">
        <v>2</v>
      </c>
      <c r="AP2324" s="4">
        <v>3</v>
      </c>
      <c r="AQ2324" s="4">
        <f ca="1">IF($AP2324=1,IF(INDIRECT(ADDRESS(($AN2324-1)*3+$AO2324+5,$AP2324+7))="",0,INDIRECT(ADDRESS(($AN2324-1)*3+$AO2324+5,$AP2324+7))),IF(INDIRECT(ADDRESS(($AN2324-1)*3+$AO2324+5,$AP2324+7))="",0,IF(COUNTIF(INDIRECT(ADDRESS(($AN2324-1)*36+($AO2324-1)*12+6,COLUMN())):INDIRECT(ADDRESS(($AN2324-1)*36+($AO2324-1)*12+$AP2324+4,COLUMN())),INDIRECT(ADDRESS(($AN2324-1)*3+$AO2324+5,$AP2324+7)))&gt;=1,0,INDIRECT(ADDRESS(($AN2324-1)*3+$AO2324+5,$AP2324+7)))))</f>
        <v>0</v>
      </c>
      <c r="AR2324" s="4">
        <f ca="1">COUNTIF(INDIRECT("H"&amp;(ROW()+12*(($AN2324-1)*3+$AO2324)-ROW())/12+5):INDIRECT("S"&amp;(ROW()+12*(($AN2324-1)*3+$AO2324)-ROW())/12+5),AQ2324)</f>
        <v>0</v>
      </c>
      <c r="AU2324" s="4">
        <f ca="1">IF(AND(AQ2324&gt;0,AR2324&gt;0),COUNTIF(AU$6:AU2323,"&gt;0")+1,0)</f>
        <v>0</v>
      </c>
    </row>
    <row r="2325" spans="40:47">
      <c r="AN2325" s="4">
        <v>65</v>
      </c>
      <c r="AO2325" s="4">
        <v>2</v>
      </c>
      <c r="AP2325" s="4">
        <v>4</v>
      </c>
      <c r="AQ2325" s="4">
        <f ca="1">IF($AP2325=1,IF(INDIRECT(ADDRESS(($AN2325-1)*3+$AO2325+5,$AP2325+7))="",0,INDIRECT(ADDRESS(($AN2325-1)*3+$AO2325+5,$AP2325+7))),IF(INDIRECT(ADDRESS(($AN2325-1)*3+$AO2325+5,$AP2325+7))="",0,IF(COUNTIF(INDIRECT(ADDRESS(($AN2325-1)*36+($AO2325-1)*12+6,COLUMN())):INDIRECT(ADDRESS(($AN2325-1)*36+($AO2325-1)*12+$AP2325+4,COLUMN())),INDIRECT(ADDRESS(($AN2325-1)*3+$AO2325+5,$AP2325+7)))&gt;=1,0,INDIRECT(ADDRESS(($AN2325-1)*3+$AO2325+5,$AP2325+7)))))</f>
        <v>0</v>
      </c>
      <c r="AR2325" s="4">
        <f ca="1">COUNTIF(INDIRECT("H"&amp;(ROW()+12*(($AN2325-1)*3+$AO2325)-ROW())/12+5):INDIRECT("S"&amp;(ROW()+12*(($AN2325-1)*3+$AO2325)-ROW())/12+5),AQ2325)</f>
        <v>0</v>
      </c>
      <c r="AU2325" s="4">
        <f ca="1">IF(AND(AQ2325&gt;0,AR2325&gt;0),COUNTIF(AU$6:AU2324,"&gt;0")+1,0)</f>
        <v>0</v>
      </c>
    </row>
    <row r="2326" spans="40:47">
      <c r="AN2326" s="4">
        <v>65</v>
      </c>
      <c r="AO2326" s="4">
        <v>2</v>
      </c>
      <c r="AP2326" s="4">
        <v>5</v>
      </c>
      <c r="AQ2326" s="4">
        <f ca="1">IF($AP2326=1,IF(INDIRECT(ADDRESS(($AN2326-1)*3+$AO2326+5,$AP2326+7))="",0,INDIRECT(ADDRESS(($AN2326-1)*3+$AO2326+5,$AP2326+7))),IF(INDIRECT(ADDRESS(($AN2326-1)*3+$AO2326+5,$AP2326+7))="",0,IF(COUNTIF(INDIRECT(ADDRESS(($AN2326-1)*36+($AO2326-1)*12+6,COLUMN())):INDIRECT(ADDRESS(($AN2326-1)*36+($AO2326-1)*12+$AP2326+4,COLUMN())),INDIRECT(ADDRESS(($AN2326-1)*3+$AO2326+5,$AP2326+7)))&gt;=1,0,INDIRECT(ADDRESS(($AN2326-1)*3+$AO2326+5,$AP2326+7)))))</f>
        <v>0</v>
      </c>
      <c r="AR2326" s="4">
        <f ca="1">COUNTIF(INDIRECT("H"&amp;(ROW()+12*(($AN2326-1)*3+$AO2326)-ROW())/12+5):INDIRECT("S"&amp;(ROW()+12*(($AN2326-1)*3+$AO2326)-ROW())/12+5),AQ2326)</f>
        <v>0</v>
      </c>
      <c r="AU2326" s="4">
        <f ca="1">IF(AND(AQ2326&gt;0,AR2326&gt;0),COUNTIF(AU$6:AU2325,"&gt;0")+1,0)</f>
        <v>0</v>
      </c>
    </row>
    <row r="2327" spans="40:47">
      <c r="AN2327" s="4">
        <v>65</v>
      </c>
      <c r="AO2327" s="4">
        <v>2</v>
      </c>
      <c r="AP2327" s="4">
        <v>6</v>
      </c>
      <c r="AQ2327" s="4">
        <f ca="1">IF($AP2327=1,IF(INDIRECT(ADDRESS(($AN2327-1)*3+$AO2327+5,$AP2327+7))="",0,INDIRECT(ADDRESS(($AN2327-1)*3+$AO2327+5,$AP2327+7))),IF(INDIRECT(ADDRESS(($AN2327-1)*3+$AO2327+5,$AP2327+7))="",0,IF(COUNTIF(INDIRECT(ADDRESS(($AN2327-1)*36+($AO2327-1)*12+6,COLUMN())):INDIRECT(ADDRESS(($AN2327-1)*36+($AO2327-1)*12+$AP2327+4,COLUMN())),INDIRECT(ADDRESS(($AN2327-1)*3+$AO2327+5,$AP2327+7)))&gt;=1,0,INDIRECT(ADDRESS(($AN2327-1)*3+$AO2327+5,$AP2327+7)))))</f>
        <v>0</v>
      </c>
      <c r="AR2327" s="4">
        <f ca="1">COUNTIF(INDIRECT("H"&amp;(ROW()+12*(($AN2327-1)*3+$AO2327)-ROW())/12+5):INDIRECT("S"&amp;(ROW()+12*(($AN2327-1)*3+$AO2327)-ROW())/12+5),AQ2327)</f>
        <v>0</v>
      </c>
      <c r="AU2327" s="4">
        <f ca="1">IF(AND(AQ2327&gt;0,AR2327&gt;0),COUNTIF(AU$6:AU2326,"&gt;0")+1,0)</f>
        <v>0</v>
      </c>
    </row>
    <row r="2328" spans="40:47">
      <c r="AN2328" s="4">
        <v>65</v>
      </c>
      <c r="AO2328" s="4">
        <v>2</v>
      </c>
      <c r="AP2328" s="4">
        <v>7</v>
      </c>
      <c r="AQ2328" s="4">
        <f ca="1">IF($AP2328=1,IF(INDIRECT(ADDRESS(($AN2328-1)*3+$AO2328+5,$AP2328+7))="",0,INDIRECT(ADDRESS(($AN2328-1)*3+$AO2328+5,$AP2328+7))),IF(INDIRECT(ADDRESS(($AN2328-1)*3+$AO2328+5,$AP2328+7))="",0,IF(COUNTIF(INDIRECT(ADDRESS(($AN2328-1)*36+($AO2328-1)*12+6,COLUMN())):INDIRECT(ADDRESS(($AN2328-1)*36+($AO2328-1)*12+$AP2328+4,COLUMN())),INDIRECT(ADDRESS(($AN2328-1)*3+$AO2328+5,$AP2328+7)))&gt;=1,0,INDIRECT(ADDRESS(($AN2328-1)*3+$AO2328+5,$AP2328+7)))))</f>
        <v>0</v>
      </c>
      <c r="AR2328" s="4">
        <f ca="1">COUNTIF(INDIRECT("H"&amp;(ROW()+12*(($AN2328-1)*3+$AO2328)-ROW())/12+5):INDIRECT("S"&amp;(ROW()+12*(($AN2328-1)*3+$AO2328)-ROW())/12+5),AQ2328)</f>
        <v>0</v>
      </c>
      <c r="AU2328" s="4">
        <f ca="1">IF(AND(AQ2328&gt;0,AR2328&gt;0),COUNTIF(AU$6:AU2327,"&gt;0")+1,0)</f>
        <v>0</v>
      </c>
    </row>
    <row r="2329" spans="40:47">
      <c r="AN2329" s="4">
        <v>65</v>
      </c>
      <c r="AO2329" s="4">
        <v>2</v>
      </c>
      <c r="AP2329" s="4">
        <v>8</v>
      </c>
      <c r="AQ2329" s="4">
        <f ca="1">IF($AP2329=1,IF(INDIRECT(ADDRESS(($AN2329-1)*3+$AO2329+5,$AP2329+7))="",0,INDIRECT(ADDRESS(($AN2329-1)*3+$AO2329+5,$AP2329+7))),IF(INDIRECT(ADDRESS(($AN2329-1)*3+$AO2329+5,$AP2329+7))="",0,IF(COUNTIF(INDIRECT(ADDRESS(($AN2329-1)*36+($AO2329-1)*12+6,COLUMN())):INDIRECT(ADDRESS(($AN2329-1)*36+($AO2329-1)*12+$AP2329+4,COLUMN())),INDIRECT(ADDRESS(($AN2329-1)*3+$AO2329+5,$AP2329+7)))&gt;=1,0,INDIRECT(ADDRESS(($AN2329-1)*3+$AO2329+5,$AP2329+7)))))</f>
        <v>0</v>
      </c>
      <c r="AR2329" s="4">
        <f ca="1">COUNTIF(INDIRECT("H"&amp;(ROW()+12*(($AN2329-1)*3+$AO2329)-ROW())/12+5):INDIRECT("S"&amp;(ROW()+12*(($AN2329-1)*3+$AO2329)-ROW())/12+5),AQ2329)</f>
        <v>0</v>
      </c>
      <c r="AU2329" s="4">
        <f ca="1">IF(AND(AQ2329&gt;0,AR2329&gt;0),COUNTIF(AU$6:AU2328,"&gt;0")+1,0)</f>
        <v>0</v>
      </c>
    </row>
    <row r="2330" spans="40:47">
      <c r="AN2330" s="4">
        <v>65</v>
      </c>
      <c r="AO2330" s="4">
        <v>2</v>
      </c>
      <c r="AP2330" s="4">
        <v>9</v>
      </c>
      <c r="AQ2330" s="4">
        <f ca="1">IF($AP2330=1,IF(INDIRECT(ADDRESS(($AN2330-1)*3+$AO2330+5,$AP2330+7))="",0,INDIRECT(ADDRESS(($AN2330-1)*3+$AO2330+5,$AP2330+7))),IF(INDIRECT(ADDRESS(($AN2330-1)*3+$AO2330+5,$AP2330+7))="",0,IF(COUNTIF(INDIRECT(ADDRESS(($AN2330-1)*36+($AO2330-1)*12+6,COLUMN())):INDIRECT(ADDRESS(($AN2330-1)*36+($AO2330-1)*12+$AP2330+4,COLUMN())),INDIRECT(ADDRESS(($AN2330-1)*3+$AO2330+5,$AP2330+7)))&gt;=1,0,INDIRECT(ADDRESS(($AN2330-1)*3+$AO2330+5,$AP2330+7)))))</f>
        <v>0</v>
      </c>
      <c r="AR2330" s="4">
        <f ca="1">COUNTIF(INDIRECT("H"&amp;(ROW()+12*(($AN2330-1)*3+$AO2330)-ROW())/12+5):INDIRECT("S"&amp;(ROW()+12*(($AN2330-1)*3+$AO2330)-ROW())/12+5),AQ2330)</f>
        <v>0</v>
      </c>
      <c r="AU2330" s="4">
        <f ca="1">IF(AND(AQ2330&gt;0,AR2330&gt;0),COUNTIF(AU$6:AU2329,"&gt;0")+1,0)</f>
        <v>0</v>
      </c>
    </row>
    <row r="2331" spans="40:47">
      <c r="AN2331" s="4">
        <v>65</v>
      </c>
      <c r="AO2331" s="4">
        <v>2</v>
      </c>
      <c r="AP2331" s="4">
        <v>10</v>
      </c>
      <c r="AQ2331" s="4">
        <f ca="1">IF($AP2331=1,IF(INDIRECT(ADDRESS(($AN2331-1)*3+$AO2331+5,$AP2331+7))="",0,INDIRECT(ADDRESS(($AN2331-1)*3+$AO2331+5,$AP2331+7))),IF(INDIRECT(ADDRESS(($AN2331-1)*3+$AO2331+5,$AP2331+7))="",0,IF(COUNTIF(INDIRECT(ADDRESS(($AN2331-1)*36+($AO2331-1)*12+6,COLUMN())):INDIRECT(ADDRESS(($AN2331-1)*36+($AO2331-1)*12+$AP2331+4,COLUMN())),INDIRECT(ADDRESS(($AN2331-1)*3+$AO2331+5,$AP2331+7)))&gt;=1,0,INDIRECT(ADDRESS(($AN2331-1)*3+$AO2331+5,$AP2331+7)))))</f>
        <v>0</v>
      </c>
      <c r="AR2331" s="4">
        <f ca="1">COUNTIF(INDIRECT("H"&amp;(ROW()+12*(($AN2331-1)*3+$AO2331)-ROW())/12+5):INDIRECT("S"&amp;(ROW()+12*(($AN2331-1)*3+$AO2331)-ROW())/12+5),AQ2331)</f>
        <v>0</v>
      </c>
      <c r="AU2331" s="4">
        <f ca="1">IF(AND(AQ2331&gt;0,AR2331&gt;0),COUNTIF(AU$6:AU2330,"&gt;0")+1,0)</f>
        <v>0</v>
      </c>
    </row>
    <row r="2332" spans="40:47">
      <c r="AN2332" s="4">
        <v>65</v>
      </c>
      <c r="AO2332" s="4">
        <v>2</v>
      </c>
      <c r="AP2332" s="4">
        <v>11</v>
      </c>
      <c r="AQ2332" s="4">
        <f ca="1">IF($AP2332=1,IF(INDIRECT(ADDRESS(($AN2332-1)*3+$AO2332+5,$AP2332+7))="",0,INDIRECT(ADDRESS(($AN2332-1)*3+$AO2332+5,$AP2332+7))),IF(INDIRECT(ADDRESS(($AN2332-1)*3+$AO2332+5,$AP2332+7))="",0,IF(COUNTIF(INDIRECT(ADDRESS(($AN2332-1)*36+($AO2332-1)*12+6,COLUMN())):INDIRECT(ADDRESS(($AN2332-1)*36+($AO2332-1)*12+$AP2332+4,COLUMN())),INDIRECT(ADDRESS(($AN2332-1)*3+$AO2332+5,$AP2332+7)))&gt;=1,0,INDIRECT(ADDRESS(($AN2332-1)*3+$AO2332+5,$AP2332+7)))))</f>
        <v>0</v>
      </c>
      <c r="AR2332" s="4">
        <f ca="1">COUNTIF(INDIRECT("H"&amp;(ROW()+12*(($AN2332-1)*3+$AO2332)-ROW())/12+5):INDIRECT("S"&amp;(ROW()+12*(($AN2332-1)*3+$AO2332)-ROW())/12+5),AQ2332)</f>
        <v>0</v>
      </c>
      <c r="AU2332" s="4">
        <f ca="1">IF(AND(AQ2332&gt;0,AR2332&gt;0),COUNTIF(AU$6:AU2331,"&gt;0")+1,0)</f>
        <v>0</v>
      </c>
    </row>
    <row r="2333" spans="40:47">
      <c r="AN2333" s="4">
        <v>65</v>
      </c>
      <c r="AO2333" s="4">
        <v>2</v>
      </c>
      <c r="AP2333" s="4">
        <v>12</v>
      </c>
      <c r="AQ2333" s="4">
        <f ca="1">IF($AP2333=1,IF(INDIRECT(ADDRESS(($AN2333-1)*3+$AO2333+5,$AP2333+7))="",0,INDIRECT(ADDRESS(($AN2333-1)*3+$AO2333+5,$AP2333+7))),IF(INDIRECT(ADDRESS(($AN2333-1)*3+$AO2333+5,$AP2333+7))="",0,IF(COUNTIF(INDIRECT(ADDRESS(($AN2333-1)*36+($AO2333-1)*12+6,COLUMN())):INDIRECT(ADDRESS(($AN2333-1)*36+($AO2333-1)*12+$AP2333+4,COLUMN())),INDIRECT(ADDRESS(($AN2333-1)*3+$AO2333+5,$AP2333+7)))&gt;=1,0,INDIRECT(ADDRESS(($AN2333-1)*3+$AO2333+5,$AP2333+7)))))</f>
        <v>0</v>
      </c>
      <c r="AR2333" s="4">
        <f ca="1">COUNTIF(INDIRECT("H"&amp;(ROW()+12*(($AN2333-1)*3+$AO2333)-ROW())/12+5):INDIRECT("S"&amp;(ROW()+12*(($AN2333-1)*3+$AO2333)-ROW())/12+5),AQ2333)</f>
        <v>0</v>
      </c>
      <c r="AU2333" s="4">
        <f ca="1">IF(AND(AQ2333&gt;0,AR2333&gt;0),COUNTIF(AU$6:AU2332,"&gt;0")+1,0)</f>
        <v>0</v>
      </c>
    </row>
    <row r="2334" spans="40:47">
      <c r="AN2334" s="4">
        <v>65</v>
      </c>
      <c r="AO2334" s="4">
        <v>3</v>
      </c>
      <c r="AP2334" s="4">
        <v>1</v>
      </c>
      <c r="AQ2334" s="4">
        <f ca="1">IF($AP2334=1,IF(INDIRECT(ADDRESS(($AN2334-1)*3+$AO2334+5,$AP2334+7))="",0,INDIRECT(ADDRESS(($AN2334-1)*3+$AO2334+5,$AP2334+7))),IF(INDIRECT(ADDRESS(($AN2334-1)*3+$AO2334+5,$AP2334+7))="",0,IF(COUNTIF(INDIRECT(ADDRESS(($AN2334-1)*36+($AO2334-1)*12+6,COLUMN())):INDIRECT(ADDRESS(($AN2334-1)*36+($AO2334-1)*12+$AP2334+4,COLUMN())),INDIRECT(ADDRESS(($AN2334-1)*3+$AO2334+5,$AP2334+7)))&gt;=1,0,INDIRECT(ADDRESS(($AN2334-1)*3+$AO2334+5,$AP2334+7)))))</f>
        <v>0</v>
      </c>
      <c r="AR2334" s="4">
        <f ca="1">COUNTIF(INDIRECT("H"&amp;(ROW()+12*(($AN2334-1)*3+$AO2334)-ROW())/12+5):INDIRECT("S"&amp;(ROW()+12*(($AN2334-1)*3+$AO2334)-ROW())/12+5),AQ2334)</f>
        <v>0</v>
      </c>
      <c r="AU2334" s="4">
        <f ca="1">IF(AND(AQ2334&gt;0,AR2334&gt;0),COUNTIF(AU$6:AU2333,"&gt;0")+1,0)</f>
        <v>0</v>
      </c>
    </row>
    <row r="2335" spans="40:47">
      <c r="AN2335" s="4">
        <v>65</v>
      </c>
      <c r="AO2335" s="4">
        <v>3</v>
      </c>
      <c r="AP2335" s="4">
        <v>2</v>
      </c>
      <c r="AQ2335" s="4">
        <f ca="1">IF($AP2335=1,IF(INDIRECT(ADDRESS(($AN2335-1)*3+$AO2335+5,$AP2335+7))="",0,INDIRECT(ADDRESS(($AN2335-1)*3+$AO2335+5,$AP2335+7))),IF(INDIRECT(ADDRESS(($AN2335-1)*3+$AO2335+5,$AP2335+7))="",0,IF(COUNTIF(INDIRECT(ADDRESS(($AN2335-1)*36+($AO2335-1)*12+6,COLUMN())):INDIRECT(ADDRESS(($AN2335-1)*36+($AO2335-1)*12+$AP2335+4,COLUMN())),INDIRECT(ADDRESS(($AN2335-1)*3+$AO2335+5,$AP2335+7)))&gt;=1,0,INDIRECT(ADDRESS(($AN2335-1)*3+$AO2335+5,$AP2335+7)))))</f>
        <v>0</v>
      </c>
      <c r="AR2335" s="4">
        <f ca="1">COUNTIF(INDIRECT("H"&amp;(ROW()+12*(($AN2335-1)*3+$AO2335)-ROW())/12+5):INDIRECT("S"&amp;(ROW()+12*(($AN2335-1)*3+$AO2335)-ROW())/12+5),AQ2335)</f>
        <v>0</v>
      </c>
      <c r="AU2335" s="4">
        <f ca="1">IF(AND(AQ2335&gt;0,AR2335&gt;0),COUNTIF(AU$6:AU2334,"&gt;0")+1,0)</f>
        <v>0</v>
      </c>
    </row>
    <row r="2336" spans="40:47">
      <c r="AN2336" s="4">
        <v>65</v>
      </c>
      <c r="AO2336" s="4">
        <v>3</v>
      </c>
      <c r="AP2336" s="4">
        <v>3</v>
      </c>
      <c r="AQ2336" s="4">
        <f ca="1">IF($AP2336=1,IF(INDIRECT(ADDRESS(($AN2336-1)*3+$AO2336+5,$AP2336+7))="",0,INDIRECT(ADDRESS(($AN2336-1)*3+$AO2336+5,$AP2336+7))),IF(INDIRECT(ADDRESS(($AN2336-1)*3+$AO2336+5,$AP2336+7))="",0,IF(COUNTIF(INDIRECT(ADDRESS(($AN2336-1)*36+($AO2336-1)*12+6,COLUMN())):INDIRECT(ADDRESS(($AN2336-1)*36+($AO2336-1)*12+$AP2336+4,COLUMN())),INDIRECT(ADDRESS(($AN2336-1)*3+$AO2336+5,$AP2336+7)))&gt;=1,0,INDIRECT(ADDRESS(($AN2336-1)*3+$AO2336+5,$AP2336+7)))))</f>
        <v>0</v>
      </c>
      <c r="AR2336" s="4">
        <f ca="1">COUNTIF(INDIRECT("H"&amp;(ROW()+12*(($AN2336-1)*3+$AO2336)-ROW())/12+5):INDIRECT("S"&amp;(ROW()+12*(($AN2336-1)*3+$AO2336)-ROW())/12+5),AQ2336)</f>
        <v>0</v>
      </c>
      <c r="AU2336" s="4">
        <f ca="1">IF(AND(AQ2336&gt;0,AR2336&gt;0),COUNTIF(AU$6:AU2335,"&gt;0")+1,0)</f>
        <v>0</v>
      </c>
    </row>
    <row r="2337" spans="40:47">
      <c r="AN2337" s="4">
        <v>65</v>
      </c>
      <c r="AO2337" s="4">
        <v>3</v>
      </c>
      <c r="AP2337" s="4">
        <v>4</v>
      </c>
      <c r="AQ2337" s="4">
        <f ca="1">IF($AP2337=1,IF(INDIRECT(ADDRESS(($AN2337-1)*3+$AO2337+5,$AP2337+7))="",0,INDIRECT(ADDRESS(($AN2337-1)*3+$AO2337+5,$AP2337+7))),IF(INDIRECT(ADDRESS(($AN2337-1)*3+$AO2337+5,$AP2337+7))="",0,IF(COUNTIF(INDIRECT(ADDRESS(($AN2337-1)*36+($AO2337-1)*12+6,COLUMN())):INDIRECT(ADDRESS(($AN2337-1)*36+($AO2337-1)*12+$AP2337+4,COLUMN())),INDIRECT(ADDRESS(($AN2337-1)*3+$AO2337+5,$AP2337+7)))&gt;=1,0,INDIRECT(ADDRESS(($AN2337-1)*3+$AO2337+5,$AP2337+7)))))</f>
        <v>0</v>
      </c>
      <c r="AR2337" s="4">
        <f ca="1">COUNTIF(INDIRECT("H"&amp;(ROW()+12*(($AN2337-1)*3+$AO2337)-ROW())/12+5):INDIRECT("S"&amp;(ROW()+12*(($AN2337-1)*3+$AO2337)-ROW())/12+5),AQ2337)</f>
        <v>0</v>
      </c>
      <c r="AU2337" s="4">
        <f ca="1">IF(AND(AQ2337&gt;0,AR2337&gt;0),COUNTIF(AU$6:AU2336,"&gt;0")+1,0)</f>
        <v>0</v>
      </c>
    </row>
    <row r="2338" spans="40:47">
      <c r="AN2338" s="4">
        <v>65</v>
      </c>
      <c r="AO2338" s="4">
        <v>3</v>
      </c>
      <c r="AP2338" s="4">
        <v>5</v>
      </c>
      <c r="AQ2338" s="4">
        <f ca="1">IF($AP2338=1,IF(INDIRECT(ADDRESS(($AN2338-1)*3+$AO2338+5,$AP2338+7))="",0,INDIRECT(ADDRESS(($AN2338-1)*3+$AO2338+5,$AP2338+7))),IF(INDIRECT(ADDRESS(($AN2338-1)*3+$AO2338+5,$AP2338+7))="",0,IF(COUNTIF(INDIRECT(ADDRESS(($AN2338-1)*36+($AO2338-1)*12+6,COLUMN())):INDIRECT(ADDRESS(($AN2338-1)*36+($AO2338-1)*12+$AP2338+4,COLUMN())),INDIRECT(ADDRESS(($AN2338-1)*3+$AO2338+5,$AP2338+7)))&gt;=1,0,INDIRECT(ADDRESS(($AN2338-1)*3+$AO2338+5,$AP2338+7)))))</f>
        <v>0</v>
      </c>
      <c r="AR2338" s="4">
        <f ca="1">COUNTIF(INDIRECT("H"&amp;(ROW()+12*(($AN2338-1)*3+$AO2338)-ROW())/12+5):INDIRECT("S"&amp;(ROW()+12*(($AN2338-1)*3+$AO2338)-ROW())/12+5),AQ2338)</f>
        <v>0</v>
      </c>
      <c r="AU2338" s="4">
        <f ca="1">IF(AND(AQ2338&gt;0,AR2338&gt;0),COUNTIF(AU$6:AU2337,"&gt;0")+1,0)</f>
        <v>0</v>
      </c>
    </row>
    <row r="2339" spans="40:47">
      <c r="AN2339" s="4">
        <v>65</v>
      </c>
      <c r="AO2339" s="4">
        <v>3</v>
      </c>
      <c r="AP2339" s="4">
        <v>6</v>
      </c>
      <c r="AQ2339" s="4">
        <f ca="1">IF($AP2339=1,IF(INDIRECT(ADDRESS(($AN2339-1)*3+$AO2339+5,$AP2339+7))="",0,INDIRECT(ADDRESS(($AN2339-1)*3+$AO2339+5,$AP2339+7))),IF(INDIRECT(ADDRESS(($AN2339-1)*3+$AO2339+5,$AP2339+7))="",0,IF(COUNTIF(INDIRECT(ADDRESS(($AN2339-1)*36+($AO2339-1)*12+6,COLUMN())):INDIRECT(ADDRESS(($AN2339-1)*36+($AO2339-1)*12+$AP2339+4,COLUMN())),INDIRECT(ADDRESS(($AN2339-1)*3+$AO2339+5,$AP2339+7)))&gt;=1,0,INDIRECT(ADDRESS(($AN2339-1)*3+$AO2339+5,$AP2339+7)))))</f>
        <v>0</v>
      </c>
      <c r="AR2339" s="4">
        <f ca="1">COUNTIF(INDIRECT("H"&amp;(ROW()+12*(($AN2339-1)*3+$AO2339)-ROW())/12+5):INDIRECT("S"&amp;(ROW()+12*(($AN2339-1)*3+$AO2339)-ROW())/12+5),AQ2339)</f>
        <v>0</v>
      </c>
      <c r="AU2339" s="4">
        <f ca="1">IF(AND(AQ2339&gt;0,AR2339&gt;0),COUNTIF(AU$6:AU2338,"&gt;0")+1,0)</f>
        <v>0</v>
      </c>
    </row>
    <row r="2340" spans="40:47">
      <c r="AN2340" s="4">
        <v>65</v>
      </c>
      <c r="AO2340" s="4">
        <v>3</v>
      </c>
      <c r="AP2340" s="4">
        <v>7</v>
      </c>
      <c r="AQ2340" s="4">
        <f ca="1">IF($AP2340=1,IF(INDIRECT(ADDRESS(($AN2340-1)*3+$AO2340+5,$AP2340+7))="",0,INDIRECT(ADDRESS(($AN2340-1)*3+$AO2340+5,$AP2340+7))),IF(INDIRECT(ADDRESS(($AN2340-1)*3+$AO2340+5,$AP2340+7))="",0,IF(COUNTIF(INDIRECT(ADDRESS(($AN2340-1)*36+($AO2340-1)*12+6,COLUMN())):INDIRECT(ADDRESS(($AN2340-1)*36+($AO2340-1)*12+$AP2340+4,COLUMN())),INDIRECT(ADDRESS(($AN2340-1)*3+$AO2340+5,$AP2340+7)))&gt;=1,0,INDIRECT(ADDRESS(($AN2340-1)*3+$AO2340+5,$AP2340+7)))))</f>
        <v>0</v>
      </c>
      <c r="AR2340" s="4">
        <f ca="1">COUNTIF(INDIRECT("H"&amp;(ROW()+12*(($AN2340-1)*3+$AO2340)-ROW())/12+5):INDIRECT("S"&amp;(ROW()+12*(($AN2340-1)*3+$AO2340)-ROW())/12+5),AQ2340)</f>
        <v>0</v>
      </c>
      <c r="AU2340" s="4">
        <f ca="1">IF(AND(AQ2340&gt;0,AR2340&gt;0),COUNTIF(AU$6:AU2339,"&gt;0")+1,0)</f>
        <v>0</v>
      </c>
    </row>
    <row r="2341" spans="40:47">
      <c r="AN2341" s="4">
        <v>65</v>
      </c>
      <c r="AO2341" s="4">
        <v>3</v>
      </c>
      <c r="AP2341" s="4">
        <v>8</v>
      </c>
      <c r="AQ2341" s="4">
        <f ca="1">IF($AP2341=1,IF(INDIRECT(ADDRESS(($AN2341-1)*3+$AO2341+5,$AP2341+7))="",0,INDIRECT(ADDRESS(($AN2341-1)*3+$AO2341+5,$AP2341+7))),IF(INDIRECT(ADDRESS(($AN2341-1)*3+$AO2341+5,$AP2341+7))="",0,IF(COUNTIF(INDIRECT(ADDRESS(($AN2341-1)*36+($AO2341-1)*12+6,COLUMN())):INDIRECT(ADDRESS(($AN2341-1)*36+($AO2341-1)*12+$AP2341+4,COLUMN())),INDIRECT(ADDRESS(($AN2341-1)*3+$AO2341+5,$AP2341+7)))&gt;=1,0,INDIRECT(ADDRESS(($AN2341-1)*3+$AO2341+5,$AP2341+7)))))</f>
        <v>0</v>
      </c>
      <c r="AR2341" s="4">
        <f ca="1">COUNTIF(INDIRECT("H"&amp;(ROW()+12*(($AN2341-1)*3+$AO2341)-ROW())/12+5):INDIRECT("S"&amp;(ROW()+12*(($AN2341-1)*3+$AO2341)-ROW())/12+5),AQ2341)</f>
        <v>0</v>
      </c>
      <c r="AU2341" s="4">
        <f ca="1">IF(AND(AQ2341&gt;0,AR2341&gt;0),COUNTIF(AU$6:AU2340,"&gt;0")+1,0)</f>
        <v>0</v>
      </c>
    </row>
    <row r="2342" spans="40:47">
      <c r="AN2342" s="4">
        <v>65</v>
      </c>
      <c r="AO2342" s="4">
        <v>3</v>
      </c>
      <c r="AP2342" s="4">
        <v>9</v>
      </c>
      <c r="AQ2342" s="4">
        <f ca="1">IF($AP2342=1,IF(INDIRECT(ADDRESS(($AN2342-1)*3+$AO2342+5,$AP2342+7))="",0,INDIRECT(ADDRESS(($AN2342-1)*3+$AO2342+5,$AP2342+7))),IF(INDIRECT(ADDRESS(($AN2342-1)*3+$AO2342+5,$AP2342+7))="",0,IF(COUNTIF(INDIRECT(ADDRESS(($AN2342-1)*36+($AO2342-1)*12+6,COLUMN())):INDIRECT(ADDRESS(($AN2342-1)*36+($AO2342-1)*12+$AP2342+4,COLUMN())),INDIRECT(ADDRESS(($AN2342-1)*3+$AO2342+5,$AP2342+7)))&gt;=1,0,INDIRECT(ADDRESS(($AN2342-1)*3+$AO2342+5,$AP2342+7)))))</f>
        <v>0</v>
      </c>
      <c r="AR2342" s="4">
        <f ca="1">COUNTIF(INDIRECT("H"&amp;(ROW()+12*(($AN2342-1)*3+$AO2342)-ROW())/12+5):INDIRECT("S"&amp;(ROW()+12*(($AN2342-1)*3+$AO2342)-ROW())/12+5),AQ2342)</f>
        <v>0</v>
      </c>
      <c r="AU2342" s="4">
        <f ca="1">IF(AND(AQ2342&gt;0,AR2342&gt;0),COUNTIF(AU$6:AU2341,"&gt;0")+1,0)</f>
        <v>0</v>
      </c>
    </row>
    <row r="2343" spans="40:47">
      <c r="AN2343" s="4">
        <v>65</v>
      </c>
      <c r="AO2343" s="4">
        <v>3</v>
      </c>
      <c r="AP2343" s="4">
        <v>10</v>
      </c>
      <c r="AQ2343" s="4">
        <f ca="1">IF($AP2343=1,IF(INDIRECT(ADDRESS(($AN2343-1)*3+$AO2343+5,$AP2343+7))="",0,INDIRECT(ADDRESS(($AN2343-1)*3+$AO2343+5,$AP2343+7))),IF(INDIRECT(ADDRESS(($AN2343-1)*3+$AO2343+5,$AP2343+7))="",0,IF(COUNTIF(INDIRECT(ADDRESS(($AN2343-1)*36+($AO2343-1)*12+6,COLUMN())):INDIRECT(ADDRESS(($AN2343-1)*36+($AO2343-1)*12+$AP2343+4,COLUMN())),INDIRECT(ADDRESS(($AN2343-1)*3+$AO2343+5,$AP2343+7)))&gt;=1,0,INDIRECT(ADDRESS(($AN2343-1)*3+$AO2343+5,$AP2343+7)))))</f>
        <v>0</v>
      </c>
      <c r="AR2343" s="4">
        <f ca="1">COUNTIF(INDIRECT("H"&amp;(ROW()+12*(($AN2343-1)*3+$AO2343)-ROW())/12+5):INDIRECT("S"&amp;(ROW()+12*(($AN2343-1)*3+$AO2343)-ROW())/12+5),AQ2343)</f>
        <v>0</v>
      </c>
      <c r="AU2343" s="4">
        <f ca="1">IF(AND(AQ2343&gt;0,AR2343&gt;0),COUNTIF(AU$6:AU2342,"&gt;0")+1,0)</f>
        <v>0</v>
      </c>
    </row>
    <row r="2344" spans="40:47">
      <c r="AN2344" s="4">
        <v>65</v>
      </c>
      <c r="AO2344" s="4">
        <v>3</v>
      </c>
      <c r="AP2344" s="4">
        <v>11</v>
      </c>
      <c r="AQ2344" s="4">
        <f ca="1">IF($AP2344=1,IF(INDIRECT(ADDRESS(($AN2344-1)*3+$AO2344+5,$AP2344+7))="",0,INDIRECT(ADDRESS(($AN2344-1)*3+$AO2344+5,$AP2344+7))),IF(INDIRECT(ADDRESS(($AN2344-1)*3+$AO2344+5,$AP2344+7))="",0,IF(COUNTIF(INDIRECT(ADDRESS(($AN2344-1)*36+($AO2344-1)*12+6,COLUMN())):INDIRECT(ADDRESS(($AN2344-1)*36+($AO2344-1)*12+$AP2344+4,COLUMN())),INDIRECT(ADDRESS(($AN2344-1)*3+$AO2344+5,$AP2344+7)))&gt;=1,0,INDIRECT(ADDRESS(($AN2344-1)*3+$AO2344+5,$AP2344+7)))))</f>
        <v>0</v>
      </c>
      <c r="AR2344" s="4">
        <f ca="1">COUNTIF(INDIRECT("H"&amp;(ROW()+12*(($AN2344-1)*3+$AO2344)-ROW())/12+5):INDIRECT("S"&amp;(ROW()+12*(($AN2344-1)*3+$AO2344)-ROW())/12+5),AQ2344)</f>
        <v>0</v>
      </c>
      <c r="AU2344" s="4">
        <f ca="1">IF(AND(AQ2344&gt;0,AR2344&gt;0),COUNTIF(AU$6:AU2343,"&gt;0")+1,0)</f>
        <v>0</v>
      </c>
    </row>
    <row r="2345" spans="40:47">
      <c r="AN2345" s="77">
        <v>65</v>
      </c>
      <c r="AO2345" s="77">
        <v>3</v>
      </c>
      <c r="AP2345" s="77">
        <v>12</v>
      </c>
      <c r="AQ2345" s="4">
        <f ca="1">IF($AP2345=1,IF(INDIRECT(ADDRESS(($AN2345-1)*3+$AO2345+5,$AP2345+7))="",0,INDIRECT(ADDRESS(($AN2345-1)*3+$AO2345+5,$AP2345+7))),IF(INDIRECT(ADDRESS(($AN2345-1)*3+$AO2345+5,$AP2345+7))="",0,IF(COUNTIF(INDIRECT(ADDRESS(($AN2345-1)*36+($AO2345-1)*12+6,COLUMN())):INDIRECT(ADDRESS(($AN2345-1)*36+($AO2345-1)*12+$AP2345+4,COLUMN())),INDIRECT(ADDRESS(($AN2345-1)*3+$AO2345+5,$AP2345+7)))&gt;=1,0,INDIRECT(ADDRESS(($AN2345-1)*3+$AO2345+5,$AP2345+7)))))</f>
        <v>0</v>
      </c>
      <c r="AR2345" s="4">
        <f ca="1">COUNTIF(INDIRECT("H"&amp;(ROW()+12*(($AN2345-1)*3+$AO2345)-ROW())/12+5):INDIRECT("S"&amp;(ROW()+12*(($AN2345-1)*3+$AO2345)-ROW())/12+5),AQ2345)</f>
        <v>0</v>
      </c>
      <c r="AU2345" s="4">
        <f ca="1">IF(AND(AQ2345&gt;0,AR2345&gt;0),COUNTIF(AU$6:AU2344,"&gt;0")+1,0)</f>
        <v>0</v>
      </c>
    </row>
    <row r="2346" spans="40:47">
      <c r="AN2346" s="4">
        <v>66</v>
      </c>
      <c r="AO2346" s="4">
        <v>1</v>
      </c>
      <c r="AP2346" s="4">
        <v>1</v>
      </c>
      <c r="AQ2346" s="4">
        <f ca="1">IF($AP2346=1,IF(INDIRECT(ADDRESS(($AN2346-1)*3+$AO2346+5,$AP2346+7))="",0,INDIRECT(ADDRESS(($AN2346-1)*3+$AO2346+5,$AP2346+7))),IF(INDIRECT(ADDRESS(($AN2346-1)*3+$AO2346+5,$AP2346+7))="",0,IF(COUNTIF(INDIRECT(ADDRESS(($AN2346-1)*36+($AO2346-1)*12+6,COLUMN())):INDIRECT(ADDRESS(($AN2346-1)*36+($AO2346-1)*12+$AP2346+4,COLUMN())),INDIRECT(ADDRESS(($AN2346-1)*3+$AO2346+5,$AP2346+7)))&gt;=1,0,INDIRECT(ADDRESS(($AN2346-1)*3+$AO2346+5,$AP2346+7)))))</f>
        <v>0</v>
      </c>
      <c r="AR2346" s="4">
        <f ca="1">COUNTIF(INDIRECT("H"&amp;(ROW()+12*(($AN2346-1)*3+$AO2346)-ROW())/12+5):INDIRECT("S"&amp;(ROW()+12*(($AN2346-1)*3+$AO2346)-ROW())/12+5),AQ2346)</f>
        <v>0</v>
      </c>
      <c r="AU2346" s="4">
        <f ca="1">IF(AND(AQ2346&gt;0,AR2346&gt;0),COUNTIF(AU$6:AU2345,"&gt;0")+1,0)</f>
        <v>0</v>
      </c>
    </row>
    <row r="2347" spans="40:47">
      <c r="AN2347" s="4">
        <v>66</v>
      </c>
      <c r="AO2347" s="4">
        <v>1</v>
      </c>
      <c r="AP2347" s="4">
        <v>2</v>
      </c>
      <c r="AQ2347" s="4">
        <f ca="1">IF($AP2347=1,IF(INDIRECT(ADDRESS(($AN2347-1)*3+$AO2347+5,$AP2347+7))="",0,INDIRECT(ADDRESS(($AN2347-1)*3+$AO2347+5,$AP2347+7))),IF(INDIRECT(ADDRESS(($AN2347-1)*3+$AO2347+5,$AP2347+7))="",0,IF(COUNTIF(INDIRECT(ADDRESS(($AN2347-1)*36+($AO2347-1)*12+6,COLUMN())):INDIRECT(ADDRESS(($AN2347-1)*36+($AO2347-1)*12+$AP2347+4,COLUMN())),INDIRECT(ADDRESS(($AN2347-1)*3+$AO2347+5,$AP2347+7)))&gt;=1,0,INDIRECT(ADDRESS(($AN2347-1)*3+$AO2347+5,$AP2347+7)))))</f>
        <v>0</v>
      </c>
      <c r="AR2347" s="4">
        <f ca="1">COUNTIF(INDIRECT("H"&amp;(ROW()+12*(($AN2347-1)*3+$AO2347)-ROW())/12+5):INDIRECT("S"&amp;(ROW()+12*(($AN2347-1)*3+$AO2347)-ROW())/12+5),AQ2347)</f>
        <v>0</v>
      </c>
      <c r="AU2347" s="4">
        <f ca="1">IF(AND(AQ2347&gt;0,AR2347&gt;0),COUNTIF(AU$6:AU2346,"&gt;0")+1,0)</f>
        <v>0</v>
      </c>
    </row>
    <row r="2348" spans="40:47">
      <c r="AN2348" s="4">
        <v>66</v>
      </c>
      <c r="AO2348" s="4">
        <v>1</v>
      </c>
      <c r="AP2348" s="4">
        <v>3</v>
      </c>
      <c r="AQ2348" s="4">
        <f ca="1">IF($AP2348=1,IF(INDIRECT(ADDRESS(($AN2348-1)*3+$AO2348+5,$AP2348+7))="",0,INDIRECT(ADDRESS(($AN2348-1)*3+$AO2348+5,$AP2348+7))),IF(INDIRECT(ADDRESS(($AN2348-1)*3+$AO2348+5,$AP2348+7))="",0,IF(COUNTIF(INDIRECT(ADDRESS(($AN2348-1)*36+($AO2348-1)*12+6,COLUMN())):INDIRECT(ADDRESS(($AN2348-1)*36+($AO2348-1)*12+$AP2348+4,COLUMN())),INDIRECT(ADDRESS(($AN2348-1)*3+$AO2348+5,$AP2348+7)))&gt;=1,0,INDIRECT(ADDRESS(($AN2348-1)*3+$AO2348+5,$AP2348+7)))))</f>
        <v>0</v>
      </c>
      <c r="AR2348" s="4">
        <f ca="1">COUNTIF(INDIRECT("H"&amp;(ROW()+12*(($AN2348-1)*3+$AO2348)-ROW())/12+5):INDIRECT("S"&amp;(ROW()+12*(($AN2348-1)*3+$AO2348)-ROW())/12+5),AQ2348)</f>
        <v>0</v>
      </c>
      <c r="AU2348" s="4">
        <f ca="1">IF(AND(AQ2348&gt;0,AR2348&gt;0),COUNTIF(AU$6:AU2347,"&gt;0")+1,0)</f>
        <v>0</v>
      </c>
    </row>
    <row r="2349" spans="40:47">
      <c r="AN2349" s="4">
        <v>66</v>
      </c>
      <c r="AO2349" s="4">
        <v>1</v>
      </c>
      <c r="AP2349" s="4">
        <v>4</v>
      </c>
      <c r="AQ2349" s="4">
        <f ca="1">IF($AP2349=1,IF(INDIRECT(ADDRESS(($AN2349-1)*3+$AO2349+5,$AP2349+7))="",0,INDIRECT(ADDRESS(($AN2349-1)*3+$AO2349+5,$AP2349+7))),IF(INDIRECT(ADDRESS(($AN2349-1)*3+$AO2349+5,$AP2349+7))="",0,IF(COUNTIF(INDIRECT(ADDRESS(($AN2349-1)*36+($AO2349-1)*12+6,COLUMN())):INDIRECT(ADDRESS(($AN2349-1)*36+($AO2349-1)*12+$AP2349+4,COLUMN())),INDIRECT(ADDRESS(($AN2349-1)*3+$AO2349+5,$AP2349+7)))&gt;=1,0,INDIRECT(ADDRESS(($AN2349-1)*3+$AO2349+5,$AP2349+7)))))</f>
        <v>0</v>
      </c>
      <c r="AR2349" s="4">
        <f ca="1">COUNTIF(INDIRECT("H"&amp;(ROW()+12*(($AN2349-1)*3+$AO2349)-ROW())/12+5):INDIRECT("S"&amp;(ROW()+12*(($AN2349-1)*3+$AO2349)-ROW())/12+5),AQ2349)</f>
        <v>0</v>
      </c>
      <c r="AU2349" s="4">
        <f ca="1">IF(AND(AQ2349&gt;0,AR2349&gt;0),COUNTIF(AU$6:AU2348,"&gt;0")+1,0)</f>
        <v>0</v>
      </c>
    </row>
    <row r="2350" spans="40:47">
      <c r="AN2350" s="4">
        <v>66</v>
      </c>
      <c r="AO2350" s="4">
        <v>1</v>
      </c>
      <c r="AP2350" s="4">
        <v>5</v>
      </c>
      <c r="AQ2350" s="4">
        <f ca="1">IF($AP2350=1,IF(INDIRECT(ADDRESS(($AN2350-1)*3+$AO2350+5,$AP2350+7))="",0,INDIRECT(ADDRESS(($AN2350-1)*3+$AO2350+5,$AP2350+7))),IF(INDIRECT(ADDRESS(($AN2350-1)*3+$AO2350+5,$AP2350+7))="",0,IF(COUNTIF(INDIRECT(ADDRESS(($AN2350-1)*36+($AO2350-1)*12+6,COLUMN())):INDIRECT(ADDRESS(($AN2350-1)*36+($AO2350-1)*12+$AP2350+4,COLUMN())),INDIRECT(ADDRESS(($AN2350-1)*3+$AO2350+5,$AP2350+7)))&gt;=1,0,INDIRECT(ADDRESS(($AN2350-1)*3+$AO2350+5,$AP2350+7)))))</f>
        <v>0</v>
      </c>
      <c r="AR2350" s="4">
        <f ca="1">COUNTIF(INDIRECT("H"&amp;(ROW()+12*(($AN2350-1)*3+$AO2350)-ROW())/12+5):INDIRECT("S"&amp;(ROW()+12*(($AN2350-1)*3+$AO2350)-ROW())/12+5),AQ2350)</f>
        <v>0</v>
      </c>
      <c r="AU2350" s="4">
        <f ca="1">IF(AND(AQ2350&gt;0,AR2350&gt;0),COUNTIF(AU$6:AU2349,"&gt;0")+1,0)</f>
        <v>0</v>
      </c>
    </row>
    <row r="2351" spans="40:47">
      <c r="AN2351" s="4">
        <v>66</v>
      </c>
      <c r="AO2351" s="4">
        <v>1</v>
      </c>
      <c r="AP2351" s="4">
        <v>6</v>
      </c>
      <c r="AQ2351" s="4">
        <f ca="1">IF($AP2351=1,IF(INDIRECT(ADDRESS(($AN2351-1)*3+$AO2351+5,$AP2351+7))="",0,INDIRECT(ADDRESS(($AN2351-1)*3+$AO2351+5,$AP2351+7))),IF(INDIRECT(ADDRESS(($AN2351-1)*3+$AO2351+5,$AP2351+7))="",0,IF(COUNTIF(INDIRECT(ADDRESS(($AN2351-1)*36+($AO2351-1)*12+6,COLUMN())):INDIRECT(ADDRESS(($AN2351-1)*36+($AO2351-1)*12+$AP2351+4,COLUMN())),INDIRECT(ADDRESS(($AN2351-1)*3+$AO2351+5,$AP2351+7)))&gt;=1,0,INDIRECT(ADDRESS(($AN2351-1)*3+$AO2351+5,$AP2351+7)))))</f>
        <v>0</v>
      </c>
      <c r="AR2351" s="4">
        <f ca="1">COUNTIF(INDIRECT("H"&amp;(ROW()+12*(($AN2351-1)*3+$AO2351)-ROW())/12+5):INDIRECT("S"&amp;(ROW()+12*(($AN2351-1)*3+$AO2351)-ROW())/12+5),AQ2351)</f>
        <v>0</v>
      </c>
      <c r="AU2351" s="4">
        <f ca="1">IF(AND(AQ2351&gt;0,AR2351&gt;0),COUNTIF(AU$6:AU2350,"&gt;0")+1,0)</f>
        <v>0</v>
      </c>
    </row>
    <row r="2352" spans="40:47">
      <c r="AN2352" s="4">
        <v>66</v>
      </c>
      <c r="AO2352" s="4">
        <v>1</v>
      </c>
      <c r="AP2352" s="4">
        <v>7</v>
      </c>
      <c r="AQ2352" s="4">
        <f ca="1">IF($AP2352=1,IF(INDIRECT(ADDRESS(($AN2352-1)*3+$AO2352+5,$AP2352+7))="",0,INDIRECT(ADDRESS(($AN2352-1)*3+$AO2352+5,$AP2352+7))),IF(INDIRECT(ADDRESS(($AN2352-1)*3+$AO2352+5,$AP2352+7))="",0,IF(COUNTIF(INDIRECT(ADDRESS(($AN2352-1)*36+($AO2352-1)*12+6,COLUMN())):INDIRECT(ADDRESS(($AN2352-1)*36+($AO2352-1)*12+$AP2352+4,COLUMN())),INDIRECT(ADDRESS(($AN2352-1)*3+$AO2352+5,$AP2352+7)))&gt;=1,0,INDIRECT(ADDRESS(($AN2352-1)*3+$AO2352+5,$AP2352+7)))))</f>
        <v>0</v>
      </c>
      <c r="AR2352" s="4">
        <f ca="1">COUNTIF(INDIRECT("H"&amp;(ROW()+12*(($AN2352-1)*3+$AO2352)-ROW())/12+5):INDIRECT("S"&amp;(ROW()+12*(($AN2352-1)*3+$AO2352)-ROW())/12+5),AQ2352)</f>
        <v>0</v>
      </c>
      <c r="AU2352" s="4">
        <f ca="1">IF(AND(AQ2352&gt;0,AR2352&gt;0),COUNTIF(AU$6:AU2351,"&gt;0")+1,0)</f>
        <v>0</v>
      </c>
    </row>
    <row r="2353" spans="40:47">
      <c r="AN2353" s="4">
        <v>66</v>
      </c>
      <c r="AO2353" s="4">
        <v>1</v>
      </c>
      <c r="AP2353" s="4">
        <v>8</v>
      </c>
      <c r="AQ2353" s="4">
        <f ca="1">IF($AP2353=1,IF(INDIRECT(ADDRESS(($AN2353-1)*3+$AO2353+5,$AP2353+7))="",0,INDIRECT(ADDRESS(($AN2353-1)*3+$AO2353+5,$AP2353+7))),IF(INDIRECT(ADDRESS(($AN2353-1)*3+$AO2353+5,$AP2353+7))="",0,IF(COUNTIF(INDIRECT(ADDRESS(($AN2353-1)*36+($AO2353-1)*12+6,COLUMN())):INDIRECT(ADDRESS(($AN2353-1)*36+($AO2353-1)*12+$AP2353+4,COLUMN())),INDIRECT(ADDRESS(($AN2353-1)*3+$AO2353+5,$AP2353+7)))&gt;=1,0,INDIRECT(ADDRESS(($AN2353-1)*3+$AO2353+5,$AP2353+7)))))</f>
        <v>0</v>
      </c>
      <c r="AR2353" s="4">
        <f ca="1">COUNTIF(INDIRECT("H"&amp;(ROW()+12*(($AN2353-1)*3+$AO2353)-ROW())/12+5):INDIRECT("S"&amp;(ROW()+12*(($AN2353-1)*3+$AO2353)-ROW())/12+5),AQ2353)</f>
        <v>0</v>
      </c>
      <c r="AU2353" s="4">
        <f ca="1">IF(AND(AQ2353&gt;0,AR2353&gt;0),COUNTIF(AU$6:AU2352,"&gt;0")+1,0)</f>
        <v>0</v>
      </c>
    </row>
    <row r="2354" spans="40:47">
      <c r="AN2354" s="4">
        <v>66</v>
      </c>
      <c r="AO2354" s="4">
        <v>1</v>
      </c>
      <c r="AP2354" s="4">
        <v>9</v>
      </c>
      <c r="AQ2354" s="4">
        <f ca="1">IF($AP2354=1,IF(INDIRECT(ADDRESS(($AN2354-1)*3+$AO2354+5,$AP2354+7))="",0,INDIRECT(ADDRESS(($AN2354-1)*3+$AO2354+5,$AP2354+7))),IF(INDIRECT(ADDRESS(($AN2354-1)*3+$AO2354+5,$AP2354+7))="",0,IF(COUNTIF(INDIRECT(ADDRESS(($AN2354-1)*36+($AO2354-1)*12+6,COLUMN())):INDIRECT(ADDRESS(($AN2354-1)*36+($AO2354-1)*12+$AP2354+4,COLUMN())),INDIRECT(ADDRESS(($AN2354-1)*3+$AO2354+5,$AP2354+7)))&gt;=1,0,INDIRECT(ADDRESS(($AN2354-1)*3+$AO2354+5,$AP2354+7)))))</f>
        <v>0</v>
      </c>
      <c r="AR2354" s="4">
        <f ca="1">COUNTIF(INDIRECT("H"&amp;(ROW()+12*(($AN2354-1)*3+$AO2354)-ROW())/12+5):INDIRECT("S"&amp;(ROW()+12*(($AN2354-1)*3+$AO2354)-ROW())/12+5),AQ2354)</f>
        <v>0</v>
      </c>
      <c r="AU2354" s="4">
        <f ca="1">IF(AND(AQ2354&gt;0,AR2354&gt;0),COUNTIF(AU$6:AU2353,"&gt;0")+1,0)</f>
        <v>0</v>
      </c>
    </row>
    <row r="2355" spans="40:47">
      <c r="AN2355" s="4">
        <v>66</v>
      </c>
      <c r="AO2355" s="4">
        <v>1</v>
      </c>
      <c r="AP2355" s="4">
        <v>10</v>
      </c>
      <c r="AQ2355" s="4">
        <f ca="1">IF($AP2355=1,IF(INDIRECT(ADDRESS(($AN2355-1)*3+$AO2355+5,$AP2355+7))="",0,INDIRECT(ADDRESS(($AN2355-1)*3+$AO2355+5,$AP2355+7))),IF(INDIRECT(ADDRESS(($AN2355-1)*3+$AO2355+5,$AP2355+7))="",0,IF(COUNTIF(INDIRECT(ADDRESS(($AN2355-1)*36+($AO2355-1)*12+6,COLUMN())):INDIRECT(ADDRESS(($AN2355-1)*36+($AO2355-1)*12+$AP2355+4,COLUMN())),INDIRECT(ADDRESS(($AN2355-1)*3+$AO2355+5,$AP2355+7)))&gt;=1,0,INDIRECT(ADDRESS(($AN2355-1)*3+$AO2355+5,$AP2355+7)))))</f>
        <v>0</v>
      </c>
      <c r="AR2355" s="4">
        <f ca="1">COUNTIF(INDIRECT("H"&amp;(ROW()+12*(($AN2355-1)*3+$AO2355)-ROW())/12+5):INDIRECT("S"&amp;(ROW()+12*(($AN2355-1)*3+$AO2355)-ROW())/12+5),AQ2355)</f>
        <v>0</v>
      </c>
      <c r="AU2355" s="4">
        <f ca="1">IF(AND(AQ2355&gt;0,AR2355&gt;0),COUNTIF(AU$6:AU2354,"&gt;0")+1,0)</f>
        <v>0</v>
      </c>
    </row>
    <row r="2356" spans="40:47">
      <c r="AN2356" s="4">
        <v>66</v>
      </c>
      <c r="AO2356" s="4">
        <v>1</v>
      </c>
      <c r="AP2356" s="4">
        <v>11</v>
      </c>
      <c r="AQ2356" s="4">
        <f ca="1">IF($AP2356=1,IF(INDIRECT(ADDRESS(($AN2356-1)*3+$AO2356+5,$AP2356+7))="",0,INDIRECT(ADDRESS(($AN2356-1)*3+$AO2356+5,$AP2356+7))),IF(INDIRECT(ADDRESS(($AN2356-1)*3+$AO2356+5,$AP2356+7))="",0,IF(COUNTIF(INDIRECT(ADDRESS(($AN2356-1)*36+($AO2356-1)*12+6,COLUMN())):INDIRECT(ADDRESS(($AN2356-1)*36+($AO2356-1)*12+$AP2356+4,COLUMN())),INDIRECT(ADDRESS(($AN2356-1)*3+$AO2356+5,$AP2356+7)))&gt;=1,0,INDIRECT(ADDRESS(($AN2356-1)*3+$AO2356+5,$AP2356+7)))))</f>
        <v>0</v>
      </c>
      <c r="AR2356" s="4">
        <f ca="1">COUNTIF(INDIRECT("H"&amp;(ROW()+12*(($AN2356-1)*3+$AO2356)-ROW())/12+5):INDIRECT("S"&amp;(ROW()+12*(($AN2356-1)*3+$AO2356)-ROW())/12+5),AQ2356)</f>
        <v>0</v>
      </c>
      <c r="AU2356" s="4">
        <f ca="1">IF(AND(AQ2356&gt;0,AR2356&gt;0),COUNTIF(AU$6:AU2355,"&gt;0")+1,0)</f>
        <v>0</v>
      </c>
    </row>
    <row r="2357" spans="40:47">
      <c r="AN2357" s="4">
        <v>66</v>
      </c>
      <c r="AO2357" s="4">
        <v>1</v>
      </c>
      <c r="AP2357" s="4">
        <v>12</v>
      </c>
      <c r="AQ2357" s="4">
        <f ca="1">IF($AP2357=1,IF(INDIRECT(ADDRESS(($AN2357-1)*3+$AO2357+5,$AP2357+7))="",0,INDIRECT(ADDRESS(($AN2357-1)*3+$AO2357+5,$AP2357+7))),IF(INDIRECT(ADDRESS(($AN2357-1)*3+$AO2357+5,$AP2357+7))="",0,IF(COUNTIF(INDIRECT(ADDRESS(($AN2357-1)*36+($AO2357-1)*12+6,COLUMN())):INDIRECT(ADDRESS(($AN2357-1)*36+($AO2357-1)*12+$AP2357+4,COLUMN())),INDIRECT(ADDRESS(($AN2357-1)*3+$AO2357+5,$AP2357+7)))&gt;=1,0,INDIRECT(ADDRESS(($AN2357-1)*3+$AO2357+5,$AP2357+7)))))</f>
        <v>0</v>
      </c>
      <c r="AR2357" s="4">
        <f ca="1">COUNTIF(INDIRECT("H"&amp;(ROW()+12*(($AN2357-1)*3+$AO2357)-ROW())/12+5):INDIRECT("S"&amp;(ROW()+12*(($AN2357-1)*3+$AO2357)-ROW())/12+5),AQ2357)</f>
        <v>0</v>
      </c>
      <c r="AU2357" s="4">
        <f ca="1">IF(AND(AQ2357&gt;0,AR2357&gt;0),COUNTIF(AU$6:AU2356,"&gt;0")+1,0)</f>
        <v>0</v>
      </c>
    </row>
    <row r="2358" spans="40:47">
      <c r="AN2358" s="4">
        <v>66</v>
      </c>
      <c r="AO2358" s="4">
        <v>2</v>
      </c>
      <c r="AP2358" s="4">
        <v>1</v>
      </c>
      <c r="AQ2358" s="4">
        <f ca="1">IF($AP2358=1,IF(INDIRECT(ADDRESS(($AN2358-1)*3+$AO2358+5,$AP2358+7))="",0,INDIRECT(ADDRESS(($AN2358-1)*3+$AO2358+5,$AP2358+7))),IF(INDIRECT(ADDRESS(($AN2358-1)*3+$AO2358+5,$AP2358+7))="",0,IF(COUNTIF(INDIRECT(ADDRESS(($AN2358-1)*36+($AO2358-1)*12+6,COLUMN())):INDIRECT(ADDRESS(($AN2358-1)*36+($AO2358-1)*12+$AP2358+4,COLUMN())),INDIRECT(ADDRESS(($AN2358-1)*3+$AO2358+5,$AP2358+7)))&gt;=1,0,INDIRECT(ADDRESS(($AN2358-1)*3+$AO2358+5,$AP2358+7)))))</f>
        <v>0</v>
      </c>
      <c r="AR2358" s="4">
        <f ca="1">COUNTIF(INDIRECT("H"&amp;(ROW()+12*(($AN2358-1)*3+$AO2358)-ROW())/12+5):INDIRECT("S"&amp;(ROW()+12*(($AN2358-1)*3+$AO2358)-ROW())/12+5),AQ2358)</f>
        <v>0</v>
      </c>
      <c r="AU2358" s="4">
        <f ca="1">IF(AND(AQ2358&gt;0,AR2358&gt;0),COUNTIF(AU$6:AU2357,"&gt;0")+1,0)</f>
        <v>0</v>
      </c>
    </row>
    <row r="2359" spans="40:47">
      <c r="AN2359" s="4">
        <v>66</v>
      </c>
      <c r="AO2359" s="4">
        <v>2</v>
      </c>
      <c r="AP2359" s="4">
        <v>2</v>
      </c>
      <c r="AQ2359" s="4">
        <f ca="1">IF($AP2359=1,IF(INDIRECT(ADDRESS(($AN2359-1)*3+$AO2359+5,$AP2359+7))="",0,INDIRECT(ADDRESS(($AN2359-1)*3+$AO2359+5,$AP2359+7))),IF(INDIRECT(ADDRESS(($AN2359-1)*3+$AO2359+5,$AP2359+7))="",0,IF(COUNTIF(INDIRECT(ADDRESS(($AN2359-1)*36+($AO2359-1)*12+6,COLUMN())):INDIRECT(ADDRESS(($AN2359-1)*36+($AO2359-1)*12+$AP2359+4,COLUMN())),INDIRECT(ADDRESS(($AN2359-1)*3+$AO2359+5,$AP2359+7)))&gt;=1,0,INDIRECT(ADDRESS(($AN2359-1)*3+$AO2359+5,$AP2359+7)))))</f>
        <v>0</v>
      </c>
      <c r="AR2359" s="4">
        <f ca="1">COUNTIF(INDIRECT("H"&amp;(ROW()+12*(($AN2359-1)*3+$AO2359)-ROW())/12+5):INDIRECT("S"&amp;(ROW()+12*(($AN2359-1)*3+$AO2359)-ROW())/12+5),AQ2359)</f>
        <v>0</v>
      </c>
      <c r="AU2359" s="4">
        <f ca="1">IF(AND(AQ2359&gt;0,AR2359&gt;0),COUNTIF(AU$6:AU2358,"&gt;0")+1,0)</f>
        <v>0</v>
      </c>
    </row>
    <row r="2360" spans="40:47">
      <c r="AN2360" s="4">
        <v>66</v>
      </c>
      <c r="AO2360" s="4">
        <v>2</v>
      </c>
      <c r="AP2360" s="4">
        <v>3</v>
      </c>
      <c r="AQ2360" s="4">
        <f ca="1">IF($AP2360=1,IF(INDIRECT(ADDRESS(($AN2360-1)*3+$AO2360+5,$AP2360+7))="",0,INDIRECT(ADDRESS(($AN2360-1)*3+$AO2360+5,$AP2360+7))),IF(INDIRECT(ADDRESS(($AN2360-1)*3+$AO2360+5,$AP2360+7))="",0,IF(COUNTIF(INDIRECT(ADDRESS(($AN2360-1)*36+($AO2360-1)*12+6,COLUMN())):INDIRECT(ADDRESS(($AN2360-1)*36+($AO2360-1)*12+$AP2360+4,COLUMN())),INDIRECT(ADDRESS(($AN2360-1)*3+$AO2360+5,$AP2360+7)))&gt;=1,0,INDIRECT(ADDRESS(($AN2360-1)*3+$AO2360+5,$AP2360+7)))))</f>
        <v>0</v>
      </c>
      <c r="AR2360" s="4">
        <f ca="1">COUNTIF(INDIRECT("H"&amp;(ROW()+12*(($AN2360-1)*3+$AO2360)-ROW())/12+5):INDIRECT("S"&amp;(ROW()+12*(($AN2360-1)*3+$AO2360)-ROW())/12+5),AQ2360)</f>
        <v>0</v>
      </c>
      <c r="AU2360" s="4">
        <f ca="1">IF(AND(AQ2360&gt;0,AR2360&gt;0),COUNTIF(AU$6:AU2359,"&gt;0")+1,0)</f>
        <v>0</v>
      </c>
    </row>
    <row r="2361" spans="40:47">
      <c r="AN2361" s="4">
        <v>66</v>
      </c>
      <c r="AO2361" s="4">
        <v>2</v>
      </c>
      <c r="AP2361" s="4">
        <v>4</v>
      </c>
      <c r="AQ2361" s="4">
        <f ca="1">IF($AP2361=1,IF(INDIRECT(ADDRESS(($AN2361-1)*3+$AO2361+5,$AP2361+7))="",0,INDIRECT(ADDRESS(($AN2361-1)*3+$AO2361+5,$AP2361+7))),IF(INDIRECT(ADDRESS(($AN2361-1)*3+$AO2361+5,$AP2361+7))="",0,IF(COUNTIF(INDIRECT(ADDRESS(($AN2361-1)*36+($AO2361-1)*12+6,COLUMN())):INDIRECT(ADDRESS(($AN2361-1)*36+($AO2361-1)*12+$AP2361+4,COLUMN())),INDIRECT(ADDRESS(($AN2361-1)*3+$AO2361+5,$AP2361+7)))&gt;=1,0,INDIRECT(ADDRESS(($AN2361-1)*3+$AO2361+5,$AP2361+7)))))</f>
        <v>0</v>
      </c>
      <c r="AR2361" s="4">
        <f ca="1">COUNTIF(INDIRECT("H"&amp;(ROW()+12*(($AN2361-1)*3+$AO2361)-ROW())/12+5):INDIRECT("S"&amp;(ROW()+12*(($AN2361-1)*3+$AO2361)-ROW())/12+5),AQ2361)</f>
        <v>0</v>
      </c>
      <c r="AU2361" s="4">
        <f ca="1">IF(AND(AQ2361&gt;0,AR2361&gt;0),COUNTIF(AU$6:AU2360,"&gt;0")+1,0)</f>
        <v>0</v>
      </c>
    </row>
    <row r="2362" spans="40:47">
      <c r="AN2362" s="4">
        <v>66</v>
      </c>
      <c r="AO2362" s="4">
        <v>2</v>
      </c>
      <c r="AP2362" s="4">
        <v>5</v>
      </c>
      <c r="AQ2362" s="4">
        <f ca="1">IF($AP2362=1,IF(INDIRECT(ADDRESS(($AN2362-1)*3+$AO2362+5,$AP2362+7))="",0,INDIRECT(ADDRESS(($AN2362-1)*3+$AO2362+5,$AP2362+7))),IF(INDIRECT(ADDRESS(($AN2362-1)*3+$AO2362+5,$AP2362+7))="",0,IF(COUNTIF(INDIRECT(ADDRESS(($AN2362-1)*36+($AO2362-1)*12+6,COLUMN())):INDIRECT(ADDRESS(($AN2362-1)*36+($AO2362-1)*12+$AP2362+4,COLUMN())),INDIRECT(ADDRESS(($AN2362-1)*3+$AO2362+5,$AP2362+7)))&gt;=1,0,INDIRECT(ADDRESS(($AN2362-1)*3+$AO2362+5,$AP2362+7)))))</f>
        <v>0</v>
      </c>
      <c r="AR2362" s="4">
        <f ca="1">COUNTIF(INDIRECT("H"&amp;(ROW()+12*(($AN2362-1)*3+$AO2362)-ROW())/12+5):INDIRECT("S"&amp;(ROW()+12*(($AN2362-1)*3+$AO2362)-ROW())/12+5),AQ2362)</f>
        <v>0</v>
      </c>
      <c r="AU2362" s="4">
        <f ca="1">IF(AND(AQ2362&gt;0,AR2362&gt;0),COUNTIF(AU$6:AU2361,"&gt;0")+1,0)</f>
        <v>0</v>
      </c>
    </row>
    <row r="2363" spans="40:47">
      <c r="AN2363" s="4">
        <v>66</v>
      </c>
      <c r="AO2363" s="4">
        <v>2</v>
      </c>
      <c r="AP2363" s="4">
        <v>6</v>
      </c>
      <c r="AQ2363" s="4">
        <f ca="1">IF($AP2363=1,IF(INDIRECT(ADDRESS(($AN2363-1)*3+$AO2363+5,$AP2363+7))="",0,INDIRECT(ADDRESS(($AN2363-1)*3+$AO2363+5,$AP2363+7))),IF(INDIRECT(ADDRESS(($AN2363-1)*3+$AO2363+5,$AP2363+7))="",0,IF(COUNTIF(INDIRECT(ADDRESS(($AN2363-1)*36+($AO2363-1)*12+6,COLUMN())):INDIRECT(ADDRESS(($AN2363-1)*36+($AO2363-1)*12+$AP2363+4,COLUMN())),INDIRECT(ADDRESS(($AN2363-1)*3+$AO2363+5,$AP2363+7)))&gt;=1,0,INDIRECT(ADDRESS(($AN2363-1)*3+$AO2363+5,$AP2363+7)))))</f>
        <v>0</v>
      </c>
      <c r="AR2363" s="4">
        <f ca="1">COUNTIF(INDIRECT("H"&amp;(ROW()+12*(($AN2363-1)*3+$AO2363)-ROW())/12+5):INDIRECT("S"&amp;(ROW()+12*(($AN2363-1)*3+$AO2363)-ROW())/12+5),AQ2363)</f>
        <v>0</v>
      </c>
      <c r="AU2363" s="4">
        <f ca="1">IF(AND(AQ2363&gt;0,AR2363&gt;0),COUNTIF(AU$6:AU2362,"&gt;0")+1,0)</f>
        <v>0</v>
      </c>
    </row>
    <row r="2364" spans="40:47">
      <c r="AN2364" s="4">
        <v>66</v>
      </c>
      <c r="AO2364" s="4">
        <v>2</v>
      </c>
      <c r="AP2364" s="4">
        <v>7</v>
      </c>
      <c r="AQ2364" s="4">
        <f ca="1">IF($AP2364=1,IF(INDIRECT(ADDRESS(($AN2364-1)*3+$AO2364+5,$AP2364+7))="",0,INDIRECT(ADDRESS(($AN2364-1)*3+$AO2364+5,$AP2364+7))),IF(INDIRECT(ADDRESS(($AN2364-1)*3+$AO2364+5,$AP2364+7))="",0,IF(COUNTIF(INDIRECT(ADDRESS(($AN2364-1)*36+($AO2364-1)*12+6,COLUMN())):INDIRECT(ADDRESS(($AN2364-1)*36+($AO2364-1)*12+$AP2364+4,COLUMN())),INDIRECT(ADDRESS(($AN2364-1)*3+$AO2364+5,$AP2364+7)))&gt;=1,0,INDIRECT(ADDRESS(($AN2364-1)*3+$AO2364+5,$AP2364+7)))))</f>
        <v>0</v>
      </c>
      <c r="AR2364" s="4">
        <f ca="1">COUNTIF(INDIRECT("H"&amp;(ROW()+12*(($AN2364-1)*3+$AO2364)-ROW())/12+5):INDIRECT("S"&amp;(ROW()+12*(($AN2364-1)*3+$AO2364)-ROW())/12+5),AQ2364)</f>
        <v>0</v>
      </c>
      <c r="AU2364" s="4">
        <f ca="1">IF(AND(AQ2364&gt;0,AR2364&gt;0),COUNTIF(AU$6:AU2363,"&gt;0")+1,0)</f>
        <v>0</v>
      </c>
    </row>
    <row r="2365" spans="40:47">
      <c r="AN2365" s="4">
        <v>66</v>
      </c>
      <c r="AO2365" s="4">
        <v>2</v>
      </c>
      <c r="AP2365" s="4">
        <v>8</v>
      </c>
      <c r="AQ2365" s="4">
        <f ca="1">IF($AP2365=1,IF(INDIRECT(ADDRESS(($AN2365-1)*3+$AO2365+5,$AP2365+7))="",0,INDIRECT(ADDRESS(($AN2365-1)*3+$AO2365+5,$AP2365+7))),IF(INDIRECT(ADDRESS(($AN2365-1)*3+$AO2365+5,$AP2365+7))="",0,IF(COUNTIF(INDIRECT(ADDRESS(($AN2365-1)*36+($AO2365-1)*12+6,COLUMN())):INDIRECT(ADDRESS(($AN2365-1)*36+($AO2365-1)*12+$AP2365+4,COLUMN())),INDIRECT(ADDRESS(($AN2365-1)*3+$AO2365+5,$AP2365+7)))&gt;=1,0,INDIRECT(ADDRESS(($AN2365-1)*3+$AO2365+5,$AP2365+7)))))</f>
        <v>0</v>
      </c>
      <c r="AR2365" s="4">
        <f ca="1">COUNTIF(INDIRECT("H"&amp;(ROW()+12*(($AN2365-1)*3+$AO2365)-ROW())/12+5):INDIRECT("S"&amp;(ROW()+12*(($AN2365-1)*3+$AO2365)-ROW())/12+5),AQ2365)</f>
        <v>0</v>
      </c>
      <c r="AU2365" s="4">
        <f ca="1">IF(AND(AQ2365&gt;0,AR2365&gt;0),COUNTIF(AU$6:AU2364,"&gt;0")+1,0)</f>
        <v>0</v>
      </c>
    </row>
    <row r="2366" spans="40:47">
      <c r="AN2366" s="4">
        <v>66</v>
      </c>
      <c r="AO2366" s="4">
        <v>2</v>
      </c>
      <c r="AP2366" s="4">
        <v>9</v>
      </c>
      <c r="AQ2366" s="4">
        <f ca="1">IF($AP2366=1,IF(INDIRECT(ADDRESS(($AN2366-1)*3+$AO2366+5,$AP2366+7))="",0,INDIRECT(ADDRESS(($AN2366-1)*3+$AO2366+5,$AP2366+7))),IF(INDIRECT(ADDRESS(($AN2366-1)*3+$AO2366+5,$AP2366+7))="",0,IF(COUNTIF(INDIRECT(ADDRESS(($AN2366-1)*36+($AO2366-1)*12+6,COLUMN())):INDIRECT(ADDRESS(($AN2366-1)*36+($AO2366-1)*12+$AP2366+4,COLUMN())),INDIRECT(ADDRESS(($AN2366-1)*3+$AO2366+5,$AP2366+7)))&gt;=1,0,INDIRECT(ADDRESS(($AN2366-1)*3+$AO2366+5,$AP2366+7)))))</f>
        <v>0</v>
      </c>
      <c r="AR2366" s="4">
        <f ca="1">COUNTIF(INDIRECT("H"&amp;(ROW()+12*(($AN2366-1)*3+$AO2366)-ROW())/12+5):INDIRECT("S"&amp;(ROW()+12*(($AN2366-1)*3+$AO2366)-ROW())/12+5),AQ2366)</f>
        <v>0</v>
      </c>
      <c r="AU2366" s="4">
        <f ca="1">IF(AND(AQ2366&gt;0,AR2366&gt;0),COUNTIF(AU$6:AU2365,"&gt;0")+1,0)</f>
        <v>0</v>
      </c>
    </row>
    <row r="2367" spans="40:47">
      <c r="AN2367" s="4">
        <v>66</v>
      </c>
      <c r="AO2367" s="4">
        <v>2</v>
      </c>
      <c r="AP2367" s="4">
        <v>10</v>
      </c>
      <c r="AQ2367" s="4">
        <f ca="1">IF($AP2367=1,IF(INDIRECT(ADDRESS(($AN2367-1)*3+$AO2367+5,$AP2367+7))="",0,INDIRECT(ADDRESS(($AN2367-1)*3+$AO2367+5,$AP2367+7))),IF(INDIRECT(ADDRESS(($AN2367-1)*3+$AO2367+5,$AP2367+7))="",0,IF(COUNTIF(INDIRECT(ADDRESS(($AN2367-1)*36+($AO2367-1)*12+6,COLUMN())):INDIRECT(ADDRESS(($AN2367-1)*36+($AO2367-1)*12+$AP2367+4,COLUMN())),INDIRECT(ADDRESS(($AN2367-1)*3+$AO2367+5,$AP2367+7)))&gt;=1,0,INDIRECT(ADDRESS(($AN2367-1)*3+$AO2367+5,$AP2367+7)))))</f>
        <v>0</v>
      </c>
      <c r="AR2367" s="4">
        <f ca="1">COUNTIF(INDIRECT("H"&amp;(ROW()+12*(($AN2367-1)*3+$AO2367)-ROW())/12+5):INDIRECT("S"&amp;(ROW()+12*(($AN2367-1)*3+$AO2367)-ROW())/12+5),AQ2367)</f>
        <v>0</v>
      </c>
      <c r="AU2367" s="4">
        <f ca="1">IF(AND(AQ2367&gt;0,AR2367&gt;0),COUNTIF(AU$6:AU2366,"&gt;0")+1,0)</f>
        <v>0</v>
      </c>
    </row>
    <row r="2368" spans="40:47">
      <c r="AN2368" s="4">
        <v>66</v>
      </c>
      <c r="AO2368" s="4">
        <v>2</v>
      </c>
      <c r="AP2368" s="4">
        <v>11</v>
      </c>
      <c r="AQ2368" s="4">
        <f ca="1">IF($AP2368=1,IF(INDIRECT(ADDRESS(($AN2368-1)*3+$AO2368+5,$AP2368+7))="",0,INDIRECT(ADDRESS(($AN2368-1)*3+$AO2368+5,$AP2368+7))),IF(INDIRECT(ADDRESS(($AN2368-1)*3+$AO2368+5,$AP2368+7))="",0,IF(COUNTIF(INDIRECT(ADDRESS(($AN2368-1)*36+($AO2368-1)*12+6,COLUMN())):INDIRECT(ADDRESS(($AN2368-1)*36+($AO2368-1)*12+$AP2368+4,COLUMN())),INDIRECT(ADDRESS(($AN2368-1)*3+$AO2368+5,$AP2368+7)))&gt;=1,0,INDIRECT(ADDRESS(($AN2368-1)*3+$AO2368+5,$AP2368+7)))))</f>
        <v>0</v>
      </c>
      <c r="AR2368" s="4">
        <f ca="1">COUNTIF(INDIRECT("H"&amp;(ROW()+12*(($AN2368-1)*3+$AO2368)-ROW())/12+5):INDIRECT("S"&amp;(ROW()+12*(($AN2368-1)*3+$AO2368)-ROW())/12+5),AQ2368)</f>
        <v>0</v>
      </c>
      <c r="AU2368" s="4">
        <f ca="1">IF(AND(AQ2368&gt;0,AR2368&gt;0),COUNTIF(AU$6:AU2367,"&gt;0")+1,0)</f>
        <v>0</v>
      </c>
    </row>
    <row r="2369" spans="40:47">
      <c r="AN2369" s="4">
        <v>66</v>
      </c>
      <c r="AO2369" s="4">
        <v>2</v>
      </c>
      <c r="AP2369" s="4">
        <v>12</v>
      </c>
      <c r="AQ2369" s="4">
        <f ca="1">IF($AP2369=1,IF(INDIRECT(ADDRESS(($AN2369-1)*3+$AO2369+5,$AP2369+7))="",0,INDIRECT(ADDRESS(($AN2369-1)*3+$AO2369+5,$AP2369+7))),IF(INDIRECT(ADDRESS(($AN2369-1)*3+$AO2369+5,$AP2369+7))="",0,IF(COUNTIF(INDIRECT(ADDRESS(($AN2369-1)*36+($AO2369-1)*12+6,COLUMN())):INDIRECT(ADDRESS(($AN2369-1)*36+($AO2369-1)*12+$AP2369+4,COLUMN())),INDIRECT(ADDRESS(($AN2369-1)*3+$AO2369+5,$AP2369+7)))&gt;=1,0,INDIRECT(ADDRESS(($AN2369-1)*3+$AO2369+5,$AP2369+7)))))</f>
        <v>0</v>
      </c>
      <c r="AR2369" s="4">
        <f ca="1">COUNTIF(INDIRECT("H"&amp;(ROW()+12*(($AN2369-1)*3+$AO2369)-ROW())/12+5):INDIRECT("S"&amp;(ROW()+12*(($AN2369-1)*3+$AO2369)-ROW())/12+5),AQ2369)</f>
        <v>0</v>
      </c>
      <c r="AU2369" s="4">
        <f ca="1">IF(AND(AQ2369&gt;0,AR2369&gt;0),COUNTIF(AU$6:AU2368,"&gt;0")+1,0)</f>
        <v>0</v>
      </c>
    </row>
    <row r="2370" spans="40:47">
      <c r="AN2370" s="4">
        <v>66</v>
      </c>
      <c r="AO2370" s="4">
        <v>3</v>
      </c>
      <c r="AP2370" s="4">
        <v>1</v>
      </c>
      <c r="AQ2370" s="4">
        <f ca="1">IF($AP2370=1,IF(INDIRECT(ADDRESS(($AN2370-1)*3+$AO2370+5,$AP2370+7))="",0,INDIRECT(ADDRESS(($AN2370-1)*3+$AO2370+5,$AP2370+7))),IF(INDIRECT(ADDRESS(($AN2370-1)*3+$AO2370+5,$AP2370+7))="",0,IF(COUNTIF(INDIRECT(ADDRESS(($AN2370-1)*36+($AO2370-1)*12+6,COLUMN())):INDIRECT(ADDRESS(($AN2370-1)*36+($AO2370-1)*12+$AP2370+4,COLUMN())),INDIRECT(ADDRESS(($AN2370-1)*3+$AO2370+5,$AP2370+7)))&gt;=1,0,INDIRECT(ADDRESS(($AN2370-1)*3+$AO2370+5,$AP2370+7)))))</f>
        <v>0</v>
      </c>
      <c r="AR2370" s="4">
        <f ca="1">COUNTIF(INDIRECT("H"&amp;(ROW()+12*(($AN2370-1)*3+$AO2370)-ROW())/12+5):INDIRECT("S"&amp;(ROW()+12*(($AN2370-1)*3+$AO2370)-ROW())/12+5),AQ2370)</f>
        <v>0</v>
      </c>
      <c r="AU2370" s="4">
        <f ca="1">IF(AND(AQ2370&gt;0,AR2370&gt;0),COUNTIF(AU$6:AU2369,"&gt;0")+1,0)</f>
        <v>0</v>
      </c>
    </row>
    <row r="2371" spans="40:47">
      <c r="AN2371" s="4">
        <v>66</v>
      </c>
      <c r="AO2371" s="4">
        <v>3</v>
      </c>
      <c r="AP2371" s="4">
        <v>2</v>
      </c>
      <c r="AQ2371" s="4">
        <f ca="1">IF($AP2371=1,IF(INDIRECT(ADDRESS(($AN2371-1)*3+$AO2371+5,$AP2371+7))="",0,INDIRECT(ADDRESS(($AN2371-1)*3+$AO2371+5,$AP2371+7))),IF(INDIRECT(ADDRESS(($AN2371-1)*3+$AO2371+5,$AP2371+7))="",0,IF(COUNTIF(INDIRECT(ADDRESS(($AN2371-1)*36+($AO2371-1)*12+6,COLUMN())):INDIRECT(ADDRESS(($AN2371-1)*36+($AO2371-1)*12+$AP2371+4,COLUMN())),INDIRECT(ADDRESS(($AN2371-1)*3+$AO2371+5,$AP2371+7)))&gt;=1,0,INDIRECT(ADDRESS(($AN2371-1)*3+$AO2371+5,$AP2371+7)))))</f>
        <v>0</v>
      </c>
      <c r="AR2371" s="4">
        <f ca="1">COUNTIF(INDIRECT("H"&amp;(ROW()+12*(($AN2371-1)*3+$AO2371)-ROW())/12+5):INDIRECT("S"&amp;(ROW()+12*(($AN2371-1)*3+$AO2371)-ROW())/12+5),AQ2371)</f>
        <v>0</v>
      </c>
      <c r="AU2371" s="4">
        <f ca="1">IF(AND(AQ2371&gt;0,AR2371&gt;0),COUNTIF(AU$6:AU2370,"&gt;0")+1,0)</f>
        <v>0</v>
      </c>
    </row>
    <row r="2372" spans="40:47">
      <c r="AN2372" s="4">
        <v>66</v>
      </c>
      <c r="AO2372" s="4">
        <v>3</v>
      </c>
      <c r="AP2372" s="4">
        <v>3</v>
      </c>
      <c r="AQ2372" s="4">
        <f ca="1">IF($AP2372=1,IF(INDIRECT(ADDRESS(($AN2372-1)*3+$AO2372+5,$AP2372+7))="",0,INDIRECT(ADDRESS(($AN2372-1)*3+$AO2372+5,$AP2372+7))),IF(INDIRECT(ADDRESS(($AN2372-1)*3+$AO2372+5,$AP2372+7))="",0,IF(COUNTIF(INDIRECT(ADDRESS(($AN2372-1)*36+($AO2372-1)*12+6,COLUMN())):INDIRECT(ADDRESS(($AN2372-1)*36+($AO2372-1)*12+$AP2372+4,COLUMN())),INDIRECT(ADDRESS(($AN2372-1)*3+$AO2372+5,$AP2372+7)))&gt;=1,0,INDIRECT(ADDRESS(($AN2372-1)*3+$AO2372+5,$AP2372+7)))))</f>
        <v>0</v>
      </c>
      <c r="AR2372" s="4">
        <f ca="1">COUNTIF(INDIRECT("H"&amp;(ROW()+12*(($AN2372-1)*3+$AO2372)-ROW())/12+5):INDIRECT("S"&amp;(ROW()+12*(($AN2372-1)*3+$AO2372)-ROW())/12+5),AQ2372)</f>
        <v>0</v>
      </c>
      <c r="AU2372" s="4">
        <f ca="1">IF(AND(AQ2372&gt;0,AR2372&gt;0),COUNTIF(AU$6:AU2371,"&gt;0")+1,0)</f>
        <v>0</v>
      </c>
    </row>
    <row r="2373" spans="40:47">
      <c r="AN2373" s="4">
        <v>66</v>
      </c>
      <c r="AO2373" s="4">
        <v>3</v>
      </c>
      <c r="AP2373" s="4">
        <v>4</v>
      </c>
      <c r="AQ2373" s="4">
        <f ca="1">IF($AP2373=1,IF(INDIRECT(ADDRESS(($AN2373-1)*3+$AO2373+5,$AP2373+7))="",0,INDIRECT(ADDRESS(($AN2373-1)*3+$AO2373+5,$AP2373+7))),IF(INDIRECT(ADDRESS(($AN2373-1)*3+$AO2373+5,$AP2373+7))="",0,IF(COUNTIF(INDIRECT(ADDRESS(($AN2373-1)*36+($AO2373-1)*12+6,COLUMN())):INDIRECT(ADDRESS(($AN2373-1)*36+($AO2373-1)*12+$AP2373+4,COLUMN())),INDIRECT(ADDRESS(($AN2373-1)*3+$AO2373+5,$AP2373+7)))&gt;=1,0,INDIRECT(ADDRESS(($AN2373-1)*3+$AO2373+5,$AP2373+7)))))</f>
        <v>0</v>
      </c>
      <c r="AR2373" s="4">
        <f ca="1">COUNTIF(INDIRECT("H"&amp;(ROW()+12*(($AN2373-1)*3+$AO2373)-ROW())/12+5):INDIRECT("S"&amp;(ROW()+12*(($AN2373-1)*3+$AO2373)-ROW())/12+5),AQ2373)</f>
        <v>0</v>
      </c>
      <c r="AU2373" s="4">
        <f ca="1">IF(AND(AQ2373&gt;0,AR2373&gt;0),COUNTIF(AU$6:AU2372,"&gt;0")+1,0)</f>
        <v>0</v>
      </c>
    </row>
    <row r="2374" spans="40:47">
      <c r="AN2374" s="4">
        <v>66</v>
      </c>
      <c r="AO2374" s="4">
        <v>3</v>
      </c>
      <c r="AP2374" s="4">
        <v>5</v>
      </c>
      <c r="AQ2374" s="4">
        <f ca="1">IF($AP2374=1,IF(INDIRECT(ADDRESS(($AN2374-1)*3+$AO2374+5,$AP2374+7))="",0,INDIRECT(ADDRESS(($AN2374-1)*3+$AO2374+5,$AP2374+7))),IF(INDIRECT(ADDRESS(($AN2374-1)*3+$AO2374+5,$AP2374+7))="",0,IF(COUNTIF(INDIRECT(ADDRESS(($AN2374-1)*36+($AO2374-1)*12+6,COLUMN())):INDIRECT(ADDRESS(($AN2374-1)*36+($AO2374-1)*12+$AP2374+4,COLUMN())),INDIRECT(ADDRESS(($AN2374-1)*3+$AO2374+5,$AP2374+7)))&gt;=1,0,INDIRECT(ADDRESS(($AN2374-1)*3+$AO2374+5,$AP2374+7)))))</f>
        <v>0</v>
      </c>
      <c r="AR2374" s="4">
        <f ca="1">COUNTIF(INDIRECT("H"&amp;(ROW()+12*(($AN2374-1)*3+$AO2374)-ROW())/12+5):INDIRECT("S"&amp;(ROW()+12*(($AN2374-1)*3+$AO2374)-ROW())/12+5),AQ2374)</f>
        <v>0</v>
      </c>
      <c r="AU2374" s="4">
        <f ca="1">IF(AND(AQ2374&gt;0,AR2374&gt;0),COUNTIF(AU$6:AU2373,"&gt;0")+1,0)</f>
        <v>0</v>
      </c>
    </row>
    <row r="2375" spans="40:47">
      <c r="AN2375" s="4">
        <v>66</v>
      </c>
      <c r="AO2375" s="4">
        <v>3</v>
      </c>
      <c r="AP2375" s="4">
        <v>6</v>
      </c>
      <c r="AQ2375" s="4">
        <f ca="1">IF($AP2375=1,IF(INDIRECT(ADDRESS(($AN2375-1)*3+$AO2375+5,$AP2375+7))="",0,INDIRECT(ADDRESS(($AN2375-1)*3+$AO2375+5,$AP2375+7))),IF(INDIRECT(ADDRESS(($AN2375-1)*3+$AO2375+5,$AP2375+7))="",0,IF(COUNTIF(INDIRECT(ADDRESS(($AN2375-1)*36+($AO2375-1)*12+6,COLUMN())):INDIRECT(ADDRESS(($AN2375-1)*36+($AO2375-1)*12+$AP2375+4,COLUMN())),INDIRECT(ADDRESS(($AN2375-1)*3+$AO2375+5,$AP2375+7)))&gt;=1,0,INDIRECT(ADDRESS(($AN2375-1)*3+$AO2375+5,$AP2375+7)))))</f>
        <v>0</v>
      </c>
      <c r="AR2375" s="4">
        <f ca="1">COUNTIF(INDIRECT("H"&amp;(ROW()+12*(($AN2375-1)*3+$AO2375)-ROW())/12+5):INDIRECT("S"&amp;(ROW()+12*(($AN2375-1)*3+$AO2375)-ROW())/12+5),AQ2375)</f>
        <v>0</v>
      </c>
      <c r="AU2375" s="4">
        <f ca="1">IF(AND(AQ2375&gt;0,AR2375&gt;0),COUNTIF(AU$6:AU2374,"&gt;0")+1,0)</f>
        <v>0</v>
      </c>
    </row>
    <row r="2376" spans="40:47">
      <c r="AN2376" s="4">
        <v>66</v>
      </c>
      <c r="AO2376" s="4">
        <v>3</v>
      </c>
      <c r="AP2376" s="4">
        <v>7</v>
      </c>
      <c r="AQ2376" s="4">
        <f ca="1">IF($AP2376=1,IF(INDIRECT(ADDRESS(($AN2376-1)*3+$AO2376+5,$AP2376+7))="",0,INDIRECT(ADDRESS(($AN2376-1)*3+$AO2376+5,$AP2376+7))),IF(INDIRECT(ADDRESS(($AN2376-1)*3+$AO2376+5,$AP2376+7))="",0,IF(COUNTIF(INDIRECT(ADDRESS(($AN2376-1)*36+($AO2376-1)*12+6,COLUMN())):INDIRECT(ADDRESS(($AN2376-1)*36+($AO2376-1)*12+$AP2376+4,COLUMN())),INDIRECT(ADDRESS(($AN2376-1)*3+$AO2376+5,$AP2376+7)))&gt;=1,0,INDIRECT(ADDRESS(($AN2376-1)*3+$AO2376+5,$AP2376+7)))))</f>
        <v>0</v>
      </c>
      <c r="AR2376" s="4">
        <f ca="1">COUNTIF(INDIRECT("H"&amp;(ROW()+12*(($AN2376-1)*3+$AO2376)-ROW())/12+5):INDIRECT("S"&amp;(ROW()+12*(($AN2376-1)*3+$AO2376)-ROW())/12+5),AQ2376)</f>
        <v>0</v>
      </c>
      <c r="AU2376" s="4">
        <f ca="1">IF(AND(AQ2376&gt;0,AR2376&gt;0),COUNTIF(AU$6:AU2375,"&gt;0")+1,0)</f>
        <v>0</v>
      </c>
    </row>
    <row r="2377" spans="40:47">
      <c r="AN2377" s="4">
        <v>66</v>
      </c>
      <c r="AO2377" s="4">
        <v>3</v>
      </c>
      <c r="AP2377" s="4">
        <v>8</v>
      </c>
      <c r="AQ2377" s="4">
        <f ca="1">IF($AP2377=1,IF(INDIRECT(ADDRESS(($AN2377-1)*3+$AO2377+5,$AP2377+7))="",0,INDIRECT(ADDRESS(($AN2377-1)*3+$AO2377+5,$AP2377+7))),IF(INDIRECT(ADDRESS(($AN2377-1)*3+$AO2377+5,$AP2377+7))="",0,IF(COUNTIF(INDIRECT(ADDRESS(($AN2377-1)*36+($AO2377-1)*12+6,COLUMN())):INDIRECT(ADDRESS(($AN2377-1)*36+($AO2377-1)*12+$AP2377+4,COLUMN())),INDIRECT(ADDRESS(($AN2377-1)*3+$AO2377+5,$AP2377+7)))&gt;=1,0,INDIRECT(ADDRESS(($AN2377-1)*3+$AO2377+5,$AP2377+7)))))</f>
        <v>0</v>
      </c>
      <c r="AR2377" s="4">
        <f ca="1">COUNTIF(INDIRECT("H"&amp;(ROW()+12*(($AN2377-1)*3+$AO2377)-ROW())/12+5):INDIRECT("S"&amp;(ROW()+12*(($AN2377-1)*3+$AO2377)-ROW())/12+5),AQ2377)</f>
        <v>0</v>
      </c>
      <c r="AU2377" s="4">
        <f ca="1">IF(AND(AQ2377&gt;0,AR2377&gt;0),COUNTIF(AU$6:AU2376,"&gt;0")+1,0)</f>
        <v>0</v>
      </c>
    </row>
    <row r="2378" spans="40:47">
      <c r="AN2378" s="4">
        <v>66</v>
      </c>
      <c r="AO2378" s="4">
        <v>3</v>
      </c>
      <c r="AP2378" s="4">
        <v>9</v>
      </c>
      <c r="AQ2378" s="4">
        <f ca="1">IF($AP2378=1,IF(INDIRECT(ADDRESS(($AN2378-1)*3+$AO2378+5,$AP2378+7))="",0,INDIRECT(ADDRESS(($AN2378-1)*3+$AO2378+5,$AP2378+7))),IF(INDIRECT(ADDRESS(($AN2378-1)*3+$AO2378+5,$AP2378+7))="",0,IF(COUNTIF(INDIRECT(ADDRESS(($AN2378-1)*36+($AO2378-1)*12+6,COLUMN())):INDIRECT(ADDRESS(($AN2378-1)*36+($AO2378-1)*12+$AP2378+4,COLUMN())),INDIRECT(ADDRESS(($AN2378-1)*3+$AO2378+5,$AP2378+7)))&gt;=1,0,INDIRECT(ADDRESS(($AN2378-1)*3+$AO2378+5,$AP2378+7)))))</f>
        <v>0</v>
      </c>
      <c r="AR2378" s="4">
        <f ca="1">COUNTIF(INDIRECT("H"&amp;(ROW()+12*(($AN2378-1)*3+$AO2378)-ROW())/12+5):INDIRECT("S"&amp;(ROW()+12*(($AN2378-1)*3+$AO2378)-ROW())/12+5),AQ2378)</f>
        <v>0</v>
      </c>
      <c r="AU2378" s="4">
        <f ca="1">IF(AND(AQ2378&gt;0,AR2378&gt;0),COUNTIF(AU$6:AU2377,"&gt;0")+1,0)</f>
        <v>0</v>
      </c>
    </row>
    <row r="2379" spans="40:47">
      <c r="AN2379" s="4">
        <v>66</v>
      </c>
      <c r="AO2379" s="4">
        <v>3</v>
      </c>
      <c r="AP2379" s="4">
        <v>10</v>
      </c>
      <c r="AQ2379" s="4">
        <f ca="1">IF($AP2379=1,IF(INDIRECT(ADDRESS(($AN2379-1)*3+$AO2379+5,$AP2379+7))="",0,INDIRECT(ADDRESS(($AN2379-1)*3+$AO2379+5,$AP2379+7))),IF(INDIRECT(ADDRESS(($AN2379-1)*3+$AO2379+5,$AP2379+7))="",0,IF(COUNTIF(INDIRECT(ADDRESS(($AN2379-1)*36+($AO2379-1)*12+6,COLUMN())):INDIRECT(ADDRESS(($AN2379-1)*36+($AO2379-1)*12+$AP2379+4,COLUMN())),INDIRECT(ADDRESS(($AN2379-1)*3+$AO2379+5,$AP2379+7)))&gt;=1,0,INDIRECT(ADDRESS(($AN2379-1)*3+$AO2379+5,$AP2379+7)))))</f>
        <v>0</v>
      </c>
      <c r="AR2379" s="4">
        <f ca="1">COUNTIF(INDIRECT("H"&amp;(ROW()+12*(($AN2379-1)*3+$AO2379)-ROW())/12+5):INDIRECT("S"&amp;(ROW()+12*(($AN2379-1)*3+$AO2379)-ROW())/12+5),AQ2379)</f>
        <v>0</v>
      </c>
      <c r="AU2379" s="4">
        <f ca="1">IF(AND(AQ2379&gt;0,AR2379&gt;0),COUNTIF(AU$6:AU2378,"&gt;0")+1,0)</f>
        <v>0</v>
      </c>
    </row>
    <row r="2380" spans="40:47">
      <c r="AN2380" s="4">
        <v>66</v>
      </c>
      <c r="AO2380" s="4">
        <v>3</v>
      </c>
      <c r="AP2380" s="4">
        <v>11</v>
      </c>
      <c r="AQ2380" s="4">
        <f ca="1">IF($AP2380=1,IF(INDIRECT(ADDRESS(($AN2380-1)*3+$AO2380+5,$AP2380+7))="",0,INDIRECT(ADDRESS(($AN2380-1)*3+$AO2380+5,$AP2380+7))),IF(INDIRECT(ADDRESS(($AN2380-1)*3+$AO2380+5,$AP2380+7))="",0,IF(COUNTIF(INDIRECT(ADDRESS(($AN2380-1)*36+($AO2380-1)*12+6,COLUMN())):INDIRECT(ADDRESS(($AN2380-1)*36+($AO2380-1)*12+$AP2380+4,COLUMN())),INDIRECT(ADDRESS(($AN2380-1)*3+$AO2380+5,$AP2380+7)))&gt;=1,0,INDIRECT(ADDRESS(($AN2380-1)*3+$AO2380+5,$AP2380+7)))))</f>
        <v>0</v>
      </c>
      <c r="AR2380" s="4">
        <f ca="1">COUNTIF(INDIRECT("H"&amp;(ROW()+12*(($AN2380-1)*3+$AO2380)-ROW())/12+5):INDIRECT("S"&amp;(ROW()+12*(($AN2380-1)*3+$AO2380)-ROW())/12+5),AQ2380)</f>
        <v>0</v>
      </c>
      <c r="AU2380" s="4">
        <f ca="1">IF(AND(AQ2380&gt;0,AR2380&gt;0),COUNTIF(AU$6:AU2379,"&gt;0")+1,0)</f>
        <v>0</v>
      </c>
    </row>
    <row r="2381" spans="40:47">
      <c r="AN2381" s="77">
        <v>66</v>
      </c>
      <c r="AO2381" s="77">
        <v>3</v>
      </c>
      <c r="AP2381" s="77">
        <v>12</v>
      </c>
      <c r="AQ2381" s="4">
        <f ca="1">IF($AP2381=1,IF(INDIRECT(ADDRESS(($AN2381-1)*3+$AO2381+5,$AP2381+7))="",0,INDIRECT(ADDRESS(($AN2381-1)*3+$AO2381+5,$AP2381+7))),IF(INDIRECT(ADDRESS(($AN2381-1)*3+$AO2381+5,$AP2381+7))="",0,IF(COUNTIF(INDIRECT(ADDRESS(($AN2381-1)*36+($AO2381-1)*12+6,COLUMN())):INDIRECT(ADDRESS(($AN2381-1)*36+($AO2381-1)*12+$AP2381+4,COLUMN())),INDIRECT(ADDRESS(($AN2381-1)*3+$AO2381+5,$AP2381+7)))&gt;=1,0,INDIRECT(ADDRESS(($AN2381-1)*3+$AO2381+5,$AP2381+7)))))</f>
        <v>0</v>
      </c>
      <c r="AR2381" s="4">
        <f ca="1">COUNTIF(INDIRECT("H"&amp;(ROW()+12*(($AN2381-1)*3+$AO2381)-ROW())/12+5):INDIRECT("S"&amp;(ROW()+12*(($AN2381-1)*3+$AO2381)-ROW())/12+5),AQ2381)</f>
        <v>0</v>
      </c>
      <c r="AU2381" s="4">
        <f ca="1">IF(AND(AQ2381&gt;0,AR2381&gt;0),COUNTIF(AU$6:AU2380,"&gt;0")+1,0)</f>
        <v>0</v>
      </c>
    </row>
    <row r="2382" spans="40:47">
      <c r="AN2382" s="4">
        <v>67</v>
      </c>
      <c r="AO2382" s="4">
        <v>1</v>
      </c>
      <c r="AP2382" s="4">
        <v>1</v>
      </c>
      <c r="AQ2382" s="4">
        <f ca="1">IF($AP2382=1,IF(INDIRECT(ADDRESS(($AN2382-1)*3+$AO2382+5,$AP2382+7))="",0,INDIRECT(ADDRESS(($AN2382-1)*3+$AO2382+5,$AP2382+7))),IF(INDIRECT(ADDRESS(($AN2382-1)*3+$AO2382+5,$AP2382+7))="",0,IF(COUNTIF(INDIRECT(ADDRESS(($AN2382-1)*36+($AO2382-1)*12+6,COLUMN())):INDIRECT(ADDRESS(($AN2382-1)*36+($AO2382-1)*12+$AP2382+4,COLUMN())),INDIRECT(ADDRESS(($AN2382-1)*3+$AO2382+5,$AP2382+7)))&gt;=1,0,INDIRECT(ADDRESS(($AN2382-1)*3+$AO2382+5,$AP2382+7)))))</f>
        <v>0</v>
      </c>
      <c r="AR2382" s="4">
        <f ca="1">COUNTIF(INDIRECT("H"&amp;(ROW()+12*(($AN2382-1)*3+$AO2382)-ROW())/12+5):INDIRECT("S"&amp;(ROW()+12*(($AN2382-1)*3+$AO2382)-ROW())/12+5),AQ2382)</f>
        <v>0</v>
      </c>
      <c r="AU2382" s="4">
        <f ca="1">IF(AND(AQ2382&gt;0,AR2382&gt;0),COUNTIF(AU$6:AU2381,"&gt;0")+1,0)</f>
        <v>0</v>
      </c>
    </row>
    <row r="2383" spans="40:47">
      <c r="AN2383" s="4">
        <v>67</v>
      </c>
      <c r="AO2383" s="4">
        <v>1</v>
      </c>
      <c r="AP2383" s="4">
        <v>2</v>
      </c>
      <c r="AQ2383" s="4">
        <f ca="1">IF($AP2383=1,IF(INDIRECT(ADDRESS(($AN2383-1)*3+$AO2383+5,$AP2383+7))="",0,INDIRECT(ADDRESS(($AN2383-1)*3+$AO2383+5,$AP2383+7))),IF(INDIRECT(ADDRESS(($AN2383-1)*3+$AO2383+5,$AP2383+7))="",0,IF(COUNTIF(INDIRECT(ADDRESS(($AN2383-1)*36+($AO2383-1)*12+6,COLUMN())):INDIRECT(ADDRESS(($AN2383-1)*36+($AO2383-1)*12+$AP2383+4,COLUMN())),INDIRECT(ADDRESS(($AN2383-1)*3+$AO2383+5,$AP2383+7)))&gt;=1,0,INDIRECT(ADDRESS(($AN2383-1)*3+$AO2383+5,$AP2383+7)))))</f>
        <v>0</v>
      </c>
      <c r="AR2383" s="4">
        <f ca="1">COUNTIF(INDIRECT("H"&amp;(ROW()+12*(($AN2383-1)*3+$AO2383)-ROW())/12+5):INDIRECT("S"&amp;(ROW()+12*(($AN2383-1)*3+$AO2383)-ROW())/12+5),AQ2383)</f>
        <v>0</v>
      </c>
      <c r="AU2383" s="4">
        <f ca="1">IF(AND(AQ2383&gt;0,AR2383&gt;0),COUNTIF(AU$6:AU2382,"&gt;0")+1,0)</f>
        <v>0</v>
      </c>
    </row>
    <row r="2384" spans="40:47">
      <c r="AN2384" s="4">
        <v>67</v>
      </c>
      <c r="AO2384" s="4">
        <v>1</v>
      </c>
      <c r="AP2384" s="4">
        <v>3</v>
      </c>
      <c r="AQ2384" s="4">
        <f ca="1">IF($AP2384=1,IF(INDIRECT(ADDRESS(($AN2384-1)*3+$AO2384+5,$AP2384+7))="",0,INDIRECT(ADDRESS(($AN2384-1)*3+$AO2384+5,$AP2384+7))),IF(INDIRECT(ADDRESS(($AN2384-1)*3+$AO2384+5,$AP2384+7))="",0,IF(COUNTIF(INDIRECT(ADDRESS(($AN2384-1)*36+($AO2384-1)*12+6,COLUMN())):INDIRECT(ADDRESS(($AN2384-1)*36+($AO2384-1)*12+$AP2384+4,COLUMN())),INDIRECT(ADDRESS(($AN2384-1)*3+$AO2384+5,$AP2384+7)))&gt;=1,0,INDIRECT(ADDRESS(($AN2384-1)*3+$AO2384+5,$AP2384+7)))))</f>
        <v>0</v>
      </c>
      <c r="AR2384" s="4">
        <f ca="1">COUNTIF(INDIRECT("H"&amp;(ROW()+12*(($AN2384-1)*3+$AO2384)-ROW())/12+5):INDIRECT("S"&amp;(ROW()+12*(($AN2384-1)*3+$AO2384)-ROW())/12+5),AQ2384)</f>
        <v>0</v>
      </c>
      <c r="AU2384" s="4">
        <f ca="1">IF(AND(AQ2384&gt;0,AR2384&gt;0),COUNTIF(AU$6:AU2383,"&gt;0")+1,0)</f>
        <v>0</v>
      </c>
    </row>
    <row r="2385" spans="40:47">
      <c r="AN2385" s="4">
        <v>67</v>
      </c>
      <c r="AO2385" s="4">
        <v>1</v>
      </c>
      <c r="AP2385" s="4">
        <v>4</v>
      </c>
      <c r="AQ2385" s="4">
        <f ca="1">IF($AP2385=1,IF(INDIRECT(ADDRESS(($AN2385-1)*3+$AO2385+5,$AP2385+7))="",0,INDIRECT(ADDRESS(($AN2385-1)*3+$AO2385+5,$AP2385+7))),IF(INDIRECT(ADDRESS(($AN2385-1)*3+$AO2385+5,$AP2385+7))="",0,IF(COUNTIF(INDIRECT(ADDRESS(($AN2385-1)*36+($AO2385-1)*12+6,COLUMN())):INDIRECT(ADDRESS(($AN2385-1)*36+($AO2385-1)*12+$AP2385+4,COLUMN())),INDIRECT(ADDRESS(($AN2385-1)*3+$AO2385+5,$AP2385+7)))&gt;=1,0,INDIRECT(ADDRESS(($AN2385-1)*3+$AO2385+5,$AP2385+7)))))</f>
        <v>0</v>
      </c>
      <c r="AR2385" s="4">
        <f ca="1">COUNTIF(INDIRECT("H"&amp;(ROW()+12*(($AN2385-1)*3+$AO2385)-ROW())/12+5):INDIRECT("S"&amp;(ROW()+12*(($AN2385-1)*3+$AO2385)-ROW())/12+5),AQ2385)</f>
        <v>0</v>
      </c>
      <c r="AU2385" s="4">
        <f ca="1">IF(AND(AQ2385&gt;0,AR2385&gt;0),COUNTIF(AU$6:AU2384,"&gt;0")+1,0)</f>
        <v>0</v>
      </c>
    </row>
    <row r="2386" spans="40:47">
      <c r="AN2386" s="4">
        <v>67</v>
      </c>
      <c r="AO2386" s="4">
        <v>1</v>
      </c>
      <c r="AP2386" s="4">
        <v>5</v>
      </c>
      <c r="AQ2386" s="4">
        <f ca="1">IF($AP2386=1,IF(INDIRECT(ADDRESS(($AN2386-1)*3+$AO2386+5,$AP2386+7))="",0,INDIRECT(ADDRESS(($AN2386-1)*3+$AO2386+5,$AP2386+7))),IF(INDIRECT(ADDRESS(($AN2386-1)*3+$AO2386+5,$AP2386+7))="",0,IF(COUNTIF(INDIRECT(ADDRESS(($AN2386-1)*36+($AO2386-1)*12+6,COLUMN())):INDIRECT(ADDRESS(($AN2386-1)*36+($AO2386-1)*12+$AP2386+4,COLUMN())),INDIRECT(ADDRESS(($AN2386-1)*3+$AO2386+5,$AP2386+7)))&gt;=1,0,INDIRECT(ADDRESS(($AN2386-1)*3+$AO2386+5,$AP2386+7)))))</f>
        <v>0</v>
      </c>
      <c r="AR2386" s="4">
        <f ca="1">COUNTIF(INDIRECT("H"&amp;(ROW()+12*(($AN2386-1)*3+$AO2386)-ROW())/12+5):INDIRECT("S"&amp;(ROW()+12*(($AN2386-1)*3+$AO2386)-ROW())/12+5),AQ2386)</f>
        <v>0</v>
      </c>
      <c r="AU2386" s="4">
        <f ca="1">IF(AND(AQ2386&gt;0,AR2386&gt;0),COUNTIF(AU$6:AU2385,"&gt;0")+1,0)</f>
        <v>0</v>
      </c>
    </row>
    <row r="2387" spans="40:47">
      <c r="AN2387" s="4">
        <v>67</v>
      </c>
      <c r="AO2387" s="4">
        <v>1</v>
      </c>
      <c r="AP2387" s="4">
        <v>6</v>
      </c>
      <c r="AQ2387" s="4">
        <f ca="1">IF($AP2387=1,IF(INDIRECT(ADDRESS(($AN2387-1)*3+$AO2387+5,$AP2387+7))="",0,INDIRECT(ADDRESS(($AN2387-1)*3+$AO2387+5,$AP2387+7))),IF(INDIRECT(ADDRESS(($AN2387-1)*3+$AO2387+5,$AP2387+7))="",0,IF(COUNTIF(INDIRECT(ADDRESS(($AN2387-1)*36+($AO2387-1)*12+6,COLUMN())):INDIRECT(ADDRESS(($AN2387-1)*36+($AO2387-1)*12+$AP2387+4,COLUMN())),INDIRECT(ADDRESS(($AN2387-1)*3+$AO2387+5,$AP2387+7)))&gt;=1,0,INDIRECT(ADDRESS(($AN2387-1)*3+$AO2387+5,$AP2387+7)))))</f>
        <v>0</v>
      </c>
      <c r="AR2387" s="4">
        <f ca="1">COUNTIF(INDIRECT("H"&amp;(ROW()+12*(($AN2387-1)*3+$AO2387)-ROW())/12+5):INDIRECT("S"&amp;(ROW()+12*(($AN2387-1)*3+$AO2387)-ROW())/12+5),AQ2387)</f>
        <v>0</v>
      </c>
      <c r="AU2387" s="4">
        <f ca="1">IF(AND(AQ2387&gt;0,AR2387&gt;0),COUNTIF(AU$6:AU2386,"&gt;0")+1,0)</f>
        <v>0</v>
      </c>
    </row>
    <row r="2388" spans="40:47">
      <c r="AN2388" s="4">
        <v>67</v>
      </c>
      <c r="AO2388" s="4">
        <v>1</v>
      </c>
      <c r="AP2388" s="4">
        <v>7</v>
      </c>
      <c r="AQ2388" s="4">
        <f ca="1">IF($AP2388=1,IF(INDIRECT(ADDRESS(($AN2388-1)*3+$AO2388+5,$AP2388+7))="",0,INDIRECT(ADDRESS(($AN2388-1)*3+$AO2388+5,$AP2388+7))),IF(INDIRECT(ADDRESS(($AN2388-1)*3+$AO2388+5,$AP2388+7))="",0,IF(COUNTIF(INDIRECT(ADDRESS(($AN2388-1)*36+($AO2388-1)*12+6,COLUMN())):INDIRECT(ADDRESS(($AN2388-1)*36+($AO2388-1)*12+$AP2388+4,COLUMN())),INDIRECT(ADDRESS(($AN2388-1)*3+$AO2388+5,$AP2388+7)))&gt;=1,0,INDIRECT(ADDRESS(($AN2388-1)*3+$AO2388+5,$AP2388+7)))))</f>
        <v>0</v>
      </c>
      <c r="AR2388" s="4">
        <f ca="1">COUNTIF(INDIRECT("H"&amp;(ROW()+12*(($AN2388-1)*3+$AO2388)-ROW())/12+5):INDIRECT("S"&amp;(ROW()+12*(($AN2388-1)*3+$AO2388)-ROW())/12+5),AQ2388)</f>
        <v>0</v>
      </c>
      <c r="AU2388" s="4">
        <f ca="1">IF(AND(AQ2388&gt;0,AR2388&gt;0),COUNTIF(AU$6:AU2387,"&gt;0")+1,0)</f>
        <v>0</v>
      </c>
    </row>
    <row r="2389" spans="40:47">
      <c r="AN2389" s="4">
        <v>67</v>
      </c>
      <c r="AO2389" s="4">
        <v>1</v>
      </c>
      <c r="AP2389" s="4">
        <v>8</v>
      </c>
      <c r="AQ2389" s="4">
        <f ca="1">IF($AP2389=1,IF(INDIRECT(ADDRESS(($AN2389-1)*3+$AO2389+5,$AP2389+7))="",0,INDIRECT(ADDRESS(($AN2389-1)*3+$AO2389+5,$AP2389+7))),IF(INDIRECT(ADDRESS(($AN2389-1)*3+$AO2389+5,$AP2389+7))="",0,IF(COUNTIF(INDIRECT(ADDRESS(($AN2389-1)*36+($AO2389-1)*12+6,COLUMN())):INDIRECT(ADDRESS(($AN2389-1)*36+($AO2389-1)*12+$AP2389+4,COLUMN())),INDIRECT(ADDRESS(($AN2389-1)*3+$AO2389+5,$AP2389+7)))&gt;=1,0,INDIRECT(ADDRESS(($AN2389-1)*3+$AO2389+5,$AP2389+7)))))</f>
        <v>0</v>
      </c>
      <c r="AR2389" s="4">
        <f ca="1">COUNTIF(INDIRECT("H"&amp;(ROW()+12*(($AN2389-1)*3+$AO2389)-ROW())/12+5):INDIRECT("S"&amp;(ROW()+12*(($AN2389-1)*3+$AO2389)-ROW())/12+5),AQ2389)</f>
        <v>0</v>
      </c>
      <c r="AU2389" s="4">
        <f ca="1">IF(AND(AQ2389&gt;0,AR2389&gt;0),COUNTIF(AU$6:AU2388,"&gt;0")+1,0)</f>
        <v>0</v>
      </c>
    </row>
    <row r="2390" spans="40:47">
      <c r="AN2390" s="4">
        <v>67</v>
      </c>
      <c r="AO2390" s="4">
        <v>1</v>
      </c>
      <c r="AP2390" s="4">
        <v>9</v>
      </c>
      <c r="AQ2390" s="4">
        <f ca="1">IF($AP2390=1,IF(INDIRECT(ADDRESS(($AN2390-1)*3+$AO2390+5,$AP2390+7))="",0,INDIRECT(ADDRESS(($AN2390-1)*3+$AO2390+5,$AP2390+7))),IF(INDIRECT(ADDRESS(($AN2390-1)*3+$AO2390+5,$AP2390+7))="",0,IF(COUNTIF(INDIRECT(ADDRESS(($AN2390-1)*36+($AO2390-1)*12+6,COLUMN())):INDIRECT(ADDRESS(($AN2390-1)*36+($AO2390-1)*12+$AP2390+4,COLUMN())),INDIRECT(ADDRESS(($AN2390-1)*3+$AO2390+5,$AP2390+7)))&gt;=1,0,INDIRECT(ADDRESS(($AN2390-1)*3+$AO2390+5,$AP2390+7)))))</f>
        <v>0</v>
      </c>
      <c r="AR2390" s="4">
        <f ca="1">COUNTIF(INDIRECT("H"&amp;(ROW()+12*(($AN2390-1)*3+$AO2390)-ROW())/12+5):INDIRECT("S"&amp;(ROW()+12*(($AN2390-1)*3+$AO2390)-ROW())/12+5),AQ2390)</f>
        <v>0</v>
      </c>
      <c r="AU2390" s="4">
        <f ca="1">IF(AND(AQ2390&gt;0,AR2390&gt;0),COUNTIF(AU$6:AU2389,"&gt;0")+1,0)</f>
        <v>0</v>
      </c>
    </row>
    <row r="2391" spans="40:47">
      <c r="AN2391" s="4">
        <v>67</v>
      </c>
      <c r="AO2391" s="4">
        <v>1</v>
      </c>
      <c r="AP2391" s="4">
        <v>10</v>
      </c>
      <c r="AQ2391" s="4">
        <f ca="1">IF($AP2391=1,IF(INDIRECT(ADDRESS(($AN2391-1)*3+$AO2391+5,$AP2391+7))="",0,INDIRECT(ADDRESS(($AN2391-1)*3+$AO2391+5,$AP2391+7))),IF(INDIRECT(ADDRESS(($AN2391-1)*3+$AO2391+5,$AP2391+7))="",0,IF(COUNTIF(INDIRECT(ADDRESS(($AN2391-1)*36+($AO2391-1)*12+6,COLUMN())):INDIRECT(ADDRESS(($AN2391-1)*36+($AO2391-1)*12+$AP2391+4,COLUMN())),INDIRECT(ADDRESS(($AN2391-1)*3+$AO2391+5,$AP2391+7)))&gt;=1,0,INDIRECT(ADDRESS(($AN2391-1)*3+$AO2391+5,$AP2391+7)))))</f>
        <v>0</v>
      </c>
      <c r="AR2391" s="4">
        <f ca="1">COUNTIF(INDIRECT("H"&amp;(ROW()+12*(($AN2391-1)*3+$AO2391)-ROW())/12+5):INDIRECT("S"&amp;(ROW()+12*(($AN2391-1)*3+$AO2391)-ROW())/12+5),AQ2391)</f>
        <v>0</v>
      </c>
      <c r="AU2391" s="4">
        <f ca="1">IF(AND(AQ2391&gt;0,AR2391&gt;0),COUNTIF(AU$6:AU2390,"&gt;0")+1,0)</f>
        <v>0</v>
      </c>
    </row>
    <row r="2392" spans="40:47">
      <c r="AN2392" s="4">
        <v>67</v>
      </c>
      <c r="AO2392" s="4">
        <v>1</v>
      </c>
      <c r="AP2392" s="4">
        <v>11</v>
      </c>
      <c r="AQ2392" s="4">
        <f ca="1">IF($AP2392=1,IF(INDIRECT(ADDRESS(($AN2392-1)*3+$AO2392+5,$AP2392+7))="",0,INDIRECT(ADDRESS(($AN2392-1)*3+$AO2392+5,$AP2392+7))),IF(INDIRECT(ADDRESS(($AN2392-1)*3+$AO2392+5,$AP2392+7))="",0,IF(COUNTIF(INDIRECT(ADDRESS(($AN2392-1)*36+($AO2392-1)*12+6,COLUMN())):INDIRECT(ADDRESS(($AN2392-1)*36+($AO2392-1)*12+$AP2392+4,COLUMN())),INDIRECT(ADDRESS(($AN2392-1)*3+$AO2392+5,$AP2392+7)))&gt;=1,0,INDIRECT(ADDRESS(($AN2392-1)*3+$AO2392+5,$AP2392+7)))))</f>
        <v>0</v>
      </c>
      <c r="AR2392" s="4">
        <f ca="1">COUNTIF(INDIRECT("H"&amp;(ROW()+12*(($AN2392-1)*3+$AO2392)-ROW())/12+5):INDIRECT("S"&amp;(ROW()+12*(($AN2392-1)*3+$AO2392)-ROW())/12+5),AQ2392)</f>
        <v>0</v>
      </c>
      <c r="AU2392" s="4">
        <f ca="1">IF(AND(AQ2392&gt;0,AR2392&gt;0),COUNTIF(AU$6:AU2391,"&gt;0")+1,0)</f>
        <v>0</v>
      </c>
    </row>
    <row r="2393" spans="40:47">
      <c r="AN2393" s="4">
        <v>67</v>
      </c>
      <c r="AO2393" s="4">
        <v>1</v>
      </c>
      <c r="AP2393" s="4">
        <v>12</v>
      </c>
      <c r="AQ2393" s="4">
        <f ca="1">IF($AP2393=1,IF(INDIRECT(ADDRESS(($AN2393-1)*3+$AO2393+5,$AP2393+7))="",0,INDIRECT(ADDRESS(($AN2393-1)*3+$AO2393+5,$AP2393+7))),IF(INDIRECT(ADDRESS(($AN2393-1)*3+$AO2393+5,$AP2393+7))="",0,IF(COUNTIF(INDIRECT(ADDRESS(($AN2393-1)*36+($AO2393-1)*12+6,COLUMN())):INDIRECT(ADDRESS(($AN2393-1)*36+($AO2393-1)*12+$AP2393+4,COLUMN())),INDIRECT(ADDRESS(($AN2393-1)*3+$AO2393+5,$AP2393+7)))&gt;=1,0,INDIRECT(ADDRESS(($AN2393-1)*3+$AO2393+5,$AP2393+7)))))</f>
        <v>0</v>
      </c>
      <c r="AR2393" s="4">
        <f ca="1">COUNTIF(INDIRECT("H"&amp;(ROW()+12*(($AN2393-1)*3+$AO2393)-ROW())/12+5):INDIRECT("S"&amp;(ROW()+12*(($AN2393-1)*3+$AO2393)-ROW())/12+5),AQ2393)</f>
        <v>0</v>
      </c>
      <c r="AU2393" s="4">
        <f ca="1">IF(AND(AQ2393&gt;0,AR2393&gt;0),COUNTIF(AU$6:AU2392,"&gt;0")+1,0)</f>
        <v>0</v>
      </c>
    </row>
    <row r="2394" spans="40:47">
      <c r="AN2394" s="4">
        <v>67</v>
      </c>
      <c r="AO2394" s="4">
        <v>2</v>
      </c>
      <c r="AP2394" s="4">
        <v>1</v>
      </c>
      <c r="AQ2394" s="4">
        <f ca="1">IF($AP2394=1,IF(INDIRECT(ADDRESS(($AN2394-1)*3+$AO2394+5,$AP2394+7))="",0,INDIRECT(ADDRESS(($AN2394-1)*3+$AO2394+5,$AP2394+7))),IF(INDIRECT(ADDRESS(($AN2394-1)*3+$AO2394+5,$AP2394+7))="",0,IF(COUNTIF(INDIRECT(ADDRESS(($AN2394-1)*36+($AO2394-1)*12+6,COLUMN())):INDIRECT(ADDRESS(($AN2394-1)*36+($AO2394-1)*12+$AP2394+4,COLUMN())),INDIRECT(ADDRESS(($AN2394-1)*3+$AO2394+5,$AP2394+7)))&gt;=1,0,INDIRECT(ADDRESS(($AN2394-1)*3+$AO2394+5,$AP2394+7)))))</f>
        <v>0</v>
      </c>
      <c r="AR2394" s="4">
        <f ca="1">COUNTIF(INDIRECT("H"&amp;(ROW()+12*(($AN2394-1)*3+$AO2394)-ROW())/12+5):INDIRECT("S"&amp;(ROW()+12*(($AN2394-1)*3+$AO2394)-ROW())/12+5),AQ2394)</f>
        <v>0</v>
      </c>
      <c r="AU2394" s="4">
        <f ca="1">IF(AND(AQ2394&gt;0,AR2394&gt;0),COUNTIF(AU$6:AU2393,"&gt;0")+1,0)</f>
        <v>0</v>
      </c>
    </row>
    <row r="2395" spans="40:47">
      <c r="AN2395" s="4">
        <v>67</v>
      </c>
      <c r="AO2395" s="4">
        <v>2</v>
      </c>
      <c r="AP2395" s="4">
        <v>2</v>
      </c>
      <c r="AQ2395" s="4">
        <f ca="1">IF($AP2395=1,IF(INDIRECT(ADDRESS(($AN2395-1)*3+$AO2395+5,$AP2395+7))="",0,INDIRECT(ADDRESS(($AN2395-1)*3+$AO2395+5,$AP2395+7))),IF(INDIRECT(ADDRESS(($AN2395-1)*3+$AO2395+5,$AP2395+7))="",0,IF(COUNTIF(INDIRECT(ADDRESS(($AN2395-1)*36+($AO2395-1)*12+6,COLUMN())):INDIRECT(ADDRESS(($AN2395-1)*36+($AO2395-1)*12+$AP2395+4,COLUMN())),INDIRECT(ADDRESS(($AN2395-1)*3+$AO2395+5,$AP2395+7)))&gt;=1,0,INDIRECT(ADDRESS(($AN2395-1)*3+$AO2395+5,$AP2395+7)))))</f>
        <v>0</v>
      </c>
      <c r="AR2395" s="4">
        <f ca="1">COUNTIF(INDIRECT("H"&amp;(ROW()+12*(($AN2395-1)*3+$AO2395)-ROW())/12+5):INDIRECT("S"&amp;(ROW()+12*(($AN2395-1)*3+$AO2395)-ROW())/12+5),AQ2395)</f>
        <v>0</v>
      </c>
      <c r="AU2395" s="4">
        <f ca="1">IF(AND(AQ2395&gt;0,AR2395&gt;0),COUNTIF(AU$6:AU2394,"&gt;0")+1,0)</f>
        <v>0</v>
      </c>
    </row>
    <row r="2396" spans="40:47">
      <c r="AN2396" s="4">
        <v>67</v>
      </c>
      <c r="AO2396" s="4">
        <v>2</v>
      </c>
      <c r="AP2396" s="4">
        <v>3</v>
      </c>
      <c r="AQ2396" s="4">
        <f ca="1">IF($AP2396=1,IF(INDIRECT(ADDRESS(($AN2396-1)*3+$AO2396+5,$AP2396+7))="",0,INDIRECT(ADDRESS(($AN2396-1)*3+$AO2396+5,$AP2396+7))),IF(INDIRECT(ADDRESS(($AN2396-1)*3+$AO2396+5,$AP2396+7))="",0,IF(COUNTIF(INDIRECT(ADDRESS(($AN2396-1)*36+($AO2396-1)*12+6,COLUMN())):INDIRECT(ADDRESS(($AN2396-1)*36+($AO2396-1)*12+$AP2396+4,COLUMN())),INDIRECT(ADDRESS(($AN2396-1)*3+$AO2396+5,$AP2396+7)))&gt;=1,0,INDIRECT(ADDRESS(($AN2396-1)*3+$AO2396+5,$AP2396+7)))))</f>
        <v>0</v>
      </c>
      <c r="AR2396" s="4">
        <f ca="1">COUNTIF(INDIRECT("H"&amp;(ROW()+12*(($AN2396-1)*3+$AO2396)-ROW())/12+5):INDIRECT("S"&amp;(ROW()+12*(($AN2396-1)*3+$AO2396)-ROW())/12+5),AQ2396)</f>
        <v>0</v>
      </c>
      <c r="AU2396" s="4">
        <f ca="1">IF(AND(AQ2396&gt;0,AR2396&gt;0),COUNTIF(AU$6:AU2395,"&gt;0")+1,0)</f>
        <v>0</v>
      </c>
    </row>
    <row r="2397" spans="40:47">
      <c r="AN2397" s="4">
        <v>67</v>
      </c>
      <c r="AO2397" s="4">
        <v>2</v>
      </c>
      <c r="AP2397" s="4">
        <v>4</v>
      </c>
      <c r="AQ2397" s="4">
        <f ca="1">IF($AP2397=1,IF(INDIRECT(ADDRESS(($AN2397-1)*3+$AO2397+5,$AP2397+7))="",0,INDIRECT(ADDRESS(($AN2397-1)*3+$AO2397+5,$AP2397+7))),IF(INDIRECT(ADDRESS(($AN2397-1)*3+$AO2397+5,$AP2397+7))="",0,IF(COUNTIF(INDIRECT(ADDRESS(($AN2397-1)*36+($AO2397-1)*12+6,COLUMN())):INDIRECT(ADDRESS(($AN2397-1)*36+($AO2397-1)*12+$AP2397+4,COLUMN())),INDIRECT(ADDRESS(($AN2397-1)*3+$AO2397+5,$AP2397+7)))&gt;=1,0,INDIRECT(ADDRESS(($AN2397-1)*3+$AO2397+5,$AP2397+7)))))</f>
        <v>0</v>
      </c>
      <c r="AR2397" s="4">
        <f ca="1">COUNTIF(INDIRECT("H"&amp;(ROW()+12*(($AN2397-1)*3+$AO2397)-ROW())/12+5):INDIRECT("S"&amp;(ROW()+12*(($AN2397-1)*3+$AO2397)-ROW())/12+5),AQ2397)</f>
        <v>0</v>
      </c>
      <c r="AU2397" s="4">
        <f ca="1">IF(AND(AQ2397&gt;0,AR2397&gt;0),COUNTIF(AU$6:AU2396,"&gt;0")+1,0)</f>
        <v>0</v>
      </c>
    </row>
    <row r="2398" spans="40:47">
      <c r="AN2398" s="4">
        <v>67</v>
      </c>
      <c r="AO2398" s="4">
        <v>2</v>
      </c>
      <c r="AP2398" s="4">
        <v>5</v>
      </c>
      <c r="AQ2398" s="4">
        <f ca="1">IF($AP2398=1,IF(INDIRECT(ADDRESS(($AN2398-1)*3+$AO2398+5,$AP2398+7))="",0,INDIRECT(ADDRESS(($AN2398-1)*3+$AO2398+5,$AP2398+7))),IF(INDIRECT(ADDRESS(($AN2398-1)*3+$AO2398+5,$AP2398+7))="",0,IF(COUNTIF(INDIRECT(ADDRESS(($AN2398-1)*36+($AO2398-1)*12+6,COLUMN())):INDIRECT(ADDRESS(($AN2398-1)*36+($AO2398-1)*12+$AP2398+4,COLUMN())),INDIRECT(ADDRESS(($AN2398-1)*3+$AO2398+5,$AP2398+7)))&gt;=1,0,INDIRECT(ADDRESS(($AN2398-1)*3+$AO2398+5,$AP2398+7)))))</f>
        <v>0</v>
      </c>
      <c r="AR2398" s="4">
        <f ca="1">COUNTIF(INDIRECT("H"&amp;(ROW()+12*(($AN2398-1)*3+$AO2398)-ROW())/12+5):INDIRECT("S"&amp;(ROW()+12*(($AN2398-1)*3+$AO2398)-ROW())/12+5),AQ2398)</f>
        <v>0</v>
      </c>
      <c r="AU2398" s="4">
        <f ca="1">IF(AND(AQ2398&gt;0,AR2398&gt;0),COUNTIF(AU$6:AU2397,"&gt;0")+1,0)</f>
        <v>0</v>
      </c>
    </row>
    <row r="2399" spans="40:47">
      <c r="AN2399" s="4">
        <v>67</v>
      </c>
      <c r="AO2399" s="4">
        <v>2</v>
      </c>
      <c r="AP2399" s="4">
        <v>6</v>
      </c>
      <c r="AQ2399" s="4">
        <f ca="1">IF($AP2399=1,IF(INDIRECT(ADDRESS(($AN2399-1)*3+$AO2399+5,$AP2399+7))="",0,INDIRECT(ADDRESS(($AN2399-1)*3+$AO2399+5,$AP2399+7))),IF(INDIRECT(ADDRESS(($AN2399-1)*3+$AO2399+5,$AP2399+7))="",0,IF(COUNTIF(INDIRECT(ADDRESS(($AN2399-1)*36+($AO2399-1)*12+6,COLUMN())):INDIRECT(ADDRESS(($AN2399-1)*36+($AO2399-1)*12+$AP2399+4,COLUMN())),INDIRECT(ADDRESS(($AN2399-1)*3+$AO2399+5,$AP2399+7)))&gt;=1,0,INDIRECT(ADDRESS(($AN2399-1)*3+$AO2399+5,$AP2399+7)))))</f>
        <v>0</v>
      </c>
      <c r="AR2399" s="4">
        <f ca="1">COUNTIF(INDIRECT("H"&amp;(ROW()+12*(($AN2399-1)*3+$AO2399)-ROW())/12+5):INDIRECT("S"&amp;(ROW()+12*(($AN2399-1)*3+$AO2399)-ROW())/12+5),AQ2399)</f>
        <v>0</v>
      </c>
      <c r="AU2399" s="4">
        <f ca="1">IF(AND(AQ2399&gt;0,AR2399&gt;0),COUNTIF(AU$6:AU2398,"&gt;0")+1,0)</f>
        <v>0</v>
      </c>
    </row>
    <row r="2400" spans="40:47">
      <c r="AN2400" s="4">
        <v>67</v>
      </c>
      <c r="AO2400" s="4">
        <v>2</v>
      </c>
      <c r="AP2400" s="4">
        <v>7</v>
      </c>
      <c r="AQ2400" s="4">
        <f ca="1">IF($AP2400=1,IF(INDIRECT(ADDRESS(($AN2400-1)*3+$AO2400+5,$AP2400+7))="",0,INDIRECT(ADDRESS(($AN2400-1)*3+$AO2400+5,$AP2400+7))),IF(INDIRECT(ADDRESS(($AN2400-1)*3+$AO2400+5,$AP2400+7))="",0,IF(COUNTIF(INDIRECT(ADDRESS(($AN2400-1)*36+($AO2400-1)*12+6,COLUMN())):INDIRECT(ADDRESS(($AN2400-1)*36+($AO2400-1)*12+$AP2400+4,COLUMN())),INDIRECT(ADDRESS(($AN2400-1)*3+$AO2400+5,$AP2400+7)))&gt;=1,0,INDIRECT(ADDRESS(($AN2400-1)*3+$AO2400+5,$AP2400+7)))))</f>
        <v>0</v>
      </c>
      <c r="AR2400" s="4">
        <f ca="1">COUNTIF(INDIRECT("H"&amp;(ROW()+12*(($AN2400-1)*3+$AO2400)-ROW())/12+5):INDIRECT("S"&amp;(ROW()+12*(($AN2400-1)*3+$AO2400)-ROW())/12+5),AQ2400)</f>
        <v>0</v>
      </c>
      <c r="AU2400" s="4">
        <f ca="1">IF(AND(AQ2400&gt;0,AR2400&gt;0),COUNTIF(AU$6:AU2399,"&gt;0")+1,0)</f>
        <v>0</v>
      </c>
    </row>
    <row r="2401" spans="40:47">
      <c r="AN2401" s="4">
        <v>67</v>
      </c>
      <c r="AO2401" s="4">
        <v>2</v>
      </c>
      <c r="AP2401" s="4">
        <v>8</v>
      </c>
      <c r="AQ2401" s="4">
        <f ca="1">IF($AP2401=1,IF(INDIRECT(ADDRESS(($AN2401-1)*3+$AO2401+5,$AP2401+7))="",0,INDIRECT(ADDRESS(($AN2401-1)*3+$AO2401+5,$AP2401+7))),IF(INDIRECT(ADDRESS(($AN2401-1)*3+$AO2401+5,$AP2401+7))="",0,IF(COUNTIF(INDIRECT(ADDRESS(($AN2401-1)*36+($AO2401-1)*12+6,COLUMN())):INDIRECT(ADDRESS(($AN2401-1)*36+($AO2401-1)*12+$AP2401+4,COLUMN())),INDIRECT(ADDRESS(($AN2401-1)*3+$AO2401+5,$AP2401+7)))&gt;=1,0,INDIRECT(ADDRESS(($AN2401-1)*3+$AO2401+5,$AP2401+7)))))</f>
        <v>0</v>
      </c>
      <c r="AR2401" s="4">
        <f ca="1">COUNTIF(INDIRECT("H"&amp;(ROW()+12*(($AN2401-1)*3+$AO2401)-ROW())/12+5):INDIRECT("S"&amp;(ROW()+12*(($AN2401-1)*3+$AO2401)-ROW())/12+5),AQ2401)</f>
        <v>0</v>
      </c>
      <c r="AU2401" s="4">
        <f ca="1">IF(AND(AQ2401&gt;0,AR2401&gt;0),COUNTIF(AU$6:AU2400,"&gt;0")+1,0)</f>
        <v>0</v>
      </c>
    </row>
    <row r="2402" spans="40:47">
      <c r="AN2402" s="4">
        <v>67</v>
      </c>
      <c r="AO2402" s="4">
        <v>2</v>
      </c>
      <c r="AP2402" s="4">
        <v>9</v>
      </c>
      <c r="AQ2402" s="4">
        <f ca="1">IF($AP2402=1,IF(INDIRECT(ADDRESS(($AN2402-1)*3+$AO2402+5,$AP2402+7))="",0,INDIRECT(ADDRESS(($AN2402-1)*3+$AO2402+5,$AP2402+7))),IF(INDIRECT(ADDRESS(($AN2402-1)*3+$AO2402+5,$AP2402+7))="",0,IF(COUNTIF(INDIRECT(ADDRESS(($AN2402-1)*36+($AO2402-1)*12+6,COLUMN())):INDIRECT(ADDRESS(($AN2402-1)*36+($AO2402-1)*12+$AP2402+4,COLUMN())),INDIRECT(ADDRESS(($AN2402-1)*3+$AO2402+5,$AP2402+7)))&gt;=1,0,INDIRECT(ADDRESS(($AN2402-1)*3+$AO2402+5,$AP2402+7)))))</f>
        <v>0</v>
      </c>
      <c r="AR2402" s="4">
        <f ca="1">COUNTIF(INDIRECT("H"&amp;(ROW()+12*(($AN2402-1)*3+$AO2402)-ROW())/12+5):INDIRECT("S"&amp;(ROW()+12*(($AN2402-1)*3+$AO2402)-ROW())/12+5),AQ2402)</f>
        <v>0</v>
      </c>
      <c r="AU2402" s="4">
        <f ca="1">IF(AND(AQ2402&gt;0,AR2402&gt;0),COUNTIF(AU$6:AU2401,"&gt;0")+1,0)</f>
        <v>0</v>
      </c>
    </row>
    <row r="2403" spans="40:47">
      <c r="AN2403" s="4">
        <v>67</v>
      </c>
      <c r="AO2403" s="4">
        <v>2</v>
      </c>
      <c r="AP2403" s="4">
        <v>10</v>
      </c>
      <c r="AQ2403" s="4">
        <f ca="1">IF($AP2403=1,IF(INDIRECT(ADDRESS(($AN2403-1)*3+$AO2403+5,$AP2403+7))="",0,INDIRECT(ADDRESS(($AN2403-1)*3+$AO2403+5,$AP2403+7))),IF(INDIRECT(ADDRESS(($AN2403-1)*3+$AO2403+5,$AP2403+7))="",0,IF(COUNTIF(INDIRECT(ADDRESS(($AN2403-1)*36+($AO2403-1)*12+6,COLUMN())):INDIRECT(ADDRESS(($AN2403-1)*36+($AO2403-1)*12+$AP2403+4,COLUMN())),INDIRECT(ADDRESS(($AN2403-1)*3+$AO2403+5,$AP2403+7)))&gt;=1,0,INDIRECT(ADDRESS(($AN2403-1)*3+$AO2403+5,$AP2403+7)))))</f>
        <v>0</v>
      </c>
      <c r="AR2403" s="4">
        <f ca="1">COUNTIF(INDIRECT("H"&amp;(ROW()+12*(($AN2403-1)*3+$AO2403)-ROW())/12+5):INDIRECT("S"&amp;(ROW()+12*(($AN2403-1)*3+$AO2403)-ROW())/12+5),AQ2403)</f>
        <v>0</v>
      </c>
      <c r="AU2403" s="4">
        <f ca="1">IF(AND(AQ2403&gt;0,AR2403&gt;0),COUNTIF(AU$6:AU2402,"&gt;0")+1,0)</f>
        <v>0</v>
      </c>
    </row>
    <row r="2404" spans="40:47">
      <c r="AN2404" s="4">
        <v>67</v>
      </c>
      <c r="AO2404" s="4">
        <v>2</v>
      </c>
      <c r="AP2404" s="4">
        <v>11</v>
      </c>
      <c r="AQ2404" s="4">
        <f ca="1">IF($AP2404=1,IF(INDIRECT(ADDRESS(($AN2404-1)*3+$AO2404+5,$AP2404+7))="",0,INDIRECT(ADDRESS(($AN2404-1)*3+$AO2404+5,$AP2404+7))),IF(INDIRECT(ADDRESS(($AN2404-1)*3+$AO2404+5,$AP2404+7))="",0,IF(COUNTIF(INDIRECT(ADDRESS(($AN2404-1)*36+($AO2404-1)*12+6,COLUMN())):INDIRECT(ADDRESS(($AN2404-1)*36+($AO2404-1)*12+$AP2404+4,COLUMN())),INDIRECT(ADDRESS(($AN2404-1)*3+$AO2404+5,$AP2404+7)))&gt;=1,0,INDIRECT(ADDRESS(($AN2404-1)*3+$AO2404+5,$AP2404+7)))))</f>
        <v>0</v>
      </c>
      <c r="AR2404" s="4">
        <f ca="1">COUNTIF(INDIRECT("H"&amp;(ROW()+12*(($AN2404-1)*3+$AO2404)-ROW())/12+5):INDIRECT("S"&amp;(ROW()+12*(($AN2404-1)*3+$AO2404)-ROW())/12+5),AQ2404)</f>
        <v>0</v>
      </c>
      <c r="AU2404" s="4">
        <f ca="1">IF(AND(AQ2404&gt;0,AR2404&gt;0),COUNTIF(AU$6:AU2403,"&gt;0")+1,0)</f>
        <v>0</v>
      </c>
    </row>
    <row r="2405" spans="40:47">
      <c r="AN2405" s="4">
        <v>67</v>
      </c>
      <c r="AO2405" s="4">
        <v>2</v>
      </c>
      <c r="AP2405" s="4">
        <v>12</v>
      </c>
      <c r="AQ2405" s="4">
        <f ca="1">IF($AP2405=1,IF(INDIRECT(ADDRESS(($AN2405-1)*3+$AO2405+5,$AP2405+7))="",0,INDIRECT(ADDRESS(($AN2405-1)*3+$AO2405+5,$AP2405+7))),IF(INDIRECT(ADDRESS(($AN2405-1)*3+$AO2405+5,$AP2405+7))="",0,IF(COUNTIF(INDIRECT(ADDRESS(($AN2405-1)*36+($AO2405-1)*12+6,COLUMN())):INDIRECT(ADDRESS(($AN2405-1)*36+($AO2405-1)*12+$AP2405+4,COLUMN())),INDIRECT(ADDRESS(($AN2405-1)*3+$AO2405+5,$AP2405+7)))&gt;=1,0,INDIRECT(ADDRESS(($AN2405-1)*3+$AO2405+5,$AP2405+7)))))</f>
        <v>0</v>
      </c>
      <c r="AR2405" s="4">
        <f ca="1">COUNTIF(INDIRECT("H"&amp;(ROW()+12*(($AN2405-1)*3+$AO2405)-ROW())/12+5):INDIRECT("S"&amp;(ROW()+12*(($AN2405-1)*3+$AO2405)-ROW())/12+5),AQ2405)</f>
        <v>0</v>
      </c>
      <c r="AU2405" s="4">
        <f ca="1">IF(AND(AQ2405&gt;0,AR2405&gt;0),COUNTIF(AU$6:AU2404,"&gt;0")+1,0)</f>
        <v>0</v>
      </c>
    </row>
    <row r="2406" spans="40:47">
      <c r="AN2406" s="4">
        <v>67</v>
      </c>
      <c r="AO2406" s="4">
        <v>3</v>
      </c>
      <c r="AP2406" s="4">
        <v>1</v>
      </c>
      <c r="AQ2406" s="4">
        <f ca="1">IF($AP2406=1,IF(INDIRECT(ADDRESS(($AN2406-1)*3+$AO2406+5,$AP2406+7))="",0,INDIRECT(ADDRESS(($AN2406-1)*3+$AO2406+5,$AP2406+7))),IF(INDIRECT(ADDRESS(($AN2406-1)*3+$AO2406+5,$AP2406+7))="",0,IF(COUNTIF(INDIRECT(ADDRESS(($AN2406-1)*36+($AO2406-1)*12+6,COLUMN())):INDIRECT(ADDRESS(($AN2406-1)*36+($AO2406-1)*12+$AP2406+4,COLUMN())),INDIRECT(ADDRESS(($AN2406-1)*3+$AO2406+5,$AP2406+7)))&gt;=1,0,INDIRECT(ADDRESS(($AN2406-1)*3+$AO2406+5,$AP2406+7)))))</f>
        <v>0</v>
      </c>
      <c r="AR2406" s="4">
        <f ca="1">COUNTIF(INDIRECT("H"&amp;(ROW()+12*(($AN2406-1)*3+$AO2406)-ROW())/12+5):INDIRECT("S"&amp;(ROW()+12*(($AN2406-1)*3+$AO2406)-ROW())/12+5),AQ2406)</f>
        <v>0</v>
      </c>
      <c r="AU2406" s="4">
        <f ca="1">IF(AND(AQ2406&gt;0,AR2406&gt;0),COUNTIF(AU$6:AU2405,"&gt;0")+1,0)</f>
        <v>0</v>
      </c>
    </row>
    <row r="2407" spans="40:47">
      <c r="AN2407" s="4">
        <v>67</v>
      </c>
      <c r="AO2407" s="4">
        <v>3</v>
      </c>
      <c r="AP2407" s="4">
        <v>2</v>
      </c>
      <c r="AQ2407" s="4">
        <f ca="1">IF($AP2407=1,IF(INDIRECT(ADDRESS(($AN2407-1)*3+$AO2407+5,$AP2407+7))="",0,INDIRECT(ADDRESS(($AN2407-1)*3+$AO2407+5,$AP2407+7))),IF(INDIRECT(ADDRESS(($AN2407-1)*3+$AO2407+5,$AP2407+7))="",0,IF(COUNTIF(INDIRECT(ADDRESS(($AN2407-1)*36+($AO2407-1)*12+6,COLUMN())):INDIRECT(ADDRESS(($AN2407-1)*36+($AO2407-1)*12+$AP2407+4,COLUMN())),INDIRECT(ADDRESS(($AN2407-1)*3+$AO2407+5,$AP2407+7)))&gt;=1,0,INDIRECT(ADDRESS(($AN2407-1)*3+$AO2407+5,$AP2407+7)))))</f>
        <v>0</v>
      </c>
      <c r="AR2407" s="4">
        <f ca="1">COUNTIF(INDIRECT("H"&amp;(ROW()+12*(($AN2407-1)*3+$AO2407)-ROW())/12+5):INDIRECT("S"&amp;(ROW()+12*(($AN2407-1)*3+$AO2407)-ROW())/12+5),AQ2407)</f>
        <v>0</v>
      </c>
      <c r="AU2407" s="4">
        <f ca="1">IF(AND(AQ2407&gt;0,AR2407&gt;0),COUNTIF(AU$6:AU2406,"&gt;0")+1,0)</f>
        <v>0</v>
      </c>
    </row>
    <row r="2408" spans="40:47">
      <c r="AN2408" s="4">
        <v>67</v>
      </c>
      <c r="AO2408" s="4">
        <v>3</v>
      </c>
      <c r="AP2408" s="4">
        <v>3</v>
      </c>
      <c r="AQ2408" s="4">
        <f ca="1">IF($AP2408=1,IF(INDIRECT(ADDRESS(($AN2408-1)*3+$AO2408+5,$AP2408+7))="",0,INDIRECT(ADDRESS(($AN2408-1)*3+$AO2408+5,$AP2408+7))),IF(INDIRECT(ADDRESS(($AN2408-1)*3+$AO2408+5,$AP2408+7))="",0,IF(COUNTIF(INDIRECT(ADDRESS(($AN2408-1)*36+($AO2408-1)*12+6,COLUMN())):INDIRECT(ADDRESS(($AN2408-1)*36+($AO2408-1)*12+$AP2408+4,COLUMN())),INDIRECT(ADDRESS(($AN2408-1)*3+$AO2408+5,$AP2408+7)))&gt;=1,0,INDIRECT(ADDRESS(($AN2408-1)*3+$AO2408+5,$AP2408+7)))))</f>
        <v>0</v>
      </c>
      <c r="AR2408" s="4">
        <f ca="1">COUNTIF(INDIRECT("H"&amp;(ROW()+12*(($AN2408-1)*3+$AO2408)-ROW())/12+5):INDIRECT("S"&amp;(ROW()+12*(($AN2408-1)*3+$AO2408)-ROW())/12+5),AQ2408)</f>
        <v>0</v>
      </c>
      <c r="AU2408" s="4">
        <f ca="1">IF(AND(AQ2408&gt;0,AR2408&gt;0),COUNTIF(AU$6:AU2407,"&gt;0")+1,0)</f>
        <v>0</v>
      </c>
    </row>
    <row r="2409" spans="40:47">
      <c r="AN2409" s="4">
        <v>67</v>
      </c>
      <c r="AO2409" s="4">
        <v>3</v>
      </c>
      <c r="AP2409" s="4">
        <v>4</v>
      </c>
      <c r="AQ2409" s="4">
        <f ca="1">IF($AP2409=1,IF(INDIRECT(ADDRESS(($AN2409-1)*3+$AO2409+5,$AP2409+7))="",0,INDIRECT(ADDRESS(($AN2409-1)*3+$AO2409+5,$AP2409+7))),IF(INDIRECT(ADDRESS(($AN2409-1)*3+$AO2409+5,$AP2409+7))="",0,IF(COUNTIF(INDIRECT(ADDRESS(($AN2409-1)*36+($AO2409-1)*12+6,COLUMN())):INDIRECT(ADDRESS(($AN2409-1)*36+($AO2409-1)*12+$AP2409+4,COLUMN())),INDIRECT(ADDRESS(($AN2409-1)*3+$AO2409+5,$AP2409+7)))&gt;=1,0,INDIRECT(ADDRESS(($AN2409-1)*3+$AO2409+5,$AP2409+7)))))</f>
        <v>0</v>
      </c>
      <c r="AR2409" s="4">
        <f ca="1">COUNTIF(INDIRECT("H"&amp;(ROW()+12*(($AN2409-1)*3+$AO2409)-ROW())/12+5):INDIRECT("S"&amp;(ROW()+12*(($AN2409-1)*3+$AO2409)-ROW())/12+5),AQ2409)</f>
        <v>0</v>
      </c>
      <c r="AU2409" s="4">
        <f ca="1">IF(AND(AQ2409&gt;0,AR2409&gt;0),COUNTIF(AU$6:AU2408,"&gt;0")+1,0)</f>
        <v>0</v>
      </c>
    </row>
    <row r="2410" spans="40:47">
      <c r="AN2410" s="4">
        <v>67</v>
      </c>
      <c r="AO2410" s="4">
        <v>3</v>
      </c>
      <c r="AP2410" s="4">
        <v>5</v>
      </c>
      <c r="AQ2410" s="4">
        <f ca="1">IF($AP2410=1,IF(INDIRECT(ADDRESS(($AN2410-1)*3+$AO2410+5,$AP2410+7))="",0,INDIRECT(ADDRESS(($AN2410-1)*3+$AO2410+5,$AP2410+7))),IF(INDIRECT(ADDRESS(($AN2410-1)*3+$AO2410+5,$AP2410+7))="",0,IF(COUNTIF(INDIRECT(ADDRESS(($AN2410-1)*36+($AO2410-1)*12+6,COLUMN())):INDIRECT(ADDRESS(($AN2410-1)*36+($AO2410-1)*12+$AP2410+4,COLUMN())),INDIRECT(ADDRESS(($AN2410-1)*3+$AO2410+5,$AP2410+7)))&gt;=1,0,INDIRECT(ADDRESS(($AN2410-1)*3+$AO2410+5,$AP2410+7)))))</f>
        <v>0</v>
      </c>
      <c r="AR2410" s="4">
        <f ca="1">COUNTIF(INDIRECT("H"&amp;(ROW()+12*(($AN2410-1)*3+$AO2410)-ROW())/12+5):INDIRECT("S"&amp;(ROW()+12*(($AN2410-1)*3+$AO2410)-ROW())/12+5),AQ2410)</f>
        <v>0</v>
      </c>
      <c r="AU2410" s="4">
        <f ca="1">IF(AND(AQ2410&gt;0,AR2410&gt;0),COUNTIF(AU$6:AU2409,"&gt;0")+1,0)</f>
        <v>0</v>
      </c>
    </row>
    <row r="2411" spans="40:47">
      <c r="AN2411" s="4">
        <v>67</v>
      </c>
      <c r="AO2411" s="4">
        <v>3</v>
      </c>
      <c r="AP2411" s="4">
        <v>6</v>
      </c>
      <c r="AQ2411" s="4">
        <f ca="1">IF($AP2411=1,IF(INDIRECT(ADDRESS(($AN2411-1)*3+$AO2411+5,$AP2411+7))="",0,INDIRECT(ADDRESS(($AN2411-1)*3+$AO2411+5,$AP2411+7))),IF(INDIRECT(ADDRESS(($AN2411-1)*3+$AO2411+5,$AP2411+7))="",0,IF(COUNTIF(INDIRECT(ADDRESS(($AN2411-1)*36+($AO2411-1)*12+6,COLUMN())):INDIRECT(ADDRESS(($AN2411-1)*36+($AO2411-1)*12+$AP2411+4,COLUMN())),INDIRECT(ADDRESS(($AN2411-1)*3+$AO2411+5,$AP2411+7)))&gt;=1,0,INDIRECT(ADDRESS(($AN2411-1)*3+$AO2411+5,$AP2411+7)))))</f>
        <v>0</v>
      </c>
      <c r="AR2411" s="4">
        <f ca="1">COUNTIF(INDIRECT("H"&amp;(ROW()+12*(($AN2411-1)*3+$AO2411)-ROW())/12+5):INDIRECT("S"&amp;(ROW()+12*(($AN2411-1)*3+$AO2411)-ROW())/12+5),AQ2411)</f>
        <v>0</v>
      </c>
      <c r="AU2411" s="4">
        <f ca="1">IF(AND(AQ2411&gt;0,AR2411&gt;0),COUNTIF(AU$6:AU2410,"&gt;0")+1,0)</f>
        <v>0</v>
      </c>
    </row>
    <row r="2412" spans="40:47">
      <c r="AN2412" s="4">
        <v>67</v>
      </c>
      <c r="AO2412" s="4">
        <v>3</v>
      </c>
      <c r="AP2412" s="4">
        <v>7</v>
      </c>
      <c r="AQ2412" s="4">
        <f ca="1">IF($AP2412=1,IF(INDIRECT(ADDRESS(($AN2412-1)*3+$AO2412+5,$AP2412+7))="",0,INDIRECT(ADDRESS(($AN2412-1)*3+$AO2412+5,$AP2412+7))),IF(INDIRECT(ADDRESS(($AN2412-1)*3+$AO2412+5,$AP2412+7))="",0,IF(COUNTIF(INDIRECT(ADDRESS(($AN2412-1)*36+($AO2412-1)*12+6,COLUMN())):INDIRECT(ADDRESS(($AN2412-1)*36+($AO2412-1)*12+$AP2412+4,COLUMN())),INDIRECT(ADDRESS(($AN2412-1)*3+$AO2412+5,$AP2412+7)))&gt;=1,0,INDIRECT(ADDRESS(($AN2412-1)*3+$AO2412+5,$AP2412+7)))))</f>
        <v>0</v>
      </c>
      <c r="AR2412" s="4">
        <f ca="1">COUNTIF(INDIRECT("H"&amp;(ROW()+12*(($AN2412-1)*3+$AO2412)-ROW())/12+5):INDIRECT("S"&amp;(ROW()+12*(($AN2412-1)*3+$AO2412)-ROW())/12+5),AQ2412)</f>
        <v>0</v>
      </c>
      <c r="AU2412" s="4">
        <f ca="1">IF(AND(AQ2412&gt;0,AR2412&gt;0),COUNTIF(AU$6:AU2411,"&gt;0")+1,0)</f>
        <v>0</v>
      </c>
    </row>
    <row r="2413" spans="40:47">
      <c r="AN2413" s="4">
        <v>67</v>
      </c>
      <c r="AO2413" s="4">
        <v>3</v>
      </c>
      <c r="AP2413" s="4">
        <v>8</v>
      </c>
      <c r="AQ2413" s="4">
        <f ca="1">IF($AP2413=1,IF(INDIRECT(ADDRESS(($AN2413-1)*3+$AO2413+5,$AP2413+7))="",0,INDIRECT(ADDRESS(($AN2413-1)*3+$AO2413+5,$AP2413+7))),IF(INDIRECT(ADDRESS(($AN2413-1)*3+$AO2413+5,$AP2413+7))="",0,IF(COUNTIF(INDIRECT(ADDRESS(($AN2413-1)*36+($AO2413-1)*12+6,COLUMN())):INDIRECT(ADDRESS(($AN2413-1)*36+($AO2413-1)*12+$AP2413+4,COLUMN())),INDIRECT(ADDRESS(($AN2413-1)*3+$AO2413+5,$AP2413+7)))&gt;=1,0,INDIRECT(ADDRESS(($AN2413-1)*3+$AO2413+5,$AP2413+7)))))</f>
        <v>0</v>
      </c>
      <c r="AR2413" s="4">
        <f ca="1">COUNTIF(INDIRECT("H"&amp;(ROW()+12*(($AN2413-1)*3+$AO2413)-ROW())/12+5):INDIRECT("S"&amp;(ROW()+12*(($AN2413-1)*3+$AO2413)-ROW())/12+5),AQ2413)</f>
        <v>0</v>
      </c>
      <c r="AU2413" s="4">
        <f ca="1">IF(AND(AQ2413&gt;0,AR2413&gt;0),COUNTIF(AU$6:AU2412,"&gt;0")+1,0)</f>
        <v>0</v>
      </c>
    </row>
    <row r="2414" spans="40:47">
      <c r="AN2414" s="4">
        <v>67</v>
      </c>
      <c r="AO2414" s="4">
        <v>3</v>
      </c>
      <c r="AP2414" s="4">
        <v>9</v>
      </c>
      <c r="AQ2414" s="4">
        <f ca="1">IF($AP2414=1,IF(INDIRECT(ADDRESS(($AN2414-1)*3+$AO2414+5,$AP2414+7))="",0,INDIRECT(ADDRESS(($AN2414-1)*3+$AO2414+5,$AP2414+7))),IF(INDIRECT(ADDRESS(($AN2414-1)*3+$AO2414+5,$AP2414+7))="",0,IF(COUNTIF(INDIRECT(ADDRESS(($AN2414-1)*36+($AO2414-1)*12+6,COLUMN())):INDIRECT(ADDRESS(($AN2414-1)*36+($AO2414-1)*12+$AP2414+4,COLUMN())),INDIRECT(ADDRESS(($AN2414-1)*3+$AO2414+5,$AP2414+7)))&gt;=1,0,INDIRECT(ADDRESS(($AN2414-1)*3+$AO2414+5,$AP2414+7)))))</f>
        <v>0</v>
      </c>
      <c r="AR2414" s="4">
        <f ca="1">COUNTIF(INDIRECT("H"&amp;(ROW()+12*(($AN2414-1)*3+$AO2414)-ROW())/12+5):INDIRECT("S"&amp;(ROW()+12*(($AN2414-1)*3+$AO2414)-ROW())/12+5),AQ2414)</f>
        <v>0</v>
      </c>
      <c r="AU2414" s="4">
        <f ca="1">IF(AND(AQ2414&gt;0,AR2414&gt;0),COUNTIF(AU$6:AU2413,"&gt;0")+1,0)</f>
        <v>0</v>
      </c>
    </row>
    <row r="2415" spans="40:47">
      <c r="AN2415" s="4">
        <v>67</v>
      </c>
      <c r="AO2415" s="4">
        <v>3</v>
      </c>
      <c r="AP2415" s="4">
        <v>10</v>
      </c>
      <c r="AQ2415" s="4">
        <f ca="1">IF($AP2415=1,IF(INDIRECT(ADDRESS(($AN2415-1)*3+$AO2415+5,$AP2415+7))="",0,INDIRECT(ADDRESS(($AN2415-1)*3+$AO2415+5,$AP2415+7))),IF(INDIRECT(ADDRESS(($AN2415-1)*3+$AO2415+5,$AP2415+7))="",0,IF(COUNTIF(INDIRECT(ADDRESS(($AN2415-1)*36+($AO2415-1)*12+6,COLUMN())):INDIRECT(ADDRESS(($AN2415-1)*36+($AO2415-1)*12+$AP2415+4,COLUMN())),INDIRECT(ADDRESS(($AN2415-1)*3+$AO2415+5,$AP2415+7)))&gt;=1,0,INDIRECT(ADDRESS(($AN2415-1)*3+$AO2415+5,$AP2415+7)))))</f>
        <v>0</v>
      </c>
      <c r="AR2415" s="4">
        <f ca="1">COUNTIF(INDIRECT("H"&amp;(ROW()+12*(($AN2415-1)*3+$AO2415)-ROW())/12+5):INDIRECT("S"&amp;(ROW()+12*(($AN2415-1)*3+$AO2415)-ROW())/12+5),AQ2415)</f>
        <v>0</v>
      </c>
      <c r="AU2415" s="4">
        <f ca="1">IF(AND(AQ2415&gt;0,AR2415&gt;0),COUNTIF(AU$6:AU2414,"&gt;0")+1,0)</f>
        <v>0</v>
      </c>
    </row>
    <row r="2416" spans="40:47">
      <c r="AN2416" s="4">
        <v>67</v>
      </c>
      <c r="AO2416" s="4">
        <v>3</v>
      </c>
      <c r="AP2416" s="4">
        <v>11</v>
      </c>
      <c r="AQ2416" s="4">
        <f ca="1">IF($AP2416=1,IF(INDIRECT(ADDRESS(($AN2416-1)*3+$AO2416+5,$AP2416+7))="",0,INDIRECT(ADDRESS(($AN2416-1)*3+$AO2416+5,$AP2416+7))),IF(INDIRECT(ADDRESS(($AN2416-1)*3+$AO2416+5,$AP2416+7))="",0,IF(COUNTIF(INDIRECT(ADDRESS(($AN2416-1)*36+($AO2416-1)*12+6,COLUMN())):INDIRECT(ADDRESS(($AN2416-1)*36+($AO2416-1)*12+$AP2416+4,COLUMN())),INDIRECT(ADDRESS(($AN2416-1)*3+$AO2416+5,$AP2416+7)))&gt;=1,0,INDIRECT(ADDRESS(($AN2416-1)*3+$AO2416+5,$AP2416+7)))))</f>
        <v>0</v>
      </c>
      <c r="AR2416" s="4">
        <f ca="1">COUNTIF(INDIRECT("H"&amp;(ROW()+12*(($AN2416-1)*3+$AO2416)-ROW())/12+5):INDIRECT("S"&amp;(ROW()+12*(($AN2416-1)*3+$AO2416)-ROW())/12+5),AQ2416)</f>
        <v>0</v>
      </c>
      <c r="AU2416" s="4">
        <f ca="1">IF(AND(AQ2416&gt;0,AR2416&gt;0),COUNTIF(AU$6:AU2415,"&gt;0")+1,0)</f>
        <v>0</v>
      </c>
    </row>
    <row r="2417" spans="40:47">
      <c r="AN2417" s="77">
        <v>67</v>
      </c>
      <c r="AO2417" s="77">
        <v>3</v>
      </c>
      <c r="AP2417" s="77">
        <v>12</v>
      </c>
      <c r="AQ2417" s="4">
        <f ca="1">IF($AP2417=1,IF(INDIRECT(ADDRESS(($AN2417-1)*3+$AO2417+5,$AP2417+7))="",0,INDIRECT(ADDRESS(($AN2417-1)*3+$AO2417+5,$AP2417+7))),IF(INDIRECT(ADDRESS(($AN2417-1)*3+$AO2417+5,$AP2417+7))="",0,IF(COUNTIF(INDIRECT(ADDRESS(($AN2417-1)*36+($AO2417-1)*12+6,COLUMN())):INDIRECT(ADDRESS(($AN2417-1)*36+($AO2417-1)*12+$AP2417+4,COLUMN())),INDIRECT(ADDRESS(($AN2417-1)*3+$AO2417+5,$AP2417+7)))&gt;=1,0,INDIRECT(ADDRESS(($AN2417-1)*3+$AO2417+5,$AP2417+7)))))</f>
        <v>0</v>
      </c>
      <c r="AR2417" s="4">
        <f ca="1">COUNTIF(INDIRECT("H"&amp;(ROW()+12*(($AN2417-1)*3+$AO2417)-ROW())/12+5):INDIRECT("S"&amp;(ROW()+12*(($AN2417-1)*3+$AO2417)-ROW())/12+5),AQ2417)</f>
        <v>0</v>
      </c>
      <c r="AU2417" s="4">
        <f ca="1">IF(AND(AQ2417&gt;0,AR2417&gt;0),COUNTIF(AU$6:AU2416,"&gt;0")+1,0)</f>
        <v>0</v>
      </c>
    </row>
    <row r="2418" spans="40:47">
      <c r="AN2418" s="4">
        <v>68</v>
      </c>
      <c r="AO2418" s="4">
        <v>1</v>
      </c>
      <c r="AP2418" s="4">
        <v>1</v>
      </c>
      <c r="AQ2418" s="4">
        <f ca="1">IF($AP2418=1,IF(INDIRECT(ADDRESS(($AN2418-1)*3+$AO2418+5,$AP2418+7))="",0,INDIRECT(ADDRESS(($AN2418-1)*3+$AO2418+5,$AP2418+7))),IF(INDIRECT(ADDRESS(($AN2418-1)*3+$AO2418+5,$AP2418+7))="",0,IF(COUNTIF(INDIRECT(ADDRESS(($AN2418-1)*36+($AO2418-1)*12+6,COLUMN())):INDIRECT(ADDRESS(($AN2418-1)*36+($AO2418-1)*12+$AP2418+4,COLUMN())),INDIRECT(ADDRESS(($AN2418-1)*3+$AO2418+5,$AP2418+7)))&gt;=1,0,INDIRECT(ADDRESS(($AN2418-1)*3+$AO2418+5,$AP2418+7)))))</f>
        <v>0</v>
      </c>
      <c r="AR2418" s="4">
        <f ca="1">COUNTIF(INDIRECT("H"&amp;(ROW()+12*(($AN2418-1)*3+$AO2418)-ROW())/12+5):INDIRECT("S"&amp;(ROW()+12*(($AN2418-1)*3+$AO2418)-ROW())/12+5),AQ2418)</f>
        <v>0</v>
      </c>
      <c r="AU2418" s="4">
        <f ca="1">IF(AND(AQ2418&gt;0,AR2418&gt;0),COUNTIF(AU$6:AU2417,"&gt;0")+1,0)</f>
        <v>0</v>
      </c>
    </row>
    <row r="2419" spans="40:47">
      <c r="AN2419" s="4">
        <v>68</v>
      </c>
      <c r="AO2419" s="4">
        <v>1</v>
      </c>
      <c r="AP2419" s="4">
        <v>2</v>
      </c>
      <c r="AQ2419" s="4">
        <f ca="1">IF($AP2419=1,IF(INDIRECT(ADDRESS(($AN2419-1)*3+$AO2419+5,$AP2419+7))="",0,INDIRECT(ADDRESS(($AN2419-1)*3+$AO2419+5,$AP2419+7))),IF(INDIRECT(ADDRESS(($AN2419-1)*3+$AO2419+5,$AP2419+7))="",0,IF(COUNTIF(INDIRECT(ADDRESS(($AN2419-1)*36+($AO2419-1)*12+6,COLUMN())):INDIRECT(ADDRESS(($AN2419-1)*36+($AO2419-1)*12+$AP2419+4,COLUMN())),INDIRECT(ADDRESS(($AN2419-1)*3+$AO2419+5,$AP2419+7)))&gt;=1,0,INDIRECT(ADDRESS(($AN2419-1)*3+$AO2419+5,$AP2419+7)))))</f>
        <v>0</v>
      </c>
      <c r="AR2419" s="4">
        <f ca="1">COUNTIF(INDIRECT("H"&amp;(ROW()+12*(($AN2419-1)*3+$AO2419)-ROW())/12+5):INDIRECT("S"&amp;(ROW()+12*(($AN2419-1)*3+$AO2419)-ROW())/12+5),AQ2419)</f>
        <v>0</v>
      </c>
      <c r="AU2419" s="4">
        <f ca="1">IF(AND(AQ2419&gt;0,AR2419&gt;0),COUNTIF(AU$6:AU2418,"&gt;0")+1,0)</f>
        <v>0</v>
      </c>
    </row>
    <row r="2420" spans="40:47">
      <c r="AN2420" s="4">
        <v>68</v>
      </c>
      <c r="AO2420" s="4">
        <v>1</v>
      </c>
      <c r="AP2420" s="4">
        <v>3</v>
      </c>
      <c r="AQ2420" s="4">
        <f ca="1">IF($AP2420=1,IF(INDIRECT(ADDRESS(($AN2420-1)*3+$AO2420+5,$AP2420+7))="",0,INDIRECT(ADDRESS(($AN2420-1)*3+$AO2420+5,$AP2420+7))),IF(INDIRECT(ADDRESS(($AN2420-1)*3+$AO2420+5,$AP2420+7))="",0,IF(COUNTIF(INDIRECT(ADDRESS(($AN2420-1)*36+($AO2420-1)*12+6,COLUMN())):INDIRECT(ADDRESS(($AN2420-1)*36+($AO2420-1)*12+$AP2420+4,COLUMN())),INDIRECT(ADDRESS(($AN2420-1)*3+$AO2420+5,$AP2420+7)))&gt;=1,0,INDIRECT(ADDRESS(($AN2420-1)*3+$AO2420+5,$AP2420+7)))))</f>
        <v>0</v>
      </c>
      <c r="AR2420" s="4">
        <f ca="1">COUNTIF(INDIRECT("H"&amp;(ROW()+12*(($AN2420-1)*3+$AO2420)-ROW())/12+5):INDIRECT("S"&amp;(ROW()+12*(($AN2420-1)*3+$AO2420)-ROW())/12+5),AQ2420)</f>
        <v>0</v>
      </c>
      <c r="AU2420" s="4">
        <f ca="1">IF(AND(AQ2420&gt;0,AR2420&gt;0),COUNTIF(AU$6:AU2419,"&gt;0")+1,0)</f>
        <v>0</v>
      </c>
    </row>
    <row r="2421" spans="40:47">
      <c r="AN2421" s="4">
        <v>68</v>
      </c>
      <c r="AO2421" s="4">
        <v>1</v>
      </c>
      <c r="AP2421" s="4">
        <v>4</v>
      </c>
      <c r="AQ2421" s="4">
        <f ca="1">IF($AP2421=1,IF(INDIRECT(ADDRESS(($AN2421-1)*3+$AO2421+5,$AP2421+7))="",0,INDIRECT(ADDRESS(($AN2421-1)*3+$AO2421+5,$AP2421+7))),IF(INDIRECT(ADDRESS(($AN2421-1)*3+$AO2421+5,$AP2421+7))="",0,IF(COUNTIF(INDIRECT(ADDRESS(($AN2421-1)*36+($AO2421-1)*12+6,COLUMN())):INDIRECT(ADDRESS(($AN2421-1)*36+($AO2421-1)*12+$AP2421+4,COLUMN())),INDIRECT(ADDRESS(($AN2421-1)*3+$AO2421+5,$AP2421+7)))&gt;=1,0,INDIRECT(ADDRESS(($AN2421-1)*3+$AO2421+5,$AP2421+7)))))</f>
        <v>0</v>
      </c>
      <c r="AR2421" s="4">
        <f ca="1">COUNTIF(INDIRECT("H"&amp;(ROW()+12*(($AN2421-1)*3+$AO2421)-ROW())/12+5):INDIRECT("S"&amp;(ROW()+12*(($AN2421-1)*3+$AO2421)-ROW())/12+5),AQ2421)</f>
        <v>0</v>
      </c>
      <c r="AU2421" s="4">
        <f ca="1">IF(AND(AQ2421&gt;0,AR2421&gt;0),COUNTIF(AU$6:AU2420,"&gt;0")+1,0)</f>
        <v>0</v>
      </c>
    </row>
    <row r="2422" spans="40:47">
      <c r="AN2422" s="4">
        <v>68</v>
      </c>
      <c r="AO2422" s="4">
        <v>1</v>
      </c>
      <c r="AP2422" s="4">
        <v>5</v>
      </c>
      <c r="AQ2422" s="4">
        <f ca="1">IF($AP2422=1,IF(INDIRECT(ADDRESS(($AN2422-1)*3+$AO2422+5,$AP2422+7))="",0,INDIRECT(ADDRESS(($AN2422-1)*3+$AO2422+5,$AP2422+7))),IF(INDIRECT(ADDRESS(($AN2422-1)*3+$AO2422+5,$AP2422+7))="",0,IF(COUNTIF(INDIRECT(ADDRESS(($AN2422-1)*36+($AO2422-1)*12+6,COLUMN())):INDIRECT(ADDRESS(($AN2422-1)*36+($AO2422-1)*12+$AP2422+4,COLUMN())),INDIRECT(ADDRESS(($AN2422-1)*3+$AO2422+5,$AP2422+7)))&gt;=1,0,INDIRECT(ADDRESS(($AN2422-1)*3+$AO2422+5,$AP2422+7)))))</f>
        <v>0</v>
      </c>
      <c r="AR2422" s="4">
        <f ca="1">COUNTIF(INDIRECT("H"&amp;(ROW()+12*(($AN2422-1)*3+$AO2422)-ROW())/12+5):INDIRECT("S"&amp;(ROW()+12*(($AN2422-1)*3+$AO2422)-ROW())/12+5),AQ2422)</f>
        <v>0</v>
      </c>
      <c r="AU2422" s="4">
        <f ca="1">IF(AND(AQ2422&gt;0,AR2422&gt;0),COUNTIF(AU$6:AU2421,"&gt;0")+1,0)</f>
        <v>0</v>
      </c>
    </row>
    <row r="2423" spans="40:47">
      <c r="AN2423" s="4">
        <v>68</v>
      </c>
      <c r="AO2423" s="4">
        <v>1</v>
      </c>
      <c r="AP2423" s="4">
        <v>6</v>
      </c>
      <c r="AQ2423" s="4">
        <f ca="1">IF($AP2423=1,IF(INDIRECT(ADDRESS(($AN2423-1)*3+$AO2423+5,$AP2423+7))="",0,INDIRECT(ADDRESS(($AN2423-1)*3+$AO2423+5,$AP2423+7))),IF(INDIRECT(ADDRESS(($AN2423-1)*3+$AO2423+5,$AP2423+7))="",0,IF(COUNTIF(INDIRECT(ADDRESS(($AN2423-1)*36+($AO2423-1)*12+6,COLUMN())):INDIRECT(ADDRESS(($AN2423-1)*36+($AO2423-1)*12+$AP2423+4,COLUMN())),INDIRECT(ADDRESS(($AN2423-1)*3+$AO2423+5,$AP2423+7)))&gt;=1,0,INDIRECT(ADDRESS(($AN2423-1)*3+$AO2423+5,$AP2423+7)))))</f>
        <v>0</v>
      </c>
      <c r="AR2423" s="4">
        <f ca="1">COUNTIF(INDIRECT("H"&amp;(ROW()+12*(($AN2423-1)*3+$AO2423)-ROW())/12+5):INDIRECT("S"&amp;(ROW()+12*(($AN2423-1)*3+$AO2423)-ROW())/12+5),AQ2423)</f>
        <v>0</v>
      </c>
      <c r="AU2423" s="4">
        <f ca="1">IF(AND(AQ2423&gt;0,AR2423&gt;0),COUNTIF(AU$6:AU2422,"&gt;0")+1,0)</f>
        <v>0</v>
      </c>
    </row>
    <row r="2424" spans="40:47">
      <c r="AN2424" s="4">
        <v>68</v>
      </c>
      <c r="AO2424" s="4">
        <v>1</v>
      </c>
      <c r="AP2424" s="4">
        <v>7</v>
      </c>
      <c r="AQ2424" s="4">
        <f ca="1">IF($AP2424=1,IF(INDIRECT(ADDRESS(($AN2424-1)*3+$AO2424+5,$AP2424+7))="",0,INDIRECT(ADDRESS(($AN2424-1)*3+$AO2424+5,$AP2424+7))),IF(INDIRECT(ADDRESS(($AN2424-1)*3+$AO2424+5,$AP2424+7))="",0,IF(COUNTIF(INDIRECT(ADDRESS(($AN2424-1)*36+($AO2424-1)*12+6,COLUMN())):INDIRECT(ADDRESS(($AN2424-1)*36+($AO2424-1)*12+$AP2424+4,COLUMN())),INDIRECT(ADDRESS(($AN2424-1)*3+$AO2424+5,$AP2424+7)))&gt;=1,0,INDIRECT(ADDRESS(($AN2424-1)*3+$AO2424+5,$AP2424+7)))))</f>
        <v>0</v>
      </c>
      <c r="AR2424" s="4">
        <f ca="1">COUNTIF(INDIRECT("H"&amp;(ROW()+12*(($AN2424-1)*3+$AO2424)-ROW())/12+5):INDIRECT("S"&amp;(ROW()+12*(($AN2424-1)*3+$AO2424)-ROW())/12+5),AQ2424)</f>
        <v>0</v>
      </c>
      <c r="AU2424" s="4">
        <f ca="1">IF(AND(AQ2424&gt;0,AR2424&gt;0),COUNTIF(AU$6:AU2423,"&gt;0")+1,0)</f>
        <v>0</v>
      </c>
    </row>
    <row r="2425" spans="40:47">
      <c r="AN2425" s="4">
        <v>68</v>
      </c>
      <c r="AO2425" s="4">
        <v>1</v>
      </c>
      <c r="AP2425" s="4">
        <v>8</v>
      </c>
      <c r="AQ2425" s="4">
        <f ca="1">IF($AP2425=1,IF(INDIRECT(ADDRESS(($AN2425-1)*3+$AO2425+5,$AP2425+7))="",0,INDIRECT(ADDRESS(($AN2425-1)*3+$AO2425+5,$AP2425+7))),IF(INDIRECT(ADDRESS(($AN2425-1)*3+$AO2425+5,$AP2425+7))="",0,IF(COUNTIF(INDIRECT(ADDRESS(($AN2425-1)*36+($AO2425-1)*12+6,COLUMN())):INDIRECT(ADDRESS(($AN2425-1)*36+($AO2425-1)*12+$AP2425+4,COLUMN())),INDIRECT(ADDRESS(($AN2425-1)*3+$AO2425+5,$AP2425+7)))&gt;=1,0,INDIRECT(ADDRESS(($AN2425-1)*3+$AO2425+5,$AP2425+7)))))</f>
        <v>0</v>
      </c>
      <c r="AR2425" s="4">
        <f ca="1">COUNTIF(INDIRECT("H"&amp;(ROW()+12*(($AN2425-1)*3+$AO2425)-ROW())/12+5):INDIRECT("S"&amp;(ROW()+12*(($AN2425-1)*3+$AO2425)-ROW())/12+5),AQ2425)</f>
        <v>0</v>
      </c>
      <c r="AU2425" s="4">
        <f ca="1">IF(AND(AQ2425&gt;0,AR2425&gt;0),COUNTIF(AU$6:AU2424,"&gt;0")+1,0)</f>
        <v>0</v>
      </c>
    </row>
    <row r="2426" spans="40:47">
      <c r="AN2426" s="4">
        <v>68</v>
      </c>
      <c r="AO2426" s="4">
        <v>1</v>
      </c>
      <c r="AP2426" s="4">
        <v>9</v>
      </c>
      <c r="AQ2426" s="4">
        <f ca="1">IF($AP2426=1,IF(INDIRECT(ADDRESS(($AN2426-1)*3+$AO2426+5,$AP2426+7))="",0,INDIRECT(ADDRESS(($AN2426-1)*3+$AO2426+5,$AP2426+7))),IF(INDIRECT(ADDRESS(($AN2426-1)*3+$AO2426+5,$AP2426+7))="",0,IF(COUNTIF(INDIRECT(ADDRESS(($AN2426-1)*36+($AO2426-1)*12+6,COLUMN())):INDIRECT(ADDRESS(($AN2426-1)*36+($AO2426-1)*12+$AP2426+4,COLUMN())),INDIRECT(ADDRESS(($AN2426-1)*3+$AO2426+5,$AP2426+7)))&gt;=1,0,INDIRECT(ADDRESS(($AN2426-1)*3+$AO2426+5,$AP2426+7)))))</f>
        <v>0</v>
      </c>
      <c r="AR2426" s="4">
        <f ca="1">COUNTIF(INDIRECT("H"&amp;(ROW()+12*(($AN2426-1)*3+$AO2426)-ROW())/12+5):INDIRECT("S"&amp;(ROW()+12*(($AN2426-1)*3+$AO2426)-ROW())/12+5),AQ2426)</f>
        <v>0</v>
      </c>
      <c r="AU2426" s="4">
        <f ca="1">IF(AND(AQ2426&gt;0,AR2426&gt;0),COUNTIF(AU$6:AU2425,"&gt;0")+1,0)</f>
        <v>0</v>
      </c>
    </row>
    <row r="2427" spans="40:47">
      <c r="AN2427" s="4">
        <v>68</v>
      </c>
      <c r="AO2427" s="4">
        <v>1</v>
      </c>
      <c r="AP2427" s="4">
        <v>10</v>
      </c>
      <c r="AQ2427" s="4">
        <f ca="1">IF($AP2427=1,IF(INDIRECT(ADDRESS(($AN2427-1)*3+$AO2427+5,$AP2427+7))="",0,INDIRECT(ADDRESS(($AN2427-1)*3+$AO2427+5,$AP2427+7))),IF(INDIRECT(ADDRESS(($AN2427-1)*3+$AO2427+5,$AP2427+7))="",0,IF(COUNTIF(INDIRECT(ADDRESS(($AN2427-1)*36+($AO2427-1)*12+6,COLUMN())):INDIRECT(ADDRESS(($AN2427-1)*36+($AO2427-1)*12+$AP2427+4,COLUMN())),INDIRECT(ADDRESS(($AN2427-1)*3+$AO2427+5,$AP2427+7)))&gt;=1,0,INDIRECT(ADDRESS(($AN2427-1)*3+$AO2427+5,$AP2427+7)))))</f>
        <v>0</v>
      </c>
      <c r="AR2427" s="4">
        <f ca="1">COUNTIF(INDIRECT("H"&amp;(ROW()+12*(($AN2427-1)*3+$AO2427)-ROW())/12+5):INDIRECT("S"&amp;(ROW()+12*(($AN2427-1)*3+$AO2427)-ROW())/12+5),AQ2427)</f>
        <v>0</v>
      </c>
      <c r="AU2427" s="4">
        <f ca="1">IF(AND(AQ2427&gt;0,AR2427&gt;0),COUNTIF(AU$6:AU2426,"&gt;0")+1,0)</f>
        <v>0</v>
      </c>
    </row>
    <row r="2428" spans="40:47">
      <c r="AN2428" s="4">
        <v>68</v>
      </c>
      <c r="AO2428" s="4">
        <v>1</v>
      </c>
      <c r="AP2428" s="4">
        <v>11</v>
      </c>
      <c r="AQ2428" s="4">
        <f ca="1">IF($AP2428=1,IF(INDIRECT(ADDRESS(($AN2428-1)*3+$AO2428+5,$AP2428+7))="",0,INDIRECT(ADDRESS(($AN2428-1)*3+$AO2428+5,$AP2428+7))),IF(INDIRECT(ADDRESS(($AN2428-1)*3+$AO2428+5,$AP2428+7))="",0,IF(COUNTIF(INDIRECT(ADDRESS(($AN2428-1)*36+($AO2428-1)*12+6,COLUMN())):INDIRECT(ADDRESS(($AN2428-1)*36+($AO2428-1)*12+$AP2428+4,COLUMN())),INDIRECT(ADDRESS(($AN2428-1)*3+$AO2428+5,$AP2428+7)))&gt;=1,0,INDIRECT(ADDRESS(($AN2428-1)*3+$AO2428+5,$AP2428+7)))))</f>
        <v>0</v>
      </c>
      <c r="AR2428" s="4">
        <f ca="1">COUNTIF(INDIRECT("H"&amp;(ROW()+12*(($AN2428-1)*3+$AO2428)-ROW())/12+5):INDIRECT("S"&amp;(ROW()+12*(($AN2428-1)*3+$AO2428)-ROW())/12+5),AQ2428)</f>
        <v>0</v>
      </c>
      <c r="AU2428" s="4">
        <f ca="1">IF(AND(AQ2428&gt;0,AR2428&gt;0),COUNTIF(AU$6:AU2427,"&gt;0")+1,0)</f>
        <v>0</v>
      </c>
    </row>
    <row r="2429" spans="40:47">
      <c r="AN2429" s="4">
        <v>68</v>
      </c>
      <c r="AO2429" s="4">
        <v>1</v>
      </c>
      <c r="AP2429" s="4">
        <v>12</v>
      </c>
      <c r="AQ2429" s="4">
        <f ca="1">IF($AP2429=1,IF(INDIRECT(ADDRESS(($AN2429-1)*3+$AO2429+5,$AP2429+7))="",0,INDIRECT(ADDRESS(($AN2429-1)*3+$AO2429+5,$AP2429+7))),IF(INDIRECT(ADDRESS(($AN2429-1)*3+$AO2429+5,$AP2429+7))="",0,IF(COUNTIF(INDIRECT(ADDRESS(($AN2429-1)*36+($AO2429-1)*12+6,COLUMN())):INDIRECT(ADDRESS(($AN2429-1)*36+($AO2429-1)*12+$AP2429+4,COLUMN())),INDIRECT(ADDRESS(($AN2429-1)*3+$AO2429+5,$AP2429+7)))&gt;=1,0,INDIRECT(ADDRESS(($AN2429-1)*3+$AO2429+5,$AP2429+7)))))</f>
        <v>0</v>
      </c>
      <c r="AR2429" s="4">
        <f ca="1">COUNTIF(INDIRECT("H"&amp;(ROW()+12*(($AN2429-1)*3+$AO2429)-ROW())/12+5):INDIRECT("S"&amp;(ROW()+12*(($AN2429-1)*3+$AO2429)-ROW())/12+5),AQ2429)</f>
        <v>0</v>
      </c>
      <c r="AU2429" s="4">
        <f ca="1">IF(AND(AQ2429&gt;0,AR2429&gt;0),COUNTIF(AU$6:AU2428,"&gt;0")+1,0)</f>
        <v>0</v>
      </c>
    </row>
    <row r="2430" spans="40:47">
      <c r="AN2430" s="4">
        <v>68</v>
      </c>
      <c r="AO2430" s="4">
        <v>2</v>
      </c>
      <c r="AP2430" s="4">
        <v>1</v>
      </c>
      <c r="AQ2430" s="4">
        <f ca="1">IF($AP2430=1,IF(INDIRECT(ADDRESS(($AN2430-1)*3+$AO2430+5,$AP2430+7))="",0,INDIRECT(ADDRESS(($AN2430-1)*3+$AO2430+5,$AP2430+7))),IF(INDIRECT(ADDRESS(($AN2430-1)*3+$AO2430+5,$AP2430+7))="",0,IF(COUNTIF(INDIRECT(ADDRESS(($AN2430-1)*36+($AO2430-1)*12+6,COLUMN())):INDIRECT(ADDRESS(($AN2430-1)*36+($AO2430-1)*12+$AP2430+4,COLUMN())),INDIRECT(ADDRESS(($AN2430-1)*3+$AO2430+5,$AP2430+7)))&gt;=1,0,INDIRECT(ADDRESS(($AN2430-1)*3+$AO2430+5,$AP2430+7)))))</f>
        <v>0</v>
      </c>
      <c r="AR2430" s="4">
        <f ca="1">COUNTIF(INDIRECT("H"&amp;(ROW()+12*(($AN2430-1)*3+$AO2430)-ROW())/12+5):INDIRECT("S"&amp;(ROW()+12*(($AN2430-1)*3+$AO2430)-ROW())/12+5),AQ2430)</f>
        <v>0</v>
      </c>
      <c r="AU2430" s="4">
        <f ca="1">IF(AND(AQ2430&gt;0,AR2430&gt;0),COUNTIF(AU$6:AU2429,"&gt;0")+1,0)</f>
        <v>0</v>
      </c>
    </row>
    <row r="2431" spans="40:47">
      <c r="AN2431" s="4">
        <v>68</v>
      </c>
      <c r="AO2431" s="4">
        <v>2</v>
      </c>
      <c r="AP2431" s="4">
        <v>2</v>
      </c>
      <c r="AQ2431" s="4">
        <f ca="1">IF($AP2431=1,IF(INDIRECT(ADDRESS(($AN2431-1)*3+$AO2431+5,$AP2431+7))="",0,INDIRECT(ADDRESS(($AN2431-1)*3+$AO2431+5,$AP2431+7))),IF(INDIRECT(ADDRESS(($AN2431-1)*3+$AO2431+5,$AP2431+7))="",0,IF(COUNTIF(INDIRECT(ADDRESS(($AN2431-1)*36+($AO2431-1)*12+6,COLUMN())):INDIRECT(ADDRESS(($AN2431-1)*36+($AO2431-1)*12+$AP2431+4,COLUMN())),INDIRECT(ADDRESS(($AN2431-1)*3+$AO2431+5,$AP2431+7)))&gt;=1,0,INDIRECT(ADDRESS(($AN2431-1)*3+$AO2431+5,$AP2431+7)))))</f>
        <v>0</v>
      </c>
      <c r="AR2431" s="4">
        <f ca="1">COUNTIF(INDIRECT("H"&amp;(ROW()+12*(($AN2431-1)*3+$AO2431)-ROW())/12+5):INDIRECT("S"&amp;(ROW()+12*(($AN2431-1)*3+$AO2431)-ROW())/12+5),AQ2431)</f>
        <v>0</v>
      </c>
      <c r="AU2431" s="4">
        <f ca="1">IF(AND(AQ2431&gt;0,AR2431&gt;0),COUNTIF(AU$6:AU2430,"&gt;0")+1,0)</f>
        <v>0</v>
      </c>
    </row>
    <row r="2432" spans="40:47">
      <c r="AN2432" s="4">
        <v>68</v>
      </c>
      <c r="AO2432" s="4">
        <v>2</v>
      </c>
      <c r="AP2432" s="4">
        <v>3</v>
      </c>
      <c r="AQ2432" s="4">
        <f ca="1">IF($AP2432=1,IF(INDIRECT(ADDRESS(($AN2432-1)*3+$AO2432+5,$AP2432+7))="",0,INDIRECT(ADDRESS(($AN2432-1)*3+$AO2432+5,$AP2432+7))),IF(INDIRECT(ADDRESS(($AN2432-1)*3+$AO2432+5,$AP2432+7))="",0,IF(COUNTIF(INDIRECT(ADDRESS(($AN2432-1)*36+($AO2432-1)*12+6,COLUMN())):INDIRECT(ADDRESS(($AN2432-1)*36+($AO2432-1)*12+$AP2432+4,COLUMN())),INDIRECT(ADDRESS(($AN2432-1)*3+$AO2432+5,$AP2432+7)))&gt;=1,0,INDIRECT(ADDRESS(($AN2432-1)*3+$AO2432+5,$AP2432+7)))))</f>
        <v>0</v>
      </c>
      <c r="AR2432" s="4">
        <f ca="1">COUNTIF(INDIRECT("H"&amp;(ROW()+12*(($AN2432-1)*3+$AO2432)-ROW())/12+5):INDIRECT("S"&amp;(ROW()+12*(($AN2432-1)*3+$AO2432)-ROW())/12+5),AQ2432)</f>
        <v>0</v>
      </c>
      <c r="AU2432" s="4">
        <f ca="1">IF(AND(AQ2432&gt;0,AR2432&gt;0),COUNTIF(AU$6:AU2431,"&gt;0")+1,0)</f>
        <v>0</v>
      </c>
    </row>
    <row r="2433" spans="40:47">
      <c r="AN2433" s="4">
        <v>68</v>
      </c>
      <c r="AO2433" s="4">
        <v>2</v>
      </c>
      <c r="AP2433" s="4">
        <v>4</v>
      </c>
      <c r="AQ2433" s="4">
        <f ca="1">IF($AP2433=1,IF(INDIRECT(ADDRESS(($AN2433-1)*3+$AO2433+5,$AP2433+7))="",0,INDIRECT(ADDRESS(($AN2433-1)*3+$AO2433+5,$AP2433+7))),IF(INDIRECT(ADDRESS(($AN2433-1)*3+$AO2433+5,$AP2433+7))="",0,IF(COUNTIF(INDIRECT(ADDRESS(($AN2433-1)*36+($AO2433-1)*12+6,COLUMN())):INDIRECT(ADDRESS(($AN2433-1)*36+($AO2433-1)*12+$AP2433+4,COLUMN())),INDIRECT(ADDRESS(($AN2433-1)*3+$AO2433+5,$AP2433+7)))&gt;=1,0,INDIRECT(ADDRESS(($AN2433-1)*3+$AO2433+5,$AP2433+7)))))</f>
        <v>0</v>
      </c>
      <c r="AR2433" s="4">
        <f ca="1">COUNTIF(INDIRECT("H"&amp;(ROW()+12*(($AN2433-1)*3+$AO2433)-ROW())/12+5):INDIRECT("S"&amp;(ROW()+12*(($AN2433-1)*3+$AO2433)-ROW())/12+5),AQ2433)</f>
        <v>0</v>
      </c>
      <c r="AU2433" s="4">
        <f ca="1">IF(AND(AQ2433&gt;0,AR2433&gt;0),COUNTIF(AU$6:AU2432,"&gt;0")+1,0)</f>
        <v>0</v>
      </c>
    </row>
    <row r="2434" spans="40:47">
      <c r="AN2434" s="4">
        <v>68</v>
      </c>
      <c r="AO2434" s="4">
        <v>2</v>
      </c>
      <c r="AP2434" s="4">
        <v>5</v>
      </c>
      <c r="AQ2434" s="4">
        <f ca="1">IF($AP2434=1,IF(INDIRECT(ADDRESS(($AN2434-1)*3+$AO2434+5,$AP2434+7))="",0,INDIRECT(ADDRESS(($AN2434-1)*3+$AO2434+5,$AP2434+7))),IF(INDIRECT(ADDRESS(($AN2434-1)*3+$AO2434+5,$AP2434+7))="",0,IF(COUNTIF(INDIRECT(ADDRESS(($AN2434-1)*36+($AO2434-1)*12+6,COLUMN())):INDIRECT(ADDRESS(($AN2434-1)*36+($AO2434-1)*12+$AP2434+4,COLUMN())),INDIRECT(ADDRESS(($AN2434-1)*3+$AO2434+5,$AP2434+7)))&gt;=1,0,INDIRECT(ADDRESS(($AN2434-1)*3+$AO2434+5,$AP2434+7)))))</f>
        <v>0</v>
      </c>
      <c r="AR2434" s="4">
        <f ca="1">COUNTIF(INDIRECT("H"&amp;(ROW()+12*(($AN2434-1)*3+$AO2434)-ROW())/12+5):INDIRECT("S"&amp;(ROW()+12*(($AN2434-1)*3+$AO2434)-ROW())/12+5),AQ2434)</f>
        <v>0</v>
      </c>
      <c r="AU2434" s="4">
        <f ca="1">IF(AND(AQ2434&gt;0,AR2434&gt;0),COUNTIF(AU$6:AU2433,"&gt;0")+1,0)</f>
        <v>0</v>
      </c>
    </row>
    <row r="2435" spans="40:47">
      <c r="AN2435" s="4">
        <v>68</v>
      </c>
      <c r="AO2435" s="4">
        <v>2</v>
      </c>
      <c r="AP2435" s="4">
        <v>6</v>
      </c>
      <c r="AQ2435" s="4">
        <f ca="1">IF($AP2435=1,IF(INDIRECT(ADDRESS(($AN2435-1)*3+$AO2435+5,$AP2435+7))="",0,INDIRECT(ADDRESS(($AN2435-1)*3+$AO2435+5,$AP2435+7))),IF(INDIRECT(ADDRESS(($AN2435-1)*3+$AO2435+5,$AP2435+7))="",0,IF(COUNTIF(INDIRECT(ADDRESS(($AN2435-1)*36+($AO2435-1)*12+6,COLUMN())):INDIRECT(ADDRESS(($AN2435-1)*36+($AO2435-1)*12+$AP2435+4,COLUMN())),INDIRECT(ADDRESS(($AN2435-1)*3+$AO2435+5,$AP2435+7)))&gt;=1,0,INDIRECT(ADDRESS(($AN2435-1)*3+$AO2435+5,$AP2435+7)))))</f>
        <v>0</v>
      </c>
      <c r="AR2435" s="4">
        <f ca="1">COUNTIF(INDIRECT("H"&amp;(ROW()+12*(($AN2435-1)*3+$AO2435)-ROW())/12+5):INDIRECT("S"&amp;(ROW()+12*(($AN2435-1)*3+$AO2435)-ROW())/12+5),AQ2435)</f>
        <v>0</v>
      </c>
      <c r="AU2435" s="4">
        <f ca="1">IF(AND(AQ2435&gt;0,AR2435&gt;0),COUNTIF(AU$6:AU2434,"&gt;0")+1,0)</f>
        <v>0</v>
      </c>
    </row>
    <row r="2436" spans="40:47">
      <c r="AN2436" s="4">
        <v>68</v>
      </c>
      <c r="AO2436" s="4">
        <v>2</v>
      </c>
      <c r="AP2436" s="4">
        <v>7</v>
      </c>
      <c r="AQ2436" s="4">
        <f ca="1">IF($AP2436=1,IF(INDIRECT(ADDRESS(($AN2436-1)*3+$AO2436+5,$AP2436+7))="",0,INDIRECT(ADDRESS(($AN2436-1)*3+$AO2436+5,$AP2436+7))),IF(INDIRECT(ADDRESS(($AN2436-1)*3+$AO2436+5,$AP2436+7))="",0,IF(COUNTIF(INDIRECT(ADDRESS(($AN2436-1)*36+($AO2436-1)*12+6,COLUMN())):INDIRECT(ADDRESS(($AN2436-1)*36+($AO2436-1)*12+$AP2436+4,COLUMN())),INDIRECT(ADDRESS(($AN2436-1)*3+$AO2436+5,$AP2436+7)))&gt;=1,0,INDIRECT(ADDRESS(($AN2436-1)*3+$AO2436+5,$AP2436+7)))))</f>
        <v>0</v>
      </c>
      <c r="AR2436" s="4">
        <f ca="1">COUNTIF(INDIRECT("H"&amp;(ROW()+12*(($AN2436-1)*3+$AO2436)-ROW())/12+5):INDIRECT("S"&amp;(ROW()+12*(($AN2436-1)*3+$AO2436)-ROW())/12+5),AQ2436)</f>
        <v>0</v>
      </c>
      <c r="AU2436" s="4">
        <f ca="1">IF(AND(AQ2436&gt;0,AR2436&gt;0),COUNTIF(AU$6:AU2435,"&gt;0")+1,0)</f>
        <v>0</v>
      </c>
    </row>
    <row r="2437" spans="40:47">
      <c r="AN2437" s="4">
        <v>68</v>
      </c>
      <c r="AO2437" s="4">
        <v>2</v>
      </c>
      <c r="AP2437" s="4">
        <v>8</v>
      </c>
      <c r="AQ2437" s="4">
        <f ca="1">IF($AP2437=1,IF(INDIRECT(ADDRESS(($AN2437-1)*3+$AO2437+5,$AP2437+7))="",0,INDIRECT(ADDRESS(($AN2437-1)*3+$AO2437+5,$AP2437+7))),IF(INDIRECT(ADDRESS(($AN2437-1)*3+$AO2437+5,$AP2437+7))="",0,IF(COUNTIF(INDIRECT(ADDRESS(($AN2437-1)*36+($AO2437-1)*12+6,COLUMN())):INDIRECT(ADDRESS(($AN2437-1)*36+($AO2437-1)*12+$AP2437+4,COLUMN())),INDIRECT(ADDRESS(($AN2437-1)*3+$AO2437+5,$AP2437+7)))&gt;=1,0,INDIRECT(ADDRESS(($AN2437-1)*3+$AO2437+5,$AP2437+7)))))</f>
        <v>0</v>
      </c>
      <c r="AR2437" s="4">
        <f ca="1">COUNTIF(INDIRECT("H"&amp;(ROW()+12*(($AN2437-1)*3+$AO2437)-ROW())/12+5):INDIRECT("S"&amp;(ROW()+12*(($AN2437-1)*3+$AO2437)-ROW())/12+5),AQ2437)</f>
        <v>0</v>
      </c>
      <c r="AU2437" s="4">
        <f ca="1">IF(AND(AQ2437&gt;0,AR2437&gt;0),COUNTIF(AU$6:AU2436,"&gt;0")+1,0)</f>
        <v>0</v>
      </c>
    </row>
    <row r="2438" spans="40:47">
      <c r="AN2438" s="4">
        <v>68</v>
      </c>
      <c r="AO2438" s="4">
        <v>2</v>
      </c>
      <c r="AP2438" s="4">
        <v>9</v>
      </c>
      <c r="AQ2438" s="4">
        <f ca="1">IF($AP2438=1,IF(INDIRECT(ADDRESS(($AN2438-1)*3+$AO2438+5,$AP2438+7))="",0,INDIRECT(ADDRESS(($AN2438-1)*3+$AO2438+5,$AP2438+7))),IF(INDIRECT(ADDRESS(($AN2438-1)*3+$AO2438+5,$AP2438+7))="",0,IF(COUNTIF(INDIRECT(ADDRESS(($AN2438-1)*36+($AO2438-1)*12+6,COLUMN())):INDIRECT(ADDRESS(($AN2438-1)*36+($AO2438-1)*12+$AP2438+4,COLUMN())),INDIRECT(ADDRESS(($AN2438-1)*3+$AO2438+5,$AP2438+7)))&gt;=1,0,INDIRECT(ADDRESS(($AN2438-1)*3+$AO2438+5,$AP2438+7)))))</f>
        <v>0</v>
      </c>
      <c r="AR2438" s="4">
        <f ca="1">COUNTIF(INDIRECT("H"&amp;(ROW()+12*(($AN2438-1)*3+$AO2438)-ROW())/12+5):INDIRECT("S"&amp;(ROW()+12*(($AN2438-1)*3+$AO2438)-ROW())/12+5),AQ2438)</f>
        <v>0</v>
      </c>
      <c r="AU2438" s="4">
        <f ca="1">IF(AND(AQ2438&gt;0,AR2438&gt;0),COUNTIF(AU$6:AU2437,"&gt;0")+1,0)</f>
        <v>0</v>
      </c>
    </row>
    <row r="2439" spans="40:47">
      <c r="AN2439" s="4">
        <v>68</v>
      </c>
      <c r="AO2439" s="4">
        <v>2</v>
      </c>
      <c r="AP2439" s="4">
        <v>10</v>
      </c>
      <c r="AQ2439" s="4">
        <f ca="1">IF($AP2439=1,IF(INDIRECT(ADDRESS(($AN2439-1)*3+$AO2439+5,$AP2439+7))="",0,INDIRECT(ADDRESS(($AN2439-1)*3+$AO2439+5,$AP2439+7))),IF(INDIRECT(ADDRESS(($AN2439-1)*3+$AO2439+5,$AP2439+7))="",0,IF(COUNTIF(INDIRECT(ADDRESS(($AN2439-1)*36+($AO2439-1)*12+6,COLUMN())):INDIRECT(ADDRESS(($AN2439-1)*36+($AO2439-1)*12+$AP2439+4,COLUMN())),INDIRECT(ADDRESS(($AN2439-1)*3+$AO2439+5,$AP2439+7)))&gt;=1,0,INDIRECT(ADDRESS(($AN2439-1)*3+$AO2439+5,$AP2439+7)))))</f>
        <v>0</v>
      </c>
      <c r="AR2439" s="4">
        <f ca="1">COUNTIF(INDIRECT("H"&amp;(ROW()+12*(($AN2439-1)*3+$AO2439)-ROW())/12+5):INDIRECT("S"&amp;(ROW()+12*(($AN2439-1)*3+$AO2439)-ROW())/12+5),AQ2439)</f>
        <v>0</v>
      </c>
      <c r="AU2439" s="4">
        <f ca="1">IF(AND(AQ2439&gt;0,AR2439&gt;0),COUNTIF(AU$6:AU2438,"&gt;0")+1,0)</f>
        <v>0</v>
      </c>
    </row>
    <row r="2440" spans="40:47">
      <c r="AN2440" s="4">
        <v>68</v>
      </c>
      <c r="AO2440" s="4">
        <v>2</v>
      </c>
      <c r="AP2440" s="4">
        <v>11</v>
      </c>
      <c r="AQ2440" s="4">
        <f ca="1">IF($AP2440=1,IF(INDIRECT(ADDRESS(($AN2440-1)*3+$AO2440+5,$AP2440+7))="",0,INDIRECT(ADDRESS(($AN2440-1)*3+$AO2440+5,$AP2440+7))),IF(INDIRECT(ADDRESS(($AN2440-1)*3+$AO2440+5,$AP2440+7))="",0,IF(COUNTIF(INDIRECT(ADDRESS(($AN2440-1)*36+($AO2440-1)*12+6,COLUMN())):INDIRECT(ADDRESS(($AN2440-1)*36+($AO2440-1)*12+$AP2440+4,COLUMN())),INDIRECT(ADDRESS(($AN2440-1)*3+$AO2440+5,$AP2440+7)))&gt;=1,0,INDIRECT(ADDRESS(($AN2440-1)*3+$AO2440+5,$AP2440+7)))))</f>
        <v>0</v>
      </c>
      <c r="AR2440" s="4">
        <f ca="1">COUNTIF(INDIRECT("H"&amp;(ROW()+12*(($AN2440-1)*3+$AO2440)-ROW())/12+5):INDIRECT("S"&amp;(ROW()+12*(($AN2440-1)*3+$AO2440)-ROW())/12+5),AQ2440)</f>
        <v>0</v>
      </c>
      <c r="AU2440" s="4">
        <f ca="1">IF(AND(AQ2440&gt;0,AR2440&gt;0),COUNTIF(AU$6:AU2439,"&gt;0")+1,0)</f>
        <v>0</v>
      </c>
    </row>
    <row r="2441" spans="40:47">
      <c r="AN2441" s="4">
        <v>68</v>
      </c>
      <c r="AO2441" s="4">
        <v>2</v>
      </c>
      <c r="AP2441" s="4">
        <v>12</v>
      </c>
      <c r="AQ2441" s="4">
        <f ca="1">IF($AP2441=1,IF(INDIRECT(ADDRESS(($AN2441-1)*3+$AO2441+5,$AP2441+7))="",0,INDIRECT(ADDRESS(($AN2441-1)*3+$AO2441+5,$AP2441+7))),IF(INDIRECT(ADDRESS(($AN2441-1)*3+$AO2441+5,$AP2441+7))="",0,IF(COUNTIF(INDIRECT(ADDRESS(($AN2441-1)*36+($AO2441-1)*12+6,COLUMN())):INDIRECT(ADDRESS(($AN2441-1)*36+($AO2441-1)*12+$AP2441+4,COLUMN())),INDIRECT(ADDRESS(($AN2441-1)*3+$AO2441+5,$AP2441+7)))&gt;=1,0,INDIRECT(ADDRESS(($AN2441-1)*3+$AO2441+5,$AP2441+7)))))</f>
        <v>0</v>
      </c>
      <c r="AR2441" s="4">
        <f ca="1">COUNTIF(INDIRECT("H"&amp;(ROW()+12*(($AN2441-1)*3+$AO2441)-ROW())/12+5):INDIRECT("S"&amp;(ROW()+12*(($AN2441-1)*3+$AO2441)-ROW())/12+5),AQ2441)</f>
        <v>0</v>
      </c>
      <c r="AU2441" s="4">
        <f ca="1">IF(AND(AQ2441&gt;0,AR2441&gt;0),COUNTIF(AU$6:AU2440,"&gt;0")+1,0)</f>
        <v>0</v>
      </c>
    </row>
    <row r="2442" spans="40:47">
      <c r="AN2442" s="4">
        <v>68</v>
      </c>
      <c r="AO2442" s="4">
        <v>3</v>
      </c>
      <c r="AP2442" s="4">
        <v>1</v>
      </c>
      <c r="AQ2442" s="4">
        <f ca="1">IF($AP2442=1,IF(INDIRECT(ADDRESS(($AN2442-1)*3+$AO2442+5,$AP2442+7))="",0,INDIRECT(ADDRESS(($AN2442-1)*3+$AO2442+5,$AP2442+7))),IF(INDIRECT(ADDRESS(($AN2442-1)*3+$AO2442+5,$AP2442+7))="",0,IF(COUNTIF(INDIRECT(ADDRESS(($AN2442-1)*36+($AO2442-1)*12+6,COLUMN())):INDIRECT(ADDRESS(($AN2442-1)*36+($AO2442-1)*12+$AP2442+4,COLUMN())),INDIRECT(ADDRESS(($AN2442-1)*3+$AO2442+5,$AP2442+7)))&gt;=1,0,INDIRECT(ADDRESS(($AN2442-1)*3+$AO2442+5,$AP2442+7)))))</f>
        <v>0</v>
      </c>
      <c r="AR2442" s="4">
        <f ca="1">COUNTIF(INDIRECT("H"&amp;(ROW()+12*(($AN2442-1)*3+$AO2442)-ROW())/12+5):INDIRECT("S"&amp;(ROW()+12*(($AN2442-1)*3+$AO2442)-ROW())/12+5),AQ2442)</f>
        <v>0</v>
      </c>
      <c r="AU2442" s="4">
        <f ca="1">IF(AND(AQ2442&gt;0,AR2442&gt;0),COUNTIF(AU$6:AU2441,"&gt;0")+1,0)</f>
        <v>0</v>
      </c>
    </row>
    <row r="2443" spans="40:47">
      <c r="AN2443" s="4">
        <v>68</v>
      </c>
      <c r="AO2443" s="4">
        <v>3</v>
      </c>
      <c r="AP2443" s="4">
        <v>2</v>
      </c>
      <c r="AQ2443" s="4">
        <f ca="1">IF($AP2443=1,IF(INDIRECT(ADDRESS(($AN2443-1)*3+$AO2443+5,$AP2443+7))="",0,INDIRECT(ADDRESS(($AN2443-1)*3+$AO2443+5,$AP2443+7))),IF(INDIRECT(ADDRESS(($AN2443-1)*3+$AO2443+5,$AP2443+7))="",0,IF(COUNTIF(INDIRECT(ADDRESS(($AN2443-1)*36+($AO2443-1)*12+6,COLUMN())):INDIRECT(ADDRESS(($AN2443-1)*36+($AO2443-1)*12+$AP2443+4,COLUMN())),INDIRECT(ADDRESS(($AN2443-1)*3+$AO2443+5,$AP2443+7)))&gt;=1,0,INDIRECT(ADDRESS(($AN2443-1)*3+$AO2443+5,$AP2443+7)))))</f>
        <v>0</v>
      </c>
      <c r="AR2443" s="4">
        <f ca="1">COUNTIF(INDIRECT("H"&amp;(ROW()+12*(($AN2443-1)*3+$AO2443)-ROW())/12+5):INDIRECT("S"&amp;(ROW()+12*(($AN2443-1)*3+$AO2443)-ROW())/12+5),AQ2443)</f>
        <v>0</v>
      </c>
      <c r="AU2443" s="4">
        <f ca="1">IF(AND(AQ2443&gt;0,AR2443&gt;0),COUNTIF(AU$6:AU2442,"&gt;0")+1,0)</f>
        <v>0</v>
      </c>
    </row>
    <row r="2444" spans="40:47">
      <c r="AN2444" s="4">
        <v>68</v>
      </c>
      <c r="AO2444" s="4">
        <v>3</v>
      </c>
      <c r="AP2444" s="4">
        <v>3</v>
      </c>
      <c r="AQ2444" s="4">
        <f ca="1">IF($AP2444=1,IF(INDIRECT(ADDRESS(($AN2444-1)*3+$AO2444+5,$AP2444+7))="",0,INDIRECT(ADDRESS(($AN2444-1)*3+$AO2444+5,$AP2444+7))),IF(INDIRECT(ADDRESS(($AN2444-1)*3+$AO2444+5,$AP2444+7))="",0,IF(COUNTIF(INDIRECT(ADDRESS(($AN2444-1)*36+($AO2444-1)*12+6,COLUMN())):INDIRECT(ADDRESS(($AN2444-1)*36+($AO2444-1)*12+$AP2444+4,COLUMN())),INDIRECT(ADDRESS(($AN2444-1)*3+$AO2444+5,$AP2444+7)))&gt;=1,0,INDIRECT(ADDRESS(($AN2444-1)*3+$AO2444+5,$AP2444+7)))))</f>
        <v>0</v>
      </c>
      <c r="AR2444" s="4">
        <f ca="1">COUNTIF(INDIRECT("H"&amp;(ROW()+12*(($AN2444-1)*3+$AO2444)-ROW())/12+5):INDIRECT("S"&amp;(ROW()+12*(($AN2444-1)*3+$AO2444)-ROW())/12+5),AQ2444)</f>
        <v>0</v>
      </c>
      <c r="AU2444" s="4">
        <f ca="1">IF(AND(AQ2444&gt;0,AR2444&gt;0),COUNTIF(AU$6:AU2443,"&gt;0")+1,0)</f>
        <v>0</v>
      </c>
    </row>
    <row r="2445" spans="40:47">
      <c r="AN2445" s="4">
        <v>68</v>
      </c>
      <c r="AO2445" s="4">
        <v>3</v>
      </c>
      <c r="AP2445" s="4">
        <v>4</v>
      </c>
      <c r="AQ2445" s="4">
        <f ca="1">IF($AP2445=1,IF(INDIRECT(ADDRESS(($AN2445-1)*3+$AO2445+5,$AP2445+7))="",0,INDIRECT(ADDRESS(($AN2445-1)*3+$AO2445+5,$AP2445+7))),IF(INDIRECT(ADDRESS(($AN2445-1)*3+$AO2445+5,$AP2445+7))="",0,IF(COUNTIF(INDIRECT(ADDRESS(($AN2445-1)*36+($AO2445-1)*12+6,COLUMN())):INDIRECT(ADDRESS(($AN2445-1)*36+($AO2445-1)*12+$AP2445+4,COLUMN())),INDIRECT(ADDRESS(($AN2445-1)*3+$AO2445+5,$AP2445+7)))&gt;=1,0,INDIRECT(ADDRESS(($AN2445-1)*3+$AO2445+5,$AP2445+7)))))</f>
        <v>0</v>
      </c>
      <c r="AR2445" s="4">
        <f ca="1">COUNTIF(INDIRECT("H"&amp;(ROW()+12*(($AN2445-1)*3+$AO2445)-ROW())/12+5):INDIRECT("S"&amp;(ROW()+12*(($AN2445-1)*3+$AO2445)-ROW())/12+5),AQ2445)</f>
        <v>0</v>
      </c>
      <c r="AU2445" s="4">
        <f ca="1">IF(AND(AQ2445&gt;0,AR2445&gt;0),COUNTIF(AU$6:AU2444,"&gt;0")+1,0)</f>
        <v>0</v>
      </c>
    </row>
    <row r="2446" spans="40:47">
      <c r="AN2446" s="4">
        <v>68</v>
      </c>
      <c r="AO2446" s="4">
        <v>3</v>
      </c>
      <c r="AP2446" s="4">
        <v>5</v>
      </c>
      <c r="AQ2446" s="4">
        <f ca="1">IF($AP2446=1,IF(INDIRECT(ADDRESS(($AN2446-1)*3+$AO2446+5,$AP2446+7))="",0,INDIRECT(ADDRESS(($AN2446-1)*3+$AO2446+5,$AP2446+7))),IF(INDIRECT(ADDRESS(($AN2446-1)*3+$AO2446+5,$AP2446+7))="",0,IF(COUNTIF(INDIRECT(ADDRESS(($AN2446-1)*36+($AO2446-1)*12+6,COLUMN())):INDIRECT(ADDRESS(($AN2446-1)*36+($AO2446-1)*12+$AP2446+4,COLUMN())),INDIRECT(ADDRESS(($AN2446-1)*3+$AO2446+5,$AP2446+7)))&gt;=1,0,INDIRECT(ADDRESS(($AN2446-1)*3+$AO2446+5,$AP2446+7)))))</f>
        <v>0</v>
      </c>
      <c r="AR2446" s="4">
        <f ca="1">COUNTIF(INDIRECT("H"&amp;(ROW()+12*(($AN2446-1)*3+$AO2446)-ROW())/12+5):INDIRECT("S"&amp;(ROW()+12*(($AN2446-1)*3+$AO2446)-ROW())/12+5),AQ2446)</f>
        <v>0</v>
      </c>
      <c r="AU2446" s="4">
        <f ca="1">IF(AND(AQ2446&gt;0,AR2446&gt;0),COUNTIF(AU$6:AU2445,"&gt;0")+1,0)</f>
        <v>0</v>
      </c>
    </row>
    <row r="2447" spans="40:47">
      <c r="AN2447" s="4">
        <v>68</v>
      </c>
      <c r="AO2447" s="4">
        <v>3</v>
      </c>
      <c r="AP2447" s="4">
        <v>6</v>
      </c>
      <c r="AQ2447" s="4">
        <f ca="1">IF($AP2447=1,IF(INDIRECT(ADDRESS(($AN2447-1)*3+$AO2447+5,$AP2447+7))="",0,INDIRECT(ADDRESS(($AN2447-1)*3+$AO2447+5,$AP2447+7))),IF(INDIRECT(ADDRESS(($AN2447-1)*3+$AO2447+5,$AP2447+7))="",0,IF(COUNTIF(INDIRECT(ADDRESS(($AN2447-1)*36+($AO2447-1)*12+6,COLUMN())):INDIRECT(ADDRESS(($AN2447-1)*36+($AO2447-1)*12+$AP2447+4,COLUMN())),INDIRECT(ADDRESS(($AN2447-1)*3+$AO2447+5,$AP2447+7)))&gt;=1,0,INDIRECT(ADDRESS(($AN2447-1)*3+$AO2447+5,$AP2447+7)))))</f>
        <v>0</v>
      </c>
      <c r="AR2447" s="4">
        <f ca="1">COUNTIF(INDIRECT("H"&amp;(ROW()+12*(($AN2447-1)*3+$AO2447)-ROW())/12+5):INDIRECT("S"&amp;(ROW()+12*(($AN2447-1)*3+$AO2447)-ROW())/12+5),AQ2447)</f>
        <v>0</v>
      </c>
      <c r="AU2447" s="4">
        <f ca="1">IF(AND(AQ2447&gt;0,AR2447&gt;0),COUNTIF(AU$6:AU2446,"&gt;0")+1,0)</f>
        <v>0</v>
      </c>
    </row>
    <row r="2448" spans="40:47">
      <c r="AN2448" s="4">
        <v>68</v>
      </c>
      <c r="AO2448" s="4">
        <v>3</v>
      </c>
      <c r="AP2448" s="4">
        <v>7</v>
      </c>
      <c r="AQ2448" s="4">
        <f ca="1">IF($AP2448=1,IF(INDIRECT(ADDRESS(($AN2448-1)*3+$AO2448+5,$AP2448+7))="",0,INDIRECT(ADDRESS(($AN2448-1)*3+$AO2448+5,$AP2448+7))),IF(INDIRECT(ADDRESS(($AN2448-1)*3+$AO2448+5,$AP2448+7))="",0,IF(COUNTIF(INDIRECT(ADDRESS(($AN2448-1)*36+($AO2448-1)*12+6,COLUMN())):INDIRECT(ADDRESS(($AN2448-1)*36+($AO2448-1)*12+$AP2448+4,COLUMN())),INDIRECT(ADDRESS(($AN2448-1)*3+$AO2448+5,$AP2448+7)))&gt;=1,0,INDIRECT(ADDRESS(($AN2448-1)*3+$AO2448+5,$AP2448+7)))))</f>
        <v>0</v>
      </c>
      <c r="AR2448" s="4">
        <f ca="1">COUNTIF(INDIRECT("H"&amp;(ROW()+12*(($AN2448-1)*3+$AO2448)-ROW())/12+5):INDIRECT("S"&amp;(ROW()+12*(($AN2448-1)*3+$AO2448)-ROW())/12+5),AQ2448)</f>
        <v>0</v>
      </c>
      <c r="AU2448" s="4">
        <f ca="1">IF(AND(AQ2448&gt;0,AR2448&gt;0),COUNTIF(AU$6:AU2447,"&gt;0")+1,0)</f>
        <v>0</v>
      </c>
    </row>
    <row r="2449" spans="40:47">
      <c r="AN2449" s="4">
        <v>68</v>
      </c>
      <c r="AO2449" s="4">
        <v>3</v>
      </c>
      <c r="AP2449" s="4">
        <v>8</v>
      </c>
      <c r="AQ2449" s="4">
        <f ca="1">IF($AP2449=1,IF(INDIRECT(ADDRESS(($AN2449-1)*3+$AO2449+5,$AP2449+7))="",0,INDIRECT(ADDRESS(($AN2449-1)*3+$AO2449+5,$AP2449+7))),IF(INDIRECT(ADDRESS(($AN2449-1)*3+$AO2449+5,$AP2449+7))="",0,IF(COUNTIF(INDIRECT(ADDRESS(($AN2449-1)*36+($AO2449-1)*12+6,COLUMN())):INDIRECT(ADDRESS(($AN2449-1)*36+($AO2449-1)*12+$AP2449+4,COLUMN())),INDIRECT(ADDRESS(($AN2449-1)*3+$AO2449+5,$AP2449+7)))&gt;=1,0,INDIRECT(ADDRESS(($AN2449-1)*3+$AO2449+5,$AP2449+7)))))</f>
        <v>0</v>
      </c>
      <c r="AR2449" s="4">
        <f ca="1">COUNTIF(INDIRECT("H"&amp;(ROW()+12*(($AN2449-1)*3+$AO2449)-ROW())/12+5):INDIRECT("S"&amp;(ROW()+12*(($AN2449-1)*3+$AO2449)-ROW())/12+5),AQ2449)</f>
        <v>0</v>
      </c>
      <c r="AU2449" s="4">
        <f ca="1">IF(AND(AQ2449&gt;0,AR2449&gt;0),COUNTIF(AU$6:AU2448,"&gt;0")+1,0)</f>
        <v>0</v>
      </c>
    </row>
    <row r="2450" spans="40:47">
      <c r="AN2450" s="4">
        <v>68</v>
      </c>
      <c r="AO2450" s="4">
        <v>3</v>
      </c>
      <c r="AP2450" s="4">
        <v>9</v>
      </c>
      <c r="AQ2450" s="4">
        <f ca="1">IF($AP2450=1,IF(INDIRECT(ADDRESS(($AN2450-1)*3+$AO2450+5,$AP2450+7))="",0,INDIRECT(ADDRESS(($AN2450-1)*3+$AO2450+5,$AP2450+7))),IF(INDIRECT(ADDRESS(($AN2450-1)*3+$AO2450+5,$AP2450+7))="",0,IF(COUNTIF(INDIRECT(ADDRESS(($AN2450-1)*36+($AO2450-1)*12+6,COLUMN())):INDIRECT(ADDRESS(($AN2450-1)*36+($AO2450-1)*12+$AP2450+4,COLUMN())),INDIRECT(ADDRESS(($AN2450-1)*3+$AO2450+5,$AP2450+7)))&gt;=1,0,INDIRECT(ADDRESS(($AN2450-1)*3+$AO2450+5,$AP2450+7)))))</f>
        <v>0</v>
      </c>
      <c r="AR2450" s="4">
        <f ca="1">COUNTIF(INDIRECT("H"&amp;(ROW()+12*(($AN2450-1)*3+$AO2450)-ROW())/12+5):INDIRECT("S"&amp;(ROW()+12*(($AN2450-1)*3+$AO2450)-ROW())/12+5),AQ2450)</f>
        <v>0</v>
      </c>
      <c r="AU2450" s="4">
        <f ca="1">IF(AND(AQ2450&gt;0,AR2450&gt;0),COUNTIF(AU$6:AU2449,"&gt;0")+1,0)</f>
        <v>0</v>
      </c>
    </row>
    <row r="2451" spans="40:47">
      <c r="AN2451" s="4">
        <v>68</v>
      </c>
      <c r="AO2451" s="4">
        <v>3</v>
      </c>
      <c r="AP2451" s="4">
        <v>10</v>
      </c>
      <c r="AQ2451" s="4">
        <f ca="1">IF($AP2451=1,IF(INDIRECT(ADDRESS(($AN2451-1)*3+$AO2451+5,$AP2451+7))="",0,INDIRECT(ADDRESS(($AN2451-1)*3+$AO2451+5,$AP2451+7))),IF(INDIRECT(ADDRESS(($AN2451-1)*3+$AO2451+5,$AP2451+7))="",0,IF(COUNTIF(INDIRECT(ADDRESS(($AN2451-1)*36+($AO2451-1)*12+6,COLUMN())):INDIRECT(ADDRESS(($AN2451-1)*36+($AO2451-1)*12+$AP2451+4,COLUMN())),INDIRECT(ADDRESS(($AN2451-1)*3+$AO2451+5,$AP2451+7)))&gt;=1,0,INDIRECT(ADDRESS(($AN2451-1)*3+$AO2451+5,$AP2451+7)))))</f>
        <v>0</v>
      </c>
      <c r="AR2451" s="4">
        <f ca="1">COUNTIF(INDIRECT("H"&amp;(ROW()+12*(($AN2451-1)*3+$AO2451)-ROW())/12+5):INDIRECT("S"&amp;(ROW()+12*(($AN2451-1)*3+$AO2451)-ROW())/12+5),AQ2451)</f>
        <v>0</v>
      </c>
      <c r="AU2451" s="4">
        <f ca="1">IF(AND(AQ2451&gt;0,AR2451&gt;0),COUNTIF(AU$6:AU2450,"&gt;0")+1,0)</f>
        <v>0</v>
      </c>
    </row>
    <row r="2452" spans="40:47">
      <c r="AN2452" s="4">
        <v>68</v>
      </c>
      <c r="AO2452" s="4">
        <v>3</v>
      </c>
      <c r="AP2452" s="4">
        <v>11</v>
      </c>
      <c r="AQ2452" s="4">
        <f ca="1">IF($AP2452=1,IF(INDIRECT(ADDRESS(($AN2452-1)*3+$AO2452+5,$AP2452+7))="",0,INDIRECT(ADDRESS(($AN2452-1)*3+$AO2452+5,$AP2452+7))),IF(INDIRECT(ADDRESS(($AN2452-1)*3+$AO2452+5,$AP2452+7))="",0,IF(COUNTIF(INDIRECT(ADDRESS(($AN2452-1)*36+($AO2452-1)*12+6,COLUMN())):INDIRECT(ADDRESS(($AN2452-1)*36+($AO2452-1)*12+$AP2452+4,COLUMN())),INDIRECT(ADDRESS(($AN2452-1)*3+$AO2452+5,$AP2452+7)))&gt;=1,0,INDIRECT(ADDRESS(($AN2452-1)*3+$AO2452+5,$AP2452+7)))))</f>
        <v>0</v>
      </c>
      <c r="AR2452" s="4">
        <f ca="1">COUNTIF(INDIRECT("H"&amp;(ROW()+12*(($AN2452-1)*3+$AO2452)-ROW())/12+5):INDIRECT("S"&amp;(ROW()+12*(($AN2452-1)*3+$AO2452)-ROW())/12+5),AQ2452)</f>
        <v>0</v>
      </c>
      <c r="AU2452" s="4">
        <f ca="1">IF(AND(AQ2452&gt;0,AR2452&gt;0),COUNTIF(AU$6:AU2451,"&gt;0")+1,0)</f>
        <v>0</v>
      </c>
    </row>
    <row r="2453" spans="40:47">
      <c r="AN2453" s="77">
        <v>68</v>
      </c>
      <c r="AO2453" s="77">
        <v>3</v>
      </c>
      <c r="AP2453" s="77">
        <v>12</v>
      </c>
      <c r="AQ2453" s="4">
        <f ca="1">IF($AP2453=1,IF(INDIRECT(ADDRESS(($AN2453-1)*3+$AO2453+5,$AP2453+7))="",0,INDIRECT(ADDRESS(($AN2453-1)*3+$AO2453+5,$AP2453+7))),IF(INDIRECT(ADDRESS(($AN2453-1)*3+$AO2453+5,$AP2453+7))="",0,IF(COUNTIF(INDIRECT(ADDRESS(($AN2453-1)*36+($AO2453-1)*12+6,COLUMN())):INDIRECT(ADDRESS(($AN2453-1)*36+($AO2453-1)*12+$AP2453+4,COLUMN())),INDIRECT(ADDRESS(($AN2453-1)*3+$AO2453+5,$AP2453+7)))&gt;=1,0,INDIRECT(ADDRESS(($AN2453-1)*3+$AO2453+5,$AP2453+7)))))</f>
        <v>0</v>
      </c>
      <c r="AR2453" s="4">
        <f ca="1">COUNTIF(INDIRECT("H"&amp;(ROW()+12*(($AN2453-1)*3+$AO2453)-ROW())/12+5):INDIRECT("S"&amp;(ROW()+12*(($AN2453-1)*3+$AO2453)-ROW())/12+5),AQ2453)</f>
        <v>0</v>
      </c>
      <c r="AU2453" s="4">
        <f ca="1">IF(AND(AQ2453&gt;0,AR2453&gt;0),COUNTIF(AU$6:AU2452,"&gt;0")+1,0)</f>
        <v>0</v>
      </c>
    </row>
    <row r="2454" spans="40:47">
      <c r="AN2454" s="4">
        <v>69</v>
      </c>
      <c r="AO2454" s="4">
        <v>1</v>
      </c>
      <c r="AP2454" s="4">
        <v>1</v>
      </c>
      <c r="AQ2454" s="4">
        <f ca="1">IF($AP2454=1,IF(INDIRECT(ADDRESS(($AN2454-1)*3+$AO2454+5,$AP2454+7))="",0,INDIRECT(ADDRESS(($AN2454-1)*3+$AO2454+5,$AP2454+7))),IF(INDIRECT(ADDRESS(($AN2454-1)*3+$AO2454+5,$AP2454+7))="",0,IF(COUNTIF(INDIRECT(ADDRESS(($AN2454-1)*36+($AO2454-1)*12+6,COLUMN())):INDIRECT(ADDRESS(($AN2454-1)*36+($AO2454-1)*12+$AP2454+4,COLUMN())),INDIRECT(ADDRESS(($AN2454-1)*3+$AO2454+5,$AP2454+7)))&gt;=1,0,INDIRECT(ADDRESS(($AN2454-1)*3+$AO2454+5,$AP2454+7)))))</f>
        <v>0</v>
      </c>
      <c r="AR2454" s="4">
        <f ca="1">COUNTIF(INDIRECT("H"&amp;(ROW()+12*(($AN2454-1)*3+$AO2454)-ROW())/12+5):INDIRECT("S"&amp;(ROW()+12*(($AN2454-1)*3+$AO2454)-ROW())/12+5),AQ2454)</f>
        <v>0</v>
      </c>
      <c r="AU2454" s="4">
        <f ca="1">IF(AND(AQ2454&gt;0,AR2454&gt;0),COUNTIF(AU$6:AU2453,"&gt;0")+1,0)</f>
        <v>0</v>
      </c>
    </row>
    <row r="2455" spans="40:47">
      <c r="AN2455" s="4">
        <v>69</v>
      </c>
      <c r="AO2455" s="4">
        <v>1</v>
      </c>
      <c r="AP2455" s="4">
        <v>2</v>
      </c>
      <c r="AQ2455" s="4">
        <f ca="1">IF($AP2455=1,IF(INDIRECT(ADDRESS(($AN2455-1)*3+$AO2455+5,$AP2455+7))="",0,INDIRECT(ADDRESS(($AN2455-1)*3+$AO2455+5,$AP2455+7))),IF(INDIRECT(ADDRESS(($AN2455-1)*3+$AO2455+5,$AP2455+7))="",0,IF(COUNTIF(INDIRECT(ADDRESS(($AN2455-1)*36+($AO2455-1)*12+6,COLUMN())):INDIRECT(ADDRESS(($AN2455-1)*36+($AO2455-1)*12+$AP2455+4,COLUMN())),INDIRECT(ADDRESS(($AN2455-1)*3+$AO2455+5,$AP2455+7)))&gt;=1,0,INDIRECT(ADDRESS(($AN2455-1)*3+$AO2455+5,$AP2455+7)))))</f>
        <v>0</v>
      </c>
      <c r="AR2455" s="4">
        <f ca="1">COUNTIF(INDIRECT("H"&amp;(ROW()+12*(($AN2455-1)*3+$AO2455)-ROW())/12+5):INDIRECT("S"&amp;(ROW()+12*(($AN2455-1)*3+$AO2455)-ROW())/12+5),AQ2455)</f>
        <v>0</v>
      </c>
      <c r="AU2455" s="4">
        <f ca="1">IF(AND(AQ2455&gt;0,AR2455&gt;0),COUNTIF(AU$6:AU2454,"&gt;0")+1,0)</f>
        <v>0</v>
      </c>
    </row>
    <row r="2456" spans="40:47">
      <c r="AN2456" s="4">
        <v>69</v>
      </c>
      <c r="AO2456" s="4">
        <v>1</v>
      </c>
      <c r="AP2456" s="4">
        <v>3</v>
      </c>
      <c r="AQ2456" s="4">
        <f ca="1">IF($AP2456=1,IF(INDIRECT(ADDRESS(($AN2456-1)*3+$AO2456+5,$AP2456+7))="",0,INDIRECT(ADDRESS(($AN2456-1)*3+$AO2456+5,$AP2456+7))),IF(INDIRECT(ADDRESS(($AN2456-1)*3+$AO2456+5,$AP2456+7))="",0,IF(COUNTIF(INDIRECT(ADDRESS(($AN2456-1)*36+($AO2456-1)*12+6,COLUMN())):INDIRECT(ADDRESS(($AN2456-1)*36+($AO2456-1)*12+$AP2456+4,COLUMN())),INDIRECT(ADDRESS(($AN2456-1)*3+$AO2456+5,$AP2456+7)))&gt;=1,0,INDIRECT(ADDRESS(($AN2456-1)*3+$AO2456+5,$AP2456+7)))))</f>
        <v>0</v>
      </c>
      <c r="AR2456" s="4">
        <f ca="1">COUNTIF(INDIRECT("H"&amp;(ROW()+12*(($AN2456-1)*3+$AO2456)-ROW())/12+5):INDIRECT("S"&amp;(ROW()+12*(($AN2456-1)*3+$AO2456)-ROW())/12+5),AQ2456)</f>
        <v>0</v>
      </c>
      <c r="AU2456" s="4">
        <f ca="1">IF(AND(AQ2456&gt;0,AR2456&gt;0),COUNTIF(AU$6:AU2455,"&gt;0")+1,0)</f>
        <v>0</v>
      </c>
    </row>
    <row r="2457" spans="40:47">
      <c r="AN2457" s="4">
        <v>69</v>
      </c>
      <c r="AO2457" s="4">
        <v>1</v>
      </c>
      <c r="AP2457" s="4">
        <v>4</v>
      </c>
      <c r="AQ2457" s="4">
        <f ca="1">IF($AP2457=1,IF(INDIRECT(ADDRESS(($AN2457-1)*3+$AO2457+5,$AP2457+7))="",0,INDIRECT(ADDRESS(($AN2457-1)*3+$AO2457+5,$AP2457+7))),IF(INDIRECT(ADDRESS(($AN2457-1)*3+$AO2457+5,$AP2457+7))="",0,IF(COUNTIF(INDIRECT(ADDRESS(($AN2457-1)*36+($AO2457-1)*12+6,COLUMN())):INDIRECT(ADDRESS(($AN2457-1)*36+($AO2457-1)*12+$AP2457+4,COLUMN())),INDIRECT(ADDRESS(($AN2457-1)*3+$AO2457+5,$AP2457+7)))&gt;=1,0,INDIRECT(ADDRESS(($AN2457-1)*3+$AO2457+5,$AP2457+7)))))</f>
        <v>0</v>
      </c>
      <c r="AR2457" s="4">
        <f ca="1">COUNTIF(INDIRECT("H"&amp;(ROW()+12*(($AN2457-1)*3+$AO2457)-ROW())/12+5):INDIRECT("S"&amp;(ROW()+12*(($AN2457-1)*3+$AO2457)-ROW())/12+5),AQ2457)</f>
        <v>0</v>
      </c>
      <c r="AU2457" s="4">
        <f ca="1">IF(AND(AQ2457&gt;0,AR2457&gt;0),COUNTIF(AU$6:AU2456,"&gt;0")+1,0)</f>
        <v>0</v>
      </c>
    </row>
    <row r="2458" spans="40:47">
      <c r="AN2458" s="4">
        <v>69</v>
      </c>
      <c r="AO2458" s="4">
        <v>1</v>
      </c>
      <c r="AP2458" s="4">
        <v>5</v>
      </c>
      <c r="AQ2458" s="4">
        <f ca="1">IF($AP2458=1,IF(INDIRECT(ADDRESS(($AN2458-1)*3+$AO2458+5,$AP2458+7))="",0,INDIRECT(ADDRESS(($AN2458-1)*3+$AO2458+5,$AP2458+7))),IF(INDIRECT(ADDRESS(($AN2458-1)*3+$AO2458+5,$AP2458+7))="",0,IF(COUNTIF(INDIRECT(ADDRESS(($AN2458-1)*36+($AO2458-1)*12+6,COLUMN())):INDIRECT(ADDRESS(($AN2458-1)*36+($AO2458-1)*12+$AP2458+4,COLUMN())),INDIRECT(ADDRESS(($AN2458-1)*3+$AO2458+5,$AP2458+7)))&gt;=1,0,INDIRECT(ADDRESS(($AN2458-1)*3+$AO2458+5,$AP2458+7)))))</f>
        <v>0</v>
      </c>
      <c r="AR2458" s="4">
        <f ca="1">COUNTIF(INDIRECT("H"&amp;(ROW()+12*(($AN2458-1)*3+$AO2458)-ROW())/12+5):INDIRECT("S"&amp;(ROW()+12*(($AN2458-1)*3+$AO2458)-ROW())/12+5),AQ2458)</f>
        <v>0</v>
      </c>
      <c r="AU2458" s="4">
        <f ca="1">IF(AND(AQ2458&gt;0,AR2458&gt;0),COUNTIF(AU$6:AU2457,"&gt;0")+1,0)</f>
        <v>0</v>
      </c>
    </row>
    <row r="2459" spans="40:47">
      <c r="AN2459" s="4">
        <v>69</v>
      </c>
      <c r="AO2459" s="4">
        <v>1</v>
      </c>
      <c r="AP2459" s="4">
        <v>6</v>
      </c>
      <c r="AQ2459" s="4">
        <f ca="1">IF($AP2459=1,IF(INDIRECT(ADDRESS(($AN2459-1)*3+$AO2459+5,$AP2459+7))="",0,INDIRECT(ADDRESS(($AN2459-1)*3+$AO2459+5,$AP2459+7))),IF(INDIRECT(ADDRESS(($AN2459-1)*3+$AO2459+5,$AP2459+7))="",0,IF(COUNTIF(INDIRECT(ADDRESS(($AN2459-1)*36+($AO2459-1)*12+6,COLUMN())):INDIRECT(ADDRESS(($AN2459-1)*36+($AO2459-1)*12+$AP2459+4,COLUMN())),INDIRECT(ADDRESS(($AN2459-1)*3+$AO2459+5,$AP2459+7)))&gt;=1,0,INDIRECT(ADDRESS(($AN2459-1)*3+$AO2459+5,$AP2459+7)))))</f>
        <v>0</v>
      </c>
      <c r="AR2459" s="4">
        <f ca="1">COUNTIF(INDIRECT("H"&amp;(ROW()+12*(($AN2459-1)*3+$AO2459)-ROW())/12+5):INDIRECT("S"&amp;(ROW()+12*(($AN2459-1)*3+$AO2459)-ROW())/12+5),AQ2459)</f>
        <v>0</v>
      </c>
      <c r="AU2459" s="4">
        <f ca="1">IF(AND(AQ2459&gt;0,AR2459&gt;0),COUNTIF(AU$6:AU2458,"&gt;0")+1,0)</f>
        <v>0</v>
      </c>
    </row>
    <row r="2460" spans="40:47">
      <c r="AN2460" s="4">
        <v>69</v>
      </c>
      <c r="AO2460" s="4">
        <v>1</v>
      </c>
      <c r="AP2460" s="4">
        <v>7</v>
      </c>
      <c r="AQ2460" s="4">
        <f ca="1">IF($AP2460=1,IF(INDIRECT(ADDRESS(($AN2460-1)*3+$AO2460+5,$AP2460+7))="",0,INDIRECT(ADDRESS(($AN2460-1)*3+$AO2460+5,$AP2460+7))),IF(INDIRECT(ADDRESS(($AN2460-1)*3+$AO2460+5,$AP2460+7))="",0,IF(COUNTIF(INDIRECT(ADDRESS(($AN2460-1)*36+($AO2460-1)*12+6,COLUMN())):INDIRECT(ADDRESS(($AN2460-1)*36+($AO2460-1)*12+$AP2460+4,COLUMN())),INDIRECT(ADDRESS(($AN2460-1)*3+$AO2460+5,$AP2460+7)))&gt;=1,0,INDIRECT(ADDRESS(($AN2460-1)*3+$AO2460+5,$AP2460+7)))))</f>
        <v>0</v>
      </c>
      <c r="AR2460" s="4">
        <f ca="1">COUNTIF(INDIRECT("H"&amp;(ROW()+12*(($AN2460-1)*3+$AO2460)-ROW())/12+5):INDIRECT("S"&amp;(ROW()+12*(($AN2460-1)*3+$AO2460)-ROW())/12+5),AQ2460)</f>
        <v>0</v>
      </c>
      <c r="AU2460" s="4">
        <f ca="1">IF(AND(AQ2460&gt;0,AR2460&gt;0),COUNTIF(AU$6:AU2459,"&gt;0")+1,0)</f>
        <v>0</v>
      </c>
    </row>
    <row r="2461" spans="40:47">
      <c r="AN2461" s="4">
        <v>69</v>
      </c>
      <c r="AO2461" s="4">
        <v>1</v>
      </c>
      <c r="AP2461" s="4">
        <v>8</v>
      </c>
      <c r="AQ2461" s="4">
        <f ca="1">IF($AP2461=1,IF(INDIRECT(ADDRESS(($AN2461-1)*3+$AO2461+5,$AP2461+7))="",0,INDIRECT(ADDRESS(($AN2461-1)*3+$AO2461+5,$AP2461+7))),IF(INDIRECT(ADDRESS(($AN2461-1)*3+$AO2461+5,$AP2461+7))="",0,IF(COUNTIF(INDIRECT(ADDRESS(($AN2461-1)*36+($AO2461-1)*12+6,COLUMN())):INDIRECT(ADDRESS(($AN2461-1)*36+($AO2461-1)*12+$AP2461+4,COLUMN())),INDIRECT(ADDRESS(($AN2461-1)*3+$AO2461+5,$AP2461+7)))&gt;=1,0,INDIRECT(ADDRESS(($AN2461-1)*3+$AO2461+5,$AP2461+7)))))</f>
        <v>0</v>
      </c>
      <c r="AR2461" s="4">
        <f ca="1">COUNTIF(INDIRECT("H"&amp;(ROW()+12*(($AN2461-1)*3+$AO2461)-ROW())/12+5):INDIRECT("S"&amp;(ROW()+12*(($AN2461-1)*3+$AO2461)-ROW())/12+5),AQ2461)</f>
        <v>0</v>
      </c>
      <c r="AU2461" s="4">
        <f ca="1">IF(AND(AQ2461&gt;0,AR2461&gt;0),COUNTIF(AU$6:AU2460,"&gt;0")+1,0)</f>
        <v>0</v>
      </c>
    </row>
    <row r="2462" spans="40:47">
      <c r="AN2462" s="4">
        <v>69</v>
      </c>
      <c r="AO2462" s="4">
        <v>1</v>
      </c>
      <c r="AP2462" s="4">
        <v>9</v>
      </c>
      <c r="AQ2462" s="4">
        <f ca="1">IF($AP2462=1,IF(INDIRECT(ADDRESS(($AN2462-1)*3+$AO2462+5,$AP2462+7))="",0,INDIRECT(ADDRESS(($AN2462-1)*3+$AO2462+5,$AP2462+7))),IF(INDIRECT(ADDRESS(($AN2462-1)*3+$AO2462+5,$AP2462+7))="",0,IF(COUNTIF(INDIRECT(ADDRESS(($AN2462-1)*36+($AO2462-1)*12+6,COLUMN())):INDIRECT(ADDRESS(($AN2462-1)*36+($AO2462-1)*12+$AP2462+4,COLUMN())),INDIRECT(ADDRESS(($AN2462-1)*3+$AO2462+5,$AP2462+7)))&gt;=1,0,INDIRECT(ADDRESS(($AN2462-1)*3+$AO2462+5,$AP2462+7)))))</f>
        <v>0</v>
      </c>
      <c r="AR2462" s="4">
        <f ca="1">COUNTIF(INDIRECT("H"&amp;(ROW()+12*(($AN2462-1)*3+$AO2462)-ROW())/12+5):INDIRECT("S"&amp;(ROW()+12*(($AN2462-1)*3+$AO2462)-ROW())/12+5),AQ2462)</f>
        <v>0</v>
      </c>
      <c r="AU2462" s="4">
        <f ca="1">IF(AND(AQ2462&gt;0,AR2462&gt;0),COUNTIF(AU$6:AU2461,"&gt;0")+1,0)</f>
        <v>0</v>
      </c>
    </row>
    <row r="2463" spans="40:47">
      <c r="AN2463" s="4">
        <v>69</v>
      </c>
      <c r="AO2463" s="4">
        <v>1</v>
      </c>
      <c r="AP2463" s="4">
        <v>10</v>
      </c>
      <c r="AQ2463" s="4">
        <f ca="1">IF($AP2463=1,IF(INDIRECT(ADDRESS(($AN2463-1)*3+$AO2463+5,$AP2463+7))="",0,INDIRECT(ADDRESS(($AN2463-1)*3+$AO2463+5,$AP2463+7))),IF(INDIRECT(ADDRESS(($AN2463-1)*3+$AO2463+5,$AP2463+7))="",0,IF(COUNTIF(INDIRECT(ADDRESS(($AN2463-1)*36+($AO2463-1)*12+6,COLUMN())):INDIRECT(ADDRESS(($AN2463-1)*36+($AO2463-1)*12+$AP2463+4,COLUMN())),INDIRECT(ADDRESS(($AN2463-1)*3+$AO2463+5,$AP2463+7)))&gt;=1,0,INDIRECT(ADDRESS(($AN2463-1)*3+$AO2463+5,$AP2463+7)))))</f>
        <v>0</v>
      </c>
      <c r="AR2463" s="4">
        <f ca="1">COUNTIF(INDIRECT("H"&amp;(ROW()+12*(($AN2463-1)*3+$AO2463)-ROW())/12+5):INDIRECT("S"&amp;(ROW()+12*(($AN2463-1)*3+$AO2463)-ROW())/12+5),AQ2463)</f>
        <v>0</v>
      </c>
      <c r="AU2463" s="4">
        <f ca="1">IF(AND(AQ2463&gt;0,AR2463&gt;0),COUNTIF(AU$6:AU2462,"&gt;0")+1,0)</f>
        <v>0</v>
      </c>
    </row>
    <row r="2464" spans="40:47">
      <c r="AN2464" s="4">
        <v>69</v>
      </c>
      <c r="AO2464" s="4">
        <v>1</v>
      </c>
      <c r="AP2464" s="4">
        <v>11</v>
      </c>
      <c r="AQ2464" s="4">
        <f ca="1">IF($AP2464=1,IF(INDIRECT(ADDRESS(($AN2464-1)*3+$AO2464+5,$AP2464+7))="",0,INDIRECT(ADDRESS(($AN2464-1)*3+$AO2464+5,$AP2464+7))),IF(INDIRECT(ADDRESS(($AN2464-1)*3+$AO2464+5,$AP2464+7))="",0,IF(COUNTIF(INDIRECT(ADDRESS(($AN2464-1)*36+($AO2464-1)*12+6,COLUMN())):INDIRECT(ADDRESS(($AN2464-1)*36+($AO2464-1)*12+$AP2464+4,COLUMN())),INDIRECT(ADDRESS(($AN2464-1)*3+$AO2464+5,$AP2464+7)))&gt;=1,0,INDIRECT(ADDRESS(($AN2464-1)*3+$AO2464+5,$AP2464+7)))))</f>
        <v>0</v>
      </c>
      <c r="AR2464" s="4">
        <f ca="1">COUNTIF(INDIRECT("H"&amp;(ROW()+12*(($AN2464-1)*3+$AO2464)-ROW())/12+5):INDIRECT("S"&amp;(ROW()+12*(($AN2464-1)*3+$AO2464)-ROW())/12+5),AQ2464)</f>
        <v>0</v>
      </c>
      <c r="AU2464" s="4">
        <f ca="1">IF(AND(AQ2464&gt;0,AR2464&gt;0),COUNTIF(AU$6:AU2463,"&gt;0")+1,0)</f>
        <v>0</v>
      </c>
    </row>
    <row r="2465" spans="40:47">
      <c r="AN2465" s="4">
        <v>69</v>
      </c>
      <c r="AO2465" s="4">
        <v>1</v>
      </c>
      <c r="AP2465" s="4">
        <v>12</v>
      </c>
      <c r="AQ2465" s="4">
        <f ca="1">IF($AP2465=1,IF(INDIRECT(ADDRESS(($AN2465-1)*3+$AO2465+5,$AP2465+7))="",0,INDIRECT(ADDRESS(($AN2465-1)*3+$AO2465+5,$AP2465+7))),IF(INDIRECT(ADDRESS(($AN2465-1)*3+$AO2465+5,$AP2465+7))="",0,IF(COUNTIF(INDIRECT(ADDRESS(($AN2465-1)*36+($AO2465-1)*12+6,COLUMN())):INDIRECT(ADDRESS(($AN2465-1)*36+($AO2465-1)*12+$AP2465+4,COLUMN())),INDIRECT(ADDRESS(($AN2465-1)*3+$AO2465+5,$AP2465+7)))&gt;=1,0,INDIRECT(ADDRESS(($AN2465-1)*3+$AO2465+5,$AP2465+7)))))</f>
        <v>0</v>
      </c>
      <c r="AR2465" s="4">
        <f ca="1">COUNTIF(INDIRECT("H"&amp;(ROW()+12*(($AN2465-1)*3+$AO2465)-ROW())/12+5):INDIRECT("S"&amp;(ROW()+12*(($AN2465-1)*3+$AO2465)-ROW())/12+5),AQ2465)</f>
        <v>0</v>
      </c>
      <c r="AU2465" s="4">
        <f ca="1">IF(AND(AQ2465&gt;0,AR2465&gt;0),COUNTIF(AU$6:AU2464,"&gt;0")+1,0)</f>
        <v>0</v>
      </c>
    </row>
    <row r="2466" spans="40:47">
      <c r="AN2466" s="4">
        <v>69</v>
      </c>
      <c r="AO2466" s="4">
        <v>2</v>
      </c>
      <c r="AP2466" s="4">
        <v>1</v>
      </c>
      <c r="AQ2466" s="4">
        <f ca="1">IF($AP2466=1,IF(INDIRECT(ADDRESS(($AN2466-1)*3+$AO2466+5,$AP2466+7))="",0,INDIRECT(ADDRESS(($AN2466-1)*3+$AO2466+5,$AP2466+7))),IF(INDIRECT(ADDRESS(($AN2466-1)*3+$AO2466+5,$AP2466+7))="",0,IF(COUNTIF(INDIRECT(ADDRESS(($AN2466-1)*36+($AO2466-1)*12+6,COLUMN())):INDIRECT(ADDRESS(($AN2466-1)*36+($AO2466-1)*12+$AP2466+4,COLUMN())),INDIRECT(ADDRESS(($AN2466-1)*3+$AO2466+5,$AP2466+7)))&gt;=1,0,INDIRECT(ADDRESS(($AN2466-1)*3+$AO2466+5,$AP2466+7)))))</f>
        <v>0</v>
      </c>
      <c r="AR2466" s="4">
        <f ca="1">COUNTIF(INDIRECT("H"&amp;(ROW()+12*(($AN2466-1)*3+$AO2466)-ROW())/12+5):INDIRECT("S"&amp;(ROW()+12*(($AN2466-1)*3+$AO2466)-ROW())/12+5),AQ2466)</f>
        <v>0</v>
      </c>
      <c r="AU2466" s="4">
        <f ca="1">IF(AND(AQ2466&gt;0,AR2466&gt;0),COUNTIF(AU$6:AU2465,"&gt;0")+1,0)</f>
        <v>0</v>
      </c>
    </row>
    <row r="2467" spans="40:47">
      <c r="AN2467" s="4">
        <v>69</v>
      </c>
      <c r="AO2467" s="4">
        <v>2</v>
      </c>
      <c r="AP2467" s="4">
        <v>2</v>
      </c>
      <c r="AQ2467" s="4">
        <f ca="1">IF($AP2467=1,IF(INDIRECT(ADDRESS(($AN2467-1)*3+$AO2467+5,$AP2467+7))="",0,INDIRECT(ADDRESS(($AN2467-1)*3+$AO2467+5,$AP2467+7))),IF(INDIRECT(ADDRESS(($AN2467-1)*3+$AO2467+5,$AP2467+7))="",0,IF(COUNTIF(INDIRECT(ADDRESS(($AN2467-1)*36+($AO2467-1)*12+6,COLUMN())):INDIRECT(ADDRESS(($AN2467-1)*36+($AO2467-1)*12+$AP2467+4,COLUMN())),INDIRECT(ADDRESS(($AN2467-1)*3+$AO2467+5,$AP2467+7)))&gt;=1,0,INDIRECT(ADDRESS(($AN2467-1)*3+$AO2467+5,$AP2467+7)))))</f>
        <v>0</v>
      </c>
      <c r="AR2467" s="4">
        <f ca="1">COUNTIF(INDIRECT("H"&amp;(ROW()+12*(($AN2467-1)*3+$AO2467)-ROW())/12+5):INDIRECT("S"&amp;(ROW()+12*(($AN2467-1)*3+$AO2467)-ROW())/12+5),AQ2467)</f>
        <v>0</v>
      </c>
      <c r="AU2467" s="4">
        <f ca="1">IF(AND(AQ2467&gt;0,AR2467&gt;0),COUNTIF(AU$6:AU2466,"&gt;0")+1,0)</f>
        <v>0</v>
      </c>
    </row>
    <row r="2468" spans="40:47">
      <c r="AN2468" s="4">
        <v>69</v>
      </c>
      <c r="AO2468" s="4">
        <v>2</v>
      </c>
      <c r="AP2468" s="4">
        <v>3</v>
      </c>
      <c r="AQ2468" s="4">
        <f ca="1">IF($AP2468=1,IF(INDIRECT(ADDRESS(($AN2468-1)*3+$AO2468+5,$AP2468+7))="",0,INDIRECT(ADDRESS(($AN2468-1)*3+$AO2468+5,$AP2468+7))),IF(INDIRECT(ADDRESS(($AN2468-1)*3+$AO2468+5,$AP2468+7))="",0,IF(COUNTIF(INDIRECT(ADDRESS(($AN2468-1)*36+($AO2468-1)*12+6,COLUMN())):INDIRECT(ADDRESS(($AN2468-1)*36+($AO2468-1)*12+$AP2468+4,COLUMN())),INDIRECT(ADDRESS(($AN2468-1)*3+$AO2468+5,$AP2468+7)))&gt;=1,0,INDIRECT(ADDRESS(($AN2468-1)*3+$AO2468+5,$AP2468+7)))))</f>
        <v>0</v>
      </c>
      <c r="AR2468" s="4">
        <f ca="1">COUNTIF(INDIRECT("H"&amp;(ROW()+12*(($AN2468-1)*3+$AO2468)-ROW())/12+5):INDIRECT("S"&amp;(ROW()+12*(($AN2468-1)*3+$AO2468)-ROW())/12+5),AQ2468)</f>
        <v>0</v>
      </c>
      <c r="AU2468" s="4">
        <f ca="1">IF(AND(AQ2468&gt;0,AR2468&gt;0),COUNTIF(AU$6:AU2467,"&gt;0")+1,0)</f>
        <v>0</v>
      </c>
    </row>
    <row r="2469" spans="40:47">
      <c r="AN2469" s="4">
        <v>69</v>
      </c>
      <c r="AO2469" s="4">
        <v>2</v>
      </c>
      <c r="AP2469" s="4">
        <v>4</v>
      </c>
      <c r="AQ2469" s="4">
        <f ca="1">IF($AP2469=1,IF(INDIRECT(ADDRESS(($AN2469-1)*3+$AO2469+5,$AP2469+7))="",0,INDIRECT(ADDRESS(($AN2469-1)*3+$AO2469+5,$AP2469+7))),IF(INDIRECT(ADDRESS(($AN2469-1)*3+$AO2469+5,$AP2469+7))="",0,IF(COUNTIF(INDIRECT(ADDRESS(($AN2469-1)*36+($AO2469-1)*12+6,COLUMN())):INDIRECT(ADDRESS(($AN2469-1)*36+($AO2469-1)*12+$AP2469+4,COLUMN())),INDIRECT(ADDRESS(($AN2469-1)*3+$AO2469+5,$AP2469+7)))&gt;=1,0,INDIRECT(ADDRESS(($AN2469-1)*3+$AO2469+5,$AP2469+7)))))</f>
        <v>0</v>
      </c>
      <c r="AR2469" s="4">
        <f ca="1">COUNTIF(INDIRECT("H"&amp;(ROW()+12*(($AN2469-1)*3+$AO2469)-ROW())/12+5):INDIRECT("S"&amp;(ROW()+12*(($AN2469-1)*3+$AO2469)-ROW())/12+5),AQ2469)</f>
        <v>0</v>
      </c>
      <c r="AU2469" s="4">
        <f ca="1">IF(AND(AQ2469&gt;0,AR2469&gt;0),COUNTIF(AU$6:AU2468,"&gt;0")+1,0)</f>
        <v>0</v>
      </c>
    </row>
    <row r="2470" spans="40:47">
      <c r="AN2470" s="4">
        <v>69</v>
      </c>
      <c r="AO2470" s="4">
        <v>2</v>
      </c>
      <c r="AP2470" s="4">
        <v>5</v>
      </c>
      <c r="AQ2470" s="4">
        <f ca="1">IF($AP2470=1,IF(INDIRECT(ADDRESS(($AN2470-1)*3+$AO2470+5,$AP2470+7))="",0,INDIRECT(ADDRESS(($AN2470-1)*3+$AO2470+5,$AP2470+7))),IF(INDIRECT(ADDRESS(($AN2470-1)*3+$AO2470+5,$AP2470+7))="",0,IF(COUNTIF(INDIRECT(ADDRESS(($AN2470-1)*36+($AO2470-1)*12+6,COLUMN())):INDIRECT(ADDRESS(($AN2470-1)*36+($AO2470-1)*12+$AP2470+4,COLUMN())),INDIRECT(ADDRESS(($AN2470-1)*3+$AO2470+5,$AP2470+7)))&gt;=1,0,INDIRECT(ADDRESS(($AN2470-1)*3+$AO2470+5,$AP2470+7)))))</f>
        <v>0</v>
      </c>
      <c r="AR2470" s="4">
        <f ca="1">COUNTIF(INDIRECT("H"&amp;(ROW()+12*(($AN2470-1)*3+$AO2470)-ROW())/12+5):INDIRECT("S"&amp;(ROW()+12*(($AN2470-1)*3+$AO2470)-ROW())/12+5),AQ2470)</f>
        <v>0</v>
      </c>
      <c r="AU2470" s="4">
        <f ca="1">IF(AND(AQ2470&gt;0,AR2470&gt;0),COUNTIF(AU$6:AU2469,"&gt;0")+1,0)</f>
        <v>0</v>
      </c>
    </row>
    <row r="2471" spans="40:47">
      <c r="AN2471" s="4">
        <v>69</v>
      </c>
      <c r="AO2471" s="4">
        <v>2</v>
      </c>
      <c r="AP2471" s="4">
        <v>6</v>
      </c>
      <c r="AQ2471" s="4">
        <f ca="1">IF($AP2471=1,IF(INDIRECT(ADDRESS(($AN2471-1)*3+$AO2471+5,$AP2471+7))="",0,INDIRECT(ADDRESS(($AN2471-1)*3+$AO2471+5,$AP2471+7))),IF(INDIRECT(ADDRESS(($AN2471-1)*3+$AO2471+5,$AP2471+7))="",0,IF(COUNTIF(INDIRECT(ADDRESS(($AN2471-1)*36+($AO2471-1)*12+6,COLUMN())):INDIRECT(ADDRESS(($AN2471-1)*36+($AO2471-1)*12+$AP2471+4,COLUMN())),INDIRECT(ADDRESS(($AN2471-1)*3+$AO2471+5,$AP2471+7)))&gt;=1,0,INDIRECT(ADDRESS(($AN2471-1)*3+$AO2471+5,$AP2471+7)))))</f>
        <v>0</v>
      </c>
      <c r="AR2471" s="4">
        <f ca="1">COUNTIF(INDIRECT("H"&amp;(ROW()+12*(($AN2471-1)*3+$AO2471)-ROW())/12+5):INDIRECT("S"&amp;(ROW()+12*(($AN2471-1)*3+$AO2471)-ROW())/12+5),AQ2471)</f>
        <v>0</v>
      </c>
      <c r="AU2471" s="4">
        <f ca="1">IF(AND(AQ2471&gt;0,AR2471&gt;0),COUNTIF(AU$6:AU2470,"&gt;0")+1,0)</f>
        <v>0</v>
      </c>
    </row>
    <row r="2472" spans="40:47">
      <c r="AN2472" s="4">
        <v>69</v>
      </c>
      <c r="AO2472" s="4">
        <v>2</v>
      </c>
      <c r="AP2472" s="4">
        <v>7</v>
      </c>
      <c r="AQ2472" s="4">
        <f ca="1">IF($AP2472=1,IF(INDIRECT(ADDRESS(($AN2472-1)*3+$AO2472+5,$AP2472+7))="",0,INDIRECT(ADDRESS(($AN2472-1)*3+$AO2472+5,$AP2472+7))),IF(INDIRECT(ADDRESS(($AN2472-1)*3+$AO2472+5,$AP2472+7))="",0,IF(COUNTIF(INDIRECT(ADDRESS(($AN2472-1)*36+($AO2472-1)*12+6,COLUMN())):INDIRECT(ADDRESS(($AN2472-1)*36+($AO2472-1)*12+$AP2472+4,COLUMN())),INDIRECT(ADDRESS(($AN2472-1)*3+$AO2472+5,$AP2472+7)))&gt;=1,0,INDIRECT(ADDRESS(($AN2472-1)*3+$AO2472+5,$AP2472+7)))))</f>
        <v>0</v>
      </c>
      <c r="AR2472" s="4">
        <f ca="1">COUNTIF(INDIRECT("H"&amp;(ROW()+12*(($AN2472-1)*3+$AO2472)-ROW())/12+5):INDIRECT("S"&amp;(ROW()+12*(($AN2472-1)*3+$AO2472)-ROW())/12+5),AQ2472)</f>
        <v>0</v>
      </c>
      <c r="AU2472" s="4">
        <f ca="1">IF(AND(AQ2472&gt;0,AR2472&gt;0),COUNTIF(AU$6:AU2471,"&gt;0")+1,0)</f>
        <v>0</v>
      </c>
    </row>
    <row r="2473" spans="40:47">
      <c r="AN2473" s="4">
        <v>69</v>
      </c>
      <c r="AO2473" s="4">
        <v>2</v>
      </c>
      <c r="AP2473" s="4">
        <v>8</v>
      </c>
      <c r="AQ2473" s="4">
        <f ca="1">IF($AP2473=1,IF(INDIRECT(ADDRESS(($AN2473-1)*3+$AO2473+5,$AP2473+7))="",0,INDIRECT(ADDRESS(($AN2473-1)*3+$AO2473+5,$AP2473+7))),IF(INDIRECT(ADDRESS(($AN2473-1)*3+$AO2473+5,$AP2473+7))="",0,IF(COUNTIF(INDIRECT(ADDRESS(($AN2473-1)*36+($AO2473-1)*12+6,COLUMN())):INDIRECT(ADDRESS(($AN2473-1)*36+($AO2473-1)*12+$AP2473+4,COLUMN())),INDIRECT(ADDRESS(($AN2473-1)*3+$AO2473+5,$AP2473+7)))&gt;=1,0,INDIRECT(ADDRESS(($AN2473-1)*3+$AO2473+5,$AP2473+7)))))</f>
        <v>0</v>
      </c>
      <c r="AR2473" s="4">
        <f ca="1">COUNTIF(INDIRECT("H"&amp;(ROW()+12*(($AN2473-1)*3+$AO2473)-ROW())/12+5):INDIRECT("S"&amp;(ROW()+12*(($AN2473-1)*3+$AO2473)-ROW())/12+5),AQ2473)</f>
        <v>0</v>
      </c>
      <c r="AU2473" s="4">
        <f ca="1">IF(AND(AQ2473&gt;0,AR2473&gt;0),COUNTIF(AU$6:AU2472,"&gt;0")+1,0)</f>
        <v>0</v>
      </c>
    </row>
    <row r="2474" spans="40:47">
      <c r="AN2474" s="4">
        <v>69</v>
      </c>
      <c r="AO2474" s="4">
        <v>2</v>
      </c>
      <c r="AP2474" s="4">
        <v>9</v>
      </c>
      <c r="AQ2474" s="4">
        <f ca="1">IF($AP2474=1,IF(INDIRECT(ADDRESS(($AN2474-1)*3+$AO2474+5,$AP2474+7))="",0,INDIRECT(ADDRESS(($AN2474-1)*3+$AO2474+5,$AP2474+7))),IF(INDIRECT(ADDRESS(($AN2474-1)*3+$AO2474+5,$AP2474+7))="",0,IF(COUNTIF(INDIRECT(ADDRESS(($AN2474-1)*36+($AO2474-1)*12+6,COLUMN())):INDIRECT(ADDRESS(($AN2474-1)*36+($AO2474-1)*12+$AP2474+4,COLUMN())),INDIRECT(ADDRESS(($AN2474-1)*3+$AO2474+5,$AP2474+7)))&gt;=1,0,INDIRECT(ADDRESS(($AN2474-1)*3+$AO2474+5,$AP2474+7)))))</f>
        <v>0</v>
      </c>
      <c r="AR2474" s="4">
        <f ca="1">COUNTIF(INDIRECT("H"&amp;(ROW()+12*(($AN2474-1)*3+$AO2474)-ROW())/12+5):INDIRECT("S"&amp;(ROW()+12*(($AN2474-1)*3+$AO2474)-ROW())/12+5),AQ2474)</f>
        <v>0</v>
      </c>
      <c r="AU2474" s="4">
        <f ca="1">IF(AND(AQ2474&gt;0,AR2474&gt;0),COUNTIF(AU$6:AU2473,"&gt;0")+1,0)</f>
        <v>0</v>
      </c>
    </row>
    <row r="2475" spans="40:47">
      <c r="AN2475" s="4">
        <v>69</v>
      </c>
      <c r="AO2475" s="4">
        <v>2</v>
      </c>
      <c r="AP2475" s="4">
        <v>10</v>
      </c>
      <c r="AQ2475" s="4">
        <f ca="1">IF($AP2475=1,IF(INDIRECT(ADDRESS(($AN2475-1)*3+$AO2475+5,$AP2475+7))="",0,INDIRECT(ADDRESS(($AN2475-1)*3+$AO2475+5,$AP2475+7))),IF(INDIRECT(ADDRESS(($AN2475-1)*3+$AO2475+5,$AP2475+7))="",0,IF(COUNTIF(INDIRECT(ADDRESS(($AN2475-1)*36+($AO2475-1)*12+6,COLUMN())):INDIRECT(ADDRESS(($AN2475-1)*36+($AO2475-1)*12+$AP2475+4,COLUMN())),INDIRECT(ADDRESS(($AN2475-1)*3+$AO2475+5,$AP2475+7)))&gt;=1,0,INDIRECT(ADDRESS(($AN2475-1)*3+$AO2475+5,$AP2475+7)))))</f>
        <v>0</v>
      </c>
      <c r="AR2475" s="4">
        <f ca="1">COUNTIF(INDIRECT("H"&amp;(ROW()+12*(($AN2475-1)*3+$AO2475)-ROW())/12+5):INDIRECT("S"&amp;(ROW()+12*(($AN2475-1)*3+$AO2475)-ROW())/12+5),AQ2475)</f>
        <v>0</v>
      </c>
      <c r="AU2475" s="4">
        <f ca="1">IF(AND(AQ2475&gt;0,AR2475&gt;0),COUNTIF(AU$6:AU2474,"&gt;0")+1,0)</f>
        <v>0</v>
      </c>
    </row>
    <row r="2476" spans="40:47">
      <c r="AN2476" s="4">
        <v>69</v>
      </c>
      <c r="AO2476" s="4">
        <v>2</v>
      </c>
      <c r="AP2476" s="4">
        <v>11</v>
      </c>
      <c r="AQ2476" s="4">
        <f ca="1">IF($AP2476=1,IF(INDIRECT(ADDRESS(($AN2476-1)*3+$AO2476+5,$AP2476+7))="",0,INDIRECT(ADDRESS(($AN2476-1)*3+$AO2476+5,$AP2476+7))),IF(INDIRECT(ADDRESS(($AN2476-1)*3+$AO2476+5,$AP2476+7))="",0,IF(COUNTIF(INDIRECT(ADDRESS(($AN2476-1)*36+($AO2476-1)*12+6,COLUMN())):INDIRECT(ADDRESS(($AN2476-1)*36+($AO2476-1)*12+$AP2476+4,COLUMN())),INDIRECT(ADDRESS(($AN2476-1)*3+$AO2476+5,$AP2476+7)))&gt;=1,0,INDIRECT(ADDRESS(($AN2476-1)*3+$AO2476+5,$AP2476+7)))))</f>
        <v>0</v>
      </c>
      <c r="AR2476" s="4">
        <f ca="1">COUNTIF(INDIRECT("H"&amp;(ROW()+12*(($AN2476-1)*3+$AO2476)-ROW())/12+5):INDIRECT("S"&amp;(ROW()+12*(($AN2476-1)*3+$AO2476)-ROW())/12+5),AQ2476)</f>
        <v>0</v>
      </c>
      <c r="AU2476" s="4">
        <f ca="1">IF(AND(AQ2476&gt;0,AR2476&gt;0),COUNTIF(AU$6:AU2475,"&gt;0")+1,0)</f>
        <v>0</v>
      </c>
    </row>
    <row r="2477" spans="40:47">
      <c r="AN2477" s="4">
        <v>69</v>
      </c>
      <c r="AO2477" s="4">
        <v>2</v>
      </c>
      <c r="AP2477" s="4">
        <v>12</v>
      </c>
      <c r="AQ2477" s="4">
        <f ca="1">IF($AP2477=1,IF(INDIRECT(ADDRESS(($AN2477-1)*3+$AO2477+5,$AP2477+7))="",0,INDIRECT(ADDRESS(($AN2477-1)*3+$AO2477+5,$AP2477+7))),IF(INDIRECT(ADDRESS(($AN2477-1)*3+$AO2477+5,$AP2477+7))="",0,IF(COUNTIF(INDIRECT(ADDRESS(($AN2477-1)*36+($AO2477-1)*12+6,COLUMN())):INDIRECT(ADDRESS(($AN2477-1)*36+($AO2477-1)*12+$AP2477+4,COLUMN())),INDIRECT(ADDRESS(($AN2477-1)*3+$AO2477+5,$AP2477+7)))&gt;=1,0,INDIRECT(ADDRESS(($AN2477-1)*3+$AO2477+5,$AP2477+7)))))</f>
        <v>0</v>
      </c>
      <c r="AR2477" s="4">
        <f ca="1">COUNTIF(INDIRECT("H"&amp;(ROW()+12*(($AN2477-1)*3+$AO2477)-ROW())/12+5):INDIRECT("S"&amp;(ROW()+12*(($AN2477-1)*3+$AO2477)-ROW())/12+5),AQ2477)</f>
        <v>0</v>
      </c>
      <c r="AU2477" s="4">
        <f ca="1">IF(AND(AQ2477&gt;0,AR2477&gt;0),COUNTIF(AU$6:AU2476,"&gt;0")+1,0)</f>
        <v>0</v>
      </c>
    </row>
    <row r="2478" spans="40:47">
      <c r="AN2478" s="4">
        <v>69</v>
      </c>
      <c r="AO2478" s="4">
        <v>3</v>
      </c>
      <c r="AP2478" s="4">
        <v>1</v>
      </c>
      <c r="AQ2478" s="4">
        <f ca="1">IF($AP2478=1,IF(INDIRECT(ADDRESS(($AN2478-1)*3+$AO2478+5,$AP2478+7))="",0,INDIRECT(ADDRESS(($AN2478-1)*3+$AO2478+5,$AP2478+7))),IF(INDIRECT(ADDRESS(($AN2478-1)*3+$AO2478+5,$AP2478+7))="",0,IF(COUNTIF(INDIRECT(ADDRESS(($AN2478-1)*36+($AO2478-1)*12+6,COLUMN())):INDIRECT(ADDRESS(($AN2478-1)*36+($AO2478-1)*12+$AP2478+4,COLUMN())),INDIRECT(ADDRESS(($AN2478-1)*3+$AO2478+5,$AP2478+7)))&gt;=1,0,INDIRECT(ADDRESS(($AN2478-1)*3+$AO2478+5,$AP2478+7)))))</f>
        <v>0</v>
      </c>
      <c r="AR2478" s="4">
        <f ca="1">COUNTIF(INDIRECT("H"&amp;(ROW()+12*(($AN2478-1)*3+$AO2478)-ROW())/12+5):INDIRECT("S"&amp;(ROW()+12*(($AN2478-1)*3+$AO2478)-ROW())/12+5),AQ2478)</f>
        <v>0</v>
      </c>
      <c r="AU2478" s="4">
        <f ca="1">IF(AND(AQ2478&gt;0,AR2478&gt;0),COUNTIF(AU$6:AU2477,"&gt;0")+1,0)</f>
        <v>0</v>
      </c>
    </row>
    <row r="2479" spans="40:47">
      <c r="AN2479" s="4">
        <v>69</v>
      </c>
      <c r="AO2479" s="4">
        <v>3</v>
      </c>
      <c r="AP2479" s="4">
        <v>2</v>
      </c>
      <c r="AQ2479" s="4">
        <f ca="1">IF($AP2479=1,IF(INDIRECT(ADDRESS(($AN2479-1)*3+$AO2479+5,$AP2479+7))="",0,INDIRECT(ADDRESS(($AN2479-1)*3+$AO2479+5,$AP2479+7))),IF(INDIRECT(ADDRESS(($AN2479-1)*3+$AO2479+5,$AP2479+7))="",0,IF(COUNTIF(INDIRECT(ADDRESS(($AN2479-1)*36+($AO2479-1)*12+6,COLUMN())):INDIRECT(ADDRESS(($AN2479-1)*36+($AO2479-1)*12+$AP2479+4,COLUMN())),INDIRECT(ADDRESS(($AN2479-1)*3+$AO2479+5,$AP2479+7)))&gt;=1,0,INDIRECT(ADDRESS(($AN2479-1)*3+$AO2479+5,$AP2479+7)))))</f>
        <v>0</v>
      </c>
      <c r="AR2479" s="4">
        <f ca="1">COUNTIF(INDIRECT("H"&amp;(ROW()+12*(($AN2479-1)*3+$AO2479)-ROW())/12+5):INDIRECT("S"&amp;(ROW()+12*(($AN2479-1)*3+$AO2479)-ROW())/12+5),AQ2479)</f>
        <v>0</v>
      </c>
      <c r="AU2479" s="4">
        <f ca="1">IF(AND(AQ2479&gt;0,AR2479&gt;0),COUNTIF(AU$6:AU2478,"&gt;0")+1,0)</f>
        <v>0</v>
      </c>
    </row>
    <row r="2480" spans="40:47">
      <c r="AN2480" s="4">
        <v>69</v>
      </c>
      <c r="AO2480" s="4">
        <v>3</v>
      </c>
      <c r="AP2480" s="4">
        <v>3</v>
      </c>
      <c r="AQ2480" s="4">
        <f ca="1">IF($AP2480=1,IF(INDIRECT(ADDRESS(($AN2480-1)*3+$AO2480+5,$AP2480+7))="",0,INDIRECT(ADDRESS(($AN2480-1)*3+$AO2480+5,$AP2480+7))),IF(INDIRECT(ADDRESS(($AN2480-1)*3+$AO2480+5,$AP2480+7))="",0,IF(COUNTIF(INDIRECT(ADDRESS(($AN2480-1)*36+($AO2480-1)*12+6,COLUMN())):INDIRECT(ADDRESS(($AN2480-1)*36+($AO2480-1)*12+$AP2480+4,COLUMN())),INDIRECT(ADDRESS(($AN2480-1)*3+$AO2480+5,$AP2480+7)))&gt;=1,0,INDIRECT(ADDRESS(($AN2480-1)*3+$AO2480+5,$AP2480+7)))))</f>
        <v>0</v>
      </c>
      <c r="AR2480" s="4">
        <f ca="1">COUNTIF(INDIRECT("H"&amp;(ROW()+12*(($AN2480-1)*3+$AO2480)-ROW())/12+5):INDIRECT("S"&amp;(ROW()+12*(($AN2480-1)*3+$AO2480)-ROW())/12+5),AQ2480)</f>
        <v>0</v>
      </c>
      <c r="AU2480" s="4">
        <f ca="1">IF(AND(AQ2480&gt;0,AR2480&gt;0),COUNTIF(AU$6:AU2479,"&gt;0")+1,0)</f>
        <v>0</v>
      </c>
    </row>
    <row r="2481" spans="40:47">
      <c r="AN2481" s="4">
        <v>69</v>
      </c>
      <c r="AO2481" s="4">
        <v>3</v>
      </c>
      <c r="AP2481" s="4">
        <v>4</v>
      </c>
      <c r="AQ2481" s="4">
        <f ca="1">IF($AP2481=1,IF(INDIRECT(ADDRESS(($AN2481-1)*3+$AO2481+5,$AP2481+7))="",0,INDIRECT(ADDRESS(($AN2481-1)*3+$AO2481+5,$AP2481+7))),IF(INDIRECT(ADDRESS(($AN2481-1)*3+$AO2481+5,$AP2481+7))="",0,IF(COUNTIF(INDIRECT(ADDRESS(($AN2481-1)*36+($AO2481-1)*12+6,COLUMN())):INDIRECT(ADDRESS(($AN2481-1)*36+($AO2481-1)*12+$AP2481+4,COLUMN())),INDIRECT(ADDRESS(($AN2481-1)*3+$AO2481+5,$AP2481+7)))&gt;=1,0,INDIRECT(ADDRESS(($AN2481-1)*3+$AO2481+5,$AP2481+7)))))</f>
        <v>0</v>
      </c>
      <c r="AR2481" s="4">
        <f ca="1">COUNTIF(INDIRECT("H"&amp;(ROW()+12*(($AN2481-1)*3+$AO2481)-ROW())/12+5):INDIRECT("S"&amp;(ROW()+12*(($AN2481-1)*3+$AO2481)-ROW())/12+5),AQ2481)</f>
        <v>0</v>
      </c>
      <c r="AU2481" s="4">
        <f ca="1">IF(AND(AQ2481&gt;0,AR2481&gt;0),COUNTIF(AU$6:AU2480,"&gt;0")+1,0)</f>
        <v>0</v>
      </c>
    </row>
    <row r="2482" spans="40:47">
      <c r="AN2482" s="4">
        <v>69</v>
      </c>
      <c r="AO2482" s="4">
        <v>3</v>
      </c>
      <c r="AP2482" s="4">
        <v>5</v>
      </c>
      <c r="AQ2482" s="4">
        <f ca="1">IF($AP2482=1,IF(INDIRECT(ADDRESS(($AN2482-1)*3+$AO2482+5,$AP2482+7))="",0,INDIRECT(ADDRESS(($AN2482-1)*3+$AO2482+5,$AP2482+7))),IF(INDIRECT(ADDRESS(($AN2482-1)*3+$AO2482+5,$AP2482+7))="",0,IF(COUNTIF(INDIRECT(ADDRESS(($AN2482-1)*36+($AO2482-1)*12+6,COLUMN())):INDIRECT(ADDRESS(($AN2482-1)*36+($AO2482-1)*12+$AP2482+4,COLUMN())),INDIRECT(ADDRESS(($AN2482-1)*3+$AO2482+5,$AP2482+7)))&gt;=1,0,INDIRECT(ADDRESS(($AN2482-1)*3+$AO2482+5,$AP2482+7)))))</f>
        <v>0</v>
      </c>
      <c r="AR2482" s="4">
        <f ca="1">COUNTIF(INDIRECT("H"&amp;(ROW()+12*(($AN2482-1)*3+$AO2482)-ROW())/12+5):INDIRECT("S"&amp;(ROW()+12*(($AN2482-1)*3+$AO2482)-ROW())/12+5),AQ2482)</f>
        <v>0</v>
      </c>
      <c r="AU2482" s="4">
        <f ca="1">IF(AND(AQ2482&gt;0,AR2482&gt;0),COUNTIF(AU$6:AU2481,"&gt;0")+1,0)</f>
        <v>0</v>
      </c>
    </row>
    <row r="2483" spans="40:47">
      <c r="AN2483" s="4">
        <v>69</v>
      </c>
      <c r="AO2483" s="4">
        <v>3</v>
      </c>
      <c r="AP2483" s="4">
        <v>6</v>
      </c>
      <c r="AQ2483" s="4">
        <f ca="1">IF($AP2483=1,IF(INDIRECT(ADDRESS(($AN2483-1)*3+$AO2483+5,$AP2483+7))="",0,INDIRECT(ADDRESS(($AN2483-1)*3+$AO2483+5,$AP2483+7))),IF(INDIRECT(ADDRESS(($AN2483-1)*3+$AO2483+5,$AP2483+7))="",0,IF(COUNTIF(INDIRECT(ADDRESS(($AN2483-1)*36+($AO2483-1)*12+6,COLUMN())):INDIRECT(ADDRESS(($AN2483-1)*36+($AO2483-1)*12+$AP2483+4,COLUMN())),INDIRECT(ADDRESS(($AN2483-1)*3+$AO2483+5,$AP2483+7)))&gt;=1,0,INDIRECT(ADDRESS(($AN2483-1)*3+$AO2483+5,$AP2483+7)))))</f>
        <v>0</v>
      </c>
      <c r="AR2483" s="4">
        <f ca="1">COUNTIF(INDIRECT("H"&amp;(ROW()+12*(($AN2483-1)*3+$AO2483)-ROW())/12+5):INDIRECT("S"&amp;(ROW()+12*(($AN2483-1)*3+$AO2483)-ROW())/12+5),AQ2483)</f>
        <v>0</v>
      </c>
      <c r="AU2483" s="4">
        <f ca="1">IF(AND(AQ2483&gt;0,AR2483&gt;0),COUNTIF(AU$6:AU2482,"&gt;0")+1,0)</f>
        <v>0</v>
      </c>
    </row>
    <row r="2484" spans="40:47">
      <c r="AN2484" s="4">
        <v>69</v>
      </c>
      <c r="AO2484" s="4">
        <v>3</v>
      </c>
      <c r="AP2484" s="4">
        <v>7</v>
      </c>
      <c r="AQ2484" s="4">
        <f ca="1">IF($AP2484=1,IF(INDIRECT(ADDRESS(($AN2484-1)*3+$AO2484+5,$AP2484+7))="",0,INDIRECT(ADDRESS(($AN2484-1)*3+$AO2484+5,$AP2484+7))),IF(INDIRECT(ADDRESS(($AN2484-1)*3+$AO2484+5,$AP2484+7))="",0,IF(COUNTIF(INDIRECT(ADDRESS(($AN2484-1)*36+($AO2484-1)*12+6,COLUMN())):INDIRECT(ADDRESS(($AN2484-1)*36+($AO2484-1)*12+$AP2484+4,COLUMN())),INDIRECT(ADDRESS(($AN2484-1)*3+$AO2484+5,$AP2484+7)))&gt;=1,0,INDIRECT(ADDRESS(($AN2484-1)*3+$AO2484+5,$AP2484+7)))))</f>
        <v>0</v>
      </c>
      <c r="AR2484" s="4">
        <f ca="1">COUNTIF(INDIRECT("H"&amp;(ROW()+12*(($AN2484-1)*3+$AO2484)-ROW())/12+5):INDIRECT("S"&amp;(ROW()+12*(($AN2484-1)*3+$AO2484)-ROW())/12+5),AQ2484)</f>
        <v>0</v>
      </c>
      <c r="AU2484" s="4">
        <f ca="1">IF(AND(AQ2484&gt;0,AR2484&gt;0),COUNTIF(AU$6:AU2483,"&gt;0")+1,0)</f>
        <v>0</v>
      </c>
    </row>
    <row r="2485" spans="40:47">
      <c r="AN2485" s="4">
        <v>69</v>
      </c>
      <c r="AO2485" s="4">
        <v>3</v>
      </c>
      <c r="AP2485" s="4">
        <v>8</v>
      </c>
      <c r="AQ2485" s="4">
        <f ca="1">IF($AP2485=1,IF(INDIRECT(ADDRESS(($AN2485-1)*3+$AO2485+5,$AP2485+7))="",0,INDIRECT(ADDRESS(($AN2485-1)*3+$AO2485+5,$AP2485+7))),IF(INDIRECT(ADDRESS(($AN2485-1)*3+$AO2485+5,$AP2485+7))="",0,IF(COUNTIF(INDIRECT(ADDRESS(($AN2485-1)*36+($AO2485-1)*12+6,COLUMN())):INDIRECT(ADDRESS(($AN2485-1)*36+($AO2485-1)*12+$AP2485+4,COLUMN())),INDIRECT(ADDRESS(($AN2485-1)*3+$AO2485+5,$AP2485+7)))&gt;=1,0,INDIRECT(ADDRESS(($AN2485-1)*3+$AO2485+5,$AP2485+7)))))</f>
        <v>0</v>
      </c>
      <c r="AR2485" s="4">
        <f ca="1">COUNTIF(INDIRECT("H"&amp;(ROW()+12*(($AN2485-1)*3+$AO2485)-ROW())/12+5):INDIRECT("S"&amp;(ROW()+12*(($AN2485-1)*3+$AO2485)-ROW())/12+5),AQ2485)</f>
        <v>0</v>
      </c>
      <c r="AU2485" s="4">
        <f ca="1">IF(AND(AQ2485&gt;0,AR2485&gt;0),COUNTIF(AU$6:AU2484,"&gt;0")+1,0)</f>
        <v>0</v>
      </c>
    </row>
    <row r="2486" spans="40:47">
      <c r="AN2486" s="4">
        <v>69</v>
      </c>
      <c r="AO2486" s="4">
        <v>3</v>
      </c>
      <c r="AP2486" s="4">
        <v>9</v>
      </c>
      <c r="AQ2486" s="4">
        <f ca="1">IF($AP2486=1,IF(INDIRECT(ADDRESS(($AN2486-1)*3+$AO2486+5,$AP2486+7))="",0,INDIRECT(ADDRESS(($AN2486-1)*3+$AO2486+5,$AP2486+7))),IF(INDIRECT(ADDRESS(($AN2486-1)*3+$AO2486+5,$AP2486+7))="",0,IF(COUNTIF(INDIRECT(ADDRESS(($AN2486-1)*36+($AO2486-1)*12+6,COLUMN())):INDIRECT(ADDRESS(($AN2486-1)*36+($AO2486-1)*12+$AP2486+4,COLUMN())),INDIRECT(ADDRESS(($AN2486-1)*3+$AO2486+5,$AP2486+7)))&gt;=1,0,INDIRECT(ADDRESS(($AN2486-1)*3+$AO2486+5,$AP2486+7)))))</f>
        <v>0</v>
      </c>
      <c r="AR2486" s="4">
        <f ca="1">COUNTIF(INDIRECT("H"&amp;(ROW()+12*(($AN2486-1)*3+$AO2486)-ROW())/12+5):INDIRECT("S"&amp;(ROW()+12*(($AN2486-1)*3+$AO2486)-ROW())/12+5),AQ2486)</f>
        <v>0</v>
      </c>
      <c r="AU2486" s="4">
        <f ca="1">IF(AND(AQ2486&gt;0,AR2486&gt;0),COUNTIF(AU$6:AU2485,"&gt;0")+1,0)</f>
        <v>0</v>
      </c>
    </row>
    <row r="2487" spans="40:47">
      <c r="AN2487" s="4">
        <v>69</v>
      </c>
      <c r="AO2487" s="4">
        <v>3</v>
      </c>
      <c r="AP2487" s="4">
        <v>10</v>
      </c>
      <c r="AQ2487" s="4">
        <f ca="1">IF($AP2487=1,IF(INDIRECT(ADDRESS(($AN2487-1)*3+$AO2487+5,$AP2487+7))="",0,INDIRECT(ADDRESS(($AN2487-1)*3+$AO2487+5,$AP2487+7))),IF(INDIRECT(ADDRESS(($AN2487-1)*3+$AO2487+5,$AP2487+7))="",0,IF(COUNTIF(INDIRECT(ADDRESS(($AN2487-1)*36+($AO2487-1)*12+6,COLUMN())):INDIRECT(ADDRESS(($AN2487-1)*36+($AO2487-1)*12+$AP2487+4,COLUMN())),INDIRECT(ADDRESS(($AN2487-1)*3+$AO2487+5,$AP2487+7)))&gt;=1,0,INDIRECT(ADDRESS(($AN2487-1)*3+$AO2487+5,$AP2487+7)))))</f>
        <v>0</v>
      </c>
      <c r="AR2487" s="4">
        <f ca="1">COUNTIF(INDIRECT("H"&amp;(ROW()+12*(($AN2487-1)*3+$AO2487)-ROW())/12+5):INDIRECT("S"&amp;(ROW()+12*(($AN2487-1)*3+$AO2487)-ROW())/12+5),AQ2487)</f>
        <v>0</v>
      </c>
      <c r="AU2487" s="4">
        <f ca="1">IF(AND(AQ2487&gt;0,AR2487&gt;0),COUNTIF(AU$6:AU2486,"&gt;0")+1,0)</f>
        <v>0</v>
      </c>
    </row>
    <row r="2488" spans="40:47">
      <c r="AN2488" s="4">
        <v>69</v>
      </c>
      <c r="AO2488" s="4">
        <v>3</v>
      </c>
      <c r="AP2488" s="4">
        <v>11</v>
      </c>
      <c r="AQ2488" s="4">
        <f ca="1">IF($AP2488=1,IF(INDIRECT(ADDRESS(($AN2488-1)*3+$AO2488+5,$AP2488+7))="",0,INDIRECT(ADDRESS(($AN2488-1)*3+$AO2488+5,$AP2488+7))),IF(INDIRECT(ADDRESS(($AN2488-1)*3+$AO2488+5,$AP2488+7))="",0,IF(COUNTIF(INDIRECT(ADDRESS(($AN2488-1)*36+($AO2488-1)*12+6,COLUMN())):INDIRECT(ADDRESS(($AN2488-1)*36+($AO2488-1)*12+$AP2488+4,COLUMN())),INDIRECT(ADDRESS(($AN2488-1)*3+$AO2488+5,$AP2488+7)))&gt;=1,0,INDIRECT(ADDRESS(($AN2488-1)*3+$AO2488+5,$AP2488+7)))))</f>
        <v>0</v>
      </c>
      <c r="AR2488" s="4">
        <f ca="1">COUNTIF(INDIRECT("H"&amp;(ROW()+12*(($AN2488-1)*3+$AO2488)-ROW())/12+5):INDIRECT("S"&amp;(ROW()+12*(($AN2488-1)*3+$AO2488)-ROW())/12+5),AQ2488)</f>
        <v>0</v>
      </c>
      <c r="AU2488" s="4">
        <f ca="1">IF(AND(AQ2488&gt;0,AR2488&gt;0),COUNTIF(AU$6:AU2487,"&gt;0")+1,0)</f>
        <v>0</v>
      </c>
    </row>
    <row r="2489" spans="40:47">
      <c r="AN2489" s="77">
        <v>69</v>
      </c>
      <c r="AO2489" s="77">
        <v>3</v>
      </c>
      <c r="AP2489" s="77">
        <v>12</v>
      </c>
      <c r="AQ2489" s="4">
        <f ca="1">IF($AP2489=1,IF(INDIRECT(ADDRESS(($AN2489-1)*3+$AO2489+5,$AP2489+7))="",0,INDIRECT(ADDRESS(($AN2489-1)*3+$AO2489+5,$AP2489+7))),IF(INDIRECT(ADDRESS(($AN2489-1)*3+$AO2489+5,$AP2489+7))="",0,IF(COUNTIF(INDIRECT(ADDRESS(($AN2489-1)*36+($AO2489-1)*12+6,COLUMN())):INDIRECT(ADDRESS(($AN2489-1)*36+($AO2489-1)*12+$AP2489+4,COLUMN())),INDIRECT(ADDRESS(($AN2489-1)*3+$AO2489+5,$AP2489+7)))&gt;=1,0,INDIRECT(ADDRESS(($AN2489-1)*3+$AO2489+5,$AP2489+7)))))</f>
        <v>0</v>
      </c>
      <c r="AR2489" s="4">
        <f ca="1">COUNTIF(INDIRECT("H"&amp;(ROW()+12*(($AN2489-1)*3+$AO2489)-ROW())/12+5):INDIRECT("S"&amp;(ROW()+12*(($AN2489-1)*3+$AO2489)-ROW())/12+5),AQ2489)</f>
        <v>0</v>
      </c>
      <c r="AU2489" s="4">
        <f ca="1">IF(AND(AQ2489&gt;0,AR2489&gt;0),COUNTIF(AU$6:AU2488,"&gt;0")+1,0)</f>
        <v>0</v>
      </c>
    </row>
    <row r="2490" spans="40:47">
      <c r="AN2490" s="4">
        <v>70</v>
      </c>
      <c r="AO2490" s="4">
        <v>1</v>
      </c>
      <c r="AP2490" s="4">
        <v>1</v>
      </c>
      <c r="AQ2490" s="4">
        <f ca="1">IF($AP2490=1,IF(INDIRECT(ADDRESS(($AN2490-1)*3+$AO2490+5,$AP2490+7))="",0,INDIRECT(ADDRESS(($AN2490-1)*3+$AO2490+5,$AP2490+7))),IF(INDIRECT(ADDRESS(($AN2490-1)*3+$AO2490+5,$AP2490+7))="",0,IF(COUNTIF(INDIRECT(ADDRESS(($AN2490-1)*36+($AO2490-1)*12+6,COLUMN())):INDIRECT(ADDRESS(($AN2490-1)*36+($AO2490-1)*12+$AP2490+4,COLUMN())),INDIRECT(ADDRESS(($AN2490-1)*3+$AO2490+5,$AP2490+7)))&gt;=1,0,INDIRECT(ADDRESS(($AN2490-1)*3+$AO2490+5,$AP2490+7)))))</f>
        <v>0</v>
      </c>
      <c r="AR2490" s="4">
        <f ca="1">COUNTIF(INDIRECT("H"&amp;(ROW()+12*(($AN2490-1)*3+$AO2490)-ROW())/12+5):INDIRECT("S"&amp;(ROW()+12*(($AN2490-1)*3+$AO2490)-ROW())/12+5),AQ2490)</f>
        <v>0</v>
      </c>
      <c r="AU2490" s="4">
        <f ca="1">IF(AND(AQ2490&gt;0,AR2490&gt;0),COUNTIF(AU$6:AU2489,"&gt;0")+1,0)</f>
        <v>0</v>
      </c>
    </row>
    <row r="2491" spans="40:47">
      <c r="AN2491" s="4">
        <v>70</v>
      </c>
      <c r="AO2491" s="4">
        <v>1</v>
      </c>
      <c r="AP2491" s="4">
        <v>2</v>
      </c>
      <c r="AQ2491" s="4">
        <f ca="1">IF($AP2491=1,IF(INDIRECT(ADDRESS(($AN2491-1)*3+$AO2491+5,$AP2491+7))="",0,INDIRECT(ADDRESS(($AN2491-1)*3+$AO2491+5,$AP2491+7))),IF(INDIRECT(ADDRESS(($AN2491-1)*3+$AO2491+5,$AP2491+7))="",0,IF(COUNTIF(INDIRECT(ADDRESS(($AN2491-1)*36+($AO2491-1)*12+6,COLUMN())):INDIRECT(ADDRESS(($AN2491-1)*36+($AO2491-1)*12+$AP2491+4,COLUMN())),INDIRECT(ADDRESS(($AN2491-1)*3+$AO2491+5,$AP2491+7)))&gt;=1,0,INDIRECT(ADDRESS(($AN2491-1)*3+$AO2491+5,$AP2491+7)))))</f>
        <v>0</v>
      </c>
      <c r="AR2491" s="4">
        <f ca="1">COUNTIF(INDIRECT("H"&amp;(ROW()+12*(($AN2491-1)*3+$AO2491)-ROW())/12+5):INDIRECT("S"&amp;(ROW()+12*(($AN2491-1)*3+$AO2491)-ROW())/12+5),AQ2491)</f>
        <v>0</v>
      </c>
      <c r="AU2491" s="4">
        <f ca="1">IF(AND(AQ2491&gt;0,AR2491&gt;0),COUNTIF(AU$6:AU2490,"&gt;0")+1,0)</f>
        <v>0</v>
      </c>
    </row>
    <row r="2492" spans="40:47">
      <c r="AN2492" s="4">
        <v>70</v>
      </c>
      <c r="AO2492" s="4">
        <v>1</v>
      </c>
      <c r="AP2492" s="4">
        <v>3</v>
      </c>
      <c r="AQ2492" s="4">
        <f ca="1">IF($AP2492=1,IF(INDIRECT(ADDRESS(($AN2492-1)*3+$AO2492+5,$AP2492+7))="",0,INDIRECT(ADDRESS(($AN2492-1)*3+$AO2492+5,$AP2492+7))),IF(INDIRECT(ADDRESS(($AN2492-1)*3+$AO2492+5,$AP2492+7))="",0,IF(COUNTIF(INDIRECT(ADDRESS(($AN2492-1)*36+($AO2492-1)*12+6,COLUMN())):INDIRECT(ADDRESS(($AN2492-1)*36+($AO2492-1)*12+$AP2492+4,COLUMN())),INDIRECT(ADDRESS(($AN2492-1)*3+$AO2492+5,$AP2492+7)))&gt;=1,0,INDIRECT(ADDRESS(($AN2492-1)*3+$AO2492+5,$AP2492+7)))))</f>
        <v>0</v>
      </c>
      <c r="AR2492" s="4">
        <f ca="1">COUNTIF(INDIRECT("H"&amp;(ROW()+12*(($AN2492-1)*3+$AO2492)-ROW())/12+5):INDIRECT("S"&amp;(ROW()+12*(($AN2492-1)*3+$AO2492)-ROW())/12+5),AQ2492)</f>
        <v>0</v>
      </c>
      <c r="AU2492" s="4">
        <f ca="1">IF(AND(AQ2492&gt;0,AR2492&gt;0),COUNTIF(AU$6:AU2491,"&gt;0")+1,0)</f>
        <v>0</v>
      </c>
    </row>
    <row r="2493" spans="40:47">
      <c r="AN2493" s="4">
        <v>70</v>
      </c>
      <c r="AO2493" s="4">
        <v>1</v>
      </c>
      <c r="AP2493" s="4">
        <v>4</v>
      </c>
      <c r="AQ2493" s="4">
        <f ca="1">IF($AP2493=1,IF(INDIRECT(ADDRESS(($AN2493-1)*3+$AO2493+5,$AP2493+7))="",0,INDIRECT(ADDRESS(($AN2493-1)*3+$AO2493+5,$AP2493+7))),IF(INDIRECT(ADDRESS(($AN2493-1)*3+$AO2493+5,$AP2493+7))="",0,IF(COUNTIF(INDIRECT(ADDRESS(($AN2493-1)*36+($AO2493-1)*12+6,COLUMN())):INDIRECT(ADDRESS(($AN2493-1)*36+($AO2493-1)*12+$AP2493+4,COLUMN())),INDIRECT(ADDRESS(($AN2493-1)*3+$AO2493+5,$AP2493+7)))&gt;=1,0,INDIRECT(ADDRESS(($AN2493-1)*3+$AO2493+5,$AP2493+7)))))</f>
        <v>0</v>
      </c>
      <c r="AR2493" s="4">
        <f ca="1">COUNTIF(INDIRECT("H"&amp;(ROW()+12*(($AN2493-1)*3+$AO2493)-ROW())/12+5):INDIRECT("S"&amp;(ROW()+12*(($AN2493-1)*3+$AO2493)-ROW())/12+5),AQ2493)</f>
        <v>0</v>
      </c>
      <c r="AU2493" s="4">
        <f ca="1">IF(AND(AQ2493&gt;0,AR2493&gt;0),COUNTIF(AU$6:AU2492,"&gt;0")+1,0)</f>
        <v>0</v>
      </c>
    </row>
    <row r="2494" spans="40:47">
      <c r="AN2494" s="4">
        <v>70</v>
      </c>
      <c r="AO2494" s="4">
        <v>1</v>
      </c>
      <c r="AP2494" s="4">
        <v>5</v>
      </c>
      <c r="AQ2494" s="4">
        <f ca="1">IF($AP2494=1,IF(INDIRECT(ADDRESS(($AN2494-1)*3+$AO2494+5,$AP2494+7))="",0,INDIRECT(ADDRESS(($AN2494-1)*3+$AO2494+5,$AP2494+7))),IF(INDIRECT(ADDRESS(($AN2494-1)*3+$AO2494+5,$AP2494+7))="",0,IF(COUNTIF(INDIRECT(ADDRESS(($AN2494-1)*36+($AO2494-1)*12+6,COLUMN())):INDIRECT(ADDRESS(($AN2494-1)*36+($AO2494-1)*12+$AP2494+4,COLUMN())),INDIRECT(ADDRESS(($AN2494-1)*3+$AO2494+5,$AP2494+7)))&gt;=1,0,INDIRECT(ADDRESS(($AN2494-1)*3+$AO2494+5,$AP2494+7)))))</f>
        <v>0</v>
      </c>
      <c r="AR2494" s="4">
        <f ca="1">COUNTIF(INDIRECT("H"&amp;(ROW()+12*(($AN2494-1)*3+$AO2494)-ROW())/12+5):INDIRECT("S"&amp;(ROW()+12*(($AN2494-1)*3+$AO2494)-ROW())/12+5),AQ2494)</f>
        <v>0</v>
      </c>
      <c r="AU2494" s="4">
        <f ca="1">IF(AND(AQ2494&gt;0,AR2494&gt;0),COUNTIF(AU$6:AU2493,"&gt;0")+1,0)</f>
        <v>0</v>
      </c>
    </row>
    <row r="2495" spans="40:47">
      <c r="AN2495" s="4">
        <v>70</v>
      </c>
      <c r="AO2495" s="4">
        <v>1</v>
      </c>
      <c r="AP2495" s="4">
        <v>6</v>
      </c>
      <c r="AQ2495" s="4">
        <f ca="1">IF($AP2495=1,IF(INDIRECT(ADDRESS(($AN2495-1)*3+$AO2495+5,$AP2495+7))="",0,INDIRECT(ADDRESS(($AN2495-1)*3+$AO2495+5,$AP2495+7))),IF(INDIRECT(ADDRESS(($AN2495-1)*3+$AO2495+5,$AP2495+7))="",0,IF(COUNTIF(INDIRECT(ADDRESS(($AN2495-1)*36+($AO2495-1)*12+6,COLUMN())):INDIRECT(ADDRESS(($AN2495-1)*36+($AO2495-1)*12+$AP2495+4,COLUMN())),INDIRECT(ADDRESS(($AN2495-1)*3+$AO2495+5,$AP2495+7)))&gt;=1,0,INDIRECT(ADDRESS(($AN2495-1)*3+$AO2495+5,$AP2495+7)))))</f>
        <v>0</v>
      </c>
      <c r="AR2495" s="4">
        <f ca="1">COUNTIF(INDIRECT("H"&amp;(ROW()+12*(($AN2495-1)*3+$AO2495)-ROW())/12+5):INDIRECT("S"&amp;(ROW()+12*(($AN2495-1)*3+$AO2495)-ROW())/12+5),AQ2495)</f>
        <v>0</v>
      </c>
      <c r="AU2495" s="4">
        <f ca="1">IF(AND(AQ2495&gt;0,AR2495&gt;0),COUNTIF(AU$6:AU2494,"&gt;0")+1,0)</f>
        <v>0</v>
      </c>
    </row>
    <row r="2496" spans="40:47">
      <c r="AN2496" s="4">
        <v>70</v>
      </c>
      <c r="AO2496" s="4">
        <v>1</v>
      </c>
      <c r="AP2496" s="4">
        <v>7</v>
      </c>
      <c r="AQ2496" s="4">
        <f ca="1">IF($AP2496=1,IF(INDIRECT(ADDRESS(($AN2496-1)*3+$AO2496+5,$AP2496+7))="",0,INDIRECT(ADDRESS(($AN2496-1)*3+$AO2496+5,$AP2496+7))),IF(INDIRECT(ADDRESS(($AN2496-1)*3+$AO2496+5,$AP2496+7))="",0,IF(COUNTIF(INDIRECT(ADDRESS(($AN2496-1)*36+($AO2496-1)*12+6,COLUMN())):INDIRECT(ADDRESS(($AN2496-1)*36+($AO2496-1)*12+$AP2496+4,COLUMN())),INDIRECT(ADDRESS(($AN2496-1)*3+$AO2496+5,$AP2496+7)))&gt;=1,0,INDIRECT(ADDRESS(($AN2496-1)*3+$AO2496+5,$AP2496+7)))))</f>
        <v>0</v>
      </c>
      <c r="AR2496" s="4">
        <f ca="1">COUNTIF(INDIRECT("H"&amp;(ROW()+12*(($AN2496-1)*3+$AO2496)-ROW())/12+5):INDIRECT("S"&amp;(ROW()+12*(($AN2496-1)*3+$AO2496)-ROW())/12+5),AQ2496)</f>
        <v>0</v>
      </c>
      <c r="AU2496" s="4">
        <f ca="1">IF(AND(AQ2496&gt;0,AR2496&gt;0),COUNTIF(AU$6:AU2495,"&gt;0")+1,0)</f>
        <v>0</v>
      </c>
    </row>
    <row r="2497" spans="40:47">
      <c r="AN2497" s="4">
        <v>70</v>
      </c>
      <c r="AO2497" s="4">
        <v>1</v>
      </c>
      <c r="AP2497" s="4">
        <v>8</v>
      </c>
      <c r="AQ2497" s="4">
        <f ca="1">IF($AP2497=1,IF(INDIRECT(ADDRESS(($AN2497-1)*3+$AO2497+5,$AP2497+7))="",0,INDIRECT(ADDRESS(($AN2497-1)*3+$AO2497+5,$AP2497+7))),IF(INDIRECT(ADDRESS(($AN2497-1)*3+$AO2497+5,$AP2497+7))="",0,IF(COUNTIF(INDIRECT(ADDRESS(($AN2497-1)*36+($AO2497-1)*12+6,COLUMN())):INDIRECT(ADDRESS(($AN2497-1)*36+($AO2497-1)*12+$AP2497+4,COLUMN())),INDIRECT(ADDRESS(($AN2497-1)*3+$AO2497+5,$AP2497+7)))&gt;=1,0,INDIRECT(ADDRESS(($AN2497-1)*3+$AO2497+5,$AP2497+7)))))</f>
        <v>0</v>
      </c>
      <c r="AR2497" s="4">
        <f ca="1">COUNTIF(INDIRECT("H"&amp;(ROW()+12*(($AN2497-1)*3+$AO2497)-ROW())/12+5):INDIRECT("S"&amp;(ROW()+12*(($AN2497-1)*3+$AO2497)-ROW())/12+5),AQ2497)</f>
        <v>0</v>
      </c>
      <c r="AU2497" s="4">
        <f ca="1">IF(AND(AQ2497&gt;0,AR2497&gt;0),COUNTIF(AU$6:AU2496,"&gt;0")+1,0)</f>
        <v>0</v>
      </c>
    </row>
    <row r="2498" spans="40:47">
      <c r="AN2498" s="4">
        <v>70</v>
      </c>
      <c r="AO2498" s="4">
        <v>1</v>
      </c>
      <c r="AP2498" s="4">
        <v>9</v>
      </c>
      <c r="AQ2498" s="4">
        <f ca="1">IF($AP2498=1,IF(INDIRECT(ADDRESS(($AN2498-1)*3+$AO2498+5,$AP2498+7))="",0,INDIRECT(ADDRESS(($AN2498-1)*3+$AO2498+5,$AP2498+7))),IF(INDIRECT(ADDRESS(($AN2498-1)*3+$AO2498+5,$AP2498+7))="",0,IF(COUNTIF(INDIRECT(ADDRESS(($AN2498-1)*36+($AO2498-1)*12+6,COLUMN())):INDIRECT(ADDRESS(($AN2498-1)*36+($AO2498-1)*12+$AP2498+4,COLUMN())),INDIRECT(ADDRESS(($AN2498-1)*3+$AO2498+5,$AP2498+7)))&gt;=1,0,INDIRECT(ADDRESS(($AN2498-1)*3+$AO2498+5,$AP2498+7)))))</f>
        <v>0</v>
      </c>
      <c r="AR2498" s="4">
        <f ca="1">COUNTIF(INDIRECT("H"&amp;(ROW()+12*(($AN2498-1)*3+$AO2498)-ROW())/12+5):INDIRECT("S"&amp;(ROW()+12*(($AN2498-1)*3+$AO2498)-ROW())/12+5),AQ2498)</f>
        <v>0</v>
      </c>
      <c r="AU2498" s="4">
        <f ca="1">IF(AND(AQ2498&gt;0,AR2498&gt;0),COUNTIF(AU$6:AU2497,"&gt;0")+1,0)</f>
        <v>0</v>
      </c>
    </row>
    <row r="2499" spans="40:47">
      <c r="AN2499" s="4">
        <v>70</v>
      </c>
      <c r="AO2499" s="4">
        <v>1</v>
      </c>
      <c r="AP2499" s="4">
        <v>10</v>
      </c>
      <c r="AQ2499" s="4">
        <f ca="1">IF($AP2499=1,IF(INDIRECT(ADDRESS(($AN2499-1)*3+$AO2499+5,$AP2499+7))="",0,INDIRECT(ADDRESS(($AN2499-1)*3+$AO2499+5,$AP2499+7))),IF(INDIRECT(ADDRESS(($AN2499-1)*3+$AO2499+5,$AP2499+7))="",0,IF(COUNTIF(INDIRECT(ADDRESS(($AN2499-1)*36+($AO2499-1)*12+6,COLUMN())):INDIRECT(ADDRESS(($AN2499-1)*36+($AO2499-1)*12+$AP2499+4,COLUMN())),INDIRECT(ADDRESS(($AN2499-1)*3+$AO2499+5,$AP2499+7)))&gt;=1,0,INDIRECT(ADDRESS(($AN2499-1)*3+$AO2499+5,$AP2499+7)))))</f>
        <v>0</v>
      </c>
      <c r="AR2499" s="4">
        <f ca="1">COUNTIF(INDIRECT("H"&amp;(ROW()+12*(($AN2499-1)*3+$AO2499)-ROW())/12+5):INDIRECT("S"&amp;(ROW()+12*(($AN2499-1)*3+$AO2499)-ROW())/12+5),AQ2499)</f>
        <v>0</v>
      </c>
      <c r="AU2499" s="4">
        <f ca="1">IF(AND(AQ2499&gt;0,AR2499&gt;0),COUNTIF(AU$6:AU2498,"&gt;0")+1,0)</f>
        <v>0</v>
      </c>
    </row>
    <row r="2500" spans="40:47">
      <c r="AN2500" s="4">
        <v>70</v>
      </c>
      <c r="AO2500" s="4">
        <v>1</v>
      </c>
      <c r="AP2500" s="4">
        <v>11</v>
      </c>
      <c r="AQ2500" s="4">
        <f ca="1">IF($AP2500=1,IF(INDIRECT(ADDRESS(($AN2500-1)*3+$AO2500+5,$AP2500+7))="",0,INDIRECT(ADDRESS(($AN2500-1)*3+$AO2500+5,$AP2500+7))),IF(INDIRECT(ADDRESS(($AN2500-1)*3+$AO2500+5,$AP2500+7))="",0,IF(COUNTIF(INDIRECT(ADDRESS(($AN2500-1)*36+($AO2500-1)*12+6,COLUMN())):INDIRECT(ADDRESS(($AN2500-1)*36+($AO2500-1)*12+$AP2500+4,COLUMN())),INDIRECT(ADDRESS(($AN2500-1)*3+$AO2500+5,$AP2500+7)))&gt;=1,0,INDIRECT(ADDRESS(($AN2500-1)*3+$AO2500+5,$AP2500+7)))))</f>
        <v>0</v>
      </c>
      <c r="AR2500" s="4">
        <f ca="1">COUNTIF(INDIRECT("H"&amp;(ROW()+12*(($AN2500-1)*3+$AO2500)-ROW())/12+5):INDIRECT("S"&amp;(ROW()+12*(($AN2500-1)*3+$AO2500)-ROW())/12+5),AQ2500)</f>
        <v>0</v>
      </c>
      <c r="AU2500" s="4">
        <f ca="1">IF(AND(AQ2500&gt;0,AR2500&gt;0),COUNTIF(AU$6:AU2499,"&gt;0")+1,0)</f>
        <v>0</v>
      </c>
    </row>
    <row r="2501" spans="40:47">
      <c r="AN2501" s="4">
        <v>70</v>
      </c>
      <c r="AO2501" s="4">
        <v>1</v>
      </c>
      <c r="AP2501" s="4">
        <v>12</v>
      </c>
      <c r="AQ2501" s="4">
        <f ca="1">IF($AP2501=1,IF(INDIRECT(ADDRESS(($AN2501-1)*3+$AO2501+5,$AP2501+7))="",0,INDIRECT(ADDRESS(($AN2501-1)*3+$AO2501+5,$AP2501+7))),IF(INDIRECT(ADDRESS(($AN2501-1)*3+$AO2501+5,$AP2501+7))="",0,IF(COUNTIF(INDIRECT(ADDRESS(($AN2501-1)*36+($AO2501-1)*12+6,COLUMN())):INDIRECT(ADDRESS(($AN2501-1)*36+($AO2501-1)*12+$AP2501+4,COLUMN())),INDIRECT(ADDRESS(($AN2501-1)*3+$AO2501+5,$AP2501+7)))&gt;=1,0,INDIRECT(ADDRESS(($AN2501-1)*3+$AO2501+5,$AP2501+7)))))</f>
        <v>0</v>
      </c>
      <c r="AR2501" s="4">
        <f ca="1">COUNTIF(INDIRECT("H"&amp;(ROW()+12*(($AN2501-1)*3+$AO2501)-ROW())/12+5):INDIRECT("S"&amp;(ROW()+12*(($AN2501-1)*3+$AO2501)-ROW())/12+5),AQ2501)</f>
        <v>0</v>
      </c>
      <c r="AU2501" s="4">
        <f ca="1">IF(AND(AQ2501&gt;0,AR2501&gt;0),COUNTIF(AU$6:AU2500,"&gt;0")+1,0)</f>
        <v>0</v>
      </c>
    </row>
    <row r="2502" spans="40:47">
      <c r="AN2502" s="4">
        <v>70</v>
      </c>
      <c r="AO2502" s="4">
        <v>2</v>
      </c>
      <c r="AP2502" s="4">
        <v>1</v>
      </c>
      <c r="AQ2502" s="4">
        <f ca="1">IF($AP2502=1,IF(INDIRECT(ADDRESS(($AN2502-1)*3+$AO2502+5,$AP2502+7))="",0,INDIRECT(ADDRESS(($AN2502-1)*3+$AO2502+5,$AP2502+7))),IF(INDIRECT(ADDRESS(($AN2502-1)*3+$AO2502+5,$AP2502+7))="",0,IF(COUNTIF(INDIRECT(ADDRESS(($AN2502-1)*36+($AO2502-1)*12+6,COLUMN())):INDIRECT(ADDRESS(($AN2502-1)*36+($AO2502-1)*12+$AP2502+4,COLUMN())),INDIRECT(ADDRESS(($AN2502-1)*3+$AO2502+5,$AP2502+7)))&gt;=1,0,INDIRECT(ADDRESS(($AN2502-1)*3+$AO2502+5,$AP2502+7)))))</f>
        <v>0</v>
      </c>
      <c r="AR2502" s="4">
        <f ca="1">COUNTIF(INDIRECT("H"&amp;(ROW()+12*(($AN2502-1)*3+$AO2502)-ROW())/12+5):INDIRECT("S"&amp;(ROW()+12*(($AN2502-1)*3+$AO2502)-ROW())/12+5),AQ2502)</f>
        <v>0</v>
      </c>
      <c r="AU2502" s="4">
        <f ca="1">IF(AND(AQ2502&gt;0,AR2502&gt;0),COUNTIF(AU$6:AU2501,"&gt;0")+1,0)</f>
        <v>0</v>
      </c>
    </row>
    <row r="2503" spans="40:47">
      <c r="AN2503" s="4">
        <v>70</v>
      </c>
      <c r="AO2503" s="4">
        <v>2</v>
      </c>
      <c r="AP2503" s="4">
        <v>2</v>
      </c>
      <c r="AQ2503" s="4">
        <f ca="1">IF($AP2503=1,IF(INDIRECT(ADDRESS(($AN2503-1)*3+$AO2503+5,$AP2503+7))="",0,INDIRECT(ADDRESS(($AN2503-1)*3+$AO2503+5,$AP2503+7))),IF(INDIRECT(ADDRESS(($AN2503-1)*3+$AO2503+5,$AP2503+7))="",0,IF(COUNTIF(INDIRECT(ADDRESS(($AN2503-1)*36+($AO2503-1)*12+6,COLUMN())):INDIRECT(ADDRESS(($AN2503-1)*36+($AO2503-1)*12+$AP2503+4,COLUMN())),INDIRECT(ADDRESS(($AN2503-1)*3+$AO2503+5,$AP2503+7)))&gt;=1,0,INDIRECT(ADDRESS(($AN2503-1)*3+$AO2503+5,$AP2503+7)))))</f>
        <v>0</v>
      </c>
      <c r="AR2503" s="4">
        <f ca="1">COUNTIF(INDIRECT("H"&amp;(ROW()+12*(($AN2503-1)*3+$AO2503)-ROW())/12+5):INDIRECT("S"&amp;(ROW()+12*(($AN2503-1)*3+$AO2503)-ROW())/12+5),AQ2503)</f>
        <v>0</v>
      </c>
      <c r="AU2503" s="4">
        <f ca="1">IF(AND(AQ2503&gt;0,AR2503&gt;0),COUNTIF(AU$6:AU2502,"&gt;0")+1,0)</f>
        <v>0</v>
      </c>
    </row>
    <row r="2504" spans="40:47">
      <c r="AN2504" s="4">
        <v>70</v>
      </c>
      <c r="AO2504" s="4">
        <v>2</v>
      </c>
      <c r="AP2504" s="4">
        <v>3</v>
      </c>
      <c r="AQ2504" s="4">
        <f ca="1">IF($AP2504=1,IF(INDIRECT(ADDRESS(($AN2504-1)*3+$AO2504+5,$AP2504+7))="",0,INDIRECT(ADDRESS(($AN2504-1)*3+$AO2504+5,$AP2504+7))),IF(INDIRECT(ADDRESS(($AN2504-1)*3+$AO2504+5,$AP2504+7))="",0,IF(COUNTIF(INDIRECT(ADDRESS(($AN2504-1)*36+($AO2504-1)*12+6,COLUMN())):INDIRECT(ADDRESS(($AN2504-1)*36+($AO2504-1)*12+$AP2504+4,COLUMN())),INDIRECT(ADDRESS(($AN2504-1)*3+$AO2504+5,$AP2504+7)))&gt;=1,0,INDIRECT(ADDRESS(($AN2504-1)*3+$AO2504+5,$AP2504+7)))))</f>
        <v>0</v>
      </c>
      <c r="AR2504" s="4">
        <f ca="1">COUNTIF(INDIRECT("H"&amp;(ROW()+12*(($AN2504-1)*3+$AO2504)-ROW())/12+5):INDIRECT("S"&amp;(ROW()+12*(($AN2504-1)*3+$AO2504)-ROW())/12+5),AQ2504)</f>
        <v>0</v>
      </c>
      <c r="AU2504" s="4">
        <f ca="1">IF(AND(AQ2504&gt;0,AR2504&gt;0),COUNTIF(AU$6:AU2503,"&gt;0")+1,0)</f>
        <v>0</v>
      </c>
    </row>
    <row r="2505" spans="40:47">
      <c r="AN2505" s="4">
        <v>70</v>
      </c>
      <c r="AO2505" s="4">
        <v>2</v>
      </c>
      <c r="AP2505" s="4">
        <v>4</v>
      </c>
      <c r="AQ2505" s="4">
        <f ca="1">IF($AP2505=1,IF(INDIRECT(ADDRESS(($AN2505-1)*3+$AO2505+5,$AP2505+7))="",0,INDIRECT(ADDRESS(($AN2505-1)*3+$AO2505+5,$AP2505+7))),IF(INDIRECT(ADDRESS(($AN2505-1)*3+$AO2505+5,$AP2505+7))="",0,IF(COUNTIF(INDIRECT(ADDRESS(($AN2505-1)*36+($AO2505-1)*12+6,COLUMN())):INDIRECT(ADDRESS(($AN2505-1)*36+($AO2505-1)*12+$AP2505+4,COLUMN())),INDIRECT(ADDRESS(($AN2505-1)*3+$AO2505+5,$AP2505+7)))&gt;=1,0,INDIRECT(ADDRESS(($AN2505-1)*3+$AO2505+5,$AP2505+7)))))</f>
        <v>0</v>
      </c>
      <c r="AR2505" s="4">
        <f ca="1">COUNTIF(INDIRECT("H"&amp;(ROW()+12*(($AN2505-1)*3+$AO2505)-ROW())/12+5):INDIRECT("S"&amp;(ROW()+12*(($AN2505-1)*3+$AO2505)-ROW())/12+5),AQ2505)</f>
        <v>0</v>
      </c>
      <c r="AU2505" s="4">
        <f ca="1">IF(AND(AQ2505&gt;0,AR2505&gt;0),COUNTIF(AU$6:AU2504,"&gt;0")+1,0)</f>
        <v>0</v>
      </c>
    </row>
    <row r="2506" spans="40:47">
      <c r="AN2506" s="4">
        <v>70</v>
      </c>
      <c r="AO2506" s="4">
        <v>2</v>
      </c>
      <c r="AP2506" s="4">
        <v>5</v>
      </c>
      <c r="AQ2506" s="4">
        <f ca="1">IF($AP2506=1,IF(INDIRECT(ADDRESS(($AN2506-1)*3+$AO2506+5,$AP2506+7))="",0,INDIRECT(ADDRESS(($AN2506-1)*3+$AO2506+5,$AP2506+7))),IF(INDIRECT(ADDRESS(($AN2506-1)*3+$AO2506+5,$AP2506+7))="",0,IF(COUNTIF(INDIRECT(ADDRESS(($AN2506-1)*36+($AO2506-1)*12+6,COLUMN())):INDIRECT(ADDRESS(($AN2506-1)*36+($AO2506-1)*12+$AP2506+4,COLUMN())),INDIRECT(ADDRESS(($AN2506-1)*3+$AO2506+5,$AP2506+7)))&gt;=1,0,INDIRECT(ADDRESS(($AN2506-1)*3+$AO2506+5,$AP2506+7)))))</f>
        <v>0</v>
      </c>
      <c r="AR2506" s="4">
        <f ca="1">COUNTIF(INDIRECT("H"&amp;(ROW()+12*(($AN2506-1)*3+$AO2506)-ROW())/12+5):INDIRECT("S"&amp;(ROW()+12*(($AN2506-1)*3+$AO2506)-ROW())/12+5),AQ2506)</f>
        <v>0</v>
      </c>
      <c r="AU2506" s="4">
        <f ca="1">IF(AND(AQ2506&gt;0,AR2506&gt;0),COUNTIF(AU$6:AU2505,"&gt;0")+1,0)</f>
        <v>0</v>
      </c>
    </row>
    <row r="2507" spans="40:47">
      <c r="AN2507" s="4">
        <v>70</v>
      </c>
      <c r="AO2507" s="4">
        <v>2</v>
      </c>
      <c r="AP2507" s="4">
        <v>6</v>
      </c>
      <c r="AQ2507" s="4">
        <f ca="1">IF($AP2507=1,IF(INDIRECT(ADDRESS(($AN2507-1)*3+$AO2507+5,$AP2507+7))="",0,INDIRECT(ADDRESS(($AN2507-1)*3+$AO2507+5,$AP2507+7))),IF(INDIRECT(ADDRESS(($AN2507-1)*3+$AO2507+5,$AP2507+7))="",0,IF(COUNTIF(INDIRECT(ADDRESS(($AN2507-1)*36+($AO2507-1)*12+6,COLUMN())):INDIRECT(ADDRESS(($AN2507-1)*36+($AO2507-1)*12+$AP2507+4,COLUMN())),INDIRECT(ADDRESS(($AN2507-1)*3+$AO2507+5,$AP2507+7)))&gt;=1,0,INDIRECT(ADDRESS(($AN2507-1)*3+$AO2507+5,$AP2507+7)))))</f>
        <v>0</v>
      </c>
      <c r="AR2507" s="4">
        <f ca="1">COUNTIF(INDIRECT("H"&amp;(ROW()+12*(($AN2507-1)*3+$AO2507)-ROW())/12+5):INDIRECT("S"&amp;(ROW()+12*(($AN2507-1)*3+$AO2507)-ROW())/12+5),AQ2507)</f>
        <v>0</v>
      </c>
      <c r="AU2507" s="4">
        <f ca="1">IF(AND(AQ2507&gt;0,AR2507&gt;0),COUNTIF(AU$6:AU2506,"&gt;0")+1,0)</f>
        <v>0</v>
      </c>
    </row>
    <row r="2508" spans="40:47">
      <c r="AN2508" s="4">
        <v>70</v>
      </c>
      <c r="AO2508" s="4">
        <v>2</v>
      </c>
      <c r="AP2508" s="4">
        <v>7</v>
      </c>
      <c r="AQ2508" s="4">
        <f ca="1">IF($AP2508=1,IF(INDIRECT(ADDRESS(($AN2508-1)*3+$AO2508+5,$AP2508+7))="",0,INDIRECT(ADDRESS(($AN2508-1)*3+$AO2508+5,$AP2508+7))),IF(INDIRECT(ADDRESS(($AN2508-1)*3+$AO2508+5,$AP2508+7))="",0,IF(COUNTIF(INDIRECT(ADDRESS(($AN2508-1)*36+($AO2508-1)*12+6,COLUMN())):INDIRECT(ADDRESS(($AN2508-1)*36+($AO2508-1)*12+$AP2508+4,COLUMN())),INDIRECT(ADDRESS(($AN2508-1)*3+$AO2508+5,$AP2508+7)))&gt;=1,0,INDIRECT(ADDRESS(($AN2508-1)*3+$AO2508+5,$AP2508+7)))))</f>
        <v>0</v>
      </c>
      <c r="AR2508" s="4">
        <f ca="1">COUNTIF(INDIRECT("H"&amp;(ROW()+12*(($AN2508-1)*3+$AO2508)-ROW())/12+5):INDIRECT("S"&amp;(ROW()+12*(($AN2508-1)*3+$AO2508)-ROW())/12+5),AQ2508)</f>
        <v>0</v>
      </c>
      <c r="AU2508" s="4">
        <f ca="1">IF(AND(AQ2508&gt;0,AR2508&gt;0),COUNTIF(AU$6:AU2507,"&gt;0")+1,0)</f>
        <v>0</v>
      </c>
    </row>
    <row r="2509" spans="40:47">
      <c r="AN2509" s="4">
        <v>70</v>
      </c>
      <c r="AO2509" s="4">
        <v>2</v>
      </c>
      <c r="AP2509" s="4">
        <v>8</v>
      </c>
      <c r="AQ2509" s="4">
        <f ca="1">IF($AP2509=1,IF(INDIRECT(ADDRESS(($AN2509-1)*3+$AO2509+5,$AP2509+7))="",0,INDIRECT(ADDRESS(($AN2509-1)*3+$AO2509+5,$AP2509+7))),IF(INDIRECT(ADDRESS(($AN2509-1)*3+$AO2509+5,$AP2509+7))="",0,IF(COUNTIF(INDIRECT(ADDRESS(($AN2509-1)*36+($AO2509-1)*12+6,COLUMN())):INDIRECT(ADDRESS(($AN2509-1)*36+($AO2509-1)*12+$AP2509+4,COLUMN())),INDIRECT(ADDRESS(($AN2509-1)*3+$AO2509+5,$AP2509+7)))&gt;=1,0,INDIRECT(ADDRESS(($AN2509-1)*3+$AO2509+5,$AP2509+7)))))</f>
        <v>0</v>
      </c>
      <c r="AR2509" s="4">
        <f ca="1">COUNTIF(INDIRECT("H"&amp;(ROW()+12*(($AN2509-1)*3+$AO2509)-ROW())/12+5):INDIRECT("S"&amp;(ROW()+12*(($AN2509-1)*3+$AO2509)-ROW())/12+5),AQ2509)</f>
        <v>0</v>
      </c>
      <c r="AU2509" s="4">
        <f ca="1">IF(AND(AQ2509&gt;0,AR2509&gt;0),COUNTIF(AU$6:AU2508,"&gt;0")+1,0)</f>
        <v>0</v>
      </c>
    </row>
    <row r="2510" spans="40:47">
      <c r="AN2510" s="4">
        <v>70</v>
      </c>
      <c r="AO2510" s="4">
        <v>2</v>
      </c>
      <c r="AP2510" s="4">
        <v>9</v>
      </c>
      <c r="AQ2510" s="4">
        <f ca="1">IF($AP2510=1,IF(INDIRECT(ADDRESS(($AN2510-1)*3+$AO2510+5,$AP2510+7))="",0,INDIRECT(ADDRESS(($AN2510-1)*3+$AO2510+5,$AP2510+7))),IF(INDIRECT(ADDRESS(($AN2510-1)*3+$AO2510+5,$AP2510+7))="",0,IF(COUNTIF(INDIRECT(ADDRESS(($AN2510-1)*36+($AO2510-1)*12+6,COLUMN())):INDIRECT(ADDRESS(($AN2510-1)*36+($AO2510-1)*12+$AP2510+4,COLUMN())),INDIRECT(ADDRESS(($AN2510-1)*3+$AO2510+5,$AP2510+7)))&gt;=1,0,INDIRECT(ADDRESS(($AN2510-1)*3+$AO2510+5,$AP2510+7)))))</f>
        <v>0</v>
      </c>
      <c r="AR2510" s="4">
        <f ca="1">COUNTIF(INDIRECT("H"&amp;(ROW()+12*(($AN2510-1)*3+$AO2510)-ROW())/12+5):INDIRECT("S"&amp;(ROW()+12*(($AN2510-1)*3+$AO2510)-ROW())/12+5),AQ2510)</f>
        <v>0</v>
      </c>
      <c r="AU2510" s="4">
        <f ca="1">IF(AND(AQ2510&gt;0,AR2510&gt;0),COUNTIF(AU$6:AU2509,"&gt;0")+1,0)</f>
        <v>0</v>
      </c>
    </row>
    <row r="2511" spans="40:47">
      <c r="AN2511" s="4">
        <v>70</v>
      </c>
      <c r="AO2511" s="4">
        <v>2</v>
      </c>
      <c r="AP2511" s="4">
        <v>10</v>
      </c>
      <c r="AQ2511" s="4">
        <f ca="1">IF($AP2511=1,IF(INDIRECT(ADDRESS(($AN2511-1)*3+$AO2511+5,$AP2511+7))="",0,INDIRECT(ADDRESS(($AN2511-1)*3+$AO2511+5,$AP2511+7))),IF(INDIRECT(ADDRESS(($AN2511-1)*3+$AO2511+5,$AP2511+7))="",0,IF(COUNTIF(INDIRECT(ADDRESS(($AN2511-1)*36+($AO2511-1)*12+6,COLUMN())):INDIRECT(ADDRESS(($AN2511-1)*36+($AO2511-1)*12+$AP2511+4,COLUMN())),INDIRECT(ADDRESS(($AN2511-1)*3+$AO2511+5,$AP2511+7)))&gt;=1,0,INDIRECT(ADDRESS(($AN2511-1)*3+$AO2511+5,$AP2511+7)))))</f>
        <v>0</v>
      </c>
      <c r="AR2511" s="4">
        <f ca="1">COUNTIF(INDIRECT("H"&amp;(ROW()+12*(($AN2511-1)*3+$AO2511)-ROW())/12+5):INDIRECT("S"&amp;(ROW()+12*(($AN2511-1)*3+$AO2511)-ROW())/12+5),AQ2511)</f>
        <v>0</v>
      </c>
      <c r="AU2511" s="4">
        <f ca="1">IF(AND(AQ2511&gt;0,AR2511&gt;0),COUNTIF(AU$6:AU2510,"&gt;0")+1,0)</f>
        <v>0</v>
      </c>
    </row>
    <row r="2512" spans="40:47">
      <c r="AN2512" s="4">
        <v>70</v>
      </c>
      <c r="AO2512" s="4">
        <v>2</v>
      </c>
      <c r="AP2512" s="4">
        <v>11</v>
      </c>
      <c r="AQ2512" s="4">
        <f ca="1">IF($AP2512=1,IF(INDIRECT(ADDRESS(($AN2512-1)*3+$AO2512+5,$AP2512+7))="",0,INDIRECT(ADDRESS(($AN2512-1)*3+$AO2512+5,$AP2512+7))),IF(INDIRECT(ADDRESS(($AN2512-1)*3+$AO2512+5,$AP2512+7))="",0,IF(COUNTIF(INDIRECT(ADDRESS(($AN2512-1)*36+($AO2512-1)*12+6,COLUMN())):INDIRECT(ADDRESS(($AN2512-1)*36+($AO2512-1)*12+$AP2512+4,COLUMN())),INDIRECT(ADDRESS(($AN2512-1)*3+$AO2512+5,$AP2512+7)))&gt;=1,0,INDIRECT(ADDRESS(($AN2512-1)*3+$AO2512+5,$AP2512+7)))))</f>
        <v>0</v>
      </c>
      <c r="AR2512" s="4">
        <f ca="1">COUNTIF(INDIRECT("H"&amp;(ROW()+12*(($AN2512-1)*3+$AO2512)-ROW())/12+5):INDIRECT("S"&amp;(ROW()+12*(($AN2512-1)*3+$AO2512)-ROW())/12+5),AQ2512)</f>
        <v>0</v>
      </c>
      <c r="AU2512" s="4">
        <f ca="1">IF(AND(AQ2512&gt;0,AR2512&gt;0),COUNTIF(AU$6:AU2511,"&gt;0")+1,0)</f>
        <v>0</v>
      </c>
    </row>
    <row r="2513" spans="40:47">
      <c r="AN2513" s="4">
        <v>70</v>
      </c>
      <c r="AO2513" s="4">
        <v>2</v>
      </c>
      <c r="AP2513" s="4">
        <v>12</v>
      </c>
      <c r="AQ2513" s="4">
        <f ca="1">IF($AP2513=1,IF(INDIRECT(ADDRESS(($AN2513-1)*3+$AO2513+5,$AP2513+7))="",0,INDIRECT(ADDRESS(($AN2513-1)*3+$AO2513+5,$AP2513+7))),IF(INDIRECT(ADDRESS(($AN2513-1)*3+$AO2513+5,$AP2513+7))="",0,IF(COUNTIF(INDIRECT(ADDRESS(($AN2513-1)*36+($AO2513-1)*12+6,COLUMN())):INDIRECT(ADDRESS(($AN2513-1)*36+($AO2513-1)*12+$AP2513+4,COLUMN())),INDIRECT(ADDRESS(($AN2513-1)*3+$AO2513+5,$AP2513+7)))&gt;=1,0,INDIRECT(ADDRESS(($AN2513-1)*3+$AO2513+5,$AP2513+7)))))</f>
        <v>0</v>
      </c>
      <c r="AR2513" s="4">
        <f ca="1">COUNTIF(INDIRECT("H"&amp;(ROW()+12*(($AN2513-1)*3+$AO2513)-ROW())/12+5):INDIRECT("S"&amp;(ROW()+12*(($AN2513-1)*3+$AO2513)-ROW())/12+5),AQ2513)</f>
        <v>0</v>
      </c>
      <c r="AU2513" s="4">
        <f ca="1">IF(AND(AQ2513&gt;0,AR2513&gt;0),COUNTIF(AU$6:AU2512,"&gt;0")+1,0)</f>
        <v>0</v>
      </c>
    </row>
    <row r="2514" spans="40:47">
      <c r="AN2514" s="4">
        <v>70</v>
      </c>
      <c r="AO2514" s="4">
        <v>3</v>
      </c>
      <c r="AP2514" s="4">
        <v>1</v>
      </c>
      <c r="AQ2514" s="4">
        <f ca="1">IF($AP2514=1,IF(INDIRECT(ADDRESS(($AN2514-1)*3+$AO2514+5,$AP2514+7))="",0,INDIRECT(ADDRESS(($AN2514-1)*3+$AO2514+5,$AP2514+7))),IF(INDIRECT(ADDRESS(($AN2514-1)*3+$AO2514+5,$AP2514+7))="",0,IF(COUNTIF(INDIRECT(ADDRESS(($AN2514-1)*36+($AO2514-1)*12+6,COLUMN())):INDIRECT(ADDRESS(($AN2514-1)*36+($AO2514-1)*12+$AP2514+4,COLUMN())),INDIRECT(ADDRESS(($AN2514-1)*3+$AO2514+5,$AP2514+7)))&gt;=1,0,INDIRECT(ADDRESS(($AN2514-1)*3+$AO2514+5,$AP2514+7)))))</f>
        <v>0</v>
      </c>
      <c r="AR2514" s="4">
        <f ca="1">COUNTIF(INDIRECT("H"&amp;(ROW()+12*(($AN2514-1)*3+$AO2514)-ROW())/12+5):INDIRECT("S"&amp;(ROW()+12*(($AN2514-1)*3+$AO2514)-ROW())/12+5),AQ2514)</f>
        <v>0</v>
      </c>
      <c r="AU2514" s="4">
        <f ca="1">IF(AND(AQ2514&gt;0,AR2514&gt;0),COUNTIF(AU$6:AU2513,"&gt;0")+1,0)</f>
        <v>0</v>
      </c>
    </row>
    <row r="2515" spans="40:47">
      <c r="AN2515" s="4">
        <v>70</v>
      </c>
      <c r="AO2515" s="4">
        <v>3</v>
      </c>
      <c r="AP2515" s="4">
        <v>2</v>
      </c>
      <c r="AQ2515" s="4">
        <f ca="1">IF($AP2515=1,IF(INDIRECT(ADDRESS(($AN2515-1)*3+$AO2515+5,$AP2515+7))="",0,INDIRECT(ADDRESS(($AN2515-1)*3+$AO2515+5,$AP2515+7))),IF(INDIRECT(ADDRESS(($AN2515-1)*3+$AO2515+5,$AP2515+7))="",0,IF(COUNTIF(INDIRECT(ADDRESS(($AN2515-1)*36+($AO2515-1)*12+6,COLUMN())):INDIRECT(ADDRESS(($AN2515-1)*36+($AO2515-1)*12+$AP2515+4,COLUMN())),INDIRECT(ADDRESS(($AN2515-1)*3+$AO2515+5,$AP2515+7)))&gt;=1,0,INDIRECT(ADDRESS(($AN2515-1)*3+$AO2515+5,$AP2515+7)))))</f>
        <v>0</v>
      </c>
      <c r="AR2515" s="4">
        <f ca="1">COUNTIF(INDIRECT("H"&amp;(ROW()+12*(($AN2515-1)*3+$AO2515)-ROW())/12+5):INDIRECT("S"&amp;(ROW()+12*(($AN2515-1)*3+$AO2515)-ROW())/12+5),AQ2515)</f>
        <v>0</v>
      </c>
      <c r="AU2515" s="4">
        <f ca="1">IF(AND(AQ2515&gt;0,AR2515&gt;0),COUNTIF(AU$6:AU2514,"&gt;0")+1,0)</f>
        <v>0</v>
      </c>
    </row>
    <row r="2516" spans="40:47">
      <c r="AN2516" s="4">
        <v>70</v>
      </c>
      <c r="AO2516" s="4">
        <v>3</v>
      </c>
      <c r="AP2516" s="4">
        <v>3</v>
      </c>
      <c r="AQ2516" s="4">
        <f ca="1">IF($AP2516=1,IF(INDIRECT(ADDRESS(($AN2516-1)*3+$AO2516+5,$AP2516+7))="",0,INDIRECT(ADDRESS(($AN2516-1)*3+$AO2516+5,$AP2516+7))),IF(INDIRECT(ADDRESS(($AN2516-1)*3+$AO2516+5,$AP2516+7))="",0,IF(COUNTIF(INDIRECT(ADDRESS(($AN2516-1)*36+($AO2516-1)*12+6,COLUMN())):INDIRECT(ADDRESS(($AN2516-1)*36+($AO2516-1)*12+$AP2516+4,COLUMN())),INDIRECT(ADDRESS(($AN2516-1)*3+$AO2516+5,$AP2516+7)))&gt;=1,0,INDIRECT(ADDRESS(($AN2516-1)*3+$AO2516+5,$AP2516+7)))))</f>
        <v>0</v>
      </c>
      <c r="AR2516" s="4">
        <f ca="1">COUNTIF(INDIRECT("H"&amp;(ROW()+12*(($AN2516-1)*3+$AO2516)-ROW())/12+5):INDIRECT("S"&amp;(ROW()+12*(($AN2516-1)*3+$AO2516)-ROW())/12+5),AQ2516)</f>
        <v>0</v>
      </c>
      <c r="AU2516" s="4">
        <f ca="1">IF(AND(AQ2516&gt;0,AR2516&gt;0),COUNTIF(AU$6:AU2515,"&gt;0")+1,0)</f>
        <v>0</v>
      </c>
    </row>
    <row r="2517" spans="40:47">
      <c r="AN2517" s="4">
        <v>70</v>
      </c>
      <c r="AO2517" s="4">
        <v>3</v>
      </c>
      <c r="AP2517" s="4">
        <v>4</v>
      </c>
      <c r="AQ2517" s="4">
        <f ca="1">IF($AP2517=1,IF(INDIRECT(ADDRESS(($AN2517-1)*3+$AO2517+5,$AP2517+7))="",0,INDIRECT(ADDRESS(($AN2517-1)*3+$AO2517+5,$AP2517+7))),IF(INDIRECT(ADDRESS(($AN2517-1)*3+$AO2517+5,$AP2517+7))="",0,IF(COUNTIF(INDIRECT(ADDRESS(($AN2517-1)*36+($AO2517-1)*12+6,COLUMN())):INDIRECT(ADDRESS(($AN2517-1)*36+($AO2517-1)*12+$AP2517+4,COLUMN())),INDIRECT(ADDRESS(($AN2517-1)*3+$AO2517+5,$AP2517+7)))&gt;=1,0,INDIRECT(ADDRESS(($AN2517-1)*3+$AO2517+5,$AP2517+7)))))</f>
        <v>0</v>
      </c>
      <c r="AR2517" s="4">
        <f ca="1">COUNTIF(INDIRECT("H"&amp;(ROW()+12*(($AN2517-1)*3+$AO2517)-ROW())/12+5):INDIRECT("S"&amp;(ROW()+12*(($AN2517-1)*3+$AO2517)-ROW())/12+5),AQ2517)</f>
        <v>0</v>
      </c>
      <c r="AU2517" s="4">
        <f ca="1">IF(AND(AQ2517&gt;0,AR2517&gt;0),COUNTIF(AU$6:AU2516,"&gt;0")+1,0)</f>
        <v>0</v>
      </c>
    </row>
    <row r="2518" spans="40:47">
      <c r="AN2518" s="4">
        <v>70</v>
      </c>
      <c r="AO2518" s="4">
        <v>3</v>
      </c>
      <c r="AP2518" s="4">
        <v>5</v>
      </c>
      <c r="AQ2518" s="4">
        <f ca="1">IF($AP2518=1,IF(INDIRECT(ADDRESS(($AN2518-1)*3+$AO2518+5,$AP2518+7))="",0,INDIRECT(ADDRESS(($AN2518-1)*3+$AO2518+5,$AP2518+7))),IF(INDIRECT(ADDRESS(($AN2518-1)*3+$AO2518+5,$AP2518+7))="",0,IF(COUNTIF(INDIRECT(ADDRESS(($AN2518-1)*36+($AO2518-1)*12+6,COLUMN())):INDIRECT(ADDRESS(($AN2518-1)*36+($AO2518-1)*12+$AP2518+4,COLUMN())),INDIRECT(ADDRESS(($AN2518-1)*3+$AO2518+5,$AP2518+7)))&gt;=1,0,INDIRECT(ADDRESS(($AN2518-1)*3+$AO2518+5,$AP2518+7)))))</f>
        <v>0</v>
      </c>
      <c r="AR2518" s="4">
        <f ca="1">COUNTIF(INDIRECT("H"&amp;(ROW()+12*(($AN2518-1)*3+$AO2518)-ROW())/12+5):INDIRECT("S"&amp;(ROW()+12*(($AN2518-1)*3+$AO2518)-ROW())/12+5),AQ2518)</f>
        <v>0</v>
      </c>
      <c r="AU2518" s="4">
        <f ca="1">IF(AND(AQ2518&gt;0,AR2518&gt;0),COUNTIF(AU$6:AU2517,"&gt;0")+1,0)</f>
        <v>0</v>
      </c>
    </row>
    <row r="2519" spans="40:47">
      <c r="AN2519" s="4">
        <v>70</v>
      </c>
      <c r="AO2519" s="4">
        <v>3</v>
      </c>
      <c r="AP2519" s="4">
        <v>6</v>
      </c>
      <c r="AQ2519" s="4">
        <f ca="1">IF($AP2519=1,IF(INDIRECT(ADDRESS(($AN2519-1)*3+$AO2519+5,$AP2519+7))="",0,INDIRECT(ADDRESS(($AN2519-1)*3+$AO2519+5,$AP2519+7))),IF(INDIRECT(ADDRESS(($AN2519-1)*3+$AO2519+5,$AP2519+7))="",0,IF(COUNTIF(INDIRECT(ADDRESS(($AN2519-1)*36+($AO2519-1)*12+6,COLUMN())):INDIRECT(ADDRESS(($AN2519-1)*36+($AO2519-1)*12+$AP2519+4,COLUMN())),INDIRECT(ADDRESS(($AN2519-1)*3+$AO2519+5,$AP2519+7)))&gt;=1,0,INDIRECT(ADDRESS(($AN2519-1)*3+$AO2519+5,$AP2519+7)))))</f>
        <v>0</v>
      </c>
      <c r="AR2519" s="4">
        <f ca="1">COUNTIF(INDIRECT("H"&amp;(ROW()+12*(($AN2519-1)*3+$AO2519)-ROW())/12+5):INDIRECT("S"&amp;(ROW()+12*(($AN2519-1)*3+$AO2519)-ROW())/12+5),AQ2519)</f>
        <v>0</v>
      </c>
      <c r="AU2519" s="4">
        <f ca="1">IF(AND(AQ2519&gt;0,AR2519&gt;0),COUNTIF(AU$6:AU2518,"&gt;0")+1,0)</f>
        <v>0</v>
      </c>
    </row>
    <row r="2520" spans="40:47">
      <c r="AN2520" s="4">
        <v>70</v>
      </c>
      <c r="AO2520" s="4">
        <v>3</v>
      </c>
      <c r="AP2520" s="4">
        <v>7</v>
      </c>
      <c r="AQ2520" s="4">
        <f ca="1">IF($AP2520=1,IF(INDIRECT(ADDRESS(($AN2520-1)*3+$AO2520+5,$AP2520+7))="",0,INDIRECT(ADDRESS(($AN2520-1)*3+$AO2520+5,$AP2520+7))),IF(INDIRECT(ADDRESS(($AN2520-1)*3+$AO2520+5,$AP2520+7))="",0,IF(COUNTIF(INDIRECT(ADDRESS(($AN2520-1)*36+($AO2520-1)*12+6,COLUMN())):INDIRECT(ADDRESS(($AN2520-1)*36+($AO2520-1)*12+$AP2520+4,COLUMN())),INDIRECT(ADDRESS(($AN2520-1)*3+$AO2520+5,$AP2520+7)))&gt;=1,0,INDIRECT(ADDRESS(($AN2520-1)*3+$AO2520+5,$AP2520+7)))))</f>
        <v>0</v>
      </c>
      <c r="AR2520" s="4">
        <f ca="1">COUNTIF(INDIRECT("H"&amp;(ROW()+12*(($AN2520-1)*3+$AO2520)-ROW())/12+5):INDIRECT("S"&amp;(ROW()+12*(($AN2520-1)*3+$AO2520)-ROW())/12+5),AQ2520)</f>
        <v>0</v>
      </c>
      <c r="AU2520" s="4">
        <f ca="1">IF(AND(AQ2520&gt;0,AR2520&gt;0),COUNTIF(AU$6:AU2519,"&gt;0")+1,0)</f>
        <v>0</v>
      </c>
    </row>
    <row r="2521" spans="40:47">
      <c r="AN2521" s="4">
        <v>70</v>
      </c>
      <c r="AO2521" s="4">
        <v>3</v>
      </c>
      <c r="AP2521" s="4">
        <v>8</v>
      </c>
      <c r="AQ2521" s="4">
        <f ca="1">IF($AP2521=1,IF(INDIRECT(ADDRESS(($AN2521-1)*3+$AO2521+5,$AP2521+7))="",0,INDIRECT(ADDRESS(($AN2521-1)*3+$AO2521+5,$AP2521+7))),IF(INDIRECT(ADDRESS(($AN2521-1)*3+$AO2521+5,$AP2521+7))="",0,IF(COUNTIF(INDIRECT(ADDRESS(($AN2521-1)*36+($AO2521-1)*12+6,COLUMN())):INDIRECT(ADDRESS(($AN2521-1)*36+($AO2521-1)*12+$AP2521+4,COLUMN())),INDIRECT(ADDRESS(($AN2521-1)*3+$AO2521+5,$AP2521+7)))&gt;=1,0,INDIRECT(ADDRESS(($AN2521-1)*3+$AO2521+5,$AP2521+7)))))</f>
        <v>0</v>
      </c>
      <c r="AR2521" s="4">
        <f ca="1">COUNTIF(INDIRECT("H"&amp;(ROW()+12*(($AN2521-1)*3+$AO2521)-ROW())/12+5):INDIRECT("S"&amp;(ROW()+12*(($AN2521-1)*3+$AO2521)-ROW())/12+5),AQ2521)</f>
        <v>0</v>
      </c>
      <c r="AU2521" s="4">
        <f ca="1">IF(AND(AQ2521&gt;0,AR2521&gt;0),COUNTIF(AU$6:AU2520,"&gt;0")+1,0)</f>
        <v>0</v>
      </c>
    </row>
    <row r="2522" spans="40:47">
      <c r="AN2522" s="4">
        <v>70</v>
      </c>
      <c r="AO2522" s="4">
        <v>3</v>
      </c>
      <c r="AP2522" s="4">
        <v>9</v>
      </c>
      <c r="AQ2522" s="4">
        <f ca="1">IF($AP2522=1,IF(INDIRECT(ADDRESS(($AN2522-1)*3+$AO2522+5,$AP2522+7))="",0,INDIRECT(ADDRESS(($AN2522-1)*3+$AO2522+5,$AP2522+7))),IF(INDIRECT(ADDRESS(($AN2522-1)*3+$AO2522+5,$AP2522+7))="",0,IF(COUNTIF(INDIRECT(ADDRESS(($AN2522-1)*36+($AO2522-1)*12+6,COLUMN())):INDIRECT(ADDRESS(($AN2522-1)*36+($AO2522-1)*12+$AP2522+4,COLUMN())),INDIRECT(ADDRESS(($AN2522-1)*3+$AO2522+5,$AP2522+7)))&gt;=1,0,INDIRECT(ADDRESS(($AN2522-1)*3+$AO2522+5,$AP2522+7)))))</f>
        <v>0</v>
      </c>
      <c r="AR2522" s="4">
        <f ca="1">COUNTIF(INDIRECT("H"&amp;(ROW()+12*(($AN2522-1)*3+$AO2522)-ROW())/12+5):INDIRECT("S"&amp;(ROW()+12*(($AN2522-1)*3+$AO2522)-ROW())/12+5),AQ2522)</f>
        <v>0</v>
      </c>
      <c r="AU2522" s="4">
        <f ca="1">IF(AND(AQ2522&gt;0,AR2522&gt;0),COUNTIF(AU$6:AU2521,"&gt;0")+1,0)</f>
        <v>0</v>
      </c>
    </row>
    <row r="2523" spans="40:47">
      <c r="AN2523" s="4">
        <v>70</v>
      </c>
      <c r="AO2523" s="4">
        <v>3</v>
      </c>
      <c r="AP2523" s="4">
        <v>10</v>
      </c>
      <c r="AQ2523" s="4">
        <f ca="1">IF($AP2523=1,IF(INDIRECT(ADDRESS(($AN2523-1)*3+$AO2523+5,$AP2523+7))="",0,INDIRECT(ADDRESS(($AN2523-1)*3+$AO2523+5,$AP2523+7))),IF(INDIRECT(ADDRESS(($AN2523-1)*3+$AO2523+5,$AP2523+7))="",0,IF(COUNTIF(INDIRECT(ADDRESS(($AN2523-1)*36+($AO2523-1)*12+6,COLUMN())):INDIRECT(ADDRESS(($AN2523-1)*36+($AO2523-1)*12+$AP2523+4,COLUMN())),INDIRECT(ADDRESS(($AN2523-1)*3+$AO2523+5,$AP2523+7)))&gt;=1,0,INDIRECT(ADDRESS(($AN2523-1)*3+$AO2523+5,$AP2523+7)))))</f>
        <v>0</v>
      </c>
      <c r="AR2523" s="4">
        <f ca="1">COUNTIF(INDIRECT("H"&amp;(ROW()+12*(($AN2523-1)*3+$AO2523)-ROW())/12+5):INDIRECT("S"&amp;(ROW()+12*(($AN2523-1)*3+$AO2523)-ROW())/12+5),AQ2523)</f>
        <v>0</v>
      </c>
      <c r="AU2523" s="4">
        <f ca="1">IF(AND(AQ2523&gt;0,AR2523&gt;0),COUNTIF(AU$6:AU2522,"&gt;0")+1,0)</f>
        <v>0</v>
      </c>
    </row>
    <row r="2524" spans="40:47">
      <c r="AN2524" s="4">
        <v>70</v>
      </c>
      <c r="AO2524" s="4">
        <v>3</v>
      </c>
      <c r="AP2524" s="4">
        <v>11</v>
      </c>
      <c r="AQ2524" s="4">
        <f ca="1">IF($AP2524=1,IF(INDIRECT(ADDRESS(($AN2524-1)*3+$AO2524+5,$AP2524+7))="",0,INDIRECT(ADDRESS(($AN2524-1)*3+$AO2524+5,$AP2524+7))),IF(INDIRECT(ADDRESS(($AN2524-1)*3+$AO2524+5,$AP2524+7))="",0,IF(COUNTIF(INDIRECT(ADDRESS(($AN2524-1)*36+($AO2524-1)*12+6,COLUMN())):INDIRECT(ADDRESS(($AN2524-1)*36+($AO2524-1)*12+$AP2524+4,COLUMN())),INDIRECT(ADDRESS(($AN2524-1)*3+$AO2524+5,$AP2524+7)))&gt;=1,0,INDIRECT(ADDRESS(($AN2524-1)*3+$AO2524+5,$AP2524+7)))))</f>
        <v>0</v>
      </c>
      <c r="AR2524" s="4">
        <f ca="1">COUNTIF(INDIRECT("H"&amp;(ROW()+12*(($AN2524-1)*3+$AO2524)-ROW())/12+5):INDIRECT("S"&amp;(ROW()+12*(($AN2524-1)*3+$AO2524)-ROW())/12+5),AQ2524)</f>
        <v>0</v>
      </c>
      <c r="AU2524" s="4">
        <f ca="1">IF(AND(AQ2524&gt;0,AR2524&gt;0),COUNTIF(AU$6:AU2523,"&gt;0")+1,0)</f>
        <v>0</v>
      </c>
    </row>
    <row r="2525" spans="40:47">
      <c r="AN2525" s="77">
        <v>70</v>
      </c>
      <c r="AO2525" s="77">
        <v>3</v>
      </c>
      <c r="AP2525" s="77">
        <v>12</v>
      </c>
      <c r="AQ2525" s="4">
        <f ca="1">IF($AP2525=1,IF(INDIRECT(ADDRESS(($AN2525-1)*3+$AO2525+5,$AP2525+7))="",0,INDIRECT(ADDRESS(($AN2525-1)*3+$AO2525+5,$AP2525+7))),IF(INDIRECT(ADDRESS(($AN2525-1)*3+$AO2525+5,$AP2525+7))="",0,IF(COUNTIF(INDIRECT(ADDRESS(($AN2525-1)*36+($AO2525-1)*12+6,COLUMN())):INDIRECT(ADDRESS(($AN2525-1)*36+($AO2525-1)*12+$AP2525+4,COLUMN())),INDIRECT(ADDRESS(($AN2525-1)*3+$AO2525+5,$AP2525+7)))&gt;=1,0,INDIRECT(ADDRESS(($AN2525-1)*3+$AO2525+5,$AP2525+7)))))</f>
        <v>0</v>
      </c>
      <c r="AR2525" s="4">
        <f ca="1">COUNTIF(INDIRECT("H"&amp;(ROW()+12*(($AN2525-1)*3+$AO2525)-ROW())/12+5):INDIRECT("S"&amp;(ROW()+12*(($AN2525-1)*3+$AO2525)-ROW())/12+5),AQ2525)</f>
        <v>0</v>
      </c>
      <c r="AU2525" s="4">
        <f ca="1">IF(AND(AQ2525&gt;0,AR2525&gt;0),COUNTIF(AU$6:AU2524,"&gt;0")+1,0)</f>
        <v>0</v>
      </c>
    </row>
    <row r="2526" spans="40:47">
      <c r="AN2526" s="4">
        <v>71</v>
      </c>
      <c r="AO2526" s="4">
        <v>1</v>
      </c>
      <c r="AP2526" s="4">
        <v>1</v>
      </c>
      <c r="AQ2526" s="4">
        <f ca="1">IF($AP2526=1,IF(INDIRECT(ADDRESS(($AN2526-1)*3+$AO2526+5,$AP2526+7))="",0,INDIRECT(ADDRESS(($AN2526-1)*3+$AO2526+5,$AP2526+7))),IF(INDIRECT(ADDRESS(($AN2526-1)*3+$AO2526+5,$AP2526+7))="",0,IF(COUNTIF(INDIRECT(ADDRESS(($AN2526-1)*36+($AO2526-1)*12+6,COLUMN())):INDIRECT(ADDRESS(($AN2526-1)*36+($AO2526-1)*12+$AP2526+4,COLUMN())),INDIRECT(ADDRESS(($AN2526-1)*3+$AO2526+5,$AP2526+7)))&gt;=1,0,INDIRECT(ADDRESS(($AN2526-1)*3+$AO2526+5,$AP2526+7)))))</f>
        <v>0</v>
      </c>
      <c r="AR2526" s="4">
        <f ca="1">COUNTIF(INDIRECT("H"&amp;(ROW()+12*(($AN2526-1)*3+$AO2526)-ROW())/12+5):INDIRECT("S"&amp;(ROW()+12*(($AN2526-1)*3+$AO2526)-ROW())/12+5),AQ2526)</f>
        <v>0</v>
      </c>
      <c r="AU2526" s="4">
        <f ca="1">IF(AND(AQ2526&gt;0,AR2526&gt;0),COUNTIF(AU$6:AU2525,"&gt;0")+1,0)</f>
        <v>0</v>
      </c>
    </row>
    <row r="2527" spans="40:47">
      <c r="AN2527" s="4">
        <v>71</v>
      </c>
      <c r="AO2527" s="4">
        <v>1</v>
      </c>
      <c r="AP2527" s="4">
        <v>2</v>
      </c>
      <c r="AQ2527" s="4">
        <f ca="1">IF($AP2527=1,IF(INDIRECT(ADDRESS(($AN2527-1)*3+$AO2527+5,$AP2527+7))="",0,INDIRECT(ADDRESS(($AN2527-1)*3+$AO2527+5,$AP2527+7))),IF(INDIRECT(ADDRESS(($AN2527-1)*3+$AO2527+5,$AP2527+7))="",0,IF(COUNTIF(INDIRECT(ADDRESS(($AN2527-1)*36+($AO2527-1)*12+6,COLUMN())):INDIRECT(ADDRESS(($AN2527-1)*36+($AO2527-1)*12+$AP2527+4,COLUMN())),INDIRECT(ADDRESS(($AN2527-1)*3+$AO2527+5,$AP2527+7)))&gt;=1,0,INDIRECT(ADDRESS(($AN2527-1)*3+$AO2527+5,$AP2527+7)))))</f>
        <v>0</v>
      </c>
      <c r="AR2527" s="4">
        <f ca="1">COUNTIF(INDIRECT("H"&amp;(ROW()+12*(($AN2527-1)*3+$AO2527)-ROW())/12+5):INDIRECT("S"&amp;(ROW()+12*(($AN2527-1)*3+$AO2527)-ROW())/12+5),AQ2527)</f>
        <v>0</v>
      </c>
      <c r="AU2527" s="4">
        <f ca="1">IF(AND(AQ2527&gt;0,AR2527&gt;0),COUNTIF(AU$6:AU2526,"&gt;0")+1,0)</f>
        <v>0</v>
      </c>
    </row>
    <row r="2528" spans="40:47">
      <c r="AN2528" s="4">
        <v>71</v>
      </c>
      <c r="AO2528" s="4">
        <v>1</v>
      </c>
      <c r="AP2528" s="4">
        <v>3</v>
      </c>
      <c r="AQ2528" s="4">
        <f ca="1">IF($AP2528=1,IF(INDIRECT(ADDRESS(($AN2528-1)*3+$AO2528+5,$AP2528+7))="",0,INDIRECT(ADDRESS(($AN2528-1)*3+$AO2528+5,$AP2528+7))),IF(INDIRECT(ADDRESS(($AN2528-1)*3+$AO2528+5,$AP2528+7))="",0,IF(COUNTIF(INDIRECT(ADDRESS(($AN2528-1)*36+($AO2528-1)*12+6,COLUMN())):INDIRECT(ADDRESS(($AN2528-1)*36+($AO2528-1)*12+$AP2528+4,COLUMN())),INDIRECT(ADDRESS(($AN2528-1)*3+$AO2528+5,$AP2528+7)))&gt;=1,0,INDIRECT(ADDRESS(($AN2528-1)*3+$AO2528+5,$AP2528+7)))))</f>
        <v>0</v>
      </c>
      <c r="AR2528" s="4">
        <f ca="1">COUNTIF(INDIRECT("H"&amp;(ROW()+12*(($AN2528-1)*3+$AO2528)-ROW())/12+5):INDIRECT("S"&amp;(ROW()+12*(($AN2528-1)*3+$AO2528)-ROW())/12+5),AQ2528)</f>
        <v>0</v>
      </c>
      <c r="AU2528" s="4">
        <f ca="1">IF(AND(AQ2528&gt;0,AR2528&gt;0),COUNTIF(AU$6:AU2527,"&gt;0")+1,0)</f>
        <v>0</v>
      </c>
    </row>
    <row r="2529" spans="40:47">
      <c r="AN2529" s="4">
        <v>71</v>
      </c>
      <c r="AO2529" s="4">
        <v>1</v>
      </c>
      <c r="AP2529" s="4">
        <v>4</v>
      </c>
      <c r="AQ2529" s="4">
        <f ca="1">IF($AP2529=1,IF(INDIRECT(ADDRESS(($AN2529-1)*3+$AO2529+5,$AP2529+7))="",0,INDIRECT(ADDRESS(($AN2529-1)*3+$AO2529+5,$AP2529+7))),IF(INDIRECT(ADDRESS(($AN2529-1)*3+$AO2529+5,$AP2529+7))="",0,IF(COUNTIF(INDIRECT(ADDRESS(($AN2529-1)*36+($AO2529-1)*12+6,COLUMN())):INDIRECT(ADDRESS(($AN2529-1)*36+($AO2529-1)*12+$AP2529+4,COLUMN())),INDIRECT(ADDRESS(($AN2529-1)*3+$AO2529+5,$AP2529+7)))&gt;=1,0,INDIRECT(ADDRESS(($AN2529-1)*3+$AO2529+5,$AP2529+7)))))</f>
        <v>0</v>
      </c>
      <c r="AR2529" s="4">
        <f ca="1">COUNTIF(INDIRECT("H"&amp;(ROW()+12*(($AN2529-1)*3+$AO2529)-ROW())/12+5):INDIRECT("S"&amp;(ROW()+12*(($AN2529-1)*3+$AO2529)-ROW())/12+5),AQ2529)</f>
        <v>0</v>
      </c>
      <c r="AU2529" s="4">
        <f ca="1">IF(AND(AQ2529&gt;0,AR2529&gt;0),COUNTIF(AU$6:AU2528,"&gt;0")+1,0)</f>
        <v>0</v>
      </c>
    </row>
    <row r="2530" spans="40:47">
      <c r="AN2530" s="4">
        <v>71</v>
      </c>
      <c r="AO2530" s="4">
        <v>1</v>
      </c>
      <c r="AP2530" s="4">
        <v>5</v>
      </c>
      <c r="AQ2530" s="4">
        <f ca="1">IF($AP2530=1,IF(INDIRECT(ADDRESS(($AN2530-1)*3+$AO2530+5,$AP2530+7))="",0,INDIRECT(ADDRESS(($AN2530-1)*3+$AO2530+5,$AP2530+7))),IF(INDIRECT(ADDRESS(($AN2530-1)*3+$AO2530+5,$AP2530+7))="",0,IF(COUNTIF(INDIRECT(ADDRESS(($AN2530-1)*36+($AO2530-1)*12+6,COLUMN())):INDIRECT(ADDRESS(($AN2530-1)*36+($AO2530-1)*12+$AP2530+4,COLUMN())),INDIRECT(ADDRESS(($AN2530-1)*3+$AO2530+5,$AP2530+7)))&gt;=1,0,INDIRECT(ADDRESS(($AN2530-1)*3+$AO2530+5,$AP2530+7)))))</f>
        <v>0</v>
      </c>
      <c r="AR2530" s="4">
        <f ca="1">COUNTIF(INDIRECT("H"&amp;(ROW()+12*(($AN2530-1)*3+$AO2530)-ROW())/12+5):INDIRECT("S"&amp;(ROW()+12*(($AN2530-1)*3+$AO2530)-ROW())/12+5),AQ2530)</f>
        <v>0</v>
      </c>
      <c r="AU2530" s="4">
        <f ca="1">IF(AND(AQ2530&gt;0,AR2530&gt;0),COUNTIF(AU$6:AU2529,"&gt;0")+1,0)</f>
        <v>0</v>
      </c>
    </row>
    <row r="2531" spans="40:47">
      <c r="AN2531" s="4">
        <v>71</v>
      </c>
      <c r="AO2531" s="4">
        <v>1</v>
      </c>
      <c r="AP2531" s="4">
        <v>6</v>
      </c>
      <c r="AQ2531" s="4">
        <f ca="1">IF($AP2531=1,IF(INDIRECT(ADDRESS(($AN2531-1)*3+$AO2531+5,$AP2531+7))="",0,INDIRECT(ADDRESS(($AN2531-1)*3+$AO2531+5,$AP2531+7))),IF(INDIRECT(ADDRESS(($AN2531-1)*3+$AO2531+5,$AP2531+7))="",0,IF(COUNTIF(INDIRECT(ADDRESS(($AN2531-1)*36+($AO2531-1)*12+6,COLUMN())):INDIRECT(ADDRESS(($AN2531-1)*36+($AO2531-1)*12+$AP2531+4,COLUMN())),INDIRECT(ADDRESS(($AN2531-1)*3+$AO2531+5,$AP2531+7)))&gt;=1,0,INDIRECT(ADDRESS(($AN2531-1)*3+$AO2531+5,$AP2531+7)))))</f>
        <v>0</v>
      </c>
      <c r="AR2531" s="4">
        <f ca="1">COUNTIF(INDIRECT("H"&amp;(ROW()+12*(($AN2531-1)*3+$AO2531)-ROW())/12+5):INDIRECT("S"&amp;(ROW()+12*(($AN2531-1)*3+$AO2531)-ROW())/12+5),AQ2531)</f>
        <v>0</v>
      </c>
      <c r="AU2531" s="4">
        <f ca="1">IF(AND(AQ2531&gt;0,AR2531&gt;0),COUNTIF(AU$6:AU2530,"&gt;0")+1,0)</f>
        <v>0</v>
      </c>
    </row>
    <row r="2532" spans="40:47">
      <c r="AN2532" s="4">
        <v>71</v>
      </c>
      <c r="AO2532" s="4">
        <v>1</v>
      </c>
      <c r="AP2532" s="4">
        <v>7</v>
      </c>
      <c r="AQ2532" s="4">
        <f ca="1">IF($AP2532=1,IF(INDIRECT(ADDRESS(($AN2532-1)*3+$AO2532+5,$AP2532+7))="",0,INDIRECT(ADDRESS(($AN2532-1)*3+$AO2532+5,$AP2532+7))),IF(INDIRECT(ADDRESS(($AN2532-1)*3+$AO2532+5,$AP2532+7))="",0,IF(COUNTIF(INDIRECT(ADDRESS(($AN2532-1)*36+($AO2532-1)*12+6,COLUMN())):INDIRECT(ADDRESS(($AN2532-1)*36+($AO2532-1)*12+$AP2532+4,COLUMN())),INDIRECT(ADDRESS(($AN2532-1)*3+$AO2532+5,$AP2532+7)))&gt;=1,0,INDIRECT(ADDRESS(($AN2532-1)*3+$AO2532+5,$AP2532+7)))))</f>
        <v>0</v>
      </c>
      <c r="AR2532" s="4">
        <f ca="1">COUNTIF(INDIRECT("H"&amp;(ROW()+12*(($AN2532-1)*3+$AO2532)-ROW())/12+5):INDIRECT("S"&amp;(ROW()+12*(($AN2532-1)*3+$AO2532)-ROW())/12+5),AQ2532)</f>
        <v>0</v>
      </c>
      <c r="AU2532" s="4">
        <f ca="1">IF(AND(AQ2532&gt;0,AR2532&gt;0),COUNTIF(AU$6:AU2531,"&gt;0")+1,0)</f>
        <v>0</v>
      </c>
    </row>
    <row r="2533" spans="40:47">
      <c r="AN2533" s="4">
        <v>71</v>
      </c>
      <c r="AO2533" s="4">
        <v>1</v>
      </c>
      <c r="AP2533" s="4">
        <v>8</v>
      </c>
      <c r="AQ2533" s="4">
        <f ca="1">IF($AP2533=1,IF(INDIRECT(ADDRESS(($AN2533-1)*3+$AO2533+5,$AP2533+7))="",0,INDIRECT(ADDRESS(($AN2533-1)*3+$AO2533+5,$AP2533+7))),IF(INDIRECT(ADDRESS(($AN2533-1)*3+$AO2533+5,$AP2533+7))="",0,IF(COUNTIF(INDIRECT(ADDRESS(($AN2533-1)*36+($AO2533-1)*12+6,COLUMN())):INDIRECT(ADDRESS(($AN2533-1)*36+($AO2533-1)*12+$AP2533+4,COLUMN())),INDIRECT(ADDRESS(($AN2533-1)*3+$AO2533+5,$AP2533+7)))&gt;=1,0,INDIRECT(ADDRESS(($AN2533-1)*3+$AO2533+5,$AP2533+7)))))</f>
        <v>0</v>
      </c>
      <c r="AR2533" s="4">
        <f ca="1">COUNTIF(INDIRECT("H"&amp;(ROW()+12*(($AN2533-1)*3+$AO2533)-ROW())/12+5):INDIRECT("S"&amp;(ROW()+12*(($AN2533-1)*3+$AO2533)-ROW())/12+5),AQ2533)</f>
        <v>0</v>
      </c>
      <c r="AU2533" s="4">
        <f ca="1">IF(AND(AQ2533&gt;0,AR2533&gt;0),COUNTIF(AU$6:AU2532,"&gt;0")+1,0)</f>
        <v>0</v>
      </c>
    </row>
    <row r="2534" spans="40:47">
      <c r="AN2534" s="4">
        <v>71</v>
      </c>
      <c r="AO2534" s="4">
        <v>1</v>
      </c>
      <c r="AP2534" s="4">
        <v>9</v>
      </c>
      <c r="AQ2534" s="4">
        <f ca="1">IF($AP2534=1,IF(INDIRECT(ADDRESS(($AN2534-1)*3+$AO2534+5,$AP2534+7))="",0,INDIRECT(ADDRESS(($AN2534-1)*3+$AO2534+5,$AP2534+7))),IF(INDIRECT(ADDRESS(($AN2534-1)*3+$AO2534+5,$AP2534+7))="",0,IF(COUNTIF(INDIRECT(ADDRESS(($AN2534-1)*36+($AO2534-1)*12+6,COLUMN())):INDIRECT(ADDRESS(($AN2534-1)*36+($AO2534-1)*12+$AP2534+4,COLUMN())),INDIRECT(ADDRESS(($AN2534-1)*3+$AO2534+5,$AP2534+7)))&gt;=1,0,INDIRECT(ADDRESS(($AN2534-1)*3+$AO2534+5,$AP2534+7)))))</f>
        <v>0</v>
      </c>
      <c r="AR2534" s="4">
        <f ca="1">COUNTIF(INDIRECT("H"&amp;(ROW()+12*(($AN2534-1)*3+$AO2534)-ROW())/12+5):INDIRECT("S"&amp;(ROW()+12*(($AN2534-1)*3+$AO2534)-ROW())/12+5),AQ2534)</f>
        <v>0</v>
      </c>
      <c r="AU2534" s="4">
        <f ca="1">IF(AND(AQ2534&gt;0,AR2534&gt;0),COUNTIF(AU$6:AU2533,"&gt;0")+1,0)</f>
        <v>0</v>
      </c>
    </row>
    <row r="2535" spans="40:47">
      <c r="AN2535" s="4">
        <v>71</v>
      </c>
      <c r="AO2535" s="4">
        <v>1</v>
      </c>
      <c r="AP2535" s="4">
        <v>10</v>
      </c>
      <c r="AQ2535" s="4">
        <f ca="1">IF($AP2535=1,IF(INDIRECT(ADDRESS(($AN2535-1)*3+$AO2535+5,$AP2535+7))="",0,INDIRECT(ADDRESS(($AN2535-1)*3+$AO2535+5,$AP2535+7))),IF(INDIRECT(ADDRESS(($AN2535-1)*3+$AO2535+5,$AP2535+7))="",0,IF(COUNTIF(INDIRECT(ADDRESS(($AN2535-1)*36+($AO2535-1)*12+6,COLUMN())):INDIRECT(ADDRESS(($AN2535-1)*36+($AO2535-1)*12+$AP2535+4,COLUMN())),INDIRECT(ADDRESS(($AN2535-1)*3+$AO2535+5,$AP2535+7)))&gt;=1,0,INDIRECT(ADDRESS(($AN2535-1)*3+$AO2535+5,$AP2535+7)))))</f>
        <v>0</v>
      </c>
      <c r="AR2535" s="4">
        <f ca="1">COUNTIF(INDIRECT("H"&amp;(ROW()+12*(($AN2535-1)*3+$AO2535)-ROW())/12+5):INDIRECT("S"&amp;(ROW()+12*(($AN2535-1)*3+$AO2535)-ROW())/12+5),AQ2535)</f>
        <v>0</v>
      </c>
      <c r="AU2535" s="4">
        <f ca="1">IF(AND(AQ2535&gt;0,AR2535&gt;0),COUNTIF(AU$6:AU2534,"&gt;0")+1,0)</f>
        <v>0</v>
      </c>
    </row>
    <row r="2536" spans="40:47">
      <c r="AN2536" s="4">
        <v>71</v>
      </c>
      <c r="AO2536" s="4">
        <v>1</v>
      </c>
      <c r="AP2536" s="4">
        <v>11</v>
      </c>
      <c r="AQ2536" s="4">
        <f ca="1">IF($AP2536=1,IF(INDIRECT(ADDRESS(($AN2536-1)*3+$AO2536+5,$AP2536+7))="",0,INDIRECT(ADDRESS(($AN2536-1)*3+$AO2536+5,$AP2536+7))),IF(INDIRECT(ADDRESS(($AN2536-1)*3+$AO2536+5,$AP2536+7))="",0,IF(COUNTIF(INDIRECT(ADDRESS(($AN2536-1)*36+($AO2536-1)*12+6,COLUMN())):INDIRECT(ADDRESS(($AN2536-1)*36+($AO2536-1)*12+$AP2536+4,COLUMN())),INDIRECT(ADDRESS(($AN2536-1)*3+$AO2536+5,$AP2536+7)))&gt;=1,0,INDIRECT(ADDRESS(($AN2536-1)*3+$AO2536+5,$AP2536+7)))))</f>
        <v>0</v>
      </c>
      <c r="AR2536" s="4">
        <f ca="1">COUNTIF(INDIRECT("H"&amp;(ROW()+12*(($AN2536-1)*3+$AO2536)-ROW())/12+5):INDIRECT("S"&amp;(ROW()+12*(($AN2536-1)*3+$AO2536)-ROW())/12+5),AQ2536)</f>
        <v>0</v>
      </c>
      <c r="AU2536" s="4">
        <f ca="1">IF(AND(AQ2536&gt;0,AR2536&gt;0),COUNTIF(AU$6:AU2535,"&gt;0")+1,0)</f>
        <v>0</v>
      </c>
    </row>
    <row r="2537" spans="40:47">
      <c r="AN2537" s="4">
        <v>71</v>
      </c>
      <c r="AO2537" s="4">
        <v>1</v>
      </c>
      <c r="AP2537" s="4">
        <v>12</v>
      </c>
      <c r="AQ2537" s="4">
        <f ca="1">IF($AP2537=1,IF(INDIRECT(ADDRESS(($AN2537-1)*3+$AO2537+5,$AP2537+7))="",0,INDIRECT(ADDRESS(($AN2537-1)*3+$AO2537+5,$AP2537+7))),IF(INDIRECT(ADDRESS(($AN2537-1)*3+$AO2537+5,$AP2537+7))="",0,IF(COUNTIF(INDIRECT(ADDRESS(($AN2537-1)*36+($AO2537-1)*12+6,COLUMN())):INDIRECT(ADDRESS(($AN2537-1)*36+($AO2537-1)*12+$AP2537+4,COLUMN())),INDIRECT(ADDRESS(($AN2537-1)*3+$AO2537+5,$AP2537+7)))&gt;=1,0,INDIRECT(ADDRESS(($AN2537-1)*3+$AO2537+5,$AP2537+7)))))</f>
        <v>0</v>
      </c>
      <c r="AR2537" s="4">
        <f ca="1">COUNTIF(INDIRECT("H"&amp;(ROW()+12*(($AN2537-1)*3+$AO2537)-ROW())/12+5):INDIRECT("S"&amp;(ROW()+12*(($AN2537-1)*3+$AO2537)-ROW())/12+5),AQ2537)</f>
        <v>0</v>
      </c>
      <c r="AU2537" s="4">
        <f ca="1">IF(AND(AQ2537&gt;0,AR2537&gt;0),COUNTIF(AU$6:AU2536,"&gt;0")+1,0)</f>
        <v>0</v>
      </c>
    </row>
    <row r="2538" spans="40:47">
      <c r="AN2538" s="4">
        <v>71</v>
      </c>
      <c r="AO2538" s="4">
        <v>2</v>
      </c>
      <c r="AP2538" s="4">
        <v>1</v>
      </c>
      <c r="AQ2538" s="4">
        <f ca="1">IF($AP2538=1,IF(INDIRECT(ADDRESS(($AN2538-1)*3+$AO2538+5,$AP2538+7))="",0,INDIRECT(ADDRESS(($AN2538-1)*3+$AO2538+5,$AP2538+7))),IF(INDIRECT(ADDRESS(($AN2538-1)*3+$AO2538+5,$AP2538+7))="",0,IF(COUNTIF(INDIRECT(ADDRESS(($AN2538-1)*36+($AO2538-1)*12+6,COLUMN())):INDIRECT(ADDRESS(($AN2538-1)*36+($AO2538-1)*12+$AP2538+4,COLUMN())),INDIRECT(ADDRESS(($AN2538-1)*3+$AO2538+5,$AP2538+7)))&gt;=1,0,INDIRECT(ADDRESS(($AN2538-1)*3+$AO2538+5,$AP2538+7)))))</f>
        <v>0</v>
      </c>
      <c r="AR2538" s="4">
        <f ca="1">COUNTIF(INDIRECT("H"&amp;(ROW()+12*(($AN2538-1)*3+$AO2538)-ROW())/12+5):INDIRECT("S"&amp;(ROW()+12*(($AN2538-1)*3+$AO2538)-ROW())/12+5),AQ2538)</f>
        <v>0</v>
      </c>
      <c r="AU2538" s="4">
        <f ca="1">IF(AND(AQ2538&gt;0,AR2538&gt;0),COUNTIF(AU$6:AU2537,"&gt;0")+1,0)</f>
        <v>0</v>
      </c>
    </row>
    <row r="2539" spans="40:47">
      <c r="AN2539" s="4">
        <v>71</v>
      </c>
      <c r="AO2539" s="4">
        <v>2</v>
      </c>
      <c r="AP2539" s="4">
        <v>2</v>
      </c>
      <c r="AQ2539" s="4">
        <f ca="1">IF($AP2539=1,IF(INDIRECT(ADDRESS(($AN2539-1)*3+$AO2539+5,$AP2539+7))="",0,INDIRECT(ADDRESS(($AN2539-1)*3+$AO2539+5,$AP2539+7))),IF(INDIRECT(ADDRESS(($AN2539-1)*3+$AO2539+5,$AP2539+7))="",0,IF(COUNTIF(INDIRECT(ADDRESS(($AN2539-1)*36+($AO2539-1)*12+6,COLUMN())):INDIRECT(ADDRESS(($AN2539-1)*36+($AO2539-1)*12+$AP2539+4,COLUMN())),INDIRECT(ADDRESS(($AN2539-1)*3+$AO2539+5,$AP2539+7)))&gt;=1,0,INDIRECT(ADDRESS(($AN2539-1)*3+$AO2539+5,$AP2539+7)))))</f>
        <v>0</v>
      </c>
      <c r="AR2539" s="4">
        <f ca="1">COUNTIF(INDIRECT("H"&amp;(ROW()+12*(($AN2539-1)*3+$AO2539)-ROW())/12+5):INDIRECT("S"&amp;(ROW()+12*(($AN2539-1)*3+$AO2539)-ROW())/12+5),AQ2539)</f>
        <v>0</v>
      </c>
      <c r="AU2539" s="4">
        <f ca="1">IF(AND(AQ2539&gt;0,AR2539&gt;0),COUNTIF(AU$6:AU2538,"&gt;0")+1,0)</f>
        <v>0</v>
      </c>
    </row>
    <row r="2540" spans="40:47">
      <c r="AN2540" s="4">
        <v>71</v>
      </c>
      <c r="AO2540" s="4">
        <v>2</v>
      </c>
      <c r="AP2540" s="4">
        <v>3</v>
      </c>
      <c r="AQ2540" s="4">
        <f ca="1">IF($AP2540=1,IF(INDIRECT(ADDRESS(($AN2540-1)*3+$AO2540+5,$AP2540+7))="",0,INDIRECT(ADDRESS(($AN2540-1)*3+$AO2540+5,$AP2540+7))),IF(INDIRECT(ADDRESS(($AN2540-1)*3+$AO2540+5,$AP2540+7))="",0,IF(COUNTIF(INDIRECT(ADDRESS(($AN2540-1)*36+($AO2540-1)*12+6,COLUMN())):INDIRECT(ADDRESS(($AN2540-1)*36+($AO2540-1)*12+$AP2540+4,COLUMN())),INDIRECT(ADDRESS(($AN2540-1)*3+$AO2540+5,$AP2540+7)))&gt;=1,0,INDIRECT(ADDRESS(($AN2540-1)*3+$AO2540+5,$AP2540+7)))))</f>
        <v>0</v>
      </c>
      <c r="AR2540" s="4">
        <f ca="1">COUNTIF(INDIRECT("H"&amp;(ROW()+12*(($AN2540-1)*3+$AO2540)-ROW())/12+5):INDIRECT("S"&amp;(ROW()+12*(($AN2540-1)*3+$AO2540)-ROW())/12+5),AQ2540)</f>
        <v>0</v>
      </c>
      <c r="AU2540" s="4">
        <f ca="1">IF(AND(AQ2540&gt;0,AR2540&gt;0),COUNTIF(AU$6:AU2539,"&gt;0")+1,0)</f>
        <v>0</v>
      </c>
    </row>
    <row r="2541" spans="40:47">
      <c r="AN2541" s="4">
        <v>71</v>
      </c>
      <c r="AO2541" s="4">
        <v>2</v>
      </c>
      <c r="AP2541" s="4">
        <v>4</v>
      </c>
      <c r="AQ2541" s="4">
        <f ca="1">IF($AP2541=1,IF(INDIRECT(ADDRESS(($AN2541-1)*3+$AO2541+5,$AP2541+7))="",0,INDIRECT(ADDRESS(($AN2541-1)*3+$AO2541+5,$AP2541+7))),IF(INDIRECT(ADDRESS(($AN2541-1)*3+$AO2541+5,$AP2541+7))="",0,IF(COUNTIF(INDIRECT(ADDRESS(($AN2541-1)*36+($AO2541-1)*12+6,COLUMN())):INDIRECT(ADDRESS(($AN2541-1)*36+($AO2541-1)*12+$AP2541+4,COLUMN())),INDIRECT(ADDRESS(($AN2541-1)*3+$AO2541+5,$AP2541+7)))&gt;=1,0,INDIRECT(ADDRESS(($AN2541-1)*3+$AO2541+5,$AP2541+7)))))</f>
        <v>0</v>
      </c>
      <c r="AR2541" s="4">
        <f ca="1">COUNTIF(INDIRECT("H"&amp;(ROW()+12*(($AN2541-1)*3+$AO2541)-ROW())/12+5):INDIRECT("S"&amp;(ROW()+12*(($AN2541-1)*3+$AO2541)-ROW())/12+5),AQ2541)</f>
        <v>0</v>
      </c>
      <c r="AU2541" s="4">
        <f ca="1">IF(AND(AQ2541&gt;0,AR2541&gt;0),COUNTIF(AU$6:AU2540,"&gt;0")+1,0)</f>
        <v>0</v>
      </c>
    </row>
    <row r="2542" spans="40:47">
      <c r="AN2542" s="4">
        <v>71</v>
      </c>
      <c r="AO2542" s="4">
        <v>2</v>
      </c>
      <c r="AP2542" s="4">
        <v>5</v>
      </c>
      <c r="AQ2542" s="4">
        <f ca="1">IF($AP2542=1,IF(INDIRECT(ADDRESS(($AN2542-1)*3+$AO2542+5,$AP2542+7))="",0,INDIRECT(ADDRESS(($AN2542-1)*3+$AO2542+5,$AP2542+7))),IF(INDIRECT(ADDRESS(($AN2542-1)*3+$AO2542+5,$AP2542+7))="",0,IF(COUNTIF(INDIRECT(ADDRESS(($AN2542-1)*36+($AO2542-1)*12+6,COLUMN())):INDIRECT(ADDRESS(($AN2542-1)*36+($AO2542-1)*12+$AP2542+4,COLUMN())),INDIRECT(ADDRESS(($AN2542-1)*3+$AO2542+5,$AP2542+7)))&gt;=1,0,INDIRECT(ADDRESS(($AN2542-1)*3+$AO2542+5,$AP2542+7)))))</f>
        <v>0</v>
      </c>
      <c r="AR2542" s="4">
        <f ca="1">COUNTIF(INDIRECT("H"&amp;(ROW()+12*(($AN2542-1)*3+$AO2542)-ROW())/12+5):INDIRECT("S"&amp;(ROW()+12*(($AN2542-1)*3+$AO2542)-ROW())/12+5),AQ2542)</f>
        <v>0</v>
      </c>
      <c r="AU2542" s="4">
        <f ca="1">IF(AND(AQ2542&gt;0,AR2542&gt;0),COUNTIF(AU$6:AU2541,"&gt;0")+1,0)</f>
        <v>0</v>
      </c>
    </row>
    <row r="2543" spans="40:47">
      <c r="AN2543" s="4">
        <v>71</v>
      </c>
      <c r="AO2543" s="4">
        <v>2</v>
      </c>
      <c r="AP2543" s="4">
        <v>6</v>
      </c>
      <c r="AQ2543" s="4">
        <f ca="1">IF($AP2543=1,IF(INDIRECT(ADDRESS(($AN2543-1)*3+$AO2543+5,$AP2543+7))="",0,INDIRECT(ADDRESS(($AN2543-1)*3+$AO2543+5,$AP2543+7))),IF(INDIRECT(ADDRESS(($AN2543-1)*3+$AO2543+5,$AP2543+7))="",0,IF(COUNTIF(INDIRECT(ADDRESS(($AN2543-1)*36+($AO2543-1)*12+6,COLUMN())):INDIRECT(ADDRESS(($AN2543-1)*36+($AO2543-1)*12+$AP2543+4,COLUMN())),INDIRECT(ADDRESS(($AN2543-1)*3+$AO2543+5,$AP2543+7)))&gt;=1,0,INDIRECT(ADDRESS(($AN2543-1)*3+$AO2543+5,$AP2543+7)))))</f>
        <v>0</v>
      </c>
      <c r="AR2543" s="4">
        <f ca="1">COUNTIF(INDIRECT("H"&amp;(ROW()+12*(($AN2543-1)*3+$AO2543)-ROW())/12+5):INDIRECT("S"&amp;(ROW()+12*(($AN2543-1)*3+$AO2543)-ROW())/12+5),AQ2543)</f>
        <v>0</v>
      </c>
      <c r="AU2543" s="4">
        <f ca="1">IF(AND(AQ2543&gt;0,AR2543&gt;0),COUNTIF(AU$6:AU2542,"&gt;0")+1,0)</f>
        <v>0</v>
      </c>
    </row>
    <row r="2544" spans="40:47">
      <c r="AN2544" s="4">
        <v>71</v>
      </c>
      <c r="AO2544" s="4">
        <v>2</v>
      </c>
      <c r="AP2544" s="4">
        <v>7</v>
      </c>
      <c r="AQ2544" s="4">
        <f ca="1">IF($AP2544=1,IF(INDIRECT(ADDRESS(($AN2544-1)*3+$AO2544+5,$AP2544+7))="",0,INDIRECT(ADDRESS(($AN2544-1)*3+$AO2544+5,$AP2544+7))),IF(INDIRECT(ADDRESS(($AN2544-1)*3+$AO2544+5,$AP2544+7))="",0,IF(COUNTIF(INDIRECT(ADDRESS(($AN2544-1)*36+($AO2544-1)*12+6,COLUMN())):INDIRECT(ADDRESS(($AN2544-1)*36+($AO2544-1)*12+$AP2544+4,COLUMN())),INDIRECT(ADDRESS(($AN2544-1)*3+$AO2544+5,$AP2544+7)))&gt;=1,0,INDIRECT(ADDRESS(($AN2544-1)*3+$AO2544+5,$AP2544+7)))))</f>
        <v>0</v>
      </c>
      <c r="AR2544" s="4">
        <f ca="1">COUNTIF(INDIRECT("H"&amp;(ROW()+12*(($AN2544-1)*3+$AO2544)-ROW())/12+5):INDIRECT("S"&amp;(ROW()+12*(($AN2544-1)*3+$AO2544)-ROW())/12+5),AQ2544)</f>
        <v>0</v>
      </c>
      <c r="AU2544" s="4">
        <f ca="1">IF(AND(AQ2544&gt;0,AR2544&gt;0),COUNTIF(AU$6:AU2543,"&gt;0")+1,0)</f>
        <v>0</v>
      </c>
    </row>
    <row r="2545" spans="40:47">
      <c r="AN2545" s="4">
        <v>71</v>
      </c>
      <c r="AO2545" s="4">
        <v>2</v>
      </c>
      <c r="AP2545" s="4">
        <v>8</v>
      </c>
      <c r="AQ2545" s="4">
        <f ca="1">IF($AP2545=1,IF(INDIRECT(ADDRESS(($AN2545-1)*3+$AO2545+5,$AP2545+7))="",0,INDIRECT(ADDRESS(($AN2545-1)*3+$AO2545+5,$AP2545+7))),IF(INDIRECT(ADDRESS(($AN2545-1)*3+$AO2545+5,$AP2545+7))="",0,IF(COUNTIF(INDIRECT(ADDRESS(($AN2545-1)*36+($AO2545-1)*12+6,COLUMN())):INDIRECT(ADDRESS(($AN2545-1)*36+($AO2545-1)*12+$AP2545+4,COLUMN())),INDIRECT(ADDRESS(($AN2545-1)*3+$AO2545+5,$AP2545+7)))&gt;=1,0,INDIRECT(ADDRESS(($AN2545-1)*3+$AO2545+5,$AP2545+7)))))</f>
        <v>0</v>
      </c>
      <c r="AR2545" s="4">
        <f ca="1">COUNTIF(INDIRECT("H"&amp;(ROW()+12*(($AN2545-1)*3+$AO2545)-ROW())/12+5):INDIRECT("S"&amp;(ROW()+12*(($AN2545-1)*3+$AO2545)-ROW())/12+5),AQ2545)</f>
        <v>0</v>
      </c>
      <c r="AU2545" s="4">
        <f ca="1">IF(AND(AQ2545&gt;0,AR2545&gt;0),COUNTIF(AU$6:AU2544,"&gt;0")+1,0)</f>
        <v>0</v>
      </c>
    </row>
    <row r="2546" spans="40:47">
      <c r="AN2546" s="4">
        <v>71</v>
      </c>
      <c r="AO2546" s="4">
        <v>2</v>
      </c>
      <c r="AP2546" s="4">
        <v>9</v>
      </c>
      <c r="AQ2546" s="4">
        <f ca="1">IF($AP2546=1,IF(INDIRECT(ADDRESS(($AN2546-1)*3+$AO2546+5,$AP2546+7))="",0,INDIRECT(ADDRESS(($AN2546-1)*3+$AO2546+5,$AP2546+7))),IF(INDIRECT(ADDRESS(($AN2546-1)*3+$AO2546+5,$AP2546+7))="",0,IF(COUNTIF(INDIRECT(ADDRESS(($AN2546-1)*36+($AO2546-1)*12+6,COLUMN())):INDIRECT(ADDRESS(($AN2546-1)*36+($AO2546-1)*12+$AP2546+4,COLUMN())),INDIRECT(ADDRESS(($AN2546-1)*3+$AO2546+5,$AP2546+7)))&gt;=1,0,INDIRECT(ADDRESS(($AN2546-1)*3+$AO2546+5,$AP2546+7)))))</f>
        <v>0</v>
      </c>
      <c r="AR2546" s="4">
        <f ca="1">COUNTIF(INDIRECT("H"&amp;(ROW()+12*(($AN2546-1)*3+$AO2546)-ROW())/12+5):INDIRECT("S"&amp;(ROW()+12*(($AN2546-1)*3+$AO2546)-ROW())/12+5),AQ2546)</f>
        <v>0</v>
      </c>
      <c r="AU2546" s="4">
        <f ca="1">IF(AND(AQ2546&gt;0,AR2546&gt;0),COUNTIF(AU$6:AU2545,"&gt;0")+1,0)</f>
        <v>0</v>
      </c>
    </row>
    <row r="2547" spans="40:47">
      <c r="AN2547" s="4">
        <v>71</v>
      </c>
      <c r="AO2547" s="4">
        <v>2</v>
      </c>
      <c r="AP2547" s="4">
        <v>10</v>
      </c>
      <c r="AQ2547" s="4">
        <f ca="1">IF($AP2547=1,IF(INDIRECT(ADDRESS(($AN2547-1)*3+$AO2547+5,$AP2547+7))="",0,INDIRECT(ADDRESS(($AN2547-1)*3+$AO2547+5,$AP2547+7))),IF(INDIRECT(ADDRESS(($AN2547-1)*3+$AO2547+5,$AP2547+7))="",0,IF(COUNTIF(INDIRECT(ADDRESS(($AN2547-1)*36+($AO2547-1)*12+6,COLUMN())):INDIRECT(ADDRESS(($AN2547-1)*36+($AO2547-1)*12+$AP2547+4,COLUMN())),INDIRECT(ADDRESS(($AN2547-1)*3+$AO2547+5,$AP2547+7)))&gt;=1,0,INDIRECT(ADDRESS(($AN2547-1)*3+$AO2547+5,$AP2547+7)))))</f>
        <v>0</v>
      </c>
      <c r="AR2547" s="4">
        <f ca="1">COUNTIF(INDIRECT("H"&amp;(ROW()+12*(($AN2547-1)*3+$AO2547)-ROW())/12+5):INDIRECT("S"&amp;(ROW()+12*(($AN2547-1)*3+$AO2547)-ROW())/12+5),AQ2547)</f>
        <v>0</v>
      </c>
      <c r="AU2547" s="4">
        <f ca="1">IF(AND(AQ2547&gt;0,AR2547&gt;0),COUNTIF(AU$6:AU2546,"&gt;0")+1,0)</f>
        <v>0</v>
      </c>
    </row>
    <row r="2548" spans="40:47">
      <c r="AN2548" s="4">
        <v>71</v>
      </c>
      <c r="AO2548" s="4">
        <v>2</v>
      </c>
      <c r="AP2548" s="4">
        <v>11</v>
      </c>
      <c r="AQ2548" s="4">
        <f ca="1">IF($AP2548=1,IF(INDIRECT(ADDRESS(($AN2548-1)*3+$AO2548+5,$AP2548+7))="",0,INDIRECT(ADDRESS(($AN2548-1)*3+$AO2548+5,$AP2548+7))),IF(INDIRECT(ADDRESS(($AN2548-1)*3+$AO2548+5,$AP2548+7))="",0,IF(COUNTIF(INDIRECT(ADDRESS(($AN2548-1)*36+($AO2548-1)*12+6,COLUMN())):INDIRECT(ADDRESS(($AN2548-1)*36+($AO2548-1)*12+$AP2548+4,COLUMN())),INDIRECT(ADDRESS(($AN2548-1)*3+$AO2548+5,$AP2548+7)))&gt;=1,0,INDIRECT(ADDRESS(($AN2548-1)*3+$AO2548+5,$AP2548+7)))))</f>
        <v>0</v>
      </c>
      <c r="AR2548" s="4">
        <f ca="1">COUNTIF(INDIRECT("H"&amp;(ROW()+12*(($AN2548-1)*3+$AO2548)-ROW())/12+5):INDIRECT("S"&amp;(ROW()+12*(($AN2548-1)*3+$AO2548)-ROW())/12+5),AQ2548)</f>
        <v>0</v>
      </c>
      <c r="AU2548" s="4">
        <f ca="1">IF(AND(AQ2548&gt;0,AR2548&gt;0),COUNTIF(AU$6:AU2547,"&gt;0")+1,0)</f>
        <v>0</v>
      </c>
    </row>
    <row r="2549" spans="40:47">
      <c r="AN2549" s="4">
        <v>71</v>
      </c>
      <c r="AO2549" s="4">
        <v>2</v>
      </c>
      <c r="AP2549" s="4">
        <v>12</v>
      </c>
      <c r="AQ2549" s="4">
        <f ca="1">IF($AP2549=1,IF(INDIRECT(ADDRESS(($AN2549-1)*3+$AO2549+5,$AP2549+7))="",0,INDIRECT(ADDRESS(($AN2549-1)*3+$AO2549+5,$AP2549+7))),IF(INDIRECT(ADDRESS(($AN2549-1)*3+$AO2549+5,$AP2549+7))="",0,IF(COUNTIF(INDIRECT(ADDRESS(($AN2549-1)*36+($AO2549-1)*12+6,COLUMN())):INDIRECT(ADDRESS(($AN2549-1)*36+($AO2549-1)*12+$AP2549+4,COLUMN())),INDIRECT(ADDRESS(($AN2549-1)*3+$AO2549+5,$AP2549+7)))&gt;=1,0,INDIRECT(ADDRESS(($AN2549-1)*3+$AO2549+5,$AP2549+7)))))</f>
        <v>0</v>
      </c>
      <c r="AR2549" s="4">
        <f ca="1">COUNTIF(INDIRECT("H"&amp;(ROW()+12*(($AN2549-1)*3+$AO2549)-ROW())/12+5):INDIRECT("S"&amp;(ROW()+12*(($AN2549-1)*3+$AO2549)-ROW())/12+5),AQ2549)</f>
        <v>0</v>
      </c>
      <c r="AU2549" s="4">
        <f ca="1">IF(AND(AQ2549&gt;0,AR2549&gt;0),COUNTIF(AU$6:AU2548,"&gt;0")+1,0)</f>
        <v>0</v>
      </c>
    </row>
    <row r="2550" spans="40:47">
      <c r="AN2550" s="4">
        <v>71</v>
      </c>
      <c r="AO2550" s="4">
        <v>3</v>
      </c>
      <c r="AP2550" s="4">
        <v>1</v>
      </c>
      <c r="AQ2550" s="4">
        <f ca="1">IF($AP2550=1,IF(INDIRECT(ADDRESS(($AN2550-1)*3+$AO2550+5,$AP2550+7))="",0,INDIRECT(ADDRESS(($AN2550-1)*3+$AO2550+5,$AP2550+7))),IF(INDIRECT(ADDRESS(($AN2550-1)*3+$AO2550+5,$AP2550+7))="",0,IF(COUNTIF(INDIRECT(ADDRESS(($AN2550-1)*36+($AO2550-1)*12+6,COLUMN())):INDIRECT(ADDRESS(($AN2550-1)*36+($AO2550-1)*12+$AP2550+4,COLUMN())),INDIRECT(ADDRESS(($AN2550-1)*3+$AO2550+5,$AP2550+7)))&gt;=1,0,INDIRECT(ADDRESS(($AN2550-1)*3+$AO2550+5,$AP2550+7)))))</f>
        <v>0</v>
      </c>
      <c r="AR2550" s="4">
        <f ca="1">COUNTIF(INDIRECT("H"&amp;(ROW()+12*(($AN2550-1)*3+$AO2550)-ROW())/12+5):INDIRECT("S"&amp;(ROW()+12*(($AN2550-1)*3+$AO2550)-ROW())/12+5),AQ2550)</f>
        <v>0</v>
      </c>
      <c r="AU2550" s="4">
        <f ca="1">IF(AND(AQ2550&gt;0,AR2550&gt;0),COUNTIF(AU$6:AU2549,"&gt;0")+1,0)</f>
        <v>0</v>
      </c>
    </row>
    <row r="2551" spans="40:47">
      <c r="AN2551" s="4">
        <v>71</v>
      </c>
      <c r="AO2551" s="4">
        <v>3</v>
      </c>
      <c r="AP2551" s="4">
        <v>2</v>
      </c>
      <c r="AQ2551" s="4">
        <f ca="1">IF($AP2551=1,IF(INDIRECT(ADDRESS(($AN2551-1)*3+$AO2551+5,$AP2551+7))="",0,INDIRECT(ADDRESS(($AN2551-1)*3+$AO2551+5,$AP2551+7))),IF(INDIRECT(ADDRESS(($AN2551-1)*3+$AO2551+5,$AP2551+7))="",0,IF(COUNTIF(INDIRECT(ADDRESS(($AN2551-1)*36+($AO2551-1)*12+6,COLUMN())):INDIRECT(ADDRESS(($AN2551-1)*36+($AO2551-1)*12+$AP2551+4,COLUMN())),INDIRECT(ADDRESS(($AN2551-1)*3+$AO2551+5,$AP2551+7)))&gt;=1,0,INDIRECT(ADDRESS(($AN2551-1)*3+$AO2551+5,$AP2551+7)))))</f>
        <v>0</v>
      </c>
      <c r="AR2551" s="4">
        <f ca="1">COUNTIF(INDIRECT("H"&amp;(ROW()+12*(($AN2551-1)*3+$AO2551)-ROW())/12+5):INDIRECT("S"&amp;(ROW()+12*(($AN2551-1)*3+$AO2551)-ROW())/12+5),AQ2551)</f>
        <v>0</v>
      </c>
      <c r="AU2551" s="4">
        <f ca="1">IF(AND(AQ2551&gt;0,AR2551&gt;0),COUNTIF(AU$6:AU2550,"&gt;0")+1,0)</f>
        <v>0</v>
      </c>
    </row>
    <row r="2552" spans="40:47">
      <c r="AN2552" s="4">
        <v>71</v>
      </c>
      <c r="AO2552" s="4">
        <v>3</v>
      </c>
      <c r="AP2552" s="4">
        <v>3</v>
      </c>
      <c r="AQ2552" s="4">
        <f ca="1">IF($AP2552=1,IF(INDIRECT(ADDRESS(($AN2552-1)*3+$AO2552+5,$AP2552+7))="",0,INDIRECT(ADDRESS(($AN2552-1)*3+$AO2552+5,$AP2552+7))),IF(INDIRECT(ADDRESS(($AN2552-1)*3+$AO2552+5,$AP2552+7))="",0,IF(COUNTIF(INDIRECT(ADDRESS(($AN2552-1)*36+($AO2552-1)*12+6,COLUMN())):INDIRECT(ADDRESS(($AN2552-1)*36+($AO2552-1)*12+$AP2552+4,COLUMN())),INDIRECT(ADDRESS(($AN2552-1)*3+$AO2552+5,$AP2552+7)))&gt;=1,0,INDIRECT(ADDRESS(($AN2552-1)*3+$AO2552+5,$AP2552+7)))))</f>
        <v>0</v>
      </c>
      <c r="AR2552" s="4">
        <f ca="1">COUNTIF(INDIRECT("H"&amp;(ROW()+12*(($AN2552-1)*3+$AO2552)-ROW())/12+5):INDIRECT("S"&amp;(ROW()+12*(($AN2552-1)*3+$AO2552)-ROW())/12+5),AQ2552)</f>
        <v>0</v>
      </c>
      <c r="AU2552" s="4">
        <f ca="1">IF(AND(AQ2552&gt;0,AR2552&gt;0),COUNTIF(AU$6:AU2551,"&gt;0")+1,0)</f>
        <v>0</v>
      </c>
    </row>
    <row r="2553" spans="40:47">
      <c r="AN2553" s="4">
        <v>71</v>
      </c>
      <c r="AO2553" s="4">
        <v>3</v>
      </c>
      <c r="AP2553" s="4">
        <v>4</v>
      </c>
      <c r="AQ2553" s="4">
        <f ca="1">IF($AP2553=1,IF(INDIRECT(ADDRESS(($AN2553-1)*3+$AO2553+5,$AP2553+7))="",0,INDIRECT(ADDRESS(($AN2553-1)*3+$AO2553+5,$AP2553+7))),IF(INDIRECT(ADDRESS(($AN2553-1)*3+$AO2553+5,$AP2553+7))="",0,IF(COUNTIF(INDIRECT(ADDRESS(($AN2553-1)*36+($AO2553-1)*12+6,COLUMN())):INDIRECT(ADDRESS(($AN2553-1)*36+($AO2553-1)*12+$AP2553+4,COLUMN())),INDIRECT(ADDRESS(($AN2553-1)*3+$AO2553+5,$AP2553+7)))&gt;=1,0,INDIRECT(ADDRESS(($AN2553-1)*3+$AO2553+5,$AP2553+7)))))</f>
        <v>0</v>
      </c>
      <c r="AR2553" s="4">
        <f ca="1">COUNTIF(INDIRECT("H"&amp;(ROW()+12*(($AN2553-1)*3+$AO2553)-ROW())/12+5):INDIRECT("S"&amp;(ROW()+12*(($AN2553-1)*3+$AO2553)-ROW())/12+5),AQ2553)</f>
        <v>0</v>
      </c>
      <c r="AU2553" s="4">
        <f ca="1">IF(AND(AQ2553&gt;0,AR2553&gt;0),COUNTIF(AU$6:AU2552,"&gt;0")+1,0)</f>
        <v>0</v>
      </c>
    </row>
    <row r="2554" spans="40:47">
      <c r="AN2554" s="4">
        <v>71</v>
      </c>
      <c r="AO2554" s="4">
        <v>3</v>
      </c>
      <c r="AP2554" s="4">
        <v>5</v>
      </c>
      <c r="AQ2554" s="4">
        <f ca="1">IF($AP2554=1,IF(INDIRECT(ADDRESS(($AN2554-1)*3+$AO2554+5,$AP2554+7))="",0,INDIRECT(ADDRESS(($AN2554-1)*3+$AO2554+5,$AP2554+7))),IF(INDIRECT(ADDRESS(($AN2554-1)*3+$AO2554+5,$AP2554+7))="",0,IF(COUNTIF(INDIRECT(ADDRESS(($AN2554-1)*36+($AO2554-1)*12+6,COLUMN())):INDIRECT(ADDRESS(($AN2554-1)*36+($AO2554-1)*12+$AP2554+4,COLUMN())),INDIRECT(ADDRESS(($AN2554-1)*3+$AO2554+5,$AP2554+7)))&gt;=1,0,INDIRECT(ADDRESS(($AN2554-1)*3+$AO2554+5,$AP2554+7)))))</f>
        <v>0</v>
      </c>
      <c r="AR2554" s="4">
        <f ca="1">COUNTIF(INDIRECT("H"&amp;(ROW()+12*(($AN2554-1)*3+$AO2554)-ROW())/12+5):INDIRECT("S"&amp;(ROW()+12*(($AN2554-1)*3+$AO2554)-ROW())/12+5),AQ2554)</f>
        <v>0</v>
      </c>
      <c r="AU2554" s="4">
        <f ca="1">IF(AND(AQ2554&gt;0,AR2554&gt;0),COUNTIF(AU$6:AU2553,"&gt;0")+1,0)</f>
        <v>0</v>
      </c>
    </row>
    <row r="2555" spans="40:47">
      <c r="AN2555" s="4">
        <v>71</v>
      </c>
      <c r="AO2555" s="4">
        <v>3</v>
      </c>
      <c r="AP2555" s="4">
        <v>6</v>
      </c>
      <c r="AQ2555" s="4">
        <f ca="1">IF($AP2555=1,IF(INDIRECT(ADDRESS(($AN2555-1)*3+$AO2555+5,$AP2555+7))="",0,INDIRECT(ADDRESS(($AN2555-1)*3+$AO2555+5,$AP2555+7))),IF(INDIRECT(ADDRESS(($AN2555-1)*3+$AO2555+5,$AP2555+7))="",0,IF(COUNTIF(INDIRECT(ADDRESS(($AN2555-1)*36+($AO2555-1)*12+6,COLUMN())):INDIRECT(ADDRESS(($AN2555-1)*36+($AO2555-1)*12+$AP2555+4,COLUMN())),INDIRECT(ADDRESS(($AN2555-1)*3+$AO2555+5,$AP2555+7)))&gt;=1,0,INDIRECT(ADDRESS(($AN2555-1)*3+$AO2555+5,$AP2555+7)))))</f>
        <v>0</v>
      </c>
      <c r="AR2555" s="4">
        <f ca="1">COUNTIF(INDIRECT("H"&amp;(ROW()+12*(($AN2555-1)*3+$AO2555)-ROW())/12+5):INDIRECT("S"&amp;(ROW()+12*(($AN2555-1)*3+$AO2555)-ROW())/12+5),AQ2555)</f>
        <v>0</v>
      </c>
      <c r="AU2555" s="4">
        <f ca="1">IF(AND(AQ2555&gt;0,AR2555&gt;0),COUNTIF(AU$6:AU2554,"&gt;0")+1,0)</f>
        <v>0</v>
      </c>
    </row>
    <row r="2556" spans="40:47">
      <c r="AN2556" s="4">
        <v>71</v>
      </c>
      <c r="AO2556" s="4">
        <v>3</v>
      </c>
      <c r="AP2556" s="4">
        <v>7</v>
      </c>
      <c r="AQ2556" s="4">
        <f ca="1">IF($AP2556=1,IF(INDIRECT(ADDRESS(($AN2556-1)*3+$AO2556+5,$AP2556+7))="",0,INDIRECT(ADDRESS(($AN2556-1)*3+$AO2556+5,$AP2556+7))),IF(INDIRECT(ADDRESS(($AN2556-1)*3+$AO2556+5,$AP2556+7))="",0,IF(COUNTIF(INDIRECT(ADDRESS(($AN2556-1)*36+($AO2556-1)*12+6,COLUMN())):INDIRECT(ADDRESS(($AN2556-1)*36+($AO2556-1)*12+$AP2556+4,COLUMN())),INDIRECT(ADDRESS(($AN2556-1)*3+$AO2556+5,$AP2556+7)))&gt;=1,0,INDIRECT(ADDRESS(($AN2556-1)*3+$AO2556+5,$AP2556+7)))))</f>
        <v>0</v>
      </c>
      <c r="AR2556" s="4">
        <f ca="1">COUNTIF(INDIRECT("H"&amp;(ROW()+12*(($AN2556-1)*3+$AO2556)-ROW())/12+5):INDIRECT("S"&amp;(ROW()+12*(($AN2556-1)*3+$AO2556)-ROW())/12+5),AQ2556)</f>
        <v>0</v>
      </c>
      <c r="AU2556" s="4">
        <f ca="1">IF(AND(AQ2556&gt;0,AR2556&gt;0),COUNTIF(AU$6:AU2555,"&gt;0")+1,0)</f>
        <v>0</v>
      </c>
    </row>
    <row r="2557" spans="40:47">
      <c r="AN2557" s="4">
        <v>71</v>
      </c>
      <c r="AO2557" s="4">
        <v>3</v>
      </c>
      <c r="AP2557" s="4">
        <v>8</v>
      </c>
      <c r="AQ2557" s="4">
        <f ca="1">IF($AP2557=1,IF(INDIRECT(ADDRESS(($AN2557-1)*3+$AO2557+5,$AP2557+7))="",0,INDIRECT(ADDRESS(($AN2557-1)*3+$AO2557+5,$AP2557+7))),IF(INDIRECT(ADDRESS(($AN2557-1)*3+$AO2557+5,$AP2557+7))="",0,IF(COUNTIF(INDIRECT(ADDRESS(($AN2557-1)*36+($AO2557-1)*12+6,COLUMN())):INDIRECT(ADDRESS(($AN2557-1)*36+($AO2557-1)*12+$AP2557+4,COLUMN())),INDIRECT(ADDRESS(($AN2557-1)*3+$AO2557+5,$AP2557+7)))&gt;=1,0,INDIRECT(ADDRESS(($AN2557-1)*3+$AO2557+5,$AP2557+7)))))</f>
        <v>0</v>
      </c>
      <c r="AR2557" s="4">
        <f ca="1">COUNTIF(INDIRECT("H"&amp;(ROW()+12*(($AN2557-1)*3+$AO2557)-ROW())/12+5):INDIRECT("S"&amp;(ROW()+12*(($AN2557-1)*3+$AO2557)-ROW())/12+5),AQ2557)</f>
        <v>0</v>
      </c>
      <c r="AU2557" s="4">
        <f ca="1">IF(AND(AQ2557&gt;0,AR2557&gt;0),COUNTIF(AU$6:AU2556,"&gt;0")+1,0)</f>
        <v>0</v>
      </c>
    </row>
    <row r="2558" spans="40:47">
      <c r="AN2558" s="4">
        <v>71</v>
      </c>
      <c r="AO2558" s="4">
        <v>3</v>
      </c>
      <c r="AP2558" s="4">
        <v>9</v>
      </c>
      <c r="AQ2558" s="4">
        <f ca="1">IF($AP2558=1,IF(INDIRECT(ADDRESS(($AN2558-1)*3+$AO2558+5,$AP2558+7))="",0,INDIRECT(ADDRESS(($AN2558-1)*3+$AO2558+5,$AP2558+7))),IF(INDIRECT(ADDRESS(($AN2558-1)*3+$AO2558+5,$AP2558+7))="",0,IF(COUNTIF(INDIRECT(ADDRESS(($AN2558-1)*36+($AO2558-1)*12+6,COLUMN())):INDIRECT(ADDRESS(($AN2558-1)*36+($AO2558-1)*12+$AP2558+4,COLUMN())),INDIRECT(ADDRESS(($AN2558-1)*3+$AO2558+5,$AP2558+7)))&gt;=1,0,INDIRECT(ADDRESS(($AN2558-1)*3+$AO2558+5,$AP2558+7)))))</f>
        <v>0</v>
      </c>
      <c r="AR2558" s="4">
        <f ca="1">COUNTIF(INDIRECT("H"&amp;(ROW()+12*(($AN2558-1)*3+$AO2558)-ROW())/12+5):INDIRECT("S"&amp;(ROW()+12*(($AN2558-1)*3+$AO2558)-ROW())/12+5),AQ2558)</f>
        <v>0</v>
      </c>
      <c r="AU2558" s="4">
        <f ca="1">IF(AND(AQ2558&gt;0,AR2558&gt;0),COUNTIF(AU$6:AU2557,"&gt;0")+1,0)</f>
        <v>0</v>
      </c>
    </row>
    <row r="2559" spans="40:47">
      <c r="AN2559" s="4">
        <v>71</v>
      </c>
      <c r="AO2559" s="4">
        <v>3</v>
      </c>
      <c r="AP2559" s="4">
        <v>10</v>
      </c>
      <c r="AQ2559" s="4">
        <f ca="1">IF($AP2559=1,IF(INDIRECT(ADDRESS(($AN2559-1)*3+$AO2559+5,$AP2559+7))="",0,INDIRECT(ADDRESS(($AN2559-1)*3+$AO2559+5,$AP2559+7))),IF(INDIRECT(ADDRESS(($AN2559-1)*3+$AO2559+5,$AP2559+7))="",0,IF(COUNTIF(INDIRECT(ADDRESS(($AN2559-1)*36+($AO2559-1)*12+6,COLUMN())):INDIRECT(ADDRESS(($AN2559-1)*36+($AO2559-1)*12+$AP2559+4,COLUMN())),INDIRECT(ADDRESS(($AN2559-1)*3+$AO2559+5,$AP2559+7)))&gt;=1,0,INDIRECT(ADDRESS(($AN2559-1)*3+$AO2559+5,$AP2559+7)))))</f>
        <v>0</v>
      </c>
      <c r="AR2559" s="4">
        <f ca="1">COUNTIF(INDIRECT("H"&amp;(ROW()+12*(($AN2559-1)*3+$AO2559)-ROW())/12+5):INDIRECT("S"&amp;(ROW()+12*(($AN2559-1)*3+$AO2559)-ROW())/12+5),AQ2559)</f>
        <v>0</v>
      </c>
      <c r="AU2559" s="4">
        <f ca="1">IF(AND(AQ2559&gt;0,AR2559&gt;0),COUNTIF(AU$6:AU2558,"&gt;0")+1,0)</f>
        <v>0</v>
      </c>
    </row>
    <row r="2560" spans="40:47">
      <c r="AN2560" s="4">
        <v>71</v>
      </c>
      <c r="AO2560" s="4">
        <v>3</v>
      </c>
      <c r="AP2560" s="4">
        <v>11</v>
      </c>
      <c r="AQ2560" s="4">
        <f ca="1">IF($AP2560=1,IF(INDIRECT(ADDRESS(($AN2560-1)*3+$AO2560+5,$AP2560+7))="",0,INDIRECT(ADDRESS(($AN2560-1)*3+$AO2560+5,$AP2560+7))),IF(INDIRECT(ADDRESS(($AN2560-1)*3+$AO2560+5,$AP2560+7))="",0,IF(COUNTIF(INDIRECT(ADDRESS(($AN2560-1)*36+($AO2560-1)*12+6,COLUMN())):INDIRECT(ADDRESS(($AN2560-1)*36+($AO2560-1)*12+$AP2560+4,COLUMN())),INDIRECT(ADDRESS(($AN2560-1)*3+$AO2560+5,$AP2560+7)))&gt;=1,0,INDIRECT(ADDRESS(($AN2560-1)*3+$AO2560+5,$AP2560+7)))))</f>
        <v>0</v>
      </c>
      <c r="AR2560" s="4">
        <f ca="1">COUNTIF(INDIRECT("H"&amp;(ROW()+12*(($AN2560-1)*3+$AO2560)-ROW())/12+5):INDIRECT("S"&amp;(ROW()+12*(($AN2560-1)*3+$AO2560)-ROW())/12+5),AQ2560)</f>
        <v>0</v>
      </c>
      <c r="AU2560" s="4">
        <f ca="1">IF(AND(AQ2560&gt;0,AR2560&gt;0),COUNTIF(AU$6:AU2559,"&gt;0")+1,0)</f>
        <v>0</v>
      </c>
    </row>
    <row r="2561" spans="40:47">
      <c r="AN2561" s="77">
        <v>71</v>
      </c>
      <c r="AO2561" s="77">
        <v>3</v>
      </c>
      <c r="AP2561" s="77">
        <v>12</v>
      </c>
      <c r="AQ2561" s="4">
        <f ca="1">IF($AP2561=1,IF(INDIRECT(ADDRESS(($AN2561-1)*3+$AO2561+5,$AP2561+7))="",0,INDIRECT(ADDRESS(($AN2561-1)*3+$AO2561+5,$AP2561+7))),IF(INDIRECT(ADDRESS(($AN2561-1)*3+$AO2561+5,$AP2561+7))="",0,IF(COUNTIF(INDIRECT(ADDRESS(($AN2561-1)*36+($AO2561-1)*12+6,COLUMN())):INDIRECT(ADDRESS(($AN2561-1)*36+($AO2561-1)*12+$AP2561+4,COLUMN())),INDIRECT(ADDRESS(($AN2561-1)*3+$AO2561+5,$AP2561+7)))&gt;=1,0,INDIRECT(ADDRESS(($AN2561-1)*3+$AO2561+5,$AP2561+7)))))</f>
        <v>0</v>
      </c>
      <c r="AR2561" s="4">
        <f ca="1">COUNTIF(INDIRECT("H"&amp;(ROW()+12*(($AN2561-1)*3+$AO2561)-ROW())/12+5):INDIRECT("S"&amp;(ROW()+12*(($AN2561-1)*3+$AO2561)-ROW())/12+5),AQ2561)</f>
        <v>0</v>
      </c>
      <c r="AU2561" s="4">
        <f ca="1">IF(AND(AQ2561&gt;0,AR2561&gt;0),COUNTIF(AU$6:AU2560,"&gt;0")+1,0)</f>
        <v>0</v>
      </c>
    </row>
    <row r="2562" spans="40:47">
      <c r="AN2562" s="4">
        <v>72</v>
      </c>
      <c r="AO2562" s="4">
        <v>1</v>
      </c>
      <c r="AP2562" s="4">
        <v>1</v>
      </c>
      <c r="AQ2562" s="4">
        <f ca="1">IF($AP2562=1,IF(INDIRECT(ADDRESS(($AN2562-1)*3+$AO2562+5,$AP2562+7))="",0,INDIRECT(ADDRESS(($AN2562-1)*3+$AO2562+5,$AP2562+7))),IF(INDIRECT(ADDRESS(($AN2562-1)*3+$AO2562+5,$AP2562+7))="",0,IF(COUNTIF(INDIRECT(ADDRESS(($AN2562-1)*36+($AO2562-1)*12+6,COLUMN())):INDIRECT(ADDRESS(($AN2562-1)*36+($AO2562-1)*12+$AP2562+4,COLUMN())),INDIRECT(ADDRESS(($AN2562-1)*3+$AO2562+5,$AP2562+7)))&gt;=1,0,INDIRECT(ADDRESS(($AN2562-1)*3+$AO2562+5,$AP2562+7)))))</f>
        <v>0</v>
      </c>
      <c r="AR2562" s="4">
        <f ca="1">COUNTIF(INDIRECT("H"&amp;(ROW()+12*(($AN2562-1)*3+$AO2562)-ROW())/12+5):INDIRECT("S"&amp;(ROW()+12*(($AN2562-1)*3+$AO2562)-ROW())/12+5),AQ2562)</f>
        <v>0</v>
      </c>
      <c r="AU2562" s="4">
        <f ca="1">IF(AND(AQ2562&gt;0,AR2562&gt;0),COUNTIF(AU$6:AU2561,"&gt;0")+1,0)</f>
        <v>0</v>
      </c>
    </row>
    <row r="2563" spans="40:47">
      <c r="AN2563" s="4">
        <v>72</v>
      </c>
      <c r="AO2563" s="4">
        <v>1</v>
      </c>
      <c r="AP2563" s="4">
        <v>2</v>
      </c>
      <c r="AQ2563" s="4">
        <f ca="1">IF($AP2563=1,IF(INDIRECT(ADDRESS(($AN2563-1)*3+$AO2563+5,$AP2563+7))="",0,INDIRECT(ADDRESS(($AN2563-1)*3+$AO2563+5,$AP2563+7))),IF(INDIRECT(ADDRESS(($AN2563-1)*3+$AO2563+5,$AP2563+7))="",0,IF(COUNTIF(INDIRECT(ADDRESS(($AN2563-1)*36+($AO2563-1)*12+6,COLUMN())):INDIRECT(ADDRESS(($AN2563-1)*36+($AO2563-1)*12+$AP2563+4,COLUMN())),INDIRECT(ADDRESS(($AN2563-1)*3+$AO2563+5,$AP2563+7)))&gt;=1,0,INDIRECT(ADDRESS(($AN2563-1)*3+$AO2563+5,$AP2563+7)))))</f>
        <v>0</v>
      </c>
      <c r="AR2563" s="4">
        <f ca="1">COUNTIF(INDIRECT("H"&amp;(ROW()+12*(($AN2563-1)*3+$AO2563)-ROW())/12+5):INDIRECT("S"&amp;(ROW()+12*(($AN2563-1)*3+$AO2563)-ROW())/12+5),AQ2563)</f>
        <v>0</v>
      </c>
      <c r="AU2563" s="4">
        <f ca="1">IF(AND(AQ2563&gt;0,AR2563&gt;0),COUNTIF(AU$6:AU2562,"&gt;0")+1,0)</f>
        <v>0</v>
      </c>
    </row>
    <row r="2564" spans="40:47">
      <c r="AN2564" s="4">
        <v>72</v>
      </c>
      <c r="AO2564" s="4">
        <v>1</v>
      </c>
      <c r="AP2564" s="4">
        <v>3</v>
      </c>
      <c r="AQ2564" s="4">
        <f ca="1">IF($AP2564=1,IF(INDIRECT(ADDRESS(($AN2564-1)*3+$AO2564+5,$AP2564+7))="",0,INDIRECT(ADDRESS(($AN2564-1)*3+$AO2564+5,$AP2564+7))),IF(INDIRECT(ADDRESS(($AN2564-1)*3+$AO2564+5,$AP2564+7))="",0,IF(COUNTIF(INDIRECT(ADDRESS(($AN2564-1)*36+($AO2564-1)*12+6,COLUMN())):INDIRECT(ADDRESS(($AN2564-1)*36+($AO2564-1)*12+$AP2564+4,COLUMN())),INDIRECT(ADDRESS(($AN2564-1)*3+$AO2564+5,$AP2564+7)))&gt;=1,0,INDIRECT(ADDRESS(($AN2564-1)*3+$AO2564+5,$AP2564+7)))))</f>
        <v>0</v>
      </c>
      <c r="AR2564" s="4">
        <f ca="1">COUNTIF(INDIRECT("H"&amp;(ROW()+12*(($AN2564-1)*3+$AO2564)-ROW())/12+5):INDIRECT("S"&amp;(ROW()+12*(($AN2564-1)*3+$AO2564)-ROW())/12+5),AQ2564)</f>
        <v>0</v>
      </c>
      <c r="AU2564" s="4">
        <f ca="1">IF(AND(AQ2564&gt;0,AR2564&gt;0),COUNTIF(AU$6:AU2563,"&gt;0")+1,0)</f>
        <v>0</v>
      </c>
    </row>
    <row r="2565" spans="40:47">
      <c r="AN2565" s="4">
        <v>72</v>
      </c>
      <c r="AO2565" s="4">
        <v>1</v>
      </c>
      <c r="AP2565" s="4">
        <v>4</v>
      </c>
      <c r="AQ2565" s="4">
        <f ca="1">IF($AP2565=1,IF(INDIRECT(ADDRESS(($AN2565-1)*3+$AO2565+5,$AP2565+7))="",0,INDIRECT(ADDRESS(($AN2565-1)*3+$AO2565+5,$AP2565+7))),IF(INDIRECT(ADDRESS(($AN2565-1)*3+$AO2565+5,$AP2565+7))="",0,IF(COUNTIF(INDIRECT(ADDRESS(($AN2565-1)*36+($AO2565-1)*12+6,COLUMN())):INDIRECT(ADDRESS(($AN2565-1)*36+($AO2565-1)*12+$AP2565+4,COLUMN())),INDIRECT(ADDRESS(($AN2565-1)*3+$AO2565+5,$AP2565+7)))&gt;=1,0,INDIRECT(ADDRESS(($AN2565-1)*3+$AO2565+5,$AP2565+7)))))</f>
        <v>0</v>
      </c>
      <c r="AR2565" s="4">
        <f ca="1">COUNTIF(INDIRECT("H"&amp;(ROW()+12*(($AN2565-1)*3+$AO2565)-ROW())/12+5):INDIRECT("S"&amp;(ROW()+12*(($AN2565-1)*3+$AO2565)-ROW())/12+5),AQ2565)</f>
        <v>0</v>
      </c>
      <c r="AU2565" s="4">
        <f ca="1">IF(AND(AQ2565&gt;0,AR2565&gt;0),COUNTIF(AU$6:AU2564,"&gt;0")+1,0)</f>
        <v>0</v>
      </c>
    </row>
    <row r="2566" spans="40:47">
      <c r="AN2566" s="4">
        <v>72</v>
      </c>
      <c r="AO2566" s="4">
        <v>1</v>
      </c>
      <c r="AP2566" s="4">
        <v>5</v>
      </c>
      <c r="AQ2566" s="4">
        <f ca="1">IF($AP2566=1,IF(INDIRECT(ADDRESS(($AN2566-1)*3+$AO2566+5,$AP2566+7))="",0,INDIRECT(ADDRESS(($AN2566-1)*3+$AO2566+5,$AP2566+7))),IF(INDIRECT(ADDRESS(($AN2566-1)*3+$AO2566+5,$AP2566+7))="",0,IF(COUNTIF(INDIRECT(ADDRESS(($AN2566-1)*36+($AO2566-1)*12+6,COLUMN())):INDIRECT(ADDRESS(($AN2566-1)*36+($AO2566-1)*12+$AP2566+4,COLUMN())),INDIRECT(ADDRESS(($AN2566-1)*3+$AO2566+5,$AP2566+7)))&gt;=1,0,INDIRECT(ADDRESS(($AN2566-1)*3+$AO2566+5,$AP2566+7)))))</f>
        <v>0</v>
      </c>
      <c r="AR2566" s="4">
        <f ca="1">COUNTIF(INDIRECT("H"&amp;(ROW()+12*(($AN2566-1)*3+$AO2566)-ROW())/12+5):INDIRECT("S"&amp;(ROW()+12*(($AN2566-1)*3+$AO2566)-ROW())/12+5),AQ2566)</f>
        <v>0</v>
      </c>
      <c r="AU2566" s="4">
        <f ca="1">IF(AND(AQ2566&gt;0,AR2566&gt;0),COUNTIF(AU$6:AU2565,"&gt;0")+1,0)</f>
        <v>0</v>
      </c>
    </row>
    <row r="2567" spans="40:47">
      <c r="AN2567" s="4">
        <v>72</v>
      </c>
      <c r="AO2567" s="4">
        <v>1</v>
      </c>
      <c r="AP2567" s="4">
        <v>6</v>
      </c>
      <c r="AQ2567" s="4">
        <f ca="1">IF($AP2567=1,IF(INDIRECT(ADDRESS(($AN2567-1)*3+$AO2567+5,$AP2567+7))="",0,INDIRECT(ADDRESS(($AN2567-1)*3+$AO2567+5,$AP2567+7))),IF(INDIRECT(ADDRESS(($AN2567-1)*3+$AO2567+5,$AP2567+7))="",0,IF(COUNTIF(INDIRECT(ADDRESS(($AN2567-1)*36+($AO2567-1)*12+6,COLUMN())):INDIRECT(ADDRESS(($AN2567-1)*36+($AO2567-1)*12+$AP2567+4,COLUMN())),INDIRECT(ADDRESS(($AN2567-1)*3+$AO2567+5,$AP2567+7)))&gt;=1,0,INDIRECT(ADDRESS(($AN2567-1)*3+$AO2567+5,$AP2567+7)))))</f>
        <v>0</v>
      </c>
      <c r="AR2567" s="4">
        <f ca="1">COUNTIF(INDIRECT("H"&amp;(ROW()+12*(($AN2567-1)*3+$AO2567)-ROW())/12+5):INDIRECT("S"&amp;(ROW()+12*(($AN2567-1)*3+$AO2567)-ROW())/12+5),AQ2567)</f>
        <v>0</v>
      </c>
      <c r="AU2567" s="4">
        <f ca="1">IF(AND(AQ2567&gt;0,AR2567&gt;0),COUNTIF(AU$6:AU2566,"&gt;0")+1,0)</f>
        <v>0</v>
      </c>
    </row>
    <row r="2568" spans="40:47">
      <c r="AN2568" s="4">
        <v>72</v>
      </c>
      <c r="AO2568" s="4">
        <v>1</v>
      </c>
      <c r="AP2568" s="4">
        <v>7</v>
      </c>
      <c r="AQ2568" s="4">
        <f ca="1">IF($AP2568=1,IF(INDIRECT(ADDRESS(($AN2568-1)*3+$AO2568+5,$AP2568+7))="",0,INDIRECT(ADDRESS(($AN2568-1)*3+$AO2568+5,$AP2568+7))),IF(INDIRECT(ADDRESS(($AN2568-1)*3+$AO2568+5,$AP2568+7))="",0,IF(COUNTIF(INDIRECT(ADDRESS(($AN2568-1)*36+($AO2568-1)*12+6,COLUMN())):INDIRECT(ADDRESS(($AN2568-1)*36+($AO2568-1)*12+$AP2568+4,COLUMN())),INDIRECT(ADDRESS(($AN2568-1)*3+$AO2568+5,$AP2568+7)))&gt;=1,0,INDIRECT(ADDRESS(($AN2568-1)*3+$AO2568+5,$AP2568+7)))))</f>
        <v>0</v>
      </c>
      <c r="AR2568" s="4">
        <f ca="1">COUNTIF(INDIRECT("H"&amp;(ROW()+12*(($AN2568-1)*3+$AO2568)-ROW())/12+5):INDIRECT("S"&amp;(ROW()+12*(($AN2568-1)*3+$AO2568)-ROW())/12+5),AQ2568)</f>
        <v>0</v>
      </c>
      <c r="AU2568" s="4">
        <f ca="1">IF(AND(AQ2568&gt;0,AR2568&gt;0),COUNTIF(AU$6:AU2567,"&gt;0")+1,0)</f>
        <v>0</v>
      </c>
    </row>
    <row r="2569" spans="40:47">
      <c r="AN2569" s="4">
        <v>72</v>
      </c>
      <c r="AO2569" s="4">
        <v>1</v>
      </c>
      <c r="AP2569" s="4">
        <v>8</v>
      </c>
      <c r="AQ2569" s="4">
        <f ca="1">IF($AP2569=1,IF(INDIRECT(ADDRESS(($AN2569-1)*3+$AO2569+5,$AP2569+7))="",0,INDIRECT(ADDRESS(($AN2569-1)*3+$AO2569+5,$AP2569+7))),IF(INDIRECT(ADDRESS(($AN2569-1)*3+$AO2569+5,$AP2569+7))="",0,IF(COUNTIF(INDIRECT(ADDRESS(($AN2569-1)*36+($AO2569-1)*12+6,COLUMN())):INDIRECT(ADDRESS(($AN2569-1)*36+($AO2569-1)*12+$AP2569+4,COLUMN())),INDIRECT(ADDRESS(($AN2569-1)*3+$AO2569+5,$AP2569+7)))&gt;=1,0,INDIRECT(ADDRESS(($AN2569-1)*3+$AO2569+5,$AP2569+7)))))</f>
        <v>0</v>
      </c>
      <c r="AR2569" s="4">
        <f ca="1">COUNTIF(INDIRECT("H"&amp;(ROW()+12*(($AN2569-1)*3+$AO2569)-ROW())/12+5):INDIRECT("S"&amp;(ROW()+12*(($AN2569-1)*3+$AO2569)-ROW())/12+5),AQ2569)</f>
        <v>0</v>
      </c>
      <c r="AU2569" s="4">
        <f ca="1">IF(AND(AQ2569&gt;0,AR2569&gt;0),COUNTIF(AU$6:AU2568,"&gt;0")+1,0)</f>
        <v>0</v>
      </c>
    </row>
    <row r="2570" spans="40:47">
      <c r="AN2570" s="4">
        <v>72</v>
      </c>
      <c r="AO2570" s="4">
        <v>1</v>
      </c>
      <c r="AP2570" s="4">
        <v>9</v>
      </c>
      <c r="AQ2570" s="4">
        <f ca="1">IF($AP2570=1,IF(INDIRECT(ADDRESS(($AN2570-1)*3+$AO2570+5,$AP2570+7))="",0,INDIRECT(ADDRESS(($AN2570-1)*3+$AO2570+5,$AP2570+7))),IF(INDIRECT(ADDRESS(($AN2570-1)*3+$AO2570+5,$AP2570+7))="",0,IF(COUNTIF(INDIRECT(ADDRESS(($AN2570-1)*36+($AO2570-1)*12+6,COLUMN())):INDIRECT(ADDRESS(($AN2570-1)*36+($AO2570-1)*12+$AP2570+4,COLUMN())),INDIRECT(ADDRESS(($AN2570-1)*3+$AO2570+5,$AP2570+7)))&gt;=1,0,INDIRECT(ADDRESS(($AN2570-1)*3+$AO2570+5,$AP2570+7)))))</f>
        <v>0</v>
      </c>
      <c r="AR2570" s="4">
        <f ca="1">COUNTIF(INDIRECT("H"&amp;(ROW()+12*(($AN2570-1)*3+$AO2570)-ROW())/12+5):INDIRECT("S"&amp;(ROW()+12*(($AN2570-1)*3+$AO2570)-ROW())/12+5),AQ2570)</f>
        <v>0</v>
      </c>
      <c r="AU2570" s="4">
        <f ca="1">IF(AND(AQ2570&gt;0,AR2570&gt;0),COUNTIF(AU$6:AU2569,"&gt;0")+1,0)</f>
        <v>0</v>
      </c>
    </row>
    <row r="2571" spans="40:47">
      <c r="AN2571" s="4">
        <v>72</v>
      </c>
      <c r="AO2571" s="4">
        <v>1</v>
      </c>
      <c r="AP2571" s="4">
        <v>10</v>
      </c>
      <c r="AQ2571" s="4">
        <f ca="1">IF($AP2571=1,IF(INDIRECT(ADDRESS(($AN2571-1)*3+$AO2571+5,$AP2571+7))="",0,INDIRECT(ADDRESS(($AN2571-1)*3+$AO2571+5,$AP2571+7))),IF(INDIRECT(ADDRESS(($AN2571-1)*3+$AO2571+5,$AP2571+7))="",0,IF(COUNTIF(INDIRECT(ADDRESS(($AN2571-1)*36+($AO2571-1)*12+6,COLUMN())):INDIRECT(ADDRESS(($AN2571-1)*36+($AO2571-1)*12+$AP2571+4,COLUMN())),INDIRECT(ADDRESS(($AN2571-1)*3+$AO2571+5,$AP2571+7)))&gt;=1,0,INDIRECT(ADDRESS(($AN2571-1)*3+$AO2571+5,$AP2571+7)))))</f>
        <v>0</v>
      </c>
      <c r="AR2571" s="4">
        <f ca="1">COUNTIF(INDIRECT("H"&amp;(ROW()+12*(($AN2571-1)*3+$AO2571)-ROW())/12+5):INDIRECT("S"&amp;(ROW()+12*(($AN2571-1)*3+$AO2571)-ROW())/12+5),AQ2571)</f>
        <v>0</v>
      </c>
      <c r="AU2571" s="4">
        <f ca="1">IF(AND(AQ2571&gt;0,AR2571&gt;0),COUNTIF(AU$6:AU2570,"&gt;0")+1,0)</f>
        <v>0</v>
      </c>
    </row>
    <row r="2572" spans="40:47">
      <c r="AN2572" s="4">
        <v>72</v>
      </c>
      <c r="AO2572" s="4">
        <v>1</v>
      </c>
      <c r="AP2572" s="4">
        <v>11</v>
      </c>
      <c r="AQ2572" s="4">
        <f ca="1">IF($AP2572=1,IF(INDIRECT(ADDRESS(($AN2572-1)*3+$AO2572+5,$AP2572+7))="",0,INDIRECT(ADDRESS(($AN2572-1)*3+$AO2572+5,$AP2572+7))),IF(INDIRECT(ADDRESS(($AN2572-1)*3+$AO2572+5,$AP2572+7))="",0,IF(COUNTIF(INDIRECT(ADDRESS(($AN2572-1)*36+($AO2572-1)*12+6,COLUMN())):INDIRECT(ADDRESS(($AN2572-1)*36+($AO2572-1)*12+$AP2572+4,COLUMN())),INDIRECT(ADDRESS(($AN2572-1)*3+$AO2572+5,$AP2572+7)))&gt;=1,0,INDIRECT(ADDRESS(($AN2572-1)*3+$AO2572+5,$AP2572+7)))))</f>
        <v>0</v>
      </c>
      <c r="AR2572" s="4">
        <f ca="1">COUNTIF(INDIRECT("H"&amp;(ROW()+12*(($AN2572-1)*3+$AO2572)-ROW())/12+5):INDIRECT("S"&amp;(ROW()+12*(($AN2572-1)*3+$AO2572)-ROW())/12+5),AQ2572)</f>
        <v>0</v>
      </c>
      <c r="AU2572" s="4">
        <f ca="1">IF(AND(AQ2572&gt;0,AR2572&gt;0),COUNTIF(AU$6:AU2571,"&gt;0")+1,0)</f>
        <v>0</v>
      </c>
    </row>
    <row r="2573" spans="40:47">
      <c r="AN2573" s="4">
        <v>72</v>
      </c>
      <c r="AO2573" s="4">
        <v>1</v>
      </c>
      <c r="AP2573" s="4">
        <v>12</v>
      </c>
      <c r="AQ2573" s="4">
        <f ca="1">IF($AP2573=1,IF(INDIRECT(ADDRESS(($AN2573-1)*3+$AO2573+5,$AP2573+7))="",0,INDIRECT(ADDRESS(($AN2573-1)*3+$AO2573+5,$AP2573+7))),IF(INDIRECT(ADDRESS(($AN2573-1)*3+$AO2573+5,$AP2573+7))="",0,IF(COUNTIF(INDIRECT(ADDRESS(($AN2573-1)*36+($AO2573-1)*12+6,COLUMN())):INDIRECT(ADDRESS(($AN2573-1)*36+($AO2573-1)*12+$AP2573+4,COLUMN())),INDIRECT(ADDRESS(($AN2573-1)*3+$AO2573+5,$AP2573+7)))&gt;=1,0,INDIRECT(ADDRESS(($AN2573-1)*3+$AO2573+5,$AP2573+7)))))</f>
        <v>0</v>
      </c>
      <c r="AR2573" s="4">
        <f ca="1">COUNTIF(INDIRECT("H"&amp;(ROW()+12*(($AN2573-1)*3+$AO2573)-ROW())/12+5):INDIRECT("S"&amp;(ROW()+12*(($AN2573-1)*3+$AO2573)-ROW())/12+5),AQ2573)</f>
        <v>0</v>
      </c>
      <c r="AU2573" s="4">
        <f ca="1">IF(AND(AQ2573&gt;0,AR2573&gt;0),COUNTIF(AU$6:AU2572,"&gt;0")+1,0)</f>
        <v>0</v>
      </c>
    </row>
    <row r="2574" spans="40:47">
      <c r="AN2574" s="4">
        <v>72</v>
      </c>
      <c r="AO2574" s="4">
        <v>2</v>
      </c>
      <c r="AP2574" s="4">
        <v>1</v>
      </c>
      <c r="AQ2574" s="4">
        <f ca="1">IF($AP2574=1,IF(INDIRECT(ADDRESS(($AN2574-1)*3+$AO2574+5,$AP2574+7))="",0,INDIRECT(ADDRESS(($AN2574-1)*3+$AO2574+5,$AP2574+7))),IF(INDIRECT(ADDRESS(($AN2574-1)*3+$AO2574+5,$AP2574+7))="",0,IF(COUNTIF(INDIRECT(ADDRESS(($AN2574-1)*36+($AO2574-1)*12+6,COLUMN())):INDIRECT(ADDRESS(($AN2574-1)*36+($AO2574-1)*12+$AP2574+4,COLUMN())),INDIRECT(ADDRESS(($AN2574-1)*3+$AO2574+5,$AP2574+7)))&gt;=1,0,INDIRECT(ADDRESS(($AN2574-1)*3+$AO2574+5,$AP2574+7)))))</f>
        <v>0</v>
      </c>
      <c r="AR2574" s="4">
        <f ca="1">COUNTIF(INDIRECT("H"&amp;(ROW()+12*(($AN2574-1)*3+$AO2574)-ROW())/12+5):INDIRECT("S"&amp;(ROW()+12*(($AN2574-1)*3+$AO2574)-ROW())/12+5),AQ2574)</f>
        <v>0</v>
      </c>
      <c r="AU2574" s="4">
        <f ca="1">IF(AND(AQ2574&gt;0,AR2574&gt;0),COUNTIF(AU$6:AU2573,"&gt;0")+1,0)</f>
        <v>0</v>
      </c>
    </row>
    <row r="2575" spans="40:47">
      <c r="AN2575" s="4">
        <v>72</v>
      </c>
      <c r="AO2575" s="4">
        <v>2</v>
      </c>
      <c r="AP2575" s="4">
        <v>2</v>
      </c>
      <c r="AQ2575" s="4">
        <f ca="1">IF($AP2575=1,IF(INDIRECT(ADDRESS(($AN2575-1)*3+$AO2575+5,$AP2575+7))="",0,INDIRECT(ADDRESS(($AN2575-1)*3+$AO2575+5,$AP2575+7))),IF(INDIRECT(ADDRESS(($AN2575-1)*3+$AO2575+5,$AP2575+7))="",0,IF(COUNTIF(INDIRECT(ADDRESS(($AN2575-1)*36+($AO2575-1)*12+6,COLUMN())):INDIRECT(ADDRESS(($AN2575-1)*36+($AO2575-1)*12+$AP2575+4,COLUMN())),INDIRECT(ADDRESS(($AN2575-1)*3+$AO2575+5,$AP2575+7)))&gt;=1,0,INDIRECT(ADDRESS(($AN2575-1)*3+$AO2575+5,$AP2575+7)))))</f>
        <v>0</v>
      </c>
      <c r="AR2575" s="4">
        <f ca="1">COUNTIF(INDIRECT("H"&amp;(ROW()+12*(($AN2575-1)*3+$AO2575)-ROW())/12+5):INDIRECT("S"&amp;(ROW()+12*(($AN2575-1)*3+$AO2575)-ROW())/12+5),AQ2575)</f>
        <v>0</v>
      </c>
      <c r="AU2575" s="4">
        <f ca="1">IF(AND(AQ2575&gt;0,AR2575&gt;0),COUNTIF(AU$6:AU2574,"&gt;0")+1,0)</f>
        <v>0</v>
      </c>
    </row>
    <row r="2576" spans="40:47">
      <c r="AN2576" s="4">
        <v>72</v>
      </c>
      <c r="AO2576" s="4">
        <v>2</v>
      </c>
      <c r="AP2576" s="4">
        <v>3</v>
      </c>
      <c r="AQ2576" s="4">
        <f ca="1">IF($AP2576=1,IF(INDIRECT(ADDRESS(($AN2576-1)*3+$AO2576+5,$AP2576+7))="",0,INDIRECT(ADDRESS(($AN2576-1)*3+$AO2576+5,$AP2576+7))),IF(INDIRECT(ADDRESS(($AN2576-1)*3+$AO2576+5,$AP2576+7))="",0,IF(COUNTIF(INDIRECT(ADDRESS(($AN2576-1)*36+($AO2576-1)*12+6,COLUMN())):INDIRECT(ADDRESS(($AN2576-1)*36+($AO2576-1)*12+$AP2576+4,COLUMN())),INDIRECT(ADDRESS(($AN2576-1)*3+$AO2576+5,$AP2576+7)))&gt;=1,0,INDIRECT(ADDRESS(($AN2576-1)*3+$AO2576+5,$AP2576+7)))))</f>
        <v>0</v>
      </c>
      <c r="AR2576" s="4">
        <f ca="1">COUNTIF(INDIRECT("H"&amp;(ROW()+12*(($AN2576-1)*3+$AO2576)-ROW())/12+5):INDIRECT("S"&amp;(ROW()+12*(($AN2576-1)*3+$AO2576)-ROW())/12+5),AQ2576)</f>
        <v>0</v>
      </c>
      <c r="AU2576" s="4">
        <f ca="1">IF(AND(AQ2576&gt;0,AR2576&gt;0),COUNTIF(AU$6:AU2575,"&gt;0")+1,0)</f>
        <v>0</v>
      </c>
    </row>
    <row r="2577" spans="40:47">
      <c r="AN2577" s="4">
        <v>72</v>
      </c>
      <c r="AO2577" s="4">
        <v>2</v>
      </c>
      <c r="AP2577" s="4">
        <v>4</v>
      </c>
      <c r="AQ2577" s="4">
        <f ca="1">IF($AP2577=1,IF(INDIRECT(ADDRESS(($AN2577-1)*3+$AO2577+5,$AP2577+7))="",0,INDIRECT(ADDRESS(($AN2577-1)*3+$AO2577+5,$AP2577+7))),IF(INDIRECT(ADDRESS(($AN2577-1)*3+$AO2577+5,$AP2577+7))="",0,IF(COUNTIF(INDIRECT(ADDRESS(($AN2577-1)*36+($AO2577-1)*12+6,COLUMN())):INDIRECT(ADDRESS(($AN2577-1)*36+($AO2577-1)*12+$AP2577+4,COLUMN())),INDIRECT(ADDRESS(($AN2577-1)*3+$AO2577+5,$AP2577+7)))&gt;=1,0,INDIRECT(ADDRESS(($AN2577-1)*3+$AO2577+5,$AP2577+7)))))</f>
        <v>0</v>
      </c>
      <c r="AR2577" s="4">
        <f ca="1">COUNTIF(INDIRECT("H"&amp;(ROW()+12*(($AN2577-1)*3+$AO2577)-ROW())/12+5):INDIRECT("S"&amp;(ROW()+12*(($AN2577-1)*3+$AO2577)-ROW())/12+5),AQ2577)</f>
        <v>0</v>
      </c>
      <c r="AU2577" s="4">
        <f ca="1">IF(AND(AQ2577&gt;0,AR2577&gt;0),COUNTIF(AU$6:AU2576,"&gt;0")+1,0)</f>
        <v>0</v>
      </c>
    </row>
    <row r="2578" spans="40:47">
      <c r="AN2578" s="4">
        <v>72</v>
      </c>
      <c r="AO2578" s="4">
        <v>2</v>
      </c>
      <c r="AP2578" s="4">
        <v>5</v>
      </c>
      <c r="AQ2578" s="4">
        <f ca="1">IF($AP2578=1,IF(INDIRECT(ADDRESS(($AN2578-1)*3+$AO2578+5,$AP2578+7))="",0,INDIRECT(ADDRESS(($AN2578-1)*3+$AO2578+5,$AP2578+7))),IF(INDIRECT(ADDRESS(($AN2578-1)*3+$AO2578+5,$AP2578+7))="",0,IF(COUNTIF(INDIRECT(ADDRESS(($AN2578-1)*36+($AO2578-1)*12+6,COLUMN())):INDIRECT(ADDRESS(($AN2578-1)*36+($AO2578-1)*12+$AP2578+4,COLUMN())),INDIRECT(ADDRESS(($AN2578-1)*3+$AO2578+5,$AP2578+7)))&gt;=1,0,INDIRECT(ADDRESS(($AN2578-1)*3+$AO2578+5,$AP2578+7)))))</f>
        <v>0</v>
      </c>
      <c r="AR2578" s="4">
        <f ca="1">COUNTIF(INDIRECT("H"&amp;(ROW()+12*(($AN2578-1)*3+$AO2578)-ROW())/12+5):INDIRECT("S"&amp;(ROW()+12*(($AN2578-1)*3+$AO2578)-ROW())/12+5),AQ2578)</f>
        <v>0</v>
      </c>
      <c r="AU2578" s="4">
        <f ca="1">IF(AND(AQ2578&gt;0,AR2578&gt;0),COUNTIF(AU$6:AU2577,"&gt;0")+1,0)</f>
        <v>0</v>
      </c>
    </row>
    <row r="2579" spans="40:47">
      <c r="AN2579" s="4">
        <v>72</v>
      </c>
      <c r="AO2579" s="4">
        <v>2</v>
      </c>
      <c r="AP2579" s="4">
        <v>6</v>
      </c>
      <c r="AQ2579" s="4">
        <f ca="1">IF($AP2579=1,IF(INDIRECT(ADDRESS(($AN2579-1)*3+$AO2579+5,$AP2579+7))="",0,INDIRECT(ADDRESS(($AN2579-1)*3+$AO2579+5,$AP2579+7))),IF(INDIRECT(ADDRESS(($AN2579-1)*3+$AO2579+5,$AP2579+7))="",0,IF(COUNTIF(INDIRECT(ADDRESS(($AN2579-1)*36+($AO2579-1)*12+6,COLUMN())):INDIRECT(ADDRESS(($AN2579-1)*36+($AO2579-1)*12+$AP2579+4,COLUMN())),INDIRECT(ADDRESS(($AN2579-1)*3+$AO2579+5,$AP2579+7)))&gt;=1,0,INDIRECT(ADDRESS(($AN2579-1)*3+$AO2579+5,$AP2579+7)))))</f>
        <v>0</v>
      </c>
      <c r="AR2579" s="4">
        <f ca="1">COUNTIF(INDIRECT("H"&amp;(ROW()+12*(($AN2579-1)*3+$AO2579)-ROW())/12+5):INDIRECT("S"&amp;(ROW()+12*(($AN2579-1)*3+$AO2579)-ROW())/12+5),AQ2579)</f>
        <v>0</v>
      </c>
      <c r="AU2579" s="4">
        <f ca="1">IF(AND(AQ2579&gt;0,AR2579&gt;0),COUNTIF(AU$6:AU2578,"&gt;0")+1,0)</f>
        <v>0</v>
      </c>
    </row>
    <row r="2580" spans="40:47">
      <c r="AN2580" s="4">
        <v>72</v>
      </c>
      <c r="AO2580" s="4">
        <v>2</v>
      </c>
      <c r="AP2580" s="4">
        <v>7</v>
      </c>
      <c r="AQ2580" s="4">
        <f ca="1">IF($AP2580=1,IF(INDIRECT(ADDRESS(($AN2580-1)*3+$AO2580+5,$AP2580+7))="",0,INDIRECT(ADDRESS(($AN2580-1)*3+$AO2580+5,$AP2580+7))),IF(INDIRECT(ADDRESS(($AN2580-1)*3+$AO2580+5,$AP2580+7))="",0,IF(COUNTIF(INDIRECT(ADDRESS(($AN2580-1)*36+($AO2580-1)*12+6,COLUMN())):INDIRECT(ADDRESS(($AN2580-1)*36+($AO2580-1)*12+$AP2580+4,COLUMN())),INDIRECT(ADDRESS(($AN2580-1)*3+$AO2580+5,$AP2580+7)))&gt;=1,0,INDIRECT(ADDRESS(($AN2580-1)*3+$AO2580+5,$AP2580+7)))))</f>
        <v>0</v>
      </c>
      <c r="AR2580" s="4">
        <f ca="1">COUNTIF(INDIRECT("H"&amp;(ROW()+12*(($AN2580-1)*3+$AO2580)-ROW())/12+5):INDIRECT("S"&amp;(ROW()+12*(($AN2580-1)*3+$AO2580)-ROW())/12+5),AQ2580)</f>
        <v>0</v>
      </c>
      <c r="AU2580" s="4">
        <f ca="1">IF(AND(AQ2580&gt;0,AR2580&gt;0),COUNTIF(AU$6:AU2579,"&gt;0")+1,0)</f>
        <v>0</v>
      </c>
    </row>
    <row r="2581" spans="40:47">
      <c r="AN2581" s="4">
        <v>72</v>
      </c>
      <c r="AO2581" s="4">
        <v>2</v>
      </c>
      <c r="AP2581" s="4">
        <v>8</v>
      </c>
      <c r="AQ2581" s="4">
        <f ca="1">IF($AP2581=1,IF(INDIRECT(ADDRESS(($AN2581-1)*3+$AO2581+5,$AP2581+7))="",0,INDIRECT(ADDRESS(($AN2581-1)*3+$AO2581+5,$AP2581+7))),IF(INDIRECT(ADDRESS(($AN2581-1)*3+$AO2581+5,$AP2581+7))="",0,IF(COUNTIF(INDIRECT(ADDRESS(($AN2581-1)*36+($AO2581-1)*12+6,COLUMN())):INDIRECT(ADDRESS(($AN2581-1)*36+($AO2581-1)*12+$AP2581+4,COLUMN())),INDIRECT(ADDRESS(($AN2581-1)*3+$AO2581+5,$AP2581+7)))&gt;=1,0,INDIRECT(ADDRESS(($AN2581-1)*3+$AO2581+5,$AP2581+7)))))</f>
        <v>0</v>
      </c>
      <c r="AR2581" s="4">
        <f ca="1">COUNTIF(INDIRECT("H"&amp;(ROW()+12*(($AN2581-1)*3+$AO2581)-ROW())/12+5):INDIRECT("S"&amp;(ROW()+12*(($AN2581-1)*3+$AO2581)-ROW())/12+5),AQ2581)</f>
        <v>0</v>
      </c>
      <c r="AU2581" s="4">
        <f ca="1">IF(AND(AQ2581&gt;0,AR2581&gt;0),COUNTIF(AU$6:AU2580,"&gt;0")+1,0)</f>
        <v>0</v>
      </c>
    </row>
    <row r="2582" spans="40:47">
      <c r="AN2582" s="4">
        <v>72</v>
      </c>
      <c r="AO2582" s="4">
        <v>2</v>
      </c>
      <c r="AP2582" s="4">
        <v>9</v>
      </c>
      <c r="AQ2582" s="4">
        <f ca="1">IF($AP2582=1,IF(INDIRECT(ADDRESS(($AN2582-1)*3+$AO2582+5,$AP2582+7))="",0,INDIRECT(ADDRESS(($AN2582-1)*3+$AO2582+5,$AP2582+7))),IF(INDIRECT(ADDRESS(($AN2582-1)*3+$AO2582+5,$AP2582+7))="",0,IF(COUNTIF(INDIRECT(ADDRESS(($AN2582-1)*36+($AO2582-1)*12+6,COLUMN())):INDIRECT(ADDRESS(($AN2582-1)*36+($AO2582-1)*12+$AP2582+4,COLUMN())),INDIRECT(ADDRESS(($AN2582-1)*3+$AO2582+5,$AP2582+7)))&gt;=1,0,INDIRECT(ADDRESS(($AN2582-1)*3+$AO2582+5,$AP2582+7)))))</f>
        <v>0</v>
      </c>
      <c r="AR2582" s="4">
        <f ca="1">COUNTIF(INDIRECT("H"&amp;(ROW()+12*(($AN2582-1)*3+$AO2582)-ROW())/12+5):INDIRECT("S"&amp;(ROW()+12*(($AN2582-1)*3+$AO2582)-ROW())/12+5),AQ2582)</f>
        <v>0</v>
      </c>
      <c r="AU2582" s="4">
        <f ca="1">IF(AND(AQ2582&gt;0,AR2582&gt;0),COUNTIF(AU$6:AU2581,"&gt;0")+1,0)</f>
        <v>0</v>
      </c>
    </row>
    <row r="2583" spans="40:47">
      <c r="AN2583" s="4">
        <v>72</v>
      </c>
      <c r="AO2583" s="4">
        <v>2</v>
      </c>
      <c r="AP2583" s="4">
        <v>10</v>
      </c>
      <c r="AQ2583" s="4">
        <f ca="1">IF($AP2583=1,IF(INDIRECT(ADDRESS(($AN2583-1)*3+$AO2583+5,$AP2583+7))="",0,INDIRECT(ADDRESS(($AN2583-1)*3+$AO2583+5,$AP2583+7))),IF(INDIRECT(ADDRESS(($AN2583-1)*3+$AO2583+5,$AP2583+7))="",0,IF(COUNTIF(INDIRECT(ADDRESS(($AN2583-1)*36+($AO2583-1)*12+6,COLUMN())):INDIRECT(ADDRESS(($AN2583-1)*36+($AO2583-1)*12+$AP2583+4,COLUMN())),INDIRECT(ADDRESS(($AN2583-1)*3+$AO2583+5,$AP2583+7)))&gt;=1,0,INDIRECT(ADDRESS(($AN2583-1)*3+$AO2583+5,$AP2583+7)))))</f>
        <v>0</v>
      </c>
      <c r="AR2583" s="4">
        <f ca="1">COUNTIF(INDIRECT("H"&amp;(ROW()+12*(($AN2583-1)*3+$AO2583)-ROW())/12+5):INDIRECT("S"&amp;(ROW()+12*(($AN2583-1)*3+$AO2583)-ROW())/12+5),AQ2583)</f>
        <v>0</v>
      </c>
      <c r="AU2583" s="4">
        <f ca="1">IF(AND(AQ2583&gt;0,AR2583&gt;0),COUNTIF(AU$6:AU2582,"&gt;0")+1,0)</f>
        <v>0</v>
      </c>
    </row>
    <row r="2584" spans="40:47">
      <c r="AN2584" s="4">
        <v>72</v>
      </c>
      <c r="AO2584" s="4">
        <v>2</v>
      </c>
      <c r="AP2584" s="4">
        <v>11</v>
      </c>
      <c r="AQ2584" s="4">
        <f ca="1">IF($AP2584=1,IF(INDIRECT(ADDRESS(($AN2584-1)*3+$AO2584+5,$AP2584+7))="",0,INDIRECT(ADDRESS(($AN2584-1)*3+$AO2584+5,$AP2584+7))),IF(INDIRECT(ADDRESS(($AN2584-1)*3+$AO2584+5,$AP2584+7))="",0,IF(COUNTIF(INDIRECT(ADDRESS(($AN2584-1)*36+($AO2584-1)*12+6,COLUMN())):INDIRECT(ADDRESS(($AN2584-1)*36+($AO2584-1)*12+$AP2584+4,COLUMN())),INDIRECT(ADDRESS(($AN2584-1)*3+$AO2584+5,$AP2584+7)))&gt;=1,0,INDIRECT(ADDRESS(($AN2584-1)*3+$AO2584+5,$AP2584+7)))))</f>
        <v>0</v>
      </c>
      <c r="AR2584" s="4">
        <f ca="1">COUNTIF(INDIRECT("H"&amp;(ROW()+12*(($AN2584-1)*3+$AO2584)-ROW())/12+5):INDIRECT("S"&amp;(ROW()+12*(($AN2584-1)*3+$AO2584)-ROW())/12+5),AQ2584)</f>
        <v>0</v>
      </c>
      <c r="AU2584" s="4">
        <f ca="1">IF(AND(AQ2584&gt;0,AR2584&gt;0),COUNTIF(AU$6:AU2583,"&gt;0")+1,0)</f>
        <v>0</v>
      </c>
    </row>
    <row r="2585" spans="40:47">
      <c r="AN2585" s="4">
        <v>72</v>
      </c>
      <c r="AO2585" s="4">
        <v>2</v>
      </c>
      <c r="AP2585" s="4">
        <v>12</v>
      </c>
      <c r="AQ2585" s="4">
        <f ca="1">IF($AP2585=1,IF(INDIRECT(ADDRESS(($AN2585-1)*3+$AO2585+5,$AP2585+7))="",0,INDIRECT(ADDRESS(($AN2585-1)*3+$AO2585+5,$AP2585+7))),IF(INDIRECT(ADDRESS(($AN2585-1)*3+$AO2585+5,$AP2585+7))="",0,IF(COUNTIF(INDIRECT(ADDRESS(($AN2585-1)*36+($AO2585-1)*12+6,COLUMN())):INDIRECT(ADDRESS(($AN2585-1)*36+($AO2585-1)*12+$AP2585+4,COLUMN())),INDIRECT(ADDRESS(($AN2585-1)*3+$AO2585+5,$AP2585+7)))&gt;=1,0,INDIRECT(ADDRESS(($AN2585-1)*3+$AO2585+5,$AP2585+7)))))</f>
        <v>0</v>
      </c>
      <c r="AR2585" s="4">
        <f ca="1">COUNTIF(INDIRECT("H"&amp;(ROW()+12*(($AN2585-1)*3+$AO2585)-ROW())/12+5):INDIRECT("S"&amp;(ROW()+12*(($AN2585-1)*3+$AO2585)-ROW())/12+5),AQ2585)</f>
        <v>0</v>
      </c>
      <c r="AU2585" s="4">
        <f ca="1">IF(AND(AQ2585&gt;0,AR2585&gt;0),COUNTIF(AU$6:AU2584,"&gt;0")+1,0)</f>
        <v>0</v>
      </c>
    </row>
    <row r="2586" spans="40:47">
      <c r="AN2586" s="4">
        <v>72</v>
      </c>
      <c r="AO2586" s="4">
        <v>3</v>
      </c>
      <c r="AP2586" s="4">
        <v>1</v>
      </c>
      <c r="AQ2586" s="4">
        <f ca="1">IF($AP2586=1,IF(INDIRECT(ADDRESS(($AN2586-1)*3+$AO2586+5,$AP2586+7))="",0,INDIRECT(ADDRESS(($AN2586-1)*3+$AO2586+5,$AP2586+7))),IF(INDIRECT(ADDRESS(($AN2586-1)*3+$AO2586+5,$AP2586+7))="",0,IF(COUNTIF(INDIRECT(ADDRESS(($AN2586-1)*36+($AO2586-1)*12+6,COLUMN())):INDIRECT(ADDRESS(($AN2586-1)*36+($AO2586-1)*12+$AP2586+4,COLUMN())),INDIRECT(ADDRESS(($AN2586-1)*3+$AO2586+5,$AP2586+7)))&gt;=1,0,INDIRECT(ADDRESS(($AN2586-1)*3+$AO2586+5,$AP2586+7)))))</f>
        <v>0</v>
      </c>
      <c r="AR2586" s="4">
        <f ca="1">COUNTIF(INDIRECT("H"&amp;(ROW()+12*(($AN2586-1)*3+$AO2586)-ROW())/12+5):INDIRECT("S"&amp;(ROW()+12*(($AN2586-1)*3+$AO2586)-ROW())/12+5),AQ2586)</f>
        <v>0</v>
      </c>
      <c r="AU2586" s="4">
        <f ca="1">IF(AND(AQ2586&gt;0,AR2586&gt;0),COUNTIF(AU$6:AU2585,"&gt;0")+1,0)</f>
        <v>0</v>
      </c>
    </row>
    <row r="2587" spans="40:47">
      <c r="AN2587" s="4">
        <v>72</v>
      </c>
      <c r="AO2587" s="4">
        <v>3</v>
      </c>
      <c r="AP2587" s="4">
        <v>2</v>
      </c>
      <c r="AQ2587" s="4">
        <f ca="1">IF($AP2587=1,IF(INDIRECT(ADDRESS(($AN2587-1)*3+$AO2587+5,$AP2587+7))="",0,INDIRECT(ADDRESS(($AN2587-1)*3+$AO2587+5,$AP2587+7))),IF(INDIRECT(ADDRESS(($AN2587-1)*3+$AO2587+5,$AP2587+7))="",0,IF(COUNTIF(INDIRECT(ADDRESS(($AN2587-1)*36+($AO2587-1)*12+6,COLUMN())):INDIRECT(ADDRESS(($AN2587-1)*36+($AO2587-1)*12+$AP2587+4,COLUMN())),INDIRECT(ADDRESS(($AN2587-1)*3+$AO2587+5,$AP2587+7)))&gt;=1,0,INDIRECT(ADDRESS(($AN2587-1)*3+$AO2587+5,$AP2587+7)))))</f>
        <v>0</v>
      </c>
      <c r="AR2587" s="4">
        <f ca="1">COUNTIF(INDIRECT("H"&amp;(ROW()+12*(($AN2587-1)*3+$AO2587)-ROW())/12+5):INDIRECT("S"&amp;(ROW()+12*(($AN2587-1)*3+$AO2587)-ROW())/12+5),AQ2587)</f>
        <v>0</v>
      </c>
      <c r="AU2587" s="4">
        <f ca="1">IF(AND(AQ2587&gt;0,AR2587&gt;0),COUNTIF(AU$6:AU2586,"&gt;0")+1,0)</f>
        <v>0</v>
      </c>
    </row>
    <row r="2588" spans="40:47">
      <c r="AN2588" s="4">
        <v>72</v>
      </c>
      <c r="AO2588" s="4">
        <v>3</v>
      </c>
      <c r="AP2588" s="4">
        <v>3</v>
      </c>
      <c r="AQ2588" s="4">
        <f ca="1">IF($AP2588=1,IF(INDIRECT(ADDRESS(($AN2588-1)*3+$AO2588+5,$AP2588+7))="",0,INDIRECT(ADDRESS(($AN2588-1)*3+$AO2588+5,$AP2588+7))),IF(INDIRECT(ADDRESS(($AN2588-1)*3+$AO2588+5,$AP2588+7))="",0,IF(COUNTIF(INDIRECT(ADDRESS(($AN2588-1)*36+($AO2588-1)*12+6,COLUMN())):INDIRECT(ADDRESS(($AN2588-1)*36+($AO2588-1)*12+$AP2588+4,COLUMN())),INDIRECT(ADDRESS(($AN2588-1)*3+$AO2588+5,$AP2588+7)))&gt;=1,0,INDIRECT(ADDRESS(($AN2588-1)*3+$AO2588+5,$AP2588+7)))))</f>
        <v>0</v>
      </c>
      <c r="AR2588" s="4">
        <f ca="1">COUNTIF(INDIRECT("H"&amp;(ROW()+12*(($AN2588-1)*3+$AO2588)-ROW())/12+5):INDIRECT("S"&amp;(ROW()+12*(($AN2588-1)*3+$AO2588)-ROW())/12+5),AQ2588)</f>
        <v>0</v>
      </c>
      <c r="AU2588" s="4">
        <f ca="1">IF(AND(AQ2588&gt;0,AR2588&gt;0),COUNTIF(AU$6:AU2587,"&gt;0")+1,0)</f>
        <v>0</v>
      </c>
    </row>
    <row r="2589" spans="40:47">
      <c r="AN2589" s="4">
        <v>72</v>
      </c>
      <c r="AO2589" s="4">
        <v>3</v>
      </c>
      <c r="AP2589" s="4">
        <v>4</v>
      </c>
      <c r="AQ2589" s="4">
        <f ca="1">IF($AP2589=1,IF(INDIRECT(ADDRESS(($AN2589-1)*3+$AO2589+5,$AP2589+7))="",0,INDIRECT(ADDRESS(($AN2589-1)*3+$AO2589+5,$AP2589+7))),IF(INDIRECT(ADDRESS(($AN2589-1)*3+$AO2589+5,$AP2589+7))="",0,IF(COUNTIF(INDIRECT(ADDRESS(($AN2589-1)*36+($AO2589-1)*12+6,COLUMN())):INDIRECT(ADDRESS(($AN2589-1)*36+($AO2589-1)*12+$AP2589+4,COLUMN())),INDIRECT(ADDRESS(($AN2589-1)*3+$AO2589+5,$AP2589+7)))&gt;=1,0,INDIRECT(ADDRESS(($AN2589-1)*3+$AO2589+5,$AP2589+7)))))</f>
        <v>0</v>
      </c>
      <c r="AR2589" s="4">
        <f ca="1">COUNTIF(INDIRECT("H"&amp;(ROW()+12*(($AN2589-1)*3+$AO2589)-ROW())/12+5):INDIRECT("S"&amp;(ROW()+12*(($AN2589-1)*3+$AO2589)-ROW())/12+5),AQ2589)</f>
        <v>0</v>
      </c>
      <c r="AU2589" s="4">
        <f ca="1">IF(AND(AQ2589&gt;0,AR2589&gt;0),COUNTIF(AU$6:AU2588,"&gt;0")+1,0)</f>
        <v>0</v>
      </c>
    </row>
    <row r="2590" spans="40:47">
      <c r="AN2590" s="4">
        <v>72</v>
      </c>
      <c r="AO2590" s="4">
        <v>3</v>
      </c>
      <c r="AP2590" s="4">
        <v>5</v>
      </c>
      <c r="AQ2590" s="4">
        <f ca="1">IF($AP2590=1,IF(INDIRECT(ADDRESS(($AN2590-1)*3+$AO2590+5,$AP2590+7))="",0,INDIRECT(ADDRESS(($AN2590-1)*3+$AO2590+5,$AP2590+7))),IF(INDIRECT(ADDRESS(($AN2590-1)*3+$AO2590+5,$AP2590+7))="",0,IF(COUNTIF(INDIRECT(ADDRESS(($AN2590-1)*36+($AO2590-1)*12+6,COLUMN())):INDIRECT(ADDRESS(($AN2590-1)*36+($AO2590-1)*12+$AP2590+4,COLUMN())),INDIRECT(ADDRESS(($AN2590-1)*3+$AO2590+5,$AP2590+7)))&gt;=1,0,INDIRECT(ADDRESS(($AN2590-1)*3+$AO2590+5,$AP2590+7)))))</f>
        <v>0</v>
      </c>
      <c r="AR2590" s="4">
        <f ca="1">COUNTIF(INDIRECT("H"&amp;(ROW()+12*(($AN2590-1)*3+$AO2590)-ROW())/12+5):INDIRECT("S"&amp;(ROW()+12*(($AN2590-1)*3+$AO2590)-ROW())/12+5),AQ2590)</f>
        <v>0</v>
      </c>
      <c r="AU2590" s="4">
        <f ca="1">IF(AND(AQ2590&gt;0,AR2590&gt;0),COUNTIF(AU$6:AU2589,"&gt;0")+1,0)</f>
        <v>0</v>
      </c>
    </row>
    <row r="2591" spans="40:47">
      <c r="AN2591" s="4">
        <v>72</v>
      </c>
      <c r="AO2591" s="4">
        <v>3</v>
      </c>
      <c r="AP2591" s="4">
        <v>6</v>
      </c>
      <c r="AQ2591" s="4">
        <f ca="1">IF($AP2591=1,IF(INDIRECT(ADDRESS(($AN2591-1)*3+$AO2591+5,$AP2591+7))="",0,INDIRECT(ADDRESS(($AN2591-1)*3+$AO2591+5,$AP2591+7))),IF(INDIRECT(ADDRESS(($AN2591-1)*3+$AO2591+5,$AP2591+7))="",0,IF(COUNTIF(INDIRECT(ADDRESS(($AN2591-1)*36+($AO2591-1)*12+6,COLUMN())):INDIRECT(ADDRESS(($AN2591-1)*36+($AO2591-1)*12+$AP2591+4,COLUMN())),INDIRECT(ADDRESS(($AN2591-1)*3+$AO2591+5,$AP2591+7)))&gt;=1,0,INDIRECT(ADDRESS(($AN2591-1)*3+$AO2591+5,$AP2591+7)))))</f>
        <v>0</v>
      </c>
      <c r="AR2591" s="4">
        <f ca="1">COUNTIF(INDIRECT("H"&amp;(ROW()+12*(($AN2591-1)*3+$AO2591)-ROW())/12+5):INDIRECT("S"&amp;(ROW()+12*(($AN2591-1)*3+$AO2591)-ROW())/12+5),AQ2591)</f>
        <v>0</v>
      </c>
      <c r="AU2591" s="4">
        <f ca="1">IF(AND(AQ2591&gt;0,AR2591&gt;0),COUNTIF(AU$6:AU2590,"&gt;0")+1,0)</f>
        <v>0</v>
      </c>
    </row>
    <row r="2592" spans="40:47">
      <c r="AN2592" s="4">
        <v>72</v>
      </c>
      <c r="AO2592" s="4">
        <v>3</v>
      </c>
      <c r="AP2592" s="4">
        <v>7</v>
      </c>
      <c r="AQ2592" s="4">
        <f ca="1">IF($AP2592=1,IF(INDIRECT(ADDRESS(($AN2592-1)*3+$AO2592+5,$AP2592+7))="",0,INDIRECT(ADDRESS(($AN2592-1)*3+$AO2592+5,$AP2592+7))),IF(INDIRECT(ADDRESS(($AN2592-1)*3+$AO2592+5,$AP2592+7))="",0,IF(COUNTIF(INDIRECT(ADDRESS(($AN2592-1)*36+($AO2592-1)*12+6,COLUMN())):INDIRECT(ADDRESS(($AN2592-1)*36+($AO2592-1)*12+$AP2592+4,COLUMN())),INDIRECT(ADDRESS(($AN2592-1)*3+$AO2592+5,$AP2592+7)))&gt;=1,0,INDIRECT(ADDRESS(($AN2592-1)*3+$AO2592+5,$AP2592+7)))))</f>
        <v>0</v>
      </c>
      <c r="AR2592" s="4">
        <f ca="1">COUNTIF(INDIRECT("H"&amp;(ROW()+12*(($AN2592-1)*3+$AO2592)-ROW())/12+5):INDIRECT("S"&amp;(ROW()+12*(($AN2592-1)*3+$AO2592)-ROW())/12+5),AQ2592)</f>
        <v>0</v>
      </c>
      <c r="AU2592" s="4">
        <f ca="1">IF(AND(AQ2592&gt;0,AR2592&gt;0),COUNTIF(AU$6:AU2591,"&gt;0")+1,0)</f>
        <v>0</v>
      </c>
    </row>
    <row r="2593" spans="40:47">
      <c r="AN2593" s="4">
        <v>72</v>
      </c>
      <c r="AO2593" s="4">
        <v>3</v>
      </c>
      <c r="AP2593" s="4">
        <v>8</v>
      </c>
      <c r="AQ2593" s="4">
        <f ca="1">IF($AP2593=1,IF(INDIRECT(ADDRESS(($AN2593-1)*3+$AO2593+5,$AP2593+7))="",0,INDIRECT(ADDRESS(($AN2593-1)*3+$AO2593+5,$AP2593+7))),IF(INDIRECT(ADDRESS(($AN2593-1)*3+$AO2593+5,$AP2593+7))="",0,IF(COUNTIF(INDIRECT(ADDRESS(($AN2593-1)*36+($AO2593-1)*12+6,COLUMN())):INDIRECT(ADDRESS(($AN2593-1)*36+($AO2593-1)*12+$AP2593+4,COLUMN())),INDIRECT(ADDRESS(($AN2593-1)*3+$AO2593+5,$AP2593+7)))&gt;=1,0,INDIRECT(ADDRESS(($AN2593-1)*3+$AO2593+5,$AP2593+7)))))</f>
        <v>0</v>
      </c>
      <c r="AR2593" s="4">
        <f ca="1">COUNTIF(INDIRECT("H"&amp;(ROW()+12*(($AN2593-1)*3+$AO2593)-ROW())/12+5):INDIRECT("S"&amp;(ROW()+12*(($AN2593-1)*3+$AO2593)-ROW())/12+5),AQ2593)</f>
        <v>0</v>
      </c>
      <c r="AU2593" s="4">
        <f ca="1">IF(AND(AQ2593&gt;0,AR2593&gt;0),COUNTIF(AU$6:AU2592,"&gt;0")+1,0)</f>
        <v>0</v>
      </c>
    </row>
    <row r="2594" spans="40:47">
      <c r="AN2594" s="4">
        <v>72</v>
      </c>
      <c r="AO2594" s="4">
        <v>3</v>
      </c>
      <c r="AP2594" s="4">
        <v>9</v>
      </c>
      <c r="AQ2594" s="4">
        <f ca="1">IF($AP2594=1,IF(INDIRECT(ADDRESS(($AN2594-1)*3+$AO2594+5,$AP2594+7))="",0,INDIRECT(ADDRESS(($AN2594-1)*3+$AO2594+5,$AP2594+7))),IF(INDIRECT(ADDRESS(($AN2594-1)*3+$AO2594+5,$AP2594+7))="",0,IF(COUNTIF(INDIRECT(ADDRESS(($AN2594-1)*36+($AO2594-1)*12+6,COLUMN())):INDIRECT(ADDRESS(($AN2594-1)*36+($AO2594-1)*12+$AP2594+4,COLUMN())),INDIRECT(ADDRESS(($AN2594-1)*3+$AO2594+5,$AP2594+7)))&gt;=1,0,INDIRECT(ADDRESS(($AN2594-1)*3+$AO2594+5,$AP2594+7)))))</f>
        <v>0</v>
      </c>
      <c r="AR2594" s="4">
        <f ca="1">COUNTIF(INDIRECT("H"&amp;(ROW()+12*(($AN2594-1)*3+$AO2594)-ROW())/12+5):INDIRECT("S"&amp;(ROW()+12*(($AN2594-1)*3+$AO2594)-ROW())/12+5),AQ2594)</f>
        <v>0</v>
      </c>
      <c r="AU2594" s="4">
        <f ca="1">IF(AND(AQ2594&gt;0,AR2594&gt;0),COUNTIF(AU$6:AU2593,"&gt;0")+1,0)</f>
        <v>0</v>
      </c>
    </row>
    <row r="2595" spans="40:47">
      <c r="AN2595" s="4">
        <v>72</v>
      </c>
      <c r="AO2595" s="4">
        <v>3</v>
      </c>
      <c r="AP2595" s="4">
        <v>10</v>
      </c>
      <c r="AQ2595" s="4">
        <f ca="1">IF($AP2595=1,IF(INDIRECT(ADDRESS(($AN2595-1)*3+$AO2595+5,$AP2595+7))="",0,INDIRECT(ADDRESS(($AN2595-1)*3+$AO2595+5,$AP2595+7))),IF(INDIRECT(ADDRESS(($AN2595-1)*3+$AO2595+5,$AP2595+7))="",0,IF(COUNTIF(INDIRECT(ADDRESS(($AN2595-1)*36+($AO2595-1)*12+6,COLUMN())):INDIRECT(ADDRESS(($AN2595-1)*36+($AO2595-1)*12+$AP2595+4,COLUMN())),INDIRECT(ADDRESS(($AN2595-1)*3+$AO2595+5,$AP2595+7)))&gt;=1,0,INDIRECT(ADDRESS(($AN2595-1)*3+$AO2595+5,$AP2595+7)))))</f>
        <v>0</v>
      </c>
      <c r="AR2595" s="4">
        <f ca="1">COUNTIF(INDIRECT("H"&amp;(ROW()+12*(($AN2595-1)*3+$AO2595)-ROW())/12+5):INDIRECT("S"&amp;(ROW()+12*(($AN2595-1)*3+$AO2595)-ROW())/12+5),AQ2595)</f>
        <v>0</v>
      </c>
      <c r="AU2595" s="4">
        <f ca="1">IF(AND(AQ2595&gt;0,AR2595&gt;0),COUNTIF(AU$6:AU2594,"&gt;0")+1,0)</f>
        <v>0</v>
      </c>
    </row>
    <row r="2596" spans="40:47">
      <c r="AN2596" s="4">
        <v>72</v>
      </c>
      <c r="AO2596" s="4">
        <v>3</v>
      </c>
      <c r="AP2596" s="4">
        <v>11</v>
      </c>
      <c r="AQ2596" s="4">
        <f ca="1">IF($AP2596=1,IF(INDIRECT(ADDRESS(($AN2596-1)*3+$AO2596+5,$AP2596+7))="",0,INDIRECT(ADDRESS(($AN2596-1)*3+$AO2596+5,$AP2596+7))),IF(INDIRECT(ADDRESS(($AN2596-1)*3+$AO2596+5,$AP2596+7))="",0,IF(COUNTIF(INDIRECT(ADDRESS(($AN2596-1)*36+($AO2596-1)*12+6,COLUMN())):INDIRECT(ADDRESS(($AN2596-1)*36+($AO2596-1)*12+$AP2596+4,COLUMN())),INDIRECT(ADDRESS(($AN2596-1)*3+$AO2596+5,$AP2596+7)))&gt;=1,0,INDIRECT(ADDRESS(($AN2596-1)*3+$AO2596+5,$AP2596+7)))))</f>
        <v>0</v>
      </c>
      <c r="AR2596" s="4">
        <f ca="1">COUNTIF(INDIRECT("H"&amp;(ROW()+12*(($AN2596-1)*3+$AO2596)-ROW())/12+5):INDIRECT("S"&amp;(ROW()+12*(($AN2596-1)*3+$AO2596)-ROW())/12+5),AQ2596)</f>
        <v>0</v>
      </c>
      <c r="AU2596" s="4">
        <f ca="1">IF(AND(AQ2596&gt;0,AR2596&gt;0),COUNTIF(AU$6:AU2595,"&gt;0")+1,0)</f>
        <v>0</v>
      </c>
    </row>
    <row r="2597" spans="40:47">
      <c r="AN2597" s="77">
        <v>72</v>
      </c>
      <c r="AO2597" s="77">
        <v>3</v>
      </c>
      <c r="AP2597" s="77">
        <v>12</v>
      </c>
      <c r="AQ2597" s="4">
        <f ca="1">IF($AP2597=1,IF(INDIRECT(ADDRESS(($AN2597-1)*3+$AO2597+5,$AP2597+7))="",0,INDIRECT(ADDRESS(($AN2597-1)*3+$AO2597+5,$AP2597+7))),IF(INDIRECT(ADDRESS(($AN2597-1)*3+$AO2597+5,$AP2597+7))="",0,IF(COUNTIF(INDIRECT(ADDRESS(($AN2597-1)*36+($AO2597-1)*12+6,COLUMN())):INDIRECT(ADDRESS(($AN2597-1)*36+($AO2597-1)*12+$AP2597+4,COLUMN())),INDIRECT(ADDRESS(($AN2597-1)*3+$AO2597+5,$AP2597+7)))&gt;=1,0,INDIRECT(ADDRESS(($AN2597-1)*3+$AO2597+5,$AP2597+7)))))</f>
        <v>0</v>
      </c>
      <c r="AR2597" s="4">
        <f ca="1">COUNTIF(INDIRECT("H"&amp;(ROW()+12*(($AN2597-1)*3+$AO2597)-ROW())/12+5):INDIRECT("S"&amp;(ROW()+12*(($AN2597-1)*3+$AO2597)-ROW())/12+5),AQ2597)</f>
        <v>0</v>
      </c>
      <c r="AU2597" s="4">
        <f ca="1">IF(AND(AQ2597&gt;0,AR2597&gt;0),COUNTIF(AU$6:AU2596,"&gt;0")+1,0)</f>
        <v>0</v>
      </c>
    </row>
    <row r="2598" spans="40:47">
      <c r="AN2598" s="4">
        <v>73</v>
      </c>
      <c r="AO2598" s="4">
        <v>1</v>
      </c>
      <c r="AP2598" s="4">
        <v>1</v>
      </c>
      <c r="AQ2598" s="4">
        <f ca="1">IF($AP2598=1,IF(INDIRECT(ADDRESS(($AN2598-1)*3+$AO2598+5,$AP2598+7))="",0,INDIRECT(ADDRESS(($AN2598-1)*3+$AO2598+5,$AP2598+7))),IF(INDIRECT(ADDRESS(($AN2598-1)*3+$AO2598+5,$AP2598+7))="",0,IF(COUNTIF(INDIRECT(ADDRESS(($AN2598-1)*36+($AO2598-1)*12+6,COLUMN())):INDIRECT(ADDRESS(($AN2598-1)*36+($AO2598-1)*12+$AP2598+4,COLUMN())),INDIRECT(ADDRESS(($AN2598-1)*3+$AO2598+5,$AP2598+7)))&gt;=1,0,INDIRECT(ADDRESS(($AN2598-1)*3+$AO2598+5,$AP2598+7)))))</f>
        <v>0</v>
      </c>
      <c r="AR2598" s="4">
        <f ca="1">COUNTIF(INDIRECT("H"&amp;(ROW()+12*(($AN2598-1)*3+$AO2598)-ROW())/12+5):INDIRECT("S"&amp;(ROW()+12*(($AN2598-1)*3+$AO2598)-ROW())/12+5),AQ2598)</f>
        <v>0</v>
      </c>
      <c r="AU2598" s="4">
        <f ca="1">IF(AND(AQ2598&gt;0,AR2598&gt;0),COUNTIF(AU$6:AU2597,"&gt;0")+1,0)</f>
        <v>0</v>
      </c>
    </row>
    <row r="2599" spans="40:47">
      <c r="AN2599" s="4">
        <v>73</v>
      </c>
      <c r="AO2599" s="4">
        <v>1</v>
      </c>
      <c r="AP2599" s="4">
        <v>2</v>
      </c>
      <c r="AQ2599" s="4">
        <f ca="1">IF($AP2599=1,IF(INDIRECT(ADDRESS(($AN2599-1)*3+$AO2599+5,$AP2599+7))="",0,INDIRECT(ADDRESS(($AN2599-1)*3+$AO2599+5,$AP2599+7))),IF(INDIRECT(ADDRESS(($AN2599-1)*3+$AO2599+5,$AP2599+7))="",0,IF(COUNTIF(INDIRECT(ADDRESS(($AN2599-1)*36+($AO2599-1)*12+6,COLUMN())):INDIRECT(ADDRESS(($AN2599-1)*36+($AO2599-1)*12+$AP2599+4,COLUMN())),INDIRECT(ADDRESS(($AN2599-1)*3+$AO2599+5,$AP2599+7)))&gt;=1,0,INDIRECT(ADDRESS(($AN2599-1)*3+$AO2599+5,$AP2599+7)))))</f>
        <v>0</v>
      </c>
      <c r="AR2599" s="4">
        <f ca="1">COUNTIF(INDIRECT("H"&amp;(ROW()+12*(($AN2599-1)*3+$AO2599)-ROW())/12+5):INDIRECT("S"&amp;(ROW()+12*(($AN2599-1)*3+$AO2599)-ROW())/12+5),AQ2599)</f>
        <v>0</v>
      </c>
      <c r="AU2599" s="4">
        <f ca="1">IF(AND(AQ2599&gt;0,AR2599&gt;0),COUNTIF(AU$6:AU2598,"&gt;0")+1,0)</f>
        <v>0</v>
      </c>
    </row>
    <row r="2600" spans="40:47">
      <c r="AN2600" s="4">
        <v>73</v>
      </c>
      <c r="AO2600" s="4">
        <v>1</v>
      </c>
      <c r="AP2600" s="4">
        <v>3</v>
      </c>
      <c r="AQ2600" s="4">
        <f ca="1">IF($AP2600=1,IF(INDIRECT(ADDRESS(($AN2600-1)*3+$AO2600+5,$AP2600+7))="",0,INDIRECT(ADDRESS(($AN2600-1)*3+$AO2600+5,$AP2600+7))),IF(INDIRECT(ADDRESS(($AN2600-1)*3+$AO2600+5,$AP2600+7))="",0,IF(COUNTIF(INDIRECT(ADDRESS(($AN2600-1)*36+($AO2600-1)*12+6,COLUMN())):INDIRECT(ADDRESS(($AN2600-1)*36+($AO2600-1)*12+$AP2600+4,COLUMN())),INDIRECT(ADDRESS(($AN2600-1)*3+$AO2600+5,$AP2600+7)))&gt;=1,0,INDIRECT(ADDRESS(($AN2600-1)*3+$AO2600+5,$AP2600+7)))))</f>
        <v>0</v>
      </c>
      <c r="AR2600" s="4">
        <f ca="1">COUNTIF(INDIRECT("H"&amp;(ROW()+12*(($AN2600-1)*3+$AO2600)-ROW())/12+5):INDIRECT("S"&amp;(ROW()+12*(($AN2600-1)*3+$AO2600)-ROW())/12+5),AQ2600)</f>
        <v>0</v>
      </c>
      <c r="AU2600" s="4">
        <f ca="1">IF(AND(AQ2600&gt;0,AR2600&gt;0),COUNTIF(AU$6:AU2599,"&gt;0")+1,0)</f>
        <v>0</v>
      </c>
    </row>
    <row r="2601" spans="40:47">
      <c r="AN2601" s="4">
        <v>73</v>
      </c>
      <c r="AO2601" s="4">
        <v>1</v>
      </c>
      <c r="AP2601" s="4">
        <v>4</v>
      </c>
      <c r="AQ2601" s="4">
        <f ca="1">IF($AP2601=1,IF(INDIRECT(ADDRESS(($AN2601-1)*3+$AO2601+5,$AP2601+7))="",0,INDIRECT(ADDRESS(($AN2601-1)*3+$AO2601+5,$AP2601+7))),IF(INDIRECT(ADDRESS(($AN2601-1)*3+$AO2601+5,$AP2601+7))="",0,IF(COUNTIF(INDIRECT(ADDRESS(($AN2601-1)*36+($AO2601-1)*12+6,COLUMN())):INDIRECT(ADDRESS(($AN2601-1)*36+($AO2601-1)*12+$AP2601+4,COLUMN())),INDIRECT(ADDRESS(($AN2601-1)*3+$AO2601+5,$AP2601+7)))&gt;=1,0,INDIRECT(ADDRESS(($AN2601-1)*3+$AO2601+5,$AP2601+7)))))</f>
        <v>0</v>
      </c>
      <c r="AR2601" s="4">
        <f ca="1">COUNTIF(INDIRECT("H"&amp;(ROW()+12*(($AN2601-1)*3+$AO2601)-ROW())/12+5):INDIRECT("S"&amp;(ROW()+12*(($AN2601-1)*3+$AO2601)-ROW())/12+5),AQ2601)</f>
        <v>0</v>
      </c>
      <c r="AU2601" s="4">
        <f ca="1">IF(AND(AQ2601&gt;0,AR2601&gt;0),COUNTIF(AU$6:AU2600,"&gt;0")+1,0)</f>
        <v>0</v>
      </c>
    </row>
    <row r="2602" spans="40:47">
      <c r="AN2602" s="4">
        <v>73</v>
      </c>
      <c r="AO2602" s="4">
        <v>1</v>
      </c>
      <c r="AP2602" s="4">
        <v>5</v>
      </c>
      <c r="AQ2602" s="4">
        <f ca="1">IF($AP2602=1,IF(INDIRECT(ADDRESS(($AN2602-1)*3+$AO2602+5,$AP2602+7))="",0,INDIRECT(ADDRESS(($AN2602-1)*3+$AO2602+5,$AP2602+7))),IF(INDIRECT(ADDRESS(($AN2602-1)*3+$AO2602+5,$AP2602+7))="",0,IF(COUNTIF(INDIRECT(ADDRESS(($AN2602-1)*36+($AO2602-1)*12+6,COLUMN())):INDIRECT(ADDRESS(($AN2602-1)*36+($AO2602-1)*12+$AP2602+4,COLUMN())),INDIRECT(ADDRESS(($AN2602-1)*3+$AO2602+5,$AP2602+7)))&gt;=1,0,INDIRECT(ADDRESS(($AN2602-1)*3+$AO2602+5,$AP2602+7)))))</f>
        <v>0</v>
      </c>
      <c r="AR2602" s="4">
        <f ca="1">COUNTIF(INDIRECT("H"&amp;(ROW()+12*(($AN2602-1)*3+$AO2602)-ROW())/12+5):INDIRECT("S"&amp;(ROW()+12*(($AN2602-1)*3+$AO2602)-ROW())/12+5),AQ2602)</f>
        <v>0</v>
      </c>
      <c r="AU2602" s="4">
        <f ca="1">IF(AND(AQ2602&gt;0,AR2602&gt;0),COUNTIF(AU$6:AU2601,"&gt;0")+1,0)</f>
        <v>0</v>
      </c>
    </row>
    <row r="2603" spans="40:47">
      <c r="AN2603" s="4">
        <v>73</v>
      </c>
      <c r="AO2603" s="4">
        <v>1</v>
      </c>
      <c r="AP2603" s="4">
        <v>6</v>
      </c>
      <c r="AQ2603" s="4">
        <f ca="1">IF($AP2603=1,IF(INDIRECT(ADDRESS(($AN2603-1)*3+$AO2603+5,$AP2603+7))="",0,INDIRECT(ADDRESS(($AN2603-1)*3+$AO2603+5,$AP2603+7))),IF(INDIRECT(ADDRESS(($AN2603-1)*3+$AO2603+5,$AP2603+7))="",0,IF(COUNTIF(INDIRECT(ADDRESS(($AN2603-1)*36+($AO2603-1)*12+6,COLUMN())):INDIRECT(ADDRESS(($AN2603-1)*36+($AO2603-1)*12+$AP2603+4,COLUMN())),INDIRECT(ADDRESS(($AN2603-1)*3+$AO2603+5,$AP2603+7)))&gt;=1,0,INDIRECT(ADDRESS(($AN2603-1)*3+$AO2603+5,$AP2603+7)))))</f>
        <v>0</v>
      </c>
      <c r="AR2603" s="4">
        <f ca="1">COUNTIF(INDIRECT("H"&amp;(ROW()+12*(($AN2603-1)*3+$AO2603)-ROW())/12+5):INDIRECT("S"&amp;(ROW()+12*(($AN2603-1)*3+$AO2603)-ROW())/12+5),AQ2603)</f>
        <v>0</v>
      </c>
      <c r="AU2603" s="4">
        <f ca="1">IF(AND(AQ2603&gt;0,AR2603&gt;0),COUNTIF(AU$6:AU2602,"&gt;0")+1,0)</f>
        <v>0</v>
      </c>
    </row>
    <row r="2604" spans="40:47">
      <c r="AN2604" s="4">
        <v>73</v>
      </c>
      <c r="AO2604" s="4">
        <v>1</v>
      </c>
      <c r="AP2604" s="4">
        <v>7</v>
      </c>
      <c r="AQ2604" s="4">
        <f ca="1">IF($AP2604=1,IF(INDIRECT(ADDRESS(($AN2604-1)*3+$AO2604+5,$AP2604+7))="",0,INDIRECT(ADDRESS(($AN2604-1)*3+$AO2604+5,$AP2604+7))),IF(INDIRECT(ADDRESS(($AN2604-1)*3+$AO2604+5,$AP2604+7))="",0,IF(COUNTIF(INDIRECT(ADDRESS(($AN2604-1)*36+($AO2604-1)*12+6,COLUMN())):INDIRECT(ADDRESS(($AN2604-1)*36+($AO2604-1)*12+$AP2604+4,COLUMN())),INDIRECT(ADDRESS(($AN2604-1)*3+$AO2604+5,$AP2604+7)))&gt;=1,0,INDIRECT(ADDRESS(($AN2604-1)*3+$AO2604+5,$AP2604+7)))))</f>
        <v>0</v>
      </c>
      <c r="AR2604" s="4">
        <f ca="1">COUNTIF(INDIRECT("H"&amp;(ROW()+12*(($AN2604-1)*3+$AO2604)-ROW())/12+5):INDIRECT("S"&amp;(ROW()+12*(($AN2604-1)*3+$AO2604)-ROW())/12+5),AQ2604)</f>
        <v>0</v>
      </c>
      <c r="AU2604" s="4">
        <f ca="1">IF(AND(AQ2604&gt;0,AR2604&gt;0),COUNTIF(AU$6:AU2603,"&gt;0")+1,0)</f>
        <v>0</v>
      </c>
    </row>
    <row r="2605" spans="40:47">
      <c r="AN2605" s="4">
        <v>73</v>
      </c>
      <c r="AO2605" s="4">
        <v>1</v>
      </c>
      <c r="AP2605" s="4">
        <v>8</v>
      </c>
      <c r="AQ2605" s="4">
        <f ca="1">IF($AP2605=1,IF(INDIRECT(ADDRESS(($AN2605-1)*3+$AO2605+5,$AP2605+7))="",0,INDIRECT(ADDRESS(($AN2605-1)*3+$AO2605+5,$AP2605+7))),IF(INDIRECT(ADDRESS(($AN2605-1)*3+$AO2605+5,$AP2605+7))="",0,IF(COUNTIF(INDIRECT(ADDRESS(($AN2605-1)*36+($AO2605-1)*12+6,COLUMN())):INDIRECT(ADDRESS(($AN2605-1)*36+($AO2605-1)*12+$AP2605+4,COLUMN())),INDIRECT(ADDRESS(($AN2605-1)*3+$AO2605+5,$AP2605+7)))&gt;=1,0,INDIRECT(ADDRESS(($AN2605-1)*3+$AO2605+5,$AP2605+7)))))</f>
        <v>0</v>
      </c>
      <c r="AR2605" s="4">
        <f ca="1">COUNTIF(INDIRECT("H"&amp;(ROW()+12*(($AN2605-1)*3+$AO2605)-ROW())/12+5):INDIRECT("S"&amp;(ROW()+12*(($AN2605-1)*3+$AO2605)-ROW())/12+5),AQ2605)</f>
        <v>0</v>
      </c>
      <c r="AU2605" s="4">
        <f ca="1">IF(AND(AQ2605&gt;0,AR2605&gt;0),COUNTIF(AU$6:AU2604,"&gt;0")+1,0)</f>
        <v>0</v>
      </c>
    </row>
    <row r="2606" spans="40:47">
      <c r="AN2606" s="4">
        <v>73</v>
      </c>
      <c r="AO2606" s="4">
        <v>1</v>
      </c>
      <c r="AP2606" s="4">
        <v>9</v>
      </c>
      <c r="AQ2606" s="4">
        <f ca="1">IF($AP2606=1,IF(INDIRECT(ADDRESS(($AN2606-1)*3+$AO2606+5,$AP2606+7))="",0,INDIRECT(ADDRESS(($AN2606-1)*3+$AO2606+5,$AP2606+7))),IF(INDIRECT(ADDRESS(($AN2606-1)*3+$AO2606+5,$AP2606+7))="",0,IF(COUNTIF(INDIRECT(ADDRESS(($AN2606-1)*36+($AO2606-1)*12+6,COLUMN())):INDIRECT(ADDRESS(($AN2606-1)*36+($AO2606-1)*12+$AP2606+4,COLUMN())),INDIRECT(ADDRESS(($AN2606-1)*3+$AO2606+5,$AP2606+7)))&gt;=1,0,INDIRECT(ADDRESS(($AN2606-1)*3+$AO2606+5,$AP2606+7)))))</f>
        <v>0</v>
      </c>
      <c r="AR2606" s="4">
        <f ca="1">COUNTIF(INDIRECT("H"&amp;(ROW()+12*(($AN2606-1)*3+$AO2606)-ROW())/12+5):INDIRECT("S"&amp;(ROW()+12*(($AN2606-1)*3+$AO2606)-ROW())/12+5),AQ2606)</f>
        <v>0</v>
      </c>
      <c r="AU2606" s="4">
        <f ca="1">IF(AND(AQ2606&gt;0,AR2606&gt;0),COUNTIF(AU$6:AU2605,"&gt;0")+1,0)</f>
        <v>0</v>
      </c>
    </row>
    <row r="2607" spans="40:47">
      <c r="AN2607" s="4">
        <v>73</v>
      </c>
      <c r="AO2607" s="4">
        <v>1</v>
      </c>
      <c r="AP2607" s="4">
        <v>10</v>
      </c>
      <c r="AQ2607" s="4">
        <f ca="1">IF($AP2607=1,IF(INDIRECT(ADDRESS(($AN2607-1)*3+$AO2607+5,$AP2607+7))="",0,INDIRECT(ADDRESS(($AN2607-1)*3+$AO2607+5,$AP2607+7))),IF(INDIRECT(ADDRESS(($AN2607-1)*3+$AO2607+5,$AP2607+7))="",0,IF(COUNTIF(INDIRECT(ADDRESS(($AN2607-1)*36+($AO2607-1)*12+6,COLUMN())):INDIRECT(ADDRESS(($AN2607-1)*36+($AO2607-1)*12+$AP2607+4,COLUMN())),INDIRECT(ADDRESS(($AN2607-1)*3+$AO2607+5,$AP2607+7)))&gt;=1,0,INDIRECT(ADDRESS(($AN2607-1)*3+$AO2607+5,$AP2607+7)))))</f>
        <v>0</v>
      </c>
      <c r="AR2607" s="4">
        <f ca="1">COUNTIF(INDIRECT("H"&amp;(ROW()+12*(($AN2607-1)*3+$AO2607)-ROW())/12+5):INDIRECT("S"&amp;(ROW()+12*(($AN2607-1)*3+$AO2607)-ROW())/12+5),AQ2607)</f>
        <v>0</v>
      </c>
      <c r="AU2607" s="4">
        <f ca="1">IF(AND(AQ2607&gt;0,AR2607&gt;0),COUNTIF(AU$6:AU2606,"&gt;0")+1,0)</f>
        <v>0</v>
      </c>
    </row>
    <row r="2608" spans="40:47">
      <c r="AN2608" s="4">
        <v>73</v>
      </c>
      <c r="AO2608" s="4">
        <v>1</v>
      </c>
      <c r="AP2608" s="4">
        <v>11</v>
      </c>
      <c r="AQ2608" s="4">
        <f ca="1">IF($AP2608=1,IF(INDIRECT(ADDRESS(($AN2608-1)*3+$AO2608+5,$AP2608+7))="",0,INDIRECT(ADDRESS(($AN2608-1)*3+$AO2608+5,$AP2608+7))),IF(INDIRECT(ADDRESS(($AN2608-1)*3+$AO2608+5,$AP2608+7))="",0,IF(COUNTIF(INDIRECT(ADDRESS(($AN2608-1)*36+($AO2608-1)*12+6,COLUMN())):INDIRECT(ADDRESS(($AN2608-1)*36+($AO2608-1)*12+$AP2608+4,COLUMN())),INDIRECT(ADDRESS(($AN2608-1)*3+$AO2608+5,$AP2608+7)))&gt;=1,0,INDIRECT(ADDRESS(($AN2608-1)*3+$AO2608+5,$AP2608+7)))))</f>
        <v>0</v>
      </c>
      <c r="AR2608" s="4">
        <f ca="1">COUNTIF(INDIRECT("H"&amp;(ROW()+12*(($AN2608-1)*3+$AO2608)-ROW())/12+5):INDIRECT("S"&amp;(ROW()+12*(($AN2608-1)*3+$AO2608)-ROW())/12+5),AQ2608)</f>
        <v>0</v>
      </c>
      <c r="AU2608" s="4">
        <f ca="1">IF(AND(AQ2608&gt;0,AR2608&gt;0),COUNTIF(AU$6:AU2607,"&gt;0")+1,0)</f>
        <v>0</v>
      </c>
    </row>
    <row r="2609" spans="40:47">
      <c r="AN2609" s="4">
        <v>73</v>
      </c>
      <c r="AO2609" s="4">
        <v>1</v>
      </c>
      <c r="AP2609" s="4">
        <v>12</v>
      </c>
      <c r="AQ2609" s="4">
        <f ca="1">IF($AP2609=1,IF(INDIRECT(ADDRESS(($AN2609-1)*3+$AO2609+5,$AP2609+7))="",0,INDIRECT(ADDRESS(($AN2609-1)*3+$AO2609+5,$AP2609+7))),IF(INDIRECT(ADDRESS(($AN2609-1)*3+$AO2609+5,$AP2609+7))="",0,IF(COUNTIF(INDIRECT(ADDRESS(($AN2609-1)*36+($AO2609-1)*12+6,COLUMN())):INDIRECT(ADDRESS(($AN2609-1)*36+($AO2609-1)*12+$AP2609+4,COLUMN())),INDIRECT(ADDRESS(($AN2609-1)*3+$AO2609+5,$AP2609+7)))&gt;=1,0,INDIRECT(ADDRESS(($AN2609-1)*3+$AO2609+5,$AP2609+7)))))</f>
        <v>0</v>
      </c>
      <c r="AR2609" s="4">
        <f ca="1">COUNTIF(INDIRECT("H"&amp;(ROW()+12*(($AN2609-1)*3+$AO2609)-ROW())/12+5):INDIRECT("S"&amp;(ROW()+12*(($AN2609-1)*3+$AO2609)-ROW())/12+5),AQ2609)</f>
        <v>0</v>
      </c>
      <c r="AU2609" s="4">
        <f ca="1">IF(AND(AQ2609&gt;0,AR2609&gt;0),COUNTIF(AU$6:AU2608,"&gt;0")+1,0)</f>
        <v>0</v>
      </c>
    </row>
    <row r="2610" spans="40:47">
      <c r="AN2610" s="4">
        <v>73</v>
      </c>
      <c r="AO2610" s="4">
        <v>2</v>
      </c>
      <c r="AP2610" s="4">
        <v>1</v>
      </c>
      <c r="AQ2610" s="4">
        <f ca="1">IF($AP2610=1,IF(INDIRECT(ADDRESS(($AN2610-1)*3+$AO2610+5,$AP2610+7))="",0,INDIRECT(ADDRESS(($AN2610-1)*3+$AO2610+5,$AP2610+7))),IF(INDIRECT(ADDRESS(($AN2610-1)*3+$AO2610+5,$AP2610+7))="",0,IF(COUNTIF(INDIRECT(ADDRESS(($AN2610-1)*36+($AO2610-1)*12+6,COLUMN())):INDIRECT(ADDRESS(($AN2610-1)*36+($AO2610-1)*12+$AP2610+4,COLUMN())),INDIRECT(ADDRESS(($AN2610-1)*3+$AO2610+5,$AP2610+7)))&gt;=1,0,INDIRECT(ADDRESS(($AN2610-1)*3+$AO2610+5,$AP2610+7)))))</f>
        <v>0</v>
      </c>
      <c r="AR2610" s="4">
        <f ca="1">COUNTIF(INDIRECT("H"&amp;(ROW()+12*(($AN2610-1)*3+$AO2610)-ROW())/12+5):INDIRECT("S"&amp;(ROW()+12*(($AN2610-1)*3+$AO2610)-ROW())/12+5),AQ2610)</f>
        <v>0</v>
      </c>
      <c r="AU2610" s="4">
        <f ca="1">IF(AND(AQ2610&gt;0,AR2610&gt;0),COUNTIF(AU$6:AU2609,"&gt;0")+1,0)</f>
        <v>0</v>
      </c>
    </row>
    <row r="2611" spans="40:47">
      <c r="AN2611" s="4">
        <v>73</v>
      </c>
      <c r="AO2611" s="4">
        <v>2</v>
      </c>
      <c r="AP2611" s="4">
        <v>2</v>
      </c>
      <c r="AQ2611" s="4">
        <f ca="1">IF($AP2611=1,IF(INDIRECT(ADDRESS(($AN2611-1)*3+$AO2611+5,$AP2611+7))="",0,INDIRECT(ADDRESS(($AN2611-1)*3+$AO2611+5,$AP2611+7))),IF(INDIRECT(ADDRESS(($AN2611-1)*3+$AO2611+5,$AP2611+7))="",0,IF(COUNTIF(INDIRECT(ADDRESS(($AN2611-1)*36+($AO2611-1)*12+6,COLUMN())):INDIRECT(ADDRESS(($AN2611-1)*36+($AO2611-1)*12+$AP2611+4,COLUMN())),INDIRECT(ADDRESS(($AN2611-1)*3+$AO2611+5,$AP2611+7)))&gt;=1,0,INDIRECT(ADDRESS(($AN2611-1)*3+$AO2611+5,$AP2611+7)))))</f>
        <v>0</v>
      </c>
      <c r="AR2611" s="4">
        <f ca="1">COUNTIF(INDIRECT("H"&amp;(ROW()+12*(($AN2611-1)*3+$AO2611)-ROW())/12+5):INDIRECT("S"&amp;(ROW()+12*(($AN2611-1)*3+$AO2611)-ROW())/12+5),AQ2611)</f>
        <v>0</v>
      </c>
      <c r="AU2611" s="4">
        <f ca="1">IF(AND(AQ2611&gt;0,AR2611&gt;0),COUNTIF(AU$6:AU2610,"&gt;0")+1,0)</f>
        <v>0</v>
      </c>
    </row>
    <row r="2612" spans="40:47">
      <c r="AN2612" s="4">
        <v>73</v>
      </c>
      <c r="AO2612" s="4">
        <v>2</v>
      </c>
      <c r="AP2612" s="4">
        <v>3</v>
      </c>
      <c r="AQ2612" s="4">
        <f ca="1">IF($AP2612=1,IF(INDIRECT(ADDRESS(($AN2612-1)*3+$AO2612+5,$AP2612+7))="",0,INDIRECT(ADDRESS(($AN2612-1)*3+$AO2612+5,$AP2612+7))),IF(INDIRECT(ADDRESS(($AN2612-1)*3+$AO2612+5,$AP2612+7))="",0,IF(COUNTIF(INDIRECT(ADDRESS(($AN2612-1)*36+($AO2612-1)*12+6,COLUMN())):INDIRECT(ADDRESS(($AN2612-1)*36+($AO2612-1)*12+$AP2612+4,COLUMN())),INDIRECT(ADDRESS(($AN2612-1)*3+$AO2612+5,$AP2612+7)))&gt;=1,0,INDIRECT(ADDRESS(($AN2612-1)*3+$AO2612+5,$AP2612+7)))))</f>
        <v>0</v>
      </c>
      <c r="AR2612" s="4">
        <f ca="1">COUNTIF(INDIRECT("H"&amp;(ROW()+12*(($AN2612-1)*3+$AO2612)-ROW())/12+5):INDIRECT("S"&amp;(ROW()+12*(($AN2612-1)*3+$AO2612)-ROW())/12+5),AQ2612)</f>
        <v>0</v>
      </c>
      <c r="AU2612" s="4">
        <f ca="1">IF(AND(AQ2612&gt;0,AR2612&gt;0),COUNTIF(AU$6:AU2611,"&gt;0")+1,0)</f>
        <v>0</v>
      </c>
    </row>
    <row r="2613" spans="40:47">
      <c r="AN2613" s="4">
        <v>73</v>
      </c>
      <c r="AO2613" s="4">
        <v>2</v>
      </c>
      <c r="AP2613" s="4">
        <v>4</v>
      </c>
      <c r="AQ2613" s="4">
        <f ca="1">IF($AP2613=1,IF(INDIRECT(ADDRESS(($AN2613-1)*3+$AO2613+5,$AP2613+7))="",0,INDIRECT(ADDRESS(($AN2613-1)*3+$AO2613+5,$AP2613+7))),IF(INDIRECT(ADDRESS(($AN2613-1)*3+$AO2613+5,$AP2613+7))="",0,IF(COUNTIF(INDIRECT(ADDRESS(($AN2613-1)*36+($AO2613-1)*12+6,COLUMN())):INDIRECT(ADDRESS(($AN2613-1)*36+($AO2613-1)*12+$AP2613+4,COLUMN())),INDIRECT(ADDRESS(($AN2613-1)*3+$AO2613+5,$AP2613+7)))&gt;=1,0,INDIRECT(ADDRESS(($AN2613-1)*3+$AO2613+5,$AP2613+7)))))</f>
        <v>0</v>
      </c>
      <c r="AR2613" s="4">
        <f ca="1">COUNTIF(INDIRECT("H"&amp;(ROW()+12*(($AN2613-1)*3+$AO2613)-ROW())/12+5):INDIRECT("S"&amp;(ROW()+12*(($AN2613-1)*3+$AO2613)-ROW())/12+5),AQ2613)</f>
        <v>0</v>
      </c>
      <c r="AU2613" s="4">
        <f ca="1">IF(AND(AQ2613&gt;0,AR2613&gt;0),COUNTIF(AU$6:AU2612,"&gt;0")+1,0)</f>
        <v>0</v>
      </c>
    </row>
    <row r="2614" spans="40:47">
      <c r="AN2614" s="4">
        <v>73</v>
      </c>
      <c r="AO2614" s="4">
        <v>2</v>
      </c>
      <c r="AP2614" s="4">
        <v>5</v>
      </c>
      <c r="AQ2614" s="4">
        <f ca="1">IF($AP2614=1,IF(INDIRECT(ADDRESS(($AN2614-1)*3+$AO2614+5,$AP2614+7))="",0,INDIRECT(ADDRESS(($AN2614-1)*3+$AO2614+5,$AP2614+7))),IF(INDIRECT(ADDRESS(($AN2614-1)*3+$AO2614+5,$AP2614+7))="",0,IF(COUNTIF(INDIRECT(ADDRESS(($AN2614-1)*36+($AO2614-1)*12+6,COLUMN())):INDIRECT(ADDRESS(($AN2614-1)*36+($AO2614-1)*12+$AP2614+4,COLUMN())),INDIRECT(ADDRESS(($AN2614-1)*3+$AO2614+5,$AP2614+7)))&gt;=1,0,INDIRECT(ADDRESS(($AN2614-1)*3+$AO2614+5,$AP2614+7)))))</f>
        <v>0</v>
      </c>
      <c r="AR2614" s="4">
        <f ca="1">COUNTIF(INDIRECT("H"&amp;(ROW()+12*(($AN2614-1)*3+$AO2614)-ROW())/12+5):INDIRECT("S"&amp;(ROW()+12*(($AN2614-1)*3+$AO2614)-ROW())/12+5),AQ2614)</f>
        <v>0</v>
      </c>
      <c r="AU2614" s="4">
        <f ca="1">IF(AND(AQ2614&gt;0,AR2614&gt;0),COUNTIF(AU$6:AU2613,"&gt;0")+1,0)</f>
        <v>0</v>
      </c>
    </row>
    <row r="2615" spans="40:47">
      <c r="AN2615" s="4">
        <v>73</v>
      </c>
      <c r="AO2615" s="4">
        <v>2</v>
      </c>
      <c r="AP2615" s="4">
        <v>6</v>
      </c>
      <c r="AQ2615" s="4">
        <f ca="1">IF($AP2615=1,IF(INDIRECT(ADDRESS(($AN2615-1)*3+$AO2615+5,$AP2615+7))="",0,INDIRECT(ADDRESS(($AN2615-1)*3+$AO2615+5,$AP2615+7))),IF(INDIRECT(ADDRESS(($AN2615-1)*3+$AO2615+5,$AP2615+7))="",0,IF(COUNTIF(INDIRECT(ADDRESS(($AN2615-1)*36+($AO2615-1)*12+6,COLUMN())):INDIRECT(ADDRESS(($AN2615-1)*36+($AO2615-1)*12+$AP2615+4,COLUMN())),INDIRECT(ADDRESS(($AN2615-1)*3+$AO2615+5,$AP2615+7)))&gt;=1,0,INDIRECT(ADDRESS(($AN2615-1)*3+$AO2615+5,$AP2615+7)))))</f>
        <v>0</v>
      </c>
      <c r="AR2615" s="4">
        <f ca="1">COUNTIF(INDIRECT("H"&amp;(ROW()+12*(($AN2615-1)*3+$AO2615)-ROW())/12+5):INDIRECT("S"&amp;(ROW()+12*(($AN2615-1)*3+$AO2615)-ROW())/12+5),AQ2615)</f>
        <v>0</v>
      </c>
      <c r="AU2615" s="4">
        <f ca="1">IF(AND(AQ2615&gt;0,AR2615&gt;0),COUNTIF(AU$6:AU2614,"&gt;0")+1,0)</f>
        <v>0</v>
      </c>
    </row>
    <row r="2616" spans="40:47">
      <c r="AN2616" s="4">
        <v>73</v>
      </c>
      <c r="AO2616" s="4">
        <v>2</v>
      </c>
      <c r="AP2616" s="4">
        <v>7</v>
      </c>
      <c r="AQ2616" s="4">
        <f ca="1">IF($AP2616=1,IF(INDIRECT(ADDRESS(($AN2616-1)*3+$AO2616+5,$AP2616+7))="",0,INDIRECT(ADDRESS(($AN2616-1)*3+$AO2616+5,$AP2616+7))),IF(INDIRECT(ADDRESS(($AN2616-1)*3+$AO2616+5,$AP2616+7))="",0,IF(COUNTIF(INDIRECT(ADDRESS(($AN2616-1)*36+($AO2616-1)*12+6,COLUMN())):INDIRECT(ADDRESS(($AN2616-1)*36+($AO2616-1)*12+$AP2616+4,COLUMN())),INDIRECT(ADDRESS(($AN2616-1)*3+$AO2616+5,$AP2616+7)))&gt;=1,0,INDIRECT(ADDRESS(($AN2616-1)*3+$AO2616+5,$AP2616+7)))))</f>
        <v>0</v>
      </c>
      <c r="AR2616" s="4">
        <f ca="1">COUNTIF(INDIRECT("H"&amp;(ROW()+12*(($AN2616-1)*3+$AO2616)-ROW())/12+5):INDIRECT("S"&amp;(ROW()+12*(($AN2616-1)*3+$AO2616)-ROW())/12+5),AQ2616)</f>
        <v>0</v>
      </c>
      <c r="AU2616" s="4">
        <f ca="1">IF(AND(AQ2616&gt;0,AR2616&gt;0),COUNTIF(AU$6:AU2615,"&gt;0")+1,0)</f>
        <v>0</v>
      </c>
    </row>
    <row r="2617" spans="40:47">
      <c r="AN2617" s="4">
        <v>73</v>
      </c>
      <c r="AO2617" s="4">
        <v>2</v>
      </c>
      <c r="AP2617" s="4">
        <v>8</v>
      </c>
      <c r="AQ2617" s="4">
        <f ca="1">IF($AP2617=1,IF(INDIRECT(ADDRESS(($AN2617-1)*3+$AO2617+5,$AP2617+7))="",0,INDIRECT(ADDRESS(($AN2617-1)*3+$AO2617+5,$AP2617+7))),IF(INDIRECT(ADDRESS(($AN2617-1)*3+$AO2617+5,$AP2617+7))="",0,IF(COUNTIF(INDIRECT(ADDRESS(($AN2617-1)*36+($AO2617-1)*12+6,COLUMN())):INDIRECT(ADDRESS(($AN2617-1)*36+($AO2617-1)*12+$AP2617+4,COLUMN())),INDIRECT(ADDRESS(($AN2617-1)*3+$AO2617+5,$AP2617+7)))&gt;=1,0,INDIRECT(ADDRESS(($AN2617-1)*3+$AO2617+5,$AP2617+7)))))</f>
        <v>0</v>
      </c>
      <c r="AR2617" s="4">
        <f ca="1">COUNTIF(INDIRECT("H"&amp;(ROW()+12*(($AN2617-1)*3+$AO2617)-ROW())/12+5):INDIRECT("S"&amp;(ROW()+12*(($AN2617-1)*3+$AO2617)-ROW())/12+5),AQ2617)</f>
        <v>0</v>
      </c>
      <c r="AU2617" s="4">
        <f ca="1">IF(AND(AQ2617&gt;0,AR2617&gt;0),COUNTIF(AU$6:AU2616,"&gt;0")+1,0)</f>
        <v>0</v>
      </c>
    </row>
    <row r="2618" spans="40:47">
      <c r="AN2618" s="4">
        <v>73</v>
      </c>
      <c r="AO2618" s="4">
        <v>2</v>
      </c>
      <c r="AP2618" s="4">
        <v>9</v>
      </c>
      <c r="AQ2618" s="4">
        <f ca="1">IF($AP2618=1,IF(INDIRECT(ADDRESS(($AN2618-1)*3+$AO2618+5,$AP2618+7))="",0,INDIRECT(ADDRESS(($AN2618-1)*3+$AO2618+5,$AP2618+7))),IF(INDIRECT(ADDRESS(($AN2618-1)*3+$AO2618+5,$AP2618+7))="",0,IF(COUNTIF(INDIRECT(ADDRESS(($AN2618-1)*36+($AO2618-1)*12+6,COLUMN())):INDIRECT(ADDRESS(($AN2618-1)*36+($AO2618-1)*12+$AP2618+4,COLUMN())),INDIRECT(ADDRESS(($AN2618-1)*3+$AO2618+5,$AP2618+7)))&gt;=1,0,INDIRECT(ADDRESS(($AN2618-1)*3+$AO2618+5,$AP2618+7)))))</f>
        <v>0</v>
      </c>
      <c r="AR2618" s="4">
        <f ca="1">COUNTIF(INDIRECT("H"&amp;(ROW()+12*(($AN2618-1)*3+$AO2618)-ROW())/12+5):INDIRECT("S"&amp;(ROW()+12*(($AN2618-1)*3+$AO2618)-ROW())/12+5),AQ2618)</f>
        <v>0</v>
      </c>
      <c r="AU2618" s="4">
        <f ca="1">IF(AND(AQ2618&gt;0,AR2618&gt;0),COUNTIF(AU$6:AU2617,"&gt;0")+1,0)</f>
        <v>0</v>
      </c>
    </row>
    <row r="2619" spans="40:47">
      <c r="AN2619" s="4">
        <v>73</v>
      </c>
      <c r="AO2619" s="4">
        <v>2</v>
      </c>
      <c r="AP2619" s="4">
        <v>10</v>
      </c>
      <c r="AQ2619" s="4">
        <f ca="1">IF($AP2619=1,IF(INDIRECT(ADDRESS(($AN2619-1)*3+$AO2619+5,$AP2619+7))="",0,INDIRECT(ADDRESS(($AN2619-1)*3+$AO2619+5,$AP2619+7))),IF(INDIRECT(ADDRESS(($AN2619-1)*3+$AO2619+5,$AP2619+7))="",0,IF(COUNTIF(INDIRECT(ADDRESS(($AN2619-1)*36+($AO2619-1)*12+6,COLUMN())):INDIRECT(ADDRESS(($AN2619-1)*36+($AO2619-1)*12+$AP2619+4,COLUMN())),INDIRECT(ADDRESS(($AN2619-1)*3+$AO2619+5,$AP2619+7)))&gt;=1,0,INDIRECT(ADDRESS(($AN2619-1)*3+$AO2619+5,$AP2619+7)))))</f>
        <v>0</v>
      </c>
      <c r="AR2619" s="4">
        <f ca="1">COUNTIF(INDIRECT("H"&amp;(ROW()+12*(($AN2619-1)*3+$AO2619)-ROW())/12+5):INDIRECT("S"&amp;(ROW()+12*(($AN2619-1)*3+$AO2619)-ROW())/12+5),AQ2619)</f>
        <v>0</v>
      </c>
      <c r="AU2619" s="4">
        <f ca="1">IF(AND(AQ2619&gt;0,AR2619&gt;0),COUNTIF(AU$6:AU2618,"&gt;0")+1,0)</f>
        <v>0</v>
      </c>
    </row>
    <row r="2620" spans="40:47">
      <c r="AN2620" s="4">
        <v>73</v>
      </c>
      <c r="AO2620" s="4">
        <v>2</v>
      </c>
      <c r="AP2620" s="4">
        <v>11</v>
      </c>
      <c r="AQ2620" s="4">
        <f ca="1">IF($AP2620=1,IF(INDIRECT(ADDRESS(($AN2620-1)*3+$AO2620+5,$AP2620+7))="",0,INDIRECT(ADDRESS(($AN2620-1)*3+$AO2620+5,$AP2620+7))),IF(INDIRECT(ADDRESS(($AN2620-1)*3+$AO2620+5,$AP2620+7))="",0,IF(COUNTIF(INDIRECT(ADDRESS(($AN2620-1)*36+($AO2620-1)*12+6,COLUMN())):INDIRECT(ADDRESS(($AN2620-1)*36+($AO2620-1)*12+$AP2620+4,COLUMN())),INDIRECT(ADDRESS(($AN2620-1)*3+$AO2620+5,$AP2620+7)))&gt;=1,0,INDIRECT(ADDRESS(($AN2620-1)*3+$AO2620+5,$AP2620+7)))))</f>
        <v>0</v>
      </c>
      <c r="AR2620" s="4">
        <f ca="1">COUNTIF(INDIRECT("H"&amp;(ROW()+12*(($AN2620-1)*3+$AO2620)-ROW())/12+5):INDIRECT("S"&amp;(ROW()+12*(($AN2620-1)*3+$AO2620)-ROW())/12+5),AQ2620)</f>
        <v>0</v>
      </c>
      <c r="AU2620" s="4">
        <f ca="1">IF(AND(AQ2620&gt;0,AR2620&gt;0),COUNTIF(AU$6:AU2619,"&gt;0")+1,0)</f>
        <v>0</v>
      </c>
    </row>
    <row r="2621" spans="40:47">
      <c r="AN2621" s="4">
        <v>73</v>
      </c>
      <c r="AO2621" s="4">
        <v>2</v>
      </c>
      <c r="AP2621" s="4">
        <v>12</v>
      </c>
      <c r="AQ2621" s="4">
        <f ca="1">IF($AP2621=1,IF(INDIRECT(ADDRESS(($AN2621-1)*3+$AO2621+5,$AP2621+7))="",0,INDIRECT(ADDRESS(($AN2621-1)*3+$AO2621+5,$AP2621+7))),IF(INDIRECT(ADDRESS(($AN2621-1)*3+$AO2621+5,$AP2621+7))="",0,IF(COUNTIF(INDIRECT(ADDRESS(($AN2621-1)*36+($AO2621-1)*12+6,COLUMN())):INDIRECT(ADDRESS(($AN2621-1)*36+($AO2621-1)*12+$AP2621+4,COLUMN())),INDIRECT(ADDRESS(($AN2621-1)*3+$AO2621+5,$AP2621+7)))&gt;=1,0,INDIRECT(ADDRESS(($AN2621-1)*3+$AO2621+5,$AP2621+7)))))</f>
        <v>0</v>
      </c>
      <c r="AR2621" s="4">
        <f ca="1">COUNTIF(INDIRECT("H"&amp;(ROW()+12*(($AN2621-1)*3+$AO2621)-ROW())/12+5):INDIRECT("S"&amp;(ROW()+12*(($AN2621-1)*3+$AO2621)-ROW())/12+5),AQ2621)</f>
        <v>0</v>
      </c>
      <c r="AU2621" s="4">
        <f ca="1">IF(AND(AQ2621&gt;0,AR2621&gt;0),COUNTIF(AU$6:AU2620,"&gt;0")+1,0)</f>
        <v>0</v>
      </c>
    </row>
    <row r="2622" spans="40:47">
      <c r="AN2622" s="4">
        <v>73</v>
      </c>
      <c r="AO2622" s="4">
        <v>3</v>
      </c>
      <c r="AP2622" s="4">
        <v>1</v>
      </c>
      <c r="AQ2622" s="4">
        <f ca="1">IF($AP2622=1,IF(INDIRECT(ADDRESS(($AN2622-1)*3+$AO2622+5,$AP2622+7))="",0,INDIRECT(ADDRESS(($AN2622-1)*3+$AO2622+5,$AP2622+7))),IF(INDIRECT(ADDRESS(($AN2622-1)*3+$AO2622+5,$AP2622+7))="",0,IF(COUNTIF(INDIRECT(ADDRESS(($AN2622-1)*36+($AO2622-1)*12+6,COLUMN())):INDIRECT(ADDRESS(($AN2622-1)*36+($AO2622-1)*12+$AP2622+4,COLUMN())),INDIRECT(ADDRESS(($AN2622-1)*3+$AO2622+5,$AP2622+7)))&gt;=1,0,INDIRECT(ADDRESS(($AN2622-1)*3+$AO2622+5,$AP2622+7)))))</f>
        <v>0</v>
      </c>
      <c r="AR2622" s="4">
        <f ca="1">COUNTIF(INDIRECT("H"&amp;(ROW()+12*(($AN2622-1)*3+$AO2622)-ROW())/12+5):INDIRECT("S"&amp;(ROW()+12*(($AN2622-1)*3+$AO2622)-ROW())/12+5),AQ2622)</f>
        <v>0</v>
      </c>
      <c r="AU2622" s="4">
        <f ca="1">IF(AND(AQ2622&gt;0,AR2622&gt;0),COUNTIF(AU$6:AU2621,"&gt;0")+1,0)</f>
        <v>0</v>
      </c>
    </row>
    <row r="2623" spans="40:47">
      <c r="AN2623" s="4">
        <v>73</v>
      </c>
      <c r="AO2623" s="4">
        <v>3</v>
      </c>
      <c r="AP2623" s="4">
        <v>2</v>
      </c>
      <c r="AQ2623" s="4">
        <f ca="1">IF($AP2623=1,IF(INDIRECT(ADDRESS(($AN2623-1)*3+$AO2623+5,$AP2623+7))="",0,INDIRECT(ADDRESS(($AN2623-1)*3+$AO2623+5,$AP2623+7))),IF(INDIRECT(ADDRESS(($AN2623-1)*3+$AO2623+5,$AP2623+7))="",0,IF(COUNTIF(INDIRECT(ADDRESS(($AN2623-1)*36+($AO2623-1)*12+6,COLUMN())):INDIRECT(ADDRESS(($AN2623-1)*36+($AO2623-1)*12+$AP2623+4,COLUMN())),INDIRECT(ADDRESS(($AN2623-1)*3+$AO2623+5,$AP2623+7)))&gt;=1,0,INDIRECT(ADDRESS(($AN2623-1)*3+$AO2623+5,$AP2623+7)))))</f>
        <v>0</v>
      </c>
      <c r="AR2623" s="4">
        <f ca="1">COUNTIF(INDIRECT("H"&amp;(ROW()+12*(($AN2623-1)*3+$AO2623)-ROW())/12+5):INDIRECT("S"&amp;(ROW()+12*(($AN2623-1)*3+$AO2623)-ROW())/12+5),AQ2623)</f>
        <v>0</v>
      </c>
      <c r="AU2623" s="4">
        <f ca="1">IF(AND(AQ2623&gt;0,AR2623&gt;0),COUNTIF(AU$6:AU2622,"&gt;0")+1,0)</f>
        <v>0</v>
      </c>
    </row>
    <row r="2624" spans="40:47">
      <c r="AN2624" s="4">
        <v>73</v>
      </c>
      <c r="AO2624" s="4">
        <v>3</v>
      </c>
      <c r="AP2624" s="4">
        <v>3</v>
      </c>
      <c r="AQ2624" s="4">
        <f ca="1">IF($AP2624=1,IF(INDIRECT(ADDRESS(($AN2624-1)*3+$AO2624+5,$AP2624+7))="",0,INDIRECT(ADDRESS(($AN2624-1)*3+$AO2624+5,$AP2624+7))),IF(INDIRECT(ADDRESS(($AN2624-1)*3+$AO2624+5,$AP2624+7))="",0,IF(COUNTIF(INDIRECT(ADDRESS(($AN2624-1)*36+($AO2624-1)*12+6,COLUMN())):INDIRECT(ADDRESS(($AN2624-1)*36+($AO2624-1)*12+$AP2624+4,COLUMN())),INDIRECT(ADDRESS(($AN2624-1)*3+$AO2624+5,$AP2624+7)))&gt;=1,0,INDIRECT(ADDRESS(($AN2624-1)*3+$AO2624+5,$AP2624+7)))))</f>
        <v>0</v>
      </c>
      <c r="AR2624" s="4">
        <f ca="1">COUNTIF(INDIRECT("H"&amp;(ROW()+12*(($AN2624-1)*3+$AO2624)-ROW())/12+5):INDIRECT("S"&amp;(ROW()+12*(($AN2624-1)*3+$AO2624)-ROW())/12+5),AQ2624)</f>
        <v>0</v>
      </c>
      <c r="AU2624" s="4">
        <f ca="1">IF(AND(AQ2624&gt;0,AR2624&gt;0),COUNTIF(AU$6:AU2623,"&gt;0")+1,0)</f>
        <v>0</v>
      </c>
    </row>
    <row r="2625" spans="40:47">
      <c r="AN2625" s="4">
        <v>73</v>
      </c>
      <c r="AO2625" s="4">
        <v>3</v>
      </c>
      <c r="AP2625" s="4">
        <v>4</v>
      </c>
      <c r="AQ2625" s="4">
        <f ca="1">IF($AP2625=1,IF(INDIRECT(ADDRESS(($AN2625-1)*3+$AO2625+5,$AP2625+7))="",0,INDIRECT(ADDRESS(($AN2625-1)*3+$AO2625+5,$AP2625+7))),IF(INDIRECT(ADDRESS(($AN2625-1)*3+$AO2625+5,$AP2625+7))="",0,IF(COUNTIF(INDIRECT(ADDRESS(($AN2625-1)*36+($AO2625-1)*12+6,COLUMN())):INDIRECT(ADDRESS(($AN2625-1)*36+($AO2625-1)*12+$AP2625+4,COLUMN())),INDIRECT(ADDRESS(($AN2625-1)*3+$AO2625+5,$AP2625+7)))&gt;=1,0,INDIRECT(ADDRESS(($AN2625-1)*3+$AO2625+5,$AP2625+7)))))</f>
        <v>0</v>
      </c>
      <c r="AR2625" s="4">
        <f ca="1">COUNTIF(INDIRECT("H"&amp;(ROW()+12*(($AN2625-1)*3+$AO2625)-ROW())/12+5):INDIRECT("S"&amp;(ROW()+12*(($AN2625-1)*3+$AO2625)-ROW())/12+5),AQ2625)</f>
        <v>0</v>
      </c>
      <c r="AU2625" s="4">
        <f ca="1">IF(AND(AQ2625&gt;0,AR2625&gt;0),COUNTIF(AU$6:AU2624,"&gt;0")+1,0)</f>
        <v>0</v>
      </c>
    </row>
    <row r="2626" spans="40:47">
      <c r="AN2626" s="4">
        <v>73</v>
      </c>
      <c r="AO2626" s="4">
        <v>3</v>
      </c>
      <c r="AP2626" s="4">
        <v>5</v>
      </c>
      <c r="AQ2626" s="4">
        <f ca="1">IF($AP2626=1,IF(INDIRECT(ADDRESS(($AN2626-1)*3+$AO2626+5,$AP2626+7))="",0,INDIRECT(ADDRESS(($AN2626-1)*3+$AO2626+5,$AP2626+7))),IF(INDIRECT(ADDRESS(($AN2626-1)*3+$AO2626+5,$AP2626+7))="",0,IF(COUNTIF(INDIRECT(ADDRESS(($AN2626-1)*36+($AO2626-1)*12+6,COLUMN())):INDIRECT(ADDRESS(($AN2626-1)*36+($AO2626-1)*12+$AP2626+4,COLUMN())),INDIRECT(ADDRESS(($AN2626-1)*3+$AO2626+5,$AP2626+7)))&gt;=1,0,INDIRECT(ADDRESS(($AN2626-1)*3+$AO2626+5,$AP2626+7)))))</f>
        <v>0</v>
      </c>
      <c r="AR2626" s="4">
        <f ca="1">COUNTIF(INDIRECT("H"&amp;(ROW()+12*(($AN2626-1)*3+$AO2626)-ROW())/12+5):INDIRECT("S"&amp;(ROW()+12*(($AN2626-1)*3+$AO2626)-ROW())/12+5),AQ2626)</f>
        <v>0</v>
      </c>
      <c r="AU2626" s="4">
        <f ca="1">IF(AND(AQ2626&gt;0,AR2626&gt;0),COUNTIF(AU$6:AU2625,"&gt;0")+1,0)</f>
        <v>0</v>
      </c>
    </row>
    <row r="2627" spans="40:47">
      <c r="AN2627" s="4">
        <v>73</v>
      </c>
      <c r="AO2627" s="4">
        <v>3</v>
      </c>
      <c r="AP2627" s="4">
        <v>6</v>
      </c>
      <c r="AQ2627" s="4">
        <f ca="1">IF($AP2627=1,IF(INDIRECT(ADDRESS(($AN2627-1)*3+$AO2627+5,$AP2627+7))="",0,INDIRECT(ADDRESS(($AN2627-1)*3+$AO2627+5,$AP2627+7))),IF(INDIRECT(ADDRESS(($AN2627-1)*3+$AO2627+5,$AP2627+7))="",0,IF(COUNTIF(INDIRECT(ADDRESS(($AN2627-1)*36+($AO2627-1)*12+6,COLUMN())):INDIRECT(ADDRESS(($AN2627-1)*36+($AO2627-1)*12+$AP2627+4,COLUMN())),INDIRECT(ADDRESS(($AN2627-1)*3+$AO2627+5,$AP2627+7)))&gt;=1,0,INDIRECT(ADDRESS(($AN2627-1)*3+$AO2627+5,$AP2627+7)))))</f>
        <v>0</v>
      </c>
      <c r="AR2627" s="4">
        <f ca="1">COUNTIF(INDIRECT("H"&amp;(ROW()+12*(($AN2627-1)*3+$AO2627)-ROW())/12+5):INDIRECT("S"&amp;(ROW()+12*(($AN2627-1)*3+$AO2627)-ROW())/12+5),AQ2627)</f>
        <v>0</v>
      </c>
      <c r="AU2627" s="4">
        <f ca="1">IF(AND(AQ2627&gt;0,AR2627&gt;0),COUNTIF(AU$6:AU2626,"&gt;0")+1,0)</f>
        <v>0</v>
      </c>
    </row>
    <row r="2628" spans="40:47">
      <c r="AN2628" s="4">
        <v>73</v>
      </c>
      <c r="AO2628" s="4">
        <v>3</v>
      </c>
      <c r="AP2628" s="4">
        <v>7</v>
      </c>
      <c r="AQ2628" s="4">
        <f ca="1">IF($AP2628=1,IF(INDIRECT(ADDRESS(($AN2628-1)*3+$AO2628+5,$AP2628+7))="",0,INDIRECT(ADDRESS(($AN2628-1)*3+$AO2628+5,$AP2628+7))),IF(INDIRECT(ADDRESS(($AN2628-1)*3+$AO2628+5,$AP2628+7))="",0,IF(COUNTIF(INDIRECT(ADDRESS(($AN2628-1)*36+($AO2628-1)*12+6,COLUMN())):INDIRECT(ADDRESS(($AN2628-1)*36+($AO2628-1)*12+$AP2628+4,COLUMN())),INDIRECT(ADDRESS(($AN2628-1)*3+$AO2628+5,$AP2628+7)))&gt;=1,0,INDIRECT(ADDRESS(($AN2628-1)*3+$AO2628+5,$AP2628+7)))))</f>
        <v>0</v>
      </c>
      <c r="AR2628" s="4">
        <f ca="1">COUNTIF(INDIRECT("H"&amp;(ROW()+12*(($AN2628-1)*3+$AO2628)-ROW())/12+5):INDIRECT("S"&amp;(ROW()+12*(($AN2628-1)*3+$AO2628)-ROW())/12+5),AQ2628)</f>
        <v>0</v>
      </c>
      <c r="AU2628" s="4">
        <f ca="1">IF(AND(AQ2628&gt;0,AR2628&gt;0),COUNTIF(AU$6:AU2627,"&gt;0")+1,0)</f>
        <v>0</v>
      </c>
    </row>
    <row r="2629" spans="40:47">
      <c r="AN2629" s="4">
        <v>73</v>
      </c>
      <c r="AO2629" s="4">
        <v>3</v>
      </c>
      <c r="AP2629" s="4">
        <v>8</v>
      </c>
      <c r="AQ2629" s="4">
        <f ca="1">IF($AP2629=1,IF(INDIRECT(ADDRESS(($AN2629-1)*3+$AO2629+5,$AP2629+7))="",0,INDIRECT(ADDRESS(($AN2629-1)*3+$AO2629+5,$AP2629+7))),IF(INDIRECT(ADDRESS(($AN2629-1)*3+$AO2629+5,$AP2629+7))="",0,IF(COUNTIF(INDIRECT(ADDRESS(($AN2629-1)*36+($AO2629-1)*12+6,COLUMN())):INDIRECT(ADDRESS(($AN2629-1)*36+($AO2629-1)*12+$AP2629+4,COLUMN())),INDIRECT(ADDRESS(($AN2629-1)*3+$AO2629+5,$AP2629+7)))&gt;=1,0,INDIRECT(ADDRESS(($AN2629-1)*3+$AO2629+5,$AP2629+7)))))</f>
        <v>0</v>
      </c>
      <c r="AR2629" s="4">
        <f ca="1">COUNTIF(INDIRECT("H"&amp;(ROW()+12*(($AN2629-1)*3+$AO2629)-ROW())/12+5):INDIRECT("S"&amp;(ROW()+12*(($AN2629-1)*3+$AO2629)-ROW())/12+5),AQ2629)</f>
        <v>0</v>
      </c>
      <c r="AU2629" s="4">
        <f ca="1">IF(AND(AQ2629&gt;0,AR2629&gt;0),COUNTIF(AU$6:AU2628,"&gt;0")+1,0)</f>
        <v>0</v>
      </c>
    </row>
    <row r="2630" spans="40:47">
      <c r="AN2630" s="4">
        <v>73</v>
      </c>
      <c r="AO2630" s="4">
        <v>3</v>
      </c>
      <c r="AP2630" s="4">
        <v>9</v>
      </c>
      <c r="AQ2630" s="4">
        <f ca="1">IF($AP2630=1,IF(INDIRECT(ADDRESS(($AN2630-1)*3+$AO2630+5,$AP2630+7))="",0,INDIRECT(ADDRESS(($AN2630-1)*3+$AO2630+5,$AP2630+7))),IF(INDIRECT(ADDRESS(($AN2630-1)*3+$AO2630+5,$AP2630+7))="",0,IF(COUNTIF(INDIRECT(ADDRESS(($AN2630-1)*36+($AO2630-1)*12+6,COLUMN())):INDIRECT(ADDRESS(($AN2630-1)*36+($AO2630-1)*12+$AP2630+4,COLUMN())),INDIRECT(ADDRESS(($AN2630-1)*3+$AO2630+5,$AP2630+7)))&gt;=1,0,INDIRECT(ADDRESS(($AN2630-1)*3+$AO2630+5,$AP2630+7)))))</f>
        <v>0</v>
      </c>
      <c r="AR2630" s="4">
        <f ca="1">COUNTIF(INDIRECT("H"&amp;(ROW()+12*(($AN2630-1)*3+$AO2630)-ROW())/12+5):INDIRECT("S"&amp;(ROW()+12*(($AN2630-1)*3+$AO2630)-ROW())/12+5),AQ2630)</f>
        <v>0</v>
      </c>
      <c r="AU2630" s="4">
        <f ca="1">IF(AND(AQ2630&gt;0,AR2630&gt;0),COUNTIF(AU$6:AU2629,"&gt;0")+1,0)</f>
        <v>0</v>
      </c>
    </row>
    <row r="2631" spans="40:47">
      <c r="AN2631" s="4">
        <v>73</v>
      </c>
      <c r="AO2631" s="4">
        <v>3</v>
      </c>
      <c r="AP2631" s="4">
        <v>10</v>
      </c>
      <c r="AQ2631" s="4">
        <f ca="1">IF($AP2631=1,IF(INDIRECT(ADDRESS(($AN2631-1)*3+$AO2631+5,$AP2631+7))="",0,INDIRECT(ADDRESS(($AN2631-1)*3+$AO2631+5,$AP2631+7))),IF(INDIRECT(ADDRESS(($AN2631-1)*3+$AO2631+5,$AP2631+7))="",0,IF(COUNTIF(INDIRECT(ADDRESS(($AN2631-1)*36+($AO2631-1)*12+6,COLUMN())):INDIRECT(ADDRESS(($AN2631-1)*36+($AO2631-1)*12+$AP2631+4,COLUMN())),INDIRECT(ADDRESS(($AN2631-1)*3+$AO2631+5,$AP2631+7)))&gt;=1,0,INDIRECT(ADDRESS(($AN2631-1)*3+$AO2631+5,$AP2631+7)))))</f>
        <v>0</v>
      </c>
      <c r="AR2631" s="4">
        <f ca="1">COUNTIF(INDIRECT("H"&amp;(ROW()+12*(($AN2631-1)*3+$AO2631)-ROW())/12+5):INDIRECT("S"&amp;(ROW()+12*(($AN2631-1)*3+$AO2631)-ROW())/12+5),AQ2631)</f>
        <v>0</v>
      </c>
      <c r="AU2631" s="4">
        <f ca="1">IF(AND(AQ2631&gt;0,AR2631&gt;0),COUNTIF(AU$6:AU2630,"&gt;0")+1,0)</f>
        <v>0</v>
      </c>
    </row>
    <row r="2632" spans="40:47">
      <c r="AN2632" s="4">
        <v>73</v>
      </c>
      <c r="AO2632" s="4">
        <v>3</v>
      </c>
      <c r="AP2632" s="4">
        <v>11</v>
      </c>
      <c r="AQ2632" s="4">
        <f ca="1">IF($AP2632=1,IF(INDIRECT(ADDRESS(($AN2632-1)*3+$AO2632+5,$AP2632+7))="",0,INDIRECT(ADDRESS(($AN2632-1)*3+$AO2632+5,$AP2632+7))),IF(INDIRECT(ADDRESS(($AN2632-1)*3+$AO2632+5,$AP2632+7))="",0,IF(COUNTIF(INDIRECT(ADDRESS(($AN2632-1)*36+($AO2632-1)*12+6,COLUMN())):INDIRECT(ADDRESS(($AN2632-1)*36+($AO2632-1)*12+$AP2632+4,COLUMN())),INDIRECT(ADDRESS(($AN2632-1)*3+$AO2632+5,$AP2632+7)))&gt;=1,0,INDIRECT(ADDRESS(($AN2632-1)*3+$AO2632+5,$AP2632+7)))))</f>
        <v>0</v>
      </c>
      <c r="AR2632" s="4">
        <f ca="1">COUNTIF(INDIRECT("H"&amp;(ROW()+12*(($AN2632-1)*3+$AO2632)-ROW())/12+5):INDIRECT("S"&amp;(ROW()+12*(($AN2632-1)*3+$AO2632)-ROW())/12+5),AQ2632)</f>
        <v>0</v>
      </c>
      <c r="AU2632" s="4">
        <f ca="1">IF(AND(AQ2632&gt;0,AR2632&gt;0),COUNTIF(AU$6:AU2631,"&gt;0")+1,0)</f>
        <v>0</v>
      </c>
    </row>
    <row r="2633" spans="40:47">
      <c r="AN2633" s="77">
        <v>73</v>
      </c>
      <c r="AO2633" s="77">
        <v>3</v>
      </c>
      <c r="AP2633" s="77">
        <v>12</v>
      </c>
      <c r="AQ2633" s="4">
        <f ca="1">IF($AP2633=1,IF(INDIRECT(ADDRESS(($AN2633-1)*3+$AO2633+5,$AP2633+7))="",0,INDIRECT(ADDRESS(($AN2633-1)*3+$AO2633+5,$AP2633+7))),IF(INDIRECT(ADDRESS(($AN2633-1)*3+$AO2633+5,$AP2633+7))="",0,IF(COUNTIF(INDIRECT(ADDRESS(($AN2633-1)*36+($AO2633-1)*12+6,COLUMN())):INDIRECT(ADDRESS(($AN2633-1)*36+($AO2633-1)*12+$AP2633+4,COLUMN())),INDIRECT(ADDRESS(($AN2633-1)*3+$AO2633+5,$AP2633+7)))&gt;=1,0,INDIRECT(ADDRESS(($AN2633-1)*3+$AO2633+5,$AP2633+7)))))</f>
        <v>0</v>
      </c>
      <c r="AR2633" s="4">
        <f ca="1">COUNTIF(INDIRECT("H"&amp;(ROW()+12*(($AN2633-1)*3+$AO2633)-ROW())/12+5):INDIRECT("S"&amp;(ROW()+12*(($AN2633-1)*3+$AO2633)-ROW())/12+5),AQ2633)</f>
        <v>0</v>
      </c>
      <c r="AU2633" s="4">
        <f ca="1">IF(AND(AQ2633&gt;0,AR2633&gt;0),COUNTIF(AU$6:AU2632,"&gt;0")+1,0)</f>
        <v>0</v>
      </c>
    </row>
    <row r="2634" spans="40:47">
      <c r="AN2634" s="4">
        <v>74</v>
      </c>
      <c r="AO2634" s="4">
        <v>1</v>
      </c>
      <c r="AP2634" s="4">
        <v>1</v>
      </c>
      <c r="AQ2634" s="4">
        <f ca="1">IF($AP2634=1,IF(INDIRECT(ADDRESS(($AN2634-1)*3+$AO2634+5,$AP2634+7))="",0,INDIRECT(ADDRESS(($AN2634-1)*3+$AO2634+5,$AP2634+7))),IF(INDIRECT(ADDRESS(($AN2634-1)*3+$AO2634+5,$AP2634+7))="",0,IF(COUNTIF(INDIRECT(ADDRESS(($AN2634-1)*36+($AO2634-1)*12+6,COLUMN())):INDIRECT(ADDRESS(($AN2634-1)*36+($AO2634-1)*12+$AP2634+4,COLUMN())),INDIRECT(ADDRESS(($AN2634-1)*3+$AO2634+5,$AP2634+7)))&gt;=1,0,INDIRECT(ADDRESS(($AN2634-1)*3+$AO2634+5,$AP2634+7)))))</f>
        <v>0</v>
      </c>
      <c r="AR2634" s="4">
        <f ca="1">COUNTIF(INDIRECT("H"&amp;(ROW()+12*(($AN2634-1)*3+$AO2634)-ROW())/12+5):INDIRECT("S"&amp;(ROW()+12*(($AN2634-1)*3+$AO2634)-ROW())/12+5),AQ2634)</f>
        <v>0</v>
      </c>
      <c r="AU2634" s="4">
        <f ca="1">IF(AND(AQ2634&gt;0,AR2634&gt;0),COUNTIF(AU$6:AU2633,"&gt;0")+1,0)</f>
        <v>0</v>
      </c>
    </row>
    <row r="2635" spans="40:47">
      <c r="AN2635" s="4">
        <v>74</v>
      </c>
      <c r="AO2635" s="4">
        <v>1</v>
      </c>
      <c r="AP2635" s="4">
        <v>2</v>
      </c>
      <c r="AQ2635" s="4">
        <f ca="1">IF($AP2635=1,IF(INDIRECT(ADDRESS(($AN2635-1)*3+$AO2635+5,$AP2635+7))="",0,INDIRECT(ADDRESS(($AN2635-1)*3+$AO2635+5,$AP2635+7))),IF(INDIRECT(ADDRESS(($AN2635-1)*3+$AO2635+5,$AP2635+7))="",0,IF(COUNTIF(INDIRECT(ADDRESS(($AN2635-1)*36+($AO2635-1)*12+6,COLUMN())):INDIRECT(ADDRESS(($AN2635-1)*36+($AO2635-1)*12+$AP2635+4,COLUMN())),INDIRECT(ADDRESS(($AN2635-1)*3+$AO2635+5,$AP2635+7)))&gt;=1,0,INDIRECT(ADDRESS(($AN2635-1)*3+$AO2635+5,$AP2635+7)))))</f>
        <v>0</v>
      </c>
      <c r="AR2635" s="4">
        <f ca="1">COUNTIF(INDIRECT("H"&amp;(ROW()+12*(($AN2635-1)*3+$AO2635)-ROW())/12+5):INDIRECT("S"&amp;(ROW()+12*(($AN2635-1)*3+$AO2635)-ROW())/12+5),AQ2635)</f>
        <v>0</v>
      </c>
      <c r="AU2635" s="4">
        <f ca="1">IF(AND(AQ2635&gt;0,AR2635&gt;0),COUNTIF(AU$6:AU2634,"&gt;0")+1,0)</f>
        <v>0</v>
      </c>
    </row>
    <row r="2636" spans="40:47">
      <c r="AN2636" s="4">
        <v>74</v>
      </c>
      <c r="AO2636" s="4">
        <v>1</v>
      </c>
      <c r="AP2636" s="4">
        <v>3</v>
      </c>
      <c r="AQ2636" s="4">
        <f ca="1">IF($AP2636=1,IF(INDIRECT(ADDRESS(($AN2636-1)*3+$AO2636+5,$AP2636+7))="",0,INDIRECT(ADDRESS(($AN2636-1)*3+$AO2636+5,$AP2636+7))),IF(INDIRECT(ADDRESS(($AN2636-1)*3+$AO2636+5,$AP2636+7))="",0,IF(COUNTIF(INDIRECT(ADDRESS(($AN2636-1)*36+($AO2636-1)*12+6,COLUMN())):INDIRECT(ADDRESS(($AN2636-1)*36+($AO2636-1)*12+$AP2636+4,COLUMN())),INDIRECT(ADDRESS(($AN2636-1)*3+$AO2636+5,$AP2636+7)))&gt;=1,0,INDIRECT(ADDRESS(($AN2636-1)*3+$AO2636+5,$AP2636+7)))))</f>
        <v>0</v>
      </c>
      <c r="AR2636" s="4">
        <f ca="1">COUNTIF(INDIRECT("H"&amp;(ROW()+12*(($AN2636-1)*3+$AO2636)-ROW())/12+5):INDIRECT("S"&amp;(ROW()+12*(($AN2636-1)*3+$AO2636)-ROW())/12+5),AQ2636)</f>
        <v>0</v>
      </c>
      <c r="AU2636" s="4">
        <f ca="1">IF(AND(AQ2636&gt;0,AR2636&gt;0),COUNTIF(AU$6:AU2635,"&gt;0")+1,0)</f>
        <v>0</v>
      </c>
    </row>
    <row r="2637" spans="40:47">
      <c r="AN2637" s="4">
        <v>74</v>
      </c>
      <c r="AO2637" s="4">
        <v>1</v>
      </c>
      <c r="AP2637" s="4">
        <v>4</v>
      </c>
      <c r="AQ2637" s="4">
        <f ca="1">IF($AP2637=1,IF(INDIRECT(ADDRESS(($AN2637-1)*3+$AO2637+5,$AP2637+7))="",0,INDIRECT(ADDRESS(($AN2637-1)*3+$AO2637+5,$AP2637+7))),IF(INDIRECT(ADDRESS(($AN2637-1)*3+$AO2637+5,$AP2637+7))="",0,IF(COUNTIF(INDIRECT(ADDRESS(($AN2637-1)*36+($AO2637-1)*12+6,COLUMN())):INDIRECT(ADDRESS(($AN2637-1)*36+($AO2637-1)*12+$AP2637+4,COLUMN())),INDIRECT(ADDRESS(($AN2637-1)*3+$AO2637+5,$AP2637+7)))&gt;=1,0,INDIRECT(ADDRESS(($AN2637-1)*3+$AO2637+5,$AP2637+7)))))</f>
        <v>0</v>
      </c>
      <c r="AR2637" s="4">
        <f ca="1">COUNTIF(INDIRECT("H"&amp;(ROW()+12*(($AN2637-1)*3+$AO2637)-ROW())/12+5):INDIRECT("S"&amp;(ROW()+12*(($AN2637-1)*3+$AO2637)-ROW())/12+5),AQ2637)</f>
        <v>0</v>
      </c>
      <c r="AU2637" s="4">
        <f ca="1">IF(AND(AQ2637&gt;0,AR2637&gt;0),COUNTIF(AU$6:AU2636,"&gt;0")+1,0)</f>
        <v>0</v>
      </c>
    </row>
    <row r="2638" spans="40:47">
      <c r="AN2638" s="4">
        <v>74</v>
      </c>
      <c r="AO2638" s="4">
        <v>1</v>
      </c>
      <c r="AP2638" s="4">
        <v>5</v>
      </c>
      <c r="AQ2638" s="4">
        <f ca="1">IF($AP2638=1,IF(INDIRECT(ADDRESS(($AN2638-1)*3+$AO2638+5,$AP2638+7))="",0,INDIRECT(ADDRESS(($AN2638-1)*3+$AO2638+5,$AP2638+7))),IF(INDIRECT(ADDRESS(($AN2638-1)*3+$AO2638+5,$AP2638+7))="",0,IF(COUNTIF(INDIRECT(ADDRESS(($AN2638-1)*36+($AO2638-1)*12+6,COLUMN())):INDIRECT(ADDRESS(($AN2638-1)*36+($AO2638-1)*12+$AP2638+4,COLUMN())),INDIRECT(ADDRESS(($AN2638-1)*3+$AO2638+5,$AP2638+7)))&gt;=1,0,INDIRECT(ADDRESS(($AN2638-1)*3+$AO2638+5,$AP2638+7)))))</f>
        <v>0</v>
      </c>
      <c r="AR2638" s="4">
        <f ca="1">COUNTIF(INDIRECT("H"&amp;(ROW()+12*(($AN2638-1)*3+$AO2638)-ROW())/12+5):INDIRECT("S"&amp;(ROW()+12*(($AN2638-1)*3+$AO2638)-ROW())/12+5),AQ2638)</f>
        <v>0</v>
      </c>
      <c r="AU2638" s="4">
        <f ca="1">IF(AND(AQ2638&gt;0,AR2638&gt;0),COUNTIF(AU$6:AU2637,"&gt;0")+1,0)</f>
        <v>0</v>
      </c>
    </row>
    <row r="2639" spans="40:47">
      <c r="AN2639" s="4">
        <v>74</v>
      </c>
      <c r="AO2639" s="4">
        <v>1</v>
      </c>
      <c r="AP2639" s="4">
        <v>6</v>
      </c>
      <c r="AQ2639" s="4">
        <f ca="1">IF($AP2639=1,IF(INDIRECT(ADDRESS(($AN2639-1)*3+$AO2639+5,$AP2639+7))="",0,INDIRECT(ADDRESS(($AN2639-1)*3+$AO2639+5,$AP2639+7))),IF(INDIRECT(ADDRESS(($AN2639-1)*3+$AO2639+5,$AP2639+7))="",0,IF(COUNTIF(INDIRECT(ADDRESS(($AN2639-1)*36+($AO2639-1)*12+6,COLUMN())):INDIRECT(ADDRESS(($AN2639-1)*36+($AO2639-1)*12+$AP2639+4,COLUMN())),INDIRECT(ADDRESS(($AN2639-1)*3+$AO2639+5,$AP2639+7)))&gt;=1,0,INDIRECT(ADDRESS(($AN2639-1)*3+$AO2639+5,$AP2639+7)))))</f>
        <v>0</v>
      </c>
      <c r="AR2639" s="4">
        <f ca="1">COUNTIF(INDIRECT("H"&amp;(ROW()+12*(($AN2639-1)*3+$AO2639)-ROW())/12+5):INDIRECT("S"&amp;(ROW()+12*(($AN2639-1)*3+$AO2639)-ROW())/12+5),AQ2639)</f>
        <v>0</v>
      </c>
      <c r="AU2639" s="4">
        <f ca="1">IF(AND(AQ2639&gt;0,AR2639&gt;0),COUNTIF(AU$6:AU2638,"&gt;0")+1,0)</f>
        <v>0</v>
      </c>
    </row>
    <row r="2640" spans="40:47">
      <c r="AN2640" s="4">
        <v>74</v>
      </c>
      <c r="AO2640" s="4">
        <v>1</v>
      </c>
      <c r="AP2640" s="4">
        <v>7</v>
      </c>
      <c r="AQ2640" s="4">
        <f ca="1">IF($AP2640=1,IF(INDIRECT(ADDRESS(($AN2640-1)*3+$AO2640+5,$AP2640+7))="",0,INDIRECT(ADDRESS(($AN2640-1)*3+$AO2640+5,$AP2640+7))),IF(INDIRECT(ADDRESS(($AN2640-1)*3+$AO2640+5,$AP2640+7))="",0,IF(COUNTIF(INDIRECT(ADDRESS(($AN2640-1)*36+($AO2640-1)*12+6,COLUMN())):INDIRECT(ADDRESS(($AN2640-1)*36+($AO2640-1)*12+$AP2640+4,COLUMN())),INDIRECT(ADDRESS(($AN2640-1)*3+$AO2640+5,$AP2640+7)))&gt;=1,0,INDIRECT(ADDRESS(($AN2640-1)*3+$AO2640+5,$AP2640+7)))))</f>
        <v>0</v>
      </c>
      <c r="AR2640" s="4">
        <f ca="1">COUNTIF(INDIRECT("H"&amp;(ROW()+12*(($AN2640-1)*3+$AO2640)-ROW())/12+5):INDIRECT("S"&amp;(ROW()+12*(($AN2640-1)*3+$AO2640)-ROW())/12+5),AQ2640)</f>
        <v>0</v>
      </c>
      <c r="AU2640" s="4">
        <f ca="1">IF(AND(AQ2640&gt;0,AR2640&gt;0),COUNTIF(AU$6:AU2639,"&gt;0")+1,0)</f>
        <v>0</v>
      </c>
    </row>
    <row r="2641" spans="40:47">
      <c r="AN2641" s="4">
        <v>74</v>
      </c>
      <c r="AO2641" s="4">
        <v>1</v>
      </c>
      <c r="AP2641" s="4">
        <v>8</v>
      </c>
      <c r="AQ2641" s="4">
        <f ca="1">IF($AP2641=1,IF(INDIRECT(ADDRESS(($AN2641-1)*3+$AO2641+5,$AP2641+7))="",0,INDIRECT(ADDRESS(($AN2641-1)*3+$AO2641+5,$AP2641+7))),IF(INDIRECT(ADDRESS(($AN2641-1)*3+$AO2641+5,$AP2641+7))="",0,IF(COUNTIF(INDIRECT(ADDRESS(($AN2641-1)*36+($AO2641-1)*12+6,COLUMN())):INDIRECT(ADDRESS(($AN2641-1)*36+($AO2641-1)*12+$AP2641+4,COLUMN())),INDIRECT(ADDRESS(($AN2641-1)*3+$AO2641+5,$AP2641+7)))&gt;=1,0,INDIRECT(ADDRESS(($AN2641-1)*3+$AO2641+5,$AP2641+7)))))</f>
        <v>0</v>
      </c>
      <c r="AR2641" s="4">
        <f ca="1">COUNTIF(INDIRECT("H"&amp;(ROW()+12*(($AN2641-1)*3+$AO2641)-ROW())/12+5):INDIRECT("S"&amp;(ROW()+12*(($AN2641-1)*3+$AO2641)-ROW())/12+5),AQ2641)</f>
        <v>0</v>
      </c>
      <c r="AU2641" s="4">
        <f ca="1">IF(AND(AQ2641&gt;0,AR2641&gt;0),COUNTIF(AU$6:AU2640,"&gt;0")+1,0)</f>
        <v>0</v>
      </c>
    </row>
    <row r="2642" spans="40:47">
      <c r="AN2642" s="4">
        <v>74</v>
      </c>
      <c r="AO2642" s="4">
        <v>1</v>
      </c>
      <c r="AP2642" s="4">
        <v>9</v>
      </c>
      <c r="AQ2642" s="4">
        <f ca="1">IF($AP2642=1,IF(INDIRECT(ADDRESS(($AN2642-1)*3+$AO2642+5,$AP2642+7))="",0,INDIRECT(ADDRESS(($AN2642-1)*3+$AO2642+5,$AP2642+7))),IF(INDIRECT(ADDRESS(($AN2642-1)*3+$AO2642+5,$AP2642+7))="",0,IF(COUNTIF(INDIRECT(ADDRESS(($AN2642-1)*36+($AO2642-1)*12+6,COLUMN())):INDIRECT(ADDRESS(($AN2642-1)*36+($AO2642-1)*12+$AP2642+4,COLUMN())),INDIRECT(ADDRESS(($AN2642-1)*3+$AO2642+5,$AP2642+7)))&gt;=1,0,INDIRECT(ADDRESS(($AN2642-1)*3+$AO2642+5,$AP2642+7)))))</f>
        <v>0</v>
      </c>
      <c r="AR2642" s="4">
        <f ca="1">COUNTIF(INDIRECT("H"&amp;(ROW()+12*(($AN2642-1)*3+$AO2642)-ROW())/12+5):INDIRECT("S"&amp;(ROW()+12*(($AN2642-1)*3+$AO2642)-ROW())/12+5),AQ2642)</f>
        <v>0</v>
      </c>
      <c r="AU2642" s="4">
        <f ca="1">IF(AND(AQ2642&gt;0,AR2642&gt;0),COUNTIF(AU$6:AU2641,"&gt;0")+1,0)</f>
        <v>0</v>
      </c>
    </row>
    <row r="2643" spans="40:47">
      <c r="AN2643" s="4">
        <v>74</v>
      </c>
      <c r="AO2643" s="4">
        <v>1</v>
      </c>
      <c r="AP2643" s="4">
        <v>10</v>
      </c>
      <c r="AQ2643" s="4">
        <f ca="1">IF($AP2643=1,IF(INDIRECT(ADDRESS(($AN2643-1)*3+$AO2643+5,$AP2643+7))="",0,INDIRECT(ADDRESS(($AN2643-1)*3+$AO2643+5,$AP2643+7))),IF(INDIRECT(ADDRESS(($AN2643-1)*3+$AO2643+5,$AP2643+7))="",0,IF(COUNTIF(INDIRECT(ADDRESS(($AN2643-1)*36+($AO2643-1)*12+6,COLUMN())):INDIRECT(ADDRESS(($AN2643-1)*36+($AO2643-1)*12+$AP2643+4,COLUMN())),INDIRECT(ADDRESS(($AN2643-1)*3+$AO2643+5,$AP2643+7)))&gt;=1,0,INDIRECT(ADDRESS(($AN2643-1)*3+$AO2643+5,$AP2643+7)))))</f>
        <v>0</v>
      </c>
      <c r="AR2643" s="4">
        <f ca="1">COUNTIF(INDIRECT("H"&amp;(ROW()+12*(($AN2643-1)*3+$AO2643)-ROW())/12+5):INDIRECT("S"&amp;(ROW()+12*(($AN2643-1)*3+$AO2643)-ROW())/12+5),AQ2643)</f>
        <v>0</v>
      </c>
      <c r="AU2643" s="4">
        <f ca="1">IF(AND(AQ2643&gt;0,AR2643&gt;0),COUNTIF(AU$6:AU2642,"&gt;0")+1,0)</f>
        <v>0</v>
      </c>
    </row>
    <row r="2644" spans="40:47">
      <c r="AN2644" s="4">
        <v>74</v>
      </c>
      <c r="AO2644" s="4">
        <v>1</v>
      </c>
      <c r="AP2644" s="4">
        <v>11</v>
      </c>
      <c r="AQ2644" s="4">
        <f ca="1">IF($AP2644=1,IF(INDIRECT(ADDRESS(($AN2644-1)*3+$AO2644+5,$AP2644+7))="",0,INDIRECT(ADDRESS(($AN2644-1)*3+$AO2644+5,$AP2644+7))),IF(INDIRECT(ADDRESS(($AN2644-1)*3+$AO2644+5,$AP2644+7))="",0,IF(COUNTIF(INDIRECT(ADDRESS(($AN2644-1)*36+($AO2644-1)*12+6,COLUMN())):INDIRECT(ADDRESS(($AN2644-1)*36+($AO2644-1)*12+$AP2644+4,COLUMN())),INDIRECT(ADDRESS(($AN2644-1)*3+$AO2644+5,$AP2644+7)))&gt;=1,0,INDIRECT(ADDRESS(($AN2644-1)*3+$AO2644+5,$AP2644+7)))))</f>
        <v>0</v>
      </c>
      <c r="AR2644" s="4">
        <f ca="1">COUNTIF(INDIRECT("H"&amp;(ROW()+12*(($AN2644-1)*3+$AO2644)-ROW())/12+5):INDIRECT("S"&amp;(ROW()+12*(($AN2644-1)*3+$AO2644)-ROW())/12+5),AQ2644)</f>
        <v>0</v>
      </c>
      <c r="AU2644" s="4">
        <f ca="1">IF(AND(AQ2644&gt;0,AR2644&gt;0),COUNTIF(AU$6:AU2643,"&gt;0")+1,0)</f>
        <v>0</v>
      </c>
    </row>
    <row r="2645" spans="40:47">
      <c r="AN2645" s="4">
        <v>74</v>
      </c>
      <c r="AO2645" s="4">
        <v>1</v>
      </c>
      <c r="AP2645" s="4">
        <v>12</v>
      </c>
      <c r="AQ2645" s="4">
        <f ca="1">IF($AP2645=1,IF(INDIRECT(ADDRESS(($AN2645-1)*3+$AO2645+5,$AP2645+7))="",0,INDIRECT(ADDRESS(($AN2645-1)*3+$AO2645+5,$AP2645+7))),IF(INDIRECT(ADDRESS(($AN2645-1)*3+$AO2645+5,$AP2645+7))="",0,IF(COUNTIF(INDIRECT(ADDRESS(($AN2645-1)*36+($AO2645-1)*12+6,COLUMN())):INDIRECT(ADDRESS(($AN2645-1)*36+($AO2645-1)*12+$AP2645+4,COLUMN())),INDIRECT(ADDRESS(($AN2645-1)*3+$AO2645+5,$AP2645+7)))&gt;=1,0,INDIRECT(ADDRESS(($AN2645-1)*3+$AO2645+5,$AP2645+7)))))</f>
        <v>0</v>
      </c>
      <c r="AR2645" s="4">
        <f ca="1">COUNTIF(INDIRECT("H"&amp;(ROW()+12*(($AN2645-1)*3+$AO2645)-ROW())/12+5):INDIRECT("S"&amp;(ROW()+12*(($AN2645-1)*3+$AO2645)-ROW())/12+5),AQ2645)</f>
        <v>0</v>
      </c>
      <c r="AU2645" s="4">
        <f ca="1">IF(AND(AQ2645&gt;0,AR2645&gt;0),COUNTIF(AU$6:AU2644,"&gt;0")+1,0)</f>
        <v>0</v>
      </c>
    </row>
    <row r="2646" spans="40:47">
      <c r="AN2646" s="4">
        <v>74</v>
      </c>
      <c r="AO2646" s="4">
        <v>2</v>
      </c>
      <c r="AP2646" s="4">
        <v>1</v>
      </c>
      <c r="AQ2646" s="4">
        <f ca="1">IF($AP2646=1,IF(INDIRECT(ADDRESS(($AN2646-1)*3+$AO2646+5,$AP2646+7))="",0,INDIRECT(ADDRESS(($AN2646-1)*3+$AO2646+5,$AP2646+7))),IF(INDIRECT(ADDRESS(($AN2646-1)*3+$AO2646+5,$AP2646+7))="",0,IF(COUNTIF(INDIRECT(ADDRESS(($AN2646-1)*36+($AO2646-1)*12+6,COLUMN())):INDIRECT(ADDRESS(($AN2646-1)*36+($AO2646-1)*12+$AP2646+4,COLUMN())),INDIRECT(ADDRESS(($AN2646-1)*3+$AO2646+5,$AP2646+7)))&gt;=1,0,INDIRECT(ADDRESS(($AN2646-1)*3+$AO2646+5,$AP2646+7)))))</f>
        <v>0</v>
      </c>
      <c r="AR2646" s="4">
        <f ca="1">COUNTIF(INDIRECT("H"&amp;(ROW()+12*(($AN2646-1)*3+$AO2646)-ROW())/12+5):INDIRECT("S"&amp;(ROW()+12*(($AN2646-1)*3+$AO2646)-ROW())/12+5),AQ2646)</f>
        <v>0</v>
      </c>
      <c r="AU2646" s="4">
        <f ca="1">IF(AND(AQ2646&gt;0,AR2646&gt;0),COUNTIF(AU$6:AU2645,"&gt;0")+1,0)</f>
        <v>0</v>
      </c>
    </row>
    <row r="2647" spans="40:47">
      <c r="AN2647" s="4">
        <v>74</v>
      </c>
      <c r="AO2647" s="4">
        <v>2</v>
      </c>
      <c r="AP2647" s="4">
        <v>2</v>
      </c>
      <c r="AQ2647" s="4">
        <f ca="1">IF($AP2647=1,IF(INDIRECT(ADDRESS(($AN2647-1)*3+$AO2647+5,$AP2647+7))="",0,INDIRECT(ADDRESS(($AN2647-1)*3+$AO2647+5,$AP2647+7))),IF(INDIRECT(ADDRESS(($AN2647-1)*3+$AO2647+5,$AP2647+7))="",0,IF(COUNTIF(INDIRECT(ADDRESS(($AN2647-1)*36+($AO2647-1)*12+6,COLUMN())):INDIRECT(ADDRESS(($AN2647-1)*36+($AO2647-1)*12+$AP2647+4,COLUMN())),INDIRECT(ADDRESS(($AN2647-1)*3+$AO2647+5,$AP2647+7)))&gt;=1,0,INDIRECT(ADDRESS(($AN2647-1)*3+$AO2647+5,$AP2647+7)))))</f>
        <v>0</v>
      </c>
      <c r="AR2647" s="4">
        <f ca="1">COUNTIF(INDIRECT("H"&amp;(ROW()+12*(($AN2647-1)*3+$AO2647)-ROW())/12+5):INDIRECT("S"&amp;(ROW()+12*(($AN2647-1)*3+$AO2647)-ROW())/12+5),AQ2647)</f>
        <v>0</v>
      </c>
      <c r="AU2647" s="4">
        <f ca="1">IF(AND(AQ2647&gt;0,AR2647&gt;0),COUNTIF(AU$6:AU2646,"&gt;0")+1,0)</f>
        <v>0</v>
      </c>
    </row>
    <row r="2648" spans="40:47">
      <c r="AN2648" s="4">
        <v>74</v>
      </c>
      <c r="AO2648" s="4">
        <v>2</v>
      </c>
      <c r="AP2648" s="4">
        <v>3</v>
      </c>
      <c r="AQ2648" s="4">
        <f ca="1">IF($AP2648=1,IF(INDIRECT(ADDRESS(($AN2648-1)*3+$AO2648+5,$AP2648+7))="",0,INDIRECT(ADDRESS(($AN2648-1)*3+$AO2648+5,$AP2648+7))),IF(INDIRECT(ADDRESS(($AN2648-1)*3+$AO2648+5,$AP2648+7))="",0,IF(COUNTIF(INDIRECT(ADDRESS(($AN2648-1)*36+($AO2648-1)*12+6,COLUMN())):INDIRECT(ADDRESS(($AN2648-1)*36+($AO2648-1)*12+$AP2648+4,COLUMN())),INDIRECT(ADDRESS(($AN2648-1)*3+$AO2648+5,$AP2648+7)))&gt;=1,0,INDIRECT(ADDRESS(($AN2648-1)*3+$AO2648+5,$AP2648+7)))))</f>
        <v>0</v>
      </c>
      <c r="AR2648" s="4">
        <f ca="1">COUNTIF(INDIRECT("H"&amp;(ROW()+12*(($AN2648-1)*3+$AO2648)-ROW())/12+5):INDIRECT("S"&amp;(ROW()+12*(($AN2648-1)*3+$AO2648)-ROW())/12+5),AQ2648)</f>
        <v>0</v>
      </c>
      <c r="AU2648" s="4">
        <f ca="1">IF(AND(AQ2648&gt;0,AR2648&gt;0),COUNTIF(AU$6:AU2647,"&gt;0")+1,0)</f>
        <v>0</v>
      </c>
    </row>
    <row r="2649" spans="40:47">
      <c r="AN2649" s="4">
        <v>74</v>
      </c>
      <c r="AO2649" s="4">
        <v>2</v>
      </c>
      <c r="AP2649" s="4">
        <v>4</v>
      </c>
      <c r="AQ2649" s="4">
        <f ca="1">IF($AP2649=1,IF(INDIRECT(ADDRESS(($AN2649-1)*3+$AO2649+5,$AP2649+7))="",0,INDIRECT(ADDRESS(($AN2649-1)*3+$AO2649+5,$AP2649+7))),IF(INDIRECT(ADDRESS(($AN2649-1)*3+$AO2649+5,$AP2649+7))="",0,IF(COUNTIF(INDIRECT(ADDRESS(($AN2649-1)*36+($AO2649-1)*12+6,COLUMN())):INDIRECT(ADDRESS(($AN2649-1)*36+($AO2649-1)*12+$AP2649+4,COLUMN())),INDIRECT(ADDRESS(($AN2649-1)*3+$AO2649+5,$AP2649+7)))&gt;=1,0,INDIRECT(ADDRESS(($AN2649-1)*3+$AO2649+5,$AP2649+7)))))</f>
        <v>0</v>
      </c>
      <c r="AR2649" s="4">
        <f ca="1">COUNTIF(INDIRECT("H"&amp;(ROW()+12*(($AN2649-1)*3+$AO2649)-ROW())/12+5):INDIRECT("S"&amp;(ROW()+12*(($AN2649-1)*3+$AO2649)-ROW())/12+5),AQ2649)</f>
        <v>0</v>
      </c>
      <c r="AU2649" s="4">
        <f ca="1">IF(AND(AQ2649&gt;0,AR2649&gt;0),COUNTIF(AU$6:AU2648,"&gt;0")+1,0)</f>
        <v>0</v>
      </c>
    </row>
    <row r="2650" spans="40:47">
      <c r="AN2650" s="4">
        <v>74</v>
      </c>
      <c r="AO2650" s="4">
        <v>2</v>
      </c>
      <c r="AP2650" s="4">
        <v>5</v>
      </c>
      <c r="AQ2650" s="4">
        <f ca="1">IF($AP2650=1,IF(INDIRECT(ADDRESS(($AN2650-1)*3+$AO2650+5,$AP2650+7))="",0,INDIRECT(ADDRESS(($AN2650-1)*3+$AO2650+5,$AP2650+7))),IF(INDIRECT(ADDRESS(($AN2650-1)*3+$AO2650+5,$AP2650+7))="",0,IF(COUNTIF(INDIRECT(ADDRESS(($AN2650-1)*36+($AO2650-1)*12+6,COLUMN())):INDIRECT(ADDRESS(($AN2650-1)*36+($AO2650-1)*12+$AP2650+4,COLUMN())),INDIRECT(ADDRESS(($AN2650-1)*3+$AO2650+5,$AP2650+7)))&gt;=1,0,INDIRECT(ADDRESS(($AN2650-1)*3+$AO2650+5,$AP2650+7)))))</f>
        <v>0</v>
      </c>
      <c r="AR2650" s="4">
        <f ca="1">COUNTIF(INDIRECT("H"&amp;(ROW()+12*(($AN2650-1)*3+$AO2650)-ROW())/12+5):INDIRECT("S"&amp;(ROW()+12*(($AN2650-1)*3+$AO2650)-ROW())/12+5),AQ2650)</f>
        <v>0</v>
      </c>
      <c r="AU2650" s="4">
        <f ca="1">IF(AND(AQ2650&gt;0,AR2650&gt;0),COUNTIF(AU$6:AU2649,"&gt;0")+1,0)</f>
        <v>0</v>
      </c>
    </row>
    <row r="2651" spans="40:47">
      <c r="AN2651" s="4">
        <v>74</v>
      </c>
      <c r="AO2651" s="4">
        <v>2</v>
      </c>
      <c r="AP2651" s="4">
        <v>6</v>
      </c>
      <c r="AQ2651" s="4">
        <f ca="1">IF($AP2651=1,IF(INDIRECT(ADDRESS(($AN2651-1)*3+$AO2651+5,$AP2651+7))="",0,INDIRECT(ADDRESS(($AN2651-1)*3+$AO2651+5,$AP2651+7))),IF(INDIRECT(ADDRESS(($AN2651-1)*3+$AO2651+5,$AP2651+7))="",0,IF(COUNTIF(INDIRECT(ADDRESS(($AN2651-1)*36+($AO2651-1)*12+6,COLUMN())):INDIRECT(ADDRESS(($AN2651-1)*36+($AO2651-1)*12+$AP2651+4,COLUMN())),INDIRECT(ADDRESS(($AN2651-1)*3+$AO2651+5,$AP2651+7)))&gt;=1,0,INDIRECT(ADDRESS(($AN2651-1)*3+$AO2651+5,$AP2651+7)))))</f>
        <v>0</v>
      </c>
      <c r="AR2651" s="4">
        <f ca="1">COUNTIF(INDIRECT("H"&amp;(ROW()+12*(($AN2651-1)*3+$AO2651)-ROW())/12+5):INDIRECT("S"&amp;(ROW()+12*(($AN2651-1)*3+$AO2651)-ROW())/12+5),AQ2651)</f>
        <v>0</v>
      </c>
      <c r="AU2651" s="4">
        <f ca="1">IF(AND(AQ2651&gt;0,AR2651&gt;0),COUNTIF(AU$6:AU2650,"&gt;0")+1,0)</f>
        <v>0</v>
      </c>
    </row>
    <row r="2652" spans="40:47">
      <c r="AN2652" s="4">
        <v>74</v>
      </c>
      <c r="AO2652" s="4">
        <v>2</v>
      </c>
      <c r="AP2652" s="4">
        <v>7</v>
      </c>
      <c r="AQ2652" s="4">
        <f ca="1">IF($AP2652=1,IF(INDIRECT(ADDRESS(($AN2652-1)*3+$AO2652+5,$AP2652+7))="",0,INDIRECT(ADDRESS(($AN2652-1)*3+$AO2652+5,$AP2652+7))),IF(INDIRECT(ADDRESS(($AN2652-1)*3+$AO2652+5,$AP2652+7))="",0,IF(COUNTIF(INDIRECT(ADDRESS(($AN2652-1)*36+($AO2652-1)*12+6,COLUMN())):INDIRECT(ADDRESS(($AN2652-1)*36+($AO2652-1)*12+$AP2652+4,COLUMN())),INDIRECT(ADDRESS(($AN2652-1)*3+$AO2652+5,$AP2652+7)))&gt;=1,0,INDIRECT(ADDRESS(($AN2652-1)*3+$AO2652+5,$AP2652+7)))))</f>
        <v>0</v>
      </c>
      <c r="AR2652" s="4">
        <f ca="1">COUNTIF(INDIRECT("H"&amp;(ROW()+12*(($AN2652-1)*3+$AO2652)-ROW())/12+5):INDIRECT("S"&amp;(ROW()+12*(($AN2652-1)*3+$AO2652)-ROW())/12+5),AQ2652)</f>
        <v>0</v>
      </c>
      <c r="AU2652" s="4">
        <f ca="1">IF(AND(AQ2652&gt;0,AR2652&gt;0),COUNTIF(AU$6:AU2651,"&gt;0")+1,0)</f>
        <v>0</v>
      </c>
    </row>
    <row r="2653" spans="40:47">
      <c r="AN2653" s="4">
        <v>74</v>
      </c>
      <c r="AO2653" s="4">
        <v>2</v>
      </c>
      <c r="AP2653" s="4">
        <v>8</v>
      </c>
      <c r="AQ2653" s="4">
        <f ca="1">IF($AP2653=1,IF(INDIRECT(ADDRESS(($AN2653-1)*3+$AO2653+5,$AP2653+7))="",0,INDIRECT(ADDRESS(($AN2653-1)*3+$AO2653+5,$AP2653+7))),IF(INDIRECT(ADDRESS(($AN2653-1)*3+$AO2653+5,$AP2653+7))="",0,IF(COUNTIF(INDIRECT(ADDRESS(($AN2653-1)*36+($AO2653-1)*12+6,COLUMN())):INDIRECT(ADDRESS(($AN2653-1)*36+($AO2653-1)*12+$AP2653+4,COLUMN())),INDIRECT(ADDRESS(($AN2653-1)*3+$AO2653+5,$AP2653+7)))&gt;=1,0,INDIRECT(ADDRESS(($AN2653-1)*3+$AO2653+5,$AP2653+7)))))</f>
        <v>0</v>
      </c>
      <c r="AR2653" s="4">
        <f ca="1">COUNTIF(INDIRECT("H"&amp;(ROW()+12*(($AN2653-1)*3+$AO2653)-ROW())/12+5):INDIRECT("S"&amp;(ROW()+12*(($AN2653-1)*3+$AO2653)-ROW())/12+5),AQ2653)</f>
        <v>0</v>
      </c>
      <c r="AU2653" s="4">
        <f ca="1">IF(AND(AQ2653&gt;0,AR2653&gt;0),COUNTIF(AU$6:AU2652,"&gt;0")+1,0)</f>
        <v>0</v>
      </c>
    </row>
    <row r="2654" spans="40:47">
      <c r="AN2654" s="4">
        <v>74</v>
      </c>
      <c r="AO2654" s="4">
        <v>2</v>
      </c>
      <c r="AP2654" s="4">
        <v>9</v>
      </c>
      <c r="AQ2654" s="4">
        <f ca="1">IF($AP2654=1,IF(INDIRECT(ADDRESS(($AN2654-1)*3+$AO2654+5,$AP2654+7))="",0,INDIRECT(ADDRESS(($AN2654-1)*3+$AO2654+5,$AP2654+7))),IF(INDIRECT(ADDRESS(($AN2654-1)*3+$AO2654+5,$AP2654+7))="",0,IF(COUNTIF(INDIRECT(ADDRESS(($AN2654-1)*36+($AO2654-1)*12+6,COLUMN())):INDIRECT(ADDRESS(($AN2654-1)*36+($AO2654-1)*12+$AP2654+4,COLUMN())),INDIRECT(ADDRESS(($AN2654-1)*3+$AO2654+5,$AP2654+7)))&gt;=1,0,INDIRECT(ADDRESS(($AN2654-1)*3+$AO2654+5,$AP2654+7)))))</f>
        <v>0</v>
      </c>
      <c r="AR2654" s="4">
        <f ca="1">COUNTIF(INDIRECT("H"&amp;(ROW()+12*(($AN2654-1)*3+$AO2654)-ROW())/12+5):INDIRECT("S"&amp;(ROW()+12*(($AN2654-1)*3+$AO2654)-ROW())/12+5),AQ2654)</f>
        <v>0</v>
      </c>
      <c r="AU2654" s="4">
        <f ca="1">IF(AND(AQ2654&gt;0,AR2654&gt;0),COUNTIF(AU$6:AU2653,"&gt;0")+1,0)</f>
        <v>0</v>
      </c>
    </row>
    <row r="2655" spans="40:47">
      <c r="AN2655" s="4">
        <v>74</v>
      </c>
      <c r="AO2655" s="4">
        <v>2</v>
      </c>
      <c r="AP2655" s="4">
        <v>10</v>
      </c>
      <c r="AQ2655" s="4">
        <f ca="1">IF($AP2655=1,IF(INDIRECT(ADDRESS(($AN2655-1)*3+$AO2655+5,$AP2655+7))="",0,INDIRECT(ADDRESS(($AN2655-1)*3+$AO2655+5,$AP2655+7))),IF(INDIRECT(ADDRESS(($AN2655-1)*3+$AO2655+5,$AP2655+7))="",0,IF(COUNTIF(INDIRECT(ADDRESS(($AN2655-1)*36+($AO2655-1)*12+6,COLUMN())):INDIRECT(ADDRESS(($AN2655-1)*36+($AO2655-1)*12+$AP2655+4,COLUMN())),INDIRECT(ADDRESS(($AN2655-1)*3+$AO2655+5,$AP2655+7)))&gt;=1,0,INDIRECT(ADDRESS(($AN2655-1)*3+$AO2655+5,$AP2655+7)))))</f>
        <v>0</v>
      </c>
      <c r="AR2655" s="4">
        <f ca="1">COUNTIF(INDIRECT("H"&amp;(ROW()+12*(($AN2655-1)*3+$AO2655)-ROW())/12+5):INDIRECT("S"&amp;(ROW()+12*(($AN2655-1)*3+$AO2655)-ROW())/12+5),AQ2655)</f>
        <v>0</v>
      </c>
      <c r="AU2655" s="4">
        <f ca="1">IF(AND(AQ2655&gt;0,AR2655&gt;0),COUNTIF(AU$6:AU2654,"&gt;0")+1,0)</f>
        <v>0</v>
      </c>
    </row>
    <row r="2656" spans="40:47">
      <c r="AN2656" s="4">
        <v>74</v>
      </c>
      <c r="AO2656" s="4">
        <v>2</v>
      </c>
      <c r="AP2656" s="4">
        <v>11</v>
      </c>
      <c r="AQ2656" s="4">
        <f ca="1">IF($AP2656=1,IF(INDIRECT(ADDRESS(($AN2656-1)*3+$AO2656+5,$AP2656+7))="",0,INDIRECT(ADDRESS(($AN2656-1)*3+$AO2656+5,$AP2656+7))),IF(INDIRECT(ADDRESS(($AN2656-1)*3+$AO2656+5,$AP2656+7))="",0,IF(COUNTIF(INDIRECT(ADDRESS(($AN2656-1)*36+($AO2656-1)*12+6,COLUMN())):INDIRECT(ADDRESS(($AN2656-1)*36+($AO2656-1)*12+$AP2656+4,COLUMN())),INDIRECT(ADDRESS(($AN2656-1)*3+$AO2656+5,$AP2656+7)))&gt;=1,0,INDIRECT(ADDRESS(($AN2656-1)*3+$AO2656+5,$AP2656+7)))))</f>
        <v>0</v>
      </c>
      <c r="AR2656" s="4">
        <f ca="1">COUNTIF(INDIRECT("H"&amp;(ROW()+12*(($AN2656-1)*3+$AO2656)-ROW())/12+5):INDIRECT("S"&amp;(ROW()+12*(($AN2656-1)*3+$AO2656)-ROW())/12+5),AQ2656)</f>
        <v>0</v>
      </c>
      <c r="AU2656" s="4">
        <f ca="1">IF(AND(AQ2656&gt;0,AR2656&gt;0),COUNTIF(AU$6:AU2655,"&gt;0")+1,0)</f>
        <v>0</v>
      </c>
    </row>
    <row r="2657" spans="40:47">
      <c r="AN2657" s="4">
        <v>74</v>
      </c>
      <c r="AO2657" s="4">
        <v>2</v>
      </c>
      <c r="AP2657" s="4">
        <v>12</v>
      </c>
      <c r="AQ2657" s="4">
        <f ca="1">IF($AP2657=1,IF(INDIRECT(ADDRESS(($AN2657-1)*3+$AO2657+5,$AP2657+7))="",0,INDIRECT(ADDRESS(($AN2657-1)*3+$AO2657+5,$AP2657+7))),IF(INDIRECT(ADDRESS(($AN2657-1)*3+$AO2657+5,$AP2657+7))="",0,IF(COUNTIF(INDIRECT(ADDRESS(($AN2657-1)*36+($AO2657-1)*12+6,COLUMN())):INDIRECT(ADDRESS(($AN2657-1)*36+($AO2657-1)*12+$AP2657+4,COLUMN())),INDIRECT(ADDRESS(($AN2657-1)*3+$AO2657+5,$AP2657+7)))&gt;=1,0,INDIRECT(ADDRESS(($AN2657-1)*3+$AO2657+5,$AP2657+7)))))</f>
        <v>0</v>
      </c>
      <c r="AR2657" s="4">
        <f ca="1">COUNTIF(INDIRECT("H"&amp;(ROW()+12*(($AN2657-1)*3+$AO2657)-ROW())/12+5):INDIRECT("S"&amp;(ROW()+12*(($AN2657-1)*3+$AO2657)-ROW())/12+5),AQ2657)</f>
        <v>0</v>
      </c>
      <c r="AU2657" s="4">
        <f ca="1">IF(AND(AQ2657&gt;0,AR2657&gt;0),COUNTIF(AU$6:AU2656,"&gt;0")+1,0)</f>
        <v>0</v>
      </c>
    </row>
    <row r="2658" spans="40:47">
      <c r="AN2658" s="4">
        <v>74</v>
      </c>
      <c r="AO2658" s="4">
        <v>3</v>
      </c>
      <c r="AP2658" s="4">
        <v>1</v>
      </c>
      <c r="AQ2658" s="4">
        <f ca="1">IF($AP2658=1,IF(INDIRECT(ADDRESS(($AN2658-1)*3+$AO2658+5,$AP2658+7))="",0,INDIRECT(ADDRESS(($AN2658-1)*3+$AO2658+5,$AP2658+7))),IF(INDIRECT(ADDRESS(($AN2658-1)*3+$AO2658+5,$AP2658+7))="",0,IF(COUNTIF(INDIRECT(ADDRESS(($AN2658-1)*36+($AO2658-1)*12+6,COLUMN())):INDIRECT(ADDRESS(($AN2658-1)*36+($AO2658-1)*12+$AP2658+4,COLUMN())),INDIRECT(ADDRESS(($AN2658-1)*3+$AO2658+5,$AP2658+7)))&gt;=1,0,INDIRECT(ADDRESS(($AN2658-1)*3+$AO2658+5,$AP2658+7)))))</f>
        <v>0</v>
      </c>
      <c r="AR2658" s="4">
        <f ca="1">COUNTIF(INDIRECT("H"&amp;(ROW()+12*(($AN2658-1)*3+$AO2658)-ROW())/12+5):INDIRECT("S"&amp;(ROW()+12*(($AN2658-1)*3+$AO2658)-ROW())/12+5),AQ2658)</f>
        <v>0</v>
      </c>
      <c r="AU2658" s="4">
        <f ca="1">IF(AND(AQ2658&gt;0,AR2658&gt;0),COUNTIF(AU$6:AU2657,"&gt;0")+1,0)</f>
        <v>0</v>
      </c>
    </row>
    <row r="2659" spans="40:47">
      <c r="AN2659" s="4">
        <v>74</v>
      </c>
      <c r="AO2659" s="4">
        <v>3</v>
      </c>
      <c r="AP2659" s="4">
        <v>2</v>
      </c>
      <c r="AQ2659" s="4">
        <f ca="1">IF($AP2659=1,IF(INDIRECT(ADDRESS(($AN2659-1)*3+$AO2659+5,$AP2659+7))="",0,INDIRECT(ADDRESS(($AN2659-1)*3+$AO2659+5,$AP2659+7))),IF(INDIRECT(ADDRESS(($AN2659-1)*3+$AO2659+5,$AP2659+7))="",0,IF(COUNTIF(INDIRECT(ADDRESS(($AN2659-1)*36+($AO2659-1)*12+6,COLUMN())):INDIRECT(ADDRESS(($AN2659-1)*36+($AO2659-1)*12+$AP2659+4,COLUMN())),INDIRECT(ADDRESS(($AN2659-1)*3+$AO2659+5,$AP2659+7)))&gt;=1,0,INDIRECT(ADDRESS(($AN2659-1)*3+$AO2659+5,$AP2659+7)))))</f>
        <v>0</v>
      </c>
      <c r="AR2659" s="4">
        <f ca="1">COUNTIF(INDIRECT("H"&amp;(ROW()+12*(($AN2659-1)*3+$AO2659)-ROW())/12+5):INDIRECT("S"&amp;(ROW()+12*(($AN2659-1)*3+$AO2659)-ROW())/12+5),AQ2659)</f>
        <v>0</v>
      </c>
      <c r="AU2659" s="4">
        <f ca="1">IF(AND(AQ2659&gt;0,AR2659&gt;0),COUNTIF(AU$6:AU2658,"&gt;0")+1,0)</f>
        <v>0</v>
      </c>
    </row>
    <row r="2660" spans="40:47">
      <c r="AN2660" s="4">
        <v>74</v>
      </c>
      <c r="AO2660" s="4">
        <v>3</v>
      </c>
      <c r="AP2660" s="4">
        <v>3</v>
      </c>
      <c r="AQ2660" s="4">
        <f ca="1">IF($AP2660=1,IF(INDIRECT(ADDRESS(($AN2660-1)*3+$AO2660+5,$AP2660+7))="",0,INDIRECT(ADDRESS(($AN2660-1)*3+$AO2660+5,$AP2660+7))),IF(INDIRECT(ADDRESS(($AN2660-1)*3+$AO2660+5,$AP2660+7))="",0,IF(COUNTIF(INDIRECT(ADDRESS(($AN2660-1)*36+($AO2660-1)*12+6,COLUMN())):INDIRECT(ADDRESS(($AN2660-1)*36+($AO2660-1)*12+$AP2660+4,COLUMN())),INDIRECT(ADDRESS(($AN2660-1)*3+$AO2660+5,$AP2660+7)))&gt;=1,0,INDIRECT(ADDRESS(($AN2660-1)*3+$AO2660+5,$AP2660+7)))))</f>
        <v>0</v>
      </c>
      <c r="AR2660" s="4">
        <f ca="1">COUNTIF(INDIRECT("H"&amp;(ROW()+12*(($AN2660-1)*3+$AO2660)-ROW())/12+5):INDIRECT("S"&amp;(ROW()+12*(($AN2660-1)*3+$AO2660)-ROW())/12+5),AQ2660)</f>
        <v>0</v>
      </c>
      <c r="AU2660" s="4">
        <f ca="1">IF(AND(AQ2660&gt;0,AR2660&gt;0),COUNTIF(AU$6:AU2659,"&gt;0")+1,0)</f>
        <v>0</v>
      </c>
    </row>
    <row r="2661" spans="40:47">
      <c r="AN2661" s="4">
        <v>74</v>
      </c>
      <c r="AO2661" s="4">
        <v>3</v>
      </c>
      <c r="AP2661" s="4">
        <v>4</v>
      </c>
      <c r="AQ2661" s="4">
        <f ca="1">IF($AP2661=1,IF(INDIRECT(ADDRESS(($AN2661-1)*3+$AO2661+5,$AP2661+7))="",0,INDIRECT(ADDRESS(($AN2661-1)*3+$AO2661+5,$AP2661+7))),IF(INDIRECT(ADDRESS(($AN2661-1)*3+$AO2661+5,$AP2661+7))="",0,IF(COUNTIF(INDIRECT(ADDRESS(($AN2661-1)*36+($AO2661-1)*12+6,COLUMN())):INDIRECT(ADDRESS(($AN2661-1)*36+($AO2661-1)*12+$AP2661+4,COLUMN())),INDIRECT(ADDRESS(($AN2661-1)*3+$AO2661+5,$AP2661+7)))&gt;=1,0,INDIRECT(ADDRESS(($AN2661-1)*3+$AO2661+5,$AP2661+7)))))</f>
        <v>0</v>
      </c>
      <c r="AR2661" s="4">
        <f ca="1">COUNTIF(INDIRECT("H"&amp;(ROW()+12*(($AN2661-1)*3+$AO2661)-ROW())/12+5):INDIRECT("S"&amp;(ROW()+12*(($AN2661-1)*3+$AO2661)-ROW())/12+5),AQ2661)</f>
        <v>0</v>
      </c>
      <c r="AU2661" s="4">
        <f ca="1">IF(AND(AQ2661&gt;0,AR2661&gt;0),COUNTIF(AU$6:AU2660,"&gt;0")+1,0)</f>
        <v>0</v>
      </c>
    </row>
    <row r="2662" spans="40:47">
      <c r="AN2662" s="4">
        <v>74</v>
      </c>
      <c r="AO2662" s="4">
        <v>3</v>
      </c>
      <c r="AP2662" s="4">
        <v>5</v>
      </c>
      <c r="AQ2662" s="4">
        <f ca="1">IF($AP2662=1,IF(INDIRECT(ADDRESS(($AN2662-1)*3+$AO2662+5,$AP2662+7))="",0,INDIRECT(ADDRESS(($AN2662-1)*3+$AO2662+5,$AP2662+7))),IF(INDIRECT(ADDRESS(($AN2662-1)*3+$AO2662+5,$AP2662+7))="",0,IF(COUNTIF(INDIRECT(ADDRESS(($AN2662-1)*36+($AO2662-1)*12+6,COLUMN())):INDIRECT(ADDRESS(($AN2662-1)*36+($AO2662-1)*12+$AP2662+4,COLUMN())),INDIRECT(ADDRESS(($AN2662-1)*3+$AO2662+5,$AP2662+7)))&gt;=1,0,INDIRECT(ADDRESS(($AN2662-1)*3+$AO2662+5,$AP2662+7)))))</f>
        <v>0</v>
      </c>
      <c r="AR2662" s="4">
        <f ca="1">COUNTIF(INDIRECT("H"&amp;(ROW()+12*(($AN2662-1)*3+$AO2662)-ROW())/12+5):INDIRECT("S"&amp;(ROW()+12*(($AN2662-1)*3+$AO2662)-ROW())/12+5),AQ2662)</f>
        <v>0</v>
      </c>
      <c r="AU2662" s="4">
        <f ca="1">IF(AND(AQ2662&gt;0,AR2662&gt;0),COUNTIF(AU$6:AU2661,"&gt;0")+1,0)</f>
        <v>0</v>
      </c>
    </row>
    <row r="2663" spans="40:47">
      <c r="AN2663" s="4">
        <v>74</v>
      </c>
      <c r="AO2663" s="4">
        <v>3</v>
      </c>
      <c r="AP2663" s="4">
        <v>6</v>
      </c>
      <c r="AQ2663" s="4">
        <f ca="1">IF($AP2663=1,IF(INDIRECT(ADDRESS(($AN2663-1)*3+$AO2663+5,$AP2663+7))="",0,INDIRECT(ADDRESS(($AN2663-1)*3+$AO2663+5,$AP2663+7))),IF(INDIRECT(ADDRESS(($AN2663-1)*3+$AO2663+5,$AP2663+7))="",0,IF(COUNTIF(INDIRECT(ADDRESS(($AN2663-1)*36+($AO2663-1)*12+6,COLUMN())):INDIRECT(ADDRESS(($AN2663-1)*36+($AO2663-1)*12+$AP2663+4,COLUMN())),INDIRECT(ADDRESS(($AN2663-1)*3+$AO2663+5,$AP2663+7)))&gt;=1,0,INDIRECT(ADDRESS(($AN2663-1)*3+$AO2663+5,$AP2663+7)))))</f>
        <v>0</v>
      </c>
      <c r="AR2663" s="4">
        <f ca="1">COUNTIF(INDIRECT("H"&amp;(ROW()+12*(($AN2663-1)*3+$AO2663)-ROW())/12+5):INDIRECT("S"&amp;(ROW()+12*(($AN2663-1)*3+$AO2663)-ROW())/12+5),AQ2663)</f>
        <v>0</v>
      </c>
      <c r="AU2663" s="4">
        <f ca="1">IF(AND(AQ2663&gt;0,AR2663&gt;0),COUNTIF(AU$6:AU2662,"&gt;0")+1,0)</f>
        <v>0</v>
      </c>
    </row>
    <row r="2664" spans="40:47">
      <c r="AN2664" s="4">
        <v>74</v>
      </c>
      <c r="AO2664" s="4">
        <v>3</v>
      </c>
      <c r="AP2664" s="4">
        <v>7</v>
      </c>
      <c r="AQ2664" s="4">
        <f ca="1">IF($AP2664=1,IF(INDIRECT(ADDRESS(($AN2664-1)*3+$AO2664+5,$AP2664+7))="",0,INDIRECT(ADDRESS(($AN2664-1)*3+$AO2664+5,$AP2664+7))),IF(INDIRECT(ADDRESS(($AN2664-1)*3+$AO2664+5,$AP2664+7))="",0,IF(COUNTIF(INDIRECT(ADDRESS(($AN2664-1)*36+($AO2664-1)*12+6,COLUMN())):INDIRECT(ADDRESS(($AN2664-1)*36+($AO2664-1)*12+$AP2664+4,COLUMN())),INDIRECT(ADDRESS(($AN2664-1)*3+$AO2664+5,$AP2664+7)))&gt;=1,0,INDIRECT(ADDRESS(($AN2664-1)*3+$AO2664+5,$AP2664+7)))))</f>
        <v>0</v>
      </c>
      <c r="AR2664" s="4">
        <f ca="1">COUNTIF(INDIRECT("H"&amp;(ROW()+12*(($AN2664-1)*3+$AO2664)-ROW())/12+5):INDIRECT("S"&amp;(ROW()+12*(($AN2664-1)*3+$AO2664)-ROW())/12+5),AQ2664)</f>
        <v>0</v>
      </c>
      <c r="AU2664" s="4">
        <f ca="1">IF(AND(AQ2664&gt;0,AR2664&gt;0),COUNTIF(AU$6:AU2663,"&gt;0")+1,0)</f>
        <v>0</v>
      </c>
    </row>
    <row r="2665" spans="40:47">
      <c r="AN2665" s="4">
        <v>74</v>
      </c>
      <c r="AO2665" s="4">
        <v>3</v>
      </c>
      <c r="AP2665" s="4">
        <v>8</v>
      </c>
      <c r="AQ2665" s="4">
        <f ca="1">IF($AP2665=1,IF(INDIRECT(ADDRESS(($AN2665-1)*3+$AO2665+5,$AP2665+7))="",0,INDIRECT(ADDRESS(($AN2665-1)*3+$AO2665+5,$AP2665+7))),IF(INDIRECT(ADDRESS(($AN2665-1)*3+$AO2665+5,$AP2665+7))="",0,IF(COUNTIF(INDIRECT(ADDRESS(($AN2665-1)*36+($AO2665-1)*12+6,COLUMN())):INDIRECT(ADDRESS(($AN2665-1)*36+($AO2665-1)*12+$AP2665+4,COLUMN())),INDIRECT(ADDRESS(($AN2665-1)*3+$AO2665+5,$AP2665+7)))&gt;=1,0,INDIRECT(ADDRESS(($AN2665-1)*3+$AO2665+5,$AP2665+7)))))</f>
        <v>0</v>
      </c>
      <c r="AR2665" s="4">
        <f ca="1">COUNTIF(INDIRECT("H"&amp;(ROW()+12*(($AN2665-1)*3+$AO2665)-ROW())/12+5):INDIRECT("S"&amp;(ROW()+12*(($AN2665-1)*3+$AO2665)-ROW())/12+5),AQ2665)</f>
        <v>0</v>
      </c>
      <c r="AU2665" s="4">
        <f ca="1">IF(AND(AQ2665&gt;0,AR2665&gt;0),COUNTIF(AU$6:AU2664,"&gt;0")+1,0)</f>
        <v>0</v>
      </c>
    </row>
    <row r="2666" spans="40:47">
      <c r="AN2666" s="4">
        <v>74</v>
      </c>
      <c r="AO2666" s="4">
        <v>3</v>
      </c>
      <c r="AP2666" s="4">
        <v>9</v>
      </c>
      <c r="AQ2666" s="4">
        <f ca="1">IF($AP2666=1,IF(INDIRECT(ADDRESS(($AN2666-1)*3+$AO2666+5,$AP2666+7))="",0,INDIRECT(ADDRESS(($AN2666-1)*3+$AO2666+5,$AP2666+7))),IF(INDIRECT(ADDRESS(($AN2666-1)*3+$AO2666+5,$AP2666+7))="",0,IF(COUNTIF(INDIRECT(ADDRESS(($AN2666-1)*36+($AO2666-1)*12+6,COLUMN())):INDIRECT(ADDRESS(($AN2666-1)*36+($AO2666-1)*12+$AP2666+4,COLUMN())),INDIRECT(ADDRESS(($AN2666-1)*3+$AO2666+5,$AP2666+7)))&gt;=1,0,INDIRECT(ADDRESS(($AN2666-1)*3+$AO2666+5,$AP2666+7)))))</f>
        <v>0</v>
      </c>
      <c r="AR2666" s="4">
        <f ca="1">COUNTIF(INDIRECT("H"&amp;(ROW()+12*(($AN2666-1)*3+$AO2666)-ROW())/12+5):INDIRECT("S"&amp;(ROW()+12*(($AN2666-1)*3+$AO2666)-ROW())/12+5),AQ2666)</f>
        <v>0</v>
      </c>
      <c r="AU2666" s="4">
        <f ca="1">IF(AND(AQ2666&gt;0,AR2666&gt;0),COUNTIF(AU$6:AU2665,"&gt;0")+1,0)</f>
        <v>0</v>
      </c>
    </row>
    <row r="2667" spans="40:47">
      <c r="AN2667" s="4">
        <v>74</v>
      </c>
      <c r="AO2667" s="4">
        <v>3</v>
      </c>
      <c r="AP2667" s="4">
        <v>10</v>
      </c>
      <c r="AQ2667" s="4">
        <f ca="1">IF($AP2667=1,IF(INDIRECT(ADDRESS(($AN2667-1)*3+$AO2667+5,$AP2667+7))="",0,INDIRECT(ADDRESS(($AN2667-1)*3+$AO2667+5,$AP2667+7))),IF(INDIRECT(ADDRESS(($AN2667-1)*3+$AO2667+5,$AP2667+7))="",0,IF(COUNTIF(INDIRECT(ADDRESS(($AN2667-1)*36+($AO2667-1)*12+6,COLUMN())):INDIRECT(ADDRESS(($AN2667-1)*36+($AO2667-1)*12+$AP2667+4,COLUMN())),INDIRECT(ADDRESS(($AN2667-1)*3+$AO2667+5,$AP2667+7)))&gt;=1,0,INDIRECT(ADDRESS(($AN2667-1)*3+$AO2667+5,$AP2667+7)))))</f>
        <v>0</v>
      </c>
      <c r="AR2667" s="4">
        <f ca="1">COUNTIF(INDIRECT("H"&amp;(ROW()+12*(($AN2667-1)*3+$AO2667)-ROW())/12+5):INDIRECT("S"&amp;(ROW()+12*(($AN2667-1)*3+$AO2667)-ROW())/12+5),AQ2667)</f>
        <v>0</v>
      </c>
      <c r="AU2667" s="4">
        <f ca="1">IF(AND(AQ2667&gt;0,AR2667&gt;0),COUNTIF(AU$6:AU2666,"&gt;0")+1,0)</f>
        <v>0</v>
      </c>
    </row>
    <row r="2668" spans="40:47">
      <c r="AN2668" s="4">
        <v>74</v>
      </c>
      <c r="AO2668" s="4">
        <v>3</v>
      </c>
      <c r="AP2668" s="4">
        <v>11</v>
      </c>
      <c r="AQ2668" s="4">
        <f ca="1">IF($AP2668=1,IF(INDIRECT(ADDRESS(($AN2668-1)*3+$AO2668+5,$AP2668+7))="",0,INDIRECT(ADDRESS(($AN2668-1)*3+$AO2668+5,$AP2668+7))),IF(INDIRECT(ADDRESS(($AN2668-1)*3+$AO2668+5,$AP2668+7))="",0,IF(COUNTIF(INDIRECT(ADDRESS(($AN2668-1)*36+($AO2668-1)*12+6,COLUMN())):INDIRECT(ADDRESS(($AN2668-1)*36+($AO2668-1)*12+$AP2668+4,COLUMN())),INDIRECT(ADDRESS(($AN2668-1)*3+$AO2668+5,$AP2668+7)))&gt;=1,0,INDIRECT(ADDRESS(($AN2668-1)*3+$AO2668+5,$AP2668+7)))))</f>
        <v>0</v>
      </c>
      <c r="AR2668" s="4">
        <f ca="1">COUNTIF(INDIRECT("H"&amp;(ROW()+12*(($AN2668-1)*3+$AO2668)-ROW())/12+5):INDIRECT("S"&amp;(ROW()+12*(($AN2668-1)*3+$AO2668)-ROW())/12+5),AQ2668)</f>
        <v>0</v>
      </c>
      <c r="AU2668" s="4">
        <f ca="1">IF(AND(AQ2668&gt;0,AR2668&gt;0),COUNTIF(AU$6:AU2667,"&gt;0")+1,0)</f>
        <v>0</v>
      </c>
    </row>
    <row r="2669" spans="40:47">
      <c r="AN2669" s="77">
        <v>74</v>
      </c>
      <c r="AO2669" s="77">
        <v>3</v>
      </c>
      <c r="AP2669" s="77">
        <v>12</v>
      </c>
      <c r="AQ2669" s="4">
        <f ca="1">IF($AP2669=1,IF(INDIRECT(ADDRESS(($AN2669-1)*3+$AO2669+5,$AP2669+7))="",0,INDIRECT(ADDRESS(($AN2669-1)*3+$AO2669+5,$AP2669+7))),IF(INDIRECT(ADDRESS(($AN2669-1)*3+$AO2669+5,$AP2669+7))="",0,IF(COUNTIF(INDIRECT(ADDRESS(($AN2669-1)*36+($AO2669-1)*12+6,COLUMN())):INDIRECT(ADDRESS(($AN2669-1)*36+($AO2669-1)*12+$AP2669+4,COLUMN())),INDIRECT(ADDRESS(($AN2669-1)*3+$AO2669+5,$AP2669+7)))&gt;=1,0,INDIRECT(ADDRESS(($AN2669-1)*3+$AO2669+5,$AP2669+7)))))</f>
        <v>0</v>
      </c>
      <c r="AR2669" s="4">
        <f ca="1">COUNTIF(INDIRECT("H"&amp;(ROW()+12*(($AN2669-1)*3+$AO2669)-ROW())/12+5):INDIRECT("S"&amp;(ROW()+12*(($AN2669-1)*3+$AO2669)-ROW())/12+5),AQ2669)</f>
        <v>0</v>
      </c>
      <c r="AU2669" s="4">
        <f ca="1">IF(AND(AQ2669&gt;0,AR2669&gt;0),COUNTIF(AU$6:AU2668,"&gt;0")+1,0)</f>
        <v>0</v>
      </c>
    </row>
    <row r="2670" spans="40:47">
      <c r="AN2670" s="4">
        <v>75</v>
      </c>
      <c r="AO2670" s="4">
        <v>1</v>
      </c>
      <c r="AP2670" s="4">
        <v>1</v>
      </c>
      <c r="AQ2670" s="4">
        <f ca="1">IF($AP2670=1,IF(INDIRECT(ADDRESS(($AN2670-1)*3+$AO2670+5,$AP2670+7))="",0,INDIRECT(ADDRESS(($AN2670-1)*3+$AO2670+5,$AP2670+7))),IF(INDIRECT(ADDRESS(($AN2670-1)*3+$AO2670+5,$AP2670+7))="",0,IF(COUNTIF(INDIRECT(ADDRESS(($AN2670-1)*36+($AO2670-1)*12+6,COLUMN())):INDIRECT(ADDRESS(($AN2670-1)*36+($AO2670-1)*12+$AP2670+4,COLUMN())),INDIRECT(ADDRESS(($AN2670-1)*3+$AO2670+5,$AP2670+7)))&gt;=1,0,INDIRECT(ADDRESS(($AN2670-1)*3+$AO2670+5,$AP2670+7)))))</f>
        <v>0</v>
      </c>
      <c r="AR2670" s="4">
        <f ca="1">COUNTIF(INDIRECT("H"&amp;(ROW()+12*(($AN2670-1)*3+$AO2670)-ROW())/12+5):INDIRECT("S"&amp;(ROW()+12*(($AN2670-1)*3+$AO2670)-ROW())/12+5),AQ2670)</f>
        <v>0</v>
      </c>
      <c r="AU2670" s="4">
        <f ca="1">IF(AND(AQ2670&gt;0,AR2670&gt;0),COUNTIF(AU$6:AU2669,"&gt;0")+1,0)</f>
        <v>0</v>
      </c>
    </row>
    <row r="2671" spans="40:47">
      <c r="AN2671" s="4">
        <v>75</v>
      </c>
      <c r="AO2671" s="4">
        <v>1</v>
      </c>
      <c r="AP2671" s="4">
        <v>2</v>
      </c>
      <c r="AQ2671" s="4">
        <f ca="1">IF($AP2671=1,IF(INDIRECT(ADDRESS(($AN2671-1)*3+$AO2671+5,$AP2671+7))="",0,INDIRECT(ADDRESS(($AN2671-1)*3+$AO2671+5,$AP2671+7))),IF(INDIRECT(ADDRESS(($AN2671-1)*3+$AO2671+5,$AP2671+7))="",0,IF(COUNTIF(INDIRECT(ADDRESS(($AN2671-1)*36+($AO2671-1)*12+6,COLUMN())):INDIRECT(ADDRESS(($AN2671-1)*36+($AO2671-1)*12+$AP2671+4,COLUMN())),INDIRECT(ADDRESS(($AN2671-1)*3+$AO2671+5,$AP2671+7)))&gt;=1,0,INDIRECT(ADDRESS(($AN2671-1)*3+$AO2671+5,$AP2671+7)))))</f>
        <v>0</v>
      </c>
      <c r="AR2671" s="4">
        <f ca="1">COUNTIF(INDIRECT("H"&amp;(ROW()+12*(($AN2671-1)*3+$AO2671)-ROW())/12+5):INDIRECT("S"&amp;(ROW()+12*(($AN2671-1)*3+$AO2671)-ROW())/12+5),AQ2671)</f>
        <v>0</v>
      </c>
      <c r="AU2671" s="4">
        <f ca="1">IF(AND(AQ2671&gt;0,AR2671&gt;0),COUNTIF(AU$6:AU2670,"&gt;0")+1,0)</f>
        <v>0</v>
      </c>
    </row>
    <row r="2672" spans="40:47">
      <c r="AN2672" s="4">
        <v>75</v>
      </c>
      <c r="AO2672" s="4">
        <v>1</v>
      </c>
      <c r="AP2672" s="4">
        <v>3</v>
      </c>
      <c r="AQ2672" s="4">
        <f ca="1">IF($AP2672=1,IF(INDIRECT(ADDRESS(($AN2672-1)*3+$AO2672+5,$AP2672+7))="",0,INDIRECT(ADDRESS(($AN2672-1)*3+$AO2672+5,$AP2672+7))),IF(INDIRECT(ADDRESS(($AN2672-1)*3+$AO2672+5,$AP2672+7))="",0,IF(COUNTIF(INDIRECT(ADDRESS(($AN2672-1)*36+($AO2672-1)*12+6,COLUMN())):INDIRECT(ADDRESS(($AN2672-1)*36+($AO2672-1)*12+$AP2672+4,COLUMN())),INDIRECT(ADDRESS(($AN2672-1)*3+$AO2672+5,$AP2672+7)))&gt;=1,0,INDIRECT(ADDRESS(($AN2672-1)*3+$AO2672+5,$AP2672+7)))))</f>
        <v>0</v>
      </c>
      <c r="AR2672" s="4">
        <f ca="1">COUNTIF(INDIRECT("H"&amp;(ROW()+12*(($AN2672-1)*3+$AO2672)-ROW())/12+5):INDIRECT("S"&amp;(ROW()+12*(($AN2672-1)*3+$AO2672)-ROW())/12+5),AQ2672)</f>
        <v>0</v>
      </c>
      <c r="AU2672" s="4">
        <f ca="1">IF(AND(AQ2672&gt;0,AR2672&gt;0),COUNTIF(AU$6:AU2671,"&gt;0")+1,0)</f>
        <v>0</v>
      </c>
    </row>
    <row r="2673" spans="40:47">
      <c r="AN2673" s="4">
        <v>75</v>
      </c>
      <c r="AO2673" s="4">
        <v>1</v>
      </c>
      <c r="AP2673" s="4">
        <v>4</v>
      </c>
      <c r="AQ2673" s="4">
        <f ca="1">IF($AP2673=1,IF(INDIRECT(ADDRESS(($AN2673-1)*3+$AO2673+5,$AP2673+7))="",0,INDIRECT(ADDRESS(($AN2673-1)*3+$AO2673+5,$AP2673+7))),IF(INDIRECT(ADDRESS(($AN2673-1)*3+$AO2673+5,$AP2673+7))="",0,IF(COUNTIF(INDIRECT(ADDRESS(($AN2673-1)*36+($AO2673-1)*12+6,COLUMN())):INDIRECT(ADDRESS(($AN2673-1)*36+($AO2673-1)*12+$AP2673+4,COLUMN())),INDIRECT(ADDRESS(($AN2673-1)*3+$AO2673+5,$AP2673+7)))&gt;=1,0,INDIRECT(ADDRESS(($AN2673-1)*3+$AO2673+5,$AP2673+7)))))</f>
        <v>0</v>
      </c>
      <c r="AR2673" s="4">
        <f ca="1">COUNTIF(INDIRECT("H"&amp;(ROW()+12*(($AN2673-1)*3+$AO2673)-ROW())/12+5):INDIRECT("S"&amp;(ROW()+12*(($AN2673-1)*3+$AO2673)-ROW())/12+5),AQ2673)</f>
        <v>0</v>
      </c>
      <c r="AU2673" s="4">
        <f ca="1">IF(AND(AQ2673&gt;0,AR2673&gt;0),COUNTIF(AU$6:AU2672,"&gt;0")+1,0)</f>
        <v>0</v>
      </c>
    </row>
    <row r="2674" spans="40:47">
      <c r="AN2674" s="4">
        <v>75</v>
      </c>
      <c r="AO2674" s="4">
        <v>1</v>
      </c>
      <c r="AP2674" s="4">
        <v>5</v>
      </c>
      <c r="AQ2674" s="4">
        <f ca="1">IF($AP2674=1,IF(INDIRECT(ADDRESS(($AN2674-1)*3+$AO2674+5,$AP2674+7))="",0,INDIRECT(ADDRESS(($AN2674-1)*3+$AO2674+5,$AP2674+7))),IF(INDIRECT(ADDRESS(($AN2674-1)*3+$AO2674+5,$AP2674+7))="",0,IF(COUNTIF(INDIRECT(ADDRESS(($AN2674-1)*36+($AO2674-1)*12+6,COLUMN())):INDIRECT(ADDRESS(($AN2674-1)*36+($AO2674-1)*12+$AP2674+4,COLUMN())),INDIRECT(ADDRESS(($AN2674-1)*3+$AO2674+5,$AP2674+7)))&gt;=1,0,INDIRECT(ADDRESS(($AN2674-1)*3+$AO2674+5,$AP2674+7)))))</f>
        <v>0</v>
      </c>
      <c r="AR2674" s="4">
        <f ca="1">COUNTIF(INDIRECT("H"&amp;(ROW()+12*(($AN2674-1)*3+$AO2674)-ROW())/12+5):INDIRECT("S"&amp;(ROW()+12*(($AN2674-1)*3+$AO2674)-ROW())/12+5),AQ2674)</f>
        <v>0</v>
      </c>
      <c r="AU2674" s="4">
        <f ca="1">IF(AND(AQ2674&gt;0,AR2674&gt;0),COUNTIF(AU$6:AU2673,"&gt;0")+1,0)</f>
        <v>0</v>
      </c>
    </row>
    <row r="2675" spans="40:47">
      <c r="AN2675" s="4">
        <v>75</v>
      </c>
      <c r="AO2675" s="4">
        <v>1</v>
      </c>
      <c r="AP2675" s="4">
        <v>6</v>
      </c>
      <c r="AQ2675" s="4">
        <f ca="1">IF($AP2675=1,IF(INDIRECT(ADDRESS(($AN2675-1)*3+$AO2675+5,$AP2675+7))="",0,INDIRECT(ADDRESS(($AN2675-1)*3+$AO2675+5,$AP2675+7))),IF(INDIRECT(ADDRESS(($AN2675-1)*3+$AO2675+5,$AP2675+7))="",0,IF(COUNTIF(INDIRECT(ADDRESS(($AN2675-1)*36+($AO2675-1)*12+6,COLUMN())):INDIRECT(ADDRESS(($AN2675-1)*36+($AO2675-1)*12+$AP2675+4,COLUMN())),INDIRECT(ADDRESS(($AN2675-1)*3+$AO2675+5,$AP2675+7)))&gt;=1,0,INDIRECT(ADDRESS(($AN2675-1)*3+$AO2675+5,$AP2675+7)))))</f>
        <v>0</v>
      </c>
      <c r="AR2675" s="4">
        <f ca="1">COUNTIF(INDIRECT("H"&amp;(ROW()+12*(($AN2675-1)*3+$AO2675)-ROW())/12+5):INDIRECT("S"&amp;(ROW()+12*(($AN2675-1)*3+$AO2675)-ROW())/12+5),AQ2675)</f>
        <v>0</v>
      </c>
      <c r="AU2675" s="4">
        <f ca="1">IF(AND(AQ2675&gt;0,AR2675&gt;0),COUNTIF(AU$6:AU2674,"&gt;0")+1,0)</f>
        <v>0</v>
      </c>
    </row>
    <row r="2676" spans="40:47">
      <c r="AN2676" s="4">
        <v>75</v>
      </c>
      <c r="AO2676" s="4">
        <v>1</v>
      </c>
      <c r="AP2676" s="4">
        <v>7</v>
      </c>
      <c r="AQ2676" s="4">
        <f ca="1">IF($AP2676=1,IF(INDIRECT(ADDRESS(($AN2676-1)*3+$AO2676+5,$AP2676+7))="",0,INDIRECT(ADDRESS(($AN2676-1)*3+$AO2676+5,$AP2676+7))),IF(INDIRECT(ADDRESS(($AN2676-1)*3+$AO2676+5,$AP2676+7))="",0,IF(COUNTIF(INDIRECT(ADDRESS(($AN2676-1)*36+($AO2676-1)*12+6,COLUMN())):INDIRECT(ADDRESS(($AN2676-1)*36+($AO2676-1)*12+$AP2676+4,COLUMN())),INDIRECT(ADDRESS(($AN2676-1)*3+$AO2676+5,$AP2676+7)))&gt;=1,0,INDIRECT(ADDRESS(($AN2676-1)*3+$AO2676+5,$AP2676+7)))))</f>
        <v>0</v>
      </c>
      <c r="AR2676" s="4">
        <f ca="1">COUNTIF(INDIRECT("H"&amp;(ROW()+12*(($AN2676-1)*3+$AO2676)-ROW())/12+5):INDIRECT("S"&amp;(ROW()+12*(($AN2676-1)*3+$AO2676)-ROW())/12+5),AQ2676)</f>
        <v>0</v>
      </c>
      <c r="AU2676" s="4">
        <f ca="1">IF(AND(AQ2676&gt;0,AR2676&gt;0),COUNTIF(AU$6:AU2675,"&gt;0")+1,0)</f>
        <v>0</v>
      </c>
    </row>
    <row r="2677" spans="40:47">
      <c r="AN2677" s="4">
        <v>75</v>
      </c>
      <c r="AO2677" s="4">
        <v>1</v>
      </c>
      <c r="AP2677" s="4">
        <v>8</v>
      </c>
      <c r="AQ2677" s="4">
        <f ca="1">IF($AP2677=1,IF(INDIRECT(ADDRESS(($AN2677-1)*3+$AO2677+5,$AP2677+7))="",0,INDIRECT(ADDRESS(($AN2677-1)*3+$AO2677+5,$AP2677+7))),IF(INDIRECT(ADDRESS(($AN2677-1)*3+$AO2677+5,$AP2677+7))="",0,IF(COUNTIF(INDIRECT(ADDRESS(($AN2677-1)*36+($AO2677-1)*12+6,COLUMN())):INDIRECT(ADDRESS(($AN2677-1)*36+($AO2677-1)*12+$AP2677+4,COLUMN())),INDIRECT(ADDRESS(($AN2677-1)*3+$AO2677+5,$AP2677+7)))&gt;=1,0,INDIRECT(ADDRESS(($AN2677-1)*3+$AO2677+5,$AP2677+7)))))</f>
        <v>0</v>
      </c>
      <c r="AR2677" s="4">
        <f ca="1">COUNTIF(INDIRECT("H"&amp;(ROW()+12*(($AN2677-1)*3+$AO2677)-ROW())/12+5):INDIRECT("S"&amp;(ROW()+12*(($AN2677-1)*3+$AO2677)-ROW())/12+5),AQ2677)</f>
        <v>0</v>
      </c>
      <c r="AU2677" s="4">
        <f ca="1">IF(AND(AQ2677&gt;0,AR2677&gt;0),COUNTIF(AU$6:AU2676,"&gt;0")+1,0)</f>
        <v>0</v>
      </c>
    </row>
    <row r="2678" spans="40:47">
      <c r="AN2678" s="4">
        <v>75</v>
      </c>
      <c r="AO2678" s="4">
        <v>1</v>
      </c>
      <c r="AP2678" s="4">
        <v>9</v>
      </c>
      <c r="AQ2678" s="4">
        <f ca="1">IF($AP2678=1,IF(INDIRECT(ADDRESS(($AN2678-1)*3+$AO2678+5,$AP2678+7))="",0,INDIRECT(ADDRESS(($AN2678-1)*3+$AO2678+5,$AP2678+7))),IF(INDIRECT(ADDRESS(($AN2678-1)*3+$AO2678+5,$AP2678+7))="",0,IF(COUNTIF(INDIRECT(ADDRESS(($AN2678-1)*36+($AO2678-1)*12+6,COLUMN())):INDIRECT(ADDRESS(($AN2678-1)*36+($AO2678-1)*12+$AP2678+4,COLUMN())),INDIRECT(ADDRESS(($AN2678-1)*3+$AO2678+5,$AP2678+7)))&gt;=1,0,INDIRECT(ADDRESS(($AN2678-1)*3+$AO2678+5,$AP2678+7)))))</f>
        <v>0</v>
      </c>
      <c r="AR2678" s="4">
        <f ca="1">COUNTIF(INDIRECT("H"&amp;(ROW()+12*(($AN2678-1)*3+$AO2678)-ROW())/12+5):INDIRECT("S"&amp;(ROW()+12*(($AN2678-1)*3+$AO2678)-ROW())/12+5),AQ2678)</f>
        <v>0</v>
      </c>
      <c r="AU2678" s="4">
        <f ca="1">IF(AND(AQ2678&gt;0,AR2678&gt;0),COUNTIF(AU$6:AU2677,"&gt;0")+1,0)</f>
        <v>0</v>
      </c>
    </row>
    <row r="2679" spans="40:47">
      <c r="AN2679" s="4">
        <v>75</v>
      </c>
      <c r="AO2679" s="4">
        <v>1</v>
      </c>
      <c r="AP2679" s="4">
        <v>10</v>
      </c>
      <c r="AQ2679" s="4">
        <f ca="1">IF($AP2679=1,IF(INDIRECT(ADDRESS(($AN2679-1)*3+$AO2679+5,$AP2679+7))="",0,INDIRECT(ADDRESS(($AN2679-1)*3+$AO2679+5,$AP2679+7))),IF(INDIRECT(ADDRESS(($AN2679-1)*3+$AO2679+5,$AP2679+7))="",0,IF(COUNTIF(INDIRECT(ADDRESS(($AN2679-1)*36+($AO2679-1)*12+6,COLUMN())):INDIRECT(ADDRESS(($AN2679-1)*36+($AO2679-1)*12+$AP2679+4,COLUMN())),INDIRECT(ADDRESS(($AN2679-1)*3+$AO2679+5,$AP2679+7)))&gt;=1,0,INDIRECT(ADDRESS(($AN2679-1)*3+$AO2679+5,$AP2679+7)))))</f>
        <v>0</v>
      </c>
      <c r="AR2679" s="4">
        <f ca="1">COUNTIF(INDIRECT("H"&amp;(ROW()+12*(($AN2679-1)*3+$AO2679)-ROW())/12+5):INDIRECT("S"&amp;(ROW()+12*(($AN2679-1)*3+$AO2679)-ROW())/12+5),AQ2679)</f>
        <v>0</v>
      </c>
      <c r="AU2679" s="4">
        <f ca="1">IF(AND(AQ2679&gt;0,AR2679&gt;0),COUNTIF(AU$6:AU2678,"&gt;0")+1,0)</f>
        <v>0</v>
      </c>
    </row>
    <row r="2680" spans="40:47">
      <c r="AN2680" s="4">
        <v>75</v>
      </c>
      <c r="AO2680" s="4">
        <v>1</v>
      </c>
      <c r="AP2680" s="4">
        <v>11</v>
      </c>
      <c r="AQ2680" s="4">
        <f ca="1">IF($AP2680=1,IF(INDIRECT(ADDRESS(($AN2680-1)*3+$AO2680+5,$AP2680+7))="",0,INDIRECT(ADDRESS(($AN2680-1)*3+$AO2680+5,$AP2680+7))),IF(INDIRECT(ADDRESS(($AN2680-1)*3+$AO2680+5,$AP2680+7))="",0,IF(COUNTIF(INDIRECT(ADDRESS(($AN2680-1)*36+($AO2680-1)*12+6,COLUMN())):INDIRECT(ADDRESS(($AN2680-1)*36+($AO2680-1)*12+$AP2680+4,COLUMN())),INDIRECT(ADDRESS(($AN2680-1)*3+$AO2680+5,$AP2680+7)))&gt;=1,0,INDIRECT(ADDRESS(($AN2680-1)*3+$AO2680+5,$AP2680+7)))))</f>
        <v>0</v>
      </c>
      <c r="AR2680" s="4">
        <f ca="1">COUNTIF(INDIRECT("H"&amp;(ROW()+12*(($AN2680-1)*3+$AO2680)-ROW())/12+5):INDIRECT("S"&amp;(ROW()+12*(($AN2680-1)*3+$AO2680)-ROW())/12+5),AQ2680)</f>
        <v>0</v>
      </c>
      <c r="AU2680" s="4">
        <f ca="1">IF(AND(AQ2680&gt;0,AR2680&gt;0),COUNTIF(AU$6:AU2679,"&gt;0")+1,0)</f>
        <v>0</v>
      </c>
    </row>
    <row r="2681" spans="40:47">
      <c r="AN2681" s="4">
        <v>75</v>
      </c>
      <c r="AO2681" s="4">
        <v>1</v>
      </c>
      <c r="AP2681" s="4">
        <v>12</v>
      </c>
      <c r="AQ2681" s="4">
        <f ca="1">IF($AP2681=1,IF(INDIRECT(ADDRESS(($AN2681-1)*3+$AO2681+5,$AP2681+7))="",0,INDIRECT(ADDRESS(($AN2681-1)*3+$AO2681+5,$AP2681+7))),IF(INDIRECT(ADDRESS(($AN2681-1)*3+$AO2681+5,$AP2681+7))="",0,IF(COUNTIF(INDIRECT(ADDRESS(($AN2681-1)*36+($AO2681-1)*12+6,COLUMN())):INDIRECT(ADDRESS(($AN2681-1)*36+($AO2681-1)*12+$AP2681+4,COLUMN())),INDIRECT(ADDRESS(($AN2681-1)*3+$AO2681+5,$AP2681+7)))&gt;=1,0,INDIRECT(ADDRESS(($AN2681-1)*3+$AO2681+5,$AP2681+7)))))</f>
        <v>0</v>
      </c>
      <c r="AR2681" s="4">
        <f ca="1">COUNTIF(INDIRECT("H"&amp;(ROW()+12*(($AN2681-1)*3+$AO2681)-ROW())/12+5):INDIRECT("S"&amp;(ROW()+12*(($AN2681-1)*3+$AO2681)-ROW())/12+5),AQ2681)</f>
        <v>0</v>
      </c>
      <c r="AU2681" s="4">
        <f ca="1">IF(AND(AQ2681&gt;0,AR2681&gt;0),COUNTIF(AU$6:AU2680,"&gt;0")+1,0)</f>
        <v>0</v>
      </c>
    </row>
    <row r="2682" spans="40:47">
      <c r="AN2682" s="4">
        <v>75</v>
      </c>
      <c r="AO2682" s="4">
        <v>2</v>
      </c>
      <c r="AP2682" s="4">
        <v>1</v>
      </c>
      <c r="AQ2682" s="4">
        <f ca="1">IF($AP2682=1,IF(INDIRECT(ADDRESS(($AN2682-1)*3+$AO2682+5,$AP2682+7))="",0,INDIRECT(ADDRESS(($AN2682-1)*3+$AO2682+5,$AP2682+7))),IF(INDIRECT(ADDRESS(($AN2682-1)*3+$AO2682+5,$AP2682+7))="",0,IF(COUNTIF(INDIRECT(ADDRESS(($AN2682-1)*36+($AO2682-1)*12+6,COLUMN())):INDIRECT(ADDRESS(($AN2682-1)*36+($AO2682-1)*12+$AP2682+4,COLUMN())),INDIRECT(ADDRESS(($AN2682-1)*3+$AO2682+5,$AP2682+7)))&gt;=1,0,INDIRECT(ADDRESS(($AN2682-1)*3+$AO2682+5,$AP2682+7)))))</f>
        <v>0</v>
      </c>
      <c r="AR2682" s="4">
        <f ca="1">COUNTIF(INDIRECT("H"&amp;(ROW()+12*(($AN2682-1)*3+$AO2682)-ROW())/12+5):INDIRECT("S"&amp;(ROW()+12*(($AN2682-1)*3+$AO2682)-ROW())/12+5),AQ2682)</f>
        <v>0</v>
      </c>
      <c r="AU2682" s="4">
        <f ca="1">IF(AND(AQ2682&gt;0,AR2682&gt;0),COUNTIF(AU$6:AU2681,"&gt;0")+1,0)</f>
        <v>0</v>
      </c>
    </row>
    <row r="2683" spans="40:47">
      <c r="AN2683" s="4">
        <v>75</v>
      </c>
      <c r="AO2683" s="4">
        <v>2</v>
      </c>
      <c r="AP2683" s="4">
        <v>2</v>
      </c>
      <c r="AQ2683" s="4">
        <f ca="1">IF($AP2683=1,IF(INDIRECT(ADDRESS(($AN2683-1)*3+$AO2683+5,$AP2683+7))="",0,INDIRECT(ADDRESS(($AN2683-1)*3+$AO2683+5,$AP2683+7))),IF(INDIRECT(ADDRESS(($AN2683-1)*3+$AO2683+5,$AP2683+7))="",0,IF(COUNTIF(INDIRECT(ADDRESS(($AN2683-1)*36+($AO2683-1)*12+6,COLUMN())):INDIRECT(ADDRESS(($AN2683-1)*36+($AO2683-1)*12+$AP2683+4,COLUMN())),INDIRECT(ADDRESS(($AN2683-1)*3+$AO2683+5,$AP2683+7)))&gt;=1,0,INDIRECT(ADDRESS(($AN2683-1)*3+$AO2683+5,$AP2683+7)))))</f>
        <v>0</v>
      </c>
      <c r="AR2683" s="4">
        <f ca="1">COUNTIF(INDIRECT("H"&amp;(ROW()+12*(($AN2683-1)*3+$AO2683)-ROW())/12+5):INDIRECT("S"&amp;(ROW()+12*(($AN2683-1)*3+$AO2683)-ROW())/12+5),AQ2683)</f>
        <v>0</v>
      </c>
      <c r="AU2683" s="4">
        <f ca="1">IF(AND(AQ2683&gt;0,AR2683&gt;0),COUNTIF(AU$6:AU2682,"&gt;0")+1,0)</f>
        <v>0</v>
      </c>
    </row>
    <row r="2684" spans="40:47">
      <c r="AN2684" s="4">
        <v>75</v>
      </c>
      <c r="AO2684" s="4">
        <v>2</v>
      </c>
      <c r="AP2684" s="4">
        <v>3</v>
      </c>
      <c r="AQ2684" s="4">
        <f ca="1">IF($AP2684=1,IF(INDIRECT(ADDRESS(($AN2684-1)*3+$AO2684+5,$AP2684+7))="",0,INDIRECT(ADDRESS(($AN2684-1)*3+$AO2684+5,$AP2684+7))),IF(INDIRECT(ADDRESS(($AN2684-1)*3+$AO2684+5,$AP2684+7))="",0,IF(COUNTIF(INDIRECT(ADDRESS(($AN2684-1)*36+($AO2684-1)*12+6,COLUMN())):INDIRECT(ADDRESS(($AN2684-1)*36+($AO2684-1)*12+$AP2684+4,COLUMN())),INDIRECT(ADDRESS(($AN2684-1)*3+$AO2684+5,$AP2684+7)))&gt;=1,0,INDIRECT(ADDRESS(($AN2684-1)*3+$AO2684+5,$AP2684+7)))))</f>
        <v>0</v>
      </c>
      <c r="AR2684" s="4">
        <f ca="1">COUNTIF(INDIRECT("H"&amp;(ROW()+12*(($AN2684-1)*3+$AO2684)-ROW())/12+5):INDIRECT("S"&amp;(ROW()+12*(($AN2684-1)*3+$AO2684)-ROW())/12+5),AQ2684)</f>
        <v>0</v>
      </c>
      <c r="AU2684" s="4">
        <f ca="1">IF(AND(AQ2684&gt;0,AR2684&gt;0),COUNTIF(AU$6:AU2683,"&gt;0")+1,0)</f>
        <v>0</v>
      </c>
    </row>
    <row r="2685" spans="40:47">
      <c r="AN2685" s="4">
        <v>75</v>
      </c>
      <c r="AO2685" s="4">
        <v>2</v>
      </c>
      <c r="AP2685" s="4">
        <v>4</v>
      </c>
      <c r="AQ2685" s="4">
        <f ca="1">IF($AP2685=1,IF(INDIRECT(ADDRESS(($AN2685-1)*3+$AO2685+5,$AP2685+7))="",0,INDIRECT(ADDRESS(($AN2685-1)*3+$AO2685+5,$AP2685+7))),IF(INDIRECT(ADDRESS(($AN2685-1)*3+$AO2685+5,$AP2685+7))="",0,IF(COUNTIF(INDIRECT(ADDRESS(($AN2685-1)*36+($AO2685-1)*12+6,COLUMN())):INDIRECT(ADDRESS(($AN2685-1)*36+($AO2685-1)*12+$AP2685+4,COLUMN())),INDIRECT(ADDRESS(($AN2685-1)*3+$AO2685+5,$AP2685+7)))&gt;=1,0,INDIRECT(ADDRESS(($AN2685-1)*3+$AO2685+5,$AP2685+7)))))</f>
        <v>0</v>
      </c>
      <c r="AR2685" s="4">
        <f ca="1">COUNTIF(INDIRECT("H"&amp;(ROW()+12*(($AN2685-1)*3+$AO2685)-ROW())/12+5):INDIRECT("S"&amp;(ROW()+12*(($AN2685-1)*3+$AO2685)-ROW())/12+5),AQ2685)</f>
        <v>0</v>
      </c>
      <c r="AU2685" s="4">
        <f ca="1">IF(AND(AQ2685&gt;0,AR2685&gt;0),COUNTIF(AU$6:AU2684,"&gt;0")+1,0)</f>
        <v>0</v>
      </c>
    </row>
    <row r="2686" spans="40:47">
      <c r="AN2686" s="4">
        <v>75</v>
      </c>
      <c r="AO2686" s="4">
        <v>2</v>
      </c>
      <c r="AP2686" s="4">
        <v>5</v>
      </c>
      <c r="AQ2686" s="4">
        <f ca="1">IF($AP2686=1,IF(INDIRECT(ADDRESS(($AN2686-1)*3+$AO2686+5,$AP2686+7))="",0,INDIRECT(ADDRESS(($AN2686-1)*3+$AO2686+5,$AP2686+7))),IF(INDIRECT(ADDRESS(($AN2686-1)*3+$AO2686+5,$AP2686+7))="",0,IF(COUNTIF(INDIRECT(ADDRESS(($AN2686-1)*36+($AO2686-1)*12+6,COLUMN())):INDIRECT(ADDRESS(($AN2686-1)*36+($AO2686-1)*12+$AP2686+4,COLUMN())),INDIRECT(ADDRESS(($AN2686-1)*3+$AO2686+5,$AP2686+7)))&gt;=1,0,INDIRECT(ADDRESS(($AN2686-1)*3+$AO2686+5,$AP2686+7)))))</f>
        <v>0</v>
      </c>
      <c r="AR2686" s="4">
        <f ca="1">COUNTIF(INDIRECT("H"&amp;(ROW()+12*(($AN2686-1)*3+$AO2686)-ROW())/12+5):INDIRECT("S"&amp;(ROW()+12*(($AN2686-1)*3+$AO2686)-ROW())/12+5),AQ2686)</f>
        <v>0</v>
      </c>
      <c r="AU2686" s="4">
        <f ca="1">IF(AND(AQ2686&gt;0,AR2686&gt;0),COUNTIF(AU$6:AU2685,"&gt;0")+1,0)</f>
        <v>0</v>
      </c>
    </row>
    <row r="2687" spans="40:47">
      <c r="AN2687" s="4">
        <v>75</v>
      </c>
      <c r="AO2687" s="4">
        <v>2</v>
      </c>
      <c r="AP2687" s="4">
        <v>6</v>
      </c>
      <c r="AQ2687" s="4">
        <f ca="1">IF($AP2687=1,IF(INDIRECT(ADDRESS(($AN2687-1)*3+$AO2687+5,$AP2687+7))="",0,INDIRECT(ADDRESS(($AN2687-1)*3+$AO2687+5,$AP2687+7))),IF(INDIRECT(ADDRESS(($AN2687-1)*3+$AO2687+5,$AP2687+7))="",0,IF(COUNTIF(INDIRECT(ADDRESS(($AN2687-1)*36+($AO2687-1)*12+6,COLUMN())):INDIRECT(ADDRESS(($AN2687-1)*36+($AO2687-1)*12+$AP2687+4,COLUMN())),INDIRECT(ADDRESS(($AN2687-1)*3+$AO2687+5,$AP2687+7)))&gt;=1,0,INDIRECT(ADDRESS(($AN2687-1)*3+$AO2687+5,$AP2687+7)))))</f>
        <v>0</v>
      </c>
      <c r="AR2687" s="4">
        <f ca="1">COUNTIF(INDIRECT("H"&amp;(ROW()+12*(($AN2687-1)*3+$AO2687)-ROW())/12+5):INDIRECT("S"&amp;(ROW()+12*(($AN2687-1)*3+$AO2687)-ROW())/12+5),AQ2687)</f>
        <v>0</v>
      </c>
      <c r="AU2687" s="4">
        <f ca="1">IF(AND(AQ2687&gt;0,AR2687&gt;0),COUNTIF(AU$6:AU2686,"&gt;0")+1,0)</f>
        <v>0</v>
      </c>
    </row>
    <row r="2688" spans="40:47">
      <c r="AN2688" s="4">
        <v>75</v>
      </c>
      <c r="AO2688" s="4">
        <v>2</v>
      </c>
      <c r="AP2688" s="4">
        <v>7</v>
      </c>
      <c r="AQ2688" s="4">
        <f ca="1">IF($AP2688=1,IF(INDIRECT(ADDRESS(($AN2688-1)*3+$AO2688+5,$AP2688+7))="",0,INDIRECT(ADDRESS(($AN2688-1)*3+$AO2688+5,$AP2688+7))),IF(INDIRECT(ADDRESS(($AN2688-1)*3+$AO2688+5,$AP2688+7))="",0,IF(COUNTIF(INDIRECT(ADDRESS(($AN2688-1)*36+($AO2688-1)*12+6,COLUMN())):INDIRECT(ADDRESS(($AN2688-1)*36+($AO2688-1)*12+$AP2688+4,COLUMN())),INDIRECT(ADDRESS(($AN2688-1)*3+$AO2688+5,$AP2688+7)))&gt;=1,0,INDIRECT(ADDRESS(($AN2688-1)*3+$AO2688+5,$AP2688+7)))))</f>
        <v>0</v>
      </c>
      <c r="AR2688" s="4">
        <f ca="1">COUNTIF(INDIRECT("H"&amp;(ROW()+12*(($AN2688-1)*3+$AO2688)-ROW())/12+5):INDIRECT("S"&amp;(ROW()+12*(($AN2688-1)*3+$AO2688)-ROW())/12+5),AQ2688)</f>
        <v>0</v>
      </c>
      <c r="AU2688" s="4">
        <f ca="1">IF(AND(AQ2688&gt;0,AR2688&gt;0),COUNTIF(AU$6:AU2687,"&gt;0")+1,0)</f>
        <v>0</v>
      </c>
    </row>
    <row r="2689" spans="40:47">
      <c r="AN2689" s="4">
        <v>75</v>
      </c>
      <c r="AO2689" s="4">
        <v>2</v>
      </c>
      <c r="AP2689" s="4">
        <v>8</v>
      </c>
      <c r="AQ2689" s="4">
        <f ca="1">IF($AP2689=1,IF(INDIRECT(ADDRESS(($AN2689-1)*3+$AO2689+5,$AP2689+7))="",0,INDIRECT(ADDRESS(($AN2689-1)*3+$AO2689+5,$AP2689+7))),IF(INDIRECT(ADDRESS(($AN2689-1)*3+$AO2689+5,$AP2689+7))="",0,IF(COUNTIF(INDIRECT(ADDRESS(($AN2689-1)*36+($AO2689-1)*12+6,COLUMN())):INDIRECT(ADDRESS(($AN2689-1)*36+($AO2689-1)*12+$AP2689+4,COLUMN())),INDIRECT(ADDRESS(($AN2689-1)*3+$AO2689+5,$AP2689+7)))&gt;=1,0,INDIRECT(ADDRESS(($AN2689-1)*3+$AO2689+5,$AP2689+7)))))</f>
        <v>0</v>
      </c>
      <c r="AR2689" s="4">
        <f ca="1">COUNTIF(INDIRECT("H"&amp;(ROW()+12*(($AN2689-1)*3+$AO2689)-ROW())/12+5):INDIRECT("S"&amp;(ROW()+12*(($AN2689-1)*3+$AO2689)-ROW())/12+5),AQ2689)</f>
        <v>0</v>
      </c>
      <c r="AU2689" s="4">
        <f ca="1">IF(AND(AQ2689&gt;0,AR2689&gt;0),COUNTIF(AU$6:AU2688,"&gt;0")+1,0)</f>
        <v>0</v>
      </c>
    </row>
    <row r="2690" spans="40:47">
      <c r="AN2690" s="4">
        <v>75</v>
      </c>
      <c r="AO2690" s="4">
        <v>2</v>
      </c>
      <c r="AP2690" s="4">
        <v>9</v>
      </c>
      <c r="AQ2690" s="4">
        <f ca="1">IF($AP2690=1,IF(INDIRECT(ADDRESS(($AN2690-1)*3+$AO2690+5,$AP2690+7))="",0,INDIRECT(ADDRESS(($AN2690-1)*3+$AO2690+5,$AP2690+7))),IF(INDIRECT(ADDRESS(($AN2690-1)*3+$AO2690+5,$AP2690+7))="",0,IF(COUNTIF(INDIRECT(ADDRESS(($AN2690-1)*36+($AO2690-1)*12+6,COLUMN())):INDIRECT(ADDRESS(($AN2690-1)*36+($AO2690-1)*12+$AP2690+4,COLUMN())),INDIRECT(ADDRESS(($AN2690-1)*3+$AO2690+5,$AP2690+7)))&gt;=1,0,INDIRECT(ADDRESS(($AN2690-1)*3+$AO2690+5,$AP2690+7)))))</f>
        <v>0</v>
      </c>
      <c r="AR2690" s="4">
        <f ca="1">COUNTIF(INDIRECT("H"&amp;(ROW()+12*(($AN2690-1)*3+$AO2690)-ROW())/12+5):INDIRECT("S"&amp;(ROW()+12*(($AN2690-1)*3+$AO2690)-ROW())/12+5),AQ2690)</f>
        <v>0</v>
      </c>
      <c r="AU2690" s="4">
        <f ca="1">IF(AND(AQ2690&gt;0,AR2690&gt;0),COUNTIF(AU$6:AU2689,"&gt;0")+1,0)</f>
        <v>0</v>
      </c>
    </row>
    <row r="2691" spans="40:47">
      <c r="AN2691" s="4">
        <v>75</v>
      </c>
      <c r="AO2691" s="4">
        <v>2</v>
      </c>
      <c r="AP2691" s="4">
        <v>10</v>
      </c>
      <c r="AQ2691" s="4">
        <f ca="1">IF($AP2691=1,IF(INDIRECT(ADDRESS(($AN2691-1)*3+$AO2691+5,$AP2691+7))="",0,INDIRECT(ADDRESS(($AN2691-1)*3+$AO2691+5,$AP2691+7))),IF(INDIRECT(ADDRESS(($AN2691-1)*3+$AO2691+5,$AP2691+7))="",0,IF(COUNTIF(INDIRECT(ADDRESS(($AN2691-1)*36+($AO2691-1)*12+6,COLUMN())):INDIRECT(ADDRESS(($AN2691-1)*36+($AO2691-1)*12+$AP2691+4,COLUMN())),INDIRECT(ADDRESS(($AN2691-1)*3+$AO2691+5,$AP2691+7)))&gt;=1,0,INDIRECT(ADDRESS(($AN2691-1)*3+$AO2691+5,$AP2691+7)))))</f>
        <v>0</v>
      </c>
      <c r="AR2691" s="4">
        <f ca="1">COUNTIF(INDIRECT("H"&amp;(ROW()+12*(($AN2691-1)*3+$AO2691)-ROW())/12+5):INDIRECT("S"&amp;(ROW()+12*(($AN2691-1)*3+$AO2691)-ROW())/12+5),AQ2691)</f>
        <v>0</v>
      </c>
      <c r="AU2691" s="4">
        <f ca="1">IF(AND(AQ2691&gt;0,AR2691&gt;0),COUNTIF(AU$6:AU2690,"&gt;0")+1,0)</f>
        <v>0</v>
      </c>
    </row>
    <row r="2692" spans="40:47">
      <c r="AN2692" s="4">
        <v>75</v>
      </c>
      <c r="AO2692" s="4">
        <v>2</v>
      </c>
      <c r="AP2692" s="4">
        <v>11</v>
      </c>
      <c r="AQ2692" s="4">
        <f ca="1">IF($AP2692=1,IF(INDIRECT(ADDRESS(($AN2692-1)*3+$AO2692+5,$AP2692+7))="",0,INDIRECT(ADDRESS(($AN2692-1)*3+$AO2692+5,$AP2692+7))),IF(INDIRECT(ADDRESS(($AN2692-1)*3+$AO2692+5,$AP2692+7))="",0,IF(COUNTIF(INDIRECT(ADDRESS(($AN2692-1)*36+($AO2692-1)*12+6,COLUMN())):INDIRECT(ADDRESS(($AN2692-1)*36+($AO2692-1)*12+$AP2692+4,COLUMN())),INDIRECT(ADDRESS(($AN2692-1)*3+$AO2692+5,$AP2692+7)))&gt;=1,0,INDIRECT(ADDRESS(($AN2692-1)*3+$AO2692+5,$AP2692+7)))))</f>
        <v>0</v>
      </c>
      <c r="AR2692" s="4">
        <f ca="1">COUNTIF(INDIRECT("H"&amp;(ROW()+12*(($AN2692-1)*3+$AO2692)-ROW())/12+5):INDIRECT("S"&amp;(ROW()+12*(($AN2692-1)*3+$AO2692)-ROW())/12+5),AQ2692)</f>
        <v>0</v>
      </c>
      <c r="AU2692" s="4">
        <f ca="1">IF(AND(AQ2692&gt;0,AR2692&gt;0),COUNTIF(AU$6:AU2691,"&gt;0")+1,0)</f>
        <v>0</v>
      </c>
    </row>
    <row r="2693" spans="40:47">
      <c r="AN2693" s="4">
        <v>75</v>
      </c>
      <c r="AO2693" s="4">
        <v>2</v>
      </c>
      <c r="AP2693" s="4">
        <v>12</v>
      </c>
      <c r="AQ2693" s="4">
        <f ca="1">IF($AP2693=1,IF(INDIRECT(ADDRESS(($AN2693-1)*3+$AO2693+5,$AP2693+7))="",0,INDIRECT(ADDRESS(($AN2693-1)*3+$AO2693+5,$AP2693+7))),IF(INDIRECT(ADDRESS(($AN2693-1)*3+$AO2693+5,$AP2693+7))="",0,IF(COUNTIF(INDIRECT(ADDRESS(($AN2693-1)*36+($AO2693-1)*12+6,COLUMN())):INDIRECT(ADDRESS(($AN2693-1)*36+($AO2693-1)*12+$AP2693+4,COLUMN())),INDIRECT(ADDRESS(($AN2693-1)*3+$AO2693+5,$AP2693+7)))&gt;=1,0,INDIRECT(ADDRESS(($AN2693-1)*3+$AO2693+5,$AP2693+7)))))</f>
        <v>0</v>
      </c>
      <c r="AR2693" s="4">
        <f ca="1">COUNTIF(INDIRECT("H"&amp;(ROW()+12*(($AN2693-1)*3+$AO2693)-ROW())/12+5):INDIRECT("S"&amp;(ROW()+12*(($AN2693-1)*3+$AO2693)-ROW())/12+5),AQ2693)</f>
        <v>0</v>
      </c>
      <c r="AU2693" s="4">
        <f ca="1">IF(AND(AQ2693&gt;0,AR2693&gt;0),COUNTIF(AU$6:AU2692,"&gt;0")+1,0)</f>
        <v>0</v>
      </c>
    </row>
    <row r="2694" spans="40:47">
      <c r="AN2694" s="4">
        <v>75</v>
      </c>
      <c r="AO2694" s="4">
        <v>3</v>
      </c>
      <c r="AP2694" s="4">
        <v>1</v>
      </c>
      <c r="AQ2694" s="4">
        <f ca="1">IF($AP2694=1,IF(INDIRECT(ADDRESS(($AN2694-1)*3+$AO2694+5,$AP2694+7))="",0,INDIRECT(ADDRESS(($AN2694-1)*3+$AO2694+5,$AP2694+7))),IF(INDIRECT(ADDRESS(($AN2694-1)*3+$AO2694+5,$AP2694+7))="",0,IF(COUNTIF(INDIRECT(ADDRESS(($AN2694-1)*36+($AO2694-1)*12+6,COLUMN())):INDIRECT(ADDRESS(($AN2694-1)*36+($AO2694-1)*12+$AP2694+4,COLUMN())),INDIRECT(ADDRESS(($AN2694-1)*3+$AO2694+5,$AP2694+7)))&gt;=1,0,INDIRECT(ADDRESS(($AN2694-1)*3+$AO2694+5,$AP2694+7)))))</f>
        <v>0</v>
      </c>
      <c r="AR2694" s="4">
        <f ca="1">COUNTIF(INDIRECT("H"&amp;(ROW()+12*(($AN2694-1)*3+$AO2694)-ROW())/12+5):INDIRECT("S"&amp;(ROW()+12*(($AN2694-1)*3+$AO2694)-ROW())/12+5),AQ2694)</f>
        <v>0</v>
      </c>
      <c r="AU2694" s="4">
        <f ca="1">IF(AND(AQ2694&gt;0,AR2694&gt;0),COUNTIF(AU$6:AU2693,"&gt;0")+1,0)</f>
        <v>0</v>
      </c>
    </row>
    <row r="2695" spans="40:47">
      <c r="AN2695" s="4">
        <v>75</v>
      </c>
      <c r="AO2695" s="4">
        <v>3</v>
      </c>
      <c r="AP2695" s="4">
        <v>2</v>
      </c>
      <c r="AQ2695" s="4">
        <f ca="1">IF($AP2695=1,IF(INDIRECT(ADDRESS(($AN2695-1)*3+$AO2695+5,$AP2695+7))="",0,INDIRECT(ADDRESS(($AN2695-1)*3+$AO2695+5,$AP2695+7))),IF(INDIRECT(ADDRESS(($AN2695-1)*3+$AO2695+5,$AP2695+7))="",0,IF(COUNTIF(INDIRECT(ADDRESS(($AN2695-1)*36+($AO2695-1)*12+6,COLUMN())):INDIRECT(ADDRESS(($AN2695-1)*36+($AO2695-1)*12+$AP2695+4,COLUMN())),INDIRECT(ADDRESS(($AN2695-1)*3+$AO2695+5,$AP2695+7)))&gt;=1,0,INDIRECT(ADDRESS(($AN2695-1)*3+$AO2695+5,$AP2695+7)))))</f>
        <v>0</v>
      </c>
      <c r="AR2695" s="4">
        <f ca="1">COUNTIF(INDIRECT("H"&amp;(ROW()+12*(($AN2695-1)*3+$AO2695)-ROW())/12+5):INDIRECT("S"&amp;(ROW()+12*(($AN2695-1)*3+$AO2695)-ROW())/12+5),AQ2695)</f>
        <v>0</v>
      </c>
      <c r="AU2695" s="4">
        <f ca="1">IF(AND(AQ2695&gt;0,AR2695&gt;0),COUNTIF(AU$6:AU2694,"&gt;0")+1,0)</f>
        <v>0</v>
      </c>
    </row>
    <row r="2696" spans="40:47">
      <c r="AN2696" s="4">
        <v>75</v>
      </c>
      <c r="AO2696" s="4">
        <v>3</v>
      </c>
      <c r="AP2696" s="4">
        <v>3</v>
      </c>
      <c r="AQ2696" s="4">
        <f ca="1">IF($AP2696=1,IF(INDIRECT(ADDRESS(($AN2696-1)*3+$AO2696+5,$AP2696+7))="",0,INDIRECT(ADDRESS(($AN2696-1)*3+$AO2696+5,$AP2696+7))),IF(INDIRECT(ADDRESS(($AN2696-1)*3+$AO2696+5,$AP2696+7))="",0,IF(COUNTIF(INDIRECT(ADDRESS(($AN2696-1)*36+($AO2696-1)*12+6,COLUMN())):INDIRECT(ADDRESS(($AN2696-1)*36+($AO2696-1)*12+$AP2696+4,COLUMN())),INDIRECT(ADDRESS(($AN2696-1)*3+$AO2696+5,$AP2696+7)))&gt;=1,0,INDIRECT(ADDRESS(($AN2696-1)*3+$AO2696+5,$AP2696+7)))))</f>
        <v>0</v>
      </c>
      <c r="AR2696" s="4">
        <f ca="1">COUNTIF(INDIRECT("H"&amp;(ROW()+12*(($AN2696-1)*3+$AO2696)-ROW())/12+5):INDIRECT("S"&amp;(ROW()+12*(($AN2696-1)*3+$AO2696)-ROW())/12+5),AQ2696)</f>
        <v>0</v>
      </c>
      <c r="AU2696" s="4">
        <f ca="1">IF(AND(AQ2696&gt;0,AR2696&gt;0),COUNTIF(AU$6:AU2695,"&gt;0")+1,0)</f>
        <v>0</v>
      </c>
    </row>
    <row r="2697" spans="40:47">
      <c r="AN2697" s="4">
        <v>75</v>
      </c>
      <c r="AO2697" s="4">
        <v>3</v>
      </c>
      <c r="AP2697" s="4">
        <v>4</v>
      </c>
      <c r="AQ2697" s="4">
        <f ca="1">IF($AP2697=1,IF(INDIRECT(ADDRESS(($AN2697-1)*3+$AO2697+5,$AP2697+7))="",0,INDIRECT(ADDRESS(($AN2697-1)*3+$AO2697+5,$AP2697+7))),IF(INDIRECT(ADDRESS(($AN2697-1)*3+$AO2697+5,$AP2697+7))="",0,IF(COUNTIF(INDIRECT(ADDRESS(($AN2697-1)*36+($AO2697-1)*12+6,COLUMN())):INDIRECT(ADDRESS(($AN2697-1)*36+($AO2697-1)*12+$AP2697+4,COLUMN())),INDIRECT(ADDRESS(($AN2697-1)*3+$AO2697+5,$AP2697+7)))&gt;=1,0,INDIRECT(ADDRESS(($AN2697-1)*3+$AO2697+5,$AP2697+7)))))</f>
        <v>0</v>
      </c>
      <c r="AR2697" s="4">
        <f ca="1">COUNTIF(INDIRECT("H"&amp;(ROW()+12*(($AN2697-1)*3+$AO2697)-ROW())/12+5):INDIRECT("S"&amp;(ROW()+12*(($AN2697-1)*3+$AO2697)-ROW())/12+5),AQ2697)</f>
        <v>0</v>
      </c>
      <c r="AU2697" s="4">
        <f ca="1">IF(AND(AQ2697&gt;0,AR2697&gt;0),COUNTIF(AU$6:AU2696,"&gt;0")+1,0)</f>
        <v>0</v>
      </c>
    </row>
    <row r="2698" spans="40:47">
      <c r="AN2698" s="4">
        <v>75</v>
      </c>
      <c r="AO2698" s="4">
        <v>3</v>
      </c>
      <c r="AP2698" s="4">
        <v>5</v>
      </c>
      <c r="AQ2698" s="4">
        <f ca="1">IF($AP2698=1,IF(INDIRECT(ADDRESS(($AN2698-1)*3+$AO2698+5,$AP2698+7))="",0,INDIRECT(ADDRESS(($AN2698-1)*3+$AO2698+5,$AP2698+7))),IF(INDIRECT(ADDRESS(($AN2698-1)*3+$AO2698+5,$AP2698+7))="",0,IF(COUNTIF(INDIRECT(ADDRESS(($AN2698-1)*36+($AO2698-1)*12+6,COLUMN())):INDIRECT(ADDRESS(($AN2698-1)*36+($AO2698-1)*12+$AP2698+4,COLUMN())),INDIRECT(ADDRESS(($AN2698-1)*3+$AO2698+5,$AP2698+7)))&gt;=1,0,INDIRECT(ADDRESS(($AN2698-1)*3+$AO2698+5,$AP2698+7)))))</f>
        <v>0</v>
      </c>
      <c r="AR2698" s="4">
        <f ca="1">COUNTIF(INDIRECT("H"&amp;(ROW()+12*(($AN2698-1)*3+$AO2698)-ROW())/12+5):INDIRECT("S"&amp;(ROW()+12*(($AN2698-1)*3+$AO2698)-ROW())/12+5),AQ2698)</f>
        <v>0</v>
      </c>
      <c r="AU2698" s="4">
        <f ca="1">IF(AND(AQ2698&gt;0,AR2698&gt;0),COUNTIF(AU$6:AU2697,"&gt;0")+1,0)</f>
        <v>0</v>
      </c>
    </row>
    <row r="2699" spans="40:47">
      <c r="AN2699" s="4">
        <v>75</v>
      </c>
      <c r="AO2699" s="4">
        <v>3</v>
      </c>
      <c r="AP2699" s="4">
        <v>6</v>
      </c>
      <c r="AQ2699" s="4">
        <f ca="1">IF($AP2699=1,IF(INDIRECT(ADDRESS(($AN2699-1)*3+$AO2699+5,$AP2699+7))="",0,INDIRECT(ADDRESS(($AN2699-1)*3+$AO2699+5,$AP2699+7))),IF(INDIRECT(ADDRESS(($AN2699-1)*3+$AO2699+5,$AP2699+7))="",0,IF(COUNTIF(INDIRECT(ADDRESS(($AN2699-1)*36+($AO2699-1)*12+6,COLUMN())):INDIRECT(ADDRESS(($AN2699-1)*36+($AO2699-1)*12+$AP2699+4,COLUMN())),INDIRECT(ADDRESS(($AN2699-1)*3+$AO2699+5,$AP2699+7)))&gt;=1,0,INDIRECT(ADDRESS(($AN2699-1)*3+$AO2699+5,$AP2699+7)))))</f>
        <v>0</v>
      </c>
      <c r="AR2699" s="4">
        <f ca="1">COUNTIF(INDIRECT("H"&amp;(ROW()+12*(($AN2699-1)*3+$AO2699)-ROW())/12+5):INDIRECT("S"&amp;(ROW()+12*(($AN2699-1)*3+$AO2699)-ROW())/12+5),AQ2699)</f>
        <v>0</v>
      </c>
      <c r="AU2699" s="4">
        <f ca="1">IF(AND(AQ2699&gt;0,AR2699&gt;0),COUNTIF(AU$6:AU2698,"&gt;0")+1,0)</f>
        <v>0</v>
      </c>
    </row>
    <row r="2700" spans="40:47">
      <c r="AN2700" s="4">
        <v>75</v>
      </c>
      <c r="AO2700" s="4">
        <v>3</v>
      </c>
      <c r="AP2700" s="4">
        <v>7</v>
      </c>
      <c r="AQ2700" s="4">
        <f ca="1">IF($AP2700=1,IF(INDIRECT(ADDRESS(($AN2700-1)*3+$AO2700+5,$AP2700+7))="",0,INDIRECT(ADDRESS(($AN2700-1)*3+$AO2700+5,$AP2700+7))),IF(INDIRECT(ADDRESS(($AN2700-1)*3+$AO2700+5,$AP2700+7))="",0,IF(COUNTIF(INDIRECT(ADDRESS(($AN2700-1)*36+($AO2700-1)*12+6,COLUMN())):INDIRECT(ADDRESS(($AN2700-1)*36+($AO2700-1)*12+$AP2700+4,COLUMN())),INDIRECT(ADDRESS(($AN2700-1)*3+$AO2700+5,$AP2700+7)))&gt;=1,0,INDIRECT(ADDRESS(($AN2700-1)*3+$AO2700+5,$AP2700+7)))))</f>
        <v>0</v>
      </c>
      <c r="AR2700" s="4">
        <f ca="1">COUNTIF(INDIRECT("H"&amp;(ROW()+12*(($AN2700-1)*3+$AO2700)-ROW())/12+5):INDIRECT("S"&amp;(ROW()+12*(($AN2700-1)*3+$AO2700)-ROW())/12+5),AQ2700)</f>
        <v>0</v>
      </c>
      <c r="AU2700" s="4">
        <f ca="1">IF(AND(AQ2700&gt;0,AR2700&gt;0),COUNTIF(AU$6:AU2699,"&gt;0")+1,0)</f>
        <v>0</v>
      </c>
    </row>
    <row r="2701" spans="40:47">
      <c r="AN2701" s="4">
        <v>75</v>
      </c>
      <c r="AO2701" s="4">
        <v>3</v>
      </c>
      <c r="AP2701" s="4">
        <v>8</v>
      </c>
      <c r="AQ2701" s="4">
        <f ca="1">IF($AP2701=1,IF(INDIRECT(ADDRESS(($AN2701-1)*3+$AO2701+5,$AP2701+7))="",0,INDIRECT(ADDRESS(($AN2701-1)*3+$AO2701+5,$AP2701+7))),IF(INDIRECT(ADDRESS(($AN2701-1)*3+$AO2701+5,$AP2701+7))="",0,IF(COUNTIF(INDIRECT(ADDRESS(($AN2701-1)*36+($AO2701-1)*12+6,COLUMN())):INDIRECT(ADDRESS(($AN2701-1)*36+($AO2701-1)*12+$AP2701+4,COLUMN())),INDIRECT(ADDRESS(($AN2701-1)*3+$AO2701+5,$AP2701+7)))&gt;=1,0,INDIRECT(ADDRESS(($AN2701-1)*3+$AO2701+5,$AP2701+7)))))</f>
        <v>0</v>
      </c>
      <c r="AR2701" s="4">
        <f ca="1">COUNTIF(INDIRECT("H"&amp;(ROW()+12*(($AN2701-1)*3+$AO2701)-ROW())/12+5):INDIRECT("S"&amp;(ROW()+12*(($AN2701-1)*3+$AO2701)-ROW())/12+5),AQ2701)</f>
        <v>0</v>
      </c>
      <c r="AU2701" s="4">
        <f ca="1">IF(AND(AQ2701&gt;0,AR2701&gt;0),COUNTIF(AU$6:AU2700,"&gt;0")+1,0)</f>
        <v>0</v>
      </c>
    </row>
    <row r="2702" spans="40:47">
      <c r="AN2702" s="4">
        <v>75</v>
      </c>
      <c r="AO2702" s="4">
        <v>3</v>
      </c>
      <c r="AP2702" s="4">
        <v>9</v>
      </c>
      <c r="AQ2702" s="4">
        <f ca="1">IF($AP2702=1,IF(INDIRECT(ADDRESS(($AN2702-1)*3+$AO2702+5,$AP2702+7))="",0,INDIRECT(ADDRESS(($AN2702-1)*3+$AO2702+5,$AP2702+7))),IF(INDIRECT(ADDRESS(($AN2702-1)*3+$AO2702+5,$AP2702+7))="",0,IF(COUNTIF(INDIRECT(ADDRESS(($AN2702-1)*36+($AO2702-1)*12+6,COLUMN())):INDIRECT(ADDRESS(($AN2702-1)*36+($AO2702-1)*12+$AP2702+4,COLUMN())),INDIRECT(ADDRESS(($AN2702-1)*3+$AO2702+5,$AP2702+7)))&gt;=1,0,INDIRECT(ADDRESS(($AN2702-1)*3+$AO2702+5,$AP2702+7)))))</f>
        <v>0</v>
      </c>
      <c r="AR2702" s="4">
        <f ca="1">COUNTIF(INDIRECT("H"&amp;(ROW()+12*(($AN2702-1)*3+$AO2702)-ROW())/12+5):INDIRECT("S"&amp;(ROW()+12*(($AN2702-1)*3+$AO2702)-ROW())/12+5),AQ2702)</f>
        <v>0</v>
      </c>
      <c r="AU2702" s="4">
        <f ca="1">IF(AND(AQ2702&gt;0,AR2702&gt;0),COUNTIF(AU$6:AU2701,"&gt;0")+1,0)</f>
        <v>0</v>
      </c>
    </row>
    <row r="2703" spans="40:47">
      <c r="AN2703" s="4">
        <v>75</v>
      </c>
      <c r="AO2703" s="4">
        <v>3</v>
      </c>
      <c r="AP2703" s="4">
        <v>10</v>
      </c>
      <c r="AQ2703" s="4">
        <f ca="1">IF($AP2703=1,IF(INDIRECT(ADDRESS(($AN2703-1)*3+$AO2703+5,$AP2703+7))="",0,INDIRECT(ADDRESS(($AN2703-1)*3+$AO2703+5,$AP2703+7))),IF(INDIRECT(ADDRESS(($AN2703-1)*3+$AO2703+5,$AP2703+7))="",0,IF(COUNTIF(INDIRECT(ADDRESS(($AN2703-1)*36+($AO2703-1)*12+6,COLUMN())):INDIRECT(ADDRESS(($AN2703-1)*36+($AO2703-1)*12+$AP2703+4,COLUMN())),INDIRECT(ADDRESS(($AN2703-1)*3+$AO2703+5,$AP2703+7)))&gt;=1,0,INDIRECT(ADDRESS(($AN2703-1)*3+$AO2703+5,$AP2703+7)))))</f>
        <v>0</v>
      </c>
      <c r="AR2703" s="4">
        <f ca="1">COUNTIF(INDIRECT("H"&amp;(ROW()+12*(($AN2703-1)*3+$AO2703)-ROW())/12+5):INDIRECT("S"&amp;(ROW()+12*(($AN2703-1)*3+$AO2703)-ROW())/12+5),AQ2703)</f>
        <v>0</v>
      </c>
      <c r="AU2703" s="4">
        <f ca="1">IF(AND(AQ2703&gt;0,AR2703&gt;0),COUNTIF(AU$6:AU2702,"&gt;0")+1,0)</f>
        <v>0</v>
      </c>
    </row>
    <row r="2704" spans="40:47">
      <c r="AN2704" s="4">
        <v>75</v>
      </c>
      <c r="AO2704" s="4">
        <v>3</v>
      </c>
      <c r="AP2704" s="4">
        <v>11</v>
      </c>
      <c r="AQ2704" s="4">
        <f ca="1">IF($AP2704=1,IF(INDIRECT(ADDRESS(($AN2704-1)*3+$AO2704+5,$AP2704+7))="",0,INDIRECT(ADDRESS(($AN2704-1)*3+$AO2704+5,$AP2704+7))),IF(INDIRECT(ADDRESS(($AN2704-1)*3+$AO2704+5,$AP2704+7))="",0,IF(COUNTIF(INDIRECT(ADDRESS(($AN2704-1)*36+($AO2704-1)*12+6,COLUMN())):INDIRECT(ADDRESS(($AN2704-1)*36+($AO2704-1)*12+$AP2704+4,COLUMN())),INDIRECT(ADDRESS(($AN2704-1)*3+$AO2704+5,$AP2704+7)))&gt;=1,0,INDIRECT(ADDRESS(($AN2704-1)*3+$AO2704+5,$AP2704+7)))))</f>
        <v>0</v>
      </c>
      <c r="AR2704" s="4">
        <f ca="1">COUNTIF(INDIRECT("H"&amp;(ROW()+12*(($AN2704-1)*3+$AO2704)-ROW())/12+5):INDIRECT("S"&amp;(ROW()+12*(($AN2704-1)*3+$AO2704)-ROW())/12+5),AQ2704)</f>
        <v>0</v>
      </c>
      <c r="AU2704" s="4">
        <f ca="1">IF(AND(AQ2704&gt;0,AR2704&gt;0),COUNTIF(AU$6:AU2703,"&gt;0")+1,0)</f>
        <v>0</v>
      </c>
    </row>
    <row r="2705" spans="40:47">
      <c r="AN2705" s="77">
        <v>75</v>
      </c>
      <c r="AO2705" s="77">
        <v>3</v>
      </c>
      <c r="AP2705" s="77">
        <v>12</v>
      </c>
      <c r="AQ2705" s="4">
        <f ca="1">IF($AP2705=1,IF(INDIRECT(ADDRESS(($AN2705-1)*3+$AO2705+5,$AP2705+7))="",0,INDIRECT(ADDRESS(($AN2705-1)*3+$AO2705+5,$AP2705+7))),IF(INDIRECT(ADDRESS(($AN2705-1)*3+$AO2705+5,$AP2705+7))="",0,IF(COUNTIF(INDIRECT(ADDRESS(($AN2705-1)*36+($AO2705-1)*12+6,COLUMN())):INDIRECT(ADDRESS(($AN2705-1)*36+($AO2705-1)*12+$AP2705+4,COLUMN())),INDIRECT(ADDRESS(($AN2705-1)*3+$AO2705+5,$AP2705+7)))&gt;=1,0,INDIRECT(ADDRESS(($AN2705-1)*3+$AO2705+5,$AP2705+7)))))</f>
        <v>0</v>
      </c>
      <c r="AR2705" s="4">
        <f ca="1">COUNTIF(INDIRECT("H"&amp;(ROW()+12*(($AN2705-1)*3+$AO2705)-ROW())/12+5):INDIRECT("S"&amp;(ROW()+12*(($AN2705-1)*3+$AO2705)-ROW())/12+5),AQ2705)</f>
        <v>0</v>
      </c>
      <c r="AU2705" s="4">
        <f ca="1">IF(AND(AQ2705&gt;0,AR2705&gt;0),COUNTIF(AU$6:AU2704,"&gt;0")+1,0)</f>
        <v>0</v>
      </c>
    </row>
    <row r="2706" spans="40:47">
      <c r="AN2706" s="4">
        <v>76</v>
      </c>
      <c r="AO2706" s="4">
        <v>1</v>
      </c>
      <c r="AP2706" s="4">
        <v>1</v>
      </c>
      <c r="AQ2706" s="4">
        <f ca="1">IF($AP2706=1,IF(INDIRECT(ADDRESS(($AN2706-1)*3+$AO2706+5,$AP2706+7))="",0,INDIRECT(ADDRESS(($AN2706-1)*3+$AO2706+5,$AP2706+7))),IF(INDIRECT(ADDRESS(($AN2706-1)*3+$AO2706+5,$AP2706+7))="",0,IF(COUNTIF(INDIRECT(ADDRESS(($AN2706-1)*36+($AO2706-1)*12+6,COLUMN())):INDIRECT(ADDRESS(($AN2706-1)*36+($AO2706-1)*12+$AP2706+4,COLUMN())),INDIRECT(ADDRESS(($AN2706-1)*3+$AO2706+5,$AP2706+7)))&gt;=1,0,INDIRECT(ADDRESS(($AN2706-1)*3+$AO2706+5,$AP2706+7)))))</f>
        <v>0</v>
      </c>
      <c r="AR2706" s="4">
        <f ca="1">COUNTIF(INDIRECT("H"&amp;(ROW()+12*(($AN2706-1)*3+$AO2706)-ROW())/12+5):INDIRECT("S"&amp;(ROW()+12*(($AN2706-1)*3+$AO2706)-ROW())/12+5),AQ2706)</f>
        <v>0</v>
      </c>
      <c r="AU2706" s="4">
        <f ca="1">IF(AND(AQ2706&gt;0,AR2706&gt;0),COUNTIF(AU$6:AU2705,"&gt;0")+1,0)</f>
        <v>0</v>
      </c>
    </row>
    <row r="2707" spans="40:47">
      <c r="AN2707" s="4">
        <v>76</v>
      </c>
      <c r="AO2707" s="4">
        <v>1</v>
      </c>
      <c r="AP2707" s="4">
        <v>2</v>
      </c>
      <c r="AQ2707" s="4">
        <f ca="1">IF($AP2707=1,IF(INDIRECT(ADDRESS(($AN2707-1)*3+$AO2707+5,$AP2707+7))="",0,INDIRECT(ADDRESS(($AN2707-1)*3+$AO2707+5,$AP2707+7))),IF(INDIRECT(ADDRESS(($AN2707-1)*3+$AO2707+5,$AP2707+7))="",0,IF(COUNTIF(INDIRECT(ADDRESS(($AN2707-1)*36+($AO2707-1)*12+6,COLUMN())):INDIRECT(ADDRESS(($AN2707-1)*36+($AO2707-1)*12+$AP2707+4,COLUMN())),INDIRECT(ADDRESS(($AN2707-1)*3+$AO2707+5,$AP2707+7)))&gt;=1,0,INDIRECT(ADDRESS(($AN2707-1)*3+$AO2707+5,$AP2707+7)))))</f>
        <v>0</v>
      </c>
      <c r="AR2707" s="4">
        <f ca="1">COUNTIF(INDIRECT("H"&amp;(ROW()+12*(($AN2707-1)*3+$AO2707)-ROW())/12+5):INDIRECT("S"&amp;(ROW()+12*(($AN2707-1)*3+$AO2707)-ROW())/12+5),AQ2707)</f>
        <v>0</v>
      </c>
      <c r="AU2707" s="4">
        <f ca="1">IF(AND(AQ2707&gt;0,AR2707&gt;0),COUNTIF(AU$6:AU2706,"&gt;0")+1,0)</f>
        <v>0</v>
      </c>
    </row>
    <row r="2708" spans="40:47">
      <c r="AN2708" s="4">
        <v>76</v>
      </c>
      <c r="AO2708" s="4">
        <v>1</v>
      </c>
      <c r="AP2708" s="4">
        <v>3</v>
      </c>
      <c r="AQ2708" s="4">
        <f ca="1">IF($AP2708=1,IF(INDIRECT(ADDRESS(($AN2708-1)*3+$AO2708+5,$AP2708+7))="",0,INDIRECT(ADDRESS(($AN2708-1)*3+$AO2708+5,$AP2708+7))),IF(INDIRECT(ADDRESS(($AN2708-1)*3+$AO2708+5,$AP2708+7))="",0,IF(COUNTIF(INDIRECT(ADDRESS(($AN2708-1)*36+($AO2708-1)*12+6,COLUMN())):INDIRECT(ADDRESS(($AN2708-1)*36+($AO2708-1)*12+$AP2708+4,COLUMN())),INDIRECT(ADDRESS(($AN2708-1)*3+$AO2708+5,$AP2708+7)))&gt;=1,0,INDIRECT(ADDRESS(($AN2708-1)*3+$AO2708+5,$AP2708+7)))))</f>
        <v>0</v>
      </c>
      <c r="AR2708" s="4">
        <f ca="1">COUNTIF(INDIRECT("H"&amp;(ROW()+12*(($AN2708-1)*3+$AO2708)-ROW())/12+5):INDIRECT("S"&amp;(ROW()+12*(($AN2708-1)*3+$AO2708)-ROW())/12+5),AQ2708)</f>
        <v>0</v>
      </c>
      <c r="AU2708" s="4">
        <f ca="1">IF(AND(AQ2708&gt;0,AR2708&gt;0),COUNTIF(AU$6:AU2707,"&gt;0")+1,0)</f>
        <v>0</v>
      </c>
    </row>
    <row r="2709" spans="40:47">
      <c r="AN2709" s="4">
        <v>76</v>
      </c>
      <c r="AO2709" s="4">
        <v>1</v>
      </c>
      <c r="AP2709" s="4">
        <v>4</v>
      </c>
      <c r="AQ2709" s="4">
        <f ca="1">IF($AP2709=1,IF(INDIRECT(ADDRESS(($AN2709-1)*3+$AO2709+5,$AP2709+7))="",0,INDIRECT(ADDRESS(($AN2709-1)*3+$AO2709+5,$AP2709+7))),IF(INDIRECT(ADDRESS(($AN2709-1)*3+$AO2709+5,$AP2709+7))="",0,IF(COUNTIF(INDIRECT(ADDRESS(($AN2709-1)*36+($AO2709-1)*12+6,COLUMN())):INDIRECT(ADDRESS(($AN2709-1)*36+($AO2709-1)*12+$AP2709+4,COLUMN())),INDIRECT(ADDRESS(($AN2709-1)*3+$AO2709+5,$AP2709+7)))&gt;=1,0,INDIRECT(ADDRESS(($AN2709-1)*3+$AO2709+5,$AP2709+7)))))</f>
        <v>0</v>
      </c>
      <c r="AR2709" s="4">
        <f ca="1">COUNTIF(INDIRECT("H"&amp;(ROW()+12*(($AN2709-1)*3+$AO2709)-ROW())/12+5):INDIRECT("S"&amp;(ROW()+12*(($AN2709-1)*3+$AO2709)-ROW())/12+5),AQ2709)</f>
        <v>0</v>
      </c>
      <c r="AU2709" s="4">
        <f ca="1">IF(AND(AQ2709&gt;0,AR2709&gt;0),COUNTIF(AU$6:AU2708,"&gt;0")+1,0)</f>
        <v>0</v>
      </c>
    </row>
    <row r="2710" spans="40:47">
      <c r="AN2710" s="4">
        <v>76</v>
      </c>
      <c r="AO2710" s="4">
        <v>1</v>
      </c>
      <c r="AP2710" s="4">
        <v>5</v>
      </c>
      <c r="AQ2710" s="4">
        <f ca="1">IF($AP2710=1,IF(INDIRECT(ADDRESS(($AN2710-1)*3+$AO2710+5,$AP2710+7))="",0,INDIRECT(ADDRESS(($AN2710-1)*3+$AO2710+5,$AP2710+7))),IF(INDIRECT(ADDRESS(($AN2710-1)*3+$AO2710+5,$AP2710+7))="",0,IF(COUNTIF(INDIRECT(ADDRESS(($AN2710-1)*36+($AO2710-1)*12+6,COLUMN())):INDIRECT(ADDRESS(($AN2710-1)*36+($AO2710-1)*12+$AP2710+4,COLUMN())),INDIRECT(ADDRESS(($AN2710-1)*3+$AO2710+5,$AP2710+7)))&gt;=1,0,INDIRECT(ADDRESS(($AN2710-1)*3+$AO2710+5,$AP2710+7)))))</f>
        <v>0</v>
      </c>
      <c r="AR2710" s="4">
        <f ca="1">COUNTIF(INDIRECT("H"&amp;(ROW()+12*(($AN2710-1)*3+$AO2710)-ROW())/12+5):INDIRECT("S"&amp;(ROW()+12*(($AN2710-1)*3+$AO2710)-ROW())/12+5),AQ2710)</f>
        <v>0</v>
      </c>
      <c r="AU2710" s="4">
        <f ca="1">IF(AND(AQ2710&gt;0,AR2710&gt;0),COUNTIF(AU$6:AU2709,"&gt;0")+1,0)</f>
        <v>0</v>
      </c>
    </row>
    <row r="2711" spans="40:47">
      <c r="AN2711" s="4">
        <v>76</v>
      </c>
      <c r="AO2711" s="4">
        <v>1</v>
      </c>
      <c r="AP2711" s="4">
        <v>6</v>
      </c>
      <c r="AQ2711" s="4">
        <f ca="1">IF($AP2711=1,IF(INDIRECT(ADDRESS(($AN2711-1)*3+$AO2711+5,$AP2711+7))="",0,INDIRECT(ADDRESS(($AN2711-1)*3+$AO2711+5,$AP2711+7))),IF(INDIRECT(ADDRESS(($AN2711-1)*3+$AO2711+5,$AP2711+7))="",0,IF(COUNTIF(INDIRECT(ADDRESS(($AN2711-1)*36+($AO2711-1)*12+6,COLUMN())):INDIRECT(ADDRESS(($AN2711-1)*36+($AO2711-1)*12+$AP2711+4,COLUMN())),INDIRECT(ADDRESS(($AN2711-1)*3+$AO2711+5,$AP2711+7)))&gt;=1,0,INDIRECT(ADDRESS(($AN2711-1)*3+$AO2711+5,$AP2711+7)))))</f>
        <v>0</v>
      </c>
      <c r="AR2711" s="4">
        <f ca="1">COUNTIF(INDIRECT("H"&amp;(ROW()+12*(($AN2711-1)*3+$AO2711)-ROW())/12+5):INDIRECT("S"&amp;(ROW()+12*(($AN2711-1)*3+$AO2711)-ROW())/12+5),AQ2711)</f>
        <v>0</v>
      </c>
      <c r="AU2711" s="4">
        <f ca="1">IF(AND(AQ2711&gt;0,AR2711&gt;0),COUNTIF(AU$6:AU2710,"&gt;0")+1,0)</f>
        <v>0</v>
      </c>
    </row>
    <row r="2712" spans="40:47">
      <c r="AN2712" s="4">
        <v>76</v>
      </c>
      <c r="AO2712" s="4">
        <v>1</v>
      </c>
      <c r="AP2712" s="4">
        <v>7</v>
      </c>
      <c r="AQ2712" s="4">
        <f ca="1">IF($AP2712=1,IF(INDIRECT(ADDRESS(($AN2712-1)*3+$AO2712+5,$AP2712+7))="",0,INDIRECT(ADDRESS(($AN2712-1)*3+$AO2712+5,$AP2712+7))),IF(INDIRECT(ADDRESS(($AN2712-1)*3+$AO2712+5,$AP2712+7))="",0,IF(COUNTIF(INDIRECT(ADDRESS(($AN2712-1)*36+($AO2712-1)*12+6,COLUMN())):INDIRECT(ADDRESS(($AN2712-1)*36+($AO2712-1)*12+$AP2712+4,COLUMN())),INDIRECT(ADDRESS(($AN2712-1)*3+$AO2712+5,$AP2712+7)))&gt;=1,0,INDIRECT(ADDRESS(($AN2712-1)*3+$AO2712+5,$AP2712+7)))))</f>
        <v>0</v>
      </c>
      <c r="AR2712" s="4">
        <f ca="1">COUNTIF(INDIRECT("H"&amp;(ROW()+12*(($AN2712-1)*3+$AO2712)-ROW())/12+5):INDIRECT("S"&amp;(ROW()+12*(($AN2712-1)*3+$AO2712)-ROW())/12+5),AQ2712)</f>
        <v>0</v>
      </c>
      <c r="AU2712" s="4">
        <f ca="1">IF(AND(AQ2712&gt;0,AR2712&gt;0),COUNTIF(AU$6:AU2711,"&gt;0")+1,0)</f>
        <v>0</v>
      </c>
    </row>
    <row r="2713" spans="40:47">
      <c r="AN2713" s="4">
        <v>76</v>
      </c>
      <c r="AO2713" s="4">
        <v>1</v>
      </c>
      <c r="AP2713" s="4">
        <v>8</v>
      </c>
      <c r="AQ2713" s="4">
        <f ca="1">IF($AP2713=1,IF(INDIRECT(ADDRESS(($AN2713-1)*3+$AO2713+5,$AP2713+7))="",0,INDIRECT(ADDRESS(($AN2713-1)*3+$AO2713+5,$AP2713+7))),IF(INDIRECT(ADDRESS(($AN2713-1)*3+$AO2713+5,$AP2713+7))="",0,IF(COUNTIF(INDIRECT(ADDRESS(($AN2713-1)*36+($AO2713-1)*12+6,COLUMN())):INDIRECT(ADDRESS(($AN2713-1)*36+($AO2713-1)*12+$AP2713+4,COLUMN())),INDIRECT(ADDRESS(($AN2713-1)*3+$AO2713+5,$AP2713+7)))&gt;=1,0,INDIRECT(ADDRESS(($AN2713-1)*3+$AO2713+5,$AP2713+7)))))</f>
        <v>0</v>
      </c>
      <c r="AR2713" s="4">
        <f ca="1">COUNTIF(INDIRECT("H"&amp;(ROW()+12*(($AN2713-1)*3+$AO2713)-ROW())/12+5):INDIRECT("S"&amp;(ROW()+12*(($AN2713-1)*3+$AO2713)-ROW())/12+5),AQ2713)</f>
        <v>0</v>
      </c>
      <c r="AU2713" s="4">
        <f ca="1">IF(AND(AQ2713&gt;0,AR2713&gt;0),COUNTIF(AU$6:AU2712,"&gt;0")+1,0)</f>
        <v>0</v>
      </c>
    </row>
    <row r="2714" spans="40:47">
      <c r="AN2714" s="4">
        <v>76</v>
      </c>
      <c r="AO2714" s="4">
        <v>1</v>
      </c>
      <c r="AP2714" s="4">
        <v>9</v>
      </c>
      <c r="AQ2714" s="4">
        <f ca="1">IF($AP2714=1,IF(INDIRECT(ADDRESS(($AN2714-1)*3+$AO2714+5,$AP2714+7))="",0,INDIRECT(ADDRESS(($AN2714-1)*3+$AO2714+5,$AP2714+7))),IF(INDIRECT(ADDRESS(($AN2714-1)*3+$AO2714+5,$AP2714+7))="",0,IF(COUNTIF(INDIRECT(ADDRESS(($AN2714-1)*36+($AO2714-1)*12+6,COLUMN())):INDIRECT(ADDRESS(($AN2714-1)*36+($AO2714-1)*12+$AP2714+4,COLUMN())),INDIRECT(ADDRESS(($AN2714-1)*3+$AO2714+5,$AP2714+7)))&gt;=1,0,INDIRECT(ADDRESS(($AN2714-1)*3+$AO2714+5,$AP2714+7)))))</f>
        <v>0</v>
      </c>
      <c r="AR2714" s="4">
        <f ca="1">COUNTIF(INDIRECT("H"&amp;(ROW()+12*(($AN2714-1)*3+$AO2714)-ROW())/12+5):INDIRECT("S"&amp;(ROW()+12*(($AN2714-1)*3+$AO2714)-ROW())/12+5),AQ2714)</f>
        <v>0</v>
      </c>
      <c r="AU2714" s="4">
        <f ca="1">IF(AND(AQ2714&gt;0,AR2714&gt;0),COUNTIF(AU$6:AU2713,"&gt;0")+1,0)</f>
        <v>0</v>
      </c>
    </row>
    <row r="2715" spans="40:47">
      <c r="AN2715" s="4">
        <v>76</v>
      </c>
      <c r="AO2715" s="4">
        <v>1</v>
      </c>
      <c r="AP2715" s="4">
        <v>10</v>
      </c>
      <c r="AQ2715" s="4">
        <f ca="1">IF($AP2715=1,IF(INDIRECT(ADDRESS(($AN2715-1)*3+$AO2715+5,$AP2715+7))="",0,INDIRECT(ADDRESS(($AN2715-1)*3+$AO2715+5,$AP2715+7))),IF(INDIRECT(ADDRESS(($AN2715-1)*3+$AO2715+5,$AP2715+7))="",0,IF(COUNTIF(INDIRECT(ADDRESS(($AN2715-1)*36+($AO2715-1)*12+6,COLUMN())):INDIRECT(ADDRESS(($AN2715-1)*36+($AO2715-1)*12+$AP2715+4,COLUMN())),INDIRECT(ADDRESS(($AN2715-1)*3+$AO2715+5,$AP2715+7)))&gt;=1,0,INDIRECT(ADDRESS(($AN2715-1)*3+$AO2715+5,$AP2715+7)))))</f>
        <v>0</v>
      </c>
      <c r="AR2715" s="4">
        <f ca="1">COUNTIF(INDIRECT("H"&amp;(ROW()+12*(($AN2715-1)*3+$AO2715)-ROW())/12+5):INDIRECT("S"&amp;(ROW()+12*(($AN2715-1)*3+$AO2715)-ROW())/12+5),AQ2715)</f>
        <v>0</v>
      </c>
      <c r="AU2715" s="4">
        <f ca="1">IF(AND(AQ2715&gt;0,AR2715&gt;0),COUNTIF(AU$6:AU2714,"&gt;0")+1,0)</f>
        <v>0</v>
      </c>
    </row>
    <row r="2716" spans="40:47">
      <c r="AN2716" s="4">
        <v>76</v>
      </c>
      <c r="AO2716" s="4">
        <v>1</v>
      </c>
      <c r="AP2716" s="4">
        <v>11</v>
      </c>
      <c r="AQ2716" s="4">
        <f ca="1">IF($AP2716=1,IF(INDIRECT(ADDRESS(($AN2716-1)*3+$AO2716+5,$AP2716+7))="",0,INDIRECT(ADDRESS(($AN2716-1)*3+$AO2716+5,$AP2716+7))),IF(INDIRECT(ADDRESS(($AN2716-1)*3+$AO2716+5,$AP2716+7))="",0,IF(COUNTIF(INDIRECT(ADDRESS(($AN2716-1)*36+($AO2716-1)*12+6,COLUMN())):INDIRECT(ADDRESS(($AN2716-1)*36+($AO2716-1)*12+$AP2716+4,COLUMN())),INDIRECT(ADDRESS(($AN2716-1)*3+$AO2716+5,$AP2716+7)))&gt;=1,0,INDIRECT(ADDRESS(($AN2716-1)*3+$AO2716+5,$AP2716+7)))))</f>
        <v>0</v>
      </c>
      <c r="AR2716" s="4">
        <f ca="1">COUNTIF(INDIRECT("H"&amp;(ROW()+12*(($AN2716-1)*3+$AO2716)-ROW())/12+5):INDIRECT("S"&amp;(ROW()+12*(($AN2716-1)*3+$AO2716)-ROW())/12+5),AQ2716)</f>
        <v>0</v>
      </c>
      <c r="AU2716" s="4">
        <f ca="1">IF(AND(AQ2716&gt;0,AR2716&gt;0),COUNTIF(AU$6:AU2715,"&gt;0")+1,0)</f>
        <v>0</v>
      </c>
    </row>
    <row r="2717" spans="40:47">
      <c r="AN2717" s="4">
        <v>76</v>
      </c>
      <c r="AO2717" s="4">
        <v>1</v>
      </c>
      <c r="AP2717" s="4">
        <v>12</v>
      </c>
      <c r="AQ2717" s="4">
        <f ca="1">IF($AP2717=1,IF(INDIRECT(ADDRESS(($AN2717-1)*3+$AO2717+5,$AP2717+7))="",0,INDIRECT(ADDRESS(($AN2717-1)*3+$AO2717+5,$AP2717+7))),IF(INDIRECT(ADDRESS(($AN2717-1)*3+$AO2717+5,$AP2717+7))="",0,IF(COUNTIF(INDIRECT(ADDRESS(($AN2717-1)*36+($AO2717-1)*12+6,COLUMN())):INDIRECT(ADDRESS(($AN2717-1)*36+($AO2717-1)*12+$AP2717+4,COLUMN())),INDIRECT(ADDRESS(($AN2717-1)*3+$AO2717+5,$AP2717+7)))&gt;=1,0,INDIRECT(ADDRESS(($AN2717-1)*3+$AO2717+5,$AP2717+7)))))</f>
        <v>0</v>
      </c>
      <c r="AR2717" s="4">
        <f ca="1">COUNTIF(INDIRECT("H"&amp;(ROW()+12*(($AN2717-1)*3+$AO2717)-ROW())/12+5):INDIRECT("S"&amp;(ROW()+12*(($AN2717-1)*3+$AO2717)-ROW())/12+5),AQ2717)</f>
        <v>0</v>
      </c>
      <c r="AU2717" s="4">
        <f ca="1">IF(AND(AQ2717&gt;0,AR2717&gt;0),COUNTIF(AU$6:AU2716,"&gt;0")+1,0)</f>
        <v>0</v>
      </c>
    </row>
    <row r="2718" spans="40:47">
      <c r="AN2718" s="4">
        <v>76</v>
      </c>
      <c r="AO2718" s="4">
        <v>2</v>
      </c>
      <c r="AP2718" s="4">
        <v>1</v>
      </c>
      <c r="AQ2718" s="4">
        <f ca="1">IF($AP2718=1,IF(INDIRECT(ADDRESS(($AN2718-1)*3+$AO2718+5,$AP2718+7))="",0,INDIRECT(ADDRESS(($AN2718-1)*3+$AO2718+5,$AP2718+7))),IF(INDIRECT(ADDRESS(($AN2718-1)*3+$AO2718+5,$AP2718+7))="",0,IF(COUNTIF(INDIRECT(ADDRESS(($AN2718-1)*36+($AO2718-1)*12+6,COLUMN())):INDIRECT(ADDRESS(($AN2718-1)*36+($AO2718-1)*12+$AP2718+4,COLUMN())),INDIRECT(ADDRESS(($AN2718-1)*3+$AO2718+5,$AP2718+7)))&gt;=1,0,INDIRECT(ADDRESS(($AN2718-1)*3+$AO2718+5,$AP2718+7)))))</f>
        <v>0</v>
      </c>
      <c r="AR2718" s="4">
        <f ca="1">COUNTIF(INDIRECT("H"&amp;(ROW()+12*(($AN2718-1)*3+$AO2718)-ROW())/12+5):INDIRECT("S"&amp;(ROW()+12*(($AN2718-1)*3+$AO2718)-ROW())/12+5),AQ2718)</f>
        <v>0</v>
      </c>
      <c r="AU2718" s="4">
        <f ca="1">IF(AND(AQ2718&gt;0,AR2718&gt;0),COUNTIF(AU$6:AU2717,"&gt;0")+1,0)</f>
        <v>0</v>
      </c>
    </row>
    <row r="2719" spans="40:47">
      <c r="AN2719" s="4">
        <v>76</v>
      </c>
      <c r="AO2719" s="4">
        <v>2</v>
      </c>
      <c r="AP2719" s="4">
        <v>2</v>
      </c>
      <c r="AQ2719" s="4">
        <f ca="1">IF($AP2719=1,IF(INDIRECT(ADDRESS(($AN2719-1)*3+$AO2719+5,$AP2719+7))="",0,INDIRECT(ADDRESS(($AN2719-1)*3+$AO2719+5,$AP2719+7))),IF(INDIRECT(ADDRESS(($AN2719-1)*3+$AO2719+5,$AP2719+7))="",0,IF(COUNTIF(INDIRECT(ADDRESS(($AN2719-1)*36+($AO2719-1)*12+6,COLUMN())):INDIRECT(ADDRESS(($AN2719-1)*36+($AO2719-1)*12+$AP2719+4,COLUMN())),INDIRECT(ADDRESS(($AN2719-1)*3+$AO2719+5,$AP2719+7)))&gt;=1,0,INDIRECT(ADDRESS(($AN2719-1)*3+$AO2719+5,$AP2719+7)))))</f>
        <v>0</v>
      </c>
      <c r="AR2719" s="4">
        <f ca="1">COUNTIF(INDIRECT("H"&amp;(ROW()+12*(($AN2719-1)*3+$AO2719)-ROW())/12+5):INDIRECT("S"&amp;(ROW()+12*(($AN2719-1)*3+$AO2719)-ROW())/12+5),AQ2719)</f>
        <v>0</v>
      </c>
      <c r="AU2719" s="4">
        <f ca="1">IF(AND(AQ2719&gt;0,AR2719&gt;0),COUNTIF(AU$6:AU2718,"&gt;0")+1,0)</f>
        <v>0</v>
      </c>
    </row>
    <row r="2720" spans="40:47">
      <c r="AN2720" s="4">
        <v>76</v>
      </c>
      <c r="AO2720" s="4">
        <v>2</v>
      </c>
      <c r="AP2720" s="4">
        <v>3</v>
      </c>
      <c r="AQ2720" s="4">
        <f ca="1">IF($AP2720=1,IF(INDIRECT(ADDRESS(($AN2720-1)*3+$AO2720+5,$AP2720+7))="",0,INDIRECT(ADDRESS(($AN2720-1)*3+$AO2720+5,$AP2720+7))),IF(INDIRECT(ADDRESS(($AN2720-1)*3+$AO2720+5,$AP2720+7))="",0,IF(COUNTIF(INDIRECT(ADDRESS(($AN2720-1)*36+($AO2720-1)*12+6,COLUMN())):INDIRECT(ADDRESS(($AN2720-1)*36+($AO2720-1)*12+$AP2720+4,COLUMN())),INDIRECT(ADDRESS(($AN2720-1)*3+$AO2720+5,$AP2720+7)))&gt;=1,0,INDIRECT(ADDRESS(($AN2720-1)*3+$AO2720+5,$AP2720+7)))))</f>
        <v>0</v>
      </c>
      <c r="AR2720" s="4">
        <f ca="1">COUNTIF(INDIRECT("H"&amp;(ROW()+12*(($AN2720-1)*3+$AO2720)-ROW())/12+5):INDIRECT("S"&amp;(ROW()+12*(($AN2720-1)*3+$AO2720)-ROW())/12+5),AQ2720)</f>
        <v>0</v>
      </c>
      <c r="AU2720" s="4">
        <f ca="1">IF(AND(AQ2720&gt;0,AR2720&gt;0),COUNTIF(AU$6:AU2719,"&gt;0")+1,0)</f>
        <v>0</v>
      </c>
    </row>
    <row r="2721" spans="40:47">
      <c r="AN2721" s="4">
        <v>76</v>
      </c>
      <c r="AO2721" s="4">
        <v>2</v>
      </c>
      <c r="AP2721" s="4">
        <v>4</v>
      </c>
      <c r="AQ2721" s="4">
        <f ca="1">IF($AP2721=1,IF(INDIRECT(ADDRESS(($AN2721-1)*3+$AO2721+5,$AP2721+7))="",0,INDIRECT(ADDRESS(($AN2721-1)*3+$AO2721+5,$AP2721+7))),IF(INDIRECT(ADDRESS(($AN2721-1)*3+$AO2721+5,$AP2721+7))="",0,IF(COUNTIF(INDIRECT(ADDRESS(($AN2721-1)*36+($AO2721-1)*12+6,COLUMN())):INDIRECT(ADDRESS(($AN2721-1)*36+($AO2721-1)*12+$AP2721+4,COLUMN())),INDIRECT(ADDRESS(($AN2721-1)*3+$AO2721+5,$AP2721+7)))&gt;=1,0,INDIRECT(ADDRESS(($AN2721-1)*3+$AO2721+5,$AP2721+7)))))</f>
        <v>0</v>
      </c>
      <c r="AR2721" s="4">
        <f ca="1">COUNTIF(INDIRECT("H"&amp;(ROW()+12*(($AN2721-1)*3+$AO2721)-ROW())/12+5):INDIRECT("S"&amp;(ROW()+12*(($AN2721-1)*3+$AO2721)-ROW())/12+5),AQ2721)</f>
        <v>0</v>
      </c>
      <c r="AU2721" s="4">
        <f ca="1">IF(AND(AQ2721&gt;0,AR2721&gt;0),COUNTIF(AU$6:AU2720,"&gt;0")+1,0)</f>
        <v>0</v>
      </c>
    </row>
    <row r="2722" spans="40:47">
      <c r="AN2722" s="4">
        <v>76</v>
      </c>
      <c r="AO2722" s="4">
        <v>2</v>
      </c>
      <c r="AP2722" s="4">
        <v>5</v>
      </c>
      <c r="AQ2722" s="4">
        <f ca="1">IF($AP2722=1,IF(INDIRECT(ADDRESS(($AN2722-1)*3+$AO2722+5,$AP2722+7))="",0,INDIRECT(ADDRESS(($AN2722-1)*3+$AO2722+5,$AP2722+7))),IF(INDIRECT(ADDRESS(($AN2722-1)*3+$AO2722+5,$AP2722+7))="",0,IF(COUNTIF(INDIRECT(ADDRESS(($AN2722-1)*36+($AO2722-1)*12+6,COLUMN())):INDIRECT(ADDRESS(($AN2722-1)*36+($AO2722-1)*12+$AP2722+4,COLUMN())),INDIRECT(ADDRESS(($AN2722-1)*3+$AO2722+5,$AP2722+7)))&gt;=1,0,INDIRECT(ADDRESS(($AN2722-1)*3+$AO2722+5,$AP2722+7)))))</f>
        <v>0</v>
      </c>
      <c r="AR2722" s="4">
        <f ca="1">COUNTIF(INDIRECT("H"&amp;(ROW()+12*(($AN2722-1)*3+$AO2722)-ROW())/12+5):INDIRECT("S"&amp;(ROW()+12*(($AN2722-1)*3+$AO2722)-ROW())/12+5),AQ2722)</f>
        <v>0</v>
      </c>
      <c r="AU2722" s="4">
        <f ca="1">IF(AND(AQ2722&gt;0,AR2722&gt;0),COUNTIF(AU$6:AU2721,"&gt;0")+1,0)</f>
        <v>0</v>
      </c>
    </row>
    <row r="2723" spans="40:47">
      <c r="AN2723" s="4">
        <v>76</v>
      </c>
      <c r="AO2723" s="4">
        <v>2</v>
      </c>
      <c r="AP2723" s="4">
        <v>6</v>
      </c>
      <c r="AQ2723" s="4">
        <f ca="1">IF($AP2723=1,IF(INDIRECT(ADDRESS(($AN2723-1)*3+$AO2723+5,$AP2723+7))="",0,INDIRECT(ADDRESS(($AN2723-1)*3+$AO2723+5,$AP2723+7))),IF(INDIRECT(ADDRESS(($AN2723-1)*3+$AO2723+5,$AP2723+7))="",0,IF(COUNTIF(INDIRECT(ADDRESS(($AN2723-1)*36+($AO2723-1)*12+6,COLUMN())):INDIRECT(ADDRESS(($AN2723-1)*36+($AO2723-1)*12+$AP2723+4,COLUMN())),INDIRECT(ADDRESS(($AN2723-1)*3+$AO2723+5,$AP2723+7)))&gt;=1,0,INDIRECT(ADDRESS(($AN2723-1)*3+$AO2723+5,$AP2723+7)))))</f>
        <v>0</v>
      </c>
      <c r="AR2723" s="4">
        <f ca="1">COUNTIF(INDIRECT("H"&amp;(ROW()+12*(($AN2723-1)*3+$AO2723)-ROW())/12+5):INDIRECT("S"&amp;(ROW()+12*(($AN2723-1)*3+$AO2723)-ROW())/12+5),AQ2723)</f>
        <v>0</v>
      </c>
      <c r="AU2723" s="4">
        <f ca="1">IF(AND(AQ2723&gt;0,AR2723&gt;0),COUNTIF(AU$6:AU2722,"&gt;0")+1,0)</f>
        <v>0</v>
      </c>
    </row>
    <row r="2724" spans="40:47">
      <c r="AN2724" s="4">
        <v>76</v>
      </c>
      <c r="AO2724" s="4">
        <v>2</v>
      </c>
      <c r="AP2724" s="4">
        <v>7</v>
      </c>
      <c r="AQ2724" s="4">
        <f ca="1">IF($AP2724=1,IF(INDIRECT(ADDRESS(($AN2724-1)*3+$AO2724+5,$AP2724+7))="",0,INDIRECT(ADDRESS(($AN2724-1)*3+$AO2724+5,$AP2724+7))),IF(INDIRECT(ADDRESS(($AN2724-1)*3+$AO2724+5,$AP2724+7))="",0,IF(COUNTIF(INDIRECT(ADDRESS(($AN2724-1)*36+($AO2724-1)*12+6,COLUMN())):INDIRECT(ADDRESS(($AN2724-1)*36+($AO2724-1)*12+$AP2724+4,COLUMN())),INDIRECT(ADDRESS(($AN2724-1)*3+$AO2724+5,$AP2724+7)))&gt;=1,0,INDIRECT(ADDRESS(($AN2724-1)*3+$AO2724+5,$AP2724+7)))))</f>
        <v>0</v>
      </c>
      <c r="AR2724" s="4">
        <f ca="1">COUNTIF(INDIRECT("H"&amp;(ROW()+12*(($AN2724-1)*3+$AO2724)-ROW())/12+5):INDIRECT("S"&amp;(ROW()+12*(($AN2724-1)*3+$AO2724)-ROW())/12+5),AQ2724)</f>
        <v>0</v>
      </c>
      <c r="AU2724" s="4">
        <f ca="1">IF(AND(AQ2724&gt;0,AR2724&gt;0),COUNTIF(AU$6:AU2723,"&gt;0")+1,0)</f>
        <v>0</v>
      </c>
    </row>
    <row r="2725" spans="40:47">
      <c r="AN2725" s="4">
        <v>76</v>
      </c>
      <c r="AO2725" s="4">
        <v>2</v>
      </c>
      <c r="AP2725" s="4">
        <v>8</v>
      </c>
      <c r="AQ2725" s="4">
        <f ca="1">IF($AP2725=1,IF(INDIRECT(ADDRESS(($AN2725-1)*3+$AO2725+5,$AP2725+7))="",0,INDIRECT(ADDRESS(($AN2725-1)*3+$AO2725+5,$AP2725+7))),IF(INDIRECT(ADDRESS(($AN2725-1)*3+$AO2725+5,$AP2725+7))="",0,IF(COUNTIF(INDIRECT(ADDRESS(($AN2725-1)*36+($AO2725-1)*12+6,COLUMN())):INDIRECT(ADDRESS(($AN2725-1)*36+($AO2725-1)*12+$AP2725+4,COLUMN())),INDIRECT(ADDRESS(($AN2725-1)*3+$AO2725+5,$AP2725+7)))&gt;=1,0,INDIRECT(ADDRESS(($AN2725-1)*3+$AO2725+5,$AP2725+7)))))</f>
        <v>0</v>
      </c>
      <c r="AR2725" s="4">
        <f ca="1">COUNTIF(INDIRECT("H"&amp;(ROW()+12*(($AN2725-1)*3+$AO2725)-ROW())/12+5):INDIRECT("S"&amp;(ROW()+12*(($AN2725-1)*3+$AO2725)-ROW())/12+5),AQ2725)</f>
        <v>0</v>
      </c>
      <c r="AU2725" s="4">
        <f ca="1">IF(AND(AQ2725&gt;0,AR2725&gt;0),COUNTIF(AU$6:AU2724,"&gt;0")+1,0)</f>
        <v>0</v>
      </c>
    </row>
    <row r="2726" spans="40:47">
      <c r="AN2726" s="4">
        <v>76</v>
      </c>
      <c r="AO2726" s="4">
        <v>2</v>
      </c>
      <c r="AP2726" s="4">
        <v>9</v>
      </c>
      <c r="AQ2726" s="4">
        <f ca="1">IF($AP2726=1,IF(INDIRECT(ADDRESS(($AN2726-1)*3+$AO2726+5,$AP2726+7))="",0,INDIRECT(ADDRESS(($AN2726-1)*3+$AO2726+5,$AP2726+7))),IF(INDIRECT(ADDRESS(($AN2726-1)*3+$AO2726+5,$AP2726+7))="",0,IF(COUNTIF(INDIRECT(ADDRESS(($AN2726-1)*36+($AO2726-1)*12+6,COLUMN())):INDIRECT(ADDRESS(($AN2726-1)*36+($AO2726-1)*12+$AP2726+4,COLUMN())),INDIRECT(ADDRESS(($AN2726-1)*3+$AO2726+5,$AP2726+7)))&gt;=1,0,INDIRECT(ADDRESS(($AN2726-1)*3+$AO2726+5,$AP2726+7)))))</f>
        <v>0</v>
      </c>
      <c r="AR2726" s="4">
        <f ca="1">COUNTIF(INDIRECT("H"&amp;(ROW()+12*(($AN2726-1)*3+$AO2726)-ROW())/12+5):INDIRECT("S"&amp;(ROW()+12*(($AN2726-1)*3+$AO2726)-ROW())/12+5),AQ2726)</f>
        <v>0</v>
      </c>
      <c r="AU2726" s="4">
        <f ca="1">IF(AND(AQ2726&gt;0,AR2726&gt;0),COUNTIF(AU$6:AU2725,"&gt;0")+1,0)</f>
        <v>0</v>
      </c>
    </row>
    <row r="2727" spans="40:47">
      <c r="AN2727" s="4">
        <v>76</v>
      </c>
      <c r="AO2727" s="4">
        <v>2</v>
      </c>
      <c r="AP2727" s="4">
        <v>10</v>
      </c>
      <c r="AQ2727" s="4">
        <f ca="1">IF($AP2727=1,IF(INDIRECT(ADDRESS(($AN2727-1)*3+$AO2727+5,$AP2727+7))="",0,INDIRECT(ADDRESS(($AN2727-1)*3+$AO2727+5,$AP2727+7))),IF(INDIRECT(ADDRESS(($AN2727-1)*3+$AO2727+5,$AP2727+7))="",0,IF(COUNTIF(INDIRECT(ADDRESS(($AN2727-1)*36+($AO2727-1)*12+6,COLUMN())):INDIRECT(ADDRESS(($AN2727-1)*36+($AO2727-1)*12+$AP2727+4,COLUMN())),INDIRECT(ADDRESS(($AN2727-1)*3+$AO2727+5,$AP2727+7)))&gt;=1,0,INDIRECT(ADDRESS(($AN2727-1)*3+$AO2727+5,$AP2727+7)))))</f>
        <v>0</v>
      </c>
      <c r="AR2727" s="4">
        <f ca="1">COUNTIF(INDIRECT("H"&amp;(ROW()+12*(($AN2727-1)*3+$AO2727)-ROW())/12+5):INDIRECT("S"&amp;(ROW()+12*(($AN2727-1)*3+$AO2727)-ROW())/12+5),AQ2727)</f>
        <v>0</v>
      </c>
      <c r="AU2727" s="4">
        <f ca="1">IF(AND(AQ2727&gt;0,AR2727&gt;0),COUNTIF(AU$6:AU2726,"&gt;0")+1,0)</f>
        <v>0</v>
      </c>
    </row>
    <row r="2728" spans="40:47">
      <c r="AN2728" s="4">
        <v>76</v>
      </c>
      <c r="AO2728" s="4">
        <v>2</v>
      </c>
      <c r="AP2728" s="4">
        <v>11</v>
      </c>
      <c r="AQ2728" s="4">
        <f ca="1">IF($AP2728=1,IF(INDIRECT(ADDRESS(($AN2728-1)*3+$AO2728+5,$AP2728+7))="",0,INDIRECT(ADDRESS(($AN2728-1)*3+$AO2728+5,$AP2728+7))),IF(INDIRECT(ADDRESS(($AN2728-1)*3+$AO2728+5,$AP2728+7))="",0,IF(COUNTIF(INDIRECT(ADDRESS(($AN2728-1)*36+($AO2728-1)*12+6,COLUMN())):INDIRECT(ADDRESS(($AN2728-1)*36+($AO2728-1)*12+$AP2728+4,COLUMN())),INDIRECT(ADDRESS(($AN2728-1)*3+$AO2728+5,$AP2728+7)))&gt;=1,0,INDIRECT(ADDRESS(($AN2728-1)*3+$AO2728+5,$AP2728+7)))))</f>
        <v>0</v>
      </c>
      <c r="AR2728" s="4">
        <f ca="1">COUNTIF(INDIRECT("H"&amp;(ROW()+12*(($AN2728-1)*3+$AO2728)-ROW())/12+5):INDIRECT("S"&amp;(ROW()+12*(($AN2728-1)*3+$AO2728)-ROW())/12+5),AQ2728)</f>
        <v>0</v>
      </c>
      <c r="AU2728" s="4">
        <f ca="1">IF(AND(AQ2728&gt;0,AR2728&gt;0),COUNTIF(AU$6:AU2727,"&gt;0")+1,0)</f>
        <v>0</v>
      </c>
    </row>
    <row r="2729" spans="40:47">
      <c r="AN2729" s="4">
        <v>76</v>
      </c>
      <c r="AO2729" s="4">
        <v>2</v>
      </c>
      <c r="AP2729" s="4">
        <v>12</v>
      </c>
      <c r="AQ2729" s="4">
        <f ca="1">IF($AP2729=1,IF(INDIRECT(ADDRESS(($AN2729-1)*3+$AO2729+5,$AP2729+7))="",0,INDIRECT(ADDRESS(($AN2729-1)*3+$AO2729+5,$AP2729+7))),IF(INDIRECT(ADDRESS(($AN2729-1)*3+$AO2729+5,$AP2729+7))="",0,IF(COUNTIF(INDIRECT(ADDRESS(($AN2729-1)*36+($AO2729-1)*12+6,COLUMN())):INDIRECT(ADDRESS(($AN2729-1)*36+($AO2729-1)*12+$AP2729+4,COLUMN())),INDIRECT(ADDRESS(($AN2729-1)*3+$AO2729+5,$AP2729+7)))&gt;=1,0,INDIRECT(ADDRESS(($AN2729-1)*3+$AO2729+5,$AP2729+7)))))</f>
        <v>0</v>
      </c>
      <c r="AR2729" s="4">
        <f ca="1">COUNTIF(INDIRECT("H"&amp;(ROW()+12*(($AN2729-1)*3+$AO2729)-ROW())/12+5):INDIRECT("S"&amp;(ROW()+12*(($AN2729-1)*3+$AO2729)-ROW())/12+5),AQ2729)</f>
        <v>0</v>
      </c>
      <c r="AU2729" s="4">
        <f ca="1">IF(AND(AQ2729&gt;0,AR2729&gt;0),COUNTIF(AU$6:AU2728,"&gt;0")+1,0)</f>
        <v>0</v>
      </c>
    </row>
    <row r="2730" spans="40:47">
      <c r="AN2730" s="4">
        <v>76</v>
      </c>
      <c r="AO2730" s="4">
        <v>3</v>
      </c>
      <c r="AP2730" s="4">
        <v>1</v>
      </c>
      <c r="AQ2730" s="4">
        <f ca="1">IF($AP2730=1,IF(INDIRECT(ADDRESS(($AN2730-1)*3+$AO2730+5,$AP2730+7))="",0,INDIRECT(ADDRESS(($AN2730-1)*3+$AO2730+5,$AP2730+7))),IF(INDIRECT(ADDRESS(($AN2730-1)*3+$AO2730+5,$AP2730+7))="",0,IF(COUNTIF(INDIRECT(ADDRESS(($AN2730-1)*36+($AO2730-1)*12+6,COLUMN())):INDIRECT(ADDRESS(($AN2730-1)*36+($AO2730-1)*12+$AP2730+4,COLUMN())),INDIRECT(ADDRESS(($AN2730-1)*3+$AO2730+5,$AP2730+7)))&gt;=1,0,INDIRECT(ADDRESS(($AN2730-1)*3+$AO2730+5,$AP2730+7)))))</f>
        <v>0</v>
      </c>
      <c r="AR2730" s="4">
        <f ca="1">COUNTIF(INDIRECT("H"&amp;(ROW()+12*(($AN2730-1)*3+$AO2730)-ROW())/12+5):INDIRECT("S"&amp;(ROW()+12*(($AN2730-1)*3+$AO2730)-ROW())/12+5),AQ2730)</f>
        <v>0</v>
      </c>
      <c r="AU2730" s="4">
        <f ca="1">IF(AND(AQ2730&gt;0,AR2730&gt;0),COUNTIF(AU$6:AU2729,"&gt;0")+1,0)</f>
        <v>0</v>
      </c>
    </row>
    <row r="2731" spans="40:47">
      <c r="AN2731" s="4">
        <v>76</v>
      </c>
      <c r="AO2731" s="4">
        <v>3</v>
      </c>
      <c r="AP2731" s="4">
        <v>2</v>
      </c>
      <c r="AQ2731" s="4">
        <f ca="1">IF($AP2731=1,IF(INDIRECT(ADDRESS(($AN2731-1)*3+$AO2731+5,$AP2731+7))="",0,INDIRECT(ADDRESS(($AN2731-1)*3+$AO2731+5,$AP2731+7))),IF(INDIRECT(ADDRESS(($AN2731-1)*3+$AO2731+5,$AP2731+7))="",0,IF(COUNTIF(INDIRECT(ADDRESS(($AN2731-1)*36+($AO2731-1)*12+6,COLUMN())):INDIRECT(ADDRESS(($AN2731-1)*36+($AO2731-1)*12+$AP2731+4,COLUMN())),INDIRECT(ADDRESS(($AN2731-1)*3+$AO2731+5,$AP2731+7)))&gt;=1,0,INDIRECT(ADDRESS(($AN2731-1)*3+$AO2731+5,$AP2731+7)))))</f>
        <v>0</v>
      </c>
      <c r="AR2731" s="4">
        <f ca="1">COUNTIF(INDIRECT("H"&amp;(ROW()+12*(($AN2731-1)*3+$AO2731)-ROW())/12+5):INDIRECT("S"&amp;(ROW()+12*(($AN2731-1)*3+$AO2731)-ROW())/12+5),AQ2731)</f>
        <v>0</v>
      </c>
      <c r="AU2731" s="4">
        <f ca="1">IF(AND(AQ2731&gt;0,AR2731&gt;0),COUNTIF(AU$6:AU2730,"&gt;0")+1,0)</f>
        <v>0</v>
      </c>
    </row>
    <row r="2732" spans="40:47">
      <c r="AN2732" s="4">
        <v>76</v>
      </c>
      <c r="AO2732" s="4">
        <v>3</v>
      </c>
      <c r="AP2732" s="4">
        <v>3</v>
      </c>
      <c r="AQ2732" s="4">
        <f ca="1">IF($AP2732=1,IF(INDIRECT(ADDRESS(($AN2732-1)*3+$AO2732+5,$AP2732+7))="",0,INDIRECT(ADDRESS(($AN2732-1)*3+$AO2732+5,$AP2732+7))),IF(INDIRECT(ADDRESS(($AN2732-1)*3+$AO2732+5,$AP2732+7))="",0,IF(COUNTIF(INDIRECT(ADDRESS(($AN2732-1)*36+($AO2732-1)*12+6,COLUMN())):INDIRECT(ADDRESS(($AN2732-1)*36+($AO2732-1)*12+$AP2732+4,COLUMN())),INDIRECT(ADDRESS(($AN2732-1)*3+$AO2732+5,$AP2732+7)))&gt;=1,0,INDIRECT(ADDRESS(($AN2732-1)*3+$AO2732+5,$AP2732+7)))))</f>
        <v>0</v>
      </c>
      <c r="AR2732" s="4">
        <f ca="1">COUNTIF(INDIRECT("H"&amp;(ROW()+12*(($AN2732-1)*3+$AO2732)-ROW())/12+5):INDIRECT("S"&amp;(ROW()+12*(($AN2732-1)*3+$AO2732)-ROW())/12+5),AQ2732)</f>
        <v>0</v>
      </c>
      <c r="AU2732" s="4">
        <f ca="1">IF(AND(AQ2732&gt;0,AR2732&gt;0),COUNTIF(AU$6:AU2731,"&gt;0")+1,0)</f>
        <v>0</v>
      </c>
    </row>
    <row r="2733" spans="40:47">
      <c r="AN2733" s="4">
        <v>76</v>
      </c>
      <c r="AO2733" s="4">
        <v>3</v>
      </c>
      <c r="AP2733" s="4">
        <v>4</v>
      </c>
      <c r="AQ2733" s="4">
        <f ca="1">IF($AP2733=1,IF(INDIRECT(ADDRESS(($AN2733-1)*3+$AO2733+5,$AP2733+7))="",0,INDIRECT(ADDRESS(($AN2733-1)*3+$AO2733+5,$AP2733+7))),IF(INDIRECT(ADDRESS(($AN2733-1)*3+$AO2733+5,$AP2733+7))="",0,IF(COUNTIF(INDIRECT(ADDRESS(($AN2733-1)*36+($AO2733-1)*12+6,COLUMN())):INDIRECT(ADDRESS(($AN2733-1)*36+($AO2733-1)*12+$AP2733+4,COLUMN())),INDIRECT(ADDRESS(($AN2733-1)*3+$AO2733+5,$AP2733+7)))&gt;=1,0,INDIRECT(ADDRESS(($AN2733-1)*3+$AO2733+5,$AP2733+7)))))</f>
        <v>0</v>
      </c>
      <c r="AR2733" s="4">
        <f ca="1">COUNTIF(INDIRECT("H"&amp;(ROW()+12*(($AN2733-1)*3+$AO2733)-ROW())/12+5):INDIRECT("S"&amp;(ROW()+12*(($AN2733-1)*3+$AO2733)-ROW())/12+5),AQ2733)</f>
        <v>0</v>
      </c>
      <c r="AU2733" s="4">
        <f ca="1">IF(AND(AQ2733&gt;0,AR2733&gt;0),COUNTIF(AU$6:AU2732,"&gt;0")+1,0)</f>
        <v>0</v>
      </c>
    </row>
    <row r="2734" spans="40:47">
      <c r="AN2734" s="4">
        <v>76</v>
      </c>
      <c r="AO2734" s="4">
        <v>3</v>
      </c>
      <c r="AP2734" s="4">
        <v>5</v>
      </c>
      <c r="AQ2734" s="4">
        <f ca="1">IF($AP2734=1,IF(INDIRECT(ADDRESS(($AN2734-1)*3+$AO2734+5,$AP2734+7))="",0,INDIRECT(ADDRESS(($AN2734-1)*3+$AO2734+5,$AP2734+7))),IF(INDIRECT(ADDRESS(($AN2734-1)*3+$AO2734+5,$AP2734+7))="",0,IF(COUNTIF(INDIRECT(ADDRESS(($AN2734-1)*36+($AO2734-1)*12+6,COLUMN())):INDIRECT(ADDRESS(($AN2734-1)*36+($AO2734-1)*12+$AP2734+4,COLUMN())),INDIRECT(ADDRESS(($AN2734-1)*3+$AO2734+5,$AP2734+7)))&gt;=1,0,INDIRECT(ADDRESS(($AN2734-1)*3+$AO2734+5,$AP2734+7)))))</f>
        <v>0</v>
      </c>
      <c r="AR2734" s="4">
        <f ca="1">COUNTIF(INDIRECT("H"&amp;(ROW()+12*(($AN2734-1)*3+$AO2734)-ROW())/12+5):INDIRECT("S"&amp;(ROW()+12*(($AN2734-1)*3+$AO2734)-ROW())/12+5),AQ2734)</f>
        <v>0</v>
      </c>
      <c r="AU2734" s="4">
        <f ca="1">IF(AND(AQ2734&gt;0,AR2734&gt;0),COUNTIF(AU$6:AU2733,"&gt;0")+1,0)</f>
        <v>0</v>
      </c>
    </row>
    <row r="2735" spans="40:47">
      <c r="AN2735" s="4">
        <v>76</v>
      </c>
      <c r="AO2735" s="4">
        <v>3</v>
      </c>
      <c r="AP2735" s="4">
        <v>6</v>
      </c>
      <c r="AQ2735" s="4">
        <f ca="1">IF($AP2735=1,IF(INDIRECT(ADDRESS(($AN2735-1)*3+$AO2735+5,$AP2735+7))="",0,INDIRECT(ADDRESS(($AN2735-1)*3+$AO2735+5,$AP2735+7))),IF(INDIRECT(ADDRESS(($AN2735-1)*3+$AO2735+5,$AP2735+7))="",0,IF(COUNTIF(INDIRECT(ADDRESS(($AN2735-1)*36+($AO2735-1)*12+6,COLUMN())):INDIRECT(ADDRESS(($AN2735-1)*36+($AO2735-1)*12+$AP2735+4,COLUMN())),INDIRECT(ADDRESS(($AN2735-1)*3+$AO2735+5,$AP2735+7)))&gt;=1,0,INDIRECT(ADDRESS(($AN2735-1)*3+$AO2735+5,$AP2735+7)))))</f>
        <v>0</v>
      </c>
      <c r="AR2735" s="4">
        <f ca="1">COUNTIF(INDIRECT("H"&amp;(ROW()+12*(($AN2735-1)*3+$AO2735)-ROW())/12+5):INDIRECT("S"&amp;(ROW()+12*(($AN2735-1)*3+$AO2735)-ROW())/12+5),AQ2735)</f>
        <v>0</v>
      </c>
      <c r="AU2735" s="4">
        <f ca="1">IF(AND(AQ2735&gt;0,AR2735&gt;0),COUNTIF(AU$6:AU2734,"&gt;0")+1,0)</f>
        <v>0</v>
      </c>
    </row>
    <row r="2736" spans="40:47">
      <c r="AN2736" s="4">
        <v>76</v>
      </c>
      <c r="AO2736" s="4">
        <v>3</v>
      </c>
      <c r="AP2736" s="4">
        <v>7</v>
      </c>
      <c r="AQ2736" s="4">
        <f ca="1">IF($AP2736=1,IF(INDIRECT(ADDRESS(($AN2736-1)*3+$AO2736+5,$AP2736+7))="",0,INDIRECT(ADDRESS(($AN2736-1)*3+$AO2736+5,$AP2736+7))),IF(INDIRECT(ADDRESS(($AN2736-1)*3+$AO2736+5,$AP2736+7))="",0,IF(COUNTIF(INDIRECT(ADDRESS(($AN2736-1)*36+($AO2736-1)*12+6,COLUMN())):INDIRECT(ADDRESS(($AN2736-1)*36+($AO2736-1)*12+$AP2736+4,COLUMN())),INDIRECT(ADDRESS(($AN2736-1)*3+$AO2736+5,$AP2736+7)))&gt;=1,0,INDIRECT(ADDRESS(($AN2736-1)*3+$AO2736+5,$AP2736+7)))))</f>
        <v>0</v>
      </c>
      <c r="AR2736" s="4">
        <f ca="1">COUNTIF(INDIRECT("H"&amp;(ROW()+12*(($AN2736-1)*3+$AO2736)-ROW())/12+5):INDIRECT("S"&amp;(ROW()+12*(($AN2736-1)*3+$AO2736)-ROW())/12+5),AQ2736)</f>
        <v>0</v>
      </c>
      <c r="AU2736" s="4">
        <f ca="1">IF(AND(AQ2736&gt;0,AR2736&gt;0),COUNTIF(AU$6:AU2735,"&gt;0")+1,0)</f>
        <v>0</v>
      </c>
    </row>
    <row r="2737" spans="40:47">
      <c r="AN2737" s="4">
        <v>76</v>
      </c>
      <c r="AO2737" s="4">
        <v>3</v>
      </c>
      <c r="AP2737" s="4">
        <v>8</v>
      </c>
      <c r="AQ2737" s="4">
        <f ca="1">IF($AP2737=1,IF(INDIRECT(ADDRESS(($AN2737-1)*3+$AO2737+5,$AP2737+7))="",0,INDIRECT(ADDRESS(($AN2737-1)*3+$AO2737+5,$AP2737+7))),IF(INDIRECT(ADDRESS(($AN2737-1)*3+$AO2737+5,$AP2737+7))="",0,IF(COUNTIF(INDIRECT(ADDRESS(($AN2737-1)*36+($AO2737-1)*12+6,COLUMN())):INDIRECT(ADDRESS(($AN2737-1)*36+($AO2737-1)*12+$AP2737+4,COLUMN())),INDIRECT(ADDRESS(($AN2737-1)*3+$AO2737+5,$AP2737+7)))&gt;=1,0,INDIRECT(ADDRESS(($AN2737-1)*3+$AO2737+5,$AP2737+7)))))</f>
        <v>0</v>
      </c>
      <c r="AR2737" s="4">
        <f ca="1">COUNTIF(INDIRECT("H"&amp;(ROW()+12*(($AN2737-1)*3+$AO2737)-ROW())/12+5):INDIRECT("S"&amp;(ROW()+12*(($AN2737-1)*3+$AO2737)-ROW())/12+5),AQ2737)</f>
        <v>0</v>
      </c>
      <c r="AU2737" s="4">
        <f ca="1">IF(AND(AQ2737&gt;0,AR2737&gt;0),COUNTIF(AU$6:AU2736,"&gt;0")+1,0)</f>
        <v>0</v>
      </c>
    </row>
    <row r="2738" spans="40:47">
      <c r="AN2738" s="4">
        <v>76</v>
      </c>
      <c r="AO2738" s="4">
        <v>3</v>
      </c>
      <c r="AP2738" s="4">
        <v>9</v>
      </c>
      <c r="AQ2738" s="4">
        <f ca="1">IF($AP2738=1,IF(INDIRECT(ADDRESS(($AN2738-1)*3+$AO2738+5,$AP2738+7))="",0,INDIRECT(ADDRESS(($AN2738-1)*3+$AO2738+5,$AP2738+7))),IF(INDIRECT(ADDRESS(($AN2738-1)*3+$AO2738+5,$AP2738+7))="",0,IF(COUNTIF(INDIRECT(ADDRESS(($AN2738-1)*36+($AO2738-1)*12+6,COLUMN())):INDIRECT(ADDRESS(($AN2738-1)*36+($AO2738-1)*12+$AP2738+4,COLUMN())),INDIRECT(ADDRESS(($AN2738-1)*3+$AO2738+5,$AP2738+7)))&gt;=1,0,INDIRECT(ADDRESS(($AN2738-1)*3+$AO2738+5,$AP2738+7)))))</f>
        <v>0</v>
      </c>
      <c r="AR2738" s="4">
        <f ca="1">COUNTIF(INDIRECT("H"&amp;(ROW()+12*(($AN2738-1)*3+$AO2738)-ROW())/12+5):INDIRECT("S"&amp;(ROW()+12*(($AN2738-1)*3+$AO2738)-ROW())/12+5),AQ2738)</f>
        <v>0</v>
      </c>
      <c r="AU2738" s="4">
        <f ca="1">IF(AND(AQ2738&gt;0,AR2738&gt;0),COUNTIF(AU$6:AU2737,"&gt;0")+1,0)</f>
        <v>0</v>
      </c>
    </row>
    <row r="2739" spans="40:47">
      <c r="AN2739" s="4">
        <v>76</v>
      </c>
      <c r="AO2739" s="4">
        <v>3</v>
      </c>
      <c r="AP2739" s="4">
        <v>10</v>
      </c>
      <c r="AQ2739" s="4">
        <f ca="1">IF($AP2739=1,IF(INDIRECT(ADDRESS(($AN2739-1)*3+$AO2739+5,$AP2739+7))="",0,INDIRECT(ADDRESS(($AN2739-1)*3+$AO2739+5,$AP2739+7))),IF(INDIRECT(ADDRESS(($AN2739-1)*3+$AO2739+5,$AP2739+7))="",0,IF(COUNTIF(INDIRECT(ADDRESS(($AN2739-1)*36+($AO2739-1)*12+6,COLUMN())):INDIRECT(ADDRESS(($AN2739-1)*36+($AO2739-1)*12+$AP2739+4,COLUMN())),INDIRECT(ADDRESS(($AN2739-1)*3+$AO2739+5,$AP2739+7)))&gt;=1,0,INDIRECT(ADDRESS(($AN2739-1)*3+$AO2739+5,$AP2739+7)))))</f>
        <v>0</v>
      </c>
      <c r="AR2739" s="4">
        <f ca="1">COUNTIF(INDIRECT("H"&amp;(ROW()+12*(($AN2739-1)*3+$AO2739)-ROW())/12+5):INDIRECT("S"&amp;(ROW()+12*(($AN2739-1)*3+$AO2739)-ROW())/12+5),AQ2739)</f>
        <v>0</v>
      </c>
      <c r="AU2739" s="4">
        <f ca="1">IF(AND(AQ2739&gt;0,AR2739&gt;0),COUNTIF(AU$6:AU2738,"&gt;0")+1,0)</f>
        <v>0</v>
      </c>
    </row>
    <row r="2740" spans="40:47">
      <c r="AN2740" s="4">
        <v>76</v>
      </c>
      <c r="AO2740" s="4">
        <v>3</v>
      </c>
      <c r="AP2740" s="4">
        <v>11</v>
      </c>
      <c r="AQ2740" s="4">
        <f ca="1">IF($AP2740=1,IF(INDIRECT(ADDRESS(($AN2740-1)*3+$AO2740+5,$AP2740+7))="",0,INDIRECT(ADDRESS(($AN2740-1)*3+$AO2740+5,$AP2740+7))),IF(INDIRECT(ADDRESS(($AN2740-1)*3+$AO2740+5,$AP2740+7))="",0,IF(COUNTIF(INDIRECT(ADDRESS(($AN2740-1)*36+($AO2740-1)*12+6,COLUMN())):INDIRECT(ADDRESS(($AN2740-1)*36+($AO2740-1)*12+$AP2740+4,COLUMN())),INDIRECT(ADDRESS(($AN2740-1)*3+$AO2740+5,$AP2740+7)))&gt;=1,0,INDIRECT(ADDRESS(($AN2740-1)*3+$AO2740+5,$AP2740+7)))))</f>
        <v>0</v>
      </c>
      <c r="AR2740" s="4">
        <f ca="1">COUNTIF(INDIRECT("H"&amp;(ROW()+12*(($AN2740-1)*3+$AO2740)-ROW())/12+5):INDIRECT("S"&amp;(ROW()+12*(($AN2740-1)*3+$AO2740)-ROW())/12+5),AQ2740)</f>
        <v>0</v>
      </c>
      <c r="AU2740" s="4">
        <f ca="1">IF(AND(AQ2740&gt;0,AR2740&gt;0),COUNTIF(AU$6:AU2739,"&gt;0")+1,0)</f>
        <v>0</v>
      </c>
    </row>
    <row r="2741" spans="40:47">
      <c r="AN2741" s="77">
        <v>76</v>
      </c>
      <c r="AO2741" s="77">
        <v>3</v>
      </c>
      <c r="AP2741" s="77">
        <v>12</v>
      </c>
      <c r="AQ2741" s="4">
        <f ca="1">IF($AP2741=1,IF(INDIRECT(ADDRESS(($AN2741-1)*3+$AO2741+5,$AP2741+7))="",0,INDIRECT(ADDRESS(($AN2741-1)*3+$AO2741+5,$AP2741+7))),IF(INDIRECT(ADDRESS(($AN2741-1)*3+$AO2741+5,$AP2741+7))="",0,IF(COUNTIF(INDIRECT(ADDRESS(($AN2741-1)*36+($AO2741-1)*12+6,COLUMN())):INDIRECT(ADDRESS(($AN2741-1)*36+($AO2741-1)*12+$AP2741+4,COLUMN())),INDIRECT(ADDRESS(($AN2741-1)*3+$AO2741+5,$AP2741+7)))&gt;=1,0,INDIRECT(ADDRESS(($AN2741-1)*3+$AO2741+5,$AP2741+7)))))</f>
        <v>0</v>
      </c>
      <c r="AR2741" s="4">
        <f ca="1">COUNTIF(INDIRECT("H"&amp;(ROW()+12*(($AN2741-1)*3+$AO2741)-ROW())/12+5):INDIRECT("S"&amp;(ROW()+12*(($AN2741-1)*3+$AO2741)-ROW())/12+5),AQ2741)</f>
        <v>0</v>
      </c>
      <c r="AU2741" s="4">
        <f ca="1">IF(AND(AQ2741&gt;0,AR2741&gt;0),COUNTIF(AU$6:AU2740,"&gt;0")+1,0)</f>
        <v>0</v>
      </c>
    </row>
    <row r="2742" spans="40:47">
      <c r="AN2742" s="4">
        <v>77</v>
      </c>
      <c r="AO2742" s="4">
        <v>1</v>
      </c>
      <c r="AP2742" s="4">
        <v>1</v>
      </c>
      <c r="AQ2742" s="4">
        <f ca="1">IF($AP2742=1,IF(INDIRECT(ADDRESS(($AN2742-1)*3+$AO2742+5,$AP2742+7))="",0,INDIRECT(ADDRESS(($AN2742-1)*3+$AO2742+5,$AP2742+7))),IF(INDIRECT(ADDRESS(($AN2742-1)*3+$AO2742+5,$AP2742+7))="",0,IF(COUNTIF(INDIRECT(ADDRESS(($AN2742-1)*36+($AO2742-1)*12+6,COLUMN())):INDIRECT(ADDRESS(($AN2742-1)*36+($AO2742-1)*12+$AP2742+4,COLUMN())),INDIRECT(ADDRESS(($AN2742-1)*3+$AO2742+5,$AP2742+7)))&gt;=1,0,INDIRECT(ADDRESS(($AN2742-1)*3+$AO2742+5,$AP2742+7)))))</f>
        <v>0</v>
      </c>
      <c r="AR2742" s="4">
        <f ca="1">COUNTIF(INDIRECT("H"&amp;(ROW()+12*(($AN2742-1)*3+$AO2742)-ROW())/12+5):INDIRECT("S"&amp;(ROW()+12*(($AN2742-1)*3+$AO2742)-ROW())/12+5),AQ2742)</f>
        <v>0</v>
      </c>
      <c r="AU2742" s="4">
        <f ca="1">IF(AND(AQ2742&gt;0,AR2742&gt;0),COUNTIF(AU$6:AU2741,"&gt;0")+1,0)</f>
        <v>0</v>
      </c>
    </row>
    <row r="2743" spans="40:47">
      <c r="AN2743" s="4">
        <v>77</v>
      </c>
      <c r="AO2743" s="4">
        <v>1</v>
      </c>
      <c r="AP2743" s="4">
        <v>2</v>
      </c>
      <c r="AQ2743" s="4">
        <f ca="1">IF($AP2743=1,IF(INDIRECT(ADDRESS(($AN2743-1)*3+$AO2743+5,$AP2743+7))="",0,INDIRECT(ADDRESS(($AN2743-1)*3+$AO2743+5,$AP2743+7))),IF(INDIRECT(ADDRESS(($AN2743-1)*3+$AO2743+5,$AP2743+7))="",0,IF(COUNTIF(INDIRECT(ADDRESS(($AN2743-1)*36+($AO2743-1)*12+6,COLUMN())):INDIRECT(ADDRESS(($AN2743-1)*36+($AO2743-1)*12+$AP2743+4,COLUMN())),INDIRECT(ADDRESS(($AN2743-1)*3+$AO2743+5,$AP2743+7)))&gt;=1,0,INDIRECT(ADDRESS(($AN2743-1)*3+$AO2743+5,$AP2743+7)))))</f>
        <v>0</v>
      </c>
      <c r="AR2743" s="4">
        <f ca="1">COUNTIF(INDIRECT("H"&amp;(ROW()+12*(($AN2743-1)*3+$AO2743)-ROW())/12+5):INDIRECT("S"&amp;(ROW()+12*(($AN2743-1)*3+$AO2743)-ROW())/12+5),AQ2743)</f>
        <v>0</v>
      </c>
      <c r="AU2743" s="4">
        <f ca="1">IF(AND(AQ2743&gt;0,AR2743&gt;0),COUNTIF(AU$6:AU2742,"&gt;0")+1,0)</f>
        <v>0</v>
      </c>
    </row>
    <row r="2744" spans="40:47">
      <c r="AN2744" s="4">
        <v>77</v>
      </c>
      <c r="AO2744" s="4">
        <v>1</v>
      </c>
      <c r="AP2744" s="4">
        <v>3</v>
      </c>
      <c r="AQ2744" s="4">
        <f ca="1">IF($AP2744=1,IF(INDIRECT(ADDRESS(($AN2744-1)*3+$AO2744+5,$AP2744+7))="",0,INDIRECT(ADDRESS(($AN2744-1)*3+$AO2744+5,$AP2744+7))),IF(INDIRECT(ADDRESS(($AN2744-1)*3+$AO2744+5,$AP2744+7))="",0,IF(COUNTIF(INDIRECT(ADDRESS(($AN2744-1)*36+($AO2744-1)*12+6,COLUMN())):INDIRECT(ADDRESS(($AN2744-1)*36+($AO2744-1)*12+$AP2744+4,COLUMN())),INDIRECT(ADDRESS(($AN2744-1)*3+$AO2744+5,$AP2744+7)))&gt;=1,0,INDIRECT(ADDRESS(($AN2744-1)*3+$AO2744+5,$AP2744+7)))))</f>
        <v>0</v>
      </c>
      <c r="AR2744" s="4">
        <f ca="1">COUNTIF(INDIRECT("H"&amp;(ROW()+12*(($AN2744-1)*3+$AO2744)-ROW())/12+5):INDIRECT("S"&amp;(ROW()+12*(($AN2744-1)*3+$AO2744)-ROW())/12+5),AQ2744)</f>
        <v>0</v>
      </c>
      <c r="AU2744" s="4">
        <f ca="1">IF(AND(AQ2744&gt;0,AR2744&gt;0),COUNTIF(AU$6:AU2743,"&gt;0")+1,0)</f>
        <v>0</v>
      </c>
    </row>
    <row r="2745" spans="40:47">
      <c r="AN2745" s="4">
        <v>77</v>
      </c>
      <c r="AO2745" s="4">
        <v>1</v>
      </c>
      <c r="AP2745" s="4">
        <v>4</v>
      </c>
      <c r="AQ2745" s="4">
        <f ca="1">IF($AP2745=1,IF(INDIRECT(ADDRESS(($AN2745-1)*3+$AO2745+5,$AP2745+7))="",0,INDIRECT(ADDRESS(($AN2745-1)*3+$AO2745+5,$AP2745+7))),IF(INDIRECT(ADDRESS(($AN2745-1)*3+$AO2745+5,$AP2745+7))="",0,IF(COUNTIF(INDIRECT(ADDRESS(($AN2745-1)*36+($AO2745-1)*12+6,COLUMN())):INDIRECT(ADDRESS(($AN2745-1)*36+($AO2745-1)*12+$AP2745+4,COLUMN())),INDIRECT(ADDRESS(($AN2745-1)*3+$AO2745+5,$AP2745+7)))&gt;=1,0,INDIRECT(ADDRESS(($AN2745-1)*3+$AO2745+5,$AP2745+7)))))</f>
        <v>0</v>
      </c>
      <c r="AR2745" s="4">
        <f ca="1">COUNTIF(INDIRECT("H"&amp;(ROW()+12*(($AN2745-1)*3+$AO2745)-ROW())/12+5):INDIRECT("S"&amp;(ROW()+12*(($AN2745-1)*3+$AO2745)-ROW())/12+5),AQ2745)</f>
        <v>0</v>
      </c>
      <c r="AU2745" s="4">
        <f ca="1">IF(AND(AQ2745&gt;0,AR2745&gt;0),COUNTIF(AU$6:AU2744,"&gt;0")+1,0)</f>
        <v>0</v>
      </c>
    </row>
    <row r="2746" spans="40:47">
      <c r="AN2746" s="4">
        <v>77</v>
      </c>
      <c r="AO2746" s="4">
        <v>1</v>
      </c>
      <c r="AP2746" s="4">
        <v>5</v>
      </c>
      <c r="AQ2746" s="4">
        <f ca="1">IF($AP2746=1,IF(INDIRECT(ADDRESS(($AN2746-1)*3+$AO2746+5,$AP2746+7))="",0,INDIRECT(ADDRESS(($AN2746-1)*3+$AO2746+5,$AP2746+7))),IF(INDIRECT(ADDRESS(($AN2746-1)*3+$AO2746+5,$AP2746+7))="",0,IF(COUNTIF(INDIRECT(ADDRESS(($AN2746-1)*36+($AO2746-1)*12+6,COLUMN())):INDIRECT(ADDRESS(($AN2746-1)*36+($AO2746-1)*12+$AP2746+4,COLUMN())),INDIRECT(ADDRESS(($AN2746-1)*3+$AO2746+5,$AP2746+7)))&gt;=1,0,INDIRECT(ADDRESS(($AN2746-1)*3+$AO2746+5,$AP2746+7)))))</f>
        <v>0</v>
      </c>
      <c r="AR2746" s="4">
        <f ca="1">COUNTIF(INDIRECT("H"&amp;(ROW()+12*(($AN2746-1)*3+$AO2746)-ROW())/12+5):INDIRECT("S"&amp;(ROW()+12*(($AN2746-1)*3+$AO2746)-ROW())/12+5),AQ2746)</f>
        <v>0</v>
      </c>
      <c r="AU2746" s="4">
        <f ca="1">IF(AND(AQ2746&gt;0,AR2746&gt;0),COUNTIF(AU$6:AU2745,"&gt;0")+1,0)</f>
        <v>0</v>
      </c>
    </row>
    <row r="2747" spans="40:47">
      <c r="AN2747" s="4">
        <v>77</v>
      </c>
      <c r="AO2747" s="4">
        <v>1</v>
      </c>
      <c r="AP2747" s="4">
        <v>6</v>
      </c>
      <c r="AQ2747" s="4">
        <f ca="1">IF($AP2747=1,IF(INDIRECT(ADDRESS(($AN2747-1)*3+$AO2747+5,$AP2747+7))="",0,INDIRECT(ADDRESS(($AN2747-1)*3+$AO2747+5,$AP2747+7))),IF(INDIRECT(ADDRESS(($AN2747-1)*3+$AO2747+5,$AP2747+7))="",0,IF(COUNTIF(INDIRECT(ADDRESS(($AN2747-1)*36+($AO2747-1)*12+6,COLUMN())):INDIRECT(ADDRESS(($AN2747-1)*36+($AO2747-1)*12+$AP2747+4,COLUMN())),INDIRECT(ADDRESS(($AN2747-1)*3+$AO2747+5,$AP2747+7)))&gt;=1,0,INDIRECT(ADDRESS(($AN2747-1)*3+$AO2747+5,$AP2747+7)))))</f>
        <v>0</v>
      </c>
      <c r="AR2747" s="4">
        <f ca="1">COUNTIF(INDIRECT("H"&amp;(ROW()+12*(($AN2747-1)*3+$AO2747)-ROW())/12+5):INDIRECT("S"&amp;(ROW()+12*(($AN2747-1)*3+$AO2747)-ROW())/12+5),AQ2747)</f>
        <v>0</v>
      </c>
      <c r="AU2747" s="4">
        <f ca="1">IF(AND(AQ2747&gt;0,AR2747&gt;0),COUNTIF(AU$6:AU2746,"&gt;0")+1,0)</f>
        <v>0</v>
      </c>
    </row>
    <row r="2748" spans="40:47">
      <c r="AN2748" s="4">
        <v>77</v>
      </c>
      <c r="AO2748" s="4">
        <v>1</v>
      </c>
      <c r="AP2748" s="4">
        <v>7</v>
      </c>
      <c r="AQ2748" s="4">
        <f ca="1">IF($AP2748=1,IF(INDIRECT(ADDRESS(($AN2748-1)*3+$AO2748+5,$AP2748+7))="",0,INDIRECT(ADDRESS(($AN2748-1)*3+$AO2748+5,$AP2748+7))),IF(INDIRECT(ADDRESS(($AN2748-1)*3+$AO2748+5,$AP2748+7))="",0,IF(COUNTIF(INDIRECT(ADDRESS(($AN2748-1)*36+($AO2748-1)*12+6,COLUMN())):INDIRECT(ADDRESS(($AN2748-1)*36+($AO2748-1)*12+$AP2748+4,COLUMN())),INDIRECT(ADDRESS(($AN2748-1)*3+$AO2748+5,$AP2748+7)))&gt;=1,0,INDIRECT(ADDRESS(($AN2748-1)*3+$AO2748+5,$AP2748+7)))))</f>
        <v>0</v>
      </c>
      <c r="AR2748" s="4">
        <f ca="1">COUNTIF(INDIRECT("H"&amp;(ROW()+12*(($AN2748-1)*3+$AO2748)-ROW())/12+5):INDIRECT("S"&amp;(ROW()+12*(($AN2748-1)*3+$AO2748)-ROW())/12+5),AQ2748)</f>
        <v>0</v>
      </c>
      <c r="AU2748" s="4">
        <f ca="1">IF(AND(AQ2748&gt;0,AR2748&gt;0),COUNTIF(AU$6:AU2747,"&gt;0")+1,0)</f>
        <v>0</v>
      </c>
    </row>
    <row r="2749" spans="40:47">
      <c r="AN2749" s="4">
        <v>77</v>
      </c>
      <c r="AO2749" s="4">
        <v>1</v>
      </c>
      <c r="AP2749" s="4">
        <v>8</v>
      </c>
      <c r="AQ2749" s="4">
        <f ca="1">IF($AP2749=1,IF(INDIRECT(ADDRESS(($AN2749-1)*3+$AO2749+5,$AP2749+7))="",0,INDIRECT(ADDRESS(($AN2749-1)*3+$AO2749+5,$AP2749+7))),IF(INDIRECT(ADDRESS(($AN2749-1)*3+$AO2749+5,$AP2749+7))="",0,IF(COUNTIF(INDIRECT(ADDRESS(($AN2749-1)*36+($AO2749-1)*12+6,COLUMN())):INDIRECT(ADDRESS(($AN2749-1)*36+($AO2749-1)*12+$AP2749+4,COLUMN())),INDIRECT(ADDRESS(($AN2749-1)*3+$AO2749+5,$AP2749+7)))&gt;=1,0,INDIRECT(ADDRESS(($AN2749-1)*3+$AO2749+5,$AP2749+7)))))</f>
        <v>0</v>
      </c>
      <c r="AR2749" s="4">
        <f ca="1">COUNTIF(INDIRECT("H"&amp;(ROW()+12*(($AN2749-1)*3+$AO2749)-ROW())/12+5):INDIRECT("S"&amp;(ROW()+12*(($AN2749-1)*3+$AO2749)-ROW())/12+5),AQ2749)</f>
        <v>0</v>
      </c>
      <c r="AU2749" s="4">
        <f ca="1">IF(AND(AQ2749&gt;0,AR2749&gt;0),COUNTIF(AU$6:AU2748,"&gt;0")+1,0)</f>
        <v>0</v>
      </c>
    </row>
    <row r="2750" spans="40:47">
      <c r="AN2750" s="4">
        <v>77</v>
      </c>
      <c r="AO2750" s="4">
        <v>1</v>
      </c>
      <c r="AP2750" s="4">
        <v>9</v>
      </c>
      <c r="AQ2750" s="4">
        <f ca="1">IF($AP2750=1,IF(INDIRECT(ADDRESS(($AN2750-1)*3+$AO2750+5,$AP2750+7))="",0,INDIRECT(ADDRESS(($AN2750-1)*3+$AO2750+5,$AP2750+7))),IF(INDIRECT(ADDRESS(($AN2750-1)*3+$AO2750+5,$AP2750+7))="",0,IF(COUNTIF(INDIRECT(ADDRESS(($AN2750-1)*36+($AO2750-1)*12+6,COLUMN())):INDIRECT(ADDRESS(($AN2750-1)*36+($AO2750-1)*12+$AP2750+4,COLUMN())),INDIRECT(ADDRESS(($AN2750-1)*3+$AO2750+5,$AP2750+7)))&gt;=1,0,INDIRECT(ADDRESS(($AN2750-1)*3+$AO2750+5,$AP2750+7)))))</f>
        <v>0</v>
      </c>
      <c r="AR2750" s="4">
        <f ca="1">COUNTIF(INDIRECT("H"&amp;(ROW()+12*(($AN2750-1)*3+$AO2750)-ROW())/12+5):INDIRECT("S"&amp;(ROW()+12*(($AN2750-1)*3+$AO2750)-ROW())/12+5),AQ2750)</f>
        <v>0</v>
      </c>
      <c r="AU2750" s="4">
        <f ca="1">IF(AND(AQ2750&gt;0,AR2750&gt;0),COUNTIF(AU$6:AU2749,"&gt;0")+1,0)</f>
        <v>0</v>
      </c>
    </row>
    <row r="2751" spans="40:47">
      <c r="AN2751" s="4">
        <v>77</v>
      </c>
      <c r="AO2751" s="4">
        <v>1</v>
      </c>
      <c r="AP2751" s="4">
        <v>10</v>
      </c>
      <c r="AQ2751" s="4">
        <f ca="1">IF($AP2751=1,IF(INDIRECT(ADDRESS(($AN2751-1)*3+$AO2751+5,$AP2751+7))="",0,INDIRECT(ADDRESS(($AN2751-1)*3+$AO2751+5,$AP2751+7))),IF(INDIRECT(ADDRESS(($AN2751-1)*3+$AO2751+5,$AP2751+7))="",0,IF(COUNTIF(INDIRECT(ADDRESS(($AN2751-1)*36+($AO2751-1)*12+6,COLUMN())):INDIRECT(ADDRESS(($AN2751-1)*36+($AO2751-1)*12+$AP2751+4,COLUMN())),INDIRECT(ADDRESS(($AN2751-1)*3+$AO2751+5,$AP2751+7)))&gt;=1,0,INDIRECT(ADDRESS(($AN2751-1)*3+$AO2751+5,$AP2751+7)))))</f>
        <v>0</v>
      </c>
      <c r="AR2751" s="4">
        <f ca="1">COUNTIF(INDIRECT("H"&amp;(ROW()+12*(($AN2751-1)*3+$AO2751)-ROW())/12+5):INDIRECT("S"&amp;(ROW()+12*(($AN2751-1)*3+$AO2751)-ROW())/12+5),AQ2751)</f>
        <v>0</v>
      </c>
      <c r="AU2751" s="4">
        <f ca="1">IF(AND(AQ2751&gt;0,AR2751&gt;0),COUNTIF(AU$6:AU2750,"&gt;0")+1,0)</f>
        <v>0</v>
      </c>
    </row>
    <row r="2752" spans="40:47">
      <c r="AN2752" s="4">
        <v>77</v>
      </c>
      <c r="AO2752" s="4">
        <v>1</v>
      </c>
      <c r="AP2752" s="4">
        <v>11</v>
      </c>
      <c r="AQ2752" s="4">
        <f ca="1">IF($AP2752=1,IF(INDIRECT(ADDRESS(($AN2752-1)*3+$AO2752+5,$AP2752+7))="",0,INDIRECT(ADDRESS(($AN2752-1)*3+$AO2752+5,$AP2752+7))),IF(INDIRECT(ADDRESS(($AN2752-1)*3+$AO2752+5,$AP2752+7))="",0,IF(COUNTIF(INDIRECT(ADDRESS(($AN2752-1)*36+($AO2752-1)*12+6,COLUMN())):INDIRECT(ADDRESS(($AN2752-1)*36+($AO2752-1)*12+$AP2752+4,COLUMN())),INDIRECT(ADDRESS(($AN2752-1)*3+$AO2752+5,$AP2752+7)))&gt;=1,0,INDIRECT(ADDRESS(($AN2752-1)*3+$AO2752+5,$AP2752+7)))))</f>
        <v>0</v>
      </c>
      <c r="AR2752" s="4">
        <f ca="1">COUNTIF(INDIRECT("H"&amp;(ROW()+12*(($AN2752-1)*3+$AO2752)-ROW())/12+5):INDIRECT("S"&amp;(ROW()+12*(($AN2752-1)*3+$AO2752)-ROW())/12+5),AQ2752)</f>
        <v>0</v>
      </c>
      <c r="AU2752" s="4">
        <f ca="1">IF(AND(AQ2752&gt;0,AR2752&gt;0),COUNTIF(AU$6:AU2751,"&gt;0")+1,0)</f>
        <v>0</v>
      </c>
    </row>
    <row r="2753" spans="40:47">
      <c r="AN2753" s="4">
        <v>77</v>
      </c>
      <c r="AO2753" s="4">
        <v>1</v>
      </c>
      <c r="AP2753" s="4">
        <v>12</v>
      </c>
      <c r="AQ2753" s="4">
        <f ca="1">IF($AP2753=1,IF(INDIRECT(ADDRESS(($AN2753-1)*3+$AO2753+5,$AP2753+7))="",0,INDIRECT(ADDRESS(($AN2753-1)*3+$AO2753+5,$AP2753+7))),IF(INDIRECT(ADDRESS(($AN2753-1)*3+$AO2753+5,$AP2753+7))="",0,IF(COUNTIF(INDIRECT(ADDRESS(($AN2753-1)*36+($AO2753-1)*12+6,COLUMN())):INDIRECT(ADDRESS(($AN2753-1)*36+($AO2753-1)*12+$AP2753+4,COLUMN())),INDIRECT(ADDRESS(($AN2753-1)*3+$AO2753+5,$AP2753+7)))&gt;=1,0,INDIRECT(ADDRESS(($AN2753-1)*3+$AO2753+5,$AP2753+7)))))</f>
        <v>0</v>
      </c>
      <c r="AR2753" s="4">
        <f ca="1">COUNTIF(INDIRECT("H"&amp;(ROW()+12*(($AN2753-1)*3+$AO2753)-ROW())/12+5):INDIRECT("S"&amp;(ROW()+12*(($AN2753-1)*3+$AO2753)-ROW())/12+5),AQ2753)</f>
        <v>0</v>
      </c>
      <c r="AU2753" s="4">
        <f ca="1">IF(AND(AQ2753&gt;0,AR2753&gt;0),COUNTIF(AU$6:AU2752,"&gt;0")+1,0)</f>
        <v>0</v>
      </c>
    </row>
    <row r="2754" spans="40:47">
      <c r="AN2754" s="4">
        <v>77</v>
      </c>
      <c r="AO2754" s="4">
        <v>2</v>
      </c>
      <c r="AP2754" s="4">
        <v>1</v>
      </c>
      <c r="AQ2754" s="4">
        <f ca="1">IF($AP2754=1,IF(INDIRECT(ADDRESS(($AN2754-1)*3+$AO2754+5,$AP2754+7))="",0,INDIRECT(ADDRESS(($AN2754-1)*3+$AO2754+5,$AP2754+7))),IF(INDIRECT(ADDRESS(($AN2754-1)*3+$AO2754+5,$AP2754+7))="",0,IF(COUNTIF(INDIRECT(ADDRESS(($AN2754-1)*36+($AO2754-1)*12+6,COLUMN())):INDIRECT(ADDRESS(($AN2754-1)*36+($AO2754-1)*12+$AP2754+4,COLUMN())),INDIRECT(ADDRESS(($AN2754-1)*3+$AO2754+5,$AP2754+7)))&gt;=1,0,INDIRECT(ADDRESS(($AN2754-1)*3+$AO2754+5,$AP2754+7)))))</f>
        <v>0</v>
      </c>
      <c r="AR2754" s="4">
        <f ca="1">COUNTIF(INDIRECT("H"&amp;(ROW()+12*(($AN2754-1)*3+$AO2754)-ROW())/12+5):INDIRECT("S"&amp;(ROW()+12*(($AN2754-1)*3+$AO2754)-ROW())/12+5),AQ2754)</f>
        <v>0</v>
      </c>
      <c r="AU2754" s="4">
        <f ca="1">IF(AND(AQ2754&gt;0,AR2754&gt;0),COUNTIF(AU$6:AU2753,"&gt;0")+1,0)</f>
        <v>0</v>
      </c>
    </row>
    <row r="2755" spans="40:47">
      <c r="AN2755" s="4">
        <v>77</v>
      </c>
      <c r="AO2755" s="4">
        <v>2</v>
      </c>
      <c r="AP2755" s="4">
        <v>2</v>
      </c>
      <c r="AQ2755" s="4">
        <f ca="1">IF($AP2755=1,IF(INDIRECT(ADDRESS(($AN2755-1)*3+$AO2755+5,$AP2755+7))="",0,INDIRECT(ADDRESS(($AN2755-1)*3+$AO2755+5,$AP2755+7))),IF(INDIRECT(ADDRESS(($AN2755-1)*3+$AO2755+5,$AP2755+7))="",0,IF(COUNTIF(INDIRECT(ADDRESS(($AN2755-1)*36+($AO2755-1)*12+6,COLUMN())):INDIRECT(ADDRESS(($AN2755-1)*36+($AO2755-1)*12+$AP2755+4,COLUMN())),INDIRECT(ADDRESS(($AN2755-1)*3+$AO2755+5,$AP2755+7)))&gt;=1,0,INDIRECT(ADDRESS(($AN2755-1)*3+$AO2755+5,$AP2755+7)))))</f>
        <v>0</v>
      </c>
      <c r="AR2755" s="4">
        <f ca="1">COUNTIF(INDIRECT("H"&amp;(ROW()+12*(($AN2755-1)*3+$AO2755)-ROW())/12+5):INDIRECT("S"&amp;(ROW()+12*(($AN2755-1)*3+$AO2755)-ROW())/12+5),AQ2755)</f>
        <v>0</v>
      </c>
      <c r="AU2755" s="4">
        <f ca="1">IF(AND(AQ2755&gt;0,AR2755&gt;0),COUNTIF(AU$6:AU2754,"&gt;0")+1,0)</f>
        <v>0</v>
      </c>
    </row>
    <row r="2756" spans="40:47">
      <c r="AN2756" s="4">
        <v>77</v>
      </c>
      <c r="AO2756" s="4">
        <v>2</v>
      </c>
      <c r="AP2756" s="4">
        <v>3</v>
      </c>
      <c r="AQ2756" s="4">
        <f ca="1">IF($AP2756=1,IF(INDIRECT(ADDRESS(($AN2756-1)*3+$AO2756+5,$AP2756+7))="",0,INDIRECT(ADDRESS(($AN2756-1)*3+$AO2756+5,$AP2756+7))),IF(INDIRECT(ADDRESS(($AN2756-1)*3+$AO2756+5,$AP2756+7))="",0,IF(COUNTIF(INDIRECT(ADDRESS(($AN2756-1)*36+($AO2756-1)*12+6,COLUMN())):INDIRECT(ADDRESS(($AN2756-1)*36+($AO2756-1)*12+$AP2756+4,COLUMN())),INDIRECT(ADDRESS(($AN2756-1)*3+$AO2756+5,$AP2756+7)))&gt;=1,0,INDIRECT(ADDRESS(($AN2756-1)*3+$AO2756+5,$AP2756+7)))))</f>
        <v>0</v>
      </c>
      <c r="AR2756" s="4">
        <f ca="1">COUNTIF(INDIRECT("H"&amp;(ROW()+12*(($AN2756-1)*3+$AO2756)-ROW())/12+5):INDIRECT("S"&amp;(ROW()+12*(($AN2756-1)*3+$AO2756)-ROW())/12+5),AQ2756)</f>
        <v>0</v>
      </c>
      <c r="AU2756" s="4">
        <f ca="1">IF(AND(AQ2756&gt;0,AR2756&gt;0),COUNTIF(AU$6:AU2755,"&gt;0")+1,0)</f>
        <v>0</v>
      </c>
    </row>
    <row r="2757" spans="40:47">
      <c r="AN2757" s="4">
        <v>77</v>
      </c>
      <c r="AO2757" s="4">
        <v>2</v>
      </c>
      <c r="AP2757" s="4">
        <v>4</v>
      </c>
      <c r="AQ2757" s="4">
        <f ca="1">IF($AP2757=1,IF(INDIRECT(ADDRESS(($AN2757-1)*3+$AO2757+5,$AP2757+7))="",0,INDIRECT(ADDRESS(($AN2757-1)*3+$AO2757+5,$AP2757+7))),IF(INDIRECT(ADDRESS(($AN2757-1)*3+$AO2757+5,$AP2757+7))="",0,IF(COUNTIF(INDIRECT(ADDRESS(($AN2757-1)*36+($AO2757-1)*12+6,COLUMN())):INDIRECT(ADDRESS(($AN2757-1)*36+($AO2757-1)*12+$AP2757+4,COLUMN())),INDIRECT(ADDRESS(($AN2757-1)*3+$AO2757+5,$AP2757+7)))&gt;=1,0,INDIRECT(ADDRESS(($AN2757-1)*3+$AO2757+5,$AP2757+7)))))</f>
        <v>0</v>
      </c>
      <c r="AR2757" s="4">
        <f ca="1">COUNTIF(INDIRECT("H"&amp;(ROW()+12*(($AN2757-1)*3+$AO2757)-ROW())/12+5):INDIRECT("S"&amp;(ROW()+12*(($AN2757-1)*3+$AO2757)-ROW())/12+5),AQ2757)</f>
        <v>0</v>
      </c>
      <c r="AU2757" s="4">
        <f ca="1">IF(AND(AQ2757&gt;0,AR2757&gt;0),COUNTIF(AU$6:AU2756,"&gt;0")+1,0)</f>
        <v>0</v>
      </c>
    </row>
    <row r="2758" spans="40:47">
      <c r="AN2758" s="4">
        <v>77</v>
      </c>
      <c r="AO2758" s="4">
        <v>2</v>
      </c>
      <c r="AP2758" s="4">
        <v>5</v>
      </c>
      <c r="AQ2758" s="4">
        <f ca="1">IF($AP2758=1,IF(INDIRECT(ADDRESS(($AN2758-1)*3+$AO2758+5,$AP2758+7))="",0,INDIRECT(ADDRESS(($AN2758-1)*3+$AO2758+5,$AP2758+7))),IF(INDIRECT(ADDRESS(($AN2758-1)*3+$AO2758+5,$AP2758+7))="",0,IF(COUNTIF(INDIRECT(ADDRESS(($AN2758-1)*36+($AO2758-1)*12+6,COLUMN())):INDIRECT(ADDRESS(($AN2758-1)*36+($AO2758-1)*12+$AP2758+4,COLUMN())),INDIRECT(ADDRESS(($AN2758-1)*3+$AO2758+5,$AP2758+7)))&gt;=1,0,INDIRECT(ADDRESS(($AN2758-1)*3+$AO2758+5,$AP2758+7)))))</f>
        <v>0</v>
      </c>
      <c r="AR2758" s="4">
        <f ca="1">COUNTIF(INDIRECT("H"&amp;(ROW()+12*(($AN2758-1)*3+$AO2758)-ROW())/12+5):INDIRECT("S"&amp;(ROW()+12*(($AN2758-1)*3+$AO2758)-ROW())/12+5),AQ2758)</f>
        <v>0</v>
      </c>
      <c r="AU2758" s="4">
        <f ca="1">IF(AND(AQ2758&gt;0,AR2758&gt;0),COUNTIF(AU$6:AU2757,"&gt;0")+1,0)</f>
        <v>0</v>
      </c>
    </row>
    <row r="2759" spans="40:47">
      <c r="AN2759" s="4">
        <v>77</v>
      </c>
      <c r="AO2759" s="4">
        <v>2</v>
      </c>
      <c r="AP2759" s="4">
        <v>6</v>
      </c>
      <c r="AQ2759" s="4">
        <f ca="1">IF($AP2759=1,IF(INDIRECT(ADDRESS(($AN2759-1)*3+$AO2759+5,$AP2759+7))="",0,INDIRECT(ADDRESS(($AN2759-1)*3+$AO2759+5,$AP2759+7))),IF(INDIRECT(ADDRESS(($AN2759-1)*3+$AO2759+5,$AP2759+7))="",0,IF(COUNTIF(INDIRECT(ADDRESS(($AN2759-1)*36+($AO2759-1)*12+6,COLUMN())):INDIRECT(ADDRESS(($AN2759-1)*36+($AO2759-1)*12+$AP2759+4,COLUMN())),INDIRECT(ADDRESS(($AN2759-1)*3+$AO2759+5,$AP2759+7)))&gt;=1,0,INDIRECT(ADDRESS(($AN2759-1)*3+$AO2759+5,$AP2759+7)))))</f>
        <v>0</v>
      </c>
      <c r="AR2759" s="4">
        <f ca="1">COUNTIF(INDIRECT("H"&amp;(ROW()+12*(($AN2759-1)*3+$AO2759)-ROW())/12+5):INDIRECT("S"&amp;(ROW()+12*(($AN2759-1)*3+$AO2759)-ROW())/12+5),AQ2759)</f>
        <v>0</v>
      </c>
      <c r="AU2759" s="4">
        <f ca="1">IF(AND(AQ2759&gt;0,AR2759&gt;0),COUNTIF(AU$6:AU2758,"&gt;0")+1,0)</f>
        <v>0</v>
      </c>
    </row>
    <row r="2760" spans="40:47">
      <c r="AN2760" s="4">
        <v>77</v>
      </c>
      <c r="AO2760" s="4">
        <v>2</v>
      </c>
      <c r="AP2760" s="4">
        <v>7</v>
      </c>
      <c r="AQ2760" s="4">
        <f ca="1">IF($AP2760=1,IF(INDIRECT(ADDRESS(($AN2760-1)*3+$AO2760+5,$AP2760+7))="",0,INDIRECT(ADDRESS(($AN2760-1)*3+$AO2760+5,$AP2760+7))),IF(INDIRECT(ADDRESS(($AN2760-1)*3+$AO2760+5,$AP2760+7))="",0,IF(COUNTIF(INDIRECT(ADDRESS(($AN2760-1)*36+($AO2760-1)*12+6,COLUMN())):INDIRECT(ADDRESS(($AN2760-1)*36+($AO2760-1)*12+$AP2760+4,COLUMN())),INDIRECT(ADDRESS(($AN2760-1)*3+$AO2760+5,$AP2760+7)))&gt;=1,0,INDIRECT(ADDRESS(($AN2760-1)*3+$AO2760+5,$AP2760+7)))))</f>
        <v>0</v>
      </c>
      <c r="AR2760" s="4">
        <f ca="1">COUNTIF(INDIRECT("H"&amp;(ROW()+12*(($AN2760-1)*3+$AO2760)-ROW())/12+5):INDIRECT("S"&amp;(ROW()+12*(($AN2760-1)*3+$AO2760)-ROW())/12+5),AQ2760)</f>
        <v>0</v>
      </c>
      <c r="AU2760" s="4">
        <f ca="1">IF(AND(AQ2760&gt;0,AR2760&gt;0),COUNTIF(AU$6:AU2759,"&gt;0")+1,0)</f>
        <v>0</v>
      </c>
    </row>
    <row r="2761" spans="40:47">
      <c r="AN2761" s="4">
        <v>77</v>
      </c>
      <c r="AO2761" s="4">
        <v>2</v>
      </c>
      <c r="AP2761" s="4">
        <v>8</v>
      </c>
      <c r="AQ2761" s="4">
        <f ca="1">IF($AP2761=1,IF(INDIRECT(ADDRESS(($AN2761-1)*3+$AO2761+5,$AP2761+7))="",0,INDIRECT(ADDRESS(($AN2761-1)*3+$AO2761+5,$AP2761+7))),IF(INDIRECT(ADDRESS(($AN2761-1)*3+$AO2761+5,$AP2761+7))="",0,IF(COUNTIF(INDIRECT(ADDRESS(($AN2761-1)*36+($AO2761-1)*12+6,COLUMN())):INDIRECT(ADDRESS(($AN2761-1)*36+($AO2761-1)*12+$AP2761+4,COLUMN())),INDIRECT(ADDRESS(($AN2761-1)*3+$AO2761+5,$AP2761+7)))&gt;=1,0,INDIRECT(ADDRESS(($AN2761-1)*3+$AO2761+5,$AP2761+7)))))</f>
        <v>0</v>
      </c>
      <c r="AR2761" s="4">
        <f ca="1">COUNTIF(INDIRECT("H"&amp;(ROW()+12*(($AN2761-1)*3+$AO2761)-ROW())/12+5):INDIRECT("S"&amp;(ROW()+12*(($AN2761-1)*3+$AO2761)-ROW())/12+5),AQ2761)</f>
        <v>0</v>
      </c>
      <c r="AU2761" s="4">
        <f ca="1">IF(AND(AQ2761&gt;0,AR2761&gt;0),COUNTIF(AU$6:AU2760,"&gt;0")+1,0)</f>
        <v>0</v>
      </c>
    </row>
    <row r="2762" spans="40:47">
      <c r="AN2762" s="4">
        <v>77</v>
      </c>
      <c r="AO2762" s="4">
        <v>2</v>
      </c>
      <c r="AP2762" s="4">
        <v>9</v>
      </c>
      <c r="AQ2762" s="4">
        <f ca="1">IF($AP2762=1,IF(INDIRECT(ADDRESS(($AN2762-1)*3+$AO2762+5,$AP2762+7))="",0,INDIRECT(ADDRESS(($AN2762-1)*3+$AO2762+5,$AP2762+7))),IF(INDIRECT(ADDRESS(($AN2762-1)*3+$AO2762+5,$AP2762+7))="",0,IF(COUNTIF(INDIRECT(ADDRESS(($AN2762-1)*36+($AO2762-1)*12+6,COLUMN())):INDIRECT(ADDRESS(($AN2762-1)*36+($AO2762-1)*12+$AP2762+4,COLUMN())),INDIRECT(ADDRESS(($AN2762-1)*3+$AO2762+5,$AP2762+7)))&gt;=1,0,INDIRECT(ADDRESS(($AN2762-1)*3+$AO2762+5,$AP2762+7)))))</f>
        <v>0</v>
      </c>
      <c r="AR2762" s="4">
        <f ca="1">COUNTIF(INDIRECT("H"&amp;(ROW()+12*(($AN2762-1)*3+$AO2762)-ROW())/12+5):INDIRECT("S"&amp;(ROW()+12*(($AN2762-1)*3+$AO2762)-ROW())/12+5),AQ2762)</f>
        <v>0</v>
      </c>
      <c r="AU2762" s="4">
        <f ca="1">IF(AND(AQ2762&gt;0,AR2762&gt;0),COUNTIF(AU$6:AU2761,"&gt;0")+1,0)</f>
        <v>0</v>
      </c>
    </row>
    <row r="2763" spans="40:47">
      <c r="AN2763" s="4">
        <v>77</v>
      </c>
      <c r="AO2763" s="4">
        <v>2</v>
      </c>
      <c r="AP2763" s="4">
        <v>10</v>
      </c>
      <c r="AQ2763" s="4">
        <f ca="1">IF($AP2763=1,IF(INDIRECT(ADDRESS(($AN2763-1)*3+$AO2763+5,$AP2763+7))="",0,INDIRECT(ADDRESS(($AN2763-1)*3+$AO2763+5,$AP2763+7))),IF(INDIRECT(ADDRESS(($AN2763-1)*3+$AO2763+5,$AP2763+7))="",0,IF(COUNTIF(INDIRECT(ADDRESS(($AN2763-1)*36+($AO2763-1)*12+6,COLUMN())):INDIRECT(ADDRESS(($AN2763-1)*36+($AO2763-1)*12+$AP2763+4,COLUMN())),INDIRECT(ADDRESS(($AN2763-1)*3+$AO2763+5,$AP2763+7)))&gt;=1,0,INDIRECT(ADDRESS(($AN2763-1)*3+$AO2763+5,$AP2763+7)))))</f>
        <v>0</v>
      </c>
      <c r="AR2763" s="4">
        <f ca="1">COUNTIF(INDIRECT("H"&amp;(ROW()+12*(($AN2763-1)*3+$AO2763)-ROW())/12+5):INDIRECT("S"&amp;(ROW()+12*(($AN2763-1)*3+$AO2763)-ROW())/12+5),AQ2763)</f>
        <v>0</v>
      </c>
      <c r="AU2763" s="4">
        <f ca="1">IF(AND(AQ2763&gt;0,AR2763&gt;0),COUNTIF(AU$6:AU2762,"&gt;0")+1,0)</f>
        <v>0</v>
      </c>
    </row>
    <row r="2764" spans="40:47">
      <c r="AN2764" s="4">
        <v>77</v>
      </c>
      <c r="AO2764" s="4">
        <v>2</v>
      </c>
      <c r="AP2764" s="4">
        <v>11</v>
      </c>
      <c r="AQ2764" s="4">
        <f ca="1">IF($AP2764=1,IF(INDIRECT(ADDRESS(($AN2764-1)*3+$AO2764+5,$AP2764+7))="",0,INDIRECT(ADDRESS(($AN2764-1)*3+$AO2764+5,$AP2764+7))),IF(INDIRECT(ADDRESS(($AN2764-1)*3+$AO2764+5,$AP2764+7))="",0,IF(COUNTIF(INDIRECT(ADDRESS(($AN2764-1)*36+($AO2764-1)*12+6,COLUMN())):INDIRECT(ADDRESS(($AN2764-1)*36+($AO2764-1)*12+$AP2764+4,COLUMN())),INDIRECT(ADDRESS(($AN2764-1)*3+$AO2764+5,$AP2764+7)))&gt;=1,0,INDIRECT(ADDRESS(($AN2764-1)*3+$AO2764+5,$AP2764+7)))))</f>
        <v>0</v>
      </c>
      <c r="AR2764" s="4">
        <f ca="1">COUNTIF(INDIRECT("H"&amp;(ROW()+12*(($AN2764-1)*3+$AO2764)-ROW())/12+5):INDIRECT("S"&amp;(ROW()+12*(($AN2764-1)*3+$AO2764)-ROW())/12+5),AQ2764)</f>
        <v>0</v>
      </c>
      <c r="AU2764" s="4">
        <f ca="1">IF(AND(AQ2764&gt;0,AR2764&gt;0),COUNTIF(AU$6:AU2763,"&gt;0")+1,0)</f>
        <v>0</v>
      </c>
    </row>
    <row r="2765" spans="40:47">
      <c r="AN2765" s="4">
        <v>77</v>
      </c>
      <c r="AO2765" s="4">
        <v>2</v>
      </c>
      <c r="AP2765" s="4">
        <v>12</v>
      </c>
      <c r="AQ2765" s="4">
        <f ca="1">IF($AP2765=1,IF(INDIRECT(ADDRESS(($AN2765-1)*3+$AO2765+5,$AP2765+7))="",0,INDIRECT(ADDRESS(($AN2765-1)*3+$AO2765+5,$AP2765+7))),IF(INDIRECT(ADDRESS(($AN2765-1)*3+$AO2765+5,$AP2765+7))="",0,IF(COUNTIF(INDIRECT(ADDRESS(($AN2765-1)*36+($AO2765-1)*12+6,COLUMN())):INDIRECT(ADDRESS(($AN2765-1)*36+($AO2765-1)*12+$AP2765+4,COLUMN())),INDIRECT(ADDRESS(($AN2765-1)*3+$AO2765+5,$AP2765+7)))&gt;=1,0,INDIRECT(ADDRESS(($AN2765-1)*3+$AO2765+5,$AP2765+7)))))</f>
        <v>0</v>
      </c>
      <c r="AR2765" s="4">
        <f ca="1">COUNTIF(INDIRECT("H"&amp;(ROW()+12*(($AN2765-1)*3+$AO2765)-ROW())/12+5):INDIRECT("S"&amp;(ROW()+12*(($AN2765-1)*3+$AO2765)-ROW())/12+5),AQ2765)</f>
        <v>0</v>
      </c>
      <c r="AU2765" s="4">
        <f ca="1">IF(AND(AQ2765&gt;0,AR2765&gt;0),COUNTIF(AU$6:AU2764,"&gt;0")+1,0)</f>
        <v>0</v>
      </c>
    </row>
    <row r="2766" spans="40:47">
      <c r="AN2766" s="4">
        <v>77</v>
      </c>
      <c r="AO2766" s="4">
        <v>3</v>
      </c>
      <c r="AP2766" s="4">
        <v>1</v>
      </c>
      <c r="AQ2766" s="4">
        <f ca="1">IF($AP2766=1,IF(INDIRECT(ADDRESS(($AN2766-1)*3+$AO2766+5,$AP2766+7))="",0,INDIRECT(ADDRESS(($AN2766-1)*3+$AO2766+5,$AP2766+7))),IF(INDIRECT(ADDRESS(($AN2766-1)*3+$AO2766+5,$AP2766+7))="",0,IF(COUNTIF(INDIRECT(ADDRESS(($AN2766-1)*36+($AO2766-1)*12+6,COLUMN())):INDIRECT(ADDRESS(($AN2766-1)*36+($AO2766-1)*12+$AP2766+4,COLUMN())),INDIRECT(ADDRESS(($AN2766-1)*3+$AO2766+5,$AP2766+7)))&gt;=1,0,INDIRECT(ADDRESS(($AN2766-1)*3+$AO2766+5,$AP2766+7)))))</f>
        <v>0</v>
      </c>
      <c r="AR2766" s="4">
        <f ca="1">COUNTIF(INDIRECT("H"&amp;(ROW()+12*(($AN2766-1)*3+$AO2766)-ROW())/12+5):INDIRECT("S"&amp;(ROW()+12*(($AN2766-1)*3+$AO2766)-ROW())/12+5),AQ2766)</f>
        <v>0</v>
      </c>
      <c r="AU2766" s="4">
        <f ca="1">IF(AND(AQ2766&gt;0,AR2766&gt;0),COUNTIF(AU$6:AU2765,"&gt;0")+1,0)</f>
        <v>0</v>
      </c>
    </row>
    <row r="2767" spans="40:47">
      <c r="AN2767" s="4">
        <v>77</v>
      </c>
      <c r="AO2767" s="4">
        <v>3</v>
      </c>
      <c r="AP2767" s="4">
        <v>2</v>
      </c>
      <c r="AQ2767" s="4">
        <f ca="1">IF($AP2767=1,IF(INDIRECT(ADDRESS(($AN2767-1)*3+$AO2767+5,$AP2767+7))="",0,INDIRECT(ADDRESS(($AN2767-1)*3+$AO2767+5,$AP2767+7))),IF(INDIRECT(ADDRESS(($AN2767-1)*3+$AO2767+5,$AP2767+7))="",0,IF(COUNTIF(INDIRECT(ADDRESS(($AN2767-1)*36+($AO2767-1)*12+6,COLUMN())):INDIRECT(ADDRESS(($AN2767-1)*36+($AO2767-1)*12+$AP2767+4,COLUMN())),INDIRECT(ADDRESS(($AN2767-1)*3+$AO2767+5,$AP2767+7)))&gt;=1,0,INDIRECT(ADDRESS(($AN2767-1)*3+$AO2767+5,$AP2767+7)))))</f>
        <v>0</v>
      </c>
      <c r="AR2767" s="4">
        <f ca="1">COUNTIF(INDIRECT("H"&amp;(ROW()+12*(($AN2767-1)*3+$AO2767)-ROW())/12+5):INDIRECT("S"&amp;(ROW()+12*(($AN2767-1)*3+$AO2767)-ROW())/12+5),AQ2767)</f>
        <v>0</v>
      </c>
      <c r="AU2767" s="4">
        <f ca="1">IF(AND(AQ2767&gt;0,AR2767&gt;0),COUNTIF(AU$6:AU2766,"&gt;0")+1,0)</f>
        <v>0</v>
      </c>
    </row>
    <row r="2768" spans="40:47">
      <c r="AN2768" s="4">
        <v>77</v>
      </c>
      <c r="AO2768" s="4">
        <v>3</v>
      </c>
      <c r="AP2768" s="4">
        <v>3</v>
      </c>
      <c r="AQ2768" s="4">
        <f ca="1">IF($AP2768=1,IF(INDIRECT(ADDRESS(($AN2768-1)*3+$AO2768+5,$AP2768+7))="",0,INDIRECT(ADDRESS(($AN2768-1)*3+$AO2768+5,$AP2768+7))),IF(INDIRECT(ADDRESS(($AN2768-1)*3+$AO2768+5,$AP2768+7))="",0,IF(COUNTIF(INDIRECT(ADDRESS(($AN2768-1)*36+($AO2768-1)*12+6,COLUMN())):INDIRECT(ADDRESS(($AN2768-1)*36+($AO2768-1)*12+$AP2768+4,COLUMN())),INDIRECT(ADDRESS(($AN2768-1)*3+$AO2768+5,$AP2768+7)))&gt;=1,0,INDIRECT(ADDRESS(($AN2768-1)*3+$AO2768+5,$AP2768+7)))))</f>
        <v>0</v>
      </c>
      <c r="AR2768" s="4">
        <f ca="1">COUNTIF(INDIRECT("H"&amp;(ROW()+12*(($AN2768-1)*3+$AO2768)-ROW())/12+5):INDIRECT("S"&amp;(ROW()+12*(($AN2768-1)*3+$AO2768)-ROW())/12+5),AQ2768)</f>
        <v>0</v>
      </c>
      <c r="AU2768" s="4">
        <f ca="1">IF(AND(AQ2768&gt;0,AR2768&gt;0),COUNTIF(AU$6:AU2767,"&gt;0")+1,0)</f>
        <v>0</v>
      </c>
    </row>
    <row r="2769" spans="40:47">
      <c r="AN2769" s="4">
        <v>77</v>
      </c>
      <c r="AO2769" s="4">
        <v>3</v>
      </c>
      <c r="AP2769" s="4">
        <v>4</v>
      </c>
      <c r="AQ2769" s="4">
        <f ca="1">IF($AP2769=1,IF(INDIRECT(ADDRESS(($AN2769-1)*3+$AO2769+5,$AP2769+7))="",0,INDIRECT(ADDRESS(($AN2769-1)*3+$AO2769+5,$AP2769+7))),IF(INDIRECT(ADDRESS(($AN2769-1)*3+$AO2769+5,$AP2769+7))="",0,IF(COUNTIF(INDIRECT(ADDRESS(($AN2769-1)*36+($AO2769-1)*12+6,COLUMN())):INDIRECT(ADDRESS(($AN2769-1)*36+($AO2769-1)*12+$AP2769+4,COLUMN())),INDIRECT(ADDRESS(($AN2769-1)*3+$AO2769+5,$AP2769+7)))&gt;=1,0,INDIRECT(ADDRESS(($AN2769-1)*3+$AO2769+5,$AP2769+7)))))</f>
        <v>0</v>
      </c>
      <c r="AR2769" s="4">
        <f ca="1">COUNTIF(INDIRECT("H"&amp;(ROW()+12*(($AN2769-1)*3+$AO2769)-ROW())/12+5):INDIRECT("S"&amp;(ROW()+12*(($AN2769-1)*3+$AO2769)-ROW())/12+5),AQ2769)</f>
        <v>0</v>
      </c>
      <c r="AU2769" s="4">
        <f ca="1">IF(AND(AQ2769&gt;0,AR2769&gt;0),COUNTIF(AU$6:AU2768,"&gt;0")+1,0)</f>
        <v>0</v>
      </c>
    </row>
    <row r="2770" spans="40:47">
      <c r="AN2770" s="4">
        <v>77</v>
      </c>
      <c r="AO2770" s="4">
        <v>3</v>
      </c>
      <c r="AP2770" s="4">
        <v>5</v>
      </c>
      <c r="AQ2770" s="4">
        <f ca="1">IF($AP2770=1,IF(INDIRECT(ADDRESS(($AN2770-1)*3+$AO2770+5,$AP2770+7))="",0,INDIRECT(ADDRESS(($AN2770-1)*3+$AO2770+5,$AP2770+7))),IF(INDIRECT(ADDRESS(($AN2770-1)*3+$AO2770+5,$AP2770+7))="",0,IF(COUNTIF(INDIRECT(ADDRESS(($AN2770-1)*36+($AO2770-1)*12+6,COLUMN())):INDIRECT(ADDRESS(($AN2770-1)*36+($AO2770-1)*12+$AP2770+4,COLUMN())),INDIRECT(ADDRESS(($AN2770-1)*3+$AO2770+5,$AP2770+7)))&gt;=1,0,INDIRECT(ADDRESS(($AN2770-1)*3+$AO2770+5,$AP2770+7)))))</f>
        <v>0</v>
      </c>
      <c r="AR2770" s="4">
        <f ca="1">COUNTIF(INDIRECT("H"&amp;(ROW()+12*(($AN2770-1)*3+$AO2770)-ROW())/12+5):INDIRECT("S"&amp;(ROW()+12*(($AN2770-1)*3+$AO2770)-ROW())/12+5),AQ2770)</f>
        <v>0</v>
      </c>
      <c r="AU2770" s="4">
        <f ca="1">IF(AND(AQ2770&gt;0,AR2770&gt;0),COUNTIF(AU$6:AU2769,"&gt;0")+1,0)</f>
        <v>0</v>
      </c>
    </row>
    <row r="2771" spans="40:47">
      <c r="AN2771" s="4">
        <v>77</v>
      </c>
      <c r="AO2771" s="4">
        <v>3</v>
      </c>
      <c r="AP2771" s="4">
        <v>6</v>
      </c>
      <c r="AQ2771" s="4">
        <f ca="1">IF($AP2771=1,IF(INDIRECT(ADDRESS(($AN2771-1)*3+$AO2771+5,$AP2771+7))="",0,INDIRECT(ADDRESS(($AN2771-1)*3+$AO2771+5,$AP2771+7))),IF(INDIRECT(ADDRESS(($AN2771-1)*3+$AO2771+5,$AP2771+7))="",0,IF(COUNTIF(INDIRECT(ADDRESS(($AN2771-1)*36+($AO2771-1)*12+6,COLUMN())):INDIRECT(ADDRESS(($AN2771-1)*36+($AO2771-1)*12+$AP2771+4,COLUMN())),INDIRECT(ADDRESS(($AN2771-1)*3+$AO2771+5,$AP2771+7)))&gt;=1,0,INDIRECT(ADDRESS(($AN2771-1)*3+$AO2771+5,$AP2771+7)))))</f>
        <v>0</v>
      </c>
      <c r="AR2771" s="4">
        <f ca="1">COUNTIF(INDIRECT("H"&amp;(ROW()+12*(($AN2771-1)*3+$AO2771)-ROW())/12+5):INDIRECT("S"&amp;(ROW()+12*(($AN2771-1)*3+$AO2771)-ROW())/12+5),AQ2771)</f>
        <v>0</v>
      </c>
      <c r="AU2771" s="4">
        <f ca="1">IF(AND(AQ2771&gt;0,AR2771&gt;0),COUNTIF(AU$6:AU2770,"&gt;0")+1,0)</f>
        <v>0</v>
      </c>
    </row>
    <row r="2772" spans="40:47">
      <c r="AN2772" s="4">
        <v>77</v>
      </c>
      <c r="AO2772" s="4">
        <v>3</v>
      </c>
      <c r="AP2772" s="4">
        <v>7</v>
      </c>
      <c r="AQ2772" s="4">
        <f ca="1">IF($AP2772=1,IF(INDIRECT(ADDRESS(($AN2772-1)*3+$AO2772+5,$AP2772+7))="",0,INDIRECT(ADDRESS(($AN2772-1)*3+$AO2772+5,$AP2772+7))),IF(INDIRECT(ADDRESS(($AN2772-1)*3+$AO2772+5,$AP2772+7))="",0,IF(COUNTIF(INDIRECT(ADDRESS(($AN2772-1)*36+($AO2772-1)*12+6,COLUMN())):INDIRECT(ADDRESS(($AN2772-1)*36+($AO2772-1)*12+$AP2772+4,COLUMN())),INDIRECT(ADDRESS(($AN2772-1)*3+$AO2772+5,$AP2772+7)))&gt;=1,0,INDIRECT(ADDRESS(($AN2772-1)*3+$AO2772+5,$AP2772+7)))))</f>
        <v>0</v>
      </c>
      <c r="AR2772" s="4">
        <f ca="1">COUNTIF(INDIRECT("H"&amp;(ROW()+12*(($AN2772-1)*3+$AO2772)-ROW())/12+5):INDIRECT("S"&amp;(ROW()+12*(($AN2772-1)*3+$AO2772)-ROW())/12+5),AQ2772)</f>
        <v>0</v>
      </c>
      <c r="AU2772" s="4">
        <f ca="1">IF(AND(AQ2772&gt;0,AR2772&gt;0),COUNTIF(AU$6:AU2771,"&gt;0")+1,0)</f>
        <v>0</v>
      </c>
    </row>
    <row r="2773" spans="40:47">
      <c r="AN2773" s="4">
        <v>77</v>
      </c>
      <c r="AO2773" s="4">
        <v>3</v>
      </c>
      <c r="AP2773" s="4">
        <v>8</v>
      </c>
      <c r="AQ2773" s="4">
        <f ca="1">IF($AP2773=1,IF(INDIRECT(ADDRESS(($AN2773-1)*3+$AO2773+5,$AP2773+7))="",0,INDIRECT(ADDRESS(($AN2773-1)*3+$AO2773+5,$AP2773+7))),IF(INDIRECT(ADDRESS(($AN2773-1)*3+$AO2773+5,$AP2773+7))="",0,IF(COUNTIF(INDIRECT(ADDRESS(($AN2773-1)*36+($AO2773-1)*12+6,COLUMN())):INDIRECT(ADDRESS(($AN2773-1)*36+($AO2773-1)*12+$AP2773+4,COLUMN())),INDIRECT(ADDRESS(($AN2773-1)*3+$AO2773+5,$AP2773+7)))&gt;=1,0,INDIRECT(ADDRESS(($AN2773-1)*3+$AO2773+5,$AP2773+7)))))</f>
        <v>0</v>
      </c>
      <c r="AR2773" s="4">
        <f ca="1">COUNTIF(INDIRECT("H"&amp;(ROW()+12*(($AN2773-1)*3+$AO2773)-ROW())/12+5):INDIRECT("S"&amp;(ROW()+12*(($AN2773-1)*3+$AO2773)-ROW())/12+5),AQ2773)</f>
        <v>0</v>
      </c>
      <c r="AU2773" s="4">
        <f ca="1">IF(AND(AQ2773&gt;0,AR2773&gt;0),COUNTIF(AU$6:AU2772,"&gt;0")+1,0)</f>
        <v>0</v>
      </c>
    </row>
    <row r="2774" spans="40:47">
      <c r="AN2774" s="4">
        <v>77</v>
      </c>
      <c r="AO2774" s="4">
        <v>3</v>
      </c>
      <c r="AP2774" s="4">
        <v>9</v>
      </c>
      <c r="AQ2774" s="4">
        <f ca="1">IF($AP2774=1,IF(INDIRECT(ADDRESS(($AN2774-1)*3+$AO2774+5,$AP2774+7))="",0,INDIRECT(ADDRESS(($AN2774-1)*3+$AO2774+5,$AP2774+7))),IF(INDIRECT(ADDRESS(($AN2774-1)*3+$AO2774+5,$AP2774+7))="",0,IF(COUNTIF(INDIRECT(ADDRESS(($AN2774-1)*36+($AO2774-1)*12+6,COLUMN())):INDIRECT(ADDRESS(($AN2774-1)*36+($AO2774-1)*12+$AP2774+4,COLUMN())),INDIRECT(ADDRESS(($AN2774-1)*3+$AO2774+5,$AP2774+7)))&gt;=1,0,INDIRECT(ADDRESS(($AN2774-1)*3+$AO2774+5,$AP2774+7)))))</f>
        <v>0</v>
      </c>
      <c r="AR2774" s="4">
        <f ca="1">COUNTIF(INDIRECT("H"&amp;(ROW()+12*(($AN2774-1)*3+$AO2774)-ROW())/12+5):INDIRECT("S"&amp;(ROW()+12*(($AN2774-1)*3+$AO2774)-ROW())/12+5),AQ2774)</f>
        <v>0</v>
      </c>
      <c r="AU2774" s="4">
        <f ca="1">IF(AND(AQ2774&gt;0,AR2774&gt;0),COUNTIF(AU$6:AU2773,"&gt;0")+1,0)</f>
        <v>0</v>
      </c>
    </row>
    <row r="2775" spans="40:47">
      <c r="AN2775" s="4">
        <v>77</v>
      </c>
      <c r="AO2775" s="4">
        <v>3</v>
      </c>
      <c r="AP2775" s="4">
        <v>10</v>
      </c>
      <c r="AQ2775" s="4">
        <f ca="1">IF($AP2775=1,IF(INDIRECT(ADDRESS(($AN2775-1)*3+$AO2775+5,$AP2775+7))="",0,INDIRECT(ADDRESS(($AN2775-1)*3+$AO2775+5,$AP2775+7))),IF(INDIRECT(ADDRESS(($AN2775-1)*3+$AO2775+5,$AP2775+7))="",0,IF(COUNTIF(INDIRECT(ADDRESS(($AN2775-1)*36+($AO2775-1)*12+6,COLUMN())):INDIRECT(ADDRESS(($AN2775-1)*36+($AO2775-1)*12+$AP2775+4,COLUMN())),INDIRECT(ADDRESS(($AN2775-1)*3+$AO2775+5,$AP2775+7)))&gt;=1,0,INDIRECT(ADDRESS(($AN2775-1)*3+$AO2775+5,$AP2775+7)))))</f>
        <v>0</v>
      </c>
      <c r="AR2775" s="4">
        <f ca="1">COUNTIF(INDIRECT("H"&amp;(ROW()+12*(($AN2775-1)*3+$AO2775)-ROW())/12+5):INDIRECT("S"&amp;(ROW()+12*(($AN2775-1)*3+$AO2775)-ROW())/12+5),AQ2775)</f>
        <v>0</v>
      </c>
      <c r="AU2775" s="4">
        <f ca="1">IF(AND(AQ2775&gt;0,AR2775&gt;0),COUNTIF(AU$6:AU2774,"&gt;0")+1,0)</f>
        <v>0</v>
      </c>
    </row>
    <row r="2776" spans="40:47">
      <c r="AN2776" s="4">
        <v>77</v>
      </c>
      <c r="AO2776" s="4">
        <v>3</v>
      </c>
      <c r="AP2776" s="4">
        <v>11</v>
      </c>
      <c r="AQ2776" s="4">
        <f ca="1">IF($AP2776=1,IF(INDIRECT(ADDRESS(($AN2776-1)*3+$AO2776+5,$AP2776+7))="",0,INDIRECT(ADDRESS(($AN2776-1)*3+$AO2776+5,$AP2776+7))),IF(INDIRECT(ADDRESS(($AN2776-1)*3+$AO2776+5,$AP2776+7))="",0,IF(COUNTIF(INDIRECT(ADDRESS(($AN2776-1)*36+($AO2776-1)*12+6,COLUMN())):INDIRECT(ADDRESS(($AN2776-1)*36+($AO2776-1)*12+$AP2776+4,COLUMN())),INDIRECT(ADDRESS(($AN2776-1)*3+$AO2776+5,$AP2776+7)))&gt;=1,0,INDIRECT(ADDRESS(($AN2776-1)*3+$AO2776+5,$AP2776+7)))))</f>
        <v>0</v>
      </c>
      <c r="AR2776" s="4">
        <f ca="1">COUNTIF(INDIRECT("H"&amp;(ROW()+12*(($AN2776-1)*3+$AO2776)-ROW())/12+5):INDIRECT("S"&amp;(ROW()+12*(($AN2776-1)*3+$AO2776)-ROW())/12+5),AQ2776)</f>
        <v>0</v>
      </c>
      <c r="AU2776" s="4">
        <f ca="1">IF(AND(AQ2776&gt;0,AR2776&gt;0),COUNTIF(AU$6:AU2775,"&gt;0")+1,0)</f>
        <v>0</v>
      </c>
    </row>
    <row r="2777" spans="40:47">
      <c r="AN2777" s="77">
        <v>77</v>
      </c>
      <c r="AO2777" s="77">
        <v>3</v>
      </c>
      <c r="AP2777" s="77">
        <v>12</v>
      </c>
      <c r="AQ2777" s="4">
        <f ca="1">IF($AP2777=1,IF(INDIRECT(ADDRESS(($AN2777-1)*3+$AO2777+5,$AP2777+7))="",0,INDIRECT(ADDRESS(($AN2777-1)*3+$AO2777+5,$AP2777+7))),IF(INDIRECT(ADDRESS(($AN2777-1)*3+$AO2777+5,$AP2777+7))="",0,IF(COUNTIF(INDIRECT(ADDRESS(($AN2777-1)*36+($AO2777-1)*12+6,COLUMN())):INDIRECT(ADDRESS(($AN2777-1)*36+($AO2777-1)*12+$AP2777+4,COLUMN())),INDIRECT(ADDRESS(($AN2777-1)*3+$AO2777+5,$AP2777+7)))&gt;=1,0,INDIRECT(ADDRESS(($AN2777-1)*3+$AO2777+5,$AP2777+7)))))</f>
        <v>0</v>
      </c>
      <c r="AR2777" s="4">
        <f ca="1">COUNTIF(INDIRECT("H"&amp;(ROW()+12*(($AN2777-1)*3+$AO2777)-ROW())/12+5):INDIRECT("S"&amp;(ROW()+12*(($AN2777-1)*3+$AO2777)-ROW())/12+5),AQ2777)</f>
        <v>0</v>
      </c>
      <c r="AU2777" s="4">
        <f ca="1">IF(AND(AQ2777&gt;0,AR2777&gt;0),COUNTIF(AU$6:AU2776,"&gt;0")+1,0)</f>
        <v>0</v>
      </c>
    </row>
    <row r="2778" spans="40:47">
      <c r="AN2778" s="4">
        <v>78</v>
      </c>
      <c r="AO2778" s="4">
        <v>1</v>
      </c>
      <c r="AP2778" s="4">
        <v>1</v>
      </c>
      <c r="AQ2778" s="4">
        <f ca="1">IF($AP2778=1,IF(INDIRECT(ADDRESS(($AN2778-1)*3+$AO2778+5,$AP2778+7))="",0,INDIRECT(ADDRESS(($AN2778-1)*3+$AO2778+5,$AP2778+7))),IF(INDIRECT(ADDRESS(($AN2778-1)*3+$AO2778+5,$AP2778+7))="",0,IF(COUNTIF(INDIRECT(ADDRESS(($AN2778-1)*36+($AO2778-1)*12+6,COLUMN())):INDIRECT(ADDRESS(($AN2778-1)*36+($AO2778-1)*12+$AP2778+4,COLUMN())),INDIRECT(ADDRESS(($AN2778-1)*3+$AO2778+5,$AP2778+7)))&gt;=1,0,INDIRECT(ADDRESS(($AN2778-1)*3+$AO2778+5,$AP2778+7)))))</f>
        <v>0</v>
      </c>
      <c r="AR2778" s="4">
        <f ca="1">COUNTIF(INDIRECT("H"&amp;(ROW()+12*(($AN2778-1)*3+$AO2778)-ROW())/12+5):INDIRECT("S"&amp;(ROW()+12*(($AN2778-1)*3+$AO2778)-ROW())/12+5),AQ2778)</f>
        <v>0</v>
      </c>
      <c r="AU2778" s="4">
        <f ca="1">IF(AND(AQ2778&gt;0,AR2778&gt;0),COUNTIF(AU$6:AU2777,"&gt;0")+1,0)</f>
        <v>0</v>
      </c>
    </row>
    <row r="2779" spans="40:47">
      <c r="AN2779" s="4">
        <v>78</v>
      </c>
      <c r="AO2779" s="4">
        <v>1</v>
      </c>
      <c r="AP2779" s="4">
        <v>2</v>
      </c>
      <c r="AQ2779" s="4">
        <f ca="1">IF($AP2779=1,IF(INDIRECT(ADDRESS(($AN2779-1)*3+$AO2779+5,$AP2779+7))="",0,INDIRECT(ADDRESS(($AN2779-1)*3+$AO2779+5,$AP2779+7))),IF(INDIRECT(ADDRESS(($AN2779-1)*3+$AO2779+5,$AP2779+7))="",0,IF(COUNTIF(INDIRECT(ADDRESS(($AN2779-1)*36+($AO2779-1)*12+6,COLUMN())):INDIRECT(ADDRESS(($AN2779-1)*36+($AO2779-1)*12+$AP2779+4,COLUMN())),INDIRECT(ADDRESS(($AN2779-1)*3+$AO2779+5,$AP2779+7)))&gt;=1,0,INDIRECT(ADDRESS(($AN2779-1)*3+$AO2779+5,$AP2779+7)))))</f>
        <v>0</v>
      </c>
      <c r="AR2779" s="4">
        <f ca="1">COUNTIF(INDIRECT("H"&amp;(ROW()+12*(($AN2779-1)*3+$AO2779)-ROW())/12+5):INDIRECT("S"&amp;(ROW()+12*(($AN2779-1)*3+$AO2779)-ROW())/12+5),AQ2779)</f>
        <v>0</v>
      </c>
      <c r="AU2779" s="4">
        <f ca="1">IF(AND(AQ2779&gt;0,AR2779&gt;0),COUNTIF(AU$6:AU2778,"&gt;0")+1,0)</f>
        <v>0</v>
      </c>
    </row>
    <row r="2780" spans="40:47">
      <c r="AN2780" s="4">
        <v>78</v>
      </c>
      <c r="AO2780" s="4">
        <v>1</v>
      </c>
      <c r="AP2780" s="4">
        <v>3</v>
      </c>
      <c r="AQ2780" s="4">
        <f ca="1">IF($AP2780=1,IF(INDIRECT(ADDRESS(($AN2780-1)*3+$AO2780+5,$AP2780+7))="",0,INDIRECT(ADDRESS(($AN2780-1)*3+$AO2780+5,$AP2780+7))),IF(INDIRECT(ADDRESS(($AN2780-1)*3+$AO2780+5,$AP2780+7))="",0,IF(COUNTIF(INDIRECT(ADDRESS(($AN2780-1)*36+($AO2780-1)*12+6,COLUMN())):INDIRECT(ADDRESS(($AN2780-1)*36+($AO2780-1)*12+$AP2780+4,COLUMN())),INDIRECT(ADDRESS(($AN2780-1)*3+$AO2780+5,$AP2780+7)))&gt;=1,0,INDIRECT(ADDRESS(($AN2780-1)*3+$AO2780+5,$AP2780+7)))))</f>
        <v>0</v>
      </c>
      <c r="AR2780" s="4">
        <f ca="1">COUNTIF(INDIRECT("H"&amp;(ROW()+12*(($AN2780-1)*3+$AO2780)-ROW())/12+5):INDIRECT("S"&amp;(ROW()+12*(($AN2780-1)*3+$AO2780)-ROW())/12+5),AQ2780)</f>
        <v>0</v>
      </c>
      <c r="AU2780" s="4">
        <f ca="1">IF(AND(AQ2780&gt;0,AR2780&gt;0),COUNTIF(AU$6:AU2779,"&gt;0")+1,0)</f>
        <v>0</v>
      </c>
    </row>
    <row r="2781" spans="40:47">
      <c r="AN2781" s="4">
        <v>78</v>
      </c>
      <c r="AO2781" s="4">
        <v>1</v>
      </c>
      <c r="AP2781" s="4">
        <v>4</v>
      </c>
      <c r="AQ2781" s="4">
        <f ca="1">IF($AP2781=1,IF(INDIRECT(ADDRESS(($AN2781-1)*3+$AO2781+5,$AP2781+7))="",0,INDIRECT(ADDRESS(($AN2781-1)*3+$AO2781+5,$AP2781+7))),IF(INDIRECT(ADDRESS(($AN2781-1)*3+$AO2781+5,$AP2781+7))="",0,IF(COUNTIF(INDIRECT(ADDRESS(($AN2781-1)*36+($AO2781-1)*12+6,COLUMN())):INDIRECT(ADDRESS(($AN2781-1)*36+($AO2781-1)*12+$AP2781+4,COLUMN())),INDIRECT(ADDRESS(($AN2781-1)*3+$AO2781+5,$AP2781+7)))&gt;=1,0,INDIRECT(ADDRESS(($AN2781-1)*3+$AO2781+5,$AP2781+7)))))</f>
        <v>0</v>
      </c>
      <c r="AR2781" s="4">
        <f ca="1">COUNTIF(INDIRECT("H"&amp;(ROW()+12*(($AN2781-1)*3+$AO2781)-ROW())/12+5):INDIRECT("S"&amp;(ROW()+12*(($AN2781-1)*3+$AO2781)-ROW())/12+5),AQ2781)</f>
        <v>0</v>
      </c>
      <c r="AU2781" s="4">
        <f ca="1">IF(AND(AQ2781&gt;0,AR2781&gt;0),COUNTIF(AU$6:AU2780,"&gt;0")+1,0)</f>
        <v>0</v>
      </c>
    </row>
    <row r="2782" spans="40:47">
      <c r="AN2782" s="4">
        <v>78</v>
      </c>
      <c r="AO2782" s="4">
        <v>1</v>
      </c>
      <c r="AP2782" s="4">
        <v>5</v>
      </c>
      <c r="AQ2782" s="4">
        <f ca="1">IF($AP2782=1,IF(INDIRECT(ADDRESS(($AN2782-1)*3+$AO2782+5,$AP2782+7))="",0,INDIRECT(ADDRESS(($AN2782-1)*3+$AO2782+5,$AP2782+7))),IF(INDIRECT(ADDRESS(($AN2782-1)*3+$AO2782+5,$AP2782+7))="",0,IF(COUNTIF(INDIRECT(ADDRESS(($AN2782-1)*36+($AO2782-1)*12+6,COLUMN())):INDIRECT(ADDRESS(($AN2782-1)*36+($AO2782-1)*12+$AP2782+4,COLUMN())),INDIRECT(ADDRESS(($AN2782-1)*3+$AO2782+5,$AP2782+7)))&gt;=1,0,INDIRECT(ADDRESS(($AN2782-1)*3+$AO2782+5,$AP2782+7)))))</f>
        <v>0</v>
      </c>
      <c r="AR2782" s="4">
        <f ca="1">COUNTIF(INDIRECT("H"&amp;(ROW()+12*(($AN2782-1)*3+$AO2782)-ROW())/12+5):INDIRECT("S"&amp;(ROW()+12*(($AN2782-1)*3+$AO2782)-ROW())/12+5),AQ2782)</f>
        <v>0</v>
      </c>
      <c r="AU2782" s="4">
        <f ca="1">IF(AND(AQ2782&gt;0,AR2782&gt;0),COUNTIF(AU$6:AU2781,"&gt;0")+1,0)</f>
        <v>0</v>
      </c>
    </row>
    <row r="2783" spans="40:47">
      <c r="AN2783" s="4">
        <v>78</v>
      </c>
      <c r="AO2783" s="4">
        <v>1</v>
      </c>
      <c r="AP2783" s="4">
        <v>6</v>
      </c>
      <c r="AQ2783" s="4">
        <f ca="1">IF($AP2783=1,IF(INDIRECT(ADDRESS(($AN2783-1)*3+$AO2783+5,$AP2783+7))="",0,INDIRECT(ADDRESS(($AN2783-1)*3+$AO2783+5,$AP2783+7))),IF(INDIRECT(ADDRESS(($AN2783-1)*3+$AO2783+5,$AP2783+7))="",0,IF(COUNTIF(INDIRECT(ADDRESS(($AN2783-1)*36+($AO2783-1)*12+6,COLUMN())):INDIRECT(ADDRESS(($AN2783-1)*36+($AO2783-1)*12+$AP2783+4,COLUMN())),INDIRECT(ADDRESS(($AN2783-1)*3+$AO2783+5,$AP2783+7)))&gt;=1,0,INDIRECT(ADDRESS(($AN2783-1)*3+$AO2783+5,$AP2783+7)))))</f>
        <v>0</v>
      </c>
      <c r="AR2783" s="4">
        <f ca="1">COUNTIF(INDIRECT("H"&amp;(ROW()+12*(($AN2783-1)*3+$AO2783)-ROW())/12+5):INDIRECT("S"&amp;(ROW()+12*(($AN2783-1)*3+$AO2783)-ROW())/12+5),AQ2783)</f>
        <v>0</v>
      </c>
      <c r="AU2783" s="4">
        <f ca="1">IF(AND(AQ2783&gt;0,AR2783&gt;0),COUNTIF(AU$6:AU2782,"&gt;0")+1,0)</f>
        <v>0</v>
      </c>
    </row>
    <row r="2784" spans="40:47">
      <c r="AN2784" s="4">
        <v>78</v>
      </c>
      <c r="AO2784" s="4">
        <v>1</v>
      </c>
      <c r="AP2784" s="4">
        <v>7</v>
      </c>
      <c r="AQ2784" s="4">
        <f ca="1">IF($AP2784=1,IF(INDIRECT(ADDRESS(($AN2784-1)*3+$AO2784+5,$AP2784+7))="",0,INDIRECT(ADDRESS(($AN2784-1)*3+$AO2784+5,$AP2784+7))),IF(INDIRECT(ADDRESS(($AN2784-1)*3+$AO2784+5,$AP2784+7))="",0,IF(COUNTIF(INDIRECT(ADDRESS(($AN2784-1)*36+($AO2784-1)*12+6,COLUMN())):INDIRECT(ADDRESS(($AN2784-1)*36+($AO2784-1)*12+$AP2784+4,COLUMN())),INDIRECT(ADDRESS(($AN2784-1)*3+$AO2784+5,$AP2784+7)))&gt;=1,0,INDIRECT(ADDRESS(($AN2784-1)*3+$AO2784+5,$AP2784+7)))))</f>
        <v>0</v>
      </c>
      <c r="AR2784" s="4">
        <f ca="1">COUNTIF(INDIRECT("H"&amp;(ROW()+12*(($AN2784-1)*3+$AO2784)-ROW())/12+5):INDIRECT("S"&amp;(ROW()+12*(($AN2784-1)*3+$AO2784)-ROW())/12+5),AQ2784)</f>
        <v>0</v>
      </c>
      <c r="AU2784" s="4">
        <f ca="1">IF(AND(AQ2784&gt;0,AR2784&gt;0),COUNTIF(AU$6:AU2783,"&gt;0")+1,0)</f>
        <v>0</v>
      </c>
    </row>
    <row r="2785" spans="40:47">
      <c r="AN2785" s="4">
        <v>78</v>
      </c>
      <c r="AO2785" s="4">
        <v>1</v>
      </c>
      <c r="AP2785" s="4">
        <v>8</v>
      </c>
      <c r="AQ2785" s="4">
        <f ca="1">IF($AP2785=1,IF(INDIRECT(ADDRESS(($AN2785-1)*3+$AO2785+5,$AP2785+7))="",0,INDIRECT(ADDRESS(($AN2785-1)*3+$AO2785+5,$AP2785+7))),IF(INDIRECT(ADDRESS(($AN2785-1)*3+$AO2785+5,$AP2785+7))="",0,IF(COUNTIF(INDIRECT(ADDRESS(($AN2785-1)*36+($AO2785-1)*12+6,COLUMN())):INDIRECT(ADDRESS(($AN2785-1)*36+($AO2785-1)*12+$AP2785+4,COLUMN())),INDIRECT(ADDRESS(($AN2785-1)*3+$AO2785+5,$AP2785+7)))&gt;=1,0,INDIRECT(ADDRESS(($AN2785-1)*3+$AO2785+5,$AP2785+7)))))</f>
        <v>0</v>
      </c>
      <c r="AR2785" s="4">
        <f ca="1">COUNTIF(INDIRECT("H"&amp;(ROW()+12*(($AN2785-1)*3+$AO2785)-ROW())/12+5):INDIRECT("S"&amp;(ROW()+12*(($AN2785-1)*3+$AO2785)-ROW())/12+5),AQ2785)</f>
        <v>0</v>
      </c>
      <c r="AU2785" s="4">
        <f ca="1">IF(AND(AQ2785&gt;0,AR2785&gt;0),COUNTIF(AU$6:AU2784,"&gt;0")+1,0)</f>
        <v>0</v>
      </c>
    </row>
    <row r="2786" spans="40:47">
      <c r="AN2786" s="4">
        <v>78</v>
      </c>
      <c r="AO2786" s="4">
        <v>1</v>
      </c>
      <c r="AP2786" s="4">
        <v>9</v>
      </c>
      <c r="AQ2786" s="4">
        <f ca="1">IF($AP2786=1,IF(INDIRECT(ADDRESS(($AN2786-1)*3+$AO2786+5,$AP2786+7))="",0,INDIRECT(ADDRESS(($AN2786-1)*3+$AO2786+5,$AP2786+7))),IF(INDIRECT(ADDRESS(($AN2786-1)*3+$AO2786+5,$AP2786+7))="",0,IF(COUNTIF(INDIRECT(ADDRESS(($AN2786-1)*36+($AO2786-1)*12+6,COLUMN())):INDIRECT(ADDRESS(($AN2786-1)*36+($AO2786-1)*12+$AP2786+4,COLUMN())),INDIRECT(ADDRESS(($AN2786-1)*3+$AO2786+5,$AP2786+7)))&gt;=1,0,INDIRECT(ADDRESS(($AN2786-1)*3+$AO2786+5,$AP2786+7)))))</f>
        <v>0</v>
      </c>
      <c r="AR2786" s="4">
        <f ca="1">COUNTIF(INDIRECT("H"&amp;(ROW()+12*(($AN2786-1)*3+$AO2786)-ROW())/12+5):INDIRECT("S"&amp;(ROW()+12*(($AN2786-1)*3+$AO2786)-ROW())/12+5),AQ2786)</f>
        <v>0</v>
      </c>
      <c r="AU2786" s="4">
        <f ca="1">IF(AND(AQ2786&gt;0,AR2786&gt;0),COUNTIF(AU$6:AU2785,"&gt;0")+1,0)</f>
        <v>0</v>
      </c>
    </row>
    <row r="2787" spans="40:47">
      <c r="AN2787" s="4">
        <v>78</v>
      </c>
      <c r="AO2787" s="4">
        <v>1</v>
      </c>
      <c r="AP2787" s="4">
        <v>10</v>
      </c>
      <c r="AQ2787" s="4">
        <f ca="1">IF($AP2787=1,IF(INDIRECT(ADDRESS(($AN2787-1)*3+$AO2787+5,$AP2787+7))="",0,INDIRECT(ADDRESS(($AN2787-1)*3+$AO2787+5,$AP2787+7))),IF(INDIRECT(ADDRESS(($AN2787-1)*3+$AO2787+5,$AP2787+7))="",0,IF(COUNTIF(INDIRECT(ADDRESS(($AN2787-1)*36+($AO2787-1)*12+6,COLUMN())):INDIRECT(ADDRESS(($AN2787-1)*36+($AO2787-1)*12+$AP2787+4,COLUMN())),INDIRECT(ADDRESS(($AN2787-1)*3+$AO2787+5,$AP2787+7)))&gt;=1,0,INDIRECT(ADDRESS(($AN2787-1)*3+$AO2787+5,$AP2787+7)))))</f>
        <v>0</v>
      </c>
      <c r="AR2787" s="4">
        <f ca="1">COUNTIF(INDIRECT("H"&amp;(ROW()+12*(($AN2787-1)*3+$AO2787)-ROW())/12+5):INDIRECT("S"&amp;(ROW()+12*(($AN2787-1)*3+$AO2787)-ROW())/12+5),AQ2787)</f>
        <v>0</v>
      </c>
      <c r="AU2787" s="4">
        <f ca="1">IF(AND(AQ2787&gt;0,AR2787&gt;0),COUNTIF(AU$6:AU2786,"&gt;0")+1,0)</f>
        <v>0</v>
      </c>
    </row>
    <row r="2788" spans="40:47">
      <c r="AN2788" s="4">
        <v>78</v>
      </c>
      <c r="AO2788" s="4">
        <v>1</v>
      </c>
      <c r="AP2788" s="4">
        <v>11</v>
      </c>
      <c r="AQ2788" s="4">
        <f ca="1">IF($AP2788=1,IF(INDIRECT(ADDRESS(($AN2788-1)*3+$AO2788+5,$AP2788+7))="",0,INDIRECT(ADDRESS(($AN2788-1)*3+$AO2788+5,$AP2788+7))),IF(INDIRECT(ADDRESS(($AN2788-1)*3+$AO2788+5,$AP2788+7))="",0,IF(COUNTIF(INDIRECT(ADDRESS(($AN2788-1)*36+($AO2788-1)*12+6,COLUMN())):INDIRECT(ADDRESS(($AN2788-1)*36+($AO2788-1)*12+$AP2788+4,COLUMN())),INDIRECT(ADDRESS(($AN2788-1)*3+$AO2788+5,$AP2788+7)))&gt;=1,0,INDIRECT(ADDRESS(($AN2788-1)*3+$AO2788+5,$AP2788+7)))))</f>
        <v>0</v>
      </c>
      <c r="AR2788" s="4">
        <f ca="1">COUNTIF(INDIRECT("H"&amp;(ROW()+12*(($AN2788-1)*3+$AO2788)-ROW())/12+5):INDIRECT("S"&amp;(ROW()+12*(($AN2788-1)*3+$AO2788)-ROW())/12+5),AQ2788)</f>
        <v>0</v>
      </c>
      <c r="AU2788" s="4">
        <f ca="1">IF(AND(AQ2788&gt;0,AR2788&gt;0),COUNTIF(AU$6:AU2787,"&gt;0")+1,0)</f>
        <v>0</v>
      </c>
    </row>
    <row r="2789" spans="40:47">
      <c r="AN2789" s="4">
        <v>78</v>
      </c>
      <c r="AO2789" s="4">
        <v>1</v>
      </c>
      <c r="AP2789" s="4">
        <v>12</v>
      </c>
      <c r="AQ2789" s="4">
        <f ca="1">IF($AP2789=1,IF(INDIRECT(ADDRESS(($AN2789-1)*3+$AO2789+5,$AP2789+7))="",0,INDIRECT(ADDRESS(($AN2789-1)*3+$AO2789+5,$AP2789+7))),IF(INDIRECT(ADDRESS(($AN2789-1)*3+$AO2789+5,$AP2789+7))="",0,IF(COUNTIF(INDIRECT(ADDRESS(($AN2789-1)*36+($AO2789-1)*12+6,COLUMN())):INDIRECT(ADDRESS(($AN2789-1)*36+($AO2789-1)*12+$AP2789+4,COLUMN())),INDIRECT(ADDRESS(($AN2789-1)*3+$AO2789+5,$AP2789+7)))&gt;=1,0,INDIRECT(ADDRESS(($AN2789-1)*3+$AO2789+5,$AP2789+7)))))</f>
        <v>0</v>
      </c>
      <c r="AR2789" s="4">
        <f ca="1">COUNTIF(INDIRECT("H"&amp;(ROW()+12*(($AN2789-1)*3+$AO2789)-ROW())/12+5):INDIRECT("S"&amp;(ROW()+12*(($AN2789-1)*3+$AO2789)-ROW())/12+5),AQ2789)</f>
        <v>0</v>
      </c>
      <c r="AU2789" s="4">
        <f ca="1">IF(AND(AQ2789&gt;0,AR2789&gt;0),COUNTIF(AU$6:AU2788,"&gt;0")+1,0)</f>
        <v>0</v>
      </c>
    </row>
    <row r="2790" spans="40:47">
      <c r="AN2790" s="4">
        <v>78</v>
      </c>
      <c r="AO2790" s="4">
        <v>2</v>
      </c>
      <c r="AP2790" s="4">
        <v>1</v>
      </c>
      <c r="AQ2790" s="4">
        <f ca="1">IF($AP2790=1,IF(INDIRECT(ADDRESS(($AN2790-1)*3+$AO2790+5,$AP2790+7))="",0,INDIRECT(ADDRESS(($AN2790-1)*3+$AO2790+5,$AP2790+7))),IF(INDIRECT(ADDRESS(($AN2790-1)*3+$AO2790+5,$AP2790+7))="",0,IF(COUNTIF(INDIRECT(ADDRESS(($AN2790-1)*36+($AO2790-1)*12+6,COLUMN())):INDIRECT(ADDRESS(($AN2790-1)*36+($AO2790-1)*12+$AP2790+4,COLUMN())),INDIRECT(ADDRESS(($AN2790-1)*3+$AO2790+5,$AP2790+7)))&gt;=1,0,INDIRECT(ADDRESS(($AN2790-1)*3+$AO2790+5,$AP2790+7)))))</f>
        <v>0</v>
      </c>
      <c r="AR2790" s="4">
        <f ca="1">COUNTIF(INDIRECT("H"&amp;(ROW()+12*(($AN2790-1)*3+$AO2790)-ROW())/12+5):INDIRECT("S"&amp;(ROW()+12*(($AN2790-1)*3+$AO2790)-ROW())/12+5),AQ2790)</f>
        <v>0</v>
      </c>
      <c r="AU2790" s="4">
        <f ca="1">IF(AND(AQ2790&gt;0,AR2790&gt;0),COUNTIF(AU$6:AU2789,"&gt;0")+1,0)</f>
        <v>0</v>
      </c>
    </row>
    <row r="2791" spans="40:47">
      <c r="AN2791" s="4">
        <v>78</v>
      </c>
      <c r="AO2791" s="4">
        <v>2</v>
      </c>
      <c r="AP2791" s="4">
        <v>2</v>
      </c>
      <c r="AQ2791" s="4">
        <f ca="1">IF($AP2791=1,IF(INDIRECT(ADDRESS(($AN2791-1)*3+$AO2791+5,$AP2791+7))="",0,INDIRECT(ADDRESS(($AN2791-1)*3+$AO2791+5,$AP2791+7))),IF(INDIRECT(ADDRESS(($AN2791-1)*3+$AO2791+5,$AP2791+7))="",0,IF(COUNTIF(INDIRECT(ADDRESS(($AN2791-1)*36+($AO2791-1)*12+6,COLUMN())):INDIRECT(ADDRESS(($AN2791-1)*36+($AO2791-1)*12+$AP2791+4,COLUMN())),INDIRECT(ADDRESS(($AN2791-1)*3+$AO2791+5,$AP2791+7)))&gt;=1,0,INDIRECT(ADDRESS(($AN2791-1)*3+$AO2791+5,$AP2791+7)))))</f>
        <v>0</v>
      </c>
      <c r="AR2791" s="4">
        <f ca="1">COUNTIF(INDIRECT("H"&amp;(ROW()+12*(($AN2791-1)*3+$AO2791)-ROW())/12+5):INDIRECT("S"&amp;(ROW()+12*(($AN2791-1)*3+$AO2791)-ROW())/12+5),AQ2791)</f>
        <v>0</v>
      </c>
      <c r="AU2791" s="4">
        <f ca="1">IF(AND(AQ2791&gt;0,AR2791&gt;0),COUNTIF(AU$6:AU2790,"&gt;0")+1,0)</f>
        <v>0</v>
      </c>
    </row>
    <row r="2792" spans="40:47">
      <c r="AN2792" s="4">
        <v>78</v>
      </c>
      <c r="AO2792" s="4">
        <v>2</v>
      </c>
      <c r="AP2792" s="4">
        <v>3</v>
      </c>
      <c r="AQ2792" s="4">
        <f ca="1">IF($AP2792=1,IF(INDIRECT(ADDRESS(($AN2792-1)*3+$AO2792+5,$AP2792+7))="",0,INDIRECT(ADDRESS(($AN2792-1)*3+$AO2792+5,$AP2792+7))),IF(INDIRECT(ADDRESS(($AN2792-1)*3+$AO2792+5,$AP2792+7))="",0,IF(COUNTIF(INDIRECT(ADDRESS(($AN2792-1)*36+($AO2792-1)*12+6,COLUMN())):INDIRECT(ADDRESS(($AN2792-1)*36+($AO2792-1)*12+$AP2792+4,COLUMN())),INDIRECT(ADDRESS(($AN2792-1)*3+$AO2792+5,$AP2792+7)))&gt;=1,0,INDIRECT(ADDRESS(($AN2792-1)*3+$AO2792+5,$AP2792+7)))))</f>
        <v>0</v>
      </c>
      <c r="AR2792" s="4">
        <f ca="1">COUNTIF(INDIRECT("H"&amp;(ROW()+12*(($AN2792-1)*3+$AO2792)-ROW())/12+5):INDIRECT("S"&amp;(ROW()+12*(($AN2792-1)*3+$AO2792)-ROW())/12+5),AQ2792)</f>
        <v>0</v>
      </c>
      <c r="AU2792" s="4">
        <f ca="1">IF(AND(AQ2792&gt;0,AR2792&gt;0),COUNTIF(AU$6:AU2791,"&gt;0")+1,0)</f>
        <v>0</v>
      </c>
    </row>
    <row r="2793" spans="40:47">
      <c r="AN2793" s="4">
        <v>78</v>
      </c>
      <c r="AO2793" s="4">
        <v>2</v>
      </c>
      <c r="AP2793" s="4">
        <v>4</v>
      </c>
      <c r="AQ2793" s="4">
        <f ca="1">IF($AP2793=1,IF(INDIRECT(ADDRESS(($AN2793-1)*3+$AO2793+5,$AP2793+7))="",0,INDIRECT(ADDRESS(($AN2793-1)*3+$AO2793+5,$AP2793+7))),IF(INDIRECT(ADDRESS(($AN2793-1)*3+$AO2793+5,$AP2793+7))="",0,IF(COUNTIF(INDIRECT(ADDRESS(($AN2793-1)*36+($AO2793-1)*12+6,COLUMN())):INDIRECT(ADDRESS(($AN2793-1)*36+($AO2793-1)*12+$AP2793+4,COLUMN())),INDIRECT(ADDRESS(($AN2793-1)*3+$AO2793+5,$AP2793+7)))&gt;=1,0,INDIRECT(ADDRESS(($AN2793-1)*3+$AO2793+5,$AP2793+7)))))</f>
        <v>0</v>
      </c>
      <c r="AR2793" s="4">
        <f ca="1">COUNTIF(INDIRECT("H"&amp;(ROW()+12*(($AN2793-1)*3+$AO2793)-ROW())/12+5):INDIRECT("S"&amp;(ROW()+12*(($AN2793-1)*3+$AO2793)-ROW())/12+5),AQ2793)</f>
        <v>0</v>
      </c>
      <c r="AU2793" s="4">
        <f ca="1">IF(AND(AQ2793&gt;0,AR2793&gt;0),COUNTIF(AU$6:AU2792,"&gt;0")+1,0)</f>
        <v>0</v>
      </c>
    </row>
    <row r="2794" spans="40:47">
      <c r="AN2794" s="4">
        <v>78</v>
      </c>
      <c r="AO2794" s="4">
        <v>2</v>
      </c>
      <c r="AP2794" s="4">
        <v>5</v>
      </c>
      <c r="AQ2794" s="4">
        <f ca="1">IF($AP2794=1,IF(INDIRECT(ADDRESS(($AN2794-1)*3+$AO2794+5,$AP2794+7))="",0,INDIRECT(ADDRESS(($AN2794-1)*3+$AO2794+5,$AP2794+7))),IF(INDIRECT(ADDRESS(($AN2794-1)*3+$AO2794+5,$AP2794+7))="",0,IF(COUNTIF(INDIRECT(ADDRESS(($AN2794-1)*36+($AO2794-1)*12+6,COLUMN())):INDIRECT(ADDRESS(($AN2794-1)*36+($AO2794-1)*12+$AP2794+4,COLUMN())),INDIRECT(ADDRESS(($AN2794-1)*3+$AO2794+5,$AP2794+7)))&gt;=1,0,INDIRECT(ADDRESS(($AN2794-1)*3+$AO2794+5,$AP2794+7)))))</f>
        <v>0</v>
      </c>
      <c r="AR2794" s="4">
        <f ca="1">COUNTIF(INDIRECT("H"&amp;(ROW()+12*(($AN2794-1)*3+$AO2794)-ROW())/12+5):INDIRECT("S"&amp;(ROW()+12*(($AN2794-1)*3+$AO2794)-ROW())/12+5),AQ2794)</f>
        <v>0</v>
      </c>
      <c r="AU2794" s="4">
        <f ca="1">IF(AND(AQ2794&gt;0,AR2794&gt;0),COUNTIF(AU$6:AU2793,"&gt;0")+1,0)</f>
        <v>0</v>
      </c>
    </row>
    <row r="2795" spans="40:47">
      <c r="AN2795" s="4">
        <v>78</v>
      </c>
      <c r="AO2795" s="4">
        <v>2</v>
      </c>
      <c r="AP2795" s="4">
        <v>6</v>
      </c>
      <c r="AQ2795" s="4">
        <f ca="1">IF($AP2795=1,IF(INDIRECT(ADDRESS(($AN2795-1)*3+$AO2795+5,$AP2795+7))="",0,INDIRECT(ADDRESS(($AN2795-1)*3+$AO2795+5,$AP2795+7))),IF(INDIRECT(ADDRESS(($AN2795-1)*3+$AO2795+5,$AP2795+7))="",0,IF(COUNTIF(INDIRECT(ADDRESS(($AN2795-1)*36+($AO2795-1)*12+6,COLUMN())):INDIRECT(ADDRESS(($AN2795-1)*36+($AO2795-1)*12+$AP2795+4,COLUMN())),INDIRECT(ADDRESS(($AN2795-1)*3+$AO2795+5,$AP2795+7)))&gt;=1,0,INDIRECT(ADDRESS(($AN2795-1)*3+$AO2795+5,$AP2795+7)))))</f>
        <v>0</v>
      </c>
      <c r="AR2795" s="4">
        <f ca="1">COUNTIF(INDIRECT("H"&amp;(ROW()+12*(($AN2795-1)*3+$AO2795)-ROW())/12+5):INDIRECT("S"&amp;(ROW()+12*(($AN2795-1)*3+$AO2795)-ROW())/12+5),AQ2795)</f>
        <v>0</v>
      </c>
      <c r="AU2795" s="4">
        <f ca="1">IF(AND(AQ2795&gt;0,AR2795&gt;0),COUNTIF(AU$6:AU2794,"&gt;0")+1,0)</f>
        <v>0</v>
      </c>
    </row>
    <row r="2796" spans="40:47">
      <c r="AN2796" s="4">
        <v>78</v>
      </c>
      <c r="AO2796" s="4">
        <v>2</v>
      </c>
      <c r="AP2796" s="4">
        <v>7</v>
      </c>
      <c r="AQ2796" s="4">
        <f ca="1">IF($AP2796=1,IF(INDIRECT(ADDRESS(($AN2796-1)*3+$AO2796+5,$AP2796+7))="",0,INDIRECT(ADDRESS(($AN2796-1)*3+$AO2796+5,$AP2796+7))),IF(INDIRECT(ADDRESS(($AN2796-1)*3+$AO2796+5,$AP2796+7))="",0,IF(COUNTIF(INDIRECT(ADDRESS(($AN2796-1)*36+($AO2796-1)*12+6,COLUMN())):INDIRECT(ADDRESS(($AN2796-1)*36+($AO2796-1)*12+$AP2796+4,COLUMN())),INDIRECT(ADDRESS(($AN2796-1)*3+$AO2796+5,$AP2796+7)))&gt;=1,0,INDIRECT(ADDRESS(($AN2796-1)*3+$AO2796+5,$AP2796+7)))))</f>
        <v>0</v>
      </c>
      <c r="AR2796" s="4">
        <f ca="1">COUNTIF(INDIRECT("H"&amp;(ROW()+12*(($AN2796-1)*3+$AO2796)-ROW())/12+5):INDIRECT("S"&amp;(ROW()+12*(($AN2796-1)*3+$AO2796)-ROW())/12+5),AQ2796)</f>
        <v>0</v>
      </c>
      <c r="AU2796" s="4">
        <f ca="1">IF(AND(AQ2796&gt;0,AR2796&gt;0),COUNTIF(AU$6:AU2795,"&gt;0")+1,0)</f>
        <v>0</v>
      </c>
    </row>
    <row r="2797" spans="40:47">
      <c r="AN2797" s="4">
        <v>78</v>
      </c>
      <c r="AO2797" s="4">
        <v>2</v>
      </c>
      <c r="AP2797" s="4">
        <v>8</v>
      </c>
      <c r="AQ2797" s="4">
        <f ca="1">IF($AP2797=1,IF(INDIRECT(ADDRESS(($AN2797-1)*3+$AO2797+5,$AP2797+7))="",0,INDIRECT(ADDRESS(($AN2797-1)*3+$AO2797+5,$AP2797+7))),IF(INDIRECT(ADDRESS(($AN2797-1)*3+$AO2797+5,$AP2797+7))="",0,IF(COUNTIF(INDIRECT(ADDRESS(($AN2797-1)*36+($AO2797-1)*12+6,COLUMN())):INDIRECT(ADDRESS(($AN2797-1)*36+($AO2797-1)*12+$AP2797+4,COLUMN())),INDIRECT(ADDRESS(($AN2797-1)*3+$AO2797+5,$AP2797+7)))&gt;=1,0,INDIRECT(ADDRESS(($AN2797-1)*3+$AO2797+5,$AP2797+7)))))</f>
        <v>0</v>
      </c>
      <c r="AR2797" s="4">
        <f ca="1">COUNTIF(INDIRECT("H"&amp;(ROW()+12*(($AN2797-1)*3+$AO2797)-ROW())/12+5):INDIRECT("S"&amp;(ROW()+12*(($AN2797-1)*3+$AO2797)-ROW())/12+5),AQ2797)</f>
        <v>0</v>
      </c>
      <c r="AU2797" s="4">
        <f ca="1">IF(AND(AQ2797&gt;0,AR2797&gt;0),COUNTIF(AU$6:AU2796,"&gt;0")+1,0)</f>
        <v>0</v>
      </c>
    </row>
    <row r="2798" spans="40:47">
      <c r="AN2798" s="4">
        <v>78</v>
      </c>
      <c r="AO2798" s="4">
        <v>2</v>
      </c>
      <c r="AP2798" s="4">
        <v>9</v>
      </c>
      <c r="AQ2798" s="4">
        <f ca="1">IF($AP2798=1,IF(INDIRECT(ADDRESS(($AN2798-1)*3+$AO2798+5,$AP2798+7))="",0,INDIRECT(ADDRESS(($AN2798-1)*3+$AO2798+5,$AP2798+7))),IF(INDIRECT(ADDRESS(($AN2798-1)*3+$AO2798+5,$AP2798+7))="",0,IF(COUNTIF(INDIRECT(ADDRESS(($AN2798-1)*36+($AO2798-1)*12+6,COLUMN())):INDIRECT(ADDRESS(($AN2798-1)*36+($AO2798-1)*12+$AP2798+4,COLUMN())),INDIRECT(ADDRESS(($AN2798-1)*3+$AO2798+5,$AP2798+7)))&gt;=1,0,INDIRECT(ADDRESS(($AN2798-1)*3+$AO2798+5,$AP2798+7)))))</f>
        <v>0</v>
      </c>
      <c r="AR2798" s="4">
        <f ca="1">COUNTIF(INDIRECT("H"&amp;(ROW()+12*(($AN2798-1)*3+$AO2798)-ROW())/12+5):INDIRECT("S"&amp;(ROW()+12*(($AN2798-1)*3+$AO2798)-ROW())/12+5),AQ2798)</f>
        <v>0</v>
      </c>
      <c r="AU2798" s="4">
        <f ca="1">IF(AND(AQ2798&gt;0,AR2798&gt;0),COUNTIF(AU$6:AU2797,"&gt;0")+1,0)</f>
        <v>0</v>
      </c>
    </row>
    <row r="2799" spans="40:47">
      <c r="AN2799" s="4">
        <v>78</v>
      </c>
      <c r="AO2799" s="4">
        <v>2</v>
      </c>
      <c r="AP2799" s="4">
        <v>10</v>
      </c>
      <c r="AQ2799" s="4">
        <f ca="1">IF($AP2799=1,IF(INDIRECT(ADDRESS(($AN2799-1)*3+$AO2799+5,$AP2799+7))="",0,INDIRECT(ADDRESS(($AN2799-1)*3+$AO2799+5,$AP2799+7))),IF(INDIRECT(ADDRESS(($AN2799-1)*3+$AO2799+5,$AP2799+7))="",0,IF(COUNTIF(INDIRECT(ADDRESS(($AN2799-1)*36+($AO2799-1)*12+6,COLUMN())):INDIRECT(ADDRESS(($AN2799-1)*36+($AO2799-1)*12+$AP2799+4,COLUMN())),INDIRECT(ADDRESS(($AN2799-1)*3+$AO2799+5,$AP2799+7)))&gt;=1,0,INDIRECT(ADDRESS(($AN2799-1)*3+$AO2799+5,$AP2799+7)))))</f>
        <v>0</v>
      </c>
      <c r="AR2799" s="4">
        <f ca="1">COUNTIF(INDIRECT("H"&amp;(ROW()+12*(($AN2799-1)*3+$AO2799)-ROW())/12+5):INDIRECT("S"&amp;(ROW()+12*(($AN2799-1)*3+$AO2799)-ROW())/12+5),AQ2799)</f>
        <v>0</v>
      </c>
      <c r="AU2799" s="4">
        <f ca="1">IF(AND(AQ2799&gt;0,AR2799&gt;0),COUNTIF(AU$6:AU2798,"&gt;0")+1,0)</f>
        <v>0</v>
      </c>
    </row>
    <row r="2800" spans="40:47">
      <c r="AN2800" s="4">
        <v>78</v>
      </c>
      <c r="AO2800" s="4">
        <v>2</v>
      </c>
      <c r="AP2800" s="4">
        <v>11</v>
      </c>
      <c r="AQ2800" s="4">
        <f ca="1">IF($AP2800=1,IF(INDIRECT(ADDRESS(($AN2800-1)*3+$AO2800+5,$AP2800+7))="",0,INDIRECT(ADDRESS(($AN2800-1)*3+$AO2800+5,$AP2800+7))),IF(INDIRECT(ADDRESS(($AN2800-1)*3+$AO2800+5,$AP2800+7))="",0,IF(COUNTIF(INDIRECT(ADDRESS(($AN2800-1)*36+($AO2800-1)*12+6,COLUMN())):INDIRECT(ADDRESS(($AN2800-1)*36+($AO2800-1)*12+$AP2800+4,COLUMN())),INDIRECT(ADDRESS(($AN2800-1)*3+$AO2800+5,$AP2800+7)))&gt;=1,0,INDIRECT(ADDRESS(($AN2800-1)*3+$AO2800+5,$AP2800+7)))))</f>
        <v>0</v>
      </c>
      <c r="AR2800" s="4">
        <f ca="1">COUNTIF(INDIRECT("H"&amp;(ROW()+12*(($AN2800-1)*3+$AO2800)-ROW())/12+5):INDIRECT("S"&amp;(ROW()+12*(($AN2800-1)*3+$AO2800)-ROW())/12+5),AQ2800)</f>
        <v>0</v>
      </c>
      <c r="AU2800" s="4">
        <f ca="1">IF(AND(AQ2800&gt;0,AR2800&gt;0),COUNTIF(AU$6:AU2799,"&gt;0")+1,0)</f>
        <v>0</v>
      </c>
    </row>
    <row r="2801" spans="40:47">
      <c r="AN2801" s="4">
        <v>78</v>
      </c>
      <c r="AO2801" s="4">
        <v>2</v>
      </c>
      <c r="AP2801" s="4">
        <v>12</v>
      </c>
      <c r="AQ2801" s="4">
        <f ca="1">IF($AP2801=1,IF(INDIRECT(ADDRESS(($AN2801-1)*3+$AO2801+5,$AP2801+7))="",0,INDIRECT(ADDRESS(($AN2801-1)*3+$AO2801+5,$AP2801+7))),IF(INDIRECT(ADDRESS(($AN2801-1)*3+$AO2801+5,$AP2801+7))="",0,IF(COUNTIF(INDIRECT(ADDRESS(($AN2801-1)*36+($AO2801-1)*12+6,COLUMN())):INDIRECT(ADDRESS(($AN2801-1)*36+($AO2801-1)*12+$AP2801+4,COLUMN())),INDIRECT(ADDRESS(($AN2801-1)*3+$AO2801+5,$AP2801+7)))&gt;=1,0,INDIRECT(ADDRESS(($AN2801-1)*3+$AO2801+5,$AP2801+7)))))</f>
        <v>0</v>
      </c>
      <c r="AR2801" s="4">
        <f ca="1">COUNTIF(INDIRECT("H"&amp;(ROW()+12*(($AN2801-1)*3+$AO2801)-ROW())/12+5):INDIRECT("S"&amp;(ROW()+12*(($AN2801-1)*3+$AO2801)-ROW())/12+5),AQ2801)</f>
        <v>0</v>
      </c>
      <c r="AU2801" s="4">
        <f ca="1">IF(AND(AQ2801&gt;0,AR2801&gt;0),COUNTIF(AU$6:AU2800,"&gt;0")+1,0)</f>
        <v>0</v>
      </c>
    </row>
    <row r="2802" spans="40:47">
      <c r="AN2802" s="4">
        <v>78</v>
      </c>
      <c r="AO2802" s="4">
        <v>3</v>
      </c>
      <c r="AP2802" s="4">
        <v>1</v>
      </c>
      <c r="AQ2802" s="4">
        <f ca="1">IF($AP2802=1,IF(INDIRECT(ADDRESS(($AN2802-1)*3+$AO2802+5,$AP2802+7))="",0,INDIRECT(ADDRESS(($AN2802-1)*3+$AO2802+5,$AP2802+7))),IF(INDIRECT(ADDRESS(($AN2802-1)*3+$AO2802+5,$AP2802+7))="",0,IF(COUNTIF(INDIRECT(ADDRESS(($AN2802-1)*36+($AO2802-1)*12+6,COLUMN())):INDIRECT(ADDRESS(($AN2802-1)*36+($AO2802-1)*12+$AP2802+4,COLUMN())),INDIRECT(ADDRESS(($AN2802-1)*3+$AO2802+5,$AP2802+7)))&gt;=1,0,INDIRECT(ADDRESS(($AN2802-1)*3+$AO2802+5,$AP2802+7)))))</f>
        <v>0</v>
      </c>
      <c r="AR2802" s="4">
        <f ca="1">COUNTIF(INDIRECT("H"&amp;(ROW()+12*(($AN2802-1)*3+$AO2802)-ROW())/12+5):INDIRECT("S"&amp;(ROW()+12*(($AN2802-1)*3+$AO2802)-ROW())/12+5),AQ2802)</f>
        <v>0</v>
      </c>
      <c r="AU2802" s="4">
        <f ca="1">IF(AND(AQ2802&gt;0,AR2802&gt;0),COUNTIF(AU$6:AU2801,"&gt;0")+1,0)</f>
        <v>0</v>
      </c>
    </row>
    <row r="2803" spans="40:47">
      <c r="AN2803" s="4">
        <v>78</v>
      </c>
      <c r="AO2803" s="4">
        <v>3</v>
      </c>
      <c r="AP2803" s="4">
        <v>2</v>
      </c>
      <c r="AQ2803" s="4">
        <f ca="1">IF($AP2803=1,IF(INDIRECT(ADDRESS(($AN2803-1)*3+$AO2803+5,$AP2803+7))="",0,INDIRECT(ADDRESS(($AN2803-1)*3+$AO2803+5,$AP2803+7))),IF(INDIRECT(ADDRESS(($AN2803-1)*3+$AO2803+5,$AP2803+7))="",0,IF(COUNTIF(INDIRECT(ADDRESS(($AN2803-1)*36+($AO2803-1)*12+6,COLUMN())):INDIRECT(ADDRESS(($AN2803-1)*36+($AO2803-1)*12+$AP2803+4,COLUMN())),INDIRECT(ADDRESS(($AN2803-1)*3+$AO2803+5,$AP2803+7)))&gt;=1,0,INDIRECT(ADDRESS(($AN2803-1)*3+$AO2803+5,$AP2803+7)))))</f>
        <v>0</v>
      </c>
      <c r="AR2803" s="4">
        <f ca="1">COUNTIF(INDIRECT("H"&amp;(ROW()+12*(($AN2803-1)*3+$AO2803)-ROW())/12+5):INDIRECT("S"&amp;(ROW()+12*(($AN2803-1)*3+$AO2803)-ROW())/12+5),AQ2803)</f>
        <v>0</v>
      </c>
      <c r="AU2803" s="4">
        <f ca="1">IF(AND(AQ2803&gt;0,AR2803&gt;0),COUNTIF(AU$6:AU2802,"&gt;0")+1,0)</f>
        <v>0</v>
      </c>
    </row>
    <row r="2804" spans="40:47">
      <c r="AN2804" s="4">
        <v>78</v>
      </c>
      <c r="AO2804" s="4">
        <v>3</v>
      </c>
      <c r="AP2804" s="4">
        <v>3</v>
      </c>
      <c r="AQ2804" s="4">
        <f ca="1">IF($AP2804=1,IF(INDIRECT(ADDRESS(($AN2804-1)*3+$AO2804+5,$AP2804+7))="",0,INDIRECT(ADDRESS(($AN2804-1)*3+$AO2804+5,$AP2804+7))),IF(INDIRECT(ADDRESS(($AN2804-1)*3+$AO2804+5,$AP2804+7))="",0,IF(COUNTIF(INDIRECT(ADDRESS(($AN2804-1)*36+($AO2804-1)*12+6,COLUMN())):INDIRECT(ADDRESS(($AN2804-1)*36+($AO2804-1)*12+$AP2804+4,COLUMN())),INDIRECT(ADDRESS(($AN2804-1)*3+$AO2804+5,$AP2804+7)))&gt;=1,0,INDIRECT(ADDRESS(($AN2804-1)*3+$AO2804+5,$AP2804+7)))))</f>
        <v>0</v>
      </c>
      <c r="AR2804" s="4">
        <f ca="1">COUNTIF(INDIRECT("H"&amp;(ROW()+12*(($AN2804-1)*3+$AO2804)-ROW())/12+5):INDIRECT("S"&amp;(ROW()+12*(($AN2804-1)*3+$AO2804)-ROW())/12+5),AQ2804)</f>
        <v>0</v>
      </c>
      <c r="AU2804" s="4">
        <f ca="1">IF(AND(AQ2804&gt;0,AR2804&gt;0),COUNTIF(AU$6:AU2803,"&gt;0")+1,0)</f>
        <v>0</v>
      </c>
    </row>
    <row r="2805" spans="40:47">
      <c r="AN2805" s="4">
        <v>78</v>
      </c>
      <c r="AO2805" s="4">
        <v>3</v>
      </c>
      <c r="AP2805" s="4">
        <v>4</v>
      </c>
      <c r="AQ2805" s="4">
        <f ca="1">IF($AP2805=1,IF(INDIRECT(ADDRESS(($AN2805-1)*3+$AO2805+5,$AP2805+7))="",0,INDIRECT(ADDRESS(($AN2805-1)*3+$AO2805+5,$AP2805+7))),IF(INDIRECT(ADDRESS(($AN2805-1)*3+$AO2805+5,$AP2805+7))="",0,IF(COUNTIF(INDIRECT(ADDRESS(($AN2805-1)*36+($AO2805-1)*12+6,COLUMN())):INDIRECT(ADDRESS(($AN2805-1)*36+($AO2805-1)*12+$AP2805+4,COLUMN())),INDIRECT(ADDRESS(($AN2805-1)*3+$AO2805+5,$AP2805+7)))&gt;=1,0,INDIRECT(ADDRESS(($AN2805-1)*3+$AO2805+5,$AP2805+7)))))</f>
        <v>0</v>
      </c>
      <c r="AR2805" s="4">
        <f ca="1">COUNTIF(INDIRECT("H"&amp;(ROW()+12*(($AN2805-1)*3+$AO2805)-ROW())/12+5):INDIRECT("S"&amp;(ROW()+12*(($AN2805-1)*3+$AO2805)-ROW())/12+5),AQ2805)</f>
        <v>0</v>
      </c>
      <c r="AU2805" s="4">
        <f ca="1">IF(AND(AQ2805&gt;0,AR2805&gt;0),COUNTIF(AU$6:AU2804,"&gt;0")+1,0)</f>
        <v>0</v>
      </c>
    </row>
    <row r="2806" spans="40:47">
      <c r="AN2806" s="4">
        <v>78</v>
      </c>
      <c r="AO2806" s="4">
        <v>3</v>
      </c>
      <c r="AP2806" s="4">
        <v>5</v>
      </c>
      <c r="AQ2806" s="4">
        <f ca="1">IF($AP2806=1,IF(INDIRECT(ADDRESS(($AN2806-1)*3+$AO2806+5,$AP2806+7))="",0,INDIRECT(ADDRESS(($AN2806-1)*3+$AO2806+5,$AP2806+7))),IF(INDIRECT(ADDRESS(($AN2806-1)*3+$AO2806+5,$AP2806+7))="",0,IF(COUNTIF(INDIRECT(ADDRESS(($AN2806-1)*36+($AO2806-1)*12+6,COLUMN())):INDIRECT(ADDRESS(($AN2806-1)*36+($AO2806-1)*12+$AP2806+4,COLUMN())),INDIRECT(ADDRESS(($AN2806-1)*3+$AO2806+5,$AP2806+7)))&gt;=1,0,INDIRECT(ADDRESS(($AN2806-1)*3+$AO2806+5,$AP2806+7)))))</f>
        <v>0</v>
      </c>
      <c r="AR2806" s="4">
        <f ca="1">COUNTIF(INDIRECT("H"&amp;(ROW()+12*(($AN2806-1)*3+$AO2806)-ROW())/12+5):INDIRECT("S"&amp;(ROW()+12*(($AN2806-1)*3+$AO2806)-ROW())/12+5),AQ2806)</f>
        <v>0</v>
      </c>
      <c r="AU2806" s="4">
        <f ca="1">IF(AND(AQ2806&gt;0,AR2806&gt;0),COUNTIF(AU$6:AU2805,"&gt;0")+1,0)</f>
        <v>0</v>
      </c>
    </row>
    <row r="2807" spans="40:47">
      <c r="AN2807" s="4">
        <v>78</v>
      </c>
      <c r="AO2807" s="4">
        <v>3</v>
      </c>
      <c r="AP2807" s="4">
        <v>6</v>
      </c>
      <c r="AQ2807" s="4">
        <f ca="1">IF($AP2807=1,IF(INDIRECT(ADDRESS(($AN2807-1)*3+$AO2807+5,$AP2807+7))="",0,INDIRECT(ADDRESS(($AN2807-1)*3+$AO2807+5,$AP2807+7))),IF(INDIRECT(ADDRESS(($AN2807-1)*3+$AO2807+5,$AP2807+7))="",0,IF(COUNTIF(INDIRECT(ADDRESS(($AN2807-1)*36+($AO2807-1)*12+6,COLUMN())):INDIRECT(ADDRESS(($AN2807-1)*36+($AO2807-1)*12+$AP2807+4,COLUMN())),INDIRECT(ADDRESS(($AN2807-1)*3+$AO2807+5,$AP2807+7)))&gt;=1,0,INDIRECT(ADDRESS(($AN2807-1)*3+$AO2807+5,$AP2807+7)))))</f>
        <v>0</v>
      </c>
      <c r="AR2807" s="4">
        <f ca="1">COUNTIF(INDIRECT("H"&amp;(ROW()+12*(($AN2807-1)*3+$AO2807)-ROW())/12+5):INDIRECT("S"&amp;(ROW()+12*(($AN2807-1)*3+$AO2807)-ROW())/12+5),AQ2807)</f>
        <v>0</v>
      </c>
      <c r="AU2807" s="4">
        <f ca="1">IF(AND(AQ2807&gt;0,AR2807&gt;0),COUNTIF(AU$6:AU2806,"&gt;0")+1,0)</f>
        <v>0</v>
      </c>
    </row>
    <row r="2808" spans="40:47">
      <c r="AN2808" s="4">
        <v>78</v>
      </c>
      <c r="AO2808" s="4">
        <v>3</v>
      </c>
      <c r="AP2808" s="4">
        <v>7</v>
      </c>
      <c r="AQ2808" s="4">
        <f ca="1">IF($AP2808=1,IF(INDIRECT(ADDRESS(($AN2808-1)*3+$AO2808+5,$AP2808+7))="",0,INDIRECT(ADDRESS(($AN2808-1)*3+$AO2808+5,$AP2808+7))),IF(INDIRECT(ADDRESS(($AN2808-1)*3+$AO2808+5,$AP2808+7))="",0,IF(COUNTIF(INDIRECT(ADDRESS(($AN2808-1)*36+($AO2808-1)*12+6,COLUMN())):INDIRECT(ADDRESS(($AN2808-1)*36+($AO2808-1)*12+$AP2808+4,COLUMN())),INDIRECT(ADDRESS(($AN2808-1)*3+$AO2808+5,$AP2808+7)))&gt;=1,0,INDIRECT(ADDRESS(($AN2808-1)*3+$AO2808+5,$AP2808+7)))))</f>
        <v>0</v>
      </c>
      <c r="AR2808" s="4">
        <f ca="1">COUNTIF(INDIRECT("H"&amp;(ROW()+12*(($AN2808-1)*3+$AO2808)-ROW())/12+5):INDIRECT("S"&amp;(ROW()+12*(($AN2808-1)*3+$AO2808)-ROW())/12+5),AQ2808)</f>
        <v>0</v>
      </c>
      <c r="AU2808" s="4">
        <f ca="1">IF(AND(AQ2808&gt;0,AR2808&gt;0),COUNTIF(AU$6:AU2807,"&gt;0")+1,0)</f>
        <v>0</v>
      </c>
    </row>
    <row r="2809" spans="40:47">
      <c r="AN2809" s="4">
        <v>78</v>
      </c>
      <c r="AO2809" s="4">
        <v>3</v>
      </c>
      <c r="AP2809" s="4">
        <v>8</v>
      </c>
      <c r="AQ2809" s="4">
        <f ca="1">IF($AP2809=1,IF(INDIRECT(ADDRESS(($AN2809-1)*3+$AO2809+5,$AP2809+7))="",0,INDIRECT(ADDRESS(($AN2809-1)*3+$AO2809+5,$AP2809+7))),IF(INDIRECT(ADDRESS(($AN2809-1)*3+$AO2809+5,$AP2809+7))="",0,IF(COUNTIF(INDIRECT(ADDRESS(($AN2809-1)*36+($AO2809-1)*12+6,COLUMN())):INDIRECT(ADDRESS(($AN2809-1)*36+($AO2809-1)*12+$AP2809+4,COLUMN())),INDIRECT(ADDRESS(($AN2809-1)*3+$AO2809+5,$AP2809+7)))&gt;=1,0,INDIRECT(ADDRESS(($AN2809-1)*3+$AO2809+5,$AP2809+7)))))</f>
        <v>0</v>
      </c>
      <c r="AR2809" s="4">
        <f ca="1">COUNTIF(INDIRECT("H"&amp;(ROW()+12*(($AN2809-1)*3+$AO2809)-ROW())/12+5):INDIRECT("S"&amp;(ROW()+12*(($AN2809-1)*3+$AO2809)-ROW())/12+5),AQ2809)</f>
        <v>0</v>
      </c>
      <c r="AU2809" s="4">
        <f ca="1">IF(AND(AQ2809&gt;0,AR2809&gt;0),COUNTIF(AU$6:AU2808,"&gt;0")+1,0)</f>
        <v>0</v>
      </c>
    </row>
    <row r="2810" spans="40:47">
      <c r="AN2810" s="4">
        <v>78</v>
      </c>
      <c r="AO2810" s="4">
        <v>3</v>
      </c>
      <c r="AP2810" s="4">
        <v>9</v>
      </c>
      <c r="AQ2810" s="4">
        <f ca="1">IF($AP2810=1,IF(INDIRECT(ADDRESS(($AN2810-1)*3+$AO2810+5,$AP2810+7))="",0,INDIRECT(ADDRESS(($AN2810-1)*3+$AO2810+5,$AP2810+7))),IF(INDIRECT(ADDRESS(($AN2810-1)*3+$AO2810+5,$AP2810+7))="",0,IF(COUNTIF(INDIRECT(ADDRESS(($AN2810-1)*36+($AO2810-1)*12+6,COLUMN())):INDIRECT(ADDRESS(($AN2810-1)*36+($AO2810-1)*12+$AP2810+4,COLUMN())),INDIRECT(ADDRESS(($AN2810-1)*3+$AO2810+5,$AP2810+7)))&gt;=1,0,INDIRECT(ADDRESS(($AN2810-1)*3+$AO2810+5,$AP2810+7)))))</f>
        <v>0</v>
      </c>
      <c r="AR2810" s="4">
        <f ca="1">COUNTIF(INDIRECT("H"&amp;(ROW()+12*(($AN2810-1)*3+$AO2810)-ROW())/12+5):INDIRECT("S"&amp;(ROW()+12*(($AN2810-1)*3+$AO2810)-ROW())/12+5),AQ2810)</f>
        <v>0</v>
      </c>
      <c r="AU2810" s="4">
        <f ca="1">IF(AND(AQ2810&gt;0,AR2810&gt;0),COUNTIF(AU$6:AU2809,"&gt;0")+1,0)</f>
        <v>0</v>
      </c>
    </row>
    <row r="2811" spans="40:47">
      <c r="AN2811" s="4">
        <v>78</v>
      </c>
      <c r="AO2811" s="4">
        <v>3</v>
      </c>
      <c r="AP2811" s="4">
        <v>10</v>
      </c>
      <c r="AQ2811" s="4">
        <f ca="1">IF($AP2811=1,IF(INDIRECT(ADDRESS(($AN2811-1)*3+$AO2811+5,$AP2811+7))="",0,INDIRECT(ADDRESS(($AN2811-1)*3+$AO2811+5,$AP2811+7))),IF(INDIRECT(ADDRESS(($AN2811-1)*3+$AO2811+5,$AP2811+7))="",0,IF(COUNTIF(INDIRECT(ADDRESS(($AN2811-1)*36+($AO2811-1)*12+6,COLUMN())):INDIRECT(ADDRESS(($AN2811-1)*36+($AO2811-1)*12+$AP2811+4,COLUMN())),INDIRECT(ADDRESS(($AN2811-1)*3+$AO2811+5,$AP2811+7)))&gt;=1,0,INDIRECT(ADDRESS(($AN2811-1)*3+$AO2811+5,$AP2811+7)))))</f>
        <v>0</v>
      </c>
      <c r="AR2811" s="4">
        <f ca="1">COUNTIF(INDIRECT("H"&amp;(ROW()+12*(($AN2811-1)*3+$AO2811)-ROW())/12+5):INDIRECT("S"&amp;(ROW()+12*(($AN2811-1)*3+$AO2811)-ROW())/12+5),AQ2811)</f>
        <v>0</v>
      </c>
      <c r="AU2811" s="4">
        <f ca="1">IF(AND(AQ2811&gt;0,AR2811&gt;0),COUNTIF(AU$6:AU2810,"&gt;0")+1,0)</f>
        <v>0</v>
      </c>
    </row>
    <row r="2812" spans="40:47">
      <c r="AN2812" s="4">
        <v>78</v>
      </c>
      <c r="AO2812" s="4">
        <v>3</v>
      </c>
      <c r="AP2812" s="4">
        <v>11</v>
      </c>
      <c r="AQ2812" s="4">
        <f ca="1">IF($AP2812=1,IF(INDIRECT(ADDRESS(($AN2812-1)*3+$AO2812+5,$AP2812+7))="",0,INDIRECT(ADDRESS(($AN2812-1)*3+$AO2812+5,$AP2812+7))),IF(INDIRECT(ADDRESS(($AN2812-1)*3+$AO2812+5,$AP2812+7))="",0,IF(COUNTIF(INDIRECT(ADDRESS(($AN2812-1)*36+($AO2812-1)*12+6,COLUMN())):INDIRECT(ADDRESS(($AN2812-1)*36+($AO2812-1)*12+$AP2812+4,COLUMN())),INDIRECT(ADDRESS(($AN2812-1)*3+$AO2812+5,$AP2812+7)))&gt;=1,0,INDIRECT(ADDRESS(($AN2812-1)*3+$AO2812+5,$AP2812+7)))))</f>
        <v>0</v>
      </c>
      <c r="AR2812" s="4">
        <f ca="1">COUNTIF(INDIRECT("H"&amp;(ROW()+12*(($AN2812-1)*3+$AO2812)-ROW())/12+5):INDIRECT("S"&amp;(ROW()+12*(($AN2812-1)*3+$AO2812)-ROW())/12+5),AQ2812)</f>
        <v>0</v>
      </c>
      <c r="AU2812" s="4">
        <f ca="1">IF(AND(AQ2812&gt;0,AR2812&gt;0),COUNTIF(AU$6:AU2811,"&gt;0")+1,0)</f>
        <v>0</v>
      </c>
    </row>
    <row r="2813" spans="40:47">
      <c r="AN2813" s="77">
        <v>78</v>
      </c>
      <c r="AO2813" s="77">
        <v>3</v>
      </c>
      <c r="AP2813" s="77">
        <v>12</v>
      </c>
      <c r="AQ2813" s="4">
        <f ca="1">IF($AP2813=1,IF(INDIRECT(ADDRESS(($AN2813-1)*3+$AO2813+5,$AP2813+7))="",0,INDIRECT(ADDRESS(($AN2813-1)*3+$AO2813+5,$AP2813+7))),IF(INDIRECT(ADDRESS(($AN2813-1)*3+$AO2813+5,$AP2813+7))="",0,IF(COUNTIF(INDIRECT(ADDRESS(($AN2813-1)*36+($AO2813-1)*12+6,COLUMN())):INDIRECT(ADDRESS(($AN2813-1)*36+($AO2813-1)*12+$AP2813+4,COLUMN())),INDIRECT(ADDRESS(($AN2813-1)*3+$AO2813+5,$AP2813+7)))&gt;=1,0,INDIRECT(ADDRESS(($AN2813-1)*3+$AO2813+5,$AP2813+7)))))</f>
        <v>0</v>
      </c>
      <c r="AR2813" s="4">
        <f ca="1">COUNTIF(INDIRECT("H"&amp;(ROW()+12*(($AN2813-1)*3+$AO2813)-ROW())/12+5):INDIRECT("S"&amp;(ROW()+12*(($AN2813-1)*3+$AO2813)-ROW())/12+5),AQ2813)</f>
        <v>0</v>
      </c>
      <c r="AU2813" s="4">
        <f ca="1">IF(AND(AQ2813&gt;0,AR2813&gt;0),COUNTIF(AU$6:AU2812,"&gt;0")+1,0)</f>
        <v>0</v>
      </c>
    </row>
    <row r="2814" spans="40:47">
      <c r="AN2814" s="4">
        <v>79</v>
      </c>
      <c r="AO2814" s="4">
        <v>1</v>
      </c>
      <c r="AP2814" s="4">
        <v>1</v>
      </c>
      <c r="AQ2814" s="4">
        <f ca="1">IF($AP2814=1,IF(INDIRECT(ADDRESS(($AN2814-1)*3+$AO2814+5,$AP2814+7))="",0,INDIRECT(ADDRESS(($AN2814-1)*3+$AO2814+5,$AP2814+7))),IF(INDIRECT(ADDRESS(($AN2814-1)*3+$AO2814+5,$AP2814+7))="",0,IF(COUNTIF(INDIRECT(ADDRESS(($AN2814-1)*36+($AO2814-1)*12+6,COLUMN())):INDIRECT(ADDRESS(($AN2814-1)*36+($AO2814-1)*12+$AP2814+4,COLUMN())),INDIRECT(ADDRESS(($AN2814-1)*3+$AO2814+5,$AP2814+7)))&gt;=1,0,INDIRECT(ADDRESS(($AN2814-1)*3+$AO2814+5,$AP2814+7)))))</f>
        <v>0</v>
      </c>
      <c r="AR2814" s="4">
        <f ca="1">COUNTIF(INDIRECT("H"&amp;(ROW()+12*(($AN2814-1)*3+$AO2814)-ROW())/12+5):INDIRECT("S"&amp;(ROW()+12*(($AN2814-1)*3+$AO2814)-ROW())/12+5),AQ2814)</f>
        <v>0</v>
      </c>
      <c r="AU2814" s="4">
        <f ca="1">IF(AND(AQ2814&gt;0,AR2814&gt;0),COUNTIF(AU$6:AU2813,"&gt;0")+1,0)</f>
        <v>0</v>
      </c>
    </row>
    <row r="2815" spans="40:47">
      <c r="AN2815" s="4">
        <v>79</v>
      </c>
      <c r="AO2815" s="4">
        <v>1</v>
      </c>
      <c r="AP2815" s="4">
        <v>2</v>
      </c>
      <c r="AQ2815" s="4">
        <f ca="1">IF($AP2815=1,IF(INDIRECT(ADDRESS(($AN2815-1)*3+$AO2815+5,$AP2815+7))="",0,INDIRECT(ADDRESS(($AN2815-1)*3+$AO2815+5,$AP2815+7))),IF(INDIRECT(ADDRESS(($AN2815-1)*3+$AO2815+5,$AP2815+7))="",0,IF(COUNTIF(INDIRECT(ADDRESS(($AN2815-1)*36+($AO2815-1)*12+6,COLUMN())):INDIRECT(ADDRESS(($AN2815-1)*36+($AO2815-1)*12+$AP2815+4,COLUMN())),INDIRECT(ADDRESS(($AN2815-1)*3+$AO2815+5,$AP2815+7)))&gt;=1,0,INDIRECT(ADDRESS(($AN2815-1)*3+$AO2815+5,$AP2815+7)))))</f>
        <v>0</v>
      </c>
      <c r="AR2815" s="4">
        <f ca="1">COUNTIF(INDIRECT("H"&amp;(ROW()+12*(($AN2815-1)*3+$AO2815)-ROW())/12+5):INDIRECT("S"&amp;(ROW()+12*(($AN2815-1)*3+$AO2815)-ROW())/12+5),AQ2815)</f>
        <v>0</v>
      </c>
      <c r="AU2815" s="4">
        <f ca="1">IF(AND(AQ2815&gt;0,AR2815&gt;0),COUNTIF(AU$6:AU2814,"&gt;0")+1,0)</f>
        <v>0</v>
      </c>
    </row>
    <row r="2816" spans="40:47">
      <c r="AN2816" s="4">
        <v>79</v>
      </c>
      <c r="AO2816" s="4">
        <v>1</v>
      </c>
      <c r="AP2816" s="4">
        <v>3</v>
      </c>
      <c r="AQ2816" s="4">
        <f ca="1">IF($AP2816=1,IF(INDIRECT(ADDRESS(($AN2816-1)*3+$AO2816+5,$AP2816+7))="",0,INDIRECT(ADDRESS(($AN2816-1)*3+$AO2816+5,$AP2816+7))),IF(INDIRECT(ADDRESS(($AN2816-1)*3+$AO2816+5,$AP2816+7))="",0,IF(COUNTIF(INDIRECT(ADDRESS(($AN2816-1)*36+($AO2816-1)*12+6,COLUMN())):INDIRECT(ADDRESS(($AN2816-1)*36+($AO2816-1)*12+$AP2816+4,COLUMN())),INDIRECT(ADDRESS(($AN2816-1)*3+$AO2816+5,$AP2816+7)))&gt;=1,0,INDIRECT(ADDRESS(($AN2816-1)*3+$AO2816+5,$AP2816+7)))))</f>
        <v>0</v>
      </c>
      <c r="AR2816" s="4">
        <f ca="1">COUNTIF(INDIRECT("H"&amp;(ROW()+12*(($AN2816-1)*3+$AO2816)-ROW())/12+5):INDIRECT("S"&amp;(ROW()+12*(($AN2816-1)*3+$AO2816)-ROW())/12+5),AQ2816)</f>
        <v>0</v>
      </c>
      <c r="AU2816" s="4">
        <f ca="1">IF(AND(AQ2816&gt;0,AR2816&gt;0),COUNTIF(AU$6:AU2815,"&gt;0")+1,0)</f>
        <v>0</v>
      </c>
    </row>
    <row r="2817" spans="40:47">
      <c r="AN2817" s="4">
        <v>79</v>
      </c>
      <c r="AO2817" s="4">
        <v>1</v>
      </c>
      <c r="AP2817" s="4">
        <v>4</v>
      </c>
      <c r="AQ2817" s="4">
        <f ca="1">IF($AP2817=1,IF(INDIRECT(ADDRESS(($AN2817-1)*3+$AO2817+5,$AP2817+7))="",0,INDIRECT(ADDRESS(($AN2817-1)*3+$AO2817+5,$AP2817+7))),IF(INDIRECT(ADDRESS(($AN2817-1)*3+$AO2817+5,$AP2817+7))="",0,IF(COUNTIF(INDIRECT(ADDRESS(($AN2817-1)*36+($AO2817-1)*12+6,COLUMN())):INDIRECT(ADDRESS(($AN2817-1)*36+($AO2817-1)*12+$AP2817+4,COLUMN())),INDIRECT(ADDRESS(($AN2817-1)*3+$AO2817+5,$AP2817+7)))&gt;=1,0,INDIRECT(ADDRESS(($AN2817-1)*3+$AO2817+5,$AP2817+7)))))</f>
        <v>0</v>
      </c>
      <c r="AR2817" s="4">
        <f ca="1">COUNTIF(INDIRECT("H"&amp;(ROW()+12*(($AN2817-1)*3+$AO2817)-ROW())/12+5):INDIRECT("S"&amp;(ROW()+12*(($AN2817-1)*3+$AO2817)-ROW())/12+5),AQ2817)</f>
        <v>0</v>
      </c>
      <c r="AU2817" s="4">
        <f ca="1">IF(AND(AQ2817&gt;0,AR2817&gt;0),COUNTIF(AU$6:AU2816,"&gt;0")+1,0)</f>
        <v>0</v>
      </c>
    </row>
    <row r="2818" spans="40:47">
      <c r="AN2818" s="4">
        <v>79</v>
      </c>
      <c r="AO2818" s="4">
        <v>1</v>
      </c>
      <c r="AP2818" s="4">
        <v>5</v>
      </c>
      <c r="AQ2818" s="4">
        <f ca="1">IF($AP2818=1,IF(INDIRECT(ADDRESS(($AN2818-1)*3+$AO2818+5,$AP2818+7))="",0,INDIRECT(ADDRESS(($AN2818-1)*3+$AO2818+5,$AP2818+7))),IF(INDIRECT(ADDRESS(($AN2818-1)*3+$AO2818+5,$AP2818+7))="",0,IF(COUNTIF(INDIRECT(ADDRESS(($AN2818-1)*36+($AO2818-1)*12+6,COLUMN())):INDIRECT(ADDRESS(($AN2818-1)*36+($AO2818-1)*12+$AP2818+4,COLUMN())),INDIRECT(ADDRESS(($AN2818-1)*3+$AO2818+5,$AP2818+7)))&gt;=1,0,INDIRECT(ADDRESS(($AN2818-1)*3+$AO2818+5,$AP2818+7)))))</f>
        <v>0</v>
      </c>
      <c r="AR2818" s="4">
        <f ca="1">COUNTIF(INDIRECT("H"&amp;(ROW()+12*(($AN2818-1)*3+$AO2818)-ROW())/12+5):INDIRECT("S"&amp;(ROW()+12*(($AN2818-1)*3+$AO2818)-ROW())/12+5),AQ2818)</f>
        <v>0</v>
      </c>
      <c r="AU2818" s="4">
        <f ca="1">IF(AND(AQ2818&gt;0,AR2818&gt;0),COUNTIF(AU$6:AU2817,"&gt;0")+1,0)</f>
        <v>0</v>
      </c>
    </row>
    <row r="2819" spans="40:47">
      <c r="AN2819" s="4">
        <v>79</v>
      </c>
      <c r="AO2819" s="4">
        <v>1</v>
      </c>
      <c r="AP2819" s="4">
        <v>6</v>
      </c>
      <c r="AQ2819" s="4">
        <f ca="1">IF($AP2819=1,IF(INDIRECT(ADDRESS(($AN2819-1)*3+$AO2819+5,$AP2819+7))="",0,INDIRECT(ADDRESS(($AN2819-1)*3+$AO2819+5,$AP2819+7))),IF(INDIRECT(ADDRESS(($AN2819-1)*3+$AO2819+5,$AP2819+7))="",0,IF(COUNTIF(INDIRECT(ADDRESS(($AN2819-1)*36+($AO2819-1)*12+6,COLUMN())):INDIRECT(ADDRESS(($AN2819-1)*36+($AO2819-1)*12+$AP2819+4,COLUMN())),INDIRECT(ADDRESS(($AN2819-1)*3+$AO2819+5,$AP2819+7)))&gt;=1,0,INDIRECT(ADDRESS(($AN2819-1)*3+$AO2819+5,$AP2819+7)))))</f>
        <v>0</v>
      </c>
      <c r="AR2819" s="4">
        <f ca="1">COUNTIF(INDIRECT("H"&amp;(ROW()+12*(($AN2819-1)*3+$AO2819)-ROW())/12+5):INDIRECT("S"&amp;(ROW()+12*(($AN2819-1)*3+$AO2819)-ROW())/12+5),AQ2819)</f>
        <v>0</v>
      </c>
      <c r="AU2819" s="4">
        <f ca="1">IF(AND(AQ2819&gt;0,AR2819&gt;0),COUNTIF(AU$6:AU2818,"&gt;0")+1,0)</f>
        <v>0</v>
      </c>
    </row>
    <row r="2820" spans="40:47">
      <c r="AN2820" s="4">
        <v>79</v>
      </c>
      <c r="AO2820" s="4">
        <v>1</v>
      </c>
      <c r="AP2820" s="4">
        <v>7</v>
      </c>
      <c r="AQ2820" s="4">
        <f ca="1">IF($AP2820=1,IF(INDIRECT(ADDRESS(($AN2820-1)*3+$AO2820+5,$AP2820+7))="",0,INDIRECT(ADDRESS(($AN2820-1)*3+$AO2820+5,$AP2820+7))),IF(INDIRECT(ADDRESS(($AN2820-1)*3+$AO2820+5,$AP2820+7))="",0,IF(COUNTIF(INDIRECT(ADDRESS(($AN2820-1)*36+($AO2820-1)*12+6,COLUMN())):INDIRECT(ADDRESS(($AN2820-1)*36+($AO2820-1)*12+$AP2820+4,COLUMN())),INDIRECT(ADDRESS(($AN2820-1)*3+$AO2820+5,$AP2820+7)))&gt;=1,0,INDIRECT(ADDRESS(($AN2820-1)*3+$AO2820+5,$AP2820+7)))))</f>
        <v>0</v>
      </c>
      <c r="AR2820" s="4">
        <f ca="1">COUNTIF(INDIRECT("H"&amp;(ROW()+12*(($AN2820-1)*3+$AO2820)-ROW())/12+5):INDIRECT("S"&amp;(ROW()+12*(($AN2820-1)*3+$AO2820)-ROW())/12+5),AQ2820)</f>
        <v>0</v>
      </c>
      <c r="AU2820" s="4">
        <f ca="1">IF(AND(AQ2820&gt;0,AR2820&gt;0),COUNTIF(AU$6:AU2819,"&gt;0")+1,0)</f>
        <v>0</v>
      </c>
    </row>
    <row r="2821" spans="40:47">
      <c r="AN2821" s="4">
        <v>79</v>
      </c>
      <c r="AO2821" s="4">
        <v>1</v>
      </c>
      <c r="AP2821" s="4">
        <v>8</v>
      </c>
      <c r="AQ2821" s="4">
        <f ca="1">IF($AP2821=1,IF(INDIRECT(ADDRESS(($AN2821-1)*3+$AO2821+5,$AP2821+7))="",0,INDIRECT(ADDRESS(($AN2821-1)*3+$AO2821+5,$AP2821+7))),IF(INDIRECT(ADDRESS(($AN2821-1)*3+$AO2821+5,$AP2821+7))="",0,IF(COUNTIF(INDIRECT(ADDRESS(($AN2821-1)*36+($AO2821-1)*12+6,COLUMN())):INDIRECT(ADDRESS(($AN2821-1)*36+($AO2821-1)*12+$AP2821+4,COLUMN())),INDIRECT(ADDRESS(($AN2821-1)*3+$AO2821+5,$AP2821+7)))&gt;=1,0,INDIRECT(ADDRESS(($AN2821-1)*3+$AO2821+5,$AP2821+7)))))</f>
        <v>0</v>
      </c>
      <c r="AR2821" s="4">
        <f ca="1">COUNTIF(INDIRECT("H"&amp;(ROW()+12*(($AN2821-1)*3+$AO2821)-ROW())/12+5):INDIRECT("S"&amp;(ROW()+12*(($AN2821-1)*3+$AO2821)-ROW())/12+5),AQ2821)</f>
        <v>0</v>
      </c>
      <c r="AU2821" s="4">
        <f ca="1">IF(AND(AQ2821&gt;0,AR2821&gt;0),COUNTIF(AU$6:AU2820,"&gt;0")+1,0)</f>
        <v>0</v>
      </c>
    </row>
    <row r="2822" spans="40:47">
      <c r="AN2822" s="4">
        <v>79</v>
      </c>
      <c r="AO2822" s="4">
        <v>1</v>
      </c>
      <c r="AP2822" s="4">
        <v>9</v>
      </c>
      <c r="AQ2822" s="4">
        <f ca="1">IF($AP2822=1,IF(INDIRECT(ADDRESS(($AN2822-1)*3+$AO2822+5,$AP2822+7))="",0,INDIRECT(ADDRESS(($AN2822-1)*3+$AO2822+5,$AP2822+7))),IF(INDIRECT(ADDRESS(($AN2822-1)*3+$AO2822+5,$AP2822+7))="",0,IF(COUNTIF(INDIRECT(ADDRESS(($AN2822-1)*36+($AO2822-1)*12+6,COLUMN())):INDIRECT(ADDRESS(($AN2822-1)*36+($AO2822-1)*12+$AP2822+4,COLUMN())),INDIRECT(ADDRESS(($AN2822-1)*3+$AO2822+5,$AP2822+7)))&gt;=1,0,INDIRECT(ADDRESS(($AN2822-1)*3+$AO2822+5,$AP2822+7)))))</f>
        <v>0</v>
      </c>
      <c r="AR2822" s="4">
        <f ca="1">COUNTIF(INDIRECT("H"&amp;(ROW()+12*(($AN2822-1)*3+$AO2822)-ROW())/12+5):INDIRECT("S"&amp;(ROW()+12*(($AN2822-1)*3+$AO2822)-ROW())/12+5),AQ2822)</f>
        <v>0</v>
      </c>
      <c r="AU2822" s="4">
        <f ca="1">IF(AND(AQ2822&gt;0,AR2822&gt;0),COUNTIF(AU$6:AU2821,"&gt;0")+1,0)</f>
        <v>0</v>
      </c>
    </row>
    <row r="2823" spans="40:47">
      <c r="AN2823" s="4">
        <v>79</v>
      </c>
      <c r="AO2823" s="4">
        <v>1</v>
      </c>
      <c r="AP2823" s="4">
        <v>10</v>
      </c>
      <c r="AQ2823" s="4">
        <f ca="1">IF($AP2823=1,IF(INDIRECT(ADDRESS(($AN2823-1)*3+$AO2823+5,$AP2823+7))="",0,INDIRECT(ADDRESS(($AN2823-1)*3+$AO2823+5,$AP2823+7))),IF(INDIRECT(ADDRESS(($AN2823-1)*3+$AO2823+5,$AP2823+7))="",0,IF(COUNTIF(INDIRECT(ADDRESS(($AN2823-1)*36+($AO2823-1)*12+6,COLUMN())):INDIRECT(ADDRESS(($AN2823-1)*36+($AO2823-1)*12+$AP2823+4,COLUMN())),INDIRECT(ADDRESS(($AN2823-1)*3+$AO2823+5,$AP2823+7)))&gt;=1,0,INDIRECT(ADDRESS(($AN2823-1)*3+$AO2823+5,$AP2823+7)))))</f>
        <v>0</v>
      </c>
      <c r="AR2823" s="4">
        <f ca="1">COUNTIF(INDIRECT("H"&amp;(ROW()+12*(($AN2823-1)*3+$AO2823)-ROW())/12+5):INDIRECT("S"&amp;(ROW()+12*(($AN2823-1)*3+$AO2823)-ROW())/12+5),AQ2823)</f>
        <v>0</v>
      </c>
      <c r="AU2823" s="4">
        <f ca="1">IF(AND(AQ2823&gt;0,AR2823&gt;0),COUNTIF(AU$6:AU2822,"&gt;0")+1,0)</f>
        <v>0</v>
      </c>
    </row>
    <row r="2824" spans="40:47">
      <c r="AN2824" s="4">
        <v>79</v>
      </c>
      <c r="AO2824" s="4">
        <v>1</v>
      </c>
      <c r="AP2824" s="4">
        <v>11</v>
      </c>
      <c r="AQ2824" s="4">
        <f ca="1">IF($AP2824=1,IF(INDIRECT(ADDRESS(($AN2824-1)*3+$AO2824+5,$AP2824+7))="",0,INDIRECT(ADDRESS(($AN2824-1)*3+$AO2824+5,$AP2824+7))),IF(INDIRECT(ADDRESS(($AN2824-1)*3+$AO2824+5,$AP2824+7))="",0,IF(COUNTIF(INDIRECT(ADDRESS(($AN2824-1)*36+($AO2824-1)*12+6,COLUMN())):INDIRECT(ADDRESS(($AN2824-1)*36+($AO2824-1)*12+$AP2824+4,COLUMN())),INDIRECT(ADDRESS(($AN2824-1)*3+$AO2824+5,$AP2824+7)))&gt;=1,0,INDIRECT(ADDRESS(($AN2824-1)*3+$AO2824+5,$AP2824+7)))))</f>
        <v>0</v>
      </c>
      <c r="AR2824" s="4">
        <f ca="1">COUNTIF(INDIRECT("H"&amp;(ROW()+12*(($AN2824-1)*3+$AO2824)-ROW())/12+5):INDIRECT("S"&amp;(ROW()+12*(($AN2824-1)*3+$AO2824)-ROW())/12+5),AQ2824)</f>
        <v>0</v>
      </c>
      <c r="AU2824" s="4">
        <f ca="1">IF(AND(AQ2824&gt;0,AR2824&gt;0),COUNTIF(AU$6:AU2823,"&gt;0")+1,0)</f>
        <v>0</v>
      </c>
    </row>
    <row r="2825" spans="40:47">
      <c r="AN2825" s="4">
        <v>79</v>
      </c>
      <c r="AO2825" s="4">
        <v>1</v>
      </c>
      <c r="AP2825" s="4">
        <v>12</v>
      </c>
      <c r="AQ2825" s="4">
        <f ca="1">IF($AP2825=1,IF(INDIRECT(ADDRESS(($AN2825-1)*3+$AO2825+5,$AP2825+7))="",0,INDIRECT(ADDRESS(($AN2825-1)*3+$AO2825+5,$AP2825+7))),IF(INDIRECT(ADDRESS(($AN2825-1)*3+$AO2825+5,$AP2825+7))="",0,IF(COUNTIF(INDIRECT(ADDRESS(($AN2825-1)*36+($AO2825-1)*12+6,COLUMN())):INDIRECT(ADDRESS(($AN2825-1)*36+($AO2825-1)*12+$AP2825+4,COLUMN())),INDIRECT(ADDRESS(($AN2825-1)*3+$AO2825+5,$AP2825+7)))&gt;=1,0,INDIRECT(ADDRESS(($AN2825-1)*3+$AO2825+5,$AP2825+7)))))</f>
        <v>0</v>
      </c>
      <c r="AR2825" s="4">
        <f ca="1">COUNTIF(INDIRECT("H"&amp;(ROW()+12*(($AN2825-1)*3+$AO2825)-ROW())/12+5):INDIRECT("S"&amp;(ROW()+12*(($AN2825-1)*3+$AO2825)-ROW())/12+5),AQ2825)</f>
        <v>0</v>
      </c>
      <c r="AU2825" s="4">
        <f ca="1">IF(AND(AQ2825&gt;0,AR2825&gt;0),COUNTIF(AU$6:AU2824,"&gt;0")+1,0)</f>
        <v>0</v>
      </c>
    </row>
    <row r="2826" spans="40:47">
      <c r="AN2826" s="4">
        <v>79</v>
      </c>
      <c r="AO2826" s="4">
        <v>2</v>
      </c>
      <c r="AP2826" s="4">
        <v>1</v>
      </c>
      <c r="AQ2826" s="4">
        <f ca="1">IF($AP2826=1,IF(INDIRECT(ADDRESS(($AN2826-1)*3+$AO2826+5,$AP2826+7))="",0,INDIRECT(ADDRESS(($AN2826-1)*3+$AO2826+5,$AP2826+7))),IF(INDIRECT(ADDRESS(($AN2826-1)*3+$AO2826+5,$AP2826+7))="",0,IF(COUNTIF(INDIRECT(ADDRESS(($AN2826-1)*36+($AO2826-1)*12+6,COLUMN())):INDIRECT(ADDRESS(($AN2826-1)*36+($AO2826-1)*12+$AP2826+4,COLUMN())),INDIRECT(ADDRESS(($AN2826-1)*3+$AO2826+5,$AP2826+7)))&gt;=1,0,INDIRECT(ADDRESS(($AN2826-1)*3+$AO2826+5,$AP2826+7)))))</f>
        <v>0</v>
      </c>
      <c r="AR2826" s="4">
        <f ca="1">COUNTIF(INDIRECT("H"&amp;(ROW()+12*(($AN2826-1)*3+$AO2826)-ROW())/12+5):INDIRECT("S"&amp;(ROW()+12*(($AN2826-1)*3+$AO2826)-ROW())/12+5),AQ2826)</f>
        <v>0</v>
      </c>
      <c r="AU2826" s="4">
        <f ca="1">IF(AND(AQ2826&gt;0,AR2826&gt;0),COUNTIF(AU$6:AU2825,"&gt;0")+1,0)</f>
        <v>0</v>
      </c>
    </row>
    <row r="2827" spans="40:47">
      <c r="AN2827" s="4">
        <v>79</v>
      </c>
      <c r="AO2827" s="4">
        <v>2</v>
      </c>
      <c r="AP2827" s="4">
        <v>2</v>
      </c>
      <c r="AQ2827" s="4">
        <f ca="1">IF($AP2827=1,IF(INDIRECT(ADDRESS(($AN2827-1)*3+$AO2827+5,$AP2827+7))="",0,INDIRECT(ADDRESS(($AN2827-1)*3+$AO2827+5,$AP2827+7))),IF(INDIRECT(ADDRESS(($AN2827-1)*3+$AO2827+5,$AP2827+7))="",0,IF(COUNTIF(INDIRECT(ADDRESS(($AN2827-1)*36+($AO2827-1)*12+6,COLUMN())):INDIRECT(ADDRESS(($AN2827-1)*36+($AO2827-1)*12+$AP2827+4,COLUMN())),INDIRECT(ADDRESS(($AN2827-1)*3+$AO2827+5,$AP2827+7)))&gt;=1,0,INDIRECT(ADDRESS(($AN2827-1)*3+$AO2827+5,$AP2827+7)))))</f>
        <v>0</v>
      </c>
      <c r="AR2827" s="4">
        <f ca="1">COUNTIF(INDIRECT("H"&amp;(ROW()+12*(($AN2827-1)*3+$AO2827)-ROW())/12+5):INDIRECT("S"&amp;(ROW()+12*(($AN2827-1)*3+$AO2827)-ROW())/12+5),AQ2827)</f>
        <v>0</v>
      </c>
      <c r="AU2827" s="4">
        <f ca="1">IF(AND(AQ2827&gt;0,AR2827&gt;0),COUNTIF(AU$6:AU2826,"&gt;0")+1,0)</f>
        <v>0</v>
      </c>
    </row>
    <row r="2828" spans="40:47">
      <c r="AN2828" s="4">
        <v>79</v>
      </c>
      <c r="AO2828" s="4">
        <v>2</v>
      </c>
      <c r="AP2828" s="4">
        <v>3</v>
      </c>
      <c r="AQ2828" s="4">
        <f ca="1">IF($AP2828=1,IF(INDIRECT(ADDRESS(($AN2828-1)*3+$AO2828+5,$AP2828+7))="",0,INDIRECT(ADDRESS(($AN2828-1)*3+$AO2828+5,$AP2828+7))),IF(INDIRECT(ADDRESS(($AN2828-1)*3+$AO2828+5,$AP2828+7))="",0,IF(COUNTIF(INDIRECT(ADDRESS(($AN2828-1)*36+($AO2828-1)*12+6,COLUMN())):INDIRECT(ADDRESS(($AN2828-1)*36+($AO2828-1)*12+$AP2828+4,COLUMN())),INDIRECT(ADDRESS(($AN2828-1)*3+$AO2828+5,$AP2828+7)))&gt;=1,0,INDIRECT(ADDRESS(($AN2828-1)*3+$AO2828+5,$AP2828+7)))))</f>
        <v>0</v>
      </c>
      <c r="AR2828" s="4">
        <f ca="1">COUNTIF(INDIRECT("H"&amp;(ROW()+12*(($AN2828-1)*3+$AO2828)-ROW())/12+5):INDIRECT("S"&amp;(ROW()+12*(($AN2828-1)*3+$AO2828)-ROW())/12+5),AQ2828)</f>
        <v>0</v>
      </c>
      <c r="AU2828" s="4">
        <f ca="1">IF(AND(AQ2828&gt;0,AR2828&gt;0),COUNTIF(AU$6:AU2827,"&gt;0")+1,0)</f>
        <v>0</v>
      </c>
    </row>
    <row r="2829" spans="40:47">
      <c r="AN2829" s="4">
        <v>79</v>
      </c>
      <c r="AO2829" s="4">
        <v>2</v>
      </c>
      <c r="AP2829" s="4">
        <v>4</v>
      </c>
      <c r="AQ2829" s="4">
        <f ca="1">IF($AP2829=1,IF(INDIRECT(ADDRESS(($AN2829-1)*3+$AO2829+5,$AP2829+7))="",0,INDIRECT(ADDRESS(($AN2829-1)*3+$AO2829+5,$AP2829+7))),IF(INDIRECT(ADDRESS(($AN2829-1)*3+$AO2829+5,$AP2829+7))="",0,IF(COUNTIF(INDIRECT(ADDRESS(($AN2829-1)*36+($AO2829-1)*12+6,COLUMN())):INDIRECT(ADDRESS(($AN2829-1)*36+($AO2829-1)*12+$AP2829+4,COLUMN())),INDIRECT(ADDRESS(($AN2829-1)*3+$AO2829+5,$AP2829+7)))&gt;=1,0,INDIRECT(ADDRESS(($AN2829-1)*3+$AO2829+5,$AP2829+7)))))</f>
        <v>0</v>
      </c>
      <c r="AR2829" s="4">
        <f ca="1">COUNTIF(INDIRECT("H"&amp;(ROW()+12*(($AN2829-1)*3+$AO2829)-ROW())/12+5):INDIRECT("S"&amp;(ROW()+12*(($AN2829-1)*3+$AO2829)-ROW())/12+5),AQ2829)</f>
        <v>0</v>
      </c>
      <c r="AU2829" s="4">
        <f ca="1">IF(AND(AQ2829&gt;0,AR2829&gt;0),COUNTIF(AU$6:AU2828,"&gt;0")+1,0)</f>
        <v>0</v>
      </c>
    </row>
    <row r="2830" spans="40:47">
      <c r="AN2830" s="4">
        <v>79</v>
      </c>
      <c r="AO2830" s="4">
        <v>2</v>
      </c>
      <c r="AP2830" s="4">
        <v>5</v>
      </c>
      <c r="AQ2830" s="4">
        <f ca="1">IF($AP2830=1,IF(INDIRECT(ADDRESS(($AN2830-1)*3+$AO2830+5,$AP2830+7))="",0,INDIRECT(ADDRESS(($AN2830-1)*3+$AO2830+5,$AP2830+7))),IF(INDIRECT(ADDRESS(($AN2830-1)*3+$AO2830+5,$AP2830+7))="",0,IF(COUNTIF(INDIRECT(ADDRESS(($AN2830-1)*36+($AO2830-1)*12+6,COLUMN())):INDIRECT(ADDRESS(($AN2830-1)*36+($AO2830-1)*12+$AP2830+4,COLUMN())),INDIRECT(ADDRESS(($AN2830-1)*3+$AO2830+5,$AP2830+7)))&gt;=1,0,INDIRECT(ADDRESS(($AN2830-1)*3+$AO2830+5,$AP2830+7)))))</f>
        <v>0</v>
      </c>
      <c r="AR2830" s="4">
        <f ca="1">COUNTIF(INDIRECT("H"&amp;(ROW()+12*(($AN2830-1)*3+$AO2830)-ROW())/12+5):INDIRECT("S"&amp;(ROW()+12*(($AN2830-1)*3+$AO2830)-ROW())/12+5),AQ2830)</f>
        <v>0</v>
      </c>
      <c r="AU2830" s="4">
        <f ca="1">IF(AND(AQ2830&gt;0,AR2830&gt;0),COUNTIF(AU$6:AU2829,"&gt;0")+1,0)</f>
        <v>0</v>
      </c>
    </row>
    <row r="2831" spans="40:47">
      <c r="AN2831" s="4">
        <v>79</v>
      </c>
      <c r="AO2831" s="4">
        <v>2</v>
      </c>
      <c r="AP2831" s="4">
        <v>6</v>
      </c>
      <c r="AQ2831" s="4">
        <f ca="1">IF($AP2831=1,IF(INDIRECT(ADDRESS(($AN2831-1)*3+$AO2831+5,$AP2831+7))="",0,INDIRECT(ADDRESS(($AN2831-1)*3+$AO2831+5,$AP2831+7))),IF(INDIRECT(ADDRESS(($AN2831-1)*3+$AO2831+5,$AP2831+7))="",0,IF(COUNTIF(INDIRECT(ADDRESS(($AN2831-1)*36+($AO2831-1)*12+6,COLUMN())):INDIRECT(ADDRESS(($AN2831-1)*36+($AO2831-1)*12+$AP2831+4,COLUMN())),INDIRECT(ADDRESS(($AN2831-1)*3+$AO2831+5,$AP2831+7)))&gt;=1,0,INDIRECT(ADDRESS(($AN2831-1)*3+$AO2831+5,$AP2831+7)))))</f>
        <v>0</v>
      </c>
      <c r="AR2831" s="4">
        <f ca="1">COUNTIF(INDIRECT("H"&amp;(ROW()+12*(($AN2831-1)*3+$AO2831)-ROW())/12+5):INDIRECT("S"&amp;(ROW()+12*(($AN2831-1)*3+$AO2831)-ROW())/12+5),AQ2831)</f>
        <v>0</v>
      </c>
      <c r="AU2831" s="4">
        <f ca="1">IF(AND(AQ2831&gt;0,AR2831&gt;0),COUNTIF(AU$6:AU2830,"&gt;0")+1,0)</f>
        <v>0</v>
      </c>
    </row>
    <row r="2832" spans="40:47">
      <c r="AN2832" s="4">
        <v>79</v>
      </c>
      <c r="AO2832" s="4">
        <v>2</v>
      </c>
      <c r="AP2832" s="4">
        <v>7</v>
      </c>
      <c r="AQ2832" s="4">
        <f ca="1">IF($AP2832=1,IF(INDIRECT(ADDRESS(($AN2832-1)*3+$AO2832+5,$AP2832+7))="",0,INDIRECT(ADDRESS(($AN2832-1)*3+$AO2832+5,$AP2832+7))),IF(INDIRECT(ADDRESS(($AN2832-1)*3+$AO2832+5,$AP2832+7))="",0,IF(COUNTIF(INDIRECT(ADDRESS(($AN2832-1)*36+($AO2832-1)*12+6,COLUMN())):INDIRECT(ADDRESS(($AN2832-1)*36+($AO2832-1)*12+$AP2832+4,COLUMN())),INDIRECT(ADDRESS(($AN2832-1)*3+$AO2832+5,$AP2832+7)))&gt;=1,0,INDIRECT(ADDRESS(($AN2832-1)*3+$AO2832+5,$AP2832+7)))))</f>
        <v>0</v>
      </c>
      <c r="AR2832" s="4">
        <f ca="1">COUNTIF(INDIRECT("H"&amp;(ROW()+12*(($AN2832-1)*3+$AO2832)-ROW())/12+5):INDIRECT("S"&amp;(ROW()+12*(($AN2832-1)*3+$AO2832)-ROW())/12+5),AQ2832)</f>
        <v>0</v>
      </c>
      <c r="AU2832" s="4">
        <f ca="1">IF(AND(AQ2832&gt;0,AR2832&gt;0),COUNTIF(AU$6:AU2831,"&gt;0")+1,0)</f>
        <v>0</v>
      </c>
    </row>
    <row r="2833" spans="40:47">
      <c r="AN2833" s="4">
        <v>79</v>
      </c>
      <c r="AO2833" s="4">
        <v>2</v>
      </c>
      <c r="AP2833" s="4">
        <v>8</v>
      </c>
      <c r="AQ2833" s="4">
        <f ca="1">IF($AP2833=1,IF(INDIRECT(ADDRESS(($AN2833-1)*3+$AO2833+5,$AP2833+7))="",0,INDIRECT(ADDRESS(($AN2833-1)*3+$AO2833+5,$AP2833+7))),IF(INDIRECT(ADDRESS(($AN2833-1)*3+$AO2833+5,$AP2833+7))="",0,IF(COUNTIF(INDIRECT(ADDRESS(($AN2833-1)*36+($AO2833-1)*12+6,COLUMN())):INDIRECT(ADDRESS(($AN2833-1)*36+($AO2833-1)*12+$AP2833+4,COLUMN())),INDIRECT(ADDRESS(($AN2833-1)*3+$AO2833+5,$AP2833+7)))&gt;=1,0,INDIRECT(ADDRESS(($AN2833-1)*3+$AO2833+5,$AP2833+7)))))</f>
        <v>0</v>
      </c>
      <c r="AR2833" s="4">
        <f ca="1">COUNTIF(INDIRECT("H"&amp;(ROW()+12*(($AN2833-1)*3+$AO2833)-ROW())/12+5):INDIRECT("S"&amp;(ROW()+12*(($AN2833-1)*3+$AO2833)-ROW())/12+5),AQ2833)</f>
        <v>0</v>
      </c>
      <c r="AU2833" s="4">
        <f ca="1">IF(AND(AQ2833&gt;0,AR2833&gt;0),COUNTIF(AU$6:AU2832,"&gt;0")+1,0)</f>
        <v>0</v>
      </c>
    </row>
    <row r="2834" spans="40:47">
      <c r="AN2834" s="4">
        <v>79</v>
      </c>
      <c r="AO2834" s="4">
        <v>2</v>
      </c>
      <c r="AP2834" s="4">
        <v>9</v>
      </c>
      <c r="AQ2834" s="4">
        <f ca="1">IF($AP2834=1,IF(INDIRECT(ADDRESS(($AN2834-1)*3+$AO2834+5,$AP2834+7))="",0,INDIRECT(ADDRESS(($AN2834-1)*3+$AO2834+5,$AP2834+7))),IF(INDIRECT(ADDRESS(($AN2834-1)*3+$AO2834+5,$AP2834+7))="",0,IF(COUNTIF(INDIRECT(ADDRESS(($AN2834-1)*36+($AO2834-1)*12+6,COLUMN())):INDIRECT(ADDRESS(($AN2834-1)*36+($AO2834-1)*12+$AP2834+4,COLUMN())),INDIRECT(ADDRESS(($AN2834-1)*3+$AO2834+5,$AP2834+7)))&gt;=1,0,INDIRECT(ADDRESS(($AN2834-1)*3+$AO2834+5,$AP2834+7)))))</f>
        <v>0</v>
      </c>
      <c r="AR2834" s="4">
        <f ca="1">COUNTIF(INDIRECT("H"&amp;(ROW()+12*(($AN2834-1)*3+$AO2834)-ROW())/12+5):INDIRECT("S"&amp;(ROW()+12*(($AN2834-1)*3+$AO2834)-ROW())/12+5),AQ2834)</f>
        <v>0</v>
      </c>
      <c r="AU2834" s="4">
        <f ca="1">IF(AND(AQ2834&gt;0,AR2834&gt;0),COUNTIF(AU$6:AU2833,"&gt;0")+1,0)</f>
        <v>0</v>
      </c>
    </row>
    <row r="2835" spans="40:47">
      <c r="AN2835" s="4">
        <v>79</v>
      </c>
      <c r="AO2835" s="4">
        <v>2</v>
      </c>
      <c r="AP2835" s="4">
        <v>10</v>
      </c>
      <c r="AQ2835" s="4">
        <f ca="1">IF($AP2835=1,IF(INDIRECT(ADDRESS(($AN2835-1)*3+$AO2835+5,$AP2835+7))="",0,INDIRECT(ADDRESS(($AN2835-1)*3+$AO2835+5,$AP2835+7))),IF(INDIRECT(ADDRESS(($AN2835-1)*3+$AO2835+5,$AP2835+7))="",0,IF(COUNTIF(INDIRECT(ADDRESS(($AN2835-1)*36+($AO2835-1)*12+6,COLUMN())):INDIRECT(ADDRESS(($AN2835-1)*36+($AO2835-1)*12+$AP2835+4,COLUMN())),INDIRECT(ADDRESS(($AN2835-1)*3+$AO2835+5,$AP2835+7)))&gt;=1,0,INDIRECT(ADDRESS(($AN2835-1)*3+$AO2835+5,$AP2835+7)))))</f>
        <v>0</v>
      </c>
      <c r="AR2835" s="4">
        <f ca="1">COUNTIF(INDIRECT("H"&amp;(ROW()+12*(($AN2835-1)*3+$AO2835)-ROW())/12+5):INDIRECT("S"&amp;(ROW()+12*(($AN2835-1)*3+$AO2835)-ROW())/12+5),AQ2835)</f>
        <v>0</v>
      </c>
      <c r="AU2835" s="4">
        <f ca="1">IF(AND(AQ2835&gt;0,AR2835&gt;0),COUNTIF(AU$6:AU2834,"&gt;0")+1,0)</f>
        <v>0</v>
      </c>
    </row>
    <row r="2836" spans="40:47">
      <c r="AN2836" s="4">
        <v>79</v>
      </c>
      <c r="AO2836" s="4">
        <v>2</v>
      </c>
      <c r="AP2836" s="4">
        <v>11</v>
      </c>
      <c r="AQ2836" s="4">
        <f ca="1">IF($AP2836=1,IF(INDIRECT(ADDRESS(($AN2836-1)*3+$AO2836+5,$AP2836+7))="",0,INDIRECT(ADDRESS(($AN2836-1)*3+$AO2836+5,$AP2836+7))),IF(INDIRECT(ADDRESS(($AN2836-1)*3+$AO2836+5,$AP2836+7))="",0,IF(COUNTIF(INDIRECT(ADDRESS(($AN2836-1)*36+($AO2836-1)*12+6,COLUMN())):INDIRECT(ADDRESS(($AN2836-1)*36+($AO2836-1)*12+$AP2836+4,COLUMN())),INDIRECT(ADDRESS(($AN2836-1)*3+$AO2836+5,$AP2836+7)))&gt;=1,0,INDIRECT(ADDRESS(($AN2836-1)*3+$AO2836+5,$AP2836+7)))))</f>
        <v>0</v>
      </c>
      <c r="AR2836" s="4">
        <f ca="1">COUNTIF(INDIRECT("H"&amp;(ROW()+12*(($AN2836-1)*3+$AO2836)-ROW())/12+5):INDIRECT("S"&amp;(ROW()+12*(($AN2836-1)*3+$AO2836)-ROW())/12+5),AQ2836)</f>
        <v>0</v>
      </c>
      <c r="AU2836" s="4">
        <f ca="1">IF(AND(AQ2836&gt;0,AR2836&gt;0),COUNTIF(AU$6:AU2835,"&gt;0")+1,0)</f>
        <v>0</v>
      </c>
    </row>
    <row r="2837" spans="40:47">
      <c r="AN2837" s="4">
        <v>79</v>
      </c>
      <c r="AO2837" s="4">
        <v>2</v>
      </c>
      <c r="AP2837" s="4">
        <v>12</v>
      </c>
      <c r="AQ2837" s="4">
        <f ca="1">IF($AP2837=1,IF(INDIRECT(ADDRESS(($AN2837-1)*3+$AO2837+5,$AP2837+7))="",0,INDIRECT(ADDRESS(($AN2837-1)*3+$AO2837+5,$AP2837+7))),IF(INDIRECT(ADDRESS(($AN2837-1)*3+$AO2837+5,$AP2837+7))="",0,IF(COUNTIF(INDIRECT(ADDRESS(($AN2837-1)*36+($AO2837-1)*12+6,COLUMN())):INDIRECT(ADDRESS(($AN2837-1)*36+($AO2837-1)*12+$AP2837+4,COLUMN())),INDIRECT(ADDRESS(($AN2837-1)*3+$AO2837+5,$AP2837+7)))&gt;=1,0,INDIRECT(ADDRESS(($AN2837-1)*3+$AO2837+5,$AP2837+7)))))</f>
        <v>0</v>
      </c>
      <c r="AR2837" s="4">
        <f ca="1">COUNTIF(INDIRECT("H"&amp;(ROW()+12*(($AN2837-1)*3+$AO2837)-ROW())/12+5):INDIRECT("S"&amp;(ROW()+12*(($AN2837-1)*3+$AO2837)-ROW())/12+5),AQ2837)</f>
        <v>0</v>
      </c>
      <c r="AU2837" s="4">
        <f ca="1">IF(AND(AQ2837&gt;0,AR2837&gt;0),COUNTIF(AU$6:AU2836,"&gt;0")+1,0)</f>
        <v>0</v>
      </c>
    </row>
    <row r="2838" spans="40:47">
      <c r="AN2838" s="4">
        <v>79</v>
      </c>
      <c r="AO2838" s="4">
        <v>3</v>
      </c>
      <c r="AP2838" s="4">
        <v>1</v>
      </c>
      <c r="AQ2838" s="4">
        <f ca="1">IF($AP2838=1,IF(INDIRECT(ADDRESS(($AN2838-1)*3+$AO2838+5,$AP2838+7))="",0,INDIRECT(ADDRESS(($AN2838-1)*3+$AO2838+5,$AP2838+7))),IF(INDIRECT(ADDRESS(($AN2838-1)*3+$AO2838+5,$AP2838+7))="",0,IF(COUNTIF(INDIRECT(ADDRESS(($AN2838-1)*36+($AO2838-1)*12+6,COLUMN())):INDIRECT(ADDRESS(($AN2838-1)*36+($AO2838-1)*12+$AP2838+4,COLUMN())),INDIRECT(ADDRESS(($AN2838-1)*3+$AO2838+5,$AP2838+7)))&gt;=1,0,INDIRECT(ADDRESS(($AN2838-1)*3+$AO2838+5,$AP2838+7)))))</f>
        <v>0</v>
      </c>
      <c r="AR2838" s="4">
        <f ca="1">COUNTIF(INDIRECT("H"&amp;(ROW()+12*(($AN2838-1)*3+$AO2838)-ROW())/12+5):INDIRECT("S"&amp;(ROW()+12*(($AN2838-1)*3+$AO2838)-ROW())/12+5),AQ2838)</f>
        <v>0</v>
      </c>
      <c r="AU2838" s="4">
        <f ca="1">IF(AND(AQ2838&gt;0,AR2838&gt;0),COUNTIF(AU$6:AU2837,"&gt;0")+1,0)</f>
        <v>0</v>
      </c>
    </row>
    <row r="2839" spans="40:47">
      <c r="AN2839" s="4">
        <v>79</v>
      </c>
      <c r="AO2839" s="4">
        <v>3</v>
      </c>
      <c r="AP2839" s="4">
        <v>2</v>
      </c>
      <c r="AQ2839" s="4">
        <f ca="1">IF($AP2839=1,IF(INDIRECT(ADDRESS(($AN2839-1)*3+$AO2839+5,$AP2839+7))="",0,INDIRECT(ADDRESS(($AN2839-1)*3+$AO2839+5,$AP2839+7))),IF(INDIRECT(ADDRESS(($AN2839-1)*3+$AO2839+5,$AP2839+7))="",0,IF(COUNTIF(INDIRECT(ADDRESS(($AN2839-1)*36+($AO2839-1)*12+6,COLUMN())):INDIRECT(ADDRESS(($AN2839-1)*36+($AO2839-1)*12+$AP2839+4,COLUMN())),INDIRECT(ADDRESS(($AN2839-1)*3+$AO2839+5,$AP2839+7)))&gt;=1,0,INDIRECT(ADDRESS(($AN2839-1)*3+$AO2839+5,$AP2839+7)))))</f>
        <v>0</v>
      </c>
      <c r="AR2839" s="4">
        <f ca="1">COUNTIF(INDIRECT("H"&amp;(ROW()+12*(($AN2839-1)*3+$AO2839)-ROW())/12+5):INDIRECT("S"&amp;(ROW()+12*(($AN2839-1)*3+$AO2839)-ROW())/12+5),AQ2839)</f>
        <v>0</v>
      </c>
      <c r="AU2839" s="4">
        <f ca="1">IF(AND(AQ2839&gt;0,AR2839&gt;0),COUNTIF(AU$6:AU2838,"&gt;0")+1,0)</f>
        <v>0</v>
      </c>
    </row>
    <row r="2840" spans="40:47">
      <c r="AN2840" s="4">
        <v>79</v>
      </c>
      <c r="AO2840" s="4">
        <v>3</v>
      </c>
      <c r="AP2840" s="4">
        <v>3</v>
      </c>
      <c r="AQ2840" s="4">
        <f ca="1">IF($AP2840=1,IF(INDIRECT(ADDRESS(($AN2840-1)*3+$AO2840+5,$AP2840+7))="",0,INDIRECT(ADDRESS(($AN2840-1)*3+$AO2840+5,$AP2840+7))),IF(INDIRECT(ADDRESS(($AN2840-1)*3+$AO2840+5,$AP2840+7))="",0,IF(COUNTIF(INDIRECT(ADDRESS(($AN2840-1)*36+($AO2840-1)*12+6,COLUMN())):INDIRECT(ADDRESS(($AN2840-1)*36+($AO2840-1)*12+$AP2840+4,COLUMN())),INDIRECT(ADDRESS(($AN2840-1)*3+$AO2840+5,$AP2840+7)))&gt;=1,0,INDIRECT(ADDRESS(($AN2840-1)*3+$AO2840+5,$AP2840+7)))))</f>
        <v>0</v>
      </c>
      <c r="AR2840" s="4">
        <f ca="1">COUNTIF(INDIRECT("H"&amp;(ROW()+12*(($AN2840-1)*3+$AO2840)-ROW())/12+5):INDIRECT("S"&amp;(ROW()+12*(($AN2840-1)*3+$AO2840)-ROW())/12+5),AQ2840)</f>
        <v>0</v>
      </c>
      <c r="AU2840" s="4">
        <f ca="1">IF(AND(AQ2840&gt;0,AR2840&gt;0),COUNTIF(AU$6:AU2839,"&gt;0")+1,0)</f>
        <v>0</v>
      </c>
    </row>
    <row r="2841" spans="40:47">
      <c r="AN2841" s="4">
        <v>79</v>
      </c>
      <c r="AO2841" s="4">
        <v>3</v>
      </c>
      <c r="AP2841" s="4">
        <v>4</v>
      </c>
      <c r="AQ2841" s="4">
        <f ca="1">IF($AP2841=1,IF(INDIRECT(ADDRESS(($AN2841-1)*3+$AO2841+5,$AP2841+7))="",0,INDIRECT(ADDRESS(($AN2841-1)*3+$AO2841+5,$AP2841+7))),IF(INDIRECT(ADDRESS(($AN2841-1)*3+$AO2841+5,$AP2841+7))="",0,IF(COUNTIF(INDIRECT(ADDRESS(($AN2841-1)*36+($AO2841-1)*12+6,COLUMN())):INDIRECT(ADDRESS(($AN2841-1)*36+($AO2841-1)*12+$AP2841+4,COLUMN())),INDIRECT(ADDRESS(($AN2841-1)*3+$AO2841+5,$AP2841+7)))&gt;=1,0,INDIRECT(ADDRESS(($AN2841-1)*3+$AO2841+5,$AP2841+7)))))</f>
        <v>0</v>
      </c>
      <c r="AR2841" s="4">
        <f ca="1">COUNTIF(INDIRECT("H"&amp;(ROW()+12*(($AN2841-1)*3+$AO2841)-ROW())/12+5):INDIRECT("S"&amp;(ROW()+12*(($AN2841-1)*3+$AO2841)-ROW())/12+5),AQ2841)</f>
        <v>0</v>
      </c>
      <c r="AU2841" s="4">
        <f ca="1">IF(AND(AQ2841&gt;0,AR2841&gt;0),COUNTIF(AU$6:AU2840,"&gt;0")+1,0)</f>
        <v>0</v>
      </c>
    </row>
    <row r="2842" spans="40:47">
      <c r="AN2842" s="4">
        <v>79</v>
      </c>
      <c r="AO2842" s="4">
        <v>3</v>
      </c>
      <c r="AP2842" s="4">
        <v>5</v>
      </c>
      <c r="AQ2842" s="4">
        <f ca="1">IF($AP2842=1,IF(INDIRECT(ADDRESS(($AN2842-1)*3+$AO2842+5,$AP2842+7))="",0,INDIRECT(ADDRESS(($AN2842-1)*3+$AO2842+5,$AP2842+7))),IF(INDIRECT(ADDRESS(($AN2842-1)*3+$AO2842+5,$AP2842+7))="",0,IF(COUNTIF(INDIRECT(ADDRESS(($AN2842-1)*36+($AO2842-1)*12+6,COLUMN())):INDIRECT(ADDRESS(($AN2842-1)*36+($AO2842-1)*12+$AP2842+4,COLUMN())),INDIRECT(ADDRESS(($AN2842-1)*3+$AO2842+5,$AP2842+7)))&gt;=1,0,INDIRECT(ADDRESS(($AN2842-1)*3+$AO2842+5,$AP2842+7)))))</f>
        <v>0</v>
      </c>
      <c r="AR2842" s="4">
        <f ca="1">COUNTIF(INDIRECT("H"&amp;(ROW()+12*(($AN2842-1)*3+$AO2842)-ROW())/12+5):INDIRECT("S"&amp;(ROW()+12*(($AN2842-1)*3+$AO2842)-ROW())/12+5),AQ2842)</f>
        <v>0</v>
      </c>
      <c r="AU2842" s="4">
        <f ca="1">IF(AND(AQ2842&gt;0,AR2842&gt;0),COUNTIF(AU$6:AU2841,"&gt;0")+1,0)</f>
        <v>0</v>
      </c>
    </row>
    <row r="2843" spans="40:47">
      <c r="AN2843" s="4">
        <v>79</v>
      </c>
      <c r="AO2843" s="4">
        <v>3</v>
      </c>
      <c r="AP2843" s="4">
        <v>6</v>
      </c>
      <c r="AQ2843" s="4">
        <f ca="1">IF($AP2843=1,IF(INDIRECT(ADDRESS(($AN2843-1)*3+$AO2843+5,$AP2843+7))="",0,INDIRECT(ADDRESS(($AN2843-1)*3+$AO2843+5,$AP2843+7))),IF(INDIRECT(ADDRESS(($AN2843-1)*3+$AO2843+5,$AP2843+7))="",0,IF(COUNTIF(INDIRECT(ADDRESS(($AN2843-1)*36+($AO2843-1)*12+6,COLUMN())):INDIRECT(ADDRESS(($AN2843-1)*36+($AO2843-1)*12+$AP2843+4,COLUMN())),INDIRECT(ADDRESS(($AN2843-1)*3+$AO2843+5,$AP2843+7)))&gt;=1,0,INDIRECT(ADDRESS(($AN2843-1)*3+$AO2843+5,$AP2843+7)))))</f>
        <v>0</v>
      </c>
      <c r="AR2843" s="4">
        <f ca="1">COUNTIF(INDIRECT("H"&amp;(ROW()+12*(($AN2843-1)*3+$AO2843)-ROW())/12+5):INDIRECT("S"&amp;(ROW()+12*(($AN2843-1)*3+$AO2843)-ROW())/12+5),AQ2843)</f>
        <v>0</v>
      </c>
      <c r="AU2843" s="4">
        <f ca="1">IF(AND(AQ2843&gt;0,AR2843&gt;0),COUNTIF(AU$6:AU2842,"&gt;0")+1,0)</f>
        <v>0</v>
      </c>
    </row>
    <row r="2844" spans="40:47">
      <c r="AN2844" s="4">
        <v>79</v>
      </c>
      <c r="AO2844" s="4">
        <v>3</v>
      </c>
      <c r="AP2844" s="4">
        <v>7</v>
      </c>
      <c r="AQ2844" s="4">
        <f ca="1">IF($AP2844=1,IF(INDIRECT(ADDRESS(($AN2844-1)*3+$AO2844+5,$AP2844+7))="",0,INDIRECT(ADDRESS(($AN2844-1)*3+$AO2844+5,$AP2844+7))),IF(INDIRECT(ADDRESS(($AN2844-1)*3+$AO2844+5,$AP2844+7))="",0,IF(COUNTIF(INDIRECT(ADDRESS(($AN2844-1)*36+($AO2844-1)*12+6,COLUMN())):INDIRECT(ADDRESS(($AN2844-1)*36+($AO2844-1)*12+$AP2844+4,COLUMN())),INDIRECT(ADDRESS(($AN2844-1)*3+$AO2844+5,$AP2844+7)))&gt;=1,0,INDIRECT(ADDRESS(($AN2844-1)*3+$AO2844+5,$AP2844+7)))))</f>
        <v>0</v>
      </c>
      <c r="AR2844" s="4">
        <f ca="1">COUNTIF(INDIRECT("H"&amp;(ROW()+12*(($AN2844-1)*3+$AO2844)-ROW())/12+5):INDIRECT("S"&amp;(ROW()+12*(($AN2844-1)*3+$AO2844)-ROW())/12+5),AQ2844)</f>
        <v>0</v>
      </c>
      <c r="AU2844" s="4">
        <f ca="1">IF(AND(AQ2844&gt;0,AR2844&gt;0),COUNTIF(AU$6:AU2843,"&gt;0")+1,0)</f>
        <v>0</v>
      </c>
    </row>
    <row r="2845" spans="40:47">
      <c r="AN2845" s="4">
        <v>79</v>
      </c>
      <c r="AO2845" s="4">
        <v>3</v>
      </c>
      <c r="AP2845" s="4">
        <v>8</v>
      </c>
      <c r="AQ2845" s="4">
        <f ca="1">IF($AP2845=1,IF(INDIRECT(ADDRESS(($AN2845-1)*3+$AO2845+5,$AP2845+7))="",0,INDIRECT(ADDRESS(($AN2845-1)*3+$AO2845+5,$AP2845+7))),IF(INDIRECT(ADDRESS(($AN2845-1)*3+$AO2845+5,$AP2845+7))="",0,IF(COUNTIF(INDIRECT(ADDRESS(($AN2845-1)*36+($AO2845-1)*12+6,COLUMN())):INDIRECT(ADDRESS(($AN2845-1)*36+($AO2845-1)*12+$AP2845+4,COLUMN())),INDIRECT(ADDRESS(($AN2845-1)*3+$AO2845+5,$AP2845+7)))&gt;=1,0,INDIRECT(ADDRESS(($AN2845-1)*3+$AO2845+5,$AP2845+7)))))</f>
        <v>0</v>
      </c>
      <c r="AR2845" s="4">
        <f ca="1">COUNTIF(INDIRECT("H"&amp;(ROW()+12*(($AN2845-1)*3+$AO2845)-ROW())/12+5):INDIRECT("S"&amp;(ROW()+12*(($AN2845-1)*3+$AO2845)-ROW())/12+5),AQ2845)</f>
        <v>0</v>
      </c>
      <c r="AU2845" s="4">
        <f ca="1">IF(AND(AQ2845&gt;0,AR2845&gt;0),COUNTIF(AU$6:AU2844,"&gt;0")+1,0)</f>
        <v>0</v>
      </c>
    </row>
    <row r="2846" spans="40:47">
      <c r="AN2846" s="4">
        <v>79</v>
      </c>
      <c r="AO2846" s="4">
        <v>3</v>
      </c>
      <c r="AP2846" s="4">
        <v>9</v>
      </c>
      <c r="AQ2846" s="4">
        <f ca="1">IF($AP2846=1,IF(INDIRECT(ADDRESS(($AN2846-1)*3+$AO2846+5,$AP2846+7))="",0,INDIRECT(ADDRESS(($AN2846-1)*3+$AO2846+5,$AP2846+7))),IF(INDIRECT(ADDRESS(($AN2846-1)*3+$AO2846+5,$AP2846+7))="",0,IF(COUNTIF(INDIRECT(ADDRESS(($AN2846-1)*36+($AO2846-1)*12+6,COLUMN())):INDIRECT(ADDRESS(($AN2846-1)*36+($AO2846-1)*12+$AP2846+4,COLUMN())),INDIRECT(ADDRESS(($AN2846-1)*3+$AO2846+5,$AP2846+7)))&gt;=1,0,INDIRECT(ADDRESS(($AN2846-1)*3+$AO2846+5,$AP2846+7)))))</f>
        <v>0</v>
      </c>
      <c r="AR2846" s="4">
        <f ca="1">COUNTIF(INDIRECT("H"&amp;(ROW()+12*(($AN2846-1)*3+$AO2846)-ROW())/12+5):INDIRECT("S"&amp;(ROW()+12*(($AN2846-1)*3+$AO2846)-ROW())/12+5),AQ2846)</f>
        <v>0</v>
      </c>
      <c r="AU2846" s="4">
        <f ca="1">IF(AND(AQ2846&gt;0,AR2846&gt;0),COUNTIF(AU$6:AU2845,"&gt;0")+1,0)</f>
        <v>0</v>
      </c>
    </row>
    <row r="2847" spans="40:47">
      <c r="AN2847" s="4">
        <v>79</v>
      </c>
      <c r="AO2847" s="4">
        <v>3</v>
      </c>
      <c r="AP2847" s="4">
        <v>10</v>
      </c>
      <c r="AQ2847" s="4">
        <f ca="1">IF($AP2847=1,IF(INDIRECT(ADDRESS(($AN2847-1)*3+$AO2847+5,$AP2847+7))="",0,INDIRECT(ADDRESS(($AN2847-1)*3+$AO2847+5,$AP2847+7))),IF(INDIRECT(ADDRESS(($AN2847-1)*3+$AO2847+5,$AP2847+7))="",0,IF(COUNTIF(INDIRECT(ADDRESS(($AN2847-1)*36+($AO2847-1)*12+6,COLUMN())):INDIRECT(ADDRESS(($AN2847-1)*36+($AO2847-1)*12+$AP2847+4,COLUMN())),INDIRECT(ADDRESS(($AN2847-1)*3+$AO2847+5,$AP2847+7)))&gt;=1,0,INDIRECT(ADDRESS(($AN2847-1)*3+$AO2847+5,$AP2847+7)))))</f>
        <v>0</v>
      </c>
      <c r="AR2847" s="4">
        <f ca="1">COUNTIF(INDIRECT("H"&amp;(ROW()+12*(($AN2847-1)*3+$AO2847)-ROW())/12+5):INDIRECT("S"&amp;(ROW()+12*(($AN2847-1)*3+$AO2847)-ROW())/12+5),AQ2847)</f>
        <v>0</v>
      </c>
      <c r="AU2847" s="4">
        <f ca="1">IF(AND(AQ2847&gt;0,AR2847&gt;0),COUNTIF(AU$6:AU2846,"&gt;0")+1,0)</f>
        <v>0</v>
      </c>
    </row>
    <row r="2848" spans="40:47">
      <c r="AN2848" s="4">
        <v>79</v>
      </c>
      <c r="AO2848" s="4">
        <v>3</v>
      </c>
      <c r="AP2848" s="4">
        <v>11</v>
      </c>
      <c r="AQ2848" s="4">
        <f ca="1">IF($AP2848=1,IF(INDIRECT(ADDRESS(($AN2848-1)*3+$AO2848+5,$AP2848+7))="",0,INDIRECT(ADDRESS(($AN2848-1)*3+$AO2848+5,$AP2848+7))),IF(INDIRECT(ADDRESS(($AN2848-1)*3+$AO2848+5,$AP2848+7))="",0,IF(COUNTIF(INDIRECT(ADDRESS(($AN2848-1)*36+($AO2848-1)*12+6,COLUMN())):INDIRECT(ADDRESS(($AN2848-1)*36+($AO2848-1)*12+$AP2848+4,COLUMN())),INDIRECT(ADDRESS(($AN2848-1)*3+$AO2848+5,$AP2848+7)))&gt;=1,0,INDIRECT(ADDRESS(($AN2848-1)*3+$AO2848+5,$AP2848+7)))))</f>
        <v>0</v>
      </c>
      <c r="AR2848" s="4">
        <f ca="1">COUNTIF(INDIRECT("H"&amp;(ROW()+12*(($AN2848-1)*3+$AO2848)-ROW())/12+5):INDIRECT("S"&amp;(ROW()+12*(($AN2848-1)*3+$AO2848)-ROW())/12+5),AQ2848)</f>
        <v>0</v>
      </c>
      <c r="AU2848" s="4">
        <f ca="1">IF(AND(AQ2848&gt;0,AR2848&gt;0),COUNTIF(AU$6:AU2847,"&gt;0")+1,0)</f>
        <v>0</v>
      </c>
    </row>
    <row r="2849" spans="40:47">
      <c r="AN2849" s="77">
        <v>79</v>
      </c>
      <c r="AO2849" s="77">
        <v>3</v>
      </c>
      <c r="AP2849" s="77">
        <v>12</v>
      </c>
      <c r="AQ2849" s="4">
        <f ca="1">IF($AP2849=1,IF(INDIRECT(ADDRESS(($AN2849-1)*3+$AO2849+5,$AP2849+7))="",0,INDIRECT(ADDRESS(($AN2849-1)*3+$AO2849+5,$AP2849+7))),IF(INDIRECT(ADDRESS(($AN2849-1)*3+$AO2849+5,$AP2849+7))="",0,IF(COUNTIF(INDIRECT(ADDRESS(($AN2849-1)*36+($AO2849-1)*12+6,COLUMN())):INDIRECT(ADDRESS(($AN2849-1)*36+($AO2849-1)*12+$AP2849+4,COLUMN())),INDIRECT(ADDRESS(($AN2849-1)*3+$AO2849+5,$AP2849+7)))&gt;=1,0,INDIRECT(ADDRESS(($AN2849-1)*3+$AO2849+5,$AP2849+7)))))</f>
        <v>0</v>
      </c>
      <c r="AR2849" s="4">
        <f ca="1">COUNTIF(INDIRECT("H"&amp;(ROW()+12*(($AN2849-1)*3+$AO2849)-ROW())/12+5):INDIRECT("S"&amp;(ROW()+12*(($AN2849-1)*3+$AO2849)-ROW())/12+5),AQ2849)</f>
        <v>0</v>
      </c>
      <c r="AU2849" s="4">
        <f ca="1">IF(AND(AQ2849&gt;0,AR2849&gt;0),COUNTIF(AU$6:AU2848,"&gt;0")+1,0)</f>
        <v>0</v>
      </c>
    </row>
    <row r="2850" spans="40:47">
      <c r="AN2850" s="4">
        <v>80</v>
      </c>
      <c r="AO2850" s="4">
        <v>1</v>
      </c>
      <c r="AP2850" s="4">
        <v>1</v>
      </c>
      <c r="AQ2850" s="4">
        <f ca="1">IF($AP2850=1,IF(INDIRECT(ADDRESS(($AN2850-1)*3+$AO2850+5,$AP2850+7))="",0,INDIRECT(ADDRESS(($AN2850-1)*3+$AO2850+5,$AP2850+7))),IF(INDIRECT(ADDRESS(($AN2850-1)*3+$AO2850+5,$AP2850+7))="",0,IF(COUNTIF(INDIRECT(ADDRESS(($AN2850-1)*36+($AO2850-1)*12+6,COLUMN())):INDIRECT(ADDRESS(($AN2850-1)*36+($AO2850-1)*12+$AP2850+4,COLUMN())),INDIRECT(ADDRESS(($AN2850-1)*3+$AO2850+5,$AP2850+7)))&gt;=1,0,INDIRECT(ADDRESS(($AN2850-1)*3+$AO2850+5,$AP2850+7)))))</f>
        <v>0</v>
      </c>
      <c r="AR2850" s="4">
        <f ca="1">COUNTIF(INDIRECT("H"&amp;(ROW()+12*(($AN2850-1)*3+$AO2850)-ROW())/12+5):INDIRECT("S"&amp;(ROW()+12*(($AN2850-1)*3+$AO2850)-ROW())/12+5),AQ2850)</f>
        <v>0</v>
      </c>
      <c r="AU2850" s="4">
        <f ca="1">IF(AND(AQ2850&gt;0,AR2850&gt;0),COUNTIF(AU$6:AU2849,"&gt;0")+1,0)</f>
        <v>0</v>
      </c>
    </row>
    <row r="2851" spans="40:47">
      <c r="AN2851" s="4">
        <v>80</v>
      </c>
      <c r="AO2851" s="4">
        <v>1</v>
      </c>
      <c r="AP2851" s="4">
        <v>2</v>
      </c>
      <c r="AQ2851" s="4">
        <f ca="1">IF($AP2851=1,IF(INDIRECT(ADDRESS(($AN2851-1)*3+$AO2851+5,$AP2851+7))="",0,INDIRECT(ADDRESS(($AN2851-1)*3+$AO2851+5,$AP2851+7))),IF(INDIRECT(ADDRESS(($AN2851-1)*3+$AO2851+5,$AP2851+7))="",0,IF(COUNTIF(INDIRECT(ADDRESS(($AN2851-1)*36+($AO2851-1)*12+6,COLUMN())):INDIRECT(ADDRESS(($AN2851-1)*36+($AO2851-1)*12+$AP2851+4,COLUMN())),INDIRECT(ADDRESS(($AN2851-1)*3+$AO2851+5,$AP2851+7)))&gt;=1,0,INDIRECT(ADDRESS(($AN2851-1)*3+$AO2851+5,$AP2851+7)))))</f>
        <v>0</v>
      </c>
      <c r="AR2851" s="4">
        <f ca="1">COUNTIF(INDIRECT("H"&amp;(ROW()+12*(($AN2851-1)*3+$AO2851)-ROW())/12+5):INDIRECT("S"&amp;(ROW()+12*(($AN2851-1)*3+$AO2851)-ROW())/12+5),AQ2851)</f>
        <v>0</v>
      </c>
      <c r="AU2851" s="4">
        <f ca="1">IF(AND(AQ2851&gt;0,AR2851&gt;0),COUNTIF(AU$6:AU2850,"&gt;0")+1,0)</f>
        <v>0</v>
      </c>
    </row>
    <row r="2852" spans="40:47">
      <c r="AN2852" s="4">
        <v>80</v>
      </c>
      <c r="AO2852" s="4">
        <v>1</v>
      </c>
      <c r="AP2852" s="4">
        <v>3</v>
      </c>
      <c r="AQ2852" s="4">
        <f ca="1">IF($AP2852=1,IF(INDIRECT(ADDRESS(($AN2852-1)*3+$AO2852+5,$AP2852+7))="",0,INDIRECT(ADDRESS(($AN2852-1)*3+$AO2852+5,$AP2852+7))),IF(INDIRECT(ADDRESS(($AN2852-1)*3+$AO2852+5,$AP2852+7))="",0,IF(COUNTIF(INDIRECT(ADDRESS(($AN2852-1)*36+($AO2852-1)*12+6,COLUMN())):INDIRECT(ADDRESS(($AN2852-1)*36+($AO2852-1)*12+$AP2852+4,COLUMN())),INDIRECT(ADDRESS(($AN2852-1)*3+$AO2852+5,$AP2852+7)))&gt;=1,0,INDIRECT(ADDRESS(($AN2852-1)*3+$AO2852+5,$AP2852+7)))))</f>
        <v>0</v>
      </c>
      <c r="AR2852" s="4">
        <f ca="1">COUNTIF(INDIRECT("H"&amp;(ROW()+12*(($AN2852-1)*3+$AO2852)-ROW())/12+5):INDIRECT("S"&amp;(ROW()+12*(($AN2852-1)*3+$AO2852)-ROW())/12+5),AQ2852)</f>
        <v>0</v>
      </c>
      <c r="AU2852" s="4">
        <f ca="1">IF(AND(AQ2852&gt;0,AR2852&gt;0),COUNTIF(AU$6:AU2851,"&gt;0")+1,0)</f>
        <v>0</v>
      </c>
    </row>
    <row r="2853" spans="40:47">
      <c r="AN2853" s="4">
        <v>80</v>
      </c>
      <c r="AO2853" s="4">
        <v>1</v>
      </c>
      <c r="AP2853" s="4">
        <v>4</v>
      </c>
      <c r="AQ2853" s="4">
        <f ca="1">IF($AP2853=1,IF(INDIRECT(ADDRESS(($AN2853-1)*3+$AO2853+5,$AP2853+7))="",0,INDIRECT(ADDRESS(($AN2853-1)*3+$AO2853+5,$AP2853+7))),IF(INDIRECT(ADDRESS(($AN2853-1)*3+$AO2853+5,$AP2853+7))="",0,IF(COUNTIF(INDIRECT(ADDRESS(($AN2853-1)*36+($AO2853-1)*12+6,COLUMN())):INDIRECT(ADDRESS(($AN2853-1)*36+($AO2853-1)*12+$AP2853+4,COLUMN())),INDIRECT(ADDRESS(($AN2853-1)*3+$AO2853+5,$AP2853+7)))&gt;=1,0,INDIRECT(ADDRESS(($AN2853-1)*3+$AO2853+5,$AP2853+7)))))</f>
        <v>0</v>
      </c>
      <c r="AR2853" s="4">
        <f ca="1">COUNTIF(INDIRECT("H"&amp;(ROW()+12*(($AN2853-1)*3+$AO2853)-ROW())/12+5):INDIRECT("S"&amp;(ROW()+12*(($AN2853-1)*3+$AO2853)-ROW())/12+5),AQ2853)</f>
        <v>0</v>
      </c>
      <c r="AU2853" s="4">
        <f ca="1">IF(AND(AQ2853&gt;0,AR2853&gt;0),COUNTIF(AU$6:AU2852,"&gt;0")+1,0)</f>
        <v>0</v>
      </c>
    </row>
    <row r="2854" spans="40:47">
      <c r="AN2854" s="4">
        <v>80</v>
      </c>
      <c r="AO2854" s="4">
        <v>1</v>
      </c>
      <c r="AP2854" s="4">
        <v>5</v>
      </c>
      <c r="AQ2854" s="4">
        <f ca="1">IF($AP2854=1,IF(INDIRECT(ADDRESS(($AN2854-1)*3+$AO2854+5,$AP2854+7))="",0,INDIRECT(ADDRESS(($AN2854-1)*3+$AO2854+5,$AP2854+7))),IF(INDIRECT(ADDRESS(($AN2854-1)*3+$AO2854+5,$AP2854+7))="",0,IF(COUNTIF(INDIRECT(ADDRESS(($AN2854-1)*36+($AO2854-1)*12+6,COLUMN())):INDIRECT(ADDRESS(($AN2854-1)*36+($AO2854-1)*12+$AP2854+4,COLUMN())),INDIRECT(ADDRESS(($AN2854-1)*3+$AO2854+5,$AP2854+7)))&gt;=1,0,INDIRECT(ADDRESS(($AN2854-1)*3+$AO2854+5,$AP2854+7)))))</f>
        <v>0</v>
      </c>
      <c r="AR2854" s="4">
        <f ca="1">COUNTIF(INDIRECT("H"&amp;(ROW()+12*(($AN2854-1)*3+$AO2854)-ROW())/12+5):INDIRECT("S"&amp;(ROW()+12*(($AN2854-1)*3+$AO2854)-ROW())/12+5),AQ2854)</f>
        <v>0</v>
      </c>
      <c r="AU2854" s="4">
        <f ca="1">IF(AND(AQ2854&gt;0,AR2854&gt;0),COUNTIF(AU$6:AU2853,"&gt;0")+1,0)</f>
        <v>0</v>
      </c>
    </row>
    <row r="2855" spans="40:47">
      <c r="AN2855" s="4">
        <v>80</v>
      </c>
      <c r="AO2855" s="4">
        <v>1</v>
      </c>
      <c r="AP2855" s="4">
        <v>6</v>
      </c>
      <c r="AQ2855" s="4">
        <f ca="1">IF($AP2855=1,IF(INDIRECT(ADDRESS(($AN2855-1)*3+$AO2855+5,$AP2855+7))="",0,INDIRECT(ADDRESS(($AN2855-1)*3+$AO2855+5,$AP2855+7))),IF(INDIRECT(ADDRESS(($AN2855-1)*3+$AO2855+5,$AP2855+7))="",0,IF(COUNTIF(INDIRECT(ADDRESS(($AN2855-1)*36+($AO2855-1)*12+6,COLUMN())):INDIRECT(ADDRESS(($AN2855-1)*36+($AO2855-1)*12+$AP2855+4,COLUMN())),INDIRECT(ADDRESS(($AN2855-1)*3+$AO2855+5,$AP2855+7)))&gt;=1,0,INDIRECT(ADDRESS(($AN2855-1)*3+$AO2855+5,$AP2855+7)))))</f>
        <v>0</v>
      </c>
      <c r="AR2855" s="4">
        <f ca="1">COUNTIF(INDIRECT("H"&amp;(ROW()+12*(($AN2855-1)*3+$AO2855)-ROW())/12+5):INDIRECT("S"&amp;(ROW()+12*(($AN2855-1)*3+$AO2855)-ROW())/12+5),AQ2855)</f>
        <v>0</v>
      </c>
      <c r="AU2855" s="4">
        <f ca="1">IF(AND(AQ2855&gt;0,AR2855&gt;0),COUNTIF(AU$6:AU2854,"&gt;0")+1,0)</f>
        <v>0</v>
      </c>
    </row>
    <row r="2856" spans="40:47">
      <c r="AN2856" s="4">
        <v>80</v>
      </c>
      <c r="AO2856" s="4">
        <v>1</v>
      </c>
      <c r="AP2856" s="4">
        <v>7</v>
      </c>
      <c r="AQ2856" s="4">
        <f ca="1">IF($AP2856=1,IF(INDIRECT(ADDRESS(($AN2856-1)*3+$AO2856+5,$AP2856+7))="",0,INDIRECT(ADDRESS(($AN2856-1)*3+$AO2856+5,$AP2856+7))),IF(INDIRECT(ADDRESS(($AN2856-1)*3+$AO2856+5,$AP2856+7))="",0,IF(COUNTIF(INDIRECT(ADDRESS(($AN2856-1)*36+($AO2856-1)*12+6,COLUMN())):INDIRECT(ADDRESS(($AN2856-1)*36+($AO2856-1)*12+$AP2856+4,COLUMN())),INDIRECT(ADDRESS(($AN2856-1)*3+$AO2856+5,$AP2856+7)))&gt;=1,0,INDIRECT(ADDRESS(($AN2856-1)*3+$AO2856+5,$AP2856+7)))))</f>
        <v>0</v>
      </c>
      <c r="AR2856" s="4">
        <f ca="1">COUNTIF(INDIRECT("H"&amp;(ROW()+12*(($AN2856-1)*3+$AO2856)-ROW())/12+5):INDIRECT("S"&amp;(ROW()+12*(($AN2856-1)*3+$AO2856)-ROW())/12+5),AQ2856)</f>
        <v>0</v>
      </c>
      <c r="AU2856" s="4">
        <f ca="1">IF(AND(AQ2856&gt;0,AR2856&gt;0),COUNTIF(AU$6:AU2855,"&gt;0")+1,0)</f>
        <v>0</v>
      </c>
    </row>
    <row r="2857" spans="40:47">
      <c r="AN2857" s="4">
        <v>80</v>
      </c>
      <c r="AO2857" s="4">
        <v>1</v>
      </c>
      <c r="AP2857" s="4">
        <v>8</v>
      </c>
      <c r="AQ2857" s="4">
        <f ca="1">IF($AP2857=1,IF(INDIRECT(ADDRESS(($AN2857-1)*3+$AO2857+5,$AP2857+7))="",0,INDIRECT(ADDRESS(($AN2857-1)*3+$AO2857+5,$AP2857+7))),IF(INDIRECT(ADDRESS(($AN2857-1)*3+$AO2857+5,$AP2857+7))="",0,IF(COUNTIF(INDIRECT(ADDRESS(($AN2857-1)*36+($AO2857-1)*12+6,COLUMN())):INDIRECT(ADDRESS(($AN2857-1)*36+($AO2857-1)*12+$AP2857+4,COLUMN())),INDIRECT(ADDRESS(($AN2857-1)*3+$AO2857+5,$AP2857+7)))&gt;=1,0,INDIRECT(ADDRESS(($AN2857-1)*3+$AO2857+5,$AP2857+7)))))</f>
        <v>0</v>
      </c>
      <c r="AR2857" s="4">
        <f ca="1">COUNTIF(INDIRECT("H"&amp;(ROW()+12*(($AN2857-1)*3+$AO2857)-ROW())/12+5):INDIRECT("S"&amp;(ROW()+12*(($AN2857-1)*3+$AO2857)-ROW())/12+5),AQ2857)</f>
        <v>0</v>
      </c>
      <c r="AU2857" s="4">
        <f ca="1">IF(AND(AQ2857&gt;0,AR2857&gt;0),COUNTIF(AU$6:AU2856,"&gt;0")+1,0)</f>
        <v>0</v>
      </c>
    </row>
    <row r="2858" spans="40:47">
      <c r="AN2858" s="4">
        <v>80</v>
      </c>
      <c r="AO2858" s="4">
        <v>1</v>
      </c>
      <c r="AP2858" s="4">
        <v>9</v>
      </c>
      <c r="AQ2858" s="4">
        <f ca="1">IF($AP2858=1,IF(INDIRECT(ADDRESS(($AN2858-1)*3+$AO2858+5,$AP2858+7))="",0,INDIRECT(ADDRESS(($AN2858-1)*3+$AO2858+5,$AP2858+7))),IF(INDIRECT(ADDRESS(($AN2858-1)*3+$AO2858+5,$AP2858+7))="",0,IF(COUNTIF(INDIRECT(ADDRESS(($AN2858-1)*36+($AO2858-1)*12+6,COLUMN())):INDIRECT(ADDRESS(($AN2858-1)*36+($AO2858-1)*12+$AP2858+4,COLUMN())),INDIRECT(ADDRESS(($AN2858-1)*3+$AO2858+5,$AP2858+7)))&gt;=1,0,INDIRECT(ADDRESS(($AN2858-1)*3+$AO2858+5,$AP2858+7)))))</f>
        <v>0</v>
      </c>
      <c r="AR2858" s="4">
        <f ca="1">COUNTIF(INDIRECT("H"&amp;(ROW()+12*(($AN2858-1)*3+$AO2858)-ROW())/12+5):INDIRECT("S"&amp;(ROW()+12*(($AN2858-1)*3+$AO2858)-ROW())/12+5),AQ2858)</f>
        <v>0</v>
      </c>
      <c r="AU2858" s="4">
        <f ca="1">IF(AND(AQ2858&gt;0,AR2858&gt;0),COUNTIF(AU$6:AU2857,"&gt;0")+1,0)</f>
        <v>0</v>
      </c>
    </row>
    <row r="2859" spans="40:47">
      <c r="AN2859" s="4">
        <v>80</v>
      </c>
      <c r="AO2859" s="4">
        <v>1</v>
      </c>
      <c r="AP2859" s="4">
        <v>10</v>
      </c>
      <c r="AQ2859" s="4">
        <f ca="1">IF($AP2859=1,IF(INDIRECT(ADDRESS(($AN2859-1)*3+$AO2859+5,$AP2859+7))="",0,INDIRECT(ADDRESS(($AN2859-1)*3+$AO2859+5,$AP2859+7))),IF(INDIRECT(ADDRESS(($AN2859-1)*3+$AO2859+5,$AP2859+7))="",0,IF(COUNTIF(INDIRECT(ADDRESS(($AN2859-1)*36+($AO2859-1)*12+6,COLUMN())):INDIRECT(ADDRESS(($AN2859-1)*36+($AO2859-1)*12+$AP2859+4,COLUMN())),INDIRECT(ADDRESS(($AN2859-1)*3+$AO2859+5,$AP2859+7)))&gt;=1,0,INDIRECT(ADDRESS(($AN2859-1)*3+$AO2859+5,$AP2859+7)))))</f>
        <v>0</v>
      </c>
      <c r="AR2859" s="4">
        <f ca="1">COUNTIF(INDIRECT("H"&amp;(ROW()+12*(($AN2859-1)*3+$AO2859)-ROW())/12+5):INDIRECT("S"&amp;(ROW()+12*(($AN2859-1)*3+$AO2859)-ROW())/12+5),AQ2859)</f>
        <v>0</v>
      </c>
      <c r="AU2859" s="4">
        <f ca="1">IF(AND(AQ2859&gt;0,AR2859&gt;0),COUNTIF(AU$6:AU2858,"&gt;0")+1,0)</f>
        <v>0</v>
      </c>
    </row>
    <row r="2860" spans="40:47">
      <c r="AN2860" s="4">
        <v>80</v>
      </c>
      <c r="AO2860" s="4">
        <v>1</v>
      </c>
      <c r="AP2860" s="4">
        <v>11</v>
      </c>
      <c r="AQ2860" s="4">
        <f ca="1">IF($AP2860=1,IF(INDIRECT(ADDRESS(($AN2860-1)*3+$AO2860+5,$AP2860+7))="",0,INDIRECT(ADDRESS(($AN2860-1)*3+$AO2860+5,$AP2860+7))),IF(INDIRECT(ADDRESS(($AN2860-1)*3+$AO2860+5,$AP2860+7))="",0,IF(COUNTIF(INDIRECT(ADDRESS(($AN2860-1)*36+($AO2860-1)*12+6,COLUMN())):INDIRECT(ADDRESS(($AN2860-1)*36+($AO2860-1)*12+$AP2860+4,COLUMN())),INDIRECT(ADDRESS(($AN2860-1)*3+$AO2860+5,$AP2860+7)))&gt;=1,0,INDIRECT(ADDRESS(($AN2860-1)*3+$AO2860+5,$AP2860+7)))))</f>
        <v>0</v>
      </c>
      <c r="AR2860" s="4">
        <f ca="1">COUNTIF(INDIRECT("H"&amp;(ROW()+12*(($AN2860-1)*3+$AO2860)-ROW())/12+5):INDIRECT("S"&amp;(ROW()+12*(($AN2860-1)*3+$AO2860)-ROW())/12+5),AQ2860)</f>
        <v>0</v>
      </c>
      <c r="AU2860" s="4">
        <f ca="1">IF(AND(AQ2860&gt;0,AR2860&gt;0),COUNTIF(AU$6:AU2859,"&gt;0")+1,0)</f>
        <v>0</v>
      </c>
    </row>
    <row r="2861" spans="40:47">
      <c r="AN2861" s="4">
        <v>80</v>
      </c>
      <c r="AO2861" s="4">
        <v>1</v>
      </c>
      <c r="AP2861" s="4">
        <v>12</v>
      </c>
      <c r="AQ2861" s="4">
        <f ca="1">IF($AP2861=1,IF(INDIRECT(ADDRESS(($AN2861-1)*3+$AO2861+5,$AP2861+7))="",0,INDIRECT(ADDRESS(($AN2861-1)*3+$AO2861+5,$AP2861+7))),IF(INDIRECT(ADDRESS(($AN2861-1)*3+$AO2861+5,$AP2861+7))="",0,IF(COUNTIF(INDIRECT(ADDRESS(($AN2861-1)*36+($AO2861-1)*12+6,COLUMN())):INDIRECT(ADDRESS(($AN2861-1)*36+($AO2861-1)*12+$AP2861+4,COLUMN())),INDIRECT(ADDRESS(($AN2861-1)*3+$AO2861+5,$AP2861+7)))&gt;=1,0,INDIRECT(ADDRESS(($AN2861-1)*3+$AO2861+5,$AP2861+7)))))</f>
        <v>0</v>
      </c>
      <c r="AR2861" s="4">
        <f ca="1">COUNTIF(INDIRECT("H"&amp;(ROW()+12*(($AN2861-1)*3+$AO2861)-ROW())/12+5):INDIRECT("S"&amp;(ROW()+12*(($AN2861-1)*3+$AO2861)-ROW())/12+5),AQ2861)</f>
        <v>0</v>
      </c>
      <c r="AU2861" s="4">
        <f ca="1">IF(AND(AQ2861&gt;0,AR2861&gt;0),COUNTIF(AU$6:AU2860,"&gt;0")+1,0)</f>
        <v>0</v>
      </c>
    </row>
    <row r="2862" spans="40:47">
      <c r="AN2862" s="4">
        <v>80</v>
      </c>
      <c r="AO2862" s="4">
        <v>2</v>
      </c>
      <c r="AP2862" s="4">
        <v>1</v>
      </c>
      <c r="AQ2862" s="4">
        <f ca="1">IF($AP2862=1,IF(INDIRECT(ADDRESS(($AN2862-1)*3+$AO2862+5,$AP2862+7))="",0,INDIRECT(ADDRESS(($AN2862-1)*3+$AO2862+5,$AP2862+7))),IF(INDIRECT(ADDRESS(($AN2862-1)*3+$AO2862+5,$AP2862+7))="",0,IF(COUNTIF(INDIRECT(ADDRESS(($AN2862-1)*36+($AO2862-1)*12+6,COLUMN())):INDIRECT(ADDRESS(($AN2862-1)*36+($AO2862-1)*12+$AP2862+4,COLUMN())),INDIRECT(ADDRESS(($AN2862-1)*3+$AO2862+5,$AP2862+7)))&gt;=1,0,INDIRECT(ADDRESS(($AN2862-1)*3+$AO2862+5,$AP2862+7)))))</f>
        <v>0</v>
      </c>
      <c r="AR2862" s="4">
        <f ca="1">COUNTIF(INDIRECT("H"&amp;(ROW()+12*(($AN2862-1)*3+$AO2862)-ROW())/12+5):INDIRECT("S"&amp;(ROW()+12*(($AN2862-1)*3+$AO2862)-ROW())/12+5),AQ2862)</f>
        <v>0</v>
      </c>
      <c r="AU2862" s="4">
        <f ca="1">IF(AND(AQ2862&gt;0,AR2862&gt;0),COUNTIF(AU$6:AU2861,"&gt;0")+1,0)</f>
        <v>0</v>
      </c>
    </row>
    <row r="2863" spans="40:47">
      <c r="AN2863" s="4">
        <v>80</v>
      </c>
      <c r="AO2863" s="4">
        <v>2</v>
      </c>
      <c r="AP2863" s="4">
        <v>2</v>
      </c>
      <c r="AQ2863" s="4">
        <f ca="1">IF($AP2863=1,IF(INDIRECT(ADDRESS(($AN2863-1)*3+$AO2863+5,$AP2863+7))="",0,INDIRECT(ADDRESS(($AN2863-1)*3+$AO2863+5,$AP2863+7))),IF(INDIRECT(ADDRESS(($AN2863-1)*3+$AO2863+5,$AP2863+7))="",0,IF(COUNTIF(INDIRECT(ADDRESS(($AN2863-1)*36+($AO2863-1)*12+6,COLUMN())):INDIRECT(ADDRESS(($AN2863-1)*36+($AO2863-1)*12+$AP2863+4,COLUMN())),INDIRECT(ADDRESS(($AN2863-1)*3+$AO2863+5,$AP2863+7)))&gt;=1,0,INDIRECT(ADDRESS(($AN2863-1)*3+$AO2863+5,$AP2863+7)))))</f>
        <v>0</v>
      </c>
      <c r="AR2863" s="4">
        <f ca="1">COUNTIF(INDIRECT("H"&amp;(ROW()+12*(($AN2863-1)*3+$AO2863)-ROW())/12+5):INDIRECT("S"&amp;(ROW()+12*(($AN2863-1)*3+$AO2863)-ROW())/12+5),AQ2863)</f>
        <v>0</v>
      </c>
      <c r="AU2863" s="4">
        <f ca="1">IF(AND(AQ2863&gt;0,AR2863&gt;0),COUNTIF(AU$6:AU2862,"&gt;0")+1,0)</f>
        <v>0</v>
      </c>
    </row>
    <row r="2864" spans="40:47">
      <c r="AN2864" s="4">
        <v>80</v>
      </c>
      <c r="AO2864" s="4">
        <v>2</v>
      </c>
      <c r="AP2864" s="4">
        <v>3</v>
      </c>
      <c r="AQ2864" s="4">
        <f ca="1">IF($AP2864=1,IF(INDIRECT(ADDRESS(($AN2864-1)*3+$AO2864+5,$AP2864+7))="",0,INDIRECT(ADDRESS(($AN2864-1)*3+$AO2864+5,$AP2864+7))),IF(INDIRECT(ADDRESS(($AN2864-1)*3+$AO2864+5,$AP2864+7))="",0,IF(COUNTIF(INDIRECT(ADDRESS(($AN2864-1)*36+($AO2864-1)*12+6,COLUMN())):INDIRECT(ADDRESS(($AN2864-1)*36+($AO2864-1)*12+$AP2864+4,COLUMN())),INDIRECT(ADDRESS(($AN2864-1)*3+$AO2864+5,$AP2864+7)))&gt;=1,0,INDIRECT(ADDRESS(($AN2864-1)*3+$AO2864+5,$AP2864+7)))))</f>
        <v>0</v>
      </c>
      <c r="AR2864" s="4">
        <f ca="1">COUNTIF(INDIRECT("H"&amp;(ROW()+12*(($AN2864-1)*3+$AO2864)-ROW())/12+5):INDIRECT("S"&amp;(ROW()+12*(($AN2864-1)*3+$AO2864)-ROW())/12+5),AQ2864)</f>
        <v>0</v>
      </c>
      <c r="AU2864" s="4">
        <f ca="1">IF(AND(AQ2864&gt;0,AR2864&gt;0),COUNTIF(AU$6:AU2863,"&gt;0")+1,0)</f>
        <v>0</v>
      </c>
    </row>
    <row r="2865" spans="40:47">
      <c r="AN2865" s="4">
        <v>80</v>
      </c>
      <c r="AO2865" s="4">
        <v>2</v>
      </c>
      <c r="AP2865" s="4">
        <v>4</v>
      </c>
      <c r="AQ2865" s="4">
        <f ca="1">IF($AP2865=1,IF(INDIRECT(ADDRESS(($AN2865-1)*3+$AO2865+5,$AP2865+7))="",0,INDIRECT(ADDRESS(($AN2865-1)*3+$AO2865+5,$AP2865+7))),IF(INDIRECT(ADDRESS(($AN2865-1)*3+$AO2865+5,$AP2865+7))="",0,IF(COUNTIF(INDIRECT(ADDRESS(($AN2865-1)*36+($AO2865-1)*12+6,COLUMN())):INDIRECT(ADDRESS(($AN2865-1)*36+($AO2865-1)*12+$AP2865+4,COLUMN())),INDIRECT(ADDRESS(($AN2865-1)*3+$AO2865+5,$AP2865+7)))&gt;=1,0,INDIRECT(ADDRESS(($AN2865-1)*3+$AO2865+5,$AP2865+7)))))</f>
        <v>0</v>
      </c>
      <c r="AR2865" s="4">
        <f ca="1">COUNTIF(INDIRECT("H"&amp;(ROW()+12*(($AN2865-1)*3+$AO2865)-ROW())/12+5):INDIRECT("S"&amp;(ROW()+12*(($AN2865-1)*3+$AO2865)-ROW())/12+5),AQ2865)</f>
        <v>0</v>
      </c>
      <c r="AU2865" s="4">
        <f ca="1">IF(AND(AQ2865&gt;0,AR2865&gt;0),COUNTIF(AU$6:AU2864,"&gt;0")+1,0)</f>
        <v>0</v>
      </c>
    </row>
    <row r="2866" spans="40:47">
      <c r="AN2866" s="4">
        <v>80</v>
      </c>
      <c r="AO2866" s="4">
        <v>2</v>
      </c>
      <c r="AP2866" s="4">
        <v>5</v>
      </c>
      <c r="AQ2866" s="4">
        <f ca="1">IF($AP2866=1,IF(INDIRECT(ADDRESS(($AN2866-1)*3+$AO2866+5,$AP2866+7))="",0,INDIRECT(ADDRESS(($AN2866-1)*3+$AO2866+5,$AP2866+7))),IF(INDIRECT(ADDRESS(($AN2866-1)*3+$AO2866+5,$AP2866+7))="",0,IF(COUNTIF(INDIRECT(ADDRESS(($AN2866-1)*36+($AO2866-1)*12+6,COLUMN())):INDIRECT(ADDRESS(($AN2866-1)*36+($AO2866-1)*12+$AP2866+4,COLUMN())),INDIRECT(ADDRESS(($AN2866-1)*3+$AO2866+5,$AP2866+7)))&gt;=1,0,INDIRECT(ADDRESS(($AN2866-1)*3+$AO2866+5,$AP2866+7)))))</f>
        <v>0</v>
      </c>
      <c r="AR2866" s="4">
        <f ca="1">COUNTIF(INDIRECT("H"&amp;(ROW()+12*(($AN2866-1)*3+$AO2866)-ROW())/12+5):INDIRECT("S"&amp;(ROW()+12*(($AN2866-1)*3+$AO2866)-ROW())/12+5),AQ2866)</f>
        <v>0</v>
      </c>
      <c r="AU2866" s="4">
        <f ca="1">IF(AND(AQ2866&gt;0,AR2866&gt;0),COUNTIF(AU$6:AU2865,"&gt;0")+1,0)</f>
        <v>0</v>
      </c>
    </row>
    <row r="2867" spans="40:47">
      <c r="AN2867" s="4">
        <v>80</v>
      </c>
      <c r="AO2867" s="4">
        <v>2</v>
      </c>
      <c r="AP2867" s="4">
        <v>6</v>
      </c>
      <c r="AQ2867" s="4">
        <f ca="1">IF($AP2867=1,IF(INDIRECT(ADDRESS(($AN2867-1)*3+$AO2867+5,$AP2867+7))="",0,INDIRECT(ADDRESS(($AN2867-1)*3+$AO2867+5,$AP2867+7))),IF(INDIRECT(ADDRESS(($AN2867-1)*3+$AO2867+5,$AP2867+7))="",0,IF(COUNTIF(INDIRECT(ADDRESS(($AN2867-1)*36+($AO2867-1)*12+6,COLUMN())):INDIRECT(ADDRESS(($AN2867-1)*36+($AO2867-1)*12+$AP2867+4,COLUMN())),INDIRECT(ADDRESS(($AN2867-1)*3+$AO2867+5,$AP2867+7)))&gt;=1,0,INDIRECT(ADDRESS(($AN2867-1)*3+$AO2867+5,$AP2867+7)))))</f>
        <v>0</v>
      </c>
      <c r="AR2867" s="4">
        <f ca="1">COUNTIF(INDIRECT("H"&amp;(ROW()+12*(($AN2867-1)*3+$AO2867)-ROW())/12+5):INDIRECT("S"&amp;(ROW()+12*(($AN2867-1)*3+$AO2867)-ROW())/12+5),AQ2867)</f>
        <v>0</v>
      </c>
      <c r="AU2867" s="4">
        <f ca="1">IF(AND(AQ2867&gt;0,AR2867&gt;0),COUNTIF(AU$6:AU2866,"&gt;0")+1,0)</f>
        <v>0</v>
      </c>
    </row>
    <row r="2868" spans="40:47">
      <c r="AN2868" s="4">
        <v>80</v>
      </c>
      <c r="AO2868" s="4">
        <v>2</v>
      </c>
      <c r="AP2868" s="4">
        <v>7</v>
      </c>
      <c r="AQ2868" s="4">
        <f ca="1">IF($AP2868=1,IF(INDIRECT(ADDRESS(($AN2868-1)*3+$AO2868+5,$AP2868+7))="",0,INDIRECT(ADDRESS(($AN2868-1)*3+$AO2868+5,$AP2868+7))),IF(INDIRECT(ADDRESS(($AN2868-1)*3+$AO2868+5,$AP2868+7))="",0,IF(COUNTIF(INDIRECT(ADDRESS(($AN2868-1)*36+($AO2868-1)*12+6,COLUMN())):INDIRECT(ADDRESS(($AN2868-1)*36+($AO2868-1)*12+$AP2868+4,COLUMN())),INDIRECT(ADDRESS(($AN2868-1)*3+$AO2868+5,$AP2868+7)))&gt;=1,0,INDIRECT(ADDRESS(($AN2868-1)*3+$AO2868+5,$AP2868+7)))))</f>
        <v>0</v>
      </c>
      <c r="AR2868" s="4">
        <f ca="1">COUNTIF(INDIRECT("H"&amp;(ROW()+12*(($AN2868-1)*3+$AO2868)-ROW())/12+5):INDIRECT("S"&amp;(ROW()+12*(($AN2868-1)*3+$AO2868)-ROW())/12+5),AQ2868)</f>
        <v>0</v>
      </c>
      <c r="AU2868" s="4">
        <f ca="1">IF(AND(AQ2868&gt;0,AR2868&gt;0),COUNTIF(AU$6:AU2867,"&gt;0")+1,0)</f>
        <v>0</v>
      </c>
    </row>
    <row r="2869" spans="40:47">
      <c r="AN2869" s="4">
        <v>80</v>
      </c>
      <c r="AO2869" s="4">
        <v>2</v>
      </c>
      <c r="AP2869" s="4">
        <v>8</v>
      </c>
      <c r="AQ2869" s="4">
        <f ca="1">IF($AP2869=1,IF(INDIRECT(ADDRESS(($AN2869-1)*3+$AO2869+5,$AP2869+7))="",0,INDIRECT(ADDRESS(($AN2869-1)*3+$AO2869+5,$AP2869+7))),IF(INDIRECT(ADDRESS(($AN2869-1)*3+$AO2869+5,$AP2869+7))="",0,IF(COUNTIF(INDIRECT(ADDRESS(($AN2869-1)*36+($AO2869-1)*12+6,COLUMN())):INDIRECT(ADDRESS(($AN2869-1)*36+($AO2869-1)*12+$AP2869+4,COLUMN())),INDIRECT(ADDRESS(($AN2869-1)*3+$AO2869+5,$AP2869+7)))&gt;=1,0,INDIRECT(ADDRESS(($AN2869-1)*3+$AO2869+5,$AP2869+7)))))</f>
        <v>0</v>
      </c>
      <c r="AR2869" s="4">
        <f ca="1">COUNTIF(INDIRECT("H"&amp;(ROW()+12*(($AN2869-1)*3+$AO2869)-ROW())/12+5):INDIRECT("S"&amp;(ROW()+12*(($AN2869-1)*3+$AO2869)-ROW())/12+5),AQ2869)</f>
        <v>0</v>
      </c>
      <c r="AU2869" s="4">
        <f ca="1">IF(AND(AQ2869&gt;0,AR2869&gt;0),COUNTIF(AU$6:AU2868,"&gt;0")+1,0)</f>
        <v>0</v>
      </c>
    </row>
    <row r="2870" spans="40:47">
      <c r="AN2870" s="4">
        <v>80</v>
      </c>
      <c r="AO2870" s="4">
        <v>2</v>
      </c>
      <c r="AP2870" s="4">
        <v>9</v>
      </c>
      <c r="AQ2870" s="4">
        <f ca="1">IF($AP2870=1,IF(INDIRECT(ADDRESS(($AN2870-1)*3+$AO2870+5,$AP2870+7))="",0,INDIRECT(ADDRESS(($AN2870-1)*3+$AO2870+5,$AP2870+7))),IF(INDIRECT(ADDRESS(($AN2870-1)*3+$AO2870+5,$AP2870+7))="",0,IF(COUNTIF(INDIRECT(ADDRESS(($AN2870-1)*36+($AO2870-1)*12+6,COLUMN())):INDIRECT(ADDRESS(($AN2870-1)*36+($AO2870-1)*12+$AP2870+4,COLUMN())),INDIRECT(ADDRESS(($AN2870-1)*3+$AO2870+5,$AP2870+7)))&gt;=1,0,INDIRECT(ADDRESS(($AN2870-1)*3+$AO2870+5,$AP2870+7)))))</f>
        <v>0</v>
      </c>
      <c r="AR2870" s="4">
        <f ca="1">COUNTIF(INDIRECT("H"&amp;(ROW()+12*(($AN2870-1)*3+$AO2870)-ROW())/12+5):INDIRECT("S"&amp;(ROW()+12*(($AN2870-1)*3+$AO2870)-ROW())/12+5),AQ2870)</f>
        <v>0</v>
      </c>
      <c r="AU2870" s="4">
        <f ca="1">IF(AND(AQ2870&gt;0,AR2870&gt;0),COUNTIF(AU$6:AU2869,"&gt;0")+1,0)</f>
        <v>0</v>
      </c>
    </row>
    <row r="2871" spans="40:47">
      <c r="AN2871" s="4">
        <v>80</v>
      </c>
      <c r="AO2871" s="4">
        <v>2</v>
      </c>
      <c r="AP2871" s="4">
        <v>10</v>
      </c>
      <c r="AQ2871" s="4">
        <f ca="1">IF($AP2871=1,IF(INDIRECT(ADDRESS(($AN2871-1)*3+$AO2871+5,$AP2871+7))="",0,INDIRECT(ADDRESS(($AN2871-1)*3+$AO2871+5,$AP2871+7))),IF(INDIRECT(ADDRESS(($AN2871-1)*3+$AO2871+5,$AP2871+7))="",0,IF(COUNTIF(INDIRECT(ADDRESS(($AN2871-1)*36+($AO2871-1)*12+6,COLUMN())):INDIRECT(ADDRESS(($AN2871-1)*36+($AO2871-1)*12+$AP2871+4,COLUMN())),INDIRECT(ADDRESS(($AN2871-1)*3+$AO2871+5,$AP2871+7)))&gt;=1,0,INDIRECT(ADDRESS(($AN2871-1)*3+$AO2871+5,$AP2871+7)))))</f>
        <v>0</v>
      </c>
      <c r="AR2871" s="4">
        <f ca="1">COUNTIF(INDIRECT("H"&amp;(ROW()+12*(($AN2871-1)*3+$AO2871)-ROW())/12+5):INDIRECT("S"&amp;(ROW()+12*(($AN2871-1)*3+$AO2871)-ROW())/12+5),AQ2871)</f>
        <v>0</v>
      </c>
      <c r="AU2871" s="4">
        <f ca="1">IF(AND(AQ2871&gt;0,AR2871&gt;0),COUNTIF(AU$6:AU2870,"&gt;0")+1,0)</f>
        <v>0</v>
      </c>
    </row>
    <row r="2872" spans="40:47">
      <c r="AN2872" s="4">
        <v>80</v>
      </c>
      <c r="AO2872" s="4">
        <v>2</v>
      </c>
      <c r="AP2872" s="4">
        <v>11</v>
      </c>
      <c r="AQ2872" s="4">
        <f ca="1">IF($AP2872=1,IF(INDIRECT(ADDRESS(($AN2872-1)*3+$AO2872+5,$AP2872+7))="",0,INDIRECT(ADDRESS(($AN2872-1)*3+$AO2872+5,$AP2872+7))),IF(INDIRECT(ADDRESS(($AN2872-1)*3+$AO2872+5,$AP2872+7))="",0,IF(COUNTIF(INDIRECT(ADDRESS(($AN2872-1)*36+($AO2872-1)*12+6,COLUMN())):INDIRECT(ADDRESS(($AN2872-1)*36+($AO2872-1)*12+$AP2872+4,COLUMN())),INDIRECT(ADDRESS(($AN2872-1)*3+$AO2872+5,$AP2872+7)))&gt;=1,0,INDIRECT(ADDRESS(($AN2872-1)*3+$AO2872+5,$AP2872+7)))))</f>
        <v>0</v>
      </c>
      <c r="AR2872" s="4">
        <f ca="1">COUNTIF(INDIRECT("H"&amp;(ROW()+12*(($AN2872-1)*3+$AO2872)-ROW())/12+5):INDIRECT("S"&amp;(ROW()+12*(($AN2872-1)*3+$AO2872)-ROW())/12+5),AQ2872)</f>
        <v>0</v>
      </c>
      <c r="AU2872" s="4">
        <f ca="1">IF(AND(AQ2872&gt;0,AR2872&gt;0),COUNTIF(AU$6:AU2871,"&gt;0")+1,0)</f>
        <v>0</v>
      </c>
    </row>
    <row r="2873" spans="40:47">
      <c r="AN2873" s="4">
        <v>80</v>
      </c>
      <c r="AO2873" s="4">
        <v>2</v>
      </c>
      <c r="AP2873" s="4">
        <v>12</v>
      </c>
      <c r="AQ2873" s="4">
        <f ca="1">IF($AP2873=1,IF(INDIRECT(ADDRESS(($AN2873-1)*3+$AO2873+5,$AP2873+7))="",0,INDIRECT(ADDRESS(($AN2873-1)*3+$AO2873+5,$AP2873+7))),IF(INDIRECT(ADDRESS(($AN2873-1)*3+$AO2873+5,$AP2873+7))="",0,IF(COUNTIF(INDIRECT(ADDRESS(($AN2873-1)*36+($AO2873-1)*12+6,COLUMN())):INDIRECT(ADDRESS(($AN2873-1)*36+($AO2873-1)*12+$AP2873+4,COLUMN())),INDIRECT(ADDRESS(($AN2873-1)*3+$AO2873+5,$AP2873+7)))&gt;=1,0,INDIRECT(ADDRESS(($AN2873-1)*3+$AO2873+5,$AP2873+7)))))</f>
        <v>0</v>
      </c>
      <c r="AR2873" s="4">
        <f ca="1">COUNTIF(INDIRECT("H"&amp;(ROW()+12*(($AN2873-1)*3+$AO2873)-ROW())/12+5):INDIRECT("S"&amp;(ROW()+12*(($AN2873-1)*3+$AO2873)-ROW())/12+5),AQ2873)</f>
        <v>0</v>
      </c>
      <c r="AU2873" s="4">
        <f ca="1">IF(AND(AQ2873&gt;0,AR2873&gt;0),COUNTIF(AU$6:AU2872,"&gt;0")+1,0)</f>
        <v>0</v>
      </c>
    </row>
    <row r="2874" spans="40:47">
      <c r="AN2874" s="4">
        <v>80</v>
      </c>
      <c r="AO2874" s="4">
        <v>3</v>
      </c>
      <c r="AP2874" s="4">
        <v>1</v>
      </c>
      <c r="AQ2874" s="4">
        <f ca="1">IF($AP2874=1,IF(INDIRECT(ADDRESS(($AN2874-1)*3+$AO2874+5,$AP2874+7))="",0,INDIRECT(ADDRESS(($AN2874-1)*3+$AO2874+5,$AP2874+7))),IF(INDIRECT(ADDRESS(($AN2874-1)*3+$AO2874+5,$AP2874+7))="",0,IF(COUNTIF(INDIRECT(ADDRESS(($AN2874-1)*36+($AO2874-1)*12+6,COLUMN())):INDIRECT(ADDRESS(($AN2874-1)*36+($AO2874-1)*12+$AP2874+4,COLUMN())),INDIRECT(ADDRESS(($AN2874-1)*3+$AO2874+5,$AP2874+7)))&gt;=1,0,INDIRECT(ADDRESS(($AN2874-1)*3+$AO2874+5,$AP2874+7)))))</f>
        <v>0</v>
      </c>
      <c r="AR2874" s="4">
        <f ca="1">COUNTIF(INDIRECT("H"&amp;(ROW()+12*(($AN2874-1)*3+$AO2874)-ROW())/12+5):INDIRECT("S"&amp;(ROW()+12*(($AN2874-1)*3+$AO2874)-ROW())/12+5),AQ2874)</f>
        <v>0</v>
      </c>
      <c r="AU2874" s="4">
        <f ca="1">IF(AND(AQ2874&gt;0,AR2874&gt;0),COUNTIF(AU$6:AU2873,"&gt;0")+1,0)</f>
        <v>0</v>
      </c>
    </row>
    <row r="2875" spans="40:47">
      <c r="AN2875" s="4">
        <v>80</v>
      </c>
      <c r="AO2875" s="4">
        <v>3</v>
      </c>
      <c r="AP2875" s="4">
        <v>2</v>
      </c>
      <c r="AQ2875" s="4">
        <f ca="1">IF($AP2875=1,IF(INDIRECT(ADDRESS(($AN2875-1)*3+$AO2875+5,$AP2875+7))="",0,INDIRECT(ADDRESS(($AN2875-1)*3+$AO2875+5,$AP2875+7))),IF(INDIRECT(ADDRESS(($AN2875-1)*3+$AO2875+5,$AP2875+7))="",0,IF(COUNTIF(INDIRECT(ADDRESS(($AN2875-1)*36+($AO2875-1)*12+6,COLUMN())):INDIRECT(ADDRESS(($AN2875-1)*36+($AO2875-1)*12+$AP2875+4,COLUMN())),INDIRECT(ADDRESS(($AN2875-1)*3+$AO2875+5,$AP2875+7)))&gt;=1,0,INDIRECT(ADDRESS(($AN2875-1)*3+$AO2875+5,$AP2875+7)))))</f>
        <v>0</v>
      </c>
      <c r="AR2875" s="4">
        <f ca="1">COUNTIF(INDIRECT("H"&amp;(ROW()+12*(($AN2875-1)*3+$AO2875)-ROW())/12+5):INDIRECT("S"&amp;(ROW()+12*(($AN2875-1)*3+$AO2875)-ROW())/12+5),AQ2875)</f>
        <v>0</v>
      </c>
      <c r="AU2875" s="4">
        <f ca="1">IF(AND(AQ2875&gt;0,AR2875&gt;0),COUNTIF(AU$6:AU2874,"&gt;0")+1,0)</f>
        <v>0</v>
      </c>
    </row>
    <row r="2876" spans="40:47">
      <c r="AN2876" s="4">
        <v>80</v>
      </c>
      <c r="AO2876" s="4">
        <v>3</v>
      </c>
      <c r="AP2876" s="4">
        <v>3</v>
      </c>
      <c r="AQ2876" s="4">
        <f ca="1">IF($AP2876=1,IF(INDIRECT(ADDRESS(($AN2876-1)*3+$AO2876+5,$AP2876+7))="",0,INDIRECT(ADDRESS(($AN2876-1)*3+$AO2876+5,$AP2876+7))),IF(INDIRECT(ADDRESS(($AN2876-1)*3+$AO2876+5,$AP2876+7))="",0,IF(COUNTIF(INDIRECT(ADDRESS(($AN2876-1)*36+($AO2876-1)*12+6,COLUMN())):INDIRECT(ADDRESS(($AN2876-1)*36+($AO2876-1)*12+$AP2876+4,COLUMN())),INDIRECT(ADDRESS(($AN2876-1)*3+$AO2876+5,$AP2876+7)))&gt;=1,0,INDIRECT(ADDRESS(($AN2876-1)*3+$AO2876+5,$AP2876+7)))))</f>
        <v>0</v>
      </c>
      <c r="AR2876" s="4">
        <f ca="1">COUNTIF(INDIRECT("H"&amp;(ROW()+12*(($AN2876-1)*3+$AO2876)-ROW())/12+5):INDIRECT("S"&amp;(ROW()+12*(($AN2876-1)*3+$AO2876)-ROW())/12+5),AQ2876)</f>
        <v>0</v>
      </c>
      <c r="AU2876" s="4">
        <f ca="1">IF(AND(AQ2876&gt;0,AR2876&gt;0),COUNTIF(AU$6:AU2875,"&gt;0")+1,0)</f>
        <v>0</v>
      </c>
    </row>
    <row r="2877" spans="40:47">
      <c r="AN2877" s="4">
        <v>80</v>
      </c>
      <c r="AO2877" s="4">
        <v>3</v>
      </c>
      <c r="AP2877" s="4">
        <v>4</v>
      </c>
      <c r="AQ2877" s="4">
        <f ca="1">IF($AP2877=1,IF(INDIRECT(ADDRESS(($AN2877-1)*3+$AO2877+5,$AP2877+7))="",0,INDIRECT(ADDRESS(($AN2877-1)*3+$AO2877+5,$AP2877+7))),IF(INDIRECT(ADDRESS(($AN2877-1)*3+$AO2877+5,$AP2877+7))="",0,IF(COUNTIF(INDIRECT(ADDRESS(($AN2877-1)*36+($AO2877-1)*12+6,COLUMN())):INDIRECT(ADDRESS(($AN2877-1)*36+($AO2877-1)*12+$AP2877+4,COLUMN())),INDIRECT(ADDRESS(($AN2877-1)*3+$AO2877+5,$AP2877+7)))&gt;=1,0,INDIRECT(ADDRESS(($AN2877-1)*3+$AO2877+5,$AP2877+7)))))</f>
        <v>0</v>
      </c>
      <c r="AR2877" s="4">
        <f ca="1">COUNTIF(INDIRECT("H"&amp;(ROW()+12*(($AN2877-1)*3+$AO2877)-ROW())/12+5):INDIRECT("S"&amp;(ROW()+12*(($AN2877-1)*3+$AO2877)-ROW())/12+5),AQ2877)</f>
        <v>0</v>
      </c>
      <c r="AU2877" s="4">
        <f ca="1">IF(AND(AQ2877&gt;0,AR2877&gt;0),COUNTIF(AU$6:AU2876,"&gt;0")+1,0)</f>
        <v>0</v>
      </c>
    </row>
    <row r="2878" spans="40:47">
      <c r="AN2878" s="4">
        <v>80</v>
      </c>
      <c r="AO2878" s="4">
        <v>3</v>
      </c>
      <c r="AP2878" s="4">
        <v>5</v>
      </c>
      <c r="AQ2878" s="4">
        <f ca="1">IF($AP2878=1,IF(INDIRECT(ADDRESS(($AN2878-1)*3+$AO2878+5,$AP2878+7))="",0,INDIRECT(ADDRESS(($AN2878-1)*3+$AO2878+5,$AP2878+7))),IF(INDIRECT(ADDRESS(($AN2878-1)*3+$AO2878+5,$AP2878+7))="",0,IF(COUNTIF(INDIRECT(ADDRESS(($AN2878-1)*36+($AO2878-1)*12+6,COLUMN())):INDIRECT(ADDRESS(($AN2878-1)*36+($AO2878-1)*12+$AP2878+4,COLUMN())),INDIRECT(ADDRESS(($AN2878-1)*3+$AO2878+5,$AP2878+7)))&gt;=1,0,INDIRECT(ADDRESS(($AN2878-1)*3+$AO2878+5,$AP2878+7)))))</f>
        <v>0</v>
      </c>
      <c r="AR2878" s="4">
        <f ca="1">COUNTIF(INDIRECT("H"&amp;(ROW()+12*(($AN2878-1)*3+$AO2878)-ROW())/12+5):INDIRECT("S"&amp;(ROW()+12*(($AN2878-1)*3+$AO2878)-ROW())/12+5),AQ2878)</f>
        <v>0</v>
      </c>
      <c r="AU2878" s="4">
        <f ca="1">IF(AND(AQ2878&gt;0,AR2878&gt;0),COUNTIF(AU$6:AU2877,"&gt;0")+1,0)</f>
        <v>0</v>
      </c>
    </row>
    <row r="2879" spans="40:47">
      <c r="AN2879" s="4">
        <v>80</v>
      </c>
      <c r="AO2879" s="4">
        <v>3</v>
      </c>
      <c r="AP2879" s="4">
        <v>6</v>
      </c>
      <c r="AQ2879" s="4">
        <f ca="1">IF($AP2879=1,IF(INDIRECT(ADDRESS(($AN2879-1)*3+$AO2879+5,$AP2879+7))="",0,INDIRECT(ADDRESS(($AN2879-1)*3+$AO2879+5,$AP2879+7))),IF(INDIRECT(ADDRESS(($AN2879-1)*3+$AO2879+5,$AP2879+7))="",0,IF(COUNTIF(INDIRECT(ADDRESS(($AN2879-1)*36+($AO2879-1)*12+6,COLUMN())):INDIRECT(ADDRESS(($AN2879-1)*36+($AO2879-1)*12+$AP2879+4,COLUMN())),INDIRECT(ADDRESS(($AN2879-1)*3+$AO2879+5,$AP2879+7)))&gt;=1,0,INDIRECT(ADDRESS(($AN2879-1)*3+$AO2879+5,$AP2879+7)))))</f>
        <v>0</v>
      </c>
      <c r="AR2879" s="4">
        <f ca="1">COUNTIF(INDIRECT("H"&amp;(ROW()+12*(($AN2879-1)*3+$AO2879)-ROW())/12+5):INDIRECT("S"&amp;(ROW()+12*(($AN2879-1)*3+$AO2879)-ROW())/12+5),AQ2879)</f>
        <v>0</v>
      </c>
      <c r="AU2879" s="4">
        <f ca="1">IF(AND(AQ2879&gt;0,AR2879&gt;0),COUNTIF(AU$6:AU2878,"&gt;0")+1,0)</f>
        <v>0</v>
      </c>
    </row>
    <row r="2880" spans="40:47">
      <c r="AN2880" s="4">
        <v>80</v>
      </c>
      <c r="AO2880" s="4">
        <v>3</v>
      </c>
      <c r="AP2880" s="4">
        <v>7</v>
      </c>
      <c r="AQ2880" s="4">
        <f ca="1">IF($AP2880=1,IF(INDIRECT(ADDRESS(($AN2880-1)*3+$AO2880+5,$AP2880+7))="",0,INDIRECT(ADDRESS(($AN2880-1)*3+$AO2880+5,$AP2880+7))),IF(INDIRECT(ADDRESS(($AN2880-1)*3+$AO2880+5,$AP2880+7))="",0,IF(COUNTIF(INDIRECT(ADDRESS(($AN2880-1)*36+($AO2880-1)*12+6,COLUMN())):INDIRECT(ADDRESS(($AN2880-1)*36+($AO2880-1)*12+$AP2880+4,COLUMN())),INDIRECT(ADDRESS(($AN2880-1)*3+$AO2880+5,$AP2880+7)))&gt;=1,0,INDIRECT(ADDRESS(($AN2880-1)*3+$AO2880+5,$AP2880+7)))))</f>
        <v>0</v>
      </c>
      <c r="AR2880" s="4">
        <f ca="1">COUNTIF(INDIRECT("H"&amp;(ROW()+12*(($AN2880-1)*3+$AO2880)-ROW())/12+5):INDIRECT("S"&amp;(ROW()+12*(($AN2880-1)*3+$AO2880)-ROW())/12+5),AQ2880)</f>
        <v>0</v>
      </c>
      <c r="AU2880" s="4">
        <f ca="1">IF(AND(AQ2880&gt;0,AR2880&gt;0),COUNTIF(AU$6:AU2879,"&gt;0")+1,0)</f>
        <v>0</v>
      </c>
    </row>
    <row r="2881" spans="40:47">
      <c r="AN2881" s="4">
        <v>80</v>
      </c>
      <c r="AO2881" s="4">
        <v>3</v>
      </c>
      <c r="AP2881" s="4">
        <v>8</v>
      </c>
      <c r="AQ2881" s="4">
        <f ca="1">IF($AP2881=1,IF(INDIRECT(ADDRESS(($AN2881-1)*3+$AO2881+5,$AP2881+7))="",0,INDIRECT(ADDRESS(($AN2881-1)*3+$AO2881+5,$AP2881+7))),IF(INDIRECT(ADDRESS(($AN2881-1)*3+$AO2881+5,$AP2881+7))="",0,IF(COUNTIF(INDIRECT(ADDRESS(($AN2881-1)*36+($AO2881-1)*12+6,COLUMN())):INDIRECT(ADDRESS(($AN2881-1)*36+($AO2881-1)*12+$AP2881+4,COLUMN())),INDIRECT(ADDRESS(($AN2881-1)*3+$AO2881+5,$AP2881+7)))&gt;=1,0,INDIRECT(ADDRESS(($AN2881-1)*3+$AO2881+5,$AP2881+7)))))</f>
        <v>0</v>
      </c>
      <c r="AR2881" s="4">
        <f ca="1">COUNTIF(INDIRECT("H"&amp;(ROW()+12*(($AN2881-1)*3+$AO2881)-ROW())/12+5):INDIRECT("S"&amp;(ROW()+12*(($AN2881-1)*3+$AO2881)-ROW())/12+5),AQ2881)</f>
        <v>0</v>
      </c>
      <c r="AU2881" s="4">
        <f ca="1">IF(AND(AQ2881&gt;0,AR2881&gt;0),COUNTIF(AU$6:AU2880,"&gt;0")+1,0)</f>
        <v>0</v>
      </c>
    </row>
    <row r="2882" spans="40:47">
      <c r="AN2882" s="4">
        <v>80</v>
      </c>
      <c r="AO2882" s="4">
        <v>3</v>
      </c>
      <c r="AP2882" s="4">
        <v>9</v>
      </c>
      <c r="AQ2882" s="4">
        <f ca="1">IF($AP2882=1,IF(INDIRECT(ADDRESS(($AN2882-1)*3+$AO2882+5,$AP2882+7))="",0,INDIRECT(ADDRESS(($AN2882-1)*3+$AO2882+5,$AP2882+7))),IF(INDIRECT(ADDRESS(($AN2882-1)*3+$AO2882+5,$AP2882+7))="",0,IF(COUNTIF(INDIRECT(ADDRESS(($AN2882-1)*36+($AO2882-1)*12+6,COLUMN())):INDIRECT(ADDRESS(($AN2882-1)*36+($AO2882-1)*12+$AP2882+4,COLUMN())),INDIRECT(ADDRESS(($AN2882-1)*3+$AO2882+5,$AP2882+7)))&gt;=1,0,INDIRECT(ADDRESS(($AN2882-1)*3+$AO2882+5,$AP2882+7)))))</f>
        <v>0</v>
      </c>
      <c r="AR2882" s="4">
        <f ca="1">COUNTIF(INDIRECT("H"&amp;(ROW()+12*(($AN2882-1)*3+$AO2882)-ROW())/12+5):INDIRECT("S"&amp;(ROW()+12*(($AN2882-1)*3+$AO2882)-ROW())/12+5),AQ2882)</f>
        <v>0</v>
      </c>
      <c r="AU2882" s="4">
        <f ca="1">IF(AND(AQ2882&gt;0,AR2882&gt;0),COUNTIF(AU$6:AU2881,"&gt;0")+1,0)</f>
        <v>0</v>
      </c>
    </row>
    <row r="2883" spans="40:47">
      <c r="AN2883" s="4">
        <v>80</v>
      </c>
      <c r="AO2883" s="4">
        <v>3</v>
      </c>
      <c r="AP2883" s="4">
        <v>10</v>
      </c>
      <c r="AQ2883" s="4">
        <f ca="1">IF($AP2883=1,IF(INDIRECT(ADDRESS(($AN2883-1)*3+$AO2883+5,$AP2883+7))="",0,INDIRECT(ADDRESS(($AN2883-1)*3+$AO2883+5,$AP2883+7))),IF(INDIRECT(ADDRESS(($AN2883-1)*3+$AO2883+5,$AP2883+7))="",0,IF(COUNTIF(INDIRECT(ADDRESS(($AN2883-1)*36+($AO2883-1)*12+6,COLUMN())):INDIRECT(ADDRESS(($AN2883-1)*36+($AO2883-1)*12+$AP2883+4,COLUMN())),INDIRECT(ADDRESS(($AN2883-1)*3+$AO2883+5,$AP2883+7)))&gt;=1,0,INDIRECT(ADDRESS(($AN2883-1)*3+$AO2883+5,$AP2883+7)))))</f>
        <v>0</v>
      </c>
      <c r="AR2883" s="4">
        <f ca="1">COUNTIF(INDIRECT("H"&amp;(ROW()+12*(($AN2883-1)*3+$AO2883)-ROW())/12+5):INDIRECT("S"&amp;(ROW()+12*(($AN2883-1)*3+$AO2883)-ROW())/12+5),AQ2883)</f>
        <v>0</v>
      </c>
      <c r="AU2883" s="4">
        <f ca="1">IF(AND(AQ2883&gt;0,AR2883&gt;0),COUNTIF(AU$6:AU2882,"&gt;0")+1,0)</f>
        <v>0</v>
      </c>
    </row>
    <row r="2884" spans="40:47">
      <c r="AN2884" s="4">
        <v>80</v>
      </c>
      <c r="AO2884" s="4">
        <v>3</v>
      </c>
      <c r="AP2884" s="4">
        <v>11</v>
      </c>
      <c r="AQ2884" s="4">
        <f ca="1">IF($AP2884=1,IF(INDIRECT(ADDRESS(($AN2884-1)*3+$AO2884+5,$AP2884+7))="",0,INDIRECT(ADDRESS(($AN2884-1)*3+$AO2884+5,$AP2884+7))),IF(INDIRECT(ADDRESS(($AN2884-1)*3+$AO2884+5,$AP2884+7))="",0,IF(COUNTIF(INDIRECT(ADDRESS(($AN2884-1)*36+($AO2884-1)*12+6,COLUMN())):INDIRECT(ADDRESS(($AN2884-1)*36+($AO2884-1)*12+$AP2884+4,COLUMN())),INDIRECT(ADDRESS(($AN2884-1)*3+$AO2884+5,$AP2884+7)))&gt;=1,0,INDIRECT(ADDRESS(($AN2884-1)*3+$AO2884+5,$AP2884+7)))))</f>
        <v>0</v>
      </c>
      <c r="AR2884" s="4">
        <f ca="1">COUNTIF(INDIRECT("H"&amp;(ROW()+12*(($AN2884-1)*3+$AO2884)-ROW())/12+5):INDIRECT("S"&amp;(ROW()+12*(($AN2884-1)*3+$AO2884)-ROW())/12+5),AQ2884)</f>
        <v>0</v>
      </c>
      <c r="AU2884" s="4">
        <f ca="1">IF(AND(AQ2884&gt;0,AR2884&gt;0),COUNTIF(AU$6:AU2883,"&gt;0")+1,0)</f>
        <v>0</v>
      </c>
    </row>
    <row r="2885" spans="40:47">
      <c r="AN2885" s="77">
        <v>80</v>
      </c>
      <c r="AO2885" s="77">
        <v>3</v>
      </c>
      <c r="AP2885" s="77">
        <v>12</v>
      </c>
      <c r="AQ2885" s="4">
        <f ca="1">IF($AP2885=1,IF(INDIRECT(ADDRESS(($AN2885-1)*3+$AO2885+5,$AP2885+7))="",0,INDIRECT(ADDRESS(($AN2885-1)*3+$AO2885+5,$AP2885+7))),IF(INDIRECT(ADDRESS(($AN2885-1)*3+$AO2885+5,$AP2885+7))="",0,IF(COUNTIF(INDIRECT(ADDRESS(($AN2885-1)*36+($AO2885-1)*12+6,COLUMN())):INDIRECT(ADDRESS(($AN2885-1)*36+($AO2885-1)*12+$AP2885+4,COLUMN())),INDIRECT(ADDRESS(($AN2885-1)*3+$AO2885+5,$AP2885+7)))&gt;=1,0,INDIRECT(ADDRESS(($AN2885-1)*3+$AO2885+5,$AP2885+7)))))</f>
        <v>0</v>
      </c>
      <c r="AR2885" s="4">
        <f ca="1">COUNTIF(INDIRECT("H"&amp;(ROW()+12*(($AN2885-1)*3+$AO2885)-ROW())/12+5):INDIRECT("S"&amp;(ROW()+12*(($AN2885-1)*3+$AO2885)-ROW())/12+5),AQ2885)</f>
        <v>0</v>
      </c>
      <c r="AU2885" s="4">
        <f ca="1">IF(AND(AQ2885&gt;0,AR2885&gt;0),COUNTIF(AU$6:AU2884,"&gt;0")+1,0)</f>
        <v>0</v>
      </c>
    </row>
    <row r="2886" spans="40:47">
      <c r="AN2886" s="4">
        <v>81</v>
      </c>
      <c r="AO2886" s="4">
        <v>1</v>
      </c>
      <c r="AP2886" s="4">
        <v>1</v>
      </c>
      <c r="AQ2886" s="4">
        <f ca="1">IF($AP2886=1,IF(INDIRECT(ADDRESS(($AN2886-1)*3+$AO2886+5,$AP2886+7))="",0,INDIRECT(ADDRESS(($AN2886-1)*3+$AO2886+5,$AP2886+7))),IF(INDIRECT(ADDRESS(($AN2886-1)*3+$AO2886+5,$AP2886+7))="",0,IF(COUNTIF(INDIRECT(ADDRESS(($AN2886-1)*36+($AO2886-1)*12+6,COLUMN())):INDIRECT(ADDRESS(($AN2886-1)*36+($AO2886-1)*12+$AP2886+4,COLUMN())),INDIRECT(ADDRESS(($AN2886-1)*3+$AO2886+5,$AP2886+7)))&gt;=1,0,INDIRECT(ADDRESS(($AN2886-1)*3+$AO2886+5,$AP2886+7)))))</f>
        <v>0</v>
      </c>
      <c r="AR2886" s="4">
        <f ca="1">COUNTIF(INDIRECT("H"&amp;(ROW()+12*(($AN2886-1)*3+$AO2886)-ROW())/12+5):INDIRECT("S"&amp;(ROW()+12*(($AN2886-1)*3+$AO2886)-ROW())/12+5),AQ2886)</f>
        <v>0</v>
      </c>
      <c r="AU2886" s="4">
        <f ca="1">IF(AND(AQ2886&gt;0,AR2886&gt;0),COUNTIF(AU$6:AU2885,"&gt;0")+1,0)</f>
        <v>0</v>
      </c>
    </row>
    <row r="2887" spans="40:47">
      <c r="AN2887" s="4">
        <v>81</v>
      </c>
      <c r="AO2887" s="4">
        <v>1</v>
      </c>
      <c r="AP2887" s="4">
        <v>2</v>
      </c>
      <c r="AQ2887" s="4">
        <f ca="1">IF($AP2887=1,IF(INDIRECT(ADDRESS(($AN2887-1)*3+$AO2887+5,$AP2887+7))="",0,INDIRECT(ADDRESS(($AN2887-1)*3+$AO2887+5,$AP2887+7))),IF(INDIRECT(ADDRESS(($AN2887-1)*3+$AO2887+5,$AP2887+7))="",0,IF(COUNTIF(INDIRECT(ADDRESS(($AN2887-1)*36+($AO2887-1)*12+6,COLUMN())):INDIRECT(ADDRESS(($AN2887-1)*36+($AO2887-1)*12+$AP2887+4,COLUMN())),INDIRECT(ADDRESS(($AN2887-1)*3+$AO2887+5,$AP2887+7)))&gt;=1,0,INDIRECT(ADDRESS(($AN2887-1)*3+$AO2887+5,$AP2887+7)))))</f>
        <v>0</v>
      </c>
      <c r="AR2887" s="4">
        <f ca="1">COUNTIF(INDIRECT("H"&amp;(ROW()+12*(($AN2887-1)*3+$AO2887)-ROW())/12+5):INDIRECT("S"&amp;(ROW()+12*(($AN2887-1)*3+$AO2887)-ROW())/12+5),AQ2887)</f>
        <v>0</v>
      </c>
      <c r="AU2887" s="4">
        <f ca="1">IF(AND(AQ2887&gt;0,AR2887&gt;0),COUNTIF(AU$6:AU2886,"&gt;0")+1,0)</f>
        <v>0</v>
      </c>
    </row>
    <row r="2888" spans="40:47">
      <c r="AN2888" s="4">
        <v>81</v>
      </c>
      <c r="AO2888" s="4">
        <v>1</v>
      </c>
      <c r="AP2888" s="4">
        <v>3</v>
      </c>
      <c r="AQ2888" s="4">
        <f ca="1">IF($AP2888=1,IF(INDIRECT(ADDRESS(($AN2888-1)*3+$AO2888+5,$AP2888+7))="",0,INDIRECT(ADDRESS(($AN2888-1)*3+$AO2888+5,$AP2888+7))),IF(INDIRECT(ADDRESS(($AN2888-1)*3+$AO2888+5,$AP2888+7))="",0,IF(COUNTIF(INDIRECT(ADDRESS(($AN2888-1)*36+($AO2888-1)*12+6,COLUMN())):INDIRECT(ADDRESS(($AN2888-1)*36+($AO2888-1)*12+$AP2888+4,COLUMN())),INDIRECT(ADDRESS(($AN2888-1)*3+$AO2888+5,$AP2888+7)))&gt;=1,0,INDIRECT(ADDRESS(($AN2888-1)*3+$AO2888+5,$AP2888+7)))))</f>
        <v>0</v>
      </c>
      <c r="AR2888" s="4">
        <f ca="1">COUNTIF(INDIRECT("H"&amp;(ROW()+12*(($AN2888-1)*3+$AO2888)-ROW())/12+5):INDIRECT("S"&amp;(ROW()+12*(($AN2888-1)*3+$AO2888)-ROW())/12+5),AQ2888)</f>
        <v>0</v>
      </c>
      <c r="AU2888" s="4">
        <f ca="1">IF(AND(AQ2888&gt;0,AR2888&gt;0),COUNTIF(AU$6:AU2887,"&gt;0")+1,0)</f>
        <v>0</v>
      </c>
    </row>
    <row r="2889" spans="40:47">
      <c r="AN2889" s="4">
        <v>81</v>
      </c>
      <c r="AO2889" s="4">
        <v>1</v>
      </c>
      <c r="AP2889" s="4">
        <v>4</v>
      </c>
      <c r="AQ2889" s="4">
        <f ca="1">IF($AP2889=1,IF(INDIRECT(ADDRESS(($AN2889-1)*3+$AO2889+5,$AP2889+7))="",0,INDIRECT(ADDRESS(($AN2889-1)*3+$AO2889+5,$AP2889+7))),IF(INDIRECT(ADDRESS(($AN2889-1)*3+$AO2889+5,$AP2889+7))="",0,IF(COUNTIF(INDIRECT(ADDRESS(($AN2889-1)*36+($AO2889-1)*12+6,COLUMN())):INDIRECT(ADDRESS(($AN2889-1)*36+($AO2889-1)*12+$AP2889+4,COLUMN())),INDIRECT(ADDRESS(($AN2889-1)*3+$AO2889+5,$AP2889+7)))&gt;=1,0,INDIRECT(ADDRESS(($AN2889-1)*3+$AO2889+5,$AP2889+7)))))</f>
        <v>0</v>
      </c>
      <c r="AR2889" s="4">
        <f ca="1">COUNTIF(INDIRECT("H"&amp;(ROW()+12*(($AN2889-1)*3+$AO2889)-ROW())/12+5):INDIRECT("S"&amp;(ROW()+12*(($AN2889-1)*3+$AO2889)-ROW())/12+5),AQ2889)</f>
        <v>0</v>
      </c>
      <c r="AU2889" s="4">
        <f ca="1">IF(AND(AQ2889&gt;0,AR2889&gt;0),COUNTIF(AU$6:AU2888,"&gt;0")+1,0)</f>
        <v>0</v>
      </c>
    </row>
    <row r="2890" spans="40:47">
      <c r="AN2890" s="4">
        <v>81</v>
      </c>
      <c r="AO2890" s="4">
        <v>1</v>
      </c>
      <c r="AP2890" s="4">
        <v>5</v>
      </c>
      <c r="AQ2890" s="4">
        <f ca="1">IF($AP2890=1,IF(INDIRECT(ADDRESS(($AN2890-1)*3+$AO2890+5,$AP2890+7))="",0,INDIRECT(ADDRESS(($AN2890-1)*3+$AO2890+5,$AP2890+7))),IF(INDIRECT(ADDRESS(($AN2890-1)*3+$AO2890+5,$AP2890+7))="",0,IF(COUNTIF(INDIRECT(ADDRESS(($AN2890-1)*36+($AO2890-1)*12+6,COLUMN())):INDIRECT(ADDRESS(($AN2890-1)*36+($AO2890-1)*12+$AP2890+4,COLUMN())),INDIRECT(ADDRESS(($AN2890-1)*3+$AO2890+5,$AP2890+7)))&gt;=1,0,INDIRECT(ADDRESS(($AN2890-1)*3+$AO2890+5,$AP2890+7)))))</f>
        <v>0</v>
      </c>
      <c r="AR2890" s="4">
        <f ca="1">COUNTIF(INDIRECT("H"&amp;(ROW()+12*(($AN2890-1)*3+$AO2890)-ROW())/12+5):INDIRECT("S"&amp;(ROW()+12*(($AN2890-1)*3+$AO2890)-ROW())/12+5),AQ2890)</f>
        <v>0</v>
      </c>
      <c r="AU2890" s="4">
        <f ca="1">IF(AND(AQ2890&gt;0,AR2890&gt;0),COUNTIF(AU$6:AU2889,"&gt;0")+1,0)</f>
        <v>0</v>
      </c>
    </row>
    <row r="2891" spans="40:47">
      <c r="AN2891" s="4">
        <v>81</v>
      </c>
      <c r="AO2891" s="4">
        <v>1</v>
      </c>
      <c r="AP2891" s="4">
        <v>6</v>
      </c>
      <c r="AQ2891" s="4">
        <f ca="1">IF($AP2891=1,IF(INDIRECT(ADDRESS(($AN2891-1)*3+$AO2891+5,$AP2891+7))="",0,INDIRECT(ADDRESS(($AN2891-1)*3+$AO2891+5,$AP2891+7))),IF(INDIRECT(ADDRESS(($AN2891-1)*3+$AO2891+5,$AP2891+7))="",0,IF(COUNTIF(INDIRECT(ADDRESS(($AN2891-1)*36+($AO2891-1)*12+6,COLUMN())):INDIRECT(ADDRESS(($AN2891-1)*36+($AO2891-1)*12+$AP2891+4,COLUMN())),INDIRECT(ADDRESS(($AN2891-1)*3+$AO2891+5,$AP2891+7)))&gt;=1,0,INDIRECT(ADDRESS(($AN2891-1)*3+$AO2891+5,$AP2891+7)))))</f>
        <v>0</v>
      </c>
      <c r="AR2891" s="4">
        <f ca="1">COUNTIF(INDIRECT("H"&amp;(ROW()+12*(($AN2891-1)*3+$AO2891)-ROW())/12+5):INDIRECT("S"&amp;(ROW()+12*(($AN2891-1)*3+$AO2891)-ROW())/12+5),AQ2891)</f>
        <v>0</v>
      </c>
      <c r="AU2891" s="4">
        <f ca="1">IF(AND(AQ2891&gt;0,AR2891&gt;0),COUNTIF(AU$6:AU2890,"&gt;0")+1,0)</f>
        <v>0</v>
      </c>
    </row>
    <row r="2892" spans="40:47">
      <c r="AN2892" s="4">
        <v>81</v>
      </c>
      <c r="AO2892" s="4">
        <v>1</v>
      </c>
      <c r="AP2892" s="4">
        <v>7</v>
      </c>
      <c r="AQ2892" s="4">
        <f ca="1">IF($AP2892=1,IF(INDIRECT(ADDRESS(($AN2892-1)*3+$AO2892+5,$AP2892+7))="",0,INDIRECT(ADDRESS(($AN2892-1)*3+$AO2892+5,$AP2892+7))),IF(INDIRECT(ADDRESS(($AN2892-1)*3+$AO2892+5,$AP2892+7))="",0,IF(COUNTIF(INDIRECT(ADDRESS(($AN2892-1)*36+($AO2892-1)*12+6,COLUMN())):INDIRECT(ADDRESS(($AN2892-1)*36+($AO2892-1)*12+$AP2892+4,COLUMN())),INDIRECT(ADDRESS(($AN2892-1)*3+$AO2892+5,$AP2892+7)))&gt;=1,0,INDIRECT(ADDRESS(($AN2892-1)*3+$AO2892+5,$AP2892+7)))))</f>
        <v>0</v>
      </c>
      <c r="AR2892" s="4">
        <f ca="1">COUNTIF(INDIRECT("H"&amp;(ROW()+12*(($AN2892-1)*3+$AO2892)-ROW())/12+5):INDIRECT("S"&amp;(ROW()+12*(($AN2892-1)*3+$AO2892)-ROW())/12+5),AQ2892)</f>
        <v>0</v>
      </c>
      <c r="AU2892" s="4">
        <f ca="1">IF(AND(AQ2892&gt;0,AR2892&gt;0),COUNTIF(AU$6:AU2891,"&gt;0")+1,0)</f>
        <v>0</v>
      </c>
    </row>
    <row r="2893" spans="40:47">
      <c r="AN2893" s="4">
        <v>81</v>
      </c>
      <c r="AO2893" s="4">
        <v>1</v>
      </c>
      <c r="AP2893" s="4">
        <v>8</v>
      </c>
      <c r="AQ2893" s="4">
        <f ca="1">IF($AP2893=1,IF(INDIRECT(ADDRESS(($AN2893-1)*3+$AO2893+5,$AP2893+7))="",0,INDIRECT(ADDRESS(($AN2893-1)*3+$AO2893+5,$AP2893+7))),IF(INDIRECT(ADDRESS(($AN2893-1)*3+$AO2893+5,$AP2893+7))="",0,IF(COUNTIF(INDIRECT(ADDRESS(($AN2893-1)*36+($AO2893-1)*12+6,COLUMN())):INDIRECT(ADDRESS(($AN2893-1)*36+($AO2893-1)*12+$AP2893+4,COLUMN())),INDIRECT(ADDRESS(($AN2893-1)*3+$AO2893+5,$AP2893+7)))&gt;=1,0,INDIRECT(ADDRESS(($AN2893-1)*3+$AO2893+5,$AP2893+7)))))</f>
        <v>0</v>
      </c>
      <c r="AR2893" s="4">
        <f ca="1">COUNTIF(INDIRECT("H"&amp;(ROW()+12*(($AN2893-1)*3+$AO2893)-ROW())/12+5):INDIRECT("S"&amp;(ROW()+12*(($AN2893-1)*3+$AO2893)-ROW())/12+5),AQ2893)</f>
        <v>0</v>
      </c>
      <c r="AU2893" s="4">
        <f ca="1">IF(AND(AQ2893&gt;0,AR2893&gt;0),COUNTIF(AU$6:AU2892,"&gt;0")+1,0)</f>
        <v>0</v>
      </c>
    </row>
    <row r="2894" spans="40:47">
      <c r="AN2894" s="4">
        <v>81</v>
      </c>
      <c r="AO2894" s="4">
        <v>1</v>
      </c>
      <c r="AP2894" s="4">
        <v>9</v>
      </c>
      <c r="AQ2894" s="4">
        <f ca="1">IF($AP2894=1,IF(INDIRECT(ADDRESS(($AN2894-1)*3+$AO2894+5,$AP2894+7))="",0,INDIRECT(ADDRESS(($AN2894-1)*3+$AO2894+5,$AP2894+7))),IF(INDIRECT(ADDRESS(($AN2894-1)*3+$AO2894+5,$AP2894+7))="",0,IF(COUNTIF(INDIRECT(ADDRESS(($AN2894-1)*36+($AO2894-1)*12+6,COLUMN())):INDIRECT(ADDRESS(($AN2894-1)*36+($AO2894-1)*12+$AP2894+4,COLUMN())),INDIRECT(ADDRESS(($AN2894-1)*3+$AO2894+5,$AP2894+7)))&gt;=1,0,INDIRECT(ADDRESS(($AN2894-1)*3+$AO2894+5,$AP2894+7)))))</f>
        <v>0</v>
      </c>
      <c r="AR2894" s="4">
        <f ca="1">COUNTIF(INDIRECT("H"&amp;(ROW()+12*(($AN2894-1)*3+$AO2894)-ROW())/12+5):INDIRECT("S"&amp;(ROW()+12*(($AN2894-1)*3+$AO2894)-ROW())/12+5),AQ2894)</f>
        <v>0</v>
      </c>
      <c r="AU2894" s="4">
        <f ca="1">IF(AND(AQ2894&gt;0,AR2894&gt;0),COUNTIF(AU$6:AU2893,"&gt;0")+1,0)</f>
        <v>0</v>
      </c>
    </row>
    <row r="2895" spans="40:47">
      <c r="AN2895" s="4">
        <v>81</v>
      </c>
      <c r="AO2895" s="4">
        <v>1</v>
      </c>
      <c r="AP2895" s="4">
        <v>10</v>
      </c>
      <c r="AQ2895" s="4">
        <f ca="1">IF($AP2895=1,IF(INDIRECT(ADDRESS(($AN2895-1)*3+$AO2895+5,$AP2895+7))="",0,INDIRECT(ADDRESS(($AN2895-1)*3+$AO2895+5,$AP2895+7))),IF(INDIRECT(ADDRESS(($AN2895-1)*3+$AO2895+5,$AP2895+7))="",0,IF(COUNTIF(INDIRECT(ADDRESS(($AN2895-1)*36+($AO2895-1)*12+6,COLUMN())):INDIRECT(ADDRESS(($AN2895-1)*36+($AO2895-1)*12+$AP2895+4,COLUMN())),INDIRECT(ADDRESS(($AN2895-1)*3+$AO2895+5,$AP2895+7)))&gt;=1,0,INDIRECT(ADDRESS(($AN2895-1)*3+$AO2895+5,$AP2895+7)))))</f>
        <v>0</v>
      </c>
      <c r="AR2895" s="4">
        <f ca="1">COUNTIF(INDIRECT("H"&amp;(ROW()+12*(($AN2895-1)*3+$AO2895)-ROW())/12+5):INDIRECT("S"&amp;(ROW()+12*(($AN2895-1)*3+$AO2895)-ROW())/12+5),AQ2895)</f>
        <v>0</v>
      </c>
      <c r="AU2895" s="4">
        <f ca="1">IF(AND(AQ2895&gt;0,AR2895&gt;0),COUNTIF(AU$6:AU2894,"&gt;0")+1,0)</f>
        <v>0</v>
      </c>
    </row>
    <row r="2896" spans="40:47">
      <c r="AN2896" s="4">
        <v>81</v>
      </c>
      <c r="AO2896" s="4">
        <v>1</v>
      </c>
      <c r="AP2896" s="4">
        <v>11</v>
      </c>
      <c r="AQ2896" s="4">
        <f ca="1">IF($AP2896=1,IF(INDIRECT(ADDRESS(($AN2896-1)*3+$AO2896+5,$AP2896+7))="",0,INDIRECT(ADDRESS(($AN2896-1)*3+$AO2896+5,$AP2896+7))),IF(INDIRECT(ADDRESS(($AN2896-1)*3+$AO2896+5,$AP2896+7))="",0,IF(COUNTIF(INDIRECT(ADDRESS(($AN2896-1)*36+($AO2896-1)*12+6,COLUMN())):INDIRECT(ADDRESS(($AN2896-1)*36+($AO2896-1)*12+$AP2896+4,COLUMN())),INDIRECT(ADDRESS(($AN2896-1)*3+$AO2896+5,$AP2896+7)))&gt;=1,0,INDIRECT(ADDRESS(($AN2896-1)*3+$AO2896+5,$AP2896+7)))))</f>
        <v>0</v>
      </c>
      <c r="AR2896" s="4">
        <f ca="1">COUNTIF(INDIRECT("H"&amp;(ROW()+12*(($AN2896-1)*3+$AO2896)-ROW())/12+5):INDIRECT("S"&amp;(ROW()+12*(($AN2896-1)*3+$AO2896)-ROW())/12+5),AQ2896)</f>
        <v>0</v>
      </c>
      <c r="AU2896" s="4">
        <f ca="1">IF(AND(AQ2896&gt;0,AR2896&gt;0),COUNTIF(AU$6:AU2895,"&gt;0")+1,0)</f>
        <v>0</v>
      </c>
    </row>
    <row r="2897" spans="40:47">
      <c r="AN2897" s="4">
        <v>81</v>
      </c>
      <c r="AO2897" s="4">
        <v>1</v>
      </c>
      <c r="AP2897" s="4">
        <v>12</v>
      </c>
      <c r="AQ2897" s="4">
        <f ca="1">IF($AP2897=1,IF(INDIRECT(ADDRESS(($AN2897-1)*3+$AO2897+5,$AP2897+7))="",0,INDIRECT(ADDRESS(($AN2897-1)*3+$AO2897+5,$AP2897+7))),IF(INDIRECT(ADDRESS(($AN2897-1)*3+$AO2897+5,$AP2897+7))="",0,IF(COUNTIF(INDIRECT(ADDRESS(($AN2897-1)*36+($AO2897-1)*12+6,COLUMN())):INDIRECT(ADDRESS(($AN2897-1)*36+($AO2897-1)*12+$AP2897+4,COLUMN())),INDIRECT(ADDRESS(($AN2897-1)*3+$AO2897+5,$AP2897+7)))&gt;=1,0,INDIRECT(ADDRESS(($AN2897-1)*3+$AO2897+5,$AP2897+7)))))</f>
        <v>0</v>
      </c>
      <c r="AR2897" s="4">
        <f ca="1">COUNTIF(INDIRECT("H"&amp;(ROW()+12*(($AN2897-1)*3+$AO2897)-ROW())/12+5):INDIRECT("S"&amp;(ROW()+12*(($AN2897-1)*3+$AO2897)-ROW())/12+5),AQ2897)</f>
        <v>0</v>
      </c>
      <c r="AU2897" s="4">
        <f ca="1">IF(AND(AQ2897&gt;0,AR2897&gt;0),COUNTIF(AU$6:AU2896,"&gt;0")+1,0)</f>
        <v>0</v>
      </c>
    </row>
    <row r="2898" spans="40:47">
      <c r="AN2898" s="4">
        <v>81</v>
      </c>
      <c r="AO2898" s="4">
        <v>2</v>
      </c>
      <c r="AP2898" s="4">
        <v>1</v>
      </c>
      <c r="AQ2898" s="4">
        <f ca="1">IF($AP2898=1,IF(INDIRECT(ADDRESS(($AN2898-1)*3+$AO2898+5,$AP2898+7))="",0,INDIRECT(ADDRESS(($AN2898-1)*3+$AO2898+5,$AP2898+7))),IF(INDIRECT(ADDRESS(($AN2898-1)*3+$AO2898+5,$AP2898+7))="",0,IF(COUNTIF(INDIRECT(ADDRESS(($AN2898-1)*36+($AO2898-1)*12+6,COLUMN())):INDIRECT(ADDRESS(($AN2898-1)*36+($AO2898-1)*12+$AP2898+4,COLUMN())),INDIRECT(ADDRESS(($AN2898-1)*3+$AO2898+5,$AP2898+7)))&gt;=1,0,INDIRECT(ADDRESS(($AN2898-1)*3+$AO2898+5,$AP2898+7)))))</f>
        <v>0</v>
      </c>
      <c r="AR2898" s="4">
        <f ca="1">COUNTIF(INDIRECT("H"&amp;(ROW()+12*(($AN2898-1)*3+$AO2898)-ROW())/12+5):INDIRECT("S"&amp;(ROW()+12*(($AN2898-1)*3+$AO2898)-ROW())/12+5),AQ2898)</f>
        <v>0</v>
      </c>
      <c r="AU2898" s="4">
        <f ca="1">IF(AND(AQ2898&gt;0,AR2898&gt;0),COUNTIF(AU$6:AU2897,"&gt;0")+1,0)</f>
        <v>0</v>
      </c>
    </row>
    <row r="2899" spans="40:47">
      <c r="AN2899" s="4">
        <v>81</v>
      </c>
      <c r="AO2899" s="4">
        <v>2</v>
      </c>
      <c r="AP2899" s="4">
        <v>2</v>
      </c>
      <c r="AQ2899" s="4">
        <f ca="1">IF($AP2899=1,IF(INDIRECT(ADDRESS(($AN2899-1)*3+$AO2899+5,$AP2899+7))="",0,INDIRECT(ADDRESS(($AN2899-1)*3+$AO2899+5,$AP2899+7))),IF(INDIRECT(ADDRESS(($AN2899-1)*3+$AO2899+5,$AP2899+7))="",0,IF(COUNTIF(INDIRECT(ADDRESS(($AN2899-1)*36+($AO2899-1)*12+6,COLUMN())):INDIRECT(ADDRESS(($AN2899-1)*36+($AO2899-1)*12+$AP2899+4,COLUMN())),INDIRECT(ADDRESS(($AN2899-1)*3+$AO2899+5,$AP2899+7)))&gt;=1,0,INDIRECT(ADDRESS(($AN2899-1)*3+$AO2899+5,$AP2899+7)))))</f>
        <v>0</v>
      </c>
      <c r="AR2899" s="4">
        <f ca="1">COUNTIF(INDIRECT("H"&amp;(ROW()+12*(($AN2899-1)*3+$AO2899)-ROW())/12+5):INDIRECT("S"&amp;(ROW()+12*(($AN2899-1)*3+$AO2899)-ROW())/12+5),AQ2899)</f>
        <v>0</v>
      </c>
      <c r="AU2899" s="4">
        <f ca="1">IF(AND(AQ2899&gt;0,AR2899&gt;0),COUNTIF(AU$6:AU2898,"&gt;0")+1,0)</f>
        <v>0</v>
      </c>
    </row>
    <row r="2900" spans="40:47">
      <c r="AN2900" s="4">
        <v>81</v>
      </c>
      <c r="AO2900" s="4">
        <v>2</v>
      </c>
      <c r="AP2900" s="4">
        <v>3</v>
      </c>
      <c r="AQ2900" s="4">
        <f ca="1">IF($AP2900=1,IF(INDIRECT(ADDRESS(($AN2900-1)*3+$AO2900+5,$AP2900+7))="",0,INDIRECT(ADDRESS(($AN2900-1)*3+$AO2900+5,$AP2900+7))),IF(INDIRECT(ADDRESS(($AN2900-1)*3+$AO2900+5,$AP2900+7))="",0,IF(COUNTIF(INDIRECT(ADDRESS(($AN2900-1)*36+($AO2900-1)*12+6,COLUMN())):INDIRECT(ADDRESS(($AN2900-1)*36+($AO2900-1)*12+$AP2900+4,COLUMN())),INDIRECT(ADDRESS(($AN2900-1)*3+$AO2900+5,$AP2900+7)))&gt;=1,0,INDIRECT(ADDRESS(($AN2900-1)*3+$AO2900+5,$AP2900+7)))))</f>
        <v>0</v>
      </c>
      <c r="AR2900" s="4">
        <f ca="1">COUNTIF(INDIRECT("H"&amp;(ROW()+12*(($AN2900-1)*3+$AO2900)-ROW())/12+5):INDIRECT("S"&amp;(ROW()+12*(($AN2900-1)*3+$AO2900)-ROW())/12+5),AQ2900)</f>
        <v>0</v>
      </c>
      <c r="AU2900" s="4">
        <f ca="1">IF(AND(AQ2900&gt;0,AR2900&gt;0),COUNTIF(AU$6:AU2899,"&gt;0")+1,0)</f>
        <v>0</v>
      </c>
    </row>
    <row r="2901" spans="40:47">
      <c r="AN2901" s="4">
        <v>81</v>
      </c>
      <c r="AO2901" s="4">
        <v>2</v>
      </c>
      <c r="AP2901" s="4">
        <v>4</v>
      </c>
      <c r="AQ2901" s="4">
        <f ca="1">IF($AP2901=1,IF(INDIRECT(ADDRESS(($AN2901-1)*3+$AO2901+5,$AP2901+7))="",0,INDIRECT(ADDRESS(($AN2901-1)*3+$AO2901+5,$AP2901+7))),IF(INDIRECT(ADDRESS(($AN2901-1)*3+$AO2901+5,$AP2901+7))="",0,IF(COUNTIF(INDIRECT(ADDRESS(($AN2901-1)*36+($AO2901-1)*12+6,COLUMN())):INDIRECT(ADDRESS(($AN2901-1)*36+($AO2901-1)*12+$AP2901+4,COLUMN())),INDIRECT(ADDRESS(($AN2901-1)*3+$AO2901+5,$AP2901+7)))&gt;=1,0,INDIRECT(ADDRESS(($AN2901-1)*3+$AO2901+5,$AP2901+7)))))</f>
        <v>0</v>
      </c>
      <c r="AR2901" s="4">
        <f ca="1">COUNTIF(INDIRECT("H"&amp;(ROW()+12*(($AN2901-1)*3+$AO2901)-ROW())/12+5):INDIRECT("S"&amp;(ROW()+12*(($AN2901-1)*3+$AO2901)-ROW())/12+5),AQ2901)</f>
        <v>0</v>
      </c>
      <c r="AU2901" s="4">
        <f ca="1">IF(AND(AQ2901&gt;0,AR2901&gt;0),COUNTIF(AU$6:AU2900,"&gt;0")+1,0)</f>
        <v>0</v>
      </c>
    </row>
    <row r="2902" spans="40:47">
      <c r="AN2902" s="4">
        <v>81</v>
      </c>
      <c r="AO2902" s="4">
        <v>2</v>
      </c>
      <c r="AP2902" s="4">
        <v>5</v>
      </c>
      <c r="AQ2902" s="4">
        <f ca="1">IF($AP2902=1,IF(INDIRECT(ADDRESS(($AN2902-1)*3+$AO2902+5,$AP2902+7))="",0,INDIRECT(ADDRESS(($AN2902-1)*3+$AO2902+5,$AP2902+7))),IF(INDIRECT(ADDRESS(($AN2902-1)*3+$AO2902+5,$AP2902+7))="",0,IF(COUNTIF(INDIRECT(ADDRESS(($AN2902-1)*36+($AO2902-1)*12+6,COLUMN())):INDIRECT(ADDRESS(($AN2902-1)*36+($AO2902-1)*12+$AP2902+4,COLUMN())),INDIRECT(ADDRESS(($AN2902-1)*3+$AO2902+5,$AP2902+7)))&gt;=1,0,INDIRECT(ADDRESS(($AN2902-1)*3+$AO2902+5,$AP2902+7)))))</f>
        <v>0</v>
      </c>
      <c r="AR2902" s="4">
        <f ca="1">COUNTIF(INDIRECT("H"&amp;(ROW()+12*(($AN2902-1)*3+$AO2902)-ROW())/12+5):INDIRECT("S"&amp;(ROW()+12*(($AN2902-1)*3+$AO2902)-ROW())/12+5),AQ2902)</f>
        <v>0</v>
      </c>
      <c r="AU2902" s="4">
        <f ca="1">IF(AND(AQ2902&gt;0,AR2902&gt;0),COUNTIF(AU$6:AU2901,"&gt;0")+1,0)</f>
        <v>0</v>
      </c>
    </row>
    <row r="2903" spans="40:47">
      <c r="AN2903" s="4">
        <v>81</v>
      </c>
      <c r="AO2903" s="4">
        <v>2</v>
      </c>
      <c r="AP2903" s="4">
        <v>6</v>
      </c>
      <c r="AQ2903" s="4">
        <f ca="1">IF($AP2903=1,IF(INDIRECT(ADDRESS(($AN2903-1)*3+$AO2903+5,$AP2903+7))="",0,INDIRECT(ADDRESS(($AN2903-1)*3+$AO2903+5,$AP2903+7))),IF(INDIRECT(ADDRESS(($AN2903-1)*3+$AO2903+5,$AP2903+7))="",0,IF(COUNTIF(INDIRECT(ADDRESS(($AN2903-1)*36+($AO2903-1)*12+6,COLUMN())):INDIRECT(ADDRESS(($AN2903-1)*36+($AO2903-1)*12+$AP2903+4,COLUMN())),INDIRECT(ADDRESS(($AN2903-1)*3+$AO2903+5,$AP2903+7)))&gt;=1,0,INDIRECT(ADDRESS(($AN2903-1)*3+$AO2903+5,$AP2903+7)))))</f>
        <v>0</v>
      </c>
      <c r="AR2903" s="4">
        <f ca="1">COUNTIF(INDIRECT("H"&amp;(ROW()+12*(($AN2903-1)*3+$AO2903)-ROW())/12+5):INDIRECT("S"&amp;(ROW()+12*(($AN2903-1)*3+$AO2903)-ROW())/12+5),AQ2903)</f>
        <v>0</v>
      </c>
      <c r="AU2903" s="4">
        <f ca="1">IF(AND(AQ2903&gt;0,AR2903&gt;0),COUNTIF(AU$6:AU2902,"&gt;0")+1,0)</f>
        <v>0</v>
      </c>
    </row>
    <row r="2904" spans="40:47">
      <c r="AN2904" s="4">
        <v>81</v>
      </c>
      <c r="AO2904" s="4">
        <v>2</v>
      </c>
      <c r="AP2904" s="4">
        <v>7</v>
      </c>
      <c r="AQ2904" s="4">
        <f ca="1">IF($AP2904=1,IF(INDIRECT(ADDRESS(($AN2904-1)*3+$AO2904+5,$AP2904+7))="",0,INDIRECT(ADDRESS(($AN2904-1)*3+$AO2904+5,$AP2904+7))),IF(INDIRECT(ADDRESS(($AN2904-1)*3+$AO2904+5,$AP2904+7))="",0,IF(COUNTIF(INDIRECT(ADDRESS(($AN2904-1)*36+($AO2904-1)*12+6,COLUMN())):INDIRECT(ADDRESS(($AN2904-1)*36+($AO2904-1)*12+$AP2904+4,COLUMN())),INDIRECT(ADDRESS(($AN2904-1)*3+$AO2904+5,$AP2904+7)))&gt;=1,0,INDIRECT(ADDRESS(($AN2904-1)*3+$AO2904+5,$AP2904+7)))))</f>
        <v>0</v>
      </c>
      <c r="AR2904" s="4">
        <f ca="1">COUNTIF(INDIRECT("H"&amp;(ROW()+12*(($AN2904-1)*3+$AO2904)-ROW())/12+5):INDIRECT("S"&amp;(ROW()+12*(($AN2904-1)*3+$AO2904)-ROW())/12+5),AQ2904)</f>
        <v>0</v>
      </c>
      <c r="AU2904" s="4">
        <f ca="1">IF(AND(AQ2904&gt;0,AR2904&gt;0),COUNTIF(AU$6:AU2903,"&gt;0")+1,0)</f>
        <v>0</v>
      </c>
    </row>
    <row r="2905" spans="40:47">
      <c r="AN2905" s="4">
        <v>81</v>
      </c>
      <c r="AO2905" s="4">
        <v>2</v>
      </c>
      <c r="AP2905" s="4">
        <v>8</v>
      </c>
      <c r="AQ2905" s="4">
        <f ca="1">IF($AP2905=1,IF(INDIRECT(ADDRESS(($AN2905-1)*3+$AO2905+5,$AP2905+7))="",0,INDIRECT(ADDRESS(($AN2905-1)*3+$AO2905+5,$AP2905+7))),IF(INDIRECT(ADDRESS(($AN2905-1)*3+$AO2905+5,$AP2905+7))="",0,IF(COUNTIF(INDIRECT(ADDRESS(($AN2905-1)*36+($AO2905-1)*12+6,COLUMN())):INDIRECT(ADDRESS(($AN2905-1)*36+($AO2905-1)*12+$AP2905+4,COLUMN())),INDIRECT(ADDRESS(($AN2905-1)*3+$AO2905+5,$AP2905+7)))&gt;=1,0,INDIRECT(ADDRESS(($AN2905-1)*3+$AO2905+5,$AP2905+7)))))</f>
        <v>0</v>
      </c>
      <c r="AR2905" s="4">
        <f ca="1">COUNTIF(INDIRECT("H"&amp;(ROW()+12*(($AN2905-1)*3+$AO2905)-ROW())/12+5):INDIRECT("S"&amp;(ROW()+12*(($AN2905-1)*3+$AO2905)-ROW())/12+5),AQ2905)</f>
        <v>0</v>
      </c>
      <c r="AU2905" s="4">
        <f ca="1">IF(AND(AQ2905&gt;0,AR2905&gt;0),COUNTIF(AU$6:AU2904,"&gt;0")+1,0)</f>
        <v>0</v>
      </c>
    </row>
    <row r="2906" spans="40:47">
      <c r="AN2906" s="4">
        <v>81</v>
      </c>
      <c r="AO2906" s="4">
        <v>2</v>
      </c>
      <c r="AP2906" s="4">
        <v>9</v>
      </c>
      <c r="AQ2906" s="4">
        <f ca="1">IF($AP2906=1,IF(INDIRECT(ADDRESS(($AN2906-1)*3+$AO2906+5,$AP2906+7))="",0,INDIRECT(ADDRESS(($AN2906-1)*3+$AO2906+5,$AP2906+7))),IF(INDIRECT(ADDRESS(($AN2906-1)*3+$AO2906+5,$AP2906+7))="",0,IF(COUNTIF(INDIRECT(ADDRESS(($AN2906-1)*36+($AO2906-1)*12+6,COLUMN())):INDIRECT(ADDRESS(($AN2906-1)*36+($AO2906-1)*12+$AP2906+4,COLUMN())),INDIRECT(ADDRESS(($AN2906-1)*3+$AO2906+5,$AP2906+7)))&gt;=1,0,INDIRECT(ADDRESS(($AN2906-1)*3+$AO2906+5,$AP2906+7)))))</f>
        <v>0</v>
      </c>
      <c r="AR2906" s="4">
        <f ca="1">COUNTIF(INDIRECT("H"&amp;(ROW()+12*(($AN2906-1)*3+$AO2906)-ROW())/12+5):INDIRECT("S"&amp;(ROW()+12*(($AN2906-1)*3+$AO2906)-ROW())/12+5),AQ2906)</f>
        <v>0</v>
      </c>
      <c r="AU2906" s="4">
        <f ca="1">IF(AND(AQ2906&gt;0,AR2906&gt;0),COUNTIF(AU$6:AU2905,"&gt;0")+1,0)</f>
        <v>0</v>
      </c>
    </row>
    <row r="2907" spans="40:47">
      <c r="AN2907" s="4">
        <v>81</v>
      </c>
      <c r="AO2907" s="4">
        <v>2</v>
      </c>
      <c r="AP2907" s="4">
        <v>10</v>
      </c>
      <c r="AQ2907" s="4">
        <f ca="1">IF($AP2907=1,IF(INDIRECT(ADDRESS(($AN2907-1)*3+$AO2907+5,$AP2907+7))="",0,INDIRECT(ADDRESS(($AN2907-1)*3+$AO2907+5,$AP2907+7))),IF(INDIRECT(ADDRESS(($AN2907-1)*3+$AO2907+5,$AP2907+7))="",0,IF(COUNTIF(INDIRECT(ADDRESS(($AN2907-1)*36+($AO2907-1)*12+6,COLUMN())):INDIRECT(ADDRESS(($AN2907-1)*36+($AO2907-1)*12+$AP2907+4,COLUMN())),INDIRECT(ADDRESS(($AN2907-1)*3+$AO2907+5,$AP2907+7)))&gt;=1,0,INDIRECT(ADDRESS(($AN2907-1)*3+$AO2907+5,$AP2907+7)))))</f>
        <v>0</v>
      </c>
      <c r="AR2907" s="4">
        <f ca="1">COUNTIF(INDIRECT("H"&amp;(ROW()+12*(($AN2907-1)*3+$AO2907)-ROW())/12+5):INDIRECT("S"&amp;(ROW()+12*(($AN2907-1)*3+$AO2907)-ROW())/12+5),AQ2907)</f>
        <v>0</v>
      </c>
      <c r="AU2907" s="4">
        <f ca="1">IF(AND(AQ2907&gt;0,AR2907&gt;0),COUNTIF(AU$6:AU2906,"&gt;0")+1,0)</f>
        <v>0</v>
      </c>
    </row>
    <row r="2908" spans="40:47">
      <c r="AN2908" s="4">
        <v>81</v>
      </c>
      <c r="AO2908" s="4">
        <v>2</v>
      </c>
      <c r="AP2908" s="4">
        <v>11</v>
      </c>
      <c r="AQ2908" s="4">
        <f ca="1">IF($AP2908=1,IF(INDIRECT(ADDRESS(($AN2908-1)*3+$AO2908+5,$AP2908+7))="",0,INDIRECT(ADDRESS(($AN2908-1)*3+$AO2908+5,$AP2908+7))),IF(INDIRECT(ADDRESS(($AN2908-1)*3+$AO2908+5,$AP2908+7))="",0,IF(COUNTIF(INDIRECT(ADDRESS(($AN2908-1)*36+($AO2908-1)*12+6,COLUMN())):INDIRECT(ADDRESS(($AN2908-1)*36+($AO2908-1)*12+$AP2908+4,COLUMN())),INDIRECT(ADDRESS(($AN2908-1)*3+$AO2908+5,$AP2908+7)))&gt;=1,0,INDIRECT(ADDRESS(($AN2908-1)*3+$AO2908+5,$AP2908+7)))))</f>
        <v>0</v>
      </c>
      <c r="AR2908" s="4">
        <f ca="1">COUNTIF(INDIRECT("H"&amp;(ROW()+12*(($AN2908-1)*3+$AO2908)-ROW())/12+5):INDIRECT("S"&amp;(ROW()+12*(($AN2908-1)*3+$AO2908)-ROW())/12+5),AQ2908)</f>
        <v>0</v>
      </c>
      <c r="AU2908" s="4">
        <f ca="1">IF(AND(AQ2908&gt;0,AR2908&gt;0),COUNTIF(AU$6:AU2907,"&gt;0")+1,0)</f>
        <v>0</v>
      </c>
    </row>
    <row r="2909" spans="40:47">
      <c r="AN2909" s="4">
        <v>81</v>
      </c>
      <c r="AO2909" s="4">
        <v>2</v>
      </c>
      <c r="AP2909" s="4">
        <v>12</v>
      </c>
      <c r="AQ2909" s="4">
        <f ca="1">IF($AP2909=1,IF(INDIRECT(ADDRESS(($AN2909-1)*3+$AO2909+5,$AP2909+7))="",0,INDIRECT(ADDRESS(($AN2909-1)*3+$AO2909+5,$AP2909+7))),IF(INDIRECT(ADDRESS(($AN2909-1)*3+$AO2909+5,$AP2909+7))="",0,IF(COUNTIF(INDIRECT(ADDRESS(($AN2909-1)*36+($AO2909-1)*12+6,COLUMN())):INDIRECT(ADDRESS(($AN2909-1)*36+($AO2909-1)*12+$AP2909+4,COLUMN())),INDIRECT(ADDRESS(($AN2909-1)*3+$AO2909+5,$AP2909+7)))&gt;=1,0,INDIRECT(ADDRESS(($AN2909-1)*3+$AO2909+5,$AP2909+7)))))</f>
        <v>0</v>
      </c>
      <c r="AR2909" s="4">
        <f ca="1">COUNTIF(INDIRECT("H"&amp;(ROW()+12*(($AN2909-1)*3+$AO2909)-ROW())/12+5):INDIRECT("S"&amp;(ROW()+12*(($AN2909-1)*3+$AO2909)-ROW())/12+5),AQ2909)</f>
        <v>0</v>
      </c>
      <c r="AU2909" s="4">
        <f ca="1">IF(AND(AQ2909&gt;0,AR2909&gt;0),COUNTIF(AU$6:AU2908,"&gt;0")+1,0)</f>
        <v>0</v>
      </c>
    </row>
    <row r="2910" spans="40:47">
      <c r="AN2910" s="4">
        <v>81</v>
      </c>
      <c r="AO2910" s="4">
        <v>3</v>
      </c>
      <c r="AP2910" s="4">
        <v>1</v>
      </c>
      <c r="AQ2910" s="4">
        <f ca="1">IF($AP2910=1,IF(INDIRECT(ADDRESS(($AN2910-1)*3+$AO2910+5,$AP2910+7))="",0,INDIRECT(ADDRESS(($AN2910-1)*3+$AO2910+5,$AP2910+7))),IF(INDIRECT(ADDRESS(($AN2910-1)*3+$AO2910+5,$AP2910+7))="",0,IF(COUNTIF(INDIRECT(ADDRESS(($AN2910-1)*36+($AO2910-1)*12+6,COLUMN())):INDIRECT(ADDRESS(($AN2910-1)*36+($AO2910-1)*12+$AP2910+4,COLUMN())),INDIRECT(ADDRESS(($AN2910-1)*3+$AO2910+5,$AP2910+7)))&gt;=1,0,INDIRECT(ADDRESS(($AN2910-1)*3+$AO2910+5,$AP2910+7)))))</f>
        <v>0</v>
      </c>
      <c r="AR2910" s="4">
        <f ca="1">COUNTIF(INDIRECT("H"&amp;(ROW()+12*(($AN2910-1)*3+$AO2910)-ROW())/12+5):INDIRECT("S"&amp;(ROW()+12*(($AN2910-1)*3+$AO2910)-ROW())/12+5),AQ2910)</f>
        <v>0</v>
      </c>
      <c r="AU2910" s="4">
        <f ca="1">IF(AND(AQ2910&gt;0,AR2910&gt;0),COUNTIF(AU$6:AU2909,"&gt;0")+1,0)</f>
        <v>0</v>
      </c>
    </row>
    <row r="2911" spans="40:47">
      <c r="AN2911" s="4">
        <v>81</v>
      </c>
      <c r="AO2911" s="4">
        <v>3</v>
      </c>
      <c r="AP2911" s="4">
        <v>2</v>
      </c>
      <c r="AQ2911" s="4">
        <f ca="1">IF($AP2911=1,IF(INDIRECT(ADDRESS(($AN2911-1)*3+$AO2911+5,$AP2911+7))="",0,INDIRECT(ADDRESS(($AN2911-1)*3+$AO2911+5,$AP2911+7))),IF(INDIRECT(ADDRESS(($AN2911-1)*3+$AO2911+5,$AP2911+7))="",0,IF(COUNTIF(INDIRECT(ADDRESS(($AN2911-1)*36+($AO2911-1)*12+6,COLUMN())):INDIRECT(ADDRESS(($AN2911-1)*36+($AO2911-1)*12+$AP2911+4,COLUMN())),INDIRECT(ADDRESS(($AN2911-1)*3+$AO2911+5,$AP2911+7)))&gt;=1,0,INDIRECT(ADDRESS(($AN2911-1)*3+$AO2911+5,$AP2911+7)))))</f>
        <v>0</v>
      </c>
      <c r="AR2911" s="4">
        <f ca="1">COUNTIF(INDIRECT("H"&amp;(ROW()+12*(($AN2911-1)*3+$AO2911)-ROW())/12+5):INDIRECT("S"&amp;(ROW()+12*(($AN2911-1)*3+$AO2911)-ROW())/12+5),AQ2911)</f>
        <v>0</v>
      </c>
      <c r="AU2911" s="4">
        <f ca="1">IF(AND(AQ2911&gt;0,AR2911&gt;0),COUNTIF(AU$6:AU2910,"&gt;0")+1,0)</f>
        <v>0</v>
      </c>
    </row>
    <row r="2912" spans="40:47">
      <c r="AN2912" s="4">
        <v>81</v>
      </c>
      <c r="AO2912" s="4">
        <v>3</v>
      </c>
      <c r="AP2912" s="4">
        <v>3</v>
      </c>
      <c r="AQ2912" s="4">
        <f ca="1">IF($AP2912=1,IF(INDIRECT(ADDRESS(($AN2912-1)*3+$AO2912+5,$AP2912+7))="",0,INDIRECT(ADDRESS(($AN2912-1)*3+$AO2912+5,$AP2912+7))),IF(INDIRECT(ADDRESS(($AN2912-1)*3+$AO2912+5,$AP2912+7))="",0,IF(COUNTIF(INDIRECT(ADDRESS(($AN2912-1)*36+($AO2912-1)*12+6,COLUMN())):INDIRECT(ADDRESS(($AN2912-1)*36+($AO2912-1)*12+$AP2912+4,COLUMN())),INDIRECT(ADDRESS(($AN2912-1)*3+$AO2912+5,$AP2912+7)))&gt;=1,0,INDIRECT(ADDRESS(($AN2912-1)*3+$AO2912+5,$AP2912+7)))))</f>
        <v>0</v>
      </c>
      <c r="AR2912" s="4">
        <f ca="1">COUNTIF(INDIRECT("H"&amp;(ROW()+12*(($AN2912-1)*3+$AO2912)-ROW())/12+5):INDIRECT("S"&amp;(ROW()+12*(($AN2912-1)*3+$AO2912)-ROW())/12+5),AQ2912)</f>
        <v>0</v>
      </c>
      <c r="AU2912" s="4">
        <f ca="1">IF(AND(AQ2912&gt;0,AR2912&gt;0),COUNTIF(AU$6:AU2911,"&gt;0")+1,0)</f>
        <v>0</v>
      </c>
    </row>
    <row r="2913" spans="40:47">
      <c r="AN2913" s="4">
        <v>81</v>
      </c>
      <c r="AO2913" s="4">
        <v>3</v>
      </c>
      <c r="AP2913" s="4">
        <v>4</v>
      </c>
      <c r="AQ2913" s="4">
        <f ca="1">IF($AP2913=1,IF(INDIRECT(ADDRESS(($AN2913-1)*3+$AO2913+5,$AP2913+7))="",0,INDIRECT(ADDRESS(($AN2913-1)*3+$AO2913+5,$AP2913+7))),IF(INDIRECT(ADDRESS(($AN2913-1)*3+$AO2913+5,$AP2913+7))="",0,IF(COUNTIF(INDIRECT(ADDRESS(($AN2913-1)*36+($AO2913-1)*12+6,COLUMN())):INDIRECT(ADDRESS(($AN2913-1)*36+($AO2913-1)*12+$AP2913+4,COLUMN())),INDIRECT(ADDRESS(($AN2913-1)*3+$AO2913+5,$AP2913+7)))&gt;=1,0,INDIRECT(ADDRESS(($AN2913-1)*3+$AO2913+5,$AP2913+7)))))</f>
        <v>0</v>
      </c>
      <c r="AR2913" s="4">
        <f ca="1">COUNTIF(INDIRECT("H"&amp;(ROW()+12*(($AN2913-1)*3+$AO2913)-ROW())/12+5):INDIRECT("S"&amp;(ROW()+12*(($AN2913-1)*3+$AO2913)-ROW())/12+5),AQ2913)</f>
        <v>0</v>
      </c>
      <c r="AU2913" s="4">
        <f ca="1">IF(AND(AQ2913&gt;0,AR2913&gt;0),COUNTIF(AU$6:AU2912,"&gt;0")+1,0)</f>
        <v>0</v>
      </c>
    </row>
    <row r="2914" spans="40:47">
      <c r="AN2914" s="4">
        <v>81</v>
      </c>
      <c r="AO2914" s="4">
        <v>3</v>
      </c>
      <c r="AP2914" s="4">
        <v>5</v>
      </c>
      <c r="AQ2914" s="4">
        <f ca="1">IF($AP2914=1,IF(INDIRECT(ADDRESS(($AN2914-1)*3+$AO2914+5,$AP2914+7))="",0,INDIRECT(ADDRESS(($AN2914-1)*3+$AO2914+5,$AP2914+7))),IF(INDIRECT(ADDRESS(($AN2914-1)*3+$AO2914+5,$AP2914+7))="",0,IF(COUNTIF(INDIRECT(ADDRESS(($AN2914-1)*36+($AO2914-1)*12+6,COLUMN())):INDIRECT(ADDRESS(($AN2914-1)*36+($AO2914-1)*12+$AP2914+4,COLUMN())),INDIRECT(ADDRESS(($AN2914-1)*3+$AO2914+5,$AP2914+7)))&gt;=1,0,INDIRECT(ADDRESS(($AN2914-1)*3+$AO2914+5,$AP2914+7)))))</f>
        <v>0</v>
      </c>
      <c r="AR2914" s="4">
        <f ca="1">COUNTIF(INDIRECT("H"&amp;(ROW()+12*(($AN2914-1)*3+$AO2914)-ROW())/12+5):INDIRECT("S"&amp;(ROW()+12*(($AN2914-1)*3+$AO2914)-ROW())/12+5),AQ2914)</f>
        <v>0</v>
      </c>
      <c r="AU2914" s="4">
        <f ca="1">IF(AND(AQ2914&gt;0,AR2914&gt;0),COUNTIF(AU$6:AU2913,"&gt;0")+1,0)</f>
        <v>0</v>
      </c>
    </row>
    <row r="2915" spans="40:47">
      <c r="AN2915" s="4">
        <v>81</v>
      </c>
      <c r="AO2915" s="4">
        <v>3</v>
      </c>
      <c r="AP2915" s="4">
        <v>6</v>
      </c>
      <c r="AQ2915" s="4">
        <f ca="1">IF($AP2915=1,IF(INDIRECT(ADDRESS(($AN2915-1)*3+$AO2915+5,$AP2915+7))="",0,INDIRECT(ADDRESS(($AN2915-1)*3+$AO2915+5,$AP2915+7))),IF(INDIRECT(ADDRESS(($AN2915-1)*3+$AO2915+5,$AP2915+7))="",0,IF(COUNTIF(INDIRECT(ADDRESS(($AN2915-1)*36+($AO2915-1)*12+6,COLUMN())):INDIRECT(ADDRESS(($AN2915-1)*36+($AO2915-1)*12+$AP2915+4,COLUMN())),INDIRECT(ADDRESS(($AN2915-1)*3+$AO2915+5,$AP2915+7)))&gt;=1,0,INDIRECT(ADDRESS(($AN2915-1)*3+$AO2915+5,$AP2915+7)))))</f>
        <v>0</v>
      </c>
      <c r="AR2915" s="4">
        <f ca="1">COUNTIF(INDIRECT("H"&amp;(ROW()+12*(($AN2915-1)*3+$AO2915)-ROW())/12+5):INDIRECT("S"&amp;(ROW()+12*(($AN2915-1)*3+$AO2915)-ROW())/12+5),AQ2915)</f>
        <v>0</v>
      </c>
      <c r="AU2915" s="4">
        <f ca="1">IF(AND(AQ2915&gt;0,AR2915&gt;0),COUNTIF(AU$6:AU2914,"&gt;0")+1,0)</f>
        <v>0</v>
      </c>
    </row>
    <row r="2916" spans="40:47">
      <c r="AN2916" s="4">
        <v>81</v>
      </c>
      <c r="AO2916" s="4">
        <v>3</v>
      </c>
      <c r="AP2916" s="4">
        <v>7</v>
      </c>
      <c r="AQ2916" s="4">
        <f ca="1">IF($AP2916=1,IF(INDIRECT(ADDRESS(($AN2916-1)*3+$AO2916+5,$AP2916+7))="",0,INDIRECT(ADDRESS(($AN2916-1)*3+$AO2916+5,$AP2916+7))),IF(INDIRECT(ADDRESS(($AN2916-1)*3+$AO2916+5,$AP2916+7))="",0,IF(COUNTIF(INDIRECT(ADDRESS(($AN2916-1)*36+($AO2916-1)*12+6,COLUMN())):INDIRECT(ADDRESS(($AN2916-1)*36+($AO2916-1)*12+$AP2916+4,COLUMN())),INDIRECT(ADDRESS(($AN2916-1)*3+$AO2916+5,$AP2916+7)))&gt;=1,0,INDIRECT(ADDRESS(($AN2916-1)*3+$AO2916+5,$AP2916+7)))))</f>
        <v>0</v>
      </c>
      <c r="AR2916" s="4">
        <f ca="1">COUNTIF(INDIRECT("H"&amp;(ROW()+12*(($AN2916-1)*3+$AO2916)-ROW())/12+5):INDIRECT("S"&amp;(ROW()+12*(($AN2916-1)*3+$AO2916)-ROW())/12+5),AQ2916)</f>
        <v>0</v>
      </c>
      <c r="AU2916" s="4">
        <f ca="1">IF(AND(AQ2916&gt;0,AR2916&gt;0),COUNTIF(AU$6:AU2915,"&gt;0")+1,0)</f>
        <v>0</v>
      </c>
    </row>
    <row r="2917" spans="40:47">
      <c r="AN2917" s="4">
        <v>81</v>
      </c>
      <c r="AO2917" s="4">
        <v>3</v>
      </c>
      <c r="AP2917" s="4">
        <v>8</v>
      </c>
      <c r="AQ2917" s="4">
        <f ca="1">IF($AP2917=1,IF(INDIRECT(ADDRESS(($AN2917-1)*3+$AO2917+5,$AP2917+7))="",0,INDIRECT(ADDRESS(($AN2917-1)*3+$AO2917+5,$AP2917+7))),IF(INDIRECT(ADDRESS(($AN2917-1)*3+$AO2917+5,$AP2917+7))="",0,IF(COUNTIF(INDIRECT(ADDRESS(($AN2917-1)*36+($AO2917-1)*12+6,COLUMN())):INDIRECT(ADDRESS(($AN2917-1)*36+($AO2917-1)*12+$AP2917+4,COLUMN())),INDIRECT(ADDRESS(($AN2917-1)*3+$AO2917+5,$AP2917+7)))&gt;=1,0,INDIRECT(ADDRESS(($AN2917-1)*3+$AO2917+5,$AP2917+7)))))</f>
        <v>0</v>
      </c>
      <c r="AR2917" s="4">
        <f ca="1">COUNTIF(INDIRECT("H"&amp;(ROW()+12*(($AN2917-1)*3+$AO2917)-ROW())/12+5):INDIRECT("S"&amp;(ROW()+12*(($AN2917-1)*3+$AO2917)-ROW())/12+5),AQ2917)</f>
        <v>0</v>
      </c>
      <c r="AU2917" s="4">
        <f ca="1">IF(AND(AQ2917&gt;0,AR2917&gt;0),COUNTIF(AU$6:AU2916,"&gt;0")+1,0)</f>
        <v>0</v>
      </c>
    </row>
    <row r="2918" spans="40:47">
      <c r="AN2918" s="4">
        <v>81</v>
      </c>
      <c r="AO2918" s="4">
        <v>3</v>
      </c>
      <c r="AP2918" s="4">
        <v>9</v>
      </c>
      <c r="AQ2918" s="4">
        <f ca="1">IF($AP2918=1,IF(INDIRECT(ADDRESS(($AN2918-1)*3+$AO2918+5,$AP2918+7))="",0,INDIRECT(ADDRESS(($AN2918-1)*3+$AO2918+5,$AP2918+7))),IF(INDIRECT(ADDRESS(($AN2918-1)*3+$AO2918+5,$AP2918+7))="",0,IF(COUNTIF(INDIRECT(ADDRESS(($AN2918-1)*36+($AO2918-1)*12+6,COLUMN())):INDIRECT(ADDRESS(($AN2918-1)*36+($AO2918-1)*12+$AP2918+4,COLUMN())),INDIRECT(ADDRESS(($AN2918-1)*3+$AO2918+5,$AP2918+7)))&gt;=1,0,INDIRECT(ADDRESS(($AN2918-1)*3+$AO2918+5,$AP2918+7)))))</f>
        <v>0</v>
      </c>
      <c r="AR2918" s="4">
        <f ca="1">COUNTIF(INDIRECT("H"&amp;(ROW()+12*(($AN2918-1)*3+$AO2918)-ROW())/12+5):INDIRECT("S"&amp;(ROW()+12*(($AN2918-1)*3+$AO2918)-ROW())/12+5),AQ2918)</f>
        <v>0</v>
      </c>
      <c r="AU2918" s="4">
        <f ca="1">IF(AND(AQ2918&gt;0,AR2918&gt;0),COUNTIF(AU$6:AU2917,"&gt;0")+1,0)</f>
        <v>0</v>
      </c>
    </row>
    <row r="2919" spans="40:47">
      <c r="AN2919" s="4">
        <v>81</v>
      </c>
      <c r="AO2919" s="4">
        <v>3</v>
      </c>
      <c r="AP2919" s="4">
        <v>10</v>
      </c>
      <c r="AQ2919" s="4">
        <f ca="1">IF($AP2919=1,IF(INDIRECT(ADDRESS(($AN2919-1)*3+$AO2919+5,$AP2919+7))="",0,INDIRECT(ADDRESS(($AN2919-1)*3+$AO2919+5,$AP2919+7))),IF(INDIRECT(ADDRESS(($AN2919-1)*3+$AO2919+5,$AP2919+7))="",0,IF(COUNTIF(INDIRECT(ADDRESS(($AN2919-1)*36+($AO2919-1)*12+6,COLUMN())):INDIRECT(ADDRESS(($AN2919-1)*36+($AO2919-1)*12+$AP2919+4,COLUMN())),INDIRECT(ADDRESS(($AN2919-1)*3+$AO2919+5,$AP2919+7)))&gt;=1,0,INDIRECT(ADDRESS(($AN2919-1)*3+$AO2919+5,$AP2919+7)))))</f>
        <v>0</v>
      </c>
      <c r="AR2919" s="4">
        <f ca="1">COUNTIF(INDIRECT("H"&amp;(ROW()+12*(($AN2919-1)*3+$AO2919)-ROW())/12+5):INDIRECT("S"&amp;(ROW()+12*(($AN2919-1)*3+$AO2919)-ROW())/12+5),AQ2919)</f>
        <v>0</v>
      </c>
      <c r="AU2919" s="4">
        <f ca="1">IF(AND(AQ2919&gt;0,AR2919&gt;0),COUNTIF(AU$6:AU2918,"&gt;0")+1,0)</f>
        <v>0</v>
      </c>
    </row>
    <row r="2920" spans="40:47">
      <c r="AN2920" s="4">
        <v>81</v>
      </c>
      <c r="AO2920" s="4">
        <v>3</v>
      </c>
      <c r="AP2920" s="4">
        <v>11</v>
      </c>
      <c r="AQ2920" s="4">
        <f ca="1">IF($AP2920=1,IF(INDIRECT(ADDRESS(($AN2920-1)*3+$AO2920+5,$AP2920+7))="",0,INDIRECT(ADDRESS(($AN2920-1)*3+$AO2920+5,$AP2920+7))),IF(INDIRECT(ADDRESS(($AN2920-1)*3+$AO2920+5,$AP2920+7))="",0,IF(COUNTIF(INDIRECT(ADDRESS(($AN2920-1)*36+($AO2920-1)*12+6,COLUMN())):INDIRECT(ADDRESS(($AN2920-1)*36+($AO2920-1)*12+$AP2920+4,COLUMN())),INDIRECT(ADDRESS(($AN2920-1)*3+$AO2920+5,$AP2920+7)))&gt;=1,0,INDIRECT(ADDRESS(($AN2920-1)*3+$AO2920+5,$AP2920+7)))))</f>
        <v>0</v>
      </c>
      <c r="AR2920" s="4">
        <f ca="1">COUNTIF(INDIRECT("H"&amp;(ROW()+12*(($AN2920-1)*3+$AO2920)-ROW())/12+5):INDIRECT("S"&amp;(ROW()+12*(($AN2920-1)*3+$AO2920)-ROW())/12+5),AQ2920)</f>
        <v>0</v>
      </c>
      <c r="AU2920" s="4">
        <f ca="1">IF(AND(AQ2920&gt;0,AR2920&gt;0),COUNTIF(AU$6:AU2919,"&gt;0")+1,0)</f>
        <v>0</v>
      </c>
    </row>
    <row r="2921" spans="40:47">
      <c r="AN2921" s="77">
        <v>81</v>
      </c>
      <c r="AO2921" s="77">
        <v>3</v>
      </c>
      <c r="AP2921" s="77">
        <v>12</v>
      </c>
      <c r="AQ2921" s="4">
        <f ca="1">IF($AP2921=1,IF(INDIRECT(ADDRESS(($AN2921-1)*3+$AO2921+5,$AP2921+7))="",0,INDIRECT(ADDRESS(($AN2921-1)*3+$AO2921+5,$AP2921+7))),IF(INDIRECT(ADDRESS(($AN2921-1)*3+$AO2921+5,$AP2921+7))="",0,IF(COUNTIF(INDIRECT(ADDRESS(($AN2921-1)*36+($AO2921-1)*12+6,COLUMN())):INDIRECT(ADDRESS(($AN2921-1)*36+($AO2921-1)*12+$AP2921+4,COLUMN())),INDIRECT(ADDRESS(($AN2921-1)*3+$AO2921+5,$AP2921+7)))&gt;=1,0,INDIRECT(ADDRESS(($AN2921-1)*3+$AO2921+5,$AP2921+7)))))</f>
        <v>0</v>
      </c>
      <c r="AR2921" s="4">
        <f ca="1">COUNTIF(INDIRECT("H"&amp;(ROW()+12*(($AN2921-1)*3+$AO2921)-ROW())/12+5):INDIRECT("S"&amp;(ROW()+12*(($AN2921-1)*3+$AO2921)-ROW())/12+5),AQ2921)</f>
        <v>0</v>
      </c>
      <c r="AU2921" s="4">
        <f ca="1">IF(AND(AQ2921&gt;0,AR2921&gt;0),COUNTIF(AU$6:AU2920,"&gt;0")+1,0)</f>
        <v>0</v>
      </c>
    </row>
    <row r="2922" spans="40:47">
      <c r="AN2922" s="4">
        <v>82</v>
      </c>
      <c r="AO2922" s="4">
        <v>1</v>
      </c>
      <c r="AP2922" s="4">
        <v>1</v>
      </c>
      <c r="AQ2922" s="4">
        <f ca="1">IF($AP2922=1,IF(INDIRECT(ADDRESS(($AN2922-1)*3+$AO2922+5,$AP2922+7))="",0,INDIRECT(ADDRESS(($AN2922-1)*3+$AO2922+5,$AP2922+7))),IF(INDIRECT(ADDRESS(($AN2922-1)*3+$AO2922+5,$AP2922+7))="",0,IF(COUNTIF(INDIRECT(ADDRESS(($AN2922-1)*36+($AO2922-1)*12+6,COLUMN())):INDIRECT(ADDRESS(($AN2922-1)*36+($AO2922-1)*12+$AP2922+4,COLUMN())),INDIRECT(ADDRESS(($AN2922-1)*3+$AO2922+5,$AP2922+7)))&gt;=1,0,INDIRECT(ADDRESS(($AN2922-1)*3+$AO2922+5,$AP2922+7)))))</f>
        <v>0</v>
      </c>
      <c r="AR2922" s="4">
        <f ca="1">COUNTIF(INDIRECT("H"&amp;(ROW()+12*(($AN2922-1)*3+$AO2922)-ROW())/12+5):INDIRECT("S"&amp;(ROW()+12*(($AN2922-1)*3+$AO2922)-ROW())/12+5),AQ2922)</f>
        <v>0</v>
      </c>
      <c r="AU2922" s="4">
        <f ca="1">IF(AND(AQ2922&gt;0,AR2922&gt;0),COUNTIF(AU$6:AU2921,"&gt;0")+1,0)</f>
        <v>0</v>
      </c>
    </row>
    <row r="2923" spans="40:47">
      <c r="AN2923" s="4">
        <v>82</v>
      </c>
      <c r="AO2923" s="4">
        <v>1</v>
      </c>
      <c r="AP2923" s="4">
        <v>2</v>
      </c>
      <c r="AQ2923" s="4">
        <f ca="1">IF($AP2923=1,IF(INDIRECT(ADDRESS(($AN2923-1)*3+$AO2923+5,$AP2923+7))="",0,INDIRECT(ADDRESS(($AN2923-1)*3+$AO2923+5,$AP2923+7))),IF(INDIRECT(ADDRESS(($AN2923-1)*3+$AO2923+5,$AP2923+7))="",0,IF(COUNTIF(INDIRECT(ADDRESS(($AN2923-1)*36+($AO2923-1)*12+6,COLUMN())):INDIRECT(ADDRESS(($AN2923-1)*36+($AO2923-1)*12+$AP2923+4,COLUMN())),INDIRECT(ADDRESS(($AN2923-1)*3+$AO2923+5,$AP2923+7)))&gt;=1,0,INDIRECT(ADDRESS(($AN2923-1)*3+$AO2923+5,$AP2923+7)))))</f>
        <v>0</v>
      </c>
      <c r="AR2923" s="4">
        <f ca="1">COUNTIF(INDIRECT("H"&amp;(ROW()+12*(($AN2923-1)*3+$AO2923)-ROW())/12+5):INDIRECT("S"&amp;(ROW()+12*(($AN2923-1)*3+$AO2923)-ROW())/12+5),AQ2923)</f>
        <v>0</v>
      </c>
      <c r="AU2923" s="4">
        <f ca="1">IF(AND(AQ2923&gt;0,AR2923&gt;0),COUNTIF(AU$6:AU2922,"&gt;0")+1,0)</f>
        <v>0</v>
      </c>
    </row>
    <row r="2924" spans="40:47">
      <c r="AN2924" s="4">
        <v>82</v>
      </c>
      <c r="AO2924" s="4">
        <v>1</v>
      </c>
      <c r="AP2924" s="4">
        <v>3</v>
      </c>
      <c r="AQ2924" s="4">
        <f ca="1">IF($AP2924=1,IF(INDIRECT(ADDRESS(($AN2924-1)*3+$AO2924+5,$AP2924+7))="",0,INDIRECT(ADDRESS(($AN2924-1)*3+$AO2924+5,$AP2924+7))),IF(INDIRECT(ADDRESS(($AN2924-1)*3+$AO2924+5,$AP2924+7))="",0,IF(COUNTIF(INDIRECT(ADDRESS(($AN2924-1)*36+($AO2924-1)*12+6,COLUMN())):INDIRECT(ADDRESS(($AN2924-1)*36+($AO2924-1)*12+$AP2924+4,COLUMN())),INDIRECT(ADDRESS(($AN2924-1)*3+$AO2924+5,$AP2924+7)))&gt;=1,0,INDIRECT(ADDRESS(($AN2924-1)*3+$AO2924+5,$AP2924+7)))))</f>
        <v>0</v>
      </c>
      <c r="AR2924" s="4">
        <f ca="1">COUNTIF(INDIRECT("H"&amp;(ROW()+12*(($AN2924-1)*3+$AO2924)-ROW())/12+5):INDIRECT("S"&amp;(ROW()+12*(($AN2924-1)*3+$AO2924)-ROW())/12+5),AQ2924)</f>
        <v>0</v>
      </c>
      <c r="AU2924" s="4">
        <f ca="1">IF(AND(AQ2924&gt;0,AR2924&gt;0),COUNTIF(AU$6:AU2923,"&gt;0")+1,0)</f>
        <v>0</v>
      </c>
    </row>
    <row r="2925" spans="40:47">
      <c r="AN2925" s="4">
        <v>82</v>
      </c>
      <c r="AO2925" s="4">
        <v>1</v>
      </c>
      <c r="AP2925" s="4">
        <v>4</v>
      </c>
      <c r="AQ2925" s="4">
        <f ca="1">IF($AP2925=1,IF(INDIRECT(ADDRESS(($AN2925-1)*3+$AO2925+5,$AP2925+7))="",0,INDIRECT(ADDRESS(($AN2925-1)*3+$AO2925+5,$AP2925+7))),IF(INDIRECT(ADDRESS(($AN2925-1)*3+$AO2925+5,$AP2925+7))="",0,IF(COUNTIF(INDIRECT(ADDRESS(($AN2925-1)*36+($AO2925-1)*12+6,COLUMN())):INDIRECT(ADDRESS(($AN2925-1)*36+($AO2925-1)*12+$AP2925+4,COLUMN())),INDIRECT(ADDRESS(($AN2925-1)*3+$AO2925+5,$AP2925+7)))&gt;=1,0,INDIRECT(ADDRESS(($AN2925-1)*3+$AO2925+5,$AP2925+7)))))</f>
        <v>0</v>
      </c>
      <c r="AR2925" s="4">
        <f ca="1">COUNTIF(INDIRECT("H"&amp;(ROW()+12*(($AN2925-1)*3+$AO2925)-ROW())/12+5):INDIRECT("S"&amp;(ROW()+12*(($AN2925-1)*3+$AO2925)-ROW())/12+5),AQ2925)</f>
        <v>0</v>
      </c>
      <c r="AU2925" s="4">
        <f ca="1">IF(AND(AQ2925&gt;0,AR2925&gt;0),COUNTIF(AU$6:AU2924,"&gt;0")+1,0)</f>
        <v>0</v>
      </c>
    </row>
    <row r="2926" spans="40:47">
      <c r="AN2926" s="4">
        <v>82</v>
      </c>
      <c r="AO2926" s="4">
        <v>1</v>
      </c>
      <c r="AP2926" s="4">
        <v>5</v>
      </c>
      <c r="AQ2926" s="4">
        <f ca="1">IF($AP2926=1,IF(INDIRECT(ADDRESS(($AN2926-1)*3+$AO2926+5,$AP2926+7))="",0,INDIRECT(ADDRESS(($AN2926-1)*3+$AO2926+5,$AP2926+7))),IF(INDIRECT(ADDRESS(($AN2926-1)*3+$AO2926+5,$AP2926+7))="",0,IF(COUNTIF(INDIRECT(ADDRESS(($AN2926-1)*36+($AO2926-1)*12+6,COLUMN())):INDIRECT(ADDRESS(($AN2926-1)*36+($AO2926-1)*12+$AP2926+4,COLUMN())),INDIRECT(ADDRESS(($AN2926-1)*3+$AO2926+5,$AP2926+7)))&gt;=1,0,INDIRECT(ADDRESS(($AN2926-1)*3+$AO2926+5,$AP2926+7)))))</f>
        <v>0</v>
      </c>
      <c r="AR2926" s="4">
        <f ca="1">COUNTIF(INDIRECT("H"&amp;(ROW()+12*(($AN2926-1)*3+$AO2926)-ROW())/12+5):INDIRECT("S"&amp;(ROW()+12*(($AN2926-1)*3+$AO2926)-ROW())/12+5),AQ2926)</f>
        <v>0</v>
      </c>
      <c r="AU2926" s="4">
        <f ca="1">IF(AND(AQ2926&gt;0,AR2926&gt;0),COUNTIF(AU$6:AU2925,"&gt;0")+1,0)</f>
        <v>0</v>
      </c>
    </row>
    <row r="2927" spans="40:47">
      <c r="AN2927" s="4">
        <v>82</v>
      </c>
      <c r="AO2927" s="4">
        <v>1</v>
      </c>
      <c r="AP2927" s="4">
        <v>6</v>
      </c>
      <c r="AQ2927" s="4">
        <f ca="1">IF($AP2927=1,IF(INDIRECT(ADDRESS(($AN2927-1)*3+$AO2927+5,$AP2927+7))="",0,INDIRECT(ADDRESS(($AN2927-1)*3+$AO2927+5,$AP2927+7))),IF(INDIRECT(ADDRESS(($AN2927-1)*3+$AO2927+5,$AP2927+7))="",0,IF(COUNTIF(INDIRECT(ADDRESS(($AN2927-1)*36+($AO2927-1)*12+6,COLUMN())):INDIRECT(ADDRESS(($AN2927-1)*36+($AO2927-1)*12+$AP2927+4,COLUMN())),INDIRECT(ADDRESS(($AN2927-1)*3+$AO2927+5,$AP2927+7)))&gt;=1,0,INDIRECT(ADDRESS(($AN2927-1)*3+$AO2927+5,$AP2927+7)))))</f>
        <v>0</v>
      </c>
      <c r="AR2927" s="4">
        <f ca="1">COUNTIF(INDIRECT("H"&amp;(ROW()+12*(($AN2927-1)*3+$AO2927)-ROW())/12+5):INDIRECT("S"&amp;(ROW()+12*(($AN2927-1)*3+$AO2927)-ROW())/12+5),AQ2927)</f>
        <v>0</v>
      </c>
      <c r="AU2927" s="4">
        <f ca="1">IF(AND(AQ2927&gt;0,AR2927&gt;0),COUNTIF(AU$6:AU2926,"&gt;0")+1,0)</f>
        <v>0</v>
      </c>
    </row>
    <row r="2928" spans="40:47">
      <c r="AN2928" s="4">
        <v>82</v>
      </c>
      <c r="AO2928" s="4">
        <v>1</v>
      </c>
      <c r="AP2928" s="4">
        <v>7</v>
      </c>
      <c r="AQ2928" s="4">
        <f ca="1">IF($AP2928=1,IF(INDIRECT(ADDRESS(($AN2928-1)*3+$AO2928+5,$AP2928+7))="",0,INDIRECT(ADDRESS(($AN2928-1)*3+$AO2928+5,$AP2928+7))),IF(INDIRECT(ADDRESS(($AN2928-1)*3+$AO2928+5,$AP2928+7))="",0,IF(COUNTIF(INDIRECT(ADDRESS(($AN2928-1)*36+($AO2928-1)*12+6,COLUMN())):INDIRECT(ADDRESS(($AN2928-1)*36+($AO2928-1)*12+$AP2928+4,COLUMN())),INDIRECT(ADDRESS(($AN2928-1)*3+$AO2928+5,$AP2928+7)))&gt;=1,0,INDIRECT(ADDRESS(($AN2928-1)*3+$AO2928+5,$AP2928+7)))))</f>
        <v>0</v>
      </c>
      <c r="AR2928" s="4">
        <f ca="1">COUNTIF(INDIRECT("H"&amp;(ROW()+12*(($AN2928-1)*3+$AO2928)-ROW())/12+5):INDIRECT("S"&amp;(ROW()+12*(($AN2928-1)*3+$AO2928)-ROW())/12+5),AQ2928)</f>
        <v>0</v>
      </c>
      <c r="AU2928" s="4">
        <f ca="1">IF(AND(AQ2928&gt;0,AR2928&gt;0),COUNTIF(AU$6:AU2927,"&gt;0")+1,0)</f>
        <v>0</v>
      </c>
    </row>
    <row r="2929" spans="40:47">
      <c r="AN2929" s="4">
        <v>82</v>
      </c>
      <c r="AO2929" s="4">
        <v>1</v>
      </c>
      <c r="AP2929" s="4">
        <v>8</v>
      </c>
      <c r="AQ2929" s="4">
        <f ca="1">IF($AP2929=1,IF(INDIRECT(ADDRESS(($AN2929-1)*3+$AO2929+5,$AP2929+7))="",0,INDIRECT(ADDRESS(($AN2929-1)*3+$AO2929+5,$AP2929+7))),IF(INDIRECT(ADDRESS(($AN2929-1)*3+$AO2929+5,$AP2929+7))="",0,IF(COUNTIF(INDIRECT(ADDRESS(($AN2929-1)*36+($AO2929-1)*12+6,COLUMN())):INDIRECT(ADDRESS(($AN2929-1)*36+($AO2929-1)*12+$AP2929+4,COLUMN())),INDIRECT(ADDRESS(($AN2929-1)*3+$AO2929+5,$AP2929+7)))&gt;=1,0,INDIRECT(ADDRESS(($AN2929-1)*3+$AO2929+5,$AP2929+7)))))</f>
        <v>0</v>
      </c>
      <c r="AR2929" s="4">
        <f ca="1">COUNTIF(INDIRECT("H"&amp;(ROW()+12*(($AN2929-1)*3+$AO2929)-ROW())/12+5):INDIRECT("S"&amp;(ROW()+12*(($AN2929-1)*3+$AO2929)-ROW())/12+5),AQ2929)</f>
        <v>0</v>
      </c>
      <c r="AU2929" s="4">
        <f ca="1">IF(AND(AQ2929&gt;0,AR2929&gt;0),COUNTIF(AU$6:AU2928,"&gt;0")+1,0)</f>
        <v>0</v>
      </c>
    </row>
    <row r="2930" spans="40:47">
      <c r="AN2930" s="4">
        <v>82</v>
      </c>
      <c r="AO2930" s="4">
        <v>1</v>
      </c>
      <c r="AP2930" s="4">
        <v>9</v>
      </c>
      <c r="AQ2930" s="4">
        <f ca="1">IF($AP2930=1,IF(INDIRECT(ADDRESS(($AN2930-1)*3+$AO2930+5,$AP2930+7))="",0,INDIRECT(ADDRESS(($AN2930-1)*3+$AO2930+5,$AP2930+7))),IF(INDIRECT(ADDRESS(($AN2930-1)*3+$AO2930+5,$AP2930+7))="",0,IF(COUNTIF(INDIRECT(ADDRESS(($AN2930-1)*36+($AO2930-1)*12+6,COLUMN())):INDIRECT(ADDRESS(($AN2930-1)*36+($AO2930-1)*12+$AP2930+4,COLUMN())),INDIRECT(ADDRESS(($AN2930-1)*3+$AO2930+5,$AP2930+7)))&gt;=1,0,INDIRECT(ADDRESS(($AN2930-1)*3+$AO2930+5,$AP2930+7)))))</f>
        <v>0</v>
      </c>
      <c r="AR2930" s="4">
        <f ca="1">COUNTIF(INDIRECT("H"&amp;(ROW()+12*(($AN2930-1)*3+$AO2930)-ROW())/12+5):INDIRECT("S"&amp;(ROW()+12*(($AN2930-1)*3+$AO2930)-ROW())/12+5),AQ2930)</f>
        <v>0</v>
      </c>
      <c r="AU2930" s="4">
        <f ca="1">IF(AND(AQ2930&gt;0,AR2930&gt;0),COUNTIF(AU$6:AU2929,"&gt;0")+1,0)</f>
        <v>0</v>
      </c>
    </row>
    <row r="2931" spans="40:47">
      <c r="AN2931" s="4">
        <v>82</v>
      </c>
      <c r="AO2931" s="4">
        <v>1</v>
      </c>
      <c r="AP2931" s="4">
        <v>10</v>
      </c>
      <c r="AQ2931" s="4">
        <f ca="1">IF($AP2931=1,IF(INDIRECT(ADDRESS(($AN2931-1)*3+$AO2931+5,$AP2931+7))="",0,INDIRECT(ADDRESS(($AN2931-1)*3+$AO2931+5,$AP2931+7))),IF(INDIRECT(ADDRESS(($AN2931-1)*3+$AO2931+5,$AP2931+7))="",0,IF(COUNTIF(INDIRECT(ADDRESS(($AN2931-1)*36+($AO2931-1)*12+6,COLUMN())):INDIRECT(ADDRESS(($AN2931-1)*36+($AO2931-1)*12+$AP2931+4,COLUMN())),INDIRECT(ADDRESS(($AN2931-1)*3+$AO2931+5,$AP2931+7)))&gt;=1,0,INDIRECT(ADDRESS(($AN2931-1)*3+$AO2931+5,$AP2931+7)))))</f>
        <v>0</v>
      </c>
      <c r="AR2931" s="4">
        <f ca="1">COUNTIF(INDIRECT("H"&amp;(ROW()+12*(($AN2931-1)*3+$AO2931)-ROW())/12+5):INDIRECT("S"&amp;(ROW()+12*(($AN2931-1)*3+$AO2931)-ROW())/12+5),AQ2931)</f>
        <v>0</v>
      </c>
      <c r="AU2931" s="4">
        <f ca="1">IF(AND(AQ2931&gt;0,AR2931&gt;0),COUNTIF(AU$6:AU2930,"&gt;0")+1,0)</f>
        <v>0</v>
      </c>
    </row>
    <row r="2932" spans="40:47">
      <c r="AN2932" s="4">
        <v>82</v>
      </c>
      <c r="AO2932" s="4">
        <v>1</v>
      </c>
      <c r="AP2932" s="4">
        <v>11</v>
      </c>
      <c r="AQ2932" s="4">
        <f ca="1">IF($AP2932=1,IF(INDIRECT(ADDRESS(($AN2932-1)*3+$AO2932+5,$AP2932+7))="",0,INDIRECT(ADDRESS(($AN2932-1)*3+$AO2932+5,$AP2932+7))),IF(INDIRECT(ADDRESS(($AN2932-1)*3+$AO2932+5,$AP2932+7))="",0,IF(COUNTIF(INDIRECT(ADDRESS(($AN2932-1)*36+($AO2932-1)*12+6,COLUMN())):INDIRECT(ADDRESS(($AN2932-1)*36+($AO2932-1)*12+$AP2932+4,COLUMN())),INDIRECT(ADDRESS(($AN2932-1)*3+$AO2932+5,$AP2932+7)))&gt;=1,0,INDIRECT(ADDRESS(($AN2932-1)*3+$AO2932+5,$AP2932+7)))))</f>
        <v>0</v>
      </c>
      <c r="AR2932" s="4">
        <f ca="1">COUNTIF(INDIRECT("H"&amp;(ROW()+12*(($AN2932-1)*3+$AO2932)-ROW())/12+5):INDIRECT("S"&amp;(ROW()+12*(($AN2932-1)*3+$AO2932)-ROW())/12+5),AQ2932)</f>
        <v>0</v>
      </c>
      <c r="AU2932" s="4">
        <f ca="1">IF(AND(AQ2932&gt;0,AR2932&gt;0),COUNTIF(AU$6:AU2931,"&gt;0")+1,0)</f>
        <v>0</v>
      </c>
    </row>
    <row r="2933" spans="40:47">
      <c r="AN2933" s="4">
        <v>82</v>
      </c>
      <c r="AO2933" s="4">
        <v>1</v>
      </c>
      <c r="AP2933" s="4">
        <v>12</v>
      </c>
      <c r="AQ2933" s="4">
        <f ca="1">IF($AP2933=1,IF(INDIRECT(ADDRESS(($AN2933-1)*3+$AO2933+5,$AP2933+7))="",0,INDIRECT(ADDRESS(($AN2933-1)*3+$AO2933+5,$AP2933+7))),IF(INDIRECT(ADDRESS(($AN2933-1)*3+$AO2933+5,$AP2933+7))="",0,IF(COUNTIF(INDIRECT(ADDRESS(($AN2933-1)*36+($AO2933-1)*12+6,COLUMN())):INDIRECT(ADDRESS(($AN2933-1)*36+($AO2933-1)*12+$AP2933+4,COLUMN())),INDIRECT(ADDRESS(($AN2933-1)*3+$AO2933+5,$AP2933+7)))&gt;=1,0,INDIRECT(ADDRESS(($AN2933-1)*3+$AO2933+5,$AP2933+7)))))</f>
        <v>0</v>
      </c>
      <c r="AR2933" s="4">
        <f ca="1">COUNTIF(INDIRECT("H"&amp;(ROW()+12*(($AN2933-1)*3+$AO2933)-ROW())/12+5):INDIRECT("S"&amp;(ROW()+12*(($AN2933-1)*3+$AO2933)-ROW())/12+5),AQ2933)</f>
        <v>0</v>
      </c>
      <c r="AU2933" s="4">
        <f ca="1">IF(AND(AQ2933&gt;0,AR2933&gt;0),COUNTIF(AU$6:AU2932,"&gt;0")+1,0)</f>
        <v>0</v>
      </c>
    </row>
    <row r="2934" spans="40:47">
      <c r="AN2934" s="4">
        <v>82</v>
      </c>
      <c r="AO2934" s="4">
        <v>2</v>
      </c>
      <c r="AP2934" s="4">
        <v>1</v>
      </c>
      <c r="AQ2934" s="4">
        <f ca="1">IF($AP2934=1,IF(INDIRECT(ADDRESS(($AN2934-1)*3+$AO2934+5,$AP2934+7))="",0,INDIRECT(ADDRESS(($AN2934-1)*3+$AO2934+5,$AP2934+7))),IF(INDIRECT(ADDRESS(($AN2934-1)*3+$AO2934+5,$AP2934+7))="",0,IF(COUNTIF(INDIRECT(ADDRESS(($AN2934-1)*36+($AO2934-1)*12+6,COLUMN())):INDIRECT(ADDRESS(($AN2934-1)*36+($AO2934-1)*12+$AP2934+4,COLUMN())),INDIRECT(ADDRESS(($AN2934-1)*3+$AO2934+5,$AP2934+7)))&gt;=1,0,INDIRECT(ADDRESS(($AN2934-1)*3+$AO2934+5,$AP2934+7)))))</f>
        <v>0</v>
      </c>
      <c r="AR2934" s="4">
        <f ca="1">COUNTIF(INDIRECT("H"&amp;(ROW()+12*(($AN2934-1)*3+$AO2934)-ROW())/12+5):INDIRECT("S"&amp;(ROW()+12*(($AN2934-1)*3+$AO2934)-ROW())/12+5),AQ2934)</f>
        <v>0</v>
      </c>
      <c r="AU2934" s="4">
        <f ca="1">IF(AND(AQ2934&gt;0,AR2934&gt;0),COUNTIF(AU$6:AU2933,"&gt;0")+1,0)</f>
        <v>0</v>
      </c>
    </row>
    <row r="2935" spans="40:47">
      <c r="AN2935" s="4">
        <v>82</v>
      </c>
      <c r="AO2935" s="4">
        <v>2</v>
      </c>
      <c r="AP2935" s="4">
        <v>2</v>
      </c>
      <c r="AQ2935" s="4">
        <f ca="1">IF($AP2935=1,IF(INDIRECT(ADDRESS(($AN2935-1)*3+$AO2935+5,$AP2935+7))="",0,INDIRECT(ADDRESS(($AN2935-1)*3+$AO2935+5,$AP2935+7))),IF(INDIRECT(ADDRESS(($AN2935-1)*3+$AO2935+5,$AP2935+7))="",0,IF(COUNTIF(INDIRECT(ADDRESS(($AN2935-1)*36+($AO2935-1)*12+6,COLUMN())):INDIRECT(ADDRESS(($AN2935-1)*36+($AO2935-1)*12+$AP2935+4,COLUMN())),INDIRECT(ADDRESS(($AN2935-1)*3+$AO2935+5,$AP2935+7)))&gt;=1,0,INDIRECT(ADDRESS(($AN2935-1)*3+$AO2935+5,$AP2935+7)))))</f>
        <v>0</v>
      </c>
      <c r="AR2935" s="4">
        <f ca="1">COUNTIF(INDIRECT("H"&amp;(ROW()+12*(($AN2935-1)*3+$AO2935)-ROW())/12+5):INDIRECT("S"&amp;(ROW()+12*(($AN2935-1)*3+$AO2935)-ROW())/12+5),AQ2935)</f>
        <v>0</v>
      </c>
      <c r="AU2935" s="4">
        <f ca="1">IF(AND(AQ2935&gt;0,AR2935&gt;0),COUNTIF(AU$6:AU2934,"&gt;0")+1,0)</f>
        <v>0</v>
      </c>
    </row>
    <row r="2936" spans="40:47">
      <c r="AN2936" s="4">
        <v>82</v>
      </c>
      <c r="AO2936" s="4">
        <v>2</v>
      </c>
      <c r="AP2936" s="4">
        <v>3</v>
      </c>
      <c r="AQ2936" s="4">
        <f ca="1">IF($AP2936=1,IF(INDIRECT(ADDRESS(($AN2936-1)*3+$AO2936+5,$AP2936+7))="",0,INDIRECT(ADDRESS(($AN2936-1)*3+$AO2936+5,$AP2936+7))),IF(INDIRECT(ADDRESS(($AN2936-1)*3+$AO2936+5,$AP2936+7))="",0,IF(COUNTIF(INDIRECT(ADDRESS(($AN2936-1)*36+($AO2936-1)*12+6,COLUMN())):INDIRECT(ADDRESS(($AN2936-1)*36+($AO2936-1)*12+$AP2936+4,COLUMN())),INDIRECT(ADDRESS(($AN2936-1)*3+$AO2936+5,$AP2936+7)))&gt;=1,0,INDIRECT(ADDRESS(($AN2936-1)*3+$AO2936+5,$AP2936+7)))))</f>
        <v>0</v>
      </c>
      <c r="AR2936" s="4">
        <f ca="1">COUNTIF(INDIRECT("H"&amp;(ROW()+12*(($AN2936-1)*3+$AO2936)-ROW())/12+5):INDIRECT("S"&amp;(ROW()+12*(($AN2936-1)*3+$AO2936)-ROW())/12+5),AQ2936)</f>
        <v>0</v>
      </c>
      <c r="AU2936" s="4">
        <f ca="1">IF(AND(AQ2936&gt;0,AR2936&gt;0),COUNTIF(AU$6:AU2935,"&gt;0")+1,0)</f>
        <v>0</v>
      </c>
    </row>
    <row r="2937" spans="40:47">
      <c r="AN2937" s="4">
        <v>82</v>
      </c>
      <c r="AO2937" s="4">
        <v>2</v>
      </c>
      <c r="AP2937" s="4">
        <v>4</v>
      </c>
      <c r="AQ2937" s="4">
        <f ca="1">IF($AP2937=1,IF(INDIRECT(ADDRESS(($AN2937-1)*3+$AO2937+5,$AP2937+7))="",0,INDIRECT(ADDRESS(($AN2937-1)*3+$AO2937+5,$AP2937+7))),IF(INDIRECT(ADDRESS(($AN2937-1)*3+$AO2937+5,$AP2937+7))="",0,IF(COUNTIF(INDIRECT(ADDRESS(($AN2937-1)*36+($AO2937-1)*12+6,COLUMN())):INDIRECT(ADDRESS(($AN2937-1)*36+($AO2937-1)*12+$AP2937+4,COLUMN())),INDIRECT(ADDRESS(($AN2937-1)*3+$AO2937+5,$AP2937+7)))&gt;=1,0,INDIRECT(ADDRESS(($AN2937-1)*3+$AO2937+5,$AP2937+7)))))</f>
        <v>0</v>
      </c>
      <c r="AR2937" s="4">
        <f ca="1">COUNTIF(INDIRECT("H"&amp;(ROW()+12*(($AN2937-1)*3+$AO2937)-ROW())/12+5):INDIRECT("S"&amp;(ROW()+12*(($AN2937-1)*3+$AO2937)-ROW())/12+5),AQ2937)</f>
        <v>0</v>
      </c>
      <c r="AU2937" s="4">
        <f ca="1">IF(AND(AQ2937&gt;0,AR2937&gt;0),COUNTIF(AU$6:AU2936,"&gt;0")+1,0)</f>
        <v>0</v>
      </c>
    </row>
    <row r="2938" spans="40:47">
      <c r="AN2938" s="4">
        <v>82</v>
      </c>
      <c r="AO2938" s="4">
        <v>2</v>
      </c>
      <c r="AP2938" s="4">
        <v>5</v>
      </c>
      <c r="AQ2938" s="4">
        <f ca="1">IF($AP2938=1,IF(INDIRECT(ADDRESS(($AN2938-1)*3+$AO2938+5,$AP2938+7))="",0,INDIRECT(ADDRESS(($AN2938-1)*3+$AO2938+5,$AP2938+7))),IF(INDIRECT(ADDRESS(($AN2938-1)*3+$AO2938+5,$AP2938+7))="",0,IF(COUNTIF(INDIRECT(ADDRESS(($AN2938-1)*36+($AO2938-1)*12+6,COLUMN())):INDIRECT(ADDRESS(($AN2938-1)*36+($AO2938-1)*12+$AP2938+4,COLUMN())),INDIRECT(ADDRESS(($AN2938-1)*3+$AO2938+5,$AP2938+7)))&gt;=1,0,INDIRECT(ADDRESS(($AN2938-1)*3+$AO2938+5,$AP2938+7)))))</f>
        <v>0</v>
      </c>
      <c r="AR2938" s="4">
        <f ca="1">COUNTIF(INDIRECT("H"&amp;(ROW()+12*(($AN2938-1)*3+$AO2938)-ROW())/12+5):INDIRECT("S"&amp;(ROW()+12*(($AN2938-1)*3+$AO2938)-ROW())/12+5),AQ2938)</f>
        <v>0</v>
      </c>
      <c r="AU2938" s="4">
        <f ca="1">IF(AND(AQ2938&gt;0,AR2938&gt;0),COUNTIF(AU$6:AU2937,"&gt;0")+1,0)</f>
        <v>0</v>
      </c>
    </row>
    <row r="2939" spans="40:47">
      <c r="AN2939" s="4">
        <v>82</v>
      </c>
      <c r="AO2939" s="4">
        <v>2</v>
      </c>
      <c r="AP2939" s="4">
        <v>6</v>
      </c>
      <c r="AQ2939" s="4">
        <f ca="1">IF($AP2939=1,IF(INDIRECT(ADDRESS(($AN2939-1)*3+$AO2939+5,$AP2939+7))="",0,INDIRECT(ADDRESS(($AN2939-1)*3+$AO2939+5,$AP2939+7))),IF(INDIRECT(ADDRESS(($AN2939-1)*3+$AO2939+5,$AP2939+7))="",0,IF(COUNTIF(INDIRECT(ADDRESS(($AN2939-1)*36+($AO2939-1)*12+6,COLUMN())):INDIRECT(ADDRESS(($AN2939-1)*36+($AO2939-1)*12+$AP2939+4,COLUMN())),INDIRECT(ADDRESS(($AN2939-1)*3+$AO2939+5,$AP2939+7)))&gt;=1,0,INDIRECT(ADDRESS(($AN2939-1)*3+$AO2939+5,$AP2939+7)))))</f>
        <v>0</v>
      </c>
      <c r="AR2939" s="4">
        <f ca="1">COUNTIF(INDIRECT("H"&amp;(ROW()+12*(($AN2939-1)*3+$AO2939)-ROW())/12+5):INDIRECT("S"&amp;(ROW()+12*(($AN2939-1)*3+$AO2939)-ROW())/12+5),AQ2939)</f>
        <v>0</v>
      </c>
      <c r="AU2939" s="4">
        <f ca="1">IF(AND(AQ2939&gt;0,AR2939&gt;0),COUNTIF(AU$6:AU2938,"&gt;0")+1,0)</f>
        <v>0</v>
      </c>
    </row>
    <row r="2940" spans="40:47">
      <c r="AN2940" s="4">
        <v>82</v>
      </c>
      <c r="AO2940" s="4">
        <v>2</v>
      </c>
      <c r="AP2940" s="4">
        <v>7</v>
      </c>
      <c r="AQ2940" s="4">
        <f ca="1">IF($AP2940=1,IF(INDIRECT(ADDRESS(($AN2940-1)*3+$AO2940+5,$AP2940+7))="",0,INDIRECT(ADDRESS(($AN2940-1)*3+$AO2940+5,$AP2940+7))),IF(INDIRECT(ADDRESS(($AN2940-1)*3+$AO2940+5,$AP2940+7))="",0,IF(COUNTIF(INDIRECT(ADDRESS(($AN2940-1)*36+($AO2940-1)*12+6,COLUMN())):INDIRECT(ADDRESS(($AN2940-1)*36+($AO2940-1)*12+$AP2940+4,COLUMN())),INDIRECT(ADDRESS(($AN2940-1)*3+$AO2940+5,$AP2940+7)))&gt;=1,0,INDIRECT(ADDRESS(($AN2940-1)*3+$AO2940+5,$AP2940+7)))))</f>
        <v>0</v>
      </c>
      <c r="AR2940" s="4">
        <f ca="1">COUNTIF(INDIRECT("H"&amp;(ROW()+12*(($AN2940-1)*3+$AO2940)-ROW())/12+5):INDIRECT("S"&amp;(ROW()+12*(($AN2940-1)*3+$AO2940)-ROW())/12+5),AQ2940)</f>
        <v>0</v>
      </c>
      <c r="AU2940" s="4">
        <f ca="1">IF(AND(AQ2940&gt;0,AR2940&gt;0),COUNTIF(AU$6:AU2939,"&gt;0")+1,0)</f>
        <v>0</v>
      </c>
    </row>
    <row r="2941" spans="40:47">
      <c r="AN2941" s="4">
        <v>82</v>
      </c>
      <c r="AO2941" s="4">
        <v>2</v>
      </c>
      <c r="AP2941" s="4">
        <v>8</v>
      </c>
      <c r="AQ2941" s="4">
        <f ca="1">IF($AP2941=1,IF(INDIRECT(ADDRESS(($AN2941-1)*3+$AO2941+5,$AP2941+7))="",0,INDIRECT(ADDRESS(($AN2941-1)*3+$AO2941+5,$AP2941+7))),IF(INDIRECT(ADDRESS(($AN2941-1)*3+$AO2941+5,$AP2941+7))="",0,IF(COUNTIF(INDIRECT(ADDRESS(($AN2941-1)*36+($AO2941-1)*12+6,COLUMN())):INDIRECT(ADDRESS(($AN2941-1)*36+($AO2941-1)*12+$AP2941+4,COLUMN())),INDIRECT(ADDRESS(($AN2941-1)*3+$AO2941+5,$AP2941+7)))&gt;=1,0,INDIRECT(ADDRESS(($AN2941-1)*3+$AO2941+5,$AP2941+7)))))</f>
        <v>0</v>
      </c>
      <c r="AR2941" s="4">
        <f ca="1">COUNTIF(INDIRECT("H"&amp;(ROW()+12*(($AN2941-1)*3+$AO2941)-ROW())/12+5):INDIRECT("S"&amp;(ROW()+12*(($AN2941-1)*3+$AO2941)-ROW())/12+5),AQ2941)</f>
        <v>0</v>
      </c>
      <c r="AU2941" s="4">
        <f ca="1">IF(AND(AQ2941&gt;0,AR2941&gt;0),COUNTIF(AU$6:AU2940,"&gt;0")+1,0)</f>
        <v>0</v>
      </c>
    </row>
    <row r="2942" spans="40:47">
      <c r="AN2942" s="4">
        <v>82</v>
      </c>
      <c r="AO2942" s="4">
        <v>2</v>
      </c>
      <c r="AP2942" s="4">
        <v>9</v>
      </c>
      <c r="AQ2942" s="4">
        <f ca="1">IF($AP2942=1,IF(INDIRECT(ADDRESS(($AN2942-1)*3+$AO2942+5,$AP2942+7))="",0,INDIRECT(ADDRESS(($AN2942-1)*3+$AO2942+5,$AP2942+7))),IF(INDIRECT(ADDRESS(($AN2942-1)*3+$AO2942+5,$AP2942+7))="",0,IF(COUNTIF(INDIRECT(ADDRESS(($AN2942-1)*36+($AO2942-1)*12+6,COLUMN())):INDIRECT(ADDRESS(($AN2942-1)*36+($AO2942-1)*12+$AP2942+4,COLUMN())),INDIRECT(ADDRESS(($AN2942-1)*3+$AO2942+5,$AP2942+7)))&gt;=1,0,INDIRECT(ADDRESS(($AN2942-1)*3+$AO2942+5,$AP2942+7)))))</f>
        <v>0</v>
      </c>
      <c r="AR2942" s="4">
        <f ca="1">COUNTIF(INDIRECT("H"&amp;(ROW()+12*(($AN2942-1)*3+$AO2942)-ROW())/12+5):INDIRECT("S"&amp;(ROW()+12*(($AN2942-1)*3+$AO2942)-ROW())/12+5),AQ2942)</f>
        <v>0</v>
      </c>
      <c r="AU2942" s="4">
        <f ca="1">IF(AND(AQ2942&gt;0,AR2942&gt;0),COUNTIF(AU$6:AU2941,"&gt;0")+1,0)</f>
        <v>0</v>
      </c>
    </row>
    <row r="2943" spans="40:47">
      <c r="AN2943" s="4">
        <v>82</v>
      </c>
      <c r="AO2943" s="4">
        <v>2</v>
      </c>
      <c r="AP2943" s="4">
        <v>10</v>
      </c>
      <c r="AQ2943" s="4">
        <f ca="1">IF($AP2943=1,IF(INDIRECT(ADDRESS(($AN2943-1)*3+$AO2943+5,$AP2943+7))="",0,INDIRECT(ADDRESS(($AN2943-1)*3+$AO2943+5,$AP2943+7))),IF(INDIRECT(ADDRESS(($AN2943-1)*3+$AO2943+5,$AP2943+7))="",0,IF(COUNTIF(INDIRECT(ADDRESS(($AN2943-1)*36+($AO2943-1)*12+6,COLUMN())):INDIRECT(ADDRESS(($AN2943-1)*36+($AO2943-1)*12+$AP2943+4,COLUMN())),INDIRECT(ADDRESS(($AN2943-1)*3+$AO2943+5,$AP2943+7)))&gt;=1,0,INDIRECT(ADDRESS(($AN2943-1)*3+$AO2943+5,$AP2943+7)))))</f>
        <v>0</v>
      </c>
      <c r="AR2943" s="4">
        <f ca="1">COUNTIF(INDIRECT("H"&amp;(ROW()+12*(($AN2943-1)*3+$AO2943)-ROW())/12+5):INDIRECT("S"&amp;(ROW()+12*(($AN2943-1)*3+$AO2943)-ROW())/12+5),AQ2943)</f>
        <v>0</v>
      </c>
      <c r="AU2943" s="4">
        <f ca="1">IF(AND(AQ2943&gt;0,AR2943&gt;0),COUNTIF(AU$6:AU2942,"&gt;0")+1,0)</f>
        <v>0</v>
      </c>
    </row>
    <row r="2944" spans="40:47">
      <c r="AN2944" s="4">
        <v>82</v>
      </c>
      <c r="AO2944" s="4">
        <v>2</v>
      </c>
      <c r="AP2944" s="4">
        <v>11</v>
      </c>
      <c r="AQ2944" s="4">
        <f ca="1">IF($AP2944=1,IF(INDIRECT(ADDRESS(($AN2944-1)*3+$AO2944+5,$AP2944+7))="",0,INDIRECT(ADDRESS(($AN2944-1)*3+$AO2944+5,$AP2944+7))),IF(INDIRECT(ADDRESS(($AN2944-1)*3+$AO2944+5,$AP2944+7))="",0,IF(COUNTIF(INDIRECT(ADDRESS(($AN2944-1)*36+($AO2944-1)*12+6,COLUMN())):INDIRECT(ADDRESS(($AN2944-1)*36+($AO2944-1)*12+$AP2944+4,COLUMN())),INDIRECT(ADDRESS(($AN2944-1)*3+$AO2944+5,$AP2944+7)))&gt;=1,0,INDIRECT(ADDRESS(($AN2944-1)*3+$AO2944+5,$AP2944+7)))))</f>
        <v>0</v>
      </c>
      <c r="AR2944" s="4">
        <f ca="1">COUNTIF(INDIRECT("H"&amp;(ROW()+12*(($AN2944-1)*3+$AO2944)-ROW())/12+5):INDIRECT("S"&amp;(ROW()+12*(($AN2944-1)*3+$AO2944)-ROW())/12+5),AQ2944)</f>
        <v>0</v>
      </c>
      <c r="AU2944" s="4">
        <f ca="1">IF(AND(AQ2944&gt;0,AR2944&gt;0),COUNTIF(AU$6:AU2943,"&gt;0")+1,0)</f>
        <v>0</v>
      </c>
    </row>
    <row r="2945" spans="40:47">
      <c r="AN2945" s="4">
        <v>82</v>
      </c>
      <c r="AO2945" s="4">
        <v>2</v>
      </c>
      <c r="AP2945" s="4">
        <v>12</v>
      </c>
      <c r="AQ2945" s="4">
        <f ca="1">IF($AP2945=1,IF(INDIRECT(ADDRESS(($AN2945-1)*3+$AO2945+5,$AP2945+7))="",0,INDIRECT(ADDRESS(($AN2945-1)*3+$AO2945+5,$AP2945+7))),IF(INDIRECT(ADDRESS(($AN2945-1)*3+$AO2945+5,$AP2945+7))="",0,IF(COUNTIF(INDIRECT(ADDRESS(($AN2945-1)*36+($AO2945-1)*12+6,COLUMN())):INDIRECT(ADDRESS(($AN2945-1)*36+($AO2945-1)*12+$AP2945+4,COLUMN())),INDIRECT(ADDRESS(($AN2945-1)*3+$AO2945+5,$AP2945+7)))&gt;=1,0,INDIRECT(ADDRESS(($AN2945-1)*3+$AO2945+5,$AP2945+7)))))</f>
        <v>0</v>
      </c>
      <c r="AR2945" s="4">
        <f ca="1">COUNTIF(INDIRECT("H"&amp;(ROW()+12*(($AN2945-1)*3+$AO2945)-ROW())/12+5):INDIRECT("S"&amp;(ROW()+12*(($AN2945-1)*3+$AO2945)-ROW())/12+5),AQ2945)</f>
        <v>0</v>
      </c>
      <c r="AU2945" s="4">
        <f ca="1">IF(AND(AQ2945&gt;0,AR2945&gt;0),COUNTIF(AU$6:AU2944,"&gt;0")+1,0)</f>
        <v>0</v>
      </c>
    </row>
    <row r="2946" spans="40:47">
      <c r="AN2946" s="4">
        <v>82</v>
      </c>
      <c r="AO2946" s="4">
        <v>3</v>
      </c>
      <c r="AP2946" s="4">
        <v>1</v>
      </c>
      <c r="AQ2946" s="4">
        <f ca="1">IF($AP2946=1,IF(INDIRECT(ADDRESS(($AN2946-1)*3+$AO2946+5,$AP2946+7))="",0,INDIRECT(ADDRESS(($AN2946-1)*3+$AO2946+5,$AP2946+7))),IF(INDIRECT(ADDRESS(($AN2946-1)*3+$AO2946+5,$AP2946+7))="",0,IF(COUNTIF(INDIRECT(ADDRESS(($AN2946-1)*36+($AO2946-1)*12+6,COLUMN())):INDIRECT(ADDRESS(($AN2946-1)*36+($AO2946-1)*12+$AP2946+4,COLUMN())),INDIRECT(ADDRESS(($AN2946-1)*3+$AO2946+5,$AP2946+7)))&gt;=1,0,INDIRECT(ADDRESS(($AN2946-1)*3+$AO2946+5,$AP2946+7)))))</f>
        <v>0</v>
      </c>
      <c r="AR2946" s="4">
        <f ca="1">COUNTIF(INDIRECT("H"&amp;(ROW()+12*(($AN2946-1)*3+$AO2946)-ROW())/12+5):INDIRECT("S"&amp;(ROW()+12*(($AN2946-1)*3+$AO2946)-ROW())/12+5),AQ2946)</f>
        <v>0</v>
      </c>
      <c r="AU2946" s="4">
        <f ca="1">IF(AND(AQ2946&gt;0,AR2946&gt;0),COUNTIF(AU$6:AU2945,"&gt;0")+1,0)</f>
        <v>0</v>
      </c>
    </row>
    <row r="2947" spans="40:47">
      <c r="AN2947" s="4">
        <v>82</v>
      </c>
      <c r="AO2947" s="4">
        <v>3</v>
      </c>
      <c r="AP2947" s="4">
        <v>2</v>
      </c>
      <c r="AQ2947" s="4">
        <f ca="1">IF($AP2947=1,IF(INDIRECT(ADDRESS(($AN2947-1)*3+$AO2947+5,$AP2947+7))="",0,INDIRECT(ADDRESS(($AN2947-1)*3+$AO2947+5,$AP2947+7))),IF(INDIRECT(ADDRESS(($AN2947-1)*3+$AO2947+5,$AP2947+7))="",0,IF(COUNTIF(INDIRECT(ADDRESS(($AN2947-1)*36+($AO2947-1)*12+6,COLUMN())):INDIRECT(ADDRESS(($AN2947-1)*36+($AO2947-1)*12+$AP2947+4,COLUMN())),INDIRECT(ADDRESS(($AN2947-1)*3+$AO2947+5,$AP2947+7)))&gt;=1,0,INDIRECT(ADDRESS(($AN2947-1)*3+$AO2947+5,$AP2947+7)))))</f>
        <v>0</v>
      </c>
      <c r="AR2947" s="4">
        <f ca="1">COUNTIF(INDIRECT("H"&amp;(ROW()+12*(($AN2947-1)*3+$AO2947)-ROW())/12+5):INDIRECT("S"&amp;(ROW()+12*(($AN2947-1)*3+$AO2947)-ROW())/12+5),AQ2947)</f>
        <v>0</v>
      </c>
      <c r="AU2947" s="4">
        <f ca="1">IF(AND(AQ2947&gt;0,AR2947&gt;0),COUNTIF(AU$6:AU2946,"&gt;0")+1,0)</f>
        <v>0</v>
      </c>
    </row>
    <row r="2948" spans="40:47">
      <c r="AN2948" s="4">
        <v>82</v>
      </c>
      <c r="AO2948" s="4">
        <v>3</v>
      </c>
      <c r="AP2948" s="4">
        <v>3</v>
      </c>
      <c r="AQ2948" s="4">
        <f ca="1">IF($AP2948=1,IF(INDIRECT(ADDRESS(($AN2948-1)*3+$AO2948+5,$AP2948+7))="",0,INDIRECT(ADDRESS(($AN2948-1)*3+$AO2948+5,$AP2948+7))),IF(INDIRECT(ADDRESS(($AN2948-1)*3+$AO2948+5,$AP2948+7))="",0,IF(COUNTIF(INDIRECT(ADDRESS(($AN2948-1)*36+($AO2948-1)*12+6,COLUMN())):INDIRECT(ADDRESS(($AN2948-1)*36+($AO2948-1)*12+$AP2948+4,COLUMN())),INDIRECT(ADDRESS(($AN2948-1)*3+$AO2948+5,$AP2948+7)))&gt;=1,0,INDIRECT(ADDRESS(($AN2948-1)*3+$AO2948+5,$AP2948+7)))))</f>
        <v>0</v>
      </c>
      <c r="AR2948" s="4">
        <f ca="1">COUNTIF(INDIRECT("H"&amp;(ROW()+12*(($AN2948-1)*3+$AO2948)-ROW())/12+5):INDIRECT("S"&amp;(ROW()+12*(($AN2948-1)*3+$AO2948)-ROW())/12+5),AQ2948)</f>
        <v>0</v>
      </c>
      <c r="AU2948" s="4">
        <f ca="1">IF(AND(AQ2948&gt;0,AR2948&gt;0),COUNTIF(AU$6:AU2947,"&gt;0")+1,0)</f>
        <v>0</v>
      </c>
    </row>
    <row r="2949" spans="40:47">
      <c r="AN2949" s="4">
        <v>82</v>
      </c>
      <c r="AO2949" s="4">
        <v>3</v>
      </c>
      <c r="AP2949" s="4">
        <v>4</v>
      </c>
      <c r="AQ2949" s="4">
        <f ca="1">IF($AP2949=1,IF(INDIRECT(ADDRESS(($AN2949-1)*3+$AO2949+5,$AP2949+7))="",0,INDIRECT(ADDRESS(($AN2949-1)*3+$AO2949+5,$AP2949+7))),IF(INDIRECT(ADDRESS(($AN2949-1)*3+$AO2949+5,$AP2949+7))="",0,IF(COUNTIF(INDIRECT(ADDRESS(($AN2949-1)*36+($AO2949-1)*12+6,COLUMN())):INDIRECT(ADDRESS(($AN2949-1)*36+($AO2949-1)*12+$AP2949+4,COLUMN())),INDIRECT(ADDRESS(($AN2949-1)*3+$AO2949+5,$AP2949+7)))&gt;=1,0,INDIRECT(ADDRESS(($AN2949-1)*3+$AO2949+5,$AP2949+7)))))</f>
        <v>0</v>
      </c>
      <c r="AR2949" s="4">
        <f ca="1">COUNTIF(INDIRECT("H"&amp;(ROW()+12*(($AN2949-1)*3+$AO2949)-ROW())/12+5):INDIRECT("S"&amp;(ROW()+12*(($AN2949-1)*3+$AO2949)-ROW())/12+5),AQ2949)</f>
        <v>0</v>
      </c>
      <c r="AU2949" s="4">
        <f ca="1">IF(AND(AQ2949&gt;0,AR2949&gt;0),COUNTIF(AU$6:AU2948,"&gt;0")+1,0)</f>
        <v>0</v>
      </c>
    </row>
    <row r="2950" spans="40:47">
      <c r="AN2950" s="4">
        <v>82</v>
      </c>
      <c r="AO2950" s="4">
        <v>3</v>
      </c>
      <c r="AP2950" s="4">
        <v>5</v>
      </c>
      <c r="AQ2950" s="4">
        <f ca="1">IF($AP2950=1,IF(INDIRECT(ADDRESS(($AN2950-1)*3+$AO2950+5,$AP2950+7))="",0,INDIRECT(ADDRESS(($AN2950-1)*3+$AO2950+5,$AP2950+7))),IF(INDIRECT(ADDRESS(($AN2950-1)*3+$AO2950+5,$AP2950+7))="",0,IF(COUNTIF(INDIRECT(ADDRESS(($AN2950-1)*36+($AO2950-1)*12+6,COLUMN())):INDIRECT(ADDRESS(($AN2950-1)*36+($AO2950-1)*12+$AP2950+4,COLUMN())),INDIRECT(ADDRESS(($AN2950-1)*3+$AO2950+5,$AP2950+7)))&gt;=1,0,INDIRECT(ADDRESS(($AN2950-1)*3+$AO2950+5,$AP2950+7)))))</f>
        <v>0</v>
      </c>
      <c r="AR2950" s="4">
        <f ca="1">COUNTIF(INDIRECT("H"&amp;(ROW()+12*(($AN2950-1)*3+$AO2950)-ROW())/12+5):INDIRECT("S"&amp;(ROW()+12*(($AN2950-1)*3+$AO2950)-ROW())/12+5),AQ2950)</f>
        <v>0</v>
      </c>
      <c r="AU2950" s="4">
        <f ca="1">IF(AND(AQ2950&gt;0,AR2950&gt;0),COUNTIF(AU$6:AU2949,"&gt;0")+1,0)</f>
        <v>0</v>
      </c>
    </row>
    <row r="2951" spans="40:47">
      <c r="AN2951" s="4">
        <v>82</v>
      </c>
      <c r="AO2951" s="4">
        <v>3</v>
      </c>
      <c r="AP2951" s="4">
        <v>6</v>
      </c>
      <c r="AQ2951" s="4">
        <f ca="1">IF($AP2951=1,IF(INDIRECT(ADDRESS(($AN2951-1)*3+$AO2951+5,$AP2951+7))="",0,INDIRECT(ADDRESS(($AN2951-1)*3+$AO2951+5,$AP2951+7))),IF(INDIRECT(ADDRESS(($AN2951-1)*3+$AO2951+5,$AP2951+7))="",0,IF(COUNTIF(INDIRECT(ADDRESS(($AN2951-1)*36+($AO2951-1)*12+6,COLUMN())):INDIRECT(ADDRESS(($AN2951-1)*36+($AO2951-1)*12+$AP2951+4,COLUMN())),INDIRECT(ADDRESS(($AN2951-1)*3+$AO2951+5,$AP2951+7)))&gt;=1,0,INDIRECT(ADDRESS(($AN2951-1)*3+$AO2951+5,$AP2951+7)))))</f>
        <v>0</v>
      </c>
      <c r="AR2951" s="4">
        <f ca="1">COUNTIF(INDIRECT("H"&amp;(ROW()+12*(($AN2951-1)*3+$AO2951)-ROW())/12+5):INDIRECT("S"&amp;(ROW()+12*(($AN2951-1)*3+$AO2951)-ROW())/12+5),AQ2951)</f>
        <v>0</v>
      </c>
      <c r="AU2951" s="4">
        <f ca="1">IF(AND(AQ2951&gt;0,AR2951&gt;0),COUNTIF(AU$6:AU2950,"&gt;0")+1,0)</f>
        <v>0</v>
      </c>
    </row>
    <row r="2952" spans="40:47">
      <c r="AN2952" s="4">
        <v>82</v>
      </c>
      <c r="AO2952" s="4">
        <v>3</v>
      </c>
      <c r="AP2952" s="4">
        <v>7</v>
      </c>
      <c r="AQ2952" s="4">
        <f ca="1">IF($AP2952=1,IF(INDIRECT(ADDRESS(($AN2952-1)*3+$AO2952+5,$AP2952+7))="",0,INDIRECT(ADDRESS(($AN2952-1)*3+$AO2952+5,$AP2952+7))),IF(INDIRECT(ADDRESS(($AN2952-1)*3+$AO2952+5,$AP2952+7))="",0,IF(COUNTIF(INDIRECT(ADDRESS(($AN2952-1)*36+($AO2952-1)*12+6,COLUMN())):INDIRECT(ADDRESS(($AN2952-1)*36+($AO2952-1)*12+$AP2952+4,COLUMN())),INDIRECT(ADDRESS(($AN2952-1)*3+$AO2952+5,$AP2952+7)))&gt;=1,0,INDIRECT(ADDRESS(($AN2952-1)*3+$AO2952+5,$AP2952+7)))))</f>
        <v>0</v>
      </c>
      <c r="AR2952" s="4">
        <f ca="1">COUNTIF(INDIRECT("H"&amp;(ROW()+12*(($AN2952-1)*3+$AO2952)-ROW())/12+5):INDIRECT("S"&amp;(ROW()+12*(($AN2952-1)*3+$AO2952)-ROW())/12+5),AQ2952)</f>
        <v>0</v>
      </c>
      <c r="AU2952" s="4">
        <f ca="1">IF(AND(AQ2952&gt;0,AR2952&gt;0),COUNTIF(AU$6:AU2951,"&gt;0")+1,0)</f>
        <v>0</v>
      </c>
    </row>
    <row r="2953" spans="40:47">
      <c r="AN2953" s="4">
        <v>82</v>
      </c>
      <c r="AO2953" s="4">
        <v>3</v>
      </c>
      <c r="AP2953" s="4">
        <v>8</v>
      </c>
      <c r="AQ2953" s="4">
        <f ca="1">IF($AP2953=1,IF(INDIRECT(ADDRESS(($AN2953-1)*3+$AO2953+5,$AP2953+7))="",0,INDIRECT(ADDRESS(($AN2953-1)*3+$AO2953+5,$AP2953+7))),IF(INDIRECT(ADDRESS(($AN2953-1)*3+$AO2953+5,$AP2953+7))="",0,IF(COUNTIF(INDIRECT(ADDRESS(($AN2953-1)*36+($AO2953-1)*12+6,COLUMN())):INDIRECT(ADDRESS(($AN2953-1)*36+($AO2953-1)*12+$AP2953+4,COLUMN())),INDIRECT(ADDRESS(($AN2953-1)*3+$AO2953+5,$AP2953+7)))&gt;=1,0,INDIRECT(ADDRESS(($AN2953-1)*3+$AO2953+5,$AP2953+7)))))</f>
        <v>0</v>
      </c>
      <c r="AR2953" s="4">
        <f ca="1">COUNTIF(INDIRECT("H"&amp;(ROW()+12*(($AN2953-1)*3+$AO2953)-ROW())/12+5):INDIRECT("S"&amp;(ROW()+12*(($AN2953-1)*3+$AO2953)-ROW())/12+5),AQ2953)</f>
        <v>0</v>
      </c>
      <c r="AU2953" s="4">
        <f ca="1">IF(AND(AQ2953&gt;0,AR2953&gt;0),COUNTIF(AU$6:AU2952,"&gt;0")+1,0)</f>
        <v>0</v>
      </c>
    </row>
    <row r="2954" spans="40:47">
      <c r="AN2954" s="4">
        <v>82</v>
      </c>
      <c r="AO2954" s="4">
        <v>3</v>
      </c>
      <c r="AP2954" s="4">
        <v>9</v>
      </c>
      <c r="AQ2954" s="4">
        <f ca="1">IF($AP2954=1,IF(INDIRECT(ADDRESS(($AN2954-1)*3+$AO2954+5,$AP2954+7))="",0,INDIRECT(ADDRESS(($AN2954-1)*3+$AO2954+5,$AP2954+7))),IF(INDIRECT(ADDRESS(($AN2954-1)*3+$AO2954+5,$AP2954+7))="",0,IF(COUNTIF(INDIRECT(ADDRESS(($AN2954-1)*36+($AO2954-1)*12+6,COLUMN())):INDIRECT(ADDRESS(($AN2954-1)*36+($AO2954-1)*12+$AP2954+4,COLUMN())),INDIRECT(ADDRESS(($AN2954-1)*3+$AO2954+5,$AP2954+7)))&gt;=1,0,INDIRECT(ADDRESS(($AN2954-1)*3+$AO2954+5,$AP2954+7)))))</f>
        <v>0</v>
      </c>
      <c r="AR2954" s="4">
        <f ca="1">COUNTIF(INDIRECT("H"&amp;(ROW()+12*(($AN2954-1)*3+$AO2954)-ROW())/12+5):INDIRECT("S"&amp;(ROW()+12*(($AN2954-1)*3+$AO2954)-ROW())/12+5),AQ2954)</f>
        <v>0</v>
      </c>
      <c r="AU2954" s="4">
        <f ca="1">IF(AND(AQ2954&gt;0,AR2954&gt;0),COUNTIF(AU$6:AU2953,"&gt;0")+1,0)</f>
        <v>0</v>
      </c>
    </row>
    <row r="2955" spans="40:47">
      <c r="AN2955" s="4">
        <v>82</v>
      </c>
      <c r="AO2955" s="4">
        <v>3</v>
      </c>
      <c r="AP2955" s="4">
        <v>10</v>
      </c>
      <c r="AQ2955" s="4">
        <f ca="1">IF($AP2955=1,IF(INDIRECT(ADDRESS(($AN2955-1)*3+$AO2955+5,$AP2955+7))="",0,INDIRECT(ADDRESS(($AN2955-1)*3+$AO2955+5,$AP2955+7))),IF(INDIRECT(ADDRESS(($AN2955-1)*3+$AO2955+5,$AP2955+7))="",0,IF(COUNTIF(INDIRECT(ADDRESS(($AN2955-1)*36+($AO2955-1)*12+6,COLUMN())):INDIRECT(ADDRESS(($AN2955-1)*36+($AO2955-1)*12+$AP2955+4,COLUMN())),INDIRECT(ADDRESS(($AN2955-1)*3+$AO2955+5,$AP2955+7)))&gt;=1,0,INDIRECT(ADDRESS(($AN2955-1)*3+$AO2955+5,$AP2955+7)))))</f>
        <v>0</v>
      </c>
      <c r="AR2955" s="4">
        <f ca="1">COUNTIF(INDIRECT("H"&amp;(ROW()+12*(($AN2955-1)*3+$AO2955)-ROW())/12+5):INDIRECT("S"&amp;(ROW()+12*(($AN2955-1)*3+$AO2955)-ROW())/12+5),AQ2955)</f>
        <v>0</v>
      </c>
      <c r="AU2955" s="4">
        <f ca="1">IF(AND(AQ2955&gt;0,AR2955&gt;0),COUNTIF(AU$6:AU2954,"&gt;0")+1,0)</f>
        <v>0</v>
      </c>
    </row>
    <row r="2956" spans="40:47">
      <c r="AN2956" s="4">
        <v>82</v>
      </c>
      <c r="AO2956" s="4">
        <v>3</v>
      </c>
      <c r="AP2956" s="4">
        <v>11</v>
      </c>
      <c r="AQ2956" s="4">
        <f ca="1">IF($AP2956=1,IF(INDIRECT(ADDRESS(($AN2956-1)*3+$AO2956+5,$AP2956+7))="",0,INDIRECT(ADDRESS(($AN2956-1)*3+$AO2956+5,$AP2956+7))),IF(INDIRECT(ADDRESS(($AN2956-1)*3+$AO2956+5,$AP2956+7))="",0,IF(COUNTIF(INDIRECT(ADDRESS(($AN2956-1)*36+($AO2956-1)*12+6,COLUMN())):INDIRECT(ADDRESS(($AN2956-1)*36+($AO2956-1)*12+$AP2956+4,COLUMN())),INDIRECT(ADDRESS(($AN2956-1)*3+$AO2956+5,$AP2956+7)))&gt;=1,0,INDIRECT(ADDRESS(($AN2956-1)*3+$AO2956+5,$AP2956+7)))))</f>
        <v>0</v>
      </c>
      <c r="AR2956" s="4">
        <f ca="1">COUNTIF(INDIRECT("H"&amp;(ROW()+12*(($AN2956-1)*3+$AO2956)-ROW())/12+5):INDIRECT("S"&amp;(ROW()+12*(($AN2956-1)*3+$AO2956)-ROW())/12+5),AQ2956)</f>
        <v>0</v>
      </c>
      <c r="AU2956" s="4">
        <f ca="1">IF(AND(AQ2956&gt;0,AR2956&gt;0),COUNTIF(AU$6:AU2955,"&gt;0")+1,0)</f>
        <v>0</v>
      </c>
    </row>
    <row r="2957" spans="40:47">
      <c r="AN2957" s="77">
        <v>82</v>
      </c>
      <c r="AO2957" s="77">
        <v>3</v>
      </c>
      <c r="AP2957" s="77">
        <v>12</v>
      </c>
      <c r="AQ2957" s="4">
        <f ca="1">IF($AP2957=1,IF(INDIRECT(ADDRESS(($AN2957-1)*3+$AO2957+5,$AP2957+7))="",0,INDIRECT(ADDRESS(($AN2957-1)*3+$AO2957+5,$AP2957+7))),IF(INDIRECT(ADDRESS(($AN2957-1)*3+$AO2957+5,$AP2957+7))="",0,IF(COUNTIF(INDIRECT(ADDRESS(($AN2957-1)*36+($AO2957-1)*12+6,COLUMN())):INDIRECT(ADDRESS(($AN2957-1)*36+($AO2957-1)*12+$AP2957+4,COLUMN())),INDIRECT(ADDRESS(($AN2957-1)*3+$AO2957+5,$AP2957+7)))&gt;=1,0,INDIRECT(ADDRESS(($AN2957-1)*3+$AO2957+5,$AP2957+7)))))</f>
        <v>0</v>
      </c>
      <c r="AR2957" s="4">
        <f ca="1">COUNTIF(INDIRECT("H"&amp;(ROW()+12*(($AN2957-1)*3+$AO2957)-ROW())/12+5):INDIRECT("S"&amp;(ROW()+12*(($AN2957-1)*3+$AO2957)-ROW())/12+5),AQ2957)</f>
        <v>0</v>
      </c>
      <c r="AU2957" s="4">
        <f ca="1">IF(AND(AQ2957&gt;0,AR2957&gt;0),COUNTIF(AU$6:AU2956,"&gt;0")+1,0)</f>
        <v>0</v>
      </c>
    </row>
    <row r="2958" spans="40:47">
      <c r="AN2958" s="4">
        <v>83</v>
      </c>
      <c r="AO2958" s="4">
        <v>1</v>
      </c>
      <c r="AP2958" s="4">
        <v>1</v>
      </c>
      <c r="AQ2958" s="4">
        <f ca="1">IF($AP2958=1,IF(INDIRECT(ADDRESS(($AN2958-1)*3+$AO2958+5,$AP2958+7))="",0,INDIRECT(ADDRESS(($AN2958-1)*3+$AO2958+5,$AP2958+7))),IF(INDIRECT(ADDRESS(($AN2958-1)*3+$AO2958+5,$AP2958+7))="",0,IF(COUNTIF(INDIRECT(ADDRESS(($AN2958-1)*36+($AO2958-1)*12+6,COLUMN())):INDIRECT(ADDRESS(($AN2958-1)*36+($AO2958-1)*12+$AP2958+4,COLUMN())),INDIRECT(ADDRESS(($AN2958-1)*3+$AO2958+5,$AP2958+7)))&gt;=1,0,INDIRECT(ADDRESS(($AN2958-1)*3+$AO2958+5,$AP2958+7)))))</f>
        <v>0</v>
      </c>
      <c r="AR2958" s="4">
        <f ca="1">COUNTIF(INDIRECT("H"&amp;(ROW()+12*(($AN2958-1)*3+$AO2958)-ROW())/12+5):INDIRECT("S"&amp;(ROW()+12*(($AN2958-1)*3+$AO2958)-ROW())/12+5),AQ2958)</f>
        <v>0</v>
      </c>
      <c r="AU2958" s="4">
        <f ca="1">IF(AND(AQ2958&gt;0,AR2958&gt;0),COUNTIF(AU$6:AU2957,"&gt;0")+1,0)</f>
        <v>0</v>
      </c>
    </row>
    <row r="2959" spans="40:47">
      <c r="AN2959" s="4">
        <v>83</v>
      </c>
      <c r="AO2959" s="4">
        <v>1</v>
      </c>
      <c r="AP2959" s="4">
        <v>2</v>
      </c>
      <c r="AQ2959" s="4">
        <f ca="1">IF($AP2959=1,IF(INDIRECT(ADDRESS(($AN2959-1)*3+$AO2959+5,$AP2959+7))="",0,INDIRECT(ADDRESS(($AN2959-1)*3+$AO2959+5,$AP2959+7))),IF(INDIRECT(ADDRESS(($AN2959-1)*3+$AO2959+5,$AP2959+7))="",0,IF(COUNTIF(INDIRECT(ADDRESS(($AN2959-1)*36+($AO2959-1)*12+6,COLUMN())):INDIRECT(ADDRESS(($AN2959-1)*36+($AO2959-1)*12+$AP2959+4,COLUMN())),INDIRECT(ADDRESS(($AN2959-1)*3+$AO2959+5,$AP2959+7)))&gt;=1,0,INDIRECT(ADDRESS(($AN2959-1)*3+$AO2959+5,$AP2959+7)))))</f>
        <v>0</v>
      </c>
      <c r="AR2959" s="4">
        <f ca="1">COUNTIF(INDIRECT("H"&amp;(ROW()+12*(($AN2959-1)*3+$AO2959)-ROW())/12+5):INDIRECT("S"&amp;(ROW()+12*(($AN2959-1)*3+$AO2959)-ROW())/12+5),AQ2959)</f>
        <v>0</v>
      </c>
      <c r="AU2959" s="4">
        <f ca="1">IF(AND(AQ2959&gt;0,AR2959&gt;0),COUNTIF(AU$6:AU2958,"&gt;0")+1,0)</f>
        <v>0</v>
      </c>
    </row>
    <row r="2960" spans="40:47">
      <c r="AN2960" s="4">
        <v>83</v>
      </c>
      <c r="AO2960" s="4">
        <v>1</v>
      </c>
      <c r="AP2960" s="4">
        <v>3</v>
      </c>
      <c r="AQ2960" s="4">
        <f ca="1">IF($AP2960=1,IF(INDIRECT(ADDRESS(($AN2960-1)*3+$AO2960+5,$AP2960+7))="",0,INDIRECT(ADDRESS(($AN2960-1)*3+$AO2960+5,$AP2960+7))),IF(INDIRECT(ADDRESS(($AN2960-1)*3+$AO2960+5,$AP2960+7))="",0,IF(COUNTIF(INDIRECT(ADDRESS(($AN2960-1)*36+($AO2960-1)*12+6,COLUMN())):INDIRECT(ADDRESS(($AN2960-1)*36+($AO2960-1)*12+$AP2960+4,COLUMN())),INDIRECT(ADDRESS(($AN2960-1)*3+$AO2960+5,$AP2960+7)))&gt;=1,0,INDIRECT(ADDRESS(($AN2960-1)*3+$AO2960+5,$AP2960+7)))))</f>
        <v>0</v>
      </c>
      <c r="AR2960" s="4">
        <f ca="1">COUNTIF(INDIRECT("H"&amp;(ROW()+12*(($AN2960-1)*3+$AO2960)-ROW())/12+5):INDIRECT("S"&amp;(ROW()+12*(($AN2960-1)*3+$AO2960)-ROW())/12+5),AQ2960)</f>
        <v>0</v>
      </c>
      <c r="AU2960" s="4">
        <f ca="1">IF(AND(AQ2960&gt;0,AR2960&gt;0),COUNTIF(AU$6:AU2959,"&gt;0")+1,0)</f>
        <v>0</v>
      </c>
    </row>
    <row r="2961" spans="40:47">
      <c r="AN2961" s="4">
        <v>83</v>
      </c>
      <c r="AO2961" s="4">
        <v>1</v>
      </c>
      <c r="AP2961" s="4">
        <v>4</v>
      </c>
      <c r="AQ2961" s="4">
        <f ca="1">IF($AP2961=1,IF(INDIRECT(ADDRESS(($AN2961-1)*3+$AO2961+5,$AP2961+7))="",0,INDIRECT(ADDRESS(($AN2961-1)*3+$AO2961+5,$AP2961+7))),IF(INDIRECT(ADDRESS(($AN2961-1)*3+$AO2961+5,$AP2961+7))="",0,IF(COUNTIF(INDIRECT(ADDRESS(($AN2961-1)*36+($AO2961-1)*12+6,COLUMN())):INDIRECT(ADDRESS(($AN2961-1)*36+($AO2961-1)*12+$AP2961+4,COLUMN())),INDIRECT(ADDRESS(($AN2961-1)*3+$AO2961+5,$AP2961+7)))&gt;=1,0,INDIRECT(ADDRESS(($AN2961-1)*3+$AO2961+5,$AP2961+7)))))</f>
        <v>0</v>
      </c>
      <c r="AR2961" s="4">
        <f ca="1">COUNTIF(INDIRECT("H"&amp;(ROW()+12*(($AN2961-1)*3+$AO2961)-ROW())/12+5):INDIRECT("S"&amp;(ROW()+12*(($AN2961-1)*3+$AO2961)-ROW())/12+5),AQ2961)</f>
        <v>0</v>
      </c>
      <c r="AU2961" s="4">
        <f ca="1">IF(AND(AQ2961&gt;0,AR2961&gt;0),COUNTIF(AU$6:AU2960,"&gt;0")+1,0)</f>
        <v>0</v>
      </c>
    </row>
    <row r="2962" spans="40:47">
      <c r="AN2962" s="4">
        <v>83</v>
      </c>
      <c r="AO2962" s="4">
        <v>1</v>
      </c>
      <c r="AP2962" s="4">
        <v>5</v>
      </c>
      <c r="AQ2962" s="4">
        <f ca="1">IF($AP2962=1,IF(INDIRECT(ADDRESS(($AN2962-1)*3+$AO2962+5,$AP2962+7))="",0,INDIRECT(ADDRESS(($AN2962-1)*3+$AO2962+5,$AP2962+7))),IF(INDIRECT(ADDRESS(($AN2962-1)*3+$AO2962+5,$AP2962+7))="",0,IF(COUNTIF(INDIRECT(ADDRESS(($AN2962-1)*36+($AO2962-1)*12+6,COLUMN())):INDIRECT(ADDRESS(($AN2962-1)*36+($AO2962-1)*12+$AP2962+4,COLUMN())),INDIRECT(ADDRESS(($AN2962-1)*3+$AO2962+5,$AP2962+7)))&gt;=1,0,INDIRECT(ADDRESS(($AN2962-1)*3+$AO2962+5,$AP2962+7)))))</f>
        <v>0</v>
      </c>
      <c r="AR2962" s="4">
        <f ca="1">COUNTIF(INDIRECT("H"&amp;(ROW()+12*(($AN2962-1)*3+$AO2962)-ROW())/12+5):INDIRECT("S"&amp;(ROW()+12*(($AN2962-1)*3+$AO2962)-ROW())/12+5),AQ2962)</f>
        <v>0</v>
      </c>
      <c r="AU2962" s="4">
        <f ca="1">IF(AND(AQ2962&gt;0,AR2962&gt;0),COUNTIF(AU$6:AU2961,"&gt;0")+1,0)</f>
        <v>0</v>
      </c>
    </row>
    <row r="2963" spans="40:47">
      <c r="AN2963" s="4">
        <v>83</v>
      </c>
      <c r="AO2963" s="4">
        <v>1</v>
      </c>
      <c r="AP2963" s="4">
        <v>6</v>
      </c>
      <c r="AQ2963" s="4">
        <f ca="1">IF($AP2963=1,IF(INDIRECT(ADDRESS(($AN2963-1)*3+$AO2963+5,$AP2963+7))="",0,INDIRECT(ADDRESS(($AN2963-1)*3+$AO2963+5,$AP2963+7))),IF(INDIRECT(ADDRESS(($AN2963-1)*3+$AO2963+5,$AP2963+7))="",0,IF(COUNTIF(INDIRECT(ADDRESS(($AN2963-1)*36+($AO2963-1)*12+6,COLUMN())):INDIRECT(ADDRESS(($AN2963-1)*36+($AO2963-1)*12+$AP2963+4,COLUMN())),INDIRECT(ADDRESS(($AN2963-1)*3+$AO2963+5,$AP2963+7)))&gt;=1,0,INDIRECT(ADDRESS(($AN2963-1)*3+$AO2963+5,$AP2963+7)))))</f>
        <v>0</v>
      </c>
      <c r="AR2963" s="4">
        <f ca="1">COUNTIF(INDIRECT("H"&amp;(ROW()+12*(($AN2963-1)*3+$AO2963)-ROW())/12+5):INDIRECT("S"&amp;(ROW()+12*(($AN2963-1)*3+$AO2963)-ROW())/12+5),AQ2963)</f>
        <v>0</v>
      </c>
      <c r="AU2963" s="4">
        <f ca="1">IF(AND(AQ2963&gt;0,AR2963&gt;0),COUNTIF(AU$6:AU2962,"&gt;0")+1,0)</f>
        <v>0</v>
      </c>
    </row>
    <row r="2964" spans="40:47">
      <c r="AN2964" s="4">
        <v>83</v>
      </c>
      <c r="AO2964" s="4">
        <v>1</v>
      </c>
      <c r="AP2964" s="4">
        <v>7</v>
      </c>
      <c r="AQ2964" s="4">
        <f ca="1">IF($AP2964=1,IF(INDIRECT(ADDRESS(($AN2964-1)*3+$AO2964+5,$AP2964+7))="",0,INDIRECT(ADDRESS(($AN2964-1)*3+$AO2964+5,$AP2964+7))),IF(INDIRECT(ADDRESS(($AN2964-1)*3+$AO2964+5,$AP2964+7))="",0,IF(COUNTIF(INDIRECT(ADDRESS(($AN2964-1)*36+($AO2964-1)*12+6,COLUMN())):INDIRECT(ADDRESS(($AN2964-1)*36+($AO2964-1)*12+$AP2964+4,COLUMN())),INDIRECT(ADDRESS(($AN2964-1)*3+$AO2964+5,$AP2964+7)))&gt;=1,0,INDIRECT(ADDRESS(($AN2964-1)*3+$AO2964+5,$AP2964+7)))))</f>
        <v>0</v>
      </c>
      <c r="AR2964" s="4">
        <f ca="1">COUNTIF(INDIRECT("H"&amp;(ROW()+12*(($AN2964-1)*3+$AO2964)-ROW())/12+5):INDIRECT("S"&amp;(ROW()+12*(($AN2964-1)*3+$AO2964)-ROW())/12+5),AQ2964)</f>
        <v>0</v>
      </c>
      <c r="AU2964" s="4">
        <f ca="1">IF(AND(AQ2964&gt;0,AR2964&gt;0),COUNTIF(AU$6:AU2963,"&gt;0")+1,0)</f>
        <v>0</v>
      </c>
    </row>
    <row r="2965" spans="40:47">
      <c r="AN2965" s="4">
        <v>83</v>
      </c>
      <c r="AO2965" s="4">
        <v>1</v>
      </c>
      <c r="AP2965" s="4">
        <v>8</v>
      </c>
      <c r="AQ2965" s="4">
        <f ca="1">IF($AP2965=1,IF(INDIRECT(ADDRESS(($AN2965-1)*3+$AO2965+5,$AP2965+7))="",0,INDIRECT(ADDRESS(($AN2965-1)*3+$AO2965+5,$AP2965+7))),IF(INDIRECT(ADDRESS(($AN2965-1)*3+$AO2965+5,$AP2965+7))="",0,IF(COUNTIF(INDIRECT(ADDRESS(($AN2965-1)*36+($AO2965-1)*12+6,COLUMN())):INDIRECT(ADDRESS(($AN2965-1)*36+($AO2965-1)*12+$AP2965+4,COLUMN())),INDIRECT(ADDRESS(($AN2965-1)*3+$AO2965+5,$AP2965+7)))&gt;=1,0,INDIRECT(ADDRESS(($AN2965-1)*3+$AO2965+5,$AP2965+7)))))</f>
        <v>0</v>
      </c>
      <c r="AR2965" s="4">
        <f ca="1">COUNTIF(INDIRECT("H"&amp;(ROW()+12*(($AN2965-1)*3+$AO2965)-ROW())/12+5):INDIRECT("S"&amp;(ROW()+12*(($AN2965-1)*3+$AO2965)-ROW())/12+5),AQ2965)</f>
        <v>0</v>
      </c>
      <c r="AU2965" s="4">
        <f ca="1">IF(AND(AQ2965&gt;0,AR2965&gt;0),COUNTIF(AU$6:AU2964,"&gt;0")+1,0)</f>
        <v>0</v>
      </c>
    </row>
    <row r="2966" spans="40:47">
      <c r="AN2966" s="4">
        <v>83</v>
      </c>
      <c r="AO2966" s="4">
        <v>1</v>
      </c>
      <c r="AP2966" s="4">
        <v>9</v>
      </c>
      <c r="AQ2966" s="4">
        <f ca="1">IF($AP2966=1,IF(INDIRECT(ADDRESS(($AN2966-1)*3+$AO2966+5,$AP2966+7))="",0,INDIRECT(ADDRESS(($AN2966-1)*3+$AO2966+5,$AP2966+7))),IF(INDIRECT(ADDRESS(($AN2966-1)*3+$AO2966+5,$AP2966+7))="",0,IF(COUNTIF(INDIRECT(ADDRESS(($AN2966-1)*36+($AO2966-1)*12+6,COLUMN())):INDIRECT(ADDRESS(($AN2966-1)*36+($AO2966-1)*12+$AP2966+4,COLUMN())),INDIRECT(ADDRESS(($AN2966-1)*3+$AO2966+5,$AP2966+7)))&gt;=1,0,INDIRECT(ADDRESS(($AN2966-1)*3+$AO2966+5,$AP2966+7)))))</f>
        <v>0</v>
      </c>
      <c r="AR2966" s="4">
        <f ca="1">COUNTIF(INDIRECT("H"&amp;(ROW()+12*(($AN2966-1)*3+$AO2966)-ROW())/12+5):INDIRECT("S"&amp;(ROW()+12*(($AN2966-1)*3+$AO2966)-ROW())/12+5),AQ2966)</f>
        <v>0</v>
      </c>
      <c r="AU2966" s="4">
        <f ca="1">IF(AND(AQ2966&gt;0,AR2966&gt;0),COUNTIF(AU$6:AU2965,"&gt;0")+1,0)</f>
        <v>0</v>
      </c>
    </row>
    <row r="2967" spans="40:47">
      <c r="AN2967" s="4">
        <v>83</v>
      </c>
      <c r="AO2967" s="4">
        <v>1</v>
      </c>
      <c r="AP2967" s="4">
        <v>10</v>
      </c>
      <c r="AQ2967" s="4">
        <f ca="1">IF($AP2967=1,IF(INDIRECT(ADDRESS(($AN2967-1)*3+$AO2967+5,$AP2967+7))="",0,INDIRECT(ADDRESS(($AN2967-1)*3+$AO2967+5,$AP2967+7))),IF(INDIRECT(ADDRESS(($AN2967-1)*3+$AO2967+5,$AP2967+7))="",0,IF(COUNTIF(INDIRECT(ADDRESS(($AN2967-1)*36+($AO2967-1)*12+6,COLUMN())):INDIRECT(ADDRESS(($AN2967-1)*36+($AO2967-1)*12+$AP2967+4,COLUMN())),INDIRECT(ADDRESS(($AN2967-1)*3+$AO2967+5,$AP2967+7)))&gt;=1,0,INDIRECT(ADDRESS(($AN2967-1)*3+$AO2967+5,$AP2967+7)))))</f>
        <v>0</v>
      </c>
      <c r="AR2967" s="4">
        <f ca="1">COUNTIF(INDIRECT("H"&amp;(ROW()+12*(($AN2967-1)*3+$AO2967)-ROW())/12+5):INDIRECT("S"&amp;(ROW()+12*(($AN2967-1)*3+$AO2967)-ROW())/12+5),AQ2967)</f>
        <v>0</v>
      </c>
      <c r="AU2967" s="4">
        <f ca="1">IF(AND(AQ2967&gt;0,AR2967&gt;0),COUNTIF(AU$6:AU2966,"&gt;0")+1,0)</f>
        <v>0</v>
      </c>
    </row>
    <row r="2968" spans="40:47">
      <c r="AN2968" s="4">
        <v>83</v>
      </c>
      <c r="AO2968" s="4">
        <v>1</v>
      </c>
      <c r="AP2968" s="4">
        <v>11</v>
      </c>
      <c r="AQ2968" s="4">
        <f ca="1">IF($AP2968=1,IF(INDIRECT(ADDRESS(($AN2968-1)*3+$AO2968+5,$AP2968+7))="",0,INDIRECT(ADDRESS(($AN2968-1)*3+$AO2968+5,$AP2968+7))),IF(INDIRECT(ADDRESS(($AN2968-1)*3+$AO2968+5,$AP2968+7))="",0,IF(COUNTIF(INDIRECT(ADDRESS(($AN2968-1)*36+($AO2968-1)*12+6,COLUMN())):INDIRECT(ADDRESS(($AN2968-1)*36+($AO2968-1)*12+$AP2968+4,COLUMN())),INDIRECT(ADDRESS(($AN2968-1)*3+$AO2968+5,$AP2968+7)))&gt;=1,0,INDIRECT(ADDRESS(($AN2968-1)*3+$AO2968+5,$AP2968+7)))))</f>
        <v>0</v>
      </c>
      <c r="AR2968" s="4">
        <f ca="1">COUNTIF(INDIRECT("H"&amp;(ROW()+12*(($AN2968-1)*3+$AO2968)-ROW())/12+5):INDIRECT("S"&amp;(ROW()+12*(($AN2968-1)*3+$AO2968)-ROW())/12+5),AQ2968)</f>
        <v>0</v>
      </c>
      <c r="AU2968" s="4">
        <f ca="1">IF(AND(AQ2968&gt;0,AR2968&gt;0),COUNTIF(AU$6:AU2967,"&gt;0")+1,0)</f>
        <v>0</v>
      </c>
    </row>
    <row r="2969" spans="40:47">
      <c r="AN2969" s="4">
        <v>83</v>
      </c>
      <c r="AO2969" s="4">
        <v>1</v>
      </c>
      <c r="AP2969" s="4">
        <v>12</v>
      </c>
      <c r="AQ2969" s="4">
        <f ca="1">IF($AP2969=1,IF(INDIRECT(ADDRESS(($AN2969-1)*3+$AO2969+5,$AP2969+7))="",0,INDIRECT(ADDRESS(($AN2969-1)*3+$AO2969+5,$AP2969+7))),IF(INDIRECT(ADDRESS(($AN2969-1)*3+$AO2969+5,$AP2969+7))="",0,IF(COUNTIF(INDIRECT(ADDRESS(($AN2969-1)*36+($AO2969-1)*12+6,COLUMN())):INDIRECT(ADDRESS(($AN2969-1)*36+($AO2969-1)*12+$AP2969+4,COLUMN())),INDIRECT(ADDRESS(($AN2969-1)*3+$AO2969+5,$AP2969+7)))&gt;=1,0,INDIRECT(ADDRESS(($AN2969-1)*3+$AO2969+5,$AP2969+7)))))</f>
        <v>0</v>
      </c>
      <c r="AR2969" s="4">
        <f ca="1">COUNTIF(INDIRECT("H"&amp;(ROW()+12*(($AN2969-1)*3+$AO2969)-ROW())/12+5):INDIRECT("S"&amp;(ROW()+12*(($AN2969-1)*3+$AO2969)-ROW())/12+5),AQ2969)</f>
        <v>0</v>
      </c>
      <c r="AU2969" s="4">
        <f ca="1">IF(AND(AQ2969&gt;0,AR2969&gt;0),COUNTIF(AU$6:AU2968,"&gt;0")+1,0)</f>
        <v>0</v>
      </c>
    </row>
    <row r="2970" spans="40:47">
      <c r="AN2970" s="4">
        <v>83</v>
      </c>
      <c r="AO2970" s="4">
        <v>2</v>
      </c>
      <c r="AP2970" s="4">
        <v>1</v>
      </c>
      <c r="AQ2970" s="4">
        <f ca="1">IF($AP2970=1,IF(INDIRECT(ADDRESS(($AN2970-1)*3+$AO2970+5,$AP2970+7))="",0,INDIRECT(ADDRESS(($AN2970-1)*3+$AO2970+5,$AP2970+7))),IF(INDIRECT(ADDRESS(($AN2970-1)*3+$AO2970+5,$AP2970+7))="",0,IF(COUNTIF(INDIRECT(ADDRESS(($AN2970-1)*36+($AO2970-1)*12+6,COLUMN())):INDIRECT(ADDRESS(($AN2970-1)*36+($AO2970-1)*12+$AP2970+4,COLUMN())),INDIRECT(ADDRESS(($AN2970-1)*3+$AO2970+5,$AP2970+7)))&gt;=1,0,INDIRECT(ADDRESS(($AN2970-1)*3+$AO2970+5,$AP2970+7)))))</f>
        <v>0</v>
      </c>
      <c r="AR2970" s="4">
        <f ca="1">COUNTIF(INDIRECT("H"&amp;(ROW()+12*(($AN2970-1)*3+$AO2970)-ROW())/12+5):INDIRECT("S"&amp;(ROW()+12*(($AN2970-1)*3+$AO2970)-ROW())/12+5),AQ2970)</f>
        <v>0</v>
      </c>
      <c r="AU2970" s="4">
        <f ca="1">IF(AND(AQ2970&gt;0,AR2970&gt;0),COUNTIF(AU$6:AU2969,"&gt;0")+1,0)</f>
        <v>0</v>
      </c>
    </row>
    <row r="2971" spans="40:47">
      <c r="AN2971" s="4">
        <v>83</v>
      </c>
      <c r="AO2971" s="4">
        <v>2</v>
      </c>
      <c r="AP2971" s="4">
        <v>2</v>
      </c>
      <c r="AQ2971" s="4">
        <f ca="1">IF($AP2971=1,IF(INDIRECT(ADDRESS(($AN2971-1)*3+$AO2971+5,$AP2971+7))="",0,INDIRECT(ADDRESS(($AN2971-1)*3+$AO2971+5,$AP2971+7))),IF(INDIRECT(ADDRESS(($AN2971-1)*3+$AO2971+5,$AP2971+7))="",0,IF(COUNTIF(INDIRECT(ADDRESS(($AN2971-1)*36+($AO2971-1)*12+6,COLUMN())):INDIRECT(ADDRESS(($AN2971-1)*36+($AO2971-1)*12+$AP2971+4,COLUMN())),INDIRECT(ADDRESS(($AN2971-1)*3+$AO2971+5,$AP2971+7)))&gt;=1,0,INDIRECT(ADDRESS(($AN2971-1)*3+$AO2971+5,$AP2971+7)))))</f>
        <v>0</v>
      </c>
      <c r="AR2971" s="4">
        <f ca="1">COUNTIF(INDIRECT("H"&amp;(ROW()+12*(($AN2971-1)*3+$AO2971)-ROW())/12+5):INDIRECT("S"&amp;(ROW()+12*(($AN2971-1)*3+$AO2971)-ROW())/12+5),AQ2971)</f>
        <v>0</v>
      </c>
      <c r="AU2971" s="4">
        <f ca="1">IF(AND(AQ2971&gt;0,AR2971&gt;0),COUNTIF(AU$6:AU2970,"&gt;0")+1,0)</f>
        <v>0</v>
      </c>
    </row>
    <row r="2972" spans="40:47">
      <c r="AN2972" s="4">
        <v>83</v>
      </c>
      <c r="AO2972" s="4">
        <v>2</v>
      </c>
      <c r="AP2972" s="4">
        <v>3</v>
      </c>
      <c r="AQ2972" s="4">
        <f ca="1">IF($AP2972=1,IF(INDIRECT(ADDRESS(($AN2972-1)*3+$AO2972+5,$AP2972+7))="",0,INDIRECT(ADDRESS(($AN2972-1)*3+$AO2972+5,$AP2972+7))),IF(INDIRECT(ADDRESS(($AN2972-1)*3+$AO2972+5,$AP2972+7))="",0,IF(COUNTIF(INDIRECT(ADDRESS(($AN2972-1)*36+($AO2972-1)*12+6,COLUMN())):INDIRECT(ADDRESS(($AN2972-1)*36+($AO2972-1)*12+$AP2972+4,COLUMN())),INDIRECT(ADDRESS(($AN2972-1)*3+$AO2972+5,$AP2972+7)))&gt;=1,0,INDIRECT(ADDRESS(($AN2972-1)*3+$AO2972+5,$AP2972+7)))))</f>
        <v>0</v>
      </c>
      <c r="AR2972" s="4">
        <f ca="1">COUNTIF(INDIRECT("H"&amp;(ROW()+12*(($AN2972-1)*3+$AO2972)-ROW())/12+5):INDIRECT("S"&amp;(ROW()+12*(($AN2972-1)*3+$AO2972)-ROW())/12+5),AQ2972)</f>
        <v>0</v>
      </c>
      <c r="AU2972" s="4">
        <f ca="1">IF(AND(AQ2972&gt;0,AR2972&gt;0),COUNTIF(AU$6:AU2971,"&gt;0")+1,0)</f>
        <v>0</v>
      </c>
    </row>
    <row r="2973" spans="40:47">
      <c r="AN2973" s="4">
        <v>83</v>
      </c>
      <c r="AO2973" s="4">
        <v>2</v>
      </c>
      <c r="AP2973" s="4">
        <v>4</v>
      </c>
      <c r="AQ2973" s="4">
        <f ca="1">IF($AP2973=1,IF(INDIRECT(ADDRESS(($AN2973-1)*3+$AO2973+5,$AP2973+7))="",0,INDIRECT(ADDRESS(($AN2973-1)*3+$AO2973+5,$AP2973+7))),IF(INDIRECT(ADDRESS(($AN2973-1)*3+$AO2973+5,$AP2973+7))="",0,IF(COUNTIF(INDIRECT(ADDRESS(($AN2973-1)*36+($AO2973-1)*12+6,COLUMN())):INDIRECT(ADDRESS(($AN2973-1)*36+($AO2973-1)*12+$AP2973+4,COLUMN())),INDIRECT(ADDRESS(($AN2973-1)*3+$AO2973+5,$AP2973+7)))&gt;=1,0,INDIRECT(ADDRESS(($AN2973-1)*3+$AO2973+5,$AP2973+7)))))</f>
        <v>0</v>
      </c>
      <c r="AR2973" s="4">
        <f ca="1">COUNTIF(INDIRECT("H"&amp;(ROW()+12*(($AN2973-1)*3+$AO2973)-ROW())/12+5):INDIRECT("S"&amp;(ROW()+12*(($AN2973-1)*3+$AO2973)-ROW())/12+5),AQ2973)</f>
        <v>0</v>
      </c>
      <c r="AU2973" s="4">
        <f ca="1">IF(AND(AQ2973&gt;0,AR2973&gt;0),COUNTIF(AU$6:AU2972,"&gt;0")+1,0)</f>
        <v>0</v>
      </c>
    </row>
    <row r="2974" spans="40:47">
      <c r="AN2974" s="4">
        <v>83</v>
      </c>
      <c r="AO2974" s="4">
        <v>2</v>
      </c>
      <c r="AP2974" s="4">
        <v>5</v>
      </c>
      <c r="AQ2974" s="4">
        <f ca="1">IF($AP2974=1,IF(INDIRECT(ADDRESS(($AN2974-1)*3+$AO2974+5,$AP2974+7))="",0,INDIRECT(ADDRESS(($AN2974-1)*3+$AO2974+5,$AP2974+7))),IF(INDIRECT(ADDRESS(($AN2974-1)*3+$AO2974+5,$AP2974+7))="",0,IF(COUNTIF(INDIRECT(ADDRESS(($AN2974-1)*36+($AO2974-1)*12+6,COLUMN())):INDIRECT(ADDRESS(($AN2974-1)*36+($AO2974-1)*12+$AP2974+4,COLUMN())),INDIRECT(ADDRESS(($AN2974-1)*3+$AO2974+5,$AP2974+7)))&gt;=1,0,INDIRECT(ADDRESS(($AN2974-1)*3+$AO2974+5,$AP2974+7)))))</f>
        <v>0</v>
      </c>
      <c r="AR2974" s="4">
        <f ca="1">COUNTIF(INDIRECT("H"&amp;(ROW()+12*(($AN2974-1)*3+$AO2974)-ROW())/12+5):INDIRECT("S"&amp;(ROW()+12*(($AN2974-1)*3+$AO2974)-ROW())/12+5),AQ2974)</f>
        <v>0</v>
      </c>
      <c r="AU2974" s="4">
        <f ca="1">IF(AND(AQ2974&gt;0,AR2974&gt;0),COUNTIF(AU$6:AU2973,"&gt;0")+1,0)</f>
        <v>0</v>
      </c>
    </row>
    <row r="2975" spans="40:47">
      <c r="AN2975" s="4">
        <v>83</v>
      </c>
      <c r="AO2975" s="4">
        <v>2</v>
      </c>
      <c r="AP2975" s="4">
        <v>6</v>
      </c>
      <c r="AQ2975" s="4">
        <f ca="1">IF($AP2975=1,IF(INDIRECT(ADDRESS(($AN2975-1)*3+$AO2975+5,$AP2975+7))="",0,INDIRECT(ADDRESS(($AN2975-1)*3+$AO2975+5,$AP2975+7))),IF(INDIRECT(ADDRESS(($AN2975-1)*3+$AO2975+5,$AP2975+7))="",0,IF(COUNTIF(INDIRECT(ADDRESS(($AN2975-1)*36+($AO2975-1)*12+6,COLUMN())):INDIRECT(ADDRESS(($AN2975-1)*36+($AO2975-1)*12+$AP2975+4,COLUMN())),INDIRECT(ADDRESS(($AN2975-1)*3+$AO2975+5,$AP2975+7)))&gt;=1,0,INDIRECT(ADDRESS(($AN2975-1)*3+$AO2975+5,$AP2975+7)))))</f>
        <v>0</v>
      </c>
      <c r="AR2975" s="4">
        <f ca="1">COUNTIF(INDIRECT("H"&amp;(ROW()+12*(($AN2975-1)*3+$AO2975)-ROW())/12+5):INDIRECT("S"&amp;(ROW()+12*(($AN2975-1)*3+$AO2975)-ROW())/12+5),AQ2975)</f>
        <v>0</v>
      </c>
      <c r="AU2975" s="4">
        <f ca="1">IF(AND(AQ2975&gt;0,AR2975&gt;0),COUNTIF(AU$6:AU2974,"&gt;0")+1,0)</f>
        <v>0</v>
      </c>
    </row>
    <row r="2976" spans="40:47">
      <c r="AN2976" s="4">
        <v>83</v>
      </c>
      <c r="AO2976" s="4">
        <v>2</v>
      </c>
      <c r="AP2976" s="4">
        <v>7</v>
      </c>
      <c r="AQ2976" s="4">
        <f ca="1">IF($AP2976=1,IF(INDIRECT(ADDRESS(($AN2976-1)*3+$AO2976+5,$AP2976+7))="",0,INDIRECT(ADDRESS(($AN2976-1)*3+$AO2976+5,$AP2976+7))),IF(INDIRECT(ADDRESS(($AN2976-1)*3+$AO2976+5,$AP2976+7))="",0,IF(COUNTIF(INDIRECT(ADDRESS(($AN2976-1)*36+($AO2976-1)*12+6,COLUMN())):INDIRECT(ADDRESS(($AN2976-1)*36+($AO2976-1)*12+$AP2976+4,COLUMN())),INDIRECT(ADDRESS(($AN2976-1)*3+$AO2976+5,$AP2976+7)))&gt;=1,0,INDIRECT(ADDRESS(($AN2976-1)*3+$AO2976+5,$AP2976+7)))))</f>
        <v>0</v>
      </c>
      <c r="AR2976" s="4">
        <f ca="1">COUNTIF(INDIRECT("H"&amp;(ROW()+12*(($AN2976-1)*3+$AO2976)-ROW())/12+5):INDIRECT("S"&amp;(ROW()+12*(($AN2976-1)*3+$AO2976)-ROW())/12+5),AQ2976)</f>
        <v>0</v>
      </c>
      <c r="AU2976" s="4">
        <f ca="1">IF(AND(AQ2976&gt;0,AR2976&gt;0),COUNTIF(AU$6:AU2975,"&gt;0")+1,0)</f>
        <v>0</v>
      </c>
    </row>
    <row r="2977" spans="40:47">
      <c r="AN2977" s="4">
        <v>83</v>
      </c>
      <c r="AO2977" s="4">
        <v>2</v>
      </c>
      <c r="AP2977" s="4">
        <v>8</v>
      </c>
      <c r="AQ2977" s="4">
        <f ca="1">IF($AP2977=1,IF(INDIRECT(ADDRESS(($AN2977-1)*3+$AO2977+5,$AP2977+7))="",0,INDIRECT(ADDRESS(($AN2977-1)*3+$AO2977+5,$AP2977+7))),IF(INDIRECT(ADDRESS(($AN2977-1)*3+$AO2977+5,$AP2977+7))="",0,IF(COUNTIF(INDIRECT(ADDRESS(($AN2977-1)*36+($AO2977-1)*12+6,COLUMN())):INDIRECT(ADDRESS(($AN2977-1)*36+($AO2977-1)*12+$AP2977+4,COLUMN())),INDIRECT(ADDRESS(($AN2977-1)*3+$AO2977+5,$AP2977+7)))&gt;=1,0,INDIRECT(ADDRESS(($AN2977-1)*3+$AO2977+5,$AP2977+7)))))</f>
        <v>0</v>
      </c>
      <c r="AR2977" s="4">
        <f ca="1">COUNTIF(INDIRECT("H"&amp;(ROW()+12*(($AN2977-1)*3+$AO2977)-ROW())/12+5):INDIRECT("S"&amp;(ROW()+12*(($AN2977-1)*3+$AO2977)-ROW())/12+5),AQ2977)</f>
        <v>0</v>
      </c>
      <c r="AU2977" s="4">
        <f ca="1">IF(AND(AQ2977&gt;0,AR2977&gt;0),COUNTIF(AU$6:AU2976,"&gt;0")+1,0)</f>
        <v>0</v>
      </c>
    </row>
    <row r="2978" spans="40:47">
      <c r="AN2978" s="4">
        <v>83</v>
      </c>
      <c r="AO2978" s="4">
        <v>2</v>
      </c>
      <c r="AP2978" s="4">
        <v>9</v>
      </c>
      <c r="AQ2978" s="4">
        <f ca="1">IF($AP2978=1,IF(INDIRECT(ADDRESS(($AN2978-1)*3+$AO2978+5,$AP2978+7))="",0,INDIRECT(ADDRESS(($AN2978-1)*3+$AO2978+5,$AP2978+7))),IF(INDIRECT(ADDRESS(($AN2978-1)*3+$AO2978+5,$AP2978+7))="",0,IF(COUNTIF(INDIRECT(ADDRESS(($AN2978-1)*36+($AO2978-1)*12+6,COLUMN())):INDIRECT(ADDRESS(($AN2978-1)*36+($AO2978-1)*12+$AP2978+4,COLUMN())),INDIRECT(ADDRESS(($AN2978-1)*3+$AO2978+5,$AP2978+7)))&gt;=1,0,INDIRECT(ADDRESS(($AN2978-1)*3+$AO2978+5,$AP2978+7)))))</f>
        <v>0</v>
      </c>
      <c r="AR2978" s="4">
        <f ca="1">COUNTIF(INDIRECT("H"&amp;(ROW()+12*(($AN2978-1)*3+$AO2978)-ROW())/12+5):INDIRECT("S"&amp;(ROW()+12*(($AN2978-1)*3+$AO2978)-ROW())/12+5),AQ2978)</f>
        <v>0</v>
      </c>
      <c r="AU2978" s="4">
        <f ca="1">IF(AND(AQ2978&gt;0,AR2978&gt;0),COUNTIF(AU$6:AU2977,"&gt;0")+1,0)</f>
        <v>0</v>
      </c>
    </row>
    <row r="2979" spans="40:47">
      <c r="AN2979" s="4">
        <v>83</v>
      </c>
      <c r="AO2979" s="4">
        <v>2</v>
      </c>
      <c r="AP2979" s="4">
        <v>10</v>
      </c>
      <c r="AQ2979" s="4">
        <f ca="1">IF($AP2979=1,IF(INDIRECT(ADDRESS(($AN2979-1)*3+$AO2979+5,$AP2979+7))="",0,INDIRECT(ADDRESS(($AN2979-1)*3+$AO2979+5,$AP2979+7))),IF(INDIRECT(ADDRESS(($AN2979-1)*3+$AO2979+5,$AP2979+7))="",0,IF(COUNTIF(INDIRECT(ADDRESS(($AN2979-1)*36+($AO2979-1)*12+6,COLUMN())):INDIRECT(ADDRESS(($AN2979-1)*36+($AO2979-1)*12+$AP2979+4,COLUMN())),INDIRECT(ADDRESS(($AN2979-1)*3+$AO2979+5,$AP2979+7)))&gt;=1,0,INDIRECT(ADDRESS(($AN2979-1)*3+$AO2979+5,$AP2979+7)))))</f>
        <v>0</v>
      </c>
      <c r="AR2979" s="4">
        <f ca="1">COUNTIF(INDIRECT("H"&amp;(ROW()+12*(($AN2979-1)*3+$AO2979)-ROW())/12+5):INDIRECT("S"&amp;(ROW()+12*(($AN2979-1)*3+$AO2979)-ROW())/12+5),AQ2979)</f>
        <v>0</v>
      </c>
      <c r="AU2979" s="4">
        <f ca="1">IF(AND(AQ2979&gt;0,AR2979&gt;0),COUNTIF(AU$6:AU2978,"&gt;0")+1,0)</f>
        <v>0</v>
      </c>
    </row>
    <row r="2980" spans="40:47">
      <c r="AN2980" s="4">
        <v>83</v>
      </c>
      <c r="AO2980" s="4">
        <v>2</v>
      </c>
      <c r="AP2980" s="4">
        <v>11</v>
      </c>
      <c r="AQ2980" s="4">
        <f ca="1">IF($AP2980=1,IF(INDIRECT(ADDRESS(($AN2980-1)*3+$AO2980+5,$AP2980+7))="",0,INDIRECT(ADDRESS(($AN2980-1)*3+$AO2980+5,$AP2980+7))),IF(INDIRECT(ADDRESS(($AN2980-1)*3+$AO2980+5,$AP2980+7))="",0,IF(COUNTIF(INDIRECT(ADDRESS(($AN2980-1)*36+($AO2980-1)*12+6,COLUMN())):INDIRECT(ADDRESS(($AN2980-1)*36+($AO2980-1)*12+$AP2980+4,COLUMN())),INDIRECT(ADDRESS(($AN2980-1)*3+$AO2980+5,$AP2980+7)))&gt;=1,0,INDIRECT(ADDRESS(($AN2980-1)*3+$AO2980+5,$AP2980+7)))))</f>
        <v>0</v>
      </c>
      <c r="AR2980" s="4">
        <f ca="1">COUNTIF(INDIRECT("H"&amp;(ROW()+12*(($AN2980-1)*3+$AO2980)-ROW())/12+5):INDIRECT("S"&amp;(ROW()+12*(($AN2980-1)*3+$AO2980)-ROW())/12+5),AQ2980)</f>
        <v>0</v>
      </c>
      <c r="AU2980" s="4">
        <f ca="1">IF(AND(AQ2980&gt;0,AR2980&gt;0),COUNTIF(AU$6:AU2979,"&gt;0")+1,0)</f>
        <v>0</v>
      </c>
    </row>
    <row r="2981" spans="40:47">
      <c r="AN2981" s="4">
        <v>83</v>
      </c>
      <c r="AO2981" s="4">
        <v>2</v>
      </c>
      <c r="AP2981" s="4">
        <v>12</v>
      </c>
      <c r="AQ2981" s="4">
        <f ca="1">IF($AP2981=1,IF(INDIRECT(ADDRESS(($AN2981-1)*3+$AO2981+5,$AP2981+7))="",0,INDIRECT(ADDRESS(($AN2981-1)*3+$AO2981+5,$AP2981+7))),IF(INDIRECT(ADDRESS(($AN2981-1)*3+$AO2981+5,$AP2981+7))="",0,IF(COUNTIF(INDIRECT(ADDRESS(($AN2981-1)*36+($AO2981-1)*12+6,COLUMN())):INDIRECT(ADDRESS(($AN2981-1)*36+($AO2981-1)*12+$AP2981+4,COLUMN())),INDIRECT(ADDRESS(($AN2981-1)*3+$AO2981+5,$AP2981+7)))&gt;=1,0,INDIRECT(ADDRESS(($AN2981-1)*3+$AO2981+5,$AP2981+7)))))</f>
        <v>0</v>
      </c>
      <c r="AR2981" s="4">
        <f ca="1">COUNTIF(INDIRECT("H"&amp;(ROW()+12*(($AN2981-1)*3+$AO2981)-ROW())/12+5):INDIRECT("S"&amp;(ROW()+12*(($AN2981-1)*3+$AO2981)-ROW())/12+5),AQ2981)</f>
        <v>0</v>
      </c>
      <c r="AU2981" s="4">
        <f ca="1">IF(AND(AQ2981&gt;0,AR2981&gt;0),COUNTIF(AU$6:AU2980,"&gt;0")+1,0)</f>
        <v>0</v>
      </c>
    </row>
    <row r="2982" spans="40:47">
      <c r="AN2982" s="4">
        <v>83</v>
      </c>
      <c r="AO2982" s="4">
        <v>3</v>
      </c>
      <c r="AP2982" s="4">
        <v>1</v>
      </c>
      <c r="AQ2982" s="4">
        <f ca="1">IF($AP2982=1,IF(INDIRECT(ADDRESS(($AN2982-1)*3+$AO2982+5,$AP2982+7))="",0,INDIRECT(ADDRESS(($AN2982-1)*3+$AO2982+5,$AP2982+7))),IF(INDIRECT(ADDRESS(($AN2982-1)*3+$AO2982+5,$AP2982+7))="",0,IF(COUNTIF(INDIRECT(ADDRESS(($AN2982-1)*36+($AO2982-1)*12+6,COLUMN())):INDIRECT(ADDRESS(($AN2982-1)*36+($AO2982-1)*12+$AP2982+4,COLUMN())),INDIRECT(ADDRESS(($AN2982-1)*3+$AO2982+5,$AP2982+7)))&gt;=1,0,INDIRECT(ADDRESS(($AN2982-1)*3+$AO2982+5,$AP2982+7)))))</f>
        <v>0</v>
      </c>
      <c r="AR2982" s="4">
        <f ca="1">COUNTIF(INDIRECT("H"&amp;(ROW()+12*(($AN2982-1)*3+$AO2982)-ROW())/12+5):INDIRECT("S"&amp;(ROW()+12*(($AN2982-1)*3+$AO2982)-ROW())/12+5),AQ2982)</f>
        <v>0</v>
      </c>
      <c r="AU2982" s="4">
        <f ca="1">IF(AND(AQ2982&gt;0,AR2982&gt;0),COUNTIF(AU$6:AU2981,"&gt;0")+1,0)</f>
        <v>0</v>
      </c>
    </row>
    <row r="2983" spans="40:47">
      <c r="AN2983" s="4">
        <v>83</v>
      </c>
      <c r="AO2983" s="4">
        <v>3</v>
      </c>
      <c r="AP2983" s="4">
        <v>2</v>
      </c>
      <c r="AQ2983" s="4">
        <f ca="1">IF($AP2983=1,IF(INDIRECT(ADDRESS(($AN2983-1)*3+$AO2983+5,$AP2983+7))="",0,INDIRECT(ADDRESS(($AN2983-1)*3+$AO2983+5,$AP2983+7))),IF(INDIRECT(ADDRESS(($AN2983-1)*3+$AO2983+5,$AP2983+7))="",0,IF(COUNTIF(INDIRECT(ADDRESS(($AN2983-1)*36+($AO2983-1)*12+6,COLUMN())):INDIRECT(ADDRESS(($AN2983-1)*36+($AO2983-1)*12+$AP2983+4,COLUMN())),INDIRECT(ADDRESS(($AN2983-1)*3+$AO2983+5,$AP2983+7)))&gt;=1,0,INDIRECT(ADDRESS(($AN2983-1)*3+$AO2983+5,$AP2983+7)))))</f>
        <v>0</v>
      </c>
      <c r="AR2983" s="4">
        <f ca="1">COUNTIF(INDIRECT("H"&amp;(ROW()+12*(($AN2983-1)*3+$AO2983)-ROW())/12+5):INDIRECT("S"&amp;(ROW()+12*(($AN2983-1)*3+$AO2983)-ROW())/12+5),AQ2983)</f>
        <v>0</v>
      </c>
      <c r="AU2983" s="4">
        <f ca="1">IF(AND(AQ2983&gt;0,AR2983&gt;0),COUNTIF(AU$6:AU2982,"&gt;0")+1,0)</f>
        <v>0</v>
      </c>
    </row>
    <row r="2984" spans="40:47">
      <c r="AN2984" s="4">
        <v>83</v>
      </c>
      <c r="AO2984" s="4">
        <v>3</v>
      </c>
      <c r="AP2984" s="4">
        <v>3</v>
      </c>
      <c r="AQ2984" s="4">
        <f ca="1">IF($AP2984=1,IF(INDIRECT(ADDRESS(($AN2984-1)*3+$AO2984+5,$AP2984+7))="",0,INDIRECT(ADDRESS(($AN2984-1)*3+$AO2984+5,$AP2984+7))),IF(INDIRECT(ADDRESS(($AN2984-1)*3+$AO2984+5,$AP2984+7))="",0,IF(COUNTIF(INDIRECT(ADDRESS(($AN2984-1)*36+($AO2984-1)*12+6,COLUMN())):INDIRECT(ADDRESS(($AN2984-1)*36+($AO2984-1)*12+$AP2984+4,COLUMN())),INDIRECT(ADDRESS(($AN2984-1)*3+$AO2984+5,$AP2984+7)))&gt;=1,0,INDIRECT(ADDRESS(($AN2984-1)*3+$AO2984+5,$AP2984+7)))))</f>
        <v>0</v>
      </c>
      <c r="AR2984" s="4">
        <f ca="1">COUNTIF(INDIRECT("H"&amp;(ROW()+12*(($AN2984-1)*3+$AO2984)-ROW())/12+5):INDIRECT("S"&amp;(ROW()+12*(($AN2984-1)*3+$AO2984)-ROW())/12+5),AQ2984)</f>
        <v>0</v>
      </c>
      <c r="AU2984" s="4">
        <f ca="1">IF(AND(AQ2984&gt;0,AR2984&gt;0),COUNTIF(AU$6:AU2983,"&gt;0")+1,0)</f>
        <v>0</v>
      </c>
    </row>
    <row r="2985" spans="40:47">
      <c r="AN2985" s="4">
        <v>83</v>
      </c>
      <c r="AO2985" s="4">
        <v>3</v>
      </c>
      <c r="AP2985" s="4">
        <v>4</v>
      </c>
      <c r="AQ2985" s="4">
        <f ca="1">IF($AP2985=1,IF(INDIRECT(ADDRESS(($AN2985-1)*3+$AO2985+5,$AP2985+7))="",0,INDIRECT(ADDRESS(($AN2985-1)*3+$AO2985+5,$AP2985+7))),IF(INDIRECT(ADDRESS(($AN2985-1)*3+$AO2985+5,$AP2985+7))="",0,IF(COUNTIF(INDIRECT(ADDRESS(($AN2985-1)*36+($AO2985-1)*12+6,COLUMN())):INDIRECT(ADDRESS(($AN2985-1)*36+($AO2985-1)*12+$AP2985+4,COLUMN())),INDIRECT(ADDRESS(($AN2985-1)*3+$AO2985+5,$AP2985+7)))&gt;=1,0,INDIRECT(ADDRESS(($AN2985-1)*3+$AO2985+5,$AP2985+7)))))</f>
        <v>0</v>
      </c>
      <c r="AR2985" s="4">
        <f ca="1">COUNTIF(INDIRECT("H"&amp;(ROW()+12*(($AN2985-1)*3+$AO2985)-ROW())/12+5):INDIRECT("S"&amp;(ROW()+12*(($AN2985-1)*3+$AO2985)-ROW())/12+5),AQ2985)</f>
        <v>0</v>
      </c>
      <c r="AU2985" s="4">
        <f ca="1">IF(AND(AQ2985&gt;0,AR2985&gt;0),COUNTIF(AU$6:AU2984,"&gt;0")+1,0)</f>
        <v>0</v>
      </c>
    </row>
    <row r="2986" spans="40:47">
      <c r="AN2986" s="4">
        <v>83</v>
      </c>
      <c r="AO2986" s="4">
        <v>3</v>
      </c>
      <c r="AP2986" s="4">
        <v>5</v>
      </c>
      <c r="AQ2986" s="4">
        <f ca="1">IF($AP2986=1,IF(INDIRECT(ADDRESS(($AN2986-1)*3+$AO2986+5,$AP2986+7))="",0,INDIRECT(ADDRESS(($AN2986-1)*3+$AO2986+5,$AP2986+7))),IF(INDIRECT(ADDRESS(($AN2986-1)*3+$AO2986+5,$AP2986+7))="",0,IF(COUNTIF(INDIRECT(ADDRESS(($AN2986-1)*36+($AO2986-1)*12+6,COLUMN())):INDIRECT(ADDRESS(($AN2986-1)*36+($AO2986-1)*12+$AP2986+4,COLUMN())),INDIRECT(ADDRESS(($AN2986-1)*3+$AO2986+5,$AP2986+7)))&gt;=1,0,INDIRECT(ADDRESS(($AN2986-1)*3+$AO2986+5,$AP2986+7)))))</f>
        <v>0</v>
      </c>
      <c r="AR2986" s="4">
        <f ca="1">COUNTIF(INDIRECT("H"&amp;(ROW()+12*(($AN2986-1)*3+$AO2986)-ROW())/12+5):INDIRECT("S"&amp;(ROW()+12*(($AN2986-1)*3+$AO2986)-ROW())/12+5),AQ2986)</f>
        <v>0</v>
      </c>
      <c r="AU2986" s="4">
        <f ca="1">IF(AND(AQ2986&gt;0,AR2986&gt;0),COUNTIF(AU$6:AU2985,"&gt;0")+1,0)</f>
        <v>0</v>
      </c>
    </row>
    <row r="2987" spans="40:47">
      <c r="AN2987" s="4">
        <v>83</v>
      </c>
      <c r="AO2987" s="4">
        <v>3</v>
      </c>
      <c r="AP2987" s="4">
        <v>6</v>
      </c>
      <c r="AQ2987" s="4">
        <f ca="1">IF($AP2987=1,IF(INDIRECT(ADDRESS(($AN2987-1)*3+$AO2987+5,$AP2987+7))="",0,INDIRECT(ADDRESS(($AN2987-1)*3+$AO2987+5,$AP2987+7))),IF(INDIRECT(ADDRESS(($AN2987-1)*3+$AO2987+5,$AP2987+7))="",0,IF(COUNTIF(INDIRECT(ADDRESS(($AN2987-1)*36+($AO2987-1)*12+6,COLUMN())):INDIRECT(ADDRESS(($AN2987-1)*36+($AO2987-1)*12+$AP2987+4,COLUMN())),INDIRECT(ADDRESS(($AN2987-1)*3+$AO2987+5,$AP2987+7)))&gt;=1,0,INDIRECT(ADDRESS(($AN2987-1)*3+$AO2987+5,$AP2987+7)))))</f>
        <v>0</v>
      </c>
      <c r="AR2987" s="4">
        <f ca="1">COUNTIF(INDIRECT("H"&amp;(ROW()+12*(($AN2987-1)*3+$AO2987)-ROW())/12+5):INDIRECT("S"&amp;(ROW()+12*(($AN2987-1)*3+$AO2987)-ROW())/12+5),AQ2987)</f>
        <v>0</v>
      </c>
      <c r="AU2987" s="4">
        <f ca="1">IF(AND(AQ2987&gt;0,AR2987&gt;0),COUNTIF(AU$6:AU2986,"&gt;0")+1,0)</f>
        <v>0</v>
      </c>
    </row>
    <row r="2988" spans="40:47">
      <c r="AN2988" s="4">
        <v>83</v>
      </c>
      <c r="AO2988" s="4">
        <v>3</v>
      </c>
      <c r="AP2988" s="4">
        <v>7</v>
      </c>
      <c r="AQ2988" s="4">
        <f ca="1">IF($AP2988=1,IF(INDIRECT(ADDRESS(($AN2988-1)*3+$AO2988+5,$AP2988+7))="",0,INDIRECT(ADDRESS(($AN2988-1)*3+$AO2988+5,$AP2988+7))),IF(INDIRECT(ADDRESS(($AN2988-1)*3+$AO2988+5,$AP2988+7))="",0,IF(COUNTIF(INDIRECT(ADDRESS(($AN2988-1)*36+($AO2988-1)*12+6,COLUMN())):INDIRECT(ADDRESS(($AN2988-1)*36+($AO2988-1)*12+$AP2988+4,COLUMN())),INDIRECT(ADDRESS(($AN2988-1)*3+$AO2988+5,$AP2988+7)))&gt;=1,0,INDIRECT(ADDRESS(($AN2988-1)*3+$AO2988+5,$AP2988+7)))))</f>
        <v>0</v>
      </c>
      <c r="AR2988" s="4">
        <f ca="1">COUNTIF(INDIRECT("H"&amp;(ROW()+12*(($AN2988-1)*3+$AO2988)-ROW())/12+5):INDIRECT("S"&amp;(ROW()+12*(($AN2988-1)*3+$AO2988)-ROW())/12+5),AQ2988)</f>
        <v>0</v>
      </c>
      <c r="AU2988" s="4">
        <f ca="1">IF(AND(AQ2988&gt;0,AR2988&gt;0),COUNTIF(AU$6:AU2987,"&gt;0")+1,0)</f>
        <v>0</v>
      </c>
    </row>
    <row r="2989" spans="40:47">
      <c r="AN2989" s="4">
        <v>83</v>
      </c>
      <c r="AO2989" s="4">
        <v>3</v>
      </c>
      <c r="AP2989" s="4">
        <v>8</v>
      </c>
      <c r="AQ2989" s="4">
        <f ca="1">IF($AP2989=1,IF(INDIRECT(ADDRESS(($AN2989-1)*3+$AO2989+5,$AP2989+7))="",0,INDIRECT(ADDRESS(($AN2989-1)*3+$AO2989+5,$AP2989+7))),IF(INDIRECT(ADDRESS(($AN2989-1)*3+$AO2989+5,$AP2989+7))="",0,IF(COUNTIF(INDIRECT(ADDRESS(($AN2989-1)*36+($AO2989-1)*12+6,COLUMN())):INDIRECT(ADDRESS(($AN2989-1)*36+($AO2989-1)*12+$AP2989+4,COLUMN())),INDIRECT(ADDRESS(($AN2989-1)*3+$AO2989+5,$AP2989+7)))&gt;=1,0,INDIRECT(ADDRESS(($AN2989-1)*3+$AO2989+5,$AP2989+7)))))</f>
        <v>0</v>
      </c>
      <c r="AR2989" s="4">
        <f ca="1">COUNTIF(INDIRECT("H"&amp;(ROW()+12*(($AN2989-1)*3+$AO2989)-ROW())/12+5):INDIRECT("S"&amp;(ROW()+12*(($AN2989-1)*3+$AO2989)-ROW())/12+5),AQ2989)</f>
        <v>0</v>
      </c>
      <c r="AU2989" s="4">
        <f ca="1">IF(AND(AQ2989&gt;0,AR2989&gt;0),COUNTIF(AU$6:AU2988,"&gt;0")+1,0)</f>
        <v>0</v>
      </c>
    </row>
    <row r="2990" spans="40:47">
      <c r="AN2990" s="4">
        <v>83</v>
      </c>
      <c r="AO2990" s="4">
        <v>3</v>
      </c>
      <c r="AP2990" s="4">
        <v>9</v>
      </c>
      <c r="AQ2990" s="4">
        <f ca="1">IF($AP2990=1,IF(INDIRECT(ADDRESS(($AN2990-1)*3+$AO2990+5,$AP2990+7))="",0,INDIRECT(ADDRESS(($AN2990-1)*3+$AO2990+5,$AP2990+7))),IF(INDIRECT(ADDRESS(($AN2990-1)*3+$AO2990+5,$AP2990+7))="",0,IF(COUNTIF(INDIRECT(ADDRESS(($AN2990-1)*36+($AO2990-1)*12+6,COLUMN())):INDIRECT(ADDRESS(($AN2990-1)*36+($AO2990-1)*12+$AP2990+4,COLUMN())),INDIRECT(ADDRESS(($AN2990-1)*3+$AO2990+5,$AP2990+7)))&gt;=1,0,INDIRECT(ADDRESS(($AN2990-1)*3+$AO2990+5,$AP2990+7)))))</f>
        <v>0</v>
      </c>
      <c r="AR2990" s="4">
        <f ca="1">COUNTIF(INDIRECT("H"&amp;(ROW()+12*(($AN2990-1)*3+$AO2990)-ROW())/12+5):INDIRECT("S"&amp;(ROW()+12*(($AN2990-1)*3+$AO2990)-ROW())/12+5),AQ2990)</f>
        <v>0</v>
      </c>
      <c r="AU2990" s="4">
        <f ca="1">IF(AND(AQ2990&gt;0,AR2990&gt;0),COUNTIF(AU$6:AU2989,"&gt;0")+1,0)</f>
        <v>0</v>
      </c>
    </row>
    <row r="2991" spans="40:47">
      <c r="AN2991" s="4">
        <v>83</v>
      </c>
      <c r="AO2991" s="4">
        <v>3</v>
      </c>
      <c r="AP2991" s="4">
        <v>10</v>
      </c>
      <c r="AQ2991" s="4">
        <f ca="1">IF($AP2991=1,IF(INDIRECT(ADDRESS(($AN2991-1)*3+$AO2991+5,$AP2991+7))="",0,INDIRECT(ADDRESS(($AN2991-1)*3+$AO2991+5,$AP2991+7))),IF(INDIRECT(ADDRESS(($AN2991-1)*3+$AO2991+5,$AP2991+7))="",0,IF(COUNTIF(INDIRECT(ADDRESS(($AN2991-1)*36+($AO2991-1)*12+6,COLUMN())):INDIRECT(ADDRESS(($AN2991-1)*36+($AO2991-1)*12+$AP2991+4,COLUMN())),INDIRECT(ADDRESS(($AN2991-1)*3+$AO2991+5,$AP2991+7)))&gt;=1,0,INDIRECT(ADDRESS(($AN2991-1)*3+$AO2991+5,$AP2991+7)))))</f>
        <v>0</v>
      </c>
      <c r="AR2991" s="4">
        <f ca="1">COUNTIF(INDIRECT("H"&amp;(ROW()+12*(($AN2991-1)*3+$AO2991)-ROW())/12+5):INDIRECT("S"&amp;(ROW()+12*(($AN2991-1)*3+$AO2991)-ROW())/12+5),AQ2991)</f>
        <v>0</v>
      </c>
      <c r="AU2991" s="4">
        <f ca="1">IF(AND(AQ2991&gt;0,AR2991&gt;0),COUNTIF(AU$6:AU2990,"&gt;0")+1,0)</f>
        <v>0</v>
      </c>
    </row>
    <row r="2992" spans="40:47">
      <c r="AN2992" s="4">
        <v>83</v>
      </c>
      <c r="AO2992" s="4">
        <v>3</v>
      </c>
      <c r="AP2992" s="4">
        <v>11</v>
      </c>
      <c r="AQ2992" s="4">
        <f ca="1">IF($AP2992=1,IF(INDIRECT(ADDRESS(($AN2992-1)*3+$AO2992+5,$AP2992+7))="",0,INDIRECT(ADDRESS(($AN2992-1)*3+$AO2992+5,$AP2992+7))),IF(INDIRECT(ADDRESS(($AN2992-1)*3+$AO2992+5,$AP2992+7))="",0,IF(COUNTIF(INDIRECT(ADDRESS(($AN2992-1)*36+($AO2992-1)*12+6,COLUMN())):INDIRECT(ADDRESS(($AN2992-1)*36+($AO2992-1)*12+$AP2992+4,COLUMN())),INDIRECT(ADDRESS(($AN2992-1)*3+$AO2992+5,$AP2992+7)))&gt;=1,0,INDIRECT(ADDRESS(($AN2992-1)*3+$AO2992+5,$AP2992+7)))))</f>
        <v>0</v>
      </c>
      <c r="AR2992" s="4">
        <f ca="1">COUNTIF(INDIRECT("H"&amp;(ROW()+12*(($AN2992-1)*3+$AO2992)-ROW())/12+5):INDIRECT("S"&amp;(ROW()+12*(($AN2992-1)*3+$AO2992)-ROW())/12+5),AQ2992)</f>
        <v>0</v>
      </c>
      <c r="AU2992" s="4">
        <f ca="1">IF(AND(AQ2992&gt;0,AR2992&gt;0),COUNTIF(AU$6:AU2991,"&gt;0")+1,0)</f>
        <v>0</v>
      </c>
    </row>
    <row r="2993" spans="40:47">
      <c r="AN2993" s="77">
        <v>83</v>
      </c>
      <c r="AO2993" s="77">
        <v>3</v>
      </c>
      <c r="AP2993" s="77">
        <v>12</v>
      </c>
      <c r="AQ2993" s="4">
        <f ca="1">IF($AP2993=1,IF(INDIRECT(ADDRESS(($AN2993-1)*3+$AO2993+5,$AP2993+7))="",0,INDIRECT(ADDRESS(($AN2993-1)*3+$AO2993+5,$AP2993+7))),IF(INDIRECT(ADDRESS(($AN2993-1)*3+$AO2993+5,$AP2993+7))="",0,IF(COUNTIF(INDIRECT(ADDRESS(($AN2993-1)*36+($AO2993-1)*12+6,COLUMN())):INDIRECT(ADDRESS(($AN2993-1)*36+($AO2993-1)*12+$AP2993+4,COLUMN())),INDIRECT(ADDRESS(($AN2993-1)*3+$AO2993+5,$AP2993+7)))&gt;=1,0,INDIRECT(ADDRESS(($AN2993-1)*3+$AO2993+5,$AP2993+7)))))</f>
        <v>0</v>
      </c>
      <c r="AR2993" s="4">
        <f ca="1">COUNTIF(INDIRECT("H"&amp;(ROW()+12*(($AN2993-1)*3+$AO2993)-ROW())/12+5):INDIRECT("S"&amp;(ROW()+12*(($AN2993-1)*3+$AO2993)-ROW())/12+5),AQ2993)</f>
        <v>0</v>
      </c>
      <c r="AU2993" s="4">
        <f ca="1">IF(AND(AQ2993&gt;0,AR2993&gt;0),COUNTIF(AU$6:AU2992,"&gt;0")+1,0)</f>
        <v>0</v>
      </c>
    </row>
    <row r="2994" spans="40:47">
      <c r="AN2994" s="4">
        <v>84</v>
      </c>
      <c r="AO2994" s="4">
        <v>1</v>
      </c>
      <c r="AP2994" s="4">
        <v>1</v>
      </c>
      <c r="AQ2994" s="4">
        <f ca="1">IF($AP2994=1,IF(INDIRECT(ADDRESS(($AN2994-1)*3+$AO2994+5,$AP2994+7))="",0,INDIRECT(ADDRESS(($AN2994-1)*3+$AO2994+5,$AP2994+7))),IF(INDIRECT(ADDRESS(($AN2994-1)*3+$AO2994+5,$AP2994+7))="",0,IF(COUNTIF(INDIRECT(ADDRESS(($AN2994-1)*36+($AO2994-1)*12+6,COLUMN())):INDIRECT(ADDRESS(($AN2994-1)*36+($AO2994-1)*12+$AP2994+4,COLUMN())),INDIRECT(ADDRESS(($AN2994-1)*3+$AO2994+5,$AP2994+7)))&gt;=1,0,INDIRECT(ADDRESS(($AN2994-1)*3+$AO2994+5,$AP2994+7)))))</f>
        <v>0</v>
      </c>
      <c r="AR2994" s="4">
        <f ca="1">COUNTIF(INDIRECT("H"&amp;(ROW()+12*(($AN2994-1)*3+$AO2994)-ROW())/12+5):INDIRECT("S"&amp;(ROW()+12*(($AN2994-1)*3+$AO2994)-ROW())/12+5),AQ2994)</f>
        <v>0</v>
      </c>
      <c r="AU2994" s="4">
        <f ca="1">IF(AND(AQ2994&gt;0,AR2994&gt;0),COUNTIF(AU$6:AU2993,"&gt;0")+1,0)</f>
        <v>0</v>
      </c>
    </row>
    <row r="2995" spans="40:47">
      <c r="AN2995" s="4">
        <v>84</v>
      </c>
      <c r="AO2995" s="4">
        <v>1</v>
      </c>
      <c r="AP2995" s="4">
        <v>2</v>
      </c>
      <c r="AQ2995" s="4">
        <f ca="1">IF($AP2995=1,IF(INDIRECT(ADDRESS(($AN2995-1)*3+$AO2995+5,$AP2995+7))="",0,INDIRECT(ADDRESS(($AN2995-1)*3+$AO2995+5,$AP2995+7))),IF(INDIRECT(ADDRESS(($AN2995-1)*3+$AO2995+5,$AP2995+7))="",0,IF(COUNTIF(INDIRECT(ADDRESS(($AN2995-1)*36+($AO2995-1)*12+6,COLUMN())):INDIRECT(ADDRESS(($AN2995-1)*36+($AO2995-1)*12+$AP2995+4,COLUMN())),INDIRECT(ADDRESS(($AN2995-1)*3+$AO2995+5,$AP2995+7)))&gt;=1,0,INDIRECT(ADDRESS(($AN2995-1)*3+$AO2995+5,$AP2995+7)))))</f>
        <v>0</v>
      </c>
      <c r="AR2995" s="4">
        <f ca="1">COUNTIF(INDIRECT("H"&amp;(ROW()+12*(($AN2995-1)*3+$AO2995)-ROW())/12+5):INDIRECT("S"&amp;(ROW()+12*(($AN2995-1)*3+$AO2995)-ROW())/12+5),AQ2995)</f>
        <v>0</v>
      </c>
      <c r="AU2995" s="4">
        <f ca="1">IF(AND(AQ2995&gt;0,AR2995&gt;0),COUNTIF(AU$6:AU2994,"&gt;0")+1,0)</f>
        <v>0</v>
      </c>
    </row>
    <row r="2996" spans="40:47">
      <c r="AN2996" s="4">
        <v>84</v>
      </c>
      <c r="AO2996" s="4">
        <v>1</v>
      </c>
      <c r="AP2996" s="4">
        <v>3</v>
      </c>
      <c r="AQ2996" s="4">
        <f ca="1">IF($AP2996=1,IF(INDIRECT(ADDRESS(($AN2996-1)*3+$AO2996+5,$AP2996+7))="",0,INDIRECT(ADDRESS(($AN2996-1)*3+$AO2996+5,$AP2996+7))),IF(INDIRECT(ADDRESS(($AN2996-1)*3+$AO2996+5,$AP2996+7))="",0,IF(COUNTIF(INDIRECT(ADDRESS(($AN2996-1)*36+($AO2996-1)*12+6,COLUMN())):INDIRECT(ADDRESS(($AN2996-1)*36+($AO2996-1)*12+$AP2996+4,COLUMN())),INDIRECT(ADDRESS(($AN2996-1)*3+$AO2996+5,$AP2996+7)))&gt;=1,0,INDIRECT(ADDRESS(($AN2996-1)*3+$AO2996+5,$AP2996+7)))))</f>
        <v>0</v>
      </c>
      <c r="AR2996" s="4">
        <f ca="1">COUNTIF(INDIRECT("H"&amp;(ROW()+12*(($AN2996-1)*3+$AO2996)-ROW())/12+5):INDIRECT("S"&amp;(ROW()+12*(($AN2996-1)*3+$AO2996)-ROW())/12+5),AQ2996)</f>
        <v>0</v>
      </c>
      <c r="AU2996" s="4">
        <f ca="1">IF(AND(AQ2996&gt;0,AR2996&gt;0),COUNTIF(AU$6:AU2995,"&gt;0")+1,0)</f>
        <v>0</v>
      </c>
    </row>
    <row r="2997" spans="40:47">
      <c r="AN2997" s="4">
        <v>84</v>
      </c>
      <c r="AO2997" s="4">
        <v>1</v>
      </c>
      <c r="AP2997" s="4">
        <v>4</v>
      </c>
      <c r="AQ2997" s="4">
        <f ca="1">IF($AP2997=1,IF(INDIRECT(ADDRESS(($AN2997-1)*3+$AO2997+5,$AP2997+7))="",0,INDIRECT(ADDRESS(($AN2997-1)*3+$AO2997+5,$AP2997+7))),IF(INDIRECT(ADDRESS(($AN2997-1)*3+$AO2997+5,$AP2997+7))="",0,IF(COUNTIF(INDIRECT(ADDRESS(($AN2997-1)*36+($AO2997-1)*12+6,COLUMN())):INDIRECT(ADDRESS(($AN2997-1)*36+($AO2997-1)*12+$AP2997+4,COLUMN())),INDIRECT(ADDRESS(($AN2997-1)*3+$AO2997+5,$AP2997+7)))&gt;=1,0,INDIRECT(ADDRESS(($AN2997-1)*3+$AO2997+5,$AP2997+7)))))</f>
        <v>0</v>
      </c>
      <c r="AR2997" s="4">
        <f ca="1">COUNTIF(INDIRECT("H"&amp;(ROW()+12*(($AN2997-1)*3+$AO2997)-ROW())/12+5):INDIRECT("S"&amp;(ROW()+12*(($AN2997-1)*3+$AO2997)-ROW())/12+5),AQ2997)</f>
        <v>0</v>
      </c>
      <c r="AU2997" s="4">
        <f ca="1">IF(AND(AQ2997&gt;0,AR2997&gt;0),COUNTIF(AU$6:AU2996,"&gt;0")+1,0)</f>
        <v>0</v>
      </c>
    </row>
    <row r="2998" spans="40:47">
      <c r="AN2998" s="4">
        <v>84</v>
      </c>
      <c r="AO2998" s="4">
        <v>1</v>
      </c>
      <c r="AP2998" s="4">
        <v>5</v>
      </c>
      <c r="AQ2998" s="4">
        <f ca="1">IF($AP2998=1,IF(INDIRECT(ADDRESS(($AN2998-1)*3+$AO2998+5,$AP2998+7))="",0,INDIRECT(ADDRESS(($AN2998-1)*3+$AO2998+5,$AP2998+7))),IF(INDIRECT(ADDRESS(($AN2998-1)*3+$AO2998+5,$AP2998+7))="",0,IF(COUNTIF(INDIRECT(ADDRESS(($AN2998-1)*36+($AO2998-1)*12+6,COLUMN())):INDIRECT(ADDRESS(($AN2998-1)*36+($AO2998-1)*12+$AP2998+4,COLUMN())),INDIRECT(ADDRESS(($AN2998-1)*3+$AO2998+5,$AP2998+7)))&gt;=1,0,INDIRECT(ADDRESS(($AN2998-1)*3+$AO2998+5,$AP2998+7)))))</f>
        <v>0</v>
      </c>
      <c r="AR2998" s="4">
        <f ca="1">COUNTIF(INDIRECT("H"&amp;(ROW()+12*(($AN2998-1)*3+$AO2998)-ROW())/12+5):INDIRECT("S"&amp;(ROW()+12*(($AN2998-1)*3+$AO2998)-ROW())/12+5),AQ2998)</f>
        <v>0</v>
      </c>
      <c r="AU2998" s="4">
        <f ca="1">IF(AND(AQ2998&gt;0,AR2998&gt;0),COUNTIF(AU$6:AU2997,"&gt;0")+1,0)</f>
        <v>0</v>
      </c>
    </row>
    <row r="2999" spans="40:47">
      <c r="AN2999" s="4">
        <v>84</v>
      </c>
      <c r="AO2999" s="4">
        <v>1</v>
      </c>
      <c r="AP2999" s="4">
        <v>6</v>
      </c>
      <c r="AQ2999" s="4">
        <f ca="1">IF($AP2999=1,IF(INDIRECT(ADDRESS(($AN2999-1)*3+$AO2999+5,$AP2999+7))="",0,INDIRECT(ADDRESS(($AN2999-1)*3+$AO2999+5,$AP2999+7))),IF(INDIRECT(ADDRESS(($AN2999-1)*3+$AO2999+5,$AP2999+7))="",0,IF(COUNTIF(INDIRECT(ADDRESS(($AN2999-1)*36+($AO2999-1)*12+6,COLUMN())):INDIRECT(ADDRESS(($AN2999-1)*36+($AO2999-1)*12+$AP2999+4,COLUMN())),INDIRECT(ADDRESS(($AN2999-1)*3+$AO2999+5,$AP2999+7)))&gt;=1,0,INDIRECT(ADDRESS(($AN2999-1)*3+$AO2999+5,$AP2999+7)))))</f>
        <v>0</v>
      </c>
      <c r="AR2999" s="4">
        <f ca="1">COUNTIF(INDIRECT("H"&amp;(ROW()+12*(($AN2999-1)*3+$AO2999)-ROW())/12+5):INDIRECT("S"&amp;(ROW()+12*(($AN2999-1)*3+$AO2999)-ROW())/12+5),AQ2999)</f>
        <v>0</v>
      </c>
      <c r="AU2999" s="4">
        <f ca="1">IF(AND(AQ2999&gt;0,AR2999&gt;0),COUNTIF(AU$6:AU2998,"&gt;0")+1,0)</f>
        <v>0</v>
      </c>
    </row>
    <row r="3000" spans="40:47">
      <c r="AN3000" s="4">
        <v>84</v>
      </c>
      <c r="AO3000" s="4">
        <v>1</v>
      </c>
      <c r="AP3000" s="4">
        <v>7</v>
      </c>
      <c r="AQ3000" s="4">
        <f ca="1">IF($AP3000=1,IF(INDIRECT(ADDRESS(($AN3000-1)*3+$AO3000+5,$AP3000+7))="",0,INDIRECT(ADDRESS(($AN3000-1)*3+$AO3000+5,$AP3000+7))),IF(INDIRECT(ADDRESS(($AN3000-1)*3+$AO3000+5,$AP3000+7))="",0,IF(COUNTIF(INDIRECT(ADDRESS(($AN3000-1)*36+($AO3000-1)*12+6,COLUMN())):INDIRECT(ADDRESS(($AN3000-1)*36+($AO3000-1)*12+$AP3000+4,COLUMN())),INDIRECT(ADDRESS(($AN3000-1)*3+$AO3000+5,$AP3000+7)))&gt;=1,0,INDIRECT(ADDRESS(($AN3000-1)*3+$AO3000+5,$AP3000+7)))))</f>
        <v>0</v>
      </c>
      <c r="AR3000" s="4">
        <f ca="1">COUNTIF(INDIRECT("H"&amp;(ROW()+12*(($AN3000-1)*3+$AO3000)-ROW())/12+5):INDIRECT("S"&amp;(ROW()+12*(($AN3000-1)*3+$AO3000)-ROW())/12+5),AQ3000)</f>
        <v>0</v>
      </c>
      <c r="AU3000" s="4">
        <f ca="1">IF(AND(AQ3000&gt;0,AR3000&gt;0),COUNTIF(AU$6:AU2999,"&gt;0")+1,0)</f>
        <v>0</v>
      </c>
    </row>
    <row r="3001" spans="40:47">
      <c r="AN3001" s="4">
        <v>84</v>
      </c>
      <c r="AO3001" s="4">
        <v>1</v>
      </c>
      <c r="AP3001" s="4">
        <v>8</v>
      </c>
      <c r="AQ3001" s="4">
        <f ca="1">IF($AP3001=1,IF(INDIRECT(ADDRESS(($AN3001-1)*3+$AO3001+5,$AP3001+7))="",0,INDIRECT(ADDRESS(($AN3001-1)*3+$AO3001+5,$AP3001+7))),IF(INDIRECT(ADDRESS(($AN3001-1)*3+$AO3001+5,$AP3001+7))="",0,IF(COUNTIF(INDIRECT(ADDRESS(($AN3001-1)*36+($AO3001-1)*12+6,COLUMN())):INDIRECT(ADDRESS(($AN3001-1)*36+($AO3001-1)*12+$AP3001+4,COLUMN())),INDIRECT(ADDRESS(($AN3001-1)*3+$AO3001+5,$AP3001+7)))&gt;=1,0,INDIRECT(ADDRESS(($AN3001-1)*3+$AO3001+5,$AP3001+7)))))</f>
        <v>0</v>
      </c>
      <c r="AR3001" s="4">
        <f ca="1">COUNTIF(INDIRECT("H"&amp;(ROW()+12*(($AN3001-1)*3+$AO3001)-ROW())/12+5):INDIRECT("S"&amp;(ROW()+12*(($AN3001-1)*3+$AO3001)-ROW())/12+5),AQ3001)</f>
        <v>0</v>
      </c>
      <c r="AU3001" s="4">
        <f ca="1">IF(AND(AQ3001&gt;0,AR3001&gt;0),COUNTIF(AU$6:AU3000,"&gt;0")+1,0)</f>
        <v>0</v>
      </c>
    </row>
    <row r="3002" spans="40:47">
      <c r="AN3002" s="4">
        <v>84</v>
      </c>
      <c r="AO3002" s="4">
        <v>1</v>
      </c>
      <c r="AP3002" s="4">
        <v>9</v>
      </c>
      <c r="AQ3002" s="4">
        <f ca="1">IF($AP3002=1,IF(INDIRECT(ADDRESS(($AN3002-1)*3+$AO3002+5,$AP3002+7))="",0,INDIRECT(ADDRESS(($AN3002-1)*3+$AO3002+5,$AP3002+7))),IF(INDIRECT(ADDRESS(($AN3002-1)*3+$AO3002+5,$AP3002+7))="",0,IF(COUNTIF(INDIRECT(ADDRESS(($AN3002-1)*36+($AO3002-1)*12+6,COLUMN())):INDIRECT(ADDRESS(($AN3002-1)*36+($AO3002-1)*12+$AP3002+4,COLUMN())),INDIRECT(ADDRESS(($AN3002-1)*3+$AO3002+5,$AP3002+7)))&gt;=1,0,INDIRECT(ADDRESS(($AN3002-1)*3+$AO3002+5,$AP3002+7)))))</f>
        <v>0</v>
      </c>
      <c r="AR3002" s="4">
        <f ca="1">COUNTIF(INDIRECT("H"&amp;(ROW()+12*(($AN3002-1)*3+$AO3002)-ROW())/12+5):INDIRECT("S"&amp;(ROW()+12*(($AN3002-1)*3+$AO3002)-ROW())/12+5),AQ3002)</f>
        <v>0</v>
      </c>
      <c r="AU3002" s="4">
        <f ca="1">IF(AND(AQ3002&gt;0,AR3002&gt;0),COUNTIF(AU$6:AU3001,"&gt;0")+1,0)</f>
        <v>0</v>
      </c>
    </row>
    <row r="3003" spans="40:47">
      <c r="AN3003" s="4">
        <v>84</v>
      </c>
      <c r="AO3003" s="4">
        <v>1</v>
      </c>
      <c r="AP3003" s="4">
        <v>10</v>
      </c>
      <c r="AQ3003" s="4">
        <f ca="1">IF($AP3003=1,IF(INDIRECT(ADDRESS(($AN3003-1)*3+$AO3003+5,$AP3003+7))="",0,INDIRECT(ADDRESS(($AN3003-1)*3+$AO3003+5,$AP3003+7))),IF(INDIRECT(ADDRESS(($AN3003-1)*3+$AO3003+5,$AP3003+7))="",0,IF(COUNTIF(INDIRECT(ADDRESS(($AN3003-1)*36+($AO3003-1)*12+6,COLUMN())):INDIRECT(ADDRESS(($AN3003-1)*36+($AO3003-1)*12+$AP3003+4,COLUMN())),INDIRECT(ADDRESS(($AN3003-1)*3+$AO3003+5,$AP3003+7)))&gt;=1,0,INDIRECT(ADDRESS(($AN3003-1)*3+$AO3003+5,$AP3003+7)))))</f>
        <v>0</v>
      </c>
      <c r="AR3003" s="4">
        <f ca="1">COUNTIF(INDIRECT("H"&amp;(ROW()+12*(($AN3003-1)*3+$AO3003)-ROW())/12+5):INDIRECT("S"&amp;(ROW()+12*(($AN3003-1)*3+$AO3003)-ROW())/12+5),AQ3003)</f>
        <v>0</v>
      </c>
      <c r="AU3003" s="4">
        <f ca="1">IF(AND(AQ3003&gt;0,AR3003&gt;0),COUNTIF(AU$6:AU3002,"&gt;0")+1,0)</f>
        <v>0</v>
      </c>
    </row>
    <row r="3004" spans="40:47">
      <c r="AN3004" s="4">
        <v>84</v>
      </c>
      <c r="AO3004" s="4">
        <v>1</v>
      </c>
      <c r="AP3004" s="4">
        <v>11</v>
      </c>
      <c r="AQ3004" s="4">
        <f ca="1">IF($AP3004=1,IF(INDIRECT(ADDRESS(($AN3004-1)*3+$AO3004+5,$AP3004+7))="",0,INDIRECT(ADDRESS(($AN3004-1)*3+$AO3004+5,$AP3004+7))),IF(INDIRECT(ADDRESS(($AN3004-1)*3+$AO3004+5,$AP3004+7))="",0,IF(COUNTIF(INDIRECT(ADDRESS(($AN3004-1)*36+($AO3004-1)*12+6,COLUMN())):INDIRECT(ADDRESS(($AN3004-1)*36+($AO3004-1)*12+$AP3004+4,COLUMN())),INDIRECT(ADDRESS(($AN3004-1)*3+$AO3004+5,$AP3004+7)))&gt;=1,0,INDIRECT(ADDRESS(($AN3004-1)*3+$AO3004+5,$AP3004+7)))))</f>
        <v>0</v>
      </c>
      <c r="AR3004" s="4">
        <f ca="1">COUNTIF(INDIRECT("H"&amp;(ROW()+12*(($AN3004-1)*3+$AO3004)-ROW())/12+5):INDIRECT("S"&amp;(ROW()+12*(($AN3004-1)*3+$AO3004)-ROW())/12+5),AQ3004)</f>
        <v>0</v>
      </c>
      <c r="AU3004" s="4">
        <f ca="1">IF(AND(AQ3004&gt;0,AR3004&gt;0),COUNTIF(AU$6:AU3003,"&gt;0")+1,0)</f>
        <v>0</v>
      </c>
    </row>
    <row r="3005" spans="40:47">
      <c r="AN3005" s="4">
        <v>84</v>
      </c>
      <c r="AO3005" s="4">
        <v>1</v>
      </c>
      <c r="AP3005" s="4">
        <v>12</v>
      </c>
      <c r="AQ3005" s="4">
        <f ca="1">IF($AP3005=1,IF(INDIRECT(ADDRESS(($AN3005-1)*3+$AO3005+5,$AP3005+7))="",0,INDIRECT(ADDRESS(($AN3005-1)*3+$AO3005+5,$AP3005+7))),IF(INDIRECT(ADDRESS(($AN3005-1)*3+$AO3005+5,$AP3005+7))="",0,IF(COUNTIF(INDIRECT(ADDRESS(($AN3005-1)*36+($AO3005-1)*12+6,COLUMN())):INDIRECT(ADDRESS(($AN3005-1)*36+($AO3005-1)*12+$AP3005+4,COLUMN())),INDIRECT(ADDRESS(($AN3005-1)*3+$AO3005+5,$AP3005+7)))&gt;=1,0,INDIRECT(ADDRESS(($AN3005-1)*3+$AO3005+5,$AP3005+7)))))</f>
        <v>0</v>
      </c>
      <c r="AR3005" s="4">
        <f ca="1">COUNTIF(INDIRECT("H"&amp;(ROW()+12*(($AN3005-1)*3+$AO3005)-ROW())/12+5):INDIRECT("S"&amp;(ROW()+12*(($AN3005-1)*3+$AO3005)-ROW())/12+5),AQ3005)</f>
        <v>0</v>
      </c>
      <c r="AU3005" s="4">
        <f ca="1">IF(AND(AQ3005&gt;0,AR3005&gt;0),COUNTIF(AU$6:AU3004,"&gt;0")+1,0)</f>
        <v>0</v>
      </c>
    </row>
    <row r="3006" spans="40:47">
      <c r="AN3006" s="4">
        <v>84</v>
      </c>
      <c r="AO3006" s="4">
        <v>2</v>
      </c>
      <c r="AP3006" s="4">
        <v>1</v>
      </c>
      <c r="AQ3006" s="4">
        <f ca="1">IF($AP3006=1,IF(INDIRECT(ADDRESS(($AN3006-1)*3+$AO3006+5,$AP3006+7))="",0,INDIRECT(ADDRESS(($AN3006-1)*3+$AO3006+5,$AP3006+7))),IF(INDIRECT(ADDRESS(($AN3006-1)*3+$AO3006+5,$AP3006+7))="",0,IF(COUNTIF(INDIRECT(ADDRESS(($AN3006-1)*36+($AO3006-1)*12+6,COLUMN())):INDIRECT(ADDRESS(($AN3006-1)*36+($AO3006-1)*12+$AP3006+4,COLUMN())),INDIRECT(ADDRESS(($AN3006-1)*3+$AO3006+5,$AP3006+7)))&gt;=1,0,INDIRECT(ADDRESS(($AN3006-1)*3+$AO3006+5,$AP3006+7)))))</f>
        <v>0</v>
      </c>
      <c r="AR3006" s="4">
        <f ca="1">COUNTIF(INDIRECT("H"&amp;(ROW()+12*(($AN3006-1)*3+$AO3006)-ROW())/12+5):INDIRECT("S"&amp;(ROW()+12*(($AN3006-1)*3+$AO3006)-ROW())/12+5),AQ3006)</f>
        <v>0</v>
      </c>
      <c r="AU3006" s="4">
        <f ca="1">IF(AND(AQ3006&gt;0,AR3006&gt;0),COUNTIF(AU$6:AU3005,"&gt;0")+1,0)</f>
        <v>0</v>
      </c>
    </row>
    <row r="3007" spans="40:47">
      <c r="AN3007" s="4">
        <v>84</v>
      </c>
      <c r="AO3007" s="4">
        <v>2</v>
      </c>
      <c r="AP3007" s="4">
        <v>2</v>
      </c>
      <c r="AQ3007" s="4">
        <f ca="1">IF($AP3007=1,IF(INDIRECT(ADDRESS(($AN3007-1)*3+$AO3007+5,$AP3007+7))="",0,INDIRECT(ADDRESS(($AN3007-1)*3+$AO3007+5,$AP3007+7))),IF(INDIRECT(ADDRESS(($AN3007-1)*3+$AO3007+5,$AP3007+7))="",0,IF(COUNTIF(INDIRECT(ADDRESS(($AN3007-1)*36+($AO3007-1)*12+6,COLUMN())):INDIRECT(ADDRESS(($AN3007-1)*36+($AO3007-1)*12+$AP3007+4,COLUMN())),INDIRECT(ADDRESS(($AN3007-1)*3+$AO3007+5,$AP3007+7)))&gt;=1,0,INDIRECT(ADDRESS(($AN3007-1)*3+$AO3007+5,$AP3007+7)))))</f>
        <v>0</v>
      </c>
      <c r="AR3007" s="4">
        <f ca="1">COUNTIF(INDIRECT("H"&amp;(ROW()+12*(($AN3007-1)*3+$AO3007)-ROW())/12+5):INDIRECT("S"&amp;(ROW()+12*(($AN3007-1)*3+$AO3007)-ROW())/12+5),AQ3007)</f>
        <v>0</v>
      </c>
      <c r="AU3007" s="4">
        <f ca="1">IF(AND(AQ3007&gt;0,AR3007&gt;0),COUNTIF(AU$6:AU3006,"&gt;0")+1,0)</f>
        <v>0</v>
      </c>
    </row>
    <row r="3008" spans="40:47">
      <c r="AN3008" s="4">
        <v>84</v>
      </c>
      <c r="AO3008" s="4">
        <v>2</v>
      </c>
      <c r="AP3008" s="4">
        <v>3</v>
      </c>
      <c r="AQ3008" s="4">
        <f ca="1">IF($AP3008=1,IF(INDIRECT(ADDRESS(($AN3008-1)*3+$AO3008+5,$AP3008+7))="",0,INDIRECT(ADDRESS(($AN3008-1)*3+$AO3008+5,$AP3008+7))),IF(INDIRECT(ADDRESS(($AN3008-1)*3+$AO3008+5,$AP3008+7))="",0,IF(COUNTIF(INDIRECT(ADDRESS(($AN3008-1)*36+($AO3008-1)*12+6,COLUMN())):INDIRECT(ADDRESS(($AN3008-1)*36+($AO3008-1)*12+$AP3008+4,COLUMN())),INDIRECT(ADDRESS(($AN3008-1)*3+$AO3008+5,$AP3008+7)))&gt;=1,0,INDIRECT(ADDRESS(($AN3008-1)*3+$AO3008+5,$AP3008+7)))))</f>
        <v>0</v>
      </c>
      <c r="AR3008" s="4">
        <f ca="1">COUNTIF(INDIRECT("H"&amp;(ROW()+12*(($AN3008-1)*3+$AO3008)-ROW())/12+5):INDIRECT("S"&amp;(ROW()+12*(($AN3008-1)*3+$AO3008)-ROW())/12+5),AQ3008)</f>
        <v>0</v>
      </c>
      <c r="AU3008" s="4">
        <f ca="1">IF(AND(AQ3008&gt;0,AR3008&gt;0),COUNTIF(AU$6:AU3007,"&gt;0")+1,0)</f>
        <v>0</v>
      </c>
    </row>
    <row r="3009" spans="40:47">
      <c r="AN3009" s="4">
        <v>84</v>
      </c>
      <c r="AO3009" s="4">
        <v>2</v>
      </c>
      <c r="AP3009" s="4">
        <v>4</v>
      </c>
      <c r="AQ3009" s="4">
        <f ca="1">IF($AP3009=1,IF(INDIRECT(ADDRESS(($AN3009-1)*3+$AO3009+5,$AP3009+7))="",0,INDIRECT(ADDRESS(($AN3009-1)*3+$AO3009+5,$AP3009+7))),IF(INDIRECT(ADDRESS(($AN3009-1)*3+$AO3009+5,$AP3009+7))="",0,IF(COUNTIF(INDIRECT(ADDRESS(($AN3009-1)*36+($AO3009-1)*12+6,COLUMN())):INDIRECT(ADDRESS(($AN3009-1)*36+($AO3009-1)*12+$AP3009+4,COLUMN())),INDIRECT(ADDRESS(($AN3009-1)*3+$AO3009+5,$AP3009+7)))&gt;=1,0,INDIRECT(ADDRESS(($AN3009-1)*3+$AO3009+5,$AP3009+7)))))</f>
        <v>0</v>
      </c>
      <c r="AR3009" s="4">
        <f ca="1">COUNTIF(INDIRECT("H"&amp;(ROW()+12*(($AN3009-1)*3+$AO3009)-ROW())/12+5):INDIRECT("S"&amp;(ROW()+12*(($AN3009-1)*3+$AO3009)-ROW())/12+5),AQ3009)</f>
        <v>0</v>
      </c>
      <c r="AU3009" s="4">
        <f ca="1">IF(AND(AQ3009&gt;0,AR3009&gt;0),COUNTIF(AU$6:AU3008,"&gt;0")+1,0)</f>
        <v>0</v>
      </c>
    </row>
    <row r="3010" spans="40:47">
      <c r="AN3010" s="4">
        <v>84</v>
      </c>
      <c r="AO3010" s="4">
        <v>2</v>
      </c>
      <c r="AP3010" s="4">
        <v>5</v>
      </c>
      <c r="AQ3010" s="4">
        <f ca="1">IF($AP3010=1,IF(INDIRECT(ADDRESS(($AN3010-1)*3+$AO3010+5,$AP3010+7))="",0,INDIRECT(ADDRESS(($AN3010-1)*3+$AO3010+5,$AP3010+7))),IF(INDIRECT(ADDRESS(($AN3010-1)*3+$AO3010+5,$AP3010+7))="",0,IF(COUNTIF(INDIRECT(ADDRESS(($AN3010-1)*36+($AO3010-1)*12+6,COLUMN())):INDIRECT(ADDRESS(($AN3010-1)*36+($AO3010-1)*12+$AP3010+4,COLUMN())),INDIRECT(ADDRESS(($AN3010-1)*3+$AO3010+5,$AP3010+7)))&gt;=1,0,INDIRECT(ADDRESS(($AN3010-1)*3+$AO3010+5,$AP3010+7)))))</f>
        <v>0</v>
      </c>
      <c r="AR3010" s="4">
        <f ca="1">COUNTIF(INDIRECT("H"&amp;(ROW()+12*(($AN3010-1)*3+$AO3010)-ROW())/12+5):INDIRECT("S"&amp;(ROW()+12*(($AN3010-1)*3+$AO3010)-ROW())/12+5),AQ3010)</f>
        <v>0</v>
      </c>
      <c r="AU3010" s="4">
        <f ca="1">IF(AND(AQ3010&gt;0,AR3010&gt;0),COUNTIF(AU$6:AU3009,"&gt;0")+1,0)</f>
        <v>0</v>
      </c>
    </row>
    <row r="3011" spans="40:47">
      <c r="AN3011" s="4">
        <v>84</v>
      </c>
      <c r="AO3011" s="4">
        <v>2</v>
      </c>
      <c r="AP3011" s="4">
        <v>6</v>
      </c>
      <c r="AQ3011" s="4">
        <f ca="1">IF($AP3011=1,IF(INDIRECT(ADDRESS(($AN3011-1)*3+$AO3011+5,$AP3011+7))="",0,INDIRECT(ADDRESS(($AN3011-1)*3+$AO3011+5,$AP3011+7))),IF(INDIRECT(ADDRESS(($AN3011-1)*3+$AO3011+5,$AP3011+7))="",0,IF(COUNTIF(INDIRECT(ADDRESS(($AN3011-1)*36+($AO3011-1)*12+6,COLUMN())):INDIRECT(ADDRESS(($AN3011-1)*36+($AO3011-1)*12+$AP3011+4,COLUMN())),INDIRECT(ADDRESS(($AN3011-1)*3+$AO3011+5,$AP3011+7)))&gt;=1,0,INDIRECT(ADDRESS(($AN3011-1)*3+$AO3011+5,$AP3011+7)))))</f>
        <v>0</v>
      </c>
      <c r="AR3011" s="4">
        <f ca="1">COUNTIF(INDIRECT("H"&amp;(ROW()+12*(($AN3011-1)*3+$AO3011)-ROW())/12+5):INDIRECT("S"&amp;(ROW()+12*(($AN3011-1)*3+$AO3011)-ROW())/12+5),AQ3011)</f>
        <v>0</v>
      </c>
      <c r="AU3011" s="4">
        <f ca="1">IF(AND(AQ3011&gt;0,AR3011&gt;0),COUNTIF(AU$6:AU3010,"&gt;0")+1,0)</f>
        <v>0</v>
      </c>
    </row>
    <row r="3012" spans="40:47">
      <c r="AN3012" s="4">
        <v>84</v>
      </c>
      <c r="AO3012" s="4">
        <v>2</v>
      </c>
      <c r="AP3012" s="4">
        <v>7</v>
      </c>
      <c r="AQ3012" s="4">
        <f ca="1">IF($AP3012=1,IF(INDIRECT(ADDRESS(($AN3012-1)*3+$AO3012+5,$AP3012+7))="",0,INDIRECT(ADDRESS(($AN3012-1)*3+$AO3012+5,$AP3012+7))),IF(INDIRECT(ADDRESS(($AN3012-1)*3+$AO3012+5,$AP3012+7))="",0,IF(COUNTIF(INDIRECT(ADDRESS(($AN3012-1)*36+($AO3012-1)*12+6,COLUMN())):INDIRECT(ADDRESS(($AN3012-1)*36+($AO3012-1)*12+$AP3012+4,COLUMN())),INDIRECT(ADDRESS(($AN3012-1)*3+$AO3012+5,$AP3012+7)))&gt;=1,0,INDIRECT(ADDRESS(($AN3012-1)*3+$AO3012+5,$AP3012+7)))))</f>
        <v>0</v>
      </c>
      <c r="AR3012" s="4">
        <f ca="1">COUNTIF(INDIRECT("H"&amp;(ROW()+12*(($AN3012-1)*3+$AO3012)-ROW())/12+5):INDIRECT("S"&amp;(ROW()+12*(($AN3012-1)*3+$AO3012)-ROW())/12+5),AQ3012)</f>
        <v>0</v>
      </c>
      <c r="AU3012" s="4">
        <f ca="1">IF(AND(AQ3012&gt;0,AR3012&gt;0),COUNTIF(AU$6:AU3011,"&gt;0")+1,0)</f>
        <v>0</v>
      </c>
    </row>
    <row r="3013" spans="40:47">
      <c r="AN3013" s="4">
        <v>84</v>
      </c>
      <c r="AO3013" s="4">
        <v>2</v>
      </c>
      <c r="AP3013" s="4">
        <v>8</v>
      </c>
      <c r="AQ3013" s="4">
        <f ca="1">IF($AP3013=1,IF(INDIRECT(ADDRESS(($AN3013-1)*3+$AO3013+5,$AP3013+7))="",0,INDIRECT(ADDRESS(($AN3013-1)*3+$AO3013+5,$AP3013+7))),IF(INDIRECT(ADDRESS(($AN3013-1)*3+$AO3013+5,$AP3013+7))="",0,IF(COUNTIF(INDIRECT(ADDRESS(($AN3013-1)*36+($AO3013-1)*12+6,COLUMN())):INDIRECT(ADDRESS(($AN3013-1)*36+($AO3013-1)*12+$AP3013+4,COLUMN())),INDIRECT(ADDRESS(($AN3013-1)*3+$AO3013+5,$AP3013+7)))&gt;=1,0,INDIRECT(ADDRESS(($AN3013-1)*3+$AO3013+5,$AP3013+7)))))</f>
        <v>0</v>
      </c>
      <c r="AR3013" s="4">
        <f ca="1">COUNTIF(INDIRECT("H"&amp;(ROW()+12*(($AN3013-1)*3+$AO3013)-ROW())/12+5):INDIRECT("S"&amp;(ROW()+12*(($AN3013-1)*3+$AO3013)-ROW())/12+5),AQ3013)</f>
        <v>0</v>
      </c>
      <c r="AU3013" s="4">
        <f ca="1">IF(AND(AQ3013&gt;0,AR3013&gt;0),COUNTIF(AU$6:AU3012,"&gt;0")+1,0)</f>
        <v>0</v>
      </c>
    </row>
    <row r="3014" spans="40:47">
      <c r="AN3014" s="4">
        <v>84</v>
      </c>
      <c r="AO3014" s="4">
        <v>2</v>
      </c>
      <c r="AP3014" s="4">
        <v>9</v>
      </c>
      <c r="AQ3014" s="4">
        <f ca="1">IF($AP3014=1,IF(INDIRECT(ADDRESS(($AN3014-1)*3+$AO3014+5,$AP3014+7))="",0,INDIRECT(ADDRESS(($AN3014-1)*3+$AO3014+5,$AP3014+7))),IF(INDIRECT(ADDRESS(($AN3014-1)*3+$AO3014+5,$AP3014+7))="",0,IF(COUNTIF(INDIRECT(ADDRESS(($AN3014-1)*36+($AO3014-1)*12+6,COLUMN())):INDIRECT(ADDRESS(($AN3014-1)*36+($AO3014-1)*12+$AP3014+4,COLUMN())),INDIRECT(ADDRESS(($AN3014-1)*3+$AO3014+5,$AP3014+7)))&gt;=1,0,INDIRECT(ADDRESS(($AN3014-1)*3+$AO3014+5,$AP3014+7)))))</f>
        <v>0</v>
      </c>
      <c r="AR3014" s="4">
        <f ca="1">COUNTIF(INDIRECT("H"&amp;(ROW()+12*(($AN3014-1)*3+$AO3014)-ROW())/12+5):INDIRECT("S"&amp;(ROW()+12*(($AN3014-1)*3+$AO3014)-ROW())/12+5),AQ3014)</f>
        <v>0</v>
      </c>
      <c r="AU3014" s="4">
        <f ca="1">IF(AND(AQ3014&gt;0,AR3014&gt;0),COUNTIF(AU$6:AU3013,"&gt;0")+1,0)</f>
        <v>0</v>
      </c>
    </row>
    <row r="3015" spans="40:47">
      <c r="AN3015" s="4">
        <v>84</v>
      </c>
      <c r="AO3015" s="4">
        <v>2</v>
      </c>
      <c r="AP3015" s="4">
        <v>10</v>
      </c>
      <c r="AQ3015" s="4">
        <f ca="1">IF($AP3015=1,IF(INDIRECT(ADDRESS(($AN3015-1)*3+$AO3015+5,$AP3015+7))="",0,INDIRECT(ADDRESS(($AN3015-1)*3+$AO3015+5,$AP3015+7))),IF(INDIRECT(ADDRESS(($AN3015-1)*3+$AO3015+5,$AP3015+7))="",0,IF(COUNTIF(INDIRECT(ADDRESS(($AN3015-1)*36+($AO3015-1)*12+6,COLUMN())):INDIRECT(ADDRESS(($AN3015-1)*36+($AO3015-1)*12+$AP3015+4,COLUMN())),INDIRECT(ADDRESS(($AN3015-1)*3+$AO3015+5,$AP3015+7)))&gt;=1,0,INDIRECT(ADDRESS(($AN3015-1)*3+$AO3015+5,$AP3015+7)))))</f>
        <v>0</v>
      </c>
      <c r="AR3015" s="4">
        <f ca="1">COUNTIF(INDIRECT("H"&amp;(ROW()+12*(($AN3015-1)*3+$AO3015)-ROW())/12+5):INDIRECT("S"&amp;(ROW()+12*(($AN3015-1)*3+$AO3015)-ROW())/12+5),AQ3015)</f>
        <v>0</v>
      </c>
      <c r="AU3015" s="4">
        <f ca="1">IF(AND(AQ3015&gt;0,AR3015&gt;0),COUNTIF(AU$6:AU3014,"&gt;0")+1,0)</f>
        <v>0</v>
      </c>
    </row>
    <row r="3016" spans="40:47">
      <c r="AN3016" s="4">
        <v>84</v>
      </c>
      <c r="AO3016" s="4">
        <v>2</v>
      </c>
      <c r="AP3016" s="4">
        <v>11</v>
      </c>
      <c r="AQ3016" s="4">
        <f ca="1">IF($AP3016=1,IF(INDIRECT(ADDRESS(($AN3016-1)*3+$AO3016+5,$AP3016+7))="",0,INDIRECT(ADDRESS(($AN3016-1)*3+$AO3016+5,$AP3016+7))),IF(INDIRECT(ADDRESS(($AN3016-1)*3+$AO3016+5,$AP3016+7))="",0,IF(COUNTIF(INDIRECT(ADDRESS(($AN3016-1)*36+($AO3016-1)*12+6,COLUMN())):INDIRECT(ADDRESS(($AN3016-1)*36+($AO3016-1)*12+$AP3016+4,COLUMN())),INDIRECT(ADDRESS(($AN3016-1)*3+$AO3016+5,$AP3016+7)))&gt;=1,0,INDIRECT(ADDRESS(($AN3016-1)*3+$AO3016+5,$AP3016+7)))))</f>
        <v>0</v>
      </c>
      <c r="AR3016" s="4">
        <f ca="1">COUNTIF(INDIRECT("H"&amp;(ROW()+12*(($AN3016-1)*3+$AO3016)-ROW())/12+5):INDIRECT("S"&amp;(ROW()+12*(($AN3016-1)*3+$AO3016)-ROW())/12+5),AQ3016)</f>
        <v>0</v>
      </c>
      <c r="AU3016" s="4">
        <f ca="1">IF(AND(AQ3016&gt;0,AR3016&gt;0),COUNTIF(AU$6:AU3015,"&gt;0")+1,0)</f>
        <v>0</v>
      </c>
    </row>
    <row r="3017" spans="40:47">
      <c r="AN3017" s="4">
        <v>84</v>
      </c>
      <c r="AO3017" s="4">
        <v>2</v>
      </c>
      <c r="AP3017" s="4">
        <v>12</v>
      </c>
      <c r="AQ3017" s="4">
        <f ca="1">IF($AP3017=1,IF(INDIRECT(ADDRESS(($AN3017-1)*3+$AO3017+5,$AP3017+7))="",0,INDIRECT(ADDRESS(($AN3017-1)*3+$AO3017+5,$AP3017+7))),IF(INDIRECT(ADDRESS(($AN3017-1)*3+$AO3017+5,$AP3017+7))="",0,IF(COUNTIF(INDIRECT(ADDRESS(($AN3017-1)*36+($AO3017-1)*12+6,COLUMN())):INDIRECT(ADDRESS(($AN3017-1)*36+($AO3017-1)*12+$AP3017+4,COLUMN())),INDIRECT(ADDRESS(($AN3017-1)*3+$AO3017+5,$AP3017+7)))&gt;=1,0,INDIRECT(ADDRESS(($AN3017-1)*3+$AO3017+5,$AP3017+7)))))</f>
        <v>0</v>
      </c>
      <c r="AR3017" s="4">
        <f ca="1">COUNTIF(INDIRECT("H"&amp;(ROW()+12*(($AN3017-1)*3+$AO3017)-ROW())/12+5):INDIRECT("S"&amp;(ROW()+12*(($AN3017-1)*3+$AO3017)-ROW())/12+5),AQ3017)</f>
        <v>0</v>
      </c>
      <c r="AU3017" s="4">
        <f ca="1">IF(AND(AQ3017&gt;0,AR3017&gt;0),COUNTIF(AU$6:AU3016,"&gt;0")+1,0)</f>
        <v>0</v>
      </c>
    </row>
    <row r="3018" spans="40:47">
      <c r="AN3018" s="4">
        <v>84</v>
      </c>
      <c r="AO3018" s="4">
        <v>3</v>
      </c>
      <c r="AP3018" s="4">
        <v>1</v>
      </c>
      <c r="AQ3018" s="4">
        <f ca="1">IF($AP3018=1,IF(INDIRECT(ADDRESS(($AN3018-1)*3+$AO3018+5,$AP3018+7))="",0,INDIRECT(ADDRESS(($AN3018-1)*3+$AO3018+5,$AP3018+7))),IF(INDIRECT(ADDRESS(($AN3018-1)*3+$AO3018+5,$AP3018+7))="",0,IF(COUNTIF(INDIRECT(ADDRESS(($AN3018-1)*36+($AO3018-1)*12+6,COLUMN())):INDIRECT(ADDRESS(($AN3018-1)*36+($AO3018-1)*12+$AP3018+4,COLUMN())),INDIRECT(ADDRESS(($AN3018-1)*3+$AO3018+5,$AP3018+7)))&gt;=1,0,INDIRECT(ADDRESS(($AN3018-1)*3+$AO3018+5,$AP3018+7)))))</f>
        <v>0</v>
      </c>
      <c r="AR3018" s="4">
        <f ca="1">COUNTIF(INDIRECT("H"&amp;(ROW()+12*(($AN3018-1)*3+$AO3018)-ROW())/12+5):INDIRECT("S"&amp;(ROW()+12*(($AN3018-1)*3+$AO3018)-ROW())/12+5),AQ3018)</f>
        <v>0</v>
      </c>
      <c r="AU3018" s="4">
        <f ca="1">IF(AND(AQ3018&gt;0,AR3018&gt;0),COUNTIF(AU$6:AU3017,"&gt;0")+1,0)</f>
        <v>0</v>
      </c>
    </row>
    <row r="3019" spans="40:47">
      <c r="AN3019" s="4">
        <v>84</v>
      </c>
      <c r="AO3019" s="4">
        <v>3</v>
      </c>
      <c r="AP3019" s="4">
        <v>2</v>
      </c>
      <c r="AQ3019" s="4">
        <f ca="1">IF($AP3019=1,IF(INDIRECT(ADDRESS(($AN3019-1)*3+$AO3019+5,$AP3019+7))="",0,INDIRECT(ADDRESS(($AN3019-1)*3+$AO3019+5,$AP3019+7))),IF(INDIRECT(ADDRESS(($AN3019-1)*3+$AO3019+5,$AP3019+7))="",0,IF(COUNTIF(INDIRECT(ADDRESS(($AN3019-1)*36+($AO3019-1)*12+6,COLUMN())):INDIRECT(ADDRESS(($AN3019-1)*36+($AO3019-1)*12+$AP3019+4,COLUMN())),INDIRECT(ADDRESS(($AN3019-1)*3+$AO3019+5,$AP3019+7)))&gt;=1,0,INDIRECT(ADDRESS(($AN3019-1)*3+$AO3019+5,$AP3019+7)))))</f>
        <v>0</v>
      </c>
      <c r="AR3019" s="4">
        <f ca="1">COUNTIF(INDIRECT("H"&amp;(ROW()+12*(($AN3019-1)*3+$AO3019)-ROW())/12+5):INDIRECT("S"&amp;(ROW()+12*(($AN3019-1)*3+$AO3019)-ROW())/12+5),AQ3019)</f>
        <v>0</v>
      </c>
      <c r="AU3019" s="4">
        <f ca="1">IF(AND(AQ3019&gt;0,AR3019&gt;0),COUNTIF(AU$6:AU3018,"&gt;0")+1,0)</f>
        <v>0</v>
      </c>
    </row>
    <row r="3020" spans="40:47">
      <c r="AN3020" s="4">
        <v>84</v>
      </c>
      <c r="AO3020" s="4">
        <v>3</v>
      </c>
      <c r="AP3020" s="4">
        <v>3</v>
      </c>
      <c r="AQ3020" s="4">
        <f ca="1">IF($AP3020=1,IF(INDIRECT(ADDRESS(($AN3020-1)*3+$AO3020+5,$AP3020+7))="",0,INDIRECT(ADDRESS(($AN3020-1)*3+$AO3020+5,$AP3020+7))),IF(INDIRECT(ADDRESS(($AN3020-1)*3+$AO3020+5,$AP3020+7))="",0,IF(COUNTIF(INDIRECT(ADDRESS(($AN3020-1)*36+($AO3020-1)*12+6,COLUMN())):INDIRECT(ADDRESS(($AN3020-1)*36+($AO3020-1)*12+$AP3020+4,COLUMN())),INDIRECT(ADDRESS(($AN3020-1)*3+$AO3020+5,$AP3020+7)))&gt;=1,0,INDIRECT(ADDRESS(($AN3020-1)*3+$AO3020+5,$AP3020+7)))))</f>
        <v>0</v>
      </c>
      <c r="AR3020" s="4">
        <f ca="1">COUNTIF(INDIRECT("H"&amp;(ROW()+12*(($AN3020-1)*3+$AO3020)-ROW())/12+5):INDIRECT("S"&amp;(ROW()+12*(($AN3020-1)*3+$AO3020)-ROW())/12+5),AQ3020)</f>
        <v>0</v>
      </c>
      <c r="AU3020" s="4">
        <f ca="1">IF(AND(AQ3020&gt;0,AR3020&gt;0),COUNTIF(AU$6:AU3019,"&gt;0")+1,0)</f>
        <v>0</v>
      </c>
    </row>
    <row r="3021" spans="40:47">
      <c r="AN3021" s="4">
        <v>84</v>
      </c>
      <c r="AO3021" s="4">
        <v>3</v>
      </c>
      <c r="AP3021" s="4">
        <v>4</v>
      </c>
      <c r="AQ3021" s="4">
        <f ca="1">IF($AP3021=1,IF(INDIRECT(ADDRESS(($AN3021-1)*3+$AO3021+5,$AP3021+7))="",0,INDIRECT(ADDRESS(($AN3021-1)*3+$AO3021+5,$AP3021+7))),IF(INDIRECT(ADDRESS(($AN3021-1)*3+$AO3021+5,$AP3021+7))="",0,IF(COUNTIF(INDIRECT(ADDRESS(($AN3021-1)*36+($AO3021-1)*12+6,COLUMN())):INDIRECT(ADDRESS(($AN3021-1)*36+($AO3021-1)*12+$AP3021+4,COLUMN())),INDIRECT(ADDRESS(($AN3021-1)*3+$AO3021+5,$AP3021+7)))&gt;=1,0,INDIRECT(ADDRESS(($AN3021-1)*3+$AO3021+5,$AP3021+7)))))</f>
        <v>0</v>
      </c>
      <c r="AR3021" s="4">
        <f ca="1">COUNTIF(INDIRECT("H"&amp;(ROW()+12*(($AN3021-1)*3+$AO3021)-ROW())/12+5):INDIRECT("S"&amp;(ROW()+12*(($AN3021-1)*3+$AO3021)-ROW())/12+5),AQ3021)</f>
        <v>0</v>
      </c>
      <c r="AU3021" s="4">
        <f ca="1">IF(AND(AQ3021&gt;0,AR3021&gt;0),COUNTIF(AU$6:AU3020,"&gt;0")+1,0)</f>
        <v>0</v>
      </c>
    </row>
    <row r="3022" spans="40:47">
      <c r="AN3022" s="4">
        <v>84</v>
      </c>
      <c r="AO3022" s="4">
        <v>3</v>
      </c>
      <c r="AP3022" s="4">
        <v>5</v>
      </c>
      <c r="AQ3022" s="4">
        <f ca="1">IF($AP3022=1,IF(INDIRECT(ADDRESS(($AN3022-1)*3+$AO3022+5,$AP3022+7))="",0,INDIRECT(ADDRESS(($AN3022-1)*3+$AO3022+5,$AP3022+7))),IF(INDIRECT(ADDRESS(($AN3022-1)*3+$AO3022+5,$AP3022+7))="",0,IF(COUNTIF(INDIRECT(ADDRESS(($AN3022-1)*36+($AO3022-1)*12+6,COLUMN())):INDIRECT(ADDRESS(($AN3022-1)*36+($AO3022-1)*12+$AP3022+4,COLUMN())),INDIRECT(ADDRESS(($AN3022-1)*3+$AO3022+5,$AP3022+7)))&gt;=1,0,INDIRECT(ADDRESS(($AN3022-1)*3+$AO3022+5,$AP3022+7)))))</f>
        <v>0</v>
      </c>
      <c r="AR3022" s="4">
        <f ca="1">COUNTIF(INDIRECT("H"&amp;(ROW()+12*(($AN3022-1)*3+$AO3022)-ROW())/12+5):INDIRECT("S"&amp;(ROW()+12*(($AN3022-1)*3+$AO3022)-ROW())/12+5),AQ3022)</f>
        <v>0</v>
      </c>
      <c r="AU3022" s="4">
        <f ca="1">IF(AND(AQ3022&gt;0,AR3022&gt;0),COUNTIF(AU$6:AU3021,"&gt;0")+1,0)</f>
        <v>0</v>
      </c>
    </row>
    <row r="3023" spans="40:47">
      <c r="AN3023" s="4">
        <v>84</v>
      </c>
      <c r="AO3023" s="4">
        <v>3</v>
      </c>
      <c r="AP3023" s="4">
        <v>6</v>
      </c>
      <c r="AQ3023" s="4">
        <f ca="1">IF($AP3023=1,IF(INDIRECT(ADDRESS(($AN3023-1)*3+$AO3023+5,$AP3023+7))="",0,INDIRECT(ADDRESS(($AN3023-1)*3+$AO3023+5,$AP3023+7))),IF(INDIRECT(ADDRESS(($AN3023-1)*3+$AO3023+5,$AP3023+7))="",0,IF(COUNTIF(INDIRECT(ADDRESS(($AN3023-1)*36+($AO3023-1)*12+6,COLUMN())):INDIRECT(ADDRESS(($AN3023-1)*36+($AO3023-1)*12+$AP3023+4,COLUMN())),INDIRECT(ADDRESS(($AN3023-1)*3+$AO3023+5,$AP3023+7)))&gt;=1,0,INDIRECT(ADDRESS(($AN3023-1)*3+$AO3023+5,$AP3023+7)))))</f>
        <v>0</v>
      </c>
      <c r="AR3023" s="4">
        <f ca="1">COUNTIF(INDIRECT("H"&amp;(ROW()+12*(($AN3023-1)*3+$AO3023)-ROW())/12+5):INDIRECT("S"&amp;(ROW()+12*(($AN3023-1)*3+$AO3023)-ROW())/12+5),AQ3023)</f>
        <v>0</v>
      </c>
      <c r="AU3023" s="4">
        <f ca="1">IF(AND(AQ3023&gt;0,AR3023&gt;0),COUNTIF(AU$6:AU3022,"&gt;0")+1,0)</f>
        <v>0</v>
      </c>
    </row>
    <row r="3024" spans="40:47">
      <c r="AN3024" s="4">
        <v>84</v>
      </c>
      <c r="AO3024" s="4">
        <v>3</v>
      </c>
      <c r="AP3024" s="4">
        <v>7</v>
      </c>
      <c r="AQ3024" s="4">
        <f ca="1">IF($AP3024=1,IF(INDIRECT(ADDRESS(($AN3024-1)*3+$AO3024+5,$AP3024+7))="",0,INDIRECT(ADDRESS(($AN3024-1)*3+$AO3024+5,$AP3024+7))),IF(INDIRECT(ADDRESS(($AN3024-1)*3+$AO3024+5,$AP3024+7))="",0,IF(COUNTIF(INDIRECT(ADDRESS(($AN3024-1)*36+($AO3024-1)*12+6,COLUMN())):INDIRECT(ADDRESS(($AN3024-1)*36+($AO3024-1)*12+$AP3024+4,COLUMN())),INDIRECT(ADDRESS(($AN3024-1)*3+$AO3024+5,$AP3024+7)))&gt;=1,0,INDIRECT(ADDRESS(($AN3024-1)*3+$AO3024+5,$AP3024+7)))))</f>
        <v>0</v>
      </c>
      <c r="AR3024" s="4">
        <f ca="1">COUNTIF(INDIRECT("H"&amp;(ROW()+12*(($AN3024-1)*3+$AO3024)-ROW())/12+5):INDIRECT("S"&amp;(ROW()+12*(($AN3024-1)*3+$AO3024)-ROW())/12+5),AQ3024)</f>
        <v>0</v>
      </c>
      <c r="AU3024" s="4">
        <f ca="1">IF(AND(AQ3024&gt;0,AR3024&gt;0),COUNTIF(AU$6:AU3023,"&gt;0")+1,0)</f>
        <v>0</v>
      </c>
    </row>
    <row r="3025" spans="40:47">
      <c r="AN3025" s="4">
        <v>84</v>
      </c>
      <c r="AO3025" s="4">
        <v>3</v>
      </c>
      <c r="AP3025" s="4">
        <v>8</v>
      </c>
      <c r="AQ3025" s="4">
        <f ca="1">IF($AP3025=1,IF(INDIRECT(ADDRESS(($AN3025-1)*3+$AO3025+5,$AP3025+7))="",0,INDIRECT(ADDRESS(($AN3025-1)*3+$AO3025+5,$AP3025+7))),IF(INDIRECT(ADDRESS(($AN3025-1)*3+$AO3025+5,$AP3025+7))="",0,IF(COUNTIF(INDIRECT(ADDRESS(($AN3025-1)*36+($AO3025-1)*12+6,COLUMN())):INDIRECT(ADDRESS(($AN3025-1)*36+($AO3025-1)*12+$AP3025+4,COLUMN())),INDIRECT(ADDRESS(($AN3025-1)*3+$AO3025+5,$AP3025+7)))&gt;=1,0,INDIRECT(ADDRESS(($AN3025-1)*3+$AO3025+5,$AP3025+7)))))</f>
        <v>0</v>
      </c>
      <c r="AR3025" s="4">
        <f ca="1">COUNTIF(INDIRECT("H"&amp;(ROW()+12*(($AN3025-1)*3+$AO3025)-ROW())/12+5):INDIRECT("S"&amp;(ROW()+12*(($AN3025-1)*3+$AO3025)-ROW())/12+5),AQ3025)</f>
        <v>0</v>
      </c>
      <c r="AU3025" s="4">
        <f ca="1">IF(AND(AQ3025&gt;0,AR3025&gt;0),COUNTIF(AU$6:AU3024,"&gt;0")+1,0)</f>
        <v>0</v>
      </c>
    </row>
    <row r="3026" spans="40:47">
      <c r="AN3026" s="4">
        <v>84</v>
      </c>
      <c r="AO3026" s="4">
        <v>3</v>
      </c>
      <c r="AP3026" s="4">
        <v>9</v>
      </c>
      <c r="AQ3026" s="4">
        <f ca="1">IF($AP3026=1,IF(INDIRECT(ADDRESS(($AN3026-1)*3+$AO3026+5,$AP3026+7))="",0,INDIRECT(ADDRESS(($AN3026-1)*3+$AO3026+5,$AP3026+7))),IF(INDIRECT(ADDRESS(($AN3026-1)*3+$AO3026+5,$AP3026+7))="",0,IF(COUNTIF(INDIRECT(ADDRESS(($AN3026-1)*36+($AO3026-1)*12+6,COLUMN())):INDIRECT(ADDRESS(($AN3026-1)*36+($AO3026-1)*12+$AP3026+4,COLUMN())),INDIRECT(ADDRESS(($AN3026-1)*3+$AO3026+5,$AP3026+7)))&gt;=1,0,INDIRECT(ADDRESS(($AN3026-1)*3+$AO3026+5,$AP3026+7)))))</f>
        <v>0</v>
      </c>
      <c r="AR3026" s="4">
        <f ca="1">COUNTIF(INDIRECT("H"&amp;(ROW()+12*(($AN3026-1)*3+$AO3026)-ROW())/12+5):INDIRECT("S"&amp;(ROW()+12*(($AN3026-1)*3+$AO3026)-ROW())/12+5),AQ3026)</f>
        <v>0</v>
      </c>
      <c r="AU3026" s="4">
        <f ca="1">IF(AND(AQ3026&gt;0,AR3026&gt;0),COUNTIF(AU$6:AU3025,"&gt;0")+1,0)</f>
        <v>0</v>
      </c>
    </row>
    <row r="3027" spans="40:47">
      <c r="AN3027" s="4">
        <v>84</v>
      </c>
      <c r="AO3027" s="4">
        <v>3</v>
      </c>
      <c r="AP3027" s="4">
        <v>10</v>
      </c>
      <c r="AQ3027" s="4">
        <f ca="1">IF($AP3027=1,IF(INDIRECT(ADDRESS(($AN3027-1)*3+$AO3027+5,$AP3027+7))="",0,INDIRECT(ADDRESS(($AN3027-1)*3+$AO3027+5,$AP3027+7))),IF(INDIRECT(ADDRESS(($AN3027-1)*3+$AO3027+5,$AP3027+7))="",0,IF(COUNTIF(INDIRECT(ADDRESS(($AN3027-1)*36+($AO3027-1)*12+6,COLUMN())):INDIRECT(ADDRESS(($AN3027-1)*36+($AO3027-1)*12+$AP3027+4,COLUMN())),INDIRECT(ADDRESS(($AN3027-1)*3+$AO3027+5,$AP3027+7)))&gt;=1,0,INDIRECT(ADDRESS(($AN3027-1)*3+$AO3027+5,$AP3027+7)))))</f>
        <v>0</v>
      </c>
      <c r="AR3027" s="4">
        <f ca="1">COUNTIF(INDIRECT("H"&amp;(ROW()+12*(($AN3027-1)*3+$AO3027)-ROW())/12+5):INDIRECT("S"&amp;(ROW()+12*(($AN3027-1)*3+$AO3027)-ROW())/12+5),AQ3027)</f>
        <v>0</v>
      </c>
      <c r="AU3027" s="4">
        <f ca="1">IF(AND(AQ3027&gt;0,AR3027&gt;0),COUNTIF(AU$6:AU3026,"&gt;0")+1,0)</f>
        <v>0</v>
      </c>
    </row>
    <row r="3028" spans="40:47">
      <c r="AN3028" s="4">
        <v>84</v>
      </c>
      <c r="AO3028" s="4">
        <v>3</v>
      </c>
      <c r="AP3028" s="4">
        <v>11</v>
      </c>
      <c r="AQ3028" s="4">
        <f ca="1">IF($AP3028=1,IF(INDIRECT(ADDRESS(($AN3028-1)*3+$AO3028+5,$AP3028+7))="",0,INDIRECT(ADDRESS(($AN3028-1)*3+$AO3028+5,$AP3028+7))),IF(INDIRECT(ADDRESS(($AN3028-1)*3+$AO3028+5,$AP3028+7))="",0,IF(COUNTIF(INDIRECT(ADDRESS(($AN3028-1)*36+($AO3028-1)*12+6,COLUMN())):INDIRECT(ADDRESS(($AN3028-1)*36+($AO3028-1)*12+$AP3028+4,COLUMN())),INDIRECT(ADDRESS(($AN3028-1)*3+$AO3028+5,$AP3028+7)))&gt;=1,0,INDIRECT(ADDRESS(($AN3028-1)*3+$AO3028+5,$AP3028+7)))))</f>
        <v>0</v>
      </c>
      <c r="AR3028" s="4">
        <f ca="1">COUNTIF(INDIRECT("H"&amp;(ROW()+12*(($AN3028-1)*3+$AO3028)-ROW())/12+5):INDIRECT("S"&amp;(ROW()+12*(($AN3028-1)*3+$AO3028)-ROW())/12+5),AQ3028)</f>
        <v>0</v>
      </c>
      <c r="AU3028" s="4">
        <f ca="1">IF(AND(AQ3028&gt;0,AR3028&gt;0),COUNTIF(AU$6:AU3027,"&gt;0")+1,0)</f>
        <v>0</v>
      </c>
    </row>
    <row r="3029" spans="40:47">
      <c r="AN3029" s="77">
        <v>84</v>
      </c>
      <c r="AO3029" s="77">
        <v>3</v>
      </c>
      <c r="AP3029" s="77">
        <v>12</v>
      </c>
      <c r="AQ3029" s="4">
        <f ca="1">IF($AP3029=1,IF(INDIRECT(ADDRESS(($AN3029-1)*3+$AO3029+5,$AP3029+7))="",0,INDIRECT(ADDRESS(($AN3029-1)*3+$AO3029+5,$AP3029+7))),IF(INDIRECT(ADDRESS(($AN3029-1)*3+$AO3029+5,$AP3029+7))="",0,IF(COUNTIF(INDIRECT(ADDRESS(($AN3029-1)*36+($AO3029-1)*12+6,COLUMN())):INDIRECT(ADDRESS(($AN3029-1)*36+($AO3029-1)*12+$AP3029+4,COLUMN())),INDIRECT(ADDRESS(($AN3029-1)*3+$AO3029+5,$AP3029+7)))&gt;=1,0,INDIRECT(ADDRESS(($AN3029-1)*3+$AO3029+5,$AP3029+7)))))</f>
        <v>0</v>
      </c>
      <c r="AR3029" s="4">
        <f ca="1">COUNTIF(INDIRECT("H"&amp;(ROW()+12*(($AN3029-1)*3+$AO3029)-ROW())/12+5):INDIRECT("S"&amp;(ROW()+12*(($AN3029-1)*3+$AO3029)-ROW())/12+5),AQ3029)</f>
        <v>0</v>
      </c>
      <c r="AU3029" s="4">
        <f ca="1">IF(AND(AQ3029&gt;0,AR3029&gt;0),COUNTIF(AU$6:AU3028,"&gt;0")+1,0)</f>
        <v>0</v>
      </c>
    </row>
    <row r="3030" spans="40:47">
      <c r="AN3030" s="4">
        <v>85</v>
      </c>
      <c r="AO3030" s="4">
        <v>1</v>
      </c>
      <c r="AP3030" s="4">
        <v>1</v>
      </c>
      <c r="AQ3030" s="4">
        <f ca="1">IF($AP3030=1,IF(INDIRECT(ADDRESS(($AN3030-1)*3+$AO3030+5,$AP3030+7))="",0,INDIRECT(ADDRESS(($AN3030-1)*3+$AO3030+5,$AP3030+7))),IF(INDIRECT(ADDRESS(($AN3030-1)*3+$AO3030+5,$AP3030+7))="",0,IF(COUNTIF(INDIRECT(ADDRESS(($AN3030-1)*36+($AO3030-1)*12+6,COLUMN())):INDIRECT(ADDRESS(($AN3030-1)*36+($AO3030-1)*12+$AP3030+4,COLUMN())),INDIRECT(ADDRESS(($AN3030-1)*3+$AO3030+5,$AP3030+7)))&gt;=1,0,INDIRECT(ADDRESS(($AN3030-1)*3+$AO3030+5,$AP3030+7)))))</f>
        <v>0</v>
      </c>
      <c r="AR3030" s="4">
        <f ca="1">COUNTIF(INDIRECT("H"&amp;(ROW()+12*(($AN3030-1)*3+$AO3030)-ROW())/12+5):INDIRECT("S"&amp;(ROW()+12*(($AN3030-1)*3+$AO3030)-ROW())/12+5),AQ3030)</f>
        <v>0</v>
      </c>
      <c r="AU3030" s="4">
        <f ca="1">IF(AND(AQ3030&gt;0,AR3030&gt;0),COUNTIF(AU$6:AU3029,"&gt;0")+1,0)</f>
        <v>0</v>
      </c>
    </row>
    <row r="3031" spans="40:47">
      <c r="AN3031" s="4">
        <v>85</v>
      </c>
      <c r="AO3031" s="4">
        <v>1</v>
      </c>
      <c r="AP3031" s="4">
        <v>2</v>
      </c>
      <c r="AQ3031" s="4">
        <f ca="1">IF($AP3031=1,IF(INDIRECT(ADDRESS(($AN3031-1)*3+$AO3031+5,$AP3031+7))="",0,INDIRECT(ADDRESS(($AN3031-1)*3+$AO3031+5,$AP3031+7))),IF(INDIRECT(ADDRESS(($AN3031-1)*3+$AO3031+5,$AP3031+7))="",0,IF(COUNTIF(INDIRECT(ADDRESS(($AN3031-1)*36+($AO3031-1)*12+6,COLUMN())):INDIRECT(ADDRESS(($AN3031-1)*36+($AO3031-1)*12+$AP3031+4,COLUMN())),INDIRECT(ADDRESS(($AN3031-1)*3+$AO3031+5,$AP3031+7)))&gt;=1,0,INDIRECT(ADDRESS(($AN3031-1)*3+$AO3031+5,$AP3031+7)))))</f>
        <v>0</v>
      </c>
      <c r="AR3031" s="4">
        <f ca="1">COUNTIF(INDIRECT("H"&amp;(ROW()+12*(($AN3031-1)*3+$AO3031)-ROW())/12+5):INDIRECT("S"&amp;(ROW()+12*(($AN3031-1)*3+$AO3031)-ROW())/12+5),AQ3031)</f>
        <v>0</v>
      </c>
      <c r="AU3031" s="4">
        <f ca="1">IF(AND(AQ3031&gt;0,AR3031&gt;0),COUNTIF(AU$6:AU3030,"&gt;0")+1,0)</f>
        <v>0</v>
      </c>
    </row>
    <row r="3032" spans="40:47">
      <c r="AN3032" s="4">
        <v>85</v>
      </c>
      <c r="AO3032" s="4">
        <v>1</v>
      </c>
      <c r="AP3032" s="4">
        <v>3</v>
      </c>
      <c r="AQ3032" s="4">
        <f ca="1">IF($AP3032=1,IF(INDIRECT(ADDRESS(($AN3032-1)*3+$AO3032+5,$AP3032+7))="",0,INDIRECT(ADDRESS(($AN3032-1)*3+$AO3032+5,$AP3032+7))),IF(INDIRECT(ADDRESS(($AN3032-1)*3+$AO3032+5,$AP3032+7))="",0,IF(COUNTIF(INDIRECT(ADDRESS(($AN3032-1)*36+($AO3032-1)*12+6,COLUMN())):INDIRECT(ADDRESS(($AN3032-1)*36+($AO3032-1)*12+$AP3032+4,COLUMN())),INDIRECT(ADDRESS(($AN3032-1)*3+$AO3032+5,$AP3032+7)))&gt;=1,0,INDIRECT(ADDRESS(($AN3032-1)*3+$AO3032+5,$AP3032+7)))))</f>
        <v>0</v>
      </c>
      <c r="AR3032" s="4">
        <f ca="1">COUNTIF(INDIRECT("H"&amp;(ROW()+12*(($AN3032-1)*3+$AO3032)-ROW())/12+5):INDIRECT("S"&amp;(ROW()+12*(($AN3032-1)*3+$AO3032)-ROW())/12+5),AQ3032)</f>
        <v>0</v>
      </c>
      <c r="AU3032" s="4">
        <f ca="1">IF(AND(AQ3032&gt;0,AR3032&gt;0),COUNTIF(AU$6:AU3031,"&gt;0")+1,0)</f>
        <v>0</v>
      </c>
    </row>
    <row r="3033" spans="40:47">
      <c r="AN3033" s="4">
        <v>85</v>
      </c>
      <c r="AO3033" s="4">
        <v>1</v>
      </c>
      <c r="AP3033" s="4">
        <v>4</v>
      </c>
      <c r="AQ3033" s="4">
        <f ca="1">IF($AP3033=1,IF(INDIRECT(ADDRESS(($AN3033-1)*3+$AO3033+5,$AP3033+7))="",0,INDIRECT(ADDRESS(($AN3033-1)*3+$AO3033+5,$AP3033+7))),IF(INDIRECT(ADDRESS(($AN3033-1)*3+$AO3033+5,$AP3033+7))="",0,IF(COUNTIF(INDIRECT(ADDRESS(($AN3033-1)*36+($AO3033-1)*12+6,COLUMN())):INDIRECT(ADDRESS(($AN3033-1)*36+($AO3033-1)*12+$AP3033+4,COLUMN())),INDIRECT(ADDRESS(($AN3033-1)*3+$AO3033+5,$AP3033+7)))&gt;=1,0,INDIRECT(ADDRESS(($AN3033-1)*3+$AO3033+5,$AP3033+7)))))</f>
        <v>0</v>
      </c>
      <c r="AR3033" s="4">
        <f ca="1">COUNTIF(INDIRECT("H"&amp;(ROW()+12*(($AN3033-1)*3+$AO3033)-ROW())/12+5):INDIRECT("S"&amp;(ROW()+12*(($AN3033-1)*3+$AO3033)-ROW())/12+5),AQ3033)</f>
        <v>0</v>
      </c>
      <c r="AU3033" s="4">
        <f ca="1">IF(AND(AQ3033&gt;0,AR3033&gt;0),COUNTIF(AU$6:AU3032,"&gt;0")+1,0)</f>
        <v>0</v>
      </c>
    </row>
    <row r="3034" spans="40:47">
      <c r="AN3034" s="4">
        <v>85</v>
      </c>
      <c r="AO3034" s="4">
        <v>1</v>
      </c>
      <c r="AP3034" s="4">
        <v>5</v>
      </c>
      <c r="AQ3034" s="4">
        <f ca="1">IF($AP3034=1,IF(INDIRECT(ADDRESS(($AN3034-1)*3+$AO3034+5,$AP3034+7))="",0,INDIRECT(ADDRESS(($AN3034-1)*3+$AO3034+5,$AP3034+7))),IF(INDIRECT(ADDRESS(($AN3034-1)*3+$AO3034+5,$AP3034+7))="",0,IF(COUNTIF(INDIRECT(ADDRESS(($AN3034-1)*36+($AO3034-1)*12+6,COLUMN())):INDIRECT(ADDRESS(($AN3034-1)*36+($AO3034-1)*12+$AP3034+4,COLUMN())),INDIRECT(ADDRESS(($AN3034-1)*3+$AO3034+5,$AP3034+7)))&gt;=1,0,INDIRECT(ADDRESS(($AN3034-1)*3+$AO3034+5,$AP3034+7)))))</f>
        <v>0</v>
      </c>
      <c r="AR3034" s="4">
        <f ca="1">COUNTIF(INDIRECT("H"&amp;(ROW()+12*(($AN3034-1)*3+$AO3034)-ROW())/12+5):INDIRECT("S"&amp;(ROW()+12*(($AN3034-1)*3+$AO3034)-ROW())/12+5),AQ3034)</f>
        <v>0</v>
      </c>
      <c r="AU3034" s="4">
        <f ca="1">IF(AND(AQ3034&gt;0,AR3034&gt;0),COUNTIF(AU$6:AU3033,"&gt;0")+1,0)</f>
        <v>0</v>
      </c>
    </row>
    <row r="3035" spans="40:47">
      <c r="AN3035" s="4">
        <v>85</v>
      </c>
      <c r="AO3035" s="4">
        <v>1</v>
      </c>
      <c r="AP3035" s="4">
        <v>6</v>
      </c>
      <c r="AQ3035" s="4">
        <f ca="1">IF($AP3035=1,IF(INDIRECT(ADDRESS(($AN3035-1)*3+$AO3035+5,$AP3035+7))="",0,INDIRECT(ADDRESS(($AN3035-1)*3+$AO3035+5,$AP3035+7))),IF(INDIRECT(ADDRESS(($AN3035-1)*3+$AO3035+5,$AP3035+7))="",0,IF(COUNTIF(INDIRECT(ADDRESS(($AN3035-1)*36+($AO3035-1)*12+6,COLUMN())):INDIRECT(ADDRESS(($AN3035-1)*36+($AO3035-1)*12+$AP3035+4,COLUMN())),INDIRECT(ADDRESS(($AN3035-1)*3+$AO3035+5,$AP3035+7)))&gt;=1,0,INDIRECT(ADDRESS(($AN3035-1)*3+$AO3035+5,$AP3035+7)))))</f>
        <v>0</v>
      </c>
      <c r="AR3035" s="4">
        <f ca="1">COUNTIF(INDIRECT("H"&amp;(ROW()+12*(($AN3035-1)*3+$AO3035)-ROW())/12+5):INDIRECT("S"&amp;(ROW()+12*(($AN3035-1)*3+$AO3035)-ROW())/12+5),AQ3035)</f>
        <v>0</v>
      </c>
      <c r="AU3035" s="4">
        <f ca="1">IF(AND(AQ3035&gt;0,AR3035&gt;0),COUNTIF(AU$6:AU3034,"&gt;0")+1,0)</f>
        <v>0</v>
      </c>
    </row>
    <row r="3036" spans="40:47">
      <c r="AN3036" s="4">
        <v>85</v>
      </c>
      <c r="AO3036" s="4">
        <v>1</v>
      </c>
      <c r="AP3036" s="4">
        <v>7</v>
      </c>
      <c r="AQ3036" s="4">
        <f ca="1">IF($AP3036=1,IF(INDIRECT(ADDRESS(($AN3036-1)*3+$AO3036+5,$AP3036+7))="",0,INDIRECT(ADDRESS(($AN3036-1)*3+$AO3036+5,$AP3036+7))),IF(INDIRECT(ADDRESS(($AN3036-1)*3+$AO3036+5,$AP3036+7))="",0,IF(COUNTIF(INDIRECT(ADDRESS(($AN3036-1)*36+($AO3036-1)*12+6,COLUMN())):INDIRECT(ADDRESS(($AN3036-1)*36+($AO3036-1)*12+$AP3036+4,COLUMN())),INDIRECT(ADDRESS(($AN3036-1)*3+$AO3036+5,$AP3036+7)))&gt;=1,0,INDIRECT(ADDRESS(($AN3036-1)*3+$AO3036+5,$AP3036+7)))))</f>
        <v>0</v>
      </c>
      <c r="AR3036" s="4">
        <f ca="1">COUNTIF(INDIRECT("H"&amp;(ROW()+12*(($AN3036-1)*3+$AO3036)-ROW())/12+5):INDIRECT("S"&amp;(ROW()+12*(($AN3036-1)*3+$AO3036)-ROW())/12+5),AQ3036)</f>
        <v>0</v>
      </c>
      <c r="AU3036" s="4">
        <f ca="1">IF(AND(AQ3036&gt;0,AR3036&gt;0),COUNTIF(AU$6:AU3035,"&gt;0")+1,0)</f>
        <v>0</v>
      </c>
    </row>
    <row r="3037" spans="40:47">
      <c r="AN3037" s="4">
        <v>85</v>
      </c>
      <c r="AO3037" s="4">
        <v>1</v>
      </c>
      <c r="AP3037" s="4">
        <v>8</v>
      </c>
      <c r="AQ3037" s="4">
        <f ca="1">IF($AP3037=1,IF(INDIRECT(ADDRESS(($AN3037-1)*3+$AO3037+5,$AP3037+7))="",0,INDIRECT(ADDRESS(($AN3037-1)*3+$AO3037+5,$AP3037+7))),IF(INDIRECT(ADDRESS(($AN3037-1)*3+$AO3037+5,$AP3037+7))="",0,IF(COUNTIF(INDIRECT(ADDRESS(($AN3037-1)*36+($AO3037-1)*12+6,COLUMN())):INDIRECT(ADDRESS(($AN3037-1)*36+($AO3037-1)*12+$AP3037+4,COLUMN())),INDIRECT(ADDRESS(($AN3037-1)*3+$AO3037+5,$AP3037+7)))&gt;=1,0,INDIRECT(ADDRESS(($AN3037-1)*3+$AO3037+5,$AP3037+7)))))</f>
        <v>0</v>
      </c>
      <c r="AR3037" s="4">
        <f ca="1">COUNTIF(INDIRECT("H"&amp;(ROW()+12*(($AN3037-1)*3+$AO3037)-ROW())/12+5):INDIRECT("S"&amp;(ROW()+12*(($AN3037-1)*3+$AO3037)-ROW())/12+5),AQ3037)</f>
        <v>0</v>
      </c>
      <c r="AU3037" s="4">
        <f ca="1">IF(AND(AQ3037&gt;0,AR3037&gt;0),COUNTIF(AU$6:AU3036,"&gt;0")+1,0)</f>
        <v>0</v>
      </c>
    </row>
    <row r="3038" spans="40:47">
      <c r="AN3038" s="4">
        <v>85</v>
      </c>
      <c r="AO3038" s="4">
        <v>1</v>
      </c>
      <c r="AP3038" s="4">
        <v>9</v>
      </c>
      <c r="AQ3038" s="4">
        <f ca="1">IF($AP3038=1,IF(INDIRECT(ADDRESS(($AN3038-1)*3+$AO3038+5,$AP3038+7))="",0,INDIRECT(ADDRESS(($AN3038-1)*3+$AO3038+5,$AP3038+7))),IF(INDIRECT(ADDRESS(($AN3038-1)*3+$AO3038+5,$AP3038+7))="",0,IF(COUNTIF(INDIRECT(ADDRESS(($AN3038-1)*36+($AO3038-1)*12+6,COLUMN())):INDIRECT(ADDRESS(($AN3038-1)*36+($AO3038-1)*12+$AP3038+4,COLUMN())),INDIRECT(ADDRESS(($AN3038-1)*3+$AO3038+5,$AP3038+7)))&gt;=1,0,INDIRECT(ADDRESS(($AN3038-1)*3+$AO3038+5,$AP3038+7)))))</f>
        <v>0</v>
      </c>
      <c r="AR3038" s="4">
        <f ca="1">COUNTIF(INDIRECT("H"&amp;(ROW()+12*(($AN3038-1)*3+$AO3038)-ROW())/12+5):INDIRECT("S"&amp;(ROW()+12*(($AN3038-1)*3+$AO3038)-ROW())/12+5),AQ3038)</f>
        <v>0</v>
      </c>
      <c r="AU3038" s="4">
        <f ca="1">IF(AND(AQ3038&gt;0,AR3038&gt;0),COUNTIF(AU$6:AU3037,"&gt;0")+1,0)</f>
        <v>0</v>
      </c>
    </row>
    <row r="3039" spans="40:47">
      <c r="AN3039" s="4">
        <v>85</v>
      </c>
      <c r="AO3039" s="4">
        <v>1</v>
      </c>
      <c r="AP3039" s="4">
        <v>10</v>
      </c>
      <c r="AQ3039" s="4">
        <f ca="1">IF($AP3039=1,IF(INDIRECT(ADDRESS(($AN3039-1)*3+$AO3039+5,$AP3039+7))="",0,INDIRECT(ADDRESS(($AN3039-1)*3+$AO3039+5,$AP3039+7))),IF(INDIRECT(ADDRESS(($AN3039-1)*3+$AO3039+5,$AP3039+7))="",0,IF(COUNTIF(INDIRECT(ADDRESS(($AN3039-1)*36+($AO3039-1)*12+6,COLUMN())):INDIRECT(ADDRESS(($AN3039-1)*36+($AO3039-1)*12+$AP3039+4,COLUMN())),INDIRECT(ADDRESS(($AN3039-1)*3+$AO3039+5,$AP3039+7)))&gt;=1,0,INDIRECT(ADDRESS(($AN3039-1)*3+$AO3039+5,$AP3039+7)))))</f>
        <v>0</v>
      </c>
      <c r="AR3039" s="4">
        <f ca="1">COUNTIF(INDIRECT("H"&amp;(ROW()+12*(($AN3039-1)*3+$AO3039)-ROW())/12+5):INDIRECT("S"&amp;(ROW()+12*(($AN3039-1)*3+$AO3039)-ROW())/12+5),AQ3039)</f>
        <v>0</v>
      </c>
      <c r="AU3039" s="4">
        <f ca="1">IF(AND(AQ3039&gt;0,AR3039&gt;0),COUNTIF(AU$6:AU3038,"&gt;0")+1,0)</f>
        <v>0</v>
      </c>
    </row>
    <row r="3040" spans="40:47">
      <c r="AN3040" s="4">
        <v>85</v>
      </c>
      <c r="AO3040" s="4">
        <v>1</v>
      </c>
      <c r="AP3040" s="4">
        <v>11</v>
      </c>
      <c r="AQ3040" s="4">
        <f ca="1">IF($AP3040=1,IF(INDIRECT(ADDRESS(($AN3040-1)*3+$AO3040+5,$AP3040+7))="",0,INDIRECT(ADDRESS(($AN3040-1)*3+$AO3040+5,$AP3040+7))),IF(INDIRECT(ADDRESS(($AN3040-1)*3+$AO3040+5,$AP3040+7))="",0,IF(COUNTIF(INDIRECT(ADDRESS(($AN3040-1)*36+($AO3040-1)*12+6,COLUMN())):INDIRECT(ADDRESS(($AN3040-1)*36+($AO3040-1)*12+$AP3040+4,COLUMN())),INDIRECT(ADDRESS(($AN3040-1)*3+$AO3040+5,$AP3040+7)))&gt;=1,0,INDIRECT(ADDRESS(($AN3040-1)*3+$AO3040+5,$AP3040+7)))))</f>
        <v>0</v>
      </c>
      <c r="AR3040" s="4">
        <f ca="1">COUNTIF(INDIRECT("H"&amp;(ROW()+12*(($AN3040-1)*3+$AO3040)-ROW())/12+5):INDIRECT("S"&amp;(ROW()+12*(($AN3040-1)*3+$AO3040)-ROW())/12+5),AQ3040)</f>
        <v>0</v>
      </c>
      <c r="AU3040" s="4">
        <f ca="1">IF(AND(AQ3040&gt;0,AR3040&gt;0),COUNTIF(AU$6:AU3039,"&gt;0")+1,0)</f>
        <v>0</v>
      </c>
    </row>
    <row r="3041" spans="40:47">
      <c r="AN3041" s="4">
        <v>85</v>
      </c>
      <c r="AO3041" s="4">
        <v>1</v>
      </c>
      <c r="AP3041" s="4">
        <v>12</v>
      </c>
      <c r="AQ3041" s="4">
        <f ca="1">IF($AP3041=1,IF(INDIRECT(ADDRESS(($AN3041-1)*3+$AO3041+5,$AP3041+7))="",0,INDIRECT(ADDRESS(($AN3041-1)*3+$AO3041+5,$AP3041+7))),IF(INDIRECT(ADDRESS(($AN3041-1)*3+$AO3041+5,$AP3041+7))="",0,IF(COUNTIF(INDIRECT(ADDRESS(($AN3041-1)*36+($AO3041-1)*12+6,COLUMN())):INDIRECT(ADDRESS(($AN3041-1)*36+($AO3041-1)*12+$AP3041+4,COLUMN())),INDIRECT(ADDRESS(($AN3041-1)*3+$AO3041+5,$AP3041+7)))&gt;=1,0,INDIRECT(ADDRESS(($AN3041-1)*3+$AO3041+5,$AP3041+7)))))</f>
        <v>0</v>
      </c>
      <c r="AR3041" s="4">
        <f ca="1">COUNTIF(INDIRECT("H"&amp;(ROW()+12*(($AN3041-1)*3+$AO3041)-ROW())/12+5):INDIRECT("S"&amp;(ROW()+12*(($AN3041-1)*3+$AO3041)-ROW())/12+5),AQ3041)</f>
        <v>0</v>
      </c>
      <c r="AU3041" s="4">
        <f ca="1">IF(AND(AQ3041&gt;0,AR3041&gt;0),COUNTIF(AU$6:AU3040,"&gt;0")+1,0)</f>
        <v>0</v>
      </c>
    </row>
    <row r="3042" spans="40:47">
      <c r="AN3042" s="4">
        <v>85</v>
      </c>
      <c r="AO3042" s="4">
        <v>2</v>
      </c>
      <c r="AP3042" s="4">
        <v>1</v>
      </c>
      <c r="AQ3042" s="4">
        <f ca="1">IF($AP3042=1,IF(INDIRECT(ADDRESS(($AN3042-1)*3+$AO3042+5,$AP3042+7))="",0,INDIRECT(ADDRESS(($AN3042-1)*3+$AO3042+5,$AP3042+7))),IF(INDIRECT(ADDRESS(($AN3042-1)*3+$AO3042+5,$AP3042+7))="",0,IF(COUNTIF(INDIRECT(ADDRESS(($AN3042-1)*36+($AO3042-1)*12+6,COLUMN())):INDIRECT(ADDRESS(($AN3042-1)*36+($AO3042-1)*12+$AP3042+4,COLUMN())),INDIRECT(ADDRESS(($AN3042-1)*3+$AO3042+5,$AP3042+7)))&gt;=1,0,INDIRECT(ADDRESS(($AN3042-1)*3+$AO3042+5,$AP3042+7)))))</f>
        <v>0</v>
      </c>
      <c r="AR3042" s="4">
        <f ca="1">COUNTIF(INDIRECT("H"&amp;(ROW()+12*(($AN3042-1)*3+$AO3042)-ROW())/12+5):INDIRECT("S"&amp;(ROW()+12*(($AN3042-1)*3+$AO3042)-ROW())/12+5),AQ3042)</f>
        <v>0</v>
      </c>
      <c r="AU3042" s="4">
        <f ca="1">IF(AND(AQ3042&gt;0,AR3042&gt;0),COUNTIF(AU$6:AU3041,"&gt;0")+1,0)</f>
        <v>0</v>
      </c>
    </row>
    <row r="3043" spans="40:47">
      <c r="AN3043" s="4">
        <v>85</v>
      </c>
      <c r="AO3043" s="4">
        <v>2</v>
      </c>
      <c r="AP3043" s="4">
        <v>2</v>
      </c>
      <c r="AQ3043" s="4">
        <f ca="1">IF($AP3043=1,IF(INDIRECT(ADDRESS(($AN3043-1)*3+$AO3043+5,$AP3043+7))="",0,INDIRECT(ADDRESS(($AN3043-1)*3+$AO3043+5,$AP3043+7))),IF(INDIRECT(ADDRESS(($AN3043-1)*3+$AO3043+5,$AP3043+7))="",0,IF(COUNTIF(INDIRECT(ADDRESS(($AN3043-1)*36+($AO3043-1)*12+6,COLUMN())):INDIRECT(ADDRESS(($AN3043-1)*36+($AO3043-1)*12+$AP3043+4,COLUMN())),INDIRECT(ADDRESS(($AN3043-1)*3+$AO3043+5,$AP3043+7)))&gt;=1,0,INDIRECT(ADDRESS(($AN3043-1)*3+$AO3043+5,$AP3043+7)))))</f>
        <v>0</v>
      </c>
      <c r="AR3043" s="4">
        <f ca="1">COUNTIF(INDIRECT("H"&amp;(ROW()+12*(($AN3043-1)*3+$AO3043)-ROW())/12+5):INDIRECT("S"&amp;(ROW()+12*(($AN3043-1)*3+$AO3043)-ROW())/12+5),AQ3043)</f>
        <v>0</v>
      </c>
      <c r="AU3043" s="4">
        <f ca="1">IF(AND(AQ3043&gt;0,AR3043&gt;0),COUNTIF(AU$6:AU3042,"&gt;0")+1,0)</f>
        <v>0</v>
      </c>
    </row>
    <row r="3044" spans="40:47">
      <c r="AN3044" s="4">
        <v>85</v>
      </c>
      <c r="AO3044" s="4">
        <v>2</v>
      </c>
      <c r="AP3044" s="4">
        <v>3</v>
      </c>
      <c r="AQ3044" s="4">
        <f ca="1">IF($AP3044=1,IF(INDIRECT(ADDRESS(($AN3044-1)*3+$AO3044+5,$AP3044+7))="",0,INDIRECT(ADDRESS(($AN3044-1)*3+$AO3044+5,$AP3044+7))),IF(INDIRECT(ADDRESS(($AN3044-1)*3+$AO3044+5,$AP3044+7))="",0,IF(COUNTIF(INDIRECT(ADDRESS(($AN3044-1)*36+($AO3044-1)*12+6,COLUMN())):INDIRECT(ADDRESS(($AN3044-1)*36+($AO3044-1)*12+$AP3044+4,COLUMN())),INDIRECT(ADDRESS(($AN3044-1)*3+$AO3044+5,$AP3044+7)))&gt;=1,0,INDIRECT(ADDRESS(($AN3044-1)*3+$AO3044+5,$AP3044+7)))))</f>
        <v>0</v>
      </c>
      <c r="AR3044" s="4">
        <f ca="1">COUNTIF(INDIRECT("H"&amp;(ROW()+12*(($AN3044-1)*3+$AO3044)-ROW())/12+5):INDIRECT("S"&amp;(ROW()+12*(($AN3044-1)*3+$AO3044)-ROW())/12+5),AQ3044)</f>
        <v>0</v>
      </c>
      <c r="AU3044" s="4">
        <f ca="1">IF(AND(AQ3044&gt;0,AR3044&gt;0),COUNTIF(AU$6:AU3043,"&gt;0")+1,0)</f>
        <v>0</v>
      </c>
    </row>
    <row r="3045" spans="40:47">
      <c r="AN3045" s="4">
        <v>85</v>
      </c>
      <c r="AO3045" s="4">
        <v>2</v>
      </c>
      <c r="AP3045" s="4">
        <v>4</v>
      </c>
      <c r="AQ3045" s="4">
        <f ca="1">IF($AP3045=1,IF(INDIRECT(ADDRESS(($AN3045-1)*3+$AO3045+5,$AP3045+7))="",0,INDIRECT(ADDRESS(($AN3045-1)*3+$AO3045+5,$AP3045+7))),IF(INDIRECT(ADDRESS(($AN3045-1)*3+$AO3045+5,$AP3045+7))="",0,IF(COUNTIF(INDIRECT(ADDRESS(($AN3045-1)*36+($AO3045-1)*12+6,COLUMN())):INDIRECT(ADDRESS(($AN3045-1)*36+($AO3045-1)*12+$AP3045+4,COLUMN())),INDIRECT(ADDRESS(($AN3045-1)*3+$AO3045+5,$AP3045+7)))&gt;=1,0,INDIRECT(ADDRESS(($AN3045-1)*3+$AO3045+5,$AP3045+7)))))</f>
        <v>0</v>
      </c>
      <c r="AR3045" s="4">
        <f ca="1">COUNTIF(INDIRECT("H"&amp;(ROW()+12*(($AN3045-1)*3+$AO3045)-ROW())/12+5):INDIRECT("S"&amp;(ROW()+12*(($AN3045-1)*3+$AO3045)-ROW())/12+5),AQ3045)</f>
        <v>0</v>
      </c>
      <c r="AU3045" s="4">
        <f ca="1">IF(AND(AQ3045&gt;0,AR3045&gt;0),COUNTIF(AU$6:AU3044,"&gt;0")+1,0)</f>
        <v>0</v>
      </c>
    </row>
    <row r="3046" spans="40:47">
      <c r="AN3046" s="4">
        <v>85</v>
      </c>
      <c r="AO3046" s="4">
        <v>2</v>
      </c>
      <c r="AP3046" s="4">
        <v>5</v>
      </c>
      <c r="AQ3046" s="4">
        <f ca="1">IF($AP3046=1,IF(INDIRECT(ADDRESS(($AN3046-1)*3+$AO3046+5,$AP3046+7))="",0,INDIRECT(ADDRESS(($AN3046-1)*3+$AO3046+5,$AP3046+7))),IF(INDIRECT(ADDRESS(($AN3046-1)*3+$AO3046+5,$AP3046+7))="",0,IF(COUNTIF(INDIRECT(ADDRESS(($AN3046-1)*36+($AO3046-1)*12+6,COLUMN())):INDIRECT(ADDRESS(($AN3046-1)*36+($AO3046-1)*12+$AP3046+4,COLUMN())),INDIRECT(ADDRESS(($AN3046-1)*3+$AO3046+5,$AP3046+7)))&gt;=1,0,INDIRECT(ADDRESS(($AN3046-1)*3+$AO3046+5,$AP3046+7)))))</f>
        <v>0</v>
      </c>
      <c r="AR3046" s="4">
        <f ca="1">COUNTIF(INDIRECT("H"&amp;(ROW()+12*(($AN3046-1)*3+$AO3046)-ROW())/12+5):INDIRECT("S"&amp;(ROW()+12*(($AN3046-1)*3+$AO3046)-ROW())/12+5),AQ3046)</f>
        <v>0</v>
      </c>
      <c r="AU3046" s="4">
        <f ca="1">IF(AND(AQ3046&gt;0,AR3046&gt;0),COUNTIF(AU$6:AU3045,"&gt;0")+1,0)</f>
        <v>0</v>
      </c>
    </row>
    <row r="3047" spans="40:47">
      <c r="AN3047" s="4">
        <v>85</v>
      </c>
      <c r="AO3047" s="4">
        <v>2</v>
      </c>
      <c r="AP3047" s="4">
        <v>6</v>
      </c>
      <c r="AQ3047" s="4">
        <f ca="1">IF($AP3047=1,IF(INDIRECT(ADDRESS(($AN3047-1)*3+$AO3047+5,$AP3047+7))="",0,INDIRECT(ADDRESS(($AN3047-1)*3+$AO3047+5,$AP3047+7))),IF(INDIRECT(ADDRESS(($AN3047-1)*3+$AO3047+5,$AP3047+7))="",0,IF(COUNTIF(INDIRECT(ADDRESS(($AN3047-1)*36+($AO3047-1)*12+6,COLUMN())):INDIRECT(ADDRESS(($AN3047-1)*36+($AO3047-1)*12+$AP3047+4,COLUMN())),INDIRECT(ADDRESS(($AN3047-1)*3+$AO3047+5,$AP3047+7)))&gt;=1,0,INDIRECT(ADDRESS(($AN3047-1)*3+$AO3047+5,$AP3047+7)))))</f>
        <v>0</v>
      </c>
      <c r="AR3047" s="4">
        <f ca="1">COUNTIF(INDIRECT("H"&amp;(ROW()+12*(($AN3047-1)*3+$AO3047)-ROW())/12+5):INDIRECT("S"&amp;(ROW()+12*(($AN3047-1)*3+$AO3047)-ROW())/12+5),AQ3047)</f>
        <v>0</v>
      </c>
      <c r="AU3047" s="4">
        <f ca="1">IF(AND(AQ3047&gt;0,AR3047&gt;0),COUNTIF(AU$6:AU3046,"&gt;0")+1,0)</f>
        <v>0</v>
      </c>
    </row>
    <row r="3048" spans="40:47">
      <c r="AN3048" s="4">
        <v>85</v>
      </c>
      <c r="AO3048" s="4">
        <v>2</v>
      </c>
      <c r="AP3048" s="4">
        <v>7</v>
      </c>
      <c r="AQ3048" s="4">
        <f ca="1">IF($AP3048=1,IF(INDIRECT(ADDRESS(($AN3048-1)*3+$AO3048+5,$AP3048+7))="",0,INDIRECT(ADDRESS(($AN3048-1)*3+$AO3048+5,$AP3048+7))),IF(INDIRECT(ADDRESS(($AN3048-1)*3+$AO3048+5,$AP3048+7))="",0,IF(COUNTIF(INDIRECT(ADDRESS(($AN3048-1)*36+($AO3048-1)*12+6,COLUMN())):INDIRECT(ADDRESS(($AN3048-1)*36+($AO3048-1)*12+$AP3048+4,COLUMN())),INDIRECT(ADDRESS(($AN3048-1)*3+$AO3048+5,$AP3048+7)))&gt;=1,0,INDIRECT(ADDRESS(($AN3048-1)*3+$AO3048+5,$AP3048+7)))))</f>
        <v>0</v>
      </c>
      <c r="AR3048" s="4">
        <f ca="1">COUNTIF(INDIRECT("H"&amp;(ROW()+12*(($AN3048-1)*3+$AO3048)-ROW())/12+5):INDIRECT("S"&amp;(ROW()+12*(($AN3048-1)*3+$AO3048)-ROW())/12+5),AQ3048)</f>
        <v>0</v>
      </c>
      <c r="AU3048" s="4">
        <f ca="1">IF(AND(AQ3048&gt;0,AR3048&gt;0),COUNTIF(AU$6:AU3047,"&gt;0")+1,0)</f>
        <v>0</v>
      </c>
    </row>
    <row r="3049" spans="40:47">
      <c r="AN3049" s="4">
        <v>85</v>
      </c>
      <c r="AO3049" s="4">
        <v>2</v>
      </c>
      <c r="AP3049" s="4">
        <v>8</v>
      </c>
      <c r="AQ3049" s="4">
        <f ca="1">IF($AP3049=1,IF(INDIRECT(ADDRESS(($AN3049-1)*3+$AO3049+5,$AP3049+7))="",0,INDIRECT(ADDRESS(($AN3049-1)*3+$AO3049+5,$AP3049+7))),IF(INDIRECT(ADDRESS(($AN3049-1)*3+$AO3049+5,$AP3049+7))="",0,IF(COUNTIF(INDIRECT(ADDRESS(($AN3049-1)*36+($AO3049-1)*12+6,COLUMN())):INDIRECT(ADDRESS(($AN3049-1)*36+($AO3049-1)*12+$AP3049+4,COLUMN())),INDIRECT(ADDRESS(($AN3049-1)*3+$AO3049+5,$AP3049+7)))&gt;=1,0,INDIRECT(ADDRESS(($AN3049-1)*3+$AO3049+5,$AP3049+7)))))</f>
        <v>0</v>
      </c>
      <c r="AR3049" s="4">
        <f ca="1">COUNTIF(INDIRECT("H"&amp;(ROW()+12*(($AN3049-1)*3+$AO3049)-ROW())/12+5):INDIRECT("S"&amp;(ROW()+12*(($AN3049-1)*3+$AO3049)-ROW())/12+5),AQ3049)</f>
        <v>0</v>
      </c>
      <c r="AU3049" s="4">
        <f ca="1">IF(AND(AQ3049&gt;0,AR3049&gt;0),COUNTIF(AU$6:AU3048,"&gt;0")+1,0)</f>
        <v>0</v>
      </c>
    </row>
    <row r="3050" spans="40:47">
      <c r="AN3050" s="4">
        <v>85</v>
      </c>
      <c r="AO3050" s="4">
        <v>2</v>
      </c>
      <c r="AP3050" s="4">
        <v>9</v>
      </c>
      <c r="AQ3050" s="4">
        <f ca="1">IF($AP3050=1,IF(INDIRECT(ADDRESS(($AN3050-1)*3+$AO3050+5,$AP3050+7))="",0,INDIRECT(ADDRESS(($AN3050-1)*3+$AO3050+5,$AP3050+7))),IF(INDIRECT(ADDRESS(($AN3050-1)*3+$AO3050+5,$AP3050+7))="",0,IF(COUNTIF(INDIRECT(ADDRESS(($AN3050-1)*36+($AO3050-1)*12+6,COLUMN())):INDIRECT(ADDRESS(($AN3050-1)*36+($AO3050-1)*12+$AP3050+4,COLUMN())),INDIRECT(ADDRESS(($AN3050-1)*3+$AO3050+5,$AP3050+7)))&gt;=1,0,INDIRECT(ADDRESS(($AN3050-1)*3+$AO3050+5,$AP3050+7)))))</f>
        <v>0</v>
      </c>
      <c r="AR3050" s="4">
        <f ca="1">COUNTIF(INDIRECT("H"&amp;(ROW()+12*(($AN3050-1)*3+$AO3050)-ROW())/12+5):INDIRECT("S"&amp;(ROW()+12*(($AN3050-1)*3+$AO3050)-ROW())/12+5),AQ3050)</f>
        <v>0</v>
      </c>
      <c r="AU3050" s="4">
        <f ca="1">IF(AND(AQ3050&gt;0,AR3050&gt;0),COUNTIF(AU$6:AU3049,"&gt;0")+1,0)</f>
        <v>0</v>
      </c>
    </row>
    <row r="3051" spans="40:47">
      <c r="AN3051" s="4">
        <v>85</v>
      </c>
      <c r="AO3051" s="4">
        <v>2</v>
      </c>
      <c r="AP3051" s="4">
        <v>10</v>
      </c>
      <c r="AQ3051" s="4">
        <f ca="1">IF($AP3051=1,IF(INDIRECT(ADDRESS(($AN3051-1)*3+$AO3051+5,$AP3051+7))="",0,INDIRECT(ADDRESS(($AN3051-1)*3+$AO3051+5,$AP3051+7))),IF(INDIRECT(ADDRESS(($AN3051-1)*3+$AO3051+5,$AP3051+7))="",0,IF(COUNTIF(INDIRECT(ADDRESS(($AN3051-1)*36+($AO3051-1)*12+6,COLUMN())):INDIRECT(ADDRESS(($AN3051-1)*36+($AO3051-1)*12+$AP3051+4,COLUMN())),INDIRECT(ADDRESS(($AN3051-1)*3+$AO3051+5,$AP3051+7)))&gt;=1,0,INDIRECT(ADDRESS(($AN3051-1)*3+$AO3051+5,$AP3051+7)))))</f>
        <v>0</v>
      </c>
      <c r="AR3051" s="4">
        <f ca="1">COUNTIF(INDIRECT("H"&amp;(ROW()+12*(($AN3051-1)*3+$AO3051)-ROW())/12+5):INDIRECT("S"&amp;(ROW()+12*(($AN3051-1)*3+$AO3051)-ROW())/12+5),AQ3051)</f>
        <v>0</v>
      </c>
      <c r="AU3051" s="4">
        <f ca="1">IF(AND(AQ3051&gt;0,AR3051&gt;0),COUNTIF(AU$6:AU3050,"&gt;0")+1,0)</f>
        <v>0</v>
      </c>
    </row>
    <row r="3052" spans="40:47">
      <c r="AN3052" s="4">
        <v>85</v>
      </c>
      <c r="AO3052" s="4">
        <v>2</v>
      </c>
      <c r="AP3052" s="4">
        <v>11</v>
      </c>
      <c r="AQ3052" s="4">
        <f ca="1">IF($AP3052=1,IF(INDIRECT(ADDRESS(($AN3052-1)*3+$AO3052+5,$AP3052+7))="",0,INDIRECT(ADDRESS(($AN3052-1)*3+$AO3052+5,$AP3052+7))),IF(INDIRECT(ADDRESS(($AN3052-1)*3+$AO3052+5,$AP3052+7))="",0,IF(COUNTIF(INDIRECT(ADDRESS(($AN3052-1)*36+($AO3052-1)*12+6,COLUMN())):INDIRECT(ADDRESS(($AN3052-1)*36+($AO3052-1)*12+$AP3052+4,COLUMN())),INDIRECT(ADDRESS(($AN3052-1)*3+$AO3052+5,$AP3052+7)))&gt;=1,0,INDIRECT(ADDRESS(($AN3052-1)*3+$AO3052+5,$AP3052+7)))))</f>
        <v>0</v>
      </c>
      <c r="AR3052" s="4">
        <f ca="1">COUNTIF(INDIRECT("H"&amp;(ROW()+12*(($AN3052-1)*3+$AO3052)-ROW())/12+5):INDIRECT("S"&amp;(ROW()+12*(($AN3052-1)*3+$AO3052)-ROW())/12+5),AQ3052)</f>
        <v>0</v>
      </c>
      <c r="AU3052" s="4">
        <f ca="1">IF(AND(AQ3052&gt;0,AR3052&gt;0),COUNTIF(AU$6:AU3051,"&gt;0")+1,0)</f>
        <v>0</v>
      </c>
    </row>
    <row r="3053" spans="40:47">
      <c r="AN3053" s="4">
        <v>85</v>
      </c>
      <c r="AO3053" s="4">
        <v>2</v>
      </c>
      <c r="AP3053" s="4">
        <v>12</v>
      </c>
      <c r="AQ3053" s="4">
        <f ca="1">IF($AP3053=1,IF(INDIRECT(ADDRESS(($AN3053-1)*3+$AO3053+5,$AP3053+7))="",0,INDIRECT(ADDRESS(($AN3053-1)*3+$AO3053+5,$AP3053+7))),IF(INDIRECT(ADDRESS(($AN3053-1)*3+$AO3053+5,$AP3053+7))="",0,IF(COUNTIF(INDIRECT(ADDRESS(($AN3053-1)*36+($AO3053-1)*12+6,COLUMN())):INDIRECT(ADDRESS(($AN3053-1)*36+($AO3053-1)*12+$AP3053+4,COLUMN())),INDIRECT(ADDRESS(($AN3053-1)*3+$AO3053+5,$AP3053+7)))&gt;=1,0,INDIRECT(ADDRESS(($AN3053-1)*3+$AO3053+5,$AP3053+7)))))</f>
        <v>0</v>
      </c>
      <c r="AR3053" s="4">
        <f ca="1">COUNTIF(INDIRECT("H"&amp;(ROW()+12*(($AN3053-1)*3+$AO3053)-ROW())/12+5):INDIRECT("S"&amp;(ROW()+12*(($AN3053-1)*3+$AO3053)-ROW())/12+5),AQ3053)</f>
        <v>0</v>
      </c>
      <c r="AU3053" s="4">
        <f ca="1">IF(AND(AQ3053&gt;0,AR3053&gt;0),COUNTIF(AU$6:AU3052,"&gt;0")+1,0)</f>
        <v>0</v>
      </c>
    </row>
    <row r="3054" spans="40:47">
      <c r="AN3054" s="4">
        <v>85</v>
      </c>
      <c r="AO3054" s="4">
        <v>3</v>
      </c>
      <c r="AP3054" s="4">
        <v>1</v>
      </c>
      <c r="AQ3054" s="4">
        <f ca="1">IF($AP3054=1,IF(INDIRECT(ADDRESS(($AN3054-1)*3+$AO3054+5,$AP3054+7))="",0,INDIRECT(ADDRESS(($AN3054-1)*3+$AO3054+5,$AP3054+7))),IF(INDIRECT(ADDRESS(($AN3054-1)*3+$AO3054+5,$AP3054+7))="",0,IF(COUNTIF(INDIRECT(ADDRESS(($AN3054-1)*36+($AO3054-1)*12+6,COLUMN())):INDIRECT(ADDRESS(($AN3054-1)*36+($AO3054-1)*12+$AP3054+4,COLUMN())),INDIRECT(ADDRESS(($AN3054-1)*3+$AO3054+5,$AP3054+7)))&gt;=1,0,INDIRECT(ADDRESS(($AN3054-1)*3+$AO3054+5,$AP3054+7)))))</f>
        <v>0</v>
      </c>
      <c r="AR3054" s="4">
        <f ca="1">COUNTIF(INDIRECT("H"&amp;(ROW()+12*(($AN3054-1)*3+$AO3054)-ROW())/12+5):INDIRECT("S"&amp;(ROW()+12*(($AN3054-1)*3+$AO3054)-ROW())/12+5),AQ3054)</f>
        <v>0</v>
      </c>
      <c r="AU3054" s="4">
        <f ca="1">IF(AND(AQ3054&gt;0,AR3054&gt;0),COUNTIF(AU$6:AU3053,"&gt;0")+1,0)</f>
        <v>0</v>
      </c>
    </row>
    <row r="3055" spans="40:47">
      <c r="AN3055" s="4">
        <v>85</v>
      </c>
      <c r="AO3055" s="4">
        <v>3</v>
      </c>
      <c r="AP3055" s="4">
        <v>2</v>
      </c>
      <c r="AQ3055" s="4">
        <f ca="1">IF($AP3055=1,IF(INDIRECT(ADDRESS(($AN3055-1)*3+$AO3055+5,$AP3055+7))="",0,INDIRECT(ADDRESS(($AN3055-1)*3+$AO3055+5,$AP3055+7))),IF(INDIRECT(ADDRESS(($AN3055-1)*3+$AO3055+5,$AP3055+7))="",0,IF(COUNTIF(INDIRECT(ADDRESS(($AN3055-1)*36+($AO3055-1)*12+6,COLUMN())):INDIRECT(ADDRESS(($AN3055-1)*36+($AO3055-1)*12+$AP3055+4,COLUMN())),INDIRECT(ADDRESS(($AN3055-1)*3+$AO3055+5,$AP3055+7)))&gt;=1,0,INDIRECT(ADDRESS(($AN3055-1)*3+$AO3055+5,$AP3055+7)))))</f>
        <v>0</v>
      </c>
      <c r="AR3055" s="4">
        <f ca="1">COUNTIF(INDIRECT("H"&amp;(ROW()+12*(($AN3055-1)*3+$AO3055)-ROW())/12+5):INDIRECT("S"&amp;(ROW()+12*(($AN3055-1)*3+$AO3055)-ROW())/12+5),AQ3055)</f>
        <v>0</v>
      </c>
      <c r="AU3055" s="4">
        <f ca="1">IF(AND(AQ3055&gt;0,AR3055&gt;0),COUNTIF(AU$6:AU3054,"&gt;0")+1,0)</f>
        <v>0</v>
      </c>
    </row>
    <row r="3056" spans="40:47">
      <c r="AN3056" s="4">
        <v>85</v>
      </c>
      <c r="AO3056" s="4">
        <v>3</v>
      </c>
      <c r="AP3056" s="4">
        <v>3</v>
      </c>
      <c r="AQ3056" s="4">
        <f ca="1">IF($AP3056=1,IF(INDIRECT(ADDRESS(($AN3056-1)*3+$AO3056+5,$AP3056+7))="",0,INDIRECT(ADDRESS(($AN3056-1)*3+$AO3056+5,$AP3056+7))),IF(INDIRECT(ADDRESS(($AN3056-1)*3+$AO3056+5,$AP3056+7))="",0,IF(COUNTIF(INDIRECT(ADDRESS(($AN3056-1)*36+($AO3056-1)*12+6,COLUMN())):INDIRECT(ADDRESS(($AN3056-1)*36+($AO3056-1)*12+$AP3056+4,COLUMN())),INDIRECT(ADDRESS(($AN3056-1)*3+$AO3056+5,$AP3056+7)))&gt;=1,0,INDIRECT(ADDRESS(($AN3056-1)*3+$AO3056+5,$AP3056+7)))))</f>
        <v>0</v>
      </c>
      <c r="AR3056" s="4">
        <f ca="1">COUNTIF(INDIRECT("H"&amp;(ROW()+12*(($AN3056-1)*3+$AO3056)-ROW())/12+5):INDIRECT("S"&amp;(ROW()+12*(($AN3056-1)*3+$AO3056)-ROW())/12+5),AQ3056)</f>
        <v>0</v>
      </c>
      <c r="AU3056" s="4">
        <f ca="1">IF(AND(AQ3056&gt;0,AR3056&gt;0),COUNTIF(AU$6:AU3055,"&gt;0")+1,0)</f>
        <v>0</v>
      </c>
    </row>
    <row r="3057" spans="40:47">
      <c r="AN3057" s="4">
        <v>85</v>
      </c>
      <c r="AO3057" s="4">
        <v>3</v>
      </c>
      <c r="AP3057" s="4">
        <v>4</v>
      </c>
      <c r="AQ3057" s="4">
        <f ca="1">IF($AP3057=1,IF(INDIRECT(ADDRESS(($AN3057-1)*3+$AO3057+5,$AP3057+7))="",0,INDIRECT(ADDRESS(($AN3057-1)*3+$AO3057+5,$AP3057+7))),IF(INDIRECT(ADDRESS(($AN3057-1)*3+$AO3057+5,$AP3057+7))="",0,IF(COUNTIF(INDIRECT(ADDRESS(($AN3057-1)*36+($AO3057-1)*12+6,COLUMN())):INDIRECT(ADDRESS(($AN3057-1)*36+($AO3057-1)*12+$AP3057+4,COLUMN())),INDIRECT(ADDRESS(($AN3057-1)*3+$AO3057+5,$AP3057+7)))&gt;=1,0,INDIRECT(ADDRESS(($AN3057-1)*3+$AO3057+5,$AP3057+7)))))</f>
        <v>0</v>
      </c>
      <c r="AR3057" s="4">
        <f ca="1">COUNTIF(INDIRECT("H"&amp;(ROW()+12*(($AN3057-1)*3+$AO3057)-ROW())/12+5):INDIRECT("S"&amp;(ROW()+12*(($AN3057-1)*3+$AO3057)-ROW())/12+5),AQ3057)</f>
        <v>0</v>
      </c>
      <c r="AU3057" s="4">
        <f ca="1">IF(AND(AQ3057&gt;0,AR3057&gt;0),COUNTIF(AU$6:AU3056,"&gt;0")+1,0)</f>
        <v>0</v>
      </c>
    </row>
    <row r="3058" spans="40:47">
      <c r="AN3058" s="4">
        <v>85</v>
      </c>
      <c r="AO3058" s="4">
        <v>3</v>
      </c>
      <c r="AP3058" s="4">
        <v>5</v>
      </c>
      <c r="AQ3058" s="4">
        <f ca="1">IF($AP3058=1,IF(INDIRECT(ADDRESS(($AN3058-1)*3+$AO3058+5,$AP3058+7))="",0,INDIRECT(ADDRESS(($AN3058-1)*3+$AO3058+5,$AP3058+7))),IF(INDIRECT(ADDRESS(($AN3058-1)*3+$AO3058+5,$AP3058+7))="",0,IF(COUNTIF(INDIRECT(ADDRESS(($AN3058-1)*36+($AO3058-1)*12+6,COLUMN())):INDIRECT(ADDRESS(($AN3058-1)*36+($AO3058-1)*12+$AP3058+4,COLUMN())),INDIRECT(ADDRESS(($AN3058-1)*3+$AO3058+5,$AP3058+7)))&gt;=1,0,INDIRECT(ADDRESS(($AN3058-1)*3+$AO3058+5,$AP3058+7)))))</f>
        <v>0</v>
      </c>
      <c r="AR3058" s="4">
        <f ca="1">COUNTIF(INDIRECT("H"&amp;(ROW()+12*(($AN3058-1)*3+$AO3058)-ROW())/12+5):INDIRECT("S"&amp;(ROW()+12*(($AN3058-1)*3+$AO3058)-ROW())/12+5),AQ3058)</f>
        <v>0</v>
      </c>
      <c r="AU3058" s="4">
        <f ca="1">IF(AND(AQ3058&gt;0,AR3058&gt;0),COUNTIF(AU$6:AU3057,"&gt;0")+1,0)</f>
        <v>0</v>
      </c>
    </row>
    <row r="3059" spans="40:47">
      <c r="AN3059" s="4">
        <v>85</v>
      </c>
      <c r="AO3059" s="4">
        <v>3</v>
      </c>
      <c r="AP3059" s="4">
        <v>6</v>
      </c>
      <c r="AQ3059" s="4">
        <f ca="1">IF($AP3059=1,IF(INDIRECT(ADDRESS(($AN3059-1)*3+$AO3059+5,$AP3059+7))="",0,INDIRECT(ADDRESS(($AN3059-1)*3+$AO3059+5,$AP3059+7))),IF(INDIRECT(ADDRESS(($AN3059-1)*3+$AO3059+5,$AP3059+7))="",0,IF(COUNTIF(INDIRECT(ADDRESS(($AN3059-1)*36+($AO3059-1)*12+6,COLUMN())):INDIRECT(ADDRESS(($AN3059-1)*36+($AO3059-1)*12+$AP3059+4,COLUMN())),INDIRECT(ADDRESS(($AN3059-1)*3+$AO3059+5,$AP3059+7)))&gt;=1,0,INDIRECT(ADDRESS(($AN3059-1)*3+$AO3059+5,$AP3059+7)))))</f>
        <v>0</v>
      </c>
      <c r="AR3059" s="4">
        <f ca="1">COUNTIF(INDIRECT("H"&amp;(ROW()+12*(($AN3059-1)*3+$AO3059)-ROW())/12+5):INDIRECT("S"&amp;(ROW()+12*(($AN3059-1)*3+$AO3059)-ROW())/12+5),AQ3059)</f>
        <v>0</v>
      </c>
      <c r="AU3059" s="4">
        <f ca="1">IF(AND(AQ3059&gt;0,AR3059&gt;0),COUNTIF(AU$6:AU3058,"&gt;0")+1,0)</f>
        <v>0</v>
      </c>
    </row>
    <row r="3060" spans="40:47">
      <c r="AN3060" s="4">
        <v>85</v>
      </c>
      <c r="AO3060" s="4">
        <v>3</v>
      </c>
      <c r="AP3060" s="4">
        <v>7</v>
      </c>
      <c r="AQ3060" s="4">
        <f ca="1">IF($AP3060=1,IF(INDIRECT(ADDRESS(($AN3060-1)*3+$AO3060+5,$AP3060+7))="",0,INDIRECT(ADDRESS(($AN3060-1)*3+$AO3060+5,$AP3060+7))),IF(INDIRECT(ADDRESS(($AN3060-1)*3+$AO3060+5,$AP3060+7))="",0,IF(COUNTIF(INDIRECT(ADDRESS(($AN3060-1)*36+($AO3060-1)*12+6,COLUMN())):INDIRECT(ADDRESS(($AN3060-1)*36+($AO3060-1)*12+$AP3060+4,COLUMN())),INDIRECT(ADDRESS(($AN3060-1)*3+$AO3060+5,$AP3060+7)))&gt;=1,0,INDIRECT(ADDRESS(($AN3060-1)*3+$AO3060+5,$AP3060+7)))))</f>
        <v>0</v>
      </c>
      <c r="AR3060" s="4">
        <f ca="1">COUNTIF(INDIRECT("H"&amp;(ROW()+12*(($AN3060-1)*3+$AO3060)-ROW())/12+5):INDIRECT("S"&amp;(ROW()+12*(($AN3060-1)*3+$AO3060)-ROW())/12+5),AQ3060)</f>
        <v>0</v>
      </c>
      <c r="AU3060" s="4">
        <f ca="1">IF(AND(AQ3060&gt;0,AR3060&gt;0),COUNTIF(AU$6:AU3059,"&gt;0")+1,0)</f>
        <v>0</v>
      </c>
    </row>
    <row r="3061" spans="40:47">
      <c r="AN3061" s="4">
        <v>85</v>
      </c>
      <c r="AO3061" s="4">
        <v>3</v>
      </c>
      <c r="AP3061" s="4">
        <v>8</v>
      </c>
      <c r="AQ3061" s="4">
        <f ca="1">IF($AP3061=1,IF(INDIRECT(ADDRESS(($AN3061-1)*3+$AO3061+5,$AP3061+7))="",0,INDIRECT(ADDRESS(($AN3061-1)*3+$AO3061+5,$AP3061+7))),IF(INDIRECT(ADDRESS(($AN3061-1)*3+$AO3061+5,$AP3061+7))="",0,IF(COUNTIF(INDIRECT(ADDRESS(($AN3061-1)*36+($AO3061-1)*12+6,COLUMN())):INDIRECT(ADDRESS(($AN3061-1)*36+($AO3061-1)*12+$AP3061+4,COLUMN())),INDIRECT(ADDRESS(($AN3061-1)*3+$AO3061+5,$AP3061+7)))&gt;=1,0,INDIRECT(ADDRESS(($AN3061-1)*3+$AO3061+5,$AP3061+7)))))</f>
        <v>0</v>
      </c>
      <c r="AR3061" s="4">
        <f ca="1">COUNTIF(INDIRECT("H"&amp;(ROW()+12*(($AN3061-1)*3+$AO3061)-ROW())/12+5):INDIRECT("S"&amp;(ROW()+12*(($AN3061-1)*3+$AO3061)-ROW())/12+5),AQ3061)</f>
        <v>0</v>
      </c>
      <c r="AU3061" s="4">
        <f ca="1">IF(AND(AQ3061&gt;0,AR3061&gt;0),COUNTIF(AU$6:AU3060,"&gt;0")+1,0)</f>
        <v>0</v>
      </c>
    </row>
    <row r="3062" spans="40:47">
      <c r="AN3062" s="4">
        <v>85</v>
      </c>
      <c r="AO3062" s="4">
        <v>3</v>
      </c>
      <c r="AP3062" s="4">
        <v>9</v>
      </c>
      <c r="AQ3062" s="4">
        <f ca="1">IF($AP3062=1,IF(INDIRECT(ADDRESS(($AN3062-1)*3+$AO3062+5,$AP3062+7))="",0,INDIRECT(ADDRESS(($AN3062-1)*3+$AO3062+5,$AP3062+7))),IF(INDIRECT(ADDRESS(($AN3062-1)*3+$AO3062+5,$AP3062+7))="",0,IF(COUNTIF(INDIRECT(ADDRESS(($AN3062-1)*36+($AO3062-1)*12+6,COLUMN())):INDIRECT(ADDRESS(($AN3062-1)*36+($AO3062-1)*12+$AP3062+4,COLUMN())),INDIRECT(ADDRESS(($AN3062-1)*3+$AO3062+5,$AP3062+7)))&gt;=1,0,INDIRECT(ADDRESS(($AN3062-1)*3+$AO3062+5,$AP3062+7)))))</f>
        <v>0</v>
      </c>
      <c r="AR3062" s="4">
        <f ca="1">COUNTIF(INDIRECT("H"&amp;(ROW()+12*(($AN3062-1)*3+$AO3062)-ROW())/12+5):INDIRECT("S"&amp;(ROW()+12*(($AN3062-1)*3+$AO3062)-ROW())/12+5),AQ3062)</f>
        <v>0</v>
      </c>
      <c r="AU3062" s="4">
        <f ca="1">IF(AND(AQ3062&gt;0,AR3062&gt;0),COUNTIF(AU$6:AU3061,"&gt;0")+1,0)</f>
        <v>0</v>
      </c>
    </row>
    <row r="3063" spans="40:47">
      <c r="AN3063" s="4">
        <v>85</v>
      </c>
      <c r="AO3063" s="4">
        <v>3</v>
      </c>
      <c r="AP3063" s="4">
        <v>10</v>
      </c>
      <c r="AQ3063" s="4">
        <f ca="1">IF($AP3063=1,IF(INDIRECT(ADDRESS(($AN3063-1)*3+$AO3063+5,$AP3063+7))="",0,INDIRECT(ADDRESS(($AN3063-1)*3+$AO3063+5,$AP3063+7))),IF(INDIRECT(ADDRESS(($AN3063-1)*3+$AO3063+5,$AP3063+7))="",0,IF(COUNTIF(INDIRECT(ADDRESS(($AN3063-1)*36+($AO3063-1)*12+6,COLUMN())):INDIRECT(ADDRESS(($AN3063-1)*36+($AO3063-1)*12+$AP3063+4,COLUMN())),INDIRECT(ADDRESS(($AN3063-1)*3+$AO3063+5,$AP3063+7)))&gt;=1,0,INDIRECT(ADDRESS(($AN3063-1)*3+$AO3063+5,$AP3063+7)))))</f>
        <v>0</v>
      </c>
      <c r="AR3063" s="4">
        <f ca="1">COUNTIF(INDIRECT("H"&amp;(ROW()+12*(($AN3063-1)*3+$AO3063)-ROW())/12+5):INDIRECT("S"&amp;(ROW()+12*(($AN3063-1)*3+$AO3063)-ROW())/12+5),AQ3063)</f>
        <v>0</v>
      </c>
      <c r="AU3063" s="4">
        <f ca="1">IF(AND(AQ3063&gt;0,AR3063&gt;0),COUNTIF(AU$6:AU3062,"&gt;0")+1,0)</f>
        <v>0</v>
      </c>
    </row>
    <row r="3064" spans="40:47">
      <c r="AN3064" s="4">
        <v>85</v>
      </c>
      <c r="AO3064" s="4">
        <v>3</v>
      </c>
      <c r="AP3064" s="4">
        <v>11</v>
      </c>
      <c r="AQ3064" s="4">
        <f ca="1">IF($AP3064=1,IF(INDIRECT(ADDRESS(($AN3064-1)*3+$AO3064+5,$AP3064+7))="",0,INDIRECT(ADDRESS(($AN3064-1)*3+$AO3064+5,$AP3064+7))),IF(INDIRECT(ADDRESS(($AN3064-1)*3+$AO3064+5,$AP3064+7))="",0,IF(COUNTIF(INDIRECT(ADDRESS(($AN3064-1)*36+($AO3064-1)*12+6,COLUMN())):INDIRECT(ADDRESS(($AN3064-1)*36+($AO3064-1)*12+$AP3064+4,COLUMN())),INDIRECT(ADDRESS(($AN3064-1)*3+$AO3064+5,$AP3064+7)))&gt;=1,0,INDIRECT(ADDRESS(($AN3064-1)*3+$AO3064+5,$AP3064+7)))))</f>
        <v>0</v>
      </c>
      <c r="AR3064" s="4">
        <f ca="1">COUNTIF(INDIRECT("H"&amp;(ROW()+12*(($AN3064-1)*3+$AO3064)-ROW())/12+5):INDIRECT("S"&amp;(ROW()+12*(($AN3064-1)*3+$AO3064)-ROW())/12+5),AQ3064)</f>
        <v>0</v>
      </c>
      <c r="AU3064" s="4">
        <f ca="1">IF(AND(AQ3064&gt;0,AR3064&gt;0),COUNTIF(AU$6:AU3063,"&gt;0")+1,0)</f>
        <v>0</v>
      </c>
    </row>
    <row r="3065" spans="40:47">
      <c r="AN3065" s="77">
        <v>85</v>
      </c>
      <c r="AO3065" s="77">
        <v>3</v>
      </c>
      <c r="AP3065" s="77">
        <v>12</v>
      </c>
      <c r="AQ3065" s="4">
        <f ca="1">IF($AP3065=1,IF(INDIRECT(ADDRESS(($AN3065-1)*3+$AO3065+5,$AP3065+7))="",0,INDIRECT(ADDRESS(($AN3065-1)*3+$AO3065+5,$AP3065+7))),IF(INDIRECT(ADDRESS(($AN3065-1)*3+$AO3065+5,$AP3065+7))="",0,IF(COUNTIF(INDIRECT(ADDRESS(($AN3065-1)*36+($AO3065-1)*12+6,COLUMN())):INDIRECT(ADDRESS(($AN3065-1)*36+($AO3065-1)*12+$AP3065+4,COLUMN())),INDIRECT(ADDRESS(($AN3065-1)*3+$AO3065+5,$AP3065+7)))&gt;=1,0,INDIRECT(ADDRESS(($AN3065-1)*3+$AO3065+5,$AP3065+7)))))</f>
        <v>0</v>
      </c>
      <c r="AR3065" s="4">
        <f ca="1">COUNTIF(INDIRECT("H"&amp;(ROW()+12*(($AN3065-1)*3+$AO3065)-ROW())/12+5):INDIRECT("S"&amp;(ROW()+12*(($AN3065-1)*3+$AO3065)-ROW())/12+5),AQ3065)</f>
        <v>0</v>
      </c>
      <c r="AU3065" s="4">
        <f ca="1">IF(AND(AQ3065&gt;0,AR3065&gt;0),COUNTIF(AU$6:AU3064,"&gt;0")+1,0)</f>
        <v>0</v>
      </c>
    </row>
    <row r="3066" spans="40:47">
      <c r="AN3066" s="4">
        <v>86</v>
      </c>
      <c r="AO3066" s="4">
        <v>1</v>
      </c>
      <c r="AP3066" s="4">
        <v>1</v>
      </c>
      <c r="AQ3066" s="4">
        <f ca="1">IF($AP3066=1,IF(INDIRECT(ADDRESS(($AN3066-1)*3+$AO3066+5,$AP3066+7))="",0,INDIRECT(ADDRESS(($AN3066-1)*3+$AO3066+5,$AP3066+7))),IF(INDIRECT(ADDRESS(($AN3066-1)*3+$AO3066+5,$AP3066+7))="",0,IF(COUNTIF(INDIRECT(ADDRESS(($AN3066-1)*36+($AO3066-1)*12+6,COLUMN())):INDIRECT(ADDRESS(($AN3066-1)*36+($AO3066-1)*12+$AP3066+4,COLUMN())),INDIRECT(ADDRESS(($AN3066-1)*3+$AO3066+5,$AP3066+7)))&gt;=1,0,INDIRECT(ADDRESS(($AN3066-1)*3+$AO3066+5,$AP3066+7)))))</f>
        <v>0</v>
      </c>
      <c r="AR3066" s="4">
        <f ca="1">COUNTIF(INDIRECT("H"&amp;(ROW()+12*(($AN3066-1)*3+$AO3066)-ROW())/12+5):INDIRECT("S"&amp;(ROW()+12*(($AN3066-1)*3+$AO3066)-ROW())/12+5),AQ3066)</f>
        <v>0</v>
      </c>
      <c r="AU3066" s="4">
        <f ca="1">IF(AND(AQ3066&gt;0,AR3066&gt;0),COUNTIF(AU$6:AU3065,"&gt;0")+1,0)</f>
        <v>0</v>
      </c>
    </row>
    <row r="3067" spans="40:47">
      <c r="AN3067" s="4">
        <v>86</v>
      </c>
      <c r="AO3067" s="4">
        <v>1</v>
      </c>
      <c r="AP3067" s="4">
        <v>2</v>
      </c>
      <c r="AQ3067" s="4">
        <f ca="1">IF($AP3067=1,IF(INDIRECT(ADDRESS(($AN3067-1)*3+$AO3067+5,$AP3067+7))="",0,INDIRECT(ADDRESS(($AN3067-1)*3+$AO3067+5,$AP3067+7))),IF(INDIRECT(ADDRESS(($AN3067-1)*3+$AO3067+5,$AP3067+7))="",0,IF(COUNTIF(INDIRECT(ADDRESS(($AN3067-1)*36+($AO3067-1)*12+6,COLUMN())):INDIRECT(ADDRESS(($AN3067-1)*36+($AO3067-1)*12+$AP3067+4,COLUMN())),INDIRECT(ADDRESS(($AN3067-1)*3+$AO3067+5,$AP3067+7)))&gt;=1,0,INDIRECT(ADDRESS(($AN3067-1)*3+$AO3067+5,$AP3067+7)))))</f>
        <v>0</v>
      </c>
      <c r="AR3067" s="4">
        <f ca="1">COUNTIF(INDIRECT("H"&amp;(ROW()+12*(($AN3067-1)*3+$AO3067)-ROW())/12+5):INDIRECT("S"&amp;(ROW()+12*(($AN3067-1)*3+$AO3067)-ROW())/12+5),AQ3067)</f>
        <v>0</v>
      </c>
      <c r="AU3067" s="4">
        <f ca="1">IF(AND(AQ3067&gt;0,AR3067&gt;0),COUNTIF(AU$6:AU3066,"&gt;0")+1,0)</f>
        <v>0</v>
      </c>
    </row>
    <row r="3068" spans="40:47">
      <c r="AN3068" s="4">
        <v>86</v>
      </c>
      <c r="AO3068" s="4">
        <v>1</v>
      </c>
      <c r="AP3068" s="4">
        <v>3</v>
      </c>
      <c r="AQ3068" s="4">
        <f ca="1">IF($AP3068=1,IF(INDIRECT(ADDRESS(($AN3068-1)*3+$AO3068+5,$AP3068+7))="",0,INDIRECT(ADDRESS(($AN3068-1)*3+$AO3068+5,$AP3068+7))),IF(INDIRECT(ADDRESS(($AN3068-1)*3+$AO3068+5,$AP3068+7))="",0,IF(COUNTIF(INDIRECT(ADDRESS(($AN3068-1)*36+($AO3068-1)*12+6,COLUMN())):INDIRECT(ADDRESS(($AN3068-1)*36+($AO3068-1)*12+$AP3068+4,COLUMN())),INDIRECT(ADDRESS(($AN3068-1)*3+$AO3068+5,$AP3068+7)))&gt;=1,0,INDIRECT(ADDRESS(($AN3068-1)*3+$AO3068+5,$AP3068+7)))))</f>
        <v>0</v>
      </c>
      <c r="AR3068" s="4">
        <f ca="1">COUNTIF(INDIRECT("H"&amp;(ROW()+12*(($AN3068-1)*3+$AO3068)-ROW())/12+5):INDIRECT("S"&amp;(ROW()+12*(($AN3068-1)*3+$AO3068)-ROW())/12+5),AQ3068)</f>
        <v>0</v>
      </c>
      <c r="AU3068" s="4">
        <f ca="1">IF(AND(AQ3068&gt;0,AR3068&gt;0),COUNTIF(AU$6:AU3067,"&gt;0")+1,0)</f>
        <v>0</v>
      </c>
    </row>
    <row r="3069" spans="40:47">
      <c r="AN3069" s="4">
        <v>86</v>
      </c>
      <c r="AO3069" s="4">
        <v>1</v>
      </c>
      <c r="AP3069" s="4">
        <v>4</v>
      </c>
      <c r="AQ3069" s="4">
        <f ca="1">IF($AP3069=1,IF(INDIRECT(ADDRESS(($AN3069-1)*3+$AO3069+5,$AP3069+7))="",0,INDIRECT(ADDRESS(($AN3069-1)*3+$AO3069+5,$AP3069+7))),IF(INDIRECT(ADDRESS(($AN3069-1)*3+$AO3069+5,$AP3069+7))="",0,IF(COUNTIF(INDIRECT(ADDRESS(($AN3069-1)*36+($AO3069-1)*12+6,COLUMN())):INDIRECT(ADDRESS(($AN3069-1)*36+($AO3069-1)*12+$AP3069+4,COLUMN())),INDIRECT(ADDRESS(($AN3069-1)*3+$AO3069+5,$AP3069+7)))&gt;=1,0,INDIRECT(ADDRESS(($AN3069-1)*3+$AO3069+5,$AP3069+7)))))</f>
        <v>0</v>
      </c>
      <c r="AR3069" s="4">
        <f ca="1">COUNTIF(INDIRECT("H"&amp;(ROW()+12*(($AN3069-1)*3+$AO3069)-ROW())/12+5):INDIRECT("S"&amp;(ROW()+12*(($AN3069-1)*3+$AO3069)-ROW())/12+5),AQ3069)</f>
        <v>0</v>
      </c>
      <c r="AU3069" s="4">
        <f ca="1">IF(AND(AQ3069&gt;0,AR3069&gt;0),COUNTIF(AU$6:AU3068,"&gt;0")+1,0)</f>
        <v>0</v>
      </c>
    </row>
    <row r="3070" spans="40:47">
      <c r="AN3070" s="4">
        <v>86</v>
      </c>
      <c r="AO3070" s="4">
        <v>1</v>
      </c>
      <c r="AP3070" s="4">
        <v>5</v>
      </c>
      <c r="AQ3070" s="4">
        <f ca="1">IF($AP3070=1,IF(INDIRECT(ADDRESS(($AN3070-1)*3+$AO3070+5,$AP3070+7))="",0,INDIRECT(ADDRESS(($AN3070-1)*3+$AO3070+5,$AP3070+7))),IF(INDIRECT(ADDRESS(($AN3070-1)*3+$AO3070+5,$AP3070+7))="",0,IF(COUNTIF(INDIRECT(ADDRESS(($AN3070-1)*36+($AO3070-1)*12+6,COLUMN())):INDIRECT(ADDRESS(($AN3070-1)*36+($AO3070-1)*12+$AP3070+4,COLUMN())),INDIRECT(ADDRESS(($AN3070-1)*3+$AO3070+5,$AP3070+7)))&gt;=1,0,INDIRECT(ADDRESS(($AN3070-1)*3+$AO3070+5,$AP3070+7)))))</f>
        <v>0</v>
      </c>
      <c r="AR3070" s="4">
        <f ca="1">COUNTIF(INDIRECT("H"&amp;(ROW()+12*(($AN3070-1)*3+$AO3070)-ROW())/12+5):INDIRECT("S"&amp;(ROW()+12*(($AN3070-1)*3+$AO3070)-ROW())/12+5),AQ3070)</f>
        <v>0</v>
      </c>
      <c r="AU3070" s="4">
        <f ca="1">IF(AND(AQ3070&gt;0,AR3070&gt;0),COUNTIF(AU$6:AU3069,"&gt;0")+1,0)</f>
        <v>0</v>
      </c>
    </row>
    <row r="3071" spans="40:47">
      <c r="AN3071" s="4">
        <v>86</v>
      </c>
      <c r="AO3071" s="4">
        <v>1</v>
      </c>
      <c r="AP3071" s="4">
        <v>6</v>
      </c>
      <c r="AQ3071" s="4">
        <f ca="1">IF($AP3071=1,IF(INDIRECT(ADDRESS(($AN3071-1)*3+$AO3071+5,$AP3071+7))="",0,INDIRECT(ADDRESS(($AN3071-1)*3+$AO3071+5,$AP3071+7))),IF(INDIRECT(ADDRESS(($AN3071-1)*3+$AO3071+5,$AP3071+7))="",0,IF(COUNTIF(INDIRECT(ADDRESS(($AN3071-1)*36+($AO3071-1)*12+6,COLUMN())):INDIRECT(ADDRESS(($AN3071-1)*36+($AO3071-1)*12+$AP3071+4,COLUMN())),INDIRECT(ADDRESS(($AN3071-1)*3+$AO3071+5,$AP3071+7)))&gt;=1,0,INDIRECT(ADDRESS(($AN3071-1)*3+$AO3071+5,$AP3071+7)))))</f>
        <v>0</v>
      </c>
      <c r="AR3071" s="4">
        <f ca="1">COUNTIF(INDIRECT("H"&amp;(ROW()+12*(($AN3071-1)*3+$AO3071)-ROW())/12+5):INDIRECT("S"&amp;(ROW()+12*(($AN3071-1)*3+$AO3071)-ROW())/12+5),AQ3071)</f>
        <v>0</v>
      </c>
      <c r="AU3071" s="4">
        <f ca="1">IF(AND(AQ3071&gt;0,AR3071&gt;0),COUNTIF(AU$6:AU3070,"&gt;0")+1,0)</f>
        <v>0</v>
      </c>
    </row>
    <row r="3072" spans="40:47">
      <c r="AN3072" s="4">
        <v>86</v>
      </c>
      <c r="AO3072" s="4">
        <v>1</v>
      </c>
      <c r="AP3072" s="4">
        <v>7</v>
      </c>
      <c r="AQ3072" s="4">
        <f ca="1">IF($AP3072=1,IF(INDIRECT(ADDRESS(($AN3072-1)*3+$AO3072+5,$AP3072+7))="",0,INDIRECT(ADDRESS(($AN3072-1)*3+$AO3072+5,$AP3072+7))),IF(INDIRECT(ADDRESS(($AN3072-1)*3+$AO3072+5,$AP3072+7))="",0,IF(COUNTIF(INDIRECT(ADDRESS(($AN3072-1)*36+($AO3072-1)*12+6,COLUMN())):INDIRECT(ADDRESS(($AN3072-1)*36+($AO3072-1)*12+$AP3072+4,COLUMN())),INDIRECT(ADDRESS(($AN3072-1)*3+$AO3072+5,$AP3072+7)))&gt;=1,0,INDIRECT(ADDRESS(($AN3072-1)*3+$AO3072+5,$AP3072+7)))))</f>
        <v>0</v>
      </c>
      <c r="AR3072" s="4">
        <f ca="1">COUNTIF(INDIRECT("H"&amp;(ROW()+12*(($AN3072-1)*3+$AO3072)-ROW())/12+5):INDIRECT("S"&amp;(ROW()+12*(($AN3072-1)*3+$AO3072)-ROW())/12+5),AQ3072)</f>
        <v>0</v>
      </c>
      <c r="AU3072" s="4">
        <f ca="1">IF(AND(AQ3072&gt;0,AR3072&gt;0),COUNTIF(AU$6:AU3071,"&gt;0")+1,0)</f>
        <v>0</v>
      </c>
    </row>
    <row r="3073" spans="40:47">
      <c r="AN3073" s="4">
        <v>86</v>
      </c>
      <c r="AO3073" s="4">
        <v>1</v>
      </c>
      <c r="AP3073" s="4">
        <v>8</v>
      </c>
      <c r="AQ3073" s="4">
        <f ca="1">IF($AP3073=1,IF(INDIRECT(ADDRESS(($AN3073-1)*3+$AO3073+5,$AP3073+7))="",0,INDIRECT(ADDRESS(($AN3073-1)*3+$AO3073+5,$AP3073+7))),IF(INDIRECT(ADDRESS(($AN3073-1)*3+$AO3073+5,$AP3073+7))="",0,IF(COUNTIF(INDIRECT(ADDRESS(($AN3073-1)*36+($AO3073-1)*12+6,COLUMN())):INDIRECT(ADDRESS(($AN3073-1)*36+($AO3073-1)*12+$AP3073+4,COLUMN())),INDIRECT(ADDRESS(($AN3073-1)*3+$AO3073+5,$AP3073+7)))&gt;=1,0,INDIRECT(ADDRESS(($AN3073-1)*3+$AO3073+5,$AP3073+7)))))</f>
        <v>0</v>
      </c>
      <c r="AR3073" s="4">
        <f ca="1">COUNTIF(INDIRECT("H"&amp;(ROW()+12*(($AN3073-1)*3+$AO3073)-ROW())/12+5):INDIRECT("S"&amp;(ROW()+12*(($AN3073-1)*3+$AO3073)-ROW())/12+5),AQ3073)</f>
        <v>0</v>
      </c>
      <c r="AU3073" s="4">
        <f ca="1">IF(AND(AQ3073&gt;0,AR3073&gt;0),COUNTIF(AU$6:AU3072,"&gt;0")+1,0)</f>
        <v>0</v>
      </c>
    </row>
    <row r="3074" spans="40:47">
      <c r="AN3074" s="4">
        <v>86</v>
      </c>
      <c r="AO3074" s="4">
        <v>1</v>
      </c>
      <c r="AP3074" s="4">
        <v>9</v>
      </c>
      <c r="AQ3074" s="4">
        <f ca="1">IF($AP3074=1,IF(INDIRECT(ADDRESS(($AN3074-1)*3+$AO3074+5,$AP3074+7))="",0,INDIRECT(ADDRESS(($AN3074-1)*3+$AO3074+5,$AP3074+7))),IF(INDIRECT(ADDRESS(($AN3074-1)*3+$AO3074+5,$AP3074+7))="",0,IF(COUNTIF(INDIRECT(ADDRESS(($AN3074-1)*36+($AO3074-1)*12+6,COLUMN())):INDIRECT(ADDRESS(($AN3074-1)*36+($AO3074-1)*12+$AP3074+4,COLUMN())),INDIRECT(ADDRESS(($AN3074-1)*3+$AO3074+5,$AP3074+7)))&gt;=1,0,INDIRECT(ADDRESS(($AN3074-1)*3+$AO3074+5,$AP3074+7)))))</f>
        <v>0</v>
      </c>
      <c r="AR3074" s="4">
        <f ca="1">COUNTIF(INDIRECT("H"&amp;(ROW()+12*(($AN3074-1)*3+$AO3074)-ROW())/12+5):INDIRECT("S"&amp;(ROW()+12*(($AN3074-1)*3+$AO3074)-ROW())/12+5),AQ3074)</f>
        <v>0</v>
      </c>
      <c r="AU3074" s="4">
        <f ca="1">IF(AND(AQ3074&gt;0,AR3074&gt;0),COUNTIF(AU$6:AU3073,"&gt;0")+1,0)</f>
        <v>0</v>
      </c>
    </row>
    <row r="3075" spans="40:47">
      <c r="AN3075" s="4">
        <v>86</v>
      </c>
      <c r="AO3075" s="4">
        <v>1</v>
      </c>
      <c r="AP3075" s="4">
        <v>10</v>
      </c>
      <c r="AQ3075" s="4">
        <f ca="1">IF($AP3075=1,IF(INDIRECT(ADDRESS(($AN3075-1)*3+$AO3075+5,$AP3075+7))="",0,INDIRECT(ADDRESS(($AN3075-1)*3+$AO3075+5,$AP3075+7))),IF(INDIRECT(ADDRESS(($AN3075-1)*3+$AO3075+5,$AP3075+7))="",0,IF(COUNTIF(INDIRECT(ADDRESS(($AN3075-1)*36+($AO3075-1)*12+6,COLUMN())):INDIRECT(ADDRESS(($AN3075-1)*36+($AO3075-1)*12+$AP3075+4,COLUMN())),INDIRECT(ADDRESS(($AN3075-1)*3+$AO3075+5,$AP3075+7)))&gt;=1,0,INDIRECT(ADDRESS(($AN3075-1)*3+$AO3075+5,$AP3075+7)))))</f>
        <v>0</v>
      </c>
      <c r="AR3075" s="4">
        <f ca="1">COUNTIF(INDIRECT("H"&amp;(ROW()+12*(($AN3075-1)*3+$AO3075)-ROW())/12+5):INDIRECT("S"&amp;(ROW()+12*(($AN3075-1)*3+$AO3075)-ROW())/12+5),AQ3075)</f>
        <v>0</v>
      </c>
      <c r="AU3075" s="4">
        <f ca="1">IF(AND(AQ3075&gt;0,AR3075&gt;0),COUNTIF(AU$6:AU3074,"&gt;0")+1,0)</f>
        <v>0</v>
      </c>
    </row>
    <row r="3076" spans="40:47">
      <c r="AN3076" s="4">
        <v>86</v>
      </c>
      <c r="AO3076" s="4">
        <v>1</v>
      </c>
      <c r="AP3076" s="4">
        <v>11</v>
      </c>
      <c r="AQ3076" s="4">
        <f ca="1">IF($AP3076=1,IF(INDIRECT(ADDRESS(($AN3076-1)*3+$AO3076+5,$AP3076+7))="",0,INDIRECT(ADDRESS(($AN3076-1)*3+$AO3076+5,$AP3076+7))),IF(INDIRECT(ADDRESS(($AN3076-1)*3+$AO3076+5,$AP3076+7))="",0,IF(COUNTIF(INDIRECT(ADDRESS(($AN3076-1)*36+($AO3076-1)*12+6,COLUMN())):INDIRECT(ADDRESS(($AN3076-1)*36+($AO3076-1)*12+$AP3076+4,COLUMN())),INDIRECT(ADDRESS(($AN3076-1)*3+$AO3076+5,$AP3076+7)))&gt;=1,0,INDIRECT(ADDRESS(($AN3076-1)*3+$AO3076+5,$AP3076+7)))))</f>
        <v>0</v>
      </c>
      <c r="AR3076" s="4">
        <f ca="1">COUNTIF(INDIRECT("H"&amp;(ROW()+12*(($AN3076-1)*3+$AO3076)-ROW())/12+5):INDIRECT("S"&amp;(ROW()+12*(($AN3076-1)*3+$AO3076)-ROW())/12+5),AQ3076)</f>
        <v>0</v>
      </c>
      <c r="AU3076" s="4">
        <f ca="1">IF(AND(AQ3076&gt;0,AR3076&gt;0),COUNTIF(AU$6:AU3075,"&gt;0")+1,0)</f>
        <v>0</v>
      </c>
    </row>
    <row r="3077" spans="40:47">
      <c r="AN3077" s="4">
        <v>86</v>
      </c>
      <c r="AO3077" s="4">
        <v>1</v>
      </c>
      <c r="AP3077" s="4">
        <v>12</v>
      </c>
      <c r="AQ3077" s="4">
        <f ca="1">IF($AP3077=1,IF(INDIRECT(ADDRESS(($AN3077-1)*3+$AO3077+5,$AP3077+7))="",0,INDIRECT(ADDRESS(($AN3077-1)*3+$AO3077+5,$AP3077+7))),IF(INDIRECT(ADDRESS(($AN3077-1)*3+$AO3077+5,$AP3077+7))="",0,IF(COUNTIF(INDIRECT(ADDRESS(($AN3077-1)*36+($AO3077-1)*12+6,COLUMN())):INDIRECT(ADDRESS(($AN3077-1)*36+($AO3077-1)*12+$AP3077+4,COLUMN())),INDIRECT(ADDRESS(($AN3077-1)*3+$AO3077+5,$AP3077+7)))&gt;=1,0,INDIRECT(ADDRESS(($AN3077-1)*3+$AO3077+5,$AP3077+7)))))</f>
        <v>0</v>
      </c>
      <c r="AR3077" s="4">
        <f ca="1">COUNTIF(INDIRECT("H"&amp;(ROW()+12*(($AN3077-1)*3+$AO3077)-ROW())/12+5):INDIRECT("S"&amp;(ROW()+12*(($AN3077-1)*3+$AO3077)-ROW())/12+5),AQ3077)</f>
        <v>0</v>
      </c>
      <c r="AU3077" s="4">
        <f ca="1">IF(AND(AQ3077&gt;0,AR3077&gt;0),COUNTIF(AU$6:AU3076,"&gt;0")+1,0)</f>
        <v>0</v>
      </c>
    </row>
    <row r="3078" spans="40:47">
      <c r="AN3078" s="4">
        <v>86</v>
      </c>
      <c r="AO3078" s="4">
        <v>2</v>
      </c>
      <c r="AP3078" s="4">
        <v>1</v>
      </c>
      <c r="AQ3078" s="4">
        <f ca="1">IF($AP3078=1,IF(INDIRECT(ADDRESS(($AN3078-1)*3+$AO3078+5,$AP3078+7))="",0,INDIRECT(ADDRESS(($AN3078-1)*3+$AO3078+5,$AP3078+7))),IF(INDIRECT(ADDRESS(($AN3078-1)*3+$AO3078+5,$AP3078+7))="",0,IF(COUNTIF(INDIRECT(ADDRESS(($AN3078-1)*36+($AO3078-1)*12+6,COLUMN())):INDIRECT(ADDRESS(($AN3078-1)*36+($AO3078-1)*12+$AP3078+4,COLUMN())),INDIRECT(ADDRESS(($AN3078-1)*3+$AO3078+5,$AP3078+7)))&gt;=1,0,INDIRECT(ADDRESS(($AN3078-1)*3+$AO3078+5,$AP3078+7)))))</f>
        <v>0</v>
      </c>
      <c r="AR3078" s="4">
        <f ca="1">COUNTIF(INDIRECT("H"&amp;(ROW()+12*(($AN3078-1)*3+$AO3078)-ROW())/12+5):INDIRECT("S"&amp;(ROW()+12*(($AN3078-1)*3+$AO3078)-ROW())/12+5),AQ3078)</f>
        <v>0</v>
      </c>
      <c r="AU3078" s="4">
        <f ca="1">IF(AND(AQ3078&gt;0,AR3078&gt;0),COUNTIF(AU$6:AU3077,"&gt;0")+1,0)</f>
        <v>0</v>
      </c>
    </row>
    <row r="3079" spans="40:47">
      <c r="AN3079" s="4">
        <v>86</v>
      </c>
      <c r="AO3079" s="4">
        <v>2</v>
      </c>
      <c r="AP3079" s="4">
        <v>2</v>
      </c>
      <c r="AQ3079" s="4">
        <f ca="1">IF($AP3079=1,IF(INDIRECT(ADDRESS(($AN3079-1)*3+$AO3079+5,$AP3079+7))="",0,INDIRECT(ADDRESS(($AN3079-1)*3+$AO3079+5,$AP3079+7))),IF(INDIRECT(ADDRESS(($AN3079-1)*3+$AO3079+5,$AP3079+7))="",0,IF(COUNTIF(INDIRECT(ADDRESS(($AN3079-1)*36+($AO3079-1)*12+6,COLUMN())):INDIRECT(ADDRESS(($AN3079-1)*36+($AO3079-1)*12+$AP3079+4,COLUMN())),INDIRECT(ADDRESS(($AN3079-1)*3+$AO3079+5,$AP3079+7)))&gt;=1,0,INDIRECT(ADDRESS(($AN3079-1)*3+$AO3079+5,$AP3079+7)))))</f>
        <v>0</v>
      </c>
      <c r="AR3079" s="4">
        <f ca="1">COUNTIF(INDIRECT("H"&amp;(ROW()+12*(($AN3079-1)*3+$AO3079)-ROW())/12+5):INDIRECT("S"&amp;(ROW()+12*(($AN3079-1)*3+$AO3079)-ROW())/12+5),AQ3079)</f>
        <v>0</v>
      </c>
      <c r="AU3079" s="4">
        <f ca="1">IF(AND(AQ3079&gt;0,AR3079&gt;0),COUNTIF(AU$6:AU3078,"&gt;0")+1,0)</f>
        <v>0</v>
      </c>
    </row>
    <row r="3080" spans="40:47">
      <c r="AN3080" s="4">
        <v>86</v>
      </c>
      <c r="AO3080" s="4">
        <v>2</v>
      </c>
      <c r="AP3080" s="4">
        <v>3</v>
      </c>
      <c r="AQ3080" s="4">
        <f ca="1">IF($AP3080=1,IF(INDIRECT(ADDRESS(($AN3080-1)*3+$AO3080+5,$AP3080+7))="",0,INDIRECT(ADDRESS(($AN3080-1)*3+$AO3080+5,$AP3080+7))),IF(INDIRECT(ADDRESS(($AN3080-1)*3+$AO3080+5,$AP3080+7))="",0,IF(COUNTIF(INDIRECT(ADDRESS(($AN3080-1)*36+($AO3080-1)*12+6,COLUMN())):INDIRECT(ADDRESS(($AN3080-1)*36+($AO3080-1)*12+$AP3080+4,COLUMN())),INDIRECT(ADDRESS(($AN3080-1)*3+$AO3080+5,$AP3080+7)))&gt;=1,0,INDIRECT(ADDRESS(($AN3080-1)*3+$AO3080+5,$AP3080+7)))))</f>
        <v>0</v>
      </c>
      <c r="AR3080" s="4">
        <f ca="1">COUNTIF(INDIRECT("H"&amp;(ROW()+12*(($AN3080-1)*3+$AO3080)-ROW())/12+5):INDIRECT("S"&amp;(ROW()+12*(($AN3080-1)*3+$AO3080)-ROW())/12+5),AQ3080)</f>
        <v>0</v>
      </c>
      <c r="AU3080" s="4">
        <f ca="1">IF(AND(AQ3080&gt;0,AR3080&gt;0),COUNTIF(AU$6:AU3079,"&gt;0")+1,0)</f>
        <v>0</v>
      </c>
    </row>
    <row r="3081" spans="40:47">
      <c r="AN3081" s="4">
        <v>86</v>
      </c>
      <c r="AO3081" s="4">
        <v>2</v>
      </c>
      <c r="AP3081" s="4">
        <v>4</v>
      </c>
      <c r="AQ3081" s="4">
        <f ca="1">IF($AP3081=1,IF(INDIRECT(ADDRESS(($AN3081-1)*3+$AO3081+5,$AP3081+7))="",0,INDIRECT(ADDRESS(($AN3081-1)*3+$AO3081+5,$AP3081+7))),IF(INDIRECT(ADDRESS(($AN3081-1)*3+$AO3081+5,$AP3081+7))="",0,IF(COUNTIF(INDIRECT(ADDRESS(($AN3081-1)*36+($AO3081-1)*12+6,COLUMN())):INDIRECT(ADDRESS(($AN3081-1)*36+($AO3081-1)*12+$AP3081+4,COLUMN())),INDIRECT(ADDRESS(($AN3081-1)*3+$AO3081+5,$AP3081+7)))&gt;=1,0,INDIRECT(ADDRESS(($AN3081-1)*3+$AO3081+5,$AP3081+7)))))</f>
        <v>0</v>
      </c>
      <c r="AR3081" s="4">
        <f ca="1">COUNTIF(INDIRECT("H"&amp;(ROW()+12*(($AN3081-1)*3+$AO3081)-ROW())/12+5):INDIRECT("S"&amp;(ROW()+12*(($AN3081-1)*3+$AO3081)-ROW())/12+5),AQ3081)</f>
        <v>0</v>
      </c>
      <c r="AU3081" s="4">
        <f ca="1">IF(AND(AQ3081&gt;0,AR3081&gt;0),COUNTIF(AU$6:AU3080,"&gt;0")+1,0)</f>
        <v>0</v>
      </c>
    </row>
    <row r="3082" spans="40:47">
      <c r="AN3082" s="4">
        <v>86</v>
      </c>
      <c r="AO3082" s="4">
        <v>2</v>
      </c>
      <c r="AP3082" s="4">
        <v>5</v>
      </c>
      <c r="AQ3082" s="4">
        <f ca="1">IF($AP3082=1,IF(INDIRECT(ADDRESS(($AN3082-1)*3+$AO3082+5,$AP3082+7))="",0,INDIRECT(ADDRESS(($AN3082-1)*3+$AO3082+5,$AP3082+7))),IF(INDIRECT(ADDRESS(($AN3082-1)*3+$AO3082+5,$AP3082+7))="",0,IF(COUNTIF(INDIRECT(ADDRESS(($AN3082-1)*36+($AO3082-1)*12+6,COLUMN())):INDIRECT(ADDRESS(($AN3082-1)*36+($AO3082-1)*12+$AP3082+4,COLUMN())),INDIRECT(ADDRESS(($AN3082-1)*3+$AO3082+5,$AP3082+7)))&gt;=1,0,INDIRECT(ADDRESS(($AN3082-1)*3+$AO3082+5,$AP3082+7)))))</f>
        <v>0</v>
      </c>
      <c r="AR3082" s="4">
        <f ca="1">COUNTIF(INDIRECT("H"&amp;(ROW()+12*(($AN3082-1)*3+$AO3082)-ROW())/12+5):INDIRECT("S"&amp;(ROW()+12*(($AN3082-1)*3+$AO3082)-ROW())/12+5),AQ3082)</f>
        <v>0</v>
      </c>
      <c r="AU3082" s="4">
        <f ca="1">IF(AND(AQ3082&gt;0,AR3082&gt;0),COUNTIF(AU$6:AU3081,"&gt;0")+1,0)</f>
        <v>0</v>
      </c>
    </row>
    <row r="3083" spans="40:47">
      <c r="AN3083" s="4">
        <v>86</v>
      </c>
      <c r="AO3083" s="4">
        <v>2</v>
      </c>
      <c r="AP3083" s="4">
        <v>6</v>
      </c>
      <c r="AQ3083" s="4">
        <f ca="1">IF($AP3083=1,IF(INDIRECT(ADDRESS(($AN3083-1)*3+$AO3083+5,$AP3083+7))="",0,INDIRECT(ADDRESS(($AN3083-1)*3+$AO3083+5,$AP3083+7))),IF(INDIRECT(ADDRESS(($AN3083-1)*3+$AO3083+5,$AP3083+7))="",0,IF(COUNTIF(INDIRECT(ADDRESS(($AN3083-1)*36+($AO3083-1)*12+6,COLUMN())):INDIRECT(ADDRESS(($AN3083-1)*36+($AO3083-1)*12+$AP3083+4,COLUMN())),INDIRECT(ADDRESS(($AN3083-1)*3+$AO3083+5,$AP3083+7)))&gt;=1,0,INDIRECT(ADDRESS(($AN3083-1)*3+$AO3083+5,$AP3083+7)))))</f>
        <v>0</v>
      </c>
      <c r="AR3083" s="4">
        <f ca="1">COUNTIF(INDIRECT("H"&amp;(ROW()+12*(($AN3083-1)*3+$AO3083)-ROW())/12+5):INDIRECT("S"&amp;(ROW()+12*(($AN3083-1)*3+$AO3083)-ROW())/12+5),AQ3083)</f>
        <v>0</v>
      </c>
      <c r="AU3083" s="4">
        <f ca="1">IF(AND(AQ3083&gt;0,AR3083&gt;0),COUNTIF(AU$6:AU3082,"&gt;0")+1,0)</f>
        <v>0</v>
      </c>
    </row>
    <row r="3084" spans="40:47">
      <c r="AN3084" s="4">
        <v>86</v>
      </c>
      <c r="AO3084" s="4">
        <v>2</v>
      </c>
      <c r="AP3084" s="4">
        <v>7</v>
      </c>
      <c r="AQ3084" s="4">
        <f ca="1">IF($AP3084=1,IF(INDIRECT(ADDRESS(($AN3084-1)*3+$AO3084+5,$AP3084+7))="",0,INDIRECT(ADDRESS(($AN3084-1)*3+$AO3084+5,$AP3084+7))),IF(INDIRECT(ADDRESS(($AN3084-1)*3+$AO3084+5,$AP3084+7))="",0,IF(COUNTIF(INDIRECT(ADDRESS(($AN3084-1)*36+($AO3084-1)*12+6,COLUMN())):INDIRECT(ADDRESS(($AN3084-1)*36+($AO3084-1)*12+$AP3084+4,COLUMN())),INDIRECT(ADDRESS(($AN3084-1)*3+$AO3084+5,$AP3084+7)))&gt;=1,0,INDIRECT(ADDRESS(($AN3084-1)*3+$AO3084+5,$AP3084+7)))))</f>
        <v>0</v>
      </c>
      <c r="AR3084" s="4">
        <f ca="1">COUNTIF(INDIRECT("H"&amp;(ROW()+12*(($AN3084-1)*3+$AO3084)-ROW())/12+5):INDIRECT("S"&amp;(ROW()+12*(($AN3084-1)*3+$AO3084)-ROW())/12+5),AQ3084)</f>
        <v>0</v>
      </c>
      <c r="AU3084" s="4">
        <f ca="1">IF(AND(AQ3084&gt;0,AR3084&gt;0),COUNTIF(AU$6:AU3083,"&gt;0")+1,0)</f>
        <v>0</v>
      </c>
    </row>
    <row r="3085" spans="40:47">
      <c r="AN3085" s="4">
        <v>86</v>
      </c>
      <c r="AO3085" s="4">
        <v>2</v>
      </c>
      <c r="AP3085" s="4">
        <v>8</v>
      </c>
      <c r="AQ3085" s="4">
        <f ca="1">IF($AP3085=1,IF(INDIRECT(ADDRESS(($AN3085-1)*3+$AO3085+5,$AP3085+7))="",0,INDIRECT(ADDRESS(($AN3085-1)*3+$AO3085+5,$AP3085+7))),IF(INDIRECT(ADDRESS(($AN3085-1)*3+$AO3085+5,$AP3085+7))="",0,IF(COUNTIF(INDIRECT(ADDRESS(($AN3085-1)*36+($AO3085-1)*12+6,COLUMN())):INDIRECT(ADDRESS(($AN3085-1)*36+($AO3085-1)*12+$AP3085+4,COLUMN())),INDIRECT(ADDRESS(($AN3085-1)*3+$AO3085+5,$AP3085+7)))&gt;=1,0,INDIRECT(ADDRESS(($AN3085-1)*3+$AO3085+5,$AP3085+7)))))</f>
        <v>0</v>
      </c>
      <c r="AR3085" s="4">
        <f ca="1">COUNTIF(INDIRECT("H"&amp;(ROW()+12*(($AN3085-1)*3+$AO3085)-ROW())/12+5):INDIRECT("S"&amp;(ROW()+12*(($AN3085-1)*3+$AO3085)-ROW())/12+5),AQ3085)</f>
        <v>0</v>
      </c>
      <c r="AU3085" s="4">
        <f ca="1">IF(AND(AQ3085&gt;0,AR3085&gt;0),COUNTIF(AU$6:AU3084,"&gt;0")+1,0)</f>
        <v>0</v>
      </c>
    </row>
    <row r="3086" spans="40:47">
      <c r="AN3086" s="4">
        <v>86</v>
      </c>
      <c r="AO3086" s="4">
        <v>2</v>
      </c>
      <c r="AP3086" s="4">
        <v>9</v>
      </c>
      <c r="AQ3086" s="4">
        <f ca="1">IF($AP3086=1,IF(INDIRECT(ADDRESS(($AN3086-1)*3+$AO3086+5,$AP3086+7))="",0,INDIRECT(ADDRESS(($AN3086-1)*3+$AO3086+5,$AP3086+7))),IF(INDIRECT(ADDRESS(($AN3086-1)*3+$AO3086+5,$AP3086+7))="",0,IF(COUNTIF(INDIRECT(ADDRESS(($AN3086-1)*36+($AO3086-1)*12+6,COLUMN())):INDIRECT(ADDRESS(($AN3086-1)*36+($AO3086-1)*12+$AP3086+4,COLUMN())),INDIRECT(ADDRESS(($AN3086-1)*3+$AO3086+5,$AP3086+7)))&gt;=1,0,INDIRECT(ADDRESS(($AN3086-1)*3+$AO3086+5,$AP3086+7)))))</f>
        <v>0</v>
      </c>
      <c r="AR3086" s="4">
        <f ca="1">COUNTIF(INDIRECT("H"&amp;(ROW()+12*(($AN3086-1)*3+$AO3086)-ROW())/12+5):INDIRECT("S"&amp;(ROW()+12*(($AN3086-1)*3+$AO3086)-ROW())/12+5),AQ3086)</f>
        <v>0</v>
      </c>
      <c r="AU3086" s="4">
        <f ca="1">IF(AND(AQ3086&gt;0,AR3086&gt;0),COUNTIF(AU$6:AU3085,"&gt;0")+1,0)</f>
        <v>0</v>
      </c>
    </row>
    <row r="3087" spans="40:47">
      <c r="AN3087" s="4">
        <v>86</v>
      </c>
      <c r="AO3087" s="4">
        <v>2</v>
      </c>
      <c r="AP3087" s="4">
        <v>10</v>
      </c>
      <c r="AQ3087" s="4">
        <f ca="1">IF($AP3087=1,IF(INDIRECT(ADDRESS(($AN3087-1)*3+$AO3087+5,$AP3087+7))="",0,INDIRECT(ADDRESS(($AN3087-1)*3+$AO3087+5,$AP3087+7))),IF(INDIRECT(ADDRESS(($AN3087-1)*3+$AO3087+5,$AP3087+7))="",0,IF(COUNTIF(INDIRECT(ADDRESS(($AN3087-1)*36+($AO3087-1)*12+6,COLUMN())):INDIRECT(ADDRESS(($AN3087-1)*36+($AO3087-1)*12+$AP3087+4,COLUMN())),INDIRECT(ADDRESS(($AN3087-1)*3+$AO3087+5,$AP3087+7)))&gt;=1,0,INDIRECT(ADDRESS(($AN3087-1)*3+$AO3087+5,$AP3087+7)))))</f>
        <v>0</v>
      </c>
      <c r="AR3087" s="4">
        <f ca="1">COUNTIF(INDIRECT("H"&amp;(ROW()+12*(($AN3087-1)*3+$AO3087)-ROW())/12+5):INDIRECT("S"&amp;(ROW()+12*(($AN3087-1)*3+$AO3087)-ROW())/12+5),AQ3087)</f>
        <v>0</v>
      </c>
      <c r="AU3087" s="4">
        <f ca="1">IF(AND(AQ3087&gt;0,AR3087&gt;0),COUNTIF(AU$6:AU3086,"&gt;0")+1,0)</f>
        <v>0</v>
      </c>
    </row>
    <row r="3088" spans="40:47">
      <c r="AN3088" s="4">
        <v>86</v>
      </c>
      <c r="AO3088" s="4">
        <v>2</v>
      </c>
      <c r="AP3088" s="4">
        <v>11</v>
      </c>
      <c r="AQ3088" s="4">
        <f ca="1">IF($AP3088=1,IF(INDIRECT(ADDRESS(($AN3088-1)*3+$AO3088+5,$AP3088+7))="",0,INDIRECT(ADDRESS(($AN3088-1)*3+$AO3088+5,$AP3088+7))),IF(INDIRECT(ADDRESS(($AN3088-1)*3+$AO3088+5,$AP3088+7))="",0,IF(COUNTIF(INDIRECT(ADDRESS(($AN3088-1)*36+($AO3088-1)*12+6,COLUMN())):INDIRECT(ADDRESS(($AN3088-1)*36+($AO3088-1)*12+$AP3088+4,COLUMN())),INDIRECT(ADDRESS(($AN3088-1)*3+$AO3088+5,$AP3088+7)))&gt;=1,0,INDIRECT(ADDRESS(($AN3088-1)*3+$AO3088+5,$AP3088+7)))))</f>
        <v>0</v>
      </c>
      <c r="AR3088" s="4">
        <f ca="1">COUNTIF(INDIRECT("H"&amp;(ROW()+12*(($AN3088-1)*3+$AO3088)-ROW())/12+5):INDIRECT("S"&amp;(ROW()+12*(($AN3088-1)*3+$AO3088)-ROW())/12+5),AQ3088)</f>
        <v>0</v>
      </c>
      <c r="AU3088" s="4">
        <f ca="1">IF(AND(AQ3088&gt;0,AR3088&gt;0),COUNTIF(AU$6:AU3087,"&gt;0")+1,0)</f>
        <v>0</v>
      </c>
    </row>
    <row r="3089" spans="40:47">
      <c r="AN3089" s="4">
        <v>86</v>
      </c>
      <c r="AO3089" s="4">
        <v>2</v>
      </c>
      <c r="AP3089" s="4">
        <v>12</v>
      </c>
      <c r="AQ3089" s="4">
        <f ca="1">IF($AP3089=1,IF(INDIRECT(ADDRESS(($AN3089-1)*3+$AO3089+5,$AP3089+7))="",0,INDIRECT(ADDRESS(($AN3089-1)*3+$AO3089+5,$AP3089+7))),IF(INDIRECT(ADDRESS(($AN3089-1)*3+$AO3089+5,$AP3089+7))="",0,IF(COUNTIF(INDIRECT(ADDRESS(($AN3089-1)*36+($AO3089-1)*12+6,COLUMN())):INDIRECT(ADDRESS(($AN3089-1)*36+($AO3089-1)*12+$AP3089+4,COLUMN())),INDIRECT(ADDRESS(($AN3089-1)*3+$AO3089+5,$AP3089+7)))&gt;=1,0,INDIRECT(ADDRESS(($AN3089-1)*3+$AO3089+5,$AP3089+7)))))</f>
        <v>0</v>
      </c>
      <c r="AR3089" s="4">
        <f ca="1">COUNTIF(INDIRECT("H"&amp;(ROW()+12*(($AN3089-1)*3+$AO3089)-ROW())/12+5):INDIRECT("S"&amp;(ROW()+12*(($AN3089-1)*3+$AO3089)-ROW())/12+5),AQ3089)</f>
        <v>0</v>
      </c>
      <c r="AU3089" s="4">
        <f ca="1">IF(AND(AQ3089&gt;0,AR3089&gt;0),COUNTIF(AU$6:AU3088,"&gt;0")+1,0)</f>
        <v>0</v>
      </c>
    </row>
    <row r="3090" spans="40:47">
      <c r="AN3090" s="4">
        <v>86</v>
      </c>
      <c r="AO3090" s="4">
        <v>3</v>
      </c>
      <c r="AP3090" s="4">
        <v>1</v>
      </c>
      <c r="AQ3090" s="4">
        <f ca="1">IF($AP3090=1,IF(INDIRECT(ADDRESS(($AN3090-1)*3+$AO3090+5,$AP3090+7))="",0,INDIRECT(ADDRESS(($AN3090-1)*3+$AO3090+5,$AP3090+7))),IF(INDIRECT(ADDRESS(($AN3090-1)*3+$AO3090+5,$AP3090+7))="",0,IF(COUNTIF(INDIRECT(ADDRESS(($AN3090-1)*36+($AO3090-1)*12+6,COLUMN())):INDIRECT(ADDRESS(($AN3090-1)*36+($AO3090-1)*12+$AP3090+4,COLUMN())),INDIRECT(ADDRESS(($AN3090-1)*3+$AO3090+5,$AP3090+7)))&gt;=1,0,INDIRECT(ADDRESS(($AN3090-1)*3+$AO3090+5,$AP3090+7)))))</f>
        <v>0</v>
      </c>
      <c r="AR3090" s="4">
        <f ca="1">COUNTIF(INDIRECT("H"&amp;(ROW()+12*(($AN3090-1)*3+$AO3090)-ROW())/12+5):INDIRECT("S"&amp;(ROW()+12*(($AN3090-1)*3+$AO3090)-ROW())/12+5),AQ3090)</f>
        <v>0</v>
      </c>
      <c r="AU3090" s="4">
        <f ca="1">IF(AND(AQ3090&gt;0,AR3090&gt;0),COUNTIF(AU$6:AU3089,"&gt;0")+1,0)</f>
        <v>0</v>
      </c>
    </row>
    <row r="3091" spans="40:47">
      <c r="AN3091" s="4">
        <v>86</v>
      </c>
      <c r="AO3091" s="4">
        <v>3</v>
      </c>
      <c r="AP3091" s="4">
        <v>2</v>
      </c>
      <c r="AQ3091" s="4">
        <f ca="1">IF($AP3091=1,IF(INDIRECT(ADDRESS(($AN3091-1)*3+$AO3091+5,$AP3091+7))="",0,INDIRECT(ADDRESS(($AN3091-1)*3+$AO3091+5,$AP3091+7))),IF(INDIRECT(ADDRESS(($AN3091-1)*3+$AO3091+5,$AP3091+7))="",0,IF(COUNTIF(INDIRECT(ADDRESS(($AN3091-1)*36+($AO3091-1)*12+6,COLUMN())):INDIRECT(ADDRESS(($AN3091-1)*36+($AO3091-1)*12+$AP3091+4,COLUMN())),INDIRECT(ADDRESS(($AN3091-1)*3+$AO3091+5,$AP3091+7)))&gt;=1,0,INDIRECT(ADDRESS(($AN3091-1)*3+$AO3091+5,$AP3091+7)))))</f>
        <v>0</v>
      </c>
      <c r="AR3091" s="4">
        <f ca="1">COUNTIF(INDIRECT("H"&amp;(ROW()+12*(($AN3091-1)*3+$AO3091)-ROW())/12+5):INDIRECT("S"&amp;(ROW()+12*(($AN3091-1)*3+$AO3091)-ROW())/12+5),AQ3091)</f>
        <v>0</v>
      </c>
      <c r="AU3091" s="4">
        <f ca="1">IF(AND(AQ3091&gt;0,AR3091&gt;0),COUNTIF(AU$6:AU3090,"&gt;0")+1,0)</f>
        <v>0</v>
      </c>
    </row>
    <row r="3092" spans="40:47">
      <c r="AN3092" s="4">
        <v>86</v>
      </c>
      <c r="AO3092" s="4">
        <v>3</v>
      </c>
      <c r="AP3092" s="4">
        <v>3</v>
      </c>
      <c r="AQ3092" s="4">
        <f ca="1">IF($AP3092=1,IF(INDIRECT(ADDRESS(($AN3092-1)*3+$AO3092+5,$AP3092+7))="",0,INDIRECT(ADDRESS(($AN3092-1)*3+$AO3092+5,$AP3092+7))),IF(INDIRECT(ADDRESS(($AN3092-1)*3+$AO3092+5,$AP3092+7))="",0,IF(COUNTIF(INDIRECT(ADDRESS(($AN3092-1)*36+($AO3092-1)*12+6,COLUMN())):INDIRECT(ADDRESS(($AN3092-1)*36+($AO3092-1)*12+$AP3092+4,COLUMN())),INDIRECT(ADDRESS(($AN3092-1)*3+$AO3092+5,$AP3092+7)))&gt;=1,0,INDIRECT(ADDRESS(($AN3092-1)*3+$AO3092+5,$AP3092+7)))))</f>
        <v>0</v>
      </c>
      <c r="AR3092" s="4">
        <f ca="1">COUNTIF(INDIRECT("H"&amp;(ROW()+12*(($AN3092-1)*3+$AO3092)-ROW())/12+5):INDIRECT("S"&amp;(ROW()+12*(($AN3092-1)*3+$AO3092)-ROW())/12+5),AQ3092)</f>
        <v>0</v>
      </c>
      <c r="AU3092" s="4">
        <f ca="1">IF(AND(AQ3092&gt;0,AR3092&gt;0),COUNTIF(AU$6:AU3091,"&gt;0")+1,0)</f>
        <v>0</v>
      </c>
    </row>
    <row r="3093" spans="40:47">
      <c r="AN3093" s="4">
        <v>86</v>
      </c>
      <c r="AO3093" s="4">
        <v>3</v>
      </c>
      <c r="AP3093" s="4">
        <v>4</v>
      </c>
      <c r="AQ3093" s="4">
        <f ca="1">IF($AP3093=1,IF(INDIRECT(ADDRESS(($AN3093-1)*3+$AO3093+5,$AP3093+7))="",0,INDIRECT(ADDRESS(($AN3093-1)*3+$AO3093+5,$AP3093+7))),IF(INDIRECT(ADDRESS(($AN3093-1)*3+$AO3093+5,$AP3093+7))="",0,IF(COUNTIF(INDIRECT(ADDRESS(($AN3093-1)*36+($AO3093-1)*12+6,COLUMN())):INDIRECT(ADDRESS(($AN3093-1)*36+($AO3093-1)*12+$AP3093+4,COLUMN())),INDIRECT(ADDRESS(($AN3093-1)*3+$AO3093+5,$AP3093+7)))&gt;=1,0,INDIRECT(ADDRESS(($AN3093-1)*3+$AO3093+5,$AP3093+7)))))</f>
        <v>0</v>
      </c>
      <c r="AR3093" s="4">
        <f ca="1">COUNTIF(INDIRECT("H"&amp;(ROW()+12*(($AN3093-1)*3+$AO3093)-ROW())/12+5):INDIRECT("S"&amp;(ROW()+12*(($AN3093-1)*3+$AO3093)-ROW())/12+5),AQ3093)</f>
        <v>0</v>
      </c>
      <c r="AU3093" s="4">
        <f ca="1">IF(AND(AQ3093&gt;0,AR3093&gt;0),COUNTIF(AU$6:AU3092,"&gt;0")+1,0)</f>
        <v>0</v>
      </c>
    </row>
    <row r="3094" spans="40:47">
      <c r="AN3094" s="4">
        <v>86</v>
      </c>
      <c r="AO3094" s="4">
        <v>3</v>
      </c>
      <c r="AP3094" s="4">
        <v>5</v>
      </c>
      <c r="AQ3094" s="4">
        <f ca="1">IF($AP3094=1,IF(INDIRECT(ADDRESS(($AN3094-1)*3+$AO3094+5,$AP3094+7))="",0,INDIRECT(ADDRESS(($AN3094-1)*3+$AO3094+5,$AP3094+7))),IF(INDIRECT(ADDRESS(($AN3094-1)*3+$AO3094+5,$AP3094+7))="",0,IF(COUNTIF(INDIRECT(ADDRESS(($AN3094-1)*36+($AO3094-1)*12+6,COLUMN())):INDIRECT(ADDRESS(($AN3094-1)*36+($AO3094-1)*12+$AP3094+4,COLUMN())),INDIRECT(ADDRESS(($AN3094-1)*3+$AO3094+5,$AP3094+7)))&gt;=1,0,INDIRECT(ADDRESS(($AN3094-1)*3+$AO3094+5,$AP3094+7)))))</f>
        <v>0</v>
      </c>
      <c r="AR3094" s="4">
        <f ca="1">COUNTIF(INDIRECT("H"&amp;(ROW()+12*(($AN3094-1)*3+$AO3094)-ROW())/12+5):INDIRECT("S"&amp;(ROW()+12*(($AN3094-1)*3+$AO3094)-ROW())/12+5),AQ3094)</f>
        <v>0</v>
      </c>
      <c r="AU3094" s="4">
        <f ca="1">IF(AND(AQ3094&gt;0,AR3094&gt;0),COUNTIF(AU$6:AU3093,"&gt;0")+1,0)</f>
        <v>0</v>
      </c>
    </row>
    <row r="3095" spans="40:47">
      <c r="AN3095" s="4">
        <v>86</v>
      </c>
      <c r="AO3095" s="4">
        <v>3</v>
      </c>
      <c r="AP3095" s="4">
        <v>6</v>
      </c>
      <c r="AQ3095" s="4">
        <f ca="1">IF($AP3095=1,IF(INDIRECT(ADDRESS(($AN3095-1)*3+$AO3095+5,$AP3095+7))="",0,INDIRECT(ADDRESS(($AN3095-1)*3+$AO3095+5,$AP3095+7))),IF(INDIRECT(ADDRESS(($AN3095-1)*3+$AO3095+5,$AP3095+7))="",0,IF(COUNTIF(INDIRECT(ADDRESS(($AN3095-1)*36+($AO3095-1)*12+6,COLUMN())):INDIRECT(ADDRESS(($AN3095-1)*36+($AO3095-1)*12+$AP3095+4,COLUMN())),INDIRECT(ADDRESS(($AN3095-1)*3+$AO3095+5,$AP3095+7)))&gt;=1,0,INDIRECT(ADDRESS(($AN3095-1)*3+$AO3095+5,$AP3095+7)))))</f>
        <v>0</v>
      </c>
      <c r="AR3095" s="4">
        <f ca="1">COUNTIF(INDIRECT("H"&amp;(ROW()+12*(($AN3095-1)*3+$AO3095)-ROW())/12+5):INDIRECT("S"&amp;(ROW()+12*(($AN3095-1)*3+$AO3095)-ROW())/12+5),AQ3095)</f>
        <v>0</v>
      </c>
      <c r="AU3095" s="4">
        <f ca="1">IF(AND(AQ3095&gt;0,AR3095&gt;0),COUNTIF(AU$6:AU3094,"&gt;0")+1,0)</f>
        <v>0</v>
      </c>
    </row>
    <row r="3096" spans="40:47">
      <c r="AN3096" s="4">
        <v>86</v>
      </c>
      <c r="AO3096" s="4">
        <v>3</v>
      </c>
      <c r="AP3096" s="4">
        <v>7</v>
      </c>
      <c r="AQ3096" s="4">
        <f ca="1">IF($AP3096=1,IF(INDIRECT(ADDRESS(($AN3096-1)*3+$AO3096+5,$AP3096+7))="",0,INDIRECT(ADDRESS(($AN3096-1)*3+$AO3096+5,$AP3096+7))),IF(INDIRECT(ADDRESS(($AN3096-1)*3+$AO3096+5,$AP3096+7))="",0,IF(COUNTIF(INDIRECT(ADDRESS(($AN3096-1)*36+($AO3096-1)*12+6,COLUMN())):INDIRECT(ADDRESS(($AN3096-1)*36+($AO3096-1)*12+$AP3096+4,COLUMN())),INDIRECT(ADDRESS(($AN3096-1)*3+$AO3096+5,$AP3096+7)))&gt;=1,0,INDIRECT(ADDRESS(($AN3096-1)*3+$AO3096+5,$AP3096+7)))))</f>
        <v>0</v>
      </c>
      <c r="AR3096" s="4">
        <f ca="1">COUNTIF(INDIRECT("H"&amp;(ROW()+12*(($AN3096-1)*3+$AO3096)-ROW())/12+5):INDIRECT("S"&amp;(ROW()+12*(($AN3096-1)*3+$AO3096)-ROW())/12+5),AQ3096)</f>
        <v>0</v>
      </c>
      <c r="AU3096" s="4">
        <f ca="1">IF(AND(AQ3096&gt;0,AR3096&gt;0),COUNTIF(AU$6:AU3095,"&gt;0")+1,0)</f>
        <v>0</v>
      </c>
    </row>
    <row r="3097" spans="40:47">
      <c r="AN3097" s="4">
        <v>86</v>
      </c>
      <c r="AO3097" s="4">
        <v>3</v>
      </c>
      <c r="AP3097" s="4">
        <v>8</v>
      </c>
      <c r="AQ3097" s="4">
        <f ca="1">IF($AP3097=1,IF(INDIRECT(ADDRESS(($AN3097-1)*3+$AO3097+5,$AP3097+7))="",0,INDIRECT(ADDRESS(($AN3097-1)*3+$AO3097+5,$AP3097+7))),IF(INDIRECT(ADDRESS(($AN3097-1)*3+$AO3097+5,$AP3097+7))="",0,IF(COUNTIF(INDIRECT(ADDRESS(($AN3097-1)*36+($AO3097-1)*12+6,COLUMN())):INDIRECT(ADDRESS(($AN3097-1)*36+($AO3097-1)*12+$AP3097+4,COLUMN())),INDIRECT(ADDRESS(($AN3097-1)*3+$AO3097+5,$AP3097+7)))&gt;=1,0,INDIRECT(ADDRESS(($AN3097-1)*3+$AO3097+5,$AP3097+7)))))</f>
        <v>0</v>
      </c>
      <c r="AR3097" s="4">
        <f ca="1">COUNTIF(INDIRECT("H"&amp;(ROW()+12*(($AN3097-1)*3+$AO3097)-ROW())/12+5):INDIRECT("S"&amp;(ROW()+12*(($AN3097-1)*3+$AO3097)-ROW())/12+5),AQ3097)</f>
        <v>0</v>
      </c>
      <c r="AU3097" s="4">
        <f ca="1">IF(AND(AQ3097&gt;0,AR3097&gt;0),COUNTIF(AU$6:AU3096,"&gt;0")+1,0)</f>
        <v>0</v>
      </c>
    </row>
    <row r="3098" spans="40:47">
      <c r="AN3098" s="4">
        <v>86</v>
      </c>
      <c r="AO3098" s="4">
        <v>3</v>
      </c>
      <c r="AP3098" s="4">
        <v>9</v>
      </c>
      <c r="AQ3098" s="4">
        <f ca="1">IF($AP3098=1,IF(INDIRECT(ADDRESS(($AN3098-1)*3+$AO3098+5,$AP3098+7))="",0,INDIRECT(ADDRESS(($AN3098-1)*3+$AO3098+5,$AP3098+7))),IF(INDIRECT(ADDRESS(($AN3098-1)*3+$AO3098+5,$AP3098+7))="",0,IF(COUNTIF(INDIRECT(ADDRESS(($AN3098-1)*36+($AO3098-1)*12+6,COLUMN())):INDIRECT(ADDRESS(($AN3098-1)*36+($AO3098-1)*12+$AP3098+4,COLUMN())),INDIRECT(ADDRESS(($AN3098-1)*3+$AO3098+5,$AP3098+7)))&gt;=1,0,INDIRECT(ADDRESS(($AN3098-1)*3+$AO3098+5,$AP3098+7)))))</f>
        <v>0</v>
      </c>
      <c r="AR3098" s="4">
        <f ca="1">COUNTIF(INDIRECT("H"&amp;(ROW()+12*(($AN3098-1)*3+$AO3098)-ROW())/12+5):INDIRECT("S"&amp;(ROW()+12*(($AN3098-1)*3+$AO3098)-ROW())/12+5),AQ3098)</f>
        <v>0</v>
      </c>
      <c r="AU3098" s="4">
        <f ca="1">IF(AND(AQ3098&gt;0,AR3098&gt;0),COUNTIF(AU$6:AU3097,"&gt;0")+1,0)</f>
        <v>0</v>
      </c>
    </row>
    <row r="3099" spans="40:47">
      <c r="AN3099" s="4">
        <v>86</v>
      </c>
      <c r="AO3099" s="4">
        <v>3</v>
      </c>
      <c r="AP3099" s="4">
        <v>10</v>
      </c>
      <c r="AQ3099" s="4">
        <f ca="1">IF($AP3099=1,IF(INDIRECT(ADDRESS(($AN3099-1)*3+$AO3099+5,$AP3099+7))="",0,INDIRECT(ADDRESS(($AN3099-1)*3+$AO3099+5,$AP3099+7))),IF(INDIRECT(ADDRESS(($AN3099-1)*3+$AO3099+5,$AP3099+7))="",0,IF(COUNTIF(INDIRECT(ADDRESS(($AN3099-1)*36+($AO3099-1)*12+6,COLUMN())):INDIRECT(ADDRESS(($AN3099-1)*36+($AO3099-1)*12+$AP3099+4,COLUMN())),INDIRECT(ADDRESS(($AN3099-1)*3+$AO3099+5,$AP3099+7)))&gt;=1,0,INDIRECT(ADDRESS(($AN3099-1)*3+$AO3099+5,$AP3099+7)))))</f>
        <v>0</v>
      </c>
      <c r="AR3099" s="4">
        <f ca="1">COUNTIF(INDIRECT("H"&amp;(ROW()+12*(($AN3099-1)*3+$AO3099)-ROW())/12+5):INDIRECT("S"&amp;(ROW()+12*(($AN3099-1)*3+$AO3099)-ROW())/12+5),AQ3099)</f>
        <v>0</v>
      </c>
      <c r="AU3099" s="4">
        <f ca="1">IF(AND(AQ3099&gt;0,AR3099&gt;0),COUNTIF(AU$6:AU3098,"&gt;0")+1,0)</f>
        <v>0</v>
      </c>
    </row>
    <row r="3100" spans="40:47">
      <c r="AN3100" s="4">
        <v>86</v>
      </c>
      <c r="AO3100" s="4">
        <v>3</v>
      </c>
      <c r="AP3100" s="4">
        <v>11</v>
      </c>
      <c r="AQ3100" s="4">
        <f ca="1">IF($AP3100=1,IF(INDIRECT(ADDRESS(($AN3100-1)*3+$AO3100+5,$AP3100+7))="",0,INDIRECT(ADDRESS(($AN3100-1)*3+$AO3100+5,$AP3100+7))),IF(INDIRECT(ADDRESS(($AN3100-1)*3+$AO3100+5,$AP3100+7))="",0,IF(COUNTIF(INDIRECT(ADDRESS(($AN3100-1)*36+($AO3100-1)*12+6,COLUMN())):INDIRECT(ADDRESS(($AN3100-1)*36+($AO3100-1)*12+$AP3100+4,COLUMN())),INDIRECT(ADDRESS(($AN3100-1)*3+$AO3100+5,$AP3100+7)))&gt;=1,0,INDIRECT(ADDRESS(($AN3100-1)*3+$AO3100+5,$AP3100+7)))))</f>
        <v>0</v>
      </c>
      <c r="AR3100" s="4">
        <f ca="1">COUNTIF(INDIRECT("H"&amp;(ROW()+12*(($AN3100-1)*3+$AO3100)-ROW())/12+5):INDIRECT("S"&amp;(ROW()+12*(($AN3100-1)*3+$AO3100)-ROW())/12+5),AQ3100)</f>
        <v>0</v>
      </c>
      <c r="AU3100" s="4">
        <f ca="1">IF(AND(AQ3100&gt;0,AR3100&gt;0),COUNTIF(AU$6:AU3099,"&gt;0")+1,0)</f>
        <v>0</v>
      </c>
    </row>
    <row r="3101" spans="40:47">
      <c r="AN3101" s="77">
        <v>86</v>
      </c>
      <c r="AO3101" s="77">
        <v>3</v>
      </c>
      <c r="AP3101" s="77">
        <v>12</v>
      </c>
      <c r="AQ3101" s="4">
        <f ca="1">IF($AP3101=1,IF(INDIRECT(ADDRESS(($AN3101-1)*3+$AO3101+5,$AP3101+7))="",0,INDIRECT(ADDRESS(($AN3101-1)*3+$AO3101+5,$AP3101+7))),IF(INDIRECT(ADDRESS(($AN3101-1)*3+$AO3101+5,$AP3101+7))="",0,IF(COUNTIF(INDIRECT(ADDRESS(($AN3101-1)*36+($AO3101-1)*12+6,COLUMN())):INDIRECT(ADDRESS(($AN3101-1)*36+($AO3101-1)*12+$AP3101+4,COLUMN())),INDIRECT(ADDRESS(($AN3101-1)*3+$AO3101+5,$AP3101+7)))&gt;=1,0,INDIRECT(ADDRESS(($AN3101-1)*3+$AO3101+5,$AP3101+7)))))</f>
        <v>0</v>
      </c>
      <c r="AR3101" s="4">
        <f ca="1">COUNTIF(INDIRECT("H"&amp;(ROW()+12*(($AN3101-1)*3+$AO3101)-ROW())/12+5):INDIRECT("S"&amp;(ROW()+12*(($AN3101-1)*3+$AO3101)-ROW())/12+5),AQ3101)</f>
        <v>0</v>
      </c>
      <c r="AU3101" s="4">
        <f ca="1">IF(AND(AQ3101&gt;0,AR3101&gt;0),COUNTIF(AU$6:AU3100,"&gt;0")+1,0)</f>
        <v>0</v>
      </c>
    </row>
    <row r="3102" spans="40:47">
      <c r="AN3102" s="4">
        <v>87</v>
      </c>
      <c r="AO3102" s="4">
        <v>1</v>
      </c>
      <c r="AP3102" s="4">
        <v>1</v>
      </c>
      <c r="AQ3102" s="4">
        <f ca="1">IF($AP3102=1,IF(INDIRECT(ADDRESS(($AN3102-1)*3+$AO3102+5,$AP3102+7))="",0,INDIRECT(ADDRESS(($AN3102-1)*3+$AO3102+5,$AP3102+7))),IF(INDIRECT(ADDRESS(($AN3102-1)*3+$AO3102+5,$AP3102+7))="",0,IF(COUNTIF(INDIRECT(ADDRESS(($AN3102-1)*36+($AO3102-1)*12+6,COLUMN())):INDIRECT(ADDRESS(($AN3102-1)*36+($AO3102-1)*12+$AP3102+4,COLUMN())),INDIRECT(ADDRESS(($AN3102-1)*3+$AO3102+5,$AP3102+7)))&gt;=1,0,INDIRECT(ADDRESS(($AN3102-1)*3+$AO3102+5,$AP3102+7)))))</f>
        <v>0</v>
      </c>
      <c r="AR3102" s="4">
        <f ca="1">COUNTIF(INDIRECT("H"&amp;(ROW()+12*(($AN3102-1)*3+$AO3102)-ROW())/12+5):INDIRECT("S"&amp;(ROW()+12*(($AN3102-1)*3+$AO3102)-ROW())/12+5),AQ3102)</f>
        <v>0</v>
      </c>
      <c r="AU3102" s="4">
        <f ca="1">IF(AND(AQ3102&gt;0,AR3102&gt;0),COUNTIF(AU$6:AU3101,"&gt;0")+1,0)</f>
        <v>0</v>
      </c>
    </row>
    <row r="3103" spans="40:47">
      <c r="AN3103" s="4">
        <v>87</v>
      </c>
      <c r="AO3103" s="4">
        <v>1</v>
      </c>
      <c r="AP3103" s="4">
        <v>2</v>
      </c>
      <c r="AQ3103" s="4">
        <f ca="1">IF($AP3103=1,IF(INDIRECT(ADDRESS(($AN3103-1)*3+$AO3103+5,$AP3103+7))="",0,INDIRECT(ADDRESS(($AN3103-1)*3+$AO3103+5,$AP3103+7))),IF(INDIRECT(ADDRESS(($AN3103-1)*3+$AO3103+5,$AP3103+7))="",0,IF(COUNTIF(INDIRECT(ADDRESS(($AN3103-1)*36+($AO3103-1)*12+6,COLUMN())):INDIRECT(ADDRESS(($AN3103-1)*36+($AO3103-1)*12+$AP3103+4,COLUMN())),INDIRECT(ADDRESS(($AN3103-1)*3+$AO3103+5,$AP3103+7)))&gt;=1,0,INDIRECT(ADDRESS(($AN3103-1)*3+$AO3103+5,$AP3103+7)))))</f>
        <v>0</v>
      </c>
      <c r="AR3103" s="4">
        <f ca="1">COUNTIF(INDIRECT("H"&amp;(ROW()+12*(($AN3103-1)*3+$AO3103)-ROW())/12+5):INDIRECT("S"&amp;(ROW()+12*(($AN3103-1)*3+$AO3103)-ROW())/12+5),AQ3103)</f>
        <v>0</v>
      </c>
      <c r="AU3103" s="4">
        <f ca="1">IF(AND(AQ3103&gt;0,AR3103&gt;0),COUNTIF(AU$6:AU3102,"&gt;0")+1,0)</f>
        <v>0</v>
      </c>
    </row>
    <row r="3104" spans="40:47">
      <c r="AN3104" s="4">
        <v>87</v>
      </c>
      <c r="AO3104" s="4">
        <v>1</v>
      </c>
      <c r="AP3104" s="4">
        <v>3</v>
      </c>
      <c r="AQ3104" s="4">
        <f ca="1">IF($AP3104=1,IF(INDIRECT(ADDRESS(($AN3104-1)*3+$AO3104+5,$AP3104+7))="",0,INDIRECT(ADDRESS(($AN3104-1)*3+$AO3104+5,$AP3104+7))),IF(INDIRECT(ADDRESS(($AN3104-1)*3+$AO3104+5,$AP3104+7))="",0,IF(COUNTIF(INDIRECT(ADDRESS(($AN3104-1)*36+($AO3104-1)*12+6,COLUMN())):INDIRECT(ADDRESS(($AN3104-1)*36+($AO3104-1)*12+$AP3104+4,COLUMN())),INDIRECT(ADDRESS(($AN3104-1)*3+$AO3104+5,$AP3104+7)))&gt;=1,0,INDIRECT(ADDRESS(($AN3104-1)*3+$AO3104+5,$AP3104+7)))))</f>
        <v>0</v>
      </c>
      <c r="AR3104" s="4">
        <f ca="1">COUNTIF(INDIRECT("H"&amp;(ROW()+12*(($AN3104-1)*3+$AO3104)-ROW())/12+5):INDIRECT("S"&amp;(ROW()+12*(($AN3104-1)*3+$AO3104)-ROW())/12+5),AQ3104)</f>
        <v>0</v>
      </c>
      <c r="AU3104" s="4">
        <f ca="1">IF(AND(AQ3104&gt;0,AR3104&gt;0),COUNTIF(AU$6:AU3103,"&gt;0")+1,0)</f>
        <v>0</v>
      </c>
    </row>
    <row r="3105" spans="40:47">
      <c r="AN3105" s="4">
        <v>87</v>
      </c>
      <c r="AO3105" s="4">
        <v>1</v>
      </c>
      <c r="AP3105" s="4">
        <v>4</v>
      </c>
      <c r="AQ3105" s="4">
        <f ca="1">IF($AP3105=1,IF(INDIRECT(ADDRESS(($AN3105-1)*3+$AO3105+5,$AP3105+7))="",0,INDIRECT(ADDRESS(($AN3105-1)*3+$AO3105+5,$AP3105+7))),IF(INDIRECT(ADDRESS(($AN3105-1)*3+$AO3105+5,$AP3105+7))="",0,IF(COUNTIF(INDIRECT(ADDRESS(($AN3105-1)*36+($AO3105-1)*12+6,COLUMN())):INDIRECT(ADDRESS(($AN3105-1)*36+($AO3105-1)*12+$AP3105+4,COLUMN())),INDIRECT(ADDRESS(($AN3105-1)*3+$AO3105+5,$AP3105+7)))&gt;=1,0,INDIRECT(ADDRESS(($AN3105-1)*3+$AO3105+5,$AP3105+7)))))</f>
        <v>0</v>
      </c>
      <c r="AR3105" s="4">
        <f ca="1">COUNTIF(INDIRECT("H"&amp;(ROW()+12*(($AN3105-1)*3+$AO3105)-ROW())/12+5):INDIRECT("S"&amp;(ROW()+12*(($AN3105-1)*3+$AO3105)-ROW())/12+5),AQ3105)</f>
        <v>0</v>
      </c>
      <c r="AU3105" s="4">
        <f ca="1">IF(AND(AQ3105&gt;0,AR3105&gt;0),COUNTIF(AU$6:AU3104,"&gt;0")+1,0)</f>
        <v>0</v>
      </c>
    </row>
    <row r="3106" spans="40:47">
      <c r="AN3106" s="4">
        <v>87</v>
      </c>
      <c r="AO3106" s="4">
        <v>1</v>
      </c>
      <c r="AP3106" s="4">
        <v>5</v>
      </c>
      <c r="AQ3106" s="4">
        <f ca="1">IF($AP3106=1,IF(INDIRECT(ADDRESS(($AN3106-1)*3+$AO3106+5,$AP3106+7))="",0,INDIRECT(ADDRESS(($AN3106-1)*3+$AO3106+5,$AP3106+7))),IF(INDIRECT(ADDRESS(($AN3106-1)*3+$AO3106+5,$AP3106+7))="",0,IF(COUNTIF(INDIRECT(ADDRESS(($AN3106-1)*36+($AO3106-1)*12+6,COLUMN())):INDIRECT(ADDRESS(($AN3106-1)*36+($AO3106-1)*12+$AP3106+4,COLUMN())),INDIRECT(ADDRESS(($AN3106-1)*3+$AO3106+5,$AP3106+7)))&gt;=1,0,INDIRECT(ADDRESS(($AN3106-1)*3+$AO3106+5,$AP3106+7)))))</f>
        <v>0</v>
      </c>
      <c r="AR3106" s="4">
        <f ca="1">COUNTIF(INDIRECT("H"&amp;(ROW()+12*(($AN3106-1)*3+$AO3106)-ROW())/12+5):INDIRECT("S"&amp;(ROW()+12*(($AN3106-1)*3+$AO3106)-ROW())/12+5),AQ3106)</f>
        <v>0</v>
      </c>
      <c r="AU3106" s="4">
        <f ca="1">IF(AND(AQ3106&gt;0,AR3106&gt;0),COUNTIF(AU$6:AU3105,"&gt;0")+1,0)</f>
        <v>0</v>
      </c>
    </row>
    <row r="3107" spans="40:47">
      <c r="AN3107" s="4">
        <v>87</v>
      </c>
      <c r="AO3107" s="4">
        <v>1</v>
      </c>
      <c r="AP3107" s="4">
        <v>6</v>
      </c>
      <c r="AQ3107" s="4">
        <f ca="1">IF($AP3107=1,IF(INDIRECT(ADDRESS(($AN3107-1)*3+$AO3107+5,$AP3107+7))="",0,INDIRECT(ADDRESS(($AN3107-1)*3+$AO3107+5,$AP3107+7))),IF(INDIRECT(ADDRESS(($AN3107-1)*3+$AO3107+5,$AP3107+7))="",0,IF(COUNTIF(INDIRECT(ADDRESS(($AN3107-1)*36+($AO3107-1)*12+6,COLUMN())):INDIRECT(ADDRESS(($AN3107-1)*36+($AO3107-1)*12+$AP3107+4,COLUMN())),INDIRECT(ADDRESS(($AN3107-1)*3+$AO3107+5,$AP3107+7)))&gt;=1,0,INDIRECT(ADDRESS(($AN3107-1)*3+$AO3107+5,$AP3107+7)))))</f>
        <v>0</v>
      </c>
      <c r="AR3107" s="4">
        <f ca="1">COUNTIF(INDIRECT("H"&amp;(ROW()+12*(($AN3107-1)*3+$AO3107)-ROW())/12+5):INDIRECT("S"&amp;(ROW()+12*(($AN3107-1)*3+$AO3107)-ROW())/12+5),AQ3107)</f>
        <v>0</v>
      </c>
      <c r="AU3107" s="4">
        <f ca="1">IF(AND(AQ3107&gt;0,AR3107&gt;0),COUNTIF(AU$6:AU3106,"&gt;0")+1,0)</f>
        <v>0</v>
      </c>
    </row>
    <row r="3108" spans="40:47">
      <c r="AN3108" s="4">
        <v>87</v>
      </c>
      <c r="AO3108" s="4">
        <v>1</v>
      </c>
      <c r="AP3108" s="4">
        <v>7</v>
      </c>
      <c r="AQ3108" s="4">
        <f ca="1">IF($AP3108=1,IF(INDIRECT(ADDRESS(($AN3108-1)*3+$AO3108+5,$AP3108+7))="",0,INDIRECT(ADDRESS(($AN3108-1)*3+$AO3108+5,$AP3108+7))),IF(INDIRECT(ADDRESS(($AN3108-1)*3+$AO3108+5,$AP3108+7))="",0,IF(COUNTIF(INDIRECT(ADDRESS(($AN3108-1)*36+($AO3108-1)*12+6,COLUMN())):INDIRECT(ADDRESS(($AN3108-1)*36+($AO3108-1)*12+$AP3108+4,COLUMN())),INDIRECT(ADDRESS(($AN3108-1)*3+$AO3108+5,$AP3108+7)))&gt;=1,0,INDIRECT(ADDRESS(($AN3108-1)*3+$AO3108+5,$AP3108+7)))))</f>
        <v>0</v>
      </c>
      <c r="AR3108" s="4">
        <f ca="1">COUNTIF(INDIRECT("H"&amp;(ROW()+12*(($AN3108-1)*3+$AO3108)-ROW())/12+5):INDIRECT("S"&amp;(ROW()+12*(($AN3108-1)*3+$AO3108)-ROW())/12+5),AQ3108)</f>
        <v>0</v>
      </c>
      <c r="AU3108" s="4">
        <f ca="1">IF(AND(AQ3108&gt;0,AR3108&gt;0),COUNTIF(AU$6:AU3107,"&gt;0")+1,0)</f>
        <v>0</v>
      </c>
    </row>
    <row r="3109" spans="40:47">
      <c r="AN3109" s="4">
        <v>87</v>
      </c>
      <c r="AO3109" s="4">
        <v>1</v>
      </c>
      <c r="AP3109" s="4">
        <v>8</v>
      </c>
      <c r="AQ3109" s="4">
        <f ca="1">IF($AP3109=1,IF(INDIRECT(ADDRESS(($AN3109-1)*3+$AO3109+5,$AP3109+7))="",0,INDIRECT(ADDRESS(($AN3109-1)*3+$AO3109+5,$AP3109+7))),IF(INDIRECT(ADDRESS(($AN3109-1)*3+$AO3109+5,$AP3109+7))="",0,IF(COUNTIF(INDIRECT(ADDRESS(($AN3109-1)*36+($AO3109-1)*12+6,COLUMN())):INDIRECT(ADDRESS(($AN3109-1)*36+($AO3109-1)*12+$AP3109+4,COLUMN())),INDIRECT(ADDRESS(($AN3109-1)*3+$AO3109+5,$AP3109+7)))&gt;=1,0,INDIRECT(ADDRESS(($AN3109-1)*3+$AO3109+5,$AP3109+7)))))</f>
        <v>0</v>
      </c>
      <c r="AR3109" s="4">
        <f ca="1">COUNTIF(INDIRECT("H"&amp;(ROW()+12*(($AN3109-1)*3+$AO3109)-ROW())/12+5):INDIRECT("S"&amp;(ROW()+12*(($AN3109-1)*3+$AO3109)-ROW())/12+5),AQ3109)</f>
        <v>0</v>
      </c>
      <c r="AU3109" s="4">
        <f ca="1">IF(AND(AQ3109&gt;0,AR3109&gt;0),COUNTIF(AU$6:AU3108,"&gt;0")+1,0)</f>
        <v>0</v>
      </c>
    </row>
    <row r="3110" spans="40:47">
      <c r="AN3110" s="4">
        <v>87</v>
      </c>
      <c r="AO3110" s="4">
        <v>1</v>
      </c>
      <c r="AP3110" s="4">
        <v>9</v>
      </c>
      <c r="AQ3110" s="4">
        <f ca="1">IF($AP3110=1,IF(INDIRECT(ADDRESS(($AN3110-1)*3+$AO3110+5,$AP3110+7))="",0,INDIRECT(ADDRESS(($AN3110-1)*3+$AO3110+5,$AP3110+7))),IF(INDIRECT(ADDRESS(($AN3110-1)*3+$AO3110+5,$AP3110+7))="",0,IF(COUNTIF(INDIRECT(ADDRESS(($AN3110-1)*36+($AO3110-1)*12+6,COLUMN())):INDIRECT(ADDRESS(($AN3110-1)*36+($AO3110-1)*12+$AP3110+4,COLUMN())),INDIRECT(ADDRESS(($AN3110-1)*3+$AO3110+5,$AP3110+7)))&gt;=1,0,INDIRECT(ADDRESS(($AN3110-1)*3+$AO3110+5,$AP3110+7)))))</f>
        <v>0</v>
      </c>
      <c r="AR3110" s="4">
        <f ca="1">COUNTIF(INDIRECT("H"&amp;(ROW()+12*(($AN3110-1)*3+$AO3110)-ROW())/12+5):INDIRECT("S"&amp;(ROW()+12*(($AN3110-1)*3+$AO3110)-ROW())/12+5),AQ3110)</f>
        <v>0</v>
      </c>
      <c r="AU3110" s="4">
        <f ca="1">IF(AND(AQ3110&gt;0,AR3110&gt;0),COUNTIF(AU$6:AU3109,"&gt;0")+1,0)</f>
        <v>0</v>
      </c>
    </row>
    <row r="3111" spans="40:47">
      <c r="AN3111" s="4">
        <v>87</v>
      </c>
      <c r="AO3111" s="4">
        <v>1</v>
      </c>
      <c r="AP3111" s="4">
        <v>10</v>
      </c>
      <c r="AQ3111" s="4">
        <f ca="1">IF($AP3111=1,IF(INDIRECT(ADDRESS(($AN3111-1)*3+$AO3111+5,$AP3111+7))="",0,INDIRECT(ADDRESS(($AN3111-1)*3+$AO3111+5,$AP3111+7))),IF(INDIRECT(ADDRESS(($AN3111-1)*3+$AO3111+5,$AP3111+7))="",0,IF(COUNTIF(INDIRECT(ADDRESS(($AN3111-1)*36+($AO3111-1)*12+6,COLUMN())):INDIRECT(ADDRESS(($AN3111-1)*36+($AO3111-1)*12+$AP3111+4,COLUMN())),INDIRECT(ADDRESS(($AN3111-1)*3+$AO3111+5,$AP3111+7)))&gt;=1,0,INDIRECT(ADDRESS(($AN3111-1)*3+$AO3111+5,$AP3111+7)))))</f>
        <v>0</v>
      </c>
      <c r="AR3111" s="4">
        <f ca="1">COUNTIF(INDIRECT("H"&amp;(ROW()+12*(($AN3111-1)*3+$AO3111)-ROW())/12+5):INDIRECT("S"&amp;(ROW()+12*(($AN3111-1)*3+$AO3111)-ROW())/12+5),AQ3111)</f>
        <v>0</v>
      </c>
      <c r="AU3111" s="4">
        <f ca="1">IF(AND(AQ3111&gt;0,AR3111&gt;0),COUNTIF(AU$6:AU3110,"&gt;0")+1,0)</f>
        <v>0</v>
      </c>
    </row>
    <row r="3112" spans="40:47">
      <c r="AN3112" s="4">
        <v>87</v>
      </c>
      <c r="AO3112" s="4">
        <v>1</v>
      </c>
      <c r="AP3112" s="4">
        <v>11</v>
      </c>
      <c r="AQ3112" s="4">
        <f ca="1">IF($AP3112=1,IF(INDIRECT(ADDRESS(($AN3112-1)*3+$AO3112+5,$AP3112+7))="",0,INDIRECT(ADDRESS(($AN3112-1)*3+$AO3112+5,$AP3112+7))),IF(INDIRECT(ADDRESS(($AN3112-1)*3+$AO3112+5,$AP3112+7))="",0,IF(COUNTIF(INDIRECT(ADDRESS(($AN3112-1)*36+($AO3112-1)*12+6,COLUMN())):INDIRECT(ADDRESS(($AN3112-1)*36+($AO3112-1)*12+$AP3112+4,COLUMN())),INDIRECT(ADDRESS(($AN3112-1)*3+$AO3112+5,$AP3112+7)))&gt;=1,0,INDIRECT(ADDRESS(($AN3112-1)*3+$AO3112+5,$AP3112+7)))))</f>
        <v>0</v>
      </c>
      <c r="AR3112" s="4">
        <f ca="1">COUNTIF(INDIRECT("H"&amp;(ROW()+12*(($AN3112-1)*3+$AO3112)-ROW())/12+5):INDIRECT("S"&amp;(ROW()+12*(($AN3112-1)*3+$AO3112)-ROW())/12+5),AQ3112)</f>
        <v>0</v>
      </c>
      <c r="AU3112" s="4">
        <f ca="1">IF(AND(AQ3112&gt;0,AR3112&gt;0),COUNTIF(AU$6:AU3111,"&gt;0")+1,0)</f>
        <v>0</v>
      </c>
    </row>
    <row r="3113" spans="40:47">
      <c r="AN3113" s="4">
        <v>87</v>
      </c>
      <c r="AO3113" s="4">
        <v>1</v>
      </c>
      <c r="AP3113" s="4">
        <v>12</v>
      </c>
      <c r="AQ3113" s="4">
        <f ca="1">IF($AP3113=1,IF(INDIRECT(ADDRESS(($AN3113-1)*3+$AO3113+5,$AP3113+7))="",0,INDIRECT(ADDRESS(($AN3113-1)*3+$AO3113+5,$AP3113+7))),IF(INDIRECT(ADDRESS(($AN3113-1)*3+$AO3113+5,$AP3113+7))="",0,IF(COUNTIF(INDIRECT(ADDRESS(($AN3113-1)*36+($AO3113-1)*12+6,COLUMN())):INDIRECT(ADDRESS(($AN3113-1)*36+($AO3113-1)*12+$AP3113+4,COLUMN())),INDIRECT(ADDRESS(($AN3113-1)*3+$AO3113+5,$AP3113+7)))&gt;=1,0,INDIRECT(ADDRESS(($AN3113-1)*3+$AO3113+5,$AP3113+7)))))</f>
        <v>0</v>
      </c>
      <c r="AR3113" s="4">
        <f ca="1">COUNTIF(INDIRECT("H"&amp;(ROW()+12*(($AN3113-1)*3+$AO3113)-ROW())/12+5):INDIRECT("S"&amp;(ROW()+12*(($AN3113-1)*3+$AO3113)-ROW())/12+5),AQ3113)</f>
        <v>0</v>
      </c>
      <c r="AU3113" s="4">
        <f ca="1">IF(AND(AQ3113&gt;0,AR3113&gt;0),COUNTIF(AU$6:AU3112,"&gt;0")+1,0)</f>
        <v>0</v>
      </c>
    </row>
    <row r="3114" spans="40:47">
      <c r="AN3114" s="4">
        <v>87</v>
      </c>
      <c r="AO3114" s="4">
        <v>2</v>
      </c>
      <c r="AP3114" s="4">
        <v>1</v>
      </c>
      <c r="AQ3114" s="4">
        <f ca="1">IF($AP3114=1,IF(INDIRECT(ADDRESS(($AN3114-1)*3+$AO3114+5,$AP3114+7))="",0,INDIRECT(ADDRESS(($AN3114-1)*3+$AO3114+5,$AP3114+7))),IF(INDIRECT(ADDRESS(($AN3114-1)*3+$AO3114+5,$AP3114+7))="",0,IF(COUNTIF(INDIRECT(ADDRESS(($AN3114-1)*36+($AO3114-1)*12+6,COLUMN())):INDIRECT(ADDRESS(($AN3114-1)*36+($AO3114-1)*12+$AP3114+4,COLUMN())),INDIRECT(ADDRESS(($AN3114-1)*3+$AO3114+5,$AP3114+7)))&gt;=1,0,INDIRECT(ADDRESS(($AN3114-1)*3+$AO3114+5,$AP3114+7)))))</f>
        <v>0</v>
      </c>
      <c r="AR3114" s="4">
        <f ca="1">COUNTIF(INDIRECT("H"&amp;(ROW()+12*(($AN3114-1)*3+$AO3114)-ROW())/12+5):INDIRECT("S"&amp;(ROW()+12*(($AN3114-1)*3+$AO3114)-ROW())/12+5),AQ3114)</f>
        <v>0</v>
      </c>
      <c r="AU3114" s="4">
        <f ca="1">IF(AND(AQ3114&gt;0,AR3114&gt;0),COUNTIF(AU$6:AU3113,"&gt;0")+1,0)</f>
        <v>0</v>
      </c>
    </row>
    <row r="3115" spans="40:47">
      <c r="AN3115" s="4">
        <v>87</v>
      </c>
      <c r="AO3115" s="4">
        <v>2</v>
      </c>
      <c r="AP3115" s="4">
        <v>2</v>
      </c>
      <c r="AQ3115" s="4">
        <f ca="1">IF($AP3115=1,IF(INDIRECT(ADDRESS(($AN3115-1)*3+$AO3115+5,$AP3115+7))="",0,INDIRECT(ADDRESS(($AN3115-1)*3+$AO3115+5,$AP3115+7))),IF(INDIRECT(ADDRESS(($AN3115-1)*3+$AO3115+5,$AP3115+7))="",0,IF(COUNTIF(INDIRECT(ADDRESS(($AN3115-1)*36+($AO3115-1)*12+6,COLUMN())):INDIRECT(ADDRESS(($AN3115-1)*36+($AO3115-1)*12+$AP3115+4,COLUMN())),INDIRECT(ADDRESS(($AN3115-1)*3+$AO3115+5,$AP3115+7)))&gt;=1,0,INDIRECT(ADDRESS(($AN3115-1)*3+$AO3115+5,$AP3115+7)))))</f>
        <v>0</v>
      </c>
      <c r="AR3115" s="4">
        <f ca="1">COUNTIF(INDIRECT("H"&amp;(ROW()+12*(($AN3115-1)*3+$AO3115)-ROW())/12+5):INDIRECT("S"&amp;(ROW()+12*(($AN3115-1)*3+$AO3115)-ROW())/12+5),AQ3115)</f>
        <v>0</v>
      </c>
      <c r="AU3115" s="4">
        <f ca="1">IF(AND(AQ3115&gt;0,AR3115&gt;0),COUNTIF(AU$6:AU3114,"&gt;0")+1,0)</f>
        <v>0</v>
      </c>
    </row>
    <row r="3116" spans="40:47">
      <c r="AN3116" s="4">
        <v>87</v>
      </c>
      <c r="AO3116" s="4">
        <v>2</v>
      </c>
      <c r="AP3116" s="4">
        <v>3</v>
      </c>
      <c r="AQ3116" s="4">
        <f ca="1">IF($AP3116=1,IF(INDIRECT(ADDRESS(($AN3116-1)*3+$AO3116+5,$AP3116+7))="",0,INDIRECT(ADDRESS(($AN3116-1)*3+$AO3116+5,$AP3116+7))),IF(INDIRECT(ADDRESS(($AN3116-1)*3+$AO3116+5,$AP3116+7))="",0,IF(COUNTIF(INDIRECT(ADDRESS(($AN3116-1)*36+($AO3116-1)*12+6,COLUMN())):INDIRECT(ADDRESS(($AN3116-1)*36+($AO3116-1)*12+$AP3116+4,COLUMN())),INDIRECT(ADDRESS(($AN3116-1)*3+$AO3116+5,$AP3116+7)))&gt;=1,0,INDIRECT(ADDRESS(($AN3116-1)*3+$AO3116+5,$AP3116+7)))))</f>
        <v>0</v>
      </c>
      <c r="AR3116" s="4">
        <f ca="1">COUNTIF(INDIRECT("H"&amp;(ROW()+12*(($AN3116-1)*3+$AO3116)-ROW())/12+5):INDIRECT("S"&amp;(ROW()+12*(($AN3116-1)*3+$AO3116)-ROW())/12+5),AQ3116)</f>
        <v>0</v>
      </c>
      <c r="AU3116" s="4">
        <f ca="1">IF(AND(AQ3116&gt;0,AR3116&gt;0),COUNTIF(AU$6:AU3115,"&gt;0")+1,0)</f>
        <v>0</v>
      </c>
    </row>
    <row r="3117" spans="40:47">
      <c r="AN3117" s="4">
        <v>87</v>
      </c>
      <c r="AO3117" s="4">
        <v>2</v>
      </c>
      <c r="AP3117" s="4">
        <v>4</v>
      </c>
      <c r="AQ3117" s="4">
        <f ca="1">IF($AP3117=1,IF(INDIRECT(ADDRESS(($AN3117-1)*3+$AO3117+5,$AP3117+7))="",0,INDIRECT(ADDRESS(($AN3117-1)*3+$AO3117+5,$AP3117+7))),IF(INDIRECT(ADDRESS(($AN3117-1)*3+$AO3117+5,$AP3117+7))="",0,IF(COUNTIF(INDIRECT(ADDRESS(($AN3117-1)*36+($AO3117-1)*12+6,COLUMN())):INDIRECT(ADDRESS(($AN3117-1)*36+($AO3117-1)*12+$AP3117+4,COLUMN())),INDIRECT(ADDRESS(($AN3117-1)*3+$AO3117+5,$AP3117+7)))&gt;=1,0,INDIRECT(ADDRESS(($AN3117-1)*3+$AO3117+5,$AP3117+7)))))</f>
        <v>0</v>
      </c>
      <c r="AR3117" s="4">
        <f ca="1">COUNTIF(INDIRECT("H"&amp;(ROW()+12*(($AN3117-1)*3+$AO3117)-ROW())/12+5):INDIRECT("S"&amp;(ROW()+12*(($AN3117-1)*3+$AO3117)-ROW())/12+5),AQ3117)</f>
        <v>0</v>
      </c>
      <c r="AU3117" s="4">
        <f ca="1">IF(AND(AQ3117&gt;0,AR3117&gt;0),COUNTIF(AU$6:AU3116,"&gt;0")+1,0)</f>
        <v>0</v>
      </c>
    </row>
    <row r="3118" spans="40:47">
      <c r="AN3118" s="4">
        <v>87</v>
      </c>
      <c r="AO3118" s="4">
        <v>2</v>
      </c>
      <c r="AP3118" s="4">
        <v>5</v>
      </c>
      <c r="AQ3118" s="4">
        <f ca="1">IF($AP3118=1,IF(INDIRECT(ADDRESS(($AN3118-1)*3+$AO3118+5,$AP3118+7))="",0,INDIRECT(ADDRESS(($AN3118-1)*3+$AO3118+5,$AP3118+7))),IF(INDIRECT(ADDRESS(($AN3118-1)*3+$AO3118+5,$AP3118+7))="",0,IF(COUNTIF(INDIRECT(ADDRESS(($AN3118-1)*36+($AO3118-1)*12+6,COLUMN())):INDIRECT(ADDRESS(($AN3118-1)*36+($AO3118-1)*12+$AP3118+4,COLUMN())),INDIRECT(ADDRESS(($AN3118-1)*3+$AO3118+5,$AP3118+7)))&gt;=1,0,INDIRECT(ADDRESS(($AN3118-1)*3+$AO3118+5,$AP3118+7)))))</f>
        <v>0</v>
      </c>
      <c r="AR3118" s="4">
        <f ca="1">COUNTIF(INDIRECT("H"&amp;(ROW()+12*(($AN3118-1)*3+$AO3118)-ROW())/12+5):INDIRECT("S"&amp;(ROW()+12*(($AN3118-1)*3+$AO3118)-ROW())/12+5),AQ3118)</f>
        <v>0</v>
      </c>
      <c r="AU3118" s="4">
        <f ca="1">IF(AND(AQ3118&gt;0,AR3118&gt;0),COUNTIF(AU$6:AU3117,"&gt;0")+1,0)</f>
        <v>0</v>
      </c>
    </row>
    <row r="3119" spans="40:47">
      <c r="AN3119" s="4">
        <v>87</v>
      </c>
      <c r="AO3119" s="4">
        <v>2</v>
      </c>
      <c r="AP3119" s="4">
        <v>6</v>
      </c>
      <c r="AQ3119" s="4">
        <f ca="1">IF($AP3119=1,IF(INDIRECT(ADDRESS(($AN3119-1)*3+$AO3119+5,$AP3119+7))="",0,INDIRECT(ADDRESS(($AN3119-1)*3+$AO3119+5,$AP3119+7))),IF(INDIRECT(ADDRESS(($AN3119-1)*3+$AO3119+5,$AP3119+7))="",0,IF(COUNTIF(INDIRECT(ADDRESS(($AN3119-1)*36+($AO3119-1)*12+6,COLUMN())):INDIRECT(ADDRESS(($AN3119-1)*36+($AO3119-1)*12+$AP3119+4,COLUMN())),INDIRECT(ADDRESS(($AN3119-1)*3+$AO3119+5,$AP3119+7)))&gt;=1,0,INDIRECT(ADDRESS(($AN3119-1)*3+$AO3119+5,$AP3119+7)))))</f>
        <v>0</v>
      </c>
      <c r="AR3119" s="4">
        <f ca="1">COUNTIF(INDIRECT("H"&amp;(ROW()+12*(($AN3119-1)*3+$AO3119)-ROW())/12+5):INDIRECT("S"&amp;(ROW()+12*(($AN3119-1)*3+$AO3119)-ROW())/12+5),AQ3119)</f>
        <v>0</v>
      </c>
      <c r="AU3119" s="4">
        <f ca="1">IF(AND(AQ3119&gt;0,AR3119&gt;0),COUNTIF(AU$6:AU3118,"&gt;0")+1,0)</f>
        <v>0</v>
      </c>
    </row>
    <row r="3120" spans="40:47">
      <c r="AN3120" s="4">
        <v>87</v>
      </c>
      <c r="AO3120" s="4">
        <v>2</v>
      </c>
      <c r="AP3120" s="4">
        <v>7</v>
      </c>
      <c r="AQ3120" s="4">
        <f ca="1">IF($AP3120=1,IF(INDIRECT(ADDRESS(($AN3120-1)*3+$AO3120+5,$AP3120+7))="",0,INDIRECT(ADDRESS(($AN3120-1)*3+$AO3120+5,$AP3120+7))),IF(INDIRECT(ADDRESS(($AN3120-1)*3+$AO3120+5,$AP3120+7))="",0,IF(COUNTIF(INDIRECT(ADDRESS(($AN3120-1)*36+($AO3120-1)*12+6,COLUMN())):INDIRECT(ADDRESS(($AN3120-1)*36+($AO3120-1)*12+$AP3120+4,COLUMN())),INDIRECT(ADDRESS(($AN3120-1)*3+$AO3120+5,$AP3120+7)))&gt;=1,0,INDIRECT(ADDRESS(($AN3120-1)*3+$AO3120+5,$AP3120+7)))))</f>
        <v>0</v>
      </c>
      <c r="AR3120" s="4">
        <f ca="1">COUNTIF(INDIRECT("H"&amp;(ROW()+12*(($AN3120-1)*3+$AO3120)-ROW())/12+5):INDIRECT("S"&amp;(ROW()+12*(($AN3120-1)*3+$AO3120)-ROW())/12+5),AQ3120)</f>
        <v>0</v>
      </c>
      <c r="AU3120" s="4">
        <f ca="1">IF(AND(AQ3120&gt;0,AR3120&gt;0),COUNTIF(AU$6:AU3119,"&gt;0")+1,0)</f>
        <v>0</v>
      </c>
    </row>
    <row r="3121" spans="40:47">
      <c r="AN3121" s="4">
        <v>87</v>
      </c>
      <c r="AO3121" s="4">
        <v>2</v>
      </c>
      <c r="AP3121" s="4">
        <v>8</v>
      </c>
      <c r="AQ3121" s="4">
        <f ca="1">IF($AP3121=1,IF(INDIRECT(ADDRESS(($AN3121-1)*3+$AO3121+5,$AP3121+7))="",0,INDIRECT(ADDRESS(($AN3121-1)*3+$AO3121+5,$AP3121+7))),IF(INDIRECT(ADDRESS(($AN3121-1)*3+$AO3121+5,$AP3121+7))="",0,IF(COUNTIF(INDIRECT(ADDRESS(($AN3121-1)*36+($AO3121-1)*12+6,COLUMN())):INDIRECT(ADDRESS(($AN3121-1)*36+($AO3121-1)*12+$AP3121+4,COLUMN())),INDIRECT(ADDRESS(($AN3121-1)*3+$AO3121+5,$AP3121+7)))&gt;=1,0,INDIRECT(ADDRESS(($AN3121-1)*3+$AO3121+5,$AP3121+7)))))</f>
        <v>0</v>
      </c>
      <c r="AR3121" s="4">
        <f ca="1">COUNTIF(INDIRECT("H"&amp;(ROW()+12*(($AN3121-1)*3+$AO3121)-ROW())/12+5):INDIRECT("S"&amp;(ROW()+12*(($AN3121-1)*3+$AO3121)-ROW())/12+5),AQ3121)</f>
        <v>0</v>
      </c>
      <c r="AU3121" s="4">
        <f ca="1">IF(AND(AQ3121&gt;0,AR3121&gt;0),COUNTIF(AU$6:AU3120,"&gt;0")+1,0)</f>
        <v>0</v>
      </c>
    </row>
    <row r="3122" spans="40:47">
      <c r="AN3122" s="4">
        <v>87</v>
      </c>
      <c r="AO3122" s="4">
        <v>2</v>
      </c>
      <c r="AP3122" s="4">
        <v>9</v>
      </c>
      <c r="AQ3122" s="4">
        <f ca="1">IF($AP3122=1,IF(INDIRECT(ADDRESS(($AN3122-1)*3+$AO3122+5,$AP3122+7))="",0,INDIRECT(ADDRESS(($AN3122-1)*3+$AO3122+5,$AP3122+7))),IF(INDIRECT(ADDRESS(($AN3122-1)*3+$AO3122+5,$AP3122+7))="",0,IF(COUNTIF(INDIRECT(ADDRESS(($AN3122-1)*36+($AO3122-1)*12+6,COLUMN())):INDIRECT(ADDRESS(($AN3122-1)*36+($AO3122-1)*12+$AP3122+4,COLUMN())),INDIRECT(ADDRESS(($AN3122-1)*3+$AO3122+5,$AP3122+7)))&gt;=1,0,INDIRECT(ADDRESS(($AN3122-1)*3+$AO3122+5,$AP3122+7)))))</f>
        <v>0</v>
      </c>
      <c r="AR3122" s="4">
        <f ca="1">COUNTIF(INDIRECT("H"&amp;(ROW()+12*(($AN3122-1)*3+$AO3122)-ROW())/12+5):INDIRECT("S"&amp;(ROW()+12*(($AN3122-1)*3+$AO3122)-ROW())/12+5),AQ3122)</f>
        <v>0</v>
      </c>
      <c r="AU3122" s="4">
        <f ca="1">IF(AND(AQ3122&gt;0,AR3122&gt;0),COUNTIF(AU$6:AU3121,"&gt;0")+1,0)</f>
        <v>0</v>
      </c>
    </row>
    <row r="3123" spans="40:47">
      <c r="AN3123" s="4">
        <v>87</v>
      </c>
      <c r="AO3123" s="4">
        <v>2</v>
      </c>
      <c r="AP3123" s="4">
        <v>10</v>
      </c>
      <c r="AQ3123" s="4">
        <f ca="1">IF($AP3123=1,IF(INDIRECT(ADDRESS(($AN3123-1)*3+$AO3123+5,$AP3123+7))="",0,INDIRECT(ADDRESS(($AN3123-1)*3+$AO3123+5,$AP3123+7))),IF(INDIRECT(ADDRESS(($AN3123-1)*3+$AO3123+5,$AP3123+7))="",0,IF(COUNTIF(INDIRECT(ADDRESS(($AN3123-1)*36+($AO3123-1)*12+6,COLUMN())):INDIRECT(ADDRESS(($AN3123-1)*36+($AO3123-1)*12+$AP3123+4,COLUMN())),INDIRECT(ADDRESS(($AN3123-1)*3+$AO3123+5,$AP3123+7)))&gt;=1,0,INDIRECT(ADDRESS(($AN3123-1)*3+$AO3123+5,$AP3123+7)))))</f>
        <v>0</v>
      </c>
      <c r="AR3123" s="4">
        <f ca="1">COUNTIF(INDIRECT("H"&amp;(ROW()+12*(($AN3123-1)*3+$AO3123)-ROW())/12+5):INDIRECT("S"&amp;(ROW()+12*(($AN3123-1)*3+$AO3123)-ROW())/12+5),AQ3123)</f>
        <v>0</v>
      </c>
      <c r="AU3123" s="4">
        <f ca="1">IF(AND(AQ3123&gt;0,AR3123&gt;0),COUNTIF(AU$6:AU3122,"&gt;0")+1,0)</f>
        <v>0</v>
      </c>
    </row>
    <row r="3124" spans="40:47">
      <c r="AN3124" s="4">
        <v>87</v>
      </c>
      <c r="AO3124" s="4">
        <v>2</v>
      </c>
      <c r="AP3124" s="4">
        <v>11</v>
      </c>
      <c r="AQ3124" s="4">
        <f ca="1">IF($AP3124=1,IF(INDIRECT(ADDRESS(($AN3124-1)*3+$AO3124+5,$AP3124+7))="",0,INDIRECT(ADDRESS(($AN3124-1)*3+$AO3124+5,$AP3124+7))),IF(INDIRECT(ADDRESS(($AN3124-1)*3+$AO3124+5,$AP3124+7))="",0,IF(COUNTIF(INDIRECT(ADDRESS(($AN3124-1)*36+($AO3124-1)*12+6,COLUMN())):INDIRECT(ADDRESS(($AN3124-1)*36+($AO3124-1)*12+$AP3124+4,COLUMN())),INDIRECT(ADDRESS(($AN3124-1)*3+$AO3124+5,$AP3124+7)))&gt;=1,0,INDIRECT(ADDRESS(($AN3124-1)*3+$AO3124+5,$AP3124+7)))))</f>
        <v>0</v>
      </c>
      <c r="AR3124" s="4">
        <f ca="1">COUNTIF(INDIRECT("H"&amp;(ROW()+12*(($AN3124-1)*3+$AO3124)-ROW())/12+5):INDIRECT("S"&amp;(ROW()+12*(($AN3124-1)*3+$AO3124)-ROW())/12+5),AQ3124)</f>
        <v>0</v>
      </c>
      <c r="AU3124" s="4">
        <f ca="1">IF(AND(AQ3124&gt;0,AR3124&gt;0),COUNTIF(AU$6:AU3123,"&gt;0")+1,0)</f>
        <v>0</v>
      </c>
    </row>
    <row r="3125" spans="40:47">
      <c r="AN3125" s="4">
        <v>87</v>
      </c>
      <c r="AO3125" s="4">
        <v>2</v>
      </c>
      <c r="AP3125" s="4">
        <v>12</v>
      </c>
      <c r="AQ3125" s="4">
        <f ca="1">IF($AP3125=1,IF(INDIRECT(ADDRESS(($AN3125-1)*3+$AO3125+5,$AP3125+7))="",0,INDIRECT(ADDRESS(($AN3125-1)*3+$AO3125+5,$AP3125+7))),IF(INDIRECT(ADDRESS(($AN3125-1)*3+$AO3125+5,$AP3125+7))="",0,IF(COUNTIF(INDIRECT(ADDRESS(($AN3125-1)*36+($AO3125-1)*12+6,COLUMN())):INDIRECT(ADDRESS(($AN3125-1)*36+($AO3125-1)*12+$AP3125+4,COLUMN())),INDIRECT(ADDRESS(($AN3125-1)*3+$AO3125+5,$AP3125+7)))&gt;=1,0,INDIRECT(ADDRESS(($AN3125-1)*3+$AO3125+5,$AP3125+7)))))</f>
        <v>0</v>
      </c>
      <c r="AR3125" s="4">
        <f ca="1">COUNTIF(INDIRECT("H"&amp;(ROW()+12*(($AN3125-1)*3+$AO3125)-ROW())/12+5):INDIRECT("S"&amp;(ROW()+12*(($AN3125-1)*3+$AO3125)-ROW())/12+5),AQ3125)</f>
        <v>0</v>
      </c>
      <c r="AU3125" s="4">
        <f ca="1">IF(AND(AQ3125&gt;0,AR3125&gt;0),COUNTIF(AU$6:AU3124,"&gt;0")+1,0)</f>
        <v>0</v>
      </c>
    </row>
    <row r="3126" spans="40:47">
      <c r="AN3126" s="4">
        <v>87</v>
      </c>
      <c r="AO3126" s="4">
        <v>3</v>
      </c>
      <c r="AP3126" s="4">
        <v>1</v>
      </c>
      <c r="AQ3126" s="4">
        <f ca="1">IF($AP3126=1,IF(INDIRECT(ADDRESS(($AN3126-1)*3+$AO3126+5,$AP3126+7))="",0,INDIRECT(ADDRESS(($AN3126-1)*3+$AO3126+5,$AP3126+7))),IF(INDIRECT(ADDRESS(($AN3126-1)*3+$AO3126+5,$AP3126+7))="",0,IF(COUNTIF(INDIRECT(ADDRESS(($AN3126-1)*36+($AO3126-1)*12+6,COLUMN())):INDIRECT(ADDRESS(($AN3126-1)*36+($AO3126-1)*12+$AP3126+4,COLUMN())),INDIRECT(ADDRESS(($AN3126-1)*3+$AO3126+5,$AP3126+7)))&gt;=1,0,INDIRECT(ADDRESS(($AN3126-1)*3+$AO3126+5,$AP3126+7)))))</f>
        <v>0</v>
      </c>
      <c r="AR3126" s="4">
        <f ca="1">COUNTIF(INDIRECT("H"&amp;(ROW()+12*(($AN3126-1)*3+$AO3126)-ROW())/12+5):INDIRECT("S"&amp;(ROW()+12*(($AN3126-1)*3+$AO3126)-ROW())/12+5),AQ3126)</f>
        <v>0</v>
      </c>
      <c r="AU3126" s="4">
        <f ca="1">IF(AND(AQ3126&gt;0,AR3126&gt;0),COUNTIF(AU$6:AU3125,"&gt;0")+1,0)</f>
        <v>0</v>
      </c>
    </row>
    <row r="3127" spans="40:47">
      <c r="AN3127" s="4">
        <v>87</v>
      </c>
      <c r="AO3127" s="4">
        <v>3</v>
      </c>
      <c r="AP3127" s="4">
        <v>2</v>
      </c>
      <c r="AQ3127" s="4">
        <f ca="1">IF($AP3127=1,IF(INDIRECT(ADDRESS(($AN3127-1)*3+$AO3127+5,$AP3127+7))="",0,INDIRECT(ADDRESS(($AN3127-1)*3+$AO3127+5,$AP3127+7))),IF(INDIRECT(ADDRESS(($AN3127-1)*3+$AO3127+5,$AP3127+7))="",0,IF(COUNTIF(INDIRECT(ADDRESS(($AN3127-1)*36+($AO3127-1)*12+6,COLUMN())):INDIRECT(ADDRESS(($AN3127-1)*36+($AO3127-1)*12+$AP3127+4,COLUMN())),INDIRECT(ADDRESS(($AN3127-1)*3+$AO3127+5,$AP3127+7)))&gt;=1,0,INDIRECT(ADDRESS(($AN3127-1)*3+$AO3127+5,$AP3127+7)))))</f>
        <v>0</v>
      </c>
      <c r="AR3127" s="4">
        <f ca="1">COUNTIF(INDIRECT("H"&amp;(ROW()+12*(($AN3127-1)*3+$AO3127)-ROW())/12+5):INDIRECT("S"&amp;(ROW()+12*(($AN3127-1)*3+$AO3127)-ROW())/12+5),AQ3127)</f>
        <v>0</v>
      </c>
      <c r="AU3127" s="4">
        <f ca="1">IF(AND(AQ3127&gt;0,AR3127&gt;0),COUNTIF(AU$6:AU3126,"&gt;0")+1,0)</f>
        <v>0</v>
      </c>
    </row>
    <row r="3128" spans="40:47">
      <c r="AN3128" s="4">
        <v>87</v>
      </c>
      <c r="AO3128" s="4">
        <v>3</v>
      </c>
      <c r="AP3128" s="4">
        <v>3</v>
      </c>
      <c r="AQ3128" s="4">
        <f ca="1">IF($AP3128=1,IF(INDIRECT(ADDRESS(($AN3128-1)*3+$AO3128+5,$AP3128+7))="",0,INDIRECT(ADDRESS(($AN3128-1)*3+$AO3128+5,$AP3128+7))),IF(INDIRECT(ADDRESS(($AN3128-1)*3+$AO3128+5,$AP3128+7))="",0,IF(COUNTIF(INDIRECT(ADDRESS(($AN3128-1)*36+($AO3128-1)*12+6,COLUMN())):INDIRECT(ADDRESS(($AN3128-1)*36+($AO3128-1)*12+$AP3128+4,COLUMN())),INDIRECT(ADDRESS(($AN3128-1)*3+$AO3128+5,$AP3128+7)))&gt;=1,0,INDIRECT(ADDRESS(($AN3128-1)*3+$AO3128+5,$AP3128+7)))))</f>
        <v>0</v>
      </c>
      <c r="AR3128" s="4">
        <f ca="1">COUNTIF(INDIRECT("H"&amp;(ROW()+12*(($AN3128-1)*3+$AO3128)-ROW())/12+5):INDIRECT("S"&amp;(ROW()+12*(($AN3128-1)*3+$AO3128)-ROW())/12+5),AQ3128)</f>
        <v>0</v>
      </c>
      <c r="AU3128" s="4">
        <f ca="1">IF(AND(AQ3128&gt;0,AR3128&gt;0),COUNTIF(AU$6:AU3127,"&gt;0")+1,0)</f>
        <v>0</v>
      </c>
    </row>
    <row r="3129" spans="40:47">
      <c r="AN3129" s="4">
        <v>87</v>
      </c>
      <c r="AO3129" s="4">
        <v>3</v>
      </c>
      <c r="AP3129" s="4">
        <v>4</v>
      </c>
      <c r="AQ3129" s="4">
        <f ca="1">IF($AP3129=1,IF(INDIRECT(ADDRESS(($AN3129-1)*3+$AO3129+5,$AP3129+7))="",0,INDIRECT(ADDRESS(($AN3129-1)*3+$AO3129+5,$AP3129+7))),IF(INDIRECT(ADDRESS(($AN3129-1)*3+$AO3129+5,$AP3129+7))="",0,IF(COUNTIF(INDIRECT(ADDRESS(($AN3129-1)*36+($AO3129-1)*12+6,COLUMN())):INDIRECT(ADDRESS(($AN3129-1)*36+($AO3129-1)*12+$AP3129+4,COLUMN())),INDIRECT(ADDRESS(($AN3129-1)*3+$AO3129+5,$AP3129+7)))&gt;=1,0,INDIRECT(ADDRESS(($AN3129-1)*3+$AO3129+5,$AP3129+7)))))</f>
        <v>0</v>
      </c>
      <c r="AR3129" s="4">
        <f ca="1">COUNTIF(INDIRECT("H"&amp;(ROW()+12*(($AN3129-1)*3+$AO3129)-ROW())/12+5):INDIRECT("S"&amp;(ROW()+12*(($AN3129-1)*3+$AO3129)-ROW())/12+5),AQ3129)</f>
        <v>0</v>
      </c>
      <c r="AU3129" s="4">
        <f ca="1">IF(AND(AQ3129&gt;0,AR3129&gt;0),COUNTIF(AU$6:AU3128,"&gt;0")+1,0)</f>
        <v>0</v>
      </c>
    </row>
    <row r="3130" spans="40:47">
      <c r="AN3130" s="4">
        <v>87</v>
      </c>
      <c r="AO3130" s="4">
        <v>3</v>
      </c>
      <c r="AP3130" s="4">
        <v>5</v>
      </c>
      <c r="AQ3130" s="4">
        <f ca="1">IF($AP3130=1,IF(INDIRECT(ADDRESS(($AN3130-1)*3+$AO3130+5,$AP3130+7))="",0,INDIRECT(ADDRESS(($AN3130-1)*3+$AO3130+5,$AP3130+7))),IF(INDIRECT(ADDRESS(($AN3130-1)*3+$AO3130+5,$AP3130+7))="",0,IF(COUNTIF(INDIRECT(ADDRESS(($AN3130-1)*36+($AO3130-1)*12+6,COLUMN())):INDIRECT(ADDRESS(($AN3130-1)*36+($AO3130-1)*12+$AP3130+4,COLUMN())),INDIRECT(ADDRESS(($AN3130-1)*3+$AO3130+5,$AP3130+7)))&gt;=1,0,INDIRECT(ADDRESS(($AN3130-1)*3+$AO3130+5,$AP3130+7)))))</f>
        <v>0</v>
      </c>
      <c r="AR3130" s="4">
        <f ca="1">COUNTIF(INDIRECT("H"&amp;(ROW()+12*(($AN3130-1)*3+$AO3130)-ROW())/12+5):INDIRECT("S"&amp;(ROW()+12*(($AN3130-1)*3+$AO3130)-ROW())/12+5),AQ3130)</f>
        <v>0</v>
      </c>
      <c r="AU3130" s="4">
        <f ca="1">IF(AND(AQ3130&gt;0,AR3130&gt;0),COUNTIF(AU$6:AU3129,"&gt;0")+1,0)</f>
        <v>0</v>
      </c>
    </row>
    <row r="3131" spans="40:47">
      <c r="AN3131" s="4">
        <v>87</v>
      </c>
      <c r="AO3131" s="4">
        <v>3</v>
      </c>
      <c r="AP3131" s="4">
        <v>6</v>
      </c>
      <c r="AQ3131" s="4">
        <f ca="1">IF($AP3131=1,IF(INDIRECT(ADDRESS(($AN3131-1)*3+$AO3131+5,$AP3131+7))="",0,INDIRECT(ADDRESS(($AN3131-1)*3+$AO3131+5,$AP3131+7))),IF(INDIRECT(ADDRESS(($AN3131-1)*3+$AO3131+5,$AP3131+7))="",0,IF(COUNTIF(INDIRECT(ADDRESS(($AN3131-1)*36+($AO3131-1)*12+6,COLUMN())):INDIRECT(ADDRESS(($AN3131-1)*36+($AO3131-1)*12+$AP3131+4,COLUMN())),INDIRECT(ADDRESS(($AN3131-1)*3+$AO3131+5,$AP3131+7)))&gt;=1,0,INDIRECT(ADDRESS(($AN3131-1)*3+$AO3131+5,$AP3131+7)))))</f>
        <v>0</v>
      </c>
      <c r="AR3131" s="4">
        <f ca="1">COUNTIF(INDIRECT("H"&amp;(ROW()+12*(($AN3131-1)*3+$AO3131)-ROW())/12+5):INDIRECT("S"&amp;(ROW()+12*(($AN3131-1)*3+$AO3131)-ROW())/12+5),AQ3131)</f>
        <v>0</v>
      </c>
      <c r="AU3131" s="4">
        <f ca="1">IF(AND(AQ3131&gt;0,AR3131&gt;0),COUNTIF(AU$6:AU3130,"&gt;0")+1,0)</f>
        <v>0</v>
      </c>
    </row>
    <row r="3132" spans="40:47">
      <c r="AN3132" s="4">
        <v>87</v>
      </c>
      <c r="AO3132" s="4">
        <v>3</v>
      </c>
      <c r="AP3132" s="4">
        <v>7</v>
      </c>
      <c r="AQ3132" s="4">
        <f ca="1">IF($AP3132=1,IF(INDIRECT(ADDRESS(($AN3132-1)*3+$AO3132+5,$AP3132+7))="",0,INDIRECT(ADDRESS(($AN3132-1)*3+$AO3132+5,$AP3132+7))),IF(INDIRECT(ADDRESS(($AN3132-1)*3+$AO3132+5,$AP3132+7))="",0,IF(COUNTIF(INDIRECT(ADDRESS(($AN3132-1)*36+($AO3132-1)*12+6,COLUMN())):INDIRECT(ADDRESS(($AN3132-1)*36+($AO3132-1)*12+$AP3132+4,COLUMN())),INDIRECT(ADDRESS(($AN3132-1)*3+$AO3132+5,$AP3132+7)))&gt;=1,0,INDIRECT(ADDRESS(($AN3132-1)*3+$AO3132+5,$AP3132+7)))))</f>
        <v>0</v>
      </c>
      <c r="AR3132" s="4">
        <f ca="1">COUNTIF(INDIRECT("H"&amp;(ROW()+12*(($AN3132-1)*3+$AO3132)-ROW())/12+5):INDIRECT("S"&amp;(ROW()+12*(($AN3132-1)*3+$AO3132)-ROW())/12+5),AQ3132)</f>
        <v>0</v>
      </c>
      <c r="AU3132" s="4">
        <f ca="1">IF(AND(AQ3132&gt;0,AR3132&gt;0),COUNTIF(AU$6:AU3131,"&gt;0")+1,0)</f>
        <v>0</v>
      </c>
    </row>
    <row r="3133" spans="40:47">
      <c r="AN3133" s="4">
        <v>87</v>
      </c>
      <c r="AO3133" s="4">
        <v>3</v>
      </c>
      <c r="AP3133" s="4">
        <v>8</v>
      </c>
      <c r="AQ3133" s="4">
        <f ca="1">IF($AP3133=1,IF(INDIRECT(ADDRESS(($AN3133-1)*3+$AO3133+5,$AP3133+7))="",0,INDIRECT(ADDRESS(($AN3133-1)*3+$AO3133+5,$AP3133+7))),IF(INDIRECT(ADDRESS(($AN3133-1)*3+$AO3133+5,$AP3133+7))="",0,IF(COUNTIF(INDIRECT(ADDRESS(($AN3133-1)*36+($AO3133-1)*12+6,COLUMN())):INDIRECT(ADDRESS(($AN3133-1)*36+($AO3133-1)*12+$AP3133+4,COLUMN())),INDIRECT(ADDRESS(($AN3133-1)*3+$AO3133+5,$AP3133+7)))&gt;=1,0,INDIRECT(ADDRESS(($AN3133-1)*3+$AO3133+5,$AP3133+7)))))</f>
        <v>0</v>
      </c>
      <c r="AR3133" s="4">
        <f ca="1">COUNTIF(INDIRECT("H"&amp;(ROW()+12*(($AN3133-1)*3+$AO3133)-ROW())/12+5):INDIRECT("S"&amp;(ROW()+12*(($AN3133-1)*3+$AO3133)-ROW())/12+5),AQ3133)</f>
        <v>0</v>
      </c>
      <c r="AU3133" s="4">
        <f ca="1">IF(AND(AQ3133&gt;0,AR3133&gt;0),COUNTIF(AU$6:AU3132,"&gt;0")+1,0)</f>
        <v>0</v>
      </c>
    </row>
    <row r="3134" spans="40:47">
      <c r="AN3134" s="4">
        <v>87</v>
      </c>
      <c r="AO3134" s="4">
        <v>3</v>
      </c>
      <c r="AP3134" s="4">
        <v>9</v>
      </c>
      <c r="AQ3134" s="4">
        <f ca="1">IF($AP3134=1,IF(INDIRECT(ADDRESS(($AN3134-1)*3+$AO3134+5,$AP3134+7))="",0,INDIRECT(ADDRESS(($AN3134-1)*3+$AO3134+5,$AP3134+7))),IF(INDIRECT(ADDRESS(($AN3134-1)*3+$AO3134+5,$AP3134+7))="",0,IF(COUNTIF(INDIRECT(ADDRESS(($AN3134-1)*36+($AO3134-1)*12+6,COLUMN())):INDIRECT(ADDRESS(($AN3134-1)*36+($AO3134-1)*12+$AP3134+4,COLUMN())),INDIRECT(ADDRESS(($AN3134-1)*3+$AO3134+5,$AP3134+7)))&gt;=1,0,INDIRECT(ADDRESS(($AN3134-1)*3+$AO3134+5,$AP3134+7)))))</f>
        <v>0</v>
      </c>
      <c r="AR3134" s="4">
        <f ca="1">COUNTIF(INDIRECT("H"&amp;(ROW()+12*(($AN3134-1)*3+$AO3134)-ROW())/12+5):INDIRECT("S"&amp;(ROW()+12*(($AN3134-1)*3+$AO3134)-ROW())/12+5),AQ3134)</f>
        <v>0</v>
      </c>
      <c r="AU3134" s="4">
        <f ca="1">IF(AND(AQ3134&gt;0,AR3134&gt;0),COUNTIF(AU$6:AU3133,"&gt;0")+1,0)</f>
        <v>0</v>
      </c>
    </row>
    <row r="3135" spans="40:47">
      <c r="AN3135" s="4">
        <v>87</v>
      </c>
      <c r="AO3135" s="4">
        <v>3</v>
      </c>
      <c r="AP3135" s="4">
        <v>10</v>
      </c>
      <c r="AQ3135" s="4">
        <f ca="1">IF($AP3135=1,IF(INDIRECT(ADDRESS(($AN3135-1)*3+$AO3135+5,$AP3135+7))="",0,INDIRECT(ADDRESS(($AN3135-1)*3+$AO3135+5,$AP3135+7))),IF(INDIRECT(ADDRESS(($AN3135-1)*3+$AO3135+5,$AP3135+7))="",0,IF(COUNTIF(INDIRECT(ADDRESS(($AN3135-1)*36+($AO3135-1)*12+6,COLUMN())):INDIRECT(ADDRESS(($AN3135-1)*36+($AO3135-1)*12+$AP3135+4,COLUMN())),INDIRECT(ADDRESS(($AN3135-1)*3+$AO3135+5,$AP3135+7)))&gt;=1,0,INDIRECT(ADDRESS(($AN3135-1)*3+$AO3135+5,$AP3135+7)))))</f>
        <v>0</v>
      </c>
      <c r="AR3135" s="4">
        <f ca="1">COUNTIF(INDIRECT("H"&amp;(ROW()+12*(($AN3135-1)*3+$AO3135)-ROW())/12+5):INDIRECT("S"&amp;(ROW()+12*(($AN3135-1)*3+$AO3135)-ROW())/12+5),AQ3135)</f>
        <v>0</v>
      </c>
      <c r="AU3135" s="4">
        <f ca="1">IF(AND(AQ3135&gt;0,AR3135&gt;0),COUNTIF(AU$6:AU3134,"&gt;0")+1,0)</f>
        <v>0</v>
      </c>
    </row>
    <row r="3136" spans="40:47">
      <c r="AN3136" s="4">
        <v>87</v>
      </c>
      <c r="AO3136" s="4">
        <v>3</v>
      </c>
      <c r="AP3136" s="4">
        <v>11</v>
      </c>
      <c r="AQ3136" s="4">
        <f ca="1">IF($AP3136=1,IF(INDIRECT(ADDRESS(($AN3136-1)*3+$AO3136+5,$AP3136+7))="",0,INDIRECT(ADDRESS(($AN3136-1)*3+$AO3136+5,$AP3136+7))),IF(INDIRECT(ADDRESS(($AN3136-1)*3+$AO3136+5,$AP3136+7))="",0,IF(COUNTIF(INDIRECT(ADDRESS(($AN3136-1)*36+($AO3136-1)*12+6,COLUMN())):INDIRECT(ADDRESS(($AN3136-1)*36+($AO3136-1)*12+$AP3136+4,COLUMN())),INDIRECT(ADDRESS(($AN3136-1)*3+$AO3136+5,$AP3136+7)))&gt;=1,0,INDIRECT(ADDRESS(($AN3136-1)*3+$AO3136+5,$AP3136+7)))))</f>
        <v>0</v>
      </c>
      <c r="AR3136" s="4">
        <f ca="1">COUNTIF(INDIRECT("H"&amp;(ROW()+12*(($AN3136-1)*3+$AO3136)-ROW())/12+5):INDIRECT("S"&amp;(ROW()+12*(($AN3136-1)*3+$AO3136)-ROW())/12+5),AQ3136)</f>
        <v>0</v>
      </c>
      <c r="AU3136" s="4">
        <f ca="1">IF(AND(AQ3136&gt;0,AR3136&gt;0),COUNTIF(AU$6:AU3135,"&gt;0")+1,0)</f>
        <v>0</v>
      </c>
    </row>
    <row r="3137" spans="40:47">
      <c r="AN3137" s="77">
        <v>87</v>
      </c>
      <c r="AO3137" s="77">
        <v>3</v>
      </c>
      <c r="AP3137" s="77">
        <v>12</v>
      </c>
      <c r="AQ3137" s="4">
        <f ca="1">IF($AP3137=1,IF(INDIRECT(ADDRESS(($AN3137-1)*3+$AO3137+5,$AP3137+7))="",0,INDIRECT(ADDRESS(($AN3137-1)*3+$AO3137+5,$AP3137+7))),IF(INDIRECT(ADDRESS(($AN3137-1)*3+$AO3137+5,$AP3137+7))="",0,IF(COUNTIF(INDIRECT(ADDRESS(($AN3137-1)*36+($AO3137-1)*12+6,COLUMN())):INDIRECT(ADDRESS(($AN3137-1)*36+($AO3137-1)*12+$AP3137+4,COLUMN())),INDIRECT(ADDRESS(($AN3137-1)*3+$AO3137+5,$AP3137+7)))&gt;=1,0,INDIRECT(ADDRESS(($AN3137-1)*3+$AO3137+5,$AP3137+7)))))</f>
        <v>0</v>
      </c>
      <c r="AR3137" s="4">
        <f ca="1">COUNTIF(INDIRECT("H"&amp;(ROW()+12*(($AN3137-1)*3+$AO3137)-ROW())/12+5):INDIRECT("S"&amp;(ROW()+12*(($AN3137-1)*3+$AO3137)-ROW())/12+5),AQ3137)</f>
        <v>0</v>
      </c>
      <c r="AU3137" s="4">
        <f ca="1">IF(AND(AQ3137&gt;0,AR3137&gt;0),COUNTIF(AU$6:AU3136,"&gt;0")+1,0)</f>
        <v>0</v>
      </c>
    </row>
    <row r="3138" spans="40:47">
      <c r="AN3138" s="4">
        <v>88</v>
      </c>
      <c r="AO3138" s="4">
        <v>1</v>
      </c>
      <c r="AP3138" s="4">
        <v>1</v>
      </c>
      <c r="AQ3138" s="4">
        <f ca="1">IF($AP3138=1,IF(INDIRECT(ADDRESS(($AN3138-1)*3+$AO3138+5,$AP3138+7))="",0,INDIRECT(ADDRESS(($AN3138-1)*3+$AO3138+5,$AP3138+7))),IF(INDIRECT(ADDRESS(($AN3138-1)*3+$AO3138+5,$AP3138+7))="",0,IF(COUNTIF(INDIRECT(ADDRESS(($AN3138-1)*36+($AO3138-1)*12+6,COLUMN())):INDIRECT(ADDRESS(($AN3138-1)*36+($AO3138-1)*12+$AP3138+4,COLUMN())),INDIRECT(ADDRESS(($AN3138-1)*3+$AO3138+5,$AP3138+7)))&gt;=1,0,INDIRECT(ADDRESS(($AN3138-1)*3+$AO3138+5,$AP3138+7)))))</f>
        <v>0</v>
      </c>
      <c r="AR3138" s="4">
        <f ca="1">COUNTIF(INDIRECT("H"&amp;(ROW()+12*(($AN3138-1)*3+$AO3138)-ROW())/12+5):INDIRECT("S"&amp;(ROW()+12*(($AN3138-1)*3+$AO3138)-ROW())/12+5),AQ3138)</f>
        <v>0</v>
      </c>
      <c r="AU3138" s="4">
        <f ca="1">IF(AND(AQ3138&gt;0,AR3138&gt;0),COUNTIF(AU$6:AU3137,"&gt;0")+1,0)</f>
        <v>0</v>
      </c>
    </row>
    <row r="3139" spans="40:47">
      <c r="AN3139" s="4">
        <v>88</v>
      </c>
      <c r="AO3139" s="4">
        <v>1</v>
      </c>
      <c r="AP3139" s="4">
        <v>2</v>
      </c>
      <c r="AQ3139" s="4">
        <f ca="1">IF($AP3139=1,IF(INDIRECT(ADDRESS(($AN3139-1)*3+$AO3139+5,$AP3139+7))="",0,INDIRECT(ADDRESS(($AN3139-1)*3+$AO3139+5,$AP3139+7))),IF(INDIRECT(ADDRESS(($AN3139-1)*3+$AO3139+5,$AP3139+7))="",0,IF(COUNTIF(INDIRECT(ADDRESS(($AN3139-1)*36+($AO3139-1)*12+6,COLUMN())):INDIRECT(ADDRESS(($AN3139-1)*36+($AO3139-1)*12+$AP3139+4,COLUMN())),INDIRECT(ADDRESS(($AN3139-1)*3+$AO3139+5,$AP3139+7)))&gt;=1,0,INDIRECT(ADDRESS(($AN3139-1)*3+$AO3139+5,$AP3139+7)))))</f>
        <v>0</v>
      </c>
      <c r="AR3139" s="4">
        <f ca="1">COUNTIF(INDIRECT("H"&amp;(ROW()+12*(($AN3139-1)*3+$AO3139)-ROW())/12+5):INDIRECT("S"&amp;(ROW()+12*(($AN3139-1)*3+$AO3139)-ROW())/12+5),AQ3139)</f>
        <v>0</v>
      </c>
      <c r="AU3139" s="4">
        <f ca="1">IF(AND(AQ3139&gt;0,AR3139&gt;0),COUNTIF(AU$6:AU3138,"&gt;0")+1,0)</f>
        <v>0</v>
      </c>
    </row>
    <row r="3140" spans="40:47">
      <c r="AN3140" s="4">
        <v>88</v>
      </c>
      <c r="AO3140" s="4">
        <v>1</v>
      </c>
      <c r="AP3140" s="4">
        <v>3</v>
      </c>
      <c r="AQ3140" s="4">
        <f ca="1">IF($AP3140=1,IF(INDIRECT(ADDRESS(($AN3140-1)*3+$AO3140+5,$AP3140+7))="",0,INDIRECT(ADDRESS(($AN3140-1)*3+$AO3140+5,$AP3140+7))),IF(INDIRECT(ADDRESS(($AN3140-1)*3+$AO3140+5,$AP3140+7))="",0,IF(COUNTIF(INDIRECT(ADDRESS(($AN3140-1)*36+($AO3140-1)*12+6,COLUMN())):INDIRECT(ADDRESS(($AN3140-1)*36+($AO3140-1)*12+$AP3140+4,COLUMN())),INDIRECT(ADDRESS(($AN3140-1)*3+$AO3140+5,$AP3140+7)))&gt;=1,0,INDIRECT(ADDRESS(($AN3140-1)*3+$AO3140+5,$AP3140+7)))))</f>
        <v>0</v>
      </c>
      <c r="AR3140" s="4">
        <f ca="1">COUNTIF(INDIRECT("H"&amp;(ROW()+12*(($AN3140-1)*3+$AO3140)-ROW())/12+5):INDIRECT("S"&amp;(ROW()+12*(($AN3140-1)*3+$AO3140)-ROW())/12+5),AQ3140)</f>
        <v>0</v>
      </c>
      <c r="AU3140" s="4">
        <f ca="1">IF(AND(AQ3140&gt;0,AR3140&gt;0),COUNTIF(AU$6:AU3139,"&gt;0")+1,0)</f>
        <v>0</v>
      </c>
    </row>
    <row r="3141" spans="40:47">
      <c r="AN3141" s="4">
        <v>88</v>
      </c>
      <c r="AO3141" s="4">
        <v>1</v>
      </c>
      <c r="AP3141" s="4">
        <v>4</v>
      </c>
      <c r="AQ3141" s="4">
        <f ca="1">IF($AP3141=1,IF(INDIRECT(ADDRESS(($AN3141-1)*3+$AO3141+5,$AP3141+7))="",0,INDIRECT(ADDRESS(($AN3141-1)*3+$AO3141+5,$AP3141+7))),IF(INDIRECT(ADDRESS(($AN3141-1)*3+$AO3141+5,$AP3141+7))="",0,IF(COUNTIF(INDIRECT(ADDRESS(($AN3141-1)*36+($AO3141-1)*12+6,COLUMN())):INDIRECT(ADDRESS(($AN3141-1)*36+($AO3141-1)*12+$AP3141+4,COLUMN())),INDIRECT(ADDRESS(($AN3141-1)*3+$AO3141+5,$AP3141+7)))&gt;=1,0,INDIRECT(ADDRESS(($AN3141-1)*3+$AO3141+5,$AP3141+7)))))</f>
        <v>0</v>
      </c>
      <c r="AR3141" s="4">
        <f ca="1">COUNTIF(INDIRECT("H"&amp;(ROW()+12*(($AN3141-1)*3+$AO3141)-ROW())/12+5):INDIRECT("S"&amp;(ROW()+12*(($AN3141-1)*3+$AO3141)-ROW())/12+5),AQ3141)</f>
        <v>0</v>
      </c>
      <c r="AU3141" s="4">
        <f ca="1">IF(AND(AQ3141&gt;0,AR3141&gt;0),COUNTIF(AU$6:AU3140,"&gt;0")+1,0)</f>
        <v>0</v>
      </c>
    </row>
    <row r="3142" spans="40:47">
      <c r="AN3142" s="4">
        <v>88</v>
      </c>
      <c r="AO3142" s="4">
        <v>1</v>
      </c>
      <c r="AP3142" s="4">
        <v>5</v>
      </c>
      <c r="AQ3142" s="4">
        <f ca="1">IF($AP3142=1,IF(INDIRECT(ADDRESS(($AN3142-1)*3+$AO3142+5,$AP3142+7))="",0,INDIRECT(ADDRESS(($AN3142-1)*3+$AO3142+5,$AP3142+7))),IF(INDIRECT(ADDRESS(($AN3142-1)*3+$AO3142+5,$AP3142+7))="",0,IF(COUNTIF(INDIRECT(ADDRESS(($AN3142-1)*36+($AO3142-1)*12+6,COLUMN())):INDIRECT(ADDRESS(($AN3142-1)*36+($AO3142-1)*12+$AP3142+4,COLUMN())),INDIRECT(ADDRESS(($AN3142-1)*3+$AO3142+5,$AP3142+7)))&gt;=1,0,INDIRECT(ADDRESS(($AN3142-1)*3+$AO3142+5,$AP3142+7)))))</f>
        <v>0</v>
      </c>
      <c r="AR3142" s="4">
        <f ca="1">COUNTIF(INDIRECT("H"&amp;(ROW()+12*(($AN3142-1)*3+$AO3142)-ROW())/12+5):INDIRECT("S"&amp;(ROW()+12*(($AN3142-1)*3+$AO3142)-ROW())/12+5),AQ3142)</f>
        <v>0</v>
      </c>
      <c r="AU3142" s="4">
        <f ca="1">IF(AND(AQ3142&gt;0,AR3142&gt;0),COUNTIF(AU$6:AU3141,"&gt;0")+1,0)</f>
        <v>0</v>
      </c>
    </row>
    <row r="3143" spans="40:47">
      <c r="AN3143" s="4">
        <v>88</v>
      </c>
      <c r="AO3143" s="4">
        <v>1</v>
      </c>
      <c r="AP3143" s="4">
        <v>6</v>
      </c>
      <c r="AQ3143" s="4">
        <f ca="1">IF($AP3143=1,IF(INDIRECT(ADDRESS(($AN3143-1)*3+$AO3143+5,$AP3143+7))="",0,INDIRECT(ADDRESS(($AN3143-1)*3+$AO3143+5,$AP3143+7))),IF(INDIRECT(ADDRESS(($AN3143-1)*3+$AO3143+5,$AP3143+7))="",0,IF(COUNTIF(INDIRECT(ADDRESS(($AN3143-1)*36+($AO3143-1)*12+6,COLUMN())):INDIRECT(ADDRESS(($AN3143-1)*36+($AO3143-1)*12+$AP3143+4,COLUMN())),INDIRECT(ADDRESS(($AN3143-1)*3+$AO3143+5,$AP3143+7)))&gt;=1,0,INDIRECT(ADDRESS(($AN3143-1)*3+$AO3143+5,$AP3143+7)))))</f>
        <v>0</v>
      </c>
      <c r="AR3143" s="4">
        <f ca="1">COUNTIF(INDIRECT("H"&amp;(ROW()+12*(($AN3143-1)*3+$AO3143)-ROW())/12+5):INDIRECT("S"&amp;(ROW()+12*(($AN3143-1)*3+$AO3143)-ROW())/12+5),AQ3143)</f>
        <v>0</v>
      </c>
      <c r="AU3143" s="4">
        <f ca="1">IF(AND(AQ3143&gt;0,AR3143&gt;0),COUNTIF(AU$6:AU3142,"&gt;0")+1,0)</f>
        <v>0</v>
      </c>
    </row>
    <row r="3144" spans="40:47">
      <c r="AN3144" s="4">
        <v>88</v>
      </c>
      <c r="AO3144" s="4">
        <v>1</v>
      </c>
      <c r="AP3144" s="4">
        <v>7</v>
      </c>
      <c r="AQ3144" s="4">
        <f ca="1">IF($AP3144=1,IF(INDIRECT(ADDRESS(($AN3144-1)*3+$AO3144+5,$AP3144+7))="",0,INDIRECT(ADDRESS(($AN3144-1)*3+$AO3144+5,$AP3144+7))),IF(INDIRECT(ADDRESS(($AN3144-1)*3+$AO3144+5,$AP3144+7))="",0,IF(COUNTIF(INDIRECT(ADDRESS(($AN3144-1)*36+($AO3144-1)*12+6,COLUMN())):INDIRECT(ADDRESS(($AN3144-1)*36+($AO3144-1)*12+$AP3144+4,COLUMN())),INDIRECT(ADDRESS(($AN3144-1)*3+$AO3144+5,$AP3144+7)))&gt;=1,0,INDIRECT(ADDRESS(($AN3144-1)*3+$AO3144+5,$AP3144+7)))))</f>
        <v>0</v>
      </c>
      <c r="AR3144" s="4">
        <f ca="1">COUNTIF(INDIRECT("H"&amp;(ROW()+12*(($AN3144-1)*3+$AO3144)-ROW())/12+5):INDIRECT("S"&amp;(ROW()+12*(($AN3144-1)*3+$AO3144)-ROW())/12+5),AQ3144)</f>
        <v>0</v>
      </c>
      <c r="AU3144" s="4">
        <f ca="1">IF(AND(AQ3144&gt;0,AR3144&gt;0),COUNTIF(AU$6:AU3143,"&gt;0")+1,0)</f>
        <v>0</v>
      </c>
    </row>
    <row r="3145" spans="40:47">
      <c r="AN3145" s="4">
        <v>88</v>
      </c>
      <c r="AO3145" s="4">
        <v>1</v>
      </c>
      <c r="AP3145" s="4">
        <v>8</v>
      </c>
      <c r="AQ3145" s="4">
        <f ca="1">IF($AP3145=1,IF(INDIRECT(ADDRESS(($AN3145-1)*3+$AO3145+5,$AP3145+7))="",0,INDIRECT(ADDRESS(($AN3145-1)*3+$AO3145+5,$AP3145+7))),IF(INDIRECT(ADDRESS(($AN3145-1)*3+$AO3145+5,$AP3145+7))="",0,IF(COUNTIF(INDIRECT(ADDRESS(($AN3145-1)*36+($AO3145-1)*12+6,COLUMN())):INDIRECT(ADDRESS(($AN3145-1)*36+($AO3145-1)*12+$AP3145+4,COLUMN())),INDIRECT(ADDRESS(($AN3145-1)*3+$AO3145+5,$AP3145+7)))&gt;=1,0,INDIRECT(ADDRESS(($AN3145-1)*3+$AO3145+5,$AP3145+7)))))</f>
        <v>0</v>
      </c>
      <c r="AR3145" s="4">
        <f ca="1">COUNTIF(INDIRECT("H"&amp;(ROW()+12*(($AN3145-1)*3+$AO3145)-ROW())/12+5):INDIRECT("S"&amp;(ROW()+12*(($AN3145-1)*3+$AO3145)-ROW())/12+5),AQ3145)</f>
        <v>0</v>
      </c>
      <c r="AU3145" s="4">
        <f ca="1">IF(AND(AQ3145&gt;0,AR3145&gt;0),COUNTIF(AU$6:AU3144,"&gt;0")+1,0)</f>
        <v>0</v>
      </c>
    </row>
    <row r="3146" spans="40:47">
      <c r="AN3146" s="4">
        <v>88</v>
      </c>
      <c r="AO3146" s="4">
        <v>1</v>
      </c>
      <c r="AP3146" s="4">
        <v>9</v>
      </c>
      <c r="AQ3146" s="4">
        <f ca="1">IF($AP3146=1,IF(INDIRECT(ADDRESS(($AN3146-1)*3+$AO3146+5,$AP3146+7))="",0,INDIRECT(ADDRESS(($AN3146-1)*3+$AO3146+5,$AP3146+7))),IF(INDIRECT(ADDRESS(($AN3146-1)*3+$AO3146+5,$AP3146+7))="",0,IF(COUNTIF(INDIRECT(ADDRESS(($AN3146-1)*36+($AO3146-1)*12+6,COLUMN())):INDIRECT(ADDRESS(($AN3146-1)*36+($AO3146-1)*12+$AP3146+4,COLUMN())),INDIRECT(ADDRESS(($AN3146-1)*3+$AO3146+5,$AP3146+7)))&gt;=1,0,INDIRECT(ADDRESS(($AN3146-1)*3+$AO3146+5,$AP3146+7)))))</f>
        <v>0</v>
      </c>
      <c r="AR3146" s="4">
        <f ca="1">COUNTIF(INDIRECT("H"&amp;(ROW()+12*(($AN3146-1)*3+$AO3146)-ROW())/12+5):INDIRECT("S"&amp;(ROW()+12*(($AN3146-1)*3+$AO3146)-ROW())/12+5),AQ3146)</f>
        <v>0</v>
      </c>
      <c r="AU3146" s="4">
        <f ca="1">IF(AND(AQ3146&gt;0,AR3146&gt;0),COUNTIF(AU$6:AU3145,"&gt;0")+1,0)</f>
        <v>0</v>
      </c>
    </row>
    <row r="3147" spans="40:47">
      <c r="AN3147" s="4">
        <v>88</v>
      </c>
      <c r="AO3147" s="4">
        <v>1</v>
      </c>
      <c r="AP3147" s="4">
        <v>10</v>
      </c>
      <c r="AQ3147" s="4">
        <f ca="1">IF($AP3147=1,IF(INDIRECT(ADDRESS(($AN3147-1)*3+$AO3147+5,$AP3147+7))="",0,INDIRECT(ADDRESS(($AN3147-1)*3+$AO3147+5,$AP3147+7))),IF(INDIRECT(ADDRESS(($AN3147-1)*3+$AO3147+5,$AP3147+7))="",0,IF(COUNTIF(INDIRECT(ADDRESS(($AN3147-1)*36+($AO3147-1)*12+6,COLUMN())):INDIRECT(ADDRESS(($AN3147-1)*36+($AO3147-1)*12+$AP3147+4,COLUMN())),INDIRECT(ADDRESS(($AN3147-1)*3+$AO3147+5,$AP3147+7)))&gt;=1,0,INDIRECT(ADDRESS(($AN3147-1)*3+$AO3147+5,$AP3147+7)))))</f>
        <v>0</v>
      </c>
      <c r="AR3147" s="4">
        <f ca="1">COUNTIF(INDIRECT("H"&amp;(ROW()+12*(($AN3147-1)*3+$AO3147)-ROW())/12+5):INDIRECT("S"&amp;(ROW()+12*(($AN3147-1)*3+$AO3147)-ROW())/12+5),AQ3147)</f>
        <v>0</v>
      </c>
      <c r="AU3147" s="4">
        <f ca="1">IF(AND(AQ3147&gt;0,AR3147&gt;0),COUNTIF(AU$6:AU3146,"&gt;0")+1,0)</f>
        <v>0</v>
      </c>
    </row>
    <row r="3148" spans="40:47">
      <c r="AN3148" s="4">
        <v>88</v>
      </c>
      <c r="AO3148" s="4">
        <v>1</v>
      </c>
      <c r="AP3148" s="4">
        <v>11</v>
      </c>
      <c r="AQ3148" s="4">
        <f ca="1">IF($AP3148=1,IF(INDIRECT(ADDRESS(($AN3148-1)*3+$AO3148+5,$AP3148+7))="",0,INDIRECT(ADDRESS(($AN3148-1)*3+$AO3148+5,$AP3148+7))),IF(INDIRECT(ADDRESS(($AN3148-1)*3+$AO3148+5,$AP3148+7))="",0,IF(COUNTIF(INDIRECT(ADDRESS(($AN3148-1)*36+($AO3148-1)*12+6,COLUMN())):INDIRECT(ADDRESS(($AN3148-1)*36+($AO3148-1)*12+$AP3148+4,COLUMN())),INDIRECT(ADDRESS(($AN3148-1)*3+$AO3148+5,$AP3148+7)))&gt;=1,0,INDIRECT(ADDRESS(($AN3148-1)*3+$AO3148+5,$AP3148+7)))))</f>
        <v>0</v>
      </c>
      <c r="AR3148" s="4">
        <f ca="1">COUNTIF(INDIRECT("H"&amp;(ROW()+12*(($AN3148-1)*3+$AO3148)-ROW())/12+5):INDIRECT("S"&amp;(ROW()+12*(($AN3148-1)*3+$AO3148)-ROW())/12+5),AQ3148)</f>
        <v>0</v>
      </c>
      <c r="AU3148" s="4">
        <f ca="1">IF(AND(AQ3148&gt;0,AR3148&gt;0),COUNTIF(AU$6:AU3147,"&gt;0")+1,0)</f>
        <v>0</v>
      </c>
    </row>
    <row r="3149" spans="40:47">
      <c r="AN3149" s="4">
        <v>88</v>
      </c>
      <c r="AO3149" s="4">
        <v>1</v>
      </c>
      <c r="AP3149" s="4">
        <v>12</v>
      </c>
      <c r="AQ3149" s="4">
        <f ca="1">IF($AP3149=1,IF(INDIRECT(ADDRESS(($AN3149-1)*3+$AO3149+5,$AP3149+7))="",0,INDIRECT(ADDRESS(($AN3149-1)*3+$AO3149+5,$AP3149+7))),IF(INDIRECT(ADDRESS(($AN3149-1)*3+$AO3149+5,$AP3149+7))="",0,IF(COUNTIF(INDIRECT(ADDRESS(($AN3149-1)*36+($AO3149-1)*12+6,COLUMN())):INDIRECT(ADDRESS(($AN3149-1)*36+($AO3149-1)*12+$AP3149+4,COLUMN())),INDIRECT(ADDRESS(($AN3149-1)*3+$AO3149+5,$AP3149+7)))&gt;=1,0,INDIRECT(ADDRESS(($AN3149-1)*3+$AO3149+5,$AP3149+7)))))</f>
        <v>0</v>
      </c>
      <c r="AR3149" s="4">
        <f ca="1">COUNTIF(INDIRECT("H"&amp;(ROW()+12*(($AN3149-1)*3+$AO3149)-ROW())/12+5):INDIRECT("S"&amp;(ROW()+12*(($AN3149-1)*3+$AO3149)-ROW())/12+5),AQ3149)</f>
        <v>0</v>
      </c>
      <c r="AU3149" s="4">
        <f ca="1">IF(AND(AQ3149&gt;0,AR3149&gt;0),COUNTIF(AU$6:AU3148,"&gt;0")+1,0)</f>
        <v>0</v>
      </c>
    </row>
    <row r="3150" spans="40:47">
      <c r="AN3150" s="4">
        <v>88</v>
      </c>
      <c r="AO3150" s="4">
        <v>2</v>
      </c>
      <c r="AP3150" s="4">
        <v>1</v>
      </c>
      <c r="AQ3150" s="4">
        <f ca="1">IF($AP3150=1,IF(INDIRECT(ADDRESS(($AN3150-1)*3+$AO3150+5,$AP3150+7))="",0,INDIRECT(ADDRESS(($AN3150-1)*3+$AO3150+5,$AP3150+7))),IF(INDIRECT(ADDRESS(($AN3150-1)*3+$AO3150+5,$AP3150+7))="",0,IF(COUNTIF(INDIRECT(ADDRESS(($AN3150-1)*36+($AO3150-1)*12+6,COLUMN())):INDIRECT(ADDRESS(($AN3150-1)*36+($AO3150-1)*12+$AP3150+4,COLUMN())),INDIRECT(ADDRESS(($AN3150-1)*3+$AO3150+5,$AP3150+7)))&gt;=1,0,INDIRECT(ADDRESS(($AN3150-1)*3+$AO3150+5,$AP3150+7)))))</f>
        <v>0</v>
      </c>
      <c r="AR3150" s="4">
        <f ca="1">COUNTIF(INDIRECT("H"&amp;(ROW()+12*(($AN3150-1)*3+$AO3150)-ROW())/12+5):INDIRECT("S"&amp;(ROW()+12*(($AN3150-1)*3+$AO3150)-ROW())/12+5),AQ3150)</f>
        <v>0</v>
      </c>
      <c r="AU3150" s="4">
        <f ca="1">IF(AND(AQ3150&gt;0,AR3150&gt;0),COUNTIF(AU$6:AU3149,"&gt;0")+1,0)</f>
        <v>0</v>
      </c>
    </row>
    <row r="3151" spans="40:47">
      <c r="AN3151" s="4">
        <v>88</v>
      </c>
      <c r="AO3151" s="4">
        <v>2</v>
      </c>
      <c r="AP3151" s="4">
        <v>2</v>
      </c>
      <c r="AQ3151" s="4">
        <f ca="1">IF($AP3151=1,IF(INDIRECT(ADDRESS(($AN3151-1)*3+$AO3151+5,$AP3151+7))="",0,INDIRECT(ADDRESS(($AN3151-1)*3+$AO3151+5,$AP3151+7))),IF(INDIRECT(ADDRESS(($AN3151-1)*3+$AO3151+5,$AP3151+7))="",0,IF(COUNTIF(INDIRECT(ADDRESS(($AN3151-1)*36+($AO3151-1)*12+6,COLUMN())):INDIRECT(ADDRESS(($AN3151-1)*36+($AO3151-1)*12+$AP3151+4,COLUMN())),INDIRECT(ADDRESS(($AN3151-1)*3+$AO3151+5,$AP3151+7)))&gt;=1,0,INDIRECT(ADDRESS(($AN3151-1)*3+$AO3151+5,$AP3151+7)))))</f>
        <v>0</v>
      </c>
      <c r="AR3151" s="4">
        <f ca="1">COUNTIF(INDIRECT("H"&amp;(ROW()+12*(($AN3151-1)*3+$AO3151)-ROW())/12+5):INDIRECT("S"&amp;(ROW()+12*(($AN3151-1)*3+$AO3151)-ROW())/12+5),AQ3151)</f>
        <v>0</v>
      </c>
      <c r="AU3151" s="4">
        <f ca="1">IF(AND(AQ3151&gt;0,AR3151&gt;0),COUNTIF(AU$6:AU3150,"&gt;0")+1,0)</f>
        <v>0</v>
      </c>
    </row>
    <row r="3152" spans="40:47">
      <c r="AN3152" s="4">
        <v>88</v>
      </c>
      <c r="AO3152" s="4">
        <v>2</v>
      </c>
      <c r="AP3152" s="4">
        <v>3</v>
      </c>
      <c r="AQ3152" s="4">
        <f ca="1">IF($AP3152=1,IF(INDIRECT(ADDRESS(($AN3152-1)*3+$AO3152+5,$AP3152+7))="",0,INDIRECT(ADDRESS(($AN3152-1)*3+$AO3152+5,$AP3152+7))),IF(INDIRECT(ADDRESS(($AN3152-1)*3+$AO3152+5,$AP3152+7))="",0,IF(COUNTIF(INDIRECT(ADDRESS(($AN3152-1)*36+($AO3152-1)*12+6,COLUMN())):INDIRECT(ADDRESS(($AN3152-1)*36+($AO3152-1)*12+$AP3152+4,COLUMN())),INDIRECT(ADDRESS(($AN3152-1)*3+$AO3152+5,$AP3152+7)))&gt;=1,0,INDIRECT(ADDRESS(($AN3152-1)*3+$AO3152+5,$AP3152+7)))))</f>
        <v>0</v>
      </c>
      <c r="AR3152" s="4">
        <f ca="1">COUNTIF(INDIRECT("H"&amp;(ROW()+12*(($AN3152-1)*3+$AO3152)-ROW())/12+5):INDIRECT("S"&amp;(ROW()+12*(($AN3152-1)*3+$AO3152)-ROW())/12+5),AQ3152)</f>
        <v>0</v>
      </c>
      <c r="AU3152" s="4">
        <f ca="1">IF(AND(AQ3152&gt;0,AR3152&gt;0),COUNTIF(AU$6:AU3151,"&gt;0")+1,0)</f>
        <v>0</v>
      </c>
    </row>
    <row r="3153" spans="40:47">
      <c r="AN3153" s="4">
        <v>88</v>
      </c>
      <c r="AO3153" s="4">
        <v>2</v>
      </c>
      <c r="AP3153" s="4">
        <v>4</v>
      </c>
      <c r="AQ3153" s="4">
        <f ca="1">IF($AP3153=1,IF(INDIRECT(ADDRESS(($AN3153-1)*3+$AO3153+5,$AP3153+7))="",0,INDIRECT(ADDRESS(($AN3153-1)*3+$AO3153+5,$AP3153+7))),IF(INDIRECT(ADDRESS(($AN3153-1)*3+$AO3153+5,$AP3153+7))="",0,IF(COUNTIF(INDIRECT(ADDRESS(($AN3153-1)*36+($AO3153-1)*12+6,COLUMN())):INDIRECT(ADDRESS(($AN3153-1)*36+($AO3153-1)*12+$AP3153+4,COLUMN())),INDIRECT(ADDRESS(($AN3153-1)*3+$AO3153+5,$AP3153+7)))&gt;=1,0,INDIRECT(ADDRESS(($AN3153-1)*3+$AO3153+5,$AP3153+7)))))</f>
        <v>0</v>
      </c>
      <c r="AR3153" s="4">
        <f ca="1">COUNTIF(INDIRECT("H"&amp;(ROW()+12*(($AN3153-1)*3+$AO3153)-ROW())/12+5):INDIRECT("S"&amp;(ROW()+12*(($AN3153-1)*3+$AO3153)-ROW())/12+5),AQ3153)</f>
        <v>0</v>
      </c>
      <c r="AU3153" s="4">
        <f ca="1">IF(AND(AQ3153&gt;0,AR3153&gt;0),COUNTIF(AU$6:AU3152,"&gt;0")+1,0)</f>
        <v>0</v>
      </c>
    </row>
    <row r="3154" spans="40:47">
      <c r="AN3154" s="4">
        <v>88</v>
      </c>
      <c r="AO3154" s="4">
        <v>2</v>
      </c>
      <c r="AP3154" s="4">
        <v>5</v>
      </c>
      <c r="AQ3154" s="4">
        <f ca="1">IF($AP3154=1,IF(INDIRECT(ADDRESS(($AN3154-1)*3+$AO3154+5,$AP3154+7))="",0,INDIRECT(ADDRESS(($AN3154-1)*3+$AO3154+5,$AP3154+7))),IF(INDIRECT(ADDRESS(($AN3154-1)*3+$AO3154+5,$AP3154+7))="",0,IF(COUNTIF(INDIRECT(ADDRESS(($AN3154-1)*36+($AO3154-1)*12+6,COLUMN())):INDIRECT(ADDRESS(($AN3154-1)*36+($AO3154-1)*12+$AP3154+4,COLUMN())),INDIRECT(ADDRESS(($AN3154-1)*3+$AO3154+5,$AP3154+7)))&gt;=1,0,INDIRECT(ADDRESS(($AN3154-1)*3+$AO3154+5,$AP3154+7)))))</f>
        <v>0</v>
      </c>
      <c r="AR3154" s="4">
        <f ca="1">COUNTIF(INDIRECT("H"&amp;(ROW()+12*(($AN3154-1)*3+$AO3154)-ROW())/12+5):INDIRECT("S"&amp;(ROW()+12*(($AN3154-1)*3+$AO3154)-ROW())/12+5),AQ3154)</f>
        <v>0</v>
      </c>
      <c r="AU3154" s="4">
        <f ca="1">IF(AND(AQ3154&gt;0,AR3154&gt;0),COUNTIF(AU$6:AU3153,"&gt;0")+1,0)</f>
        <v>0</v>
      </c>
    </row>
    <row r="3155" spans="40:47">
      <c r="AN3155" s="4">
        <v>88</v>
      </c>
      <c r="AO3155" s="4">
        <v>2</v>
      </c>
      <c r="AP3155" s="4">
        <v>6</v>
      </c>
      <c r="AQ3155" s="4">
        <f ca="1">IF($AP3155=1,IF(INDIRECT(ADDRESS(($AN3155-1)*3+$AO3155+5,$AP3155+7))="",0,INDIRECT(ADDRESS(($AN3155-1)*3+$AO3155+5,$AP3155+7))),IF(INDIRECT(ADDRESS(($AN3155-1)*3+$AO3155+5,$AP3155+7))="",0,IF(COUNTIF(INDIRECT(ADDRESS(($AN3155-1)*36+($AO3155-1)*12+6,COLUMN())):INDIRECT(ADDRESS(($AN3155-1)*36+($AO3155-1)*12+$AP3155+4,COLUMN())),INDIRECT(ADDRESS(($AN3155-1)*3+$AO3155+5,$AP3155+7)))&gt;=1,0,INDIRECT(ADDRESS(($AN3155-1)*3+$AO3155+5,$AP3155+7)))))</f>
        <v>0</v>
      </c>
      <c r="AR3155" s="4">
        <f ca="1">COUNTIF(INDIRECT("H"&amp;(ROW()+12*(($AN3155-1)*3+$AO3155)-ROW())/12+5):INDIRECT("S"&amp;(ROW()+12*(($AN3155-1)*3+$AO3155)-ROW())/12+5),AQ3155)</f>
        <v>0</v>
      </c>
      <c r="AU3155" s="4">
        <f ca="1">IF(AND(AQ3155&gt;0,AR3155&gt;0),COUNTIF(AU$6:AU3154,"&gt;0")+1,0)</f>
        <v>0</v>
      </c>
    </row>
    <row r="3156" spans="40:47">
      <c r="AN3156" s="4">
        <v>88</v>
      </c>
      <c r="AO3156" s="4">
        <v>2</v>
      </c>
      <c r="AP3156" s="4">
        <v>7</v>
      </c>
      <c r="AQ3156" s="4">
        <f ca="1">IF($AP3156=1,IF(INDIRECT(ADDRESS(($AN3156-1)*3+$AO3156+5,$AP3156+7))="",0,INDIRECT(ADDRESS(($AN3156-1)*3+$AO3156+5,$AP3156+7))),IF(INDIRECT(ADDRESS(($AN3156-1)*3+$AO3156+5,$AP3156+7))="",0,IF(COUNTIF(INDIRECT(ADDRESS(($AN3156-1)*36+($AO3156-1)*12+6,COLUMN())):INDIRECT(ADDRESS(($AN3156-1)*36+($AO3156-1)*12+$AP3156+4,COLUMN())),INDIRECT(ADDRESS(($AN3156-1)*3+$AO3156+5,$AP3156+7)))&gt;=1,0,INDIRECT(ADDRESS(($AN3156-1)*3+$AO3156+5,$AP3156+7)))))</f>
        <v>0</v>
      </c>
      <c r="AR3156" s="4">
        <f ca="1">COUNTIF(INDIRECT("H"&amp;(ROW()+12*(($AN3156-1)*3+$AO3156)-ROW())/12+5):INDIRECT("S"&amp;(ROW()+12*(($AN3156-1)*3+$AO3156)-ROW())/12+5),AQ3156)</f>
        <v>0</v>
      </c>
      <c r="AU3156" s="4">
        <f ca="1">IF(AND(AQ3156&gt;0,AR3156&gt;0),COUNTIF(AU$6:AU3155,"&gt;0")+1,0)</f>
        <v>0</v>
      </c>
    </row>
    <row r="3157" spans="40:47">
      <c r="AN3157" s="4">
        <v>88</v>
      </c>
      <c r="AO3157" s="4">
        <v>2</v>
      </c>
      <c r="AP3157" s="4">
        <v>8</v>
      </c>
      <c r="AQ3157" s="4">
        <f ca="1">IF($AP3157=1,IF(INDIRECT(ADDRESS(($AN3157-1)*3+$AO3157+5,$AP3157+7))="",0,INDIRECT(ADDRESS(($AN3157-1)*3+$AO3157+5,$AP3157+7))),IF(INDIRECT(ADDRESS(($AN3157-1)*3+$AO3157+5,$AP3157+7))="",0,IF(COUNTIF(INDIRECT(ADDRESS(($AN3157-1)*36+($AO3157-1)*12+6,COLUMN())):INDIRECT(ADDRESS(($AN3157-1)*36+($AO3157-1)*12+$AP3157+4,COLUMN())),INDIRECT(ADDRESS(($AN3157-1)*3+$AO3157+5,$AP3157+7)))&gt;=1,0,INDIRECT(ADDRESS(($AN3157-1)*3+$AO3157+5,$AP3157+7)))))</f>
        <v>0</v>
      </c>
      <c r="AR3157" s="4">
        <f ca="1">COUNTIF(INDIRECT("H"&amp;(ROW()+12*(($AN3157-1)*3+$AO3157)-ROW())/12+5):INDIRECT("S"&amp;(ROW()+12*(($AN3157-1)*3+$AO3157)-ROW())/12+5),AQ3157)</f>
        <v>0</v>
      </c>
      <c r="AU3157" s="4">
        <f ca="1">IF(AND(AQ3157&gt;0,AR3157&gt;0),COUNTIF(AU$6:AU3156,"&gt;0")+1,0)</f>
        <v>0</v>
      </c>
    </row>
    <row r="3158" spans="40:47">
      <c r="AN3158" s="4">
        <v>88</v>
      </c>
      <c r="AO3158" s="4">
        <v>2</v>
      </c>
      <c r="AP3158" s="4">
        <v>9</v>
      </c>
      <c r="AQ3158" s="4">
        <f ca="1">IF($AP3158=1,IF(INDIRECT(ADDRESS(($AN3158-1)*3+$AO3158+5,$AP3158+7))="",0,INDIRECT(ADDRESS(($AN3158-1)*3+$AO3158+5,$AP3158+7))),IF(INDIRECT(ADDRESS(($AN3158-1)*3+$AO3158+5,$AP3158+7))="",0,IF(COUNTIF(INDIRECT(ADDRESS(($AN3158-1)*36+($AO3158-1)*12+6,COLUMN())):INDIRECT(ADDRESS(($AN3158-1)*36+($AO3158-1)*12+$AP3158+4,COLUMN())),INDIRECT(ADDRESS(($AN3158-1)*3+$AO3158+5,$AP3158+7)))&gt;=1,0,INDIRECT(ADDRESS(($AN3158-1)*3+$AO3158+5,$AP3158+7)))))</f>
        <v>0</v>
      </c>
      <c r="AR3158" s="4">
        <f ca="1">COUNTIF(INDIRECT("H"&amp;(ROW()+12*(($AN3158-1)*3+$AO3158)-ROW())/12+5):INDIRECT("S"&amp;(ROW()+12*(($AN3158-1)*3+$AO3158)-ROW())/12+5),AQ3158)</f>
        <v>0</v>
      </c>
      <c r="AU3158" s="4">
        <f ca="1">IF(AND(AQ3158&gt;0,AR3158&gt;0),COUNTIF(AU$6:AU3157,"&gt;0")+1,0)</f>
        <v>0</v>
      </c>
    </row>
    <row r="3159" spans="40:47">
      <c r="AN3159" s="4">
        <v>88</v>
      </c>
      <c r="AO3159" s="4">
        <v>2</v>
      </c>
      <c r="AP3159" s="4">
        <v>10</v>
      </c>
      <c r="AQ3159" s="4">
        <f ca="1">IF($AP3159=1,IF(INDIRECT(ADDRESS(($AN3159-1)*3+$AO3159+5,$AP3159+7))="",0,INDIRECT(ADDRESS(($AN3159-1)*3+$AO3159+5,$AP3159+7))),IF(INDIRECT(ADDRESS(($AN3159-1)*3+$AO3159+5,$AP3159+7))="",0,IF(COUNTIF(INDIRECT(ADDRESS(($AN3159-1)*36+($AO3159-1)*12+6,COLUMN())):INDIRECT(ADDRESS(($AN3159-1)*36+($AO3159-1)*12+$AP3159+4,COLUMN())),INDIRECT(ADDRESS(($AN3159-1)*3+$AO3159+5,$AP3159+7)))&gt;=1,0,INDIRECT(ADDRESS(($AN3159-1)*3+$AO3159+5,$AP3159+7)))))</f>
        <v>0</v>
      </c>
      <c r="AR3159" s="4">
        <f ca="1">COUNTIF(INDIRECT("H"&amp;(ROW()+12*(($AN3159-1)*3+$AO3159)-ROW())/12+5):INDIRECT("S"&amp;(ROW()+12*(($AN3159-1)*3+$AO3159)-ROW())/12+5),AQ3159)</f>
        <v>0</v>
      </c>
      <c r="AU3159" s="4">
        <f ca="1">IF(AND(AQ3159&gt;0,AR3159&gt;0),COUNTIF(AU$6:AU3158,"&gt;0")+1,0)</f>
        <v>0</v>
      </c>
    </row>
    <row r="3160" spans="40:47">
      <c r="AN3160" s="4">
        <v>88</v>
      </c>
      <c r="AO3160" s="4">
        <v>2</v>
      </c>
      <c r="AP3160" s="4">
        <v>11</v>
      </c>
      <c r="AQ3160" s="4">
        <f ca="1">IF($AP3160=1,IF(INDIRECT(ADDRESS(($AN3160-1)*3+$AO3160+5,$AP3160+7))="",0,INDIRECT(ADDRESS(($AN3160-1)*3+$AO3160+5,$AP3160+7))),IF(INDIRECT(ADDRESS(($AN3160-1)*3+$AO3160+5,$AP3160+7))="",0,IF(COUNTIF(INDIRECT(ADDRESS(($AN3160-1)*36+($AO3160-1)*12+6,COLUMN())):INDIRECT(ADDRESS(($AN3160-1)*36+($AO3160-1)*12+$AP3160+4,COLUMN())),INDIRECT(ADDRESS(($AN3160-1)*3+$AO3160+5,$AP3160+7)))&gt;=1,0,INDIRECT(ADDRESS(($AN3160-1)*3+$AO3160+5,$AP3160+7)))))</f>
        <v>0</v>
      </c>
      <c r="AR3160" s="4">
        <f ca="1">COUNTIF(INDIRECT("H"&amp;(ROW()+12*(($AN3160-1)*3+$AO3160)-ROW())/12+5):INDIRECT("S"&amp;(ROW()+12*(($AN3160-1)*3+$AO3160)-ROW())/12+5),AQ3160)</f>
        <v>0</v>
      </c>
      <c r="AU3160" s="4">
        <f ca="1">IF(AND(AQ3160&gt;0,AR3160&gt;0),COUNTIF(AU$6:AU3159,"&gt;0")+1,0)</f>
        <v>0</v>
      </c>
    </row>
    <row r="3161" spans="40:47">
      <c r="AN3161" s="4">
        <v>88</v>
      </c>
      <c r="AO3161" s="4">
        <v>2</v>
      </c>
      <c r="AP3161" s="4">
        <v>12</v>
      </c>
      <c r="AQ3161" s="4">
        <f ca="1">IF($AP3161=1,IF(INDIRECT(ADDRESS(($AN3161-1)*3+$AO3161+5,$AP3161+7))="",0,INDIRECT(ADDRESS(($AN3161-1)*3+$AO3161+5,$AP3161+7))),IF(INDIRECT(ADDRESS(($AN3161-1)*3+$AO3161+5,$AP3161+7))="",0,IF(COUNTIF(INDIRECT(ADDRESS(($AN3161-1)*36+($AO3161-1)*12+6,COLUMN())):INDIRECT(ADDRESS(($AN3161-1)*36+($AO3161-1)*12+$AP3161+4,COLUMN())),INDIRECT(ADDRESS(($AN3161-1)*3+$AO3161+5,$AP3161+7)))&gt;=1,0,INDIRECT(ADDRESS(($AN3161-1)*3+$AO3161+5,$AP3161+7)))))</f>
        <v>0</v>
      </c>
      <c r="AR3161" s="4">
        <f ca="1">COUNTIF(INDIRECT("H"&amp;(ROW()+12*(($AN3161-1)*3+$AO3161)-ROW())/12+5):INDIRECT("S"&amp;(ROW()+12*(($AN3161-1)*3+$AO3161)-ROW())/12+5),AQ3161)</f>
        <v>0</v>
      </c>
      <c r="AU3161" s="4">
        <f ca="1">IF(AND(AQ3161&gt;0,AR3161&gt;0),COUNTIF(AU$6:AU3160,"&gt;0")+1,0)</f>
        <v>0</v>
      </c>
    </row>
    <row r="3162" spans="40:47">
      <c r="AN3162" s="4">
        <v>88</v>
      </c>
      <c r="AO3162" s="4">
        <v>3</v>
      </c>
      <c r="AP3162" s="4">
        <v>1</v>
      </c>
      <c r="AQ3162" s="4">
        <f ca="1">IF($AP3162=1,IF(INDIRECT(ADDRESS(($AN3162-1)*3+$AO3162+5,$AP3162+7))="",0,INDIRECT(ADDRESS(($AN3162-1)*3+$AO3162+5,$AP3162+7))),IF(INDIRECT(ADDRESS(($AN3162-1)*3+$AO3162+5,$AP3162+7))="",0,IF(COUNTIF(INDIRECT(ADDRESS(($AN3162-1)*36+($AO3162-1)*12+6,COLUMN())):INDIRECT(ADDRESS(($AN3162-1)*36+($AO3162-1)*12+$AP3162+4,COLUMN())),INDIRECT(ADDRESS(($AN3162-1)*3+$AO3162+5,$AP3162+7)))&gt;=1,0,INDIRECT(ADDRESS(($AN3162-1)*3+$AO3162+5,$AP3162+7)))))</f>
        <v>0</v>
      </c>
      <c r="AR3162" s="4">
        <f ca="1">COUNTIF(INDIRECT("H"&amp;(ROW()+12*(($AN3162-1)*3+$AO3162)-ROW())/12+5):INDIRECT("S"&amp;(ROW()+12*(($AN3162-1)*3+$AO3162)-ROW())/12+5),AQ3162)</f>
        <v>0</v>
      </c>
      <c r="AU3162" s="4">
        <f ca="1">IF(AND(AQ3162&gt;0,AR3162&gt;0),COUNTIF(AU$6:AU3161,"&gt;0")+1,0)</f>
        <v>0</v>
      </c>
    </row>
    <row r="3163" spans="40:47">
      <c r="AN3163" s="4">
        <v>88</v>
      </c>
      <c r="AO3163" s="4">
        <v>3</v>
      </c>
      <c r="AP3163" s="4">
        <v>2</v>
      </c>
      <c r="AQ3163" s="4">
        <f ca="1">IF($AP3163=1,IF(INDIRECT(ADDRESS(($AN3163-1)*3+$AO3163+5,$AP3163+7))="",0,INDIRECT(ADDRESS(($AN3163-1)*3+$AO3163+5,$AP3163+7))),IF(INDIRECT(ADDRESS(($AN3163-1)*3+$AO3163+5,$AP3163+7))="",0,IF(COUNTIF(INDIRECT(ADDRESS(($AN3163-1)*36+($AO3163-1)*12+6,COLUMN())):INDIRECT(ADDRESS(($AN3163-1)*36+($AO3163-1)*12+$AP3163+4,COLUMN())),INDIRECT(ADDRESS(($AN3163-1)*3+$AO3163+5,$AP3163+7)))&gt;=1,0,INDIRECT(ADDRESS(($AN3163-1)*3+$AO3163+5,$AP3163+7)))))</f>
        <v>0</v>
      </c>
      <c r="AR3163" s="4">
        <f ca="1">COUNTIF(INDIRECT("H"&amp;(ROW()+12*(($AN3163-1)*3+$AO3163)-ROW())/12+5):INDIRECT("S"&amp;(ROW()+12*(($AN3163-1)*3+$AO3163)-ROW())/12+5),AQ3163)</f>
        <v>0</v>
      </c>
      <c r="AU3163" s="4">
        <f ca="1">IF(AND(AQ3163&gt;0,AR3163&gt;0),COUNTIF(AU$6:AU3162,"&gt;0")+1,0)</f>
        <v>0</v>
      </c>
    </row>
    <row r="3164" spans="40:47">
      <c r="AN3164" s="4">
        <v>88</v>
      </c>
      <c r="AO3164" s="4">
        <v>3</v>
      </c>
      <c r="AP3164" s="4">
        <v>3</v>
      </c>
      <c r="AQ3164" s="4">
        <f ca="1">IF($AP3164=1,IF(INDIRECT(ADDRESS(($AN3164-1)*3+$AO3164+5,$AP3164+7))="",0,INDIRECT(ADDRESS(($AN3164-1)*3+$AO3164+5,$AP3164+7))),IF(INDIRECT(ADDRESS(($AN3164-1)*3+$AO3164+5,$AP3164+7))="",0,IF(COUNTIF(INDIRECT(ADDRESS(($AN3164-1)*36+($AO3164-1)*12+6,COLUMN())):INDIRECT(ADDRESS(($AN3164-1)*36+($AO3164-1)*12+$AP3164+4,COLUMN())),INDIRECT(ADDRESS(($AN3164-1)*3+$AO3164+5,$AP3164+7)))&gt;=1,0,INDIRECT(ADDRESS(($AN3164-1)*3+$AO3164+5,$AP3164+7)))))</f>
        <v>0</v>
      </c>
      <c r="AR3164" s="4">
        <f ca="1">COUNTIF(INDIRECT("H"&amp;(ROW()+12*(($AN3164-1)*3+$AO3164)-ROW())/12+5):INDIRECT("S"&amp;(ROW()+12*(($AN3164-1)*3+$AO3164)-ROW())/12+5),AQ3164)</f>
        <v>0</v>
      </c>
      <c r="AU3164" s="4">
        <f ca="1">IF(AND(AQ3164&gt;0,AR3164&gt;0),COUNTIF(AU$6:AU3163,"&gt;0")+1,0)</f>
        <v>0</v>
      </c>
    </row>
    <row r="3165" spans="40:47">
      <c r="AN3165" s="4">
        <v>88</v>
      </c>
      <c r="AO3165" s="4">
        <v>3</v>
      </c>
      <c r="AP3165" s="4">
        <v>4</v>
      </c>
      <c r="AQ3165" s="4">
        <f ca="1">IF($AP3165=1,IF(INDIRECT(ADDRESS(($AN3165-1)*3+$AO3165+5,$AP3165+7))="",0,INDIRECT(ADDRESS(($AN3165-1)*3+$AO3165+5,$AP3165+7))),IF(INDIRECT(ADDRESS(($AN3165-1)*3+$AO3165+5,$AP3165+7))="",0,IF(COUNTIF(INDIRECT(ADDRESS(($AN3165-1)*36+($AO3165-1)*12+6,COLUMN())):INDIRECT(ADDRESS(($AN3165-1)*36+($AO3165-1)*12+$AP3165+4,COLUMN())),INDIRECT(ADDRESS(($AN3165-1)*3+$AO3165+5,$AP3165+7)))&gt;=1,0,INDIRECT(ADDRESS(($AN3165-1)*3+$AO3165+5,$AP3165+7)))))</f>
        <v>0</v>
      </c>
      <c r="AR3165" s="4">
        <f ca="1">COUNTIF(INDIRECT("H"&amp;(ROW()+12*(($AN3165-1)*3+$AO3165)-ROW())/12+5):INDIRECT("S"&amp;(ROW()+12*(($AN3165-1)*3+$AO3165)-ROW())/12+5),AQ3165)</f>
        <v>0</v>
      </c>
      <c r="AU3165" s="4">
        <f ca="1">IF(AND(AQ3165&gt;0,AR3165&gt;0),COUNTIF(AU$6:AU3164,"&gt;0")+1,0)</f>
        <v>0</v>
      </c>
    </row>
    <row r="3166" spans="40:47">
      <c r="AN3166" s="4">
        <v>88</v>
      </c>
      <c r="AO3166" s="4">
        <v>3</v>
      </c>
      <c r="AP3166" s="4">
        <v>5</v>
      </c>
      <c r="AQ3166" s="4">
        <f ca="1">IF($AP3166=1,IF(INDIRECT(ADDRESS(($AN3166-1)*3+$AO3166+5,$AP3166+7))="",0,INDIRECT(ADDRESS(($AN3166-1)*3+$AO3166+5,$AP3166+7))),IF(INDIRECT(ADDRESS(($AN3166-1)*3+$AO3166+5,$AP3166+7))="",0,IF(COUNTIF(INDIRECT(ADDRESS(($AN3166-1)*36+($AO3166-1)*12+6,COLUMN())):INDIRECT(ADDRESS(($AN3166-1)*36+($AO3166-1)*12+$AP3166+4,COLUMN())),INDIRECT(ADDRESS(($AN3166-1)*3+$AO3166+5,$AP3166+7)))&gt;=1,0,INDIRECT(ADDRESS(($AN3166-1)*3+$AO3166+5,$AP3166+7)))))</f>
        <v>0</v>
      </c>
      <c r="AR3166" s="4">
        <f ca="1">COUNTIF(INDIRECT("H"&amp;(ROW()+12*(($AN3166-1)*3+$AO3166)-ROW())/12+5):INDIRECT("S"&amp;(ROW()+12*(($AN3166-1)*3+$AO3166)-ROW())/12+5),AQ3166)</f>
        <v>0</v>
      </c>
      <c r="AU3166" s="4">
        <f ca="1">IF(AND(AQ3166&gt;0,AR3166&gt;0),COUNTIF(AU$6:AU3165,"&gt;0")+1,0)</f>
        <v>0</v>
      </c>
    </row>
    <row r="3167" spans="40:47">
      <c r="AN3167" s="4">
        <v>88</v>
      </c>
      <c r="AO3167" s="4">
        <v>3</v>
      </c>
      <c r="AP3167" s="4">
        <v>6</v>
      </c>
      <c r="AQ3167" s="4">
        <f ca="1">IF($AP3167=1,IF(INDIRECT(ADDRESS(($AN3167-1)*3+$AO3167+5,$AP3167+7))="",0,INDIRECT(ADDRESS(($AN3167-1)*3+$AO3167+5,$AP3167+7))),IF(INDIRECT(ADDRESS(($AN3167-1)*3+$AO3167+5,$AP3167+7))="",0,IF(COUNTIF(INDIRECT(ADDRESS(($AN3167-1)*36+($AO3167-1)*12+6,COLUMN())):INDIRECT(ADDRESS(($AN3167-1)*36+($AO3167-1)*12+$AP3167+4,COLUMN())),INDIRECT(ADDRESS(($AN3167-1)*3+$AO3167+5,$AP3167+7)))&gt;=1,0,INDIRECT(ADDRESS(($AN3167-1)*3+$AO3167+5,$AP3167+7)))))</f>
        <v>0</v>
      </c>
      <c r="AR3167" s="4">
        <f ca="1">COUNTIF(INDIRECT("H"&amp;(ROW()+12*(($AN3167-1)*3+$AO3167)-ROW())/12+5):INDIRECT("S"&amp;(ROW()+12*(($AN3167-1)*3+$AO3167)-ROW())/12+5),AQ3167)</f>
        <v>0</v>
      </c>
      <c r="AU3167" s="4">
        <f ca="1">IF(AND(AQ3167&gt;0,AR3167&gt;0),COUNTIF(AU$6:AU3166,"&gt;0")+1,0)</f>
        <v>0</v>
      </c>
    </row>
    <row r="3168" spans="40:47">
      <c r="AN3168" s="4">
        <v>88</v>
      </c>
      <c r="AO3168" s="4">
        <v>3</v>
      </c>
      <c r="AP3168" s="4">
        <v>7</v>
      </c>
      <c r="AQ3168" s="4">
        <f ca="1">IF($AP3168=1,IF(INDIRECT(ADDRESS(($AN3168-1)*3+$AO3168+5,$AP3168+7))="",0,INDIRECT(ADDRESS(($AN3168-1)*3+$AO3168+5,$AP3168+7))),IF(INDIRECT(ADDRESS(($AN3168-1)*3+$AO3168+5,$AP3168+7))="",0,IF(COUNTIF(INDIRECT(ADDRESS(($AN3168-1)*36+($AO3168-1)*12+6,COLUMN())):INDIRECT(ADDRESS(($AN3168-1)*36+($AO3168-1)*12+$AP3168+4,COLUMN())),INDIRECT(ADDRESS(($AN3168-1)*3+$AO3168+5,$AP3168+7)))&gt;=1,0,INDIRECT(ADDRESS(($AN3168-1)*3+$AO3168+5,$AP3168+7)))))</f>
        <v>0</v>
      </c>
      <c r="AR3168" s="4">
        <f ca="1">COUNTIF(INDIRECT("H"&amp;(ROW()+12*(($AN3168-1)*3+$AO3168)-ROW())/12+5):INDIRECT("S"&amp;(ROW()+12*(($AN3168-1)*3+$AO3168)-ROW())/12+5),AQ3168)</f>
        <v>0</v>
      </c>
      <c r="AU3168" s="4">
        <f ca="1">IF(AND(AQ3168&gt;0,AR3168&gt;0),COUNTIF(AU$6:AU3167,"&gt;0")+1,0)</f>
        <v>0</v>
      </c>
    </row>
    <row r="3169" spans="40:47">
      <c r="AN3169" s="4">
        <v>88</v>
      </c>
      <c r="AO3169" s="4">
        <v>3</v>
      </c>
      <c r="AP3169" s="4">
        <v>8</v>
      </c>
      <c r="AQ3169" s="4">
        <f ca="1">IF($AP3169=1,IF(INDIRECT(ADDRESS(($AN3169-1)*3+$AO3169+5,$AP3169+7))="",0,INDIRECT(ADDRESS(($AN3169-1)*3+$AO3169+5,$AP3169+7))),IF(INDIRECT(ADDRESS(($AN3169-1)*3+$AO3169+5,$AP3169+7))="",0,IF(COUNTIF(INDIRECT(ADDRESS(($AN3169-1)*36+($AO3169-1)*12+6,COLUMN())):INDIRECT(ADDRESS(($AN3169-1)*36+($AO3169-1)*12+$AP3169+4,COLUMN())),INDIRECT(ADDRESS(($AN3169-1)*3+$AO3169+5,$AP3169+7)))&gt;=1,0,INDIRECT(ADDRESS(($AN3169-1)*3+$AO3169+5,$AP3169+7)))))</f>
        <v>0</v>
      </c>
      <c r="AR3169" s="4">
        <f ca="1">COUNTIF(INDIRECT("H"&amp;(ROW()+12*(($AN3169-1)*3+$AO3169)-ROW())/12+5):INDIRECT("S"&amp;(ROW()+12*(($AN3169-1)*3+$AO3169)-ROW())/12+5),AQ3169)</f>
        <v>0</v>
      </c>
      <c r="AU3169" s="4">
        <f ca="1">IF(AND(AQ3169&gt;0,AR3169&gt;0),COUNTIF(AU$6:AU3168,"&gt;0")+1,0)</f>
        <v>0</v>
      </c>
    </row>
    <row r="3170" spans="40:47">
      <c r="AN3170" s="4">
        <v>88</v>
      </c>
      <c r="AO3170" s="4">
        <v>3</v>
      </c>
      <c r="AP3170" s="4">
        <v>9</v>
      </c>
      <c r="AQ3170" s="4">
        <f ca="1">IF($AP3170=1,IF(INDIRECT(ADDRESS(($AN3170-1)*3+$AO3170+5,$AP3170+7))="",0,INDIRECT(ADDRESS(($AN3170-1)*3+$AO3170+5,$AP3170+7))),IF(INDIRECT(ADDRESS(($AN3170-1)*3+$AO3170+5,$AP3170+7))="",0,IF(COUNTIF(INDIRECT(ADDRESS(($AN3170-1)*36+($AO3170-1)*12+6,COLUMN())):INDIRECT(ADDRESS(($AN3170-1)*36+($AO3170-1)*12+$AP3170+4,COLUMN())),INDIRECT(ADDRESS(($AN3170-1)*3+$AO3170+5,$AP3170+7)))&gt;=1,0,INDIRECT(ADDRESS(($AN3170-1)*3+$AO3170+5,$AP3170+7)))))</f>
        <v>0</v>
      </c>
      <c r="AR3170" s="4">
        <f ca="1">COUNTIF(INDIRECT("H"&amp;(ROW()+12*(($AN3170-1)*3+$AO3170)-ROW())/12+5):INDIRECT("S"&amp;(ROW()+12*(($AN3170-1)*3+$AO3170)-ROW())/12+5),AQ3170)</f>
        <v>0</v>
      </c>
      <c r="AU3170" s="4">
        <f ca="1">IF(AND(AQ3170&gt;0,AR3170&gt;0),COUNTIF(AU$6:AU3169,"&gt;0")+1,0)</f>
        <v>0</v>
      </c>
    </row>
    <row r="3171" spans="40:47">
      <c r="AN3171" s="4">
        <v>88</v>
      </c>
      <c r="AO3171" s="4">
        <v>3</v>
      </c>
      <c r="AP3171" s="4">
        <v>10</v>
      </c>
      <c r="AQ3171" s="4">
        <f ca="1">IF($AP3171=1,IF(INDIRECT(ADDRESS(($AN3171-1)*3+$AO3171+5,$AP3171+7))="",0,INDIRECT(ADDRESS(($AN3171-1)*3+$AO3171+5,$AP3171+7))),IF(INDIRECT(ADDRESS(($AN3171-1)*3+$AO3171+5,$AP3171+7))="",0,IF(COUNTIF(INDIRECT(ADDRESS(($AN3171-1)*36+($AO3171-1)*12+6,COLUMN())):INDIRECT(ADDRESS(($AN3171-1)*36+($AO3171-1)*12+$AP3171+4,COLUMN())),INDIRECT(ADDRESS(($AN3171-1)*3+$AO3171+5,$AP3171+7)))&gt;=1,0,INDIRECT(ADDRESS(($AN3171-1)*3+$AO3171+5,$AP3171+7)))))</f>
        <v>0</v>
      </c>
      <c r="AR3171" s="4">
        <f ca="1">COUNTIF(INDIRECT("H"&amp;(ROW()+12*(($AN3171-1)*3+$AO3171)-ROW())/12+5):INDIRECT("S"&amp;(ROW()+12*(($AN3171-1)*3+$AO3171)-ROW())/12+5),AQ3171)</f>
        <v>0</v>
      </c>
      <c r="AU3171" s="4">
        <f ca="1">IF(AND(AQ3171&gt;0,AR3171&gt;0),COUNTIF(AU$6:AU3170,"&gt;0")+1,0)</f>
        <v>0</v>
      </c>
    </row>
    <row r="3172" spans="40:47">
      <c r="AN3172" s="4">
        <v>88</v>
      </c>
      <c r="AO3172" s="4">
        <v>3</v>
      </c>
      <c r="AP3172" s="4">
        <v>11</v>
      </c>
      <c r="AQ3172" s="4">
        <f ca="1">IF($AP3172=1,IF(INDIRECT(ADDRESS(($AN3172-1)*3+$AO3172+5,$AP3172+7))="",0,INDIRECT(ADDRESS(($AN3172-1)*3+$AO3172+5,$AP3172+7))),IF(INDIRECT(ADDRESS(($AN3172-1)*3+$AO3172+5,$AP3172+7))="",0,IF(COUNTIF(INDIRECT(ADDRESS(($AN3172-1)*36+($AO3172-1)*12+6,COLUMN())):INDIRECT(ADDRESS(($AN3172-1)*36+($AO3172-1)*12+$AP3172+4,COLUMN())),INDIRECT(ADDRESS(($AN3172-1)*3+$AO3172+5,$AP3172+7)))&gt;=1,0,INDIRECT(ADDRESS(($AN3172-1)*3+$AO3172+5,$AP3172+7)))))</f>
        <v>0</v>
      </c>
      <c r="AR3172" s="4">
        <f ca="1">COUNTIF(INDIRECT("H"&amp;(ROW()+12*(($AN3172-1)*3+$AO3172)-ROW())/12+5):INDIRECT("S"&amp;(ROW()+12*(($AN3172-1)*3+$AO3172)-ROW())/12+5),AQ3172)</f>
        <v>0</v>
      </c>
      <c r="AU3172" s="4">
        <f ca="1">IF(AND(AQ3172&gt;0,AR3172&gt;0),COUNTIF(AU$6:AU3171,"&gt;0")+1,0)</f>
        <v>0</v>
      </c>
    </row>
    <row r="3173" spans="40:47">
      <c r="AN3173" s="77">
        <v>88</v>
      </c>
      <c r="AO3173" s="77">
        <v>3</v>
      </c>
      <c r="AP3173" s="77">
        <v>12</v>
      </c>
      <c r="AQ3173" s="77">
        <f ca="1">IF($AP3173=1,IF(INDIRECT(ADDRESS(($AN3173-1)*3+$AO3173+5,$AP3173+7))="",0,INDIRECT(ADDRESS(($AN3173-1)*3+$AO3173+5,$AP3173+7))),IF(INDIRECT(ADDRESS(($AN3173-1)*3+$AO3173+5,$AP3173+7))="",0,IF(COUNTIF(INDIRECT(ADDRESS(($AN3173-1)*36+($AO3173-1)*12+6,COLUMN())):INDIRECT(ADDRESS(($AN3173-1)*36+($AO3173-1)*12+$AP3173+4,COLUMN())),INDIRECT(ADDRESS(($AN3173-1)*3+$AO3173+5,$AP3173+7)))&gt;=1,0,INDIRECT(ADDRESS(($AN3173-1)*3+$AO3173+5,$AP3173+7)))))</f>
        <v>0</v>
      </c>
      <c r="AR3173" s="77">
        <f ca="1">COUNTIF(INDIRECT("H"&amp;(ROW()+12*(($AN3173-1)*3+$AO3173)-ROW())/12+5):INDIRECT("S"&amp;(ROW()+12*(($AN3173-1)*3+$AO3173)-ROW())/12+5),AQ3173)</f>
        <v>0</v>
      </c>
      <c r="AS3173" s="77"/>
      <c r="AT3173" s="77"/>
      <c r="AU3173" s="77">
        <f ca="1">IF(AND(AQ3173&gt;0,AR3173&gt;0),COUNTIF(AU$6:AU3172,"&gt;0")+1,0)</f>
        <v>0</v>
      </c>
    </row>
    <row r="3174" spans="40:47">
      <c r="AN3174" s="4">
        <v>89</v>
      </c>
      <c r="AO3174" s="4">
        <v>1</v>
      </c>
      <c r="AP3174" s="4">
        <v>1</v>
      </c>
      <c r="AQ3174" s="4">
        <f ca="1">IF($AP3174=1,IF(INDIRECT(ADDRESS(($AN3174-1)*3+$AO3174+5,$AP3174+7))="",0,INDIRECT(ADDRESS(($AN3174-1)*3+$AO3174+5,$AP3174+7))),IF(INDIRECT(ADDRESS(($AN3174-1)*3+$AO3174+5,$AP3174+7))="",0,IF(COUNTIF(INDIRECT(ADDRESS(($AN3174-1)*36+($AO3174-1)*12+6,COLUMN())):INDIRECT(ADDRESS(($AN3174-1)*36+($AO3174-1)*12+$AP3174+4,COLUMN())),INDIRECT(ADDRESS(($AN3174-1)*3+$AO3174+5,$AP3174+7)))&gt;=1,0,INDIRECT(ADDRESS(($AN3174-1)*3+$AO3174+5,$AP3174+7)))))</f>
        <v>0</v>
      </c>
      <c r="AR3174" s="4">
        <f ca="1">COUNTIF(INDIRECT("H"&amp;(ROW()+12*(($AN3174-1)*3+$AO3174)-ROW())/12+5):INDIRECT("S"&amp;(ROW()+12*(($AN3174-1)*3+$AO3174)-ROW())/12+5),AQ3174)</f>
        <v>0</v>
      </c>
      <c r="AU3174" s="4">
        <f ca="1">IF(AND(AQ3174&gt;0,AR3174&gt;0),COUNTIF(AU$6:AU3173,"&gt;0")+1,0)</f>
        <v>0</v>
      </c>
    </row>
    <row r="3175" spans="40:47">
      <c r="AN3175" s="4">
        <v>89</v>
      </c>
      <c r="AO3175" s="4">
        <v>1</v>
      </c>
      <c r="AP3175" s="4">
        <v>2</v>
      </c>
      <c r="AQ3175" s="4">
        <f ca="1">IF($AP3175=1,IF(INDIRECT(ADDRESS(($AN3175-1)*3+$AO3175+5,$AP3175+7))="",0,INDIRECT(ADDRESS(($AN3175-1)*3+$AO3175+5,$AP3175+7))),IF(INDIRECT(ADDRESS(($AN3175-1)*3+$AO3175+5,$AP3175+7))="",0,IF(COUNTIF(INDIRECT(ADDRESS(($AN3175-1)*36+($AO3175-1)*12+6,COLUMN())):INDIRECT(ADDRESS(($AN3175-1)*36+($AO3175-1)*12+$AP3175+4,COLUMN())),INDIRECT(ADDRESS(($AN3175-1)*3+$AO3175+5,$AP3175+7)))&gt;=1,0,INDIRECT(ADDRESS(($AN3175-1)*3+$AO3175+5,$AP3175+7)))))</f>
        <v>0</v>
      </c>
      <c r="AR3175" s="4">
        <f ca="1">COUNTIF(INDIRECT("H"&amp;(ROW()+12*(($AN3175-1)*3+$AO3175)-ROW())/12+5):INDIRECT("S"&amp;(ROW()+12*(($AN3175-1)*3+$AO3175)-ROW())/12+5),AQ3175)</f>
        <v>0</v>
      </c>
      <c r="AU3175" s="4">
        <f ca="1">IF(AND(AQ3175&gt;0,AR3175&gt;0),COUNTIF(AU$6:AU3174,"&gt;0")+1,0)</f>
        <v>0</v>
      </c>
    </row>
    <row r="3176" spans="40:47">
      <c r="AN3176" s="4">
        <v>89</v>
      </c>
      <c r="AO3176" s="4">
        <v>1</v>
      </c>
      <c r="AP3176" s="4">
        <v>3</v>
      </c>
      <c r="AQ3176" s="4">
        <f ca="1">IF($AP3176=1,IF(INDIRECT(ADDRESS(($AN3176-1)*3+$AO3176+5,$AP3176+7))="",0,INDIRECT(ADDRESS(($AN3176-1)*3+$AO3176+5,$AP3176+7))),IF(INDIRECT(ADDRESS(($AN3176-1)*3+$AO3176+5,$AP3176+7))="",0,IF(COUNTIF(INDIRECT(ADDRESS(($AN3176-1)*36+($AO3176-1)*12+6,COLUMN())):INDIRECT(ADDRESS(($AN3176-1)*36+($AO3176-1)*12+$AP3176+4,COLUMN())),INDIRECT(ADDRESS(($AN3176-1)*3+$AO3176+5,$AP3176+7)))&gt;=1,0,INDIRECT(ADDRESS(($AN3176-1)*3+$AO3176+5,$AP3176+7)))))</f>
        <v>0</v>
      </c>
      <c r="AR3176" s="4">
        <f ca="1">COUNTIF(INDIRECT("H"&amp;(ROW()+12*(($AN3176-1)*3+$AO3176)-ROW())/12+5):INDIRECT("S"&amp;(ROW()+12*(($AN3176-1)*3+$AO3176)-ROW())/12+5),AQ3176)</f>
        <v>0</v>
      </c>
      <c r="AU3176" s="4">
        <f ca="1">IF(AND(AQ3176&gt;0,AR3176&gt;0),COUNTIF(AU$6:AU3175,"&gt;0")+1,0)</f>
        <v>0</v>
      </c>
    </row>
    <row r="3177" spans="40:47">
      <c r="AN3177" s="4">
        <v>89</v>
      </c>
      <c r="AO3177" s="4">
        <v>1</v>
      </c>
      <c r="AP3177" s="4">
        <v>4</v>
      </c>
      <c r="AQ3177" s="4">
        <f ca="1">IF($AP3177=1,IF(INDIRECT(ADDRESS(($AN3177-1)*3+$AO3177+5,$AP3177+7))="",0,INDIRECT(ADDRESS(($AN3177-1)*3+$AO3177+5,$AP3177+7))),IF(INDIRECT(ADDRESS(($AN3177-1)*3+$AO3177+5,$AP3177+7))="",0,IF(COUNTIF(INDIRECT(ADDRESS(($AN3177-1)*36+($AO3177-1)*12+6,COLUMN())):INDIRECT(ADDRESS(($AN3177-1)*36+($AO3177-1)*12+$AP3177+4,COLUMN())),INDIRECT(ADDRESS(($AN3177-1)*3+$AO3177+5,$AP3177+7)))&gt;=1,0,INDIRECT(ADDRESS(($AN3177-1)*3+$AO3177+5,$AP3177+7)))))</f>
        <v>0</v>
      </c>
      <c r="AR3177" s="4">
        <f ca="1">COUNTIF(INDIRECT("H"&amp;(ROW()+12*(($AN3177-1)*3+$AO3177)-ROW())/12+5):INDIRECT("S"&amp;(ROW()+12*(($AN3177-1)*3+$AO3177)-ROW())/12+5),AQ3177)</f>
        <v>0</v>
      </c>
      <c r="AU3177" s="4">
        <f ca="1">IF(AND(AQ3177&gt;0,AR3177&gt;0),COUNTIF(AU$6:AU3176,"&gt;0")+1,0)</f>
        <v>0</v>
      </c>
    </row>
    <row r="3178" spans="40:47">
      <c r="AN3178" s="4">
        <v>89</v>
      </c>
      <c r="AO3178" s="4">
        <v>1</v>
      </c>
      <c r="AP3178" s="4">
        <v>5</v>
      </c>
      <c r="AQ3178" s="4">
        <f ca="1">IF($AP3178=1,IF(INDIRECT(ADDRESS(($AN3178-1)*3+$AO3178+5,$AP3178+7))="",0,INDIRECT(ADDRESS(($AN3178-1)*3+$AO3178+5,$AP3178+7))),IF(INDIRECT(ADDRESS(($AN3178-1)*3+$AO3178+5,$AP3178+7))="",0,IF(COUNTIF(INDIRECT(ADDRESS(($AN3178-1)*36+($AO3178-1)*12+6,COLUMN())):INDIRECT(ADDRESS(($AN3178-1)*36+($AO3178-1)*12+$AP3178+4,COLUMN())),INDIRECT(ADDRESS(($AN3178-1)*3+$AO3178+5,$AP3178+7)))&gt;=1,0,INDIRECT(ADDRESS(($AN3178-1)*3+$AO3178+5,$AP3178+7)))))</f>
        <v>0</v>
      </c>
      <c r="AR3178" s="4">
        <f ca="1">COUNTIF(INDIRECT("H"&amp;(ROW()+12*(($AN3178-1)*3+$AO3178)-ROW())/12+5):INDIRECT("S"&amp;(ROW()+12*(($AN3178-1)*3+$AO3178)-ROW())/12+5),AQ3178)</f>
        <v>0</v>
      </c>
      <c r="AU3178" s="4">
        <f ca="1">IF(AND(AQ3178&gt;0,AR3178&gt;0),COUNTIF(AU$6:AU3177,"&gt;0")+1,0)</f>
        <v>0</v>
      </c>
    </row>
    <row r="3179" spans="40:47">
      <c r="AN3179" s="4">
        <v>89</v>
      </c>
      <c r="AO3179" s="4">
        <v>1</v>
      </c>
      <c r="AP3179" s="4">
        <v>6</v>
      </c>
      <c r="AQ3179" s="4">
        <f ca="1">IF($AP3179=1,IF(INDIRECT(ADDRESS(($AN3179-1)*3+$AO3179+5,$AP3179+7))="",0,INDIRECT(ADDRESS(($AN3179-1)*3+$AO3179+5,$AP3179+7))),IF(INDIRECT(ADDRESS(($AN3179-1)*3+$AO3179+5,$AP3179+7))="",0,IF(COUNTIF(INDIRECT(ADDRESS(($AN3179-1)*36+($AO3179-1)*12+6,COLUMN())):INDIRECT(ADDRESS(($AN3179-1)*36+($AO3179-1)*12+$AP3179+4,COLUMN())),INDIRECT(ADDRESS(($AN3179-1)*3+$AO3179+5,$AP3179+7)))&gt;=1,0,INDIRECT(ADDRESS(($AN3179-1)*3+$AO3179+5,$AP3179+7)))))</f>
        <v>0</v>
      </c>
      <c r="AR3179" s="4">
        <f ca="1">COUNTIF(INDIRECT("H"&amp;(ROW()+12*(($AN3179-1)*3+$AO3179)-ROW())/12+5):INDIRECT("S"&amp;(ROW()+12*(($AN3179-1)*3+$AO3179)-ROW())/12+5),AQ3179)</f>
        <v>0</v>
      </c>
      <c r="AU3179" s="4">
        <f ca="1">IF(AND(AQ3179&gt;0,AR3179&gt;0),COUNTIF(AU$6:AU3178,"&gt;0")+1,0)</f>
        <v>0</v>
      </c>
    </row>
    <row r="3180" spans="40:47">
      <c r="AN3180" s="4">
        <v>89</v>
      </c>
      <c r="AO3180" s="4">
        <v>1</v>
      </c>
      <c r="AP3180" s="4">
        <v>7</v>
      </c>
      <c r="AQ3180" s="4">
        <f ca="1">IF($AP3180=1,IF(INDIRECT(ADDRESS(($AN3180-1)*3+$AO3180+5,$AP3180+7))="",0,INDIRECT(ADDRESS(($AN3180-1)*3+$AO3180+5,$AP3180+7))),IF(INDIRECT(ADDRESS(($AN3180-1)*3+$AO3180+5,$AP3180+7))="",0,IF(COUNTIF(INDIRECT(ADDRESS(($AN3180-1)*36+($AO3180-1)*12+6,COLUMN())):INDIRECT(ADDRESS(($AN3180-1)*36+($AO3180-1)*12+$AP3180+4,COLUMN())),INDIRECT(ADDRESS(($AN3180-1)*3+$AO3180+5,$AP3180+7)))&gt;=1,0,INDIRECT(ADDRESS(($AN3180-1)*3+$AO3180+5,$AP3180+7)))))</f>
        <v>0</v>
      </c>
      <c r="AR3180" s="4">
        <f ca="1">COUNTIF(INDIRECT("H"&amp;(ROW()+12*(($AN3180-1)*3+$AO3180)-ROW())/12+5):INDIRECT("S"&amp;(ROW()+12*(($AN3180-1)*3+$AO3180)-ROW())/12+5),AQ3180)</f>
        <v>0</v>
      </c>
      <c r="AU3180" s="4">
        <f ca="1">IF(AND(AQ3180&gt;0,AR3180&gt;0),COUNTIF(AU$6:AU3179,"&gt;0")+1,0)</f>
        <v>0</v>
      </c>
    </row>
    <row r="3181" spans="40:47">
      <c r="AN3181" s="4">
        <v>89</v>
      </c>
      <c r="AO3181" s="4">
        <v>1</v>
      </c>
      <c r="AP3181" s="4">
        <v>8</v>
      </c>
      <c r="AQ3181" s="4">
        <f ca="1">IF($AP3181=1,IF(INDIRECT(ADDRESS(($AN3181-1)*3+$AO3181+5,$AP3181+7))="",0,INDIRECT(ADDRESS(($AN3181-1)*3+$AO3181+5,$AP3181+7))),IF(INDIRECT(ADDRESS(($AN3181-1)*3+$AO3181+5,$AP3181+7))="",0,IF(COUNTIF(INDIRECT(ADDRESS(($AN3181-1)*36+($AO3181-1)*12+6,COLUMN())):INDIRECT(ADDRESS(($AN3181-1)*36+($AO3181-1)*12+$AP3181+4,COLUMN())),INDIRECT(ADDRESS(($AN3181-1)*3+$AO3181+5,$AP3181+7)))&gt;=1,0,INDIRECT(ADDRESS(($AN3181-1)*3+$AO3181+5,$AP3181+7)))))</f>
        <v>0</v>
      </c>
      <c r="AR3181" s="4">
        <f ca="1">COUNTIF(INDIRECT("H"&amp;(ROW()+12*(($AN3181-1)*3+$AO3181)-ROW())/12+5):INDIRECT("S"&amp;(ROW()+12*(($AN3181-1)*3+$AO3181)-ROW())/12+5),AQ3181)</f>
        <v>0</v>
      </c>
      <c r="AU3181" s="4">
        <f ca="1">IF(AND(AQ3181&gt;0,AR3181&gt;0),COUNTIF(AU$6:AU3180,"&gt;0")+1,0)</f>
        <v>0</v>
      </c>
    </row>
    <row r="3182" spans="40:47">
      <c r="AN3182" s="4">
        <v>89</v>
      </c>
      <c r="AO3182" s="4">
        <v>1</v>
      </c>
      <c r="AP3182" s="4">
        <v>9</v>
      </c>
      <c r="AQ3182" s="4">
        <f ca="1">IF($AP3182=1,IF(INDIRECT(ADDRESS(($AN3182-1)*3+$AO3182+5,$AP3182+7))="",0,INDIRECT(ADDRESS(($AN3182-1)*3+$AO3182+5,$AP3182+7))),IF(INDIRECT(ADDRESS(($AN3182-1)*3+$AO3182+5,$AP3182+7))="",0,IF(COUNTIF(INDIRECT(ADDRESS(($AN3182-1)*36+($AO3182-1)*12+6,COLUMN())):INDIRECT(ADDRESS(($AN3182-1)*36+($AO3182-1)*12+$AP3182+4,COLUMN())),INDIRECT(ADDRESS(($AN3182-1)*3+$AO3182+5,$AP3182+7)))&gt;=1,0,INDIRECT(ADDRESS(($AN3182-1)*3+$AO3182+5,$AP3182+7)))))</f>
        <v>0</v>
      </c>
      <c r="AR3182" s="4">
        <f ca="1">COUNTIF(INDIRECT("H"&amp;(ROW()+12*(($AN3182-1)*3+$AO3182)-ROW())/12+5):INDIRECT("S"&amp;(ROW()+12*(($AN3182-1)*3+$AO3182)-ROW())/12+5),AQ3182)</f>
        <v>0</v>
      </c>
      <c r="AU3182" s="4">
        <f ca="1">IF(AND(AQ3182&gt;0,AR3182&gt;0),COUNTIF(AU$6:AU3181,"&gt;0")+1,0)</f>
        <v>0</v>
      </c>
    </row>
    <row r="3183" spans="40:47">
      <c r="AN3183" s="4">
        <v>89</v>
      </c>
      <c r="AO3183" s="4">
        <v>1</v>
      </c>
      <c r="AP3183" s="4">
        <v>10</v>
      </c>
      <c r="AQ3183" s="4">
        <f ca="1">IF($AP3183=1,IF(INDIRECT(ADDRESS(($AN3183-1)*3+$AO3183+5,$AP3183+7))="",0,INDIRECT(ADDRESS(($AN3183-1)*3+$AO3183+5,$AP3183+7))),IF(INDIRECT(ADDRESS(($AN3183-1)*3+$AO3183+5,$AP3183+7))="",0,IF(COUNTIF(INDIRECT(ADDRESS(($AN3183-1)*36+($AO3183-1)*12+6,COLUMN())):INDIRECT(ADDRESS(($AN3183-1)*36+($AO3183-1)*12+$AP3183+4,COLUMN())),INDIRECT(ADDRESS(($AN3183-1)*3+$AO3183+5,$AP3183+7)))&gt;=1,0,INDIRECT(ADDRESS(($AN3183-1)*3+$AO3183+5,$AP3183+7)))))</f>
        <v>0</v>
      </c>
      <c r="AR3183" s="4">
        <f ca="1">COUNTIF(INDIRECT("H"&amp;(ROW()+12*(($AN3183-1)*3+$AO3183)-ROW())/12+5):INDIRECT("S"&amp;(ROW()+12*(($AN3183-1)*3+$AO3183)-ROW())/12+5),AQ3183)</f>
        <v>0</v>
      </c>
      <c r="AU3183" s="4">
        <f ca="1">IF(AND(AQ3183&gt;0,AR3183&gt;0),COUNTIF(AU$6:AU3182,"&gt;0")+1,0)</f>
        <v>0</v>
      </c>
    </row>
    <row r="3184" spans="40:47">
      <c r="AN3184" s="4">
        <v>89</v>
      </c>
      <c r="AO3184" s="4">
        <v>1</v>
      </c>
      <c r="AP3184" s="4">
        <v>11</v>
      </c>
      <c r="AQ3184" s="4">
        <f ca="1">IF($AP3184=1,IF(INDIRECT(ADDRESS(($AN3184-1)*3+$AO3184+5,$AP3184+7))="",0,INDIRECT(ADDRESS(($AN3184-1)*3+$AO3184+5,$AP3184+7))),IF(INDIRECT(ADDRESS(($AN3184-1)*3+$AO3184+5,$AP3184+7))="",0,IF(COUNTIF(INDIRECT(ADDRESS(($AN3184-1)*36+($AO3184-1)*12+6,COLUMN())):INDIRECT(ADDRESS(($AN3184-1)*36+($AO3184-1)*12+$AP3184+4,COLUMN())),INDIRECT(ADDRESS(($AN3184-1)*3+$AO3184+5,$AP3184+7)))&gt;=1,0,INDIRECT(ADDRESS(($AN3184-1)*3+$AO3184+5,$AP3184+7)))))</f>
        <v>0</v>
      </c>
      <c r="AR3184" s="4">
        <f ca="1">COUNTIF(INDIRECT("H"&amp;(ROW()+12*(($AN3184-1)*3+$AO3184)-ROW())/12+5):INDIRECT("S"&amp;(ROW()+12*(($AN3184-1)*3+$AO3184)-ROW())/12+5),AQ3184)</f>
        <v>0</v>
      </c>
      <c r="AU3184" s="4">
        <f ca="1">IF(AND(AQ3184&gt;0,AR3184&gt;0),COUNTIF(AU$6:AU3183,"&gt;0")+1,0)</f>
        <v>0</v>
      </c>
    </row>
    <row r="3185" spans="40:47">
      <c r="AN3185" s="4">
        <v>89</v>
      </c>
      <c r="AO3185" s="4">
        <v>1</v>
      </c>
      <c r="AP3185" s="4">
        <v>12</v>
      </c>
      <c r="AQ3185" s="4">
        <f ca="1">IF($AP3185=1,IF(INDIRECT(ADDRESS(($AN3185-1)*3+$AO3185+5,$AP3185+7))="",0,INDIRECT(ADDRESS(($AN3185-1)*3+$AO3185+5,$AP3185+7))),IF(INDIRECT(ADDRESS(($AN3185-1)*3+$AO3185+5,$AP3185+7))="",0,IF(COUNTIF(INDIRECT(ADDRESS(($AN3185-1)*36+($AO3185-1)*12+6,COLUMN())):INDIRECT(ADDRESS(($AN3185-1)*36+($AO3185-1)*12+$AP3185+4,COLUMN())),INDIRECT(ADDRESS(($AN3185-1)*3+$AO3185+5,$AP3185+7)))&gt;=1,0,INDIRECT(ADDRESS(($AN3185-1)*3+$AO3185+5,$AP3185+7)))))</f>
        <v>0</v>
      </c>
      <c r="AR3185" s="4">
        <f ca="1">COUNTIF(INDIRECT("H"&amp;(ROW()+12*(($AN3185-1)*3+$AO3185)-ROW())/12+5):INDIRECT("S"&amp;(ROW()+12*(($AN3185-1)*3+$AO3185)-ROW())/12+5),AQ3185)</f>
        <v>0</v>
      </c>
      <c r="AU3185" s="4">
        <f ca="1">IF(AND(AQ3185&gt;0,AR3185&gt;0),COUNTIF(AU$6:AU3184,"&gt;0")+1,0)</f>
        <v>0</v>
      </c>
    </row>
    <row r="3186" spans="40:47">
      <c r="AN3186" s="4">
        <v>89</v>
      </c>
      <c r="AO3186" s="4">
        <v>2</v>
      </c>
      <c r="AP3186" s="4">
        <v>1</v>
      </c>
      <c r="AQ3186" s="4">
        <f ca="1">IF($AP3186=1,IF(INDIRECT(ADDRESS(($AN3186-1)*3+$AO3186+5,$AP3186+7))="",0,INDIRECT(ADDRESS(($AN3186-1)*3+$AO3186+5,$AP3186+7))),IF(INDIRECT(ADDRESS(($AN3186-1)*3+$AO3186+5,$AP3186+7))="",0,IF(COUNTIF(INDIRECT(ADDRESS(($AN3186-1)*36+($AO3186-1)*12+6,COLUMN())):INDIRECT(ADDRESS(($AN3186-1)*36+($AO3186-1)*12+$AP3186+4,COLUMN())),INDIRECT(ADDRESS(($AN3186-1)*3+$AO3186+5,$AP3186+7)))&gt;=1,0,INDIRECT(ADDRESS(($AN3186-1)*3+$AO3186+5,$AP3186+7)))))</f>
        <v>0</v>
      </c>
      <c r="AR3186" s="4">
        <f ca="1">COUNTIF(INDIRECT("H"&amp;(ROW()+12*(($AN3186-1)*3+$AO3186)-ROW())/12+5):INDIRECT("S"&amp;(ROW()+12*(($AN3186-1)*3+$AO3186)-ROW())/12+5),AQ3186)</f>
        <v>0</v>
      </c>
      <c r="AU3186" s="4">
        <f ca="1">IF(AND(AQ3186&gt;0,AR3186&gt;0),COUNTIF(AU$6:AU3185,"&gt;0")+1,0)</f>
        <v>0</v>
      </c>
    </row>
    <row r="3187" spans="40:47">
      <c r="AN3187" s="4">
        <v>89</v>
      </c>
      <c r="AO3187" s="4">
        <v>2</v>
      </c>
      <c r="AP3187" s="4">
        <v>2</v>
      </c>
      <c r="AQ3187" s="4">
        <f ca="1">IF($AP3187=1,IF(INDIRECT(ADDRESS(($AN3187-1)*3+$AO3187+5,$AP3187+7))="",0,INDIRECT(ADDRESS(($AN3187-1)*3+$AO3187+5,$AP3187+7))),IF(INDIRECT(ADDRESS(($AN3187-1)*3+$AO3187+5,$AP3187+7))="",0,IF(COUNTIF(INDIRECT(ADDRESS(($AN3187-1)*36+($AO3187-1)*12+6,COLUMN())):INDIRECT(ADDRESS(($AN3187-1)*36+($AO3187-1)*12+$AP3187+4,COLUMN())),INDIRECT(ADDRESS(($AN3187-1)*3+$AO3187+5,$AP3187+7)))&gt;=1,0,INDIRECT(ADDRESS(($AN3187-1)*3+$AO3187+5,$AP3187+7)))))</f>
        <v>0</v>
      </c>
      <c r="AR3187" s="4">
        <f ca="1">COUNTIF(INDIRECT("H"&amp;(ROW()+12*(($AN3187-1)*3+$AO3187)-ROW())/12+5):INDIRECT("S"&amp;(ROW()+12*(($AN3187-1)*3+$AO3187)-ROW())/12+5),AQ3187)</f>
        <v>0</v>
      </c>
      <c r="AU3187" s="4">
        <f ca="1">IF(AND(AQ3187&gt;0,AR3187&gt;0),COUNTIF(AU$6:AU3186,"&gt;0")+1,0)</f>
        <v>0</v>
      </c>
    </row>
    <row r="3188" spans="40:47">
      <c r="AN3188" s="4">
        <v>89</v>
      </c>
      <c r="AO3188" s="4">
        <v>2</v>
      </c>
      <c r="AP3188" s="4">
        <v>3</v>
      </c>
      <c r="AQ3188" s="4">
        <f ca="1">IF($AP3188=1,IF(INDIRECT(ADDRESS(($AN3188-1)*3+$AO3188+5,$AP3188+7))="",0,INDIRECT(ADDRESS(($AN3188-1)*3+$AO3188+5,$AP3188+7))),IF(INDIRECT(ADDRESS(($AN3188-1)*3+$AO3188+5,$AP3188+7))="",0,IF(COUNTIF(INDIRECT(ADDRESS(($AN3188-1)*36+($AO3188-1)*12+6,COLUMN())):INDIRECT(ADDRESS(($AN3188-1)*36+($AO3188-1)*12+$AP3188+4,COLUMN())),INDIRECT(ADDRESS(($AN3188-1)*3+$AO3188+5,$AP3188+7)))&gt;=1,0,INDIRECT(ADDRESS(($AN3188-1)*3+$AO3188+5,$AP3188+7)))))</f>
        <v>0</v>
      </c>
      <c r="AR3188" s="4">
        <f ca="1">COUNTIF(INDIRECT("H"&amp;(ROW()+12*(($AN3188-1)*3+$AO3188)-ROW())/12+5):INDIRECT("S"&amp;(ROW()+12*(($AN3188-1)*3+$AO3188)-ROW())/12+5),AQ3188)</f>
        <v>0</v>
      </c>
      <c r="AU3188" s="4">
        <f ca="1">IF(AND(AQ3188&gt;0,AR3188&gt;0),COUNTIF(AU$6:AU3187,"&gt;0")+1,0)</f>
        <v>0</v>
      </c>
    </row>
    <row r="3189" spans="40:47">
      <c r="AN3189" s="4">
        <v>89</v>
      </c>
      <c r="AO3189" s="4">
        <v>2</v>
      </c>
      <c r="AP3189" s="4">
        <v>4</v>
      </c>
      <c r="AQ3189" s="4">
        <f ca="1">IF($AP3189=1,IF(INDIRECT(ADDRESS(($AN3189-1)*3+$AO3189+5,$AP3189+7))="",0,INDIRECT(ADDRESS(($AN3189-1)*3+$AO3189+5,$AP3189+7))),IF(INDIRECT(ADDRESS(($AN3189-1)*3+$AO3189+5,$AP3189+7))="",0,IF(COUNTIF(INDIRECT(ADDRESS(($AN3189-1)*36+($AO3189-1)*12+6,COLUMN())):INDIRECT(ADDRESS(($AN3189-1)*36+($AO3189-1)*12+$AP3189+4,COLUMN())),INDIRECT(ADDRESS(($AN3189-1)*3+$AO3189+5,$AP3189+7)))&gt;=1,0,INDIRECT(ADDRESS(($AN3189-1)*3+$AO3189+5,$AP3189+7)))))</f>
        <v>0</v>
      </c>
      <c r="AR3189" s="4">
        <f ca="1">COUNTIF(INDIRECT("H"&amp;(ROW()+12*(($AN3189-1)*3+$AO3189)-ROW())/12+5):INDIRECT("S"&amp;(ROW()+12*(($AN3189-1)*3+$AO3189)-ROW())/12+5),AQ3189)</f>
        <v>0</v>
      </c>
      <c r="AU3189" s="4">
        <f ca="1">IF(AND(AQ3189&gt;0,AR3189&gt;0),COUNTIF(AU$6:AU3188,"&gt;0")+1,0)</f>
        <v>0</v>
      </c>
    </row>
    <row r="3190" spans="40:47">
      <c r="AN3190" s="4">
        <v>89</v>
      </c>
      <c r="AO3190" s="4">
        <v>2</v>
      </c>
      <c r="AP3190" s="4">
        <v>5</v>
      </c>
      <c r="AQ3190" s="4">
        <f ca="1">IF($AP3190=1,IF(INDIRECT(ADDRESS(($AN3190-1)*3+$AO3190+5,$AP3190+7))="",0,INDIRECT(ADDRESS(($AN3190-1)*3+$AO3190+5,$AP3190+7))),IF(INDIRECT(ADDRESS(($AN3190-1)*3+$AO3190+5,$AP3190+7))="",0,IF(COUNTIF(INDIRECT(ADDRESS(($AN3190-1)*36+($AO3190-1)*12+6,COLUMN())):INDIRECT(ADDRESS(($AN3190-1)*36+($AO3190-1)*12+$AP3190+4,COLUMN())),INDIRECT(ADDRESS(($AN3190-1)*3+$AO3190+5,$AP3190+7)))&gt;=1,0,INDIRECT(ADDRESS(($AN3190-1)*3+$AO3190+5,$AP3190+7)))))</f>
        <v>0</v>
      </c>
      <c r="AR3190" s="4">
        <f ca="1">COUNTIF(INDIRECT("H"&amp;(ROW()+12*(($AN3190-1)*3+$AO3190)-ROW())/12+5):INDIRECT("S"&amp;(ROW()+12*(($AN3190-1)*3+$AO3190)-ROW())/12+5),AQ3190)</f>
        <v>0</v>
      </c>
      <c r="AU3190" s="4">
        <f ca="1">IF(AND(AQ3190&gt;0,AR3190&gt;0),COUNTIF(AU$6:AU3189,"&gt;0")+1,0)</f>
        <v>0</v>
      </c>
    </row>
    <row r="3191" spans="40:47">
      <c r="AN3191" s="4">
        <v>89</v>
      </c>
      <c r="AO3191" s="4">
        <v>2</v>
      </c>
      <c r="AP3191" s="4">
        <v>6</v>
      </c>
      <c r="AQ3191" s="4">
        <f ca="1">IF($AP3191=1,IF(INDIRECT(ADDRESS(($AN3191-1)*3+$AO3191+5,$AP3191+7))="",0,INDIRECT(ADDRESS(($AN3191-1)*3+$AO3191+5,$AP3191+7))),IF(INDIRECT(ADDRESS(($AN3191-1)*3+$AO3191+5,$AP3191+7))="",0,IF(COUNTIF(INDIRECT(ADDRESS(($AN3191-1)*36+($AO3191-1)*12+6,COLUMN())):INDIRECT(ADDRESS(($AN3191-1)*36+($AO3191-1)*12+$AP3191+4,COLUMN())),INDIRECT(ADDRESS(($AN3191-1)*3+$AO3191+5,$AP3191+7)))&gt;=1,0,INDIRECT(ADDRESS(($AN3191-1)*3+$AO3191+5,$AP3191+7)))))</f>
        <v>0</v>
      </c>
      <c r="AR3191" s="4">
        <f ca="1">COUNTIF(INDIRECT("H"&amp;(ROW()+12*(($AN3191-1)*3+$AO3191)-ROW())/12+5):INDIRECT("S"&amp;(ROW()+12*(($AN3191-1)*3+$AO3191)-ROW())/12+5),AQ3191)</f>
        <v>0</v>
      </c>
      <c r="AU3191" s="4">
        <f ca="1">IF(AND(AQ3191&gt;0,AR3191&gt;0),COUNTIF(AU$6:AU3190,"&gt;0")+1,0)</f>
        <v>0</v>
      </c>
    </row>
    <row r="3192" spans="40:47">
      <c r="AN3192" s="4">
        <v>89</v>
      </c>
      <c r="AO3192" s="4">
        <v>2</v>
      </c>
      <c r="AP3192" s="4">
        <v>7</v>
      </c>
      <c r="AQ3192" s="4">
        <f ca="1">IF($AP3192=1,IF(INDIRECT(ADDRESS(($AN3192-1)*3+$AO3192+5,$AP3192+7))="",0,INDIRECT(ADDRESS(($AN3192-1)*3+$AO3192+5,$AP3192+7))),IF(INDIRECT(ADDRESS(($AN3192-1)*3+$AO3192+5,$AP3192+7))="",0,IF(COUNTIF(INDIRECT(ADDRESS(($AN3192-1)*36+($AO3192-1)*12+6,COLUMN())):INDIRECT(ADDRESS(($AN3192-1)*36+($AO3192-1)*12+$AP3192+4,COLUMN())),INDIRECT(ADDRESS(($AN3192-1)*3+$AO3192+5,$AP3192+7)))&gt;=1,0,INDIRECT(ADDRESS(($AN3192-1)*3+$AO3192+5,$AP3192+7)))))</f>
        <v>0</v>
      </c>
      <c r="AR3192" s="4">
        <f ca="1">COUNTIF(INDIRECT("H"&amp;(ROW()+12*(($AN3192-1)*3+$AO3192)-ROW())/12+5):INDIRECT("S"&amp;(ROW()+12*(($AN3192-1)*3+$AO3192)-ROW())/12+5),AQ3192)</f>
        <v>0</v>
      </c>
      <c r="AU3192" s="4">
        <f ca="1">IF(AND(AQ3192&gt;0,AR3192&gt;0),COUNTIF(AU$6:AU3191,"&gt;0")+1,0)</f>
        <v>0</v>
      </c>
    </row>
    <row r="3193" spans="40:47">
      <c r="AN3193" s="4">
        <v>89</v>
      </c>
      <c r="AO3193" s="4">
        <v>2</v>
      </c>
      <c r="AP3193" s="4">
        <v>8</v>
      </c>
      <c r="AQ3193" s="4">
        <f ca="1">IF($AP3193=1,IF(INDIRECT(ADDRESS(($AN3193-1)*3+$AO3193+5,$AP3193+7))="",0,INDIRECT(ADDRESS(($AN3193-1)*3+$AO3193+5,$AP3193+7))),IF(INDIRECT(ADDRESS(($AN3193-1)*3+$AO3193+5,$AP3193+7))="",0,IF(COUNTIF(INDIRECT(ADDRESS(($AN3193-1)*36+($AO3193-1)*12+6,COLUMN())):INDIRECT(ADDRESS(($AN3193-1)*36+($AO3193-1)*12+$AP3193+4,COLUMN())),INDIRECT(ADDRESS(($AN3193-1)*3+$AO3193+5,$AP3193+7)))&gt;=1,0,INDIRECT(ADDRESS(($AN3193-1)*3+$AO3193+5,$AP3193+7)))))</f>
        <v>0</v>
      </c>
      <c r="AR3193" s="4">
        <f ca="1">COUNTIF(INDIRECT("H"&amp;(ROW()+12*(($AN3193-1)*3+$AO3193)-ROW())/12+5):INDIRECT("S"&amp;(ROW()+12*(($AN3193-1)*3+$AO3193)-ROW())/12+5),AQ3193)</f>
        <v>0</v>
      </c>
      <c r="AU3193" s="4">
        <f ca="1">IF(AND(AQ3193&gt;0,AR3193&gt;0),COUNTIF(AU$6:AU3192,"&gt;0")+1,0)</f>
        <v>0</v>
      </c>
    </row>
    <row r="3194" spans="40:47">
      <c r="AN3194" s="4">
        <v>89</v>
      </c>
      <c r="AO3194" s="4">
        <v>2</v>
      </c>
      <c r="AP3194" s="4">
        <v>9</v>
      </c>
      <c r="AQ3194" s="4">
        <f ca="1">IF($AP3194=1,IF(INDIRECT(ADDRESS(($AN3194-1)*3+$AO3194+5,$AP3194+7))="",0,INDIRECT(ADDRESS(($AN3194-1)*3+$AO3194+5,$AP3194+7))),IF(INDIRECT(ADDRESS(($AN3194-1)*3+$AO3194+5,$AP3194+7))="",0,IF(COUNTIF(INDIRECT(ADDRESS(($AN3194-1)*36+($AO3194-1)*12+6,COLUMN())):INDIRECT(ADDRESS(($AN3194-1)*36+($AO3194-1)*12+$AP3194+4,COLUMN())),INDIRECT(ADDRESS(($AN3194-1)*3+$AO3194+5,$AP3194+7)))&gt;=1,0,INDIRECT(ADDRESS(($AN3194-1)*3+$AO3194+5,$AP3194+7)))))</f>
        <v>0</v>
      </c>
      <c r="AR3194" s="4">
        <f ca="1">COUNTIF(INDIRECT("H"&amp;(ROW()+12*(($AN3194-1)*3+$AO3194)-ROW())/12+5):INDIRECT("S"&amp;(ROW()+12*(($AN3194-1)*3+$AO3194)-ROW())/12+5),AQ3194)</f>
        <v>0</v>
      </c>
      <c r="AU3194" s="4">
        <f ca="1">IF(AND(AQ3194&gt;0,AR3194&gt;0),COUNTIF(AU$6:AU3193,"&gt;0")+1,0)</f>
        <v>0</v>
      </c>
    </row>
    <row r="3195" spans="40:47">
      <c r="AN3195" s="4">
        <v>89</v>
      </c>
      <c r="AO3195" s="4">
        <v>2</v>
      </c>
      <c r="AP3195" s="4">
        <v>10</v>
      </c>
      <c r="AQ3195" s="4">
        <f ca="1">IF($AP3195=1,IF(INDIRECT(ADDRESS(($AN3195-1)*3+$AO3195+5,$AP3195+7))="",0,INDIRECT(ADDRESS(($AN3195-1)*3+$AO3195+5,$AP3195+7))),IF(INDIRECT(ADDRESS(($AN3195-1)*3+$AO3195+5,$AP3195+7))="",0,IF(COUNTIF(INDIRECT(ADDRESS(($AN3195-1)*36+($AO3195-1)*12+6,COLUMN())):INDIRECT(ADDRESS(($AN3195-1)*36+($AO3195-1)*12+$AP3195+4,COLUMN())),INDIRECT(ADDRESS(($AN3195-1)*3+$AO3195+5,$AP3195+7)))&gt;=1,0,INDIRECT(ADDRESS(($AN3195-1)*3+$AO3195+5,$AP3195+7)))))</f>
        <v>0</v>
      </c>
      <c r="AR3195" s="4">
        <f ca="1">COUNTIF(INDIRECT("H"&amp;(ROW()+12*(($AN3195-1)*3+$AO3195)-ROW())/12+5):INDIRECT("S"&amp;(ROW()+12*(($AN3195-1)*3+$AO3195)-ROW())/12+5),AQ3195)</f>
        <v>0</v>
      </c>
      <c r="AU3195" s="4">
        <f ca="1">IF(AND(AQ3195&gt;0,AR3195&gt;0),COUNTIF(AU$6:AU3194,"&gt;0")+1,0)</f>
        <v>0</v>
      </c>
    </row>
    <row r="3196" spans="40:47">
      <c r="AN3196" s="4">
        <v>89</v>
      </c>
      <c r="AO3196" s="4">
        <v>2</v>
      </c>
      <c r="AP3196" s="4">
        <v>11</v>
      </c>
      <c r="AQ3196" s="4">
        <f ca="1">IF($AP3196=1,IF(INDIRECT(ADDRESS(($AN3196-1)*3+$AO3196+5,$AP3196+7))="",0,INDIRECT(ADDRESS(($AN3196-1)*3+$AO3196+5,$AP3196+7))),IF(INDIRECT(ADDRESS(($AN3196-1)*3+$AO3196+5,$AP3196+7))="",0,IF(COUNTIF(INDIRECT(ADDRESS(($AN3196-1)*36+($AO3196-1)*12+6,COLUMN())):INDIRECT(ADDRESS(($AN3196-1)*36+($AO3196-1)*12+$AP3196+4,COLUMN())),INDIRECT(ADDRESS(($AN3196-1)*3+$AO3196+5,$AP3196+7)))&gt;=1,0,INDIRECT(ADDRESS(($AN3196-1)*3+$AO3196+5,$AP3196+7)))))</f>
        <v>0</v>
      </c>
      <c r="AR3196" s="4">
        <f ca="1">COUNTIF(INDIRECT("H"&amp;(ROW()+12*(($AN3196-1)*3+$AO3196)-ROW())/12+5):INDIRECT("S"&amp;(ROW()+12*(($AN3196-1)*3+$AO3196)-ROW())/12+5),AQ3196)</f>
        <v>0</v>
      </c>
      <c r="AU3196" s="4">
        <f ca="1">IF(AND(AQ3196&gt;0,AR3196&gt;0),COUNTIF(AU$6:AU3195,"&gt;0")+1,0)</f>
        <v>0</v>
      </c>
    </row>
    <row r="3197" spans="40:47">
      <c r="AN3197" s="4">
        <v>89</v>
      </c>
      <c r="AO3197" s="4">
        <v>2</v>
      </c>
      <c r="AP3197" s="4">
        <v>12</v>
      </c>
      <c r="AQ3197" s="4">
        <f ca="1">IF($AP3197=1,IF(INDIRECT(ADDRESS(($AN3197-1)*3+$AO3197+5,$AP3197+7))="",0,INDIRECT(ADDRESS(($AN3197-1)*3+$AO3197+5,$AP3197+7))),IF(INDIRECT(ADDRESS(($AN3197-1)*3+$AO3197+5,$AP3197+7))="",0,IF(COUNTIF(INDIRECT(ADDRESS(($AN3197-1)*36+($AO3197-1)*12+6,COLUMN())):INDIRECT(ADDRESS(($AN3197-1)*36+($AO3197-1)*12+$AP3197+4,COLUMN())),INDIRECT(ADDRESS(($AN3197-1)*3+$AO3197+5,$AP3197+7)))&gt;=1,0,INDIRECT(ADDRESS(($AN3197-1)*3+$AO3197+5,$AP3197+7)))))</f>
        <v>0</v>
      </c>
      <c r="AR3197" s="4">
        <f ca="1">COUNTIF(INDIRECT("H"&amp;(ROW()+12*(($AN3197-1)*3+$AO3197)-ROW())/12+5):INDIRECT("S"&amp;(ROW()+12*(($AN3197-1)*3+$AO3197)-ROW())/12+5),AQ3197)</f>
        <v>0</v>
      </c>
      <c r="AU3197" s="4">
        <f ca="1">IF(AND(AQ3197&gt;0,AR3197&gt;0),COUNTIF(AU$6:AU3196,"&gt;0")+1,0)</f>
        <v>0</v>
      </c>
    </row>
    <row r="3198" spans="40:47">
      <c r="AN3198" s="4">
        <v>89</v>
      </c>
      <c r="AO3198" s="4">
        <v>3</v>
      </c>
      <c r="AP3198" s="4">
        <v>1</v>
      </c>
      <c r="AQ3198" s="4">
        <f ca="1">IF($AP3198=1,IF(INDIRECT(ADDRESS(($AN3198-1)*3+$AO3198+5,$AP3198+7))="",0,INDIRECT(ADDRESS(($AN3198-1)*3+$AO3198+5,$AP3198+7))),IF(INDIRECT(ADDRESS(($AN3198-1)*3+$AO3198+5,$AP3198+7))="",0,IF(COUNTIF(INDIRECT(ADDRESS(($AN3198-1)*36+($AO3198-1)*12+6,COLUMN())):INDIRECT(ADDRESS(($AN3198-1)*36+($AO3198-1)*12+$AP3198+4,COLUMN())),INDIRECT(ADDRESS(($AN3198-1)*3+$AO3198+5,$AP3198+7)))&gt;=1,0,INDIRECT(ADDRESS(($AN3198-1)*3+$AO3198+5,$AP3198+7)))))</f>
        <v>0</v>
      </c>
      <c r="AR3198" s="4">
        <f ca="1">COUNTIF(INDIRECT("H"&amp;(ROW()+12*(($AN3198-1)*3+$AO3198)-ROW())/12+5):INDIRECT("S"&amp;(ROW()+12*(($AN3198-1)*3+$AO3198)-ROW())/12+5),AQ3198)</f>
        <v>0</v>
      </c>
      <c r="AU3198" s="4">
        <f ca="1">IF(AND(AQ3198&gt;0,AR3198&gt;0),COUNTIF(AU$6:AU3197,"&gt;0")+1,0)</f>
        <v>0</v>
      </c>
    </row>
    <row r="3199" spans="40:47">
      <c r="AN3199" s="4">
        <v>89</v>
      </c>
      <c r="AO3199" s="4">
        <v>3</v>
      </c>
      <c r="AP3199" s="4">
        <v>2</v>
      </c>
      <c r="AQ3199" s="4">
        <f ca="1">IF($AP3199=1,IF(INDIRECT(ADDRESS(($AN3199-1)*3+$AO3199+5,$AP3199+7))="",0,INDIRECT(ADDRESS(($AN3199-1)*3+$AO3199+5,$AP3199+7))),IF(INDIRECT(ADDRESS(($AN3199-1)*3+$AO3199+5,$AP3199+7))="",0,IF(COUNTIF(INDIRECT(ADDRESS(($AN3199-1)*36+($AO3199-1)*12+6,COLUMN())):INDIRECT(ADDRESS(($AN3199-1)*36+($AO3199-1)*12+$AP3199+4,COLUMN())),INDIRECT(ADDRESS(($AN3199-1)*3+$AO3199+5,$AP3199+7)))&gt;=1,0,INDIRECT(ADDRESS(($AN3199-1)*3+$AO3199+5,$AP3199+7)))))</f>
        <v>0</v>
      </c>
      <c r="AR3199" s="4">
        <f ca="1">COUNTIF(INDIRECT("H"&amp;(ROW()+12*(($AN3199-1)*3+$AO3199)-ROW())/12+5):INDIRECT("S"&amp;(ROW()+12*(($AN3199-1)*3+$AO3199)-ROW())/12+5),AQ3199)</f>
        <v>0</v>
      </c>
      <c r="AU3199" s="4">
        <f ca="1">IF(AND(AQ3199&gt;0,AR3199&gt;0),COUNTIF(AU$6:AU3198,"&gt;0")+1,0)</f>
        <v>0</v>
      </c>
    </row>
    <row r="3200" spans="40:47">
      <c r="AN3200" s="4">
        <v>89</v>
      </c>
      <c r="AO3200" s="4">
        <v>3</v>
      </c>
      <c r="AP3200" s="4">
        <v>3</v>
      </c>
      <c r="AQ3200" s="4">
        <f ca="1">IF($AP3200=1,IF(INDIRECT(ADDRESS(($AN3200-1)*3+$AO3200+5,$AP3200+7))="",0,INDIRECT(ADDRESS(($AN3200-1)*3+$AO3200+5,$AP3200+7))),IF(INDIRECT(ADDRESS(($AN3200-1)*3+$AO3200+5,$AP3200+7))="",0,IF(COUNTIF(INDIRECT(ADDRESS(($AN3200-1)*36+($AO3200-1)*12+6,COLUMN())):INDIRECT(ADDRESS(($AN3200-1)*36+($AO3200-1)*12+$AP3200+4,COLUMN())),INDIRECT(ADDRESS(($AN3200-1)*3+$AO3200+5,$AP3200+7)))&gt;=1,0,INDIRECT(ADDRESS(($AN3200-1)*3+$AO3200+5,$AP3200+7)))))</f>
        <v>0</v>
      </c>
      <c r="AR3200" s="4">
        <f ca="1">COUNTIF(INDIRECT("H"&amp;(ROW()+12*(($AN3200-1)*3+$AO3200)-ROW())/12+5):INDIRECT("S"&amp;(ROW()+12*(($AN3200-1)*3+$AO3200)-ROW())/12+5),AQ3200)</f>
        <v>0</v>
      </c>
      <c r="AU3200" s="4">
        <f ca="1">IF(AND(AQ3200&gt;0,AR3200&gt;0),COUNTIF(AU$6:AU3199,"&gt;0")+1,0)</f>
        <v>0</v>
      </c>
    </row>
    <row r="3201" spans="40:47">
      <c r="AN3201" s="4">
        <v>89</v>
      </c>
      <c r="AO3201" s="4">
        <v>3</v>
      </c>
      <c r="AP3201" s="4">
        <v>4</v>
      </c>
      <c r="AQ3201" s="4">
        <f ca="1">IF($AP3201=1,IF(INDIRECT(ADDRESS(($AN3201-1)*3+$AO3201+5,$AP3201+7))="",0,INDIRECT(ADDRESS(($AN3201-1)*3+$AO3201+5,$AP3201+7))),IF(INDIRECT(ADDRESS(($AN3201-1)*3+$AO3201+5,$AP3201+7))="",0,IF(COUNTIF(INDIRECT(ADDRESS(($AN3201-1)*36+($AO3201-1)*12+6,COLUMN())):INDIRECT(ADDRESS(($AN3201-1)*36+($AO3201-1)*12+$AP3201+4,COLUMN())),INDIRECT(ADDRESS(($AN3201-1)*3+$AO3201+5,$AP3201+7)))&gt;=1,0,INDIRECT(ADDRESS(($AN3201-1)*3+$AO3201+5,$AP3201+7)))))</f>
        <v>0</v>
      </c>
      <c r="AR3201" s="4">
        <f ca="1">COUNTIF(INDIRECT("H"&amp;(ROW()+12*(($AN3201-1)*3+$AO3201)-ROW())/12+5):INDIRECT("S"&amp;(ROW()+12*(($AN3201-1)*3+$AO3201)-ROW())/12+5),AQ3201)</f>
        <v>0</v>
      </c>
      <c r="AU3201" s="4">
        <f ca="1">IF(AND(AQ3201&gt;0,AR3201&gt;0),COUNTIF(AU$6:AU3200,"&gt;0")+1,0)</f>
        <v>0</v>
      </c>
    </row>
    <row r="3202" spans="40:47">
      <c r="AN3202" s="4">
        <v>89</v>
      </c>
      <c r="AO3202" s="4">
        <v>3</v>
      </c>
      <c r="AP3202" s="4">
        <v>5</v>
      </c>
      <c r="AQ3202" s="4">
        <f ca="1">IF($AP3202=1,IF(INDIRECT(ADDRESS(($AN3202-1)*3+$AO3202+5,$AP3202+7))="",0,INDIRECT(ADDRESS(($AN3202-1)*3+$AO3202+5,$AP3202+7))),IF(INDIRECT(ADDRESS(($AN3202-1)*3+$AO3202+5,$AP3202+7))="",0,IF(COUNTIF(INDIRECT(ADDRESS(($AN3202-1)*36+($AO3202-1)*12+6,COLUMN())):INDIRECT(ADDRESS(($AN3202-1)*36+($AO3202-1)*12+$AP3202+4,COLUMN())),INDIRECT(ADDRESS(($AN3202-1)*3+$AO3202+5,$AP3202+7)))&gt;=1,0,INDIRECT(ADDRESS(($AN3202-1)*3+$AO3202+5,$AP3202+7)))))</f>
        <v>0</v>
      </c>
      <c r="AR3202" s="4">
        <f ca="1">COUNTIF(INDIRECT("H"&amp;(ROW()+12*(($AN3202-1)*3+$AO3202)-ROW())/12+5):INDIRECT("S"&amp;(ROW()+12*(($AN3202-1)*3+$AO3202)-ROW())/12+5),AQ3202)</f>
        <v>0</v>
      </c>
      <c r="AU3202" s="4">
        <f ca="1">IF(AND(AQ3202&gt;0,AR3202&gt;0),COUNTIF(AU$6:AU3201,"&gt;0")+1,0)</f>
        <v>0</v>
      </c>
    </row>
    <row r="3203" spans="40:47">
      <c r="AN3203" s="4">
        <v>89</v>
      </c>
      <c r="AO3203" s="4">
        <v>3</v>
      </c>
      <c r="AP3203" s="4">
        <v>6</v>
      </c>
      <c r="AQ3203" s="4">
        <f ca="1">IF($AP3203=1,IF(INDIRECT(ADDRESS(($AN3203-1)*3+$AO3203+5,$AP3203+7))="",0,INDIRECT(ADDRESS(($AN3203-1)*3+$AO3203+5,$AP3203+7))),IF(INDIRECT(ADDRESS(($AN3203-1)*3+$AO3203+5,$AP3203+7))="",0,IF(COUNTIF(INDIRECT(ADDRESS(($AN3203-1)*36+($AO3203-1)*12+6,COLUMN())):INDIRECT(ADDRESS(($AN3203-1)*36+($AO3203-1)*12+$AP3203+4,COLUMN())),INDIRECT(ADDRESS(($AN3203-1)*3+$AO3203+5,$AP3203+7)))&gt;=1,0,INDIRECT(ADDRESS(($AN3203-1)*3+$AO3203+5,$AP3203+7)))))</f>
        <v>0</v>
      </c>
      <c r="AR3203" s="4">
        <f ca="1">COUNTIF(INDIRECT("H"&amp;(ROW()+12*(($AN3203-1)*3+$AO3203)-ROW())/12+5):INDIRECT("S"&amp;(ROW()+12*(($AN3203-1)*3+$AO3203)-ROW())/12+5),AQ3203)</f>
        <v>0</v>
      </c>
      <c r="AU3203" s="4">
        <f ca="1">IF(AND(AQ3203&gt;0,AR3203&gt;0),COUNTIF(AU$6:AU3202,"&gt;0")+1,0)</f>
        <v>0</v>
      </c>
    </row>
    <row r="3204" spans="40:47">
      <c r="AN3204" s="4">
        <v>89</v>
      </c>
      <c r="AO3204" s="4">
        <v>3</v>
      </c>
      <c r="AP3204" s="4">
        <v>7</v>
      </c>
      <c r="AQ3204" s="4">
        <f ca="1">IF($AP3204=1,IF(INDIRECT(ADDRESS(($AN3204-1)*3+$AO3204+5,$AP3204+7))="",0,INDIRECT(ADDRESS(($AN3204-1)*3+$AO3204+5,$AP3204+7))),IF(INDIRECT(ADDRESS(($AN3204-1)*3+$AO3204+5,$AP3204+7))="",0,IF(COUNTIF(INDIRECT(ADDRESS(($AN3204-1)*36+($AO3204-1)*12+6,COLUMN())):INDIRECT(ADDRESS(($AN3204-1)*36+($AO3204-1)*12+$AP3204+4,COLUMN())),INDIRECT(ADDRESS(($AN3204-1)*3+$AO3204+5,$AP3204+7)))&gt;=1,0,INDIRECT(ADDRESS(($AN3204-1)*3+$AO3204+5,$AP3204+7)))))</f>
        <v>0</v>
      </c>
      <c r="AR3204" s="4">
        <f ca="1">COUNTIF(INDIRECT("H"&amp;(ROW()+12*(($AN3204-1)*3+$AO3204)-ROW())/12+5):INDIRECT("S"&amp;(ROW()+12*(($AN3204-1)*3+$AO3204)-ROW())/12+5),AQ3204)</f>
        <v>0</v>
      </c>
      <c r="AU3204" s="4">
        <f ca="1">IF(AND(AQ3204&gt;0,AR3204&gt;0),COUNTIF(AU$6:AU3203,"&gt;0")+1,0)</f>
        <v>0</v>
      </c>
    </row>
    <row r="3205" spans="40:47">
      <c r="AN3205" s="4">
        <v>89</v>
      </c>
      <c r="AO3205" s="4">
        <v>3</v>
      </c>
      <c r="AP3205" s="4">
        <v>8</v>
      </c>
      <c r="AQ3205" s="4">
        <f ca="1">IF($AP3205=1,IF(INDIRECT(ADDRESS(($AN3205-1)*3+$AO3205+5,$AP3205+7))="",0,INDIRECT(ADDRESS(($AN3205-1)*3+$AO3205+5,$AP3205+7))),IF(INDIRECT(ADDRESS(($AN3205-1)*3+$AO3205+5,$AP3205+7))="",0,IF(COUNTIF(INDIRECT(ADDRESS(($AN3205-1)*36+($AO3205-1)*12+6,COLUMN())):INDIRECT(ADDRESS(($AN3205-1)*36+($AO3205-1)*12+$AP3205+4,COLUMN())),INDIRECT(ADDRESS(($AN3205-1)*3+$AO3205+5,$AP3205+7)))&gt;=1,0,INDIRECT(ADDRESS(($AN3205-1)*3+$AO3205+5,$AP3205+7)))))</f>
        <v>0</v>
      </c>
      <c r="AR3205" s="4">
        <f ca="1">COUNTIF(INDIRECT("H"&amp;(ROW()+12*(($AN3205-1)*3+$AO3205)-ROW())/12+5):INDIRECT("S"&amp;(ROW()+12*(($AN3205-1)*3+$AO3205)-ROW())/12+5),AQ3205)</f>
        <v>0</v>
      </c>
      <c r="AU3205" s="4">
        <f ca="1">IF(AND(AQ3205&gt;0,AR3205&gt;0),COUNTIF(AU$6:AU3204,"&gt;0")+1,0)</f>
        <v>0</v>
      </c>
    </row>
    <row r="3206" spans="40:47">
      <c r="AN3206" s="4">
        <v>89</v>
      </c>
      <c r="AO3206" s="4">
        <v>3</v>
      </c>
      <c r="AP3206" s="4">
        <v>9</v>
      </c>
      <c r="AQ3206" s="4">
        <f ca="1">IF($AP3206=1,IF(INDIRECT(ADDRESS(($AN3206-1)*3+$AO3206+5,$AP3206+7))="",0,INDIRECT(ADDRESS(($AN3206-1)*3+$AO3206+5,$AP3206+7))),IF(INDIRECT(ADDRESS(($AN3206-1)*3+$AO3206+5,$AP3206+7))="",0,IF(COUNTIF(INDIRECT(ADDRESS(($AN3206-1)*36+($AO3206-1)*12+6,COLUMN())):INDIRECT(ADDRESS(($AN3206-1)*36+($AO3206-1)*12+$AP3206+4,COLUMN())),INDIRECT(ADDRESS(($AN3206-1)*3+$AO3206+5,$AP3206+7)))&gt;=1,0,INDIRECT(ADDRESS(($AN3206-1)*3+$AO3206+5,$AP3206+7)))))</f>
        <v>0</v>
      </c>
      <c r="AR3206" s="4">
        <f ca="1">COUNTIF(INDIRECT("H"&amp;(ROW()+12*(($AN3206-1)*3+$AO3206)-ROW())/12+5):INDIRECT("S"&amp;(ROW()+12*(($AN3206-1)*3+$AO3206)-ROW())/12+5),AQ3206)</f>
        <v>0</v>
      </c>
      <c r="AU3206" s="4">
        <f ca="1">IF(AND(AQ3206&gt;0,AR3206&gt;0),COUNTIF(AU$6:AU3205,"&gt;0")+1,0)</f>
        <v>0</v>
      </c>
    </row>
    <row r="3207" spans="40:47">
      <c r="AN3207" s="4">
        <v>89</v>
      </c>
      <c r="AO3207" s="4">
        <v>3</v>
      </c>
      <c r="AP3207" s="4">
        <v>10</v>
      </c>
      <c r="AQ3207" s="4">
        <f ca="1">IF($AP3207=1,IF(INDIRECT(ADDRESS(($AN3207-1)*3+$AO3207+5,$AP3207+7))="",0,INDIRECT(ADDRESS(($AN3207-1)*3+$AO3207+5,$AP3207+7))),IF(INDIRECT(ADDRESS(($AN3207-1)*3+$AO3207+5,$AP3207+7))="",0,IF(COUNTIF(INDIRECT(ADDRESS(($AN3207-1)*36+($AO3207-1)*12+6,COLUMN())):INDIRECT(ADDRESS(($AN3207-1)*36+($AO3207-1)*12+$AP3207+4,COLUMN())),INDIRECT(ADDRESS(($AN3207-1)*3+$AO3207+5,$AP3207+7)))&gt;=1,0,INDIRECT(ADDRESS(($AN3207-1)*3+$AO3207+5,$AP3207+7)))))</f>
        <v>0</v>
      </c>
      <c r="AR3207" s="4">
        <f ca="1">COUNTIF(INDIRECT("H"&amp;(ROW()+12*(($AN3207-1)*3+$AO3207)-ROW())/12+5):INDIRECT("S"&amp;(ROW()+12*(($AN3207-1)*3+$AO3207)-ROW())/12+5),AQ3207)</f>
        <v>0</v>
      </c>
      <c r="AU3207" s="4">
        <f ca="1">IF(AND(AQ3207&gt;0,AR3207&gt;0),COUNTIF(AU$6:AU3206,"&gt;0")+1,0)</f>
        <v>0</v>
      </c>
    </row>
    <row r="3208" spans="40:47">
      <c r="AN3208" s="4">
        <v>89</v>
      </c>
      <c r="AO3208" s="4">
        <v>3</v>
      </c>
      <c r="AP3208" s="4">
        <v>11</v>
      </c>
      <c r="AQ3208" s="4">
        <f ca="1">IF($AP3208=1,IF(INDIRECT(ADDRESS(($AN3208-1)*3+$AO3208+5,$AP3208+7))="",0,INDIRECT(ADDRESS(($AN3208-1)*3+$AO3208+5,$AP3208+7))),IF(INDIRECT(ADDRESS(($AN3208-1)*3+$AO3208+5,$AP3208+7))="",0,IF(COUNTIF(INDIRECT(ADDRESS(($AN3208-1)*36+($AO3208-1)*12+6,COLUMN())):INDIRECT(ADDRESS(($AN3208-1)*36+($AO3208-1)*12+$AP3208+4,COLUMN())),INDIRECT(ADDRESS(($AN3208-1)*3+$AO3208+5,$AP3208+7)))&gt;=1,0,INDIRECT(ADDRESS(($AN3208-1)*3+$AO3208+5,$AP3208+7)))))</f>
        <v>0</v>
      </c>
      <c r="AR3208" s="4">
        <f ca="1">COUNTIF(INDIRECT("H"&amp;(ROW()+12*(($AN3208-1)*3+$AO3208)-ROW())/12+5):INDIRECT("S"&amp;(ROW()+12*(($AN3208-1)*3+$AO3208)-ROW())/12+5),AQ3208)</f>
        <v>0</v>
      </c>
      <c r="AU3208" s="4">
        <f ca="1">IF(AND(AQ3208&gt;0,AR3208&gt;0),COUNTIF(AU$6:AU3207,"&gt;0")+1,0)</f>
        <v>0</v>
      </c>
    </row>
    <row r="3209" spans="40:47">
      <c r="AN3209" s="77">
        <v>89</v>
      </c>
      <c r="AO3209" s="77">
        <v>3</v>
      </c>
      <c r="AP3209" s="77">
        <v>12</v>
      </c>
      <c r="AQ3209" s="77">
        <f ca="1">IF($AP3209=1,IF(INDIRECT(ADDRESS(($AN3209-1)*3+$AO3209+5,$AP3209+7))="",0,INDIRECT(ADDRESS(($AN3209-1)*3+$AO3209+5,$AP3209+7))),IF(INDIRECT(ADDRESS(($AN3209-1)*3+$AO3209+5,$AP3209+7))="",0,IF(COUNTIF(INDIRECT(ADDRESS(($AN3209-1)*36+($AO3209-1)*12+6,COLUMN())):INDIRECT(ADDRESS(($AN3209-1)*36+($AO3209-1)*12+$AP3209+4,COLUMN())),INDIRECT(ADDRESS(($AN3209-1)*3+$AO3209+5,$AP3209+7)))&gt;=1,0,INDIRECT(ADDRESS(($AN3209-1)*3+$AO3209+5,$AP3209+7)))))</f>
        <v>0</v>
      </c>
      <c r="AR3209" s="77">
        <f ca="1">COUNTIF(INDIRECT("H"&amp;(ROW()+12*(($AN3209-1)*3+$AO3209)-ROW())/12+5):INDIRECT("S"&amp;(ROW()+12*(($AN3209-1)*3+$AO3209)-ROW())/12+5),AQ3209)</f>
        <v>0</v>
      </c>
      <c r="AS3209" s="77"/>
      <c r="AT3209" s="77"/>
      <c r="AU3209" s="77">
        <f ca="1">IF(AND(AQ3209&gt;0,AR3209&gt;0),COUNTIF(AU$6:AU3208,"&gt;0")+1,0)</f>
        <v>0</v>
      </c>
    </row>
    <row r="3210" spans="40:47">
      <c r="AN3210" s="4">
        <v>90</v>
      </c>
      <c r="AO3210" s="4">
        <v>1</v>
      </c>
      <c r="AP3210" s="4">
        <v>1</v>
      </c>
      <c r="AQ3210" s="4">
        <f ca="1">IF($AP3210=1,IF(INDIRECT(ADDRESS(($AN3210-1)*3+$AO3210+5,$AP3210+7))="",0,INDIRECT(ADDRESS(($AN3210-1)*3+$AO3210+5,$AP3210+7))),IF(INDIRECT(ADDRESS(($AN3210-1)*3+$AO3210+5,$AP3210+7))="",0,IF(COUNTIF(INDIRECT(ADDRESS(($AN3210-1)*36+($AO3210-1)*12+6,COLUMN())):INDIRECT(ADDRESS(($AN3210-1)*36+($AO3210-1)*12+$AP3210+4,COLUMN())),INDIRECT(ADDRESS(($AN3210-1)*3+$AO3210+5,$AP3210+7)))&gt;=1,0,INDIRECT(ADDRESS(($AN3210-1)*3+$AO3210+5,$AP3210+7)))))</f>
        <v>0</v>
      </c>
      <c r="AR3210" s="4">
        <f ca="1">COUNTIF(INDIRECT("H"&amp;(ROW()+12*(($AN3210-1)*3+$AO3210)-ROW())/12+5):INDIRECT("S"&amp;(ROW()+12*(($AN3210-1)*3+$AO3210)-ROW())/12+5),AQ3210)</f>
        <v>0</v>
      </c>
      <c r="AU3210" s="4">
        <f ca="1">IF(AND(AQ3210&gt;0,AR3210&gt;0),COUNTIF(AU$6:AU3209,"&gt;0")+1,0)</f>
        <v>0</v>
      </c>
    </row>
    <row r="3211" spans="40:47">
      <c r="AN3211" s="4">
        <v>90</v>
      </c>
      <c r="AO3211" s="4">
        <v>1</v>
      </c>
      <c r="AP3211" s="4">
        <v>2</v>
      </c>
      <c r="AQ3211" s="4">
        <f ca="1">IF($AP3211=1,IF(INDIRECT(ADDRESS(($AN3211-1)*3+$AO3211+5,$AP3211+7))="",0,INDIRECT(ADDRESS(($AN3211-1)*3+$AO3211+5,$AP3211+7))),IF(INDIRECT(ADDRESS(($AN3211-1)*3+$AO3211+5,$AP3211+7))="",0,IF(COUNTIF(INDIRECT(ADDRESS(($AN3211-1)*36+($AO3211-1)*12+6,COLUMN())):INDIRECT(ADDRESS(($AN3211-1)*36+($AO3211-1)*12+$AP3211+4,COLUMN())),INDIRECT(ADDRESS(($AN3211-1)*3+$AO3211+5,$AP3211+7)))&gt;=1,0,INDIRECT(ADDRESS(($AN3211-1)*3+$AO3211+5,$AP3211+7)))))</f>
        <v>0</v>
      </c>
      <c r="AR3211" s="4">
        <f ca="1">COUNTIF(INDIRECT("H"&amp;(ROW()+12*(($AN3211-1)*3+$AO3211)-ROW())/12+5):INDIRECT("S"&amp;(ROW()+12*(($AN3211-1)*3+$AO3211)-ROW())/12+5),AQ3211)</f>
        <v>0</v>
      </c>
      <c r="AU3211" s="4">
        <f ca="1">IF(AND(AQ3211&gt;0,AR3211&gt;0),COUNTIF(AU$6:AU3210,"&gt;0")+1,0)</f>
        <v>0</v>
      </c>
    </row>
    <row r="3212" spans="40:47">
      <c r="AN3212" s="4">
        <v>90</v>
      </c>
      <c r="AO3212" s="4">
        <v>1</v>
      </c>
      <c r="AP3212" s="4">
        <v>3</v>
      </c>
      <c r="AQ3212" s="4">
        <f ca="1">IF($AP3212=1,IF(INDIRECT(ADDRESS(($AN3212-1)*3+$AO3212+5,$AP3212+7))="",0,INDIRECT(ADDRESS(($AN3212-1)*3+$AO3212+5,$AP3212+7))),IF(INDIRECT(ADDRESS(($AN3212-1)*3+$AO3212+5,$AP3212+7))="",0,IF(COUNTIF(INDIRECT(ADDRESS(($AN3212-1)*36+($AO3212-1)*12+6,COLUMN())):INDIRECT(ADDRESS(($AN3212-1)*36+($AO3212-1)*12+$AP3212+4,COLUMN())),INDIRECT(ADDRESS(($AN3212-1)*3+$AO3212+5,$AP3212+7)))&gt;=1,0,INDIRECT(ADDRESS(($AN3212-1)*3+$AO3212+5,$AP3212+7)))))</f>
        <v>0</v>
      </c>
      <c r="AR3212" s="4">
        <f ca="1">COUNTIF(INDIRECT("H"&amp;(ROW()+12*(($AN3212-1)*3+$AO3212)-ROW())/12+5):INDIRECT("S"&amp;(ROW()+12*(($AN3212-1)*3+$AO3212)-ROW())/12+5),AQ3212)</f>
        <v>0</v>
      </c>
      <c r="AU3212" s="4">
        <f ca="1">IF(AND(AQ3212&gt;0,AR3212&gt;0),COUNTIF(AU$6:AU3211,"&gt;0")+1,0)</f>
        <v>0</v>
      </c>
    </row>
    <row r="3213" spans="40:47">
      <c r="AN3213" s="4">
        <v>90</v>
      </c>
      <c r="AO3213" s="4">
        <v>1</v>
      </c>
      <c r="AP3213" s="4">
        <v>4</v>
      </c>
      <c r="AQ3213" s="4">
        <f ca="1">IF($AP3213=1,IF(INDIRECT(ADDRESS(($AN3213-1)*3+$AO3213+5,$AP3213+7))="",0,INDIRECT(ADDRESS(($AN3213-1)*3+$AO3213+5,$AP3213+7))),IF(INDIRECT(ADDRESS(($AN3213-1)*3+$AO3213+5,$AP3213+7))="",0,IF(COUNTIF(INDIRECT(ADDRESS(($AN3213-1)*36+($AO3213-1)*12+6,COLUMN())):INDIRECT(ADDRESS(($AN3213-1)*36+($AO3213-1)*12+$AP3213+4,COLUMN())),INDIRECT(ADDRESS(($AN3213-1)*3+$AO3213+5,$AP3213+7)))&gt;=1,0,INDIRECT(ADDRESS(($AN3213-1)*3+$AO3213+5,$AP3213+7)))))</f>
        <v>0</v>
      </c>
      <c r="AR3213" s="4">
        <f ca="1">COUNTIF(INDIRECT("H"&amp;(ROW()+12*(($AN3213-1)*3+$AO3213)-ROW())/12+5):INDIRECT("S"&amp;(ROW()+12*(($AN3213-1)*3+$AO3213)-ROW())/12+5),AQ3213)</f>
        <v>0</v>
      </c>
      <c r="AU3213" s="4">
        <f ca="1">IF(AND(AQ3213&gt;0,AR3213&gt;0),COUNTIF(AU$6:AU3212,"&gt;0")+1,0)</f>
        <v>0</v>
      </c>
    </row>
    <row r="3214" spans="40:47">
      <c r="AN3214" s="4">
        <v>90</v>
      </c>
      <c r="AO3214" s="4">
        <v>1</v>
      </c>
      <c r="AP3214" s="4">
        <v>5</v>
      </c>
      <c r="AQ3214" s="4">
        <f ca="1">IF($AP3214=1,IF(INDIRECT(ADDRESS(($AN3214-1)*3+$AO3214+5,$AP3214+7))="",0,INDIRECT(ADDRESS(($AN3214-1)*3+$AO3214+5,$AP3214+7))),IF(INDIRECT(ADDRESS(($AN3214-1)*3+$AO3214+5,$AP3214+7))="",0,IF(COUNTIF(INDIRECT(ADDRESS(($AN3214-1)*36+($AO3214-1)*12+6,COLUMN())):INDIRECT(ADDRESS(($AN3214-1)*36+($AO3214-1)*12+$AP3214+4,COLUMN())),INDIRECT(ADDRESS(($AN3214-1)*3+$AO3214+5,$AP3214+7)))&gt;=1,0,INDIRECT(ADDRESS(($AN3214-1)*3+$AO3214+5,$AP3214+7)))))</f>
        <v>0</v>
      </c>
      <c r="AR3214" s="4">
        <f ca="1">COUNTIF(INDIRECT("H"&amp;(ROW()+12*(($AN3214-1)*3+$AO3214)-ROW())/12+5):INDIRECT("S"&amp;(ROW()+12*(($AN3214-1)*3+$AO3214)-ROW())/12+5),AQ3214)</f>
        <v>0</v>
      </c>
      <c r="AU3214" s="4">
        <f ca="1">IF(AND(AQ3214&gt;0,AR3214&gt;0),COUNTIF(AU$6:AU3213,"&gt;0")+1,0)</f>
        <v>0</v>
      </c>
    </row>
    <row r="3215" spans="40:47">
      <c r="AN3215" s="4">
        <v>90</v>
      </c>
      <c r="AO3215" s="4">
        <v>1</v>
      </c>
      <c r="AP3215" s="4">
        <v>6</v>
      </c>
      <c r="AQ3215" s="4">
        <f ca="1">IF($AP3215=1,IF(INDIRECT(ADDRESS(($AN3215-1)*3+$AO3215+5,$AP3215+7))="",0,INDIRECT(ADDRESS(($AN3215-1)*3+$AO3215+5,$AP3215+7))),IF(INDIRECT(ADDRESS(($AN3215-1)*3+$AO3215+5,$AP3215+7))="",0,IF(COUNTIF(INDIRECT(ADDRESS(($AN3215-1)*36+($AO3215-1)*12+6,COLUMN())):INDIRECT(ADDRESS(($AN3215-1)*36+($AO3215-1)*12+$AP3215+4,COLUMN())),INDIRECT(ADDRESS(($AN3215-1)*3+$AO3215+5,$AP3215+7)))&gt;=1,0,INDIRECT(ADDRESS(($AN3215-1)*3+$AO3215+5,$AP3215+7)))))</f>
        <v>0</v>
      </c>
      <c r="AR3215" s="4">
        <f ca="1">COUNTIF(INDIRECT("H"&amp;(ROW()+12*(($AN3215-1)*3+$AO3215)-ROW())/12+5):INDIRECT("S"&amp;(ROW()+12*(($AN3215-1)*3+$AO3215)-ROW())/12+5),AQ3215)</f>
        <v>0</v>
      </c>
      <c r="AU3215" s="4">
        <f ca="1">IF(AND(AQ3215&gt;0,AR3215&gt;0),COUNTIF(AU$6:AU3214,"&gt;0")+1,0)</f>
        <v>0</v>
      </c>
    </row>
    <row r="3216" spans="40:47">
      <c r="AN3216" s="4">
        <v>90</v>
      </c>
      <c r="AO3216" s="4">
        <v>1</v>
      </c>
      <c r="AP3216" s="4">
        <v>7</v>
      </c>
      <c r="AQ3216" s="4">
        <f ca="1">IF($AP3216=1,IF(INDIRECT(ADDRESS(($AN3216-1)*3+$AO3216+5,$AP3216+7))="",0,INDIRECT(ADDRESS(($AN3216-1)*3+$AO3216+5,$AP3216+7))),IF(INDIRECT(ADDRESS(($AN3216-1)*3+$AO3216+5,$AP3216+7))="",0,IF(COUNTIF(INDIRECT(ADDRESS(($AN3216-1)*36+($AO3216-1)*12+6,COLUMN())):INDIRECT(ADDRESS(($AN3216-1)*36+($AO3216-1)*12+$AP3216+4,COLUMN())),INDIRECT(ADDRESS(($AN3216-1)*3+$AO3216+5,$AP3216+7)))&gt;=1,0,INDIRECT(ADDRESS(($AN3216-1)*3+$AO3216+5,$AP3216+7)))))</f>
        <v>0</v>
      </c>
      <c r="AR3216" s="4">
        <f ca="1">COUNTIF(INDIRECT("H"&amp;(ROW()+12*(($AN3216-1)*3+$AO3216)-ROW())/12+5):INDIRECT("S"&amp;(ROW()+12*(($AN3216-1)*3+$AO3216)-ROW())/12+5),AQ3216)</f>
        <v>0</v>
      </c>
      <c r="AU3216" s="4">
        <f ca="1">IF(AND(AQ3216&gt;0,AR3216&gt;0),COUNTIF(AU$6:AU3215,"&gt;0")+1,0)</f>
        <v>0</v>
      </c>
    </row>
    <row r="3217" spans="40:47">
      <c r="AN3217" s="4">
        <v>90</v>
      </c>
      <c r="AO3217" s="4">
        <v>1</v>
      </c>
      <c r="AP3217" s="4">
        <v>8</v>
      </c>
      <c r="AQ3217" s="4">
        <f ca="1">IF($AP3217=1,IF(INDIRECT(ADDRESS(($AN3217-1)*3+$AO3217+5,$AP3217+7))="",0,INDIRECT(ADDRESS(($AN3217-1)*3+$AO3217+5,$AP3217+7))),IF(INDIRECT(ADDRESS(($AN3217-1)*3+$AO3217+5,$AP3217+7))="",0,IF(COUNTIF(INDIRECT(ADDRESS(($AN3217-1)*36+($AO3217-1)*12+6,COLUMN())):INDIRECT(ADDRESS(($AN3217-1)*36+($AO3217-1)*12+$AP3217+4,COLUMN())),INDIRECT(ADDRESS(($AN3217-1)*3+$AO3217+5,$AP3217+7)))&gt;=1,0,INDIRECT(ADDRESS(($AN3217-1)*3+$AO3217+5,$AP3217+7)))))</f>
        <v>0</v>
      </c>
      <c r="AR3217" s="4">
        <f ca="1">COUNTIF(INDIRECT("H"&amp;(ROW()+12*(($AN3217-1)*3+$AO3217)-ROW())/12+5):INDIRECT("S"&amp;(ROW()+12*(($AN3217-1)*3+$AO3217)-ROW())/12+5),AQ3217)</f>
        <v>0</v>
      </c>
      <c r="AU3217" s="4">
        <f ca="1">IF(AND(AQ3217&gt;0,AR3217&gt;0),COUNTIF(AU$6:AU3216,"&gt;0")+1,0)</f>
        <v>0</v>
      </c>
    </row>
    <row r="3218" spans="40:47">
      <c r="AN3218" s="4">
        <v>90</v>
      </c>
      <c r="AO3218" s="4">
        <v>1</v>
      </c>
      <c r="AP3218" s="4">
        <v>9</v>
      </c>
      <c r="AQ3218" s="4">
        <f ca="1">IF($AP3218=1,IF(INDIRECT(ADDRESS(($AN3218-1)*3+$AO3218+5,$AP3218+7))="",0,INDIRECT(ADDRESS(($AN3218-1)*3+$AO3218+5,$AP3218+7))),IF(INDIRECT(ADDRESS(($AN3218-1)*3+$AO3218+5,$AP3218+7))="",0,IF(COUNTIF(INDIRECT(ADDRESS(($AN3218-1)*36+($AO3218-1)*12+6,COLUMN())):INDIRECT(ADDRESS(($AN3218-1)*36+($AO3218-1)*12+$AP3218+4,COLUMN())),INDIRECT(ADDRESS(($AN3218-1)*3+$AO3218+5,$AP3218+7)))&gt;=1,0,INDIRECT(ADDRESS(($AN3218-1)*3+$AO3218+5,$AP3218+7)))))</f>
        <v>0</v>
      </c>
      <c r="AR3218" s="4">
        <f ca="1">COUNTIF(INDIRECT("H"&amp;(ROW()+12*(($AN3218-1)*3+$AO3218)-ROW())/12+5):INDIRECT("S"&amp;(ROW()+12*(($AN3218-1)*3+$AO3218)-ROW())/12+5),AQ3218)</f>
        <v>0</v>
      </c>
      <c r="AU3218" s="4">
        <f ca="1">IF(AND(AQ3218&gt;0,AR3218&gt;0),COUNTIF(AU$6:AU3217,"&gt;0")+1,0)</f>
        <v>0</v>
      </c>
    </row>
    <row r="3219" spans="40:47">
      <c r="AN3219" s="4">
        <v>90</v>
      </c>
      <c r="AO3219" s="4">
        <v>1</v>
      </c>
      <c r="AP3219" s="4">
        <v>10</v>
      </c>
      <c r="AQ3219" s="4">
        <f ca="1">IF($AP3219=1,IF(INDIRECT(ADDRESS(($AN3219-1)*3+$AO3219+5,$AP3219+7))="",0,INDIRECT(ADDRESS(($AN3219-1)*3+$AO3219+5,$AP3219+7))),IF(INDIRECT(ADDRESS(($AN3219-1)*3+$AO3219+5,$AP3219+7))="",0,IF(COUNTIF(INDIRECT(ADDRESS(($AN3219-1)*36+($AO3219-1)*12+6,COLUMN())):INDIRECT(ADDRESS(($AN3219-1)*36+($AO3219-1)*12+$AP3219+4,COLUMN())),INDIRECT(ADDRESS(($AN3219-1)*3+$AO3219+5,$AP3219+7)))&gt;=1,0,INDIRECT(ADDRESS(($AN3219-1)*3+$AO3219+5,$AP3219+7)))))</f>
        <v>0</v>
      </c>
      <c r="AR3219" s="4">
        <f ca="1">COUNTIF(INDIRECT("H"&amp;(ROW()+12*(($AN3219-1)*3+$AO3219)-ROW())/12+5):INDIRECT("S"&amp;(ROW()+12*(($AN3219-1)*3+$AO3219)-ROW())/12+5),AQ3219)</f>
        <v>0</v>
      </c>
      <c r="AU3219" s="4">
        <f ca="1">IF(AND(AQ3219&gt;0,AR3219&gt;0),COUNTIF(AU$6:AU3218,"&gt;0")+1,0)</f>
        <v>0</v>
      </c>
    </row>
    <row r="3220" spans="40:47">
      <c r="AN3220" s="4">
        <v>90</v>
      </c>
      <c r="AO3220" s="4">
        <v>1</v>
      </c>
      <c r="AP3220" s="4">
        <v>11</v>
      </c>
      <c r="AQ3220" s="4">
        <f ca="1">IF($AP3220=1,IF(INDIRECT(ADDRESS(($AN3220-1)*3+$AO3220+5,$AP3220+7))="",0,INDIRECT(ADDRESS(($AN3220-1)*3+$AO3220+5,$AP3220+7))),IF(INDIRECT(ADDRESS(($AN3220-1)*3+$AO3220+5,$AP3220+7))="",0,IF(COUNTIF(INDIRECT(ADDRESS(($AN3220-1)*36+($AO3220-1)*12+6,COLUMN())):INDIRECT(ADDRESS(($AN3220-1)*36+($AO3220-1)*12+$AP3220+4,COLUMN())),INDIRECT(ADDRESS(($AN3220-1)*3+$AO3220+5,$AP3220+7)))&gt;=1,0,INDIRECT(ADDRESS(($AN3220-1)*3+$AO3220+5,$AP3220+7)))))</f>
        <v>0</v>
      </c>
      <c r="AR3220" s="4">
        <f ca="1">COUNTIF(INDIRECT("H"&amp;(ROW()+12*(($AN3220-1)*3+$AO3220)-ROW())/12+5):INDIRECT("S"&amp;(ROW()+12*(($AN3220-1)*3+$AO3220)-ROW())/12+5),AQ3220)</f>
        <v>0</v>
      </c>
      <c r="AU3220" s="4">
        <f ca="1">IF(AND(AQ3220&gt;0,AR3220&gt;0),COUNTIF(AU$6:AU3219,"&gt;0")+1,0)</f>
        <v>0</v>
      </c>
    </row>
    <row r="3221" spans="40:47">
      <c r="AN3221" s="4">
        <v>90</v>
      </c>
      <c r="AO3221" s="4">
        <v>1</v>
      </c>
      <c r="AP3221" s="4">
        <v>12</v>
      </c>
      <c r="AQ3221" s="4">
        <f ca="1">IF($AP3221=1,IF(INDIRECT(ADDRESS(($AN3221-1)*3+$AO3221+5,$AP3221+7))="",0,INDIRECT(ADDRESS(($AN3221-1)*3+$AO3221+5,$AP3221+7))),IF(INDIRECT(ADDRESS(($AN3221-1)*3+$AO3221+5,$AP3221+7))="",0,IF(COUNTIF(INDIRECT(ADDRESS(($AN3221-1)*36+($AO3221-1)*12+6,COLUMN())):INDIRECT(ADDRESS(($AN3221-1)*36+($AO3221-1)*12+$AP3221+4,COLUMN())),INDIRECT(ADDRESS(($AN3221-1)*3+$AO3221+5,$AP3221+7)))&gt;=1,0,INDIRECT(ADDRESS(($AN3221-1)*3+$AO3221+5,$AP3221+7)))))</f>
        <v>0</v>
      </c>
      <c r="AR3221" s="4">
        <f ca="1">COUNTIF(INDIRECT("H"&amp;(ROW()+12*(($AN3221-1)*3+$AO3221)-ROW())/12+5):INDIRECT("S"&amp;(ROW()+12*(($AN3221-1)*3+$AO3221)-ROW())/12+5),AQ3221)</f>
        <v>0</v>
      </c>
      <c r="AU3221" s="4">
        <f ca="1">IF(AND(AQ3221&gt;0,AR3221&gt;0),COUNTIF(AU$6:AU3220,"&gt;0")+1,0)</f>
        <v>0</v>
      </c>
    </row>
    <row r="3222" spans="40:47">
      <c r="AN3222" s="4">
        <v>90</v>
      </c>
      <c r="AO3222" s="4">
        <v>2</v>
      </c>
      <c r="AP3222" s="4">
        <v>1</v>
      </c>
      <c r="AQ3222" s="4">
        <f ca="1">IF($AP3222=1,IF(INDIRECT(ADDRESS(($AN3222-1)*3+$AO3222+5,$AP3222+7))="",0,INDIRECT(ADDRESS(($AN3222-1)*3+$AO3222+5,$AP3222+7))),IF(INDIRECT(ADDRESS(($AN3222-1)*3+$AO3222+5,$AP3222+7))="",0,IF(COUNTIF(INDIRECT(ADDRESS(($AN3222-1)*36+($AO3222-1)*12+6,COLUMN())):INDIRECT(ADDRESS(($AN3222-1)*36+($AO3222-1)*12+$AP3222+4,COLUMN())),INDIRECT(ADDRESS(($AN3222-1)*3+$AO3222+5,$AP3222+7)))&gt;=1,0,INDIRECT(ADDRESS(($AN3222-1)*3+$AO3222+5,$AP3222+7)))))</f>
        <v>0</v>
      </c>
      <c r="AR3222" s="4">
        <f ca="1">COUNTIF(INDIRECT("H"&amp;(ROW()+12*(($AN3222-1)*3+$AO3222)-ROW())/12+5):INDIRECT("S"&amp;(ROW()+12*(($AN3222-1)*3+$AO3222)-ROW())/12+5),AQ3222)</f>
        <v>0</v>
      </c>
      <c r="AU3222" s="4">
        <f ca="1">IF(AND(AQ3222&gt;0,AR3222&gt;0),COUNTIF(AU$6:AU3221,"&gt;0")+1,0)</f>
        <v>0</v>
      </c>
    </row>
    <row r="3223" spans="40:47">
      <c r="AN3223" s="4">
        <v>90</v>
      </c>
      <c r="AO3223" s="4">
        <v>2</v>
      </c>
      <c r="AP3223" s="4">
        <v>2</v>
      </c>
      <c r="AQ3223" s="4">
        <f ca="1">IF($AP3223=1,IF(INDIRECT(ADDRESS(($AN3223-1)*3+$AO3223+5,$AP3223+7))="",0,INDIRECT(ADDRESS(($AN3223-1)*3+$AO3223+5,$AP3223+7))),IF(INDIRECT(ADDRESS(($AN3223-1)*3+$AO3223+5,$AP3223+7))="",0,IF(COUNTIF(INDIRECT(ADDRESS(($AN3223-1)*36+($AO3223-1)*12+6,COLUMN())):INDIRECT(ADDRESS(($AN3223-1)*36+($AO3223-1)*12+$AP3223+4,COLUMN())),INDIRECT(ADDRESS(($AN3223-1)*3+$AO3223+5,$AP3223+7)))&gt;=1,0,INDIRECT(ADDRESS(($AN3223-1)*3+$AO3223+5,$AP3223+7)))))</f>
        <v>0</v>
      </c>
      <c r="AR3223" s="4">
        <f ca="1">COUNTIF(INDIRECT("H"&amp;(ROW()+12*(($AN3223-1)*3+$AO3223)-ROW())/12+5):INDIRECT("S"&amp;(ROW()+12*(($AN3223-1)*3+$AO3223)-ROW())/12+5),AQ3223)</f>
        <v>0</v>
      </c>
      <c r="AU3223" s="4">
        <f ca="1">IF(AND(AQ3223&gt;0,AR3223&gt;0),COUNTIF(AU$6:AU3222,"&gt;0")+1,0)</f>
        <v>0</v>
      </c>
    </row>
    <row r="3224" spans="40:47">
      <c r="AN3224" s="4">
        <v>90</v>
      </c>
      <c r="AO3224" s="4">
        <v>2</v>
      </c>
      <c r="AP3224" s="4">
        <v>3</v>
      </c>
      <c r="AQ3224" s="4">
        <f ca="1">IF($AP3224=1,IF(INDIRECT(ADDRESS(($AN3224-1)*3+$AO3224+5,$AP3224+7))="",0,INDIRECT(ADDRESS(($AN3224-1)*3+$AO3224+5,$AP3224+7))),IF(INDIRECT(ADDRESS(($AN3224-1)*3+$AO3224+5,$AP3224+7))="",0,IF(COUNTIF(INDIRECT(ADDRESS(($AN3224-1)*36+($AO3224-1)*12+6,COLUMN())):INDIRECT(ADDRESS(($AN3224-1)*36+($AO3224-1)*12+$AP3224+4,COLUMN())),INDIRECT(ADDRESS(($AN3224-1)*3+$AO3224+5,$AP3224+7)))&gt;=1,0,INDIRECT(ADDRESS(($AN3224-1)*3+$AO3224+5,$AP3224+7)))))</f>
        <v>0</v>
      </c>
      <c r="AR3224" s="4">
        <f ca="1">COUNTIF(INDIRECT("H"&amp;(ROW()+12*(($AN3224-1)*3+$AO3224)-ROW())/12+5):INDIRECT("S"&amp;(ROW()+12*(($AN3224-1)*3+$AO3224)-ROW())/12+5),AQ3224)</f>
        <v>0</v>
      </c>
      <c r="AU3224" s="4">
        <f ca="1">IF(AND(AQ3224&gt;0,AR3224&gt;0),COUNTIF(AU$6:AU3223,"&gt;0")+1,0)</f>
        <v>0</v>
      </c>
    </row>
    <row r="3225" spans="40:47">
      <c r="AN3225" s="4">
        <v>90</v>
      </c>
      <c r="AO3225" s="4">
        <v>2</v>
      </c>
      <c r="AP3225" s="4">
        <v>4</v>
      </c>
      <c r="AQ3225" s="4">
        <f ca="1">IF($AP3225=1,IF(INDIRECT(ADDRESS(($AN3225-1)*3+$AO3225+5,$AP3225+7))="",0,INDIRECT(ADDRESS(($AN3225-1)*3+$AO3225+5,$AP3225+7))),IF(INDIRECT(ADDRESS(($AN3225-1)*3+$AO3225+5,$AP3225+7))="",0,IF(COUNTIF(INDIRECT(ADDRESS(($AN3225-1)*36+($AO3225-1)*12+6,COLUMN())):INDIRECT(ADDRESS(($AN3225-1)*36+($AO3225-1)*12+$AP3225+4,COLUMN())),INDIRECT(ADDRESS(($AN3225-1)*3+$AO3225+5,$AP3225+7)))&gt;=1,0,INDIRECT(ADDRESS(($AN3225-1)*3+$AO3225+5,$AP3225+7)))))</f>
        <v>0</v>
      </c>
      <c r="AR3225" s="4">
        <f ca="1">COUNTIF(INDIRECT("H"&amp;(ROW()+12*(($AN3225-1)*3+$AO3225)-ROW())/12+5):INDIRECT("S"&amp;(ROW()+12*(($AN3225-1)*3+$AO3225)-ROW())/12+5),AQ3225)</f>
        <v>0</v>
      </c>
      <c r="AU3225" s="4">
        <f ca="1">IF(AND(AQ3225&gt;0,AR3225&gt;0),COUNTIF(AU$6:AU3224,"&gt;0")+1,0)</f>
        <v>0</v>
      </c>
    </row>
    <row r="3226" spans="40:47">
      <c r="AN3226" s="4">
        <v>90</v>
      </c>
      <c r="AO3226" s="4">
        <v>2</v>
      </c>
      <c r="AP3226" s="4">
        <v>5</v>
      </c>
      <c r="AQ3226" s="4">
        <f ca="1">IF($AP3226=1,IF(INDIRECT(ADDRESS(($AN3226-1)*3+$AO3226+5,$AP3226+7))="",0,INDIRECT(ADDRESS(($AN3226-1)*3+$AO3226+5,$AP3226+7))),IF(INDIRECT(ADDRESS(($AN3226-1)*3+$AO3226+5,$AP3226+7))="",0,IF(COUNTIF(INDIRECT(ADDRESS(($AN3226-1)*36+($AO3226-1)*12+6,COLUMN())):INDIRECT(ADDRESS(($AN3226-1)*36+($AO3226-1)*12+$AP3226+4,COLUMN())),INDIRECT(ADDRESS(($AN3226-1)*3+$AO3226+5,$AP3226+7)))&gt;=1,0,INDIRECT(ADDRESS(($AN3226-1)*3+$AO3226+5,$AP3226+7)))))</f>
        <v>0</v>
      </c>
      <c r="AR3226" s="4">
        <f ca="1">COUNTIF(INDIRECT("H"&amp;(ROW()+12*(($AN3226-1)*3+$AO3226)-ROW())/12+5):INDIRECT("S"&amp;(ROW()+12*(($AN3226-1)*3+$AO3226)-ROW())/12+5),AQ3226)</f>
        <v>0</v>
      </c>
      <c r="AU3226" s="4">
        <f ca="1">IF(AND(AQ3226&gt;0,AR3226&gt;0),COUNTIF(AU$6:AU3225,"&gt;0")+1,0)</f>
        <v>0</v>
      </c>
    </row>
    <row r="3227" spans="40:47">
      <c r="AN3227" s="4">
        <v>90</v>
      </c>
      <c r="AO3227" s="4">
        <v>2</v>
      </c>
      <c r="AP3227" s="4">
        <v>6</v>
      </c>
      <c r="AQ3227" s="4">
        <f ca="1">IF($AP3227=1,IF(INDIRECT(ADDRESS(($AN3227-1)*3+$AO3227+5,$AP3227+7))="",0,INDIRECT(ADDRESS(($AN3227-1)*3+$AO3227+5,$AP3227+7))),IF(INDIRECT(ADDRESS(($AN3227-1)*3+$AO3227+5,$AP3227+7))="",0,IF(COUNTIF(INDIRECT(ADDRESS(($AN3227-1)*36+($AO3227-1)*12+6,COLUMN())):INDIRECT(ADDRESS(($AN3227-1)*36+($AO3227-1)*12+$AP3227+4,COLUMN())),INDIRECT(ADDRESS(($AN3227-1)*3+$AO3227+5,$AP3227+7)))&gt;=1,0,INDIRECT(ADDRESS(($AN3227-1)*3+$AO3227+5,$AP3227+7)))))</f>
        <v>0</v>
      </c>
      <c r="AR3227" s="4">
        <f ca="1">COUNTIF(INDIRECT("H"&amp;(ROW()+12*(($AN3227-1)*3+$AO3227)-ROW())/12+5):INDIRECT("S"&amp;(ROW()+12*(($AN3227-1)*3+$AO3227)-ROW())/12+5),AQ3227)</f>
        <v>0</v>
      </c>
      <c r="AU3227" s="4">
        <f ca="1">IF(AND(AQ3227&gt;0,AR3227&gt;0),COUNTIF(AU$6:AU3226,"&gt;0")+1,0)</f>
        <v>0</v>
      </c>
    </row>
    <row r="3228" spans="40:47">
      <c r="AN3228" s="4">
        <v>90</v>
      </c>
      <c r="AO3228" s="4">
        <v>2</v>
      </c>
      <c r="AP3228" s="4">
        <v>7</v>
      </c>
      <c r="AQ3228" s="4">
        <f ca="1">IF($AP3228=1,IF(INDIRECT(ADDRESS(($AN3228-1)*3+$AO3228+5,$AP3228+7))="",0,INDIRECT(ADDRESS(($AN3228-1)*3+$AO3228+5,$AP3228+7))),IF(INDIRECT(ADDRESS(($AN3228-1)*3+$AO3228+5,$AP3228+7))="",0,IF(COUNTIF(INDIRECT(ADDRESS(($AN3228-1)*36+($AO3228-1)*12+6,COLUMN())):INDIRECT(ADDRESS(($AN3228-1)*36+($AO3228-1)*12+$AP3228+4,COLUMN())),INDIRECT(ADDRESS(($AN3228-1)*3+$AO3228+5,$AP3228+7)))&gt;=1,0,INDIRECT(ADDRESS(($AN3228-1)*3+$AO3228+5,$AP3228+7)))))</f>
        <v>0</v>
      </c>
      <c r="AR3228" s="4">
        <f ca="1">COUNTIF(INDIRECT("H"&amp;(ROW()+12*(($AN3228-1)*3+$AO3228)-ROW())/12+5):INDIRECT("S"&amp;(ROW()+12*(($AN3228-1)*3+$AO3228)-ROW())/12+5),AQ3228)</f>
        <v>0</v>
      </c>
      <c r="AU3228" s="4">
        <f ca="1">IF(AND(AQ3228&gt;0,AR3228&gt;0),COUNTIF(AU$6:AU3227,"&gt;0")+1,0)</f>
        <v>0</v>
      </c>
    </row>
    <row r="3229" spans="40:47">
      <c r="AN3229" s="4">
        <v>90</v>
      </c>
      <c r="AO3229" s="4">
        <v>2</v>
      </c>
      <c r="AP3229" s="4">
        <v>8</v>
      </c>
      <c r="AQ3229" s="4">
        <f ca="1">IF($AP3229=1,IF(INDIRECT(ADDRESS(($AN3229-1)*3+$AO3229+5,$AP3229+7))="",0,INDIRECT(ADDRESS(($AN3229-1)*3+$AO3229+5,$AP3229+7))),IF(INDIRECT(ADDRESS(($AN3229-1)*3+$AO3229+5,$AP3229+7))="",0,IF(COUNTIF(INDIRECT(ADDRESS(($AN3229-1)*36+($AO3229-1)*12+6,COLUMN())):INDIRECT(ADDRESS(($AN3229-1)*36+($AO3229-1)*12+$AP3229+4,COLUMN())),INDIRECT(ADDRESS(($AN3229-1)*3+$AO3229+5,$AP3229+7)))&gt;=1,0,INDIRECT(ADDRESS(($AN3229-1)*3+$AO3229+5,$AP3229+7)))))</f>
        <v>0</v>
      </c>
      <c r="AR3229" s="4">
        <f ca="1">COUNTIF(INDIRECT("H"&amp;(ROW()+12*(($AN3229-1)*3+$AO3229)-ROW())/12+5):INDIRECT("S"&amp;(ROW()+12*(($AN3229-1)*3+$AO3229)-ROW())/12+5),AQ3229)</f>
        <v>0</v>
      </c>
      <c r="AU3229" s="4">
        <f ca="1">IF(AND(AQ3229&gt;0,AR3229&gt;0),COUNTIF(AU$6:AU3228,"&gt;0")+1,0)</f>
        <v>0</v>
      </c>
    </row>
    <row r="3230" spans="40:47">
      <c r="AN3230" s="4">
        <v>90</v>
      </c>
      <c r="AO3230" s="4">
        <v>2</v>
      </c>
      <c r="AP3230" s="4">
        <v>9</v>
      </c>
      <c r="AQ3230" s="4">
        <f ca="1">IF($AP3230=1,IF(INDIRECT(ADDRESS(($AN3230-1)*3+$AO3230+5,$AP3230+7))="",0,INDIRECT(ADDRESS(($AN3230-1)*3+$AO3230+5,$AP3230+7))),IF(INDIRECT(ADDRESS(($AN3230-1)*3+$AO3230+5,$AP3230+7))="",0,IF(COUNTIF(INDIRECT(ADDRESS(($AN3230-1)*36+($AO3230-1)*12+6,COLUMN())):INDIRECT(ADDRESS(($AN3230-1)*36+($AO3230-1)*12+$AP3230+4,COLUMN())),INDIRECT(ADDRESS(($AN3230-1)*3+$AO3230+5,$AP3230+7)))&gt;=1,0,INDIRECT(ADDRESS(($AN3230-1)*3+$AO3230+5,$AP3230+7)))))</f>
        <v>0</v>
      </c>
      <c r="AR3230" s="4">
        <f ca="1">COUNTIF(INDIRECT("H"&amp;(ROW()+12*(($AN3230-1)*3+$AO3230)-ROW())/12+5):INDIRECT("S"&amp;(ROW()+12*(($AN3230-1)*3+$AO3230)-ROW())/12+5),AQ3230)</f>
        <v>0</v>
      </c>
      <c r="AU3230" s="4">
        <f ca="1">IF(AND(AQ3230&gt;0,AR3230&gt;0),COUNTIF(AU$6:AU3229,"&gt;0")+1,0)</f>
        <v>0</v>
      </c>
    </row>
    <row r="3231" spans="40:47">
      <c r="AN3231" s="4">
        <v>90</v>
      </c>
      <c r="AO3231" s="4">
        <v>2</v>
      </c>
      <c r="AP3231" s="4">
        <v>10</v>
      </c>
      <c r="AQ3231" s="4">
        <f ca="1">IF($AP3231=1,IF(INDIRECT(ADDRESS(($AN3231-1)*3+$AO3231+5,$AP3231+7))="",0,INDIRECT(ADDRESS(($AN3231-1)*3+$AO3231+5,$AP3231+7))),IF(INDIRECT(ADDRESS(($AN3231-1)*3+$AO3231+5,$AP3231+7))="",0,IF(COUNTIF(INDIRECT(ADDRESS(($AN3231-1)*36+($AO3231-1)*12+6,COLUMN())):INDIRECT(ADDRESS(($AN3231-1)*36+($AO3231-1)*12+$AP3231+4,COLUMN())),INDIRECT(ADDRESS(($AN3231-1)*3+$AO3231+5,$AP3231+7)))&gt;=1,0,INDIRECT(ADDRESS(($AN3231-1)*3+$AO3231+5,$AP3231+7)))))</f>
        <v>0</v>
      </c>
      <c r="AR3231" s="4">
        <f ca="1">COUNTIF(INDIRECT("H"&amp;(ROW()+12*(($AN3231-1)*3+$AO3231)-ROW())/12+5):INDIRECT("S"&amp;(ROW()+12*(($AN3231-1)*3+$AO3231)-ROW())/12+5),AQ3231)</f>
        <v>0</v>
      </c>
      <c r="AU3231" s="4">
        <f ca="1">IF(AND(AQ3231&gt;0,AR3231&gt;0),COUNTIF(AU$6:AU3230,"&gt;0")+1,0)</f>
        <v>0</v>
      </c>
    </row>
    <row r="3232" spans="40:47">
      <c r="AN3232" s="4">
        <v>90</v>
      </c>
      <c r="AO3232" s="4">
        <v>2</v>
      </c>
      <c r="AP3232" s="4">
        <v>11</v>
      </c>
      <c r="AQ3232" s="4">
        <f ca="1">IF($AP3232=1,IF(INDIRECT(ADDRESS(($AN3232-1)*3+$AO3232+5,$AP3232+7))="",0,INDIRECT(ADDRESS(($AN3232-1)*3+$AO3232+5,$AP3232+7))),IF(INDIRECT(ADDRESS(($AN3232-1)*3+$AO3232+5,$AP3232+7))="",0,IF(COUNTIF(INDIRECT(ADDRESS(($AN3232-1)*36+($AO3232-1)*12+6,COLUMN())):INDIRECT(ADDRESS(($AN3232-1)*36+($AO3232-1)*12+$AP3232+4,COLUMN())),INDIRECT(ADDRESS(($AN3232-1)*3+$AO3232+5,$AP3232+7)))&gt;=1,0,INDIRECT(ADDRESS(($AN3232-1)*3+$AO3232+5,$AP3232+7)))))</f>
        <v>0</v>
      </c>
      <c r="AR3232" s="4">
        <f ca="1">COUNTIF(INDIRECT("H"&amp;(ROW()+12*(($AN3232-1)*3+$AO3232)-ROW())/12+5):INDIRECT("S"&amp;(ROW()+12*(($AN3232-1)*3+$AO3232)-ROW())/12+5),AQ3232)</f>
        <v>0</v>
      </c>
      <c r="AU3232" s="4">
        <f ca="1">IF(AND(AQ3232&gt;0,AR3232&gt;0),COUNTIF(AU$6:AU3231,"&gt;0")+1,0)</f>
        <v>0</v>
      </c>
    </row>
    <row r="3233" spans="40:47">
      <c r="AN3233" s="4">
        <v>90</v>
      </c>
      <c r="AO3233" s="4">
        <v>2</v>
      </c>
      <c r="AP3233" s="4">
        <v>12</v>
      </c>
      <c r="AQ3233" s="4">
        <f ca="1">IF($AP3233=1,IF(INDIRECT(ADDRESS(($AN3233-1)*3+$AO3233+5,$AP3233+7))="",0,INDIRECT(ADDRESS(($AN3233-1)*3+$AO3233+5,$AP3233+7))),IF(INDIRECT(ADDRESS(($AN3233-1)*3+$AO3233+5,$AP3233+7))="",0,IF(COUNTIF(INDIRECT(ADDRESS(($AN3233-1)*36+($AO3233-1)*12+6,COLUMN())):INDIRECT(ADDRESS(($AN3233-1)*36+($AO3233-1)*12+$AP3233+4,COLUMN())),INDIRECT(ADDRESS(($AN3233-1)*3+$AO3233+5,$AP3233+7)))&gt;=1,0,INDIRECT(ADDRESS(($AN3233-1)*3+$AO3233+5,$AP3233+7)))))</f>
        <v>0</v>
      </c>
      <c r="AR3233" s="4">
        <f ca="1">COUNTIF(INDIRECT("H"&amp;(ROW()+12*(($AN3233-1)*3+$AO3233)-ROW())/12+5):INDIRECT("S"&amp;(ROW()+12*(($AN3233-1)*3+$AO3233)-ROW())/12+5),AQ3233)</f>
        <v>0</v>
      </c>
      <c r="AU3233" s="4">
        <f ca="1">IF(AND(AQ3233&gt;0,AR3233&gt;0),COUNTIF(AU$6:AU3232,"&gt;0")+1,0)</f>
        <v>0</v>
      </c>
    </row>
    <row r="3234" spans="40:47">
      <c r="AN3234" s="4">
        <v>90</v>
      </c>
      <c r="AO3234" s="4">
        <v>3</v>
      </c>
      <c r="AP3234" s="4">
        <v>1</v>
      </c>
      <c r="AQ3234" s="4">
        <f ca="1">IF($AP3234=1,IF(INDIRECT(ADDRESS(($AN3234-1)*3+$AO3234+5,$AP3234+7))="",0,INDIRECT(ADDRESS(($AN3234-1)*3+$AO3234+5,$AP3234+7))),IF(INDIRECT(ADDRESS(($AN3234-1)*3+$AO3234+5,$AP3234+7))="",0,IF(COUNTIF(INDIRECT(ADDRESS(($AN3234-1)*36+($AO3234-1)*12+6,COLUMN())):INDIRECT(ADDRESS(($AN3234-1)*36+($AO3234-1)*12+$AP3234+4,COLUMN())),INDIRECT(ADDRESS(($AN3234-1)*3+$AO3234+5,$AP3234+7)))&gt;=1,0,INDIRECT(ADDRESS(($AN3234-1)*3+$AO3234+5,$AP3234+7)))))</f>
        <v>0</v>
      </c>
      <c r="AR3234" s="4">
        <f ca="1">COUNTIF(INDIRECT("H"&amp;(ROW()+12*(($AN3234-1)*3+$AO3234)-ROW())/12+5):INDIRECT("S"&amp;(ROW()+12*(($AN3234-1)*3+$AO3234)-ROW())/12+5),AQ3234)</f>
        <v>0</v>
      </c>
      <c r="AU3234" s="4">
        <f ca="1">IF(AND(AQ3234&gt;0,AR3234&gt;0),COUNTIF(AU$6:AU3233,"&gt;0")+1,0)</f>
        <v>0</v>
      </c>
    </row>
    <row r="3235" spans="40:47">
      <c r="AN3235" s="4">
        <v>90</v>
      </c>
      <c r="AO3235" s="4">
        <v>3</v>
      </c>
      <c r="AP3235" s="4">
        <v>2</v>
      </c>
      <c r="AQ3235" s="4">
        <f ca="1">IF($AP3235=1,IF(INDIRECT(ADDRESS(($AN3235-1)*3+$AO3235+5,$AP3235+7))="",0,INDIRECT(ADDRESS(($AN3235-1)*3+$AO3235+5,$AP3235+7))),IF(INDIRECT(ADDRESS(($AN3235-1)*3+$AO3235+5,$AP3235+7))="",0,IF(COUNTIF(INDIRECT(ADDRESS(($AN3235-1)*36+($AO3235-1)*12+6,COLUMN())):INDIRECT(ADDRESS(($AN3235-1)*36+($AO3235-1)*12+$AP3235+4,COLUMN())),INDIRECT(ADDRESS(($AN3235-1)*3+$AO3235+5,$AP3235+7)))&gt;=1,0,INDIRECT(ADDRESS(($AN3235-1)*3+$AO3235+5,$AP3235+7)))))</f>
        <v>0</v>
      </c>
      <c r="AR3235" s="4">
        <f ca="1">COUNTIF(INDIRECT("H"&amp;(ROW()+12*(($AN3235-1)*3+$AO3235)-ROW())/12+5):INDIRECT("S"&amp;(ROW()+12*(($AN3235-1)*3+$AO3235)-ROW())/12+5),AQ3235)</f>
        <v>0</v>
      </c>
      <c r="AU3235" s="4">
        <f ca="1">IF(AND(AQ3235&gt;0,AR3235&gt;0),COUNTIF(AU$6:AU3234,"&gt;0")+1,0)</f>
        <v>0</v>
      </c>
    </row>
    <row r="3236" spans="40:47">
      <c r="AN3236" s="4">
        <v>90</v>
      </c>
      <c r="AO3236" s="4">
        <v>3</v>
      </c>
      <c r="AP3236" s="4">
        <v>3</v>
      </c>
      <c r="AQ3236" s="4">
        <f ca="1">IF($AP3236=1,IF(INDIRECT(ADDRESS(($AN3236-1)*3+$AO3236+5,$AP3236+7))="",0,INDIRECT(ADDRESS(($AN3236-1)*3+$AO3236+5,$AP3236+7))),IF(INDIRECT(ADDRESS(($AN3236-1)*3+$AO3236+5,$AP3236+7))="",0,IF(COUNTIF(INDIRECT(ADDRESS(($AN3236-1)*36+($AO3236-1)*12+6,COLUMN())):INDIRECT(ADDRESS(($AN3236-1)*36+($AO3236-1)*12+$AP3236+4,COLUMN())),INDIRECT(ADDRESS(($AN3236-1)*3+$AO3236+5,$AP3236+7)))&gt;=1,0,INDIRECT(ADDRESS(($AN3236-1)*3+$AO3236+5,$AP3236+7)))))</f>
        <v>0</v>
      </c>
      <c r="AR3236" s="4">
        <f ca="1">COUNTIF(INDIRECT("H"&amp;(ROW()+12*(($AN3236-1)*3+$AO3236)-ROW())/12+5):INDIRECT("S"&amp;(ROW()+12*(($AN3236-1)*3+$AO3236)-ROW())/12+5),AQ3236)</f>
        <v>0</v>
      </c>
      <c r="AU3236" s="4">
        <f ca="1">IF(AND(AQ3236&gt;0,AR3236&gt;0),COUNTIF(AU$6:AU3235,"&gt;0")+1,0)</f>
        <v>0</v>
      </c>
    </row>
    <row r="3237" spans="40:47">
      <c r="AN3237" s="4">
        <v>90</v>
      </c>
      <c r="AO3237" s="4">
        <v>3</v>
      </c>
      <c r="AP3237" s="4">
        <v>4</v>
      </c>
      <c r="AQ3237" s="4">
        <f ca="1">IF($AP3237=1,IF(INDIRECT(ADDRESS(($AN3237-1)*3+$AO3237+5,$AP3237+7))="",0,INDIRECT(ADDRESS(($AN3237-1)*3+$AO3237+5,$AP3237+7))),IF(INDIRECT(ADDRESS(($AN3237-1)*3+$AO3237+5,$AP3237+7))="",0,IF(COUNTIF(INDIRECT(ADDRESS(($AN3237-1)*36+($AO3237-1)*12+6,COLUMN())):INDIRECT(ADDRESS(($AN3237-1)*36+($AO3237-1)*12+$AP3237+4,COLUMN())),INDIRECT(ADDRESS(($AN3237-1)*3+$AO3237+5,$AP3237+7)))&gt;=1,0,INDIRECT(ADDRESS(($AN3237-1)*3+$AO3237+5,$AP3237+7)))))</f>
        <v>0</v>
      </c>
      <c r="AR3237" s="4">
        <f ca="1">COUNTIF(INDIRECT("H"&amp;(ROW()+12*(($AN3237-1)*3+$AO3237)-ROW())/12+5):INDIRECT("S"&amp;(ROW()+12*(($AN3237-1)*3+$AO3237)-ROW())/12+5),AQ3237)</f>
        <v>0</v>
      </c>
      <c r="AU3237" s="4">
        <f ca="1">IF(AND(AQ3237&gt;0,AR3237&gt;0),COUNTIF(AU$6:AU3236,"&gt;0")+1,0)</f>
        <v>0</v>
      </c>
    </row>
    <row r="3238" spans="40:47">
      <c r="AN3238" s="4">
        <v>90</v>
      </c>
      <c r="AO3238" s="4">
        <v>3</v>
      </c>
      <c r="AP3238" s="4">
        <v>5</v>
      </c>
      <c r="AQ3238" s="4">
        <f ca="1">IF($AP3238=1,IF(INDIRECT(ADDRESS(($AN3238-1)*3+$AO3238+5,$AP3238+7))="",0,INDIRECT(ADDRESS(($AN3238-1)*3+$AO3238+5,$AP3238+7))),IF(INDIRECT(ADDRESS(($AN3238-1)*3+$AO3238+5,$AP3238+7))="",0,IF(COUNTIF(INDIRECT(ADDRESS(($AN3238-1)*36+($AO3238-1)*12+6,COLUMN())):INDIRECT(ADDRESS(($AN3238-1)*36+($AO3238-1)*12+$AP3238+4,COLUMN())),INDIRECT(ADDRESS(($AN3238-1)*3+$AO3238+5,$AP3238+7)))&gt;=1,0,INDIRECT(ADDRESS(($AN3238-1)*3+$AO3238+5,$AP3238+7)))))</f>
        <v>0</v>
      </c>
      <c r="AR3238" s="4">
        <f ca="1">COUNTIF(INDIRECT("H"&amp;(ROW()+12*(($AN3238-1)*3+$AO3238)-ROW())/12+5):INDIRECT("S"&amp;(ROW()+12*(($AN3238-1)*3+$AO3238)-ROW())/12+5),AQ3238)</f>
        <v>0</v>
      </c>
      <c r="AU3238" s="4">
        <f ca="1">IF(AND(AQ3238&gt;0,AR3238&gt;0),COUNTIF(AU$6:AU3237,"&gt;0")+1,0)</f>
        <v>0</v>
      </c>
    </row>
    <row r="3239" spans="40:47">
      <c r="AN3239" s="4">
        <v>90</v>
      </c>
      <c r="AO3239" s="4">
        <v>3</v>
      </c>
      <c r="AP3239" s="4">
        <v>6</v>
      </c>
      <c r="AQ3239" s="4">
        <f ca="1">IF($AP3239=1,IF(INDIRECT(ADDRESS(($AN3239-1)*3+$AO3239+5,$AP3239+7))="",0,INDIRECT(ADDRESS(($AN3239-1)*3+$AO3239+5,$AP3239+7))),IF(INDIRECT(ADDRESS(($AN3239-1)*3+$AO3239+5,$AP3239+7))="",0,IF(COUNTIF(INDIRECT(ADDRESS(($AN3239-1)*36+($AO3239-1)*12+6,COLUMN())):INDIRECT(ADDRESS(($AN3239-1)*36+($AO3239-1)*12+$AP3239+4,COLUMN())),INDIRECT(ADDRESS(($AN3239-1)*3+$AO3239+5,$AP3239+7)))&gt;=1,0,INDIRECT(ADDRESS(($AN3239-1)*3+$AO3239+5,$AP3239+7)))))</f>
        <v>0</v>
      </c>
      <c r="AR3239" s="4">
        <f ca="1">COUNTIF(INDIRECT("H"&amp;(ROW()+12*(($AN3239-1)*3+$AO3239)-ROW())/12+5):INDIRECT("S"&amp;(ROW()+12*(($AN3239-1)*3+$AO3239)-ROW())/12+5),AQ3239)</f>
        <v>0</v>
      </c>
      <c r="AU3239" s="4">
        <f ca="1">IF(AND(AQ3239&gt;0,AR3239&gt;0),COUNTIF(AU$6:AU3238,"&gt;0")+1,0)</f>
        <v>0</v>
      </c>
    </row>
    <row r="3240" spans="40:47">
      <c r="AN3240" s="4">
        <v>90</v>
      </c>
      <c r="AO3240" s="4">
        <v>3</v>
      </c>
      <c r="AP3240" s="4">
        <v>7</v>
      </c>
      <c r="AQ3240" s="4">
        <f ca="1">IF($AP3240=1,IF(INDIRECT(ADDRESS(($AN3240-1)*3+$AO3240+5,$AP3240+7))="",0,INDIRECT(ADDRESS(($AN3240-1)*3+$AO3240+5,$AP3240+7))),IF(INDIRECT(ADDRESS(($AN3240-1)*3+$AO3240+5,$AP3240+7))="",0,IF(COUNTIF(INDIRECT(ADDRESS(($AN3240-1)*36+($AO3240-1)*12+6,COLUMN())):INDIRECT(ADDRESS(($AN3240-1)*36+($AO3240-1)*12+$AP3240+4,COLUMN())),INDIRECT(ADDRESS(($AN3240-1)*3+$AO3240+5,$AP3240+7)))&gt;=1,0,INDIRECT(ADDRESS(($AN3240-1)*3+$AO3240+5,$AP3240+7)))))</f>
        <v>0</v>
      </c>
      <c r="AR3240" s="4">
        <f ca="1">COUNTIF(INDIRECT("H"&amp;(ROW()+12*(($AN3240-1)*3+$AO3240)-ROW())/12+5):INDIRECT("S"&amp;(ROW()+12*(($AN3240-1)*3+$AO3240)-ROW())/12+5),AQ3240)</f>
        <v>0</v>
      </c>
      <c r="AU3240" s="4">
        <f ca="1">IF(AND(AQ3240&gt;0,AR3240&gt;0),COUNTIF(AU$6:AU3239,"&gt;0")+1,0)</f>
        <v>0</v>
      </c>
    </row>
    <row r="3241" spans="40:47">
      <c r="AN3241" s="4">
        <v>90</v>
      </c>
      <c r="AO3241" s="4">
        <v>3</v>
      </c>
      <c r="AP3241" s="4">
        <v>8</v>
      </c>
      <c r="AQ3241" s="4">
        <f ca="1">IF($AP3241=1,IF(INDIRECT(ADDRESS(($AN3241-1)*3+$AO3241+5,$AP3241+7))="",0,INDIRECT(ADDRESS(($AN3241-1)*3+$AO3241+5,$AP3241+7))),IF(INDIRECT(ADDRESS(($AN3241-1)*3+$AO3241+5,$AP3241+7))="",0,IF(COUNTIF(INDIRECT(ADDRESS(($AN3241-1)*36+($AO3241-1)*12+6,COLUMN())):INDIRECT(ADDRESS(($AN3241-1)*36+($AO3241-1)*12+$AP3241+4,COLUMN())),INDIRECT(ADDRESS(($AN3241-1)*3+$AO3241+5,$AP3241+7)))&gt;=1,0,INDIRECT(ADDRESS(($AN3241-1)*3+$AO3241+5,$AP3241+7)))))</f>
        <v>0</v>
      </c>
      <c r="AR3241" s="4">
        <f ca="1">COUNTIF(INDIRECT("H"&amp;(ROW()+12*(($AN3241-1)*3+$AO3241)-ROW())/12+5):INDIRECT("S"&amp;(ROW()+12*(($AN3241-1)*3+$AO3241)-ROW())/12+5),AQ3241)</f>
        <v>0</v>
      </c>
      <c r="AU3241" s="4">
        <f ca="1">IF(AND(AQ3241&gt;0,AR3241&gt;0),COUNTIF(AU$6:AU3240,"&gt;0")+1,0)</f>
        <v>0</v>
      </c>
    </row>
    <row r="3242" spans="40:47">
      <c r="AN3242" s="4">
        <v>90</v>
      </c>
      <c r="AO3242" s="4">
        <v>3</v>
      </c>
      <c r="AP3242" s="4">
        <v>9</v>
      </c>
      <c r="AQ3242" s="4">
        <f ca="1">IF($AP3242=1,IF(INDIRECT(ADDRESS(($AN3242-1)*3+$AO3242+5,$AP3242+7))="",0,INDIRECT(ADDRESS(($AN3242-1)*3+$AO3242+5,$AP3242+7))),IF(INDIRECT(ADDRESS(($AN3242-1)*3+$AO3242+5,$AP3242+7))="",0,IF(COUNTIF(INDIRECT(ADDRESS(($AN3242-1)*36+($AO3242-1)*12+6,COLUMN())):INDIRECT(ADDRESS(($AN3242-1)*36+($AO3242-1)*12+$AP3242+4,COLUMN())),INDIRECT(ADDRESS(($AN3242-1)*3+$AO3242+5,$AP3242+7)))&gt;=1,0,INDIRECT(ADDRESS(($AN3242-1)*3+$AO3242+5,$AP3242+7)))))</f>
        <v>0</v>
      </c>
      <c r="AR3242" s="4">
        <f ca="1">COUNTIF(INDIRECT("H"&amp;(ROW()+12*(($AN3242-1)*3+$AO3242)-ROW())/12+5):INDIRECT("S"&amp;(ROW()+12*(($AN3242-1)*3+$AO3242)-ROW())/12+5),AQ3242)</f>
        <v>0</v>
      </c>
      <c r="AU3242" s="4">
        <f ca="1">IF(AND(AQ3242&gt;0,AR3242&gt;0),COUNTIF(AU$6:AU3241,"&gt;0")+1,0)</f>
        <v>0</v>
      </c>
    </row>
    <row r="3243" spans="40:47">
      <c r="AN3243" s="4">
        <v>90</v>
      </c>
      <c r="AO3243" s="4">
        <v>3</v>
      </c>
      <c r="AP3243" s="4">
        <v>10</v>
      </c>
      <c r="AQ3243" s="4">
        <f ca="1">IF($AP3243=1,IF(INDIRECT(ADDRESS(($AN3243-1)*3+$AO3243+5,$AP3243+7))="",0,INDIRECT(ADDRESS(($AN3243-1)*3+$AO3243+5,$AP3243+7))),IF(INDIRECT(ADDRESS(($AN3243-1)*3+$AO3243+5,$AP3243+7))="",0,IF(COUNTIF(INDIRECT(ADDRESS(($AN3243-1)*36+($AO3243-1)*12+6,COLUMN())):INDIRECT(ADDRESS(($AN3243-1)*36+($AO3243-1)*12+$AP3243+4,COLUMN())),INDIRECT(ADDRESS(($AN3243-1)*3+$AO3243+5,$AP3243+7)))&gt;=1,0,INDIRECT(ADDRESS(($AN3243-1)*3+$AO3243+5,$AP3243+7)))))</f>
        <v>0</v>
      </c>
      <c r="AR3243" s="4">
        <f ca="1">COUNTIF(INDIRECT("H"&amp;(ROW()+12*(($AN3243-1)*3+$AO3243)-ROW())/12+5):INDIRECT("S"&amp;(ROW()+12*(($AN3243-1)*3+$AO3243)-ROW())/12+5),AQ3243)</f>
        <v>0</v>
      </c>
      <c r="AU3243" s="4">
        <f ca="1">IF(AND(AQ3243&gt;0,AR3243&gt;0),COUNTIF(AU$6:AU3242,"&gt;0")+1,0)</f>
        <v>0</v>
      </c>
    </row>
    <row r="3244" spans="40:47">
      <c r="AN3244" s="4">
        <v>90</v>
      </c>
      <c r="AO3244" s="4">
        <v>3</v>
      </c>
      <c r="AP3244" s="4">
        <v>11</v>
      </c>
      <c r="AQ3244" s="4">
        <f ca="1">IF($AP3244=1,IF(INDIRECT(ADDRESS(($AN3244-1)*3+$AO3244+5,$AP3244+7))="",0,INDIRECT(ADDRESS(($AN3244-1)*3+$AO3244+5,$AP3244+7))),IF(INDIRECT(ADDRESS(($AN3244-1)*3+$AO3244+5,$AP3244+7))="",0,IF(COUNTIF(INDIRECT(ADDRESS(($AN3244-1)*36+($AO3244-1)*12+6,COLUMN())):INDIRECT(ADDRESS(($AN3244-1)*36+($AO3244-1)*12+$AP3244+4,COLUMN())),INDIRECT(ADDRESS(($AN3244-1)*3+$AO3244+5,$AP3244+7)))&gt;=1,0,INDIRECT(ADDRESS(($AN3244-1)*3+$AO3244+5,$AP3244+7)))))</f>
        <v>0</v>
      </c>
      <c r="AR3244" s="4">
        <f ca="1">COUNTIF(INDIRECT("H"&amp;(ROW()+12*(($AN3244-1)*3+$AO3244)-ROW())/12+5):INDIRECT("S"&amp;(ROW()+12*(($AN3244-1)*3+$AO3244)-ROW())/12+5),AQ3244)</f>
        <v>0</v>
      </c>
      <c r="AU3244" s="4">
        <f ca="1">IF(AND(AQ3244&gt;0,AR3244&gt;0),COUNTIF(AU$6:AU3243,"&gt;0")+1,0)</f>
        <v>0</v>
      </c>
    </row>
    <row r="3245" spans="40:47">
      <c r="AN3245" s="77">
        <v>90</v>
      </c>
      <c r="AO3245" s="77">
        <v>3</v>
      </c>
      <c r="AP3245" s="77">
        <v>12</v>
      </c>
      <c r="AQ3245" s="77">
        <f ca="1">IF($AP3245=1,IF(INDIRECT(ADDRESS(($AN3245-1)*3+$AO3245+5,$AP3245+7))="",0,INDIRECT(ADDRESS(($AN3245-1)*3+$AO3245+5,$AP3245+7))),IF(INDIRECT(ADDRESS(($AN3245-1)*3+$AO3245+5,$AP3245+7))="",0,IF(COUNTIF(INDIRECT(ADDRESS(($AN3245-1)*36+($AO3245-1)*12+6,COLUMN())):INDIRECT(ADDRESS(($AN3245-1)*36+($AO3245-1)*12+$AP3245+4,COLUMN())),INDIRECT(ADDRESS(($AN3245-1)*3+$AO3245+5,$AP3245+7)))&gt;=1,0,INDIRECT(ADDRESS(($AN3245-1)*3+$AO3245+5,$AP3245+7)))))</f>
        <v>0</v>
      </c>
      <c r="AR3245" s="77">
        <f ca="1">COUNTIF(INDIRECT("H"&amp;(ROW()+12*(($AN3245-1)*3+$AO3245)-ROW())/12+5):INDIRECT("S"&amp;(ROW()+12*(($AN3245-1)*3+$AO3245)-ROW())/12+5),AQ3245)</f>
        <v>0</v>
      </c>
      <c r="AS3245" s="77"/>
      <c r="AT3245" s="77"/>
      <c r="AU3245" s="77">
        <f ca="1">IF(AND(AQ3245&gt;0,AR3245&gt;0),COUNTIF(AU$6:AU3244,"&gt;0")+1,0)</f>
        <v>0</v>
      </c>
    </row>
    <row r="3246" spans="40:47">
      <c r="AN3246" s="4">
        <v>91</v>
      </c>
      <c r="AO3246" s="4">
        <v>1</v>
      </c>
      <c r="AP3246" s="4">
        <v>1</v>
      </c>
      <c r="AQ3246" s="4">
        <f ca="1">IF($AP3246=1,IF(INDIRECT(ADDRESS(($AN3246-1)*3+$AO3246+5,$AP3246+7))="",0,INDIRECT(ADDRESS(($AN3246-1)*3+$AO3246+5,$AP3246+7))),IF(INDIRECT(ADDRESS(($AN3246-1)*3+$AO3246+5,$AP3246+7))="",0,IF(COUNTIF(INDIRECT(ADDRESS(($AN3246-1)*36+($AO3246-1)*12+6,COLUMN())):INDIRECT(ADDRESS(($AN3246-1)*36+($AO3246-1)*12+$AP3246+4,COLUMN())),INDIRECT(ADDRESS(($AN3246-1)*3+$AO3246+5,$AP3246+7)))&gt;=1,0,INDIRECT(ADDRESS(($AN3246-1)*3+$AO3246+5,$AP3246+7)))))</f>
        <v>0</v>
      </c>
      <c r="AR3246" s="4">
        <f ca="1">COUNTIF(INDIRECT("H"&amp;(ROW()+12*(($AN3246-1)*3+$AO3246)-ROW())/12+5):INDIRECT("S"&amp;(ROW()+12*(($AN3246-1)*3+$AO3246)-ROW())/12+5),AQ3246)</f>
        <v>0</v>
      </c>
      <c r="AU3246" s="4">
        <f ca="1">IF(AND(AQ3246&gt;0,AR3246&gt;0),COUNTIF(AU$6:AU3245,"&gt;0")+1,0)</f>
        <v>0</v>
      </c>
    </row>
    <row r="3247" spans="40:47">
      <c r="AN3247" s="4">
        <v>91</v>
      </c>
      <c r="AO3247" s="4">
        <v>1</v>
      </c>
      <c r="AP3247" s="4">
        <v>2</v>
      </c>
      <c r="AQ3247" s="4">
        <f ca="1">IF($AP3247=1,IF(INDIRECT(ADDRESS(($AN3247-1)*3+$AO3247+5,$AP3247+7))="",0,INDIRECT(ADDRESS(($AN3247-1)*3+$AO3247+5,$AP3247+7))),IF(INDIRECT(ADDRESS(($AN3247-1)*3+$AO3247+5,$AP3247+7))="",0,IF(COUNTIF(INDIRECT(ADDRESS(($AN3247-1)*36+($AO3247-1)*12+6,COLUMN())):INDIRECT(ADDRESS(($AN3247-1)*36+($AO3247-1)*12+$AP3247+4,COLUMN())),INDIRECT(ADDRESS(($AN3247-1)*3+$AO3247+5,$AP3247+7)))&gt;=1,0,INDIRECT(ADDRESS(($AN3247-1)*3+$AO3247+5,$AP3247+7)))))</f>
        <v>0</v>
      </c>
      <c r="AR3247" s="4">
        <f ca="1">COUNTIF(INDIRECT("H"&amp;(ROW()+12*(($AN3247-1)*3+$AO3247)-ROW())/12+5):INDIRECT("S"&amp;(ROW()+12*(($AN3247-1)*3+$AO3247)-ROW())/12+5),AQ3247)</f>
        <v>0</v>
      </c>
      <c r="AU3247" s="4">
        <f ca="1">IF(AND(AQ3247&gt;0,AR3247&gt;0),COUNTIF(AU$6:AU3246,"&gt;0")+1,0)</f>
        <v>0</v>
      </c>
    </row>
    <row r="3248" spans="40:47">
      <c r="AN3248" s="4">
        <v>91</v>
      </c>
      <c r="AO3248" s="4">
        <v>1</v>
      </c>
      <c r="AP3248" s="4">
        <v>3</v>
      </c>
      <c r="AQ3248" s="4">
        <f ca="1">IF($AP3248=1,IF(INDIRECT(ADDRESS(($AN3248-1)*3+$AO3248+5,$AP3248+7))="",0,INDIRECT(ADDRESS(($AN3248-1)*3+$AO3248+5,$AP3248+7))),IF(INDIRECT(ADDRESS(($AN3248-1)*3+$AO3248+5,$AP3248+7))="",0,IF(COUNTIF(INDIRECT(ADDRESS(($AN3248-1)*36+($AO3248-1)*12+6,COLUMN())):INDIRECT(ADDRESS(($AN3248-1)*36+($AO3248-1)*12+$AP3248+4,COLUMN())),INDIRECT(ADDRESS(($AN3248-1)*3+$AO3248+5,$AP3248+7)))&gt;=1,0,INDIRECT(ADDRESS(($AN3248-1)*3+$AO3248+5,$AP3248+7)))))</f>
        <v>0</v>
      </c>
      <c r="AR3248" s="4">
        <f ca="1">COUNTIF(INDIRECT("H"&amp;(ROW()+12*(($AN3248-1)*3+$AO3248)-ROW())/12+5):INDIRECT("S"&amp;(ROW()+12*(($AN3248-1)*3+$AO3248)-ROW())/12+5),AQ3248)</f>
        <v>0</v>
      </c>
      <c r="AU3248" s="4">
        <f ca="1">IF(AND(AQ3248&gt;0,AR3248&gt;0),COUNTIF(AU$6:AU3247,"&gt;0")+1,0)</f>
        <v>0</v>
      </c>
    </row>
    <row r="3249" spans="40:47">
      <c r="AN3249" s="4">
        <v>91</v>
      </c>
      <c r="AO3249" s="4">
        <v>1</v>
      </c>
      <c r="AP3249" s="4">
        <v>4</v>
      </c>
      <c r="AQ3249" s="4">
        <f ca="1">IF($AP3249=1,IF(INDIRECT(ADDRESS(($AN3249-1)*3+$AO3249+5,$AP3249+7))="",0,INDIRECT(ADDRESS(($AN3249-1)*3+$AO3249+5,$AP3249+7))),IF(INDIRECT(ADDRESS(($AN3249-1)*3+$AO3249+5,$AP3249+7))="",0,IF(COUNTIF(INDIRECT(ADDRESS(($AN3249-1)*36+($AO3249-1)*12+6,COLUMN())):INDIRECT(ADDRESS(($AN3249-1)*36+($AO3249-1)*12+$AP3249+4,COLUMN())),INDIRECT(ADDRESS(($AN3249-1)*3+$AO3249+5,$AP3249+7)))&gt;=1,0,INDIRECT(ADDRESS(($AN3249-1)*3+$AO3249+5,$AP3249+7)))))</f>
        <v>0</v>
      </c>
      <c r="AR3249" s="4">
        <f ca="1">COUNTIF(INDIRECT("H"&amp;(ROW()+12*(($AN3249-1)*3+$AO3249)-ROW())/12+5):INDIRECT("S"&amp;(ROW()+12*(($AN3249-1)*3+$AO3249)-ROW())/12+5),AQ3249)</f>
        <v>0</v>
      </c>
      <c r="AU3249" s="4">
        <f ca="1">IF(AND(AQ3249&gt;0,AR3249&gt;0),COUNTIF(AU$6:AU3248,"&gt;0")+1,0)</f>
        <v>0</v>
      </c>
    </row>
    <row r="3250" spans="40:47">
      <c r="AN3250" s="4">
        <v>91</v>
      </c>
      <c r="AO3250" s="4">
        <v>1</v>
      </c>
      <c r="AP3250" s="4">
        <v>5</v>
      </c>
      <c r="AQ3250" s="4">
        <f ca="1">IF($AP3250=1,IF(INDIRECT(ADDRESS(($AN3250-1)*3+$AO3250+5,$AP3250+7))="",0,INDIRECT(ADDRESS(($AN3250-1)*3+$AO3250+5,$AP3250+7))),IF(INDIRECT(ADDRESS(($AN3250-1)*3+$AO3250+5,$AP3250+7))="",0,IF(COUNTIF(INDIRECT(ADDRESS(($AN3250-1)*36+($AO3250-1)*12+6,COLUMN())):INDIRECT(ADDRESS(($AN3250-1)*36+($AO3250-1)*12+$AP3250+4,COLUMN())),INDIRECT(ADDRESS(($AN3250-1)*3+$AO3250+5,$AP3250+7)))&gt;=1,0,INDIRECT(ADDRESS(($AN3250-1)*3+$AO3250+5,$AP3250+7)))))</f>
        <v>0</v>
      </c>
      <c r="AR3250" s="4">
        <f ca="1">COUNTIF(INDIRECT("H"&amp;(ROW()+12*(($AN3250-1)*3+$AO3250)-ROW())/12+5):INDIRECT("S"&amp;(ROW()+12*(($AN3250-1)*3+$AO3250)-ROW())/12+5),AQ3250)</f>
        <v>0</v>
      </c>
      <c r="AU3250" s="4">
        <f ca="1">IF(AND(AQ3250&gt;0,AR3250&gt;0),COUNTIF(AU$6:AU3249,"&gt;0")+1,0)</f>
        <v>0</v>
      </c>
    </row>
    <row r="3251" spans="40:47">
      <c r="AN3251" s="4">
        <v>91</v>
      </c>
      <c r="AO3251" s="4">
        <v>1</v>
      </c>
      <c r="AP3251" s="4">
        <v>6</v>
      </c>
      <c r="AQ3251" s="4">
        <f ca="1">IF($AP3251=1,IF(INDIRECT(ADDRESS(($AN3251-1)*3+$AO3251+5,$AP3251+7))="",0,INDIRECT(ADDRESS(($AN3251-1)*3+$AO3251+5,$AP3251+7))),IF(INDIRECT(ADDRESS(($AN3251-1)*3+$AO3251+5,$AP3251+7))="",0,IF(COUNTIF(INDIRECT(ADDRESS(($AN3251-1)*36+($AO3251-1)*12+6,COLUMN())):INDIRECT(ADDRESS(($AN3251-1)*36+($AO3251-1)*12+$AP3251+4,COLUMN())),INDIRECT(ADDRESS(($AN3251-1)*3+$AO3251+5,$AP3251+7)))&gt;=1,0,INDIRECT(ADDRESS(($AN3251-1)*3+$AO3251+5,$AP3251+7)))))</f>
        <v>0</v>
      </c>
      <c r="AR3251" s="4">
        <f ca="1">COUNTIF(INDIRECT("H"&amp;(ROW()+12*(($AN3251-1)*3+$AO3251)-ROW())/12+5):INDIRECT("S"&amp;(ROW()+12*(($AN3251-1)*3+$AO3251)-ROW())/12+5),AQ3251)</f>
        <v>0</v>
      </c>
      <c r="AU3251" s="4">
        <f ca="1">IF(AND(AQ3251&gt;0,AR3251&gt;0),COUNTIF(AU$6:AU3250,"&gt;0")+1,0)</f>
        <v>0</v>
      </c>
    </row>
    <row r="3252" spans="40:47">
      <c r="AN3252" s="4">
        <v>91</v>
      </c>
      <c r="AO3252" s="4">
        <v>1</v>
      </c>
      <c r="AP3252" s="4">
        <v>7</v>
      </c>
      <c r="AQ3252" s="4">
        <f ca="1">IF($AP3252=1,IF(INDIRECT(ADDRESS(($AN3252-1)*3+$AO3252+5,$AP3252+7))="",0,INDIRECT(ADDRESS(($AN3252-1)*3+$AO3252+5,$AP3252+7))),IF(INDIRECT(ADDRESS(($AN3252-1)*3+$AO3252+5,$AP3252+7))="",0,IF(COUNTIF(INDIRECT(ADDRESS(($AN3252-1)*36+($AO3252-1)*12+6,COLUMN())):INDIRECT(ADDRESS(($AN3252-1)*36+($AO3252-1)*12+$AP3252+4,COLUMN())),INDIRECT(ADDRESS(($AN3252-1)*3+$AO3252+5,$AP3252+7)))&gt;=1,0,INDIRECT(ADDRESS(($AN3252-1)*3+$AO3252+5,$AP3252+7)))))</f>
        <v>0</v>
      </c>
      <c r="AR3252" s="4">
        <f ca="1">COUNTIF(INDIRECT("H"&amp;(ROW()+12*(($AN3252-1)*3+$AO3252)-ROW())/12+5):INDIRECT("S"&amp;(ROW()+12*(($AN3252-1)*3+$AO3252)-ROW())/12+5),AQ3252)</f>
        <v>0</v>
      </c>
      <c r="AU3252" s="4">
        <f ca="1">IF(AND(AQ3252&gt;0,AR3252&gt;0),COUNTIF(AU$6:AU3251,"&gt;0")+1,0)</f>
        <v>0</v>
      </c>
    </row>
    <row r="3253" spans="40:47">
      <c r="AN3253" s="4">
        <v>91</v>
      </c>
      <c r="AO3253" s="4">
        <v>1</v>
      </c>
      <c r="AP3253" s="4">
        <v>8</v>
      </c>
      <c r="AQ3253" s="4">
        <f ca="1">IF($AP3253=1,IF(INDIRECT(ADDRESS(($AN3253-1)*3+$AO3253+5,$AP3253+7))="",0,INDIRECT(ADDRESS(($AN3253-1)*3+$AO3253+5,$AP3253+7))),IF(INDIRECT(ADDRESS(($AN3253-1)*3+$AO3253+5,$AP3253+7))="",0,IF(COUNTIF(INDIRECT(ADDRESS(($AN3253-1)*36+($AO3253-1)*12+6,COLUMN())):INDIRECT(ADDRESS(($AN3253-1)*36+($AO3253-1)*12+$AP3253+4,COLUMN())),INDIRECT(ADDRESS(($AN3253-1)*3+$AO3253+5,$AP3253+7)))&gt;=1,0,INDIRECT(ADDRESS(($AN3253-1)*3+$AO3253+5,$AP3253+7)))))</f>
        <v>0</v>
      </c>
      <c r="AR3253" s="4">
        <f ca="1">COUNTIF(INDIRECT("H"&amp;(ROW()+12*(($AN3253-1)*3+$AO3253)-ROW())/12+5):INDIRECT("S"&amp;(ROW()+12*(($AN3253-1)*3+$AO3253)-ROW())/12+5),AQ3253)</f>
        <v>0</v>
      </c>
      <c r="AU3253" s="4">
        <f ca="1">IF(AND(AQ3253&gt;0,AR3253&gt;0),COUNTIF(AU$6:AU3252,"&gt;0")+1,0)</f>
        <v>0</v>
      </c>
    </row>
    <row r="3254" spans="40:47">
      <c r="AN3254" s="4">
        <v>91</v>
      </c>
      <c r="AO3254" s="4">
        <v>1</v>
      </c>
      <c r="AP3254" s="4">
        <v>9</v>
      </c>
      <c r="AQ3254" s="4">
        <f ca="1">IF($AP3254=1,IF(INDIRECT(ADDRESS(($AN3254-1)*3+$AO3254+5,$AP3254+7))="",0,INDIRECT(ADDRESS(($AN3254-1)*3+$AO3254+5,$AP3254+7))),IF(INDIRECT(ADDRESS(($AN3254-1)*3+$AO3254+5,$AP3254+7))="",0,IF(COUNTIF(INDIRECT(ADDRESS(($AN3254-1)*36+($AO3254-1)*12+6,COLUMN())):INDIRECT(ADDRESS(($AN3254-1)*36+($AO3254-1)*12+$AP3254+4,COLUMN())),INDIRECT(ADDRESS(($AN3254-1)*3+$AO3254+5,$AP3254+7)))&gt;=1,0,INDIRECT(ADDRESS(($AN3254-1)*3+$AO3254+5,$AP3254+7)))))</f>
        <v>0</v>
      </c>
      <c r="AR3254" s="4">
        <f ca="1">COUNTIF(INDIRECT("H"&amp;(ROW()+12*(($AN3254-1)*3+$AO3254)-ROW())/12+5):INDIRECT("S"&amp;(ROW()+12*(($AN3254-1)*3+$AO3254)-ROW())/12+5),AQ3254)</f>
        <v>0</v>
      </c>
      <c r="AU3254" s="4">
        <f ca="1">IF(AND(AQ3254&gt;0,AR3254&gt;0),COUNTIF(AU$6:AU3253,"&gt;0")+1,0)</f>
        <v>0</v>
      </c>
    </row>
    <row r="3255" spans="40:47">
      <c r="AN3255" s="4">
        <v>91</v>
      </c>
      <c r="AO3255" s="4">
        <v>1</v>
      </c>
      <c r="AP3255" s="4">
        <v>10</v>
      </c>
      <c r="AQ3255" s="4">
        <f ca="1">IF($AP3255=1,IF(INDIRECT(ADDRESS(($AN3255-1)*3+$AO3255+5,$AP3255+7))="",0,INDIRECT(ADDRESS(($AN3255-1)*3+$AO3255+5,$AP3255+7))),IF(INDIRECT(ADDRESS(($AN3255-1)*3+$AO3255+5,$AP3255+7))="",0,IF(COUNTIF(INDIRECT(ADDRESS(($AN3255-1)*36+($AO3255-1)*12+6,COLUMN())):INDIRECT(ADDRESS(($AN3255-1)*36+($AO3255-1)*12+$AP3255+4,COLUMN())),INDIRECT(ADDRESS(($AN3255-1)*3+$AO3255+5,$AP3255+7)))&gt;=1,0,INDIRECT(ADDRESS(($AN3255-1)*3+$AO3255+5,$AP3255+7)))))</f>
        <v>0</v>
      </c>
      <c r="AR3255" s="4">
        <f ca="1">COUNTIF(INDIRECT("H"&amp;(ROW()+12*(($AN3255-1)*3+$AO3255)-ROW())/12+5):INDIRECT("S"&amp;(ROW()+12*(($AN3255-1)*3+$AO3255)-ROW())/12+5),AQ3255)</f>
        <v>0</v>
      </c>
      <c r="AU3255" s="4">
        <f ca="1">IF(AND(AQ3255&gt;0,AR3255&gt;0),COUNTIF(AU$6:AU3254,"&gt;0")+1,0)</f>
        <v>0</v>
      </c>
    </row>
    <row r="3256" spans="40:47">
      <c r="AN3256" s="4">
        <v>91</v>
      </c>
      <c r="AO3256" s="4">
        <v>1</v>
      </c>
      <c r="AP3256" s="4">
        <v>11</v>
      </c>
      <c r="AQ3256" s="4">
        <f ca="1">IF($AP3256=1,IF(INDIRECT(ADDRESS(($AN3256-1)*3+$AO3256+5,$AP3256+7))="",0,INDIRECT(ADDRESS(($AN3256-1)*3+$AO3256+5,$AP3256+7))),IF(INDIRECT(ADDRESS(($AN3256-1)*3+$AO3256+5,$AP3256+7))="",0,IF(COUNTIF(INDIRECT(ADDRESS(($AN3256-1)*36+($AO3256-1)*12+6,COLUMN())):INDIRECT(ADDRESS(($AN3256-1)*36+($AO3256-1)*12+$AP3256+4,COLUMN())),INDIRECT(ADDRESS(($AN3256-1)*3+$AO3256+5,$AP3256+7)))&gt;=1,0,INDIRECT(ADDRESS(($AN3256-1)*3+$AO3256+5,$AP3256+7)))))</f>
        <v>0</v>
      </c>
      <c r="AR3256" s="4">
        <f ca="1">COUNTIF(INDIRECT("H"&amp;(ROW()+12*(($AN3256-1)*3+$AO3256)-ROW())/12+5):INDIRECT("S"&amp;(ROW()+12*(($AN3256-1)*3+$AO3256)-ROW())/12+5),AQ3256)</f>
        <v>0</v>
      </c>
      <c r="AU3256" s="4">
        <f ca="1">IF(AND(AQ3256&gt;0,AR3256&gt;0),COUNTIF(AU$6:AU3255,"&gt;0")+1,0)</f>
        <v>0</v>
      </c>
    </row>
    <row r="3257" spans="40:47">
      <c r="AN3257" s="4">
        <v>91</v>
      </c>
      <c r="AO3257" s="4">
        <v>1</v>
      </c>
      <c r="AP3257" s="4">
        <v>12</v>
      </c>
      <c r="AQ3257" s="4">
        <f ca="1">IF($AP3257=1,IF(INDIRECT(ADDRESS(($AN3257-1)*3+$AO3257+5,$AP3257+7))="",0,INDIRECT(ADDRESS(($AN3257-1)*3+$AO3257+5,$AP3257+7))),IF(INDIRECT(ADDRESS(($AN3257-1)*3+$AO3257+5,$AP3257+7))="",0,IF(COUNTIF(INDIRECT(ADDRESS(($AN3257-1)*36+($AO3257-1)*12+6,COLUMN())):INDIRECT(ADDRESS(($AN3257-1)*36+($AO3257-1)*12+$AP3257+4,COLUMN())),INDIRECT(ADDRESS(($AN3257-1)*3+$AO3257+5,$AP3257+7)))&gt;=1,0,INDIRECT(ADDRESS(($AN3257-1)*3+$AO3257+5,$AP3257+7)))))</f>
        <v>0</v>
      </c>
      <c r="AR3257" s="4">
        <f ca="1">COUNTIF(INDIRECT("H"&amp;(ROW()+12*(($AN3257-1)*3+$AO3257)-ROW())/12+5):INDIRECT("S"&amp;(ROW()+12*(($AN3257-1)*3+$AO3257)-ROW())/12+5),AQ3257)</f>
        <v>0</v>
      </c>
      <c r="AU3257" s="4">
        <f ca="1">IF(AND(AQ3257&gt;0,AR3257&gt;0),COUNTIF(AU$6:AU3256,"&gt;0")+1,0)</f>
        <v>0</v>
      </c>
    </row>
    <row r="3258" spans="40:47">
      <c r="AN3258" s="4">
        <v>91</v>
      </c>
      <c r="AO3258" s="4">
        <v>2</v>
      </c>
      <c r="AP3258" s="4">
        <v>1</v>
      </c>
      <c r="AQ3258" s="4">
        <f ca="1">IF($AP3258=1,IF(INDIRECT(ADDRESS(($AN3258-1)*3+$AO3258+5,$AP3258+7))="",0,INDIRECT(ADDRESS(($AN3258-1)*3+$AO3258+5,$AP3258+7))),IF(INDIRECT(ADDRESS(($AN3258-1)*3+$AO3258+5,$AP3258+7))="",0,IF(COUNTIF(INDIRECT(ADDRESS(($AN3258-1)*36+($AO3258-1)*12+6,COLUMN())):INDIRECT(ADDRESS(($AN3258-1)*36+($AO3258-1)*12+$AP3258+4,COLUMN())),INDIRECT(ADDRESS(($AN3258-1)*3+$AO3258+5,$AP3258+7)))&gt;=1,0,INDIRECT(ADDRESS(($AN3258-1)*3+$AO3258+5,$AP3258+7)))))</f>
        <v>0</v>
      </c>
      <c r="AR3258" s="4">
        <f ca="1">COUNTIF(INDIRECT("H"&amp;(ROW()+12*(($AN3258-1)*3+$AO3258)-ROW())/12+5):INDIRECT("S"&amp;(ROW()+12*(($AN3258-1)*3+$AO3258)-ROW())/12+5),AQ3258)</f>
        <v>0</v>
      </c>
      <c r="AU3258" s="4">
        <f ca="1">IF(AND(AQ3258&gt;0,AR3258&gt;0),COUNTIF(AU$6:AU3257,"&gt;0")+1,0)</f>
        <v>0</v>
      </c>
    </row>
    <row r="3259" spans="40:47">
      <c r="AN3259" s="4">
        <v>91</v>
      </c>
      <c r="AO3259" s="4">
        <v>2</v>
      </c>
      <c r="AP3259" s="4">
        <v>2</v>
      </c>
      <c r="AQ3259" s="4">
        <f ca="1">IF($AP3259=1,IF(INDIRECT(ADDRESS(($AN3259-1)*3+$AO3259+5,$AP3259+7))="",0,INDIRECT(ADDRESS(($AN3259-1)*3+$AO3259+5,$AP3259+7))),IF(INDIRECT(ADDRESS(($AN3259-1)*3+$AO3259+5,$AP3259+7))="",0,IF(COUNTIF(INDIRECT(ADDRESS(($AN3259-1)*36+($AO3259-1)*12+6,COLUMN())):INDIRECT(ADDRESS(($AN3259-1)*36+($AO3259-1)*12+$AP3259+4,COLUMN())),INDIRECT(ADDRESS(($AN3259-1)*3+$AO3259+5,$AP3259+7)))&gt;=1,0,INDIRECT(ADDRESS(($AN3259-1)*3+$AO3259+5,$AP3259+7)))))</f>
        <v>0</v>
      </c>
      <c r="AR3259" s="4">
        <f ca="1">COUNTIF(INDIRECT("H"&amp;(ROW()+12*(($AN3259-1)*3+$AO3259)-ROW())/12+5):INDIRECT("S"&amp;(ROW()+12*(($AN3259-1)*3+$AO3259)-ROW())/12+5),AQ3259)</f>
        <v>0</v>
      </c>
      <c r="AU3259" s="4">
        <f ca="1">IF(AND(AQ3259&gt;0,AR3259&gt;0),COUNTIF(AU$6:AU3258,"&gt;0")+1,0)</f>
        <v>0</v>
      </c>
    </row>
    <row r="3260" spans="40:47">
      <c r="AN3260" s="4">
        <v>91</v>
      </c>
      <c r="AO3260" s="4">
        <v>2</v>
      </c>
      <c r="AP3260" s="4">
        <v>3</v>
      </c>
      <c r="AQ3260" s="4">
        <f ca="1">IF($AP3260=1,IF(INDIRECT(ADDRESS(($AN3260-1)*3+$AO3260+5,$AP3260+7))="",0,INDIRECT(ADDRESS(($AN3260-1)*3+$AO3260+5,$AP3260+7))),IF(INDIRECT(ADDRESS(($AN3260-1)*3+$AO3260+5,$AP3260+7))="",0,IF(COUNTIF(INDIRECT(ADDRESS(($AN3260-1)*36+($AO3260-1)*12+6,COLUMN())):INDIRECT(ADDRESS(($AN3260-1)*36+($AO3260-1)*12+$AP3260+4,COLUMN())),INDIRECT(ADDRESS(($AN3260-1)*3+$AO3260+5,$AP3260+7)))&gt;=1,0,INDIRECT(ADDRESS(($AN3260-1)*3+$AO3260+5,$AP3260+7)))))</f>
        <v>0</v>
      </c>
      <c r="AR3260" s="4">
        <f ca="1">COUNTIF(INDIRECT("H"&amp;(ROW()+12*(($AN3260-1)*3+$AO3260)-ROW())/12+5):INDIRECT("S"&amp;(ROW()+12*(($AN3260-1)*3+$AO3260)-ROW())/12+5),AQ3260)</f>
        <v>0</v>
      </c>
      <c r="AU3260" s="4">
        <f ca="1">IF(AND(AQ3260&gt;0,AR3260&gt;0),COUNTIF(AU$6:AU3259,"&gt;0")+1,0)</f>
        <v>0</v>
      </c>
    </row>
    <row r="3261" spans="40:47">
      <c r="AN3261" s="4">
        <v>91</v>
      </c>
      <c r="AO3261" s="4">
        <v>2</v>
      </c>
      <c r="AP3261" s="4">
        <v>4</v>
      </c>
      <c r="AQ3261" s="4">
        <f ca="1">IF($AP3261=1,IF(INDIRECT(ADDRESS(($AN3261-1)*3+$AO3261+5,$AP3261+7))="",0,INDIRECT(ADDRESS(($AN3261-1)*3+$AO3261+5,$AP3261+7))),IF(INDIRECT(ADDRESS(($AN3261-1)*3+$AO3261+5,$AP3261+7))="",0,IF(COUNTIF(INDIRECT(ADDRESS(($AN3261-1)*36+($AO3261-1)*12+6,COLUMN())):INDIRECT(ADDRESS(($AN3261-1)*36+($AO3261-1)*12+$AP3261+4,COLUMN())),INDIRECT(ADDRESS(($AN3261-1)*3+$AO3261+5,$AP3261+7)))&gt;=1,0,INDIRECT(ADDRESS(($AN3261-1)*3+$AO3261+5,$AP3261+7)))))</f>
        <v>0</v>
      </c>
      <c r="AR3261" s="4">
        <f ca="1">COUNTIF(INDIRECT("H"&amp;(ROW()+12*(($AN3261-1)*3+$AO3261)-ROW())/12+5):INDIRECT("S"&amp;(ROW()+12*(($AN3261-1)*3+$AO3261)-ROW())/12+5),AQ3261)</f>
        <v>0</v>
      </c>
      <c r="AU3261" s="4">
        <f ca="1">IF(AND(AQ3261&gt;0,AR3261&gt;0),COUNTIF(AU$6:AU3260,"&gt;0")+1,0)</f>
        <v>0</v>
      </c>
    </row>
    <row r="3262" spans="40:47">
      <c r="AN3262" s="4">
        <v>91</v>
      </c>
      <c r="AO3262" s="4">
        <v>2</v>
      </c>
      <c r="AP3262" s="4">
        <v>5</v>
      </c>
      <c r="AQ3262" s="4">
        <f ca="1">IF($AP3262=1,IF(INDIRECT(ADDRESS(($AN3262-1)*3+$AO3262+5,$AP3262+7))="",0,INDIRECT(ADDRESS(($AN3262-1)*3+$AO3262+5,$AP3262+7))),IF(INDIRECT(ADDRESS(($AN3262-1)*3+$AO3262+5,$AP3262+7))="",0,IF(COUNTIF(INDIRECT(ADDRESS(($AN3262-1)*36+($AO3262-1)*12+6,COLUMN())):INDIRECT(ADDRESS(($AN3262-1)*36+($AO3262-1)*12+$AP3262+4,COLUMN())),INDIRECT(ADDRESS(($AN3262-1)*3+$AO3262+5,$AP3262+7)))&gt;=1,0,INDIRECT(ADDRESS(($AN3262-1)*3+$AO3262+5,$AP3262+7)))))</f>
        <v>0</v>
      </c>
      <c r="AR3262" s="4">
        <f ca="1">COUNTIF(INDIRECT("H"&amp;(ROW()+12*(($AN3262-1)*3+$AO3262)-ROW())/12+5):INDIRECT("S"&amp;(ROW()+12*(($AN3262-1)*3+$AO3262)-ROW())/12+5),AQ3262)</f>
        <v>0</v>
      </c>
      <c r="AU3262" s="4">
        <f ca="1">IF(AND(AQ3262&gt;0,AR3262&gt;0),COUNTIF(AU$6:AU3261,"&gt;0")+1,0)</f>
        <v>0</v>
      </c>
    </row>
    <row r="3263" spans="40:47">
      <c r="AN3263" s="4">
        <v>91</v>
      </c>
      <c r="AO3263" s="4">
        <v>2</v>
      </c>
      <c r="AP3263" s="4">
        <v>6</v>
      </c>
      <c r="AQ3263" s="4">
        <f ca="1">IF($AP3263=1,IF(INDIRECT(ADDRESS(($AN3263-1)*3+$AO3263+5,$AP3263+7))="",0,INDIRECT(ADDRESS(($AN3263-1)*3+$AO3263+5,$AP3263+7))),IF(INDIRECT(ADDRESS(($AN3263-1)*3+$AO3263+5,$AP3263+7))="",0,IF(COUNTIF(INDIRECT(ADDRESS(($AN3263-1)*36+($AO3263-1)*12+6,COLUMN())):INDIRECT(ADDRESS(($AN3263-1)*36+($AO3263-1)*12+$AP3263+4,COLUMN())),INDIRECT(ADDRESS(($AN3263-1)*3+$AO3263+5,$AP3263+7)))&gt;=1,0,INDIRECT(ADDRESS(($AN3263-1)*3+$AO3263+5,$AP3263+7)))))</f>
        <v>0</v>
      </c>
      <c r="AR3263" s="4">
        <f ca="1">COUNTIF(INDIRECT("H"&amp;(ROW()+12*(($AN3263-1)*3+$AO3263)-ROW())/12+5):INDIRECT("S"&amp;(ROW()+12*(($AN3263-1)*3+$AO3263)-ROW())/12+5),AQ3263)</f>
        <v>0</v>
      </c>
      <c r="AU3263" s="4">
        <f ca="1">IF(AND(AQ3263&gt;0,AR3263&gt;0),COUNTIF(AU$6:AU3262,"&gt;0")+1,0)</f>
        <v>0</v>
      </c>
    </row>
    <row r="3264" spans="40:47">
      <c r="AN3264" s="4">
        <v>91</v>
      </c>
      <c r="AO3264" s="4">
        <v>2</v>
      </c>
      <c r="AP3264" s="4">
        <v>7</v>
      </c>
      <c r="AQ3264" s="4">
        <f ca="1">IF($AP3264=1,IF(INDIRECT(ADDRESS(($AN3264-1)*3+$AO3264+5,$AP3264+7))="",0,INDIRECT(ADDRESS(($AN3264-1)*3+$AO3264+5,$AP3264+7))),IF(INDIRECT(ADDRESS(($AN3264-1)*3+$AO3264+5,$AP3264+7))="",0,IF(COUNTIF(INDIRECT(ADDRESS(($AN3264-1)*36+($AO3264-1)*12+6,COLUMN())):INDIRECT(ADDRESS(($AN3264-1)*36+($AO3264-1)*12+$AP3264+4,COLUMN())),INDIRECT(ADDRESS(($AN3264-1)*3+$AO3264+5,$AP3264+7)))&gt;=1,0,INDIRECT(ADDRESS(($AN3264-1)*3+$AO3264+5,$AP3264+7)))))</f>
        <v>0</v>
      </c>
      <c r="AR3264" s="4">
        <f ca="1">COUNTIF(INDIRECT("H"&amp;(ROW()+12*(($AN3264-1)*3+$AO3264)-ROW())/12+5):INDIRECT("S"&amp;(ROW()+12*(($AN3264-1)*3+$AO3264)-ROW())/12+5),AQ3264)</f>
        <v>0</v>
      </c>
      <c r="AU3264" s="4">
        <f ca="1">IF(AND(AQ3264&gt;0,AR3264&gt;0),COUNTIF(AU$6:AU3263,"&gt;0")+1,0)</f>
        <v>0</v>
      </c>
    </row>
    <row r="3265" spans="40:47">
      <c r="AN3265" s="4">
        <v>91</v>
      </c>
      <c r="AO3265" s="4">
        <v>2</v>
      </c>
      <c r="AP3265" s="4">
        <v>8</v>
      </c>
      <c r="AQ3265" s="4">
        <f ca="1">IF($AP3265=1,IF(INDIRECT(ADDRESS(($AN3265-1)*3+$AO3265+5,$AP3265+7))="",0,INDIRECT(ADDRESS(($AN3265-1)*3+$AO3265+5,$AP3265+7))),IF(INDIRECT(ADDRESS(($AN3265-1)*3+$AO3265+5,$AP3265+7))="",0,IF(COUNTIF(INDIRECT(ADDRESS(($AN3265-1)*36+($AO3265-1)*12+6,COLUMN())):INDIRECT(ADDRESS(($AN3265-1)*36+($AO3265-1)*12+$AP3265+4,COLUMN())),INDIRECT(ADDRESS(($AN3265-1)*3+$AO3265+5,$AP3265+7)))&gt;=1,0,INDIRECT(ADDRESS(($AN3265-1)*3+$AO3265+5,$AP3265+7)))))</f>
        <v>0</v>
      </c>
      <c r="AR3265" s="4">
        <f ca="1">COUNTIF(INDIRECT("H"&amp;(ROW()+12*(($AN3265-1)*3+$AO3265)-ROW())/12+5):INDIRECT("S"&amp;(ROW()+12*(($AN3265-1)*3+$AO3265)-ROW())/12+5),AQ3265)</f>
        <v>0</v>
      </c>
      <c r="AU3265" s="4">
        <f ca="1">IF(AND(AQ3265&gt;0,AR3265&gt;0),COUNTIF(AU$6:AU3264,"&gt;0")+1,0)</f>
        <v>0</v>
      </c>
    </row>
    <row r="3266" spans="40:47">
      <c r="AN3266" s="4">
        <v>91</v>
      </c>
      <c r="AO3266" s="4">
        <v>2</v>
      </c>
      <c r="AP3266" s="4">
        <v>9</v>
      </c>
      <c r="AQ3266" s="4">
        <f ca="1">IF($AP3266=1,IF(INDIRECT(ADDRESS(($AN3266-1)*3+$AO3266+5,$AP3266+7))="",0,INDIRECT(ADDRESS(($AN3266-1)*3+$AO3266+5,$AP3266+7))),IF(INDIRECT(ADDRESS(($AN3266-1)*3+$AO3266+5,$AP3266+7))="",0,IF(COUNTIF(INDIRECT(ADDRESS(($AN3266-1)*36+($AO3266-1)*12+6,COLUMN())):INDIRECT(ADDRESS(($AN3266-1)*36+($AO3266-1)*12+$AP3266+4,COLUMN())),INDIRECT(ADDRESS(($AN3266-1)*3+$AO3266+5,$AP3266+7)))&gt;=1,0,INDIRECT(ADDRESS(($AN3266-1)*3+$AO3266+5,$AP3266+7)))))</f>
        <v>0</v>
      </c>
      <c r="AR3266" s="4">
        <f ca="1">COUNTIF(INDIRECT("H"&amp;(ROW()+12*(($AN3266-1)*3+$AO3266)-ROW())/12+5):INDIRECT("S"&amp;(ROW()+12*(($AN3266-1)*3+$AO3266)-ROW())/12+5),AQ3266)</f>
        <v>0</v>
      </c>
      <c r="AU3266" s="4">
        <f ca="1">IF(AND(AQ3266&gt;0,AR3266&gt;0),COUNTIF(AU$6:AU3265,"&gt;0")+1,0)</f>
        <v>0</v>
      </c>
    </row>
    <row r="3267" spans="40:47">
      <c r="AN3267" s="4">
        <v>91</v>
      </c>
      <c r="AO3267" s="4">
        <v>2</v>
      </c>
      <c r="AP3267" s="4">
        <v>10</v>
      </c>
      <c r="AQ3267" s="4">
        <f ca="1">IF($AP3267=1,IF(INDIRECT(ADDRESS(($AN3267-1)*3+$AO3267+5,$AP3267+7))="",0,INDIRECT(ADDRESS(($AN3267-1)*3+$AO3267+5,$AP3267+7))),IF(INDIRECT(ADDRESS(($AN3267-1)*3+$AO3267+5,$AP3267+7))="",0,IF(COUNTIF(INDIRECT(ADDRESS(($AN3267-1)*36+($AO3267-1)*12+6,COLUMN())):INDIRECT(ADDRESS(($AN3267-1)*36+($AO3267-1)*12+$AP3267+4,COLUMN())),INDIRECT(ADDRESS(($AN3267-1)*3+$AO3267+5,$AP3267+7)))&gt;=1,0,INDIRECT(ADDRESS(($AN3267-1)*3+$AO3267+5,$AP3267+7)))))</f>
        <v>0</v>
      </c>
      <c r="AR3267" s="4">
        <f ca="1">COUNTIF(INDIRECT("H"&amp;(ROW()+12*(($AN3267-1)*3+$AO3267)-ROW())/12+5):INDIRECT("S"&amp;(ROW()+12*(($AN3267-1)*3+$AO3267)-ROW())/12+5),AQ3267)</f>
        <v>0</v>
      </c>
      <c r="AU3267" s="4">
        <f ca="1">IF(AND(AQ3267&gt;0,AR3267&gt;0),COUNTIF(AU$6:AU3266,"&gt;0")+1,0)</f>
        <v>0</v>
      </c>
    </row>
    <row r="3268" spans="40:47">
      <c r="AN3268" s="4">
        <v>91</v>
      </c>
      <c r="AO3268" s="4">
        <v>2</v>
      </c>
      <c r="AP3268" s="4">
        <v>11</v>
      </c>
      <c r="AQ3268" s="4">
        <f ca="1">IF($AP3268=1,IF(INDIRECT(ADDRESS(($AN3268-1)*3+$AO3268+5,$AP3268+7))="",0,INDIRECT(ADDRESS(($AN3268-1)*3+$AO3268+5,$AP3268+7))),IF(INDIRECT(ADDRESS(($AN3268-1)*3+$AO3268+5,$AP3268+7))="",0,IF(COUNTIF(INDIRECT(ADDRESS(($AN3268-1)*36+($AO3268-1)*12+6,COLUMN())):INDIRECT(ADDRESS(($AN3268-1)*36+($AO3268-1)*12+$AP3268+4,COLUMN())),INDIRECT(ADDRESS(($AN3268-1)*3+$AO3268+5,$AP3268+7)))&gt;=1,0,INDIRECT(ADDRESS(($AN3268-1)*3+$AO3268+5,$AP3268+7)))))</f>
        <v>0</v>
      </c>
      <c r="AR3268" s="4">
        <f ca="1">COUNTIF(INDIRECT("H"&amp;(ROW()+12*(($AN3268-1)*3+$AO3268)-ROW())/12+5):INDIRECT("S"&amp;(ROW()+12*(($AN3268-1)*3+$AO3268)-ROW())/12+5),AQ3268)</f>
        <v>0</v>
      </c>
      <c r="AU3268" s="4">
        <f ca="1">IF(AND(AQ3268&gt;0,AR3268&gt;0),COUNTIF(AU$6:AU3267,"&gt;0")+1,0)</f>
        <v>0</v>
      </c>
    </row>
    <row r="3269" spans="40:47">
      <c r="AN3269" s="4">
        <v>91</v>
      </c>
      <c r="AO3269" s="4">
        <v>2</v>
      </c>
      <c r="AP3269" s="4">
        <v>12</v>
      </c>
      <c r="AQ3269" s="4">
        <f ca="1">IF($AP3269=1,IF(INDIRECT(ADDRESS(($AN3269-1)*3+$AO3269+5,$AP3269+7))="",0,INDIRECT(ADDRESS(($AN3269-1)*3+$AO3269+5,$AP3269+7))),IF(INDIRECT(ADDRESS(($AN3269-1)*3+$AO3269+5,$AP3269+7))="",0,IF(COUNTIF(INDIRECT(ADDRESS(($AN3269-1)*36+($AO3269-1)*12+6,COLUMN())):INDIRECT(ADDRESS(($AN3269-1)*36+($AO3269-1)*12+$AP3269+4,COLUMN())),INDIRECT(ADDRESS(($AN3269-1)*3+$AO3269+5,$AP3269+7)))&gt;=1,0,INDIRECT(ADDRESS(($AN3269-1)*3+$AO3269+5,$AP3269+7)))))</f>
        <v>0</v>
      </c>
      <c r="AR3269" s="4">
        <f ca="1">COUNTIF(INDIRECT("H"&amp;(ROW()+12*(($AN3269-1)*3+$AO3269)-ROW())/12+5):INDIRECT("S"&amp;(ROW()+12*(($AN3269-1)*3+$AO3269)-ROW())/12+5),AQ3269)</f>
        <v>0</v>
      </c>
      <c r="AU3269" s="4">
        <f ca="1">IF(AND(AQ3269&gt;0,AR3269&gt;0),COUNTIF(AU$6:AU3268,"&gt;0")+1,0)</f>
        <v>0</v>
      </c>
    </row>
    <row r="3270" spans="40:47">
      <c r="AN3270" s="4">
        <v>91</v>
      </c>
      <c r="AO3270" s="4">
        <v>3</v>
      </c>
      <c r="AP3270" s="4">
        <v>1</v>
      </c>
      <c r="AQ3270" s="4">
        <f ca="1">IF($AP3270=1,IF(INDIRECT(ADDRESS(($AN3270-1)*3+$AO3270+5,$AP3270+7))="",0,INDIRECT(ADDRESS(($AN3270-1)*3+$AO3270+5,$AP3270+7))),IF(INDIRECT(ADDRESS(($AN3270-1)*3+$AO3270+5,$AP3270+7))="",0,IF(COUNTIF(INDIRECT(ADDRESS(($AN3270-1)*36+($AO3270-1)*12+6,COLUMN())):INDIRECT(ADDRESS(($AN3270-1)*36+($AO3270-1)*12+$AP3270+4,COLUMN())),INDIRECT(ADDRESS(($AN3270-1)*3+$AO3270+5,$AP3270+7)))&gt;=1,0,INDIRECT(ADDRESS(($AN3270-1)*3+$AO3270+5,$AP3270+7)))))</f>
        <v>0</v>
      </c>
      <c r="AR3270" s="4">
        <f ca="1">COUNTIF(INDIRECT("H"&amp;(ROW()+12*(($AN3270-1)*3+$AO3270)-ROW())/12+5):INDIRECT("S"&amp;(ROW()+12*(($AN3270-1)*3+$AO3270)-ROW())/12+5),AQ3270)</f>
        <v>0</v>
      </c>
      <c r="AU3270" s="4">
        <f ca="1">IF(AND(AQ3270&gt;0,AR3270&gt;0),COUNTIF(AU$6:AU3269,"&gt;0")+1,0)</f>
        <v>0</v>
      </c>
    </row>
    <row r="3271" spans="40:47">
      <c r="AN3271" s="4">
        <v>91</v>
      </c>
      <c r="AO3271" s="4">
        <v>3</v>
      </c>
      <c r="AP3271" s="4">
        <v>2</v>
      </c>
      <c r="AQ3271" s="4">
        <f ca="1">IF($AP3271=1,IF(INDIRECT(ADDRESS(($AN3271-1)*3+$AO3271+5,$AP3271+7))="",0,INDIRECT(ADDRESS(($AN3271-1)*3+$AO3271+5,$AP3271+7))),IF(INDIRECT(ADDRESS(($AN3271-1)*3+$AO3271+5,$AP3271+7))="",0,IF(COUNTIF(INDIRECT(ADDRESS(($AN3271-1)*36+($AO3271-1)*12+6,COLUMN())):INDIRECT(ADDRESS(($AN3271-1)*36+($AO3271-1)*12+$AP3271+4,COLUMN())),INDIRECT(ADDRESS(($AN3271-1)*3+$AO3271+5,$AP3271+7)))&gt;=1,0,INDIRECT(ADDRESS(($AN3271-1)*3+$AO3271+5,$AP3271+7)))))</f>
        <v>0</v>
      </c>
      <c r="AR3271" s="4">
        <f ca="1">COUNTIF(INDIRECT("H"&amp;(ROW()+12*(($AN3271-1)*3+$AO3271)-ROW())/12+5):INDIRECT("S"&amp;(ROW()+12*(($AN3271-1)*3+$AO3271)-ROW())/12+5),AQ3271)</f>
        <v>0</v>
      </c>
      <c r="AU3271" s="4">
        <f ca="1">IF(AND(AQ3271&gt;0,AR3271&gt;0),COUNTIF(AU$6:AU3270,"&gt;0")+1,0)</f>
        <v>0</v>
      </c>
    </row>
    <row r="3272" spans="40:47">
      <c r="AN3272" s="4">
        <v>91</v>
      </c>
      <c r="AO3272" s="4">
        <v>3</v>
      </c>
      <c r="AP3272" s="4">
        <v>3</v>
      </c>
      <c r="AQ3272" s="4">
        <f ca="1">IF($AP3272=1,IF(INDIRECT(ADDRESS(($AN3272-1)*3+$AO3272+5,$AP3272+7))="",0,INDIRECT(ADDRESS(($AN3272-1)*3+$AO3272+5,$AP3272+7))),IF(INDIRECT(ADDRESS(($AN3272-1)*3+$AO3272+5,$AP3272+7))="",0,IF(COUNTIF(INDIRECT(ADDRESS(($AN3272-1)*36+($AO3272-1)*12+6,COLUMN())):INDIRECT(ADDRESS(($AN3272-1)*36+($AO3272-1)*12+$AP3272+4,COLUMN())),INDIRECT(ADDRESS(($AN3272-1)*3+$AO3272+5,$AP3272+7)))&gt;=1,0,INDIRECT(ADDRESS(($AN3272-1)*3+$AO3272+5,$AP3272+7)))))</f>
        <v>0</v>
      </c>
      <c r="AR3272" s="4">
        <f ca="1">COUNTIF(INDIRECT("H"&amp;(ROW()+12*(($AN3272-1)*3+$AO3272)-ROW())/12+5):INDIRECT("S"&amp;(ROW()+12*(($AN3272-1)*3+$AO3272)-ROW())/12+5),AQ3272)</f>
        <v>0</v>
      </c>
      <c r="AU3272" s="4">
        <f ca="1">IF(AND(AQ3272&gt;0,AR3272&gt;0),COUNTIF(AU$6:AU3271,"&gt;0")+1,0)</f>
        <v>0</v>
      </c>
    </row>
    <row r="3273" spans="40:47">
      <c r="AN3273" s="4">
        <v>91</v>
      </c>
      <c r="AO3273" s="4">
        <v>3</v>
      </c>
      <c r="AP3273" s="4">
        <v>4</v>
      </c>
      <c r="AQ3273" s="4">
        <f ca="1">IF($AP3273=1,IF(INDIRECT(ADDRESS(($AN3273-1)*3+$AO3273+5,$AP3273+7))="",0,INDIRECT(ADDRESS(($AN3273-1)*3+$AO3273+5,$AP3273+7))),IF(INDIRECT(ADDRESS(($AN3273-1)*3+$AO3273+5,$AP3273+7))="",0,IF(COUNTIF(INDIRECT(ADDRESS(($AN3273-1)*36+($AO3273-1)*12+6,COLUMN())):INDIRECT(ADDRESS(($AN3273-1)*36+($AO3273-1)*12+$AP3273+4,COLUMN())),INDIRECT(ADDRESS(($AN3273-1)*3+$AO3273+5,$AP3273+7)))&gt;=1,0,INDIRECT(ADDRESS(($AN3273-1)*3+$AO3273+5,$AP3273+7)))))</f>
        <v>0</v>
      </c>
      <c r="AR3273" s="4">
        <f ca="1">COUNTIF(INDIRECT("H"&amp;(ROW()+12*(($AN3273-1)*3+$AO3273)-ROW())/12+5):INDIRECT("S"&amp;(ROW()+12*(($AN3273-1)*3+$AO3273)-ROW())/12+5),AQ3273)</f>
        <v>0</v>
      </c>
      <c r="AU3273" s="4">
        <f ca="1">IF(AND(AQ3273&gt;0,AR3273&gt;0),COUNTIF(AU$6:AU3272,"&gt;0")+1,0)</f>
        <v>0</v>
      </c>
    </row>
    <row r="3274" spans="40:47">
      <c r="AN3274" s="4">
        <v>91</v>
      </c>
      <c r="AO3274" s="4">
        <v>3</v>
      </c>
      <c r="AP3274" s="4">
        <v>5</v>
      </c>
      <c r="AQ3274" s="4">
        <f ca="1">IF($AP3274=1,IF(INDIRECT(ADDRESS(($AN3274-1)*3+$AO3274+5,$AP3274+7))="",0,INDIRECT(ADDRESS(($AN3274-1)*3+$AO3274+5,$AP3274+7))),IF(INDIRECT(ADDRESS(($AN3274-1)*3+$AO3274+5,$AP3274+7))="",0,IF(COUNTIF(INDIRECT(ADDRESS(($AN3274-1)*36+($AO3274-1)*12+6,COLUMN())):INDIRECT(ADDRESS(($AN3274-1)*36+($AO3274-1)*12+$AP3274+4,COLUMN())),INDIRECT(ADDRESS(($AN3274-1)*3+$AO3274+5,$AP3274+7)))&gt;=1,0,INDIRECT(ADDRESS(($AN3274-1)*3+$AO3274+5,$AP3274+7)))))</f>
        <v>0</v>
      </c>
      <c r="AR3274" s="4">
        <f ca="1">COUNTIF(INDIRECT("H"&amp;(ROW()+12*(($AN3274-1)*3+$AO3274)-ROW())/12+5):INDIRECT("S"&amp;(ROW()+12*(($AN3274-1)*3+$AO3274)-ROW())/12+5),AQ3274)</f>
        <v>0</v>
      </c>
      <c r="AU3274" s="4">
        <f ca="1">IF(AND(AQ3274&gt;0,AR3274&gt;0),COUNTIF(AU$6:AU3273,"&gt;0")+1,0)</f>
        <v>0</v>
      </c>
    </row>
    <row r="3275" spans="40:47">
      <c r="AN3275" s="4">
        <v>91</v>
      </c>
      <c r="AO3275" s="4">
        <v>3</v>
      </c>
      <c r="AP3275" s="4">
        <v>6</v>
      </c>
      <c r="AQ3275" s="4">
        <f ca="1">IF($AP3275=1,IF(INDIRECT(ADDRESS(($AN3275-1)*3+$AO3275+5,$AP3275+7))="",0,INDIRECT(ADDRESS(($AN3275-1)*3+$AO3275+5,$AP3275+7))),IF(INDIRECT(ADDRESS(($AN3275-1)*3+$AO3275+5,$AP3275+7))="",0,IF(COUNTIF(INDIRECT(ADDRESS(($AN3275-1)*36+($AO3275-1)*12+6,COLUMN())):INDIRECT(ADDRESS(($AN3275-1)*36+($AO3275-1)*12+$AP3275+4,COLUMN())),INDIRECT(ADDRESS(($AN3275-1)*3+$AO3275+5,$AP3275+7)))&gt;=1,0,INDIRECT(ADDRESS(($AN3275-1)*3+$AO3275+5,$AP3275+7)))))</f>
        <v>0</v>
      </c>
      <c r="AR3275" s="4">
        <f ca="1">COUNTIF(INDIRECT("H"&amp;(ROW()+12*(($AN3275-1)*3+$AO3275)-ROW())/12+5):INDIRECT("S"&amp;(ROW()+12*(($AN3275-1)*3+$AO3275)-ROW())/12+5),AQ3275)</f>
        <v>0</v>
      </c>
      <c r="AU3275" s="4">
        <f ca="1">IF(AND(AQ3275&gt;0,AR3275&gt;0),COUNTIF(AU$6:AU3274,"&gt;0")+1,0)</f>
        <v>0</v>
      </c>
    </row>
    <row r="3276" spans="40:47">
      <c r="AN3276" s="4">
        <v>91</v>
      </c>
      <c r="AO3276" s="4">
        <v>3</v>
      </c>
      <c r="AP3276" s="4">
        <v>7</v>
      </c>
      <c r="AQ3276" s="4">
        <f ca="1">IF($AP3276=1,IF(INDIRECT(ADDRESS(($AN3276-1)*3+$AO3276+5,$AP3276+7))="",0,INDIRECT(ADDRESS(($AN3276-1)*3+$AO3276+5,$AP3276+7))),IF(INDIRECT(ADDRESS(($AN3276-1)*3+$AO3276+5,$AP3276+7))="",0,IF(COUNTIF(INDIRECT(ADDRESS(($AN3276-1)*36+($AO3276-1)*12+6,COLUMN())):INDIRECT(ADDRESS(($AN3276-1)*36+($AO3276-1)*12+$AP3276+4,COLUMN())),INDIRECT(ADDRESS(($AN3276-1)*3+$AO3276+5,$AP3276+7)))&gt;=1,0,INDIRECT(ADDRESS(($AN3276-1)*3+$AO3276+5,$AP3276+7)))))</f>
        <v>0</v>
      </c>
      <c r="AR3276" s="4">
        <f ca="1">COUNTIF(INDIRECT("H"&amp;(ROW()+12*(($AN3276-1)*3+$AO3276)-ROW())/12+5):INDIRECT("S"&amp;(ROW()+12*(($AN3276-1)*3+$AO3276)-ROW())/12+5),AQ3276)</f>
        <v>0</v>
      </c>
      <c r="AU3276" s="4">
        <f ca="1">IF(AND(AQ3276&gt;0,AR3276&gt;0),COUNTIF(AU$6:AU3275,"&gt;0")+1,0)</f>
        <v>0</v>
      </c>
    </row>
    <row r="3277" spans="40:47">
      <c r="AN3277" s="4">
        <v>91</v>
      </c>
      <c r="AO3277" s="4">
        <v>3</v>
      </c>
      <c r="AP3277" s="4">
        <v>8</v>
      </c>
      <c r="AQ3277" s="4">
        <f ca="1">IF($AP3277=1,IF(INDIRECT(ADDRESS(($AN3277-1)*3+$AO3277+5,$AP3277+7))="",0,INDIRECT(ADDRESS(($AN3277-1)*3+$AO3277+5,$AP3277+7))),IF(INDIRECT(ADDRESS(($AN3277-1)*3+$AO3277+5,$AP3277+7))="",0,IF(COUNTIF(INDIRECT(ADDRESS(($AN3277-1)*36+($AO3277-1)*12+6,COLUMN())):INDIRECT(ADDRESS(($AN3277-1)*36+($AO3277-1)*12+$AP3277+4,COLUMN())),INDIRECT(ADDRESS(($AN3277-1)*3+$AO3277+5,$AP3277+7)))&gt;=1,0,INDIRECT(ADDRESS(($AN3277-1)*3+$AO3277+5,$AP3277+7)))))</f>
        <v>0</v>
      </c>
      <c r="AR3277" s="4">
        <f ca="1">COUNTIF(INDIRECT("H"&amp;(ROW()+12*(($AN3277-1)*3+$AO3277)-ROW())/12+5):INDIRECT("S"&amp;(ROW()+12*(($AN3277-1)*3+$AO3277)-ROW())/12+5),AQ3277)</f>
        <v>0</v>
      </c>
      <c r="AU3277" s="4">
        <f ca="1">IF(AND(AQ3277&gt;0,AR3277&gt;0),COUNTIF(AU$6:AU3276,"&gt;0")+1,0)</f>
        <v>0</v>
      </c>
    </row>
    <row r="3278" spans="40:47">
      <c r="AN3278" s="4">
        <v>91</v>
      </c>
      <c r="AO3278" s="4">
        <v>3</v>
      </c>
      <c r="AP3278" s="4">
        <v>9</v>
      </c>
      <c r="AQ3278" s="4">
        <f ca="1">IF($AP3278=1,IF(INDIRECT(ADDRESS(($AN3278-1)*3+$AO3278+5,$AP3278+7))="",0,INDIRECT(ADDRESS(($AN3278-1)*3+$AO3278+5,$AP3278+7))),IF(INDIRECT(ADDRESS(($AN3278-1)*3+$AO3278+5,$AP3278+7))="",0,IF(COUNTIF(INDIRECT(ADDRESS(($AN3278-1)*36+($AO3278-1)*12+6,COLUMN())):INDIRECT(ADDRESS(($AN3278-1)*36+($AO3278-1)*12+$AP3278+4,COLUMN())),INDIRECT(ADDRESS(($AN3278-1)*3+$AO3278+5,$AP3278+7)))&gt;=1,0,INDIRECT(ADDRESS(($AN3278-1)*3+$AO3278+5,$AP3278+7)))))</f>
        <v>0</v>
      </c>
      <c r="AR3278" s="4">
        <f ca="1">COUNTIF(INDIRECT("H"&amp;(ROW()+12*(($AN3278-1)*3+$AO3278)-ROW())/12+5):INDIRECT("S"&amp;(ROW()+12*(($AN3278-1)*3+$AO3278)-ROW())/12+5),AQ3278)</f>
        <v>0</v>
      </c>
      <c r="AU3278" s="4">
        <f ca="1">IF(AND(AQ3278&gt;0,AR3278&gt;0),COUNTIF(AU$6:AU3277,"&gt;0")+1,0)</f>
        <v>0</v>
      </c>
    </row>
    <row r="3279" spans="40:47">
      <c r="AN3279" s="4">
        <v>91</v>
      </c>
      <c r="AO3279" s="4">
        <v>3</v>
      </c>
      <c r="AP3279" s="4">
        <v>10</v>
      </c>
      <c r="AQ3279" s="4">
        <f ca="1">IF($AP3279=1,IF(INDIRECT(ADDRESS(($AN3279-1)*3+$AO3279+5,$AP3279+7))="",0,INDIRECT(ADDRESS(($AN3279-1)*3+$AO3279+5,$AP3279+7))),IF(INDIRECT(ADDRESS(($AN3279-1)*3+$AO3279+5,$AP3279+7))="",0,IF(COUNTIF(INDIRECT(ADDRESS(($AN3279-1)*36+($AO3279-1)*12+6,COLUMN())):INDIRECT(ADDRESS(($AN3279-1)*36+($AO3279-1)*12+$AP3279+4,COLUMN())),INDIRECT(ADDRESS(($AN3279-1)*3+$AO3279+5,$AP3279+7)))&gt;=1,0,INDIRECT(ADDRESS(($AN3279-1)*3+$AO3279+5,$AP3279+7)))))</f>
        <v>0</v>
      </c>
      <c r="AR3279" s="4">
        <f ca="1">COUNTIF(INDIRECT("H"&amp;(ROW()+12*(($AN3279-1)*3+$AO3279)-ROW())/12+5):INDIRECT("S"&amp;(ROW()+12*(($AN3279-1)*3+$AO3279)-ROW())/12+5),AQ3279)</f>
        <v>0</v>
      </c>
      <c r="AU3279" s="4">
        <f ca="1">IF(AND(AQ3279&gt;0,AR3279&gt;0),COUNTIF(AU$6:AU3278,"&gt;0")+1,0)</f>
        <v>0</v>
      </c>
    </row>
    <row r="3280" spans="40:47">
      <c r="AN3280" s="4">
        <v>91</v>
      </c>
      <c r="AO3280" s="4">
        <v>3</v>
      </c>
      <c r="AP3280" s="4">
        <v>11</v>
      </c>
      <c r="AQ3280" s="4">
        <f ca="1">IF($AP3280=1,IF(INDIRECT(ADDRESS(($AN3280-1)*3+$AO3280+5,$AP3280+7))="",0,INDIRECT(ADDRESS(($AN3280-1)*3+$AO3280+5,$AP3280+7))),IF(INDIRECT(ADDRESS(($AN3280-1)*3+$AO3280+5,$AP3280+7))="",0,IF(COUNTIF(INDIRECT(ADDRESS(($AN3280-1)*36+($AO3280-1)*12+6,COLUMN())):INDIRECT(ADDRESS(($AN3280-1)*36+($AO3280-1)*12+$AP3280+4,COLUMN())),INDIRECT(ADDRESS(($AN3280-1)*3+$AO3280+5,$AP3280+7)))&gt;=1,0,INDIRECT(ADDRESS(($AN3280-1)*3+$AO3280+5,$AP3280+7)))))</f>
        <v>0</v>
      </c>
      <c r="AR3280" s="4">
        <f ca="1">COUNTIF(INDIRECT("H"&amp;(ROW()+12*(($AN3280-1)*3+$AO3280)-ROW())/12+5):INDIRECT("S"&amp;(ROW()+12*(($AN3280-1)*3+$AO3280)-ROW())/12+5),AQ3280)</f>
        <v>0</v>
      </c>
      <c r="AU3280" s="4">
        <f ca="1">IF(AND(AQ3280&gt;0,AR3280&gt;0),COUNTIF(AU$6:AU3279,"&gt;0")+1,0)</f>
        <v>0</v>
      </c>
    </row>
    <row r="3281" spans="40:47">
      <c r="AN3281" s="77">
        <v>91</v>
      </c>
      <c r="AO3281" s="77">
        <v>3</v>
      </c>
      <c r="AP3281" s="77">
        <v>12</v>
      </c>
      <c r="AQ3281" s="77">
        <f ca="1">IF($AP3281=1,IF(INDIRECT(ADDRESS(($AN3281-1)*3+$AO3281+5,$AP3281+7))="",0,INDIRECT(ADDRESS(($AN3281-1)*3+$AO3281+5,$AP3281+7))),IF(INDIRECT(ADDRESS(($AN3281-1)*3+$AO3281+5,$AP3281+7))="",0,IF(COUNTIF(INDIRECT(ADDRESS(($AN3281-1)*36+($AO3281-1)*12+6,COLUMN())):INDIRECT(ADDRESS(($AN3281-1)*36+($AO3281-1)*12+$AP3281+4,COLUMN())),INDIRECT(ADDRESS(($AN3281-1)*3+$AO3281+5,$AP3281+7)))&gt;=1,0,INDIRECT(ADDRESS(($AN3281-1)*3+$AO3281+5,$AP3281+7)))))</f>
        <v>0</v>
      </c>
      <c r="AR3281" s="77">
        <f ca="1">COUNTIF(INDIRECT("H"&amp;(ROW()+12*(($AN3281-1)*3+$AO3281)-ROW())/12+5):INDIRECT("S"&amp;(ROW()+12*(($AN3281-1)*3+$AO3281)-ROW())/12+5),AQ3281)</f>
        <v>0</v>
      </c>
      <c r="AS3281" s="77"/>
      <c r="AT3281" s="77"/>
      <c r="AU3281" s="77">
        <f ca="1">IF(AND(AQ3281&gt;0,AR3281&gt;0),COUNTIF(AU$6:AU3280,"&gt;0")+1,0)</f>
        <v>0</v>
      </c>
    </row>
    <row r="3282" spans="40:47">
      <c r="AN3282" s="4">
        <v>92</v>
      </c>
      <c r="AO3282" s="4">
        <v>1</v>
      </c>
      <c r="AP3282" s="4">
        <v>1</v>
      </c>
      <c r="AQ3282" s="4">
        <f ca="1">IF($AP3282=1,IF(INDIRECT(ADDRESS(($AN3282-1)*3+$AO3282+5,$AP3282+7))="",0,INDIRECT(ADDRESS(($AN3282-1)*3+$AO3282+5,$AP3282+7))),IF(INDIRECT(ADDRESS(($AN3282-1)*3+$AO3282+5,$AP3282+7))="",0,IF(COUNTIF(INDIRECT(ADDRESS(($AN3282-1)*36+($AO3282-1)*12+6,COLUMN())):INDIRECT(ADDRESS(($AN3282-1)*36+($AO3282-1)*12+$AP3282+4,COLUMN())),INDIRECT(ADDRESS(($AN3282-1)*3+$AO3282+5,$AP3282+7)))&gt;=1,0,INDIRECT(ADDRESS(($AN3282-1)*3+$AO3282+5,$AP3282+7)))))</f>
        <v>0</v>
      </c>
      <c r="AR3282" s="4">
        <f ca="1">COUNTIF(INDIRECT("H"&amp;(ROW()+12*(($AN3282-1)*3+$AO3282)-ROW())/12+5):INDIRECT("S"&amp;(ROW()+12*(($AN3282-1)*3+$AO3282)-ROW())/12+5),AQ3282)</f>
        <v>0</v>
      </c>
      <c r="AU3282" s="4">
        <f ca="1">IF(AND(AQ3282&gt;0,AR3282&gt;0),COUNTIF(AU$6:AU3281,"&gt;0")+1,0)</f>
        <v>0</v>
      </c>
    </row>
    <row r="3283" spans="40:47">
      <c r="AN3283" s="4">
        <v>92</v>
      </c>
      <c r="AO3283" s="4">
        <v>1</v>
      </c>
      <c r="AP3283" s="4">
        <v>2</v>
      </c>
      <c r="AQ3283" s="4">
        <f ca="1">IF($AP3283=1,IF(INDIRECT(ADDRESS(($AN3283-1)*3+$AO3283+5,$AP3283+7))="",0,INDIRECT(ADDRESS(($AN3283-1)*3+$AO3283+5,$AP3283+7))),IF(INDIRECT(ADDRESS(($AN3283-1)*3+$AO3283+5,$AP3283+7))="",0,IF(COUNTIF(INDIRECT(ADDRESS(($AN3283-1)*36+($AO3283-1)*12+6,COLUMN())):INDIRECT(ADDRESS(($AN3283-1)*36+($AO3283-1)*12+$AP3283+4,COLUMN())),INDIRECT(ADDRESS(($AN3283-1)*3+$AO3283+5,$AP3283+7)))&gt;=1,0,INDIRECT(ADDRESS(($AN3283-1)*3+$AO3283+5,$AP3283+7)))))</f>
        <v>0</v>
      </c>
      <c r="AR3283" s="4">
        <f ca="1">COUNTIF(INDIRECT("H"&amp;(ROW()+12*(($AN3283-1)*3+$AO3283)-ROW())/12+5):INDIRECT("S"&amp;(ROW()+12*(($AN3283-1)*3+$AO3283)-ROW())/12+5),AQ3283)</f>
        <v>0</v>
      </c>
      <c r="AU3283" s="4">
        <f ca="1">IF(AND(AQ3283&gt;0,AR3283&gt;0),COUNTIF(AU$6:AU3282,"&gt;0")+1,0)</f>
        <v>0</v>
      </c>
    </row>
    <row r="3284" spans="40:47">
      <c r="AN3284" s="4">
        <v>92</v>
      </c>
      <c r="AO3284" s="4">
        <v>1</v>
      </c>
      <c r="AP3284" s="4">
        <v>3</v>
      </c>
      <c r="AQ3284" s="4">
        <f ca="1">IF($AP3284=1,IF(INDIRECT(ADDRESS(($AN3284-1)*3+$AO3284+5,$AP3284+7))="",0,INDIRECT(ADDRESS(($AN3284-1)*3+$AO3284+5,$AP3284+7))),IF(INDIRECT(ADDRESS(($AN3284-1)*3+$AO3284+5,$AP3284+7))="",0,IF(COUNTIF(INDIRECT(ADDRESS(($AN3284-1)*36+($AO3284-1)*12+6,COLUMN())):INDIRECT(ADDRESS(($AN3284-1)*36+($AO3284-1)*12+$AP3284+4,COLUMN())),INDIRECT(ADDRESS(($AN3284-1)*3+$AO3284+5,$AP3284+7)))&gt;=1,0,INDIRECT(ADDRESS(($AN3284-1)*3+$AO3284+5,$AP3284+7)))))</f>
        <v>0</v>
      </c>
      <c r="AR3284" s="4">
        <f ca="1">COUNTIF(INDIRECT("H"&amp;(ROW()+12*(($AN3284-1)*3+$AO3284)-ROW())/12+5):INDIRECT("S"&amp;(ROW()+12*(($AN3284-1)*3+$AO3284)-ROW())/12+5),AQ3284)</f>
        <v>0</v>
      </c>
      <c r="AU3284" s="4">
        <f ca="1">IF(AND(AQ3284&gt;0,AR3284&gt;0),COUNTIF(AU$6:AU3283,"&gt;0")+1,0)</f>
        <v>0</v>
      </c>
    </row>
    <row r="3285" spans="40:47">
      <c r="AN3285" s="4">
        <v>92</v>
      </c>
      <c r="AO3285" s="4">
        <v>1</v>
      </c>
      <c r="AP3285" s="4">
        <v>4</v>
      </c>
      <c r="AQ3285" s="4">
        <f ca="1">IF($AP3285=1,IF(INDIRECT(ADDRESS(($AN3285-1)*3+$AO3285+5,$AP3285+7))="",0,INDIRECT(ADDRESS(($AN3285-1)*3+$AO3285+5,$AP3285+7))),IF(INDIRECT(ADDRESS(($AN3285-1)*3+$AO3285+5,$AP3285+7))="",0,IF(COUNTIF(INDIRECT(ADDRESS(($AN3285-1)*36+($AO3285-1)*12+6,COLUMN())):INDIRECT(ADDRESS(($AN3285-1)*36+($AO3285-1)*12+$AP3285+4,COLUMN())),INDIRECT(ADDRESS(($AN3285-1)*3+$AO3285+5,$AP3285+7)))&gt;=1,0,INDIRECT(ADDRESS(($AN3285-1)*3+$AO3285+5,$AP3285+7)))))</f>
        <v>0</v>
      </c>
      <c r="AR3285" s="4">
        <f ca="1">COUNTIF(INDIRECT("H"&amp;(ROW()+12*(($AN3285-1)*3+$AO3285)-ROW())/12+5):INDIRECT("S"&amp;(ROW()+12*(($AN3285-1)*3+$AO3285)-ROW())/12+5),AQ3285)</f>
        <v>0</v>
      </c>
      <c r="AU3285" s="4">
        <f ca="1">IF(AND(AQ3285&gt;0,AR3285&gt;0),COUNTIF(AU$6:AU3284,"&gt;0")+1,0)</f>
        <v>0</v>
      </c>
    </row>
    <row r="3286" spans="40:47">
      <c r="AN3286" s="4">
        <v>92</v>
      </c>
      <c r="AO3286" s="4">
        <v>1</v>
      </c>
      <c r="AP3286" s="4">
        <v>5</v>
      </c>
      <c r="AQ3286" s="4">
        <f ca="1">IF($AP3286=1,IF(INDIRECT(ADDRESS(($AN3286-1)*3+$AO3286+5,$AP3286+7))="",0,INDIRECT(ADDRESS(($AN3286-1)*3+$AO3286+5,$AP3286+7))),IF(INDIRECT(ADDRESS(($AN3286-1)*3+$AO3286+5,$AP3286+7))="",0,IF(COUNTIF(INDIRECT(ADDRESS(($AN3286-1)*36+($AO3286-1)*12+6,COLUMN())):INDIRECT(ADDRESS(($AN3286-1)*36+($AO3286-1)*12+$AP3286+4,COLUMN())),INDIRECT(ADDRESS(($AN3286-1)*3+$AO3286+5,$AP3286+7)))&gt;=1,0,INDIRECT(ADDRESS(($AN3286-1)*3+$AO3286+5,$AP3286+7)))))</f>
        <v>0</v>
      </c>
      <c r="AR3286" s="4">
        <f ca="1">COUNTIF(INDIRECT("H"&amp;(ROW()+12*(($AN3286-1)*3+$AO3286)-ROW())/12+5):INDIRECT("S"&amp;(ROW()+12*(($AN3286-1)*3+$AO3286)-ROW())/12+5),AQ3286)</f>
        <v>0</v>
      </c>
      <c r="AU3286" s="4">
        <f ca="1">IF(AND(AQ3286&gt;0,AR3286&gt;0),COUNTIF(AU$6:AU3285,"&gt;0")+1,0)</f>
        <v>0</v>
      </c>
    </row>
    <row r="3287" spans="40:47">
      <c r="AN3287" s="4">
        <v>92</v>
      </c>
      <c r="AO3287" s="4">
        <v>1</v>
      </c>
      <c r="AP3287" s="4">
        <v>6</v>
      </c>
      <c r="AQ3287" s="4">
        <f ca="1">IF($AP3287=1,IF(INDIRECT(ADDRESS(($AN3287-1)*3+$AO3287+5,$AP3287+7))="",0,INDIRECT(ADDRESS(($AN3287-1)*3+$AO3287+5,$AP3287+7))),IF(INDIRECT(ADDRESS(($AN3287-1)*3+$AO3287+5,$AP3287+7))="",0,IF(COUNTIF(INDIRECT(ADDRESS(($AN3287-1)*36+($AO3287-1)*12+6,COLUMN())):INDIRECT(ADDRESS(($AN3287-1)*36+($AO3287-1)*12+$AP3287+4,COLUMN())),INDIRECT(ADDRESS(($AN3287-1)*3+$AO3287+5,$AP3287+7)))&gt;=1,0,INDIRECT(ADDRESS(($AN3287-1)*3+$AO3287+5,$AP3287+7)))))</f>
        <v>0</v>
      </c>
      <c r="AR3287" s="4">
        <f ca="1">COUNTIF(INDIRECT("H"&amp;(ROW()+12*(($AN3287-1)*3+$AO3287)-ROW())/12+5):INDIRECT("S"&amp;(ROW()+12*(($AN3287-1)*3+$AO3287)-ROW())/12+5),AQ3287)</f>
        <v>0</v>
      </c>
      <c r="AU3287" s="4">
        <f ca="1">IF(AND(AQ3287&gt;0,AR3287&gt;0),COUNTIF(AU$6:AU3286,"&gt;0")+1,0)</f>
        <v>0</v>
      </c>
    </row>
    <row r="3288" spans="40:47">
      <c r="AN3288" s="4">
        <v>92</v>
      </c>
      <c r="AO3288" s="4">
        <v>1</v>
      </c>
      <c r="AP3288" s="4">
        <v>7</v>
      </c>
      <c r="AQ3288" s="4">
        <f ca="1">IF($AP3288=1,IF(INDIRECT(ADDRESS(($AN3288-1)*3+$AO3288+5,$AP3288+7))="",0,INDIRECT(ADDRESS(($AN3288-1)*3+$AO3288+5,$AP3288+7))),IF(INDIRECT(ADDRESS(($AN3288-1)*3+$AO3288+5,$AP3288+7))="",0,IF(COUNTIF(INDIRECT(ADDRESS(($AN3288-1)*36+($AO3288-1)*12+6,COLUMN())):INDIRECT(ADDRESS(($AN3288-1)*36+($AO3288-1)*12+$AP3288+4,COLUMN())),INDIRECT(ADDRESS(($AN3288-1)*3+$AO3288+5,$AP3288+7)))&gt;=1,0,INDIRECT(ADDRESS(($AN3288-1)*3+$AO3288+5,$AP3288+7)))))</f>
        <v>0</v>
      </c>
      <c r="AR3288" s="4">
        <f ca="1">COUNTIF(INDIRECT("H"&amp;(ROW()+12*(($AN3288-1)*3+$AO3288)-ROW())/12+5):INDIRECT("S"&amp;(ROW()+12*(($AN3288-1)*3+$AO3288)-ROW())/12+5),AQ3288)</f>
        <v>0</v>
      </c>
      <c r="AU3288" s="4">
        <f ca="1">IF(AND(AQ3288&gt;0,AR3288&gt;0),COUNTIF(AU$6:AU3287,"&gt;0")+1,0)</f>
        <v>0</v>
      </c>
    </row>
    <row r="3289" spans="40:47">
      <c r="AN3289" s="4">
        <v>92</v>
      </c>
      <c r="AO3289" s="4">
        <v>1</v>
      </c>
      <c r="AP3289" s="4">
        <v>8</v>
      </c>
      <c r="AQ3289" s="4">
        <f ca="1">IF($AP3289=1,IF(INDIRECT(ADDRESS(($AN3289-1)*3+$AO3289+5,$AP3289+7))="",0,INDIRECT(ADDRESS(($AN3289-1)*3+$AO3289+5,$AP3289+7))),IF(INDIRECT(ADDRESS(($AN3289-1)*3+$AO3289+5,$AP3289+7))="",0,IF(COUNTIF(INDIRECT(ADDRESS(($AN3289-1)*36+($AO3289-1)*12+6,COLUMN())):INDIRECT(ADDRESS(($AN3289-1)*36+($AO3289-1)*12+$AP3289+4,COLUMN())),INDIRECT(ADDRESS(($AN3289-1)*3+$AO3289+5,$AP3289+7)))&gt;=1,0,INDIRECT(ADDRESS(($AN3289-1)*3+$AO3289+5,$AP3289+7)))))</f>
        <v>0</v>
      </c>
      <c r="AR3289" s="4">
        <f ca="1">COUNTIF(INDIRECT("H"&amp;(ROW()+12*(($AN3289-1)*3+$AO3289)-ROW())/12+5):INDIRECT("S"&amp;(ROW()+12*(($AN3289-1)*3+$AO3289)-ROW())/12+5),AQ3289)</f>
        <v>0</v>
      </c>
      <c r="AU3289" s="4">
        <f ca="1">IF(AND(AQ3289&gt;0,AR3289&gt;0),COUNTIF(AU$6:AU3288,"&gt;0")+1,0)</f>
        <v>0</v>
      </c>
    </row>
    <row r="3290" spans="40:47">
      <c r="AN3290" s="4">
        <v>92</v>
      </c>
      <c r="AO3290" s="4">
        <v>1</v>
      </c>
      <c r="AP3290" s="4">
        <v>9</v>
      </c>
      <c r="AQ3290" s="4">
        <f ca="1">IF($AP3290=1,IF(INDIRECT(ADDRESS(($AN3290-1)*3+$AO3290+5,$AP3290+7))="",0,INDIRECT(ADDRESS(($AN3290-1)*3+$AO3290+5,$AP3290+7))),IF(INDIRECT(ADDRESS(($AN3290-1)*3+$AO3290+5,$AP3290+7))="",0,IF(COUNTIF(INDIRECT(ADDRESS(($AN3290-1)*36+($AO3290-1)*12+6,COLUMN())):INDIRECT(ADDRESS(($AN3290-1)*36+($AO3290-1)*12+$AP3290+4,COLUMN())),INDIRECT(ADDRESS(($AN3290-1)*3+$AO3290+5,$AP3290+7)))&gt;=1,0,INDIRECT(ADDRESS(($AN3290-1)*3+$AO3290+5,$AP3290+7)))))</f>
        <v>0</v>
      </c>
      <c r="AR3290" s="4">
        <f ca="1">COUNTIF(INDIRECT("H"&amp;(ROW()+12*(($AN3290-1)*3+$AO3290)-ROW())/12+5):INDIRECT("S"&amp;(ROW()+12*(($AN3290-1)*3+$AO3290)-ROW())/12+5),AQ3290)</f>
        <v>0</v>
      </c>
      <c r="AU3290" s="4">
        <f ca="1">IF(AND(AQ3290&gt;0,AR3290&gt;0),COUNTIF(AU$6:AU3289,"&gt;0")+1,0)</f>
        <v>0</v>
      </c>
    </row>
    <row r="3291" spans="40:47">
      <c r="AN3291" s="4">
        <v>92</v>
      </c>
      <c r="AO3291" s="4">
        <v>1</v>
      </c>
      <c r="AP3291" s="4">
        <v>10</v>
      </c>
      <c r="AQ3291" s="4">
        <f ca="1">IF($AP3291=1,IF(INDIRECT(ADDRESS(($AN3291-1)*3+$AO3291+5,$AP3291+7))="",0,INDIRECT(ADDRESS(($AN3291-1)*3+$AO3291+5,$AP3291+7))),IF(INDIRECT(ADDRESS(($AN3291-1)*3+$AO3291+5,$AP3291+7))="",0,IF(COUNTIF(INDIRECT(ADDRESS(($AN3291-1)*36+($AO3291-1)*12+6,COLUMN())):INDIRECT(ADDRESS(($AN3291-1)*36+($AO3291-1)*12+$AP3291+4,COLUMN())),INDIRECT(ADDRESS(($AN3291-1)*3+$AO3291+5,$AP3291+7)))&gt;=1,0,INDIRECT(ADDRESS(($AN3291-1)*3+$AO3291+5,$AP3291+7)))))</f>
        <v>0</v>
      </c>
      <c r="AR3291" s="4">
        <f ca="1">COUNTIF(INDIRECT("H"&amp;(ROW()+12*(($AN3291-1)*3+$AO3291)-ROW())/12+5):INDIRECT("S"&amp;(ROW()+12*(($AN3291-1)*3+$AO3291)-ROW())/12+5),AQ3291)</f>
        <v>0</v>
      </c>
      <c r="AU3291" s="4">
        <f ca="1">IF(AND(AQ3291&gt;0,AR3291&gt;0),COUNTIF(AU$6:AU3290,"&gt;0")+1,0)</f>
        <v>0</v>
      </c>
    </row>
    <row r="3292" spans="40:47">
      <c r="AN3292" s="4">
        <v>92</v>
      </c>
      <c r="AO3292" s="4">
        <v>1</v>
      </c>
      <c r="AP3292" s="4">
        <v>11</v>
      </c>
      <c r="AQ3292" s="4">
        <f ca="1">IF($AP3292=1,IF(INDIRECT(ADDRESS(($AN3292-1)*3+$AO3292+5,$AP3292+7))="",0,INDIRECT(ADDRESS(($AN3292-1)*3+$AO3292+5,$AP3292+7))),IF(INDIRECT(ADDRESS(($AN3292-1)*3+$AO3292+5,$AP3292+7))="",0,IF(COUNTIF(INDIRECT(ADDRESS(($AN3292-1)*36+($AO3292-1)*12+6,COLUMN())):INDIRECT(ADDRESS(($AN3292-1)*36+($AO3292-1)*12+$AP3292+4,COLUMN())),INDIRECT(ADDRESS(($AN3292-1)*3+$AO3292+5,$AP3292+7)))&gt;=1,0,INDIRECT(ADDRESS(($AN3292-1)*3+$AO3292+5,$AP3292+7)))))</f>
        <v>0</v>
      </c>
      <c r="AR3292" s="4">
        <f ca="1">COUNTIF(INDIRECT("H"&amp;(ROW()+12*(($AN3292-1)*3+$AO3292)-ROW())/12+5):INDIRECT("S"&amp;(ROW()+12*(($AN3292-1)*3+$AO3292)-ROW())/12+5),AQ3292)</f>
        <v>0</v>
      </c>
      <c r="AU3292" s="4">
        <f ca="1">IF(AND(AQ3292&gt;0,AR3292&gt;0),COUNTIF(AU$6:AU3291,"&gt;0")+1,0)</f>
        <v>0</v>
      </c>
    </row>
    <row r="3293" spans="40:47">
      <c r="AN3293" s="4">
        <v>92</v>
      </c>
      <c r="AO3293" s="4">
        <v>1</v>
      </c>
      <c r="AP3293" s="4">
        <v>12</v>
      </c>
      <c r="AQ3293" s="4">
        <f ca="1">IF($AP3293=1,IF(INDIRECT(ADDRESS(($AN3293-1)*3+$AO3293+5,$AP3293+7))="",0,INDIRECT(ADDRESS(($AN3293-1)*3+$AO3293+5,$AP3293+7))),IF(INDIRECT(ADDRESS(($AN3293-1)*3+$AO3293+5,$AP3293+7))="",0,IF(COUNTIF(INDIRECT(ADDRESS(($AN3293-1)*36+($AO3293-1)*12+6,COLUMN())):INDIRECT(ADDRESS(($AN3293-1)*36+($AO3293-1)*12+$AP3293+4,COLUMN())),INDIRECT(ADDRESS(($AN3293-1)*3+$AO3293+5,$AP3293+7)))&gt;=1,0,INDIRECT(ADDRESS(($AN3293-1)*3+$AO3293+5,$AP3293+7)))))</f>
        <v>0</v>
      </c>
      <c r="AR3293" s="4">
        <f ca="1">COUNTIF(INDIRECT("H"&amp;(ROW()+12*(($AN3293-1)*3+$AO3293)-ROW())/12+5):INDIRECT("S"&amp;(ROW()+12*(($AN3293-1)*3+$AO3293)-ROW())/12+5),AQ3293)</f>
        <v>0</v>
      </c>
      <c r="AU3293" s="4">
        <f ca="1">IF(AND(AQ3293&gt;0,AR3293&gt;0),COUNTIF(AU$6:AU3292,"&gt;0")+1,0)</f>
        <v>0</v>
      </c>
    </row>
    <row r="3294" spans="40:47">
      <c r="AN3294" s="4">
        <v>92</v>
      </c>
      <c r="AO3294" s="4">
        <v>2</v>
      </c>
      <c r="AP3294" s="4">
        <v>1</v>
      </c>
      <c r="AQ3294" s="4">
        <f ca="1">IF($AP3294=1,IF(INDIRECT(ADDRESS(($AN3294-1)*3+$AO3294+5,$AP3294+7))="",0,INDIRECT(ADDRESS(($AN3294-1)*3+$AO3294+5,$AP3294+7))),IF(INDIRECT(ADDRESS(($AN3294-1)*3+$AO3294+5,$AP3294+7))="",0,IF(COUNTIF(INDIRECT(ADDRESS(($AN3294-1)*36+($AO3294-1)*12+6,COLUMN())):INDIRECT(ADDRESS(($AN3294-1)*36+($AO3294-1)*12+$AP3294+4,COLUMN())),INDIRECT(ADDRESS(($AN3294-1)*3+$AO3294+5,$AP3294+7)))&gt;=1,0,INDIRECT(ADDRESS(($AN3294-1)*3+$AO3294+5,$AP3294+7)))))</f>
        <v>0</v>
      </c>
      <c r="AR3294" s="4">
        <f ca="1">COUNTIF(INDIRECT("H"&amp;(ROW()+12*(($AN3294-1)*3+$AO3294)-ROW())/12+5):INDIRECT("S"&amp;(ROW()+12*(($AN3294-1)*3+$AO3294)-ROW())/12+5),AQ3294)</f>
        <v>0</v>
      </c>
      <c r="AU3294" s="4">
        <f ca="1">IF(AND(AQ3294&gt;0,AR3294&gt;0),COUNTIF(AU$6:AU3293,"&gt;0")+1,0)</f>
        <v>0</v>
      </c>
    </row>
    <row r="3295" spans="40:47">
      <c r="AN3295" s="4">
        <v>92</v>
      </c>
      <c r="AO3295" s="4">
        <v>2</v>
      </c>
      <c r="AP3295" s="4">
        <v>2</v>
      </c>
      <c r="AQ3295" s="4">
        <f ca="1">IF($AP3295=1,IF(INDIRECT(ADDRESS(($AN3295-1)*3+$AO3295+5,$AP3295+7))="",0,INDIRECT(ADDRESS(($AN3295-1)*3+$AO3295+5,$AP3295+7))),IF(INDIRECT(ADDRESS(($AN3295-1)*3+$AO3295+5,$AP3295+7))="",0,IF(COUNTIF(INDIRECT(ADDRESS(($AN3295-1)*36+($AO3295-1)*12+6,COLUMN())):INDIRECT(ADDRESS(($AN3295-1)*36+($AO3295-1)*12+$AP3295+4,COLUMN())),INDIRECT(ADDRESS(($AN3295-1)*3+$AO3295+5,$AP3295+7)))&gt;=1,0,INDIRECT(ADDRESS(($AN3295-1)*3+$AO3295+5,$AP3295+7)))))</f>
        <v>0</v>
      </c>
      <c r="AR3295" s="4">
        <f ca="1">COUNTIF(INDIRECT("H"&amp;(ROW()+12*(($AN3295-1)*3+$AO3295)-ROW())/12+5):INDIRECT("S"&amp;(ROW()+12*(($AN3295-1)*3+$AO3295)-ROW())/12+5),AQ3295)</f>
        <v>0</v>
      </c>
      <c r="AU3295" s="4">
        <f ca="1">IF(AND(AQ3295&gt;0,AR3295&gt;0),COUNTIF(AU$6:AU3294,"&gt;0")+1,0)</f>
        <v>0</v>
      </c>
    </row>
    <row r="3296" spans="40:47">
      <c r="AN3296" s="4">
        <v>92</v>
      </c>
      <c r="AO3296" s="4">
        <v>2</v>
      </c>
      <c r="AP3296" s="4">
        <v>3</v>
      </c>
      <c r="AQ3296" s="4">
        <f ca="1">IF($AP3296=1,IF(INDIRECT(ADDRESS(($AN3296-1)*3+$AO3296+5,$AP3296+7))="",0,INDIRECT(ADDRESS(($AN3296-1)*3+$AO3296+5,$AP3296+7))),IF(INDIRECT(ADDRESS(($AN3296-1)*3+$AO3296+5,$AP3296+7))="",0,IF(COUNTIF(INDIRECT(ADDRESS(($AN3296-1)*36+($AO3296-1)*12+6,COLUMN())):INDIRECT(ADDRESS(($AN3296-1)*36+($AO3296-1)*12+$AP3296+4,COLUMN())),INDIRECT(ADDRESS(($AN3296-1)*3+$AO3296+5,$AP3296+7)))&gt;=1,0,INDIRECT(ADDRESS(($AN3296-1)*3+$AO3296+5,$AP3296+7)))))</f>
        <v>0</v>
      </c>
      <c r="AR3296" s="4">
        <f ca="1">COUNTIF(INDIRECT("H"&amp;(ROW()+12*(($AN3296-1)*3+$AO3296)-ROW())/12+5):INDIRECT("S"&amp;(ROW()+12*(($AN3296-1)*3+$AO3296)-ROW())/12+5),AQ3296)</f>
        <v>0</v>
      </c>
      <c r="AU3296" s="4">
        <f ca="1">IF(AND(AQ3296&gt;0,AR3296&gt;0),COUNTIF(AU$6:AU3295,"&gt;0")+1,0)</f>
        <v>0</v>
      </c>
    </row>
    <row r="3297" spans="40:47">
      <c r="AN3297" s="4">
        <v>92</v>
      </c>
      <c r="AO3297" s="4">
        <v>2</v>
      </c>
      <c r="AP3297" s="4">
        <v>4</v>
      </c>
      <c r="AQ3297" s="4">
        <f ca="1">IF($AP3297=1,IF(INDIRECT(ADDRESS(($AN3297-1)*3+$AO3297+5,$AP3297+7))="",0,INDIRECT(ADDRESS(($AN3297-1)*3+$AO3297+5,$AP3297+7))),IF(INDIRECT(ADDRESS(($AN3297-1)*3+$AO3297+5,$AP3297+7))="",0,IF(COUNTIF(INDIRECT(ADDRESS(($AN3297-1)*36+($AO3297-1)*12+6,COLUMN())):INDIRECT(ADDRESS(($AN3297-1)*36+($AO3297-1)*12+$AP3297+4,COLUMN())),INDIRECT(ADDRESS(($AN3297-1)*3+$AO3297+5,$AP3297+7)))&gt;=1,0,INDIRECT(ADDRESS(($AN3297-1)*3+$AO3297+5,$AP3297+7)))))</f>
        <v>0</v>
      </c>
      <c r="AR3297" s="4">
        <f ca="1">COUNTIF(INDIRECT("H"&amp;(ROW()+12*(($AN3297-1)*3+$AO3297)-ROW())/12+5):INDIRECT("S"&amp;(ROW()+12*(($AN3297-1)*3+$AO3297)-ROW())/12+5),AQ3297)</f>
        <v>0</v>
      </c>
      <c r="AU3297" s="4">
        <f ca="1">IF(AND(AQ3297&gt;0,AR3297&gt;0),COUNTIF(AU$6:AU3296,"&gt;0")+1,0)</f>
        <v>0</v>
      </c>
    </row>
    <row r="3298" spans="40:47">
      <c r="AN3298" s="4">
        <v>92</v>
      </c>
      <c r="AO3298" s="4">
        <v>2</v>
      </c>
      <c r="AP3298" s="4">
        <v>5</v>
      </c>
      <c r="AQ3298" s="4">
        <f ca="1">IF($AP3298=1,IF(INDIRECT(ADDRESS(($AN3298-1)*3+$AO3298+5,$AP3298+7))="",0,INDIRECT(ADDRESS(($AN3298-1)*3+$AO3298+5,$AP3298+7))),IF(INDIRECT(ADDRESS(($AN3298-1)*3+$AO3298+5,$AP3298+7))="",0,IF(COUNTIF(INDIRECT(ADDRESS(($AN3298-1)*36+($AO3298-1)*12+6,COLUMN())):INDIRECT(ADDRESS(($AN3298-1)*36+($AO3298-1)*12+$AP3298+4,COLUMN())),INDIRECT(ADDRESS(($AN3298-1)*3+$AO3298+5,$AP3298+7)))&gt;=1,0,INDIRECT(ADDRESS(($AN3298-1)*3+$AO3298+5,$AP3298+7)))))</f>
        <v>0</v>
      </c>
      <c r="AR3298" s="4">
        <f ca="1">COUNTIF(INDIRECT("H"&amp;(ROW()+12*(($AN3298-1)*3+$AO3298)-ROW())/12+5):INDIRECT("S"&amp;(ROW()+12*(($AN3298-1)*3+$AO3298)-ROW())/12+5),AQ3298)</f>
        <v>0</v>
      </c>
      <c r="AU3298" s="4">
        <f ca="1">IF(AND(AQ3298&gt;0,AR3298&gt;0),COUNTIF(AU$6:AU3297,"&gt;0")+1,0)</f>
        <v>0</v>
      </c>
    </row>
    <row r="3299" spans="40:47">
      <c r="AN3299" s="4">
        <v>92</v>
      </c>
      <c r="AO3299" s="4">
        <v>2</v>
      </c>
      <c r="AP3299" s="4">
        <v>6</v>
      </c>
      <c r="AQ3299" s="4">
        <f ca="1">IF($AP3299=1,IF(INDIRECT(ADDRESS(($AN3299-1)*3+$AO3299+5,$AP3299+7))="",0,INDIRECT(ADDRESS(($AN3299-1)*3+$AO3299+5,$AP3299+7))),IF(INDIRECT(ADDRESS(($AN3299-1)*3+$AO3299+5,$AP3299+7))="",0,IF(COUNTIF(INDIRECT(ADDRESS(($AN3299-1)*36+($AO3299-1)*12+6,COLUMN())):INDIRECT(ADDRESS(($AN3299-1)*36+($AO3299-1)*12+$AP3299+4,COLUMN())),INDIRECT(ADDRESS(($AN3299-1)*3+$AO3299+5,$AP3299+7)))&gt;=1,0,INDIRECT(ADDRESS(($AN3299-1)*3+$AO3299+5,$AP3299+7)))))</f>
        <v>0</v>
      </c>
      <c r="AR3299" s="4">
        <f ca="1">COUNTIF(INDIRECT("H"&amp;(ROW()+12*(($AN3299-1)*3+$AO3299)-ROW())/12+5):INDIRECT("S"&amp;(ROW()+12*(($AN3299-1)*3+$AO3299)-ROW())/12+5),AQ3299)</f>
        <v>0</v>
      </c>
      <c r="AU3299" s="4">
        <f ca="1">IF(AND(AQ3299&gt;0,AR3299&gt;0),COUNTIF(AU$6:AU3298,"&gt;0")+1,0)</f>
        <v>0</v>
      </c>
    </row>
    <row r="3300" spans="40:47">
      <c r="AN3300" s="4">
        <v>92</v>
      </c>
      <c r="AO3300" s="4">
        <v>2</v>
      </c>
      <c r="AP3300" s="4">
        <v>7</v>
      </c>
      <c r="AQ3300" s="4">
        <f ca="1">IF($AP3300=1,IF(INDIRECT(ADDRESS(($AN3300-1)*3+$AO3300+5,$AP3300+7))="",0,INDIRECT(ADDRESS(($AN3300-1)*3+$AO3300+5,$AP3300+7))),IF(INDIRECT(ADDRESS(($AN3300-1)*3+$AO3300+5,$AP3300+7))="",0,IF(COUNTIF(INDIRECT(ADDRESS(($AN3300-1)*36+($AO3300-1)*12+6,COLUMN())):INDIRECT(ADDRESS(($AN3300-1)*36+($AO3300-1)*12+$AP3300+4,COLUMN())),INDIRECT(ADDRESS(($AN3300-1)*3+$AO3300+5,$AP3300+7)))&gt;=1,0,INDIRECT(ADDRESS(($AN3300-1)*3+$AO3300+5,$AP3300+7)))))</f>
        <v>0</v>
      </c>
      <c r="AR3300" s="4">
        <f ca="1">COUNTIF(INDIRECT("H"&amp;(ROW()+12*(($AN3300-1)*3+$AO3300)-ROW())/12+5):INDIRECT("S"&amp;(ROW()+12*(($AN3300-1)*3+$AO3300)-ROW())/12+5),AQ3300)</f>
        <v>0</v>
      </c>
      <c r="AU3300" s="4">
        <f ca="1">IF(AND(AQ3300&gt;0,AR3300&gt;0),COUNTIF(AU$6:AU3299,"&gt;0")+1,0)</f>
        <v>0</v>
      </c>
    </row>
    <row r="3301" spans="40:47">
      <c r="AN3301" s="4">
        <v>92</v>
      </c>
      <c r="AO3301" s="4">
        <v>2</v>
      </c>
      <c r="AP3301" s="4">
        <v>8</v>
      </c>
      <c r="AQ3301" s="4">
        <f ca="1">IF($AP3301=1,IF(INDIRECT(ADDRESS(($AN3301-1)*3+$AO3301+5,$AP3301+7))="",0,INDIRECT(ADDRESS(($AN3301-1)*3+$AO3301+5,$AP3301+7))),IF(INDIRECT(ADDRESS(($AN3301-1)*3+$AO3301+5,$AP3301+7))="",0,IF(COUNTIF(INDIRECT(ADDRESS(($AN3301-1)*36+($AO3301-1)*12+6,COLUMN())):INDIRECT(ADDRESS(($AN3301-1)*36+($AO3301-1)*12+$AP3301+4,COLUMN())),INDIRECT(ADDRESS(($AN3301-1)*3+$AO3301+5,$AP3301+7)))&gt;=1,0,INDIRECT(ADDRESS(($AN3301-1)*3+$AO3301+5,$AP3301+7)))))</f>
        <v>0</v>
      </c>
      <c r="AR3301" s="4">
        <f ca="1">COUNTIF(INDIRECT("H"&amp;(ROW()+12*(($AN3301-1)*3+$AO3301)-ROW())/12+5):INDIRECT("S"&amp;(ROW()+12*(($AN3301-1)*3+$AO3301)-ROW())/12+5),AQ3301)</f>
        <v>0</v>
      </c>
      <c r="AU3301" s="4">
        <f ca="1">IF(AND(AQ3301&gt;0,AR3301&gt;0),COUNTIF(AU$6:AU3300,"&gt;0")+1,0)</f>
        <v>0</v>
      </c>
    </row>
    <row r="3302" spans="40:47">
      <c r="AN3302" s="4">
        <v>92</v>
      </c>
      <c r="AO3302" s="4">
        <v>2</v>
      </c>
      <c r="AP3302" s="4">
        <v>9</v>
      </c>
      <c r="AQ3302" s="4">
        <f ca="1">IF($AP3302=1,IF(INDIRECT(ADDRESS(($AN3302-1)*3+$AO3302+5,$AP3302+7))="",0,INDIRECT(ADDRESS(($AN3302-1)*3+$AO3302+5,$AP3302+7))),IF(INDIRECT(ADDRESS(($AN3302-1)*3+$AO3302+5,$AP3302+7))="",0,IF(COUNTIF(INDIRECT(ADDRESS(($AN3302-1)*36+($AO3302-1)*12+6,COLUMN())):INDIRECT(ADDRESS(($AN3302-1)*36+($AO3302-1)*12+$AP3302+4,COLUMN())),INDIRECT(ADDRESS(($AN3302-1)*3+$AO3302+5,$AP3302+7)))&gt;=1,0,INDIRECT(ADDRESS(($AN3302-1)*3+$AO3302+5,$AP3302+7)))))</f>
        <v>0</v>
      </c>
      <c r="AR3302" s="4">
        <f ca="1">COUNTIF(INDIRECT("H"&amp;(ROW()+12*(($AN3302-1)*3+$AO3302)-ROW())/12+5):INDIRECT("S"&amp;(ROW()+12*(($AN3302-1)*3+$AO3302)-ROW())/12+5),AQ3302)</f>
        <v>0</v>
      </c>
      <c r="AU3302" s="4">
        <f ca="1">IF(AND(AQ3302&gt;0,AR3302&gt;0),COUNTIF(AU$6:AU3301,"&gt;0")+1,0)</f>
        <v>0</v>
      </c>
    </row>
    <row r="3303" spans="40:47">
      <c r="AN3303" s="4">
        <v>92</v>
      </c>
      <c r="AO3303" s="4">
        <v>2</v>
      </c>
      <c r="AP3303" s="4">
        <v>10</v>
      </c>
      <c r="AQ3303" s="4">
        <f ca="1">IF($AP3303=1,IF(INDIRECT(ADDRESS(($AN3303-1)*3+$AO3303+5,$AP3303+7))="",0,INDIRECT(ADDRESS(($AN3303-1)*3+$AO3303+5,$AP3303+7))),IF(INDIRECT(ADDRESS(($AN3303-1)*3+$AO3303+5,$AP3303+7))="",0,IF(COUNTIF(INDIRECT(ADDRESS(($AN3303-1)*36+($AO3303-1)*12+6,COLUMN())):INDIRECT(ADDRESS(($AN3303-1)*36+($AO3303-1)*12+$AP3303+4,COLUMN())),INDIRECT(ADDRESS(($AN3303-1)*3+$AO3303+5,$AP3303+7)))&gt;=1,0,INDIRECT(ADDRESS(($AN3303-1)*3+$AO3303+5,$AP3303+7)))))</f>
        <v>0</v>
      </c>
      <c r="AR3303" s="4">
        <f ca="1">COUNTIF(INDIRECT("H"&amp;(ROW()+12*(($AN3303-1)*3+$AO3303)-ROW())/12+5):INDIRECT("S"&amp;(ROW()+12*(($AN3303-1)*3+$AO3303)-ROW())/12+5),AQ3303)</f>
        <v>0</v>
      </c>
      <c r="AU3303" s="4">
        <f ca="1">IF(AND(AQ3303&gt;0,AR3303&gt;0),COUNTIF(AU$6:AU3302,"&gt;0")+1,0)</f>
        <v>0</v>
      </c>
    </row>
    <row r="3304" spans="40:47">
      <c r="AN3304" s="4">
        <v>92</v>
      </c>
      <c r="AO3304" s="4">
        <v>2</v>
      </c>
      <c r="AP3304" s="4">
        <v>11</v>
      </c>
      <c r="AQ3304" s="4">
        <f ca="1">IF($AP3304=1,IF(INDIRECT(ADDRESS(($AN3304-1)*3+$AO3304+5,$AP3304+7))="",0,INDIRECT(ADDRESS(($AN3304-1)*3+$AO3304+5,$AP3304+7))),IF(INDIRECT(ADDRESS(($AN3304-1)*3+$AO3304+5,$AP3304+7))="",0,IF(COUNTIF(INDIRECT(ADDRESS(($AN3304-1)*36+($AO3304-1)*12+6,COLUMN())):INDIRECT(ADDRESS(($AN3304-1)*36+($AO3304-1)*12+$AP3304+4,COLUMN())),INDIRECT(ADDRESS(($AN3304-1)*3+$AO3304+5,$AP3304+7)))&gt;=1,0,INDIRECT(ADDRESS(($AN3304-1)*3+$AO3304+5,$AP3304+7)))))</f>
        <v>0</v>
      </c>
      <c r="AR3304" s="4">
        <f ca="1">COUNTIF(INDIRECT("H"&amp;(ROW()+12*(($AN3304-1)*3+$AO3304)-ROW())/12+5):INDIRECT("S"&amp;(ROW()+12*(($AN3304-1)*3+$AO3304)-ROW())/12+5),AQ3304)</f>
        <v>0</v>
      </c>
      <c r="AU3304" s="4">
        <f ca="1">IF(AND(AQ3304&gt;0,AR3304&gt;0),COUNTIF(AU$6:AU3303,"&gt;0")+1,0)</f>
        <v>0</v>
      </c>
    </row>
    <row r="3305" spans="40:47">
      <c r="AN3305" s="4">
        <v>92</v>
      </c>
      <c r="AO3305" s="4">
        <v>2</v>
      </c>
      <c r="AP3305" s="4">
        <v>12</v>
      </c>
      <c r="AQ3305" s="4">
        <f ca="1">IF($AP3305=1,IF(INDIRECT(ADDRESS(($AN3305-1)*3+$AO3305+5,$AP3305+7))="",0,INDIRECT(ADDRESS(($AN3305-1)*3+$AO3305+5,$AP3305+7))),IF(INDIRECT(ADDRESS(($AN3305-1)*3+$AO3305+5,$AP3305+7))="",0,IF(COUNTIF(INDIRECT(ADDRESS(($AN3305-1)*36+($AO3305-1)*12+6,COLUMN())):INDIRECT(ADDRESS(($AN3305-1)*36+($AO3305-1)*12+$AP3305+4,COLUMN())),INDIRECT(ADDRESS(($AN3305-1)*3+$AO3305+5,$AP3305+7)))&gt;=1,0,INDIRECT(ADDRESS(($AN3305-1)*3+$AO3305+5,$AP3305+7)))))</f>
        <v>0</v>
      </c>
      <c r="AR3305" s="4">
        <f ca="1">COUNTIF(INDIRECT("H"&amp;(ROW()+12*(($AN3305-1)*3+$AO3305)-ROW())/12+5):INDIRECT("S"&amp;(ROW()+12*(($AN3305-1)*3+$AO3305)-ROW())/12+5),AQ3305)</f>
        <v>0</v>
      </c>
      <c r="AU3305" s="4">
        <f ca="1">IF(AND(AQ3305&gt;0,AR3305&gt;0),COUNTIF(AU$6:AU3304,"&gt;0")+1,0)</f>
        <v>0</v>
      </c>
    </row>
    <row r="3306" spans="40:47">
      <c r="AN3306" s="4">
        <v>92</v>
      </c>
      <c r="AO3306" s="4">
        <v>3</v>
      </c>
      <c r="AP3306" s="4">
        <v>1</v>
      </c>
      <c r="AQ3306" s="4">
        <f ca="1">IF($AP3306=1,IF(INDIRECT(ADDRESS(($AN3306-1)*3+$AO3306+5,$AP3306+7))="",0,INDIRECT(ADDRESS(($AN3306-1)*3+$AO3306+5,$AP3306+7))),IF(INDIRECT(ADDRESS(($AN3306-1)*3+$AO3306+5,$AP3306+7))="",0,IF(COUNTIF(INDIRECT(ADDRESS(($AN3306-1)*36+($AO3306-1)*12+6,COLUMN())):INDIRECT(ADDRESS(($AN3306-1)*36+($AO3306-1)*12+$AP3306+4,COLUMN())),INDIRECT(ADDRESS(($AN3306-1)*3+$AO3306+5,$AP3306+7)))&gt;=1,0,INDIRECT(ADDRESS(($AN3306-1)*3+$AO3306+5,$AP3306+7)))))</f>
        <v>0</v>
      </c>
      <c r="AR3306" s="4">
        <f ca="1">COUNTIF(INDIRECT("H"&amp;(ROW()+12*(($AN3306-1)*3+$AO3306)-ROW())/12+5):INDIRECT("S"&amp;(ROW()+12*(($AN3306-1)*3+$AO3306)-ROW())/12+5),AQ3306)</f>
        <v>0</v>
      </c>
      <c r="AU3306" s="4">
        <f ca="1">IF(AND(AQ3306&gt;0,AR3306&gt;0),COUNTIF(AU$6:AU3305,"&gt;0")+1,0)</f>
        <v>0</v>
      </c>
    </row>
    <row r="3307" spans="40:47">
      <c r="AN3307" s="4">
        <v>92</v>
      </c>
      <c r="AO3307" s="4">
        <v>3</v>
      </c>
      <c r="AP3307" s="4">
        <v>2</v>
      </c>
      <c r="AQ3307" s="4">
        <f ca="1">IF($AP3307=1,IF(INDIRECT(ADDRESS(($AN3307-1)*3+$AO3307+5,$AP3307+7))="",0,INDIRECT(ADDRESS(($AN3307-1)*3+$AO3307+5,$AP3307+7))),IF(INDIRECT(ADDRESS(($AN3307-1)*3+$AO3307+5,$AP3307+7))="",0,IF(COUNTIF(INDIRECT(ADDRESS(($AN3307-1)*36+($AO3307-1)*12+6,COLUMN())):INDIRECT(ADDRESS(($AN3307-1)*36+($AO3307-1)*12+$AP3307+4,COLUMN())),INDIRECT(ADDRESS(($AN3307-1)*3+$AO3307+5,$AP3307+7)))&gt;=1,0,INDIRECT(ADDRESS(($AN3307-1)*3+$AO3307+5,$AP3307+7)))))</f>
        <v>0</v>
      </c>
      <c r="AR3307" s="4">
        <f ca="1">COUNTIF(INDIRECT("H"&amp;(ROW()+12*(($AN3307-1)*3+$AO3307)-ROW())/12+5):INDIRECT("S"&amp;(ROW()+12*(($AN3307-1)*3+$AO3307)-ROW())/12+5),AQ3307)</f>
        <v>0</v>
      </c>
      <c r="AU3307" s="4">
        <f ca="1">IF(AND(AQ3307&gt;0,AR3307&gt;0),COUNTIF(AU$6:AU3306,"&gt;0")+1,0)</f>
        <v>0</v>
      </c>
    </row>
    <row r="3308" spans="40:47">
      <c r="AN3308" s="4">
        <v>92</v>
      </c>
      <c r="AO3308" s="4">
        <v>3</v>
      </c>
      <c r="AP3308" s="4">
        <v>3</v>
      </c>
      <c r="AQ3308" s="4">
        <f ca="1">IF($AP3308=1,IF(INDIRECT(ADDRESS(($AN3308-1)*3+$AO3308+5,$AP3308+7))="",0,INDIRECT(ADDRESS(($AN3308-1)*3+$AO3308+5,$AP3308+7))),IF(INDIRECT(ADDRESS(($AN3308-1)*3+$AO3308+5,$AP3308+7))="",0,IF(COUNTIF(INDIRECT(ADDRESS(($AN3308-1)*36+($AO3308-1)*12+6,COLUMN())):INDIRECT(ADDRESS(($AN3308-1)*36+($AO3308-1)*12+$AP3308+4,COLUMN())),INDIRECT(ADDRESS(($AN3308-1)*3+$AO3308+5,$AP3308+7)))&gt;=1,0,INDIRECT(ADDRESS(($AN3308-1)*3+$AO3308+5,$AP3308+7)))))</f>
        <v>0</v>
      </c>
      <c r="AR3308" s="4">
        <f ca="1">COUNTIF(INDIRECT("H"&amp;(ROW()+12*(($AN3308-1)*3+$AO3308)-ROW())/12+5):INDIRECT("S"&amp;(ROW()+12*(($AN3308-1)*3+$AO3308)-ROW())/12+5),AQ3308)</f>
        <v>0</v>
      </c>
      <c r="AU3308" s="4">
        <f ca="1">IF(AND(AQ3308&gt;0,AR3308&gt;0),COUNTIF(AU$6:AU3307,"&gt;0")+1,0)</f>
        <v>0</v>
      </c>
    </row>
    <row r="3309" spans="40:47">
      <c r="AN3309" s="4">
        <v>92</v>
      </c>
      <c r="AO3309" s="4">
        <v>3</v>
      </c>
      <c r="AP3309" s="4">
        <v>4</v>
      </c>
      <c r="AQ3309" s="4">
        <f ca="1">IF($AP3309=1,IF(INDIRECT(ADDRESS(($AN3309-1)*3+$AO3309+5,$AP3309+7))="",0,INDIRECT(ADDRESS(($AN3309-1)*3+$AO3309+5,$AP3309+7))),IF(INDIRECT(ADDRESS(($AN3309-1)*3+$AO3309+5,$AP3309+7))="",0,IF(COUNTIF(INDIRECT(ADDRESS(($AN3309-1)*36+($AO3309-1)*12+6,COLUMN())):INDIRECT(ADDRESS(($AN3309-1)*36+($AO3309-1)*12+$AP3309+4,COLUMN())),INDIRECT(ADDRESS(($AN3309-1)*3+$AO3309+5,$AP3309+7)))&gt;=1,0,INDIRECT(ADDRESS(($AN3309-1)*3+$AO3309+5,$AP3309+7)))))</f>
        <v>0</v>
      </c>
      <c r="AR3309" s="4">
        <f ca="1">COUNTIF(INDIRECT("H"&amp;(ROW()+12*(($AN3309-1)*3+$AO3309)-ROW())/12+5):INDIRECT("S"&amp;(ROW()+12*(($AN3309-1)*3+$AO3309)-ROW())/12+5),AQ3309)</f>
        <v>0</v>
      </c>
      <c r="AU3309" s="4">
        <f ca="1">IF(AND(AQ3309&gt;0,AR3309&gt;0),COUNTIF(AU$6:AU3308,"&gt;0")+1,0)</f>
        <v>0</v>
      </c>
    </row>
    <row r="3310" spans="40:47">
      <c r="AN3310" s="4">
        <v>92</v>
      </c>
      <c r="AO3310" s="4">
        <v>3</v>
      </c>
      <c r="AP3310" s="4">
        <v>5</v>
      </c>
      <c r="AQ3310" s="4">
        <f ca="1">IF($AP3310=1,IF(INDIRECT(ADDRESS(($AN3310-1)*3+$AO3310+5,$AP3310+7))="",0,INDIRECT(ADDRESS(($AN3310-1)*3+$AO3310+5,$AP3310+7))),IF(INDIRECT(ADDRESS(($AN3310-1)*3+$AO3310+5,$AP3310+7))="",0,IF(COUNTIF(INDIRECT(ADDRESS(($AN3310-1)*36+($AO3310-1)*12+6,COLUMN())):INDIRECT(ADDRESS(($AN3310-1)*36+($AO3310-1)*12+$AP3310+4,COLUMN())),INDIRECT(ADDRESS(($AN3310-1)*3+$AO3310+5,$AP3310+7)))&gt;=1,0,INDIRECT(ADDRESS(($AN3310-1)*3+$AO3310+5,$AP3310+7)))))</f>
        <v>0</v>
      </c>
      <c r="AR3310" s="4">
        <f ca="1">COUNTIF(INDIRECT("H"&amp;(ROW()+12*(($AN3310-1)*3+$AO3310)-ROW())/12+5):INDIRECT("S"&amp;(ROW()+12*(($AN3310-1)*3+$AO3310)-ROW())/12+5),AQ3310)</f>
        <v>0</v>
      </c>
      <c r="AU3310" s="4">
        <f ca="1">IF(AND(AQ3310&gt;0,AR3310&gt;0),COUNTIF(AU$6:AU3309,"&gt;0")+1,0)</f>
        <v>0</v>
      </c>
    </row>
    <row r="3311" spans="40:47">
      <c r="AN3311" s="4">
        <v>92</v>
      </c>
      <c r="AO3311" s="4">
        <v>3</v>
      </c>
      <c r="AP3311" s="4">
        <v>6</v>
      </c>
      <c r="AQ3311" s="4">
        <f ca="1">IF($AP3311=1,IF(INDIRECT(ADDRESS(($AN3311-1)*3+$AO3311+5,$AP3311+7))="",0,INDIRECT(ADDRESS(($AN3311-1)*3+$AO3311+5,$AP3311+7))),IF(INDIRECT(ADDRESS(($AN3311-1)*3+$AO3311+5,$AP3311+7))="",0,IF(COUNTIF(INDIRECT(ADDRESS(($AN3311-1)*36+($AO3311-1)*12+6,COLUMN())):INDIRECT(ADDRESS(($AN3311-1)*36+($AO3311-1)*12+$AP3311+4,COLUMN())),INDIRECT(ADDRESS(($AN3311-1)*3+$AO3311+5,$AP3311+7)))&gt;=1,0,INDIRECT(ADDRESS(($AN3311-1)*3+$AO3311+5,$AP3311+7)))))</f>
        <v>0</v>
      </c>
      <c r="AR3311" s="4">
        <f ca="1">COUNTIF(INDIRECT("H"&amp;(ROW()+12*(($AN3311-1)*3+$AO3311)-ROW())/12+5):INDIRECT("S"&amp;(ROW()+12*(($AN3311-1)*3+$AO3311)-ROW())/12+5),AQ3311)</f>
        <v>0</v>
      </c>
      <c r="AU3311" s="4">
        <f ca="1">IF(AND(AQ3311&gt;0,AR3311&gt;0),COUNTIF(AU$6:AU3310,"&gt;0")+1,0)</f>
        <v>0</v>
      </c>
    </row>
    <row r="3312" spans="40:47">
      <c r="AN3312" s="4">
        <v>92</v>
      </c>
      <c r="AO3312" s="4">
        <v>3</v>
      </c>
      <c r="AP3312" s="4">
        <v>7</v>
      </c>
      <c r="AQ3312" s="4">
        <f ca="1">IF($AP3312=1,IF(INDIRECT(ADDRESS(($AN3312-1)*3+$AO3312+5,$AP3312+7))="",0,INDIRECT(ADDRESS(($AN3312-1)*3+$AO3312+5,$AP3312+7))),IF(INDIRECT(ADDRESS(($AN3312-1)*3+$AO3312+5,$AP3312+7))="",0,IF(COUNTIF(INDIRECT(ADDRESS(($AN3312-1)*36+($AO3312-1)*12+6,COLUMN())):INDIRECT(ADDRESS(($AN3312-1)*36+($AO3312-1)*12+$AP3312+4,COLUMN())),INDIRECT(ADDRESS(($AN3312-1)*3+$AO3312+5,$AP3312+7)))&gt;=1,0,INDIRECT(ADDRESS(($AN3312-1)*3+$AO3312+5,$AP3312+7)))))</f>
        <v>0</v>
      </c>
      <c r="AR3312" s="4">
        <f ca="1">COUNTIF(INDIRECT("H"&amp;(ROW()+12*(($AN3312-1)*3+$AO3312)-ROW())/12+5):INDIRECT("S"&amp;(ROW()+12*(($AN3312-1)*3+$AO3312)-ROW())/12+5),AQ3312)</f>
        <v>0</v>
      </c>
      <c r="AU3312" s="4">
        <f ca="1">IF(AND(AQ3312&gt;0,AR3312&gt;0),COUNTIF(AU$6:AU3311,"&gt;0")+1,0)</f>
        <v>0</v>
      </c>
    </row>
    <row r="3313" spans="40:47">
      <c r="AN3313" s="4">
        <v>92</v>
      </c>
      <c r="AO3313" s="4">
        <v>3</v>
      </c>
      <c r="AP3313" s="4">
        <v>8</v>
      </c>
      <c r="AQ3313" s="4">
        <f ca="1">IF($AP3313=1,IF(INDIRECT(ADDRESS(($AN3313-1)*3+$AO3313+5,$AP3313+7))="",0,INDIRECT(ADDRESS(($AN3313-1)*3+$AO3313+5,$AP3313+7))),IF(INDIRECT(ADDRESS(($AN3313-1)*3+$AO3313+5,$AP3313+7))="",0,IF(COUNTIF(INDIRECT(ADDRESS(($AN3313-1)*36+($AO3313-1)*12+6,COLUMN())):INDIRECT(ADDRESS(($AN3313-1)*36+($AO3313-1)*12+$AP3313+4,COLUMN())),INDIRECT(ADDRESS(($AN3313-1)*3+$AO3313+5,$AP3313+7)))&gt;=1,0,INDIRECT(ADDRESS(($AN3313-1)*3+$AO3313+5,$AP3313+7)))))</f>
        <v>0</v>
      </c>
      <c r="AR3313" s="4">
        <f ca="1">COUNTIF(INDIRECT("H"&amp;(ROW()+12*(($AN3313-1)*3+$AO3313)-ROW())/12+5):INDIRECT("S"&amp;(ROW()+12*(($AN3313-1)*3+$AO3313)-ROW())/12+5),AQ3313)</f>
        <v>0</v>
      </c>
      <c r="AU3313" s="4">
        <f ca="1">IF(AND(AQ3313&gt;0,AR3313&gt;0),COUNTIF(AU$6:AU3312,"&gt;0")+1,0)</f>
        <v>0</v>
      </c>
    </row>
    <row r="3314" spans="40:47">
      <c r="AN3314" s="4">
        <v>92</v>
      </c>
      <c r="AO3314" s="4">
        <v>3</v>
      </c>
      <c r="AP3314" s="4">
        <v>9</v>
      </c>
      <c r="AQ3314" s="4">
        <f ca="1">IF($AP3314=1,IF(INDIRECT(ADDRESS(($AN3314-1)*3+$AO3314+5,$AP3314+7))="",0,INDIRECT(ADDRESS(($AN3314-1)*3+$AO3314+5,$AP3314+7))),IF(INDIRECT(ADDRESS(($AN3314-1)*3+$AO3314+5,$AP3314+7))="",0,IF(COUNTIF(INDIRECT(ADDRESS(($AN3314-1)*36+($AO3314-1)*12+6,COLUMN())):INDIRECT(ADDRESS(($AN3314-1)*36+($AO3314-1)*12+$AP3314+4,COLUMN())),INDIRECT(ADDRESS(($AN3314-1)*3+$AO3314+5,$AP3314+7)))&gt;=1,0,INDIRECT(ADDRESS(($AN3314-1)*3+$AO3314+5,$AP3314+7)))))</f>
        <v>0</v>
      </c>
      <c r="AR3314" s="4">
        <f ca="1">COUNTIF(INDIRECT("H"&amp;(ROW()+12*(($AN3314-1)*3+$AO3314)-ROW())/12+5):INDIRECT("S"&amp;(ROW()+12*(($AN3314-1)*3+$AO3314)-ROW())/12+5),AQ3314)</f>
        <v>0</v>
      </c>
      <c r="AU3314" s="4">
        <f ca="1">IF(AND(AQ3314&gt;0,AR3314&gt;0),COUNTIF(AU$6:AU3313,"&gt;0")+1,0)</f>
        <v>0</v>
      </c>
    </row>
    <row r="3315" spans="40:47">
      <c r="AN3315" s="4">
        <v>92</v>
      </c>
      <c r="AO3315" s="4">
        <v>3</v>
      </c>
      <c r="AP3315" s="4">
        <v>10</v>
      </c>
      <c r="AQ3315" s="4">
        <f ca="1">IF($AP3315=1,IF(INDIRECT(ADDRESS(($AN3315-1)*3+$AO3315+5,$AP3315+7))="",0,INDIRECT(ADDRESS(($AN3315-1)*3+$AO3315+5,$AP3315+7))),IF(INDIRECT(ADDRESS(($AN3315-1)*3+$AO3315+5,$AP3315+7))="",0,IF(COUNTIF(INDIRECT(ADDRESS(($AN3315-1)*36+($AO3315-1)*12+6,COLUMN())):INDIRECT(ADDRESS(($AN3315-1)*36+($AO3315-1)*12+$AP3315+4,COLUMN())),INDIRECT(ADDRESS(($AN3315-1)*3+$AO3315+5,$AP3315+7)))&gt;=1,0,INDIRECT(ADDRESS(($AN3315-1)*3+$AO3315+5,$AP3315+7)))))</f>
        <v>0</v>
      </c>
      <c r="AR3315" s="4">
        <f ca="1">COUNTIF(INDIRECT("H"&amp;(ROW()+12*(($AN3315-1)*3+$AO3315)-ROW())/12+5):INDIRECT("S"&amp;(ROW()+12*(($AN3315-1)*3+$AO3315)-ROW())/12+5),AQ3315)</f>
        <v>0</v>
      </c>
      <c r="AU3315" s="4">
        <f ca="1">IF(AND(AQ3315&gt;0,AR3315&gt;0),COUNTIF(AU$6:AU3314,"&gt;0")+1,0)</f>
        <v>0</v>
      </c>
    </row>
    <row r="3316" spans="40:47">
      <c r="AN3316" s="4">
        <v>92</v>
      </c>
      <c r="AO3316" s="4">
        <v>3</v>
      </c>
      <c r="AP3316" s="4">
        <v>11</v>
      </c>
      <c r="AQ3316" s="4">
        <f ca="1">IF($AP3316=1,IF(INDIRECT(ADDRESS(($AN3316-1)*3+$AO3316+5,$AP3316+7))="",0,INDIRECT(ADDRESS(($AN3316-1)*3+$AO3316+5,$AP3316+7))),IF(INDIRECT(ADDRESS(($AN3316-1)*3+$AO3316+5,$AP3316+7))="",0,IF(COUNTIF(INDIRECT(ADDRESS(($AN3316-1)*36+($AO3316-1)*12+6,COLUMN())):INDIRECT(ADDRESS(($AN3316-1)*36+($AO3316-1)*12+$AP3316+4,COLUMN())),INDIRECT(ADDRESS(($AN3316-1)*3+$AO3316+5,$AP3316+7)))&gt;=1,0,INDIRECT(ADDRESS(($AN3316-1)*3+$AO3316+5,$AP3316+7)))))</f>
        <v>0</v>
      </c>
      <c r="AR3316" s="4">
        <f ca="1">COUNTIF(INDIRECT("H"&amp;(ROW()+12*(($AN3316-1)*3+$AO3316)-ROW())/12+5):INDIRECT("S"&amp;(ROW()+12*(($AN3316-1)*3+$AO3316)-ROW())/12+5),AQ3316)</f>
        <v>0</v>
      </c>
      <c r="AU3316" s="4">
        <f ca="1">IF(AND(AQ3316&gt;0,AR3316&gt;0),COUNTIF(AU$6:AU3315,"&gt;0")+1,0)</f>
        <v>0</v>
      </c>
    </row>
    <row r="3317" spans="40:47">
      <c r="AN3317" s="77">
        <v>92</v>
      </c>
      <c r="AO3317" s="77">
        <v>3</v>
      </c>
      <c r="AP3317" s="77">
        <v>12</v>
      </c>
      <c r="AQ3317" s="77">
        <f ca="1">IF($AP3317=1,IF(INDIRECT(ADDRESS(($AN3317-1)*3+$AO3317+5,$AP3317+7))="",0,INDIRECT(ADDRESS(($AN3317-1)*3+$AO3317+5,$AP3317+7))),IF(INDIRECT(ADDRESS(($AN3317-1)*3+$AO3317+5,$AP3317+7))="",0,IF(COUNTIF(INDIRECT(ADDRESS(($AN3317-1)*36+($AO3317-1)*12+6,COLUMN())):INDIRECT(ADDRESS(($AN3317-1)*36+($AO3317-1)*12+$AP3317+4,COLUMN())),INDIRECT(ADDRESS(($AN3317-1)*3+$AO3317+5,$AP3317+7)))&gt;=1,0,INDIRECT(ADDRESS(($AN3317-1)*3+$AO3317+5,$AP3317+7)))))</f>
        <v>0</v>
      </c>
      <c r="AR3317" s="77">
        <f ca="1">COUNTIF(INDIRECT("H"&amp;(ROW()+12*(($AN3317-1)*3+$AO3317)-ROW())/12+5):INDIRECT("S"&amp;(ROW()+12*(($AN3317-1)*3+$AO3317)-ROW())/12+5),AQ3317)</f>
        <v>0</v>
      </c>
      <c r="AS3317" s="77"/>
      <c r="AT3317" s="77"/>
      <c r="AU3317" s="77">
        <f ca="1">IF(AND(AQ3317&gt;0,AR3317&gt;0),COUNTIF(AU$6:AU3316,"&gt;0")+1,0)</f>
        <v>0</v>
      </c>
    </row>
    <row r="3318" spans="40:47">
      <c r="AN3318" s="4">
        <v>93</v>
      </c>
      <c r="AO3318" s="4">
        <v>1</v>
      </c>
      <c r="AP3318" s="4">
        <v>1</v>
      </c>
      <c r="AQ3318" s="4">
        <f ca="1">IF($AP3318=1,IF(INDIRECT(ADDRESS(($AN3318-1)*3+$AO3318+5,$AP3318+7))="",0,INDIRECT(ADDRESS(($AN3318-1)*3+$AO3318+5,$AP3318+7))),IF(INDIRECT(ADDRESS(($AN3318-1)*3+$AO3318+5,$AP3318+7))="",0,IF(COUNTIF(INDIRECT(ADDRESS(($AN3318-1)*36+($AO3318-1)*12+6,COLUMN())):INDIRECT(ADDRESS(($AN3318-1)*36+($AO3318-1)*12+$AP3318+4,COLUMN())),INDIRECT(ADDRESS(($AN3318-1)*3+$AO3318+5,$AP3318+7)))&gt;=1,0,INDIRECT(ADDRESS(($AN3318-1)*3+$AO3318+5,$AP3318+7)))))</f>
        <v>0</v>
      </c>
      <c r="AR3318" s="4">
        <f ca="1">COUNTIF(INDIRECT("H"&amp;(ROW()+12*(($AN3318-1)*3+$AO3318)-ROW())/12+5):INDIRECT("S"&amp;(ROW()+12*(($AN3318-1)*3+$AO3318)-ROW())/12+5),AQ3318)</f>
        <v>0</v>
      </c>
      <c r="AU3318" s="4">
        <f ca="1">IF(AND(AQ3318&gt;0,AR3318&gt;0),COUNTIF(AU$6:AU3317,"&gt;0")+1,0)</f>
        <v>0</v>
      </c>
    </row>
    <row r="3319" spans="40:47">
      <c r="AN3319" s="4">
        <v>93</v>
      </c>
      <c r="AO3319" s="4">
        <v>1</v>
      </c>
      <c r="AP3319" s="4">
        <v>2</v>
      </c>
      <c r="AQ3319" s="4">
        <f ca="1">IF($AP3319=1,IF(INDIRECT(ADDRESS(($AN3319-1)*3+$AO3319+5,$AP3319+7))="",0,INDIRECT(ADDRESS(($AN3319-1)*3+$AO3319+5,$AP3319+7))),IF(INDIRECT(ADDRESS(($AN3319-1)*3+$AO3319+5,$AP3319+7))="",0,IF(COUNTIF(INDIRECT(ADDRESS(($AN3319-1)*36+($AO3319-1)*12+6,COLUMN())):INDIRECT(ADDRESS(($AN3319-1)*36+($AO3319-1)*12+$AP3319+4,COLUMN())),INDIRECT(ADDRESS(($AN3319-1)*3+$AO3319+5,$AP3319+7)))&gt;=1,0,INDIRECT(ADDRESS(($AN3319-1)*3+$AO3319+5,$AP3319+7)))))</f>
        <v>0</v>
      </c>
      <c r="AR3319" s="4">
        <f ca="1">COUNTIF(INDIRECT("H"&amp;(ROW()+12*(($AN3319-1)*3+$AO3319)-ROW())/12+5):INDIRECT("S"&amp;(ROW()+12*(($AN3319-1)*3+$AO3319)-ROW())/12+5),AQ3319)</f>
        <v>0</v>
      </c>
      <c r="AU3319" s="4">
        <f ca="1">IF(AND(AQ3319&gt;0,AR3319&gt;0),COUNTIF(AU$6:AU3318,"&gt;0")+1,0)</f>
        <v>0</v>
      </c>
    </row>
    <row r="3320" spans="40:47">
      <c r="AN3320" s="4">
        <v>93</v>
      </c>
      <c r="AO3320" s="4">
        <v>1</v>
      </c>
      <c r="AP3320" s="4">
        <v>3</v>
      </c>
      <c r="AQ3320" s="4">
        <f ca="1">IF($AP3320=1,IF(INDIRECT(ADDRESS(($AN3320-1)*3+$AO3320+5,$AP3320+7))="",0,INDIRECT(ADDRESS(($AN3320-1)*3+$AO3320+5,$AP3320+7))),IF(INDIRECT(ADDRESS(($AN3320-1)*3+$AO3320+5,$AP3320+7))="",0,IF(COUNTIF(INDIRECT(ADDRESS(($AN3320-1)*36+($AO3320-1)*12+6,COLUMN())):INDIRECT(ADDRESS(($AN3320-1)*36+($AO3320-1)*12+$AP3320+4,COLUMN())),INDIRECT(ADDRESS(($AN3320-1)*3+$AO3320+5,$AP3320+7)))&gt;=1,0,INDIRECT(ADDRESS(($AN3320-1)*3+$AO3320+5,$AP3320+7)))))</f>
        <v>0</v>
      </c>
      <c r="AR3320" s="4">
        <f ca="1">COUNTIF(INDIRECT("H"&amp;(ROW()+12*(($AN3320-1)*3+$AO3320)-ROW())/12+5):INDIRECT("S"&amp;(ROW()+12*(($AN3320-1)*3+$AO3320)-ROW())/12+5),AQ3320)</f>
        <v>0</v>
      </c>
      <c r="AU3320" s="4">
        <f ca="1">IF(AND(AQ3320&gt;0,AR3320&gt;0),COUNTIF(AU$6:AU3319,"&gt;0")+1,0)</f>
        <v>0</v>
      </c>
    </row>
    <row r="3321" spans="40:47">
      <c r="AN3321" s="4">
        <v>93</v>
      </c>
      <c r="AO3321" s="4">
        <v>1</v>
      </c>
      <c r="AP3321" s="4">
        <v>4</v>
      </c>
      <c r="AQ3321" s="4">
        <f ca="1">IF($AP3321=1,IF(INDIRECT(ADDRESS(($AN3321-1)*3+$AO3321+5,$AP3321+7))="",0,INDIRECT(ADDRESS(($AN3321-1)*3+$AO3321+5,$AP3321+7))),IF(INDIRECT(ADDRESS(($AN3321-1)*3+$AO3321+5,$AP3321+7))="",0,IF(COUNTIF(INDIRECT(ADDRESS(($AN3321-1)*36+($AO3321-1)*12+6,COLUMN())):INDIRECT(ADDRESS(($AN3321-1)*36+($AO3321-1)*12+$AP3321+4,COLUMN())),INDIRECT(ADDRESS(($AN3321-1)*3+$AO3321+5,$AP3321+7)))&gt;=1,0,INDIRECT(ADDRESS(($AN3321-1)*3+$AO3321+5,$AP3321+7)))))</f>
        <v>0</v>
      </c>
      <c r="AR3321" s="4">
        <f ca="1">COUNTIF(INDIRECT("H"&amp;(ROW()+12*(($AN3321-1)*3+$AO3321)-ROW())/12+5):INDIRECT("S"&amp;(ROW()+12*(($AN3321-1)*3+$AO3321)-ROW())/12+5),AQ3321)</f>
        <v>0</v>
      </c>
      <c r="AU3321" s="4">
        <f ca="1">IF(AND(AQ3321&gt;0,AR3321&gt;0),COUNTIF(AU$6:AU3320,"&gt;0")+1,0)</f>
        <v>0</v>
      </c>
    </row>
    <row r="3322" spans="40:47">
      <c r="AN3322" s="4">
        <v>93</v>
      </c>
      <c r="AO3322" s="4">
        <v>1</v>
      </c>
      <c r="AP3322" s="4">
        <v>5</v>
      </c>
      <c r="AQ3322" s="4">
        <f ca="1">IF($AP3322=1,IF(INDIRECT(ADDRESS(($AN3322-1)*3+$AO3322+5,$AP3322+7))="",0,INDIRECT(ADDRESS(($AN3322-1)*3+$AO3322+5,$AP3322+7))),IF(INDIRECT(ADDRESS(($AN3322-1)*3+$AO3322+5,$AP3322+7))="",0,IF(COUNTIF(INDIRECT(ADDRESS(($AN3322-1)*36+($AO3322-1)*12+6,COLUMN())):INDIRECT(ADDRESS(($AN3322-1)*36+($AO3322-1)*12+$AP3322+4,COLUMN())),INDIRECT(ADDRESS(($AN3322-1)*3+$AO3322+5,$AP3322+7)))&gt;=1,0,INDIRECT(ADDRESS(($AN3322-1)*3+$AO3322+5,$AP3322+7)))))</f>
        <v>0</v>
      </c>
      <c r="AR3322" s="4">
        <f ca="1">COUNTIF(INDIRECT("H"&amp;(ROW()+12*(($AN3322-1)*3+$AO3322)-ROW())/12+5):INDIRECT("S"&amp;(ROW()+12*(($AN3322-1)*3+$AO3322)-ROW())/12+5),AQ3322)</f>
        <v>0</v>
      </c>
      <c r="AU3322" s="4">
        <f ca="1">IF(AND(AQ3322&gt;0,AR3322&gt;0),COUNTIF(AU$6:AU3321,"&gt;0")+1,0)</f>
        <v>0</v>
      </c>
    </row>
    <row r="3323" spans="40:47">
      <c r="AN3323" s="4">
        <v>93</v>
      </c>
      <c r="AO3323" s="4">
        <v>1</v>
      </c>
      <c r="AP3323" s="4">
        <v>6</v>
      </c>
      <c r="AQ3323" s="4">
        <f ca="1">IF($AP3323=1,IF(INDIRECT(ADDRESS(($AN3323-1)*3+$AO3323+5,$AP3323+7))="",0,INDIRECT(ADDRESS(($AN3323-1)*3+$AO3323+5,$AP3323+7))),IF(INDIRECT(ADDRESS(($AN3323-1)*3+$AO3323+5,$AP3323+7))="",0,IF(COUNTIF(INDIRECT(ADDRESS(($AN3323-1)*36+($AO3323-1)*12+6,COLUMN())):INDIRECT(ADDRESS(($AN3323-1)*36+($AO3323-1)*12+$AP3323+4,COLUMN())),INDIRECT(ADDRESS(($AN3323-1)*3+$AO3323+5,$AP3323+7)))&gt;=1,0,INDIRECT(ADDRESS(($AN3323-1)*3+$AO3323+5,$AP3323+7)))))</f>
        <v>0</v>
      </c>
      <c r="AR3323" s="4">
        <f ca="1">COUNTIF(INDIRECT("H"&amp;(ROW()+12*(($AN3323-1)*3+$AO3323)-ROW())/12+5):INDIRECT("S"&amp;(ROW()+12*(($AN3323-1)*3+$AO3323)-ROW())/12+5),AQ3323)</f>
        <v>0</v>
      </c>
      <c r="AU3323" s="4">
        <f ca="1">IF(AND(AQ3323&gt;0,AR3323&gt;0),COUNTIF(AU$6:AU3322,"&gt;0")+1,0)</f>
        <v>0</v>
      </c>
    </row>
    <row r="3324" spans="40:47">
      <c r="AN3324" s="4">
        <v>93</v>
      </c>
      <c r="AO3324" s="4">
        <v>1</v>
      </c>
      <c r="AP3324" s="4">
        <v>7</v>
      </c>
      <c r="AQ3324" s="4">
        <f ca="1">IF($AP3324=1,IF(INDIRECT(ADDRESS(($AN3324-1)*3+$AO3324+5,$AP3324+7))="",0,INDIRECT(ADDRESS(($AN3324-1)*3+$AO3324+5,$AP3324+7))),IF(INDIRECT(ADDRESS(($AN3324-1)*3+$AO3324+5,$AP3324+7))="",0,IF(COUNTIF(INDIRECT(ADDRESS(($AN3324-1)*36+($AO3324-1)*12+6,COLUMN())):INDIRECT(ADDRESS(($AN3324-1)*36+($AO3324-1)*12+$AP3324+4,COLUMN())),INDIRECT(ADDRESS(($AN3324-1)*3+$AO3324+5,$AP3324+7)))&gt;=1,0,INDIRECT(ADDRESS(($AN3324-1)*3+$AO3324+5,$AP3324+7)))))</f>
        <v>0</v>
      </c>
      <c r="AR3324" s="4">
        <f ca="1">COUNTIF(INDIRECT("H"&amp;(ROW()+12*(($AN3324-1)*3+$AO3324)-ROW())/12+5):INDIRECT("S"&amp;(ROW()+12*(($AN3324-1)*3+$AO3324)-ROW())/12+5),AQ3324)</f>
        <v>0</v>
      </c>
      <c r="AU3324" s="4">
        <f ca="1">IF(AND(AQ3324&gt;0,AR3324&gt;0),COUNTIF(AU$6:AU3323,"&gt;0")+1,0)</f>
        <v>0</v>
      </c>
    </row>
    <row r="3325" spans="40:47">
      <c r="AN3325" s="4">
        <v>93</v>
      </c>
      <c r="AO3325" s="4">
        <v>1</v>
      </c>
      <c r="AP3325" s="4">
        <v>8</v>
      </c>
      <c r="AQ3325" s="4">
        <f ca="1">IF($AP3325=1,IF(INDIRECT(ADDRESS(($AN3325-1)*3+$AO3325+5,$AP3325+7))="",0,INDIRECT(ADDRESS(($AN3325-1)*3+$AO3325+5,$AP3325+7))),IF(INDIRECT(ADDRESS(($AN3325-1)*3+$AO3325+5,$AP3325+7))="",0,IF(COUNTIF(INDIRECT(ADDRESS(($AN3325-1)*36+($AO3325-1)*12+6,COLUMN())):INDIRECT(ADDRESS(($AN3325-1)*36+($AO3325-1)*12+$AP3325+4,COLUMN())),INDIRECT(ADDRESS(($AN3325-1)*3+$AO3325+5,$AP3325+7)))&gt;=1,0,INDIRECT(ADDRESS(($AN3325-1)*3+$AO3325+5,$AP3325+7)))))</f>
        <v>0</v>
      </c>
      <c r="AR3325" s="4">
        <f ca="1">COUNTIF(INDIRECT("H"&amp;(ROW()+12*(($AN3325-1)*3+$AO3325)-ROW())/12+5):INDIRECT("S"&amp;(ROW()+12*(($AN3325-1)*3+$AO3325)-ROW())/12+5),AQ3325)</f>
        <v>0</v>
      </c>
      <c r="AU3325" s="4">
        <f ca="1">IF(AND(AQ3325&gt;0,AR3325&gt;0),COUNTIF(AU$6:AU3324,"&gt;0")+1,0)</f>
        <v>0</v>
      </c>
    </row>
    <row r="3326" spans="40:47">
      <c r="AN3326" s="4">
        <v>93</v>
      </c>
      <c r="AO3326" s="4">
        <v>1</v>
      </c>
      <c r="AP3326" s="4">
        <v>9</v>
      </c>
      <c r="AQ3326" s="4">
        <f ca="1">IF($AP3326=1,IF(INDIRECT(ADDRESS(($AN3326-1)*3+$AO3326+5,$AP3326+7))="",0,INDIRECT(ADDRESS(($AN3326-1)*3+$AO3326+5,$AP3326+7))),IF(INDIRECT(ADDRESS(($AN3326-1)*3+$AO3326+5,$AP3326+7))="",0,IF(COUNTIF(INDIRECT(ADDRESS(($AN3326-1)*36+($AO3326-1)*12+6,COLUMN())):INDIRECT(ADDRESS(($AN3326-1)*36+($AO3326-1)*12+$AP3326+4,COLUMN())),INDIRECT(ADDRESS(($AN3326-1)*3+$AO3326+5,$AP3326+7)))&gt;=1,0,INDIRECT(ADDRESS(($AN3326-1)*3+$AO3326+5,$AP3326+7)))))</f>
        <v>0</v>
      </c>
      <c r="AR3326" s="4">
        <f ca="1">COUNTIF(INDIRECT("H"&amp;(ROW()+12*(($AN3326-1)*3+$AO3326)-ROW())/12+5):INDIRECT("S"&amp;(ROW()+12*(($AN3326-1)*3+$AO3326)-ROW())/12+5),AQ3326)</f>
        <v>0</v>
      </c>
      <c r="AU3326" s="4">
        <f ca="1">IF(AND(AQ3326&gt;0,AR3326&gt;0),COUNTIF(AU$6:AU3325,"&gt;0")+1,0)</f>
        <v>0</v>
      </c>
    </row>
    <row r="3327" spans="40:47">
      <c r="AN3327" s="4">
        <v>93</v>
      </c>
      <c r="AO3327" s="4">
        <v>1</v>
      </c>
      <c r="AP3327" s="4">
        <v>10</v>
      </c>
      <c r="AQ3327" s="4">
        <f ca="1">IF($AP3327=1,IF(INDIRECT(ADDRESS(($AN3327-1)*3+$AO3327+5,$AP3327+7))="",0,INDIRECT(ADDRESS(($AN3327-1)*3+$AO3327+5,$AP3327+7))),IF(INDIRECT(ADDRESS(($AN3327-1)*3+$AO3327+5,$AP3327+7))="",0,IF(COUNTIF(INDIRECT(ADDRESS(($AN3327-1)*36+($AO3327-1)*12+6,COLUMN())):INDIRECT(ADDRESS(($AN3327-1)*36+($AO3327-1)*12+$AP3327+4,COLUMN())),INDIRECT(ADDRESS(($AN3327-1)*3+$AO3327+5,$AP3327+7)))&gt;=1,0,INDIRECT(ADDRESS(($AN3327-1)*3+$AO3327+5,$AP3327+7)))))</f>
        <v>0</v>
      </c>
      <c r="AR3327" s="4">
        <f ca="1">COUNTIF(INDIRECT("H"&amp;(ROW()+12*(($AN3327-1)*3+$AO3327)-ROW())/12+5):INDIRECT("S"&amp;(ROW()+12*(($AN3327-1)*3+$AO3327)-ROW())/12+5),AQ3327)</f>
        <v>0</v>
      </c>
      <c r="AU3327" s="4">
        <f ca="1">IF(AND(AQ3327&gt;0,AR3327&gt;0),COUNTIF(AU$6:AU3326,"&gt;0")+1,0)</f>
        <v>0</v>
      </c>
    </row>
    <row r="3328" spans="40:47">
      <c r="AN3328" s="4">
        <v>93</v>
      </c>
      <c r="AO3328" s="4">
        <v>1</v>
      </c>
      <c r="AP3328" s="4">
        <v>11</v>
      </c>
      <c r="AQ3328" s="4">
        <f ca="1">IF($AP3328=1,IF(INDIRECT(ADDRESS(($AN3328-1)*3+$AO3328+5,$AP3328+7))="",0,INDIRECT(ADDRESS(($AN3328-1)*3+$AO3328+5,$AP3328+7))),IF(INDIRECT(ADDRESS(($AN3328-1)*3+$AO3328+5,$AP3328+7))="",0,IF(COUNTIF(INDIRECT(ADDRESS(($AN3328-1)*36+($AO3328-1)*12+6,COLUMN())):INDIRECT(ADDRESS(($AN3328-1)*36+($AO3328-1)*12+$AP3328+4,COLUMN())),INDIRECT(ADDRESS(($AN3328-1)*3+$AO3328+5,$AP3328+7)))&gt;=1,0,INDIRECT(ADDRESS(($AN3328-1)*3+$AO3328+5,$AP3328+7)))))</f>
        <v>0</v>
      </c>
      <c r="AR3328" s="4">
        <f ca="1">COUNTIF(INDIRECT("H"&amp;(ROW()+12*(($AN3328-1)*3+$AO3328)-ROW())/12+5):INDIRECT("S"&amp;(ROW()+12*(($AN3328-1)*3+$AO3328)-ROW())/12+5),AQ3328)</f>
        <v>0</v>
      </c>
      <c r="AU3328" s="4">
        <f ca="1">IF(AND(AQ3328&gt;0,AR3328&gt;0),COUNTIF(AU$6:AU3327,"&gt;0")+1,0)</f>
        <v>0</v>
      </c>
    </row>
    <row r="3329" spans="40:47">
      <c r="AN3329" s="4">
        <v>93</v>
      </c>
      <c r="AO3329" s="4">
        <v>1</v>
      </c>
      <c r="AP3329" s="4">
        <v>12</v>
      </c>
      <c r="AQ3329" s="4">
        <f ca="1">IF($AP3329=1,IF(INDIRECT(ADDRESS(($AN3329-1)*3+$AO3329+5,$AP3329+7))="",0,INDIRECT(ADDRESS(($AN3329-1)*3+$AO3329+5,$AP3329+7))),IF(INDIRECT(ADDRESS(($AN3329-1)*3+$AO3329+5,$AP3329+7))="",0,IF(COUNTIF(INDIRECT(ADDRESS(($AN3329-1)*36+($AO3329-1)*12+6,COLUMN())):INDIRECT(ADDRESS(($AN3329-1)*36+($AO3329-1)*12+$AP3329+4,COLUMN())),INDIRECT(ADDRESS(($AN3329-1)*3+$AO3329+5,$AP3329+7)))&gt;=1,0,INDIRECT(ADDRESS(($AN3329-1)*3+$AO3329+5,$AP3329+7)))))</f>
        <v>0</v>
      </c>
      <c r="AR3329" s="4">
        <f ca="1">COUNTIF(INDIRECT("H"&amp;(ROW()+12*(($AN3329-1)*3+$AO3329)-ROW())/12+5):INDIRECT("S"&amp;(ROW()+12*(($AN3329-1)*3+$AO3329)-ROW())/12+5),AQ3329)</f>
        <v>0</v>
      </c>
      <c r="AU3329" s="4">
        <f ca="1">IF(AND(AQ3329&gt;0,AR3329&gt;0),COUNTIF(AU$6:AU3328,"&gt;0")+1,0)</f>
        <v>0</v>
      </c>
    </row>
    <row r="3330" spans="40:47">
      <c r="AN3330" s="4">
        <v>93</v>
      </c>
      <c r="AO3330" s="4">
        <v>2</v>
      </c>
      <c r="AP3330" s="4">
        <v>1</v>
      </c>
      <c r="AQ3330" s="4">
        <f ca="1">IF($AP3330=1,IF(INDIRECT(ADDRESS(($AN3330-1)*3+$AO3330+5,$AP3330+7))="",0,INDIRECT(ADDRESS(($AN3330-1)*3+$AO3330+5,$AP3330+7))),IF(INDIRECT(ADDRESS(($AN3330-1)*3+$AO3330+5,$AP3330+7))="",0,IF(COUNTIF(INDIRECT(ADDRESS(($AN3330-1)*36+($AO3330-1)*12+6,COLUMN())):INDIRECT(ADDRESS(($AN3330-1)*36+($AO3330-1)*12+$AP3330+4,COLUMN())),INDIRECT(ADDRESS(($AN3330-1)*3+$AO3330+5,$AP3330+7)))&gt;=1,0,INDIRECT(ADDRESS(($AN3330-1)*3+$AO3330+5,$AP3330+7)))))</f>
        <v>0</v>
      </c>
      <c r="AR3330" s="4">
        <f ca="1">COUNTIF(INDIRECT("H"&amp;(ROW()+12*(($AN3330-1)*3+$AO3330)-ROW())/12+5):INDIRECT("S"&amp;(ROW()+12*(($AN3330-1)*3+$AO3330)-ROW())/12+5),AQ3330)</f>
        <v>0</v>
      </c>
      <c r="AU3330" s="4">
        <f ca="1">IF(AND(AQ3330&gt;0,AR3330&gt;0),COUNTIF(AU$6:AU3329,"&gt;0")+1,0)</f>
        <v>0</v>
      </c>
    </row>
    <row r="3331" spans="40:47">
      <c r="AN3331" s="4">
        <v>93</v>
      </c>
      <c r="AO3331" s="4">
        <v>2</v>
      </c>
      <c r="AP3331" s="4">
        <v>2</v>
      </c>
      <c r="AQ3331" s="4">
        <f ca="1">IF($AP3331=1,IF(INDIRECT(ADDRESS(($AN3331-1)*3+$AO3331+5,$AP3331+7))="",0,INDIRECT(ADDRESS(($AN3331-1)*3+$AO3331+5,$AP3331+7))),IF(INDIRECT(ADDRESS(($AN3331-1)*3+$AO3331+5,$AP3331+7))="",0,IF(COUNTIF(INDIRECT(ADDRESS(($AN3331-1)*36+($AO3331-1)*12+6,COLUMN())):INDIRECT(ADDRESS(($AN3331-1)*36+($AO3331-1)*12+$AP3331+4,COLUMN())),INDIRECT(ADDRESS(($AN3331-1)*3+$AO3331+5,$AP3331+7)))&gt;=1,0,INDIRECT(ADDRESS(($AN3331-1)*3+$AO3331+5,$AP3331+7)))))</f>
        <v>0</v>
      </c>
      <c r="AR3331" s="4">
        <f ca="1">COUNTIF(INDIRECT("H"&amp;(ROW()+12*(($AN3331-1)*3+$AO3331)-ROW())/12+5):INDIRECT("S"&amp;(ROW()+12*(($AN3331-1)*3+$AO3331)-ROW())/12+5),AQ3331)</f>
        <v>0</v>
      </c>
      <c r="AU3331" s="4">
        <f ca="1">IF(AND(AQ3331&gt;0,AR3331&gt;0),COUNTIF(AU$6:AU3330,"&gt;0")+1,0)</f>
        <v>0</v>
      </c>
    </row>
    <row r="3332" spans="40:47">
      <c r="AN3332" s="4">
        <v>93</v>
      </c>
      <c r="AO3332" s="4">
        <v>2</v>
      </c>
      <c r="AP3332" s="4">
        <v>3</v>
      </c>
      <c r="AQ3332" s="4">
        <f ca="1">IF($AP3332=1,IF(INDIRECT(ADDRESS(($AN3332-1)*3+$AO3332+5,$AP3332+7))="",0,INDIRECT(ADDRESS(($AN3332-1)*3+$AO3332+5,$AP3332+7))),IF(INDIRECT(ADDRESS(($AN3332-1)*3+$AO3332+5,$AP3332+7))="",0,IF(COUNTIF(INDIRECT(ADDRESS(($AN3332-1)*36+($AO3332-1)*12+6,COLUMN())):INDIRECT(ADDRESS(($AN3332-1)*36+($AO3332-1)*12+$AP3332+4,COLUMN())),INDIRECT(ADDRESS(($AN3332-1)*3+$AO3332+5,$AP3332+7)))&gt;=1,0,INDIRECT(ADDRESS(($AN3332-1)*3+$AO3332+5,$AP3332+7)))))</f>
        <v>0</v>
      </c>
      <c r="AR3332" s="4">
        <f ca="1">COUNTIF(INDIRECT("H"&amp;(ROW()+12*(($AN3332-1)*3+$AO3332)-ROW())/12+5):INDIRECT("S"&amp;(ROW()+12*(($AN3332-1)*3+$AO3332)-ROW())/12+5),AQ3332)</f>
        <v>0</v>
      </c>
      <c r="AU3332" s="4">
        <f ca="1">IF(AND(AQ3332&gt;0,AR3332&gt;0),COUNTIF(AU$6:AU3331,"&gt;0")+1,0)</f>
        <v>0</v>
      </c>
    </row>
    <row r="3333" spans="40:47">
      <c r="AN3333" s="4">
        <v>93</v>
      </c>
      <c r="AO3333" s="4">
        <v>2</v>
      </c>
      <c r="AP3333" s="4">
        <v>4</v>
      </c>
      <c r="AQ3333" s="4">
        <f ca="1">IF($AP3333=1,IF(INDIRECT(ADDRESS(($AN3333-1)*3+$AO3333+5,$AP3333+7))="",0,INDIRECT(ADDRESS(($AN3333-1)*3+$AO3333+5,$AP3333+7))),IF(INDIRECT(ADDRESS(($AN3333-1)*3+$AO3333+5,$AP3333+7))="",0,IF(COUNTIF(INDIRECT(ADDRESS(($AN3333-1)*36+($AO3333-1)*12+6,COLUMN())):INDIRECT(ADDRESS(($AN3333-1)*36+($AO3333-1)*12+$AP3333+4,COLUMN())),INDIRECT(ADDRESS(($AN3333-1)*3+$AO3333+5,$AP3333+7)))&gt;=1,0,INDIRECT(ADDRESS(($AN3333-1)*3+$AO3333+5,$AP3333+7)))))</f>
        <v>0</v>
      </c>
      <c r="AR3333" s="4">
        <f ca="1">COUNTIF(INDIRECT("H"&amp;(ROW()+12*(($AN3333-1)*3+$AO3333)-ROW())/12+5):INDIRECT("S"&amp;(ROW()+12*(($AN3333-1)*3+$AO3333)-ROW())/12+5),AQ3333)</f>
        <v>0</v>
      </c>
      <c r="AU3333" s="4">
        <f ca="1">IF(AND(AQ3333&gt;0,AR3333&gt;0),COUNTIF(AU$6:AU3332,"&gt;0")+1,0)</f>
        <v>0</v>
      </c>
    </row>
    <row r="3334" spans="40:47">
      <c r="AN3334" s="4">
        <v>93</v>
      </c>
      <c r="AO3334" s="4">
        <v>2</v>
      </c>
      <c r="AP3334" s="4">
        <v>5</v>
      </c>
      <c r="AQ3334" s="4">
        <f ca="1">IF($AP3334=1,IF(INDIRECT(ADDRESS(($AN3334-1)*3+$AO3334+5,$AP3334+7))="",0,INDIRECT(ADDRESS(($AN3334-1)*3+$AO3334+5,$AP3334+7))),IF(INDIRECT(ADDRESS(($AN3334-1)*3+$AO3334+5,$AP3334+7))="",0,IF(COUNTIF(INDIRECT(ADDRESS(($AN3334-1)*36+($AO3334-1)*12+6,COLUMN())):INDIRECT(ADDRESS(($AN3334-1)*36+($AO3334-1)*12+$AP3334+4,COLUMN())),INDIRECT(ADDRESS(($AN3334-1)*3+$AO3334+5,$AP3334+7)))&gt;=1,0,INDIRECT(ADDRESS(($AN3334-1)*3+$AO3334+5,$AP3334+7)))))</f>
        <v>0</v>
      </c>
      <c r="AR3334" s="4">
        <f ca="1">COUNTIF(INDIRECT("H"&amp;(ROW()+12*(($AN3334-1)*3+$AO3334)-ROW())/12+5):INDIRECT("S"&amp;(ROW()+12*(($AN3334-1)*3+$AO3334)-ROW())/12+5),AQ3334)</f>
        <v>0</v>
      </c>
      <c r="AU3334" s="4">
        <f ca="1">IF(AND(AQ3334&gt;0,AR3334&gt;0),COUNTIF(AU$6:AU3333,"&gt;0")+1,0)</f>
        <v>0</v>
      </c>
    </row>
    <row r="3335" spans="40:47">
      <c r="AN3335" s="4">
        <v>93</v>
      </c>
      <c r="AO3335" s="4">
        <v>2</v>
      </c>
      <c r="AP3335" s="4">
        <v>6</v>
      </c>
      <c r="AQ3335" s="4">
        <f ca="1">IF($AP3335=1,IF(INDIRECT(ADDRESS(($AN3335-1)*3+$AO3335+5,$AP3335+7))="",0,INDIRECT(ADDRESS(($AN3335-1)*3+$AO3335+5,$AP3335+7))),IF(INDIRECT(ADDRESS(($AN3335-1)*3+$AO3335+5,$AP3335+7))="",0,IF(COUNTIF(INDIRECT(ADDRESS(($AN3335-1)*36+($AO3335-1)*12+6,COLUMN())):INDIRECT(ADDRESS(($AN3335-1)*36+($AO3335-1)*12+$AP3335+4,COLUMN())),INDIRECT(ADDRESS(($AN3335-1)*3+$AO3335+5,$AP3335+7)))&gt;=1,0,INDIRECT(ADDRESS(($AN3335-1)*3+$AO3335+5,$AP3335+7)))))</f>
        <v>0</v>
      </c>
      <c r="AR3335" s="4">
        <f ca="1">COUNTIF(INDIRECT("H"&amp;(ROW()+12*(($AN3335-1)*3+$AO3335)-ROW())/12+5):INDIRECT("S"&amp;(ROW()+12*(($AN3335-1)*3+$AO3335)-ROW())/12+5),AQ3335)</f>
        <v>0</v>
      </c>
      <c r="AU3335" s="4">
        <f ca="1">IF(AND(AQ3335&gt;0,AR3335&gt;0),COUNTIF(AU$6:AU3334,"&gt;0")+1,0)</f>
        <v>0</v>
      </c>
    </row>
    <row r="3336" spans="40:47">
      <c r="AN3336" s="4">
        <v>93</v>
      </c>
      <c r="AO3336" s="4">
        <v>2</v>
      </c>
      <c r="AP3336" s="4">
        <v>7</v>
      </c>
      <c r="AQ3336" s="4">
        <f ca="1">IF($AP3336=1,IF(INDIRECT(ADDRESS(($AN3336-1)*3+$AO3336+5,$AP3336+7))="",0,INDIRECT(ADDRESS(($AN3336-1)*3+$AO3336+5,$AP3336+7))),IF(INDIRECT(ADDRESS(($AN3336-1)*3+$AO3336+5,$AP3336+7))="",0,IF(COUNTIF(INDIRECT(ADDRESS(($AN3336-1)*36+($AO3336-1)*12+6,COLUMN())):INDIRECT(ADDRESS(($AN3336-1)*36+($AO3336-1)*12+$AP3336+4,COLUMN())),INDIRECT(ADDRESS(($AN3336-1)*3+$AO3336+5,$AP3336+7)))&gt;=1,0,INDIRECT(ADDRESS(($AN3336-1)*3+$AO3336+5,$AP3336+7)))))</f>
        <v>0</v>
      </c>
      <c r="AR3336" s="4">
        <f ca="1">COUNTIF(INDIRECT("H"&amp;(ROW()+12*(($AN3336-1)*3+$AO3336)-ROW())/12+5):INDIRECT("S"&amp;(ROW()+12*(($AN3336-1)*3+$AO3336)-ROW())/12+5),AQ3336)</f>
        <v>0</v>
      </c>
      <c r="AU3336" s="4">
        <f ca="1">IF(AND(AQ3336&gt;0,AR3336&gt;0),COUNTIF(AU$6:AU3335,"&gt;0")+1,0)</f>
        <v>0</v>
      </c>
    </row>
    <row r="3337" spans="40:47">
      <c r="AN3337" s="4">
        <v>93</v>
      </c>
      <c r="AO3337" s="4">
        <v>2</v>
      </c>
      <c r="AP3337" s="4">
        <v>8</v>
      </c>
      <c r="AQ3337" s="4">
        <f ca="1">IF($AP3337=1,IF(INDIRECT(ADDRESS(($AN3337-1)*3+$AO3337+5,$AP3337+7))="",0,INDIRECT(ADDRESS(($AN3337-1)*3+$AO3337+5,$AP3337+7))),IF(INDIRECT(ADDRESS(($AN3337-1)*3+$AO3337+5,$AP3337+7))="",0,IF(COUNTIF(INDIRECT(ADDRESS(($AN3337-1)*36+($AO3337-1)*12+6,COLUMN())):INDIRECT(ADDRESS(($AN3337-1)*36+($AO3337-1)*12+$AP3337+4,COLUMN())),INDIRECT(ADDRESS(($AN3337-1)*3+$AO3337+5,$AP3337+7)))&gt;=1,0,INDIRECT(ADDRESS(($AN3337-1)*3+$AO3337+5,$AP3337+7)))))</f>
        <v>0</v>
      </c>
      <c r="AR3337" s="4">
        <f ca="1">COUNTIF(INDIRECT("H"&amp;(ROW()+12*(($AN3337-1)*3+$AO3337)-ROW())/12+5):INDIRECT("S"&amp;(ROW()+12*(($AN3337-1)*3+$AO3337)-ROW())/12+5),AQ3337)</f>
        <v>0</v>
      </c>
      <c r="AU3337" s="4">
        <f ca="1">IF(AND(AQ3337&gt;0,AR3337&gt;0),COUNTIF(AU$6:AU3336,"&gt;0")+1,0)</f>
        <v>0</v>
      </c>
    </row>
    <row r="3338" spans="40:47">
      <c r="AN3338" s="4">
        <v>93</v>
      </c>
      <c r="AO3338" s="4">
        <v>2</v>
      </c>
      <c r="AP3338" s="4">
        <v>9</v>
      </c>
      <c r="AQ3338" s="4">
        <f ca="1">IF($AP3338=1,IF(INDIRECT(ADDRESS(($AN3338-1)*3+$AO3338+5,$AP3338+7))="",0,INDIRECT(ADDRESS(($AN3338-1)*3+$AO3338+5,$AP3338+7))),IF(INDIRECT(ADDRESS(($AN3338-1)*3+$AO3338+5,$AP3338+7))="",0,IF(COUNTIF(INDIRECT(ADDRESS(($AN3338-1)*36+($AO3338-1)*12+6,COLUMN())):INDIRECT(ADDRESS(($AN3338-1)*36+($AO3338-1)*12+$AP3338+4,COLUMN())),INDIRECT(ADDRESS(($AN3338-1)*3+$AO3338+5,$AP3338+7)))&gt;=1,0,INDIRECT(ADDRESS(($AN3338-1)*3+$AO3338+5,$AP3338+7)))))</f>
        <v>0</v>
      </c>
      <c r="AR3338" s="4">
        <f ca="1">COUNTIF(INDIRECT("H"&amp;(ROW()+12*(($AN3338-1)*3+$AO3338)-ROW())/12+5):INDIRECT("S"&amp;(ROW()+12*(($AN3338-1)*3+$AO3338)-ROW())/12+5),AQ3338)</f>
        <v>0</v>
      </c>
      <c r="AU3338" s="4">
        <f ca="1">IF(AND(AQ3338&gt;0,AR3338&gt;0),COUNTIF(AU$6:AU3337,"&gt;0")+1,0)</f>
        <v>0</v>
      </c>
    </row>
    <row r="3339" spans="40:47">
      <c r="AN3339" s="4">
        <v>93</v>
      </c>
      <c r="AO3339" s="4">
        <v>2</v>
      </c>
      <c r="AP3339" s="4">
        <v>10</v>
      </c>
      <c r="AQ3339" s="4">
        <f ca="1">IF($AP3339=1,IF(INDIRECT(ADDRESS(($AN3339-1)*3+$AO3339+5,$AP3339+7))="",0,INDIRECT(ADDRESS(($AN3339-1)*3+$AO3339+5,$AP3339+7))),IF(INDIRECT(ADDRESS(($AN3339-1)*3+$AO3339+5,$AP3339+7))="",0,IF(COUNTIF(INDIRECT(ADDRESS(($AN3339-1)*36+($AO3339-1)*12+6,COLUMN())):INDIRECT(ADDRESS(($AN3339-1)*36+($AO3339-1)*12+$AP3339+4,COLUMN())),INDIRECT(ADDRESS(($AN3339-1)*3+$AO3339+5,$AP3339+7)))&gt;=1,0,INDIRECT(ADDRESS(($AN3339-1)*3+$AO3339+5,$AP3339+7)))))</f>
        <v>0</v>
      </c>
      <c r="AR3339" s="4">
        <f ca="1">COUNTIF(INDIRECT("H"&amp;(ROW()+12*(($AN3339-1)*3+$AO3339)-ROW())/12+5):INDIRECT("S"&amp;(ROW()+12*(($AN3339-1)*3+$AO3339)-ROW())/12+5),AQ3339)</f>
        <v>0</v>
      </c>
      <c r="AU3339" s="4">
        <f ca="1">IF(AND(AQ3339&gt;0,AR3339&gt;0),COUNTIF(AU$6:AU3338,"&gt;0")+1,0)</f>
        <v>0</v>
      </c>
    </row>
    <row r="3340" spans="40:47">
      <c r="AN3340" s="4">
        <v>93</v>
      </c>
      <c r="AO3340" s="4">
        <v>2</v>
      </c>
      <c r="AP3340" s="4">
        <v>11</v>
      </c>
      <c r="AQ3340" s="4">
        <f ca="1">IF($AP3340=1,IF(INDIRECT(ADDRESS(($AN3340-1)*3+$AO3340+5,$AP3340+7))="",0,INDIRECT(ADDRESS(($AN3340-1)*3+$AO3340+5,$AP3340+7))),IF(INDIRECT(ADDRESS(($AN3340-1)*3+$AO3340+5,$AP3340+7))="",0,IF(COUNTIF(INDIRECT(ADDRESS(($AN3340-1)*36+($AO3340-1)*12+6,COLUMN())):INDIRECT(ADDRESS(($AN3340-1)*36+($AO3340-1)*12+$AP3340+4,COLUMN())),INDIRECT(ADDRESS(($AN3340-1)*3+$AO3340+5,$AP3340+7)))&gt;=1,0,INDIRECT(ADDRESS(($AN3340-1)*3+$AO3340+5,$AP3340+7)))))</f>
        <v>0</v>
      </c>
      <c r="AR3340" s="4">
        <f ca="1">COUNTIF(INDIRECT("H"&amp;(ROW()+12*(($AN3340-1)*3+$AO3340)-ROW())/12+5):INDIRECT("S"&amp;(ROW()+12*(($AN3340-1)*3+$AO3340)-ROW())/12+5),AQ3340)</f>
        <v>0</v>
      </c>
      <c r="AU3340" s="4">
        <f ca="1">IF(AND(AQ3340&gt;0,AR3340&gt;0),COUNTIF(AU$6:AU3339,"&gt;0")+1,0)</f>
        <v>0</v>
      </c>
    </row>
    <row r="3341" spans="40:47">
      <c r="AN3341" s="4">
        <v>93</v>
      </c>
      <c r="AO3341" s="4">
        <v>2</v>
      </c>
      <c r="AP3341" s="4">
        <v>12</v>
      </c>
      <c r="AQ3341" s="4">
        <f ca="1">IF($AP3341=1,IF(INDIRECT(ADDRESS(($AN3341-1)*3+$AO3341+5,$AP3341+7))="",0,INDIRECT(ADDRESS(($AN3341-1)*3+$AO3341+5,$AP3341+7))),IF(INDIRECT(ADDRESS(($AN3341-1)*3+$AO3341+5,$AP3341+7))="",0,IF(COUNTIF(INDIRECT(ADDRESS(($AN3341-1)*36+($AO3341-1)*12+6,COLUMN())):INDIRECT(ADDRESS(($AN3341-1)*36+($AO3341-1)*12+$AP3341+4,COLUMN())),INDIRECT(ADDRESS(($AN3341-1)*3+$AO3341+5,$AP3341+7)))&gt;=1,0,INDIRECT(ADDRESS(($AN3341-1)*3+$AO3341+5,$AP3341+7)))))</f>
        <v>0</v>
      </c>
      <c r="AR3341" s="4">
        <f ca="1">COUNTIF(INDIRECT("H"&amp;(ROW()+12*(($AN3341-1)*3+$AO3341)-ROW())/12+5):INDIRECT("S"&amp;(ROW()+12*(($AN3341-1)*3+$AO3341)-ROW())/12+5),AQ3341)</f>
        <v>0</v>
      </c>
      <c r="AU3341" s="4">
        <f ca="1">IF(AND(AQ3341&gt;0,AR3341&gt;0),COUNTIF(AU$6:AU3340,"&gt;0")+1,0)</f>
        <v>0</v>
      </c>
    </row>
    <row r="3342" spans="40:47">
      <c r="AN3342" s="4">
        <v>93</v>
      </c>
      <c r="AO3342" s="4">
        <v>3</v>
      </c>
      <c r="AP3342" s="4">
        <v>1</v>
      </c>
      <c r="AQ3342" s="4">
        <f ca="1">IF($AP3342=1,IF(INDIRECT(ADDRESS(($AN3342-1)*3+$AO3342+5,$AP3342+7))="",0,INDIRECT(ADDRESS(($AN3342-1)*3+$AO3342+5,$AP3342+7))),IF(INDIRECT(ADDRESS(($AN3342-1)*3+$AO3342+5,$AP3342+7))="",0,IF(COUNTIF(INDIRECT(ADDRESS(($AN3342-1)*36+($AO3342-1)*12+6,COLUMN())):INDIRECT(ADDRESS(($AN3342-1)*36+($AO3342-1)*12+$AP3342+4,COLUMN())),INDIRECT(ADDRESS(($AN3342-1)*3+$AO3342+5,$AP3342+7)))&gt;=1,0,INDIRECT(ADDRESS(($AN3342-1)*3+$AO3342+5,$AP3342+7)))))</f>
        <v>0</v>
      </c>
      <c r="AR3342" s="4">
        <f ca="1">COUNTIF(INDIRECT("H"&amp;(ROW()+12*(($AN3342-1)*3+$AO3342)-ROW())/12+5):INDIRECT("S"&amp;(ROW()+12*(($AN3342-1)*3+$AO3342)-ROW())/12+5),AQ3342)</f>
        <v>0</v>
      </c>
      <c r="AU3342" s="4">
        <f ca="1">IF(AND(AQ3342&gt;0,AR3342&gt;0),COUNTIF(AU$6:AU3341,"&gt;0")+1,0)</f>
        <v>0</v>
      </c>
    </row>
    <row r="3343" spans="40:47">
      <c r="AN3343" s="4">
        <v>93</v>
      </c>
      <c r="AO3343" s="4">
        <v>3</v>
      </c>
      <c r="AP3343" s="4">
        <v>2</v>
      </c>
      <c r="AQ3343" s="4">
        <f ca="1">IF($AP3343=1,IF(INDIRECT(ADDRESS(($AN3343-1)*3+$AO3343+5,$AP3343+7))="",0,INDIRECT(ADDRESS(($AN3343-1)*3+$AO3343+5,$AP3343+7))),IF(INDIRECT(ADDRESS(($AN3343-1)*3+$AO3343+5,$AP3343+7))="",0,IF(COUNTIF(INDIRECT(ADDRESS(($AN3343-1)*36+($AO3343-1)*12+6,COLUMN())):INDIRECT(ADDRESS(($AN3343-1)*36+($AO3343-1)*12+$AP3343+4,COLUMN())),INDIRECT(ADDRESS(($AN3343-1)*3+$AO3343+5,$AP3343+7)))&gt;=1,0,INDIRECT(ADDRESS(($AN3343-1)*3+$AO3343+5,$AP3343+7)))))</f>
        <v>0</v>
      </c>
      <c r="AR3343" s="4">
        <f ca="1">COUNTIF(INDIRECT("H"&amp;(ROW()+12*(($AN3343-1)*3+$AO3343)-ROW())/12+5):INDIRECT("S"&amp;(ROW()+12*(($AN3343-1)*3+$AO3343)-ROW())/12+5),AQ3343)</f>
        <v>0</v>
      </c>
      <c r="AU3343" s="4">
        <f ca="1">IF(AND(AQ3343&gt;0,AR3343&gt;0),COUNTIF(AU$6:AU3342,"&gt;0")+1,0)</f>
        <v>0</v>
      </c>
    </row>
    <row r="3344" spans="40:47">
      <c r="AN3344" s="4">
        <v>93</v>
      </c>
      <c r="AO3344" s="4">
        <v>3</v>
      </c>
      <c r="AP3344" s="4">
        <v>3</v>
      </c>
      <c r="AQ3344" s="4">
        <f ca="1">IF($AP3344=1,IF(INDIRECT(ADDRESS(($AN3344-1)*3+$AO3344+5,$AP3344+7))="",0,INDIRECT(ADDRESS(($AN3344-1)*3+$AO3344+5,$AP3344+7))),IF(INDIRECT(ADDRESS(($AN3344-1)*3+$AO3344+5,$AP3344+7))="",0,IF(COUNTIF(INDIRECT(ADDRESS(($AN3344-1)*36+($AO3344-1)*12+6,COLUMN())):INDIRECT(ADDRESS(($AN3344-1)*36+($AO3344-1)*12+$AP3344+4,COLUMN())),INDIRECT(ADDRESS(($AN3344-1)*3+$AO3344+5,$AP3344+7)))&gt;=1,0,INDIRECT(ADDRESS(($AN3344-1)*3+$AO3344+5,$AP3344+7)))))</f>
        <v>0</v>
      </c>
      <c r="AR3344" s="4">
        <f ca="1">COUNTIF(INDIRECT("H"&amp;(ROW()+12*(($AN3344-1)*3+$AO3344)-ROW())/12+5):INDIRECT("S"&amp;(ROW()+12*(($AN3344-1)*3+$AO3344)-ROW())/12+5),AQ3344)</f>
        <v>0</v>
      </c>
      <c r="AU3344" s="4">
        <f ca="1">IF(AND(AQ3344&gt;0,AR3344&gt;0),COUNTIF(AU$6:AU3343,"&gt;0")+1,0)</f>
        <v>0</v>
      </c>
    </row>
    <row r="3345" spans="40:47">
      <c r="AN3345" s="4">
        <v>93</v>
      </c>
      <c r="AO3345" s="4">
        <v>3</v>
      </c>
      <c r="AP3345" s="4">
        <v>4</v>
      </c>
      <c r="AQ3345" s="4">
        <f ca="1">IF($AP3345=1,IF(INDIRECT(ADDRESS(($AN3345-1)*3+$AO3345+5,$AP3345+7))="",0,INDIRECT(ADDRESS(($AN3345-1)*3+$AO3345+5,$AP3345+7))),IF(INDIRECT(ADDRESS(($AN3345-1)*3+$AO3345+5,$AP3345+7))="",0,IF(COUNTIF(INDIRECT(ADDRESS(($AN3345-1)*36+($AO3345-1)*12+6,COLUMN())):INDIRECT(ADDRESS(($AN3345-1)*36+($AO3345-1)*12+$AP3345+4,COLUMN())),INDIRECT(ADDRESS(($AN3345-1)*3+$AO3345+5,$AP3345+7)))&gt;=1,0,INDIRECT(ADDRESS(($AN3345-1)*3+$AO3345+5,$AP3345+7)))))</f>
        <v>0</v>
      </c>
      <c r="AR3345" s="4">
        <f ca="1">COUNTIF(INDIRECT("H"&amp;(ROW()+12*(($AN3345-1)*3+$AO3345)-ROW())/12+5):INDIRECT("S"&amp;(ROW()+12*(($AN3345-1)*3+$AO3345)-ROW())/12+5),AQ3345)</f>
        <v>0</v>
      </c>
      <c r="AU3345" s="4">
        <f ca="1">IF(AND(AQ3345&gt;0,AR3345&gt;0),COUNTIF(AU$6:AU3344,"&gt;0")+1,0)</f>
        <v>0</v>
      </c>
    </row>
    <row r="3346" spans="40:47">
      <c r="AN3346" s="4">
        <v>93</v>
      </c>
      <c r="AO3346" s="4">
        <v>3</v>
      </c>
      <c r="AP3346" s="4">
        <v>5</v>
      </c>
      <c r="AQ3346" s="4">
        <f ca="1">IF($AP3346=1,IF(INDIRECT(ADDRESS(($AN3346-1)*3+$AO3346+5,$AP3346+7))="",0,INDIRECT(ADDRESS(($AN3346-1)*3+$AO3346+5,$AP3346+7))),IF(INDIRECT(ADDRESS(($AN3346-1)*3+$AO3346+5,$AP3346+7))="",0,IF(COUNTIF(INDIRECT(ADDRESS(($AN3346-1)*36+($AO3346-1)*12+6,COLUMN())):INDIRECT(ADDRESS(($AN3346-1)*36+($AO3346-1)*12+$AP3346+4,COLUMN())),INDIRECT(ADDRESS(($AN3346-1)*3+$AO3346+5,$AP3346+7)))&gt;=1,0,INDIRECT(ADDRESS(($AN3346-1)*3+$AO3346+5,$AP3346+7)))))</f>
        <v>0</v>
      </c>
      <c r="AR3346" s="4">
        <f ca="1">COUNTIF(INDIRECT("H"&amp;(ROW()+12*(($AN3346-1)*3+$AO3346)-ROW())/12+5):INDIRECT("S"&amp;(ROW()+12*(($AN3346-1)*3+$AO3346)-ROW())/12+5),AQ3346)</f>
        <v>0</v>
      </c>
      <c r="AU3346" s="4">
        <f ca="1">IF(AND(AQ3346&gt;0,AR3346&gt;0),COUNTIF(AU$6:AU3345,"&gt;0")+1,0)</f>
        <v>0</v>
      </c>
    </row>
    <row r="3347" spans="40:47">
      <c r="AN3347" s="4">
        <v>93</v>
      </c>
      <c r="AO3347" s="4">
        <v>3</v>
      </c>
      <c r="AP3347" s="4">
        <v>6</v>
      </c>
      <c r="AQ3347" s="4">
        <f ca="1">IF($AP3347=1,IF(INDIRECT(ADDRESS(($AN3347-1)*3+$AO3347+5,$AP3347+7))="",0,INDIRECT(ADDRESS(($AN3347-1)*3+$AO3347+5,$AP3347+7))),IF(INDIRECT(ADDRESS(($AN3347-1)*3+$AO3347+5,$AP3347+7))="",0,IF(COUNTIF(INDIRECT(ADDRESS(($AN3347-1)*36+($AO3347-1)*12+6,COLUMN())):INDIRECT(ADDRESS(($AN3347-1)*36+($AO3347-1)*12+$AP3347+4,COLUMN())),INDIRECT(ADDRESS(($AN3347-1)*3+$AO3347+5,$AP3347+7)))&gt;=1,0,INDIRECT(ADDRESS(($AN3347-1)*3+$AO3347+5,$AP3347+7)))))</f>
        <v>0</v>
      </c>
      <c r="AR3347" s="4">
        <f ca="1">COUNTIF(INDIRECT("H"&amp;(ROW()+12*(($AN3347-1)*3+$AO3347)-ROW())/12+5):INDIRECT("S"&amp;(ROW()+12*(($AN3347-1)*3+$AO3347)-ROW())/12+5),AQ3347)</f>
        <v>0</v>
      </c>
      <c r="AU3347" s="4">
        <f ca="1">IF(AND(AQ3347&gt;0,AR3347&gt;0),COUNTIF(AU$6:AU3346,"&gt;0")+1,0)</f>
        <v>0</v>
      </c>
    </row>
    <row r="3348" spans="40:47">
      <c r="AN3348" s="4">
        <v>93</v>
      </c>
      <c r="AO3348" s="4">
        <v>3</v>
      </c>
      <c r="AP3348" s="4">
        <v>7</v>
      </c>
      <c r="AQ3348" s="4">
        <f ca="1">IF($AP3348=1,IF(INDIRECT(ADDRESS(($AN3348-1)*3+$AO3348+5,$AP3348+7))="",0,INDIRECT(ADDRESS(($AN3348-1)*3+$AO3348+5,$AP3348+7))),IF(INDIRECT(ADDRESS(($AN3348-1)*3+$AO3348+5,$AP3348+7))="",0,IF(COUNTIF(INDIRECT(ADDRESS(($AN3348-1)*36+($AO3348-1)*12+6,COLUMN())):INDIRECT(ADDRESS(($AN3348-1)*36+($AO3348-1)*12+$AP3348+4,COLUMN())),INDIRECT(ADDRESS(($AN3348-1)*3+$AO3348+5,$AP3348+7)))&gt;=1,0,INDIRECT(ADDRESS(($AN3348-1)*3+$AO3348+5,$AP3348+7)))))</f>
        <v>0</v>
      </c>
      <c r="AR3348" s="4">
        <f ca="1">COUNTIF(INDIRECT("H"&amp;(ROW()+12*(($AN3348-1)*3+$AO3348)-ROW())/12+5):INDIRECT("S"&amp;(ROW()+12*(($AN3348-1)*3+$AO3348)-ROW())/12+5),AQ3348)</f>
        <v>0</v>
      </c>
      <c r="AU3348" s="4">
        <f ca="1">IF(AND(AQ3348&gt;0,AR3348&gt;0),COUNTIF(AU$6:AU3347,"&gt;0")+1,0)</f>
        <v>0</v>
      </c>
    </row>
    <row r="3349" spans="40:47">
      <c r="AN3349" s="4">
        <v>93</v>
      </c>
      <c r="AO3349" s="4">
        <v>3</v>
      </c>
      <c r="AP3349" s="4">
        <v>8</v>
      </c>
      <c r="AQ3349" s="4">
        <f ca="1">IF($AP3349=1,IF(INDIRECT(ADDRESS(($AN3349-1)*3+$AO3349+5,$AP3349+7))="",0,INDIRECT(ADDRESS(($AN3349-1)*3+$AO3349+5,$AP3349+7))),IF(INDIRECT(ADDRESS(($AN3349-1)*3+$AO3349+5,$AP3349+7))="",0,IF(COUNTIF(INDIRECT(ADDRESS(($AN3349-1)*36+($AO3349-1)*12+6,COLUMN())):INDIRECT(ADDRESS(($AN3349-1)*36+($AO3349-1)*12+$AP3349+4,COLUMN())),INDIRECT(ADDRESS(($AN3349-1)*3+$AO3349+5,$AP3349+7)))&gt;=1,0,INDIRECT(ADDRESS(($AN3349-1)*3+$AO3349+5,$AP3349+7)))))</f>
        <v>0</v>
      </c>
      <c r="AR3349" s="4">
        <f ca="1">COUNTIF(INDIRECT("H"&amp;(ROW()+12*(($AN3349-1)*3+$AO3349)-ROW())/12+5):INDIRECT("S"&amp;(ROW()+12*(($AN3349-1)*3+$AO3349)-ROW())/12+5),AQ3349)</f>
        <v>0</v>
      </c>
      <c r="AU3349" s="4">
        <f ca="1">IF(AND(AQ3349&gt;0,AR3349&gt;0),COUNTIF(AU$6:AU3348,"&gt;0")+1,0)</f>
        <v>0</v>
      </c>
    </row>
    <row r="3350" spans="40:47">
      <c r="AN3350" s="4">
        <v>93</v>
      </c>
      <c r="AO3350" s="4">
        <v>3</v>
      </c>
      <c r="AP3350" s="4">
        <v>9</v>
      </c>
      <c r="AQ3350" s="4">
        <f ca="1">IF($AP3350=1,IF(INDIRECT(ADDRESS(($AN3350-1)*3+$AO3350+5,$AP3350+7))="",0,INDIRECT(ADDRESS(($AN3350-1)*3+$AO3350+5,$AP3350+7))),IF(INDIRECT(ADDRESS(($AN3350-1)*3+$AO3350+5,$AP3350+7))="",0,IF(COUNTIF(INDIRECT(ADDRESS(($AN3350-1)*36+($AO3350-1)*12+6,COLUMN())):INDIRECT(ADDRESS(($AN3350-1)*36+($AO3350-1)*12+$AP3350+4,COLUMN())),INDIRECT(ADDRESS(($AN3350-1)*3+$AO3350+5,$AP3350+7)))&gt;=1,0,INDIRECT(ADDRESS(($AN3350-1)*3+$AO3350+5,$AP3350+7)))))</f>
        <v>0</v>
      </c>
      <c r="AR3350" s="4">
        <f ca="1">COUNTIF(INDIRECT("H"&amp;(ROW()+12*(($AN3350-1)*3+$AO3350)-ROW())/12+5):INDIRECT("S"&amp;(ROW()+12*(($AN3350-1)*3+$AO3350)-ROW())/12+5),AQ3350)</f>
        <v>0</v>
      </c>
      <c r="AU3350" s="4">
        <f ca="1">IF(AND(AQ3350&gt;0,AR3350&gt;0),COUNTIF(AU$6:AU3349,"&gt;0")+1,0)</f>
        <v>0</v>
      </c>
    </row>
    <row r="3351" spans="40:47">
      <c r="AN3351" s="4">
        <v>93</v>
      </c>
      <c r="AO3351" s="4">
        <v>3</v>
      </c>
      <c r="AP3351" s="4">
        <v>10</v>
      </c>
      <c r="AQ3351" s="4">
        <f ca="1">IF($AP3351=1,IF(INDIRECT(ADDRESS(($AN3351-1)*3+$AO3351+5,$AP3351+7))="",0,INDIRECT(ADDRESS(($AN3351-1)*3+$AO3351+5,$AP3351+7))),IF(INDIRECT(ADDRESS(($AN3351-1)*3+$AO3351+5,$AP3351+7))="",0,IF(COUNTIF(INDIRECT(ADDRESS(($AN3351-1)*36+($AO3351-1)*12+6,COLUMN())):INDIRECT(ADDRESS(($AN3351-1)*36+($AO3351-1)*12+$AP3351+4,COLUMN())),INDIRECT(ADDRESS(($AN3351-1)*3+$AO3351+5,$AP3351+7)))&gt;=1,0,INDIRECT(ADDRESS(($AN3351-1)*3+$AO3351+5,$AP3351+7)))))</f>
        <v>0</v>
      </c>
      <c r="AR3351" s="4">
        <f ca="1">COUNTIF(INDIRECT("H"&amp;(ROW()+12*(($AN3351-1)*3+$AO3351)-ROW())/12+5):INDIRECT("S"&amp;(ROW()+12*(($AN3351-1)*3+$AO3351)-ROW())/12+5),AQ3351)</f>
        <v>0</v>
      </c>
      <c r="AU3351" s="4">
        <f ca="1">IF(AND(AQ3351&gt;0,AR3351&gt;0),COUNTIF(AU$6:AU3350,"&gt;0")+1,0)</f>
        <v>0</v>
      </c>
    </row>
    <row r="3352" spans="40:47">
      <c r="AN3352" s="4">
        <v>93</v>
      </c>
      <c r="AO3352" s="4">
        <v>3</v>
      </c>
      <c r="AP3352" s="4">
        <v>11</v>
      </c>
      <c r="AQ3352" s="4">
        <f ca="1">IF($AP3352=1,IF(INDIRECT(ADDRESS(($AN3352-1)*3+$AO3352+5,$AP3352+7))="",0,INDIRECT(ADDRESS(($AN3352-1)*3+$AO3352+5,$AP3352+7))),IF(INDIRECT(ADDRESS(($AN3352-1)*3+$AO3352+5,$AP3352+7))="",0,IF(COUNTIF(INDIRECT(ADDRESS(($AN3352-1)*36+($AO3352-1)*12+6,COLUMN())):INDIRECT(ADDRESS(($AN3352-1)*36+($AO3352-1)*12+$AP3352+4,COLUMN())),INDIRECT(ADDRESS(($AN3352-1)*3+$AO3352+5,$AP3352+7)))&gt;=1,0,INDIRECT(ADDRESS(($AN3352-1)*3+$AO3352+5,$AP3352+7)))))</f>
        <v>0</v>
      </c>
      <c r="AR3352" s="4">
        <f ca="1">COUNTIF(INDIRECT("H"&amp;(ROW()+12*(($AN3352-1)*3+$AO3352)-ROW())/12+5):INDIRECT("S"&amp;(ROW()+12*(($AN3352-1)*3+$AO3352)-ROW())/12+5),AQ3352)</f>
        <v>0</v>
      </c>
      <c r="AU3352" s="4">
        <f ca="1">IF(AND(AQ3352&gt;0,AR3352&gt;0),COUNTIF(AU$6:AU3351,"&gt;0")+1,0)</f>
        <v>0</v>
      </c>
    </row>
    <row r="3353" spans="40:47">
      <c r="AN3353" s="77">
        <v>93</v>
      </c>
      <c r="AO3353" s="77">
        <v>3</v>
      </c>
      <c r="AP3353" s="77">
        <v>12</v>
      </c>
      <c r="AQ3353" s="77">
        <f ca="1">IF($AP3353=1,IF(INDIRECT(ADDRESS(($AN3353-1)*3+$AO3353+5,$AP3353+7))="",0,INDIRECT(ADDRESS(($AN3353-1)*3+$AO3353+5,$AP3353+7))),IF(INDIRECT(ADDRESS(($AN3353-1)*3+$AO3353+5,$AP3353+7))="",0,IF(COUNTIF(INDIRECT(ADDRESS(($AN3353-1)*36+($AO3353-1)*12+6,COLUMN())):INDIRECT(ADDRESS(($AN3353-1)*36+($AO3353-1)*12+$AP3353+4,COLUMN())),INDIRECT(ADDRESS(($AN3353-1)*3+$AO3353+5,$AP3353+7)))&gt;=1,0,INDIRECT(ADDRESS(($AN3353-1)*3+$AO3353+5,$AP3353+7)))))</f>
        <v>0</v>
      </c>
      <c r="AR3353" s="77">
        <f ca="1">COUNTIF(INDIRECT("H"&amp;(ROW()+12*(($AN3353-1)*3+$AO3353)-ROW())/12+5):INDIRECT("S"&amp;(ROW()+12*(($AN3353-1)*3+$AO3353)-ROW())/12+5),AQ3353)</f>
        <v>0</v>
      </c>
      <c r="AS3353" s="77"/>
      <c r="AT3353" s="77"/>
      <c r="AU3353" s="77">
        <f ca="1">IF(AND(AQ3353&gt;0,AR3353&gt;0),COUNTIF(AU$6:AU3352,"&gt;0")+1,0)</f>
        <v>0</v>
      </c>
    </row>
    <row r="3354" spans="40:47">
      <c r="AN3354" s="4">
        <v>94</v>
      </c>
      <c r="AO3354" s="4">
        <v>1</v>
      </c>
      <c r="AP3354" s="4">
        <v>1</v>
      </c>
      <c r="AQ3354" s="4">
        <f ca="1">IF($AP3354=1,IF(INDIRECT(ADDRESS(($AN3354-1)*3+$AO3354+5,$AP3354+7))="",0,INDIRECT(ADDRESS(($AN3354-1)*3+$AO3354+5,$AP3354+7))),IF(INDIRECT(ADDRESS(($AN3354-1)*3+$AO3354+5,$AP3354+7))="",0,IF(COUNTIF(INDIRECT(ADDRESS(($AN3354-1)*36+($AO3354-1)*12+6,COLUMN())):INDIRECT(ADDRESS(($AN3354-1)*36+($AO3354-1)*12+$AP3354+4,COLUMN())),INDIRECT(ADDRESS(($AN3354-1)*3+$AO3354+5,$AP3354+7)))&gt;=1,0,INDIRECT(ADDRESS(($AN3354-1)*3+$AO3354+5,$AP3354+7)))))</f>
        <v>0</v>
      </c>
      <c r="AR3354" s="4">
        <f ca="1">COUNTIF(INDIRECT("H"&amp;(ROW()+12*(($AN3354-1)*3+$AO3354)-ROW())/12+5):INDIRECT("S"&amp;(ROW()+12*(($AN3354-1)*3+$AO3354)-ROW())/12+5),AQ3354)</f>
        <v>0</v>
      </c>
      <c r="AU3354" s="4">
        <f ca="1">IF(AND(AQ3354&gt;0,AR3354&gt;0),COUNTIF(AU$6:AU3353,"&gt;0")+1,0)</f>
        <v>0</v>
      </c>
    </row>
    <row r="3355" spans="40:47">
      <c r="AN3355" s="4">
        <v>94</v>
      </c>
      <c r="AO3355" s="4">
        <v>1</v>
      </c>
      <c r="AP3355" s="4">
        <v>2</v>
      </c>
      <c r="AQ3355" s="4">
        <f ca="1">IF($AP3355=1,IF(INDIRECT(ADDRESS(($AN3355-1)*3+$AO3355+5,$AP3355+7))="",0,INDIRECT(ADDRESS(($AN3355-1)*3+$AO3355+5,$AP3355+7))),IF(INDIRECT(ADDRESS(($AN3355-1)*3+$AO3355+5,$AP3355+7))="",0,IF(COUNTIF(INDIRECT(ADDRESS(($AN3355-1)*36+($AO3355-1)*12+6,COLUMN())):INDIRECT(ADDRESS(($AN3355-1)*36+($AO3355-1)*12+$AP3355+4,COLUMN())),INDIRECT(ADDRESS(($AN3355-1)*3+$AO3355+5,$AP3355+7)))&gt;=1,0,INDIRECT(ADDRESS(($AN3355-1)*3+$AO3355+5,$AP3355+7)))))</f>
        <v>0</v>
      </c>
      <c r="AR3355" s="4">
        <f ca="1">COUNTIF(INDIRECT("H"&amp;(ROW()+12*(($AN3355-1)*3+$AO3355)-ROW())/12+5):INDIRECT("S"&amp;(ROW()+12*(($AN3355-1)*3+$AO3355)-ROW())/12+5),AQ3355)</f>
        <v>0</v>
      </c>
      <c r="AU3355" s="4">
        <f ca="1">IF(AND(AQ3355&gt;0,AR3355&gt;0),COUNTIF(AU$6:AU3354,"&gt;0")+1,0)</f>
        <v>0</v>
      </c>
    </row>
    <row r="3356" spans="40:47">
      <c r="AN3356" s="4">
        <v>94</v>
      </c>
      <c r="AO3356" s="4">
        <v>1</v>
      </c>
      <c r="AP3356" s="4">
        <v>3</v>
      </c>
      <c r="AQ3356" s="4">
        <f ca="1">IF($AP3356=1,IF(INDIRECT(ADDRESS(($AN3356-1)*3+$AO3356+5,$AP3356+7))="",0,INDIRECT(ADDRESS(($AN3356-1)*3+$AO3356+5,$AP3356+7))),IF(INDIRECT(ADDRESS(($AN3356-1)*3+$AO3356+5,$AP3356+7))="",0,IF(COUNTIF(INDIRECT(ADDRESS(($AN3356-1)*36+($AO3356-1)*12+6,COLUMN())):INDIRECT(ADDRESS(($AN3356-1)*36+($AO3356-1)*12+$AP3356+4,COLUMN())),INDIRECT(ADDRESS(($AN3356-1)*3+$AO3356+5,$AP3356+7)))&gt;=1,0,INDIRECT(ADDRESS(($AN3356-1)*3+$AO3356+5,$AP3356+7)))))</f>
        <v>0</v>
      </c>
      <c r="AR3356" s="4">
        <f ca="1">COUNTIF(INDIRECT("H"&amp;(ROW()+12*(($AN3356-1)*3+$AO3356)-ROW())/12+5):INDIRECT("S"&amp;(ROW()+12*(($AN3356-1)*3+$AO3356)-ROW())/12+5),AQ3356)</f>
        <v>0</v>
      </c>
      <c r="AU3356" s="4">
        <f ca="1">IF(AND(AQ3356&gt;0,AR3356&gt;0),COUNTIF(AU$6:AU3355,"&gt;0")+1,0)</f>
        <v>0</v>
      </c>
    </row>
    <row r="3357" spans="40:47">
      <c r="AN3357" s="4">
        <v>94</v>
      </c>
      <c r="AO3357" s="4">
        <v>1</v>
      </c>
      <c r="AP3357" s="4">
        <v>4</v>
      </c>
      <c r="AQ3357" s="4">
        <f ca="1">IF($AP3357=1,IF(INDIRECT(ADDRESS(($AN3357-1)*3+$AO3357+5,$AP3357+7))="",0,INDIRECT(ADDRESS(($AN3357-1)*3+$AO3357+5,$AP3357+7))),IF(INDIRECT(ADDRESS(($AN3357-1)*3+$AO3357+5,$AP3357+7))="",0,IF(COUNTIF(INDIRECT(ADDRESS(($AN3357-1)*36+($AO3357-1)*12+6,COLUMN())):INDIRECT(ADDRESS(($AN3357-1)*36+($AO3357-1)*12+$AP3357+4,COLUMN())),INDIRECT(ADDRESS(($AN3357-1)*3+$AO3357+5,$AP3357+7)))&gt;=1,0,INDIRECT(ADDRESS(($AN3357-1)*3+$AO3357+5,$AP3357+7)))))</f>
        <v>0</v>
      </c>
      <c r="AR3357" s="4">
        <f ca="1">COUNTIF(INDIRECT("H"&amp;(ROW()+12*(($AN3357-1)*3+$AO3357)-ROW())/12+5):INDIRECT("S"&amp;(ROW()+12*(($AN3357-1)*3+$AO3357)-ROW())/12+5),AQ3357)</f>
        <v>0</v>
      </c>
      <c r="AU3357" s="4">
        <f ca="1">IF(AND(AQ3357&gt;0,AR3357&gt;0),COUNTIF(AU$6:AU3356,"&gt;0")+1,0)</f>
        <v>0</v>
      </c>
    </row>
    <row r="3358" spans="40:47">
      <c r="AN3358" s="4">
        <v>94</v>
      </c>
      <c r="AO3358" s="4">
        <v>1</v>
      </c>
      <c r="AP3358" s="4">
        <v>5</v>
      </c>
      <c r="AQ3358" s="4">
        <f ca="1">IF($AP3358=1,IF(INDIRECT(ADDRESS(($AN3358-1)*3+$AO3358+5,$AP3358+7))="",0,INDIRECT(ADDRESS(($AN3358-1)*3+$AO3358+5,$AP3358+7))),IF(INDIRECT(ADDRESS(($AN3358-1)*3+$AO3358+5,$AP3358+7))="",0,IF(COUNTIF(INDIRECT(ADDRESS(($AN3358-1)*36+($AO3358-1)*12+6,COLUMN())):INDIRECT(ADDRESS(($AN3358-1)*36+($AO3358-1)*12+$AP3358+4,COLUMN())),INDIRECT(ADDRESS(($AN3358-1)*3+$AO3358+5,$AP3358+7)))&gt;=1,0,INDIRECT(ADDRESS(($AN3358-1)*3+$AO3358+5,$AP3358+7)))))</f>
        <v>0</v>
      </c>
      <c r="AR3358" s="4">
        <f ca="1">COUNTIF(INDIRECT("H"&amp;(ROW()+12*(($AN3358-1)*3+$AO3358)-ROW())/12+5):INDIRECT("S"&amp;(ROW()+12*(($AN3358-1)*3+$AO3358)-ROW())/12+5),AQ3358)</f>
        <v>0</v>
      </c>
      <c r="AU3358" s="4">
        <f ca="1">IF(AND(AQ3358&gt;0,AR3358&gt;0),COUNTIF(AU$6:AU3357,"&gt;0")+1,0)</f>
        <v>0</v>
      </c>
    </row>
    <row r="3359" spans="40:47">
      <c r="AN3359" s="4">
        <v>94</v>
      </c>
      <c r="AO3359" s="4">
        <v>1</v>
      </c>
      <c r="AP3359" s="4">
        <v>6</v>
      </c>
      <c r="AQ3359" s="4">
        <f ca="1">IF($AP3359=1,IF(INDIRECT(ADDRESS(($AN3359-1)*3+$AO3359+5,$AP3359+7))="",0,INDIRECT(ADDRESS(($AN3359-1)*3+$AO3359+5,$AP3359+7))),IF(INDIRECT(ADDRESS(($AN3359-1)*3+$AO3359+5,$AP3359+7))="",0,IF(COUNTIF(INDIRECT(ADDRESS(($AN3359-1)*36+($AO3359-1)*12+6,COLUMN())):INDIRECT(ADDRESS(($AN3359-1)*36+($AO3359-1)*12+$AP3359+4,COLUMN())),INDIRECT(ADDRESS(($AN3359-1)*3+$AO3359+5,$AP3359+7)))&gt;=1,0,INDIRECT(ADDRESS(($AN3359-1)*3+$AO3359+5,$AP3359+7)))))</f>
        <v>0</v>
      </c>
      <c r="AR3359" s="4">
        <f ca="1">COUNTIF(INDIRECT("H"&amp;(ROW()+12*(($AN3359-1)*3+$AO3359)-ROW())/12+5):INDIRECT("S"&amp;(ROW()+12*(($AN3359-1)*3+$AO3359)-ROW())/12+5),AQ3359)</f>
        <v>0</v>
      </c>
      <c r="AU3359" s="4">
        <f ca="1">IF(AND(AQ3359&gt;0,AR3359&gt;0),COUNTIF(AU$6:AU3358,"&gt;0")+1,0)</f>
        <v>0</v>
      </c>
    </row>
    <row r="3360" spans="40:47">
      <c r="AN3360" s="4">
        <v>94</v>
      </c>
      <c r="AO3360" s="4">
        <v>1</v>
      </c>
      <c r="AP3360" s="4">
        <v>7</v>
      </c>
      <c r="AQ3360" s="4">
        <f ca="1">IF($AP3360=1,IF(INDIRECT(ADDRESS(($AN3360-1)*3+$AO3360+5,$AP3360+7))="",0,INDIRECT(ADDRESS(($AN3360-1)*3+$AO3360+5,$AP3360+7))),IF(INDIRECT(ADDRESS(($AN3360-1)*3+$AO3360+5,$AP3360+7))="",0,IF(COUNTIF(INDIRECT(ADDRESS(($AN3360-1)*36+($AO3360-1)*12+6,COLUMN())):INDIRECT(ADDRESS(($AN3360-1)*36+($AO3360-1)*12+$AP3360+4,COLUMN())),INDIRECT(ADDRESS(($AN3360-1)*3+$AO3360+5,$AP3360+7)))&gt;=1,0,INDIRECT(ADDRESS(($AN3360-1)*3+$AO3360+5,$AP3360+7)))))</f>
        <v>0</v>
      </c>
      <c r="AR3360" s="4">
        <f ca="1">COUNTIF(INDIRECT("H"&amp;(ROW()+12*(($AN3360-1)*3+$AO3360)-ROW())/12+5):INDIRECT("S"&amp;(ROW()+12*(($AN3360-1)*3+$AO3360)-ROW())/12+5),AQ3360)</f>
        <v>0</v>
      </c>
      <c r="AU3360" s="4">
        <f ca="1">IF(AND(AQ3360&gt;0,AR3360&gt;0),COUNTIF(AU$6:AU3359,"&gt;0")+1,0)</f>
        <v>0</v>
      </c>
    </row>
    <row r="3361" spans="40:47">
      <c r="AN3361" s="4">
        <v>94</v>
      </c>
      <c r="AO3361" s="4">
        <v>1</v>
      </c>
      <c r="AP3361" s="4">
        <v>8</v>
      </c>
      <c r="AQ3361" s="4">
        <f ca="1">IF($AP3361=1,IF(INDIRECT(ADDRESS(($AN3361-1)*3+$AO3361+5,$AP3361+7))="",0,INDIRECT(ADDRESS(($AN3361-1)*3+$AO3361+5,$AP3361+7))),IF(INDIRECT(ADDRESS(($AN3361-1)*3+$AO3361+5,$AP3361+7))="",0,IF(COUNTIF(INDIRECT(ADDRESS(($AN3361-1)*36+($AO3361-1)*12+6,COLUMN())):INDIRECT(ADDRESS(($AN3361-1)*36+($AO3361-1)*12+$AP3361+4,COLUMN())),INDIRECT(ADDRESS(($AN3361-1)*3+$AO3361+5,$AP3361+7)))&gt;=1,0,INDIRECT(ADDRESS(($AN3361-1)*3+$AO3361+5,$AP3361+7)))))</f>
        <v>0</v>
      </c>
      <c r="AR3361" s="4">
        <f ca="1">COUNTIF(INDIRECT("H"&amp;(ROW()+12*(($AN3361-1)*3+$AO3361)-ROW())/12+5):INDIRECT("S"&amp;(ROW()+12*(($AN3361-1)*3+$AO3361)-ROW())/12+5),AQ3361)</f>
        <v>0</v>
      </c>
      <c r="AU3361" s="4">
        <f ca="1">IF(AND(AQ3361&gt;0,AR3361&gt;0),COUNTIF(AU$6:AU3360,"&gt;0")+1,0)</f>
        <v>0</v>
      </c>
    </row>
    <row r="3362" spans="40:47">
      <c r="AN3362" s="4">
        <v>94</v>
      </c>
      <c r="AO3362" s="4">
        <v>1</v>
      </c>
      <c r="AP3362" s="4">
        <v>9</v>
      </c>
      <c r="AQ3362" s="4">
        <f ca="1">IF($AP3362=1,IF(INDIRECT(ADDRESS(($AN3362-1)*3+$AO3362+5,$AP3362+7))="",0,INDIRECT(ADDRESS(($AN3362-1)*3+$AO3362+5,$AP3362+7))),IF(INDIRECT(ADDRESS(($AN3362-1)*3+$AO3362+5,$AP3362+7))="",0,IF(COUNTIF(INDIRECT(ADDRESS(($AN3362-1)*36+($AO3362-1)*12+6,COLUMN())):INDIRECT(ADDRESS(($AN3362-1)*36+($AO3362-1)*12+$AP3362+4,COLUMN())),INDIRECT(ADDRESS(($AN3362-1)*3+$AO3362+5,$AP3362+7)))&gt;=1,0,INDIRECT(ADDRESS(($AN3362-1)*3+$AO3362+5,$AP3362+7)))))</f>
        <v>0</v>
      </c>
      <c r="AR3362" s="4">
        <f ca="1">COUNTIF(INDIRECT("H"&amp;(ROW()+12*(($AN3362-1)*3+$AO3362)-ROW())/12+5):INDIRECT("S"&amp;(ROW()+12*(($AN3362-1)*3+$AO3362)-ROW())/12+5),AQ3362)</f>
        <v>0</v>
      </c>
      <c r="AU3362" s="4">
        <f ca="1">IF(AND(AQ3362&gt;0,AR3362&gt;0),COUNTIF(AU$6:AU3361,"&gt;0")+1,0)</f>
        <v>0</v>
      </c>
    </row>
    <row r="3363" spans="40:47">
      <c r="AN3363" s="4">
        <v>94</v>
      </c>
      <c r="AO3363" s="4">
        <v>1</v>
      </c>
      <c r="AP3363" s="4">
        <v>10</v>
      </c>
      <c r="AQ3363" s="4">
        <f ca="1">IF($AP3363=1,IF(INDIRECT(ADDRESS(($AN3363-1)*3+$AO3363+5,$AP3363+7))="",0,INDIRECT(ADDRESS(($AN3363-1)*3+$AO3363+5,$AP3363+7))),IF(INDIRECT(ADDRESS(($AN3363-1)*3+$AO3363+5,$AP3363+7))="",0,IF(COUNTIF(INDIRECT(ADDRESS(($AN3363-1)*36+($AO3363-1)*12+6,COLUMN())):INDIRECT(ADDRESS(($AN3363-1)*36+($AO3363-1)*12+$AP3363+4,COLUMN())),INDIRECT(ADDRESS(($AN3363-1)*3+$AO3363+5,$AP3363+7)))&gt;=1,0,INDIRECT(ADDRESS(($AN3363-1)*3+$AO3363+5,$AP3363+7)))))</f>
        <v>0</v>
      </c>
      <c r="AR3363" s="4">
        <f ca="1">COUNTIF(INDIRECT("H"&amp;(ROW()+12*(($AN3363-1)*3+$AO3363)-ROW())/12+5):INDIRECT("S"&amp;(ROW()+12*(($AN3363-1)*3+$AO3363)-ROW())/12+5),AQ3363)</f>
        <v>0</v>
      </c>
      <c r="AU3363" s="4">
        <f ca="1">IF(AND(AQ3363&gt;0,AR3363&gt;0),COUNTIF(AU$6:AU3362,"&gt;0")+1,0)</f>
        <v>0</v>
      </c>
    </row>
    <row r="3364" spans="40:47">
      <c r="AN3364" s="4">
        <v>94</v>
      </c>
      <c r="AO3364" s="4">
        <v>1</v>
      </c>
      <c r="AP3364" s="4">
        <v>11</v>
      </c>
      <c r="AQ3364" s="4">
        <f ca="1">IF($AP3364=1,IF(INDIRECT(ADDRESS(($AN3364-1)*3+$AO3364+5,$AP3364+7))="",0,INDIRECT(ADDRESS(($AN3364-1)*3+$AO3364+5,$AP3364+7))),IF(INDIRECT(ADDRESS(($AN3364-1)*3+$AO3364+5,$AP3364+7))="",0,IF(COUNTIF(INDIRECT(ADDRESS(($AN3364-1)*36+($AO3364-1)*12+6,COLUMN())):INDIRECT(ADDRESS(($AN3364-1)*36+($AO3364-1)*12+$AP3364+4,COLUMN())),INDIRECT(ADDRESS(($AN3364-1)*3+$AO3364+5,$AP3364+7)))&gt;=1,0,INDIRECT(ADDRESS(($AN3364-1)*3+$AO3364+5,$AP3364+7)))))</f>
        <v>0</v>
      </c>
      <c r="AR3364" s="4">
        <f ca="1">COUNTIF(INDIRECT("H"&amp;(ROW()+12*(($AN3364-1)*3+$AO3364)-ROW())/12+5):INDIRECT("S"&amp;(ROW()+12*(($AN3364-1)*3+$AO3364)-ROW())/12+5),AQ3364)</f>
        <v>0</v>
      </c>
      <c r="AU3364" s="4">
        <f ca="1">IF(AND(AQ3364&gt;0,AR3364&gt;0),COUNTIF(AU$6:AU3363,"&gt;0")+1,0)</f>
        <v>0</v>
      </c>
    </row>
    <row r="3365" spans="40:47">
      <c r="AN3365" s="4">
        <v>94</v>
      </c>
      <c r="AO3365" s="4">
        <v>1</v>
      </c>
      <c r="AP3365" s="4">
        <v>12</v>
      </c>
      <c r="AQ3365" s="4">
        <f ca="1">IF($AP3365=1,IF(INDIRECT(ADDRESS(($AN3365-1)*3+$AO3365+5,$AP3365+7))="",0,INDIRECT(ADDRESS(($AN3365-1)*3+$AO3365+5,$AP3365+7))),IF(INDIRECT(ADDRESS(($AN3365-1)*3+$AO3365+5,$AP3365+7))="",0,IF(COUNTIF(INDIRECT(ADDRESS(($AN3365-1)*36+($AO3365-1)*12+6,COLUMN())):INDIRECT(ADDRESS(($AN3365-1)*36+($AO3365-1)*12+$AP3365+4,COLUMN())),INDIRECT(ADDRESS(($AN3365-1)*3+$AO3365+5,$AP3365+7)))&gt;=1,0,INDIRECT(ADDRESS(($AN3365-1)*3+$AO3365+5,$AP3365+7)))))</f>
        <v>0</v>
      </c>
      <c r="AR3365" s="4">
        <f ca="1">COUNTIF(INDIRECT("H"&amp;(ROW()+12*(($AN3365-1)*3+$AO3365)-ROW())/12+5):INDIRECT("S"&amp;(ROW()+12*(($AN3365-1)*3+$AO3365)-ROW())/12+5),AQ3365)</f>
        <v>0</v>
      </c>
      <c r="AU3365" s="4">
        <f ca="1">IF(AND(AQ3365&gt;0,AR3365&gt;0),COUNTIF(AU$6:AU3364,"&gt;0")+1,0)</f>
        <v>0</v>
      </c>
    </row>
    <row r="3366" spans="40:47">
      <c r="AN3366" s="4">
        <v>94</v>
      </c>
      <c r="AO3366" s="4">
        <v>2</v>
      </c>
      <c r="AP3366" s="4">
        <v>1</v>
      </c>
      <c r="AQ3366" s="4">
        <f ca="1">IF($AP3366=1,IF(INDIRECT(ADDRESS(($AN3366-1)*3+$AO3366+5,$AP3366+7))="",0,INDIRECT(ADDRESS(($AN3366-1)*3+$AO3366+5,$AP3366+7))),IF(INDIRECT(ADDRESS(($AN3366-1)*3+$AO3366+5,$AP3366+7))="",0,IF(COUNTIF(INDIRECT(ADDRESS(($AN3366-1)*36+($AO3366-1)*12+6,COLUMN())):INDIRECT(ADDRESS(($AN3366-1)*36+($AO3366-1)*12+$AP3366+4,COLUMN())),INDIRECT(ADDRESS(($AN3366-1)*3+$AO3366+5,$AP3366+7)))&gt;=1,0,INDIRECT(ADDRESS(($AN3366-1)*3+$AO3366+5,$AP3366+7)))))</f>
        <v>0</v>
      </c>
      <c r="AR3366" s="4">
        <f ca="1">COUNTIF(INDIRECT("H"&amp;(ROW()+12*(($AN3366-1)*3+$AO3366)-ROW())/12+5):INDIRECT("S"&amp;(ROW()+12*(($AN3366-1)*3+$AO3366)-ROW())/12+5),AQ3366)</f>
        <v>0</v>
      </c>
      <c r="AU3366" s="4">
        <f ca="1">IF(AND(AQ3366&gt;0,AR3366&gt;0),COUNTIF(AU$6:AU3365,"&gt;0")+1,0)</f>
        <v>0</v>
      </c>
    </row>
    <row r="3367" spans="40:47">
      <c r="AN3367" s="4">
        <v>94</v>
      </c>
      <c r="AO3367" s="4">
        <v>2</v>
      </c>
      <c r="AP3367" s="4">
        <v>2</v>
      </c>
      <c r="AQ3367" s="4">
        <f ca="1">IF($AP3367=1,IF(INDIRECT(ADDRESS(($AN3367-1)*3+$AO3367+5,$AP3367+7))="",0,INDIRECT(ADDRESS(($AN3367-1)*3+$AO3367+5,$AP3367+7))),IF(INDIRECT(ADDRESS(($AN3367-1)*3+$AO3367+5,$AP3367+7))="",0,IF(COUNTIF(INDIRECT(ADDRESS(($AN3367-1)*36+($AO3367-1)*12+6,COLUMN())):INDIRECT(ADDRESS(($AN3367-1)*36+($AO3367-1)*12+$AP3367+4,COLUMN())),INDIRECT(ADDRESS(($AN3367-1)*3+$AO3367+5,$AP3367+7)))&gt;=1,0,INDIRECT(ADDRESS(($AN3367-1)*3+$AO3367+5,$AP3367+7)))))</f>
        <v>0</v>
      </c>
      <c r="AR3367" s="4">
        <f ca="1">COUNTIF(INDIRECT("H"&amp;(ROW()+12*(($AN3367-1)*3+$AO3367)-ROW())/12+5):INDIRECT("S"&amp;(ROW()+12*(($AN3367-1)*3+$AO3367)-ROW())/12+5),AQ3367)</f>
        <v>0</v>
      </c>
      <c r="AU3367" s="4">
        <f ca="1">IF(AND(AQ3367&gt;0,AR3367&gt;0),COUNTIF(AU$6:AU3366,"&gt;0")+1,0)</f>
        <v>0</v>
      </c>
    </row>
    <row r="3368" spans="40:47">
      <c r="AN3368" s="4">
        <v>94</v>
      </c>
      <c r="AO3368" s="4">
        <v>2</v>
      </c>
      <c r="AP3368" s="4">
        <v>3</v>
      </c>
      <c r="AQ3368" s="4">
        <f ca="1">IF($AP3368=1,IF(INDIRECT(ADDRESS(($AN3368-1)*3+$AO3368+5,$AP3368+7))="",0,INDIRECT(ADDRESS(($AN3368-1)*3+$AO3368+5,$AP3368+7))),IF(INDIRECT(ADDRESS(($AN3368-1)*3+$AO3368+5,$AP3368+7))="",0,IF(COUNTIF(INDIRECT(ADDRESS(($AN3368-1)*36+($AO3368-1)*12+6,COLUMN())):INDIRECT(ADDRESS(($AN3368-1)*36+($AO3368-1)*12+$AP3368+4,COLUMN())),INDIRECT(ADDRESS(($AN3368-1)*3+$AO3368+5,$AP3368+7)))&gt;=1,0,INDIRECT(ADDRESS(($AN3368-1)*3+$AO3368+5,$AP3368+7)))))</f>
        <v>0</v>
      </c>
      <c r="AR3368" s="4">
        <f ca="1">COUNTIF(INDIRECT("H"&amp;(ROW()+12*(($AN3368-1)*3+$AO3368)-ROW())/12+5):INDIRECT("S"&amp;(ROW()+12*(($AN3368-1)*3+$AO3368)-ROW())/12+5),AQ3368)</f>
        <v>0</v>
      </c>
      <c r="AU3368" s="4">
        <f ca="1">IF(AND(AQ3368&gt;0,AR3368&gt;0),COUNTIF(AU$6:AU3367,"&gt;0")+1,0)</f>
        <v>0</v>
      </c>
    </row>
    <row r="3369" spans="40:47">
      <c r="AN3369" s="4">
        <v>94</v>
      </c>
      <c r="AO3369" s="4">
        <v>2</v>
      </c>
      <c r="AP3369" s="4">
        <v>4</v>
      </c>
      <c r="AQ3369" s="4">
        <f ca="1">IF($AP3369=1,IF(INDIRECT(ADDRESS(($AN3369-1)*3+$AO3369+5,$AP3369+7))="",0,INDIRECT(ADDRESS(($AN3369-1)*3+$AO3369+5,$AP3369+7))),IF(INDIRECT(ADDRESS(($AN3369-1)*3+$AO3369+5,$AP3369+7))="",0,IF(COUNTIF(INDIRECT(ADDRESS(($AN3369-1)*36+($AO3369-1)*12+6,COLUMN())):INDIRECT(ADDRESS(($AN3369-1)*36+($AO3369-1)*12+$AP3369+4,COLUMN())),INDIRECT(ADDRESS(($AN3369-1)*3+$AO3369+5,$AP3369+7)))&gt;=1,0,INDIRECT(ADDRESS(($AN3369-1)*3+$AO3369+5,$AP3369+7)))))</f>
        <v>0</v>
      </c>
      <c r="AR3369" s="4">
        <f ca="1">COUNTIF(INDIRECT("H"&amp;(ROW()+12*(($AN3369-1)*3+$AO3369)-ROW())/12+5):INDIRECT("S"&amp;(ROW()+12*(($AN3369-1)*3+$AO3369)-ROW())/12+5),AQ3369)</f>
        <v>0</v>
      </c>
      <c r="AU3369" s="4">
        <f ca="1">IF(AND(AQ3369&gt;0,AR3369&gt;0),COUNTIF(AU$6:AU3368,"&gt;0")+1,0)</f>
        <v>0</v>
      </c>
    </row>
    <row r="3370" spans="40:47">
      <c r="AN3370" s="4">
        <v>94</v>
      </c>
      <c r="AO3370" s="4">
        <v>2</v>
      </c>
      <c r="AP3370" s="4">
        <v>5</v>
      </c>
      <c r="AQ3370" s="4">
        <f ca="1">IF($AP3370=1,IF(INDIRECT(ADDRESS(($AN3370-1)*3+$AO3370+5,$AP3370+7))="",0,INDIRECT(ADDRESS(($AN3370-1)*3+$AO3370+5,$AP3370+7))),IF(INDIRECT(ADDRESS(($AN3370-1)*3+$AO3370+5,$AP3370+7))="",0,IF(COUNTIF(INDIRECT(ADDRESS(($AN3370-1)*36+($AO3370-1)*12+6,COLUMN())):INDIRECT(ADDRESS(($AN3370-1)*36+($AO3370-1)*12+$AP3370+4,COLUMN())),INDIRECT(ADDRESS(($AN3370-1)*3+$AO3370+5,$AP3370+7)))&gt;=1,0,INDIRECT(ADDRESS(($AN3370-1)*3+$AO3370+5,$AP3370+7)))))</f>
        <v>0</v>
      </c>
      <c r="AR3370" s="4">
        <f ca="1">COUNTIF(INDIRECT("H"&amp;(ROW()+12*(($AN3370-1)*3+$AO3370)-ROW())/12+5):INDIRECT("S"&amp;(ROW()+12*(($AN3370-1)*3+$AO3370)-ROW())/12+5),AQ3370)</f>
        <v>0</v>
      </c>
      <c r="AU3370" s="4">
        <f ca="1">IF(AND(AQ3370&gt;0,AR3370&gt;0),COUNTIF(AU$6:AU3369,"&gt;0")+1,0)</f>
        <v>0</v>
      </c>
    </row>
    <row r="3371" spans="40:47">
      <c r="AN3371" s="4">
        <v>94</v>
      </c>
      <c r="AO3371" s="4">
        <v>2</v>
      </c>
      <c r="AP3371" s="4">
        <v>6</v>
      </c>
      <c r="AQ3371" s="4">
        <f ca="1">IF($AP3371=1,IF(INDIRECT(ADDRESS(($AN3371-1)*3+$AO3371+5,$AP3371+7))="",0,INDIRECT(ADDRESS(($AN3371-1)*3+$AO3371+5,$AP3371+7))),IF(INDIRECT(ADDRESS(($AN3371-1)*3+$AO3371+5,$AP3371+7))="",0,IF(COUNTIF(INDIRECT(ADDRESS(($AN3371-1)*36+($AO3371-1)*12+6,COLUMN())):INDIRECT(ADDRESS(($AN3371-1)*36+($AO3371-1)*12+$AP3371+4,COLUMN())),INDIRECT(ADDRESS(($AN3371-1)*3+$AO3371+5,$AP3371+7)))&gt;=1,0,INDIRECT(ADDRESS(($AN3371-1)*3+$AO3371+5,$AP3371+7)))))</f>
        <v>0</v>
      </c>
      <c r="AR3371" s="4">
        <f ca="1">COUNTIF(INDIRECT("H"&amp;(ROW()+12*(($AN3371-1)*3+$AO3371)-ROW())/12+5):INDIRECT("S"&amp;(ROW()+12*(($AN3371-1)*3+$AO3371)-ROW())/12+5),AQ3371)</f>
        <v>0</v>
      </c>
      <c r="AU3371" s="4">
        <f ca="1">IF(AND(AQ3371&gt;0,AR3371&gt;0),COUNTIF(AU$6:AU3370,"&gt;0")+1,0)</f>
        <v>0</v>
      </c>
    </row>
    <row r="3372" spans="40:47">
      <c r="AN3372" s="4">
        <v>94</v>
      </c>
      <c r="AO3372" s="4">
        <v>2</v>
      </c>
      <c r="AP3372" s="4">
        <v>7</v>
      </c>
      <c r="AQ3372" s="4">
        <f ca="1">IF($AP3372=1,IF(INDIRECT(ADDRESS(($AN3372-1)*3+$AO3372+5,$AP3372+7))="",0,INDIRECT(ADDRESS(($AN3372-1)*3+$AO3372+5,$AP3372+7))),IF(INDIRECT(ADDRESS(($AN3372-1)*3+$AO3372+5,$AP3372+7))="",0,IF(COUNTIF(INDIRECT(ADDRESS(($AN3372-1)*36+($AO3372-1)*12+6,COLUMN())):INDIRECT(ADDRESS(($AN3372-1)*36+($AO3372-1)*12+$AP3372+4,COLUMN())),INDIRECT(ADDRESS(($AN3372-1)*3+$AO3372+5,$AP3372+7)))&gt;=1,0,INDIRECT(ADDRESS(($AN3372-1)*3+$AO3372+5,$AP3372+7)))))</f>
        <v>0</v>
      </c>
      <c r="AR3372" s="4">
        <f ca="1">COUNTIF(INDIRECT("H"&amp;(ROW()+12*(($AN3372-1)*3+$AO3372)-ROW())/12+5):INDIRECT("S"&amp;(ROW()+12*(($AN3372-1)*3+$AO3372)-ROW())/12+5),AQ3372)</f>
        <v>0</v>
      </c>
      <c r="AU3372" s="4">
        <f ca="1">IF(AND(AQ3372&gt;0,AR3372&gt;0),COUNTIF(AU$6:AU3371,"&gt;0")+1,0)</f>
        <v>0</v>
      </c>
    </row>
    <row r="3373" spans="40:47">
      <c r="AN3373" s="4">
        <v>94</v>
      </c>
      <c r="AO3373" s="4">
        <v>2</v>
      </c>
      <c r="AP3373" s="4">
        <v>8</v>
      </c>
      <c r="AQ3373" s="4">
        <f ca="1">IF($AP3373=1,IF(INDIRECT(ADDRESS(($AN3373-1)*3+$AO3373+5,$AP3373+7))="",0,INDIRECT(ADDRESS(($AN3373-1)*3+$AO3373+5,$AP3373+7))),IF(INDIRECT(ADDRESS(($AN3373-1)*3+$AO3373+5,$AP3373+7))="",0,IF(COUNTIF(INDIRECT(ADDRESS(($AN3373-1)*36+($AO3373-1)*12+6,COLUMN())):INDIRECT(ADDRESS(($AN3373-1)*36+($AO3373-1)*12+$AP3373+4,COLUMN())),INDIRECT(ADDRESS(($AN3373-1)*3+$AO3373+5,$AP3373+7)))&gt;=1,0,INDIRECT(ADDRESS(($AN3373-1)*3+$AO3373+5,$AP3373+7)))))</f>
        <v>0</v>
      </c>
      <c r="AR3373" s="4">
        <f ca="1">COUNTIF(INDIRECT("H"&amp;(ROW()+12*(($AN3373-1)*3+$AO3373)-ROW())/12+5):INDIRECT("S"&amp;(ROW()+12*(($AN3373-1)*3+$AO3373)-ROW())/12+5),AQ3373)</f>
        <v>0</v>
      </c>
      <c r="AU3373" s="4">
        <f ca="1">IF(AND(AQ3373&gt;0,AR3373&gt;0),COUNTIF(AU$6:AU3372,"&gt;0")+1,0)</f>
        <v>0</v>
      </c>
    </row>
    <row r="3374" spans="40:47">
      <c r="AN3374" s="4">
        <v>94</v>
      </c>
      <c r="AO3374" s="4">
        <v>2</v>
      </c>
      <c r="AP3374" s="4">
        <v>9</v>
      </c>
      <c r="AQ3374" s="4">
        <f ca="1">IF($AP3374=1,IF(INDIRECT(ADDRESS(($AN3374-1)*3+$AO3374+5,$AP3374+7))="",0,INDIRECT(ADDRESS(($AN3374-1)*3+$AO3374+5,$AP3374+7))),IF(INDIRECT(ADDRESS(($AN3374-1)*3+$AO3374+5,$AP3374+7))="",0,IF(COUNTIF(INDIRECT(ADDRESS(($AN3374-1)*36+($AO3374-1)*12+6,COLUMN())):INDIRECT(ADDRESS(($AN3374-1)*36+($AO3374-1)*12+$AP3374+4,COLUMN())),INDIRECT(ADDRESS(($AN3374-1)*3+$AO3374+5,$AP3374+7)))&gt;=1,0,INDIRECT(ADDRESS(($AN3374-1)*3+$AO3374+5,$AP3374+7)))))</f>
        <v>0</v>
      </c>
      <c r="AR3374" s="4">
        <f ca="1">COUNTIF(INDIRECT("H"&amp;(ROW()+12*(($AN3374-1)*3+$AO3374)-ROW())/12+5):INDIRECT("S"&amp;(ROW()+12*(($AN3374-1)*3+$AO3374)-ROW())/12+5),AQ3374)</f>
        <v>0</v>
      </c>
      <c r="AU3374" s="4">
        <f ca="1">IF(AND(AQ3374&gt;0,AR3374&gt;0),COUNTIF(AU$6:AU3373,"&gt;0")+1,0)</f>
        <v>0</v>
      </c>
    </row>
    <row r="3375" spans="40:47">
      <c r="AN3375" s="4">
        <v>94</v>
      </c>
      <c r="AO3375" s="4">
        <v>2</v>
      </c>
      <c r="AP3375" s="4">
        <v>10</v>
      </c>
      <c r="AQ3375" s="4">
        <f ca="1">IF($AP3375=1,IF(INDIRECT(ADDRESS(($AN3375-1)*3+$AO3375+5,$AP3375+7))="",0,INDIRECT(ADDRESS(($AN3375-1)*3+$AO3375+5,$AP3375+7))),IF(INDIRECT(ADDRESS(($AN3375-1)*3+$AO3375+5,$AP3375+7))="",0,IF(COUNTIF(INDIRECT(ADDRESS(($AN3375-1)*36+($AO3375-1)*12+6,COLUMN())):INDIRECT(ADDRESS(($AN3375-1)*36+($AO3375-1)*12+$AP3375+4,COLUMN())),INDIRECT(ADDRESS(($AN3375-1)*3+$AO3375+5,$AP3375+7)))&gt;=1,0,INDIRECT(ADDRESS(($AN3375-1)*3+$AO3375+5,$AP3375+7)))))</f>
        <v>0</v>
      </c>
      <c r="AR3375" s="4">
        <f ca="1">COUNTIF(INDIRECT("H"&amp;(ROW()+12*(($AN3375-1)*3+$AO3375)-ROW())/12+5):INDIRECT("S"&amp;(ROW()+12*(($AN3375-1)*3+$AO3375)-ROW())/12+5),AQ3375)</f>
        <v>0</v>
      </c>
      <c r="AU3375" s="4">
        <f ca="1">IF(AND(AQ3375&gt;0,AR3375&gt;0),COUNTIF(AU$6:AU3374,"&gt;0")+1,0)</f>
        <v>0</v>
      </c>
    </row>
    <row r="3376" spans="40:47">
      <c r="AN3376" s="4">
        <v>94</v>
      </c>
      <c r="AO3376" s="4">
        <v>2</v>
      </c>
      <c r="AP3376" s="4">
        <v>11</v>
      </c>
      <c r="AQ3376" s="4">
        <f ca="1">IF($AP3376=1,IF(INDIRECT(ADDRESS(($AN3376-1)*3+$AO3376+5,$AP3376+7))="",0,INDIRECT(ADDRESS(($AN3376-1)*3+$AO3376+5,$AP3376+7))),IF(INDIRECT(ADDRESS(($AN3376-1)*3+$AO3376+5,$AP3376+7))="",0,IF(COUNTIF(INDIRECT(ADDRESS(($AN3376-1)*36+($AO3376-1)*12+6,COLUMN())):INDIRECT(ADDRESS(($AN3376-1)*36+($AO3376-1)*12+$AP3376+4,COLUMN())),INDIRECT(ADDRESS(($AN3376-1)*3+$AO3376+5,$AP3376+7)))&gt;=1,0,INDIRECT(ADDRESS(($AN3376-1)*3+$AO3376+5,$AP3376+7)))))</f>
        <v>0</v>
      </c>
      <c r="AR3376" s="4">
        <f ca="1">COUNTIF(INDIRECT("H"&amp;(ROW()+12*(($AN3376-1)*3+$AO3376)-ROW())/12+5):INDIRECT("S"&amp;(ROW()+12*(($AN3376-1)*3+$AO3376)-ROW())/12+5),AQ3376)</f>
        <v>0</v>
      </c>
      <c r="AU3376" s="4">
        <f ca="1">IF(AND(AQ3376&gt;0,AR3376&gt;0),COUNTIF(AU$6:AU3375,"&gt;0")+1,0)</f>
        <v>0</v>
      </c>
    </row>
    <row r="3377" spans="40:47">
      <c r="AN3377" s="4">
        <v>94</v>
      </c>
      <c r="AO3377" s="4">
        <v>2</v>
      </c>
      <c r="AP3377" s="4">
        <v>12</v>
      </c>
      <c r="AQ3377" s="4">
        <f ca="1">IF($AP3377=1,IF(INDIRECT(ADDRESS(($AN3377-1)*3+$AO3377+5,$AP3377+7))="",0,INDIRECT(ADDRESS(($AN3377-1)*3+$AO3377+5,$AP3377+7))),IF(INDIRECT(ADDRESS(($AN3377-1)*3+$AO3377+5,$AP3377+7))="",0,IF(COUNTIF(INDIRECT(ADDRESS(($AN3377-1)*36+($AO3377-1)*12+6,COLUMN())):INDIRECT(ADDRESS(($AN3377-1)*36+($AO3377-1)*12+$AP3377+4,COLUMN())),INDIRECT(ADDRESS(($AN3377-1)*3+$AO3377+5,$AP3377+7)))&gt;=1,0,INDIRECT(ADDRESS(($AN3377-1)*3+$AO3377+5,$AP3377+7)))))</f>
        <v>0</v>
      </c>
      <c r="AR3377" s="4">
        <f ca="1">COUNTIF(INDIRECT("H"&amp;(ROW()+12*(($AN3377-1)*3+$AO3377)-ROW())/12+5):INDIRECT("S"&amp;(ROW()+12*(($AN3377-1)*3+$AO3377)-ROW())/12+5),AQ3377)</f>
        <v>0</v>
      </c>
      <c r="AU3377" s="4">
        <f ca="1">IF(AND(AQ3377&gt;0,AR3377&gt;0),COUNTIF(AU$6:AU3376,"&gt;0")+1,0)</f>
        <v>0</v>
      </c>
    </row>
    <row r="3378" spans="40:47">
      <c r="AN3378" s="4">
        <v>94</v>
      </c>
      <c r="AO3378" s="4">
        <v>3</v>
      </c>
      <c r="AP3378" s="4">
        <v>1</v>
      </c>
      <c r="AQ3378" s="4">
        <f ca="1">IF($AP3378=1,IF(INDIRECT(ADDRESS(($AN3378-1)*3+$AO3378+5,$AP3378+7))="",0,INDIRECT(ADDRESS(($AN3378-1)*3+$AO3378+5,$AP3378+7))),IF(INDIRECT(ADDRESS(($AN3378-1)*3+$AO3378+5,$AP3378+7))="",0,IF(COUNTIF(INDIRECT(ADDRESS(($AN3378-1)*36+($AO3378-1)*12+6,COLUMN())):INDIRECT(ADDRESS(($AN3378-1)*36+($AO3378-1)*12+$AP3378+4,COLUMN())),INDIRECT(ADDRESS(($AN3378-1)*3+$AO3378+5,$AP3378+7)))&gt;=1,0,INDIRECT(ADDRESS(($AN3378-1)*3+$AO3378+5,$AP3378+7)))))</f>
        <v>0</v>
      </c>
      <c r="AR3378" s="4">
        <f ca="1">COUNTIF(INDIRECT("H"&amp;(ROW()+12*(($AN3378-1)*3+$AO3378)-ROW())/12+5):INDIRECT("S"&amp;(ROW()+12*(($AN3378-1)*3+$AO3378)-ROW())/12+5),AQ3378)</f>
        <v>0</v>
      </c>
      <c r="AU3378" s="4">
        <f ca="1">IF(AND(AQ3378&gt;0,AR3378&gt;0),COUNTIF(AU$6:AU3377,"&gt;0")+1,0)</f>
        <v>0</v>
      </c>
    </row>
    <row r="3379" spans="40:47">
      <c r="AN3379" s="4">
        <v>94</v>
      </c>
      <c r="AO3379" s="4">
        <v>3</v>
      </c>
      <c r="AP3379" s="4">
        <v>2</v>
      </c>
      <c r="AQ3379" s="4">
        <f ca="1">IF($AP3379=1,IF(INDIRECT(ADDRESS(($AN3379-1)*3+$AO3379+5,$AP3379+7))="",0,INDIRECT(ADDRESS(($AN3379-1)*3+$AO3379+5,$AP3379+7))),IF(INDIRECT(ADDRESS(($AN3379-1)*3+$AO3379+5,$AP3379+7))="",0,IF(COUNTIF(INDIRECT(ADDRESS(($AN3379-1)*36+($AO3379-1)*12+6,COLUMN())):INDIRECT(ADDRESS(($AN3379-1)*36+($AO3379-1)*12+$AP3379+4,COLUMN())),INDIRECT(ADDRESS(($AN3379-1)*3+$AO3379+5,$AP3379+7)))&gt;=1,0,INDIRECT(ADDRESS(($AN3379-1)*3+$AO3379+5,$AP3379+7)))))</f>
        <v>0</v>
      </c>
      <c r="AR3379" s="4">
        <f ca="1">COUNTIF(INDIRECT("H"&amp;(ROW()+12*(($AN3379-1)*3+$AO3379)-ROW())/12+5):INDIRECT("S"&amp;(ROW()+12*(($AN3379-1)*3+$AO3379)-ROW())/12+5),AQ3379)</f>
        <v>0</v>
      </c>
      <c r="AU3379" s="4">
        <f ca="1">IF(AND(AQ3379&gt;0,AR3379&gt;0),COUNTIF(AU$6:AU3378,"&gt;0")+1,0)</f>
        <v>0</v>
      </c>
    </row>
    <row r="3380" spans="40:47">
      <c r="AN3380" s="4">
        <v>94</v>
      </c>
      <c r="AO3380" s="4">
        <v>3</v>
      </c>
      <c r="AP3380" s="4">
        <v>3</v>
      </c>
      <c r="AQ3380" s="4">
        <f ca="1">IF($AP3380=1,IF(INDIRECT(ADDRESS(($AN3380-1)*3+$AO3380+5,$AP3380+7))="",0,INDIRECT(ADDRESS(($AN3380-1)*3+$AO3380+5,$AP3380+7))),IF(INDIRECT(ADDRESS(($AN3380-1)*3+$AO3380+5,$AP3380+7))="",0,IF(COUNTIF(INDIRECT(ADDRESS(($AN3380-1)*36+($AO3380-1)*12+6,COLUMN())):INDIRECT(ADDRESS(($AN3380-1)*36+($AO3380-1)*12+$AP3380+4,COLUMN())),INDIRECT(ADDRESS(($AN3380-1)*3+$AO3380+5,$AP3380+7)))&gt;=1,0,INDIRECT(ADDRESS(($AN3380-1)*3+$AO3380+5,$AP3380+7)))))</f>
        <v>0</v>
      </c>
      <c r="AR3380" s="4">
        <f ca="1">COUNTIF(INDIRECT("H"&amp;(ROW()+12*(($AN3380-1)*3+$AO3380)-ROW())/12+5):INDIRECT("S"&amp;(ROW()+12*(($AN3380-1)*3+$AO3380)-ROW())/12+5),AQ3380)</f>
        <v>0</v>
      </c>
      <c r="AU3380" s="4">
        <f ca="1">IF(AND(AQ3380&gt;0,AR3380&gt;0),COUNTIF(AU$6:AU3379,"&gt;0")+1,0)</f>
        <v>0</v>
      </c>
    </row>
    <row r="3381" spans="40:47">
      <c r="AN3381" s="4">
        <v>94</v>
      </c>
      <c r="AO3381" s="4">
        <v>3</v>
      </c>
      <c r="AP3381" s="4">
        <v>4</v>
      </c>
      <c r="AQ3381" s="4">
        <f ca="1">IF($AP3381=1,IF(INDIRECT(ADDRESS(($AN3381-1)*3+$AO3381+5,$AP3381+7))="",0,INDIRECT(ADDRESS(($AN3381-1)*3+$AO3381+5,$AP3381+7))),IF(INDIRECT(ADDRESS(($AN3381-1)*3+$AO3381+5,$AP3381+7))="",0,IF(COUNTIF(INDIRECT(ADDRESS(($AN3381-1)*36+($AO3381-1)*12+6,COLUMN())):INDIRECT(ADDRESS(($AN3381-1)*36+($AO3381-1)*12+$AP3381+4,COLUMN())),INDIRECT(ADDRESS(($AN3381-1)*3+$AO3381+5,$AP3381+7)))&gt;=1,0,INDIRECT(ADDRESS(($AN3381-1)*3+$AO3381+5,$AP3381+7)))))</f>
        <v>0</v>
      </c>
      <c r="AR3381" s="4">
        <f ca="1">COUNTIF(INDIRECT("H"&amp;(ROW()+12*(($AN3381-1)*3+$AO3381)-ROW())/12+5):INDIRECT("S"&amp;(ROW()+12*(($AN3381-1)*3+$AO3381)-ROW())/12+5),AQ3381)</f>
        <v>0</v>
      </c>
      <c r="AU3381" s="4">
        <f ca="1">IF(AND(AQ3381&gt;0,AR3381&gt;0),COUNTIF(AU$6:AU3380,"&gt;0")+1,0)</f>
        <v>0</v>
      </c>
    </row>
    <row r="3382" spans="40:47">
      <c r="AN3382" s="4">
        <v>94</v>
      </c>
      <c r="AO3382" s="4">
        <v>3</v>
      </c>
      <c r="AP3382" s="4">
        <v>5</v>
      </c>
      <c r="AQ3382" s="4">
        <f ca="1">IF($AP3382=1,IF(INDIRECT(ADDRESS(($AN3382-1)*3+$AO3382+5,$AP3382+7))="",0,INDIRECT(ADDRESS(($AN3382-1)*3+$AO3382+5,$AP3382+7))),IF(INDIRECT(ADDRESS(($AN3382-1)*3+$AO3382+5,$AP3382+7))="",0,IF(COUNTIF(INDIRECT(ADDRESS(($AN3382-1)*36+($AO3382-1)*12+6,COLUMN())):INDIRECT(ADDRESS(($AN3382-1)*36+($AO3382-1)*12+$AP3382+4,COLUMN())),INDIRECT(ADDRESS(($AN3382-1)*3+$AO3382+5,$AP3382+7)))&gt;=1,0,INDIRECT(ADDRESS(($AN3382-1)*3+$AO3382+5,$AP3382+7)))))</f>
        <v>0</v>
      </c>
      <c r="AR3382" s="4">
        <f ca="1">COUNTIF(INDIRECT("H"&amp;(ROW()+12*(($AN3382-1)*3+$AO3382)-ROW())/12+5):INDIRECT("S"&amp;(ROW()+12*(($AN3382-1)*3+$AO3382)-ROW())/12+5),AQ3382)</f>
        <v>0</v>
      </c>
      <c r="AU3382" s="4">
        <f ca="1">IF(AND(AQ3382&gt;0,AR3382&gt;0),COUNTIF(AU$6:AU3381,"&gt;0")+1,0)</f>
        <v>0</v>
      </c>
    </row>
    <row r="3383" spans="40:47">
      <c r="AN3383" s="4">
        <v>94</v>
      </c>
      <c r="AO3383" s="4">
        <v>3</v>
      </c>
      <c r="AP3383" s="4">
        <v>6</v>
      </c>
      <c r="AQ3383" s="4">
        <f ca="1">IF($AP3383=1,IF(INDIRECT(ADDRESS(($AN3383-1)*3+$AO3383+5,$AP3383+7))="",0,INDIRECT(ADDRESS(($AN3383-1)*3+$AO3383+5,$AP3383+7))),IF(INDIRECT(ADDRESS(($AN3383-1)*3+$AO3383+5,$AP3383+7))="",0,IF(COUNTIF(INDIRECT(ADDRESS(($AN3383-1)*36+($AO3383-1)*12+6,COLUMN())):INDIRECT(ADDRESS(($AN3383-1)*36+($AO3383-1)*12+$AP3383+4,COLUMN())),INDIRECT(ADDRESS(($AN3383-1)*3+$AO3383+5,$AP3383+7)))&gt;=1,0,INDIRECT(ADDRESS(($AN3383-1)*3+$AO3383+5,$AP3383+7)))))</f>
        <v>0</v>
      </c>
      <c r="AR3383" s="4">
        <f ca="1">COUNTIF(INDIRECT("H"&amp;(ROW()+12*(($AN3383-1)*3+$AO3383)-ROW())/12+5):INDIRECT("S"&amp;(ROW()+12*(($AN3383-1)*3+$AO3383)-ROW())/12+5),AQ3383)</f>
        <v>0</v>
      </c>
      <c r="AU3383" s="4">
        <f ca="1">IF(AND(AQ3383&gt;0,AR3383&gt;0),COUNTIF(AU$6:AU3382,"&gt;0")+1,0)</f>
        <v>0</v>
      </c>
    </row>
    <row r="3384" spans="40:47">
      <c r="AN3384" s="4">
        <v>94</v>
      </c>
      <c r="AO3384" s="4">
        <v>3</v>
      </c>
      <c r="AP3384" s="4">
        <v>7</v>
      </c>
      <c r="AQ3384" s="4">
        <f ca="1">IF($AP3384=1,IF(INDIRECT(ADDRESS(($AN3384-1)*3+$AO3384+5,$AP3384+7))="",0,INDIRECT(ADDRESS(($AN3384-1)*3+$AO3384+5,$AP3384+7))),IF(INDIRECT(ADDRESS(($AN3384-1)*3+$AO3384+5,$AP3384+7))="",0,IF(COUNTIF(INDIRECT(ADDRESS(($AN3384-1)*36+($AO3384-1)*12+6,COLUMN())):INDIRECT(ADDRESS(($AN3384-1)*36+($AO3384-1)*12+$AP3384+4,COLUMN())),INDIRECT(ADDRESS(($AN3384-1)*3+$AO3384+5,$AP3384+7)))&gt;=1,0,INDIRECT(ADDRESS(($AN3384-1)*3+$AO3384+5,$AP3384+7)))))</f>
        <v>0</v>
      </c>
      <c r="AR3384" s="4">
        <f ca="1">COUNTIF(INDIRECT("H"&amp;(ROW()+12*(($AN3384-1)*3+$AO3384)-ROW())/12+5):INDIRECT("S"&amp;(ROW()+12*(($AN3384-1)*3+$AO3384)-ROW())/12+5),AQ3384)</f>
        <v>0</v>
      </c>
      <c r="AU3384" s="4">
        <f ca="1">IF(AND(AQ3384&gt;0,AR3384&gt;0),COUNTIF(AU$6:AU3383,"&gt;0")+1,0)</f>
        <v>0</v>
      </c>
    </row>
    <row r="3385" spans="40:47">
      <c r="AN3385" s="4">
        <v>94</v>
      </c>
      <c r="AO3385" s="4">
        <v>3</v>
      </c>
      <c r="AP3385" s="4">
        <v>8</v>
      </c>
      <c r="AQ3385" s="4">
        <f ca="1">IF($AP3385=1,IF(INDIRECT(ADDRESS(($AN3385-1)*3+$AO3385+5,$AP3385+7))="",0,INDIRECT(ADDRESS(($AN3385-1)*3+$AO3385+5,$AP3385+7))),IF(INDIRECT(ADDRESS(($AN3385-1)*3+$AO3385+5,$AP3385+7))="",0,IF(COUNTIF(INDIRECT(ADDRESS(($AN3385-1)*36+($AO3385-1)*12+6,COLUMN())):INDIRECT(ADDRESS(($AN3385-1)*36+($AO3385-1)*12+$AP3385+4,COLUMN())),INDIRECT(ADDRESS(($AN3385-1)*3+$AO3385+5,$AP3385+7)))&gt;=1,0,INDIRECT(ADDRESS(($AN3385-1)*3+$AO3385+5,$AP3385+7)))))</f>
        <v>0</v>
      </c>
      <c r="AR3385" s="4">
        <f ca="1">COUNTIF(INDIRECT("H"&amp;(ROW()+12*(($AN3385-1)*3+$AO3385)-ROW())/12+5):INDIRECT("S"&amp;(ROW()+12*(($AN3385-1)*3+$AO3385)-ROW())/12+5),AQ3385)</f>
        <v>0</v>
      </c>
      <c r="AU3385" s="4">
        <f ca="1">IF(AND(AQ3385&gt;0,AR3385&gt;0),COUNTIF(AU$6:AU3384,"&gt;0")+1,0)</f>
        <v>0</v>
      </c>
    </row>
    <row r="3386" spans="40:47">
      <c r="AN3386" s="4">
        <v>94</v>
      </c>
      <c r="AO3386" s="4">
        <v>3</v>
      </c>
      <c r="AP3386" s="4">
        <v>9</v>
      </c>
      <c r="AQ3386" s="4">
        <f ca="1">IF($AP3386=1,IF(INDIRECT(ADDRESS(($AN3386-1)*3+$AO3386+5,$AP3386+7))="",0,INDIRECT(ADDRESS(($AN3386-1)*3+$AO3386+5,$AP3386+7))),IF(INDIRECT(ADDRESS(($AN3386-1)*3+$AO3386+5,$AP3386+7))="",0,IF(COUNTIF(INDIRECT(ADDRESS(($AN3386-1)*36+($AO3386-1)*12+6,COLUMN())):INDIRECT(ADDRESS(($AN3386-1)*36+($AO3386-1)*12+$AP3386+4,COLUMN())),INDIRECT(ADDRESS(($AN3386-1)*3+$AO3386+5,$AP3386+7)))&gt;=1,0,INDIRECT(ADDRESS(($AN3386-1)*3+$AO3386+5,$AP3386+7)))))</f>
        <v>0</v>
      </c>
      <c r="AR3386" s="4">
        <f ca="1">COUNTIF(INDIRECT("H"&amp;(ROW()+12*(($AN3386-1)*3+$AO3386)-ROW())/12+5):INDIRECT("S"&amp;(ROW()+12*(($AN3386-1)*3+$AO3386)-ROW())/12+5),AQ3386)</f>
        <v>0</v>
      </c>
      <c r="AU3386" s="4">
        <f ca="1">IF(AND(AQ3386&gt;0,AR3386&gt;0),COUNTIF(AU$6:AU3385,"&gt;0")+1,0)</f>
        <v>0</v>
      </c>
    </row>
    <row r="3387" spans="40:47">
      <c r="AN3387" s="4">
        <v>94</v>
      </c>
      <c r="AO3387" s="4">
        <v>3</v>
      </c>
      <c r="AP3387" s="4">
        <v>10</v>
      </c>
      <c r="AQ3387" s="4">
        <f ca="1">IF($AP3387=1,IF(INDIRECT(ADDRESS(($AN3387-1)*3+$AO3387+5,$AP3387+7))="",0,INDIRECT(ADDRESS(($AN3387-1)*3+$AO3387+5,$AP3387+7))),IF(INDIRECT(ADDRESS(($AN3387-1)*3+$AO3387+5,$AP3387+7))="",0,IF(COUNTIF(INDIRECT(ADDRESS(($AN3387-1)*36+($AO3387-1)*12+6,COLUMN())):INDIRECT(ADDRESS(($AN3387-1)*36+($AO3387-1)*12+$AP3387+4,COLUMN())),INDIRECT(ADDRESS(($AN3387-1)*3+$AO3387+5,$AP3387+7)))&gt;=1,0,INDIRECT(ADDRESS(($AN3387-1)*3+$AO3387+5,$AP3387+7)))))</f>
        <v>0</v>
      </c>
      <c r="AR3387" s="4">
        <f ca="1">COUNTIF(INDIRECT("H"&amp;(ROW()+12*(($AN3387-1)*3+$AO3387)-ROW())/12+5):INDIRECT("S"&amp;(ROW()+12*(($AN3387-1)*3+$AO3387)-ROW())/12+5),AQ3387)</f>
        <v>0</v>
      </c>
      <c r="AU3387" s="4">
        <f ca="1">IF(AND(AQ3387&gt;0,AR3387&gt;0),COUNTIF(AU$6:AU3386,"&gt;0")+1,0)</f>
        <v>0</v>
      </c>
    </row>
    <row r="3388" spans="40:47">
      <c r="AN3388" s="4">
        <v>94</v>
      </c>
      <c r="AO3388" s="4">
        <v>3</v>
      </c>
      <c r="AP3388" s="4">
        <v>11</v>
      </c>
      <c r="AQ3388" s="4">
        <f ca="1">IF($AP3388=1,IF(INDIRECT(ADDRESS(($AN3388-1)*3+$AO3388+5,$AP3388+7))="",0,INDIRECT(ADDRESS(($AN3388-1)*3+$AO3388+5,$AP3388+7))),IF(INDIRECT(ADDRESS(($AN3388-1)*3+$AO3388+5,$AP3388+7))="",0,IF(COUNTIF(INDIRECT(ADDRESS(($AN3388-1)*36+($AO3388-1)*12+6,COLUMN())):INDIRECT(ADDRESS(($AN3388-1)*36+($AO3388-1)*12+$AP3388+4,COLUMN())),INDIRECT(ADDRESS(($AN3388-1)*3+$AO3388+5,$AP3388+7)))&gt;=1,0,INDIRECT(ADDRESS(($AN3388-1)*3+$AO3388+5,$AP3388+7)))))</f>
        <v>0</v>
      </c>
      <c r="AR3388" s="4">
        <f ca="1">COUNTIF(INDIRECT("H"&amp;(ROW()+12*(($AN3388-1)*3+$AO3388)-ROW())/12+5):INDIRECT("S"&amp;(ROW()+12*(($AN3388-1)*3+$AO3388)-ROW())/12+5),AQ3388)</f>
        <v>0</v>
      </c>
      <c r="AU3388" s="4">
        <f ca="1">IF(AND(AQ3388&gt;0,AR3388&gt;0),COUNTIF(AU$6:AU3387,"&gt;0")+1,0)</f>
        <v>0</v>
      </c>
    </row>
    <row r="3389" spans="40:47">
      <c r="AN3389" s="77">
        <v>94</v>
      </c>
      <c r="AO3389" s="77">
        <v>3</v>
      </c>
      <c r="AP3389" s="77">
        <v>12</v>
      </c>
      <c r="AQ3389" s="77">
        <f ca="1">IF($AP3389=1,IF(INDIRECT(ADDRESS(($AN3389-1)*3+$AO3389+5,$AP3389+7))="",0,INDIRECT(ADDRESS(($AN3389-1)*3+$AO3389+5,$AP3389+7))),IF(INDIRECT(ADDRESS(($AN3389-1)*3+$AO3389+5,$AP3389+7))="",0,IF(COUNTIF(INDIRECT(ADDRESS(($AN3389-1)*36+($AO3389-1)*12+6,COLUMN())):INDIRECT(ADDRESS(($AN3389-1)*36+($AO3389-1)*12+$AP3389+4,COLUMN())),INDIRECT(ADDRESS(($AN3389-1)*3+$AO3389+5,$AP3389+7)))&gt;=1,0,INDIRECT(ADDRESS(($AN3389-1)*3+$AO3389+5,$AP3389+7)))))</f>
        <v>0</v>
      </c>
      <c r="AR3389" s="77">
        <f ca="1">COUNTIF(INDIRECT("H"&amp;(ROW()+12*(($AN3389-1)*3+$AO3389)-ROW())/12+5):INDIRECT("S"&amp;(ROW()+12*(($AN3389-1)*3+$AO3389)-ROW())/12+5),AQ3389)</f>
        <v>0</v>
      </c>
      <c r="AS3389" s="77"/>
      <c r="AT3389" s="77"/>
      <c r="AU3389" s="77">
        <f ca="1">IF(AND(AQ3389&gt;0,AR3389&gt;0),COUNTIF(AU$6:AU3388,"&gt;0")+1,0)</f>
        <v>0</v>
      </c>
    </row>
    <row r="3390" spans="40:47">
      <c r="AN3390" s="4">
        <v>95</v>
      </c>
      <c r="AO3390" s="4">
        <v>1</v>
      </c>
      <c r="AP3390" s="4">
        <v>1</v>
      </c>
      <c r="AQ3390" s="4">
        <f ca="1">IF($AP3390=1,IF(INDIRECT(ADDRESS(($AN3390-1)*3+$AO3390+5,$AP3390+7))="",0,INDIRECT(ADDRESS(($AN3390-1)*3+$AO3390+5,$AP3390+7))),IF(INDIRECT(ADDRESS(($AN3390-1)*3+$AO3390+5,$AP3390+7))="",0,IF(COUNTIF(INDIRECT(ADDRESS(($AN3390-1)*36+($AO3390-1)*12+6,COLUMN())):INDIRECT(ADDRESS(($AN3390-1)*36+($AO3390-1)*12+$AP3390+4,COLUMN())),INDIRECT(ADDRESS(($AN3390-1)*3+$AO3390+5,$AP3390+7)))&gt;=1,0,INDIRECT(ADDRESS(($AN3390-1)*3+$AO3390+5,$AP3390+7)))))</f>
        <v>0</v>
      </c>
      <c r="AR3390" s="4">
        <f ca="1">COUNTIF(INDIRECT("H"&amp;(ROW()+12*(($AN3390-1)*3+$AO3390)-ROW())/12+5):INDIRECT("S"&amp;(ROW()+12*(($AN3390-1)*3+$AO3390)-ROW())/12+5),AQ3390)</f>
        <v>0</v>
      </c>
      <c r="AU3390" s="4">
        <f ca="1">IF(AND(AQ3390&gt;0,AR3390&gt;0),COUNTIF(AU$6:AU3389,"&gt;0")+1,0)</f>
        <v>0</v>
      </c>
    </row>
    <row r="3391" spans="40:47">
      <c r="AN3391" s="4">
        <v>95</v>
      </c>
      <c r="AO3391" s="4">
        <v>1</v>
      </c>
      <c r="AP3391" s="4">
        <v>2</v>
      </c>
      <c r="AQ3391" s="4">
        <f ca="1">IF($AP3391=1,IF(INDIRECT(ADDRESS(($AN3391-1)*3+$AO3391+5,$AP3391+7))="",0,INDIRECT(ADDRESS(($AN3391-1)*3+$AO3391+5,$AP3391+7))),IF(INDIRECT(ADDRESS(($AN3391-1)*3+$AO3391+5,$AP3391+7))="",0,IF(COUNTIF(INDIRECT(ADDRESS(($AN3391-1)*36+($AO3391-1)*12+6,COLUMN())):INDIRECT(ADDRESS(($AN3391-1)*36+($AO3391-1)*12+$AP3391+4,COLUMN())),INDIRECT(ADDRESS(($AN3391-1)*3+$AO3391+5,$AP3391+7)))&gt;=1,0,INDIRECT(ADDRESS(($AN3391-1)*3+$AO3391+5,$AP3391+7)))))</f>
        <v>0</v>
      </c>
      <c r="AR3391" s="4">
        <f ca="1">COUNTIF(INDIRECT("H"&amp;(ROW()+12*(($AN3391-1)*3+$AO3391)-ROW())/12+5):INDIRECT("S"&amp;(ROW()+12*(($AN3391-1)*3+$AO3391)-ROW())/12+5),AQ3391)</f>
        <v>0</v>
      </c>
      <c r="AU3391" s="4">
        <f ca="1">IF(AND(AQ3391&gt;0,AR3391&gt;0),COUNTIF(AU$6:AU3390,"&gt;0")+1,0)</f>
        <v>0</v>
      </c>
    </row>
    <row r="3392" spans="40:47">
      <c r="AN3392" s="4">
        <v>95</v>
      </c>
      <c r="AO3392" s="4">
        <v>1</v>
      </c>
      <c r="AP3392" s="4">
        <v>3</v>
      </c>
      <c r="AQ3392" s="4">
        <f ca="1">IF($AP3392=1,IF(INDIRECT(ADDRESS(($AN3392-1)*3+$AO3392+5,$AP3392+7))="",0,INDIRECT(ADDRESS(($AN3392-1)*3+$AO3392+5,$AP3392+7))),IF(INDIRECT(ADDRESS(($AN3392-1)*3+$AO3392+5,$AP3392+7))="",0,IF(COUNTIF(INDIRECT(ADDRESS(($AN3392-1)*36+($AO3392-1)*12+6,COLUMN())):INDIRECT(ADDRESS(($AN3392-1)*36+($AO3392-1)*12+$AP3392+4,COLUMN())),INDIRECT(ADDRESS(($AN3392-1)*3+$AO3392+5,$AP3392+7)))&gt;=1,0,INDIRECT(ADDRESS(($AN3392-1)*3+$AO3392+5,$AP3392+7)))))</f>
        <v>0</v>
      </c>
      <c r="AR3392" s="4">
        <f ca="1">COUNTIF(INDIRECT("H"&amp;(ROW()+12*(($AN3392-1)*3+$AO3392)-ROW())/12+5):INDIRECT("S"&amp;(ROW()+12*(($AN3392-1)*3+$AO3392)-ROW())/12+5),AQ3392)</f>
        <v>0</v>
      </c>
      <c r="AU3392" s="4">
        <f ca="1">IF(AND(AQ3392&gt;0,AR3392&gt;0),COUNTIF(AU$6:AU3391,"&gt;0")+1,0)</f>
        <v>0</v>
      </c>
    </row>
    <row r="3393" spans="40:47">
      <c r="AN3393" s="4">
        <v>95</v>
      </c>
      <c r="AO3393" s="4">
        <v>1</v>
      </c>
      <c r="AP3393" s="4">
        <v>4</v>
      </c>
      <c r="AQ3393" s="4">
        <f ca="1">IF($AP3393=1,IF(INDIRECT(ADDRESS(($AN3393-1)*3+$AO3393+5,$AP3393+7))="",0,INDIRECT(ADDRESS(($AN3393-1)*3+$AO3393+5,$AP3393+7))),IF(INDIRECT(ADDRESS(($AN3393-1)*3+$AO3393+5,$AP3393+7))="",0,IF(COUNTIF(INDIRECT(ADDRESS(($AN3393-1)*36+($AO3393-1)*12+6,COLUMN())):INDIRECT(ADDRESS(($AN3393-1)*36+($AO3393-1)*12+$AP3393+4,COLUMN())),INDIRECT(ADDRESS(($AN3393-1)*3+$AO3393+5,$AP3393+7)))&gt;=1,0,INDIRECT(ADDRESS(($AN3393-1)*3+$AO3393+5,$AP3393+7)))))</f>
        <v>0</v>
      </c>
      <c r="AR3393" s="4">
        <f ca="1">COUNTIF(INDIRECT("H"&amp;(ROW()+12*(($AN3393-1)*3+$AO3393)-ROW())/12+5):INDIRECT("S"&amp;(ROW()+12*(($AN3393-1)*3+$AO3393)-ROW())/12+5),AQ3393)</f>
        <v>0</v>
      </c>
      <c r="AU3393" s="4">
        <f ca="1">IF(AND(AQ3393&gt;0,AR3393&gt;0),COUNTIF(AU$6:AU3392,"&gt;0")+1,0)</f>
        <v>0</v>
      </c>
    </row>
    <row r="3394" spans="40:47">
      <c r="AN3394" s="4">
        <v>95</v>
      </c>
      <c r="AO3394" s="4">
        <v>1</v>
      </c>
      <c r="AP3394" s="4">
        <v>5</v>
      </c>
      <c r="AQ3394" s="4">
        <f ca="1">IF($AP3394=1,IF(INDIRECT(ADDRESS(($AN3394-1)*3+$AO3394+5,$AP3394+7))="",0,INDIRECT(ADDRESS(($AN3394-1)*3+$AO3394+5,$AP3394+7))),IF(INDIRECT(ADDRESS(($AN3394-1)*3+$AO3394+5,$AP3394+7))="",0,IF(COUNTIF(INDIRECT(ADDRESS(($AN3394-1)*36+($AO3394-1)*12+6,COLUMN())):INDIRECT(ADDRESS(($AN3394-1)*36+($AO3394-1)*12+$AP3394+4,COLUMN())),INDIRECT(ADDRESS(($AN3394-1)*3+$AO3394+5,$AP3394+7)))&gt;=1,0,INDIRECT(ADDRESS(($AN3394-1)*3+$AO3394+5,$AP3394+7)))))</f>
        <v>0</v>
      </c>
      <c r="AR3394" s="4">
        <f ca="1">COUNTIF(INDIRECT("H"&amp;(ROW()+12*(($AN3394-1)*3+$AO3394)-ROW())/12+5):INDIRECT("S"&amp;(ROW()+12*(($AN3394-1)*3+$AO3394)-ROW())/12+5),AQ3394)</f>
        <v>0</v>
      </c>
      <c r="AU3394" s="4">
        <f ca="1">IF(AND(AQ3394&gt;0,AR3394&gt;0),COUNTIF(AU$6:AU3393,"&gt;0")+1,0)</f>
        <v>0</v>
      </c>
    </row>
    <row r="3395" spans="40:47">
      <c r="AN3395" s="4">
        <v>95</v>
      </c>
      <c r="AO3395" s="4">
        <v>1</v>
      </c>
      <c r="AP3395" s="4">
        <v>6</v>
      </c>
      <c r="AQ3395" s="4">
        <f ca="1">IF($AP3395=1,IF(INDIRECT(ADDRESS(($AN3395-1)*3+$AO3395+5,$AP3395+7))="",0,INDIRECT(ADDRESS(($AN3395-1)*3+$AO3395+5,$AP3395+7))),IF(INDIRECT(ADDRESS(($AN3395-1)*3+$AO3395+5,$AP3395+7))="",0,IF(COUNTIF(INDIRECT(ADDRESS(($AN3395-1)*36+($AO3395-1)*12+6,COLUMN())):INDIRECT(ADDRESS(($AN3395-1)*36+($AO3395-1)*12+$AP3395+4,COLUMN())),INDIRECT(ADDRESS(($AN3395-1)*3+$AO3395+5,$AP3395+7)))&gt;=1,0,INDIRECT(ADDRESS(($AN3395-1)*3+$AO3395+5,$AP3395+7)))))</f>
        <v>0</v>
      </c>
      <c r="AR3395" s="4">
        <f ca="1">COUNTIF(INDIRECT("H"&amp;(ROW()+12*(($AN3395-1)*3+$AO3395)-ROW())/12+5):INDIRECT("S"&amp;(ROW()+12*(($AN3395-1)*3+$AO3395)-ROW())/12+5),AQ3395)</f>
        <v>0</v>
      </c>
      <c r="AU3395" s="4">
        <f ca="1">IF(AND(AQ3395&gt;0,AR3395&gt;0),COUNTIF(AU$6:AU3394,"&gt;0")+1,0)</f>
        <v>0</v>
      </c>
    </row>
    <row r="3396" spans="40:47">
      <c r="AN3396" s="4">
        <v>95</v>
      </c>
      <c r="AO3396" s="4">
        <v>1</v>
      </c>
      <c r="AP3396" s="4">
        <v>7</v>
      </c>
      <c r="AQ3396" s="4">
        <f ca="1">IF($AP3396=1,IF(INDIRECT(ADDRESS(($AN3396-1)*3+$AO3396+5,$AP3396+7))="",0,INDIRECT(ADDRESS(($AN3396-1)*3+$AO3396+5,$AP3396+7))),IF(INDIRECT(ADDRESS(($AN3396-1)*3+$AO3396+5,$AP3396+7))="",0,IF(COUNTIF(INDIRECT(ADDRESS(($AN3396-1)*36+($AO3396-1)*12+6,COLUMN())):INDIRECT(ADDRESS(($AN3396-1)*36+($AO3396-1)*12+$AP3396+4,COLUMN())),INDIRECT(ADDRESS(($AN3396-1)*3+$AO3396+5,$AP3396+7)))&gt;=1,0,INDIRECT(ADDRESS(($AN3396-1)*3+$AO3396+5,$AP3396+7)))))</f>
        <v>0</v>
      </c>
      <c r="AR3396" s="4">
        <f ca="1">COUNTIF(INDIRECT("H"&amp;(ROW()+12*(($AN3396-1)*3+$AO3396)-ROW())/12+5):INDIRECT("S"&amp;(ROW()+12*(($AN3396-1)*3+$AO3396)-ROW())/12+5),AQ3396)</f>
        <v>0</v>
      </c>
      <c r="AU3396" s="4">
        <f ca="1">IF(AND(AQ3396&gt;0,AR3396&gt;0),COUNTIF(AU$6:AU3395,"&gt;0")+1,0)</f>
        <v>0</v>
      </c>
    </row>
    <row r="3397" spans="40:47">
      <c r="AN3397" s="4">
        <v>95</v>
      </c>
      <c r="AO3397" s="4">
        <v>1</v>
      </c>
      <c r="AP3397" s="4">
        <v>8</v>
      </c>
      <c r="AQ3397" s="4">
        <f ca="1">IF($AP3397=1,IF(INDIRECT(ADDRESS(($AN3397-1)*3+$AO3397+5,$AP3397+7))="",0,INDIRECT(ADDRESS(($AN3397-1)*3+$AO3397+5,$AP3397+7))),IF(INDIRECT(ADDRESS(($AN3397-1)*3+$AO3397+5,$AP3397+7))="",0,IF(COUNTIF(INDIRECT(ADDRESS(($AN3397-1)*36+($AO3397-1)*12+6,COLUMN())):INDIRECT(ADDRESS(($AN3397-1)*36+($AO3397-1)*12+$AP3397+4,COLUMN())),INDIRECT(ADDRESS(($AN3397-1)*3+$AO3397+5,$AP3397+7)))&gt;=1,0,INDIRECT(ADDRESS(($AN3397-1)*3+$AO3397+5,$AP3397+7)))))</f>
        <v>0</v>
      </c>
      <c r="AR3397" s="4">
        <f ca="1">COUNTIF(INDIRECT("H"&amp;(ROW()+12*(($AN3397-1)*3+$AO3397)-ROW())/12+5):INDIRECT("S"&amp;(ROW()+12*(($AN3397-1)*3+$AO3397)-ROW())/12+5),AQ3397)</f>
        <v>0</v>
      </c>
      <c r="AU3397" s="4">
        <f ca="1">IF(AND(AQ3397&gt;0,AR3397&gt;0),COUNTIF(AU$6:AU3396,"&gt;0")+1,0)</f>
        <v>0</v>
      </c>
    </row>
    <row r="3398" spans="40:47">
      <c r="AN3398" s="4">
        <v>95</v>
      </c>
      <c r="AO3398" s="4">
        <v>1</v>
      </c>
      <c r="AP3398" s="4">
        <v>9</v>
      </c>
      <c r="AQ3398" s="4">
        <f ca="1">IF($AP3398=1,IF(INDIRECT(ADDRESS(($AN3398-1)*3+$AO3398+5,$AP3398+7))="",0,INDIRECT(ADDRESS(($AN3398-1)*3+$AO3398+5,$AP3398+7))),IF(INDIRECT(ADDRESS(($AN3398-1)*3+$AO3398+5,$AP3398+7))="",0,IF(COUNTIF(INDIRECT(ADDRESS(($AN3398-1)*36+($AO3398-1)*12+6,COLUMN())):INDIRECT(ADDRESS(($AN3398-1)*36+($AO3398-1)*12+$AP3398+4,COLUMN())),INDIRECT(ADDRESS(($AN3398-1)*3+$AO3398+5,$AP3398+7)))&gt;=1,0,INDIRECT(ADDRESS(($AN3398-1)*3+$AO3398+5,$AP3398+7)))))</f>
        <v>0</v>
      </c>
      <c r="AR3398" s="4">
        <f ca="1">COUNTIF(INDIRECT("H"&amp;(ROW()+12*(($AN3398-1)*3+$AO3398)-ROW())/12+5):INDIRECT("S"&amp;(ROW()+12*(($AN3398-1)*3+$AO3398)-ROW())/12+5),AQ3398)</f>
        <v>0</v>
      </c>
      <c r="AU3398" s="4">
        <f ca="1">IF(AND(AQ3398&gt;0,AR3398&gt;0),COUNTIF(AU$6:AU3397,"&gt;0")+1,0)</f>
        <v>0</v>
      </c>
    </row>
    <row r="3399" spans="40:47">
      <c r="AN3399" s="4">
        <v>95</v>
      </c>
      <c r="AO3399" s="4">
        <v>1</v>
      </c>
      <c r="AP3399" s="4">
        <v>10</v>
      </c>
      <c r="AQ3399" s="4">
        <f ca="1">IF($AP3399=1,IF(INDIRECT(ADDRESS(($AN3399-1)*3+$AO3399+5,$AP3399+7))="",0,INDIRECT(ADDRESS(($AN3399-1)*3+$AO3399+5,$AP3399+7))),IF(INDIRECT(ADDRESS(($AN3399-1)*3+$AO3399+5,$AP3399+7))="",0,IF(COUNTIF(INDIRECT(ADDRESS(($AN3399-1)*36+($AO3399-1)*12+6,COLUMN())):INDIRECT(ADDRESS(($AN3399-1)*36+($AO3399-1)*12+$AP3399+4,COLUMN())),INDIRECT(ADDRESS(($AN3399-1)*3+$AO3399+5,$AP3399+7)))&gt;=1,0,INDIRECT(ADDRESS(($AN3399-1)*3+$AO3399+5,$AP3399+7)))))</f>
        <v>0</v>
      </c>
      <c r="AR3399" s="4">
        <f ca="1">COUNTIF(INDIRECT("H"&amp;(ROW()+12*(($AN3399-1)*3+$AO3399)-ROW())/12+5):INDIRECT("S"&amp;(ROW()+12*(($AN3399-1)*3+$AO3399)-ROW())/12+5),AQ3399)</f>
        <v>0</v>
      </c>
      <c r="AU3399" s="4">
        <f ca="1">IF(AND(AQ3399&gt;0,AR3399&gt;0),COUNTIF(AU$6:AU3398,"&gt;0")+1,0)</f>
        <v>0</v>
      </c>
    </row>
    <row r="3400" spans="40:47">
      <c r="AN3400" s="4">
        <v>95</v>
      </c>
      <c r="AO3400" s="4">
        <v>1</v>
      </c>
      <c r="AP3400" s="4">
        <v>11</v>
      </c>
      <c r="AQ3400" s="4">
        <f ca="1">IF($AP3400=1,IF(INDIRECT(ADDRESS(($AN3400-1)*3+$AO3400+5,$AP3400+7))="",0,INDIRECT(ADDRESS(($AN3400-1)*3+$AO3400+5,$AP3400+7))),IF(INDIRECT(ADDRESS(($AN3400-1)*3+$AO3400+5,$AP3400+7))="",0,IF(COUNTIF(INDIRECT(ADDRESS(($AN3400-1)*36+($AO3400-1)*12+6,COLUMN())):INDIRECT(ADDRESS(($AN3400-1)*36+($AO3400-1)*12+$AP3400+4,COLUMN())),INDIRECT(ADDRESS(($AN3400-1)*3+$AO3400+5,$AP3400+7)))&gt;=1,0,INDIRECT(ADDRESS(($AN3400-1)*3+$AO3400+5,$AP3400+7)))))</f>
        <v>0</v>
      </c>
      <c r="AR3400" s="4">
        <f ca="1">COUNTIF(INDIRECT("H"&amp;(ROW()+12*(($AN3400-1)*3+$AO3400)-ROW())/12+5):INDIRECT("S"&amp;(ROW()+12*(($AN3400-1)*3+$AO3400)-ROW())/12+5),AQ3400)</f>
        <v>0</v>
      </c>
      <c r="AU3400" s="4">
        <f ca="1">IF(AND(AQ3400&gt;0,AR3400&gt;0),COUNTIF(AU$6:AU3399,"&gt;0")+1,0)</f>
        <v>0</v>
      </c>
    </row>
    <row r="3401" spans="40:47">
      <c r="AN3401" s="4">
        <v>95</v>
      </c>
      <c r="AO3401" s="4">
        <v>1</v>
      </c>
      <c r="AP3401" s="4">
        <v>12</v>
      </c>
      <c r="AQ3401" s="4">
        <f ca="1">IF($AP3401=1,IF(INDIRECT(ADDRESS(($AN3401-1)*3+$AO3401+5,$AP3401+7))="",0,INDIRECT(ADDRESS(($AN3401-1)*3+$AO3401+5,$AP3401+7))),IF(INDIRECT(ADDRESS(($AN3401-1)*3+$AO3401+5,$AP3401+7))="",0,IF(COUNTIF(INDIRECT(ADDRESS(($AN3401-1)*36+($AO3401-1)*12+6,COLUMN())):INDIRECT(ADDRESS(($AN3401-1)*36+($AO3401-1)*12+$AP3401+4,COLUMN())),INDIRECT(ADDRESS(($AN3401-1)*3+$AO3401+5,$AP3401+7)))&gt;=1,0,INDIRECT(ADDRESS(($AN3401-1)*3+$AO3401+5,$AP3401+7)))))</f>
        <v>0</v>
      </c>
      <c r="AR3401" s="4">
        <f ca="1">COUNTIF(INDIRECT("H"&amp;(ROW()+12*(($AN3401-1)*3+$AO3401)-ROW())/12+5):INDIRECT("S"&amp;(ROW()+12*(($AN3401-1)*3+$AO3401)-ROW())/12+5),AQ3401)</f>
        <v>0</v>
      </c>
      <c r="AU3401" s="4">
        <f ca="1">IF(AND(AQ3401&gt;0,AR3401&gt;0),COUNTIF(AU$6:AU3400,"&gt;0")+1,0)</f>
        <v>0</v>
      </c>
    </row>
    <row r="3402" spans="40:47">
      <c r="AN3402" s="4">
        <v>95</v>
      </c>
      <c r="AO3402" s="4">
        <v>2</v>
      </c>
      <c r="AP3402" s="4">
        <v>1</v>
      </c>
      <c r="AQ3402" s="4">
        <f ca="1">IF($AP3402=1,IF(INDIRECT(ADDRESS(($AN3402-1)*3+$AO3402+5,$AP3402+7))="",0,INDIRECT(ADDRESS(($AN3402-1)*3+$AO3402+5,$AP3402+7))),IF(INDIRECT(ADDRESS(($AN3402-1)*3+$AO3402+5,$AP3402+7))="",0,IF(COUNTIF(INDIRECT(ADDRESS(($AN3402-1)*36+($AO3402-1)*12+6,COLUMN())):INDIRECT(ADDRESS(($AN3402-1)*36+($AO3402-1)*12+$AP3402+4,COLUMN())),INDIRECT(ADDRESS(($AN3402-1)*3+$AO3402+5,$AP3402+7)))&gt;=1,0,INDIRECT(ADDRESS(($AN3402-1)*3+$AO3402+5,$AP3402+7)))))</f>
        <v>0</v>
      </c>
      <c r="AR3402" s="4">
        <f ca="1">COUNTIF(INDIRECT("H"&amp;(ROW()+12*(($AN3402-1)*3+$AO3402)-ROW())/12+5):INDIRECT("S"&amp;(ROW()+12*(($AN3402-1)*3+$AO3402)-ROW())/12+5),AQ3402)</f>
        <v>0</v>
      </c>
      <c r="AU3402" s="4">
        <f ca="1">IF(AND(AQ3402&gt;0,AR3402&gt;0),COUNTIF(AU$6:AU3401,"&gt;0")+1,0)</f>
        <v>0</v>
      </c>
    </row>
    <row r="3403" spans="40:47">
      <c r="AN3403" s="4">
        <v>95</v>
      </c>
      <c r="AO3403" s="4">
        <v>2</v>
      </c>
      <c r="AP3403" s="4">
        <v>2</v>
      </c>
      <c r="AQ3403" s="4">
        <f ca="1">IF($AP3403=1,IF(INDIRECT(ADDRESS(($AN3403-1)*3+$AO3403+5,$AP3403+7))="",0,INDIRECT(ADDRESS(($AN3403-1)*3+$AO3403+5,$AP3403+7))),IF(INDIRECT(ADDRESS(($AN3403-1)*3+$AO3403+5,$AP3403+7))="",0,IF(COUNTIF(INDIRECT(ADDRESS(($AN3403-1)*36+($AO3403-1)*12+6,COLUMN())):INDIRECT(ADDRESS(($AN3403-1)*36+($AO3403-1)*12+$AP3403+4,COLUMN())),INDIRECT(ADDRESS(($AN3403-1)*3+$AO3403+5,$AP3403+7)))&gt;=1,0,INDIRECT(ADDRESS(($AN3403-1)*3+$AO3403+5,$AP3403+7)))))</f>
        <v>0</v>
      </c>
      <c r="AR3403" s="4">
        <f ca="1">COUNTIF(INDIRECT("H"&amp;(ROW()+12*(($AN3403-1)*3+$AO3403)-ROW())/12+5):INDIRECT("S"&amp;(ROW()+12*(($AN3403-1)*3+$AO3403)-ROW())/12+5),AQ3403)</f>
        <v>0</v>
      </c>
      <c r="AU3403" s="4">
        <f ca="1">IF(AND(AQ3403&gt;0,AR3403&gt;0),COUNTIF(AU$6:AU3402,"&gt;0")+1,0)</f>
        <v>0</v>
      </c>
    </row>
    <row r="3404" spans="40:47">
      <c r="AN3404" s="4">
        <v>95</v>
      </c>
      <c r="AO3404" s="4">
        <v>2</v>
      </c>
      <c r="AP3404" s="4">
        <v>3</v>
      </c>
      <c r="AQ3404" s="4">
        <f ca="1">IF($AP3404=1,IF(INDIRECT(ADDRESS(($AN3404-1)*3+$AO3404+5,$AP3404+7))="",0,INDIRECT(ADDRESS(($AN3404-1)*3+$AO3404+5,$AP3404+7))),IF(INDIRECT(ADDRESS(($AN3404-1)*3+$AO3404+5,$AP3404+7))="",0,IF(COUNTIF(INDIRECT(ADDRESS(($AN3404-1)*36+($AO3404-1)*12+6,COLUMN())):INDIRECT(ADDRESS(($AN3404-1)*36+($AO3404-1)*12+$AP3404+4,COLUMN())),INDIRECT(ADDRESS(($AN3404-1)*3+$AO3404+5,$AP3404+7)))&gt;=1,0,INDIRECT(ADDRESS(($AN3404-1)*3+$AO3404+5,$AP3404+7)))))</f>
        <v>0</v>
      </c>
      <c r="AR3404" s="4">
        <f ca="1">COUNTIF(INDIRECT("H"&amp;(ROW()+12*(($AN3404-1)*3+$AO3404)-ROW())/12+5):INDIRECT("S"&amp;(ROW()+12*(($AN3404-1)*3+$AO3404)-ROW())/12+5),AQ3404)</f>
        <v>0</v>
      </c>
      <c r="AU3404" s="4">
        <f ca="1">IF(AND(AQ3404&gt;0,AR3404&gt;0),COUNTIF(AU$6:AU3403,"&gt;0")+1,0)</f>
        <v>0</v>
      </c>
    </row>
    <row r="3405" spans="40:47">
      <c r="AN3405" s="4">
        <v>95</v>
      </c>
      <c r="AO3405" s="4">
        <v>2</v>
      </c>
      <c r="AP3405" s="4">
        <v>4</v>
      </c>
      <c r="AQ3405" s="4">
        <f ca="1">IF($AP3405=1,IF(INDIRECT(ADDRESS(($AN3405-1)*3+$AO3405+5,$AP3405+7))="",0,INDIRECT(ADDRESS(($AN3405-1)*3+$AO3405+5,$AP3405+7))),IF(INDIRECT(ADDRESS(($AN3405-1)*3+$AO3405+5,$AP3405+7))="",0,IF(COUNTIF(INDIRECT(ADDRESS(($AN3405-1)*36+($AO3405-1)*12+6,COLUMN())):INDIRECT(ADDRESS(($AN3405-1)*36+($AO3405-1)*12+$AP3405+4,COLUMN())),INDIRECT(ADDRESS(($AN3405-1)*3+$AO3405+5,$AP3405+7)))&gt;=1,0,INDIRECT(ADDRESS(($AN3405-1)*3+$AO3405+5,$AP3405+7)))))</f>
        <v>0</v>
      </c>
      <c r="AR3405" s="4">
        <f ca="1">COUNTIF(INDIRECT("H"&amp;(ROW()+12*(($AN3405-1)*3+$AO3405)-ROW())/12+5):INDIRECT("S"&amp;(ROW()+12*(($AN3405-1)*3+$AO3405)-ROW())/12+5),AQ3405)</f>
        <v>0</v>
      </c>
      <c r="AU3405" s="4">
        <f ca="1">IF(AND(AQ3405&gt;0,AR3405&gt;0),COUNTIF(AU$6:AU3404,"&gt;0")+1,0)</f>
        <v>0</v>
      </c>
    </row>
    <row r="3406" spans="40:47">
      <c r="AN3406" s="4">
        <v>95</v>
      </c>
      <c r="AO3406" s="4">
        <v>2</v>
      </c>
      <c r="AP3406" s="4">
        <v>5</v>
      </c>
      <c r="AQ3406" s="4">
        <f ca="1">IF($AP3406=1,IF(INDIRECT(ADDRESS(($AN3406-1)*3+$AO3406+5,$AP3406+7))="",0,INDIRECT(ADDRESS(($AN3406-1)*3+$AO3406+5,$AP3406+7))),IF(INDIRECT(ADDRESS(($AN3406-1)*3+$AO3406+5,$AP3406+7))="",0,IF(COUNTIF(INDIRECT(ADDRESS(($AN3406-1)*36+($AO3406-1)*12+6,COLUMN())):INDIRECT(ADDRESS(($AN3406-1)*36+($AO3406-1)*12+$AP3406+4,COLUMN())),INDIRECT(ADDRESS(($AN3406-1)*3+$AO3406+5,$AP3406+7)))&gt;=1,0,INDIRECT(ADDRESS(($AN3406-1)*3+$AO3406+5,$AP3406+7)))))</f>
        <v>0</v>
      </c>
      <c r="AR3406" s="4">
        <f ca="1">COUNTIF(INDIRECT("H"&amp;(ROW()+12*(($AN3406-1)*3+$AO3406)-ROW())/12+5):INDIRECT("S"&amp;(ROW()+12*(($AN3406-1)*3+$AO3406)-ROW())/12+5),AQ3406)</f>
        <v>0</v>
      </c>
      <c r="AU3406" s="4">
        <f ca="1">IF(AND(AQ3406&gt;0,AR3406&gt;0),COUNTIF(AU$6:AU3405,"&gt;0")+1,0)</f>
        <v>0</v>
      </c>
    </row>
    <row r="3407" spans="40:47">
      <c r="AN3407" s="4">
        <v>95</v>
      </c>
      <c r="AO3407" s="4">
        <v>2</v>
      </c>
      <c r="AP3407" s="4">
        <v>6</v>
      </c>
      <c r="AQ3407" s="4">
        <f ca="1">IF($AP3407=1,IF(INDIRECT(ADDRESS(($AN3407-1)*3+$AO3407+5,$AP3407+7))="",0,INDIRECT(ADDRESS(($AN3407-1)*3+$AO3407+5,$AP3407+7))),IF(INDIRECT(ADDRESS(($AN3407-1)*3+$AO3407+5,$AP3407+7))="",0,IF(COUNTIF(INDIRECT(ADDRESS(($AN3407-1)*36+($AO3407-1)*12+6,COLUMN())):INDIRECT(ADDRESS(($AN3407-1)*36+($AO3407-1)*12+$AP3407+4,COLUMN())),INDIRECT(ADDRESS(($AN3407-1)*3+$AO3407+5,$AP3407+7)))&gt;=1,0,INDIRECT(ADDRESS(($AN3407-1)*3+$AO3407+5,$AP3407+7)))))</f>
        <v>0</v>
      </c>
      <c r="AR3407" s="4">
        <f ca="1">COUNTIF(INDIRECT("H"&amp;(ROW()+12*(($AN3407-1)*3+$AO3407)-ROW())/12+5):INDIRECT("S"&amp;(ROW()+12*(($AN3407-1)*3+$AO3407)-ROW())/12+5),AQ3407)</f>
        <v>0</v>
      </c>
      <c r="AU3407" s="4">
        <f ca="1">IF(AND(AQ3407&gt;0,AR3407&gt;0),COUNTIF(AU$6:AU3406,"&gt;0")+1,0)</f>
        <v>0</v>
      </c>
    </row>
    <row r="3408" spans="40:47">
      <c r="AN3408" s="4">
        <v>95</v>
      </c>
      <c r="AO3408" s="4">
        <v>2</v>
      </c>
      <c r="AP3408" s="4">
        <v>7</v>
      </c>
      <c r="AQ3408" s="4">
        <f ca="1">IF($AP3408=1,IF(INDIRECT(ADDRESS(($AN3408-1)*3+$AO3408+5,$AP3408+7))="",0,INDIRECT(ADDRESS(($AN3408-1)*3+$AO3408+5,$AP3408+7))),IF(INDIRECT(ADDRESS(($AN3408-1)*3+$AO3408+5,$AP3408+7))="",0,IF(COUNTIF(INDIRECT(ADDRESS(($AN3408-1)*36+($AO3408-1)*12+6,COLUMN())):INDIRECT(ADDRESS(($AN3408-1)*36+($AO3408-1)*12+$AP3408+4,COLUMN())),INDIRECT(ADDRESS(($AN3408-1)*3+$AO3408+5,$AP3408+7)))&gt;=1,0,INDIRECT(ADDRESS(($AN3408-1)*3+$AO3408+5,$AP3408+7)))))</f>
        <v>0</v>
      </c>
      <c r="AR3408" s="4">
        <f ca="1">COUNTIF(INDIRECT("H"&amp;(ROW()+12*(($AN3408-1)*3+$AO3408)-ROW())/12+5):INDIRECT("S"&amp;(ROW()+12*(($AN3408-1)*3+$AO3408)-ROW())/12+5),AQ3408)</f>
        <v>0</v>
      </c>
      <c r="AU3408" s="4">
        <f ca="1">IF(AND(AQ3408&gt;0,AR3408&gt;0),COUNTIF(AU$6:AU3407,"&gt;0")+1,0)</f>
        <v>0</v>
      </c>
    </row>
    <row r="3409" spans="40:47">
      <c r="AN3409" s="4">
        <v>95</v>
      </c>
      <c r="AO3409" s="4">
        <v>2</v>
      </c>
      <c r="AP3409" s="4">
        <v>8</v>
      </c>
      <c r="AQ3409" s="4">
        <f ca="1">IF($AP3409=1,IF(INDIRECT(ADDRESS(($AN3409-1)*3+$AO3409+5,$AP3409+7))="",0,INDIRECT(ADDRESS(($AN3409-1)*3+$AO3409+5,$AP3409+7))),IF(INDIRECT(ADDRESS(($AN3409-1)*3+$AO3409+5,$AP3409+7))="",0,IF(COUNTIF(INDIRECT(ADDRESS(($AN3409-1)*36+($AO3409-1)*12+6,COLUMN())):INDIRECT(ADDRESS(($AN3409-1)*36+($AO3409-1)*12+$AP3409+4,COLUMN())),INDIRECT(ADDRESS(($AN3409-1)*3+$AO3409+5,$AP3409+7)))&gt;=1,0,INDIRECT(ADDRESS(($AN3409-1)*3+$AO3409+5,$AP3409+7)))))</f>
        <v>0</v>
      </c>
      <c r="AR3409" s="4">
        <f ca="1">COUNTIF(INDIRECT("H"&amp;(ROW()+12*(($AN3409-1)*3+$AO3409)-ROW())/12+5):INDIRECT("S"&amp;(ROW()+12*(($AN3409-1)*3+$AO3409)-ROW())/12+5),AQ3409)</f>
        <v>0</v>
      </c>
      <c r="AU3409" s="4">
        <f ca="1">IF(AND(AQ3409&gt;0,AR3409&gt;0),COUNTIF(AU$6:AU3408,"&gt;0")+1,0)</f>
        <v>0</v>
      </c>
    </row>
    <row r="3410" spans="40:47">
      <c r="AN3410" s="4">
        <v>95</v>
      </c>
      <c r="AO3410" s="4">
        <v>2</v>
      </c>
      <c r="AP3410" s="4">
        <v>9</v>
      </c>
      <c r="AQ3410" s="4">
        <f ca="1">IF($AP3410=1,IF(INDIRECT(ADDRESS(($AN3410-1)*3+$AO3410+5,$AP3410+7))="",0,INDIRECT(ADDRESS(($AN3410-1)*3+$AO3410+5,$AP3410+7))),IF(INDIRECT(ADDRESS(($AN3410-1)*3+$AO3410+5,$AP3410+7))="",0,IF(COUNTIF(INDIRECT(ADDRESS(($AN3410-1)*36+($AO3410-1)*12+6,COLUMN())):INDIRECT(ADDRESS(($AN3410-1)*36+($AO3410-1)*12+$AP3410+4,COLUMN())),INDIRECT(ADDRESS(($AN3410-1)*3+$AO3410+5,$AP3410+7)))&gt;=1,0,INDIRECT(ADDRESS(($AN3410-1)*3+$AO3410+5,$AP3410+7)))))</f>
        <v>0</v>
      </c>
      <c r="AR3410" s="4">
        <f ca="1">COUNTIF(INDIRECT("H"&amp;(ROW()+12*(($AN3410-1)*3+$AO3410)-ROW())/12+5):INDIRECT("S"&amp;(ROW()+12*(($AN3410-1)*3+$AO3410)-ROW())/12+5),AQ3410)</f>
        <v>0</v>
      </c>
      <c r="AU3410" s="4">
        <f ca="1">IF(AND(AQ3410&gt;0,AR3410&gt;0),COUNTIF(AU$6:AU3409,"&gt;0")+1,0)</f>
        <v>0</v>
      </c>
    </row>
    <row r="3411" spans="40:47">
      <c r="AN3411" s="4">
        <v>95</v>
      </c>
      <c r="AO3411" s="4">
        <v>2</v>
      </c>
      <c r="AP3411" s="4">
        <v>10</v>
      </c>
      <c r="AQ3411" s="4">
        <f ca="1">IF($AP3411=1,IF(INDIRECT(ADDRESS(($AN3411-1)*3+$AO3411+5,$AP3411+7))="",0,INDIRECT(ADDRESS(($AN3411-1)*3+$AO3411+5,$AP3411+7))),IF(INDIRECT(ADDRESS(($AN3411-1)*3+$AO3411+5,$AP3411+7))="",0,IF(COUNTIF(INDIRECT(ADDRESS(($AN3411-1)*36+($AO3411-1)*12+6,COLUMN())):INDIRECT(ADDRESS(($AN3411-1)*36+($AO3411-1)*12+$AP3411+4,COLUMN())),INDIRECT(ADDRESS(($AN3411-1)*3+$AO3411+5,$AP3411+7)))&gt;=1,0,INDIRECT(ADDRESS(($AN3411-1)*3+$AO3411+5,$AP3411+7)))))</f>
        <v>0</v>
      </c>
      <c r="AR3411" s="4">
        <f ca="1">COUNTIF(INDIRECT("H"&amp;(ROW()+12*(($AN3411-1)*3+$AO3411)-ROW())/12+5):INDIRECT("S"&amp;(ROW()+12*(($AN3411-1)*3+$AO3411)-ROW())/12+5),AQ3411)</f>
        <v>0</v>
      </c>
      <c r="AU3411" s="4">
        <f ca="1">IF(AND(AQ3411&gt;0,AR3411&gt;0),COUNTIF(AU$6:AU3410,"&gt;0")+1,0)</f>
        <v>0</v>
      </c>
    </row>
    <row r="3412" spans="40:47">
      <c r="AN3412" s="4">
        <v>95</v>
      </c>
      <c r="AO3412" s="4">
        <v>2</v>
      </c>
      <c r="AP3412" s="4">
        <v>11</v>
      </c>
      <c r="AQ3412" s="4">
        <f ca="1">IF($AP3412=1,IF(INDIRECT(ADDRESS(($AN3412-1)*3+$AO3412+5,$AP3412+7))="",0,INDIRECT(ADDRESS(($AN3412-1)*3+$AO3412+5,$AP3412+7))),IF(INDIRECT(ADDRESS(($AN3412-1)*3+$AO3412+5,$AP3412+7))="",0,IF(COUNTIF(INDIRECT(ADDRESS(($AN3412-1)*36+($AO3412-1)*12+6,COLUMN())):INDIRECT(ADDRESS(($AN3412-1)*36+($AO3412-1)*12+$AP3412+4,COLUMN())),INDIRECT(ADDRESS(($AN3412-1)*3+$AO3412+5,$AP3412+7)))&gt;=1,0,INDIRECT(ADDRESS(($AN3412-1)*3+$AO3412+5,$AP3412+7)))))</f>
        <v>0</v>
      </c>
      <c r="AR3412" s="4">
        <f ca="1">COUNTIF(INDIRECT("H"&amp;(ROW()+12*(($AN3412-1)*3+$AO3412)-ROW())/12+5):INDIRECT("S"&amp;(ROW()+12*(($AN3412-1)*3+$AO3412)-ROW())/12+5),AQ3412)</f>
        <v>0</v>
      </c>
      <c r="AU3412" s="4">
        <f ca="1">IF(AND(AQ3412&gt;0,AR3412&gt;0),COUNTIF(AU$6:AU3411,"&gt;0")+1,0)</f>
        <v>0</v>
      </c>
    </row>
    <row r="3413" spans="40:47">
      <c r="AN3413" s="4">
        <v>95</v>
      </c>
      <c r="AO3413" s="4">
        <v>2</v>
      </c>
      <c r="AP3413" s="4">
        <v>12</v>
      </c>
      <c r="AQ3413" s="4">
        <f ca="1">IF($AP3413=1,IF(INDIRECT(ADDRESS(($AN3413-1)*3+$AO3413+5,$AP3413+7))="",0,INDIRECT(ADDRESS(($AN3413-1)*3+$AO3413+5,$AP3413+7))),IF(INDIRECT(ADDRESS(($AN3413-1)*3+$AO3413+5,$AP3413+7))="",0,IF(COUNTIF(INDIRECT(ADDRESS(($AN3413-1)*36+($AO3413-1)*12+6,COLUMN())):INDIRECT(ADDRESS(($AN3413-1)*36+($AO3413-1)*12+$AP3413+4,COLUMN())),INDIRECT(ADDRESS(($AN3413-1)*3+$AO3413+5,$AP3413+7)))&gt;=1,0,INDIRECT(ADDRESS(($AN3413-1)*3+$AO3413+5,$AP3413+7)))))</f>
        <v>0</v>
      </c>
      <c r="AR3413" s="4">
        <f ca="1">COUNTIF(INDIRECT("H"&amp;(ROW()+12*(($AN3413-1)*3+$AO3413)-ROW())/12+5):INDIRECT("S"&amp;(ROW()+12*(($AN3413-1)*3+$AO3413)-ROW())/12+5),AQ3413)</f>
        <v>0</v>
      </c>
      <c r="AU3413" s="4">
        <f ca="1">IF(AND(AQ3413&gt;0,AR3413&gt;0),COUNTIF(AU$6:AU3412,"&gt;0")+1,0)</f>
        <v>0</v>
      </c>
    </row>
    <row r="3414" spans="40:47">
      <c r="AN3414" s="4">
        <v>95</v>
      </c>
      <c r="AO3414" s="4">
        <v>3</v>
      </c>
      <c r="AP3414" s="4">
        <v>1</v>
      </c>
      <c r="AQ3414" s="4">
        <f ca="1">IF($AP3414=1,IF(INDIRECT(ADDRESS(($AN3414-1)*3+$AO3414+5,$AP3414+7))="",0,INDIRECT(ADDRESS(($AN3414-1)*3+$AO3414+5,$AP3414+7))),IF(INDIRECT(ADDRESS(($AN3414-1)*3+$AO3414+5,$AP3414+7))="",0,IF(COUNTIF(INDIRECT(ADDRESS(($AN3414-1)*36+($AO3414-1)*12+6,COLUMN())):INDIRECT(ADDRESS(($AN3414-1)*36+($AO3414-1)*12+$AP3414+4,COLUMN())),INDIRECT(ADDRESS(($AN3414-1)*3+$AO3414+5,$AP3414+7)))&gt;=1,0,INDIRECT(ADDRESS(($AN3414-1)*3+$AO3414+5,$AP3414+7)))))</f>
        <v>0</v>
      </c>
      <c r="AR3414" s="4">
        <f ca="1">COUNTIF(INDIRECT("H"&amp;(ROW()+12*(($AN3414-1)*3+$AO3414)-ROW())/12+5):INDIRECT("S"&amp;(ROW()+12*(($AN3414-1)*3+$AO3414)-ROW())/12+5),AQ3414)</f>
        <v>0</v>
      </c>
      <c r="AU3414" s="4">
        <f ca="1">IF(AND(AQ3414&gt;0,AR3414&gt;0),COUNTIF(AU$6:AU3413,"&gt;0")+1,0)</f>
        <v>0</v>
      </c>
    </row>
    <row r="3415" spans="40:47">
      <c r="AN3415" s="4">
        <v>95</v>
      </c>
      <c r="AO3415" s="4">
        <v>3</v>
      </c>
      <c r="AP3415" s="4">
        <v>2</v>
      </c>
      <c r="AQ3415" s="4">
        <f ca="1">IF($AP3415=1,IF(INDIRECT(ADDRESS(($AN3415-1)*3+$AO3415+5,$AP3415+7))="",0,INDIRECT(ADDRESS(($AN3415-1)*3+$AO3415+5,$AP3415+7))),IF(INDIRECT(ADDRESS(($AN3415-1)*3+$AO3415+5,$AP3415+7))="",0,IF(COUNTIF(INDIRECT(ADDRESS(($AN3415-1)*36+($AO3415-1)*12+6,COLUMN())):INDIRECT(ADDRESS(($AN3415-1)*36+($AO3415-1)*12+$AP3415+4,COLUMN())),INDIRECT(ADDRESS(($AN3415-1)*3+$AO3415+5,$AP3415+7)))&gt;=1,0,INDIRECT(ADDRESS(($AN3415-1)*3+$AO3415+5,$AP3415+7)))))</f>
        <v>0</v>
      </c>
      <c r="AR3415" s="4">
        <f ca="1">COUNTIF(INDIRECT("H"&amp;(ROW()+12*(($AN3415-1)*3+$AO3415)-ROW())/12+5):INDIRECT("S"&amp;(ROW()+12*(($AN3415-1)*3+$AO3415)-ROW())/12+5),AQ3415)</f>
        <v>0</v>
      </c>
      <c r="AU3415" s="4">
        <f ca="1">IF(AND(AQ3415&gt;0,AR3415&gt;0),COUNTIF(AU$6:AU3414,"&gt;0")+1,0)</f>
        <v>0</v>
      </c>
    </row>
    <row r="3416" spans="40:47">
      <c r="AN3416" s="4">
        <v>95</v>
      </c>
      <c r="AO3416" s="4">
        <v>3</v>
      </c>
      <c r="AP3416" s="4">
        <v>3</v>
      </c>
      <c r="AQ3416" s="4">
        <f ca="1">IF($AP3416=1,IF(INDIRECT(ADDRESS(($AN3416-1)*3+$AO3416+5,$AP3416+7))="",0,INDIRECT(ADDRESS(($AN3416-1)*3+$AO3416+5,$AP3416+7))),IF(INDIRECT(ADDRESS(($AN3416-1)*3+$AO3416+5,$AP3416+7))="",0,IF(COUNTIF(INDIRECT(ADDRESS(($AN3416-1)*36+($AO3416-1)*12+6,COLUMN())):INDIRECT(ADDRESS(($AN3416-1)*36+($AO3416-1)*12+$AP3416+4,COLUMN())),INDIRECT(ADDRESS(($AN3416-1)*3+$AO3416+5,$AP3416+7)))&gt;=1,0,INDIRECT(ADDRESS(($AN3416-1)*3+$AO3416+5,$AP3416+7)))))</f>
        <v>0</v>
      </c>
      <c r="AR3416" s="4">
        <f ca="1">COUNTIF(INDIRECT("H"&amp;(ROW()+12*(($AN3416-1)*3+$AO3416)-ROW())/12+5):INDIRECT("S"&amp;(ROW()+12*(($AN3416-1)*3+$AO3416)-ROW())/12+5),AQ3416)</f>
        <v>0</v>
      </c>
      <c r="AU3416" s="4">
        <f ca="1">IF(AND(AQ3416&gt;0,AR3416&gt;0),COUNTIF(AU$6:AU3415,"&gt;0")+1,0)</f>
        <v>0</v>
      </c>
    </row>
    <row r="3417" spans="40:47">
      <c r="AN3417" s="4">
        <v>95</v>
      </c>
      <c r="AO3417" s="4">
        <v>3</v>
      </c>
      <c r="AP3417" s="4">
        <v>4</v>
      </c>
      <c r="AQ3417" s="4">
        <f ca="1">IF($AP3417=1,IF(INDIRECT(ADDRESS(($AN3417-1)*3+$AO3417+5,$AP3417+7))="",0,INDIRECT(ADDRESS(($AN3417-1)*3+$AO3417+5,$AP3417+7))),IF(INDIRECT(ADDRESS(($AN3417-1)*3+$AO3417+5,$AP3417+7))="",0,IF(COUNTIF(INDIRECT(ADDRESS(($AN3417-1)*36+($AO3417-1)*12+6,COLUMN())):INDIRECT(ADDRESS(($AN3417-1)*36+($AO3417-1)*12+$AP3417+4,COLUMN())),INDIRECT(ADDRESS(($AN3417-1)*3+$AO3417+5,$AP3417+7)))&gt;=1,0,INDIRECT(ADDRESS(($AN3417-1)*3+$AO3417+5,$AP3417+7)))))</f>
        <v>0</v>
      </c>
      <c r="AR3417" s="4">
        <f ca="1">COUNTIF(INDIRECT("H"&amp;(ROW()+12*(($AN3417-1)*3+$AO3417)-ROW())/12+5):INDIRECT("S"&amp;(ROW()+12*(($AN3417-1)*3+$AO3417)-ROW())/12+5),AQ3417)</f>
        <v>0</v>
      </c>
      <c r="AU3417" s="4">
        <f ca="1">IF(AND(AQ3417&gt;0,AR3417&gt;0),COUNTIF(AU$6:AU3416,"&gt;0")+1,0)</f>
        <v>0</v>
      </c>
    </row>
    <row r="3418" spans="40:47">
      <c r="AN3418" s="4">
        <v>95</v>
      </c>
      <c r="AO3418" s="4">
        <v>3</v>
      </c>
      <c r="AP3418" s="4">
        <v>5</v>
      </c>
      <c r="AQ3418" s="4">
        <f ca="1">IF($AP3418=1,IF(INDIRECT(ADDRESS(($AN3418-1)*3+$AO3418+5,$AP3418+7))="",0,INDIRECT(ADDRESS(($AN3418-1)*3+$AO3418+5,$AP3418+7))),IF(INDIRECT(ADDRESS(($AN3418-1)*3+$AO3418+5,$AP3418+7))="",0,IF(COUNTIF(INDIRECT(ADDRESS(($AN3418-1)*36+($AO3418-1)*12+6,COLUMN())):INDIRECT(ADDRESS(($AN3418-1)*36+($AO3418-1)*12+$AP3418+4,COLUMN())),INDIRECT(ADDRESS(($AN3418-1)*3+$AO3418+5,$AP3418+7)))&gt;=1,0,INDIRECT(ADDRESS(($AN3418-1)*3+$AO3418+5,$AP3418+7)))))</f>
        <v>0</v>
      </c>
      <c r="AR3418" s="4">
        <f ca="1">COUNTIF(INDIRECT("H"&amp;(ROW()+12*(($AN3418-1)*3+$AO3418)-ROW())/12+5):INDIRECT("S"&amp;(ROW()+12*(($AN3418-1)*3+$AO3418)-ROW())/12+5),AQ3418)</f>
        <v>0</v>
      </c>
      <c r="AU3418" s="4">
        <f ca="1">IF(AND(AQ3418&gt;0,AR3418&gt;0),COUNTIF(AU$6:AU3417,"&gt;0")+1,0)</f>
        <v>0</v>
      </c>
    </row>
    <row r="3419" spans="40:47">
      <c r="AN3419" s="4">
        <v>95</v>
      </c>
      <c r="AO3419" s="4">
        <v>3</v>
      </c>
      <c r="AP3419" s="4">
        <v>6</v>
      </c>
      <c r="AQ3419" s="4">
        <f ca="1">IF($AP3419=1,IF(INDIRECT(ADDRESS(($AN3419-1)*3+$AO3419+5,$AP3419+7))="",0,INDIRECT(ADDRESS(($AN3419-1)*3+$AO3419+5,$AP3419+7))),IF(INDIRECT(ADDRESS(($AN3419-1)*3+$AO3419+5,$AP3419+7))="",0,IF(COUNTIF(INDIRECT(ADDRESS(($AN3419-1)*36+($AO3419-1)*12+6,COLUMN())):INDIRECT(ADDRESS(($AN3419-1)*36+($AO3419-1)*12+$AP3419+4,COLUMN())),INDIRECT(ADDRESS(($AN3419-1)*3+$AO3419+5,$AP3419+7)))&gt;=1,0,INDIRECT(ADDRESS(($AN3419-1)*3+$AO3419+5,$AP3419+7)))))</f>
        <v>0</v>
      </c>
      <c r="AR3419" s="4">
        <f ca="1">COUNTIF(INDIRECT("H"&amp;(ROW()+12*(($AN3419-1)*3+$AO3419)-ROW())/12+5):INDIRECT("S"&amp;(ROW()+12*(($AN3419-1)*3+$AO3419)-ROW())/12+5),AQ3419)</f>
        <v>0</v>
      </c>
      <c r="AU3419" s="4">
        <f ca="1">IF(AND(AQ3419&gt;0,AR3419&gt;0),COUNTIF(AU$6:AU3418,"&gt;0")+1,0)</f>
        <v>0</v>
      </c>
    </row>
    <row r="3420" spans="40:47">
      <c r="AN3420" s="4">
        <v>95</v>
      </c>
      <c r="AO3420" s="4">
        <v>3</v>
      </c>
      <c r="AP3420" s="4">
        <v>7</v>
      </c>
      <c r="AQ3420" s="4">
        <f ca="1">IF($AP3420=1,IF(INDIRECT(ADDRESS(($AN3420-1)*3+$AO3420+5,$AP3420+7))="",0,INDIRECT(ADDRESS(($AN3420-1)*3+$AO3420+5,$AP3420+7))),IF(INDIRECT(ADDRESS(($AN3420-1)*3+$AO3420+5,$AP3420+7))="",0,IF(COUNTIF(INDIRECT(ADDRESS(($AN3420-1)*36+($AO3420-1)*12+6,COLUMN())):INDIRECT(ADDRESS(($AN3420-1)*36+($AO3420-1)*12+$AP3420+4,COLUMN())),INDIRECT(ADDRESS(($AN3420-1)*3+$AO3420+5,$AP3420+7)))&gt;=1,0,INDIRECT(ADDRESS(($AN3420-1)*3+$AO3420+5,$AP3420+7)))))</f>
        <v>0</v>
      </c>
      <c r="AR3420" s="4">
        <f ca="1">COUNTIF(INDIRECT("H"&amp;(ROW()+12*(($AN3420-1)*3+$AO3420)-ROW())/12+5):INDIRECT("S"&amp;(ROW()+12*(($AN3420-1)*3+$AO3420)-ROW())/12+5),AQ3420)</f>
        <v>0</v>
      </c>
      <c r="AU3420" s="4">
        <f ca="1">IF(AND(AQ3420&gt;0,AR3420&gt;0),COUNTIF(AU$6:AU3419,"&gt;0")+1,0)</f>
        <v>0</v>
      </c>
    </row>
    <row r="3421" spans="40:47">
      <c r="AN3421" s="4">
        <v>95</v>
      </c>
      <c r="AO3421" s="4">
        <v>3</v>
      </c>
      <c r="AP3421" s="4">
        <v>8</v>
      </c>
      <c r="AQ3421" s="4">
        <f ca="1">IF($AP3421=1,IF(INDIRECT(ADDRESS(($AN3421-1)*3+$AO3421+5,$AP3421+7))="",0,INDIRECT(ADDRESS(($AN3421-1)*3+$AO3421+5,$AP3421+7))),IF(INDIRECT(ADDRESS(($AN3421-1)*3+$AO3421+5,$AP3421+7))="",0,IF(COUNTIF(INDIRECT(ADDRESS(($AN3421-1)*36+($AO3421-1)*12+6,COLUMN())):INDIRECT(ADDRESS(($AN3421-1)*36+($AO3421-1)*12+$AP3421+4,COLUMN())),INDIRECT(ADDRESS(($AN3421-1)*3+$AO3421+5,$AP3421+7)))&gt;=1,0,INDIRECT(ADDRESS(($AN3421-1)*3+$AO3421+5,$AP3421+7)))))</f>
        <v>0</v>
      </c>
      <c r="AR3421" s="4">
        <f ca="1">COUNTIF(INDIRECT("H"&amp;(ROW()+12*(($AN3421-1)*3+$AO3421)-ROW())/12+5):INDIRECT("S"&amp;(ROW()+12*(($AN3421-1)*3+$AO3421)-ROW())/12+5),AQ3421)</f>
        <v>0</v>
      </c>
      <c r="AU3421" s="4">
        <f ca="1">IF(AND(AQ3421&gt;0,AR3421&gt;0),COUNTIF(AU$6:AU3420,"&gt;0")+1,0)</f>
        <v>0</v>
      </c>
    </row>
    <row r="3422" spans="40:47">
      <c r="AN3422" s="4">
        <v>95</v>
      </c>
      <c r="AO3422" s="4">
        <v>3</v>
      </c>
      <c r="AP3422" s="4">
        <v>9</v>
      </c>
      <c r="AQ3422" s="4">
        <f ca="1">IF($AP3422=1,IF(INDIRECT(ADDRESS(($AN3422-1)*3+$AO3422+5,$AP3422+7))="",0,INDIRECT(ADDRESS(($AN3422-1)*3+$AO3422+5,$AP3422+7))),IF(INDIRECT(ADDRESS(($AN3422-1)*3+$AO3422+5,$AP3422+7))="",0,IF(COUNTIF(INDIRECT(ADDRESS(($AN3422-1)*36+($AO3422-1)*12+6,COLUMN())):INDIRECT(ADDRESS(($AN3422-1)*36+($AO3422-1)*12+$AP3422+4,COLUMN())),INDIRECT(ADDRESS(($AN3422-1)*3+$AO3422+5,$AP3422+7)))&gt;=1,0,INDIRECT(ADDRESS(($AN3422-1)*3+$AO3422+5,$AP3422+7)))))</f>
        <v>0</v>
      </c>
      <c r="AR3422" s="4">
        <f ca="1">COUNTIF(INDIRECT("H"&amp;(ROW()+12*(($AN3422-1)*3+$AO3422)-ROW())/12+5):INDIRECT("S"&amp;(ROW()+12*(($AN3422-1)*3+$AO3422)-ROW())/12+5),AQ3422)</f>
        <v>0</v>
      </c>
      <c r="AU3422" s="4">
        <f ca="1">IF(AND(AQ3422&gt;0,AR3422&gt;0),COUNTIF(AU$6:AU3421,"&gt;0")+1,0)</f>
        <v>0</v>
      </c>
    </row>
    <row r="3423" spans="40:47">
      <c r="AN3423" s="4">
        <v>95</v>
      </c>
      <c r="AO3423" s="4">
        <v>3</v>
      </c>
      <c r="AP3423" s="4">
        <v>10</v>
      </c>
      <c r="AQ3423" s="4">
        <f ca="1">IF($AP3423=1,IF(INDIRECT(ADDRESS(($AN3423-1)*3+$AO3423+5,$AP3423+7))="",0,INDIRECT(ADDRESS(($AN3423-1)*3+$AO3423+5,$AP3423+7))),IF(INDIRECT(ADDRESS(($AN3423-1)*3+$AO3423+5,$AP3423+7))="",0,IF(COUNTIF(INDIRECT(ADDRESS(($AN3423-1)*36+($AO3423-1)*12+6,COLUMN())):INDIRECT(ADDRESS(($AN3423-1)*36+($AO3423-1)*12+$AP3423+4,COLUMN())),INDIRECT(ADDRESS(($AN3423-1)*3+$AO3423+5,$AP3423+7)))&gt;=1,0,INDIRECT(ADDRESS(($AN3423-1)*3+$AO3423+5,$AP3423+7)))))</f>
        <v>0</v>
      </c>
      <c r="AR3423" s="4">
        <f ca="1">COUNTIF(INDIRECT("H"&amp;(ROW()+12*(($AN3423-1)*3+$AO3423)-ROW())/12+5):INDIRECT("S"&amp;(ROW()+12*(($AN3423-1)*3+$AO3423)-ROW())/12+5),AQ3423)</f>
        <v>0</v>
      </c>
      <c r="AU3423" s="4">
        <f ca="1">IF(AND(AQ3423&gt;0,AR3423&gt;0),COUNTIF(AU$6:AU3422,"&gt;0")+1,0)</f>
        <v>0</v>
      </c>
    </row>
    <row r="3424" spans="40:47">
      <c r="AN3424" s="4">
        <v>95</v>
      </c>
      <c r="AO3424" s="4">
        <v>3</v>
      </c>
      <c r="AP3424" s="4">
        <v>11</v>
      </c>
      <c r="AQ3424" s="4">
        <f ca="1">IF($AP3424=1,IF(INDIRECT(ADDRESS(($AN3424-1)*3+$AO3424+5,$AP3424+7))="",0,INDIRECT(ADDRESS(($AN3424-1)*3+$AO3424+5,$AP3424+7))),IF(INDIRECT(ADDRESS(($AN3424-1)*3+$AO3424+5,$AP3424+7))="",0,IF(COUNTIF(INDIRECT(ADDRESS(($AN3424-1)*36+($AO3424-1)*12+6,COLUMN())):INDIRECT(ADDRESS(($AN3424-1)*36+($AO3424-1)*12+$AP3424+4,COLUMN())),INDIRECT(ADDRESS(($AN3424-1)*3+$AO3424+5,$AP3424+7)))&gt;=1,0,INDIRECT(ADDRESS(($AN3424-1)*3+$AO3424+5,$AP3424+7)))))</f>
        <v>0</v>
      </c>
      <c r="AR3424" s="4">
        <f ca="1">COUNTIF(INDIRECT("H"&amp;(ROW()+12*(($AN3424-1)*3+$AO3424)-ROW())/12+5):INDIRECT("S"&amp;(ROW()+12*(($AN3424-1)*3+$AO3424)-ROW())/12+5),AQ3424)</f>
        <v>0</v>
      </c>
      <c r="AU3424" s="4">
        <f ca="1">IF(AND(AQ3424&gt;0,AR3424&gt;0),COUNTIF(AU$6:AU3423,"&gt;0")+1,0)</f>
        <v>0</v>
      </c>
    </row>
    <row r="3425" spans="40:47">
      <c r="AN3425" s="77">
        <v>95</v>
      </c>
      <c r="AO3425" s="77">
        <v>3</v>
      </c>
      <c r="AP3425" s="77">
        <v>12</v>
      </c>
      <c r="AQ3425" s="77">
        <f ca="1">IF($AP3425=1,IF(INDIRECT(ADDRESS(($AN3425-1)*3+$AO3425+5,$AP3425+7))="",0,INDIRECT(ADDRESS(($AN3425-1)*3+$AO3425+5,$AP3425+7))),IF(INDIRECT(ADDRESS(($AN3425-1)*3+$AO3425+5,$AP3425+7))="",0,IF(COUNTIF(INDIRECT(ADDRESS(($AN3425-1)*36+($AO3425-1)*12+6,COLUMN())):INDIRECT(ADDRESS(($AN3425-1)*36+($AO3425-1)*12+$AP3425+4,COLUMN())),INDIRECT(ADDRESS(($AN3425-1)*3+$AO3425+5,$AP3425+7)))&gt;=1,0,INDIRECT(ADDRESS(($AN3425-1)*3+$AO3425+5,$AP3425+7)))))</f>
        <v>0</v>
      </c>
      <c r="AR3425" s="77">
        <f ca="1">COUNTIF(INDIRECT("H"&amp;(ROW()+12*(($AN3425-1)*3+$AO3425)-ROW())/12+5):INDIRECT("S"&amp;(ROW()+12*(($AN3425-1)*3+$AO3425)-ROW())/12+5),AQ3425)</f>
        <v>0</v>
      </c>
      <c r="AS3425" s="77"/>
      <c r="AT3425" s="77"/>
      <c r="AU3425" s="77">
        <f ca="1">IF(AND(AQ3425&gt;0,AR3425&gt;0),COUNTIF(AU$6:AU3424,"&gt;0")+1,0)</f>
        <v>0</v>
      </c>
    </row>
    <row r="3426" spans="40:47">
      <c r="AN3426" s="4">
        <v>96</v>
      </c>
      <c r="AO3426" s="4">
        <v>1</v>
      </c>
      <c r="AP3426" s="4">
        <v>1</v>
      </c>
      <c r="AQ3426" s="4">
        <f ca="1">IF($AP3426=1,IF(INDIRECT(ADDRESS(($AN3426-1)*3+$AO3426+5,$AP3426+7))="",0,INDIRECT(ADDRESS(($AN3426-1)*3+$AO3426+5,$AP3426+7))),IF(INDIRECT(ADDRESS(($AN3426-1)*3+$AO3426+5,$AP3426+7))="",0,IF(COUNTIF(INDIRECT(ADDRESS(($AN3426-1)*36+($AO3426-1)*12+6,COLUMN())):INDIRECT(ADDRESS(($AN3426-1)*36+($AO3426-1)*12+$AP3426+4,COLUMN())),INDIRECT(ADDRESS(($AN3426-1)*3+$AO3426+5,$AP3426+7)))&gt;=1,0,INDIRECT(ADDRESS(($AN3426-1)*3+$AO3426+5,$AP3426+7)))))</f>
        <v>0</v>
      </c>
      <c r="AR3426" s="4">
        <f ca="1">COUNTIF(INDIRECT("H"&amp;(ROW()+12*(($AN3426-1)*3+$AO3426)-ROW())/12+5):INDIRECT("S"&amp;(ROW()+12*(($AN3426-1)*3+$AO3426)-ROW())/12+5),AQ3426)</f>
        <v>0</v>
      </c>
      <c r="AU3426" s="4">
        <f ca="1">IF(AND(AQ3426&gt;0,AR3426&gt;0),COUNTIF(AU$6:AU3425,"&gt;0")+1,0)</f>
        <v>0</v>
      </c>
    </row>
    <row r="3427" spans="40:47">
      <c r="AN3427" s="4">
        <v>96</v>
      </c>
      <c r="AO3427" s="4">
        <v>1</v>
      </c>
      <c r="AP3427" s="4">
        <v>2</v>
      </c>
      <c r="AQ3427" s="4">
        <f ca="1">IF($AP3427=1,IF(INDIRECT(ADDRESS(($AN3427-1)*3+$AO3427+5,$AP3427+7))="",0,INDIRECT(ADDRESS(($AN3427-1)*3+$AO3427+5,$AP3427+7))),IF(INDIRECT(ADDRESS(($AN3427-1)*3+$AO3427+5,$AP3427+7))="",0,IF(COUNTIF(INDIRECT(ADDRESS(($AN3427-1)*36+($AO3427-1)*12+6,COLUMN())):INDIRECT(ADDRESS(($AN3427-1)*36+($AO3427-1)*12+$AP3427+4,COLUMN())),INDIRECT(ADDRESS(($AN3427-1)*3+$AO3427+5,$AP3427+7)))&gt;=1,0,INDIRECT(ADDRESS(($AN3427-1)*3+$AO3427+5,$AP3427+7)))))</f>
        <v>0</v>
      </c>
      <c r="AR3427" s="4">
        <f ca="1">COUNTIF(INDIRECT("H"&amp;(ROW()+12*(($AN3427-1)*3+$AO3427)-ROW())/12+5):INDIRECT("S"&amp;(ROW()+12*(($AN3427-1)*3+$AO3427)-ROW())/12+5),AQ3427)</f>
        <v>0</v>
      </c>
      <c r="AU3427" s="4">
        <f ca="1">IF(AND(AQ3427&gt;0,AR3427&gt;0),COUNTIF(AU$6:AU3426,"&gt;0")+1,0)</f>
        <v>0</v>
      </c>
    </row>
    <row r="3428" spans="40:47">
      <c r="AN3428" s="4">
        <v>96</v>
      </c>
      <c r="AO3428" s="4">
        <v>1</v>
      </c>
      <c r="AP3428" s="4">
        <v>3</v>
      </c>
      <c r="AQ3428" s="4">
        <f ca="1">IF($AP3428=1,IF(INDIRECT(ADDRESS(($AN3428-1)*3+$AO3428+5,$AP3428+7))="",0,INDIRECT(ADDRESS(($AN3428-1)*3+$AO3428+5,$AP3428+7))),IF(INDIRECT(ADDRESS(($AN3428-1)*3+$AO3428+5,$AP3428+7))="",0,IF(COUNTIF(INDIRECT(ADDRESS(($AN3428-1)*36+($AO3428-1)*12+6,COLUMN())):INDIRECT(ADDRESS(($AN3428-1)*36+($AO3428-1)*12+$AP3428+4,COLUMN())),INDIRECT(ADDRESS(($AN3428-1)*3+$AO3428+5,$AP3428+7)))&gt;=1,0,INDIRECT(ADDRESS(($AN3428-1)*3+$AO3428+5,$AP3428+7)))))</f>
        <v>0</v>
      </c>
      <c r="AR3428" s="4">
        <f ca="1">COUNTIF(INDIRECT("H"&amp;(ROW()+12*(($AN3428-1)*3+$AO3428)-ROW())/12+5):INDIRECT("S"&amp;(ROW()+12*(($AN3428-1)*3+$AO3428)-ROW())/12+5),AQ3428)</f>
        <v>0</v>
      </c>
      <c r="AU3428" s="4">
        <f ca="1">IF(AND(AQ3428&gt;0,AR3428&gt;0),COUNTIF(AU$6:AU3427,"&gt;0")+1,0)</f>
        <v>0</v>
      </c>
    </row>
    <row r="3429" spans="40:47">
      <c r="AN3429" s="4">
        <v>96</v>
      </c>
      <c r="AO3429" s="4">
        <v>1</v>
      </c>
      <c r="AP3429" s="4">
        <v>4</v>
      </c>
      <c r="AQ3429" s="4">
        <f ca="1">IF($AP3429=1,IF(INDIRECT(ADDRESS(($AN3429-1)*3+$AO3429+5,$AP3429+7))="",0,INDIRECT(ADDRESS(($AN3429-1)*3+$AO3429+5,$AP3429+7))),IF(INDIRECT(ADDRESS(($AN3429-1)*3+$AO3429+5,$AP3429+7))="",0,IF(COUNTIF(INDIRECT(ADDRESS(($AN3429-1)*36+($AO3429-1)*12+6,COLUMN())):INDIRECT(ADDRESS(($AN3429-1)*36+($AO3429-1)*12+$AP3429+4,COLUMN())),INDIRECT(ADDRESS(($AN3429-1)*3+$AO3429+5,$AP3429+7)))&gt;=1,0,INDIRECT(ADDRESS(($AN3429-1)*3+$AO3429+5,$AP3429+7)))))</f>
        <v>0</v>
      </c>
      <c r="AR3429" s="4">
        <f ca="1">COUNTIF(INDIRECT("H"&amp;(ROW()+12*(($AN3429-1)*3+$AO3429)-ROW())/12+5):INDIRECT("S"&amp;(ROW()+12*(($AN3429-1)*3+$AO3429)-ROW())/12+5),AQ3429)</f>
        <v>0</v>
      </c>
      <c r="AU3429" s="4">
        <f ca="1">IF(AND(AQ3429&gt;0,AR3429&gt;0),COUNTIF(AU$6:AU3428,"&gt;0")+1,0)</f>
        <v>0</v>
      </c>
    </row>
    <row r="3430" spans="40:47">
      <c r="AN3430" s="4">
        <v>96</v>
      </c>
      <c r="AO3430" s="4">
        <v>1</v>
      </c>
      <c r="AP3430" s="4">
        <v>5</v>
      </c>
      <c r="AQ3430" s="4">
        <f ca="1">IF($AP3430=1,IF(INDIRECT(ADDRESS(($AN3430-1)*3+$AO3430+5,$AP3430+7))="",0,INDIRECT(ADDRESS(($AN3430-1)*3+$AO3430+5,$AP3430+7))),IF(INDIRECT(ADDRESS(($AN3430-1)*3+$AO3430+5,$AP3430+7))="",0,IF(COUNTIF(INDIRECT(ADDRESS(($AN3430-1)*36+($AO3430-1)*12+6,COLUMN())):INDIRECT(ADDRESS(($AN3430-1)*36+($AO3430-1)*12+$AP3430+4,COLUMN())),INDIRECT(ADDRESS(($AN3430-1)*3+$AO3430+5,$AP3430+7)))&gt;=1,0,INDIRECT(ADDRESS(($AN3430-1)*3+$AO3430+5,$AP3430+7)))))</f>
        <v>0</v>
      </c>
      <c r="AR3430" s="4">
        <f ca="1">COUNTIF(INDIRECT("H"&amp;(ROW()+12*(($AN3430-1)*3+$AO3430)-ROW())/12+5):INDIRECT("S"&amp;(ROW()+12*(($AN3430-1)*3+$AO3430)-ROW())/12+5),AQ3430)</f>
        <v>0</v>
      </c>
      <c r="AU3430" s="4">
        <f ca="1">IF(AND(AQ3430&gt;0,AR3430&gt;0),COUNTIF(AU$6:AU3429,"&gt;0")+1,0)</f>
        <v>0</v>
      </c>
    </row>
    <row r="3431" spans="40:47">
      <c r="AN3431" s="4">
        <v>96</v>
      </c>
      <c r="AO3431" s="4">
        <v>1</v>
      </c>
      <c r="AP3431" s="4">
        <v>6</v>
      </c>
      <c r="AQ3431" s="4">
        <f ca="1">IF($AP3431=1,IF(INDIRECT(ADDRESS(($AN3431-1)*3+$AO3431+5,$AP3431+7))="",0,INDIRECT(ADDRESS(($AN3431-1)*3+$AO3431+5,$AP3431+7))),IF(INDIRECT(ADDRESS(($AN3431-1)*3+$AO3431+5,$AP3431+7))="",0,IF(COUNTIF(INDIRECT(ADDRESS(($AN3431-1)*36+($AO3431-1)*12+6,COLUMN())):INDIRECT(ADDRESS(($AN3431-1)*36+($AO3431-1)*12+$AP3431+4,COLUMN())),INDIRECT(ADDRESS(($AN3431-1)*3+$AO3431+5,$AP3431+7)))&gt;=1,0,INDIRECT(ADDRESS(($AN3431-1)*3+$AO3431+5,$AP3431+7)))))</f>
        <v>0</v>
      </c>
      <c r="AR3431" s="4">
        <f ca="1">COUNTIF(INDIRECT("H"&amp;(ROW()+12*(($AN3431-1)*3+$AO3431)-ROW())/12+5):INDIRECT("S"&amp;(ROW()+12*(($AN3431-1)*3+$AO3431)-ROW())/12+5),AQ3431)</f>
        <v>0</v>
      </c>
      <c r="AU3431" s="4">
        <f ca="1">IF(AND(AQ3431&gt;0,AR3431&gt;0),COUNTIF(AU$6:AU3430,"&gt;0")+1,0)</f>
        <v>0</v>
      </c>
    </row>
    <row r="3432" spans="40:47">
      <c r="AN3432" s="4">
        <v>96</v>
      </c>
      <c r="AO3432" s="4">
        <v>1</v>
      </c>
      <c r="AP3432" s="4">
        <v>7</v>
      </c>
      <c r="AQ3432" s="4">
        <f ca="1">IF($AP3432=1,IF(INDIRECT(ADDRESS(($AN3432-1)*3+$AO3432+5,$AP3432+7))="",0,INDIRECT(ADDRESS(($AN3432-1)*3+$AO3432+5,$AP3432+7))),IF(INDIRECT(ADDRESS(($AN3432-1)*3+$AO3432+5,$AP3432+7))="",0,IF(COUNTIF(INDIRECT(ADDRESS(($AN3432-1)*36+($AO3432-1)*12+6,COLUMN())):INDIRECT(ADDRESS(($AN3432-1)*36+($AO3432-1)*12+$AP3432+4,COLUMN())),INDIRECT(ADDRESS(($AN3432-1)*3+$AO3432+5,$AP3432+7)))&gt;=1,0,INDIRECT(ADDRESS(($AN3432-1)*3+$AO3432+5,$AP3432+7)))))</f>
        <v>0</v>
      </c>
      <c r="AR3432" s="4">
        <f ca="1">COUNTIF(INDIRECT("H"&amp;(ROW()+12*(($AN3432-1)*3+$AO3432)-ROW())/12+5):INDIRECT("S"&amp;(ROW()+12*(($AN3432-1)*3+$AO3432)-ROW())/12+5),AQ3432)</f>
        <v>0</v>
      </c>
      <c r="AU3432" s="4">
        <f ca="1">IF(AND(AQ3432&gt;0,AR3432&gt;0),COUNTIF(AU$6:AU3431,"&gt;0")+1,0)</f>
        <v>0</v>
      </c>
    </row>
    <row r="3433" spans="40:47">
      <c r="AN3433" s="4">
        <v>96</v>
      </c>
      <c r="AO3433" s="4">
        <v>1</v>
      </c>
      <c r="AP3433" s="4">
        <v>8</v>
      </c>
      <c r="AQ3433" s="4">
        <f ca="1">IF($AP3433=1,IF(INDIRECT(ADDRESS(($AN3433-1)*3+$AO3433+5,$AP3433+7))="",0,INDIRECT(ADDRESS(($AN3433-1)*3+$AO3433+5,$AP3433+7))),IF(INDIRECT(ADDRESS(($AN3433-1)*3+$AO3433+5,$AP3433+7))="",0,IF(COUNTIF(INDIRECT(ADDRESS(($AN3433-1)*36+($AO3433-1)*12+6,COLUMN())):INDIRECT(ADDRESS(($AN3433-1)*36+($AO3433-1)*12+$AP3433+4,COLUMN())),INDIRECT(ADDRESS(($AN3433-1)*3+$AO3433+5,$AP3433+7)))&gt;=1,0,INDIRECT(ADDRESS(($AN3433-1)*3+$AO3433+5,$AP3433+7)))))</f>
        <v>0</v>
      </c>
      <c r="AR3433" s="4">
        <f ca="1">COUNTIF(INDIRECT("H"&amp;(ROW()+12*(($AN3433-1)*3+$AO3433)-ROW())/12+5):INDIRECT("S"&amp;(ROW()+12*(($AN3433-1)*3+$AO3433)-ROW())/12+5),AQ3433)</f>
        <v>0</v>
      </c>
      <c r="AU3433" s="4">
        <f ca="1">IF(AND(AQ3433&gt;0,AR3433&gt;0),COUNTIF(AU$6:AU3432,"&gt;0")+1,0)</f>
        <v>0</v>
      </c>
    </row>
    <row r="3434" spans="40:47">
      <c r="AN3434" s="4">
        <v>96</v>
      </c>
      <c r="AO3434" s="4">
        <v>1</v>
      </c>
      <c r="AP3434" s="4">
        <v>9</v>
      </c>
      <c r="AQ3434" s="4">
        <f ca="1">IF($AP3434=1,IF(INDIRECT(ADDRESS(($AN3434-1)*3+$AO3434+5,$AP3434+7))="",0,INDIRECT(ADDRESS(($AN3434-1)*3+$AO3434+5,$AP3434+7))),IF(INDIRECT(ADDRESS(($AN3434-1)*3+$AO3434+5,$AP3434+7))="",0,IF(COUNTIF(INDIRECT(ADDRESS(($AN3434-1)*36+($AO3434-1)*12+6,COLUMN())):INDIRECT(ADDRESS(($AN3434-1)*36+($AO3434-1)*12+$AP3434+4,COLUMN())),INDIRECT(ADDRESS(($AN3434-1)*3+$AO3434+5,$AP3434+7)))&gt;=1,0,INDIRECT(ADDRESS(($AN3434-1)*3+$AO3434+5,$AP3434+7)))))</f>
        <v>0</v>
      </c>
      <c r="AR3434" s="4">
        <f ca="1">COUNTIF(INDIRECT("H"&amp;(ROW()+12*(($AN3434-1)*3+$AO3434)-ROW())/12+5):INDIRECT("S"&amp;(ROW()+12*(($AN3434-1)*3+$AO3434)-ROW())/12+5),AQ3434)</f>
        <v>0</v>
      </c>
      <c r="AU3434" s="4">
        <f ca="1">IF(AND(AQ3434&gt;0,AR3434&gt;0),COUNTIF(AU$6:AU3433,"&gt;0")+1,0)</f>
        <v>0</v>
      </c>
    </row>
    <row r="3435" spans="40:47">
      <c r="AN3435" s="4">
        <v>96</v>
      </c>
      <c r="AO3435" s="4">
        <v>1</v>
      </c>
      <c r="AP3435" s="4">
        <v>10</v>
      </c>
      <c r="AQ3435" s="4">
        <f ca="1">IF($AP3435=1,IF(INDIRECT(ADDRESS(($AN3435-1)*3+$AO3435+5,$AP3435+7))="",0,INDIRECT(ADDRESS(($AN3435-1)*3+$AO3435+5,$AP3435+7))),IF(INDIRECT(ADDRESS(($AN3435-1)*3+$AO3435+5,$AP3435+7))="",0,IF(COUNTIF(INDIRECT(ADDRESS(($AN3435-1)*36+($AO3435-1)*12+6,COLUMN())):INDIRECT(ADDRESS(($AN3435-1)*36+($AO3435-1)*12+$AP3435+4,COLUMN())),INDIRECT(ADDRESS(($AN3435-1)*3+$AO3435+5,$AP3435+7)))&gt;=1,0,INDIRECT(ADDRESS(($AN3435-1)*3+$AO3435+5,$AP3435+7)))))</f>
        <v>0</v>
      </c>
      <c r="AR3435" s="4">
        <f ca="1">COUNTIF(INDIRECT("H"&amp;(ROW()+12*(($AN3435-1)*3+$AO3435)-ROW())/12+5):INDIRECT("S"&amp;(ROW()+12*(($AN3435-1)*3+$AO3435)-ROW())/12+5),AQ3435)</f>
        <v>0</v>
      </c>
      <c r="AU3435" s="4">
        <f ca="1">IF(AND(AQ3435&gt;0,AR3435&gt;0),COUNTIF(AU$6:AU3434,"&gt;0")+1,0)</f>
        <v>0</v>
      </c>
    </row>
    <row r="3436" spans="40:47">
      <c r="AN3436" s="4">
        <v>96</v>
      </c>
      <c r="AO3436" s="4">
        <v>1</v>
      </c>
      <c r="AP3436" s="4">
        <v>11</v>
      </c>
      <c r="AQ3436" s="4">
        <f ca="1">IF($AP3436=1,IF(INDIRECT(ADDRESS(($AN3436-1)*3+$AO3436+5,$AP3436+7))="",0,INDIRECT(ADDRESS(($AN3436-1)*3+$AO3436+5,$AP3436+7))),IF(INDIRECT(ADDRESS(($AN3436-1)*3+$AO3436+5,$AP3436+7))="",0,IF(COUNTIF(INDIRECT(ADDRESS(($AN3436-1)*36+($AO3436-1)*12+6,COLUMN())):INDIRECT(ADDRESS(($AN3436-1)*36+($AO3436-1)*12+$AP3436+4,COLUMN())),INDIRECT(ADDRESS(($AN3436-1)*3+$AO3436+5,$AP3436+7)))&gt;=1,0,INDIRECT(ADDRESS(($AN3436-1)*3+$AO3436+5,$AP3436+7)))))</f>
        <v>0</v>
      </c>
      <c r="AR3436" s="4">
        <f ca="1">COUNTIF(INDIRECT("H"&amp;(ROW()+12*(($AN3436-1)*3+$AO3436)-ROW())/12+5):INDIRECT("S"&amp;(ROW()+12*(($AN3436-1)*3+$AO3436)-ROW())/12+5),AQ3436)</f>
        <v>0</v>
      </c>
      <c r="AU3436" s="4">
        <f ca="1">IF(AND(AQ3436&gt;0,AR3436&gt;0),COUNTIF(AU$6:AU3435,"&gt;0")+1,0)</f>
        <v>0</v>
      </c>
    </row>
    <row r="3437" spans="40:47">
      <c r="AN3437" s="4">
        <v>96</v>
      </c>
      <c r="AO3437" s="4">
        <v>1</v>
      </c>
      <c r="AP3437" s="4">
        <v>12</v>
      </c>
      <c r="AQ3437" s="4">
        <f ca="1">IF($AP3437=1,IF(INDIRECT(ADDRESS(($AN3437-1)*3+$AO3437+5,$AP3437+7))="",0,INDIRECT(ADDRESS(($AN3437-1)*3+$AO3437+5,$AP3437+7))),IF(INDIRECT(ADDRESS(($AN3437-1)*3+$AO3437+5,$AP3437+7))="",0,IF(COUNTIF(INDIRECT(ADDRESS(($AN3437-1)*36+($AO3437-1)*12+6,COLUMN())):INDIRECT(ADDRESS(($AN3437-1)*36+($AO3437-1)*12+$AP3437+4,COLUMN())),INDIRECT(ADDRESS(($AN3437-1)*3+$AO3437+5,$AP3437+7)))&gt;=1,0,INDIRECT(ADDRESS(($AN3437-1)*3+$AO3437+5,$AP3437+7)))))</f>
        <v>0</v>
      </c>
      <c r="AR3437" s="4">
        <f ca="1">COUNTIF(INDIRECT("H"&amp;(ROW()+12*(($AN3437-1)*3+$AO3437)-ROW())/12+5):INDIRECT("S"&amp;(ROW()+12*(($AN3437-1)*3+$AO3437)-ROW())/12+5),AQ3437)</f>
        <v>0</v>
      </c>
      <c r="AU3437" s="4">
        <f ca="1">IF(AND(AQ3437&gt;0,AR3437&gt;0),COUNTIF(AU$6:AU3436,"&gt;0")+1,0)</f>
        <v>0</v>
      </c>
    </row>
    <row r="3438" spans="40:47">
      <c r="AN3438" s="4">
        <v>96</v>
      </c>
      <c r="AO3438" s="4">
        <v>2</v>
      </c>
      <c r="AP3438" s="4">
        <v>1</v>
      </c>
      <c r="AQ3438" s="4">
        <f ca="1">IF($AP3438=1,IF(INDIRECT(ADDRESS(($AN3438-1)*3+$AO3438+5,$AP3438+7))="",0,INDIRECT(ADDRESS(($AN3438-1)*3+$AO3438+5,$AP3438+7))),IF(INDIRECT(ADDRESS(($AN3438-1)*3+$AO3438+5,$AP3438+7))="",0,IF(COUNTIF(INDIRECT(ADDRESS(($AN3438-1)*36+($AO3438-1)*12+6,COLUMN())):INDIRECT(ADDRESS(($AN3438-1)*36+($AO3438-1)*12+$AP3438+4,COLUMN())),INDIRECT(ADDRESS(($AN3438-1)*3+$AO3438+5,$AP3438+7)))&gt;=1,0,INDIRECT(ADDRESS(($AN3438-1)*3+$AO3438+5,$AP3438+7)))))</f>
        <v>0</v>
      </c>
      <c r="AR3438" s="4">
        <f ca="1">COUNTIF(INDIRECT("H"&amp;(ROW()+12*(($AN3438-1)*3+$AO3438)-ROW())/12+5):INDIRECT("S"&amp;(ROW()+12*(($AN3438-1)*3+$AO3438)-ROW())/12+5),AQ3438)</f>
        <v>0</v>
      </c>
      <c r="AU3438" s="4">
        <f ca="1">IF(AND(AQ3438&gt;0,AR3438&gt;0),COUNTIF(AU$6:AU3437,"&gt;0")+1,0)</f>
        <v>0</v>
      </c>
    </row>
    <row r="3439" spans="40:47">
      <c r="AN3439" s="4">
        <v>96</v>
      </c>
      <c r="AO3439" s="4">
        <v>2</v>
      </c>
      <c r="AP3439" s="4">
        <v>2</v>
      </c>
      <c r="AQ3439" s="4">
        <f ca="1">IF($AP3439=1,IF(INDIRECT(ADDRESS(($AN3439-1)*3+$AO3439+5,$AP3439+7))="",0,INDIRECT(ADDRESS(($AN3439-1)*3+$AO3439+5,$AP3439+7))),IF(INDIRECT(ADDRESS(($AN3439-1)*3+$AO3439+5,$AP3439+7))="",0,IF(COUNTIF(INDIRECT(ADDRESS(($AN3439-1)*36+($AO3439-1)*12+6,COLUMN())):INDIRECT(ADDRESS(($AN3439-1)*36+($AO3439-1)*12+$AP3439+4,COLUMN())),INDIRECT(ADDRESS(($AN3439-1)*3+$AO3439+5,$AP3439+7)))&gt;=1,0,INDIRECT(ADDRESS(($AN3439-1)*3+$AO3439+5,$AP3439+7)))))</f>
        <v>0</v>
      </c>
      <c r="AR3439" s="4">
        <f ca="1">COUNTIF(INDIRECT("H"&amp;(ROW()+12*(($AN3439-1)*3+$AO3439)-ROW())/12+5):INDIRECT("S"&amp;(ROW()+12*(($AN3439-1)*3+$AO3439)-ROW())/12+5),AQ3439)</f>
        <v>0</v>
      </c>
      <c r="AU3439" s="4">
        <f ca="1">IF(AND(AQ3439&gt;0,AR3439&gt;0),COUNTIF(AU$6:AU3438,"&gt;0")+1,0)</f>
        <v>0</v>
      </c>
    </row>
    <row r="3440" spans="40:47">
      <c r="AN3440" s="4">
        <v>96</v>
      </c>
      <c r="AO3440" s="4">
        <v>2</v>
      </c>
      <c r="AP3440" s="4">
        <v>3</v>
      </c>
      <c r="AQ3440" s="4">
        <f ca="1">IF($AP3440=1,IF(INDIRECT(ADDRESS(($AN3440-1)*3+$AO3440+5,$AP3440+7))="",0,INDIRECT(ADDRESS(($AN3440-1)*3+$AO3440+5,$AP3440+7))),IF(INDIRECT(ADDRESS(($AN3440-1)*3+$AO3440+5,$AP3440+7))="",0,IF(COUNTIF(INDIRECT(ADDRESS(($AN3440-1)*36+($AO3440-1)*12+6,COLUMN())):INDIRECT(ADDRESS(($AN3440-1)*36+($AO3440-1)*12+$AP3440+4,COLUMN())),INDIRECT(ADDRESS(($AN3440-1)*3+$AO3440+5,$AP3440+7)))&gt;=1,0,INDIRECT(ADDRESS(($AN3440-1)*3+$AO3440+5,$AP3440+7)))))</f>
        <v>0</v>
      </c>
      <c r="AR3440" s="4">
        <f ca="1">COUNTIF(INDIRECT("H"&amp;(ROW()+12*(($AN3440-1)*3+$AO3440)-ROW())/12+5):INDIRECT("S"&amp;(ROW()+12*(($AN3440-1)*3+$AO3440)-ROW())/12+5),AQ3440)</f>
        <v>0</v>
      </c>
      <c r="AU3440" s="4">
        <f ca="1">IF(AND(AQ3440&gt;0,AR3440&gt;0),COUNTIF(AU$6:AU3439,"&gt;0")+1,0)</f>
        <v>0</v>
      </c>
    </row>
    <row r="3441" spans="40:47">
      <c r="AN3441" s="4">
        <v>96</v>
      </c>
      <c r="AO3441" s="4">
        <v>2</v>
      </c>
      <c r="AP3441" s="4">
        <v>4</v>
      </c>
      <c r="AQ3441" s="4">
        <f ca="1">IF($AP3441=1,IF(INDIRECT(ADDRESS(($AN3441-1)*3+$AO3441+5,$AP3441+7))="",0,INDIRECT(ADDRESS(($AN3441-1)*3+$AO3441+5,$AP3441+7))),IF(INDIRECT(ADDRESS(($AN3441-1)*3+$AO3441+5,$AP3441+7))="",0,IF(COUNTIF(INDIRECT(ADDRESS(($AN3441-1)*36+($AO3441-1)*12+6,COLUMN())):INDIRECT(ADDRESS(($AN3441-1)*36+($AO3441-1)*12+$AP3441+4,COLUMN())),INDIRECT(ADDRESS(($AN3441-1)*3+$AO3441+5,$AP3441+7)))&gt;=1,0,INDIRECT(ADDRESS(($AN3441-1)*3+$AO3441+5,$AP3441+7)))))</f>
        <v>0</v>
      </c>
      <c r="AR3441" s="4">
        <f ca="1">COUNTIF(INDIRECT("H"&amp;(ROW()+12*(($AN3441-1)*3+$AO3441)-ROW())/12+5):INDIRECT("S"&amp;(ROW()+12*(($AN3441-1)*3+$AO3441)-ROW())/12+5),AQ3441)</f>
        <v>0</v>
      </c>
      <c r="AU3441" s="4">
        <f ca="1">IF(AND(AQ3441&gt;0,AR3441&gt;0),COUNTIF(AU$6:AU3440,"&gt;0")+1,0)</f>
        <v>0</v>
      </c>
    </row>
    <row r="3442" spans="40:47">
      <c r="AN3442" s="4">
        <v>96</v>
      </c>
      <c r="AO3442" s="4">
        <v>2</v>
      </c>
      <c r="AP3442" s="4">
        <v>5</v>
      </c>
      <c r="AQ3442" s="4">
        <f ca="1">IF($AP3442=1,IF(INDIRECT(ADDRESS(($AN3442-1)*3+$AO3442+5,$AP3442+7))="",0,INDIRECT(ADDRESS(($AN3442-1)*3+$AO3442+5,$AP3442+7))),IF(INDIRECT(ADDRESS(($AN3442-1)*3+$AO3442+5,$AP3442+7))="",0,IF(COUNTIF(INDIRECT(ADDRESS(($AN3442-1)*36+($AO3442-1)*12+6,COLUMN())):INDIRECT(ADDRESS(($AN3442-1)*36+($AO3442-1)*12+$AP3442+4,COLUMN())),INDIRECT(ADDRESS(($AN3442-1)*3+$AO3442+5,$AP3442+7)))&gt;=1,0,INDIRECT(ADDRESS(($AN3442-1)*3+$AO3442+5,$AP3442+7)))))</f>
        <v>0</v>
      </c>
      <c r="AR3442" s="4">
        <f ca="1">COUNTIF(INDIRECT("H"&amp;(ROW()+12*(($AN3442-1)*3+$AO3442)-ROW())/12+5):INDIRECT("S"&amp;(ROW()+12*(($AN3442-1)*3+$AO3442)-ROW())/12+5),AQ3442)</f>
        <v>0</v>
      </c>
      <c r="AU3442" s="4">
        <f ca="1">IF(AND(AQ3442&gt;0,AR3442&gt;0),COUNTIF(AU$6:AU3441,"&gt;0")+1,0)</f>
        <v>0</v>
      </c>
    </row>
    <row r="3443" spans="40:47">
      <c r="AN3443" s="4">
        <v>96</v>
      </c>
      <c r="AO3443" s="4">
        <v>2</v>
      </c>
      <c r="AP3443" s="4">
        <v>6</v>
      </c>
      <c r="AQ3443" s="4">
        <f ca="1">IF($AP3443=1,IF(INDIRECT(ADDRESS(($AN3443-1)*3+$AO3443+5,$AP3443+7))="",0,INDIRECT(ADDRESS(($AN3443-1)*3+$AO3443+5,$AP3443+7))),IF(INDIRECT(ADDRESS(($AN3443-1)*3+$AO3443+5,$AP3443+7))="",0,IF(COUNTIF(INDIRECT(ADDRESS(($AN3443-1)*36+($AO3443-1)*12+6,COLUMN())):INDIRECT(ADDRESS(($AN3443-1)*36+($AO3443-1)*12+$AP3443+4,COLUMN())),INDIRECT(ADDRESS(($AN3443-1)*3+$AO3443+5,$AP3443+7)))&gt;=1,0,INDIRECT(ADDRESS(($AN3443-1)*3+$AO3443+5,$AP3443+7)))))</f>
        <v>0</v>
      </c>
      <c r="AR3443" s="4">
        <f ca="1">COUNTIF(INDIRECT("H"&amp;(ROW()+12*(($AN3443-1)*3+$AO3443)-ROW())/12+5):INDIRECT("S"&amp;(ROW()+12*(($AN3443-1)*3+$AO3443)-ROW())/12+5),AQ3443)</f>
        <v>0</v>
      </c>
      <c r="AU3443" s="4">
        <f ca="1">IF(AND(AQ3443&gt;0,AR3443&gt;0),COUNTIF(AU$6:AU3442,"&gt;0")+1,0)</f>
        <v>0</v>
      </c>
    </row>
    <row r="3444" spans="40:47">
      <c r="AN3444" s="4">
        <v>96</v>
      </c>
      <c r="AO3444" s="4">
        <v>2</v>
      </c>
      <c r="AP3444" s="4">
        <v>7</v>
      </c>
      <c r="AQ3444" s="4">
        <f ca="1">IF($AP3444=1,IF(INDIRECT(ADDRESS(($AN3444-1)*3+$AO3444+5,$AP3444+7))="",0,INDIRECT(ADDRESS(($AN3444-1)*3+$AO3444+5,$AP3444+7))),IF(INDIRECT(ADDRESS(($AN3444-1)*3+$AO3444+5,$AP3444+7))="",0,IF(COUNTIF(INDIRECT(ADDRESS(($AN3444-1)*36+($AO3444-1)*12+6,COLUMN())):INDIRECT(ADDRESS(($AN3444-1)*36+($AO3444-1)*12+$AP3444+4,COLUMN())),INDIRECT(ADDRESS(($AN3444-1)*3+$AO3444+5,$AP3444+7)))&gt;=1,0,INDIRECT(ADDRESS(($AN3444-1)*3+$AO3444+5,$AP3444+7)))))</f>
        <v>0</v>
      </c>
      <c r="AR3444" s="4">
        <f ca="1">COUNTIF(INDIRECT("H"&amp;(ROW()+12*(($AN3444-1)*3+$AO3444)-ROW())/12+5):INDIRECT("S"&amp;(ROW()+12*(($AN3444-1)*3+$AO3444)-ROW())/12+5),AQ3444)</f>
        <v>0</v>
      </c>
      <c r="AU3444" s="4">
        <f ca="1">IF(AND(AQ3444&gt;0,AR3444&gt;0),COUNTIF(AU$6:AU3443,"&gt;0")+1,0)</f>
        <v>0</v>
      </c>
    </row>
    <row r="3445" spans="40:47">
      <c r="AN3445" s="4">
        <v>96</v>
      </c>
      <c r="AO3445" s="4">
        <v>2</v>
      </c>
      <c r="AP3445" s="4">
        <v>8</v>
      </c>
      <c r="AQ3445" s="4">
        <f ca="1">IF($AP3445=1,IF(INDIRECT(ADDRESS(($AN3445-1)*3+$AO3445+5,$AP3445+7))="",0,INDIRECT(ADDRESS(($AN3445-1)*3+$AO3445+5,$AP3445+7))),IF(INDIRECT(ADDRESS(($AN3445-1)*3+$AO3445+5,$AP3445+7))="",0,IF(COUNTIF(INDIRECT(ADDRESS(($AN3445-1)*36+($AO3445-1)*12+6,COLUMN())):INDIRECT(ADDRESS(($AN3445-1)*36+($AO3445-1)*12+$AP3445+4,COLUMN())),INDIRECT(ADDRESS(($AN3445-1)*3+$AO3445+5,$AP3445+7)))&gt;=1,0,INDIRECT(ADDRESS(($AN3445-1)*3+$AO3445+5,$AP3445+7)))))</f>
        <v>0</v>
      </c>
      <c r="AR3445" s="4">
        <f ca="1">COUNTIF(INDIRECT("H"&amp;(ROW()+12*(($AN3445-1)*3+$AO3445)-ROW())/12+5):INDIRECT("S"&amp;(ROW()+12*(($AN3445-1)*3+$AO3445)-ROW())/12+5),AQ3445)</f>
        <v>0</v>
      </c>
      <c r="AU3445" s="4">
        <f ca="1">IF(AND(AQ3445&gt;0,AR3445&gt;0),COUNTIF(AU$6:AU3444,"&gt;0")+1,0)</f>
        <v>0</v>
      </c>
    </row>
    <row r="3446" spans="40:47">
      <c r="AN3446" s="4">
        <v>96</v>
      </c>
      <c r="AO3446" s="4">
        <v>2</v>
      </c>
      <c r="AP3446" s="4">
        <v>9</v>
      </c>
      <c r="AQ3446" s="4">
        <f ca="1">IF($AP3446=1,IF(INDIRECT(ADDRESS(($AN3446-1)*3+$AO3446+5,$AP3446+7))="",0,INDIRECT(ADDRESS(($AN3446-1)*3+$AO3446+5,$AP3446+7))),IF(INDIRECT(ADDRESS(($AN3446-1)*3+$AO3446+5,$AP3446+7))="",0,IF(COUNTIF(INDIRECT(ADDRESS(($AN3446-1)*36+($AO3446-1)*12+6,COLUMN())):INDIRECT(ADDRESS(($AN3446-1)*36+($AO3446-1)*12+$AP3446+4,COLUMN())),INDIRECT(ADDRESS(($AN3446-1)*3+$AO3446+5,$AP3446+7)))&gt;=1,0,INDIRECT(ADDRESS(($AN3446-1)*3+$AO3446+5,$AP3446+7)))))</f>
        <v>0</v>
      </c>
      <c r="AR3446" s="4">
        <f ca="1">COUNTIF(INDIRECT("H"&amp;(ROW()+12*(($AN3446-1)*3+$AO3446)-ROW())/12+5):INDIRECT("S"&amp;(ROW()+12*(($AN3446-1)*3+$AO3446)-ROW())/12+5),AQ3446)</f>
        <v>0</v>
      </c>
      <c r="AU3446" s="4">
        <f ca="1">IF(AND(AQ3446&gt;0,AR3446&gt;0),COUNTIF(AU$6:AU3445,"&gt;0")+1,0)</f>
        <v>0</v>
      </c>
    </row>
    <row r="3447" spans="40:47">
      <c r="AN3447" s="4">
        <v>96</v>
      </c>
      <c r="AO3447" s="4">
        <v>2</v>
      </c>
      <c r="AP3447" s="4">
        <v>10</v>
      </c>
      <c r="AQ3447" s="4">
        <f ca="1">IF($AP3447=1,IF(INDIRECT(ADDRESS(($AN3447-1)*3+$AO3447+5,$AP3447+7))="",0,INDIRECT(ADDRESS(($AN3447-1)*3+$AO3447+5,$AP3447+7))),IF(INDIRECT(ADDRESS(($AN3447-1)*3+$AO3447+5,$AP3447+7))="",0,IF(COUNTIF(INDIRECT(ADDRESS(($AN3447-1)*36+($AO3447-1)*12+6,COLUMN())):INDIRECT(ADDRESS(($AN3447-1)*36+($AO3447-1)*12+$AP3447+4,COLUMN())),INDIRECT(ADDRESS(($AN3447-1)*3+$AO3447+5,$AP3447+7)))&gt;=1,0,INDIRECT(ADDRESS(($AN3447-1)*3+$AO3447+5,$AP3447+7)))))</f>
        <v>0</v>
      </c>
      <c r="AR3447" s="4">
        <f ca="1">COUNTIF(INDIRECT("H"&amp;(ROW()+12*(($AN3447-1)*3+$AO3447)-ROW())/12+5):INDIRECT("S"&amp;(ROW()+12*(($AN3447-1)*3+$AO3447)-ROW())/12+5),AQ3447)</f>
        <v>0</v>
      </c>
      <c r="AU3447" s="4">
        <f ca="1">IF(AND(AQ3447&gt;0,AR3447&gt;0),COUNTIF(AU$6:AU3446,"&gt;0")+1,0)</f>
        <v>0</v>
      </c>
    </row>
    <row r="3448" spans="40:47">
      <c r="AN3448" s="4">
        <v>96</v>
      </c>
      <c r="AO3448" s="4">
        <v>2</v>
      </c>
      <c r="AP3448" s="4">
        <v>11</v>
      </c>
      <c r="AQ3448" s="4">
        <f ca="1">IF($AP3448=1,IF(INDIRECT(ADDRESS(($AN3448-1)*3+$AO3448+5,$AP3448+7))="",0,INDIRECT(ADDRESS(($AN3448-1)*3+$AO3448+5,$AP3448+7))),IF(INDIRECT(ADDRESS(($AN3448-1)*3+$AO3448+5,$AP3448+7))="",0,IF(COUNTIF(INDIRECT(ADDRESS(($AN3448-1)*36+($AO3448-1)*12+6,COLUMN())):INDIRECT(ADDRESS(($AN3448-1)*36+($AO3448-1)*12+$AP3448+4,COLUMN())),INDIRECT(ADDRESS(($AN3448-1)*3+$AO3448+5,$AP3448+7)))&gt;=1,0,INDIRECT(ADDRESS(($AN3448-1)*3+$AO3448+5,$AP3448+7)))))</f>
        <v>0</v>
      </c>
      <c r="AR3448" s="4">
        <f ca="1">COUNTIF(INDIRECT("H"&amp;(ROW()+12*(($AN3448-1)*3+$AO3448)-ROW())/12+5):INDIRECT("S"&amp;(ROW()+12*(($AN3448-1)*3+$AO3448)-ROW())/12+5),AQ3448)</f>
        <v>0</v>
      </c>
      <c r="AU3448" s="4">
        <f ca="1">IF(AND(AQ3448&gt;0,AR3448&gt;0),COUNTIF(AU$6:AU3447,"&gt;0")+1,0)</f>
        <v>0</v>
      </c>
    </row>
    <row r="3449" spans="40:47">
      <c r="AN3449" s="4">
        <v>96</v>
      </c>
      <c r="AO3449" s="4">
        <v>2</v>
      </c>
      <c r="AP3449" s="4">
        <v>12</v>
      </c>
      <c r="AQ3449" s="4">
        <f ca="1">IF($AP3449=1,IF(INDIRECT(ADDRESS(($AN3449-1)*3+$AO3449+5,$AP3449+7))="",0,INDIRECT(ADDRESS(($AN3449-1)*3+$AO3449+5,$AP3449+7))),IF(INDIRECT(ADDRESS(($AN3449-1)*3+$AO3449+5,$AP3449+7))="",0,IF(COUNTIF(INDIRECT(ADDRESS(($AN3449-1)*36+($AO3449-1)*12+6,COLUMN())):INDIRECT(ADDRESS(($AN3449-1)*36+($AO3449-1)*12+$AP3449+4,COLUMN())),INDIRECT(ADDRESS(($AN3449-1)*3+$AO3449+5,$AP3449+7)))&gt;=1,0,INDIRECT(ADDRESS(($AN3449-1)*3+$AO3449+5,$AP3449+7)))))</f>
        <v>0</v>
      </c>
      <c r="AR3449" s="4">
        <f ca="1">COUNTIF(INDIRECT("H"&amp;(ROW()+12*(($AN3449-1)*3+$AO3449)-ROW())/12+5):INDIRECT("S"&amp;(ROW()+12*(($AN3449-1)*3+$AO3449)-ROW())/12+5),AQ3449)</f>
        <v>0</v>
      </c>
      <c r="AU3449" s="4">
        <f ca="1">IF(AND(AQ3449&gt;0,AR3449&gt;0),COUNTIF(AU$6:AU3448,"&gt;0")+1,0)</f>
        <v>0</v>
      </c>
    </row>
    <row r="3450" spans="40:47">
      <c r="AN3450" s="4">
        <v>96</v>
      </c>
      <c r="AO3450" s="4">
        <v>3</v>
      </c>
      <c r="AP3450" s="4">
        <v>1</v>
      </c>
      <c r="AQ3450" s="4">
        <f ca="1">IF($AP3450=1,IF(INDIRECT(ADDRESS(($AN3450-1)*3+$AO3450+5,$AP3450+7))="",0,INDIRECT(ADDRESS(($AN3450-1)*3+$AO3450+5,$AP3450+7))),IF(INDIRECT(ADDRESS(($AN3450-1)*3+$AO3450+5,$AP3450+7))="",0,IF(COUNTIF(INDIRECT(ADDRESS(($AN3450-1)*36+($AO3450-1)*12+6,COLUMN())):INDIRECT(ADDRESS(($AN3450-1)*36+($AO3450-1)*12+$AP3450+4,COLUMN())),INDIRECT(ADDRESS(($AN3450-1)*3+$AO3450+5,$AP3450+7)))&gt;=1,0,INDIRECT(ADDRESS(($AN3450-1)*3+$AO3450+5,$AP3450+7)))))</f>
        <v>0</v>
      </c>
      <c r="AR3450" s="4">
        <f ca="1">COUNTIF(INDIRECT("H"&amp;(ROW()+12*(($AN3450-1)*3+$AO3450)-ROW())/12+5):INDIRECT("S"&amp;(ROW()+12*(($AN3450-1)*3+$AO3450)-ROW())/12+5),AQ3450)</f>
        <v>0</v>
      </c>
      <c r="AU3450" s="4">
        <f ca="1">IF(AND(AQ3450&gt;0,AR3450&gt;0),COUNTIF(AU$6:AU3449,"&gt;0")+1,0)</f>
        <v>0</v>
      </c>
    </row>
    <row r="3451" spans="40:47">
      <c r="AN3451" s="4">
        <v>96</v>
      </c>
      <c r="AO3451" s="4">
        <v>3</v>
      </c>
      <c r="AP3451" s="4">
        <v>2</v>
      </c>
      <c r="AQ3451" s="4">
        <f ca="1">IF($AP3451=1,IF(INDIRECT(ADDRESS(($AN3451-1)*3+$AO3451+5,$AP3451+7))="",0,INDIRECT(ADDRESS(($AN3451-1)*3+$AO3451+5,$AP3451+7))),IF(INDIRECT(ADDRESS(($AN3451-1)*3+$AO3451+5,$AP3451+7))="",0,IF(COUNTIF(INDIRECT(ADDRESS(($AN3451-1)*36+($AO3451-1)*12+6,COLUMN())):INDIRECT(ADDRESS(($AN3451-1)*36+($AO3451-1)*12+$AP3451+4,COLUMN())),INDIRECT(ADDRESS(($AN3451-1)*3+$AO3451+5,$AP3451+7)))&gt;=1,0,INDIRECT(ADDRESS(($AN3451-1)*3+$AO3451+5,$AP3451+7)))))</f>
        <v>0</v>
      </c>
      <c r="AR3451" s="4">
        <f ca="1">COUNTIF(INDIRECT("H"&amp;(ROW()+12*(($AN3451-1)*3+$AO3451)-ROW())/12+5):INDIRECT("S"&amp;(ROW()+12*(($AN3451-1)*3+$AO3451)-ROW())/12+5),AQ3451)</f>
        <v>0</v>
      </c>
      <c r="AU3451" s="4">
        <f ca="1">IF(AND(AQ3451&gt;0,AR3451&gt;0),COUNTIF(AU$6:AU3450,"&gt;0")+1,0)</f>
        <v>0</v>
      </c>
    </row>
    <row r="3452" spans="40:47">
      <c r="AN3452" s="4">
        <v>96</v>
      </c>
      <c r="AO3452" s="4">
        <v>3</v>
      </c>
      <c r="AP3452" s="4">
        <v>3</v>
      </c>
      <c r="AQ3452" s="4">
        <f ca="1">IF($AP3452=1,IF(INDIRECT(ADDRESS(($AN3452-1)*3+$AO3452+5,$AP3452+7))="",0,INDIRECT(ADDRESS(($AN3452-1)*3+$AO3452+5,$AP3452+7))),IF(INDIRECT(ADDRESS(($AN3452-1)*3+$AO3452+5,$AP3452+7))="",0,IF(COUNTIF(INDIRECT(ADDRESS(($AN3452-1)*36+($AO3452-1)*12+6,COLUMN())):INDIRECT(ADDRESS(($AN3452-1)*36+($AO3452-1)*12+$AP3452+4,COLUMN())),INDIRECT(ADDRESS(($AN3452-1)*3+$AO3452+5,$AP3452+7)))&gt;=1,0,INDIRECT(ADDRESS(($AN3452-1)*3+$AO3452+5,$AP3452+7)))))</f>
        <v>0</v>
      </c>
      <c r="AR3452" s="4">
        <f ca="1">COUNTIF(INDIRECT("H"&amp;(ROW()+12*(($AN3452-1)*3+$AO3452)-ROW())/12+5):INDIRECT("S"&amp;(ROW()+12*(($AN3452-1)*3+$AO3452)-ROW())/12+5),AQ3452)</f>
        <v>0</v>
      </c>
      <c r="AU3452" s="4">
        <f ca="1">IF(AND(AQ3452&gt;0,AR3452&gt;0),COUNTIF(AU$6:AU3451,"&gt;0")+1,0)</f>
        <v>0</v>
      </c>
    </row>
    <row r="3453" spans="40:47">
      <c r="AN3453" s="4">
        <v>96</v>
      </c>
      <c r="AO3453" s="4">
        <v>3</v>
      </c>
      <c r="AP3453" s="4">
        <v>4</v>
      </c>
      <c r="AQ3453" s="4">
        <f ca="1">IF($AP3453=1,IF(INDIRECT(ADDRESS(($AN3453-1)*3+$AO3453+5,$AP3453+7))="",0,INDIRECT(ADDRESS(($AN3453-1)*3+$AO3453+5,$AP3453+7))),IF(INDIRECT(ADDRESS(($AN3453-1)*3+$AO3453+5,$AP3453+7))="",0,IF(COUNTIF(INDIRECT(ADDRESS(($AN3453-1)*36+($AO3453-1)*12+6,COLUMN())):INDIRECT(ADDRESS(($AN3453-1)*36+($AO3453-1)*12+$AP3453+4,COLUMN())),INDIRECT(ADDRESS(($AN3453-1)*3+$AO3453+5,$AP3453+7)))&gt;=1,0,INDIRECT(ADDRESS(($AN3453-1)*3+$AO3453+5,$AP3453+7)))))</f>
        <v>0</v>
      </c>
      <c r="AR3453" s="4">
        <f ca="1">COUNTIF(INDIRECT("H"&amp;(ROW()+12*(($AN3453-1)*3+$AO3453)-ROW())/12+5):INDIRECT("S"&amp;(ROW()+12*(($AN3453-1)*3+$AO3453)-ROW())/12+5),AQ3453)</f>
        <v>0</v>
      </c>
      <c r="AU3453" s="4">
        <f ca="1">IF(AND(AQ3453&gt;0,AR3453&gt;0),COUNTIF(AU$6:AU3452,"&gt;0")+1,0)</f>
        <v>0</v>
      </c>
    </row>
    <row r="3454" spans="40:47">
      <c r="AN3454" s="4">
        <v>96</v>
      </c>
      <c r="AO3454" s="4">
        <v>3</v>
      </c>
      <c r="AP3454" s="4">
        <v>5</v>
      </c>
      <c r="AQ3454" s="4">
        <f ca="1">IF($AP3454=1,IF(INDIRECT(ADDRESS(($AN3454-1)*3+$AO3454+5,$AP3454+7))="",0,INDIRECT(ADDRESS(($AN3454-1)*3+$AO3454+5,$AP3454+7))),IF(INDIRECT(ADDRESS(($AN3454-1)*3+$AO3454+5,$AP3454+7))="",0,IF(COUNTIF(INDIRECT(ADDRESS(($AN3454-1)*36+($AO3454-1)*12+6,COLUMN())):INDIRECT(ADDRESS(($AN3454-1)*36+($AO3454-1)*12+$AP3454+4,COLUMN())),INDIRECT(ADDRESS(($AN3454-1)*3+$AO3454+5,$AP3454+7)))&gt;=1,0,INDIRECT(ADDRESS(($AN3454-1)*3+$AO3454+5,$AP3454+7)))))</f>
        <v>0</v>
      </c>
      <c r="AR3454" s="4">
        <f ca="1">COUNTIF(INDIRECT("H"&amp;(ROW()+12*(($AN3454-1)*3+$AO3454)-ROW())/12+5):INDIRECT("S"&amp;(ROW()+12*(($AN3454-1)*3+$AO3454)-ROW())/12+5),AQ3454)</f>
        <v>0</v>
      </c>
      <c r="AU3454" s="4">
        <f ca="1">IF(AND(AQ3454&gt;0,AR3454&gt;0),COUNTIF(AU$6:AU3453,"&gt;0")+1,0)</f>
        <v>0</v>
      </c>
    </row>
    <row r="3455" spans="40:47">
      <c r="AN3455" s="4">
        <v>96</v>
      </c>
      <c r="AO3455" s="4">
        <v>3</v>
      </c>
      <c r="AP3455" s="4">
        <v>6</v>
      </c>
      <c r="AQ3455" s="4">
        <f ca="1">IF($AP3455=1,IF(INDIRECT(ADDRESS(($AN3455-1)*3+$AO3455+5,$AP3455+7))="",0,INDIRECT(ADDRESS(($AN3455-1)*3+$AO3455+5,$AP3455+7))),IF(INDIRECT(ADDRESS(($AN3455-1)*3+$AO3455+5,$AP3455+7))="",0,IF(COUNTIF(INDIRECT(ADDRESS(($AN3455-1)*36+($AO3455-1)*12+6,COLUMN())):INDIRECT(ADDRESS(($AN3455-1)*36+($AO3455-1)*12+$AP3455+4,COLUMN())),INDIRECT(ADDRESS(($AN3455-1)*3+$AO3455+5,$AP3455+7)))&gt;=1,0,INDIRECT(ADDRESS(($AN3455-1)*3+$AO3455+5,$AP3455+7)))))</f>
        <v>0</v>
      </c>
      <c r="AR3455" s="4">
        <f ca="1">COUNTIF(INDIRECT("H"&amp;(ROW()+12*(($AN3455-1)*3+$AO3455)-ROW())/12+5):INDIRECT("S"&amp;(ROW()+12*(($AN3455-1)*3+$AO3455)-ROW())/12+5),AQ3455)</f>
        <v>0</v>
      </c>
      <c r="AU3455" s="4">
        <f ca="1">IF(AND(AQ3455&gt;0,AR3455&gt;0),COUNTIF(AU$6:AU3454,"&gt;0")+1,0)</f>
        <v>0</v>
      </c>
    </row>
    <row r="3456" spans="40:47">
      <c r="AN3456" s="4">
        <v>96</v>
      </c>
      <c r="AO3456" s="4">
        <v>3</v>
      </c>
      <c r="AP3456" s="4">
        <v>7</v>
      </c>
      <c r="AQ3456" s="4">
        <f ca="1">IF($AP3456=1,IF(INDIRECT(ADDRESS(($AN3456-1)*3+$AO3456+5,$AP3456+7))="",0,INDIRECT(ADDRESS(($AN3456-1)*3+$AO3456+5,$AP3456+7))),IF(INDIRECT(ADDRESS(($AN3456-1)*3+$AO3456+5,$AP3456+7))="",0,IF(COUNTIF(INDIRECT(ADDRESS(($AN3456-1)*36+($AO3456-1)*12+6,COLUMN())):INDIRECT(ADDRESS(($AN3456-1)*36+($AO3456-1)*12+$AP3456+4,COLUMN())),INDIRECT(ADDRESS(($AN3456-1)*3+$AO3456+5,$AP3456+7)))&gt;=1,0,INDIRECT(ADDRESS(($AN3456-1)*3+$AO3456+5,$AP3456+7)))))</f>
        <v>0</v>
      </c>
      <c r="AR3456" s="4">
        <f ca="1">COUNTIF(INDIRECT("H"&amp;(ROW()+12*(($AN3456-1)*3+$AO3456)-ROW())/12+5):INDIRECT("S"&amp;(ROW()+12*(($AN3456-1)*3+$AO3456)-ROW())/12+5),AQ3456)</f>
        <v>0</v>
      </c>
      <c r="AU3456" s="4">
        <f ca="1">IF(AND(AQ3456&gt;0,AR3456&gt;0),COUNTIF(AU$6:AU3455,"&gt;0")+1,0)</f>
        <v>0</v>
      </c>
    </row>
    <row r="3457" spans="40:47">
      <c r="AN3457" s="4">
        <v>96</v>
      </c>
      <c r="AO3457" s="4">
        <v>3</v>
      </c>
      <c r="AP3457" s="4">
        <v>8</v>
      </c>
      <c r="AQ3457" s="4">
        <f ca="1">IF($AP3457=1,IF(INDIRECT(ADDRESS(($AN3457-1)*3+$AO3457+5,$AP3457+7))="",0,INDIRECT(ADDRESS(($AN3457-1)*3+$AO3457+5,$AP3457+7))),IF(INDIRECT(ADDRESS(($AN3457-1)*3+$AO3457+5,$AP3457+7))="",0,IF(COUNTIF(INDIRECT(ADDRESS(($AN3457-1)*36+($AO3457-1)*12+6,COLUMN())):INDIRECT(ADDRESS(($AN3457-1)*36+($AO3457-1)*12+$AP3457+4,COLUMN())),INDIRECT(ADDRESS(($AN3457-1)*3+$AO3457+5,$AP3457+7)))&gt;=1,0,INDIRECT(ADDRESS(($AN3457-1)*3+$AO3457+5,$AP3457+7)))))</f>
        <v>0</v>
      </c>
      <c r="AR3457" s="4">
        <f ca="1">COUNTIF(INDIRECT("H"&amp;(ROW()+12*(($AN3457-1)*3+$AO3457)-ROW())/12+5):INDIRECT("S"&amp;(ROW()+12*(($AN3457-1)*3+$AO3457)-ROW())/12+5),AQ3457)</f>
        <v>0</v>
      </c>
      <c r="AU3457" s="4">
        <f ca="1">IF(AND(AQ3457&gt;0,AR3457&gt;0),COUNTIF(AU$6:AU3456,"&gt;0")+1,0)</f>
        <v>0</v>
      </c>
    </row>
    <row r="3458" spans="40:47">
      <c r="AN3458" s="4">
        <v>96</v>
      </c>
      <c r="AO3458" s="4">
        <v>3</v>
      </c>
      <c r="AP3458" s="4">
        <v>9</v>
      </c>
      <c r="AQ3458" s="4">
        <f ca="1">IF($AP3458=1,IF(INDIRECT(ADDRESS(($AN3458-1)*3+$AO3458+5,$AP3458+7))="",0,INDIRECT(ADDRESS(($AN3458-1)*3+$AO3458+5,$AP3458+7))),IF(INDIRECT(ADDRESS(($AN3458-1)*3+$AO3458+5,$AP3458+7))="",0,IF(COUNTIF(INDIRECT(ADDRESS(($AN3458-1)*36+($AO3458-1)*12+6,COLUMN())):INDIRECT(ADDRESS(($AN3458-1)*36+($AO3458-1)*12+$AP3458+4,COLUMN())),INDIRECT(ADDRESS(($AN3458-1)*3+$AO3458+5,$AP3458+7)))&gt;=1,0,INDIRECT(ADDRESS(($AN3458-1)*3+$AO3458+5,$AP3458+7)))))</f>
        <v>0</v>
      </c>
      <c r="AR3458" s="4">
        <f ca="1">COUNTIF(INDIRECT("H"&amp;(ROW()+12*(($AN3458-1)*3+$AO3458)-ROW())/12+5):INDIRECT("S"&amp;(ROW()+12*(($AN3458-1)*3+$AO3458)-ROW())/12+5),AQ3458)</f>
        <v>0</v>
      </c>
      <c r="AU3458" s="4">
        <f ca="1">IF(AND(AQ3458&gt;0,AR3458&gt;0),COUNTIF(AU$6:AU3457,"&gt;0")+1,0)</f>
        <v>0</v>
      </c>
    </row>
    <row r="3459" spans="40:47">
      <c r="AN3459" s="4">
        <v>96</v>
      </c>
      <c r="AO3459" s="4">
        <v>3</v>
      </c>
      <c r="AP3459" s="4">
        <v>10</v>
      </c>
      <c r="AQ3459" s="4">
        <f ca="1">IF($AP3459=1,IF(INDIRECT(ADDRESS(($AN3459-1)*3+$AO3459+5,$AP3459+7))="",0,INDIRECT(ADDRESS(($AN3459-1)*3+$AO3459+5,$AP3459+7))),IF(INDIRECT(ADDRESS(($AN3459-1)*3+$AO3459+5,$AP3459+7))="",0,IF(COUNTIF(INDIRECT(ADDRESS(($AN3459-1)*36+($AO3459-1)*12+6,COLUMN())):INDIRECT(ADDRESS(($AN3459-1)*36+($AO3459-1)*12+$AP3459+4,COLUMN())),INDIRECT(ADDRESS(($AN3459-1)*3+$AO3459+5,$AP3459+7)))&gt;=1,0,INDIRECT(ADDRESS(($AN3459-1)*3+$AO3459+5,$AP3459+7)))))</f>
        <v>0</v>
      </c>
      <c r="AR3459" s="4">
        <f ca="1">COUNTIF(INDIRECT("H"&amp;(ROW()+12*(($AN3459-1)*3+$AO3459)-ROW())/12+5):INDIRECT("S"&amp;(ROW()+12*(($AN3459-1)*3+$AO3459)-ROW())/12+5),AQ3459)</f>
        <v>0</v>
      </c>
      <c r="AU3459" s="4">
        <f ca="1">IF(AND(AQ3459&gt;0,AR3459&gt;0),COUNTIF(AU$6:AU3458,"&gt;0")+1,0)</f>
        <v>0</v>
      </c>
    </row>
    <row r="3460" spans="40:47">
      <c r="AN3460" s="4">
        <v>96</v>
      </c>
      <c r="AO3460" s="4">
        <v>3</v>
      </c>
      <c r="AP3460" s="4">
        <v>11</v>
      </c>
      <c r="AQ3460" s="4">
        <f ca="1">IF($AP3460=1,IF(INDIRECT(ADDRESS(($AN3460-1)*3+$AO3460+5,$AP3460+7))="",0,INDIRECT(ADDRESS(($AN3460-1)*3+$AO3460+5,$AP3460+7))),IF(INDIRECT(ADDRESS(($AN3460-1)*3+$AO3460+5,$AP3460+7))="",0,IF(COUNTIF(INDIRECT(ADDRESS(($AN3460-1)*36+($AO3460-1)*12+6,COLUMN())):INDIRECT(ADDRESS(($AN3460-1)*36+($AO3460-1)*12+$AP3460+4,COLUMN())),INDIRECT(ADDRESS(($AN3460-1)*3+$AO3460+5,$AP3460+7)))&gt;=1,0,INDIRECT(ADDRESS(($AN3460-1)*3+$AO3460+5,$AP3460+7)))))</f>
        <v>0</v>
      </c>
      <c r="AR3460" s="4">
        <f ca="1">COUNTIF(INDIRECT("H"&amp;(ROW()+12*(($AN3460-1)*3+$AO3460)-ROW())/12+5):INDIRECT("S"&amp;(ROW()+12*(($AN3460-1)*3+$AO3460)-ROW())/12+5),AQ3460)</f>
        <v>0</v>
      </c>
      <c r="AU3460" s="4">
        <f ca="1">IF(AND(AQ3460&gt;0,AR3460&gt;0),COUNTIF(AU$6:AU3459,"&gt;0")+1,0)</f>
        <v>0</v>
      </c>
    </row>
    <row r="3461" spans="40:47">
      <c r="AN3461" s="77">
        <v>96</v>
      </c>
      <c r="AO3461" s="77">
        <v>3</v>
      </c>
      <c r="AP3461" s="77">
        <v>12</v>
      </c>
      <c r="AQ3461" s="77">
        <f ca="1">IF($AP3461=1,IF(INDIRECT(ADDRESS(($AN3461-1)*3+$AO3461+5,$AP3461+7))="",0,INDIRECT(ADDRESS(($AN3461-1)*3+$AO3461+5,$AP3461+7))),IF(INDIRECT(ADDRESS(($AN3461-1)*3+$AO3461+5,$AP3461+7))="",0,IF(COUNTIF(INDIRECT(ADDRESS(($AN3461-1)*36+($AO3461-1)*12+6,COLUMN())):INDIRECT(ADDRESS(($AN3461-1)*36+($AO3461-1)*12+$AP3461+4,COLUMN())),INDIRECT(ADDRESS(($AN3461-1)*3+$AO3461+5,$AP3461+7)))&gt;=1,0,INDIRECT(ADDRESS(($AN3461-1)*3+$AO3461+5,$AP3461+7)))))</f>
        <v>0</v>
      </c>
      <c r="AR3461" s="77">
        <f ca="1">COUNTIF(INDIRECT("H"&amp;(ROW()+12*(($AN3461-1)*3+$AO3461)-ROW())/12+5):INDIRECT("S"&amp;(ROW()+12*(($AN3461-1)*3+$AO3461)-ROW())/12+5),AQ3461)</f>
        <v>0</v>
      </c>
      <c r="AS3461" s="77"/>
      <c r="AT3461" s="77"/>
      <c r="AU3461" s="77">
        <f ca="1">IF(AND(AQ3461&gt;0,AR3461&gt;0),COUNTIF(AU$6:AU3460,"&gt;0")+1,0)</f>
        <v>0</v>
      </c>
    </row>
    <row r="3462" spans="40:47">
      <c r="AN3462" s="4">
        <v>97</v>
      </c>
      <c r="AO3462" s="4">
        <v>1</v>
      </c>
      <c r="AP3462" s="4">
        <v>1</v>
      </c>
      <c r="AQ3462" s="4">
        <f ca="1">IF($AP3462=1,IF(INDIRECT(ADDRESS(($AN3462-1)*3+$AO3462+5,$AP3462+7))="",0,INDIRECT(ADDRESS(($AN3462-1)*3+$AO3462+5,$AP3462+7))),IF(INDIRECT(ADDRESS(($AN3462-1)*3+$AO3462+5,$AP3462+7))="",0,IF(COUNTIF(INDIRECT(ADDRESS(($AN3462-1)*36+($AO3462-1)*12+6,COLUMN())):INDIRECT(ADDRESS(($AN3462-1)*36+($AO3462-1)*12+$AP3462+4,COLUMN())),INDIRECT(ADDRESS(($AN3462-1)*3+$AO3462+5,$AP3462+7)))&gt;=1,0,INDIRECT(ADDRESS(($AN3462-1)*3+$AO3462+5,$AP3462+7)))))</f>
        <v>0</v>
      </c>
      <c r="AR3462" s="4">
        <f ca="1">COUNTIF(INDIRECT("H"&amp;(ROW()+12*(($AN3462-1)*3+$AO3462)-ROW())/12+5):INDIRECT("S"&amp;(ROW()+12*(($AN3462-1)*3+$AO3462)-ROW())/12+5),AQ3462)</f>
        <v>0</v>
      </c>
      <c r="AU3462" s="4">
        <f ca="1">IF(AND(AQ3462&gt;0,AR3462&gt;0),COUNTIF(AU$6:AU3461,"&gt;0")+1,0)</f>
        <v>0</v>
      </c>
    </row>
    <row r="3463" spans="40:47">
      <c r="AN3463" s="4">
        <v>97</v>
      </c>
      <c r="AO3463" s="4">
        <v>1</v>
      </c>
      <c r="AP3463" s="4">
        <v>2</v>
      </c>
      <c r="AQ3463" s="4">
        <f ca="1">IF($AP3463=1,IF(INDIRECT(ADDRESS(($AN3463-1)*3+$AO3463+5,$AP3463+7))="",0,INDIRECT(ADDRESS(($AN3463-1)*3+$AO3463+5,$AP3463+7))),IF(INDIRECT(ADDRESS(($AN3463-1)*3+$AO3463+5,$AP3463+7))="",0,IF(COUNTIF(INDIRECT(ADDRESS(($AN3463-1)*36+($AO3463-1)*12+6,COLUMN())):INDIRECT(ADDRESS(($AN3463-1)*36+($AO3463-1)*12+$AP3463+4,COLUMN())),INDIRECT(ADDRESS(($AN3463-1)*3+$AO3463+5,$AP3463+7)))&gt;=1,0,INDIRECT(ADDRESS(($AN3463-1)*3+$AO3463+5,$AP3463+7)))))</f>
        <v>0</v>
      </c>
      <c r="AR3463" s="4">
        <f ca="1">COUNTIF(INDIRECT("H"&amp;(ROW()+12*(($AN3463-1)*3+$AO3463)-ROW())/12+5):INDIRECT("S"&amp;(ROW()+12*(($AN3463-1)*3+$AO3463)-ROW())/12+5),AQ3463)</f>
        <v>0</v>
      </c>
      <c r="AU3463" s="4">
        <f ca="1">IF(AND(AQ3463&gt;0,AR3463&gt;0),COUNTIF(AU$6:AU3462,"&gt;0")+1,0)</f>
        <v>0</v>
      </c>
    </row>
    <row r="3464" spans="40:47">
      <c r="AN3464" s="4">
        <v>97</v>
      </c>
      <c r="AO3464" s="4">
        <v>1</v>
      </c>
      <c r="AP3464" s="4">
        <v>3</v>
      </c>
      <c r="AQ3464" s="4">
        <f ca="1">IF($AP3464=1,IF(INDIRECT(ADDRESS(($AN3464-1)*3+$AO3464+5,$AP3464+7))="",0,INDIRECT(ADDRESS(($AN3464-1)*3+$AO3464+5,$AP3464+7))),IF(INDIRECT(ADDRESS(($AN3464-1)*3+$AO3464+5,$AP3464+7))="",0,IF(COUNTIF(INDIRECT(ADDRESS(($AN3464-1)*36+($AO3464-1)*12+6,COLUMN())):INDIRECT(ADDRESS(($AN3464-1)*36+($AO3464-1)*12+$AP3464+4,COLUMN())),INDIRECT(ADDRESS(($AN3464-1)*3+$AO3464+5,$AP3464+7)))&gt;=1,0,INDIRECT(ADDRESS(($AN3464-1)*3+$AO3464+5,$AP3464+7)))))</f>
        <v>0</v>
      </c>
      <c r="AR3464" s="4">
        <f ca="1">COUNTIF(INDIRECT("H"&amp;(ROW()+12*(($AN3464-1)*3+$AO3464)-ROW())/12+5):INDIRECT("S"&amp;(ROW()+12*(($AN3464-1)*3+$AO3464)-ROW())/12+5),AQ3464)</f>
        <v>0</v>
      </c>
      <c r="AU3464" s="4">
        <f ca="1">IF(AND(AQ3464&gt;0,AR3464&gt;0),COUNTIF(AU$6:AU3463,"&gt;0")+1,0)</f>
        <v>0</v>
      </c>
    </row>
    <row r="3465" spans="40:47">
      <c r="AN3465" s="4">
        <v>97</v>
      </c>
      <c r="AO3465" s="4">
        <v>1</v>
      </c>
      <c r="AP3465" s="4">
        <v>4</v>
      </c>
      <c r="AQ3465" s="4">
        <f ca="1">IF($AP3465=1,IF(INDIRECT(ADDRESS(($AN3465-1)*3+$AO3465+5,$AP3465+7))="",0,INDIRECT(ADDRESS(($AN3465-1)*3+$AO3465+5,$AP3465+7))),IF(INDIRECT(ADDRESS(($AN3465-1)*3+$AO3465+5,$AP3465+7))="",0,IF(COUNTIF(INDIRECT(ADDRESS(($AN3465-1)*36+($AO3465-1)*12+6,COLUMN())):INDIRECT(ADDRESS(($AN3465-1)*36+($AO3465-1)*12+$AP3465+4,COLUMN())),INDIRECT(ADDRESS(($AN3465-1)*3+$AO3465+5,$AP3465+7)))&gt;=1,0,INDIRECT(ADDRESS(($AN3465-1)*3+$AO3465+5,$AP3465+7)))))</f>
        <v>0</v>
      </c>
      <c r="AR3465" s="4">
        <f ca="1">COUNTIF(INDIRECT("H"&amp;(ROW()+12*(($AN3465-1)*3+$AO3465)-ROW())/12+5):INDIRECT("S"&amp;(ROW()+12*(($AN3465-1)*3+$AO3465)-ROW())/12+5),AQ3465)</f>
        <v>0</v>
      </c>
      <c r="AU3465" s="4">
        <f ca="1">IF(AND(AQ3465&gt;0,AR3465&gt;0),COUNTIF(AU$6:AU3464,"&gt;0")+1,0)</f>
        <v>0</v>
      </c>
    </row>
    <row r="3466" spans="40:47">
      <c r="AN3466" s="4">
        <v>97</v>
      </c>
      <c r="AO3466" s="4">
        <v>1</v>
      </c>
      <c r="AP3466" s="4">
        <v>5</v>
      </c>
      <c r="AQ3466" s="4">
        <f ca="1">IF($AP3466=1,IF(INDIRECT(ADDRESS(($AN3466-1)*3+$AO3466+5,$AP3466+7))="",0,INDIRECT(ADDRESS(($AN3466-1)*3+$AO3466+5,$AP3466+7))),IF(INDIRECT(ADDRESS(($AN3466-1)*3+$AO3466+5,$AP3466+7))="",0,IF(COUNTIF(INDIRECT(ADDRESS(($AN3466-1)*36+($AO3466-1)*12+6,COLUMN())):INDIRECT(ADDRESS(($AN3466-1)*36+($AO3466-1)*12+$AP3466+4,COLUMN())),INDIRECT(ADDRESS(($AN3466-1)*3+$AO3466+5,$AP3466+7)))&gt;=1,0,INDIRECT(ADDRESS(($AN3466-1)*3+$AO3466+5,$AP3466+7)))))</f>
        <v>0</v>
      </c>
      <c r="AR3466" s="4">
        <f ca="1">COUNTIF(INDIRECT("H"&amp;(ROW()+12*(($AN3466-1)*3+$AO3466)-ROW())/12+5):INDIRECT("S"&amp;(ROW()+12*(($AN3466-1)*3+$AO3466)-ROW())/12+5),AQ3466)</f>
        <v>0</v>
      </c>
      <c r="AU3466" s="4">
        <f ca="1">IF(AND(AQ3466&gt;0,AR3466&gt;0),COUNTIF(AU$6:AU3465,"&gt;0")+1,0)</f>
        <v>0</v>
      </c>
    </row>
    <row r="3467" spans="40:47">
      <c r="AN3467" s="4">
        <v>97</v>
      </c>
      <c r="AO3467" s="4">
        <v>1</v>
      </c>
      <c r="AP3467" s="4">
        <v>6</v>
      </c>
      <c r="AQ3467" s="4">
        <f ca="1">IF($AP3467=1,IF(INDIRECT(ADDRESS(($AN3467-1)*3+$AO3467+5,$AP3467+7))="",0,INDIRECT(ADDRESS(($AN3467-1)*3+$AO3467+5,$AP3467+7))),IF(INDIRECT(ADDRESS(($AN3467-1)*3+$AO3467+5,$AP3467+7))="",0,IF(COUNTIF(INDIRECT(ADDRESS(($AN3467-1)*36+($AO3467-1)*12+6,COLUMN())):INDIRECT(ADDRESS(($AN3467-1)*36+($AO3467-1)*12+$AP3467+4,COLUMN())),INDIRECT(ADDRESS(($AN3467-1)*3+$AO3467+5,$AP3467+7)))&gt;=1,0,INDIRECT(ADDRESS(($AN3467-1)*3+$AO3467+5,$AP3467+7)))))</f>
        <v>0</v>
      </c>
      <c r="AR3467" s="4">
        <f ca="1">COUNTIF(INDIRECT("H"&amp;(ROW()+12*(($AN3467-1)*3+$AO3467)-ROW())/12+5):INDIRECT("S"&amp;(ROW()+12*(($AN3467-1)*3+$AO3467)-ROW())/12+5),AQ3467)</f>
        <v>0</v>
      </c>
      <c r="AU3467" s="4">
        <f ca="1">IF(AND(AQ3467&gt;0,AR3467&gt;0),COUNTIF(AU$6:AU3466,"&gt;0")+1,0)</f>
        <v>0</v>
      </c>
    </row>
    <row r="3468" spans="40:47">
      <c r="AN3468" s="4">
        <v>97</v>
      </c>
      <c r="AO3468" s="4">
        <v>1</v>
      </c>
      <c r="AP3468" s="4">
        <v>7</v>
      </c>
      <c r="AQ3468" s="4">
        <f ca="1">IF($AP3468=1,IF(INDIRECT(ADDRESS(($AN3468-1)*3+$AO3468+5,$AP3468+7))="",0,INDIRECT(ADDRESS(($AN3468-1)*3+$AO3468+5,$AP3468+7))),IF(INDIRECT(ADDRESS(($AN3468-1)*3+$AO3468+5,$AP3468+7))="",0,IF(COUNTIF(INDIRECT(ADDRESS(($AN3468-1)*36+($AO3468-1)*12+6,COLUMN())):INDIRECT(ADDRESS(($AN3468-1)*36+($AO3468-1)*12+$AP3468+4,COLUMN())),INDIRECT(ADDRESS(($AN3468-1)*3+$AO3468+5,$AP3468+7)))&gt;=1,0,INDIRECT(ADDRESS(($AN3468-1)*3+$AO3468+5,$AP3468+7)))))</f>
        <v>0</v>
      </c>
      <c r="AR3468" s="4">
        <f ca="1">COUNTIF(INDIRECT("H"&amp;(ROW()+12*(($AN3468-1)*3+$AO3468)-ROW())/12+5):INDIRECT("S"&amp;(ROW()+12*(($AN3468-1)*3+$AO3468)-ROW())/12+5),AQ3468)</f>
        <v>0</v>
      </c>
      <c r="AU3468" s="4">
        <f ca="1">IF(AND(AQ3468&gt;0,AR3468&gt;0),COUNTIF(AU$6:AU3467,"&gt;0")+1,0)</f>
        <v>0</v>
      </c>
    </row>
    <row r="3469" spans="40:47">
      <c r="AN3469" s="4">
        <v>97</v>
      </c>
      <c r="AO3469" s="4">
        <v>1</v>
      </c>
      <c r="AP3469" s="4">
        <v>8</v>
      </c>
      <c r="AQ3469" s="4">
        <f ca="1">IF($AP3469=1,IF(INDIRECT(ADDRESS(($AN3469-1)*3+$AO3469+5,$AP3469+7))="",0,INDIRECT(ADDRESS(($AN3469-1)*3+$AO3469+5,$AP3469+7))),IF(INDIRECT(ADDRESS(($AN3469-1)*3+$AO3469+5,$AP3469+7))="",0,IF(COUNTIF(INDIRECT(ADDRESS(($AN3469-1)*36+($AO3469-1)*12+6,COLUMN())):INDIRECT(ADDRESS(($AN3469-1)*36+($AO3469-1)*12+$AP3469+4,COLUMN())),INDIRECT(ADDRESS(($AN3469-1)*3+$AO3469+5,$AP3469+7)))&gt;=1,0,INDIRECT(ADDRESS(($AN3469-1)*3+$AO3469+5,$AP3469+7)))))</f>
        <v>0</v>
      </c>
      <c r="AR3469" s="4">
        <f ca="1">COUNTIF(INDIRECT("H"&amp;(ROW()+12*(($AN3469-1)*3+$AO3469)-ROW())/12+5):INDIRECT("S"&amp;(ROW()+12*(($AN3469-1)*3+$AO3469)-ROW())/12+5),AQ3469)</f>
        <v>0</v>
      </c>
      <c r="AU3469" s="4">
        <f ca="1">IF(AND(AQ3469&gt;0,AR3469&gt;0),COUNTIF(AU$6:AU3468,"&gt;0")+1,0)</f>
        <v>0</v>
      </c>
    </row>
    <row r="3470" spans="40:47">
      <c r="AN3470" s="4">
        <v>97</v>
      </c>
      <c r="AO3470" s="4">
        <v>1</v>
      </c>
      <c r="AP3470" s="4">
        <v>9</v>
      </c>
      <c r="AQ3470" s="4">
        <f ca="1">IF($AP3470=1,IF(INDIRECT(ADDRESS(($AN3470-1)*3+$AO3470+5,$AP3470+7))="",0,INDIRECT(ADDRESS(($AN3470-1)*3+$AO3470+5,$AP3470+7))),IF(INDIRECT(ADDRESS(($AN3470-1)*3+$AO3470+5,$AP3470+7))="",0,IF(COUNTIF(INDIRECT(ADDRESS(($AN3470-1)*36+($AO3470-1)*12+6,COLUMN())):INDIRECT(ADDRESS(($AN3470-1)*36+($AO3470-1)*12+$AP3470+4,COLUMN())),INDIRECT(ADDRESS(($AN3470-1)*3+$AO3470+5,$AP3470+7)))&gt;=1,0,INDIRECT(ADDRESS(($AN3470-1)*3+$AO3470+5,$AP3470+7)))))</f>
        <v>0</v>
      </c>
      <c r="AR3470" s="4">
        <f ca="1">COUNTIF(INDIRECT("H"&amp;(ROW()+12*(($AN3470-1)*3+$AO3470)-ROW())/12+5):INDIRECT("S"&amp;(ROW()+12*(($AN3470-1)*3+$AO3470)-ROW())/12+5),AQ3470)</f>
        <v>0</v>
      </c>
      <c r="AU3470" s="4">
        <f ca="1">IF(AND(AQ3470&gt;0,AR3470&gt;0),COUNTIF(AU$6:AU3469,"&gt;0")+1,0)</f>
        <v>0</v>
      </c>
    </row>
    <row r="3471" spans="40:47">
      <c r="AN3471" s="4">
        <v>97</v>
      </c>
      <c r="AO3471" s="4">
        <v>1</v>
      </c>
      <c r="AP3471" s="4">
        <v>10</v>
      </c>
      <c r="AQ3471" s="4">
        <f ca="1">IF($AP3471=1,IF(INDIRECT(ADDRESS(($AN3471-1)*3+$AO3471+5,$AP3471+7))="",0,INDIRECT(ADDRESS(($AN3471-1)*3+$AO3471+5,$AP3471+7))),IF(INDIRECT(ADDRESS(($AN3471-1)*3+$AO3471+5,$AP3471+7))="",0,IF(COUNTIF(INDIRECT(ADDRESS(($AN3471-1)*36+($AO3471-1)*12+6,COLUMN())):INDIRECT(ADDRESS(($AN3471-1)*36+($AO3471-1)*12+$AP3471+4,COLUMN())),INDIRECT(ADDRESS(($AN3471-1)*3+$AO3471+5,$AP3471+7)))&gt;=1,0,INDIRECT(ADDRESS(($AN3471-1)*3+$AO3471+5,$AP3471+7)))))</f>
        <v>0</v>
      </c>
      <c r="AR3471" s="4">
        <f ca="1">COUNTIF(INDIRECT("H"&amp;(ROW()+12*(($AN3471-1)*3+$AO3471)-ROW())/12+5):INDIRECT("S"&amp;(ROW()+12*(($AN3471-1)*3+$AO3471)-ROW())/12+5),AQ3471)</f>
        <v>0</v>
      </c>
      <c r="AU3471" s="4">
        <f ca="1">IF(AND(AQ3471&gt;0,AR3471&gt;0),COUNTIF(AU$6:AU3470,"&gt;0")+1,0)</f>
        <v>0</v>
      </c>
    </row>
    <row r="3472" spans="40:47">
      <c r="AN3472" s="4">
        <v>97</v>
      </c>
      <c r="AO3472" s="4">
        <v>1</v>
      </c>
      <c r="AP3472" s="4">
        <v>11</v>
      </c>
      <c r="AQ3472" s="4">
        <f ca="1">IF($AP3472=1,IF(INDIRECT(ADDRESS(($AN3472-1)*3+$AO3472+5,$AP3472+7))="",0,INDIRECT(ADDRESS(($AN3472-1)*3+$AO3472+5,$AP3472+7))),IF(INDIRECT(ADDRESS(($AN3472-1)*3+$AO3472+5,$AP3472+7))="",0,IF(COUNTIF(INDIRECT(ADDRESS(($AN3472-1)*36+($AO3472-1)*12+6,COLUMN())):INDIRECT(ADDRESS(($AN3472-1)*36+($AO3472-1)*12+$AP3472+4,COLUMN())),INDIRECT(ADDRESS(($AN3472-1)*3+$AO3472+5,$AP3472+7)))&gt;=1,0,INDIRECT(ADDRESS(($AN3472-1)*3+$AO3472+5,$AP3472+7)))))</f>
        <v>0</v>
      </c>
      <c r="AR3472" s="4">
        <f ca="1">COUNTIF(INDIRECT("H"&amp;(ROW()+12*(($AN3472-1)*3+$AO3472)-ROW())/12+5):INDIRECT("S"&amp;(ROW()+12*(($AN3472-1)*3+$AO3472)-ROW())/12+5),AQ3472)</f>
        <v>0</v>
      </c>
      <c r="AU3472" s="4">
        <f ca="1">IF(AND(AQ3472&gt;0,AR3472&gt;0),COUNTIF(AU$6:AU3471,"&gt;0")+1,0)</f>
        <v>0</v>
      </c>
    </row>
    <row r="3473" spans="40:47">
      <c r="AN3473" s="4">
        <v>97</v>
      </c>
      <c r="AO3473" s="4">
        <v>1</v>
      </c>
      <c r="AP3473" s="4">
        <v>12</v>
      </c>
      <c r="AQ3473" s="4">
        <f ca="1">IF($AP3473=1,IF(INDIRECT(ADDRESS(($AN3473-1)*3+$AO3473+5,$AP3473+7))="",0,INDIRECT(ADDRESS(($AN3473-1)*3+$AO3473+5,$AP3473+7))),IF(INDIRECT(ADDRESS(($AN3473-1)*3+$AO3473+5,$AP3473+7))="",0,IF(COUNTIF(INDIRECT(ADDRESS(($AN3473-1)*36+($AO3473-1)*12+6,COLUMN())):INDIRECT(ADDRESS(($AN3473-1)*36+($AO3473-1)*12+$AP3473+4,COLUMN())),INDIRECT(ADDRESS(($AN3473-1)*3+$AO3473+5,$AP3473+7)))&gt;=1,0,INDIRECT(ADDRESS(($AN3473-1)*3+$AO3473+5,$AP3473+7)))))</f>
        <v>0</v>
      </c>
      <c r="AR3473" s="4">
        <f ca="1">COUNTIF(INDIRECT("H"&amp;(ROW()+12*(($AN3473-1)*3+$AO3473)-ROW())/12+5):INDIRECT("S"&amp;(ROW()+12*(($AN3473-1)*3+$AO3473)-ROW())/12+5),AQ3473)</f>
        <v>0</v>
      </c>
      <c r="AU3473" s="4">
        <f ca="1">IF(AND(AQ3473&gt;0,AR3473&gt;0),COUNTIF(AU$6:AU3472,"&gt;0")+1,0)</f>
        <v>0</v>
      </c>
    </row>
    <row r="3474" spans="40:47">
      <c r="AN3474" s="4">
        <v>97</v>
      </c>
      <c r="AO3474" s="4">
        <v>2</v>
      </c>
      <c r="AP3474" s="4">
        <v>1</v>
      </c>
      <c r="AQ3474" s="4">
        <f ca="1">IF($AP3474=1,IF(INDIRECT(ADDRESS(($AN3474-1)*3+$AO3474+5,$AP3474+7))="",0,INDIRECT(ADDRESS(($AN3474-1)*3+$AO3474+5,$AP3474+7))),IF(INDIRECT(ADDRESS(($AN3474-1)*3+$AO3474+5,$AP3474+7))="",0,IF(COUNTIF(INDIRECT(ADDRESS(($AN3474-1)*36+($AO3474-1)*12+6,COLUMN())):INDIRECT(ADDRESS(($AN3474-1)*36+($AO3474-1)*12+$AP3474+4,COLUMN())),INDIRECT(ADDRESS(($AN3474-1)*3+$AO3474+5,$AP3474+7)))&gt;=1,0,INDIRECT(ADDRESS(($AN3474-1)*3+$AO3474+5,$AP3474+7)))))</f>
        <v>0</v>
      </c>
      <c r="AR3474" s="4">
        <f ca="1">COUNTIF(INDIRECT("H"&amp;(ROW()+12*(($AN3474-1)*3+$AO3474)-ROW())/12+5):INDIRECT("S"&amp;(ROW()+12*(($AN3474-1)*3+$AO3474)-ROW())/12+5),AQ3474)</f>
        <v>0</v>
      </c>
      <c r="AU3474" s="4">
        <f ca="1">IF(AND(AQ3474&gt;0,AR3474&gt;0),COUNTIF(AU$6:AU3473,"&gt;0")+1,0)</f>
        <v>0</v>
      </c>
    </row>
    <row r="3475" spans="40:47">
      <c r="AN3475" s="4">
        <v>97</v>
      </c>
      <c r="AO3475" s="4">
        <v>2</v>
      </c>
      <c r="AP3475" s="4">
        <v>2</v>
      </c>
      <c r="AQ3475" s="4">
        <f ca="1">IF($AP3475=1,IF(INDIRECT(ADDRESS(($AN3475-1)*3+$AO3475+5,$AP3475+7))="",0,INDIRECT(ADDRESS(($AN3475-1)*3+$AO3475+5,$AP3475+7))),IF(INDIRECT(ADDRESS(($AN3475-1)*3+$AO3475+5,$AP3475+7))="",0,IF(COUNTIF(INDIRECT(ADDRESS(($AN3475-1)*36+($AO3475-1)*12+6,COLUMN())):INDIRECT(ADDRESS(($AN3475-1)*36+($AO3475-1)*12+$AP3475+4,COLUMN())),INDIRECT(ADDRESS(($AN3475-1)*3+$AO3475+5,$AP3475+7)))&gt;=1,0,INDIRECT(ADDRESS(($AN3475-1)*3+$AO3475+5,$AP3475+7)))))</f>
        <v>0</v>
      </c>
      <c r="AR3475" s="4">
        <f ca="1">COUNTIF(INDIRECT("H"&amp;(ROW()+12*(($AN3475-1)*3+$AO3475)-ROW())/12+5):INDIRECT("S"&amp;(ROW()+12*(($AN3475-1)*3+$AO3475)-ROW())/12+5),AQ3475)</f>
        <v>0</v>
      </c>
      <c r="AU3475" s="4">
        <f ca="1">IF(AND(AQ3475&gt;0,AR3475&gt;0),COUNTIF(AU$6:AU3474,"&gt;0")+1,0)</f>
        <v>0</v>
      </c>
    </row>
    <row r="3476" spans="40:47">
      <c r="AN3476" s="4">
        <v>97</v>
      </c>
      <c r="AO3476" s="4">
        <v>2</v>
      </c>
      <c r="AP3476" s="4">
        <v>3</v>
      </c>
      <c r="AQ3476" s="4">
        <f ca="1">IF($AP3476=1,IF(INDIRECT(ADDRESS(($AN3476-1)*3+$AO3476+5,$AP3476+7))="",0,INDIRECT(ADDRESS(($AN3476-1)*3+$AO3476+5,$AP3476+7))),IF(INDIRECT(ADDRESS(($AN3476-1)*3+$AO3476+5,$AP3476+7))="",0,IF(COUNTIF(INDIRECT(ADDRESS(($AN3476-1)*36+($AO3476-1)*12+6,COLUMN())):INDIRECT(ADDRESS(($AN3476-1)*36+($AO3476-1)*12+$AP3476+4,COLUMN())),INDIRECT(ADDRESS(($AN3476-1)*3+$AO3476+5,$AP3476+7)))&gt;=1,0,INDIRECT(ADDRESS(($AN3476-1)*3+$AO3476+5,$AP3476+7)))))</f>
        <v>0</v>
      </c>
      <c r="AR3476" s="4">
        <f ca="1">COUNTIF(INDIRECT("H"&amp;(ROW()+12*(($AN3476-1)*3+$AO3476)-ROW())/12+5):INDIRECT("S"&amp;(ROW()+12*(($AN3476-1)*3+$AO3476)-ROW())/12+5),AQ3476)</f>
        <v>0</v>
      </c>
      <c r="AU3476" s="4">
        <f ca="1">IF(AND(AQ3476&gt;0,AR3476&gt;0),COUNTIF(AU$6:AU3475,"&gt;0")+1,0)</f>
        <v>0</v>
      </c>
    </row>
    <row r="3477" spans="40:47">
      <c r="AN3477" s="4">
        <v>97</v>
      </c>
      <c r="AO3477" s="4">
        <v>2</v>
      </c>
      <c r="AP3477" s="4">
        <v>4</v>
      </c>
      <c r="AQ3477" s="4">
        <f ca="1">IF($AP3477=1,IF(INDIRECT(ADDRESS(($AN3477-1)*3+$AO3477+5,$AP3477+7))="",0,INDIRECT(ADDRESS(($AN3477-1)*3+$AO3477+5,$AP3477+7))),IF(INDIRECT(ADDRESS(($AN3477-1)*3+$AO3477+5,$AP3477+7))="",0,IF(COUNTIF(INDIRECT(ADDRESS(($AN3477-1)*36+($AO3477-1)*12+6,COLUMN())):INDIRECT(ADDRESS(($AN3477-1)*36+($AO3477-1)*12+$AP3477+4,COLUMN())),INDIRECT(ADDRESS(($AN3477-1)*3+$AO3477+5,$AP3477+7)))&gt;=1,0,INDIRECT(ADDRESS(($AN3477-1)*3+$AO3477+5,$AP3477+7)))))</f>
        <v>0</v>
      </c>
      <c r="AR3477" s="4">
        <f ca="1">COUNTIF(INDIRECT("H"&amp;(ROW()+12*(($AN3477-1)*3+$AO3477)-ROW())/12+5):INDIRECT("S"&amp;(ROW()+12*(($AN3477-1)*3+$AO3477)-ROW())/12+5),AQ3477)</f>
        <v>0</v>
      </c>
      <c r="AU3477" s="4">
        <f ca="1">IF(AND(AQ3477&gt;0,AR3477&gt;0),COUNTIF(AU$6:AU3476,"&gt;0")+1,0)</f>
        <v>0</v>
      </c>
    </row>
    <row r="3478" spans="40:47">
      <c r="AN3478" s="4">
        <v>97</v>
      </c>
      <c r="AO3478" s="4">
        <v>2</v>
      </c>
      <c r="AP3478" s="4">
        <v>5</v>
      </c>
      <c r="AQ3478" s="4">
        <f ca="1">IF($AP3478=1,IF(INDIRECT(ADDRESS(($AN3478-1)*3+$AO3478+5,$AP3478+7))="",0,INDIRECT(ADDRESS(($AN3478-1)*3+$AO3478+5,$AP3478+7))),IF(INDIRECT(ADDRESS(($AN3478-1)*3+$AO3478+5,$AP3478+7))="",0,IF(COUNTIF(INDIRECT(ADDRESS(($AN3478-1)*36+($AO3478-1)*12+6,COLUMN())):INDIRECT(ADDRESS(($AN3478-1)*36+($AO3478-1)*12+$AP3478+4,COLUMN())),INDIRECT(ADDRESS(($AN3478-1)*3+$AO3478+5,$AP3478+7)))&gt;=1,0,INDIRECT(ADDRESS(($AN3478-1)*3+$AO3478+5,$AP3478+7)))))</f>
        <v>0</v>
      </c>
      <c r="AR3478" s="4">
        <f ca="1">COUNTIF(INDIRECT("H"&amp;(ROW()+12*(($AN3478-1)*3+$AO3478)-ROW())/12+5):INDIRECT("S"&amp;(ROW()+12*(($AN3478-1)*3+$AO3478)-ROW())/12+5),AQ3478)</f>
        <v>0</v>
      </c>
      <c r="AU3478" s="4">
        <f ca="1">IF(AND(AQ3478&gt;0,AR3478&gt;0),COUNTIF(AU$6:AU3477,"&gt;0")+1,0)</f>
        <v>0</v>
      </c>
    </row>
    <row r="3479" spans="40:47">
      <c r="AN3479" s="4">
        <v>97</v>
      </c>
      <c r="AO3479" s="4">
        <v>2</v>
      </c>
      <c r="AP3479" s="4">
        <v>6</v>
      </c>
      <c r="AQ3479" s="4">
        <f ca="1">IF($AP3479=1,IF(INDIRECT(ADDRESS(($AN3479-1)*3+$AO3479+5,$AP3479+7))="",0,INDIRECT(ADDRESS(($AN3479-1)*3+$AO3479+5,$AP3479+7))),IF(INDIRECT(ADDRESS(($AN3479-1)*3+$AO3479+5,$AP3479+7))="",0,IF(COUNTIF(INDIRECT(ADDRESS(($AN3479-1)*36+($AO3479-1)*12+6,COLUMN())):INDIRECT(ADDRESS(($AN3479-1)*36+($AO3479-1)*12+$AP3479+4,COLUMN())),INDIRECT(ADDRESS(($AN3479-1)*3+$AO3479+5,$AP3479+7)))&gt;=1,0,INDIRECT(ADDRESS(($AN3479-1)*3+$AO3479+5,$AP3479+7)))))</f>
        <v>0</v>
      </c>
      <c r="AR3479" s="4">
        <f ca="1">COUNTIF(INDIRECT("H"&amp;(ROW()+12*(($AN3479-1)*3+$AO3479)-ROW())/12+5):INDIRECT("S"&amp;(ROW()+12*(($AN3479-1)*3+$AO3479)-ROW())/12+5),AQ3479)</f>
        <v>0</v>
      </c>
      <c r="AU3479" s="4">
        <f ca="1">IF(AND(AQ3479&gt;0,AR3479&gt;0),COUNTIF(AU$6:AU3478,"&gt;0")+1,0)</f>
        <v>0</v>
      </c>
    </row>
    <row r="3480" spans="40:47">
      <c r="AN3480" s="4">
        <v>97</v>
      </c>
      <c r="AO3480" s="4">
        <v>2</v>
      </c>
      <c r="AP3480" s="4">
        <v>7</v>
      </c>
      <c r="AQ3480" s="4">
        <f ca="1">IF($AP3480=1,IF(INDIRECT(ADDRESS(($AN3480-1)*3+$AO3480+5,$AP3480+7))="",0,INDIRECT(ADDRESS(($AN3480-1)*3+$AO3480+5,$AP3480+7))),IF(INDIRECT(ADDRESS(($AN3480-1)*3+$AO3480+5,$AP3480+7))="",0,IF(COUNTIF(INDIRECT(ADDRESS(($AN3480-1)*36+($AO3480-1)*12+6,COLUMN())):INDIRECT(ADDRESS(($AN3480-1)*36+($AO3480-1)*12+$AP3480+4,COLUMN())),INDIRECT(ADDRESS(($AN3480-1)*3+$AO3480+5,$AP3480+7)))&gt;=1,0,INDIRECT(ADDRESS(($AN3480-1)*3+$AO3480+5,$AP3480+7)))))</f>
        <v>0</v>
      </c>
      <c r="AR3480" s="4">
        <f ca="1">COUNTIF(INDIRECT("H"&amp;(ROW()+12*(($AN3480-1)*3+$AO3480)-ROW())/12+5):INDIRECT("S"&amp;(ROW()+12*(($AN3480-1)*3+$AO3480)-ROW())/12+5),AQ3480)</f>
        <v>0</v>
      </c>
      <c r="AU3480" s="4">
        <f ca="1">IF(AND(AQ3480&gt;0,AR3480&gt;0),COUNTIF(AU$6:AU3479,"&gt;0")+1,0)</f>
        <v>0</v>
      </c>
    </row>
    <row r="3481" spans="40:47">
      <c r="AN3481" s="4">
        <v>97</v>
      </c>
      <c r="AO3481" s="4">
        <v>2</v>
      </c>
      <c r="AP3481" s="4">
        <v>8</v>
      </c>
      <c r="AQ3481" s="4">
        <f ca="1">IF($AP3481=1,IF(INDIRECT(ADDRESS(($AN3481-1)*3+$AO3481+5,$AP3481+7))="",0,INDIRECT(ADDRESS(($AN3481-1)*3+$AO3481+5,$AP3481+7))),IF(INDIRECT(ADDRESS(($AN3481-1)*3+$AO3481+5,$AP3481+7))="",0,IF(COUNTIF(INDIRECT(ADDRESS(($AN3481-1)*36+($AO3481-1)*12+6,COLUMN())):INDIRECT(ADDRESS(($AN3481-1)*36+($AO3481-1)*12+$AP3481+4,COLUMN())),INDIRECT(ADDRESS(($AN3481-1)*3+$AO3481+5,$AP3481+7)))&gt;=1,0,INDIRECT(ADDRESS(($AN3481-1)*3+$AO3481+5,$AP3481+7)))))</f>
        <v>0</v>
      </c>
      <c r="AR3481" s="4">
        <f ca="1">COUNTIF(INDIRECT("H"&amp;(ROW()+12*(($AN3481-1)*3+$AO3481)-ROW())/12+5):INDIRECT("S"&amp;(ROW()+12*(($AN3481-1)*3+$AO3481)-ROW())/12+5),AQ3481)</f>
        <v>0</v>
      </c>
      <c r="AU3481" s="4">
        <f ca="1">IF(AND(AQ3481&gt;0,AR3481&gt;0),COUNTIF(AU$6:AU3480,"&gt;0")+1,0)</f>
        <v>0</v>
      </c>
    </row>
    <row r="3482" spans="40:47">
      <c r="AN3482" s="4">
        <v>97</v>
      </c>
      <c r="AO3482" s="4">
        <v>2</v>
      </c>
      <c r="AP3482" s="4">
        <v>9</v>
      </c>
      <c r="AQ3482" s="4">
        <f ca="1">IF($AP3482=1,IF(INDIRECT(ADDRESS(($AN3482-1)*3+$AO3482+5,$AP3482+7))="",0,INDIRECT(ADDRESS(($AN3482-1)*3+$AO3482+5,$AP3482+7))),IF(INDIRECT(ADDRESS(($AN3482-1)*3+$AO3482+5,$AP3482+7))="",0,IF(COUNTIF(INDIRECT(ADDRESS(($AN3482-1)*36+($AO3482-1)*12+6,COLUMN())):INDIRECT(ADDRESS(($AN3482-1)*36+($AO3482-1)*12+$AP3482+4,COLUMN())),INDIRECT(ADDRESS(($AN3482-1)*3+$AO3482+5,$AP3482+7)))&gt;=1,0,INDIRECT(ADDRESS(($AN3482-1)*3+$AO3482+5,$AP3482+7)))))</f>
        <v>0</v>
      </c>
      <c r="AR3482" s="4">
        <f ca="1">COUNTIF(INDIRECT("H"&amp;(ROW()+12*(($AN3482-1)*3+$AO3482)-ROW())/12+5):INDIRECT("S"&amp;(ROW()+12*(($AN3482-1)*3+$AO3482)-ROW())/12+5),AQ3482)</f>
        <v>0</v>
      </c>
      <c r="AU3482" s="4">
        <f ca="1">IF(AND(AQ3482&gt;0,AR3482&gt;0),COUNTIF(AU$6:AU3481,"&gt;0")+1,0)</f>
        <v>0</v>
      </c>
    </row>
    <row r="3483" spans="40:47">
      <c r="AN3483" s="4">
        <v>97</v>
      </c>
      <c r="AO3483" s="4">
        <v>2</v>
      </c>
      <c r="AP3483" s="4">
        <v>10</v>
      </c>
      <c r="AQ3483" s="4">
        <f ca="1">IF($AP3483=1,IF(INDIRECT(ADDRESS(($AN3483-1)*3+$AO3483+5,$AP3483+7))="",0,INDIRECT(ADDRESS(($AN3483-1)*3+$AO3483+5,$AP3483+7))),IF(INDIRECT(ADDRESS(($AN3483-1)*3+$AO3483+5,$AP3483+7))="",0,IF(COUNTIF(INDIRECT(ADDRESS(($AN3483-1)*36+($AO3483-1)*12+6,COLUMN())):INDIRECT(ADDRESS(($AN3483-1)*36+($AO3483-1)*12+$AP3483+4,COLUMN())),INDIRECT(ADDRESS(($AN3483-1)*3+$AO3483+5,$AP3483+7)))&gt;=1,0,INDIRECT(ADDRESS(($AN3483-1)*3+$AO3483+5,$AP3483+7)))))</f>
        <v>0</v>
      </c>
      <c r="AR3483" s="4">
        <f ca="1">COUNTIF(INDIRECT("H"&amp;(ROW()+12*(($AN3483-1)*3+$AO3483)-ROW())/12+5):INDIRECT("S"&amp;(ROW()+12*(($AN3483-1)*3+$AO3483)-ROW())/12+5),AQ3483)</f>
        <v>0</v>
      </c>
      <c r="AU3483" s="4">
        <f ca="1">IF(AND(AQ3483&gt;0,AR3483&gt;0),COUNTIF(AU$6:AU3482,"&gt;0")+1,0)</f>
        <v>0</v>
      </c>
    </row>
    <row r="3484" spans="40:47">
      <c r="AN3484" s="4">
        <v>97</v>
      </c>
      <c r="AO3484" s="4">
        <v>2</v>
      </c>
      <c r="AP3484" s="4">
        <v>11</v>
      </c>
      <c r="AQ3484" s="4">
        <f ca="1">IF($AP3484=1,IF(INDIRECT(ADDRESS(($AN3484-1)*3+$AO3484+5,$AP3484+7))="",0,INDIRECT(ADDRESS(($AN3484-1)*3+$AO3484+5,$AP3484+7))),IF(INDIRECT(ADDRESS(($AN3484-1)*3+$AO3484+5,$AP3484+7))="",0,IF(COUNTIF(INDIRECT(ADDRESS(($AN3484-1)*36+($AO3484-1)*12+6,COLUMN())):INDIRECT(ADDRESS(($AN3484-1)*36+($AO3484-1)*12+$AP3484+4,COLUMN())),INDIRECT(ADDRESS(($AN3484-1)*3+$AO3484+5,$AP3484+7)))&gt;=1,0,INDIRECT(ADDRESS(($AN3484-1)*3+$AO3484+5,$AP3484+7)))))</f>
        <v>0</v>
      </c>
      <c r="AR3484" s="4">
        <f ca="1">COUNTIF(INDIRECT("H"&amp;(ROW()+12*(($AN3484-1)*3+$AO3484)-ROW())/12+5):INDIRECT("S"&amp;(ROW()+12*(($AN3484-1)*3+$AO3484)-ROW())/12+5),AQ3484)</f>
        <v>0</v>
      </c>
      <c r="AU3484" s="4">
        <f ca="1">IF(AND(AQ3484&gt;0,AR3484&gt;0),COUNTIF(AU$6:AU3483,"&gt;0")+1,0)</f>
        <v>0</v>
      </c>
    </row>
    <row r="3485" spans="40:47">
      <c r="AN3485" s="4">
        <v>97</v>
      </c>
      <c r="AO3485" s="4">
        <v>2</v>
      </c>
      <c r="AP3485" s="4">
        <v>12</v>
      </c>
      <c r="AQ3485" s="4">
        <f ca="1">IF($AP3485=1,IF(INDIRECT(ADDRESS(($AN3485-1)*3+$AO3485+5,$AP3485+7))="",0,INDIRECT(ADDRESS(($AN3485-1)*3+$AO3485+5,$AP3485+7))),IF(INDIRECT(ADDRESS(($AN3485-1)*3+$AO3485+5,$AP3485+7))="",0,IF(COUNTIF(INDIRECT(ADDRESS(($AN3485-1)*36+($AO3485-1)*12+6,COLUMN())):INDIRECT(ADDRESS(($AN3485-1)*36+($AO3485-1)*12+$AP3485+4,COLUMN())),INDIRECT(ADDRESS(($AN3485-1)*3+$AO3485+5,$AP3485+7)))&gt;=1,0,INDIRECT(ADDRESS(($AN3485-1)*3+$AO3485+5,$AP3485+7)))))</f>
        <v>0</v>
      </c>
      <c r="AR3485" s="4">
        <f ca="1">COUNTIF(INDIRECT("H"&amp;(ROW()+12*(($AN3485-1)*3+$AO3485)-ROW())/12+5):INDIRECT("S"&amp;(ROW()+12*(($AN3485-1)*3+$AO3485)-ROW())/12+5),AQ3485)</f>
        <v>0</v>
      </c>
      <c r="AU3485" s="4">
        <f ca="1">IF(AND(AQ3485&gt;0,AR3485&gt;0),COUNTIF(AU$6:AU3484,"&gt;0")+1,0)</f>
        <v>0</v>
      </c>
    </row>
    <row r="3486" spans="40:47">
      <c r="AN3486" s="4">
        <v>97</v>
      </c>
      <c r="AO3486" s="4">
        <v>3</v>
      </c>
      <c r="AP3486" s="4">
        <v>1</v>
      </c>
      <c r="AQ3486" s="4">
        <f ca="1">IF($AP3486=1,IF(INDIRECT(ADDRESS(($AN3486-1)*3+$AO3486+5,$AP3486+7))="",0,INDIRECT(ADDRESS(($AN3486-1)*3+$AO3486+5,$AP3486+7))),IF(INDIRECT(ADDRESS(($AN3486-1)*3+$AO3486+5,$AP3486+7))="",0,IF(COUNTIF(INDIRECT(ADDRESS(($AN3486-1)*36+($AO3486-1)*12+6,COLUMN())):INDIRECT(ADDRESS(($AN3486-1)*36+($AO3486-1)*12+$AP3486+4,COLUMN())),INDIRECT(ADDRESS(($AN3486-1)*3+$AO3486+5,$AP3486+7)))&gt;=1,0,INDIRECT(ADDRESS(($AN3486-1)*3+$AO3486+5,$AP3486+7)))))</f>
        <v>0</v>
      </c>
      <c r="AR3486" s="4">
        <f ca="1">COUNTIF(INDIRECT("H"&amp;(ROW()+12*(($AN3486-1)*3+$AO3486)-ROW())/12+5):INDIRECT("S"&amp;(ROW()+12*(($AN3486-1)*3+$AO3486)-ROW())/12+5),AQ3486)</f>
        <v>0</v>
      </c>
      <c r="AU3486" s="4">
        <f ca="1">IF(AND(AQ3486&gt;0,AR3486&gt;0),COUNTIF(AU$6:AU3485,"&gt;0")+1,0)</f>
        <v>0</v>
      </c>
    </row>
    <row r="3487" spans="40:47">
      <c r="AN3487" s="4">
        <v>97</v>
      </c>
      <c r="AO3487" s="4">
        <v>3</v>
      </c>
      <c r="AP3487" s="4">
        <v>2</v>
      </c>
      <c r="AQ3487" s="4">
        <f ca="1">IF($AP3487=1,IF(INDIRECT(ADDRESS(($AN3487-1)*3+$AO3487+5,$AP3487+7))="",0,INDIRECT(ADDRESS(($AN3487-1)*3+$AO3487+5,$AP3487+7))),IF(INDIRECT(ADDRESS(($AN3487-1)*3+$AO3487+5,$AP3487+7))="",0,IF(COUNTIF(INDIRECT(ADDRESS(($AN3487-1)*36+($AO3487-1)*12+6,COLUMN())):INDIRECT(ADDRESS(($AN3487-1)*36+($AO3487-1)*12+$AP3487+4,COLUMN())),INDIRECT(ADDRESS(($AN3487-1)*3+$AO3487+5,$AP3487+7)))&gt;=1,0,INDIRECT(ADDRESS(($AN3487-1)*3+$AO3487+5,$AP3487+7)))))</f>
        <v>0</v>
      </c>
      <c r="AR3487" s="4">
        <f ca="1">COUNTIF(INDIRECT("H"&amp;(ROW()+12*(($AN3487-1)*3+$AO3487)-ROW())/12+5):INDIRECT("S"&amp;(ROW()+12*(($AN3487-1)*3+$AO3487)-ROW())/12+5),AQ3487)</f>
        <v>0</v>
      </c>
      <c r="AU3487" s="4">
        <f ca="1">IF(AND(AQ3487&gt;0,AR3487&gt;0),COUNTIF(AU$6:AU3486,"&gt;0")+1,0)</f>
        <v>0</v>
      </c>
    </row>
    <row r="3488" spans="40:47">
      <c r="AN3488" s="4">
        <v>97</v>
      </c>
      <c r="AO3488" s="4">
        <v>3</v>
      </c>
      <c r="AP3488" s="4">
        <v>3</v>
      </c>
      <c r="AQ3488" s="4">
        <f ca="1">IF($AP3488=1,IF(INDIRECT(ADDRESS(($AN3488-1)*3+$AO3488+5,$AP3488+7))="",0,INDIRECT(ADDRESS(($AN3488-1)*3+$AO3488+5,$AP3488+7))),IF(INDIRECT(ADDRESS(($AN3488-1)*3+$AO3488+5,$AP3488+7))="",0,IF(COUNTIF(INDIRECT(ADDRESS(($AN3488-1)*36+($AO3488-1)*12+6,COLUMN())):INDIRECT(ADDRESS(($AN3488-1)*36+($AO3488-1)*12+$AP3488+4,COLUMN())),INDIRECT(ADDRESS(($AN3488-1)*3+$AO3488+5,$AP3488+7)))&gt;=1,0,INDIRECT(ADDRESS(($AN3488-1)*3+$AO3488+5,$AP3488+7)))))</f>
        <v>0</v>
      </c>
      <c r="AR3488" s="4">
        <f ca="1">COUNTIF(INDIRECT("H"&amp;(ROW()+12*(($AN3488-1)*3+$AO3488)-ROW())/12+5):INDIRECT("S"&amp;(ROW()+12*(($AN3488-1)*3+$AO3488)-ROW())/12+5),AQ3488)</f>
        <v>0</v>
      </c>
      <c r="AU3488" s="4">
        <f ca="1">IF(AND(AQ3488&gt;0,AR3488&gt;0),COUNTIF(AU$6:AU3487,"&gt;0")+1,0)</f>
        <v>0</v>
      </c>
    </row>
    <row r="3489" spans="40:47">
      <c r="AN3489" s="4">
        <v>97</v>
      </c>
      <c r="AO3489" s="4">
        <v>3</v>
      </c>
      <c r="AP3489" s="4">
        <v>4</v>
      </c>
      <c r="AQ3489" s="4">
        <f ca="1">IF($AP3489=1,IF(INDIRECT(ADDRESS(($AN3489-1)*3+$AO3489+5,$AP3489+7))="",0,INDIRECT(ADDRESS(($AN3489-1)*3+$AO3489+5,$AP3489+7))),IF(INDIRECT(ADDRESS(($AN3489-1)*3+$AO3489+5,$AP3489+7))="",0,IF(COUNTIF(INDIRECT(ADDRESS(($AN3489-1)*36+($AO3489-1)*12+6,COLUMN())):INDIRECT(ADDRESS(($AN3489-1)*36+($AO3489-1)*12+$AP3489+4,COLUMN())),INDIRECT(ADDRESS(($AN3489-1)*3+$AO3489+5,$AP3489+7)))&gt;=1,0,INDIRECT(ADDRESS(($AN3489-1)*3+$AO3489+5,$AP3489+7)))))</f>
        <v>0</v>
      </c>
      <c r="AR3489" s="4">
        <f ca="1">COUNTIF(INDIRECT("H"&amp;(ROW()+12*(($AN3489-1)*3+$AO3489)-ROW())/12+5):INDIRECT("S"&amp;(ROW()+12*(($AN3489-1)*3+$AO3489)-ROW())/12+5),AQ3489)</f>
        <v>0</v>
      </c>
      <c r="AU3489" s="4">
        <f ca="1">IF(AND(AQ3489&gt;0,AR3489&gt;0),COUNTIF(AU$6:AU3488,"&gt;0")+1,0)</f>
        <v>0</v>
      </c>
    </row>
    <row r="3490" spans="40:47">
      <c r="AN3490" s="4">
        <v>97</v>
      </c>
      <c r="AO3490" s="4">
        <v>3</v>
      </c>
      <c r="AP3490" s="4">
        <v>5</v>
      </c>
      <c r="AQ3490" s="4">
        <f ca="1">IF($AP3490=1,IF(INDIRECT(ADDRESS(($AN3490-1)*3+$AO3490+5,$AP3490+7))="",0,INDIRECT(ADDRESS(($AN3490-1)*3+$AO3490+5,$AP3490+7))),IF(INDIRECT(ADDRESS(($AN3490-1)*3+$AO3490+5,$AP3490+7))="",0,IF(COUNTIF(INDIRECT(ADDRESS(($AN3490-1)*36+($AO3490-1)*12+6,COLUMN())):INDIRECT(ADDRESS(($AN3490-1)*36+($AO3490-1)*12+$AP3490+4,COLUMN())),INDIRECT(ADDRESS(($AN3490-1)*3+$AO3490+5,$AP3490+7)))&gt;=1,0,INDIRECT(ADDRESS(($AN3490-1)*3+$AO3490+5,$AP3490+7)))))</f>
        <v>0</v>
      </c>
      <c r="AR3490" s="4">
        <f ca="1">COUNTIF(INDIRECT("H"&amp;(ROW()+12*(($AN3490-1)*3+$AO3490)-ROW())/12+5):INDIRECT("S"&amp;(ROW()+12*(($AN3490-1)*3+$AO3490)-ROW())/12+5),AQ3490)</f>
        <v>0</v>
      </c>
      <c r="AU3490" s="4">
        <f ca="1">IF(AND(AQ3490&gt;0,AR3490&gt;0),COUNTIF(AU$6:AU3489,"&gt;0")+1,0)</f>
        <v>0</v>
      </c>
    </row>
    <row r="3491" spans="40:47">
      <c r="AN3491" s="4">
        <v>97</v>
      </c>
      <c r="AO3491" s="4">
        <v>3</v>
      </c>
      <c r="AP3491" s="4">
        <v>6</v>
      </c>
      <c r="AQ3491" s="4">
        <f ca="1">IF($AP3491=1,IF(INDIRECT(ADDRESS(($AN3491-1)*3+$AO3491+5,$AP3491+7))="",0,INDIRECT(ADDRESS(($AN3491-1)*3+$AO3491+5,$AP3491+7))),IF(INDIRECT(ADDRESS(($AN3491-1)*3+$AO3491+5,$AP3491+7))="",0,IF(COUNTIF(INDIRECT(ADDRESS(($AN3491-1)*36+($AO3491-1)*12+6,COLUMN())):INDIRECT(ADDRESS(($AN3491-1)*36+($AO3491-1)*12+$AP3491+4,COLUMN())),INDIRECT(ADDRESS(($AN3491-1)*3+$AO3491+5,$AP3491+7)))&gt;=1,0,INDIRECT(ADDRESS(($AN3491-1)*3+$AO3491+5,$AP3491+7)))))</f>
        <v>0</v>
      </c>
      <c r="AR3491" s="4">
        <f ca="1">COUNTIF(INDIRECT("H"&amp;(ROW()+12*(($AN3491-1)*3+$AO3491)-ROW())/12+5):INDIRECT("S"&amp;(ROW()+12*(($AN3491-1)*3+$AO3491)-ROW())/12+5),AQ3491)</f>
        <v>0</v>
      </c>
      <c r="AU3491" s="4">
        <f ca="1">IF(AND(AQ3491&gt;0,AR3491&gt;0),COUNTIF(AU$6:AU3490,"&gt;0")+1,0)</f>
        <v>0</v>
      </c>
    </row>
    <row r="3492" spans="40:47">
      <c r="AN3492" s="4">
        <v>97</v>
      </c>
      <c r="AO3492" s="4">
        <v>3</v>
      </c>
      <c r="AP3492" s="4">
        <v>7</v>
      </c>
      <c r="AQ3492" s="4">
        <f ca="1">IF($AP3492=1,IF(INDIRECT(ADDRESS(($AN3492-1)*3+$AO3492+5,$AP3492+7))="",0,INDIRECT(ADDRESS(($AN3492-1)*3+$AO3492+5,$AP3492+7))),IF(INDIRECT(ADDRESS(($AN3492-1)*3+$AO3492+5,$AP3492+7))="",0,IF(COUNTIF(INDIRECT(ADDRESS(($AN3492-1)*36+($AO3492-1)*12+6,COLUMN())):INDIRECT(ADDRESS(($AN3492-1)*36+($AO3492-1)*12+$AP3492+4,COLUMN())),INDIRECT(ADDRESS(($AN3492-1)*3+$AO3492+5,$AP3492+7)))&gt;=1,0,INDIRECT(ADDRESS(($AN3492-1)*3+$AO3492+5,$AP3492+7)))))</f>
        <v>0</v>
      </c>
      <c r="AR3492" s="4">
        <f ca="1">COUNTIF(INDIRECT("H"&amp;(ROW()+12*(($AN3492-1)*3+$AO3492)-ROW())/12+5):INDIRECT("S"&amp;(ROW()+12*(($AN3492-1)*3+$AO3492)-ROW())/12+5),AQ3492)</f>
        <v>0</v>
      </c>
      <c r="AU3492" s="4">
        <f ca="1">IF(AND(AQ3492&gt;0,AR3492&gt;0),COUNTIF(AU$6:AU3491,"&gt;0")+1,0)</f>
        <v>0</v>
      </c>
    </row>
    <row r="3493" spans="40:47">
      <c r="AN3493" s="4">
        <v>97</v>
      </c>
      <c r="AO3493" s="4">
        <v>3</v>
      </c>
      <c r="AP3493" s="4">
        <v>8</v>
      </c>
      <c r="AQ3493" s="4">
        <f ca="1">IF($AP3493=1,IF(INDIRECT(ADDRESS(($AN3493-1)*3+$AO3493+5,$AP3493+7))="",0,INDIRECT(ADDRESS(($AN3493-1)*3+$AO3493+5,$AP3493+7))),IF(INDIRECT(ADDRESS(($AN3493-1)*3+$AO3493+5,$AP3493+7))="",0,IF(COUNTIF(INDIRECT(ADDRESS(($AN3493-1)*36+($AO3493-1)*12+6,COLUMN())):INDIRECT(ADDRESS(($AN3493-1)*36+($AO3493-1)*12+$AP3493+4,COLUMN())),INDIRECT(ADDRESS(($AN3493-1)*3+$AO3493+5,$AP3493+7)))&gt;=1,0,INDIRECT(ADDRESS(($AN3493-1)*3+$AO3493+5,$AP3493+7)))))</f>
        <v>0</v>
      </c>
      <c r="AR3493" s="4">
        <f ca="1">COUNTIF(INDIRECT("H"&amp;(ROW()+12*(($AN3493-1)*3+$AO3493)-ROW())/12+5):INDIRECT("S"&amp;(ROW()+12*(($AN3493-1)*3+$AO3493)-ROW())/12+5),AQ3493)</f>
        <v>0</v>
      </c>
      <c r="AU3493" s="4">
        <f ca="1">IF(AND(AQ3493&gt;0,AR3493&gt;0),COUNTIF(AU$6:AU3492,"&gt;0")+1,0)</f>
        <v>0</v>
      </c>
    </row>
    <row r="3494" spans="40:47">
      <c r="AN3494" s="4">
        <v>97</v>
      </c>
      <c r="AO3494" s="4">
        <v>3</v>
      </c>
      <c r="AP3494" s="4">
        <v>9</v>
      </c>
      <c r="AQ3494" s="4">
        <f ca="1">IF($AP3494=1,IF(INDIRECT(ADDRESS(($AN3494-1)*3+$AO3494+5,$AP3494+7))="",0,INDIRECT(ADDRESS(($AN3494-1)*3+$AO3494+5,$AP3494+7))),IF(INDIRECT(ADDRESS(($AN3494-1)*3+$AO3494+5,$AP3494+7))="",0,IF(COUNTIF(INDIRECT(ADDRESS(($AN3494-1)*36+($AO3494-1)*12+6,COLUMN())):INDIRECT(ADDRESS(($AN3494-1)*36+($AO3494-1)*12+$AP3494+4,COLUMN())),INDIRECT(ADDRESS(($AN3494-1)*3+$AO3494+5,$AP3494+7)))&gt;=1,0,INDIRECT(ADDRESS(($AN3494-1)*3+$AO3494+5,$AP3494+7)))))</f>
        <v>0</v>
      </c>
      <c r="AR3494" s="4">
        <f ca="1">COUNTIF(INDIRECT("H"&amp;(ROW()+12*(($AN3494-1)*3+$AO3494)-ROW())/12+5):INDIRECT("S"&amp;(ROW()+12*(($AN3494-1)*3+$AO3494)-ROW())/12+5),AQ3494)</f>
        <v>0</v>
      </c>
      <c r="AU3494" s="4">
        <f ca="1">IF(AND(AQ3494&gt;0,AR3494&gt;0),COUNTIF(AU$6:AU3493,"&gt;0")+1,0)</f>
        <v>0</v>
      </c>
    </row>
    <row r="3495" spans="40:47">
      <c r="AN3495" s="4">
        <v>97</v>
      </c>
      <c r="AO3495" s="4">
        <v>3</v>
      </c>
      <c r="AP3495" s="4">
        <v>10</v>
      </c>
      <c r="AQ3495" s="4">
        <f ca="1">IF($AP3495=1,IF(INDIRECT(ADDRESS(($AN3495-1)*3+$AO3495+5,$AP3495+7))="",0,INDIRECT(ADDRESS(($AN3495-1)*3+$AO3495+5,$AP3495+7))),IF(INDIRECT(ADDRESS(($AN3495-1)*3+$AO3495+5,$AP3495+7))="",0,IF(COUNTIF(INDIRECT(ADDRESS(($AN3495-1)*36+($AO3495-1)*12+6,COLUMN())):INDIRECT(ADDRESS(($AN3495-1)*36+($AO3495-1)*12+$AP3495+4,COLUMN())),INDIRECT(ADDRESS(($AN3495-1)*3+$AO3495+5,$AP3495+7)))&gt;=1,0,INDIRECT(ADDRESS(($AN3495-1)*3+$AO3495+5,$AP3495+7)))))</f>
        <v>0</v>
      </c>
      <c r="AR3495" s="4">
        <f ca="1">COUNTIF(INDIRECT("H"&amp;(ROW()+12*(($AN3495-1)*3+$AO3495)-ROW())/12+5):INDIRECT("S"&amp;(ROW()+12*(($AN3495-1)*3+$AO3495)-ROW())/12+5),AQ3495)</f>
        <v>0</v>
      </c>
      <c r="AU3495" s="4">
        <f ca="1">IF(AND(AQ3495&gt;0,AR3495&gt;0),COUNTIF(AU$6:AU3494,"&gt;0")+1,0)</f>
        <v>0</v>
      </c>
    </row>
    <row r="3496" spans="40:47">
      <c r="AN3496" s="4">
        <v>97</v>
      </c>
      <c r="AO3496" s="4">
        <v>3</v>
      </c>
      <c r="AP3496" s="4">
        <v>11</v>
      </c>
      <c r="AQ3496" s="4">
        <f ca="1">IF($AP3496=1,IF(INDIRECT(ADDRESS(($AN3496-1)*3+$AO3496+5,$AP3496+7))="",0,INDIRECT(ADDRESS(($AN3496-1)*3+$AO3496+5,$AP3496+7))),IF(INDIRECT(ADDRESS(($AN3496-1)*3+$AO3496+5,$AP3496+7))="",0,IF(COUNTIF(INDIRECT(ADDRESS(($AN3496-1)*36+($AO3496-1)*12+6,COLUMN())):INDIRECT(ADDRESS(($AN3496-1)*36+($AO3496-1)*12+$AP3496+4,COLUMN())),INDIRECT(ADDRESS(($AN3496-1)*3+$AO3496+5,$AP3496+7)))&gt;=1,0,INDIRECT(ADDRESS(($AN3496-1)*3+$AO3496+5,$AP3496+7)))))</f>
        <v>0</v>
      </c>
      <c r="AR3496" s="4">
        <f ca="1">COUNTIF(INDIRECT("H"&amp;(ROW()+12*(($AN3496-1)*3+$AO3496)-ROW())/12+5):INDIRECT("S"&amp;(ROW()+12*(($AN3496-1)*3+$AO3496)-ROW())/12+5),AQ3496)</f>
        <v>0</v>
      </c>
      <c r="AU3496" s="4">
        <f ca="1">IF(AND(AQ3496&gt;0,AR3496&gt;0),COUNTIF(AU$6:AU3495,"&gt;0")+1,0)</f>
        <v>0</v>
      </c>
    </row>
    <row r="3497" spans="40:47">
      <c r="AN3497" s="77">
        <v>97</v>
      </c>
      <c r="AO3497" s="77">
        <v>3</v>
      </c>
      <c r="AP3497" s="77">
        <v>12</v>
      </c>
      <c r="AQ3497" s="77">
        <f ca="1">IF($AP3497=1,IF(INDIRECT(ADDRESS(($AN3497-1)*3+$AO3497+5,$AP3497+7))="",0,INDIRECT(ADDRESS(($AN3497-1)*3+$AO3497+5,$AP3497+7))),IF(INDIRECT(ADDRESS(($AN3497-1)*3+$AO3497+5,$AP3497+7))="",0,IF(COUNTIF(INDIRECT(ADDRESS(($AN3497-1)*36+($AO3497-1)*12+6,COLUMN())):INDIRECT(ADDRESS(($AN3497-1)*36+($AO3497-1)*12+$AP3497+4,COLUMN())),INDIRECT(ADDRESS(($AN3497-1)*3+$AO3497+5,$AP3497+7)))&gt;=1,0,INDIRECT(ADDRESS(($AN3497-1)*3+$AO3497+5,$AP3497+7)))))</f>
        <v>0</v>
      </c>
      <c r="AR3497" s="77">
        <f ca="1">COUNTIF(INDIRECT("H"&amp;(ROW()+12*(($AN3497-1)*3+$AO3497)-ROW())/12+5):INDIRECT("S"&amp;(ROW()+12*(($AN3497-1)*3+$AO3497)-ROW())/12+5),AQ3497)</f>
        <v>0</v>
      </c>
      <c r="AS3497" s="77"/>
      <c r="AT3497" s="77"/>
      <c r="AU3497" s="77">
        <f ca="1">IF(AND(AQ3497&gt;0,AR3497&gt;0),COUNTIF(AU$6:AU3496,"&gt;0")+1,0)</f>
        <v>0</v>
      </c>
    </row>
    <row r="3498" spans="40:47">
      <c r="AN3498" s="4">
        <v>98</v>
      </c>
      <c r="AO3498" s="4">
        <v>1</v>
      </c>
      <c r="AP3498" s="4">
        <v>1</v>
      </c>
      <c r="AQ3498" s="4">
        <f ca="1">IF($AP3498=1,IF(INDIRECT(ADDRESS(($AN3498-1)*3+$AO3498+5,$AP3498+7))="",0,INDIRECT(ADDRESS(($AN3498-1)*3+$AO3498+5,$AP3498+7))),IF(INDIRECT(ADDRESS(($AN3498-1)*3+$AO3498+5,$AP3498+7))="",0,IF(COUNTIF(INDIRECT(ADDRESS(($AN3498-1)*36+($AO3498-1)*12+6,COLUMN())):INDIRECT(ADDRESS(($AN3498-1)*36+($AO3498-1)*12+$AP3498+4,COLUMN())),INDIRECT(ADDRESS(($AN3498-1)*3+$AO3498+5,$AP3498+7)))&gt;=1,0,INDIRECT(ADDRESS(($AN3498-1)*3+$AO3498+5,$AP3498+7)))))</f>
        <v>0</v>
      </c>
      <c r="AR3498" s="4">
        <f ca="1">COUNTIF(INDIRECT("H"&amp;(ROW()+12*(($AN3498-1)*3+$AO3498)-ROW())/12+5):INDIRECT("S"&amp;(ROW()+12*(($AN3498-1)*3+$AO3498)-ROW())/12+5),AQ3498)</f>
        <v>0</v>
      </c>
      <c r="AU3498" s="4">
        <f ca="1">IF(AND(AQ3498&gt;0,AR3498&gt;0),COUNTIF(AU$6:AU3497,"&gt;0")+1,0)</f>
        <v>0</v>
      </c>
    </row>
    <row r="3499" spans="40:47">
      <c r="AN3499" s="4">
        <v>98</v>
      </c>
      <c r="AO3499" s="4">
        <v>1</v>
      </c>
      <c r="AP3499" s="4">
        <v>2</v>
      </c>
      <c r="AQ3499" s="4">
        <f ca="1">IF($AP3499=1,IF(INDIRECT(ADDRESS(($AN3499-1)*3+$AO3499+5,$AP3499+7))="",0,INDIRECT(ADDRESS(($AN3499-1)*3+$AO3499+5,$AP3499+7))),IF(INDIRECT(ADDRESS(($AN3499-1)*3+$AO3499+5,$AP3499+7))="",0,IF(COUNTIF(INDIRECT(ADDRESS(($AN3499-1)*36+($AO3499-1)*12+6,COLUMN())):INDIRECT(ADDRESS(($AN3499-1)*36+($AO3499-1)*12+$AP3499+4,COLUMN())),INDIRECT(ADDRESS(($AN3499-1)*3+$AO3499+5,$AP3499+7)))&gt;=1,0,INDIRECT(ADDRESS(($AN3499-1)*3+$AO3499+5,$AP3499+7)))))</f>
        <v>0</v>
      </c>
      <c r="AR3499" s="4">
        <f ca="1">COUNTIF(INDIRECT("H"&amp;(ROW()+12*(($AN3499-1)*3+$AO3499)-ROW())/12+5):INDIRECT("S"&amp;(ROW()+12*(($AN3499-1)*3+$AO3499)-ROW())/12+5),AQ3499)</f>
        <v>0</v>
      </c>
      <c r="AU3499" s="4">
        <f ca="1">IF(AND(AQ3499&gt;0,AR3499&gt;0),COUNTIF(AU$6:AU3498,"&gt;0")+1,0)</f>
        <v>0</v>
      </c>
    </row>
    <row r="3500" spans="40:47">
      <c r="AN3500" s="4">
        <v>98</v>
      </c>
      <c r="AO3500" s="4">
        <v>1</v>
      </c>
      <c r="AP3500" s="4">
        <v>3</v>
      </c>
      <c r="AQ3500" s="4">
        <f ca="1">IF($AP3500=1,IF(INDIRECT(ADDRESS(($AN3500-1)*3+$AO3500+5,$AP3500+7))="",0,INDIRECT(ADDRESS(($AN3500-1)*3+$AO3500+5,$AP3500+7))),IF(INDIRECT(ADDRESS(($AN3500-1)*3+$AO3500+5,$AP3500+7))="",0,IF(COUNTIF(INDIRECT(ADDRESS(($AN3500-1)*36+($AO3500-1)*12+6,COLUMN())):INDIRECT(ADDRESS(($AN3500-1)*36+($AO3500-1)*12+$AP3500+4,COLUMN())),INDIRECT(ADDRESS(($AN3500-1)*3+$AO3500+5,$AP3500+7)))&gt;=1,0,INDIRECT(ADDRESS(($AN3500-1)*3+$AO3500+5,$AP3500+7)))))</f>
        <v>0</v>
      </c>
      <c r="AR3500" s="4">
        <f ca="1">COUNTIF(INDIRECT("H"&amp;(ROW()+12*(($AN3500-1)*3+$AO3500)-ROW())/12+5):INDIRECT("S"&amp;(ROW()+12*(($AN3500-1)*3+$AO3500)-ROW())/12+5),AQ3500)</f>
        <v>0</v>
      </c>
      <c r="AU3500" s="4">
        <f ca="1">IF(AND(AQ3500&gt;0,AR3500&gt;0),COUNTIF(AU$6:AU3499,"&gt;0")+1,0)</f>
        <v>0</v>
      </c>
    </row>
    <row r="3501" spans="40:47">
      <c r="AN3501" s="4">
        <v>98</v>
      </c>
      <c r="AO3501" s="4">
        <v>1</v>
      </c>
      <c r="AP3501" s="4">
        <v>4</v>
      </c>
      <c r="AQ3501" s="4">
        <f ca="1">IF($AP3501=1,IF(INDIRECT(ADDRESS(($AN3501-1)*3+$AO3501+5,$AP3501+7))="",0,INDIRECT(ADDRESS(($AN3501-1)*3+$AO3501+5,$AP3501+7))),IF(INDIRECT(ADDRESS(($AN3501-1)*3+$AO3501+5,$AP3501+7))="",0,IF(COUNTIF(INDIRECT(ADDRESS(($AN3501-1)*36+($AO3501-1)*12+6,COLUMN())):INDIRECT(ADDRESS(($AN3501-1)*36+($AO3501-1)*12+$AP3501+4,COLUMN())),INDIRECT(ADDRESS(($AN3501-1)*3+$AO3501+5,$AP3501+7)))&gt;=1,0,INDIRECT(ADDRESS(($AN3501-1)*3+$AO3501+5,$AP3501+7)))))</f>
        <v>0</v>
      </c>
      <c r="AR3501" s="4">
        <f ca="1">COUNTIF(INDIRECT("H"&amp;(ROW()+12*(($AN3501-1)*3+$AO3501)-ROW())/12+5):INDIRECT("S"&amp;(ROW()+12*(($AN3501-1)*3+$AO3501)-ROW())/12+5),AQ3501)</f>
        <v>0</v>
      </c>
      <c r="AU3501" s="4">
        <f ca="1">IF(AND(AQ3501&gt;0,AR3501&gt;0),COUNTIF(AU$6:AU3500,"&gt;0")+1,0)</f>
        <v>0</v>
      </c>
    </row>
    <row r="3502" spans="40:47">
      <c r="AN3502" s="4">
        <v>98</v>
      </c>
      <c r="AO3502" s="4">
        <v>1</v>
      </c>
      <c r="AP3502" s="4">
        <v>5</v>
      </c>
      <c r="AQ3502" s="4">
        <f ca="1">IF($AP3502=1,IF(INDIRECT(ADDRESS(($AN3502-1)*3+$AO3502+5,$AP3502+7))="",0,INDIRECT(ADDRESS(($AN3502-1)*3+$AO3502+5,$AP3502+7))),IF(INDIRECT(ADDRESS(($AN3502-1)*3+$AO3502+5,$AP3502+7))="",0,IF(COUNTIF(INDIRECT(ADDRESS(($AN3502-1)*36+($AO3502-1)*12+6,COLUMN())):INDIRECT(ADDRESS(($AN3502-1)*36+($AO3502-1)*12+$AP3502+4,COLUMN())),INDIRECT(ADDRESS(($AN3502-1)*3+$AO3502+5,$AP3502+7)))&gt;=1,0,INDIRECT(ADDRESS(($AN3502-1)*3+$AO3502+5,$AP3502+7)))))</f>
        <v>0</v>
      </c>
      <c r="AR3502" s="4">
        <f ca="1">COUNTIF(INDIRECT("H"&amp;(ROW()+12*(($AN3502-1)*3+$AO3502)-ROW())/12+5):INDIRECT("S"&amp;(ROW()+12*(($AN3502-1)*3+$AO3502)-ROW())/12+5),AQ3502)</f>
        <v>0</v>
      </c>
      <c r="AU3502" s="4">
        <f ca="1">IF(AND(AQ3502&gt;0,AR3502&gt;0),COUNTIF(AU$6:AU3501,"&gt;0")+1,0)</f>
        <v>0</v>
      </c>
    </row>
    <row r="3503" spans="40:47">
      <c r="AN3503" s="4">
        <v>98</v>
      </c>
      <c r="AO3503" s="4">
        <v>1</v>
      </c>
      <c r="AP3503" s="4">
        <v>6</v>
      </c>
      <c r="AQ3503" s="4">
        <f ca="1">IF($AP3503=1,IF(INDIRECT(ADDRESS(($AN3503-1)*3+$AO3503+5,$AP3503+7))="",0,INDIRECT(ADDRESS(($AN3503-1)*3+$AO3503+5,$AP3503+7))),IF(INDIRECT(ADDRESS(($AN3503-1)*3+$AO3503+5,$AP3503+7))="",0,IF(COUNTIF(INDIRECT(ADDRESS(($AN3503-1)*36+($AO3503-1)*12+6,COLUMN())):INDIRECT(ADDRESS(($AN3503-1)*36+($AO3503-1)*12+$AP3503+4,COLUMN())),INDIRECT(ADDRESS(($AN3503-1)*3+$AO3503+5,$AP3503+7)))&gt;=1,0,INDIRECT(ADDRESS(($AN3503-1)*3+$AO3503+5,$AP3503+7)))))</f>
        <v>0</v>
      </c>
      <c r="AR3503" s="4">
        <f ca="1">COUNTIF(INDIRECT("H"&amp;(ROW()+12*(($AN3503-1)*3+$AO3503)-ROW())/12+5):INDIRECT("S"&amp;(ROW()+12*(($AN3503-1)*3+$AO3503)-ROW())/12+5),AQ3503)</f>
        <v>0</v>
      </c>
      <c r="AU3503" s="4">
        <f ca="1">IF(AND(AQ3503&gt;0,AR3503&gt;0),COUNTIF(AU$6:AU3502,"&gt;0")+1,0)</f>
        <v>0</v>
      </c>
    </row>
    <row r="3504" spans="40:47">
      <c r="AN3504" s="4">
        <v>98</v>
      </c>
      <c r="AO3504" s="4">
        <v>1</v>
      </c>
      <c r="AP3504" s="4">
        <v>7</v>
      </c>
      <c r="AQ3504" s="4">
        <f ca="1">IF($AP3504=1,IF(INDIRECT(ADDRESS(($AN3504-1)*3+$AO3504+5,$AP3504+7))="",0,INDIRECT(ADDRESS(($AN3504-1)*3+$AO3504+5,$AP3504+7))),IF(INDIRECT(ADDRESS(($AN3504-1)*3+$AO3504+5,$AP3504+7))="",0,IF(COUNTIF(INDIRECT(ADDRESS(($AN3504-1)*36+($AO3504-1)*12+6,COLUMN())):INDIRECT(ADDRESS(($AN3504-1)*36+($AO3504-1)*12+$AP3504+4,COLUMN())),INDIRECT(ADDRESS(($AN3504-1)*3+$AO3504+5,$AP3504+7)))&gt;=1,0,INDIRECT(ADDRESS(($AN3504-1)*3+$AO3504+5,$AP3504+7)))))</f>
        <v>0</v>
      </c>
      <c r="AR3504" s="4">
        <f ca="1">COUNTIF(INDIRECT("H"&amp;(ROW()+12*(($AN3504-1)*3+$AO3504)-ROW())/12+5):INDIRECT("S"&amp;(ROW()+12*(($AN3504-1)*3+$AO3504)-ROW())/12+5),AQ3504)</f>
        <v>0</v>
      </c>
      <c r="AU3504" s="4">
        <f ca="1">IF(AND(AQ3504&gt;0,AR3504&gt;0),COUNTIF(AU$6:AU3503,"&gt;0")+1,0)</f>
        <v>0</v>
      </c>
    </row>
    <row r="3505" spans="40:47">
      <c r="AN3505" s="4">
        <v>98</v>
      </c>
      <c r="AO3505" s="4">
        <v>1</v>
      </c>
      <c r="AP3505" s="4">
        <v>8</v>
      </c>
      <c r="AQ3505" s="4">
        <f ca="1">IF($AP3505=1,IF(INDIRECT(ADDRESS(($AN3505-1)*3+$AO3505+5,$AP3505+7))="",0,INDIRECT(ADDRESS(($AN3505-1)*3+$AO3505+5,$AP3505+7))),IF(INDIRECT(ADDRESS(($AN3505-1)*3+$AO3505+5,$AP3505+7))="",0,IF(COUNTIF(INDIRECT(ADDRESS(($AN3505-1)*36+($AO3505-1)*12+6,COLUMN())):INDIRECT(ADDRESS(($AN3505-1)*36+($AO3505-1)*12+$AP3505+4,COLUMN())),INDIRECT(ADDRESS(($AN3505-1)*3+$AO3505+5,$AP3505+7)))&gt;=1,0,INDIRECT(ADDRESS(($AN3505-1)*3+$AO3505+5,$AP3505+7)))))</f>
        <v>0</v>
      </c>
      <c r="AR3505" s="4">
        <f ca="1">COUNTIF(INDIRECT("H"&amp;(ROW()+12*(($AN3505-1)*3+$AO3505)-ROW())/12+5):INDIRECT("S"&amp;(ROW()+12*(($AN3505-1)*3+$AO3505)-ROW())/12+5),AQ3505)</f>
        <v>0</v>
      </c>
      <c r="AU3505" s="4">
        <f ca="1">IF(AND(AQ3505&gt;0,AR3505&gt;0),COUNTIF(AU$6:AU3504,"&gt;0")+1,0)</f>
        <v>0</v>
      </c>
    </row>
    <row r="3506" spans="40:47">
      <c r="AN3506" s="4">
        <v>98</v>
      </c>
      <c r="AO3506" s="4">
        <v>1</v>
      </c>
      <c r="AP3506" s="4">
        <v>9</v>
      </c>
      <c r="AQ3506" s="4">
        <f ca="1">IF($AP3506=1,IF(INDIRECT(ADDRESS(($AN3506-1)*3+$AO3506+5,$AP3506+7))="",0,INDIRECT(ADDRESS(($AN3506-1)*3+$AO3506+5,$AP3506+7))),IF(INDIRECT(ADDRESS(($AN3506-1)*3+$AO3506+5,$AP3506+7))="",0,IF(COUNTIF(INDIRECT(ADDRESS(($AN3506-1)*36+($AO3506-1)*12+6,COLUMN())):INDIRECT(ADDRESS(($AN3506-1)*36+($AO3506-1)*12+$AP3506+4,COLUMN())),INDIRECT(ADDRESS(($AN3506-1)*3+$AO3506+5,$AP3506+7)))&gt;=1,0,INDIRECT(ADDRESS(($AN3506-1)*3+$AO3506+5,$AP3506+7)))))</f>
        <v>0</v>
      </c>
      <c r="AR3506" s="4">
        <f ca="1">COUNTIF(INDIRECT("H"&amp;(ROW()+12*(($AN3506-1)*3+$AO3506)-ROW())/12+5):INDIRECT("S"&amp;(ROW()+12*(($AN3506-1)*3+$AO3506)-ROW())/12+5),AQ3506)</f>
        <v>0</v>
      </c>
      <c r="AU3506" s="4">
        <f ca="1">IF(AND(AQ3506&gt;0,AR3506&gt;0),COUNTIF(AU$6:AU3505,"&gt;0")+1,0)</f>
        <v>0</v>
      </c>
    </row>
    <row r="3507" spans="40:47">
      <c r="AN3507" s="4">
        <v>98</v>
      </c>
      <c r="AO3507" s="4">
        <v>1</v>
      </c>
      <c r="AP3507" s="4">
        <v>10</v>
      </c>
      <c r="AQ3507" s="4">
        <f ca="1">IF($AP3507=1,IF(INDIRECT(ADDRESS(($AN3507-1)*3+$AO3507+5,$AP3507+7))="",0,INDIRECT(ADDRESS(($AN3507-1)*3+$AO3507+5,$AP3507+7))),IF(INDIRECT(ADDRESS(($AN3507-1)*3+$AO3507+5,$AP3507+7))="",0,IF(COUNTIF(INDIRECT(ADDRESS(($AN3507-1)*36+($AO3507-1)*12+6,COLUMN())):INDIRECT(ADDRESS(($AN3507-1)*36+($AO3507-1)*12+$AP3507+4,COLUMN())),INDIRECT(ADDRESS(($AN3507-1)*3+$AO3507+5,$AP3507+7)))&gt;=1,0,INDIRECT(ADDRESS(($AN3507-1)*3+$AO3507+5,$AP3507+7)))))</f>
        <v>0</v>
      </c>
      <c r="AR3507" s="4">
        <f ca="1">COUNTIF(INDIRECT("H"&amp;(ROW()+12*(($AN3507-1)*3+$AO3507)-ROW())/12+5):INDIRECT("S"&amp;(ROW()+12*(($AN3507-1)*3+$AO3507)-ROW())/12+5),AQ3507)</f>
        <v>0</v>
      </c>
      <c r="AU3507" s="4">
        <f ca="1">IF(AND(AQ3507&gt;0,AR3507&gt;0),COUNTIF(AU$6:AU3506,"&gt;0")+1,0)</f>
        <v>0</v>
      </c>
    </row>
    <row r="3508" spans="40:47">
      <c r="AN3508" s="4">
        <v>98</v>
      </c>
      <c r="AO3508" s="4">
        <v>1</v>
      </c>
      <c r="AP3508" s="4">
        <v>11</v>
      </c>
      <c r="AQ3508" s="4">
        <f ca="1">IF($AP3508=1,IF(INDIRECT(ADDRESS(($AN3508-1)*3+$AO3508+5,$AP3508+7))="",0,INDIRECT(ADDRESS(($AN3508-1)*3+$AO3508+5,$AP3508+7))),IF(INDIRECT(ADDRESS(($AN3508-1)*3+$AO3508+5,$AP3508+7))="",0,IF(COUNTIF(INDIRECT(ADDRESS(($AN3508-1)*36+($AO3508-1)*12+6,COLUMN())):INDIRECT(ADDRESS(($AN3508-1)*36+($AO3508-1)*12+$AP3508+4,COLUMN())),INDIRECT(ADDRESS(($AN3508-1)*3+$AO3508+5,$AP3508+7)))&gt;=1,0,INDIRECT(ADDRESS(($AN3508-1)*3+$AO3508+5,$AP3508+7)))))</f>
        <v>0</v>
      </c>
      <c r="AR3508" s="4">
        <f ca="1">COUNTIF(INDIRECT("H"&amp;(ROW()+12*(($AN3508-1)*3+$AO3508)-ROW())/12+5):INDIRECT("S"&amp;(ROW()+12*(($AN3508-1)*3+$AO3508)-ROW())/12+5),AQ3508)</f>
        <v>0</v>
      </c>
      <c r="AU3508" s="4">
        <f ca="1">IF(AND(AQ3508&gt;0,AR3508&gt;0),COUNTIF(AU$6:AU3507,"&gt;0")+1,0)</f>
        <v>0</v>
      </c>
    </row>
    <row r="3509" spans="40:47">
      <c r="AN3509" s="4">
        <v>98</v>
      </c>
      <c r="AO3509" s="4">
        <v>1</v>
      </c>
      <c r="AP3509" s="4">
        <v>12</v>
      </c>
      <c r="AQ3509" s="4">
        <f ca="1">IF($AP3509=1,IF(INDIRECT(ADDRESS(($AN3509-1)*3+$AO3509+5,$AP3509+7))="",0,INDIRECT(ADDRESS(($AN3509-1)*3+$AO3509+5,$AP3509+7))),IF(INDIRECT(ADDRESS(($AN3509-1)*3+$AO3509+5,$AP3509+7))="",0,IF(COUNTIF(INDIRECT(ADDRESS(($AN3509-1)*36+($AO3509-1)*12+6,COLUMN())):INDIRECT(ADDRESS(($AN3509-1)*36+($AO3509-1)*12+$AP3509+4,COLUMN())),INDIRECT(ADDRESS(($AN3509-1)*3+$AO3509+5,$AP3509+7)))&gt;=1,0,INDIRECT(ADDRESS(($AN3509-1)*3+$AO3509+5,$AP3509+7)))))</f>
        <v>0</v>
      </c>
      <c r="AR3509" s="4">
        <f ca="1">COUNTIF(INDIRECT("H"&amp;(ROW()+12*(($AN3509-1)*3+$AO3509)-ROW())/12+5):INDIRECT("S"&amp;(ROW()+12*(($AN3509-1)*3+$AO3509)-ROW())/12+5),AQ3509)</f>
        <v>0</v>
      </c>
      <c r="AU3509" s="4">
        <f ca="1">IF(AND(AQ3509&gt;0,AR3509&gt;0),COUNTIF(AU$6:AU3508,"&gt;0")+1,0)</f>
        <v>0</v>
      </c>
    </row>
    <row r="3510" spans="40:47">
      <c r="AN3510" s="4">
        <v>98</v>
      </c>
      <c r="AO3510" s="4">
        <v>2</v>
      </c>
      <c r="AP3510" s="4">
        <v>1</v>
      </c>
      <c r="AQ3510" s="4">
        <f ca="1">IF($AP3510=1,IF(INDIRECT(ADDRESS(($AN3510-1)*3+$AO3510+5,$AP3510+7))="",0,INDIRECT(ADDRESS(($AN3510-1)*3+$AO3510+5,$AP3510+7))),IF(INDIRECT(ADDRESS(($AN3510-1)*3+$AO3510+5,$AP3510+7))="",0,IF(COUNTIF(INDIRECT(ADDRESS(($AN3510-1)*36+($AO3510-1)*12+6,COLUMN())):INDIRECT(ADDRESS(($AN3510-1)*36+($AO3510-1)*12+$AP3510+4,COLUMN())),INDIRECT(ADDRESS(($AN3510-1)*3+$AO3510+5,$AP3510+7)))&gt;=1,0,INDIRECT(ADDRESS(($AN3510-1)*3+$AO3510+5,$AP3510+7)))))</f>
        <v>0</v>
      </c>
      <c r="AR3510" s="4">
        <f ca="1">COUNTIF(INDIRECT("H"&amp;(ROW()+12*(($AN3510-1)*3+$AO3510)-ROW())/12+5):INDIRECT("S"&amp;(ROW()+12*(($AN3510-1)*3+$AO3510)-ROW())/12+5),AQ3510)</f>
        <v>0</v>
      </c>
      <c r="AU3510" s="4">
        <f ca="1">IF(AND(AQ3510&gt;0,AR3510&gt;0),COUNTIF(AU$6:AU3509,"&gt;0")+1,0)</f>
        <v>0</v>
      </c>
    </row>
    <row r="3511" spans="40:47">
      <c r="AN3511" s="4">
        <v>98</v>
      </c>
      <c r="AO3511" s="4">
        <v>2</v>
      </c>
      <c r="AP3511" s="4">
        <v>2</v>
      </c>
      <c r="AQ3511" s="4">
        <f ca="1">IF($AP3511=1,IF(INDIRECT(ADDRESS(($AN3511-1)*3+$AO3511+5,$AP3511+7))="",0,INDIRECT(ADDRESS(($AN3511-1)*3+$AO3511+5,$AP3511+7))),IF(INDIRECT(ADDRESS(($AN3511-1)*3+$AO3511+5,$AP3511+7))="",0,IF(COUNTIF(INDIRECT(ADDRESS(($AN3511-1)*36+($AO3511-1)*12+6,COLUMN())):INDIRECT(ADDRESS(($AN3511-1)*36+($AO3511-1)*12+$AP3511+4,COLUMN())),INDIRECT(ADDRESS(($AN3511-1)*3+$AO3511+5,$AP3511+7)))&gt;=1,0,INDIRECT(ADDRESS(($AN3511-1)*3+$AO3511+5,$AP3511+7)))))</f>
        <v>0</v>
      </c>
      <c r="AR3511" s="4">
        <f ca="1">COUNTIF(INDIRECT("H"&amp;(ROW()+12*(($AN3511-1)*3+$AO3511)-ROW())/12+5):INDIRECT("S"&amp;(ROW()+12*(($AN3511-1)*3+$AO3511)-ROW())/12+5),AQ3511)</f>
        <v>0</v>
      </c>
      <c r="AU3511" s="4">
        <f ca="1">IF(AND(AQ3511&gt;0,AR3511&gt;0),COUNTIF(AU$6:AU3510,"&gt;0")+1,0)</f>
        <v>0</v>
      </c>
    </row>
    <row r="3512" spans="40:47">
      <c r="AN3512" s="4">
        <v>98</v>
      </c>
      <c r="AO3512" s="4">
        <v>2</v>
      </c>
      <c r="AP3512" s="4">
        <v>3</v>
      </c>
      <c r="AQ3512" s="4">
        <f ca="1">IF($AP3512=1,IF(INDIRECT(ADDRESS(($AN3512-1)*3+$AO3512+5,$AP3512+7))="",0,INDIRECT(ADDRESS(($AN3512-1)*3+$AO3512+5,$AP3512+7))),IF(INDIRECT(ADDRESS(($AN3512-1)*3+$AO3512+5,$AP3512+7))="",0,IF(COUNTIF(INDIRECT(ADDRESS(($AN3512-1)*36+($AO3512-1)*12+6,COLUMN())):INDIRECT(ADDRESS(($AN3512-1)*36+($AO3512-1)*12+$AP3512+4,COLUMN())),INDIRECT(ADDRESS(($AN3512-1)*3+$AO3512+5,$AP3512+7)))&gt;=1,0,INDIRECT(ADDRESS(($AN3512-1)*3+$AO3512+5,$AP3512+7)))))</f>
        <v>0</v>
      </c>
      <c r="AR3512" s="4">
        <f ca="1">COUNTIF(INDIRECT("H"&amp;(ROW()+12*(($AN3512-1)*3+$AO3512)-ROW())/12+5):INDIRECT("S"&amp;(ROW()+12*(($AN3512-1)*3+$AO3512)-ROW())/12+5),AQ3512)</f>
        <v>0</v>
      </c>
      <c r="AU3512" s="4">
        <f ca="1">IF(AND(AQ3512&gt;0,AR3512&gt;0),COUNTIF(AU$6:AU3511,"&gt;0")+1,0)</f>
        <v>0</v>
      </c>
    </row>
    <row r="3513" spans="40:47">
      <c r="AN3513" s="4">
        <v>98</v>
      </c>
      <c r="AO3513" s="4">
        <v>2</v>
      </c>
      <c r="AP3513" s="4">
        <v>4</v>
      </c>
      <c r="AQ3513" s="4">
        <f ca="1">IF($AP3513=1,IF(INDIRECT(ADDRESS(($AN3513-1)*3+$AO3513+5,$AP3513+7))="",0,INDIRECT(ADDRESS(($AN3513-1)*3+$AO3513+5,$AP3513+7))),IF(INDIRECT(ADDRESS(($AN3513-1)*3+$AO3513+5,$AP3513+7))="",0,IF(COUNTIF(INDIRECT(ADDRESS(($AN3513-1)*36+($AO3513-1)*12+6,COLUMN())):INDIRECT(ADDRESS(($AN3513-1)*36+($AO3513-1)*12+$AP3513+4,COLUMN())),INDIRECT(ADDRESS(($AN3513-1)*3+$AO3513+5,$AP3513+7)))&gt;=1,0,INDIRECT(ADDRESS(($AN3513-1)*3+$AO3513+5,$AP3513+7)))))</f>
        <v>0</v>
      </c>
      <c r="AR3513" s="4">
        <f ca="1">COUNTIF(INDIRECT("H"&amp;(ROW()+12*(($AN3513-1)*3+$AO3513)-ROW())/12+5):INDIRECT("S"&amp;(ROW()+12*(($AN3513-1)*3+$AO3513)-ROW())/12+5),AQ3513)</f>
        <v>0</v>
      </c>
      <c r="AU3513" s="4">
        <f ca="1">IF(AND(AQ3513&gt;0,AR3513&gt;0),COUNTIF(AU$6:AU3512,"&gt;0")+1,0)</f>
        <v>0</v>
      </c>
    </row>
    <row r="3514" spans="40:47">
      <c r="AN3514" s="4">
        <v>98</v>
      </c>
      <c r="AO3514" s="4">
        <v>2</v>
      </c>
      <c r="AP3514" s="4">
        <v>5</v>
      </c>
      <c r="AQ3514" s="4">
        <f ca="1">IF($AP3514=1,IF(INDIRECT(ADDRESS(($AN3514-1)*3+$AO3514+5,$AP3514+7))="",0,INDIRECT(ADDRESS(($AN3514-1)*3+$AO3514+5,$AP3514+7))),IF(INDIRECT(ADDRESS(($AN3514-1)*3+$AO3514+5,$AP3514+7))="",0,IF(COUNTIF(INDIRECT(ADDRESS(($AN3514-1)*36+($AO3514-1)*12+6,COLUMN())):INDIRECT(ADDRESS(($AN3514-1)*36+($AO3514-1)*12+$AP3514+4,COLUMN())),INDIRECT(ADDRESS(($AN3514-1)*3+$AO3514+5,$AP3514+7)))&gt;=1,0,INDIRECT(ADDRESS(($AN3514-1)*3+$AO3514+5,$AP3514+7)))))</f>
        <v>0</v>
      </c>
      <c r="AR3514" s="4">
        <f ca="1">COUNTIF(INDIRECT("H"&amp;(ROW()+12*(($AN3514-1)*3+$AO3514)-ROW())/12+5):INDIRECT("S"&amp;(ROW()+12*(($AN3514-1)*3+$AO3514)-ROW())/12+5),AQ3514)</f>
        <v>0</v>
      </c>
      <c r="AU3514" s="4">
        <f ca="1">IF(AND(AQ3514&gt;0,AR3514&gt;0),COUNTIF(AU$6:AU3513,"&gt;0")+1,0)</f>
        <v>0</v>
      </c>
    </row>
    <row r="3515" spans="40:47">
      <c r="AN3515" s="4">
        <v>98</v>
      </c>
      <c r="AO3515" s="4">
        <v>2</v>
      </c>
      <c r="AP3515" s="4">
        <v>6</v>
      </c>
      <c r="AQ3515" s="4">
        <f ca="1">IF($AP3515=1,IF(INDIRECT(ADDRESS(($AN3515-1)*3+$AO3515+5,$AP3515+7))="",0,INDIRECT(ADDRESS(($AN3515-1)*3+$AO3515+5,$AP3515+7))),IF(INDIRECT(ADDRESS(($AN3515-1)*3+$AO3515+5,$AP3515+7))="",0,IF(COUNTIF(INDIRECT(ADDRESS(($AN3515-1)*36+($AO3515-1)*12+6,COLUMN())):INDIRECT(ADDRESS(($AN3515-1)*36+($AO3515-1)*12+$AP3515+4,COLUMN())),INDIRECT(ADDRESS(($AN3515-1)*3+$AO3515+5,$AP3515+7)))&gt;=1,0,INDIRECT(ADDRESS(($AN3515-1)*3+$AO3515+5,$AP3515+7)))))</f>
        <v>0</v>
      </c>
      <c r="AR3515" s="4">
        <f ca="1">COUNTIF(INDIRECT("H"&amp;(ROW()+12*(($AN3515-1)*3+$AO3515)-ROW())/12+5):INDIRECT("S"&amp;(ROW()+12*(($AN3515-1)*3+$AO3515)-ROW())/12+5),AQ3515)</f>
        <v>0</v>
      </c>
      <c r="AU3515" s="4">
        <f ca="1">IF(AND(AQ3515&gt;0,AR3515&gt;0),COUNTIF(AU$6:AU3514,"&gt;0")+1,0)</f>
        <v>0</v>
      </c>
    </row>
    <row r="3516" spans="40:47">
      <c r="AN3516" s="4">
        <v>98</v>
      </c>
      <c r="AO3516" s="4">
        <v>2</v>
      </c>
      <c r="AP3516" s="4">
        <v>7</v>
      </c>
      <c r="AQ3516" s="4">
        <f ca="1">IF($AP3516=1,IF(INDIRECT(ADDRESS(($AN3516-1)*3+$AO3516+5,$AP3516+7))="",0,INDIRECT(ADDRESS(($AN3516-1)*3+$AO3516+5,$AP3516+7))),IF(INDIRECT(ADDRESS(($AN3516-1)*3+$AO3516+5,$AP3516+7))="",0,IF(COUNTIF(INDIRECT(ADDRESS(($AN3516-1)*36+($AO3516-1)*12+6,COLUMN())):INDIRECT(ADDRESS(($AN3516-1)*36+($AO3516-1)*12+$AP3516+4,COLUMN())),INDIRECT(ADDRESS(($AN3516-1)*3+$AO3516+5,$AP3516+7)))&gt;=1,0,INDIRECT(ADDRESS(($AN3516-1)*3+$AO3516+5,$AP3516+7)))))</f>
        <v>0</v>
      </c>
      <c r="AR3516" s="4">
        <f ca="1">COUNTIF(INDIRECT("H"&amp;(ROW()+12*(($AN3516-1)*3+$AO3516)-ROW())/12+5):INDIRECT("S"&amp;(ROW()+12*(($AN3516-1)*3+$AO3516)-ROW())/12+5),AQ3516)</f>
        <v>0</v>
      </c>
      <c r="AU3516" s="4">
        <f ca="1">IF(AND(AQ3516&gt;0,AR3516&gt;0),COUNTIF(AU$6:AU3515,"&gt;0")+1,0)</f>
        <v>0</v>
      </c>
    </row>
    <row r="3517" spans="40:47">
      <c r="AN3517" s="4">
        <v>98</v>
      </c>
      <c r="AO3517" s="4">
        <v>2</v>
      </c>
      <c r="AP3517" s="4">
        <v>8</v>
      </c>
      <c r="AQ3517" s="4">
        <f ca="1">IF($AP3517=1,IF(INDIRECT(ADDRESS(($AN3517-1)*3+$AO3517+5,$AP3517+7))="",0,INDIRECT(ADDRESS(($AN3517-1)*3+$AO3517+5,$AP3517+7))),IF(INDIRECT(ADDRESS(($AN3517-1)*3+$AO3517+5,$AP3517+7))="",0,IF(COUNTIF(INDIRECT(ADDRESS(($AN3517-1)*36+($AO3517-1)*12+6,COLUMN())):INDIRECT(ADDRESS(($AN3517-1)*36+($AO3517-1)*12+$AP3517+4,COLUMN())),INDIRECT(ADDRESS(($AN3517-1)*3+$AO3517+5,$AP3517+7)))&gt;=1,0,INDIRECT(ADDRESS(($AN3517-1)*3+$AO3517+5,$AP3517+7)))))</f>
        <v>0</v>
      </c>
      <c r="AR3517" s="4">
        <f ca="1">COUNTIF(INDIRECT("H"&amp;(ROW()+12*(($AN3517-1)*3+$AO3517)-ROW())/12+5):INDIRECT("S"&amp;(ROW()+12*(($AN3517-1)*3+$AO3517)-ROW())/12+5),AQ3517)</f>
        <v>0</v>
      </c>
      <c r="AU3517" s="4">
        <f ca="1">IF(AND(AQ3517&gt;0,AR3517&gt;0),COUNTIF(AU$6:AU3516,"&gt;0")+1,0)</f>
        <v>0</v>
      </c>
    </row>
    <row r="3518" spans="40:47">
      <c r="AN3518" s="4">
        <v>98</v>
      </c>
      <c r="AO3518" s="4">
        <v>2</v>
      </c>
      <c r="AP3518" s="4">
        <v>9</v>
      </c>
      <c r="AQ3518" s="4">
        <f ca="1">IF($AP3518=1,IF(INDIRECT(ADDRESS(($AN3518-1)*3+$AO3518+5,$AP3518+7))="",0,INDIRECT(ADDRESS(($AN3518-1)*3+$AO3518+5,$AP3518+7))),IF(INDIRECT(ADDRESS(($AN3518-1)*3+$AO3518+5,$AP3518+7))="",0,IF(COUNTIF(INDIRECT(ADDRESS(($AN3518-1)*36+($AO3518-1)*12+6,COLUMN())):INDIRECT(ADDRESS(($AN3518-1)*36+($AO3518-1)*12+$AP3518+4,COLUMN())),INDIRECT(ADDRESS(($AN3518-1)*3+$AO3518+5,$AP3518+7)))&gt;=1,0,INDIRECT(ADDRESS(($AN3518-1)*3+$AO3518+5,$AP3518+7)))))</f>
        <v>0</v>
      </c>
      <c r="AR3518" s="4">
        <f ca="1">COUNTIF(INDIRECT("H"&amp;(ROW()+12*(($AN3518-1)*3+$AO3518)-ROW())/12+5):INDIRECT("S"&amp;(ROW()+12*(($AN3518-1)*3+$AO3518)-ROW())/12+5),AQ3518)</f>
        <v>0</v>
      </c>
      <c r="AU3518" s="4">
        <f ca="1">IF(AND(AQ3518&gt;0,AR3518&gt;0),COUNTIF(AU$6:AU3517,"&gt;0")+1,0)</f>
        <v>0</v>
      </c>
    </row>
    <row r="3519" spans="40:47">
      <c r="AN3519" s="4">
        <v>98</v>
      </c>
      <c r="AO3519" s="4">
        <v>2</v>
      </c>
      <c r="AP3519" s="4">
        <v>10</v>
      </c>
      <c r="AQ3519" s="4">
        <f ca="1">IF($AP3519=1,IF(INDIRECT(ADDRESS(($AN3519-1)*3+$AO3519+5,$AP3519+7))="",0,INDIRECT(ADDRESS(($AN3519-1)*3+$AO3519+5,$AP3519+7))),IF(INDIRECT(ADDRESS(($AN3519-1)*3+$AO3519+5,$AP3519+7))="",0,IF(COUNTIF(INDIRECT(ADDRESS(($AN3519-1)*36+($AO3519-1)*12+6,COLUMN())):INDIRECT(ADDRESS(($AN3519-1)*36+($AO3519-1)*12+$AP3519+4,COLUMN())),INDIRECT(ADDRESS(($AN3519-1)*3+$AO3519+5,$AP3519+7)))&gt;=1,0,INDIRECT(ADDRESS(($AN3519-1)*3+$AO3519+5,$AP3519+7)))))</f>
        <v>0</v>
      </c>
      <c r="AR3519" s="4">
        <f ca="1">COUNTIF(INDIRECT("H"&amp;(ROW()+12*(($AN3519-1)*3+$AO3519)-ROW())/12+5):INDIRECT("S"&amp;(ROW()+12*(($AN3519-1)*3+$AO3519)-ROW())/12+5),AQ3519)</f>
        <v>0</v>
      </c>
      <c r="AU3519" s="4">
        <f ca="1">IF(AND(AQ3519&gt;0,AR3519&gt;0),COUNTIF(AU$6:AU3518,"&gt;0")+1,0)</f>
        <v>0</v>
      </c>
    </row>
    <row r="3520" spans="40:47">
      <c r="AN3520" s="4">
        <v>98</v>
      </c>
      <c r="AO3520" s="4">
        <v>2</v>
      </c>
      <c r="AP3520" s="4">
        <v>11</v>
      </c>
      <c r="AQ3520" s="4">
        <f ca="1">IF($AP3520=1,IF(INDIRECT(ADDRESS(($AN3520-1)*3+$AO3520+5,$AP3520+7))="",0,INDIRECT(ADDRESS(($AN3520-1)*3+$AO3520+5,$AP3520+7))),IF(INDIRECT(ADDRESS(($AN3520-1)*3+$AO3520+5,$AP3520+7))="",0,IF(COUNTIF(INDIRECT(ADDRESS(($AN3520-1)*36+($AO3520-1)*12+6,COLUMN())):INDIRECT(ADDRESS(($AN3520-1)*36+($AO3520-1)*12+$AP3520+4,COLUMN())),INDIRECT(ADDRESS(($AN3520-1)*3+$AO3520+5,$AP3520+7)))&gt;=1,0,INDIRECT(ADDRESS(($AN3520-1)*3+$AO3520+5,$AP3520+7)))))</f>
        <v>0</v>
      </c>
      <c r="AR3520" s="4">
        <f ca="1">COUNTIF(INDIRECT("H"&amp;(ROW()+12*(($AN3520-1)*3+$AO3520)-ROW())/12+5):INDIRECT("S"&amp;(ROW()+12*(($AN3520-1)*3+$AO3520)-ROW())/12+5),AQ3520)</f>
        <v>0</v>
      </c>
      <c r="AU3520" s="4">
        <f ca="1">IF(AND(AQ3520&gt;0,AR3520&gt;0),COUNTIF(AU$6:AU3519,"&gt;0")+1,0)</f>
        <v>0</v>
      </c>
    </row>
    <row r="3521" spans="40:47">
      <c r="AN3521" s="4">
        <v>98</v>
      </c>
      <c r="AO3521" s="4">
        <v>2</v>
      </c>
      <c r="AP3521" s="4">
        <v>12</v>
      </c>
      <c r="AQ3521" s="4">
        <f ca="1">IF($AP3521=1,IF(INDIRECT(ADDRESS(($AN3521-1)*3+$AO3521+5,$AP3521+7))="",0,INDIRECT(ADDRESS(($AN3521-1)*3+$AO3521+5,$AP3521+7))),IF(INDIRECT(ADDRESS(($AN3521-1)*3+$AO3521+5,$AP3521+7))="",0,IF(COUNTIF(INDIRECT(ADDRESS(($AN3521-1)*36+($AO3521-1)*12+6,COLUMN())):INDIRECT(ADDRESS(($AN3521-1)*36+($AO3521-1)*12+$AP3521+4,COLUMN())),INDIRECT(ADDRESS(($AN3521-1)*3+$AO3521+5,$AP3521+7)))&gt;=1,0,INDIRECT(ADDRESS(($AN3521-1)*3+$AO3521+5,$AP3521+7)))))</f>
        <v>0</v>
      </c>
      <c r="AR3521" s="4">
        <f ca="1">COUNTIF(INDIRECT("H"&amp;(ROW()+12*(($AN3521-1)*3+$AO3521)-ROW())/12+5):INDIRECT("S"&amp;(ROW()+12*(($AN3521-1)*3+$AO3521)-ROW())/12+5),AQ3521)</f>
        <v>0</v>
      </c>
      <c r="AU3521" s="4">
        <f ca="1">IF(AND(AQ3521&gt;0,AR3521&gt;0),COUNTIF(AU$6:AU3520,"&gt;0")+1,0)</f>
        <v>0</v>
      </c>
    </row>
    <row r="3522" spans="40:47">
      <c r="AN3522" s="4">
        <v>98</v>
      </c>
      <c r="AO3522" s="4">
        <v>3</v>
      </c>
      <c r="AP3522" s="4">
        <v>1</v>
      </c>
      <c r="AQ3522" s="4">
        <f ca="1">IF($AP3522=1,IF(INDIRECT(ADDRESS(($AN3522-1)*3+$AO3522+5,$AP3522+7))="",0,INDIRECT(ADDRESS(($AN3522-1)*3+$AO3522+5,$AP3522+7))),IF(INDIRECT(ADDRESS(($AN3522-1)*3+$AO3522+5,$AP3522+7))="",0,IF(COUNTIF(INDIRECT(ADDRESS(($AN3522-1)*36+($AO3522-1)*12+6,COLUMN())):INDIRECT(ADDRESS(($AN3522-1)*36+($AO3522-1)*12+$AP3522+4,COLUMN())),INDIRECT(ADDRESS(($AN3522-1)*3+$AO3522+5,$AP3522+7)))&gt;=1,0,INDIRECT(ADDRESS(($AN3522-1)*3+$AO3522+5,$AP3522+7)))))</f>
        <v>0</v>
      </c>
      <c r="AR3522" s="4">
        <f ca="1">COUNTIF(INDIRECT("H"&amp;(ROW()+12*(($AN3522-1)*3+$AO3522)-ROW())/12+5):INDIRECT("S"&amp;(ROW()+12*(($AN3522-1)*3+$AO3522)-ROW())/12+5),AQ3522)</f>
        <v>0</v>
      </c>
      <c r="AU3522" s="4">
        <f ca="1">IF(AND(AQ3522&gt;0,AR3522&gt;0),COUNTIF(AU$6:AU3521,"&gt;0")+1,0)</f>
        <v>0</v>
      </c>
    </row>
    <row r="3523" spans="40:47">
      <c r="AN3523" s="4">
        <v>98</v>
      </c>
      <c r="AO3523" s="4">
        <v>3</v>
      </c>
      <c r="AP3523" s="4">
        <v>2</v>
      </c>
      <c r="AQ3523" s="4">
        <f ca="1">IF($AP3523=1,IF(INDIRECT(ADDRESS(($AN3523-1)*3+$AO3523+5,$AP3523+7))="",0,INDIRECT(ADDRESS(($AN3523-1)*3+$AO3523+5,$AP3523+7))),IF(INDIRECT(ADDRESS(($AN3523-1)*3+$AO3523+5,$AP3523+7))="",0,IF(COUNTIF(INDIRECT(ADDRESS(($AN3523-1)*36+($AO3523-1)*12+6,COLUMN())):INDIRECT(ADDRESS(($AN3523-1)*36+($AO3523-1)*12+$AP3523+4,COLUMN())),INDIRECT(ADDRESS(($AN3523-1)*3+$AO3523+5,$AP3523+7)))&gt;=1,0,INDIRECT(ADDRESS(($AN3523-1)*3+$AO3523+5,$AP3523+7)))))</f>
        <v>0</v>
      </c>
      <c r="AR3523" s="4">
        <f ca="1">COUNTIF(INDIRECT("H"&amp;(ROW()+12*(($AN3523-1)*3+$AO3523)-ROW())/12+5):INDIRECT("S"&amp;(ROW()+12*(($AN3523-1)*3+$AO3523)-ROW())/12+5),AQ3523)</f>
        <v>0</v>
      </c>
      <c r="AU3523" s="4">
        <f ca="1">IF(AND(AQ3523&gt;0,AR3523&gt;0),COUNTIF(AU$6:AU3522,"&gt;0")+1,0)</f>
        <v>0</v>
      </c>
    </row>
    <row r="3524" spans="40:47">
      <c r="AN3524" s="4">
        <v>98</v>
      </c>
      <c r="AO3524" s="4">
        <v>3</v>
      </c>
      <c r="AP3524" s="4">
        <v>3</v>
      </c>
      <c r="AQ3524" s="4">
        <f ca="1">IF($AP3524=1,IF(INDIRECT(ADDRESS(($AN3524-1)*3+$AO3524+5,$AP3524+7))="",0,INDIRECT(ADDRESS(($AN3524-1)*3+$AO3524+5,$AP3524+7))),IF(INDIRECT(ADDRESS(($AN3524-1)*3+$AO3524+5,$AP3524+7))="",0,IF(COUNTIF(INDIRECT(ADDRESS(($AN3524-1)*36+($AO3524-1)*12+6,COLUMN())):INDIRECT(ADDRESS(($AN3524-1)*36+($AO3524-1)*12+$AP3524+4,COLUMN())),INDIRECT(ADDRESS(($AN3524-1)*3+$AO3524+5,$AP3524+7)))&gt;=1,0,INDIRECT(ADDRESS(($AN3524-1)*3+$AO3524+5,$AP3524+7)))))</f>
        <v>0</v>
      </c>
      <c r="AR3524" s="4">
        <f ca="1">COUNTIF(INDIRECT("H"&amp;(ROW()+12*(($AN3524-1)*3+$AO3524)-ROW())/12+5):INDIRECT("S"&amp;(ROW()+12*(($AN3524-1)*3+$AO3524)-ROW())/12+5),AQ3524)</f>
        <v>0</v>
      </c>
      <c r="AU3524" s="4">
        <f ca="1">IF(AND(AQ3524&gt;0,AR3524&gt;0),COUNTIF(AU$6:AU3523,"&gt;0")+1,0)</f>
        <v>0</v>
      </c>
    </row>
    <row r="3525" spans="40:47">
      <c r="AN3525" s="4">
        <v>98</v>
      </c>
      <c r="AO3525" s="4">
        <v>3</v>
      </c>
      <c r="AP3525" s="4">
        <v>4</v>
      </c>
      <c r="AQ3525" s="4">
        <f ca="1">IF($AP3525=1,IF(INDIRECT(ADDRESS(($AN3525-1)*3+$AO3525+5,$AP3525+7))="",0,INDIRECT(ADDRESS(($AN3525-1)*3+$AO3525+5,$AP3525+7))),IF(INDIRECT(ADDRESS(($AN3525-1)*3+$AO3525+5,$AP3525+7))="",0,IF(COUNTIF(INDIRECT(ADDRESS(($AN3525-1)*36+($AO3525-1)*12+6,COLUMN())):INDIRECT(ADDRESS(($AN3525-1)*36+($AO3525-1)*12+$AP3525+4,COLUMN())),INDIRECT(ADDRESS(($AN3525-1)*3+$AO3525+5,$AP3525+7)))&gt;=1,0,INDIRECT(ADDRESS(($AN3525-1)*3+$AO3525+5,$AP3525+7)))))</f>
        <v>0</v>
      </c>
      <c r="AR3525" s="4">
        <f ca="1">COUNTIF(INDIRECT("H"&amp;(ROW()+12*(($AN3525-1)*3+$AO3525)-ROW())/12+5):INDIRECT("S"&amp;(ROW()+12*(($AN3525-1)*3+$AO3525)-ROW())/12+5),AQ3525)</f>
        <v>0</v>
      </c>
      <c r="AU3525" s="4">
        <f ca="1">IF(AND(AQ3525&gt;0,AR3525&gt;0),COUNTIF(AU$6:AU3524,"&gt;0")+1,0)</f>
        <v>0</v>
      </c>
    </row>
    <row r="3526" spans="40:47">
      <c r="AN3526" s="4">
        <v>98</v>
      </c>
      <c r="AO3526" s="4">
        <v>3</v>
      </c>
      <c r="AP3526" s="4">
        <v>5</v>
      </c>
      <c r="AQ3526" s="4">
        <f ca="1">IF($AP3526=1,IF(INDIRECT(ADDRESS(($AN3526-1)*3+$AO3526+5,$AP3526+7))="",0,INDIRECT(ADDRESS(($AN3526-1)*3+$AO3526+5,$AP3526+7))),IF(INDIRECT(ADDRESS(($AN3526-1)*3+$AO3526+5,$AP3526+7))="",0,IF(COUNTIF(INDIRECT(ADDRESS(($AN3526-1)*36+($AO3526-1)*12+6,COLUMN())):INDIRECT(ADDRESS(($AN3526-1)*36+($AO3526-1)*12+$AP3526+4,COLUMN())),INDIRECT(ADDRESS(($AN3526-1)*3+$AO3526+5,$AP3526+7)))&gt;=1,0,INDIRECT(ADDRESS(($AN3526-1)*3+$AO3526+5,$AP3526+7)))))</f>
        <v>0</v>
      </c>
      <c r="AR3526" s="4">
        <f ca="1">COUNTIF(INDIRECT("H"&amp;(ROW()+12*(($AN3526-1)*3+$AO3526)-ROW())/12+5):INDIRECT("S"&amp;(ROW()+12*(($AN3526-1)*3+$AO3526)-ROW())/12+5),AQ3526)</f>
        <v>0</v>
      </c>
      <c r="AU3526" s="4">
        <f ca="1">IF(AND(AQ3526&gt;0,AR3526&gt;0),COUNTIF(AU$6:AU3525,"&gt;0")+1,0)</f>
        <v>0</v>
      </c>
    </row>
    <row r="3527" spans="40:47">
      <c r="AN3527" s="4">
        <v>98</v>
      </c>
      <c r="AO3527" s="4">
        <v>3</v>
      </c>
      <c r="AP3527" s="4">
        <v>6</v>
      </c>
      <c r="AQ3527" s="4">
        <f ca="1">IF($AP3527=1,IF(INDIRECT(ADDRESS(($AN3527-1)*3+$AO3527+5,$AP3527+7))="",0,INDIRECT(ADDRESS(($AN3527-1)*3+$AO3527+5,$AP3527+7))),IF(INDIRECT(ADDRESS(($AN3527-1)*3+$AO3527+5,$AP3527+7))="",0,IF(COUNTIF(INDIRECT(ADDRESS(($AN3527-1)*36+($AO3527-1)*12+6,COLUMN())):INDIRECT(ADDRESS(($AN3527-1)*36+($AO3527-1)*12+$AP3527+4,COLUMN())),INDIRECT(ADDRESS(($AN3527-1)*3+$AO3527+5,$AP3527+7)))&gt;=1,0,INDIRECT(ADDRESS(($AN3527-1)*3+$AO3527+5,$AP3527+7)))))</f>
        <v>0</v>
      </c>
      <c r="AR3527" s="4">
        <f ca="1">COUNTIF(INDIRECT("H"&amp;(ROW()+12*(($AN3527-1)*3+$AO3527)-ROW())/12+5):INDIRECT("S"&amp;(ROW()+12*(($AN3527-1)*3+$AO3527)-ROW())/12+5),AQ3527)</f>
        <v>0</v>
      </c>
      <c r="AU3527" s="4">
        <f ca="1">IF(AND(AQ3527&gt;0,AR3527&gt;0),COUNTIF(AU$6:AU3526,"&gt;0")+1,0)</f>
        <v>0</v>
      </c>
    </row>
    <row r="3528" spans="40:47">
      <c r="AN3528" s="4">
        <v>98</v>
      </c>
      <c r="AO3528" s="4">
        <v>3</v>
      </c>
      <c r="AP3528" s="4">
        <v>7</v>
      </c>
      <c r="AQ3528" s="4">
        <f ca="1">IF($AP3528=1,IF(INDIRECT(ADDRESS(($AN3528-1)*3+$AO3528+5,$AP3528+7))="",0,INDIRECT(ADDRESS(($AN3528-1)*3+$AO3528+5,$AP3528+7))),IF(INDIRECT(ADDRESS(($AN3528-1)*3+$AO3528+5,$AP3528+7))="",0,IF(COUNTIF(INDIRECT(ADDRESS(($AN3528-1)*36+($AO3528-1)*12+6,COLUMN())):INDIRECT(ADDRESS(($AN3528-1)*36+($AO3528-1)*12+$AP3528+4,COLUMN())),INDIRECT(ADDRESS(($AN3528-1)*3+$AO3528+5,$AP3528+7)))&gt;=1,0,INDIRECT(ADDRESS(($AN3528-1)*3+$AO3528+5,$AP3528+7)))))</f>
        <v>0</v>
      </c>
      <c r="AR3528" s="4">
        <f ca="1">COUNTIF(INDIRECT("H"&amp;(ROW()+12*(($AN3528-1)*3+$AO3528)-ROW())/12+5):INDIRECT("S"&amp;(ROW()+12*(($AN3528-1)*3+$AO3528)-ROW())/12+5),AQ3528)</f>
        <v>0</v>
      </c>
      <c r="AU3528" s="4">
        <f ca="1">IF(AND(AQ3528&gt;0,AR3528&gt;0),COUNTIF(AU$6:AU3527,"&gt;0")+1,0)</f>
        <v>0</v>
      </c>
    </row>
    <row r="3529" spans="40:47">
      <c r="AN3529" s="4">
        <v>98</v>
      </c>
      <c r="AO3529" s="4">
        <v>3</v>
      </c>
      <c r="AP3529" s="4">
        <v>8</v>
      </c>
      <c r="AQ3529" s="4">
        <f ca="1">IF($AP3529=1,IF(INDIRECT(ADDRESS(($AN3529-1)*3+$AO3529+5,$AP3529+7))="",0,INDIRECT(ADDRESS(($AN3529-1)*3+$AO3529+5,$AP3529+7))),IF(INDIRECT(ADDRESS(($AN3529-1)*3+$AO3529+5,$AP3529+7))="",0,IF(COUNTIF(INDIRECT(ADDRESS(($AN3529-1)*36+($AO3529-1)*12+6,COLUMN())):INDIRECT(ADDRESS(($AN3529-1)*36+($AO3529-1)*12+$AP3529+4,COLUMN())),INDIRECT(ADDRESS(($AN3529-1)*3+$AO3529+5,$AP3529+7)))&gt;=1,0,INDIRECT(ADDRESS(($AN3529-1)*3+$AO3529+5,$AP3529+7)))))</f>
        <v>0</v>
      </c>
      <c r="AR3529" s="4">
        <f ca="1">COUNTIF(INDIRECT("H"&amp;(ROW()+12*(($AN3529-1)*3+$AO3529)-ROW())/12+5):INDIRECT("S"&amp;(ROW()+12*(($AN3529-1)*3+$AO3529)-ROW())/12+5),AQ3529)</f>
        <v>0</v>
      </c>
      <c r="AU3529" s="4">
        <f ca="1">IF(AND(AQ3529&gt;0,AR3529&gt;0),COUNTIF(AU$6:AU3528,"&gt;0")+1,0)</f>
        <v>0</v>
      </c>
    </row>
    <row r="3530" spans="40:47">
      <c r="AN3530" s="4">
        <v>98</v>
      </c>
      <c r="AO3530" s="4">
        <v>3</v>
      </c>
      <c r="AP3530" s="4">
        <v>9</v>
      </c>
      <c r="AQ3530" s="4">
        <f ca="1">IF($AP3530=1,IF(INDIRECT(ADDRESS(($AN3530-1)*3+$AO3530+5,$AP3530+7))="",0,INDIRECT(ADDRESS(($AN3530-1)*3+$AO3530+5,$AP3530+7))),IF(INDIRECT(ADDRESS(($AN3530-1)*3+$AO3530+5,$AP3530+7))="",0,IF(COUNTIF(INDIRECT(ADDRESS(($AN3530-1)*36+($AO3530-1)*12+6,COLUMN())):INDIRECT(ADDRESS(($AN3530-1)*36+($AO3530-1)*12+$AP3530+4,COLUMN())),INDIRECT(ADDRESS(($AN3530-1)*3+$AO3530+5,$AP3530+7)))&gt;=1,0,INDIRECT(ADDRESS(($AN3530-1)*3+$AO3530+5,$AP3530+7)))))</f>
        <v>0</v>
      </c>
      <c r="AR3530" s="4">
        <f ca="1">COUNTIF(INDIRECT("H"&amp;(ROW()+12*(($AN3530-1)*3+$AO3530)-ROW())/12+5):INDIRECT("S"&amp;(ROW()+12*(($AN3530-1)*3+$AO3530)-ROW())/12+5),AQ3530)</f>
        <v>0</v>
      </c>
      <c r="AU3530" s="4">
        <f ca="1">IF(AND(AQ3530&gt;0,AR3530&gt;0),COUNTIF(AU$6:AU3529,"&gt;0")+1,0)</f>
        <v>0</v>
      </c>
    </row>
    <row r="3531" spans="40:47">
      <c r="AN3531" s="4">
        <v>98</v>
      </c>
      <c r="AO3531" s="4">
        <v>3</v>
      </c>
      <c r="AP3531" s="4">
        <v>10</v>
      </c>
      <c r="AQ3531" s="4">
        <f ca="1">IF($AP3531=1,IF(INDIRECT(ADDRESS(($AN3531-1)*3+$AO3531+5,$AP3531+7))="",0,INDIRECT(ADDRESS(($AN3531-1)*3+$AO3531+5,$AP3531+7))),IF(INDIRECT(ADDRESS(($AN3531-1)*3+$AO3531+5,$AP3531+7))="",0,IF(COUNTIF(INDIRECT(ADDRESS(($AN3531-1)*36+($AO3531-1)*12+6,COLUMN())):INDIRECT(ADDRESS(($AN3531-1)*36+($AO3531-1)*12+$AP3531+4,COLUMN())),INDIRECT(ADDRESS(($AN3531-1)*3+$AO3531+5,$AP3531+7)))&gt;=1,0,INDIRECT(ADDRESS(($AN3531-1)*3+$AO3531+5,$AP3531+7)))))</f>
        <v>0</v>
      </c>
      <c r="AR3531" s="4">
        <f ca="1">COUNTIF(INDIRECT("H"&amp;(ROW()+12*(($AN3531-1)*3+$AO3531)-ROW())/12+5):INDIRECT("S"&amp;(ROW()+12*(($AN3531-1)*3+$AO3531)-ROW())/12+5),AQ3531)</f>
        <v>0</v>
      </c>
      <c r="AU3531" s="4">
        <f ca="1">IF(AND(AQ3531&gt;0,AR3531&gt;0),COUNTIF(AU$6:AU3530,"&gt;0")+1,0)</f>
        <v>0</v>
      </c>
    </row>
    <row r="3532" spans="40:47">
      <c r="AN3532" s="4">
        <v>98</v>
      </c>
      <c r="AO3532" s="4">
        <v>3</v>
      </c>
      <c r="AP3532" s="4">
        <v>11</v>
      </c>
      <c r="AQ3532" s="4">
        <f ca="1">IF($AP3532=1,IF(INDIRECT(ADDRESS(($AN3532-1)*3+$AO3532+5,$AP3532+7))="",0,INDIRECT(ADDRESS(($AN3532-1)*3+$AO3532+5,$AP3532+7))),IF(INDIRECT(ADDRESS(($AN3532-1)*3+$AO3532+5,$AP3532+7))="",0,IF(COUNTIF(INDIRECT(ADDRESS(($AN3532-1)*36+($AO3532-1)*12+6,COLUMN())):INDIRECT(ADDRESS(($AN3532-1)*36+($AO3532-1)*12+$AP3532+4,COLUMN())),INDIRECT(ADDRESS(($AN3532-1)*3+$AO3532+5,$AP3532+7)))&gt;=1,0,INDIRECT(ADDRESS(($AN3532-1)*3+$AO3532+5,$AP3532+7)))))</f>
        <v>0</v>
      </c>
      <c r="AR3532" s="4">
        <f ca="1">COUNTIF(INDIRECT("H"&amp;(ROW()+12*(($AN3532-1)*3+$AO3532)-ROW())/12+5):INDIRECT("S"&amp;(ROW()+12*(($AN3532-1)*3+$AO3532)-ROW())/12+5),AQ3532)</f>
        <v>0</v>
      </c>
      <c r="AU3532" s="4">
        <f ca="1">IF(AND(AQ3532&gt;0,AR3532&gt;0),COUNTIF(AU$6:AU3531,"&gt;0")+1,0)</f>
        <v>0</v>
      </c>
    </row>
    <row r="3533" spans="40:47">
      <c r="AN3533" s="77">
        <v>98</v>
      </c>
      <c r="AO3533" s="77">
        <v>3</v>
      </c>
      <c r="AP3533" s="77">
        <v>12</v>
      </c>
      <c r="AQ3533" s="77">
        <f ca="1">IF($AP3533=1,IF(INDIRECT(ADDRESS(($AN3533-1)*3+$AO3533+5,$AP3533+7))="",0,INDIRECT(ADDRESS(($AN3533-1)*3+$AO3533+5,$AP3533+7))),IF(INDIRECT(ADDRESS(($AN3533-1)*3+$AO3533+5,$AP3533+7))="",0,IF(COUNTIF(INDIRECT(ADDRESS(($AN3533-1)*36+($AO3533-1)*12+6,COLUMN())):INDIRECT(ADDRESS(($AN3533-1)*36+($AO3533-1)*12+$AP3533+4,COLUMN())),INDIRECT(ADDRESS(($AN3533-1)*3+$AO3533+5,$AP3533+7)))&gt;=1,0,INDIRECT(ADDRESS(($AN3533-1)*3+$AO3533+5,$AP3533+7)))))</f>
        <v>0</v>
      </c>
      <c r="AR3533" s="77">
        <f ca="1">COUNTIF(INDIRECT("H"&amp;(ROW()+12*(($AN3533-1)*3+$AO3533)-ROW())/12+5):INDIRECT("S"&amp;(ROW()+12*(($AN3533-1)*3+$AO3533)-ROW())/12+5),AQ3533)</f>
        <v>0</v>
      </c>
      <c r="AS3533" s="77"/>
      <c r="AT3533" s="77"/>
      <c r="AU3533" s="77">
        <f ca="1">IF(AND(AQ3533&gt;0,AR3533&gt;0),COUNTIF(AU$6:AU3532,"&gt;0")+1,0)</f>
        <v>0</v>
      </c>
    </row>
    <row r="3534" spans="40:47">
      <c r="AN3534" s="4">
        <v>99</v>
      </c>
      <c r="AO3534" s="4">
        <v>1</v>
      </c>
      <c r="AP3534" s="4">
        <v>1</v>
      </c>
      <c r="AQ3534" s="4">
        <f ca="1">IF($AP3534=1,IF(INDIRECT(ADDRESS(($AN3534-1)*3+$AO3534+5,$AP3534+7))="",0,INDIRECT(ADDRESS(($AN3534-1)*3+$AO3534+5,$AP3534+7))),IF(INDIRECT(ADDRESS(($AN3534-1)*3+$AO3534+5,$AP3534+7))="",0,IF(COUNTIF(INDIRECT(ADDRESS(($AN3534-1)*36+($AO3534-1)*12+6,COLUMN())):INDIRECT(ADDRESS(($AN3534-1)*36+($AO3534-1)*12+$AP3534+4,COLUMN())),INDIRECT(ADDRESS(($AN3534-1)*3+$AO3534+5,$AP3534+7)))&gt;=1,0,INDIRECT(ADDRESS(($AN3534-1)*3+$AO3534+5,$AP3534+7)))))</f>
        <v>0</v>
      </c>
      <c r="AR3534" s="4">
        <f ca="1">COUNTIF(INDIRECT("H"&amp;(ROW()+12*(($AN3534-1)*3+$AO3534)-ROW())/12+5):INDIRECT("S"&amp;(ROW()+12*(($AN3534-1)*3+$AO3534)-ROW())/12+5),AQ3534)</f>
        <v>0</v>
      </c>
      <c r="AU3534" s="4">
        <f ca="1">IF(AND(AQ3534&gt;0,AR3534&gt;0),COUNTIF(AU$6:AU3533,"&gt;0")+1,0)</f>
        <v>0</v>
      </c>
    </row>
    <row r="3535" spans="40:47">
      <c r="AN3535" s="4">
        <v>99</v>
      </c>
      <c r="AO3535" s="4">
        <v>1</v>
      </c>
      <c r="AP3535" s="4">
        <v>2</v>
      </c>
      <c r="AQ3535" s="4">
        <f ca="1">IF($AP3535=1,IF(INDIRECT(ADDRESS(($AN3535-1)*3+$AO3535+5,$AP3535+7))="",0,INDIRECT(ADDRESS(($AN3535-1)*3+$AO3535+5,$AP3535+7))),IF(INDIRECT(ADDRESS(($AN3535-1)*3+$AO3535+5,$AP3535+7))="",0,IF(COUNTIF(INDIRECT(ADDRESS(($AN3535-1)*36+($AO3535-1)*12+6,COLUMN())):INDIRECT(ADDRESS(($AN3535-1)*36+($AO3535-1)*12+$AP3535+4,COLUMN())),INDIRECT(ADDRESS(($AN3535-1)*3+$AO3535+5,$AP3535+7)))&gt;=1,0,INDIRECT(ADDRESS(($AN3535-1)*3+$AO3535+5,$AP3535+7)))))</f>
        <v>0</v>
      </c>
      <c r="AR3535" s="4">
        <f ca="1">COUNTIF(INDIRECT("H"&amp;(ROW()+12*(($AN3535-1)*3+$AO3535)-ROW())/12+5):INDIRECT("S"&amp;(ROW()+12*(($AN3535-1)*3+$AO3535)-ROW())/12+5),AQ3535)</f>
        <v>0</v>
      </c>
      <c r="AU3535" s="4">
        <f ca="1">IF(AND(AQ3535&gt;0,AR3535&gt;0),COUNTIF(AU$6:AU3534,"&gt;0")+1,0)</f>
        <v>0</v>
      </c>
    </row>
    <row r="3536" spans="40:47">
      <c r="AN3536" s="4">
        <v>99</v>
      </c>
      <c r="AO3536" s="4">
        <v>1</v>
      </c>
      <c r="AP3536" s="4">
        <v>3</v>
      </c>
      <c r="AQ3536" s="4">
        <f ca="1">IF($AP3536=1,IF(INDIRECT(ADDRESS(($AN3536-1)*3+$AO3536+5,$AP3536+7))="",0,INDIRECT(ADDRESS(($AN3536-1)*3+$AO3536+5,$AP3536+7))),IF(INDIRECT(ADDRESS(($AN3536-1)*3+$AO3536+5,$AP3536+7))="",0,IF(COUNTIF(INDIRECT(ADDRESS(($AN3536-1)*36+($AO3536-1)*12+6,COLUMN())):INDIRECT(ADDRESS(($AN3536-1)*36+($AO3536-1)*12+$AP3536+4,COLUMN())),INDIRECT(ADDRESS(($AN3536-1)*3+$AO3536+5,$AP3536+7)))&gt;=1,0,INDIRECT(ADDRESS(($AN3536-1)*3+$AO3536+5,$AP3536+7)))))</f>
        <v>0</v>
      </c>
      <c r="AR3536" s="4">
        <f ca="1">COUNTIF(INDIRECT("H"&amp;(ROW()+12*(($AN3536-1)*3+$AO3536)-ROW())/12+5):INDIRECT("S"&amp;(ROW()+12*(($AN3536-1)*3+$AO3536)-ROW())/12+5),AQ3536)</f>
        <v>0</v>
      </c>
      <c r="AU3536" s="4">
        <f ca="1">IF(AND(AQ3536&gt;0,AR3536&gt;0),COUNTIF(AU$6:AU3535,"&gt;0")+1,0)</f>
        <v>0</v>
      </c>
    </row>
    <row r="3537" spans="40:47">
      <c r="AN3537" s="4">
        <v>99</v>
      </c>
      <c r="AO3537" s="4">
        <v>1</v>
      </c>
      <c r="AP3537" s="4">
        <v>4</v>
      </c>
      <c r="AQ3537" s="4">
        <f ca="1">IF($AP3537=1,IF(INDIRECT(ADDRESS(($AN3537-1)*3+$AO3537+5,$AP3537+7))="",0,INDIRECT(ADDRESS(($AN3537-1)*3+$AO3537+5,$AP3537+7))),IF(INDIRECT(ADDRESS(($AN3537-1)*3+$AO3537+5,$AP3537+7))="",0,IF(COUNTIF(INDIRECT(ADDRESS(($AN3537-1)*36+($AO3537-1)*12+6,COLUMN())):INDIRECT(ADDRESS(($AN3537-1)*36+($AO3537-1)*12+$AP3537+4,COLUMN())),INDIRECT(ADDRESS(($AN3537-1)*3+$AO3537+5,$AP3537+7)))&gt;=1,0,INDIRECT(ADDRESS(($AN3537-1)*3+$AO3537+5,$AP3537+7)))))</f>
        <v>0</v>
      </c>
      <c r="AR3537" s="4">
        <f ca="1">COUNTIF(INDIRECT("H"&amp;(ROW()+12*(($AN3537-1)*3+$AO3537)-ROW())/12+5):INDIRECT("S"&amp;(ROW()+12*(($AN3537-1)*3+$AO3537)-ROW())/12+5),AQ3537)</f>
        <v>0</v>
      </c>
      <c r="AU3537" s="4">
        <f ca="1">IF(AND(AQ3537&gt;0,AR3537&gt;0),COUNTIF(AU$6:AU3536,"&gt;0")+1,0)</f>
        <v>0</v>
      </c>
    </row>
    <row r="3538" spans="40:47">
      <c r="AN3538" s="4">
        <v>99</v>
      </c>
      <c r="AO3538" s="4">
        <v>1</v>
      </c>
      <c r="AP3538" s="4">
        <v>5</v>
      </c>
      <c r="AQ3538" s="4">
        <f ca="1">IF($AP3538=1,IF(INDIRECT(ADDRESS(($AN3538-1)*3+$AO3538+5,$AP3538+7))="",0,INDIRECT(ADDRESS(($AN3538-1)*3+$AO3538+5,$AP3538+7))),IF(INDIRECT(ADDRESS(($AN3538-1)*3+$AO3538+5,$AP3538+7))="",0,IF(COUNTIF(INDIRECT(ADDRESS(($AN3538-1)*36+($AO3538-1)*12+6,COLUMN())):INDIRECT(ADDRESS(($AN3538-1)*36+($AO3538-1)*12+$AP3538+4,COLUMN())),INDIRECT(ADDRESS(($AN3538-1)*3+$AO3538+5,$AP3538+7)))&gt;=1,0,INDIRECT(ADDRESS(($AN3538-1)*3+$AO3538+5,$AP3538+7)))))</f>
        <v>0</v>
      </c>
      <c r="AR3538" s="4">
        <f ca="1">COUNTIF(INDIRECT("H"&amp;(ROW()+12*(($AN3538-1)*3+$AO3538)-ROW())/12+5):INDIRECT("S"&amp;(ROW()+12*(($AN3538-1)*3+$AO3538)-ROW())/12+5),AQ3538)</f>
        <v>0</v>
      </c>
      <c r="AU3538" s="4">
        <f ca="1">IF(AND(AQ3538&gt;0,AR3538&gt;0),COUNTIF(AU$6:AU3537,"&gt;0")+1,0)</f>
        <v>0</v>
      </c>
    </row>
    <row r="3539" spans="40:47">
      <c r="AN3539" s="4">
        <v>99</v>
      </c>
      <c r="AO3539" s="4">
        <v>1</v>
      </c>
      <c r="AP3539" s="4">
        <v>6</v>
      </c>
      <c r="AQ3539" s="4">
        <f ca="1">IF($AP3539=1,IF(INDIRECT(ADDRESS(($AN3539-1)*3+$AO3539+5,$AP3539+7))="",0,INDIRECT(ADDRESS(($AN3539-1)*3+$AO3539+5,$AP3539+7))),IF(INDIRECT(ADDRESS(($AN3539-1)*3+$AO3539+5,$AP3539+7))="",0,IF(COUNTIF(INDIRECT(ADDRESS(($AN3539-1)*36+($AO3539-1)*12+6,COLUMN())):INDIRECT(ADDRESS(($AN3539-1)*36+($AO3539-1)*12+$AP3539+4,COLUMN())),INDIRECT(ADDRESS(($AN3539-1)*3+$AO3539+5,$AP3539+7)))&gt;=1,0,INDIRECT(ADDRESS(($AN3539-1)*3+$AO3539+5,$AP3539+7)))))</f>
        <v>0</v>
      </c>
      <c r="AR3539" s="4">
        <f ca="1">COUNTIF(INDIRECT("H"&amp;(ROW()+12*(($AN3539-1)*3+$AO3539)-ROW())/12+5):INDIRECT("S"&amp;(ROW()+12*(($AN3539-1)*3+$AO3539)-ROW())/12+5),AQ3539)</f>
        <v>0</v>
      </c>
      <c r="AU3539" s="4">
        <f ca="1">IF(AND(AQ3539&gt;0,AR3539&gt;0),COUNTIF(AU$6:AU3538,"&gt;0")+1,0)</f>
        <v>0</v>
      </c>
    </row>
    <row r="3540" spans="40:47">
      <c r="AN3540" s="4">
        <v>99</v>
      </c>
      <c r="AO3540" s="4">
        <v>1</v>
      </c>
      <c r="AP3540" s="4">
        <v>7</v>
      </c>
      <c r="AQ3540" s="4">
        <f ca="1">IF($AP3540=1,IF(INDIRECT(ADDRESS(($AN3540-1)*3+$AO3540+5,$AP3540+7))="",0,INDIRECT(ADDRESS(($AN3540-1)*3+$AO3540+5,$AP3540+7))),IF(INDIRECT(ADDRESS(($AN3540-1)*3+$AO3540+5,$AP3540+7))="",0,IF(COUNTIF(INDIRECT(ADDRESS(($AN3540-1)*36+($AO3540-1)*12+6,COLUMN())):INDIRECT(ADDRESS(($AN3540-1)*36+($AO3540-1)*12+$AP3540+4,COLUMN())),INDIRECT(ADDRESS(($AN3540-1)*3+$AO3540+5,$AP3540+7)))&gt;=1,0,INDIRECT(ADDRESS(($AN3540-1)*3+$AO3540+5,$AP3540+7)))))</f>
        <v>0</v>
      </c>
      <c r="AR3540" s="4">
        <f ca="1">COUNTIF(INDIRECT("H"&amp;(ROW()+12*(($AN3540-1)*3+$AO3540)-ROW())/12+5):INDIRECT("S"&amp;(ROW()+12*(($AN3540-1)*3+$AO3540)-ROW())/12+5),AQ3540)</f>
        <v>0</v>
      </c>
      <c r="AU3540" s="4">
        <f ca="1">IF(AND(AQ3540&gt;0,AR3540&gt;0),COUNTIF(AU$6:AU3539,"&gt;0")+1,0)</f>
        <v>0</v>
      </c>
    </row>
    <row r="3541" spans="40:47">
      <c r="AN3541" s="4">
        <v>99</v>
      </c>
      <c r="AO3541" s="4">
        <v>1</v>
      </c>
      <c r="AP3541" s="4">
        <v>8</v>
      </c>
      <c r="AQ3541" s="4">
        <f ca="1">IF($AP3541=1,IF(INDIRECT(ADDRESS(($AN3541-1)*3+$AO3541+5,$AP3541+7))="",0,INDIRECT(ADDRESS(($AN3541-1)*3+$AO3541+5,$AP3541+7))),IF(INDIRECT(ADDRESS(($AN3541-1)*3+$AO3541+5,$AP3541+7))="",0,IF(COUNTIF(INDIRECT(ADDRESS(($AN3541-1)*36+($AO3541-1)*12+6,COLUMN())):INDIRECT(ADDRESS(($AN3541-1)*36+($AO3541-1)*12+$AP3541+4,COLUMN())),INDIRECT(ADDRESS(($AN3541-1)*3+$AO3541+5,$AP3541+7)))&gt;=1,0,INDIRECT(ADDRESS(($AN3541-1)*3+$AO3541+5,$AP3541+7)))))</f>
        <v>0</v>
      </c>
      <c r="AR3541" s="4">
        <f ca="1">COUNTIF(INDIRECT("H"&amp;(ROW()+12*(($AN3541-1)*3+$AO3541)-ROW())/12+5):INDIRECT("S"&amp;(ROW()+12*(($AN3541-1)*3+$AO3541)-ROW())/12+5),AQ3541)</f>
        <v>0</v>
      </c>
      <c r="AU3541" s="4">
        <f ca="1">IF(AND(AQ3541&gt;0,AR3541&gt;0),COUNTIF(AU$6:AU3540,"&gt;0")+1,0)</f>
        <v>0</v>
      </c>
    </row>
    <row r="3542" spans="40:47">
      <c r="AN3542" s="4">
        <v>99</v>
      </c>
      <c r="AO3542" s="4">
        <v>1</v>
      </c>
      <c r="AP3542" s="4">
        <v>9</v>
      </c>
      <c r="AQ3542" s="4">
        <f ca="1">IF($AP3542=1,IF(INDIRECT(ADDRESS(($AN3542-1)*3+$AO3542+5,$AP3542+7))="",0,INDIRECT(ADDRESS(($AN3542-1)*3+$AO3542+5,$AP3542+7))),IF(INDIRECT(ADDRESS(($AN3542-1)*3+$AO3542+5,$AP3542+7))="",0,IF(COUNTIF(INDIRECT(ADDRESS(($AN3542-1)*36+($AO3542-1)*12+6,COLUMN())):INDIRECT(ADDRESS(($AN3542-1)*36+($AO3542-1)*12+$AP3542+4,COLUMN())),INDIRECT(ADDRESS(($AN3542-1)*3+$AO3542+5,$AP3542+7)))&gt;=1,0,INDIRECT(ADDRESS(($AN3542-1)*3+$AO3542+5,$AP3542+7)))))</f>
        <v>0</v>
      </c>
      <c r="AR3542" s="4">
        <f ca="1">COUNTIF(INDIRECT("H"&amp;(ROW()+12*(($AN3542-1)*3+$AO3542)-ROW())/12+5):INDIRECT("S"&amp;(ROW()+12*(($AN3542-1)*3+$AO3542)-ROW())/12+5),AQ3542)</f>
        <v>0</v>
      </c>
      <c r="AU3542" s="4">
        <f ca="1">IF(AND(AQ3542&gt;0,AR3542&gt;0),COUNTIF(AU$6:AU3541,"&gt;0")+1,0)</f>
        <v>0</v>
      </c>
    </row>
    <row r="3543" spans="40:47">
      <c r="AN3543" s="4">
        <v>99</v>
      </c>
      <c r="AO3543" s="4">
        <v>1</v>
      </c>
      <c r="AP3543" s="4">
        <v>10</v>
      </c>
      <c r="AQ3543" s="4">
        <f ca="1">IF($AP3543=1,IF(INDIRECT(ADDRESS(($AN3543-1)*3+$AO3543+5,$AP3543+7))="",0,INDIRECT(ADDRESS(($AN3543-1)*3+$AO3543+5,$AP3543+7))),IF(INDIRECT(ADDRESS(($AN3543-1)*3+$AO3543+5,$AP3543+7))="",0,IF(COUNTIF(INDIRECT(ADDRESS(($AN3543-1)*36+($AO3543-1)*12+6,COLUMN())):INDIRECT(ADDRESS(($AN3543-1)*36+($AO3543-1)*12+$AP3543+4,COLUMN())),INDIRECT(ADDRESS(($AN3543-1)*3+$AO3543+5,$AP3543+7)))&gt;=1,0,INDIRECT(ADDRESS(($AN3543-1)*3+$AO3543+5,$AP3543+7)))))</f>
        <v>0</v>
      </c>
      <c r="AR3543" s="4">
        <f ca="1">COUNTIF(INDIRECT("H"&amp;(ROW()+12*(($AN3543-1)*3+$AO3543)-ROW())/12+5):INDIRECT("S"&amp;(ROW()+12*(($AN3543-1)*3+$AO3543)-ROW())/12+5),AQ3543)</f>
        <v>0</v>
      </c>
      <c r="AU3543" s="4">
        <f ca="1">IF(AND(AQ3543&gt;0,AR3543&gt;0),COUNTIF(AU$6:AU3542,"&gt;0")+1,0)</f>
        <v>0</v>
      </c>
    </row>
    <row r="3544" spans="40:47">
      <c r="AN3544" s="4">
        <v>99</v>
      </c>
      <c r="AO3544" s="4">
        <v>1</v>
      </c>
      <c r="AP3544" s="4">
        <v>11</v>
      </c>
      <c r="AQ3544" s="4">
        <f ca="1">IF($AP3544=1,IF(INDIRECT(ADDRESS(($AN3544-1)*3+$AO3544+5,$AP3544+7))="",0,INDIRECT(ADDRESS(($AN3544-1)*3+$AO3544+5,$AP3544+7))),IF(INDIRECT(ADDRESS(($AN3544-1)*3+$AO3544+5,$AP3544+7))="",0,IF(COUNTIF(INDIRECT(ADDRESS(($AN3544-1)*36+($AO3544-1)*12+6,COLUMN())):INDIRECT(ADDRESS(($AN3544-1)*36+($AO3544-1)*12+$AP3544+4,COLUMN())),INDIRECT(ADDRESS(($AN3544-1)*3+$AO3544+5,$AP3544+7)))&gt;=1,0,INDIRECT(ADDRESS(($AN3544-1)*3+$AO3544+5,$AP3544+7)))))</f>
        <v>0</v>
      </c>
      <c r="AR3544" s="4">
        <f ca="1">COUNTIF(INDIRECT("H"&amp;(ROW()+12*(($AN3544-1)*3+$AO3544)-ROW())/12+5):INDIRECT("S"&amp;(ROW()+12*(($AN3544-1)*3+$AO3544)-ROW())/12+5),AQ3544)</f>
        <v>0</v>
      </c>
      <c r="AU3544" s="4">
        <f ca="1">IF(AND(AQ3544&gt;0,AR3544&gt;0),COUNTIF(AU$6:AU3543,"&gt;0")+1,0)</f>
        <v>0</v>
      </c>
    </row>
    <row r="3545" spans="40:47">
      <c r="AN3545" s="4">
        <v>99</v>
      </c>
      <c r="AO3545" s="4">
        <v>1</v>
      </c>
      <c r="AP3545" s="4">
        <v>12</v>
      </c>
      <c r="AQ3545" s="4">
        <f ca="1">IF($AP3545=1,IF(INDIRECT(ADDRESS(($AN3545-1)*3+$AO3545+5,$AP3545+7))="",0,INDIRECT(ADDRESS(($AN3545-1)*3+$AO3545+5,$AP3545+7))),IF(INDIRECT(ADDRESS(($AN3545-1)*3+$AO3545+5,$AP3545+7))="",0,IF(COUNTIF(INDIRECT(ADDRESS(($AN3545-1)*36+($AO3545-1)*12+6,COLUMN())):INDIRECT(ADDRESS(($AN3545-1)*36+($AO3545-1)*12+$AP3545+4,COLUMN())),INDIRECT(ADDRESS(($AN3545-1)*3+$AO3545+5,$AP3545+7)))&gt;=1,0,INDIRECT(ADDRESS(($AN3545-1)*3+$AO3545+5,$AP3545+7)))))</f>
        <v>0</v>
      </c>
      <c r="AR3545" s="4">
        <f ca="1">COUNTIF(INDIRECT("H"&amp;(ROW()+12*(($AN3545-1)*3+$AO3545)-ROW())/12+5):INDIRECT("S"&amp;(ROW()+12*(($AN3545-1)*3+$AO3545)-ROW())/12+5),AQ3545)</f>
        <v>0</v>
      </c>
      <c r="AU3545" s="4">
        <f ca="1">IF(AND(AQ3545&gt;0,AR3545&gt;0),COUNTIF(AU$6:AU3544,"&gt;0")+1,0)</f>
        <v>0</v>
      </c>
    </row>
    <row r="3546" spans="40:47">
      <c r="AN3546" s="4">
        <v>99</v>
      </c>
      <c r="AO3546" s="4">
        <v>2</v>
      </c>
      <c r="AP3546" s="4">
        <v>1</v>
      </c>
      <c r="AQ3546" s="4">
        <f ca="1">IF($AP3546=1,IF(INDIRECT(ADDRESS(($AN3546-1)*3+$AO3546+5,$AP3546+7))="",0,INDIRECT(ADDRESS(($AN3546-1)*3+$AO3546+5,$AP3546+7))),IF(INDIRECT(ADDRESS(($AN3546-1)*3+$AO3546+5,$AP3546+7))="",0,IF(COUNTIF(INDIRECT(ADDRESS(($AN3546-1)*36+($AO3546-1)*12+6,COLUMN())):INDIRECT(ADDRESS(($AN3546-1)*36+($AO3546-1)*12+$AP3546+4,COLUMN())),INDIRECT(ADDRESS(($AN3546-1)*3+$AO3546+5,$AP3546+7)))&gt;=1,0,INDIRECT(ADDRESS(($AN3546-1)*3+$AO3546+5,$AP3546+7)))))</f>
        <v>0</v>
      </c>
      <c r="AR3546" s="4">
        <f ca="1">COUNTIF(INDIRECT("H"&amp;(ROW()+12*(($AN3546-1)*3+$AO3546)-ROW())/12+5):INDIRECT("S"&amp;(ROW()+12*(($AN3546-1)*3+$AO3546)-ROW())/12+5),AQ3546)</f>
        <v>0</v>
      </c>
      <c r="AU3546" s="4">
        <f ca="1">IF(AND(AQ3546&gt;0,AR3546&gt;0),COUNTIF(AU$6:AU3545,"&gt;0")+1,0)</f>
        <v>0</v>
      </c>
    </row>
    <row r="3547" spans="40:47">
      <c r="AN3547" s="4">
        <v>99</v>
      </c>
      <c r="AO3547" s="4">
        <v>2</v>
      </c>
      <c r="AP3547" s="4">
        <v>2</v>
      </c>
      <c r="AQ3547" s="4">
        <f ca="1">IF($AP3547=1,IF(INDIRECT(ADDRESS(($AN3547-1)*3+$AO3547+5,$AP3547+7))="",0,INDIRECT(ADDRESS(($AN3547-1)*3+$AO3547+5,$AP3547+7))),IF(INDIRECT(ADDRESS(($AN3547-1)*3+$AO3547+5,$AP3547+7))="",0,IF(COUNTIF(INDIRECT(ADDRESS(($AN3547-1)*36+($AO3547-1)*12+6,COLUMN())):INDIRECT(ADDRESS(($AN3547-1)*36+($AO3547-1)*12+$AP3547+4,COLUMN())),INDIRECT(ADDRESS(($AN3547-1)*3+$AO3547+5,$AP3547+7)))&gt;=1,0,INDIRECT(ADDRESS(($AN3547-1)*3+$AO3547+5,$AP3547+7)))))</f>
        <v>0</v>
      </c>
      <c r="AR3547" s="4">
        <f ca="1">COUNTIF(INDIRECT("H"&amp;(ROW()+12*(($AN3547-1)*3+$AO3547)-ROW())/12+5):INDIRECT("S"&amp;(ROW()+12*(($AN3547-1)*3+$AO3547)-ROW())/12+5),AQ3547)</f>
        <v>0</v>
      </c>
      <c r="AU3547" s="4">
        <f ca="1">IF(AND(AQ3547&gt;0,AR3547&gt;0),COUNTIF(AU$6:AU3546,"&gt;0")+1,0)</f>
        <v>0</v>
      </c>
    </row>
    <row r="3548" spans="40:47">
      <c r="AN3548" s="4">
        <v>99</v>
      </c>
      <c r="AO3548" s="4">
        <v>2</v>
      </c>
      <c r="AP3548" s="4">
        <v>3</v>
      </c>
      <c r="AQ3548" s="4">
        <f ca="1">IF($AP3548=1,IF(INDIRECT(ADDRESS(($AN3548-1)*3+$AO3548+5,$AP3548+7))="",0,INDIRECT(ADDRESS(($AN3548-1)*3+$AO3548+5,$AP3548+7))),IF(INDIRECT(ADDRESS(($AN3548-1)*3+$AO3548+5,$AP3548+7))="",0,IF(COUNTIF(INDIRECT(ADDRESS(($AN3548-1)*36+($AO3548-1)*12+6,COLUMN())):INDIRECT(ADDRESS(($AN3548-1)*36+($AO3548-1)*12+$AP3548+4,COLUMN())),INDIRECT(ADDRESS(($AN3548-1)*3+$AO3548+5,$AP3548+7)))&gt;=1,0,INDIRECT(ADDRESS(($AN3548-1)*3+$AO3548+5,$AP3548+7)))))</f>
        <v>0</v>
      </c>
      <c r="AR3548" s="4">
        <f ca="1">COUNTIF(INDIRECT("H"&amp;(ROW()+12*(($AN3548-1)*3+$AO3548)-ROW())/12+5):INDIRECT("S"&amp;(ROW()+12*(($AN3548-1)*3+$AO3548)-ROW())/12+5),AQ3548)</f>
        <v>0</v>
      </c>
      <c r="AU3548" s="4">
        <f ca="1">IF(AND(AQ3548&gt;0,AR3548&gt;0),COUNTIF(AU$6:AU3547,"&gt;0")+1,0)</f>
        <v>0</v>
      </c>
    </row>
    <row r="3549" spans="40:47">
      <c r="AN3549" s="4">
        <v>99</v>
      </c>
      <c r="AO3549" s="4">
        <v>2</v>
      </c>
      <c r="AP3549" s="4">
        <v>4</v>
      </c>
      <c r="AQ3549" s="4">
        <f ca="1">IF($AP3549=1,IF(INDIRECT(ADDRESS(($AN3549-1)*3+$AO3549+5,$AP3549+7))="",0,INDIRECT(ADDRESS(($AN3549-1)*3+$AO3549+5,$AP3549+7))),IF(INDIRECT(ADDRESS(($AN3549-1)*3+$AO3549+5,$AP3549+7))="",0,IF(COUNTIF(INDIRECT(ADDRESS(($AN3549-1)*36+($AO3549-1)*12+6,COLUMN())):INDIRECT(ADDRESS(($AN3549-1)*36+($AO3549-1)*12+$AP3549+4,COLUMN())),INDIRECT(ADDRESS(($AN3549-1)*3+$AO3549+5,$AP3549+7)))&gt;=1,0,INDIRECT(ADDRESS(($AN3549-1)*3+$AO3549+5,$AP3549+7)))))</f>
        <v>0</v>
      </c>
      <c r="AR3549" s="4">
        <f ca="1">COUNTIF(INDIRECT("H"&amp;(ROW()+12*(($AN3549-1)*3+$AO3549)-ROW())/12+5):INDIRECT("S"&amp;(ROW()+12*(($AN3549-1)*3+$AO3549)-ROW())/12+5),AQ3549)</f>
        <v>0</v>
      </c>
      <c r="AU3549" s="4">
        <f ca="1">IF(AND(AQ3549&gt;0,AR3549&gt;0),COUNTIF(AU$6:AU3548,"&gt;0")+1,0)</f>
        <v>0</v>
      </c>
    </row>
    <row r="3550" spans="40:47">
      <c r="AN3550" s="4">
        <v>99</v>
      </c>
      <c r="AO3550" s="4">
        <v>2</v>
      </c>
      <c r="AP3550" s="4">
        <v>5</v>
      </c>
      <c r="AQ3550" s="4">
        <f ca="1">IF($AP3550=1,IF(INDIRECT(ADDRESS(($AN3550-1)*3+$AO3550+5,$AP3550+7))="",0,INDIRECT(ADDRESS(($AN3550-1)*3+$AO3550+5,$AP3550+7))),IF(INDIRECT(ADDRESS(($AN3550-1)*3+$AO3550+5,$AP3550+7))="",0,IF(COUNTIF(INDIRECT(ADDRESS(($AN3550-1)*36+($AO3550-1)*12+6,COLUMN())):INDIRECT(ADDRESS(($AN3550-1)*36+($AO3550-1)*12+$AP3550+4,COLUMN())),INDIRECT(ADDRESS(($AN3550-1)*3+$AO3550+5,$AP3550+7)))&gt;=1,0,INDIRECT(ADDRESS(($AN3550-1)*3+$AO3550+5,$AP3550+7)))))</f>
        <v>0</v>
      </c>
      <c r="AR3550" s="4">
        <f ca="1">COUNTIF(INDIRECT("H"&amp;(ROW()+12*(($AN3550-1)*3+$AO3550)-ROW())/12+5):INDIRECT("S"&amp;(ROW()+12*(($AN3550-1)*3+$AO3550)-ROW())/12+5),AQ3550)</f>
        <v>0</v>
      </c>
      <c r="AU3550" s="4">
        <f ca="1">IF(AND(AQ3550&gt;0,AR3550&gt;0),COUNTIF(AU$6:AU3549,"&gt;0")+1,0)</f>
        <v>0</v>
      </c>
    </row>
    <row r="3551" spans="40:47">
      <c r="AN3551" s="4">
        <v>99</v>
      </c>
      <c r="AO3551" s="4">
        <v>2</v>
      </c>
      <c r="AP3551" s="4">
        <v>6</v>
      </c>
      <c r="AQ3551" s="4">
        <f ca="1">IF($AP3551=1,IF(INDIRECT(ADDRESS(($AN3551-1)*3+$AO3551+5,$AP3551+7))="",0,INDIRECT(ADDRESS(($AN3551-1)*3+$AO3551+5,$AP3551+7))),IF(INDIRECT(ADDRESS(($AN3551-1)*3+$AO3551+5,$AP3551+7))="",0,IF(COUNTIF(INDIRECT(ADDRESS(($AN3551-1)*36+($AO3551-1)*12+6,COLUMN())):INDIRECT(ADDRESS(($AN3551-1)*36+($AO3551-1)*12+$AP3551+4,COLUMN())),INDIRECT(ADDRESS(($AN3551-1)*3+$AO3551+5,$AP3551+7)))&gt;=1,0,INDIRECT(ADDRESS(($AN3551-1)*3+$AO3551+5,$AP3551+7)))))</f>
        <v>0</v>
      </c>
      <c r="AR3551" s="4">
        <f ca="1">COUNTIF(INDIRECT("H"&amp;(ROW()+12*(($AN3551-1)*3+$AO3551)-ROW())/12+5):INDIRECT("S"&amp;(ROW()+12*(($AN3551-1)*3+$AO3551)-ROW())/12+5),AQ3551)</f>
        <v>0</v>
      </c>
      <c r="AU3551" s="4">
        <f ca="1">IF(AND(AQ3551&gt;0,AR3551&gt;0),COUNTIF(AU$6:AU3550,"&gt;0")+1,0)</f>
        <v>0</v>
      </c>
    </row>
    <row r="3552" spans="40:47">
      <c r="AN3552" s="4">
        <v>99</v>
      </c>
      <c r="AO3552" s="4">
        <v>2</v>
      </c>
      <c r="AP3552" s="4">
        <v>7</v>
      </c>
      <c r="AQ3552" s="4">
        <f ca="1">IF($AP3552=1,IF(INDIRECT(ADDRESS(($AN3552-1)*3+$AO3552+5,$AP3552+7))="",0,INDIRECT(ADDRESS(($AN3552-1)*3+$AO3552+5,$AP3552+7))),IF(INDIRECT(ADDRESS(($AN3552-1)*3+$AO3552+5,$AP3552+7))="",0,IF(COUNTIF(INDIRECT(ADDRESS(($AN3552-1)*36+($AO3552-1)*12+6,COLUMN())):INDIRECT(ADDRESS(($AN3552-1)*36+($AO3552-1)*12+$AP3552+4,COLUMN())),INDIRECT(ADDRESS(($AN3552-1)*3+$AO3552+5,$AP3552+7)))&gt;=1,0,INDIRECT(ADDRESS(($AN3552-1)*3+$AO3552+5,$AP3552+7)))))</f>
        <v>0</v>
      </c>
      <c r="AR3552" s="4">
        <f ca="1">COUNTIF(INDIRECT("H"&amp;(ROW()+12*(($AN3552-1)*3+$AO3552)-ROW())/12+5):INDIRECT("S"&amp;(ROW()+12*(($AN3552-1)*3+$AO3552)-ROW())/12+5),AQ3552)</f>
        <v>0</v>
      </c>
      <c r="AU3552" s="4">
        <f ca="1">IF(AND(AQ3552&gt;0,AR3552&gt;0),COUNTIF(AU$6:AU3551,"&gt;0")+1,0)</f>
        <v>0</v>
      </c>
    </row>
    <row r="3553" spans="40:47">
      <c r="AN3553" s="4">
        <v>99</v>
      </c>
      <c r="AO3553" s="4">
        <v>2</v>
      </c>
      <c r="AP3553" s="4">
        <v>8</v>
      </c>
      <c r="AQ3553" s="4">
        <f ca="1">IF($AP3553=1,IF(INDIRECT(ADDRESS(($AN3553-1)*3+$AO3553+5,$AP3553+7))="",0,INDIRECT(ADDRESS(($AN3553-1)*3+$AO3553+5,$AP3553+7))),IF(INDIRECT(ADDRESS(($AN3553-1)*3+$AO3553+5,$AP3553+7))="",0,IF(COUNTIF(INDIRECT(ADDRESS(($AN3553-1)*36+($AO3553-1)*12+6,COLUMN())):INDIRECT(ADDRESS(($AN3553-1)*36+($AO3553-1)*12+$AP3553+4,COLUMN())),INDIRECT(ADDRESS(($AN3553-1)*3+$AO3553+5,$AP3553+7)))&gt;=1,0,INDIRECT(ADDRESS(($AN3553-1)*3+$AO3553+5,$AP3553+7)))))</f>
        <v>0</v>
      </c>
      <c r="AR3553" s="4">
        <f ca="1">COUNTIF(INDIRECT("H"&amp;(ROW()+12*(($AN3553-1)*3+$AO3553)-ROW())/12+5):INDIRECT("S"&amp;(ROW()+12*(($AN3553-1)*3+$AO3553)-ROW())/12+5),AQ3553)</f>
        <v>0</v>
      </c>
      <c r="AU3553" s="4">
        <f ca="1">IF(AND(AQ3553&gt;0,AR3553&gt;0),COUNTIF(AU$6:AU3552,"&gt;0")+1,0)</f>
        <v>0</v>
      </c>
    </row>
    <row r="3554" spans="40:47">
      <c r="AN3554" s="4">
        <v>99</v>
      </c>
      <c r="AO3554" s="4">
        <v>2</v>
      </c>
      <c r="AP3554" s="4">
        <v>9</v>
      </c>
      <c r="AQ3554" s="4">
        <f ca="1">IF($AP3554=1,IF(INDIRECT(ADDRESS(($AN3554-1)*3+$AO3554+5,$AP3554+7))="",0,INDIRECT(ADDRESS(($AN3554-1)*3+$AO3554+5,$AP3554+7))),IF(INDIRECT(ADDRESS(($AN3554-1)*3+$AO3554+5,$AP3554+7))="",0,IF(COUNTIF(INDIRECT(ADDRESS(($AN3554-1)*36+($AO3554-1)*12+6,COLUMN())):INDIRECT(ADDRESS(($AN3554-1)*36+($AO3554-1)*12+$AP3554+4,COLUMN())),INDIRECT(ADDRESS(($AN3554-1)*3+$AO3554+5,$AP3554+7)))&gt;=1,0,INDIRECT(ADDRESS(($AN3554-1)*3+$AO3554+5,$AP3554+7)))))</f>
        <v>0</v>
      </c>
      <c r="AR3554" s="4">
        <f ca="1">COUNTIF(INDIRECT("H"&amp;(ROW()+12*(($AN3554-1)*3+$AO3554)-ROW())/12+5):INDIRECT("S"&amp;(ROW()+12*(($AN3554-1)*3+$AO3554)-ROW())/12+5),AQ3554)</f>
        <v>0</v>
      </c>
      <c r="AU3554" s="4">
        <f ca="1">IF(AND(AQ3554&gt;0,AR3554&gt;0),COUNTIF(AU$6:AU3553,"&gt;0")+1,0)</f>
        <v>0</v>
      </c>
    </row>
    <row r="3555" spans="40:47">
      <c r="AN3555" s="4">
        <v>99</v>
      </c>
      <c r="AO3555" s="4">
        <v>2</v>
      </c>
      <c r="AP3555" s="4">
        <v>10</v>
      </c>
      <c r="AQ3555" s="4">
        <f ca="1">IF($AP3555=1,IF(INDIRECT(ADDRESS(($AN3555-1)*3+$AO3555+5,$AP3555+7))="",0,INDIRECT(ADDRESS(($AN3555-1)*3+$AO3555+5,$AP3555+7))),IF(INDIRECT(ADDRESS(($AN3555-1)*3+$AO3555+5,$AP3555+7))="",0,IF(COUNTIF(INDIRECT(ADDRESS(($AN3555-1)*36+($AO3555-1)*12+6,COLUMN())):INDIRECT(ADDRESS(($AN3555-1)*36+($AO3555-1)*12+$AP3555+4,COLUMN())),INDIRECT(ADDRESS(($AN3555-1)*3+$AO3555+5,$AP3555+7)))&gt;=1,0,INDIRECT(ADDRESS(($AN3555-1)*3+$AO3555+5,$AP3555+7)))))</f>
        <v>0</v>
      </c>
      <c r="AR3555" s="4">
        <f ca="1">COUNTIF(INDIRECT("H"&amp;(ROW()+12*(($AN3555-1)*3+$AO3555)-ROW())/12+5):INDIRECT("S"&amp;(ROW()+12*(($AN3555-1)*3+$AO3555)-ROW())/12+5),AQ3555)</f>
        <v>0</v>
      </c>
      <c r="AU3555" s="4">
        <f ca="1">IF(AND(AQ3555&gt;0,AR3555&gt;0),COUNTIF(AU$6:AU3554,"&gt;0")+1,0)</f>
        <v>0</v>
      </c>
    </row>
    <row r="3556" spans="40:47">
      <c r="AN3556" s="4">
        <v>99</v>
      </c>
      <c r="AO3556" s="4">
        <v>2</v>
      </c>
      <c r="AP3556" s="4">
        <v>11</v>
      </c>
      <c r="AQ3556" s="4">
        <f ca="1">IF($AP3556=1,IF(INDIRECT(ADDRESS(($AN3556-1)*3+$AO3556+5,$AP3556+7))="",0,INDIRECT(ADDRESS(($AN3556-1)*3+$AO3556+5,$AP3556+7))),IF(INDIRECT(ADDRESS(($AN3556-1)*3+$AO3556+5,$AP3556+7))="",0,IF(COUNTIF(INDIRECT(ADDRESS(($AN3556-1)*36+($AO3556-1)*12+6,COLUMN())):INDIRECT(ADDRESS(($AN3556-1)*36+($AO3556-1)*12+$AP3556+4,COLUMN())),INDIRECT(ADDRESS(($AN3556-1)*3+$AO3556+5,$AP3556+7)))&gt;=1,0,INDIRECT(ADDRESS(($AN3556-1)*3+$AO3556+5,$AP3556+7)))))</f>
        <v>0</v>
      </c>
      <c r="AR3556" s="4">
        <f ca="1">COUNTIF(INDIRECT("H"&amp;(ROW()+12*(($AN3556-1)*3+$AO3556)-ROW())/12+5):INDIRECT("S"&amp;(ROW()+12*(($AN3556-1)*3+$AO3556)-ROW())/12+5),AQ3556)</f>
        <v>0</v>
      </c>
      <c r="AU3556" s="4">
        <f ca="1">IF(AND(AQ3556&gt;0,AR3556&gt;0),COUNTIF(AU$6:AU3555,"&gt;0")+1,0)</f>
        <v>0</v>
      </c>
    </row>
    <row r="3557" spans="40:47">
      <c r="AN3557" s="4">
        <v>99</v>
      </c>
      <c r="AO3557" s="4">
        <v>2</v>
      </c>
      <c r="AP3557" s="4">
        <v>12</v>
      </c>
      <c r="AQ3557" s="4">
        <f ca="1">IF($AP3557=1,IF(INDIRECT(ADDRESS(($AN3557-1)*3+$AO3557+5,$AP3557+7))="",0,INDIRECT(ADDRESS(($AN3557-1)*3+$AO3557+5,$AP3557+7))),IF(INDIRECT(ADDRESS(($AN3557-1)*3+$AO3557+5,$AP3557+7))="",0,IF(COUNTIF(INDIRECT(ADDRESS(($AN3557-1)*36+($AO3557-1)*12+6,COLUMN())):INDIRECT(ADDRESS(($AN3557-1)*36+($AO3557-1)*12+$AP3557+4,COLUMN())),INDIRECT(ADDRESS(($AN3557-1)*3+$AO3557+5,$AP3557+7)))&gt;=1,0,INDIRECT(ADDRESS(($AN3557-1)*3+$AO3557+5,$AP3557+7)))))</f>
        <v>0</v>
      </c>
      <c r="AR3557" s="4">
        <f ca="1">COUNTIF(INDIRECT("H"&amp;(ROW()+12*(($AN3557-1)*3+$AO3557)-ROW())/12+5):INDIRECT("S"&amp;(ROW()+12*(($AN3557-1)*3+$AO3557)-ROW())/12+5),AQ3557)</f>
        <v>0</v>
      </c>
      <c r="AU3557" s="4">
        <f ca="1">IF(AND(AQ3557&gt;0,AR3557&gt;0),COUNTIF(AU$6:AU3556,"&gt;0")+1,0)</f>
        <v>0</v>
      </c>
    </row>
    <row r="3558" spans="40:47">
      <c r="AN3558" s="4">
        <v>99</v>
      </c>
      <c r="AO3558" s="4">
        <v>3</v>
      </c>
      <c r="AP3558" s="4">
        <v>1</v>
      </c>
      <c r="AQ3558" s="4">
        <f ca="1">IF($AP3558=1,IF(INDIRECT(ADDRESS(($AN3558-1)*3+$AO3558+5,$AP3558+7))="",0,INDIRECT(ADDRESS(($AN3558-1)*3+$AO3558+5,$AP3558+7))),IF(INDIRECT(ADDRESS(($AN3558-1)*3+$AO3558+5,$AP3558+7))="",0,IF(COUNTIF(INDIRECT(ADDRESS(($AN3558-1)*36+($AO3558-1)*12+6,COLUMN())):INDIRECT(ADDRESS(($AN3558-1)*36+($AO3558-1)*12+$AP3558+4,COLUMN())),INDIRECT(ADDRESS(($AN3558-1)*3+$AO3558+5,$AP3558+7)))&gt;=1,0,INDIRECT(ADDRESS(($AN3558-1)*3+$AO3558+5,$AP3558+7)))))</f>
        <v>0</v>
      </c>
      <c r="AR3558" s="4">
        <f ca="1">COUNTIF(INDIRECT("H"&amp;(ROW()+12*(($AN3558-1)*3+$AO3558)-ROW())/12+5):INDIRECT("S"&amp;(ROW()+12*(($AN3558-1)*3+$AO3558)-ROW())/12+5),AQ3558)</f>
        <v>0</v>
      </c>
      <c r="AU3558" s="4">
        <f ca="1">IF(AND(AQ3558&gt;0,AR3558&gt;0),COUNTIF(AU$6:AU3557,"&gt;0")+1,0)</f>
        <v>0</v>
      </c>
    </row>
    <row r="3559" spans="40:47">
      <c r="AN3559" s="4">
        <v>99</v>
      </c>
      <c r="AO3559" s="4">
        <v>3</v>
      </c>
      <c r="AP3559" s="4">
        <v>2</v>
      </c>
      <c r="AQ3559" s="4">
        <f ca="1">IF($AP3559=1,IF(INDIRECT(ADDRESS(($AN3559-1)*3+$AO3559+5,$AP3559+7))="",0,INDIRECT(ADDRESS(($AN3559-1)*3+$AO3559+5,$AP3559+7))),IF(INDIRECT(ADDRESS(($AN3559-1)*3+$AO3559+5,$AP3559+7))="",0,IF(COUNTIF(INDIRECT(ADDRESS(($AN3559-1)*36+($AO3559-1)*12+6,COLUMN())):INDIRECT(ADDRESS(($AN3559-1)*36+($AO3559-1)*12+$AP3559+4,COLUMN())),INDIRECT(ADDRESS(($AN3559-1)*3+$AO3559+5,$AP3559+7)))&gt;=1,0,INDIRECT(ADDRESS(($AN3559-1)*3+$AO3559+5,$AP3559+7)))))</f>
        <v>0</v>
      </c>
      <c r="AR3559" s="4">
        <f ca="1">COUNTIF(INDIRECT("H"&amp;(ROW()+12*(($AN3559-1)*3+$AO3559)-ROW())/12+5):INDIRECT("S"&amp;(ROW()+12*(($AN3559-1)*3+$AO3559)-ROW())/12+5),AQ3559)</f>
        <v>0</v>
      </c>
      <c r="AU3559" s="4">
        <f ca="1">IF(AND(AQ3559&gt;0,AR3559&gt;0),COUNTIF(AU$6:AU3558,"&gt;0")+1,0)</f>
        <v>0</v>
      </c>
    </row>
    <row r="3560" spans="40:47">
      <c r="AN3560" s="4">
        <v>99</v>
      </c>
      <c r="AO3560" s="4">
        <v>3</v>
      </c>
      <c r="AP3560" s="4">
        <v>3</v>
      </c>
      <c r="AQ3560" s="4">
        <f ca="1">IF($AP3560=1,IF(INDIRECT(ADDRESS(($AN3560-1)*3+$AO3560+5,$AP3560+7))="",0,INDIRECT(ADDRESS(($AN3560-1)*3+$AO3560+5,$AP3560+7))),IF(INDIRECT(ADDRESS(($AN3560-1)*3+$AO3560+5,$AP3560+7))="",0,IF(COUNTIF(INDIRECT(ADDRESS(($AN3560-1)*36+($AO3560-1)*12+6,COLUMN())):INDIRECT(ADDRESS(($AN3560-1)*36+($AO3560-1)*12+$AP3560+4,COLUMN())),INDIRECT(ADDRESS(($AN3560-1)*3+$AO3560+5,$AP3560+7)))&gt;=1,0,INDIRECT(ADDRESS(($AN3560-1)*3+$AO3560+5,$AP3560+7)))))</f>
        <v>0</v>
      </c>
      <c r="AR3560" s="4">
        <f ca="1">COUNTIF(INDIRECT("H"&amp;(ROW()+12*(($AN3560-1)*3+$AO3560)-ROW())/12+5):INDIRECT("S"&amp;(ROW()+12*(($AN3560-1)*3+$AO3560)-ROW())/12+5),AQ3560)</f>
        <v>0</v>
      </c>
      <c r="AU3560" s="4">
        <f ca="1">IF(AND(AQ3560&gt;0,AR3560&gt;0),COUNTIF(AU$6:AU3559,"&gt;0")+1,0)</f>
        <v>0</v>
      </c>
    </row>
    <row r="3561" spans="40:47">
      <c r="AN3561" s="4">
        <v>99</v>
      </c>
      <c r="AO3561" s="4">
        <v>3</v>
      </c>
      <c r="AP3561" s="4">
        <v>4</v>
      </c>
      <c r="AQ3561" s="4">
        <f ca="1">IF($AP3561=1,IF(INDIRECT(ADDRESS(($AN3561-1)*3+$AO3561+5,$AP3561+7))="",0,INDIRECT(ADDRESS(($AN3561-1)*3+$AO3561+5,$AP3561+7))),IF(INDIRECT(ADDRESS(($AN3561-1)*3+$AO3561+5,$AP3561+7))="",0,IF(COUNTIF(INDIRECT(ADDRESS(($AN3561-1)*36+($AO3561-1)*12+6,COLUMN())):INDIRECT(ADDRESS(($AN3561-1)*36+($AO3561-1)*12+$AP3561+4,COLUMN())),INDIRECT(ADDRESS(($AN3561-1)*3+$AO3561+5,$AP3561+7)))&gt;=1,0,INDIRECT(ADDRESS(($AN3561-1)*3+$AO3561+5,$AP3561+7)))))</f>
        <v>0</v>
      </c>
      <c r="AR3561" s="4">
        <f ca="1">COUNTIF(INDIRECT("H"&amp;(ROW()+12*(($AN3561-1)*3+$AO3561)-ROW())/12+5):INDIRECT("S"&amp;(ROW()+12*(($AN3561-1)*3+$AO3561)-ROW())/12+5),AQ3561)</f>
        <v>0</v>
      </c>
      <c r="AU3561" s="4">
        <f ca="1">IF(AND(AQ3561&gt;0,AR3561&gt;0),COUNTIF(AU$6:AU3560,"&gt;0")+1,0)</f>
        <v>0</v>
      </c>
    </row>
    <row r="3562" spans="40:47">
      <c r="AN3562" s="4">
        <v>99</v>
      </c>
      <c r="AO3562" s="4">
        <v>3</v>
      </c>
      <c r="AP3562" s="4">
        <v>5</v>
      </c>
      <c r="AQ3562" s="4">
        <f ca="1">IF($AP3562=1,IF(INDIRECT(ADDRESS(($AN3562-1)*3+$AO3562+5,$AP3562+7))="",0,INDIRECT(ADDRESS(($AN3562-1)*3+$AO3562+5,$AP3562+7))),IF(INDIRECT(ADDRESS(($AN3562-1)*3+$AO3562+5,$AP3562+7))="",0,IF(COUNTIF(INDIRECT(ADDRESS(($AN3562-1)*36+($AO3562-1)*12+6,COLUMN())):INDIRECT(ADDRESS(($AN3562-1)*36+($AO3562-1)*12+$AP3562+4,COLUMN())),INDIRECT(ADDRESS(($AN3562-1)*3+$AO3562+5,$AP3562+7)))&gt;=1,0,INDIRECT(ADDRESS(($AN3562-1)*3+$AO3562+5,$AP3562+7)))))</f>
        <v>0</v>
      </c>
      <c r="AR3562" s="4">
        <f ca="1">COUNTIF(INDIRECT("H"&amp;(ROW()+12*(($AN3562-1)*3+$AO3562)-ROW())/12+5):INDIRECT("S"&amp;(ROW()+12*(($AN3562-1)*3+$AO3562)-ROW())/12+5),AQ3562)</f>
        <v>0</v>
      </c>
      <c r="AU3562" s="4">
        <f ca="1">IF(AND(AQ3562&gt;0,AR3562&gt;0),COUNTIF(AU$6:AU3561,"&gt;0")+1,0)</f>
        <v>0</v>
      </c>
    </row>
    <row r="3563" spans="40:47">
      <c r="AN3563" s="4">
        <v>99</v>
      </c>
      <c r="AO3563" s="4">
        <v>3</v>
      </c>
      <c r="AP3563" s="4">
        <v>6</v>
      </c>
      <c r="AQ3563" s="4">
        <f ca="1">IF($AP3563=1,IF(INDIRECT(ADDRESS(($AN3563-1)*3+$AO3563+5,$AP3563+7))="",0,INDIRECT(ADDRESS(($AN3563-1)*3+$AO3563+5,$AP3563+7))),IF(INDIRECT(ADDRESS(($AN3563-1)*3+$AO3563+5,$AP3563+7))="",0,IF(COUNTIF(INDIRECT(ADDRESS(($AN3563-1)*36+($AO3563-1)*12+6,COLUMN())):INDIRECT(ADDRESS(($AN3563-1)*36+($AO3563-1)*12+$AP3563+4,COLUMN())),INDIRECT(ADDRESS(($AN3563-1)*3+$AO3563+5,$AP3563+7)))&gt;=1,0,INDIRECT(ADDRESS(($AN3563-1)*3+$AO3563+5,$AP3563+7)))))</f>
        <v>0</v>
      </c>
      <c r="AR3563" s="4">
        <f ca="1">COUNTIF(INDIRECT("H"&amp;(ROW()+12*(($AN3563-1)*3+$AO3563)-ROW())/12+5):INDIRECT("S"&amp;(ROW()+12*(($AN3563-1)*3+$AO3563)-ROW())/12+5),AQ3563)</f>
        <v>0</v>
      </c>
      <c r="AU3563" s="4">
        <f ca="1">IF(AND(AQ3563&gt;0,AR3563&gt;0),COUNTIF(AU$6:AU3562,"&gt;0")+1,0)</f>
        <v>0</v>
      </c>
    </row>
    <row r="3564" spans="40:47">
      <c r="AN3564" s="4">
        <v>99</v>
      </c>
      <c r="AO3564" s="4">
        <v>3</v>
      </c>
      <c r="AP3564" s="4">
        <v>7</v>
      </c>
      <c r="AQ3564" s="4">
        <f ca="1">IF($AP3564=1,IF(INDIRECT(ADDRESS(($AN3564-1)*3+$AO3564+5,$AP3564+7))="",0,INDIRECT(ADDRESS(($AN3564-1)*3+$AO3564+5,$AP3564+7))),IF(INDIRECT(ADDRESS(($AN3564-1)*3+$AO3564+5,$AP3564+7))="",0,IF(COUNTIF(INDIRECT(ADDRESS(($AN3564-1)*36+($AO3564-1)*12+6,COLUMN())):INDIRECT(ADDRESS(($AN3564-1)*36+($AO3564-1)*12+$AP3564+4,COLUMN())),INDIRECT(ADDRESS(($AN3564-1)*3+$AO3564+5,$AP3564+7)))&gt;=1,0,INDIRECT(ADDRESS(($AN3564-1)*3+$AO3564+5,$AP3564+7)))))</f>
        <v>0</v>
      </c>
      <c r="AR3564" s="4">
        <f ca="1">COUNTIF(INDIRECT("H"&amp;(ROW()+12*(($AN3564-1)*3+$AO3564)-ROW())/12+5):INDIRECT("S"&amp;(ROW()+12*(($AN3564-1)*3+$AO3564)-ROW())/12+5),AQ3564)</f>
        <v>0</v>
      </c>
      <c r="AU3564" s="4">
        <f ca="1">IF(AND(AQ3564&gt;0,AR3564&gt;0),COUNTIF(AU$6:AU3563,"&gt;0")+1,0)</f>
        <v>0</v>
      </c>
    </row>
    <row r="3565" spans="40:47">
      <c r="AN3565" s="4">
        <v>99</v>
      </c>
      <c r="AO3565" s="4">
        <v>3</v>
      </c>
      <c r="AP3565" s="4">
        <v>8</v>
      </c>
      <c r="AQ3565" s="4">
        <f ca="1">IF($AP3565=1,IF(INDIRECT(ADDRESS(($AN3565-1)*3+$AO3565+5,$AP3565+7))="",0,INDIRECT(ADDRESS(($AN3565-1)*3+$AO3565+5,$AP3565+7))),IF(INDIRECT(ADDRESS(($AN3565-1)*3+$AO3565+5,$AP3565+7))="",0,IF(COUNTIF(INDIRECT(ADDRESS(($AN3565-1)*36+($AO3565-1)*12+6,COLUMN())):INDIRECT(ADDRESS(($AN3565-1)*36+($AO3565-1)*12+$AP3565+4,COLUMN())),INDIRECT(ADDRESS(($AN3565-1)*3+$AO3565+5,$AP3565+7)))&gt;=1,0,INDIRECT(ADDRESS(($AN3565-1)*3+$AO3565+5,$AP3565+7)))))</f>
        <v>0</v>
      </c>
      <c r="AR3565" s="4">
        <f ca="1">COUNTIF(INDIRECT("H"&amp;(ROW()+12*(($AN3565-1)*3+$AO3565)-ROW())/12+5):INDIRECT("S"&amp;(ROW()+12*(($AN3565-1)*3+$AO3565)-ROW())/12+5),AQ3565)</f>
        <v>0</v>
      </c>
      <c r="AU3565" s="4">
        <f ca="1">IF(AND(AQ3565&gt;0,AR3565&gt;0),COUNTIF(AU$6:AU3564,"&gt;0")+1,0)</f>
        <v>0</v>
      </c>
    </row>
    <row r="3566" spans="40:47">
      <c r="AN3566" s="4">
        <v>99</v>
      </c>
      <c r="AO3566" s="4">
        <v>3</v>
      </c>
      <c r="AP3566" s="4">
        <v>9</v>
      </c>
      <c r="AQ3566" s="4">
        <f ca="1">IF($AP3566=1,IF(INDIRECT(ADDRESS(($AN3566-1)*3+$AO3566+5,$AP3566+7))="",0,INDIRECT(ADDRESS(($AN3566-1)*3+$AO3566+5,$AP3566+7))),IF(INDIRECT(ADDRESS(($AN3566-1)*3+$AO3566+5,$AP3566+7))="",0,IF(COUNTIF(INDIRECT(ADDRESS(($AN3566-1)*36+($AO3566-1)*12+6,COLUMN())):INDIRECT(ADDRESS(($AN3566-1)*36+($AO3566-1)*12+$AP3566+4,COLUMN())),INDIRECT(ADDRESS(($AN3566-1)*3+$AO3566+5,$AP3566+7)))&gt;=1,0,INDIRECT(ADDRESS(($AN3566-1)*3+$AO3566+5,$AP3566+7)))))</f>
        <v>0</v>
      </c>
      <c r="AR3566" s="4">
        <f ca="1">COUNTIF(INDIRECT("H"&amp;(ROW()+12*(($AN3566-1)*3+$AO3566)-ROW())/12+5):INDIRECT("S"&amp;(ROW()+12*(($AN3566-1)*3+$AO3566)-ROW())/12+5),AQ3566)</f>
        <v>0</v>
      </c>
      <c r="AU3566" s="4">
        <f ca="1">IF(AND(AQ3566&gt;0,AR3566&gt;0),COUNTIF(AU$6:AU3565,"&gt;0")+1,0)</f>
        <v>0</v>
      </c>
    </row>
    <row r="3567" spans="40:47">
      <c r="AN3567" s="4">
        <v>99</v>
      </c>
      <c r="AO3567" s="4">
        <v>3</v>
      </c>
      <c r="AP3567" s="4">
        <v>10</v>
      </c>
      <c r="AQ3567" s="4">
        <f ca="1">IF($AP3567=1,IF(INDIRECT(ADDRESS(($AN3567-1)*3+$AO3567+5,$AP3567+7))="",0,INDIRECT(ADDRESS(($AN3567-1)*3+$AO3567+5,$AP3567+7))),IF(INDIRECT(ADDRESS(($AN3567-1)*3+$AO3567+5,$AP3567+7))="",0,IF(COUNTIF(INDIRECT(ADDRESS(($AN3567-1)*36+($AO3567-1)*12+6,COLUMN())):INDIRECT(ADDRESS(($AN3567-1)*36+($AO3567-1)*12+$AP3567+4,COLUMN())),INDIRECT(ADDRESS(($AN3567-1)*3+$AO3567+5,$AP3567+7)))&gt;=1,0,INDIRECT(ADDRESS(($AN3567-1)*3+$AO3567+5,$AP3567+7)))))</f>
        <v>0</v>
      </c>
      <c r="AR3567" s="4">
        <f ca="1">COUNTIF(INDIRECT("H"&amp;(ROW()+12*(($AN3567-1)*3+$AO3567)-ROW())/12+5):INDIRECT("S"&amp;(ROW()+12*(($AN3567-1)*3+$AO3567)-ROW())/12+5),AQ3567)</f>
        <v>0</v>
      </c>
      <c r="AU3567" s="4">
        <f ca="1">IF(AND(AQ3567&gt;0,AR3567&gt;0),COUNTIF(AU$6:AU3566,"&gt;0")+1,0)</f>
        <v>0</v>
      </c>
    </row>
    <row r="3568" spans="40:47">
      <c r="AN3568" s="4">
        <v>99</v>
      </c>
      <c r="AO3568" s="4">
        <v>3</v>
      </c>
      <c r="AP3568" s="4">
        <v>11</v>
      </c>
      <c r="AQ3568" s="4">
        <f ca="1">IF($AP3568=1,IF(INDIRECT(ADDRESS(($AN3568-1)*3+$AO3568+5,$AP3568+7))="",0,INDIRECT(ADDRESS(($AN3568-1)*3+$AO3568+5,$AP3568+7))),IF(INDIRECT(ADDRESS(($AN3568-1)*3+$AO3568+5,$AP3568+7))="",0,IF(COUNTIF(INDIRECT(ADDRESS(($AN3568-1)*36+($AO3568-1)*12+6,COLUMN())):INDIRECT(ADDRESS(($AN3568-1)*36+($AO3568-1)*12+$AP3568+4,COLUMN())),INDIRECT(ADDRESS(($AN3568-1)*3+$AO3568+5,$AP3568+7)))&gt;=1,0,INDIRECT(ADDRESS(($AN3568-1)*3+$AO3568+5,$AP3568+7)))))</f>
        <v>0</v>
      </c>
      <c r="AR3568" s="4">
        <f ca="1">COUNTIF(INDIRECT("H"&amp;(ROW()+12*(($AN3568-1)*3+$AO3568)-ROW())/12+5):INDIRECT("S"&amp;(ROW()+12*(($AN3568-1)*3+$AO3568)-ROW())/12+5),AQ3568)</f>
        <v>0</v>
      </c>
      <c r="AU3568" s="4">
        <f ca="1">IF(AND(AQ3568&gt;0,AR3568&gt;0),COUNTIF(AU$6:AU3567,"&gt;0")+1,0)</f>
        <v>0</v>
      </c>
    </row>
    <row r="3569" spans="40:47">
      <c r="AN3569" s="77">
        <v>99</v>
      </c>
      <c r="AO3569" s="77">
        <v>3</v>
      </c>
      <c r="AP3569" s="77">
        <v>12</v>
      </c>
      <c r="AQ3569" s="77">
        <f ca="1">IF($AP3569=1,IF(INDIRECT(ADDRESS(($AN3569-1)*3+$AO3569+5,$AP3569+7))="",0,INDIRECT(ADDRESS(($AN3569-1)*3+$AO3569+5,$AP3569+7))),IF(INDIRECT(ADDRESS(($AN3569-1)*3+$AO3569+5,$AP3569+7))="",0,IF(COUNTIF(INDIRECT(ADDRESS(($AN3569-1)*36+($AO3569-1)*12+6,COLUMN())):INDIRECT(ADDRESS(($AN3569-1)*36+($AO3569-1)*12+$AP3569+4,COLUMN())),INDIRECT(ADDRESS(($AN3569-1)*3+$AO3569+5,$AP3569+7)))&gt;=1,0,INDIRECT(ADDRESS(($AN3569-1)*3+$AO3569+5,$AP3569+7)))))</f>
        <v>0</v>
      </c>
      <c r="AR3569" s="77">
        <f ca="1">COUNTIF(INDIRECT("H"&amp;(ROW()+12*(($AN3569-1)*3+$AO3569)-ROW())/12+5):INDIRECT("S"&amp;(ROW()+12*(($AN3569-1)*3+$AO3569)-ROW())/12+5),AQ3569)</f>
        <v>0</v>
      </c>
      <c r="AS3569" s="77"/>
      <c r="AT3569" s="77"/>
      <c r="AU3569" s="77">
        <f ca="1">IF(AND(AQ3569&gt;0,AR3569&gt;0),COUNTIF(AU$6:AU3568,"&gt;0")+1,0)</f>
        <v>0</v>
      </c>
    </row>
    <row r="3570" spans="40:47">
      <c r="AN3570" s="4">
        <v>100</v>
      </c>
      <c r="AO3570" s="4">
        <v>1</v>
      </c>
      <c r="AP3570" s="4">
        <v>1</v>
      </c>
      <c r="AQ3570" s="4">
        <f ca="1">IF($AP3570=1,IF(INDIRECT(ADDRESS(($AN3570-1)*3+$AO3570+5,$AP3570+7))="",0,INDIRECT(ADDRESS(($AN3570-1)*3+$AO3570+5,$AP3570+7))),IF(INDIRECT(ADDRESS(($AN3570-1)*3+$AO3570+5,$AP3570+7))="",0,IF(COUNTIF(INDIRECT(ADDRESS(($AN3570-1)*36+($AO3570-1)*12+6,COLUMN())):INDIRECT(ADDRESS(($AN3570-1)*36+($AO3570-1)*12+$AP3570+4,COLUMN())),INDIRECT(ADDRESS(($AN3570-1)*3+$AO3570+5,$AP3570+7)))&gt;=1,0,INDIRECT(ADDRESS(($AN3570-1)*3+$AO3570+5,$AP3570+7)))))</f>
        <v>0</v>
      </c>
      <c r="AR3570" s="4">
        <f ca="1">COUNTIF(INDIRECT("H"&amp;(ROW()+12*(($AN3570-1)*3+$AO3570)-ROW())/12+5):INDIRECT("S"&amp;(ROW()+12*(($AN3570-1)*3+$AO3570)-ROW())/12+5),AQ3570)</f>
        <v>0</v>
      </c>
      <c r="AU3570" s="4">
        <f ca="1">IF(AND(AQ3570&gt;0,AR3570&gt;0),COUNTIF(AU$6:AU3569,"&gt;0")+1,0)</f>
        <v>0</v>
      </c>
    </row>
    <row r="3571" spans="40:47">
      <c r="AN3571" s="4">
        <v>100</v>
      </c>
      <c r="AO3571" s="4">
        <v>1</v>
      </c>
      <c r="AP3571" s="4">
        <v>2</v>
      </c>
      <c r="AQ3571" s="4">
        <f ca="1">IF($AP3571=1,IF(INDIRECT(ADDRESS(($AN3571-1)*3+$AO3571+5,$AP3571+7))="",0,INDIRECT(ADDRESS(($AN3571-1)*3+$AO3571+5,$AP3571+7))),IF(INDIRECT(ADDRESS(($AN3571-1)*3+$AO3571+5,$AP3571+7))="",0,IF(COUNTIF(INDIRECT(ADDRESS(($AN3571-1)*36+($AO3571-1)*12+6,COLUMN())):INDIRECT(ADDRESS(($AN3571-1)*36+($AO3571-1)*12+$AP3571+4,COLUMN())),INDIRECT(ADDRESS(($AN3571-1)*3+$AO3571+5,$AP3571+7)))&gt;=1,0,INDIRECT(ADDRESS(($AN3571-1)*3+$AO3571+5,$AP3571+7)))))</f>
        <v>0</v>
      </c>
      <c r="AR3571" s="4">
        <f ca="1">COUNTIF(INDIRECT("H"&amp;(ROW()+12*(($AN3571-1)*3+$AO3571)-ROW())/12+5):INDIRECT("S"&amp;(ROW()+12*(($AN3571-1)*3+$AO3571)-ROW())/12+5),AQ3571)</f>
        <v>0</v>
      </c>
      <c r="AU3571" s="4">
        <f ca="1">IF(AND(AQ3571&gt;0,AR3571&gt;0),COUNTIF(AU$6:AU3570,"&gt;0")+1,0)</f>
        <v>0</v>
      </c>
    </row>
    <row r="3572" spans="40:47">
      <c r="AN3572" s="4">
        <v>100</v>
      </c>
      <c r="AO3572" s="4">
        <v>1</v>
      </c>
      <c r="AP3572" s="4">
        <v>3</v>
      </c>
      <c r="AQ3572" s="4">
        <f ca="1">IF($AP3572=1,IF(INDIRECT(ADDRESS(($AN3572-1)*3+$AO3572+5,$AP3572+7))="",0,INDIRECT(ADDRESS(($AN3572-1)*3+$AO3572+5,$AP3572+7))),IF(INDIRECT(ADDRESS(($AN3572-1)*3+$AO3572+5,$AP3572+7))="",0,IF(COUNTIF(INDIRECT(ADDRESS(($AN3572-1)*36+($AO3572-1)*12+6,COLUMN())):INDIRECT(ADDRESS(($AN3572-1)*36+($AO3572-1)*12+$AP3572+4,COLUMN())),INDIRECT(ADDRESS(($AN3572-1)*3+$AO3572+5,$AP3572+7)))&gt;=1,0,INDIRECT(ADDRESS(($AN3572-1)*3+$AO3572+5,$AP3572+7)))))</f>
        <v>0</v>
      </c>
      <c r="AR3572" s="4">
        <f ca="1">COUNTIF(INDIRECT("H"&amp;(ROW()+12*(($AN3572-1)*3+$AO3572)-ROW())/12+5):INDIRECT("S"&amp;(ROW()+12*(($AN3572-1)*3+$AO3572)-ROW())/12+5),AQ3572)</f>
        <v>0</v>
      </c>
      <c r="AU3572" s="4">
        <f ca="1">IF(AND(AQ3572&gt;0,AR3572&gt;0),COUNTIF(AU$6:AU3571,"&gt;0")+1,0)</f>
        <v>0</v>
      </c>
    </row>
    <row r="3573" spans="40:47">
      <c r="AN3573" s="4">
        <v>100</v>
      </c>
      <c r="AO3573" s="4">
        <v>1</v>
      </c>
      <c r="AP3573" s="4">
        <v>4</v>
      </c>
      <c r="AQ3573" s="4">
        <f ca="1">IF($AP3573=1,IF(INDIRECT(ADDRESS(($AN3573-1)*3+$AO3573+5,$AP3573+7))="",0,INDIRECT(ADDRESS(($AN3573-1)*3+$AO3573+5,$AP3573+7))),IF(INDIRECT(ADDRESS(($AN3573-1)*3+$AO3573+5,$AP3573+7))="",0,IF(COUNTIF(INDIRECT(ADDRESS(($AN3573-1)*36+($AO3573-1)*12+6,COLUMN())):INDIRECT(ADDRESS(($AN3573-1)*36+($AO3573-1)*12+$AP3573+4,COLUMN())),INDIRECT(ADDRESS(($AN3573-1)*3+$AO3573+5,$AP3573+7)))&gt;=1,0,INDIRECT(ADDRESS(($AN3573-1)*3+$AO3573+5,$AP3573+7)))))</f>
        <v>0</v>
      </c>
      <c r="AR3573" s="4">
        <f ca="1">COUNTIF(INDIRECT("H"&amp;(ROW()+12*(($AN3573-1)*3+$AO3573)-ROW())/12+5):INDIRECT("S"&amp;(ROW()+12*(($AN3573-1)*3+$AO3573)-ROW())/12+5),AQ3573)</f>
        <v>0</v>
      </c>
      <c r="AU3573" s="4">
        <f ca="1">IF(AND(AQ3573&gt;0,AR3573&gt;0),COUNTIF(AU$6:AU3572,"&gt;0")+1,0)</f>
        <v>0</v>
      </c>
    </row>
    <row r="3574" spans="40:47">
      <c r="AN3574" s="4">
        <v>100</v>
      </c>
      <c r="AO3574" s="4">
        <v>1</v>
      </c>
      <c r="AP3574" s="4">
        <v>5</v>
      </c>
      <c r="AQ3574" s="4">
        <f ca="1">IF($AP3574=1,IF(INDIRECT(ADDRESS(($AN3574-1)*3+$AO3574+5,$AP3574+7))="",0,INDIRECT(ADDRESS(($AN3574-1)*3+$AO3574+5,$AP3574+7))),IF(INDIRECT(ADDRESS(($AN3574-1)*3+$AO3574+5,$AP3574+7))="",0,IF(COUNTIF(INDIRECT(ADDRESS(($AN3574-1)*36+($AO3574-1)*12+6,COLUMN())):INDIRECT(ADDRESS(($AN3574-1)*36+($AO3574-1)*12+$AP3574+4,COLUMN())),INDIRECT(ADDRESS(($AN3574-1)*3+$AO3574+5,$AP3574+7)))&gt;=1,0,INDIRECT(ADDRESS(($AN3574-1)*3+$AO3574+5,$AP3574+7)))))</f>
        <v>0</v>
      </c>
      <c r="AR3574" s="4">
        <f ca="1">COUNTIF(INDIRECT("H"&amp;(ROW()+12*(($AN3574-1)*3+$AO3574)-ROW())/12+5):INDIRECT("S"&amp;(ROW()+12*(($AN3574-1)*3+$AO3574)-ROW())/12+5),AQ3574)</f>
        <v>0</v>
      </c>
      <c r="AU3574" s="4">
        <f ca="1">IF(AND(AQ3574&gt;0,AR3574&gt;0),COUNTIF(AU$6:AU3573,"&gt;0")+1,0)</f>
        <v>0</v>
      </c>
    </row>
    <row r="3575" spans="40:47">
      <c r="AN3575" s="4">
        <v>100</v>
      </c>
      <c r="AO3575" s="4">
        <v>1</v>
      </c>
      <c r="AP3575" s="4">
        <v>6</v>
      </c>
      <c r="AQ3575" s="4">
        <f ca="1">IF($AP3575=1,IF(INDIRECT(ADDRESS(($AN3575-1)*3+$AO3575+5,$AP3575+7))="",0,INDIRECT(ADDRESS(($AN3575-1)*3+$AO3575+5,$AP3575+7))),IF(INDIRECT(ADDRESS(($AN3575-1)*3+$AO3575+5,$AP3575+7))="",0,IF(COUNTIF(INDIRECT(ADDRESS(($AN3575-1)*36+($AO3575-1)*12+6,COLUMN())):INDIRECT(ADDRESS(($AN3575-1)*36+($AO3575-1)*12+$AP3575+4,COLUMN())),INDIRECT(ADDRESS(($AN3575-1)*3+$AO3575+5,$AP3575+7)))&gt;=1,0,INDIRECT(ADDRESS(($AN3575-1)*3+$AO3575+5,$AP3575+7)))))</f>
        <v>0</v>
      </c>
      <c r="AR3575" s="4">
        <f ca="1">COUNTIF(INDIRECT("H"&amp;(ROW()+12*(($AN3575-1)*3+$AO3575)-ROW())/12+5):INDIRECT("S"&amp;(ROW()+12*(($AN3575-1)*3+$AO3575)-ROW())/12+5),AQ3575)</f>
        <v>0</v>
      </c>
      <c r="AU3575" s="4">
        <f ca="1">IF(AND(AQ3575&gt;0,AR3575&gt;0),COUNTIF(AU$6:AU3574,"&gt;0")+1,0)</f>
        <v>0</v>
      </c>
    </row>
    <row r="3576" spans="40:47">
      <c r="AN3576" s="4">
        <v>100</v>
      </c>
      <c r="AO3576" s="4">
        <v>1</v>
      </c>
      <c r="AP3576" s="4">
        <v>7</v>
      </c>
      <c r="AQ3576" s="4">
        <f ca="1">IF($AP3576=1,IF(INDIRECT(ADDRESS(($AN3576-1)*3+$AO3576+5,$AP3576+7))="",0,INDIRECT(ADDRESS(($AN3576-1)*3+$AO3576+5,$AP3576+7))),IF(INDIRECT(ADDRESS(($AN3576-1)*3+$AO3576+5,$AP3576+7))="",0,IF(COUNTIF(INDIRECT(ADDRESS(($AN3576-1)*36+($AO3576-1)*12+6,COLUMN())):INDIRECT(ADDRESS(($AN3576-1)*36+($AO3576-1)*12+$AP3576+4,COLUMN())),INDIRECT(ADDRESS(($AN3576-1)*3+$AO3576+5,$AP3576+7)))&gt;=1,0,INDIRECT(ADDRESS(($AN3576-1)*3+$AO3576+5,$AP3576+7)))))</f>
        <v>0</v>
      </c>
      <c r="AR3576" s="4">
        <f ca="1">COUNTIF(INDIRECT("H"&amp;(ROW()+12*(($AN3576-1)*3+$AO3576)-ROW())/12+5):INDIRECT("S"&amp;(ROW()+12*(($AN3576-1)*3+$AO3576)-ROW())/12+5),AQ3576)</f>
        <v>0</v>
      </c>
      <c r="AU3576" s="4">
        <f ca="1">IF(AND(AQ3576&gt;0,AR3576&gt;0),COUNTIF(AU$6:AU3575,"&gt;0")+1,0)</f>
        <v>0</v>
      </c>
    </row>
    <row r="3577" spans="40:47">
      <c r="AN3577" s="4">
        <v>100</v>
      </c>
      <c r="AO3577" s="4">
        <v>1</v>
      </c>
      <c r="AP3577" s="4">
        <v>8</v>
      </c>
      <c r="AQ3577" s="4">
        <f ca="1">IF($AP3577=1,IF(INDIRECT(ADDRESS(($AN3577-1)*3+$AO3577+5,$AP3577+7))="",0,INDIRECT(ADDRESS(($AN3577-1)*3+$AO3577+5,$AP3577+7))),IF(INDIRECT(ADDRESS(($AN3577-1)*3+$AO3577+5,$AP3577+7))="",0,IF(COUNTIF(INDIRECT(ADDRESS(($AN3577-1)*36+($AO3577-1)*12+6,COLUMN())):INDIRECT(ADDRESS(($AN3577-1)*36+($AO3577-1)*12+$AP3577+4,COLUMN())),INDIRECT(ADDRESS(($AN3577-1)*3+$AO3577+5,$AP3577+7)))&gt;=1,0,INDIRECT(ADDRESS(($AN3577-1)*3+$AO3577+5,$AP3577+7)))))</f>
        <v>0</v>
      </c>
      <c r="AR3577" s="4">
        <f ca="1">COUNTIF(INDIRECT("H"&amp;(ROW()+12*(($AN3577-1)*3+$AO3577)-ROW())/12+5):INDIRECT("S"&amp;(ROW()+12*(($AN3577-1)*3+$AO3577)-ROW())/12+5),AQ3577)</f>
        <v>0</v>
      </c>
      <c r="AU3577" s="4">
        <f ca="1">IF(AND(AQ3577&gt;0,AR3577&gt;0),COUNTIF(AU$6:AU3576,"&gt;0")+1,0)</f>
        <v>0</v>
      </c>
    </row>
    <row r="3578" spans="40:47">
      <c r="AN3578" s="4">
        <v>100</v>
      </c>
      <c r="AO3578" s="4">
        <v>1</v>
      </c>
      <c r="AP3578" s="4">
        <v>9</v>
      </c>
      <c r="AQ3578" s="4">
        <f ca="1">IF($AP3578=1,IF(INDIRECT(ADDRESS(($AN3578-1)*3+$AO3578+5,$AP3578+7))="",0,INDIRECT(ADDRESS(($AN3578-1)*3+$AO3578+5,$AP3578+7))),IF(INDIRECT(ADDRESS(($AN3578-1)*3+$AO3578+5,$AP3578+7))="",0,IF(COUNTIF(INDIRECT(ADDRESS(($AN3578-1)*36+($AO3578-1)*12+6,COLUMN())):INDIRECT(ADDRESS(($AN3578-1)*36+($AO3578-1)*12+$AP3578+4,COLUMN())),INDIRECT(ADDRESS(($AN3578-1)*3+$AO3578+5,$AP3578+7)))&gt;=1,0,INDIRECT(ADDRESS(($AN3578-1)*3+$AO3578+5,$AP3578+7)))))</f>
        <v>0</v>
      </c>
      <c r="AR3578" s="4">
        <f ca="1">COUNTIF(INDIRECT("H"&amp;(ROW()+12*(($AN3578-1)*3+$AO3578)-ROW())/12+5):INDIRECT("S"&amp;(ROW()+12*(($AN3578-1)*3+$AO3578)-ROW())/12+5),AQ3578)</f>
        <v>0</v>
      </c>
      <c r="AU3578" s="4">
        <f ca="1">IF(AND(AQ3578&gt;0,AR3578&gt;0),COUNTIF(AU$6:AU3577,"&gt;0")+1,0)</f>
        <v>0</v>
      </c>
    </row>
    <row r="3579" spans="40:47">
      <c r="AN3579" s="4">
        <v>100</v>
      </c>
      <c r="AO3579" s="4">
        <v>1</v>
      </c>
      <c r="AP3579" s="4">
        <v>10</v>
      </c>
      <c r="AQ3579" s="4">
        <f ca="1">IF($AP3579=1,IF(INDIRECT(ADDRESS(($AN3579-1)*3+$AO3579+5,$AP3579+7))="",0,INDIRECT(ADDRESS(($AN3579-1)*3+$AO3579+5,$AP3579+7))),IF(INDIRECT(ADDRESS(($AN3579-1)*3+$AO3579+5,$AP3579+7))="",0,IF(COUNTIF(INDIRECT(ADDRESS(($AN3579-1)*36+($AO3579-1)*12+6,COLUMN())):INDIRECT(ADDRESS(($AN3579-1)*36+($AO3579-1)*12+$AP3579+4,COLUMN())),INDIRECT(ADDRESS(($AN3579-1)*3+$AO3579+5,$AP3579+7)))&gt;=1,0,INDIRECT(ADDRESS(($AN3579-1)*3+$AO3579+5,$AP3579+7)))))</f>
        <v>0</v>
      </c>
      <c r="AR3579" s="4">
        <f ca="1">COUNTIF(INDIRECT("H"&amp;(ROW()+12*(($AN3579-1)*3+$AO3579)-ROW())/12+5):INDIRECT("S"&amp;(ROW()+12*(($AN3579-1)*3+$AO3579)-ROW())/12+5),AQ3579)</f>
        <v>0</v>
      </c>
      <c r="AU3579" s="4">
        <f ca="1">IF(AND(AQ3579&gt;0,AR3579&gt;0),COUNTIF(AU$6:AU3578,"&gt;0")+1,0)</f>
        <v>0</v>
      </c>
    </row>
    <row r="3580" spans="40:47">
      <c r="AN3580" s="4">
        <v>100</v>
      </c>
      <c r="AO3580" s="4">
        <v>1</v>
      </c>
      <c r="AP3580" s="4">
        <v>11</v>
      </c>
      <c r="AQ3580" s="4">
        <f ca="1">IF($AP3580=1,IF(INDIRECT(ADDRESS(($AN3580-1)*3+$AO3580+5,$AP3580+7))="",0,INDIRECT(ADDRESS(($AN3580-1)*3+$AO3580+5,$AP3580+7))),IF(INDIRECT(ADDRESS(($AN3580-1)*3+$AO3580+5,$AP3580+7))="",0,IF(COUNTIF(INDIRECT(ADDRESS(($AN3580-1)*36+($AO3580-1)*12+6,COLUMN())):INDIRECT(ADDRESS(($AN3580-1)*36+($AO3580-1)*12+$AP3580+4,COLUMN())),INDIRECT(ADDRESS(($AN3580-1)*3+$AO3580+5,$AP3580+7)))&gt;=1,0,INDIRECT(ADDRESS(($AN3580-1)*3+$AO3580+5,$AP3580+7)))))</f>
        <v>0</v>
      </c>
      <c r="AR3580" s="4">
        <f ca="1">COUNTIF(INDIRECT("H"&amp;(ROW()+12*(($AN3580-1)*3+$AO3580)-ROW())/12+5):INDIRECT("S"&amp;(ROW()+12*(($AN3580-1)*3+$AO3580)-ROW())/12+5),AQ3580)</f>
        <v>0</v>
      </c>
      <c r="AU3580" s="4">
        <f ca="1">IF(AND(AQ3580&gt;0,AR3580&gt;0),COUNTIF(AU$6:AU3579,"&gt;0")+1,0)</f>
        <v>0</v>
      </c>
    </row>
    <row r="3581" spans="40:47">
      <c r="AN3581" s="4">
        <v>100</v>
      </c>
      <c r="AO3581" s="4">
        <v>1</v>
      </c>
      <c r="AP3581" s="4">
        <v>12</v>
      </c>
      <c r="AQ3581" s="4">
        <f ca="1">IF($AP3581=1,IF(INDIRECT(ADDRESS(($AN3581-1)*3+$AO3581+5,$AP3581+7))="",0,INDIRECT(ADDRESS(($AN3581-1)*3+$AO3581+5,$AP3581+7))),IF(INDIRECT(ADDRESS(($AN3581-1)*3+$AO3581+5,$AP3581+7))="",0,IF(COUNTIF(INDIRECT(ADDRESS(($AN3581-1)*36+($AO3581-1)*12+6,COLUMN())):INDIRECT(ADDRESS(($AN3581-1)*36+($AO3581-1)*12+$AP3581+4,COLUMN())),INDIRECT(ADDRESS(($AN3581-1)*3+$AO3581+5,$AP3581+7)))&gt;=1,0,INDIRECT(ADDRESS(($AN3581-1)*3+$AO3581+5,$AP3581+7)))))</f>
        <v>0</v>
      </c>
      <c r="AR3581" s="4">
        <f ca="1">COUNTIF(INDIRECT("H"&amp;(ROW()+12*(($AN3581-1)*3+$AO3581)-ROW())/12+5):INDIRECT("S"&amp;(ROW()+12*(($AN3581-1)*3+$AO3581)-ROW())/12+5),AQ3581)</f>
        <v>0</v>
      </c>
      <c r="AU3581" s="4">
        <f ca="1">IF(AND(AQ3581&gt;0,AR3581&gt;0),COUNTIF(AU$6:AU3580,"&gt;0")+1,0)</f>
        <v>0</v>
      </c>
    </row>
    <row r="3582" spans="40:47">
      <c r="AN3582" s="4">
        <v>100</v>
      </c>
      <c r="AO3582" s="4">
        <v>2</v>
      </c>
      <c r="AP3582" s="4">
        <v>1</v>
      </c>
      <c r="AQ3582" s="4">
        <f ca="1">IF($AP3582=1,IF(INDIRECT(ADDRESS(($AN3582-1)*3+$AO3582+5,$AP3582+7))="",0,INDIRECT(ADDRESS(($AN3582-1)*3+$AO3582+5,$AP3582+7))),IF(INDIRECT(ADDRESS(($AN3582-1)*3+$AO3582+5,$AP3582+7))="",0,IF(COUNTIF(INDIRECT(ADDRESS(($AN3582-1)*36+($AO3582-1)*12+6,COLUMN())):INDIRECT(ADDRESS(($AN3582-1)*36+($AO3582-1)*12+$AP3582+4,COLUMN())),INDIRECT(ADDRESS(($AN3582-1)*3+$AO3582+5,$AP3582+7)))&gt;=1,0,INDIRECT(ADDRESS(($AN3582-1)*3+$AO3582+5,$AP3582+7)))))</f>
        <v>0</v>
      </c>
      <c r="AR3582" s="4">
        <f ca="1">COUNTIF(INDIRECT("H"&amp;(ROW()+12*(($AN3582-1)*3+$AO3582)-ROW())/12+5):INDIRECT("S"&amp;(ROW()+12*(($AN3582-1)*3+$AO3582)-ROW())/12+5),AQ3582)</f>
        <v>0</v>
      </c>
      <c r="AU3582" s="4">
        <f ca="1">IF(AND(AQ3582&gt;0,AR3582&gt;0),COUNTIF(AU$6:AU3581,"&gt;0")+1,0)</f>
        <v>0</v>
      </c>
    </row>
    <row r="3583" spans="40:47">
      <c r="AN3583" s="4">
        <v>100</v>
      </c>
      <c r="AO3583" s="4">
        <v>2</v>
      </c>
      <c r="AP3583" s="4">
        <v>2</v>
      </c>
      <c r="AQ3583" s="4">
        <f ca="1">IF($AP3583=1,IF(INDIRECT(ADDRESS(($AN3583-1)*3+$AO3583+5,$AP3583+7))="",0,INDIRECT(ADDRESS(($AN3583-1)*3+$AO3583+5,$AP3583+7))),IF(INDIRECT(ADDRESS(($AN3583-1)*3+$AO3583+5,$AP3583+7))="",0,IF(COUNTIF(INDIRECT(ADDRESS(($AN3583-1)*36+($AO3583-1)*12+6,COLUMN())):INDIRECT(ADDRESS(($AN3583-1)*36+($AO3583-1)*12+$AP3583+4,COLUMN())),INDIRECT(ADDRESS(($AN3583-1)*3+$AO3583+5,$AP3583+7)))&gt;=1,0,INDIRECT(ADDRESS(($AN3583-1)*3+$AO3583+5,$AP3583+7)))))</f>
        <v>0</v>
      </c>
      <c r="AR3583" s="4">
        <f ca="1">COUNTIF(INDIRECT("H"&amp;(ROW()+12*(($AN3583-1)*3+$AO3583)-ROW())/12+5):INDIRECT("S"&amp;(ROW()+12*(($AN3583-1)*3+$AO3583)-ROW())/12+5),AQ3583)</f>
        <v>0</v>
      </c>
      <c r="AU3583" s="4">
        <f ca="1">IF(AND(AQ3583&gt;0,AR3583&gt;0),COUNTIF(AU$6:AU3582,"&gt;0")+1,0)</f>
        <v>0</v>
      </c>
    </row>
    <row r="3584" spans="40:47">
      <c r="AN3584" s="4">
        <v>100</v>
      </c>
      <c r="AO3584" s="4">
        <v>2</v>
      </c>
      <c r="AP3584" s="4">
        <v>3</v>
      </c>
      <c r="AQ3584" s="4">
        <f ca="1">IF($AP3584=1,IF(INDIRECT(ADDRESS(($AN3584-1)*3+$AO3584+5,$AP3584+7))="",0,INDIRECT(ADDRESS(($AN3584-1)*3+$AO3584+5,$AP3584+7))),IF(INDIRECT(ADDRESS(($AN3584-1)*3+$AO3584+5,$AP3584+7))="",0,IF(COUNTIF(INDIRECT(ADDRESS(($AN3584-1)*36+($AO3584-1)*12+6,COLUMN())):INDIRECT(ADDRESS(($AN3584-1)*36+($AO3584-1)*12+$AP3584+4,COLUMN())),INDIRECT(ADDRESS(($AN3584-1)*3+$AO3584+5,$AP3584+7)))&gt;=1,0,INDIRECT(ADDRESS(($AN3584-1)*3+$AO3584+5,$AP3584+7)))))</f>
        <v>0</v>
      </c>
      <c r="AR3584" s="4">
        <f ca="1">COUNTIF(INDIRECT("H"&amp;(ROW()+12*(($AN3584-1)*3+$AO3584)-ROW())/12+5):INDIRECT("S"&amp;(ROW()+12*(($AN3584-1)*3+$AO3584)-ROW())/12+5),AQ3584)</f>
        <v>0</v>
      </c>
      <c r="AU3584" s="4">
        <f ca="1">IF(AND(AQ3584&gt;0,AR3584&gt;0),COUNTIF(AU$6:AU3583,"&gt;0")+1,0)</f>
        <v>0</v>
      </c>
    </row>
    <row r="3585" spans="40:47">
      <c r="AN3585" s="4">
        <v>100</v>
      </c>
      <c r="AO3585" s="4">
        <v>2</v>
      </c>
      <c r="AP3585" s="4">
        <v>4</v>
      </c>
      <c r="AQ3585" s="4">
        <f ca="1">IF($AP3585=1,IF(INDIRECT(ADDRESS(($AN3585-1)*3+$AO3585+5,$AP3585+7))="",0,INDIRECT(ADDRESS(($AN3585-1)*3+$AO3585+5,$AP3585+7))),IF(INDIRECT(ADDRESS(($AN3585-1)*3+$AO3585+5,$AP3585+7))="",0,IF(COUNTIF(INDIRECT(ADDRESS(($AN3585-1)*36+($AO3585-1)*12+6,COLUMN())):INDIRECT(ADDRESS(($AN3585-1)*36+($AO3585-1)*12+$AP3585+4,COLUMN())),INDIRECT(ADDRESS(($AN3585-1)*3+$AO3585+5,$AP3585+7)))&gt;=1,0,INDIRECT(ADDRESS(($AN3585-1)*3+$AO3585+5,$AP3585+7)))))</f>
        <v>0</v>
      </c>
      <c r="AR3585" s="4">
        <f ca="1">COUNTIF(INDIRECT("H"&amp;(ROW()+12*(($AN3585-1)*3+$AO3585)-ROW())/12+5):INDIRECT("S"&amp;(ROW()+12*(($AN3585-1)*3+$AO3585)-ROW())/12+5),AQ3585)</f>
        <v>0</v>
      </c>
      <c r="AU3585" s="4">
        <f ca="1">IF(AND(AQ3585&gt;0,AR3585&gt;0),COUNTIF(AU$6:AU3584,"&gt;0")+1,0)</f>
        <v>0</v>
      </c>
    </row>
    <row r="3586" spans="40:47">
      <c r="AN3586" s="4">
        <v>100</v>
      </c>
      <c r="AO3586" s="4">
        <v>2</v>
      </c>
      <c r="AP3586" s="4">
        <v>5</v>
      </c>
      <c r="AQ3586" s="4">
        <f ca="1">IF($AP3586=1,IF(INDIRECT(ADDRESS(($AN3586-1)*3+$AO3586+5,$AP3586+7))="",0,INDIRECT(ADDRESS(($AN3586-1)*3+$AO3586+5,$AP3586+7))),IF(INDIRECT(ADDRESS(($AN3586-1)*3+$AO3586+5,$AP3586+7))="",0,IF(COUNTIF(INDIRECT(ADDRESS(($AN3586-1)*36+($AO3586-1)*12+6,COLUMN())):INDIRECT(ADDRESS(($AN3586-1)*36+($AO3586-1)*12+$AP3586+4,COLUMN())),INDIRECT(ADDRESS(($AN3586-1)*3+$AO3586+5,$AP3586+7)))&gt;=1,0,INDIRECT(ADDRESS(($AN3586-1)*3+$AO3586+5,$AP3586+7)))))</f>
        <v>0</v>
      </c>
      <c r="AR3586" s="4">
        <f ca="1">COUNTIF(INDIRECT("H"&amp;(ROW()+12*(($AN3586-1)*3+$AO3586)-ROW())/12+5):INDIRECT("S"&amp;(ROW()+12*(($AN3586-1)*3+$AO3586)-ROW())/12+5),AQ3586)</f>
        <v>0</v>
      </c>
      <c r="AU3586" s="4">
        <f ca="1">IF(AND(AQ3586&gt;0,AR3586&gt;0),COUNTIF(AU$6:AU3585,"&gt;0")+1,0)</f>
        <v>0</v>
      </c>
    </row>
    <row r="3587" spans="40:47">
      <c r="AN3587" s="4">
        <v>100</v>
      </c>
      <c r="AO3587" s="4">
        <v>2</v>
      </c>
      <c r="AP3587" s="4">
        <v>6</v>
      </c>
      <c r="AQ3587" s="4">
        <f ca="1">IF($AP3587=1,IF(INDIRECT(ADDRESS(($AN3587-1)*3+$AO3587+5,$AP3587+7))="",0,INDIRECT(ADDRESS(($AN3587-1)*3+$AO3587+5,$AP3587+7))),IF(INDIRECT(ADDRESS(($AN3587-1)*3+$AO3587+5,$AP3587+7))="",0,IF(COUNTIF(INDIRECT(ADDRESS(($AN3587-1)*36+($AO3587-1)*12+6,COLUMN())):INDIRECT(ADDRESS(($AN3587-1)*36+($AO3587-1)*12+$AP3587+4,COLUMN())),INDIRECT(ADDRESS(($AN3587-1)*3+$AO3587+5,$AP3587+7)))&gt;=1,0,INDIRECT(ADDRESS(($AN3587-1)*3+$AO3587+5,$AP3587+7)))))</f>
        <v>0</v>
      </c>
      <c r="AR3587" s="4">
        <f ca="1">COUNTIF(INDIRECT("H"&amp;(ROW()+12*(($AN3587-1)*3+$AO3587)-ROW())/12+5):INDIRECT("S"&amp;(ROW()+12*(($AN3587-1)*3+$AO3587)-ROW())/12+5),AQ3587)</f>
        <v>0</v>
      </c>
      <c r="AU3587" s="4">
        <f ca="1">IF(AND(AQ3587&gt;0,AR3587&gt;0),COUNTIF(AU$6:AU3586,"&gt;0")+1,0)</f>
        <v>0</v>
      </c>
    </row>
    <row r="3588" spans="40:47">
      <c r="AN3588" s="4">
        <v>100</v>
      </c>
      <c r="AO3588" s="4">
        <v>2</v>
      </c>
      <c r="AP3588" s="4">
        <v>7</v>
      </c>
      <c r="AQ3588" s="4">
        <f ca="1">IF($AP3588=1,IF(INDIRECT(ADDRESS(($AN3588-1)*3+$AO3588+5,$AP3588+7))="",0,INDIRECT(ADDRESS(($AN3588-1)*3+$AO3588+5,$AP3588+7))),IF(INDIRECT(ADDRESS(($AN3588-1)*3+$AO3588+5,$AP3588+7))="",0,IF(COUNTIF(INDIRECT(ADDRESS(($AN3588-1)*36+($AO3588-1)*12+6,COLUMN())):INDIRECT(ADDRESS(($AN3588-1)*36+($AO3588-1)*12+$AP3588+4,COLUMN())),INDIRECT(ADDRESS(($AN3588-1)*3+$AO3588+5,$AP3588+7)))&gt;=1,0,INDIRECT(ADDRESS(($AN3588-1)*3+$AO3588+5,$AP3588+7)))))</f>
        <v>0</v>
      </c>
      <c r="AR3588" s="4">
        <f ca="1">COUNTIF(INDIRECT("H"&amp;(ROW()+12*(($AN3588-1)*3+$AO3588)-ROW())/12+5):INDIRECT("S"&amp;(ROW()+12*(($AN3588-1)*3+$AO3588)-ROW())/12+5),AQ3588)</f>
        <v>0</v>
      </c>
      <c r="AU3588" s="4">
        <f ca="1">IF(AND(AQ3588&gt;0,AR3588&gt;0),COUNTIF(AU$6:AU3587,"&gt;0")+1,0)</f>
        <v>0</v>
      </c>
    </row>
    <row r="3589" spans="40:47">
      <c r="AN3589" s="4">
        <v>100</v>
      </c>
      <c r="AO3589" s="4">
        <v>2</v>
      </c>
      <c r="AP3589" s="4">
        <v>8</v>
      </c>
      <c r="AQ3589" s="4">
        <f ca="1">IF($AP3589=1,IF(INDIRECT(ADDRESS(($AN3589-1)*3+$AO3589+5,$AP3589+7))="",0,INDIRECT(ADDRESS(($AN3589-1)*3+$AO3589+5,$AP3589+7))),IF(INDIRECT(ADDRESS(($AN3589-1)*3+$AO3589+5,$AP3589+7))="",0,IF(COUNTIF(INDIRECT(ADDRESS(($AN3589-1)*36+($AO3589-1)*12+6,COLUMN())):INDIRECT(ADDRESS(($AN3589-1)*36+($AO3589-1)*12+$AP3589+4,COLUMN())),INDIRECT(ADDRESS(($AN3589-1)*3+$AO3589+5,$AP3589+7)))&gt;=1,0,INDIRECT(ADDRESS(($AN3589-1)*3+$AO3589+5,$AP3589+7)))))</f>
        <v>0</v>
      </c>
      <c r="AR3589" s="4">
        <f ca="1">COUNTIF(INDIRECT("H"&amp;(ROW()+12*(($AN3589-1)*3+$AO3589)-ROW())/12+5):INDIRECT("S"&amp;(ROW()+12*(($AN3589-1)*3+$AO3589)-ROW())/12+5),AQ3589)</f>
        <v>0</v>
      </c>
      <c r="AU3589" s="4">
        <f ca="1">IF(AND(AQ3589&gt;0,AR3589&gt;0),COUNTIF(AU$6:AU3588,"&gt;0")+1,0)</f>
        <v>0</v>
      </c>
    </row>
    <row r="3590" spans="40:47">
      <c r="AN3590" s="4">
        <v>100</v>
      </c>
      <c r="AO3590" s="4">
        <v>2</v>
      </c>
      <c r="AP3590" s="4">
        <v>9</v>
      </c>
      <c r="AQ3590" s="4">
        <f ca="1">IF($AP3590=1,IF(INDIRECT(ADDRESS(($AN3590-1)*3+$AO3590+5,$AP3590+7))="",0,INDIRECT(ADDRESS(($AN3590-1)*3+$AO3590+5,$AP3590+7))),IF(INDIRECT(ADDRESS(($AN3590-1)*3+$AO3590+5,$AP3590+7))="",0,IF(COUNTIF(INDIRECT(ADDRESS(($AN3590-1)*36+($AO3590-1)*12+6,COLUMN())):INDIRECT(ADDRESS(($AN3590-1)*36+($AO3590-1)*12+$AP3590+4,COLUMN())),INDIRECT(ADDRESS(($AN3590-1)*3+$AO3590+5,$AP3590+7)))&gt;=1,0,INDIRECT(ADDRESS(($AN3590-1)*3+$AO3590+5,$AP3590+7)))))</f>
        <v>0</v>
      </c>
      <c r="AR3590" s="4">
        <f ca="1">COUNTIF(INDIRECT("H"&amp;(ROW()+12*(($AN3590-1)*3+$AO3590)-ROW())/12+5):INDIRECT("S"&amp;(ROW()+12*(($AN3590-1)*3+$AO3590)-ROW())/12+5),AQ3590)</f>
        <v>0</v>
      </c>
      <c r="AU3590" s="4">
        <f ca="1">IF(AND(AQ3590&gt;0,AR3590&gt;0),COUNTIF(AU$6:AU3589,"&gt;0")+1,0)</f>
        <v>0</v>
      </c>
    </row>
    <row r="3591" spans="40:47">
      <c r="AN3591" s="4">
        <v>100</v>
      </c>
      <c r="AO3591" s="4">
        <v>2</v>
      </c>
      <c r="AP3591" s="4">
        <v>10</v>
      </c>
      <c r="AQ3591" s="4">
        <f ca="1">IF($AP3591=1,IF(INDIRECT(ADDRESS(($AN3591-1)*3+$AO3591+5,$AP3591+7))="",0,INDIRECT(ADDRESS(($AN3591-1)*3+$AO3591+5,$AP3591+7))),IF(INDIRECT(ADDRESS(($AN3591-1)*3+$AO3591+5,$AP3591+7))="",0,IF(COUNTIF(INDIRECT(ADDRESS(($AN3591-1)*36+($AO3591-1)*12+6,COLUMN())):INDIRECT(ADDRESS(($AN3591-1)*36+($AO3591-1)*12+$AP3591+4,COLUMN())),INDIRECT(ADDRESS(($AN3591-1)*3+$AO3591+5,$AP3591+7)))&gt;=1,0,INDIRECT(ADDRESS(($AN3591-1)*3+$AO3591+5,$AP3591+7)))))</f>
        <v>0</v>
      </c>
      <c r="AR3591" s="4">
        <f ca="1">COUNTIF(INDIRECT("H"&amp;(ROW()+12*(($AN3591-1)*3+$AO3591)-ROW())/12+5):INDIRECT("S"&amp;(ROW()+12*(($AN3591-1)*3+$AO3591)-ROW())/12+5),AQ3591)</f>
        <v>0</v>
      </c>
      <c r="AU3591" s="4">
        <f ca="1">IF(AND(AQ3591&gt;0,AR3591&gt;0),COUNTIF(AU$6:AU3590,"&gt;0")+1,0)</f>
        <v>0</v>
      </c>
    </row>
    <row r="3592" spans="40:47">
      <c r="AN3592" s="4">
        <v>100</v>
      </c>
      <c r="AO3592" s="4">
        <v>2</v>
      </c>
      <c r="AP3592" s="4">
        <v>11</v>
      </c>
      <c r="AQ3592" s="4">
        <f ca="1">IF($AP3592=1,IF(INDIRECT(ADDRESS(($AN3592-1)*3+$AO3592+5,$AP3592+7))="",0,INDIRECT(ADDRESS(($AN3592-1)*3+$AO3592+5,$AP3592+7))),IF(INDIRECT(ADDRESS(($AN3592-1)*3+$AO3592+5,$AP3592+7))="",0,IF(COUNTIF(INDIRECT(ADDRESS(($AN3592-1)*36+($AO3592-1)*12+6,COLUMN())):INDIRECT(ADDRESS(($AN3592-1)*36+($AO3592-1)*12+$AP3592+4,COLUMN())),INDIRECT(ADDRESS(($AN3592-1)*3+$AO3592+5,$AP3592+7)))&gt;=1,0,INDIRECT(ADDRESS(($AN3592-1)*3+$AO3592+5,$AP3592+7)))))</f>
        <v>0</v>
      </c>
      <c r="AR3592" s="4">
        <f ca="1">COUNTIF(INDIRECT("H"&amp;(ROW()+12*(($AN3592-1)*3+$AO3592)-ROW())/12+5):INDIRECT("S"&amp;(ROW()+12*(($AN3592-1)*3+$AO3592)-ROW())/12+5),AQ3592)</f>
        <v>0</v>
      </c>
      <c r="AU3592" s="4">
        <f ca="1">IF(AND(AQ3592&gt;0,AR3592&gt;0),COUNTIF(AU$6:AU3591,"&gt;0")+1,0)</f>
        <v>0</v>
      </c>
    </row>
    <row r="3593" spans="40:47">
      <c r="AN3593" s="4">
        <v>100</v>
      </c>
      <c r="AO3593" s="4">
        <v>2</v>
      </c>
      <c r="AP3593" s="4">
        <v>12</v>
      </c>
      <c r="AQ3593" s="4">
        <f ca="1">IF($AP3593=1,IF(INDIRECT(ADDRESS(($AN3593-1)*3+$AO3593+5,$AP3593+7))="",0,INDIRECT(ADDRESS(($AN3593-1)*3+$AO3593+5,$AP3593+7))),IF(INDIRECT(ADDRESS(($AN3593-1)*3+$AO3593+5,$AP3593+7))="",0,IF(COUNTIF(INDIRECT(ADDRESS(($AN3593-1)*36+($AO3593-1)*12+6,COLUMN())):INDIRECT(ADDRESS(($AN3593-1)*36+($AO3593-1)*12+$AP3593+4,COLUMN())),INDIRECT(ADDRESS(($AN3593-1)*3+$AO3593+5,$AP3593+7)))&gt;=1,0,INDIRECT(ADDRESS(($AN3593-1)*3+$AO3593+5,$AP3593+7)))))</f>
        <v>0</v>
      </c>
      <c r="AR3593" s="4">
        <f ca="1">COUNTIF(INDIRECT("H"&amp;(ROW()+12*(($AN3593-1)*3+$AO3593)-ROW())/12+5):INDIRECT("S"&amp;(ROW()+12*(($AN3593-1)*3+$AO3593)-ROW())/12+5),AQ3593)</f>
        <v>0</v>
      </c>
      <c r="AU3593" s="4">
        <f ca="1">IF(AND(AQ3593&gt;0,AR3593&gt;0),COUNTIF(AU$6:AU3592,"&gt;0")+1,0)</f>
        <v>0</v>
      </c>
    </row>
    <row r="3594" spans="40:47">
      <c r="AN3594" s="4">
        <v>100</v>
      </c>
      <c r="AO3594" s="4">
        <v>3</v>
      </c>
      <c r="AP3594" s="4">
        <v>1</v>
      </c>
      <c r="AQ3594" s="4">
        <f ca="1">IF($AP3594=1,IF(INDIRECT(ADDRESS(($AN3594-1)*3+$AO3594+5,$AP3594+7))="",0,INDIRECT(ADDRESS(($AN3594-1)*3+$AO3594+5,$AP3594+7))),IF(INDIRECT(ADDRESS(($AN3594-1)*3+$AO3594+5,$AP3594+7))="",0,IF(COUNTIF(INDIRECT(ADDRESS(($AN3594-1)*36+($AO3594-1)*12+6,COLUMN())):INDIRECT(ADDRESS(($AN3594-1)*36+($AO3594-1)*12+$AP3594+4,COLUMN())),INDIRECT(ADDRESS(($AN3594-1)*3+$AO3594+5,$AP3594+7)))&gt;=1,0,INDIRECT(ADDRESS(($AN3594-1)*3+$AO3594+5,$AP3594+7)))))</f>
        <v>0</v>
      </c>
      <c r="AR3594" s="4">
        <f ca="1">COUNTIF(INDIRECT("H"&amp;(ROW()+12*(($AN3594-1)*3+$AO3594)-ROW())/12+5):INDIRECT("S"&amp;(ROW()+12*(($AN3594-1)*3+$AO3594)-ROW())/12+5),AQ3594)</f>
        <v>0</v>
      </c>
      <c r="AU3594" s="4">
        <f ca="1">IF(AND(AQ3594&gt;0,AR3594&gt;0),COUNTIF(AU$6:AU3593,"&gt;0")+1,0)</f>
        <v>0</v>
      </c>
    </row>
    <row r="3595" spans="40:47">
      <c r="AN3595" s="4">
        <v>100</v>
      </c>
      <c r="AO3595" s="4">
        <v>3</v>
      </c>
      <c r="AP3595" s="4">
        <v>2</v>
      </c>
      <c r="AQ3595" s="4">
        <f ca="1">IF($AP3595=1,IF(INDIRECT(ADDRESS(($AN3595-1)*3+$AO3595+5,$AP3595+7))="",0,INDIRECT(ADDRESS(($AN3595-1)*3+$AO3595+5,$AP3595+7))),IF(INDIRECT(ADDRESS(($AN3595-1)*3+$AO3595+5,$AP3595+7))="",0,IF(COUNTIF(INDIRECT(ADDRESS(($AN3595-1)*36+($AO3595-1)*12+6,COLUMN())):INDIRECT(ADDRESS(($AN3595-1)*36+($AO3595-1)*12+$AP3595+4,COLUMN())),INDIRECT(ADDRESS(($AN3595-1)*3+$AO3595+5,$AP3595+7)))&gt;=1,0,INDIRECT(ADDRESS(($AN3595-1)*3+$AO3595+5,$AP3595+7)))))</f>
        <v>0</v>
      </c>
      <c r="AR3595" s="4">
        <f ca="1">COUNTIF(INDIRECT("H"&amp;(ROW()+12*(($AN3595-1)*3+$AO3595)-ROW())/12+5):INDIRECT("S"&amp;(ROW()+12*(($AN3595-1)*3+$AO3595)-ROW())/12+5),AQ3595)</f>
        <v>0</v>
      </c>
      <c r="AU3595" s="4">
        <f ca="1">IF(AND(AQ3595&gt;0,AR3595&gt;0),COUNTIF(AU$6:AU3594,"&gt;0")+1,0)</f>
        <v>0</v>
      </c>
    </row>
    <row r="3596" spans="40:47">
      <c r="AN3596" s="4">
        <v>100</v>
      </c>
      <c r="AO3596" s="4">
        <v>3</v>
      </c>
      <c r="AP3596" s="4">
        <v>3</v>
      </c>
      <c r="AQ3596" s="4">
        <f ca="1">IF($AP3596=1,IF(INDIRECT(ADDRESS(($AN3596-1)*3+$AO3596+5,$AP3596+7))="",0,INDIRECT(ADDRESS(($AN3596-1)*3+$AO3596+5,$AP3596+7))),IF(INDIRECT(ADDRESS(($AN3596-1)*3+$AO3596+5,$AP3596+7))="",0,IF(COUNTIF(INDIRECT(ADDRESS(($AN3596-1)*36+($AO3596-1)*12+6,COLUMN())):INDIRECT(ADDRESS(($AN3596-1)*36+($AO3596-1)*12+$AP3596+4,COLUMN())),INDIRECT(ADDRESS(($AN3596-1)*3+$AO3596+5,$AP3596+7)))&gt;=1,0,INDIRECT(ADDRESS(($AN3596-1)*3+$AO3596+5,$AP3596+7)))))</f>
        <v>0</v>
      </c>
      <c r="AR3596" s="4">
        <f ca="1">COUNTIF(INDIRECT("H"&amp;(ROW()+12*(($AN3596-1)*3+$AO3596)-ROW())/12+5):INDIRECT("S"&amp;(ROW()+12*(($AN3596-1)*3+$AO3596)-ROW())/12+5),AQ3596)</f>
        <v>0</v>
      </c>
      <c r="AU3596" s="4">
        <f ca="1">IF(AND(AQ3596&gt;0,AR3596&gt;0),COUNTIF(AU$6:AU3595,"&gt;0")+1,0)</f>
        <v>0</v>
      </c>
    </row>
    <row r="3597" spans="40:47">
      <c r="AN3597" s="4">
        <v>100</v>
      </c>
      <c r="AO3597" s="4">
        <v>3</v>
      </c>
      <c r="AP3597" s="4">
        <v>4</v>
      </c>
      <c r="AQ3597" s="4">
        <f ca="1">IF($AP3597=1,IF(INDIRECT(ADDRESS(($AN3597-1)*3+$AO3597+5,$AP3597+7))="",0,INDIRECT(ADDRESS(($AN3597-1)*3+$AO3597+5,$AP3597+7))),IF(INDIRECT(ADDRESS(($AN3597-1)*3+$AO3597+5,$AP3597+7))="",0,IF(COUNTIF(INDIRECT(ADDRESS(($AN3597-1)*36+($AO3597-1)*12+6,COLUMN())):INDIRECT(ADDRESS(($AN3597-1)*36+($AO3597-1)*12+$AP3597+4,COLUMN())),INDIRECT(ADDRESS(($AN3597-1)*3+$AO3597+5,$AP3597+7)))&gt;=1,0,INDIRECT(ADDRESS(($AN3597-1)*3+$AO3597+5,$AP3597+7)))))</f>
        <v>0</v>
      </c>
      <c r="AR3597" s="4">
        <f ca="1">COUNTIF(INDIRECT("H"&amp;(ROW()+12*(($AN3597-1)*3+$AO3597)-ROW())/12+5):INDIRECT("S"&amp;(ROW()+12*(($AN3597-1)*3+$AO3597)-ROW())/12+5),AQ3597)</f>
        <v>0</v>
      </c>
      <c r="AU3597" s="4">
        <f ca="1">IF(AND(AQ3597&gt;0,AR3597&gt;0),COUNTIF(AU$6:AU3596,"&gt;0")+1,0)</f>
        <v>0</v>
      </c>
    </row>
    <row r="3598" spans="40:47">
      <c r="AN3598" s="4">
        <v>100</v>
      </c>
      <c r="AO3598" s="4">
        <v>3</v>
      </c>
      <c r="AP3598" s="4">
        <v>5</v>
      </c>
      <c r="AQ3598" s="4">
        <f ca="1">IF($AP3598=1,IF(INDIRECT(ADDRESS(($AN3598-1)*3+$AO3598+5,$AP3598+7))="",0,INDIRECT(ADDRESS(($AN3598-1)*3+$AO3598+5,$AP3598+7))),IF(INDIRECT(ADDRESS(($AN3598-1)*3+$AO3598+5,$AP3598+7))="",0,IF(COUNTIF(INDIRECT(ADDRESS(($AN3598-1)*36+($AO3598-1)*12+6,COLUMN())):INDIRECT(ADDRESS(($AN3598-1)*36+($AO3598-1)*12+$AP3598+4,COLUMN())),INDIRECT(ADDRESS(($AN3598-1)*3+$AO3598+5,$AP3598+7)))&gt;=1,0,INDIRECT(ADDRESS(($AN3598-1)*3+$AO3598+5,$AP3598+7)))))</f>
        <v>0</v>
      </c>
      <c r="AR3598" s="4">
        <f ca="1">COUNTIF(INDIRECT("H"&amp;(ROW()+12*(($AN3598-1)*3+$AO3598)-ROW())/12+5):INDIRECT("S"&amp;(ROW()+12*(($AN3598-1)*3+$AO3598)-ROW())/12+5),AQ3598)</f>
        <v>0</v>
      </c>
      <c r="AU3598" s="4">
        <f ca="1">IF(AND(AQ3598&gt;0,AR3598&gt;0),COUNTIF(AU$6:AU3597,"&gt;0")+1,0)</f>
        <v>0</v>
      </c>
    </row>
    <row r="3599" spans="40:47">
      <c r="AN3599" s="4">
        <v>100</v>
      </c>
      <c r="AO3599" s="4">
        <v>3</v>
      </c>
      <c r="AP3599" s="4">
        <v>6</v>
      </c>
      <c r="AQ3599" s="4">
        <f ca="1">IF($AP3599=1,IF(INDIRECT(ADDRESS(($AN3599-1)*3+$AO3599+5,$AP3599+7))="",0,INDIRECT(ADDRESS(($AN3599-1)*3+$AO3599+5,$AP3599+7))),IF(INDIRECT(ADDRESS(($AN3599-1)*3+$AO3599+5,$AP3599+7))="",0,IF(COUNTIF(INDIRECT(ADDRESS(($AN3599-1)*36+($AO3599-1)*12+6,COLUMN())):INDIRECT(ADDRESS(($AN3599-1)*36+($AO3599-1)*12+$AP3599+4,COLUMN())),INDIRECT(ADDRESS(($AN3599-1)*3+$AO3599+5,$AP3599+7)))&gt;=1,0,INDIRECT(ADDRESS(($AN3599-1)*3+$AO3599+5,$AP3599+7)))))</f>
        <v>0</v>
      </c>
      <c r="AR3599" s="4">
        <f ca="1">COUNTIF(INDIRECT("H"&amp;(ROW()+12*(($AN3599-1)*3+$AO3599)-ROW())/12+5):INDIRECT("S"&amp;(ROW()+12*(($AN3599-1)*3+$AO3599)-ROW())/12+5),AQ3599)</f>
        <v>0</v>
      </c>
      <c r="AU3599" s="4">
        <f ca="1">IF(AND(AQ3599&gt;0,AR3599&gt;0),COUNTIF(AU$6:AU3598,"&gt;0")+1,0)</f>
        <v>0</v>
      </c>
    </row>
    <row r="3600" spans="40:47">
      <c r="AN3600" s="4">
        <v>100</v>
      </c>
      <c r="AO3600" s="4">
        <v>3</v>
      </c>
      <c r="AP3600" s="4">
        <v>7</v>
      </c>
      <c r="AQ3600" s="4">
        <f ca="1">IF($AP3600=1,IF(INDIRECT(ADDRESS(($AN3600-1)*3+$AO3600+5,$AP3600+7))="",0,INDIRECT(ADDRESS(($AN3600-1)*3+$AO3600+5,$AP3600+7))),IF(INDIRECT(ADDRESS(($AN3600-1)*3+$AO3600+5,$AP3600+7))="",0,IF(COUNTIF(INDIRECT(ADDRESS(($AN3600-1)*36+($AO3600-1)*12+6,COLUMN())):INDIRECT(ADDRESS(($AN3600-1)*36+($AO3600-1)*12+$AP3600+4,COLUMN())),INDIRECT(ADDRESS(($AN3600-1)*3+$AO3600+5,$AP3600+7)))&gt;=1,0,INDIRECT(ADDRESS(($AN3600-1)*3+$AO3600+5,$AP3600+7)))))</f>
        <v>0</v>
      </c>
      <c r="AR3600" s="4">
        <f ca="1">COUNTIF(INDIRECT("H"&amp;(ROW()+12*(($AN3600-1)*3+$AO3600)-ROW())/12+5):INDIRECT("S"&amp;(ROW()+12*(($AN3600-1)*3+$AO3600)-ROW())/12+5),AQ3600)</f>
        <v>0</v>
      </c>
      <c r="AU3600" s="4">
        <f ca="1">IF(AND(AQ3600&gt;0,AR3600&gt;0),COUNTIF(AU$6:AU3599,"&gt;0")+1,0)</f>
        <v>0</v>
      </c>
    </row>
    <row r="3601" spans="40:47">
      <c r="AN3601" s="4">
        <v>100</v>
      </c>
      <c r="AO3601" s="4">
        <v>3</v>
      </c>
      <c r="AP3601" s="4">
        <v>8</v>
      </c>
      <c r="AQ3601" s="4">
        <f ca="1">IF($AP3601=1,IF(INDIRECT(ADDRESS(($AN3601-1)*3+$AO3601+5,$AP3601+7))="",0,INDIRECT(ADDRESS(($AN3601-1)*3+$AO3601+5,$AP3601+7))),IF(INDIRECT(ADDRESS(($AN3601-1)*3+$AO3601+5,$AP3601+7))="",0,IF(COUNTIF(INDIRECT(ADDRESS(($AN3601-1)*36+($AO3601-1)*12+6,COLUMN())):INDIRECT(ADDRESS(($AN3601-1)*36+($AO3601-1)*12+$AP3601+4,COLUMN())),INDIRECT(ADDRESS(($AN3601-1)*3+$AO3601+5,$AP3601+7)))&gt;=1,0,INDIRECT(ADDRESS(($AN3601-1)*3+$AO3601+5,$AP3601+7)))))</f>
        <v>0</v>
      </c>
      <c r="AR3601" s="4">
        <f ca="1">COUNTIF(INDIRECT("H"&amp;(ROW()+12*(($AN3601-1)*3+$AO3601)-ROW())/12+5):INDIRECT("S"&amp;(ROW()+12*(($AN3601-1)*3+$AO3601)-ROW())/12+5),AQ3601)</f>
        <v>0</v>
      </c>
      <c r="AU3601" s="4">
        <f ca="1">IF(AND(AQ3601&gt;0,AR3601&gt;0),COUNTIF(AU$6:AU3600,"&gt;0")+1,0)</f>
        <v>0</v>
      </c>
    </row>
    <row r="3602" spans="40:47">
      <c r="AN3602" s="4">
        <v>100</v>
      </c>
      <c r="AO3602" s="4">
        <v>3</v>
      </c>
      <c r="AP3602" s="4">
        <v>9</v>
      </c>
      <c r="AQ3602" s="4">
        <f ca="1">IF($AP3602=1,IF(INDIRECT(ADDRESS(($AN3602-1)*3+$AO3602+5,$AP3602+7))="",0,INDIRECT(ADDRESS(($AN3602-1)*3+$AO3602+5,$AP3602+7))),IF(INDIRECT(ADDRESS(($AN3602-1)*3+$AO3602+5,$AP3602+7))="",0,IF(COUNTIF(INDIRECT(ADDRESS(($AN3602-1)*36+($AO3602-1)*12+6,COLUMN())):INDIRECT(ADDRESS(($AN3602-1)*36+($AO3602-1)*12+$AP3602+4,COLUMN())),INDIRECT(ADDRESS(($AN3602-1)*3+$AO3602+5,$AP3602+7)))&gt;=1,0,INDIRECT(ADDRESS(($AN3602-1)*3+$AO3602+5,$AP3602+7)))))</f>
        <v>0</v>
      </c>
      <c r="AR3602" s="4">
        <f ca="1">COUNTIF(INDIRECT("H"&amp;(ROW()+12*(($AN3602-1)*3+$AO3602)-ROW())/12+5):INDIRECT("S"&amp;(ROW()+12*(($AN3602-1)*3+$AO3602)-ROW())/12+5),AQ3602)</f>
        <v>0</v>
      </c>
      <c r="AU3602" s="4">
        <f ca="1">IF(AND(AQ3602&gt;0,AR3602&gt;0),COUNTIF(AU$6:AU3601,"&gt;0")+1,0)</f>
        <v>0</v>
      </c>
    </row>
    <row r="3603" spans="40:47">
      <c r="AN3603" s="4">
        <v>100</v>
      </c>
      <c r="AO3603" s="4">
        <v>3</v>
      </c>
      <c r="AP3603" s="4">
        <v>10</v>
      </c>
      <c r="AQ3603" s="4">
        <f ca="1">IF($AP3603=1,IF(INDIRECT(ADDRESS(($AN3603-1)*3+$AO3603+5,$AP3603+7))="",0,INDIRECT(ADDRESS(($AN3603-1)*3+$AO3603+5,$AP3603+7))),IF(INDIRECT(ADDRESS(($AN3603-1)*3+$AO3603+5,$AP3603+7))="",0,IF(COUNTIF(INDIRECT(ADDRESS(($AN3603-1)*36+($AO3603-1)*12+6,COLUMN())):INDIRECT(ADDRESS(($AN3603-1)*36+($AO3603-1)*12+$AP3603+4,COLUMN())),INDIRECT(ADDRESS(($AN3603-1)*3+$AO3603+5,$AP3603+7)))&gt;=1,0,INDIRECT(ADDRESS(($AN3603-1)*3+$AO3603+5,$AP3603+7)))))</f>
        <v>0</v>
      </c>
      <c r="AR3603" s="4">
        <f ca="1">COUNTIF(INDIRECT("H"&amp;(ROW()+12*(($AN3603-1)*3+$AO3603)-ROW())/12+5):INDIRECT("S"&amp;(ROW()+12*(($AN3603-1)*3+$AO3603)-ROW())/12+5),AQ3603)</f>
        <v>0</v>
      </c>
      <c r="AU3603" s="4">
        <f ca="1">IF(AND(AQ3603&gt;0,AR3603&gt;0),COUNTIF(AU$6:AU3602,"&gt;0")+1,0)</f>
        <v>0</v>
      </c>
    </row>
    <row r="3604" spans="40:47">
      <c r="AN3604" s="4">
        <v>100</v>
      </c>
      <c r="AO3604" s="4">
        <v>3</v>
      </c>
      <c r="AP3604" s="4">
        <v>11</v>
      </c>
      <c r="AQ3604" s="4">
        <f ca="1">IF($AP3604=1,IF(INDIRECT(ADDRESS(($AN3604-1)*3+$AO3604+5,$AP3604+7))="",0,INDIRECT(ADDRESS(($AN3604-1)*3+$AO3604+5,$AP3604+7))),IF(INDIRECT(ADDRESS(($AN3604-1)*3+$AO3604+5,$AP3604+7))="",0,IF(COUNTIF(INDIRECT(ADDRESS(($AN3604-1)*36+($AO3604-1)*12+6,COLUMN())):INDIRECT(ADDRESS(($AN3604-1)*36+($AO3604-1)*12+$AP3604+4,COLUMN())),INDIRECT(ADDRESS(($AN3604-1)*3+$AO3604+5,$AP3604+7)))&gt;=1,0,INDIRECT(ADDRESS(($AN3604-1)*3+$AO3604+5,$AP3604+7)))))</f>
        <v>0</v>
      </c>
      <c r="AR3604" s="4">
        <f ca="1">COUNTIF(INDIRECT("H"&amp;(ROW()+12*(($AN3604-1)*3+$AO3604)-ROW())/12+5):INDIRECT("S"&amp;(ROW()+12*(($AN3604-1)*3+$AO3604)-ROW())/12+5),AQ3604)</f>
        <v>0</v>
      </c>
      <c r="AU3604" s="4">
        <f ca="1">IF(AND(AQ3604&gt;0,AR3604&gt;0),COUNTIF(AU$6:AU3603,"&gt;0")+1,0)</f>
        <v>0</v>
      </c>
    </row>
    <row r="3605" spans="40:47">
      <c r="AN3605" s="4">
        <v>100</v>
      </c>
      <c r="AO3605" s="4">
        <v>3</v>
      </c>
      <c r="AP3605" s="4">
        <v>12</v>
      </c>
      <c r="AQ3605" s="4">
        <f ca="1">IF($AP3605=1,IF(INDIRECT(ADDRESS(($AN3605-1)*3+$AO3605+5,$AP3605+7))="",0,INDIRECT(ADDRESS(($AN3605-1)*3+$AO3605+5,$AP3605+7))),IF(INDIRECT(ADDRESS(($AN3605-1)*3+$AO3605+5,$AP3605+7))="",0,IF(COUNTIF(INDIRECT(ADDRESS(($AN3605-1)*36+($AO3605-1)*12+6,COLUMN())):INDIRECT(ADDRESS(($AN3605-1)*36+($AO3605-1)*12+$AP3605+4,COLUMN())),INDIRECT(ADDRESS(($AN3605-1)*3+$AO3605+5,$AP3605+7)))&gt;=1,0,INDIRECT(ADDRESS(($AN3605-1)*3+$AO3605+5,$AP3605+7)))))</f>
        <v>0</v>
      </c>
      <c r="AR3605" s="4">
        <f ca="1">COUNTIF(INDIRECT("H"&amp;(ROW()+12*(($AN3605-1)*3+$AO3605)-ROW())/12+5):INDIRECT("S"&amp;(ROW()+12*(($AN3605-1)*3+$AO3605)-ROW())/12+5),AQ3605)</f>
        <v>0</v>
      </c>
      <c r="AU3605" s="4">
        <f ca="1">IF(AND(AQ3605&gt;0,AR3605&gt;0),COUNTIF(AU$6:AU3604,"&gt;0")+1,0)</f>
        <v>0</v>
      </c>
    </row>
  </sheetData>
  <sheetProtection algorithmName="SHA-512" hashValue="hgJLEebXqnf3bJR0Hs8lhu21tubRdageAxHjV/wy24i8DPed3PmtaCZ+zzf3/rhtMPCKrCkAAmzhYmNf//dssA==" saltValue="SgN1Fhe8vIn+GcGdHGaNxw==" spinCount="100000" sheet="1" selectLockedCells="1"/>
  <mergeCells count="712">
    <mergeCell ref="A1:F1"/>
    <mergeCell ref="Q1:T1"/>
    <mergeCell ref="S2:T2"/>
    <mergeCell ref="A4:G4"/>
    <mergeCell ref="H4:T4"/>
    <mergeCell ref="A6:A8"/>
    <mergeCell ref="B6:B8"/>
    <mergeCell ref="C6:C7"/>
    <mergeCell ref="D6:D7"/>
    <mergeCell ref="E6:E8"/>
    <mergeCell ref="A12:A14"/>
    <mergeCell ref="B12:B14"/>
    <mergeCell ref="C12:C13"/>
    <mergeCell ref="D12:D13"/>
    <mergeCell ref="E12:E14"/>
    <mergeCell ref="F12:F14"/>
    <mergeCell ref="C14:D14"/>
    <mergeCell ref="F6:F8"/>
    <mergeCell ref="C8:D8"/>
    <mergeCell ref="A9:A11"/>
    <mergeCell ref="B9:B11"/>
    <mergeCell ref="C9:C10"/>
    <mergeCell ref="D9:D10"/>
    <mergeCell ref="E9:E11"/>
    <mergeCell ref="F9:F11"/>
    <mergeCell ref="C11:D11"/>
    <mergeCell ref="A18:A20"/>
    <mergeCell ref="B18:B20"/>
    <mergeCell ref="C18:C19"/>
    <mergeCell ref="D18:D19"/>
    <mergeCell ref="E18:E20"/>
    <mergeCell ref="F18:F20"/>
    <mergeCell ref="C20:D20"/>
    <mergeCell ref="A15:A17"/>
    <mergeCell ref="B15:B17"/>
    <mergeCell ref="C15:C16"/>
    <mergeCell ref="D15:D16"/>
    <mergeCell ref="E15:E17"/>
    <mergeCell ref="F15:F17"/>
    <mergeCell ref="C17:D17"/>
    <mergeCell ref="A24:A26"/>
    <mergeCell ref="B24:B26"/>
    <mergeCell ref="C24:C25"/>
    <mergeCell ref="D24:D25"/>
    <mergeCell ref="E24:E26"/>
    <mergeCell ref="F24:F26"/>
    <mergeCell ref="C26:D26"/>
    <mergeCell ref="A21:A23"/>
    <mergeCell ref="B21:B23"/>
    <mergeCell ref="C21:C22"/>
    <mergeCell ref="D21:D22"/>
    <mergeCell ref="E21:E23"/>
    <mergeCell ref="F21:F23"/>
    <mergeCell ref="C23:D23"/>
    <mergeCell ref="A30:A32"/>
    <mergeCell ref="B30:B32"/>
    <mergeCell ref="C30:C31"/>
    <mergeCell ref="D30:D31"/>
    <mergeCell ref="E30:E32"/>
    <mergeCell ref="F30:F32"/>
    <mergeCell ref="C32:D32"/>
    <mergeCell ref="A27:A29"/>
    <mergeCell ref="B27:B29"/>
    <mergeCell ref="C27:C28"/>
    <mergeCell ref="D27:D28"/>
    <mergeCell ref="E27:E29"/>
    <mergeCell ref="F27:F29"/>
    <mergeCell ref="C29:D29"/>
    <mergeCell ref="A36:A38"/>
    <mergeCell ref="B36:B38"/>
    <mergeCell ref="C36:C37"/>
    <mergeCell ref="D36:D37"/>
    <mergeCell ref="E36:E38"/>
    <mergeCell ref="F36:F38"/>
    <mergeCell ref="C38:D38"/>
    <mergeCell ref="A33:A35"/>
    <mergeCell ref="B33:B35"/>
    <mergeCell ref="C33:C34"/>
    <mergeCell ref="D33:D34"/>
    <mergeCell ref="E33:E35"/>
    <mergeCell ref="F33:F35"/>
    <mergeCell ref="C35:D35"/>
    <mergeCell ref="A42:A44"/>
    <mergeCell ref="B42:B44"/>
    <mergeCell ref="C42:C43"/>
    <mergeCell ref="D42:D43"/>
    <mergeCell ref="E42:E44"/>
    <mergeCell ref="F42:F44"/>
    <mergeCell ref="C44:D44"/>
    <mergeCell ref="A39:A41"/>
    <mergeCell ref="B39:B41"/>
    <mergeCell ref="C39:C40"/>
    <mergeCell ref="D39:D40"/>
    <mergeCell ref="E39:E41"/>
    <mergeCell ref="F39:F41"/>
    <mergeCell ref="C41:D41"/>
    <mergeCell ref="A48:A50"/>
    <mergeCell ref="B48:B50"/>
    <mergeCell ref="C48:C49"/>
    <mergeCell ref="D48:D49"/>
    <mergeCell ref="E48:E50"/>
    <mergeCell ref="F48:F50"/>
    <mergeCell ref="C50:D50"/>
    <mergeCell ref="A45:A47"/>
    <mergeCell ref="B45:B47"/>
    <mergeCell ref="C45:C46"/>
    <mergeCell ref="D45:D46"/>
    <mergeCell ref="E45:E47"/>
    <mergeCell ref="F45:F47"/>
    <mergeCell ref="C47:D47"/>
    <mergeCell ref="A54:A56"/>
    <mergeCell ref="B54:B56"/>
    <mergeCell ref="C54:C55"/>
    <mergeCell ref="D54:D55"/>
    <mergeCell ref="E54:E56"/>
    <mergeCell ref="F54:F56"/>
    <mergeCell ref="C56:D56"/>
    <mergeCell ref="A51:A53"/>
    <mergeCell ref="B51:B53"/>
    <mergeCell ref="C51:C52"/>
    <mergeCell ref="D51:D52"/>
    <mergeCell ref="E51:E53"/>
    <mergeCell ref="F51:F53"/>
    <mergeCell ref="C53:D53"/>
    <mergeCell ref="A60:A62"/>
    <mergeCell ref="B60:B62"/>
    <mergeCell ref="C60:C61"/>
    <mergeCell ref="D60:D61"/>
    <mergeCell ref="E60:E62"/>
    <mergeCell ref="F60:F62"/>
    <mergeCell ref="C62:D62"/>
    <mergeCell ref="A57:A59"/>
    <mergeCell ref="B57:B59"/>
    <mergeCell ref="C57:C58"/>
    <mergeCell ref="D57:D58"/>
    <mergeCell ref="E57:E59"/>
    <mergeCell ref="F57:F59"/>
    <mergeCell ref="C59:D59"/>
    <mergeCell ref="A66:A68"/>
    <mergeCell ref="B66:B68"/>
    <mergeCell ref="C66:C67"/>
    <mergeCell ref="D66:D67"/>
    <mergeCell ref="E66:E68"/>
    <mergeCell ref="F66:F68"/>
    <mergeCell ref="C68:D68"/>
    <mergeCell ref="A63:A65"/>
    <mergeCell ref="B63:B65"/>
    <mergeCell ref="C63:C64"/>
    <mergeCell ref="D63:D64"/>
    <mergeCell ref="E63:E65"/>
    <mergeCell ref="F63:F65"/>
    <mergeCell ref="C65:D65"/>
    <mergeCell ref="A72:A74"/>
    <mergeCell ref="B72:B74"/>
    <mergeCell ref="C72:C73"/>
    <mergeCell ref="D72:D73"/>
    <mergeCell ref="E72:E74"/>
    <mergeCell ref="F72:F74"/>
    <mergeCell ref="C74:D74"/>
    <mergeCell ref="A69:A71"/>
    <mergeCell ref="B69:B71"/>
    <mergeCell ref="C69:C70"/>
    <mergeCell ref="D69:D70"/>
    <mergeCell ref="E69:E71"/>
    <mergeCell ref="F69:F71"/>
    <mergeCell ref="C71:D71"/>
    <mergeCell ref="A78:A80"/>
    <mergeCell ref="B78:B80"/>
    <mergeCell ref="C78:C79"/>
    <mergeCell ref="D78:D79"/>
    <mergeCell ref="E78:E80"/>
    <mergeCell ref="F78:F80"/>
    <mergeCell ref="C80:D80"/>
    <mergeCell ref="A75:A77"/>
    <mergeCell ref="B75:B77"/>
    <mergeCell ref="C75:C76"/>
    <mergeCell ref="D75:D76"/>
    <mergeCell ref="E75:E77"/>
    <mergeCell ref="F75:F77"/>
    <mergeCell ref="C77:D77"/>
    <mergeCell ref="A84:A86"/>
    <mergeCell ref="B84:B86"/>
    <mergeCell ref="C84:C85"/>
    <mergeCell ref="D84:D85"/>
    <mergeCell ref="E84:E86"/>
    <mergeCell ref="F84:F86"/>
    <mergeCell ref="C86:D86"/>
    <mergeCell ref="A81:A83"/>
    <mergeCell ref="B81:B83"/>
    <mergeCell ref="C81:C82"/>
    <mergeCell ref="D81:D82"/>
    <mergeCell ref="E81:E83"/>
    <mergeCell ref="F81:F83"/>
    <mergeCell ref="C83:D83"/>
    <mergeCell ref="A90:A92"/>
    <mergeCell ref="B90:B92"/>
    <mergeCell ref="C90:C91"/>
    <mergeCell ref="D90:D91"/>
    <mergeCell ref="E90:E92"/>
    <mergeCell ref="F90:F92"/>
    <mergeCell ref="C92:D92"/>
    <mergeCell ref="A87:A89"/>
    <mergeCell ref="B87:B89"/>
    <mergeCell ref="C87:C88"/>
    <mergeCell ref="D87:D88"/>
    <mergeCell ref="E87:E89"/>
    <mergeCell ref="F87:F89"/>
    <mergeCell ref="C89:D89"/>
    <mergeCell ref="A96:A98"/>
    <mergeCell ref="B96:B98"/>
    <mergeCell ref="C96:C97"/>
    <mergeCell ref="D96:D97"/>
    <mergeCell ref="E96:E98"/>
    <mergeCell ref="F96:F98"/>
    <mergeCell ref="C98:D98"/>
    <mergeCell ref="A93:A95"/>
    <mergeCell ref="B93:B95"/>
    <mergeCell ref="C93:C94"/>
    <mergeCell ref="D93:D94"/>
    <mergeCell ref="E93:E95"/>
    <mergeCell ref="F93:F95"/>
    <mergeCell ref="C95:D95"/>
    <mergeCell ref="A102:A104"/>
    <mergeCell ref="B102:B104"/>
    <mergeCell ref="C102:C103"/>
    <mergeCell ref="D102:D103"/>
    <mergeCell ref="E102:E104"/>
    <mergeCell ref="F102:F104"/>
    <mergeCell ref="C104:D104"/>
    <mergeCell ref="A99:A101"/>
    <mergeCell ref="B99:B101"/>
    <mergeCell ref="C99:C100"/>
    <mergeCell ref="D99:D100"/>
    <mergeCell ref="E99:E101"/>
    <mergeCell ref="F99:F101"/>
    <mergeCell ref="C101:D101"/>
    <mergeCell ref="A108:A110"/>
    <mergeCell ref="B108:B110"/>
    <mergeCell ref="C108:C109"/>
    <mergeCell ref="D108:D109"/>
    <mergeCell ref="E108:E110"/>
    <mergeCell ref="F108:F110"/>
    <mergeCell ref="C110:D110"/>
    <mergeCell ref="A105:A107"/>
    <mergeCell ref="B105:B107"/>
    <mergeCell ref="C105:C106"/>
    <mergeCell ref="D105:D106"/>
    <mergeCell ref="E105:E107"/>
    <mergeCell ref="F105:F107"/>
    <mergeCell ref="C107:D107"/>
    <mergeCell ref="A114:A116"/>
    <mergeCell ref="B114:B116"/>
    <mergeCell ref="C114:C115"/>
    <mergeCell ref="D114:D115"/>
    <mergeCell ref="E114:E116"/>
    <mergeCell ref="F114:F116"/>
    <mergeCell ref="C116:D116"/>
    <mergeCell ref="A111:A113"/>
    <mergeCell ref="B111:B113"/>
    <mergeCell ref="C111:C112"/>
    <mergeCell ref="D111:D112"/>
    <mergeCell ref="E111:E113"/>
    <mergeCell ref="F111:F113"/>
    <mergeCell ref="C113:D113"/>
    <mergeCell ref="A120:A122"/>
    <mergeCell ref="B120:B122"/>
    <mergeCell ref="C120:C121"/>
    <mergeCell ref="D120:D121"/>
    <mergeCell ref="E120:E122"/>
    <mergeCell ref="F120:F122"/>
    <mergeCell ref="C122:D122"/>
    <mergeCell ref="A117:A119"/>
    <mergeCell ref="B117:B119"/>
    <mergeCell ref="C117:C118"/>
    <mergeCell ref="D117:D118"/>
    <mergeCell ref="E117:E119"/>
    <mergeCell ref="F117:F119"/>
    <mergeCell ref="C119:D119"/>
    <mergeCell ref="A126:A128"/>
    <mergeCell ref="B126:B128"/>
    <mergeCell ref="C126:C127"/>
    <mergeCell ref="D126:D127"/>
    <mergeCell ref="E126:E128"/>
    <mergeCell ref="F126:F128"/>
    <mergeCell ref="C128:D128"/>
    <mergeCell ref="A123:A125"/>
    <mergeCell ref="B123:B125"/>
    <mergeCell ref="C123:C124"/>
    <mergeCell ref="D123:D124"/>
    <mergeCell ref="E123:E125"/>
    <mergeCell ref="F123:F125"/>
    <mergeCell ref="C125:D125"/>
    <mergeCell ref="A132:A134"/>
    <mergeCell ref="B132:B134"/>
    <mergeCell ref="C132:C133"/>
    <mergeCell ref="D132:D133"/>
    <mergeCell ref="E132:E134"/>
    <mergeCell ref="F132:F134"/>
    <mergeCell ref="C134:D134"/>
    <mergeCell ref="A129:A131"/>
    <mergeCell ref="B129:B131"/>
    <mergeCell ref="C129:C130"/>
    <mergeCell ref="D129:D130"/>
    <mergeCell ref="E129:E131"/>
    <mergeCell ref="F129:F131"/>
    <mergeCell ref="C131:D131"/>
    <mergeCell ref="A138:A140"/>
    <mergeCell ref="B138:B140"/>
    <mergeCell ref="C138:C139"/>
    <mergeCell ref="D138:D139"/>
    <mergeCell ref="E138:E140"/>
    <mergeCell ref="F138:F140"/>
    <mergeCell ref="C140:D140"/>
    <mergeCell ref="A135:A137"/>
    <mergeCell ref="B135:B137"/>
    <mergeCell ref="C135:C136"/>
    <mergeCell ref="D135:D136"/>
    <mergeCell ref="E135:E137"/>
    <mergeCell ref="F135:F137"/>
    <mergeCell ref="C137:D137"/>
    <mergeCell ref="A144:A146"/>
    <mergeCell ref="B144:B146"/>
    <mergeCell ref="C144:C145"/>
    <mergeCell ref="D144:D145"/>
    <mergeCell ref="E144:E146"/>
    <mergeCell ref="F144:F146"/>
    <mergeCell ref="C146:D146"/>
    <mergeCell ref="A141:A143"/>
    <mergeCell ref="B141:B143"/>
    <mergeCell ref="C141:C142"/>
    <mergeCell ref="D141:D142"/>
    <mergeCell ref="E141:E143"/>
    <mergeCell ref="F141:F143"/>
    <mergeCell ref="C143:D143"/>
    <mergeCell ref="A150:A152"/>
    <mergeCell ref="B150:B152"/>
    <mergeCell ref="C150:C151"/>
    <mergeCell ref="D150:D151"/>
    <mergeCell ref="E150:E152"/>
    <mergeCell ref="F150:F152"/>
    <mergeCell ref="C152:D152"/>
    <mergeCell ref="A147:A149"/>
    <mergeCell ref="B147:B149"/>
    <mergeCell ref="C147:C148"/>
    <mergeCell ref="D147:D148"/>
    <mergeCell ref="E147:E149"/>
    <mergeCell ref="F147:F149"/>
    <mergeCell ref="C149:D149"/>
    <mergeCell ref="A156:A158"/>
    <mergeCell ref="B156:B158"/>
    <mergeCell ref="C156:C157"/>
    <mergeCell ref="D156:D157"/>
    <mergeCell ref="E156:E158"/>
    <mergeCell ref="F156:F158"/>
    <mergeCell ref="C158:D158"/>
    <mergeCell ref="A153:A155"/>
    <mergeCell ref="B153:B155"/>
    <mergeCell ref="C153:C154"/>
    <mergeCell ref="D153:D154"/>
    <mergeCell ref="E153:E155"/>
    <mergeCell ref="F153:F155"/>
    <mergeCell ref="C155:D155"/>
    <mergeCell ref="A162:A164"/>
    <mergeCell ref="B162:B164"/>
    <mergeCell ref="C162:C163"/>
    <mergeCell ref="D162:D163"/>
    <mergeCell ref="E162:E164"/>
    <mergeCell ref="F162:F164"/>
    <mergeCell ref="C164:D164"/>
    <mergeCell ref="A159:A161"/>
    <mergeCell ref="B159:B161"/>
    <mergeCell ref="C159:C160"/>
    <mergeCell ref="D159:D160"/>
    <mergeCell ref="E159:E161"/>
    <mergeCell ref="F159:F161"/>
    <mergeCell ref="C161:D161"/>
    <mergeCell ref="A168:A170"/>
    <mergeCell ref="B168:B170"/>
    <mergeCell ref="C168:C169"/>
    <mergeCell ref="D168:D169"/>
    <mergeCell ref="E168:E170"/>
    <mergeCell ref="F168:F170"/>
    <mergeCell ref="C170:D170"/>
    <mergeCell ref="A165:A167"/>
    <mergeCell ref="B165:B167"/>
    <mergeCell ref="C165:C166"/>
    <mergeCell ref="D165:D166"/>
    <mergeCell ref="E165:E167"/>
    <mergeCell ref="F165:F167"/>
    <mergeCell ref="C167:D167"/>
    <mergeCell ref="A174:A176"/>
    <mergeCell ref="B174:B176"/>
    <mergeCell ref="C174:C175"/>
    <mergeCell ref="D174:D175"/>
    <mergeCell ref="E174:E176"/>
    <mergeCell ref="F174:F176"/>
    <mergeCell ref="C176:D176"/>
    <mergeCell ref="A171:A173"/>
    <mergeCell ref="B171:B173"/>
    <mergeCell ref="C171:C172"/>
    <mergeCell ref="D171:D172"/>
    <mergeCell ref="E171:E173"/>
    <mergeCell ref="F171:F173"/>
    <mergeCell ref="C173:D173"/>
    <mergeCell ref="A180:A182"/>
    <mergeCell ref="B180:B182"/>
    <mergeCell ref="C180:C181"/>
    <mergeCell ref="D180:D181"/>
    <mergeCell ref="E180:E182"/>
    <mergeCell ref="F180:F182"/>
    <mergeCell ref="C182:D182"/>
    <mergeCell ref="A177:A179"/>
    <mergeCell ref="B177:B179"/>
    <mergeCell ref="C177:C178"/>
    <mergeCell ref="D177:D178"/>
    <mergeCell ref="E177:E179"/>
    <mergeCell ref="F177:F179"/>
    <mergeCell ref="C179:D179"/>
    <mergeCell ref="A186:A188"/>
    <mergeCell ref="B186:B188"/>
    <mergeCell ref="C186:C187"/>
    <mergeCell ref="D186:D187"/>
    <mergeCell ref="E186:E188"/>
    <mergeCell ref="F186:F188"/>
    <mergeCell ref="C188:D188"/>
    <mergeCell ref="A183:A185"/>
    <mergeCell ref="B183:B185"/>
    <mergeCell ref="C183:C184"/>
    <mergeCell ref="D183:D184"/>
    <mergeCell ref="E183:E185"/>
    <mergeCell ref="F183:F185"/>
    <mergeCell ref="C185:D185"/>
    <mergeCell ref="A192:A194"/>
    <mergeCell ref="B192:B194"/>
    <mergeCell ref="C192:C193"/>
    <mergeCell ref="D192:D193"/>
    <mergeCell ref="E192:E194"/>
    <mergeCell ref="F192:F194"/>
    <mergeCell ref="C194:D194"/>
    <mergeCell ref="A189:A191"/>
    <mergeCell ref="B189:B191"/>
    <mergeCell ref="C189:C190"/>
    <mergeCell ref="D189:D190"/>
    <mergeCell ref="E189:E191"/>
    <mergeCell ref="F189:F191"/>
    <mergeCell ref="C191:D191"/>
    <mergeCell ref="A198:A200"/>
    <mergeCell ref="B198:B200"/>
    <mergeCell ref="C198:C199"/>
    <mergeCell ref="D198:D199"/>
    <mergeCell ref="E198:E200"/>
    <mergeCell ref="F198:F200"/>
    <mergeCell ref="C200:D200"/>
    <mergeCell ref="A195:A197"/>
    <mergeCell ref="B195:B197"/>
    <mergeCell ref="C195:C196"/>
    <mergeCell ref="D195:D196"/>
    <mergeCell ref="E195:E197"/>
    <mergeCell ref="F195:F197"/>
    <mergeCell ref="C197:D197"/>
    <mergeCell ref="A204:A206"/>
    <mergeCell ref="B204:B206"/>
    <mergeCell ref="C204:C205"/>
    <mergeCell ref="D204:D205"/>
    <mergeCell ref="E204:E206"/>
    <mergeCell ref="F204:F206"/>
    <mergeCell ref="C206:D206"/>
    <mergeCell ref="A201:A203"/>
    <mergeCell ref="B201:B203"/>
    <mergeCell ref="C201:C202"/>
    <mergeCell ref="D201:D202"/>
    <mergeCell ref="E201:E203"/>
    <mergeCell ref="F201:F203"/>
    <mergeCell ref="C203:D203"/>
    <mergeCell ref="A210:A212"/>
    <mergeCell ref="B210:B212"/>
    <mergeCell ref="C210:C211"/>
    <mergeCell ref="D210:D211"/>
    <mergeCell ref="E210:E212"/>
    <mergeCell ref="F210:F212"/>
    <mergeCell ref="C212:D212"/>
    <mergeCell ref="A207:A209"/>
    <mergeCell ref="B207:B209"/>
    <mergeCell ref="C207:C208"/>
    <mergeCell ref="D207:D208"/>
    <mergeCell ref="E207:E209"/>
    <mergeCell ref="F207:F209"/>
    <mergeCell ref="C209:D209"/>
    <mergeCell ref="A216:A218"/>
    <mergeCell ref="B216:B218"/>
    <mergeCell ref="C216:C217"/>
    <mergeCell ref="D216:D217"/>
    <mergeCell ref="E216:E218"/>
    <mergeCell ref="F216:F218"/>
    <mergeCell ref="C218:D218"/>
    <mergeCell ref="A213:A215"/>
    <mergeCell ref="B213:B215"/>
    <mergeCell ref="C213:C214"/>
    <mergeCell ref="D213:D214"/>
    <mergeCell ref="E213:E215"/>
    <mergeCell ref="F213:F215"/>
    <mergeCell ref="C215:D215"/>
    <mergeCell ref="A222:A224"/>
    <mergeCell ref="B222:B224"/>
    <mergeCell ref="C222:C223"/>
    <mergeCell ref="D222:D223"/>
    <mergeCell ref="E222:E224"/>
    <mergeCell ref="F222:F224"/>
    <mergeCell ref="C224:D224"/>
    <mergeCell ref="A219:A221"/>
    <mergeCell ref="B219:B221"/>
    <mergeCell ref="C219:C220"/>
    <mergeCell ref="D219:D220"/>
    <mergeCell ref="E219:E221"/>
    <mergeCell ref="F219:F221"/>
    <mergeCell ref="C221:D221"/>
    <mergeCell ref="A228:A230"/>
    <mergeCell ref="B228:B230"/>
    <mergeCell ref="C228:C229"/>
    <mergeCell ref="D228:D229"/>
    <mergeCell ref="E228:E230"/>
    <mergeCell ref="F228:F230"/>
    <mergeCell ref="C230:D230"/>
    <mergeCell ref="A225:A227"/>
    <mergeCell ref="B225:B227"/>
    <mergeCell ref="C225:C226"/>
    <mergeCell ref="D225:D226"/>
    <mergeCell ref="E225:E227"/>
    <mergeCell ref="F225:F227"/>
    <mergeCell ref="C227:D227"/>
    <mergeCell ref="A234:A236"/>
    <mergeCell ref="B234:B236"/>
    <mergeCell ref="C234:C235"/>
    <mergeCell ref="D234:D235"/>
    <mergeCell ref="E234:E236"/>
    <mergeCell ref="F234:F236"/>
    <mergeCell ref="C236:D236"/>
    <mergeCell ref="A231:A233"/>
    <mergeCell ref="B231:B233"/>
    <mergeCell ref="C231:C232"/>
    <mergeCell ref="D231:D232"/>
    <mergeCell ref="E231:E233"/>
    <mergeCell ref="F231:F233"/>
    <mergeCell ref="C233:D233"/>
    <mergeCell ref="A240:A242"/>
    <mergeCell ref="B240:B242"/>
    <mergeCell ref="C240:C241"/>
    <mergeCell ref="D240:D241"/>
    <mergeCell ref="E240:E242"/>
    <mergeCell ref="F240:F242"/>
    <mergeCell ref="C242:D242"/>
    <mergeCell ref="A237:A239"/>
    <mergeCell ref="B237:B239"/>
    <mergeCell ref="C237:C238"/>
    <mergeCell ref="D237:D238"/>
    <mergeCell ref="E237:E239"/>
    <mergeCell ref="F237:F239"/>
    <mergeCell ref="C239:D239"/>
    <mergeCell ref="A246:A248"/>
    <mergeCell ref="B246:B248"/>
    <mergeCell ref="C246:C247"/>
    <mergeCell ref="D246:D247"/>
    <mergeCell ref="E246:E248"/>
    <mergeCell ref="F246:F248"/>
    <mergeCell ref="C248:D248"/>
    <mergeCell ref="A243:A245"/>
    <mergeCell ref="B243:B245"/>
    <mergeCell ref="C243:C244"/>
    <mergeCell ref="D243:D244"/>
    <mergeCell ref="E243:E245"/>
    <mergeCell ref="F243:F245"/>
    <mergeCell ref="C245:D245"/>
    <mergeCell ref="A252:A254"/>
    <mergeCell ref="B252:B254"/>
    <mergeCell ref="C252:C253"/>
    <mergeCell ref="D252:D253"/>
    <mergeCell ref="E252:E254"/>
    <mergeCell ref="F252:F254"/>
    <mergeCell ref="C254:D254"/>
    <mergeCell ref="A249:A251"/>
    <mergeCell ref="B249:B251"/>
    <mergeCell ref="C249:C250"/>
    <mergeCell ref="D249:D250"/>
    <mergeCell ref="E249:E251"/>
    <mergeCell ref="F249:F251"/>
    <mergeCell ref="C251:D251"/>
    <mergeCell ref="A258:A260"/>
    <mergeCell ref="B258:B260"/>
    <mergeCell ref="C258:C259"/>
    <mergeCell ref="D258:D259"/>
    <mergeCell ref="E258:E260"/>
    <mergeCell ref="F258:F260"/>
    <mergeCell ref="C260:D260"/>
    <mergeCell ref="A255:A257"/>
    <mergeCell ref="B255:B257"/>
    <mergeCell ref="C255:C256"/>
    <mergeCell ref="D255:D256"/>
    <mergeCell ref="E255:E257"/>
    <mergeCell ref="F255:F257"/>
    <mergeCell ref="C257:D257"/>
    <mergeCell ref="A264:A266"/>
    <mergeCell ref="B264:B266"/>
    <mergeCell ref="C264:C265"/>
    <mergeCell ref="D264:D265"/>
    <mergeCell ref="E264:E266"/>
    <mergeCell ref="F264:F266"/>
    <mergeCell ref="C266:D266"/>
    <mergeCell ref="A261:A263"/>
    <mergeCell ref="B261:B263"/>
    <mergeCell ref="C261:C262"/>
    <mergeCell ref="D261:D262"/>
    <mergeCell ref="E261:E263"/>
    <mergeCell ref="F261:F263"/>
    <mergeCell ref="C263:D263"/>
    <mergeCell ref="A270:A272"/>
    <mergeCell ref="B270:B272"/>
    <mergeCell ref="C270:C271"/>
    <mergeCell ref="D270:D271"/>
    <mergeCell ref="E270:E272"/>
    <mergeCell ref="F270:F272"/>
    <mergeCell ref="C272:D272"/>
    <mergeCell ref="A267:A269"/>
    <mergeCell ref="B267:B269"/>
    <mergeCell ref="C267:C268"/>
    <mergeCell ref="D267:D268"/>
    <mergeCell ref="E267:E269"/>
    <mergeCell ref="F267:F269"/>
    <mergeCell ref="C269:D269"/>
    <mergeCell ref="A276:A278"/>
    <mergeCell ref="B276:B278"/>
    <mergeCell ref="C276:C277"/>
    <mergeCell ref="D276:D277"/>
    <mergeCell ref="E276:E278"/>
    <mergeCell ref="F276:F278"/>
    <mergeCell ref="C278:D278"/>
    <mergeCell ref="A273:A275"/>
    <mergeCell ref="B273:B275"/>
    <mergeCell ref="C273:C274"/>
    <mergeCell ref="D273:D274"/>
    <mergeCell ref="E273:E275"/>
    <mergeCell ref="F273:F275"/>
    <mergeCell ref="C275:D275"/>
    <mergeCell ref="A282:A284"/>
    <mergeCell ref="B282:B284"/>
    <mergeCell ref="C282:C283"/>
    <mergeCell ref="D282:D283"/>
    <mergeCell ref="E282:E284"/>
    <mergeCell ref="F282:F284"/>
    <mergeCell ref="C284:D284"/>
    <mergeCell ref="A279:A281"/>
    <mergeCell ref="B279:B281"/>
    <mergeCell ref="C279:C280"/>
    <mergeCell ref="D279:D280"/>
    <mergeCell ref="E279:E281"/>
    <mergeCell ref="F279:F281"/>
    <mergeCell ref="C281:D281"/>
    <mergeCell ref="A288:A290"/>
    <mergeCell ref="B288:B290"/>
    <mergeCell ref="C288:C289"/>
    <mergeCell ref="D288:D289"/>
    <mergeCell ref="E288:E290"/>
    <mergeCell ref="F288:F290"/>
    <mergeCell ref="C290:D290"/>
    <mergeCell ref="A285:A287"/>
    <mergeCell ref="B285:B287"/>
    <mergeCell ref="C285:C286"/>
    <mergeCell ref="D285:D286"/>
    <mergeCell ref="E285:E287"/>
    <mergeCell ref="F285:F287"/>
    <mergeCell ref="C287:D287"/>
    <mergeCell ref="A294:A296"/>
    <mergeCell ref="B294:B296"/>
    <mergeCell ref="C294:C295"/>
    <mergeCell ref="D294:D295"/>
    <mergeCell ref="E294:E296"/>
    <mergeCell ref="F294:F296"/>
    <mergeCell ref="C296:D296"/>
    <mergeCell ref="A291:A293"/>
    <mergeCell ref="B291:B293"/>
    <mergeCell ref="C291:C292"/>
    <mergeCell ref="D291:D292"/>
    <mergeCell ref="E291:E293"/>
    <mergeCell ref="F291:F293"/>
    <mergeCell ref="C293:D293"/>
    <mergeCell ref="A300:A302"/>
    <mergeCell ref="B300:B302"/>
    <mergeCell ref="C300:C301"/>
    <mergeCell ref="D300:D301"/>
    <mergeCell ref="E300:E302"/>
    <mergeCell ref="F300:F302"/>
    <mergeCell ref="C302:D302"/>
    <mergeCell ref="A297:A299"/>
    <mergeCell ref="B297:B299"/>
    <mergeCell ref="C297:C298"/>
    <mergeCell ref="D297:D298"/>
    <mergeCell ref="E297:E299"/>
    <mergeCell ref="F297:F299"/>
    <mergeCell ref="C299:D299"/>
    <mergeCell ref="A306:A308"/>
    <mergeCell ref="B306:B308"/>
    <mergeCell ref="C306:C307"/>
    <mergeCell ref="D306:D307"/>
    <mergeCell ref="E306:E308"/>
    <mergeCell ref="F306:F308"/>
    <mergeCell ref="C308:D308"/>
    <mergeCell ref="A303:A305"/>
    <mergeCell ref="B303:B305"/>
    <mergeCell ref="C303:C304"/>
    <mergeCell ref="D303:D304"/>
    <mergeCell ref="E303:E305"/>
    <mergeCell ref="F303:F305"/>
    <mergeCell ref="C305:D305"/>
  </mergeCells>
  <phoneticPr fontId="1"/>
  <conditionalFormatting sqref="H6:S305">
    <cfRule type="expression" dxfId="4" priority="4">
      <formula>AND(INDEX($BG:$BG,INT((ROW()-6)/3)*3+7)=1,MOD(ROW()-6,3)&lt;2)</formula>
    </cfRule>
    <cfRule type="expression" dxfId="3" priority="5">
      <formula>AND(OR(INDEX($D:$D,INT((ROW()-6)/3)*3+6)="副園長",INDEX($D:$D,INT((ROW()-6)/3)*3+6)="教頭",INDEX($D:$D,INT((ROW()-6)/3)*3+6)="主幹保育教諭",INDEX($D:$D,INT((ROW()-6)/3)*3+6)="主幹教諭",INDEX($D:$D,INT((ROW()-6)/3)*3+6)="主任保育士"),INDEX($BG:$BG,INT((ROW()-6)/3)*3+6)=40000,MOD(ROW()-6,3)&lt;2)</formula>
    </cfRule>
    <cfRule type="expression" dxfId="2" priority="6">
      <formula>AND(INDEX($BG:$BG,INT((ROW()-6)/3)*3+6)&gt;0,INDEX($BG:$BG,INT((ROW()-6)/3)*3+6)&lt;5000,MOD(ROW()-6,3)&lt;2)</formula>
    </cfRule>
  </conditionalFormatting>
  <conditionalFormatting sqref="H6:T305">
    <cfRule type="expression" dxfId="0" priority="1">
      <formula>OR($D6="園長", $D5="園長", $D4="園長")</formula>
    </cfRule>
  </conditionalFormatting>
  <dataValidations count="4">
    <dataValidation type="list" allowBlank="1" showInputMessage="1" showErrorMessage="1" sqref="D6:D7 D9:D10 D12:D13 D15:D16 D18:D19 D21:D22 D24:D25 D27:D28 D30:D31 D33:D34 D36:D37 D39:D40 D42:D43 D45:D46 D48:D49 D51:D52 D54:D55 D57:D58 D60:D61 D63:D64 D66:D67 D69:D70 D72:D73 D75:D76 D78:D79 D81:D82 D84:D85 D87:D88 D90:D91 D93:D94 D96:D97 D99:D100 D102:D103 D105:D106 D108:D109 D111:D112 D114:D115 D117:D118 D120:D121 D123:D124 D126:D127 D129:D130 D132:D133 D135:D136 D138:D139 D141:D142 D144:D145 D147:D148 D150:D151 D153:D154 D156:D157 D159:D160 D162:D163 D165:D166 D168:D169 D171:D172 D174:D175 D177:D178 D180:D181 D183:D184 D186:D187 D189:D190 D192:D193 D195:D196 D198:D199 D201:D202 D204:D205 D207:D208 D210:D211 D213:D214 D216:D217 D219:D220 D222:D223 D225:D226 D228:D229 D231:D232 D234:D235 D237:D238 D240:D241 D243:D244 D246:D247 D249:D250 D252:D253 D255:D256 D258:D259 D261:D262 D264:D265 D267:D268 D270:D271 D273:D274 D276:D277 D279:D280 D282:D283 D285:D286 D288:D289 D291:D292 D294:D295 D297:D298 D300:D301 D303:D304" xr:uid="{AA4BCFD7-E914-4AE1-922C-8E1A7DA1CBB0}">
      <formula1>"副園長,教頭,主任保育士,主幹教諭,主幹保育教諭,若手リーダー"</formula1>
    </dataValidation>
    <dataValidation type="list" allowBlank="1" showInputMessage="1" showErrorMessage="1" sqref="C8:D8 C308:D308 C11:D11 C14:D14 C17:D17 C20:D20 C23:D23 C26:D26 C29:D29 C32:D32 C35:D35 C38:D38 C41:D41 C44:D44 C47:D47 C50:D50 C53:D53 C56:D56 C59:D59 C62:D62 C65:D65 C68:D68 C71:D71 C74:D74 C77:D77 C80:D80 C83:D83 C86:D86 C89:D89 C92:D92 C95:D95 C98:D98 C101:D101 C104:D104 C107:D107 C110:D110 C113:D113 C116:D116 C119:D119 C122:D122 C125:D125 C128:D128 C131:D131 C134:D134 C137:D137 C140:D140 C143:D143 C146:D146 C149:D149 C152:D152 C155:D155 C158:D158 C161:D161 C164:D164 C167:D167 C170:D170 C173:D173 C176:D176 C179:D179 C182:D182 C185:D185 C188:D188 C191:D191 C194:D194 C197:D197 C200:D200 C203:D203 C206:D206 C209:D209 C212:D212 C215:D215 C218:D218 C221:D221 C224:D224 C227:D227 C230:D230 C233:D233 C236:D236 C239:D239 C242:D242 C245:D245 C248:D248 C251:D251 C254:D254 C257:D257 C260:D260 C263:D263 C266:D266 C269:D269 C272:D272 C275:D275 C278:D278 C281:D281 C284:D284 C287:D287 C290:D290 C293:D293 C296:D296 C299:D299 C302:D302 C305:D305" xr:uid="{606CBF31-6EFB-4E75-923C-7FA1211510AF}">
      <formula1>"加算対象者（修了者）, 賃金改善対象者（修了者） ,賃金改善対象者（見込者）"</formula1>
    </dataValidation>
    <dataValidation type="list" allowBlank="1" showInputMessage="1" showErrorMessage="1" sqref="D306:D307" xr:uid="{7639FC49-2172-4496-8D6B-8FA9CD4081C5}">
      <formula1>"副園長,教頭,主任保育士,主幹教諭,主幹保育教諭,職務分野別リーダー等"</formula1>
    </dataValidation>
    <dataValidation type="list" allowBlank="1" showInputMessage="1" showErrorMessage="1" sqref="E6:E308" xr:uid="{06E84584-A7C1-4E6B-8973-C923894BD2EB}">
      <formula1>"副園長・教頭,保育教諭,教諭,保育士,保育従事者（無資格）,栄養士,調理員,保健師・助産師・看護師・准看護師,事務職員,家庭的保育者,家庭的保育補助者,子育て支援員,その他の職員"</formula1>
    </dataValidation>
  </dataValidations>
  <pageMargins left="0.7" right="0.7" top="0.75" bottom="0.75" header="0.3" footer="0.3"/>
  <pageSetup paperSize="9" scale="76" fitToHeight="0" orientation="landscape" r:id="rId1"/>
  <rowBreaks count="1" manualBreakCount="1">
    <brk id="50" max="19" man="1"/>
  </rowBreaks>
  <extLst>
    <ext xmlns:x14="http://schemas.microsoft.com/office/spreadsheetml/2009/9/main" uri="{78C0D931-6437-407d-A8EE-F0AAD7539E65}">
      <x14:conditionalFormattings>
        <x14:conditionalFormatting xmlns:xm="http://schemas.microsoft.com/office/excel/2006/main">
          <x14:cfRule type="expression" priority="7" id="{4AA3171B-46E9-44F0-89FB-B58773114755}">
            <xm:f>AND(②入力シート２!$AO$2&gt;②入力シート２!$AO$3,MOD(ROW()-6,3)&lt;&gt;2)</xm:f>
            <x14:dxf>
              <fill>
                <patternFill>
                  <bgColor rgb="FFFF3300"/>
                </patternFill>
              </fill>
            </x14:dxf>
          </x14:cfRule>
          <xm:sqref>H6:H305</xm:sqref>
        </x14:conditionalFormatting>
        <x14:conditionalFormatting xmlns:xm="http://schemas.microsoft.com/office/excel/2006/main">
          <x14:cfRule type="expression" priority="2" id="{0D3048F6-2890-42DB-A402-4A6FBDA830EA}">
            <xm:f>AND(INDEX(計算式等!$H:$H,INT((ROW()-6)/3)+3)&gt;40000,MOD(ROW()-6,3)&lt;2)</xm:f>
            <x14:dxf>
              <fill>
                <patternFill>
                  <bgColor rgb="FFFFC000"/>
                </patternFill>
              </fill>
            </x14:dxf>
          </x14:cfRule>
          <x14:cfRule type="expression" priority="3" id="{BA37B183-4F3A-43FF-B655-615B6BB6B97C}">
            <xm:f>AND( INDEX($D:$D,INT((ROW()-6)/3)*3+6)="若手リーダー", INDEX(計算式等!$D:$D,INT((ROW()-6)/3)+3)&gt;=40000, MOD(ROW()-6,3)&lt;2 )</xm:f>
            <x14:dxf>
              <fill>
                <patternFill>
                  <bgColor rgb="FFFF6699"/>
                </patternFill>
              </fill>
            </x14:dxf>
          </x14:cfRule>
          <x14:cfRule type="expression" priority="8" id="{D394292A-CAF4-4E46-9BA9-447E6841A728}">
            <xm:f>AND(BG$5&gt;②入力シート２!CI$5,BG$5=INDEX($BG:$BG,INT((ROW()-6)/3)*3+6),MOD(ROW()-6,3)&lt;2)</xm:f>
            <x14:dxf>
              <fill>
                <patternFill>
                  <bgColor rgb="FFCC00CC"/>
                </patternFill>
              </fill>
            </x14:dxf>
          </x14:cfRule>
          <xm:sqref>H6:S305</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BD272-0772-440C-86E6-E968489DE060}">
  <sheetPr>
    <tabColor rgb="FFFF0000"/>
    <pageSetUpPr fitToPage="1"/>
  </sheetPr>
  <dimension ref="A1:Q86"/>
  <sheetViews>
    <sheetView view="pageBreakPreview" zoomScale="55" zoomScaleNormal="68" zoomScaleSheetLayoutView="55" workbookViewId="0">
      <selection activeCell="A49" sqref="A49"/>
    </sheetView>
  </sheetViews>
  <sheetFormatPr defaultColWidth="9" defaultRowHeight="13.5"/>
  <cols>
    <col min="1" max="1" width="2" style="3" customWidth="1"/>
    <col min="2" max="2" width="1.5" style="3" customWidth="1"/>
    <col min="3" max="3" width="18.375" style="3" customWidth="1"/>
    <col min="4" max="4" width="8.625" style="3" customWidth="1"/>
    <col min="5" max="16" width="7" style="3" customWidth="1"/>
    <col min="17" max="17" width="9.125" style="3" customWidth="1"/>
    <col min="18" max="16384" width="9" style="3"/>
  </cols>
  <sheetData>
    <row r="1" spans="1:17" ht="17.25">
      <c r="A1" s="466" t="s">
        <v>134</v>
      </c>
      <c r="B1" s="467"/>
      <c r="C1" s="467"/>
      <c r="D1" s="467"/>
      <c r="E1" s="467"/>
      <c r="F1" s="467"/>
      <c r="G1" s="467"/>
      <c r="H1" s="467"/>
      <c r="I1" s="467"/>
      <c r="J1" s="467"/>
      <c r="K1" s="467"/>
      <c r="L1" s="467"/>
      <c r="M1" s="467"/>
      <c r="N1" s="467"/>
      <c r="O1" s="467"/>
      <c r="P1" s="467"/>
      <c r="Q1" s="467"/>
    </row>
    <row r="2" spans="1:17" ht="18.75" customHeight="1">
      <c r="A2" s="471" t="s">
        <v>175</v>
      </c>
      <c r="B2" s="471"/>
      <c r="C2" s="471"/>
      <c r="D2" s="471"/>
      <c r="E2" s="471"/>
      <c r="F2" s="471"/>
      <c r="G2" s="471"/>
      <c r="H2" s="471"/>
      <c r="I2" s="471"/>
      <c r="J2" s="471"/>
      <c r="K2" s="471"/>
      <c r="L2" s="471"/>
      <c r="M2" s="471"/>
      <c r="N2" s="471"/>
      <c r="O2" s="471"/>
      <c r="P2" s="471"/>
      <c r="Q2" s="471"/>
    </row>
    <row r="3" spans="1:17" ht="17.25" customHeight="1">
      <c r="A3" s="471"/>
      <c r="B3" s="471"/>
      <c r="C3" s="471"/>
      <c r="D3" s="471"/>
      <c r="E3" s="471"/>
      <c r="F3" s="471"/>
      <c r="G3" s="471"/>
      <c r="H3" s="471"/>
      <c r="I3" s="471"/>
      <c r="J3" s="471"/>
      <c r="K3" s="471"/>
      <c r="L3" s="471"/>
      <c r="M3" s="471"/>
      <c r="N3" s="471"/>
      <c r="O3" s="471"/>
      <c r="P3" s="471"/>
      <c r="Q3" s="471"/>
    </row>
    <row r="4" spans="1:17" ht="18" customHeight="1" thickBot="1">
      <c r="A4" s="22"/>
      <c r="B4" s="22"/>
      <c r="C4" s="23"/>
      <c r="D4" s="22"/>
      <c r="E4" s="22"/>
      <c r="F4" s="22"/>
      <c r="G4" s="22"/>
      <c r="H4" s="22"/>
      <c r="I4" s="22"/>
      <c r="J4" s="22"/>
      <c r="K4" s="22"/>
      <c r="L4" s="22"/>
      <c r="M4" s="22"/>
      <c r="N4" s="22"/>
      <c r="O4" s="22"/>
      <c r="P4" s="22"/>
      <c r="Q4" s="22"/>
    </row>
    <row r="5" spans="1:17" ht="18" customHeight="1" thickBot="1">
      <c r="A5" s="22"/>
      <c r="B5" s="22"/>
      <c r="C5" s="23"/>
      <c r="D5" s="22"/>
      <c r="E5" s="22"/>
      <c r="F5" s="22"/>
      <c r="G5" s="22"/>
      <c r="H5" s="472" t="s">
        <v>42</v>
      </c>
      <c r="I5" s="473"/>
      <c r="J5" s="473"/>
      <c r="K5" s="473"/>
      <c r="L5" s="474"/>
      <c r="M5" s="475" t="e">
        <f>'⑤積算表（区分３）'!V5</f>
        <v>#N/A</v>
      </c>
      <c r="N5" s="476"/>
      <c r="O5" s="476"/>
      <c r="P5" s="476"/>
      <c r="Q5" s="477"/>
    </row>
    <row r="6" spans="1:17" ht="18" customHeight="1">
      <c r="A6" s="22"/>
      <c r="B6" s="22"/>
      <c r="C6" s="23"/>
      <c r="D6" s="22"/>
      <c r="E6" s="22"/>
      <c r="F6" s="22"/>
      <c r="G6" s="22"/>
      <c r="H6" s="24"/>
      <c r="I6" s="24"/>
      <c r="J6" s="24"/>
      <c r="K6" s="24"/>
      <c r="L6" s="24"/>
      <c r="M6" s="24"/>
      <c r="N6" s="24"/>
      <c r="O6" s="24"/>
      <c r="P6" s="24"/>
      <c r="Q6" s="24"/>
    </row>
    <row r="7" spans="1:17" ht="18" customHeight="1">
      <c r="A7" s="22"/>
      <c r="B7" s="134" t="s">
        <v>220</v>
      </c>
      <c r="C7" s="134"/>
      <c r="D7" s="134"/>
      <c r="E7" s="134"/>
      <c r="F7" s="134"/>
      <c r="G7" s="134"/>
      <c r="H7" s="135"/>
      <c r="I7" s="135"/>
      <c r="J7" s="135"/>
      <c r="K7" s="135"/>
      <c r="L7" s="135"/>
      <c r="M7" s="135"/>
      <c r="N7" s="135"/>
      <c r="O7" s="135"/>
      <c r="P7" s="135"/>
      <c r="Q7" s="135"/>
    </row>
    <row r="8" spans="1:17" ht="18" customHeight="1">
      <c r="A8" s="22"/>
      <c r="B8" s="134" t="s">
        <v>166</v>
      </c>
      <c r="C8" s="134"/>
      <c r="D8" s="134"/>
      <c r="E8" s="134"/>
      <c r="F8" s="134"/>
      <c r="G8" s="134"/>
      <c r="H8" s="135"/>
      <c r="I8" s="135"/>
      <c r="J8" s="135"/>
      <c r="K8" s="135"/>
      <c r="L8" s="135"/>
      <c r="M8" s="135"/>
      <c r="N8" s="135"/>
      <c r="O8" s="135"/>
      <c r="P8" s="135"/>
      <c r="Q8" s="135"/>
    </row>
    <row r="9" spans="1:17" ht="18" customHeight="1">
      <c r="A9" s="22"/>
      <c r="B9" s="134"/>
      <c r="C9" s="136"/>
      <c r="D9" s="134"/>
      <c r="E9" s="134"/>
      <c r="F9" s="134"/>
      <c r="G9" s="134"/>
      <c r="H9" s="135"/>
      <c r="I9" s="135"/>
      <c r="J9" s="135"/>
      <c r="K9" s="135"/>
      <c r="L9" s="135"/>
      <c r="M9" s="135"/>
      <c r="N9" s="135"/>
      <c r="O9" s="135"/>
      <c r="P9" s="135"/>
      <c r="Q9" s="135"/>
    </row>
    <row r="10" spans="1:17" ht="18" customHeight="1" thickBot="1">
      <c r="A10" s="25" t="s">
        <v>167</v>
      </c>
      <c r="B10" s="137"/>
      <c r="C10" s="134"/>
      <c r="D10" s="134"/>
      <c r="E10" s="134"/>
      <c r="F10" s="134"/>
      <c r="G10" s="134"/>
      <c r="H10" s="136"/>
      <c r="I10" s="134"/>
      <c r="J10" s="134"/>
      <c r="K10" s="134"/>
      <c r="L10" s="134"/>
      <c r="M10" s="134"/>
      <c r="N10" s="134"/>
      <c r="O10" s="134"/>
      <c r="P10" s="134"/>
      <c r="Q10" s="134"/>
    </row>
    <row r="11" spans="1:17" ht="17.25" customHeight="1">
      <c r="A11" s="22"/>
      <c r="B11" s="478" t="s">
        <v>676</v>
      </c>
      <c r="C11" s="479"/>
      <c r="D11" s="480"/>
      <c r="E11" s="138">
        <v>4</v>
      </c>
      <c r="F11" s="139">
        <v>5</v>
      </c>
      <c r="G11" s="139">
        <v>6</v>
      </c>
      <c r="H11" s="139">
        <v>7</v>
      </c>
      <c r="I11" s="139">
        <v>8</v>
      </c>
      <c r="J11" s="139">
        <v>9</v>
      </c>
      <c r="K11" s="139">
        <v>10</v>
      </c>
      <c r="L11" s="139">
        <v>11</v>
      </c>
      <c r="M11" s="139">
        <v>12</v>
      </c>
      <c r="N11" s="139">
        <v>1</v>
      </c>
      <c r="O11" s="139">
        <v>2</v>
      </c>
      <c r="P11" s="139">
        <v>3</v>
      </c>
      <c r="Q11" s="484" t="s">
        <v>43</v>
      </c>
    </row>
    <row r="12" spans="1:17" ht="17.25" customHeight="1">
      <c r="A12" s="22"/>
      <c r="B12" s="481"/>
      <c r="C12" s="482"/>
      <c r="D12" s="483"/>
      <c r="E12" s="486" t="s">
        <v>44</v>
      </c>
      <c r="F12" s="486"/>
      <c r="G12" s="486"/>
      <c r="H12" s="486"/>
      <c r="I12" s="486"/>
      <c r="J12" s="486"/>
      <c r="K12" s="486"/>
      <c r="L12" s="486"/>
      <c r="M12" s="486"/>
      <c r="N12" s="486"/>
      <c r="O12" s="486"/>
      <c r="P12" s="487"/>
      <c r="Q12" s="485"/>
    </row>
    <row r="13" spans="1:17" ht="17.25" customHeight="1">
      <c r="A13" s="22"/>
      <c r="B13" s="446" t="s">
        <v>45</v>
      </c>
      <c r="C13" s="447"/>
      <c r="D13" s="140" t="s">
        <v>46</v>
      </c>
      <c r="E13" s="141"/>
      <c r="F13" s="142"/>
      <c r="G13" s="142"/>
      <c r="H13" s="142"/>
      <c r="I13" s="142"/>
      <c r="J13" s="142"/>
      <c r="K13" s="142"/>
      <c r="L13" s="142"/>
      <c r="M13" s="142"/>
      <c r="N13" s="142"/>
      <c r="O13" s="142"/>
      <c r="P13" s="142"/>
      <c r="Q13" s="143">
        <f>ROUND(SUM(E13:P13)/12,0)</f>
        <v>0</v>
      </c>
    </row>
    <row r="14" spans="1:17" ht="17.25" customHeight="1">
      <c r="A14" s="22"/>
      <c r="B14" s="446"/>
      <c r="C14" s="447"/>
      <c r="D14" s="144" t="s">
        <v>47</v>
      </c>
      <c r="E14" s="145"/>
      <c r="F14" s="146" t="str">
        <f>IFERROR(F13/$E$13,"")</f>
        <v/>
      </c>
      <c r="G14" s="146" t="str">
        <f t="shared" ref="G14:P14" si="0">IFERROR(G13/$E$13,"")</f>
        <v/>
      </c>
      <c r="H14" s="146" t="str">
        <f t="shared" si="0"/>
        <v/>
      </c>
      <c r="I14" s="146" t="str">
        <f t="shared" si="0"/>
        <v/>
      </c>
      <c r="J14" s="146" t="str">
        <f t="shared" si="0"/>
        <v/>
      </c>
      <c r="K14" s="146" t="str">
        <f t="shared" si="0"/>
        <v/>
      </c>
      <c r="L14" s="146" t="str">
        <f t="shared" si="0"/>
        <v/>
      </c>
      <c r="M14" s="146" t="str">
        <f t="shared" si="0"/>
        <v/>
      </c>
      <c r="N14" s="146" t="str">
        <f t="shared" si="0"/>
        <v/>
      </c>
      <c r="O14" s="146" t="str">
        <f t="shared" si="0"/>
        <v/>
      </c>
      <c r="P14" s="146" t="str">
        <f t="shared" si="0"/>
        <v/>
      </c>
      <c r="Q14" s="147" t="s">
        <v>48</v>
      </c>
    </row>
    <row r="15" spans="1:17" ht="17.25" customHeight="1">
      <c r="A15" s="22"/>
      <c r="B15" s="488" t="s">
        <v>155</v>
      </c>
      <c r="C15" s="489"/>
      <c r="D15" s="148" t="s">
        <v>46</v>
      </c>
      <c r="E15" s="149">
        <f>E17+E18</f>
        <v>0</v>
      </c>
      <c r="F15" s="149">
        <f t="shared" ref="F15:P15" si="1">F17+F18</f>
        <v>0</v>
      </c>
      <c r="G15" s="149">
        <f t="shared" si="1"/>
        <v>0</v>
      </c>
      <c r="H15" s="149">
        <f t="shared" si="1"/>
        <v>0</v>
      </c>
      <c r="I15" s="149">
        <f t="shared" si="1"/>
        <v>0</v>
      </c>
      <c r="J15" s="149">
        <f t="shared" si="1"/>
        <v>0</v>
      </c>
      <c r="K15" s="149">
        <f t="shared" si="1"/>
        <v>0</v>
      </c>
      <c r="L15" s="149">
        <f t="shared" si="1"/>
        <v>0</v>
      </c>
      <c r="M15" s="149">
        <f t="shared" si="1"/>
        <v>0</v>
      </c>
      <c r="N15" s="149">
        <f t="shared" si="1"/>
        <v>0</v>
      </c>
      <c r="O15" s="149">
        <f t="shared" si="1"/>
        <v>0</v>
      </c>
      <c r="P15" s="149">
        <f t="shared" si="1"/>
        <v>0</v>
      </c>
      <c r="Q15" s="143">
        <f>ROUND(SUM(E15:P15)/12,0)</f>
        <v>0</v>
      </c>
    </row>
    <row r="16" spans="1:17" ht="17.25" customHeight="1">
      <c r="A16" s="22"/>
      <c r="B16" s="490"/>
      <c r="C16" s="491"/>
      <c r="D16" s="150" t="s">
        <v>47</v>
      </c>
      <c r="E16" s="145"/>
      <c r="F16" s="146" t="str">
        <f>IFERROR(F15/$E$15,"")</f>
        <v/>
      </c>
      <c r="G16" s="146" t="str">
        <f t="shared" ref="G16:P16" si="2">IFERROR(G15/$E$15,"")</f>
        <v/>
      </c>
      <c r="H16" s="146" t="str">
        <f t="shared" si="2"/>
        <v/>
      </c>
      <c r="I16" s="146" t="str">
        <f t="shared" si="2"/>
        <v/>
      </c>
      <c r="J16" s="146" t="str">
        <f t="shared" si="2"/>
        <v/>
      </c>
      <c r="K16" s="146" t="str">
        <f t="shared" si="2"/>
        <v/>
      </c>
      <c r="L16" s="146" t="str">
        <f t="shared" si="2"/>
        <v/>
      </c>
      <c r="M16" s="146" t="str">
        <f t="shared" si="2"/>
        <v/>
      </c>
      <c r="N16" s="146" t="str">
        <f t="shared" si="2"/>
        <v/>
      </c>
      <c r="O16" s="146" t="str">
        <f t="shared" si="2"/>
        <v/>
      </c>
      <c r="P16" s="146" t="str">
        <f t="shared" si="2"/>
        <v/>
      </c>
      <c r="Q16" s="147"/>
    </row>
    <row r="17" spans="1:17" ht="17.25" customHeight="1">
      <c r="A17" s="22"/>
      <c r="B17" s="151"/>
      <c r="C17" s="152" t="s">
        <v>168</v>
      </c>
      <c r="D17" s="148" t="s">
        <v>46</v>
      </c>
      <c r="E17" s="141"/>
      <c r="F17" s="142"/>
      <c r="G17" s="142"/>
      <c r="H17" s="142"/>
      <c r="I17" s="142"/>
      <c r="J17" s="142"/>
      <c r="K17" s="142"/>
      <c r="L17" s="142"/>
      <c r="M17" s="142"/>
      <c r="N17" s="142"/>
      <c r="O17" s="142"/>
      <c r="P17" s="142"/>
      <c r="Q17" s="143">
        <f>ROUND(SUM(E17:P17)/12,0)</f>
        <v>0</v>
      </c>
    </row>
    <row r="18" spans="1:17" ht="17.25" customHeight="1">
      <c r="A18" s="22"/>
      <c r="B18" s="151"/>
      <c r="C18" s="492" t="s">
        <v>169</v>
      </c>
      <c r="D18" s="148" t="s">
        <v>46</v>
      </c>
      <c r="E18" s="141"/>
      <c r="F18" s="142"/>
      <c r="G18" s="142"/>
      <c r="H18" s="142"/>
      <c r="I18" s="142"/>
      <c r="J18" s="142"/>
      <c r="K18" s="142"/>
      <c r="L18" s="142"/>
      <c r="M18" s="142"/>
      <c r="N18" s="142"/>
      <c r="O18" s="142"/>
      <c r="P18" s="142"/>
      <c r="Q18" s="143">
        <f>ROUND(SUM(E18:P18)/12,0)</f>
        <v>0</v>
      </c>
    </row>
    <row r="19" spans="1:17" ht="17.25" customHeight="1" thickBot="1">
      <c r="A19" s="22"/>
      <c r="B19" s="151"/>
      <c r="C19" s="493"/>
      <c r="D19" s="153" t="s">
        <v>47</v>
      </c>
      <c r="E19" s="154"/>
      <c r="F19" s="155" t="str">
        <f>IFERROR(F18/$E$18,"")</f>
        <v/>
      </c>
      <c r="G19" s="155" t="str">
        <f t="shared" ref="G19:P19" si="3">IFERROR(G18/$E$18,"")</f>
        <v/>
      </c>
      <c r="H19" s="155" t="str">
        <f t="shared" si="3"/>
        <v/>
      </c>
      <c r="I19" s="155" t="str">
        <f t="shared" si="3"/>
        <v/>
      </c>
      <c r="J19" s="155" t="str">
        <f t="shared" si="3"/>
        <v/>
      </c>
      <c r="K19" s="155" t="str">
        <f t="shared" si="3"/>
        <v/>
      </c>
      <c r="L19" s="155" t="str">
        <f t="shared" si="3"/>
        <v/>
      </c>
      <c r="M19" s="155" t="str">
        <f t="shared" si="3"/>
        <v/>
      </c>
      <c r="N19" s="155" t="str">
        <f t="shared" si="3"/>
        <v/>
      </c>
      <c r="O19" s="155" t="str">
        <f t="shared" si="3"/>
        <v/>
      </c>
      <c r="P19" s="155" t="str">
        <f t="shared" si="3"/>
        <v/>
      </c>
      <c r="Q19" s="156"/>
    </row>
    <row r="20" spans="1:17" ht="17.25" customHeight="1" thickTop="1" thickBot="1">
      <c r="A20" s="22"/>
      <c r="B20" s="450" t="s">
        <v>49</v>
      </c>
      <c r="C20" s="451"/>
      <c r="D20" s="157"/>
      <c r="E20" s="158">
        <f>SUM(E13+E15)</f>
        <v>0</v>
      </c>
      <c r="F20" s="159"/>
      <c r="G20" s="159"/>
      <c r="H20" s="159"/>
      <c r="I20" s="159"/>
      <c r="J20" s="159"/>
      <c r="K20" s="159"/>
      <c r="L20" s="159"/>
      <c r="M20" s="159"/>
      <c r="N20" s="159"/>
      <c r="O20" s="159"/>
      <c r="P20" s="159"/>
      <c r="Q20" s="160">
        <f>ROUND(SUM(Q13+Q15),0)</f>
        <v>0</v>
      </c>
    </row>
    <row r="21" spans="1:17" ht="17.25" customHeight="1">
      <c r="A21" s="22"/>
      <c r="B21" s="134"/>
      <c r="C21" s="135"/>
      <c r="D21" s="135"/>
      <c r="E21" s="134"/>
      <c r="F21" s="161"/>
      <c r="G21" s="161"/>
      <c r="H21" s="161"/>
      <c r="I21" s="161"/>
      <c r="J21" s="161"/>
      <c r="K21" s="161"/>
      <c r="L21" s="161"/>
      <c r="M21" s="161"/>
      <c r="N21" s="161"/>
      <c r="O21" s="161"/>
      <c r="P21" s="161"/>
      <c r="Q21" s="162"/>
    </row>
    <row r="22" spans="1:17" ht="17.25" customHeight="1">
      <c r="A22" s="22"/>
      <c r="B22" s="134"/>
      <c r="C22" s="135"/>
      <c r="D22" s="135"/>
      <c r="E22" s="134"/>
      <c r="F22" s="161"/>
      <c r="G22" s="161"/>
      <c r="H22" s="161"/>
      <c r="I22" s="161"/>
      <c r="J22" s="161"/>
      <c r="K22" s="161"/>
      <c r="L22" s="161"/>
      <c r="M22" s="161"/>
      <c r="N22" s="161"/>
      <c r="O22" s="161"/>
      <c r="P22" s="161"/>
      <c r="Q22" s="162"/>
    </row>
    <row r="23" spans="1:17" ht="17.25" customHeight="1" thickBot="1">
      <c r="A23" s="25" t="s">
        <v>50</v>
      </c>
      <c r="B23" s="137"/>
      <c r="C23" s="134"/>
      <c r="D23" s="134"/>
      <c r="E23" s="163"/>
      <c r="F23" s="134"/>
      <c r="G23" s="134"/>
      <c r="H23" s="134"/>
      <c r="I23" s="134"/>
      <c r="J23" s="134"/>
      <c r="K23" s="134"/>
      <c r="L23" s="134"/>
      <c r="M23" s="134"/>
      <c r="N23" s="134"/>
      <c r="O23" s="134"/>
      <c r="P23" s="134"/>
      <c r="Q23" s="162"/>
    </row>
    <row r="24" spans="1:17" ht="17.25" customHeight="1" thickBot="1">
      <c r="A24" s="22"/>
      <c r="B24" s="494" t="s">
        <v>677</v>
      </c>
      <c r="C24" s="495"/>
      <c r="D24" s="496"/>
      <c r="E24" s="164">
        <v>4</v>
      </c>
      <c r="F24" s="138">
        <v>5</v>
      </c>
      <c r="G24" s="139">
        <v>6</v>
      </c>
      <c r="H24" s="139">
        <v>7</v>
      </c>
      <c r="I24" s="139">
        <v>8</v>
      </c>
      <c r="J24" s="139">
        <v>9</v>
      </c>
      <c r="K24" s="139">
        <v>10</v>
      </c>
      <c r="L24" s="139">
        <v>11</v>
      </c>
      <c r="M24" s="139">
        <v>12</v>
      </c>
      <c r="N24" s="139">
        <v>1</v>
      </c>
      <c r="O24" s="139">
        <v>2</v>
      </c>
      <c r="P24" s="165">
        <v>3</v>
      </c>
      <c r="Q24" s="468" t="s">
        <v>43</v>
      </c>
    </row>
    <row r="25" spans="1:17" ht="17.25" customHeight="1">
      <c r="A25" s="22"/>
      <c r="B25" s="497"/>
      <c r="C25" s="498"/>
      <c r="D25" s="499"/>
      <c r="E25" s="166" t="s">
        <v>44</v>
      </c>
      <c r="F25" s="470" t="s">
        <v>170</v>
      </c>
      <c r="G25" s="470"/>
      <c r="H25" s="470"/>
      <c r="I25" s="470"/>
      <c r="J25" s="470"/>
      <c r="K25" s="470"/>
      <c r="L25" s="470"/>
      <c r="M25" s="470"/>
      <c r="N25" s="470"/>
      <c r="O25" s="470"/>
      <c r="P25" s="470"/>
      <c r="Q25" s="469"/>
    </row>
    <row r="26" spans="1:17" ht="17.25" customHeight="1">
      <c r="A26" s="22"/>
      <c r="B26" s="446" t="s">
        <v>45</v>
      </c>
      <c r="C26" s="447"/>
      <c r="D26" s="167" t="s">
        <v>46</v>
      </c>
      <c r="E26" s="168"/>
      <c r="F26" s="169" t="str">
        <f>IFERROR($E$26*F14,"")</f>
        <v/>
      </c>
      <c r="G26" s="169" t="str">
        <f t="shared" ref="G26:P26" si="4">IFERROR($E$26*G14,"")</f>
        <v/>
      </c>
      <c r="H26" s="169" t="str">
        <f t="shared" si="4"/>
        <v/>
      </c>
      <c r="I26" s="169" t="str">
        <f t="shared" si="4"/>
        <v/>
      </c>
      <c r="J26" s="169" t="str">
        <f t="shared" si="4"/>
        <v/>
      </c>
      <c r="K26" s="169" t="str">
        <f t="shared" si="4"/>
        <v/>
      </c>
      <c r="L26" s="169" t="str">
        <f t="shared" si="4"/>
        <v/>
      </c>
      <c r="M26" s="169" t="str">
        <f t="shared" si="4"/>
        <v/>
      </c>
      <c r="N26" s="169" t="str">
        <f t="shared" si="4"/>
        <v/>
      </c>
      <c r="O26" s="169" t="str">
        <f t="shared" si="4"/>
        <v/>
      </c>
      <c r="P26" s="169" t="str">
        <f t="shared" si="4"/>
        <v/>
      </c>
      <c r="Q26" s="170">
        <f>ROUND(SUM(E26:P26)/12,0)</f>
        <v>0</v>
      </c>
    </row>
    <row r="27" spans="1:17" ht="17.25" customHeight="1">
      <c r="A27" s="22"/>
      <c r="B27" s="448" t="s">
        <v>171</v>
      </c>
      <c r="C27" s="449"/>
      <c r="D27" s="167" t="s">
        <v>46</v>
      </c>
      <c r="E27" s="171">
        <f>E28+E29</f>
        <v>0</v>
      </c>
      <c r="F27" s="169" t="str">
        <f>IFERROR($E$27*F16,"")</f>
        <v/>
      </c>
      <c r="G27" s="169" t="str">
        <f t="shared" ref="G27:P27" si="5">IFERROR($E$27*G16,"")</f>
        <v/>
      </c>
      <c r="H27" s="169" t="str">
        <f t="shared" si="5"/>
        <v/>
      </c>
      <c r="I27" s="169" t="str">
        <f t="shared" si="5"/>
        <v/>
      </c>
      <c r="J27" s="169" t="str">
        <f t="shared" si="5"/>
        <v/>
      </c>
      <c r="K27" s="169" t="str">
        <f t="shared" si="5"/>
        <v/>
      </c>
      <c r="L27" s="169" t="str">
        <f t="shared" si="5"/>
        <v/>
      </c>
      <c r="M27" s="169" t="str">
        <f t="shared" si="5"/>
        <v/>
      </c>
      <c r="N27" s="169" t="str">
        <f t="shared" si="5"/>
        <v/>
      </c>
      <c r="O27" s="169" t="str">
        <f t="shared" si="5"/>
        <v/>
      </c>
      <c r="P27" s="169" t="str">
        <f t="shared" si="5"/>
        <v/>
      </c>
      <c r="Q27" s="170">
        <f>ROUND(SUM(E27:P27)/12,0)</f>
        <v>0</v>
      </c>
    </row>
    <row r="28" spans="1:17" ht="17.25" customHeight="1">
      <c r="A28" s="22"/>
      <c r="B28" s="172"/>
      <c r="C28" s="152" t="s">
        <v>168</v>
      </c>
      <c r="D28" s="173" t="s">
        <v>172</v>
      </c>
      <c r="E28" s="174"/>
      <c r="F28" s="175" t="str">
        <f>IFERROR(F27-F29,"")</f>
        <v/>
      </c>
      <c r="G28" s="175" t="str">
        <f t="shared" ref="G28:P28" si="6">IFERROR(G27-G29,"")</f>
        <v/>
      </c>
      <c r="H28" s="175" t="str">
        <f t="shared" si="6"/>
        <v/>
      </c>
      <c r="I28" s="175" t="str">
        <f t="shared" si="6"/>
        <v/>
      </c>
      <c r="J28" s="175" t="str">
        <f t="shared" si="6"/>
        <v/>
      </c>
      <c r="K28" s="175" t="str">
        <f t="shared" si="6"/>
        <v/>
      </c>
      <c r="L28" s="175" t="str">
        <f t="shared" si="6"/>
        <v/>
      </c>
      <c r="M28" s="175" t="str">
        <f t="shared" si="6"/>
        <v/>
      </c>
      <c r="N28" s="175" t="str">
        <f t="shared" si="6"/>
        <v/>
      </c>
      <c r="O28" s="175" t="str">
        <f t="shared" si="6"/>
        <v/>
      </c>
      <c r="P28" s="175" t="str">
        <f t="shared" si="6"/>
        <v/>
      </c>
      <c r="Q28" s="176">
        <f>Q27-Q29</f>
        <v>0</v>
      </c>
    </row>
    <row r="29" spans="1:17" ht="17.25" customHeight="1" thickBot="1">
      <c r="A29" s="22"/>
      <c r="B29" s="177"/>
      <c r="C29" s="178" t="s">
        <v>156</v>
      </c>
      <c r="D29" s="179" t="s">
        <v>46</v>
      </c>
      <c r="E29" s="180"/>
      <c r="F29" s="181" t="str">
        <f>IFERROR($E$29*F19,"")</f>
        <v/>
      </c>
      <c r="G29" s="181" t="str">
        <f t="shared" ref="G29:P29" si="7">IFERROR($E$29*G19,"")</f>
        <v/>
      </c>
      <c r="H29" s="181" t="str">
        <f t="shared" si="7"/>
        <v/>
      </c>
      <c r="I29" s="181" t="str">
        <f t="shared" si="7"/>
        <v/>
      </c>
      <c r="J29" s="181" t="str">
        <f t="shared" si="7"/>
        <v/>
      </c>
      <c r="K29" s="181" t="str">
        <f t="shared" si="7"/>
        <v/>
      </c>
      <c r="L29" s="181" t="str">
        <f t="shared" si="7"/>
        <v/>
      </c>
      <c r="M29" s="181" t="str">
        <f t="shared" si="7"/>
        <v/>
      </c>
      <c r="N29" s="181" t="str">
        <f t="shared" si="7"/>
        <v/>
      </c>
      <c r="O29" s="181" t="str">
        <f t="shared" si="7"/>
        <v/>
      </c>
      <c r="P29" s="181" t="str">
        <f t="shared" si="7"/>
        <v/>
      </c>
      <c r="Q29" s="182">
        <f>ROUND(SUM(E29:P29)/12,0)</f>
        <v>0</v>
      </c>
    </row>
    <row r="30" spans="1:17" ht="17.25" customHeight="1" thickTop="1" thickBot="1">
      <c r="A30" s="22"/>
      <c r="B30" s="450" t="s">
        <v>49</v>
      </c>
      <c r="C30" s="451"/>
      <c r="D30" s="183"/>
      <c r="E30" s="184">
        <f>SUM(E26+E27)</f>
        <v>0</v>
      </c>
      <c r="F30" s="185"/>
      <c r="G30" s="159"/>
      <c r="H30" s="159"/>
      <c r="I30" s="159"/>
      <c r="J30" s="159"/>
      <c r="K30" s="159"/>
      <c r="L30" s="159"/>
      <c r="M30" s="159"/>
      <c r="N30" s="159"/>
      <c r="O30" s="159"/>
      <c r="P30" s="186"/>
      <c r="Q30" s="187">
        <f>ROUND(SUM(Q26+Q27),0)</f>
        <v>0</v>
      </c>
    </row>
    <row r="31" spans="1:17" ht="17.25" customHeight="1">
      <c r="A31" s="22"/>
      <c r="B31" s="134"/>
      <c r="C31" s="134"/>
      <c r="D31" s="134"/>
      <c r="E31" s="134"/>
      <c r="F31" s="134"/>
      <c r="G31" s="134"/>
      <c r="H31" s="134"/>
      <c r="I31" s="134"/>
      <c r="J31" s="134"/>
      <c r="K31" s="134"/>
      <c r="L31" s="134"/>
      <c r="M31" s="134"/>
      <c r="N31" s="134"/>
      <c r="O31" s="134"/>
      <c r="P31" s="134"/>
      <c r="Q31" s="134"/>
    </row>
    <row r="32" spans="1:17" ht="17.25" customHeight="1">
      <c r="A32" s="22"/>
      <c r="B32" s="134"/>
      <c r="C32" s="134"/>
      <c r="D32" s="134"/>
      <c r="E32" s="134"/>
      <c r="F32" s="134"/>
      <c r="G32" s="134"/>
      <c r="H32" s="134"/>
      <c r="I32" s="134"/>
      <c r="J32" s="134"/>
      <c r="K32" s="134"/>
      <c r="L32" s="134"/>
      <c r="M32" s="134"/>
      <c r="N32" s="134"/>
      <c r="O32" s="134"/>
      <c r="P32" s="134"/>
      <c r="Q32" s="134"/>
    </row>
    <row r="33" spans="1:17" ht="57" customHeight="1">
      <c r="A33" s="22"/>
      <c r="B33" s="134"/>
      <c r="C33" s="134"/>
      <c r="D33" s="134"/>
      <c r="E33" s="134"/>
      <c r="F33" s="134"/>
      <c r="G33" s="134"/>
      <c r="H33" s="134"/>
      <c r="I33" s="134"/>
      <c r="J33" s="134"/>
      <c r="K33" s="134"/>
      <c r="L33" s="134"/>
      <c r="M33" s="134"/>
      <c r="N33" s="134"/>
      <c r="O33" s="134"/>
      <c r="P33" s="134"/>
      <c r="Q33" s="134"/>
    </row>
    <row r="34" spans="1:17" ht="49.5" customHeight="1">
      <c r="A34" s="22"/>
      <c r="B34" s="134"/>
      <c r="C34" s="134"/>
      <c r="D34" s="134"/>
      <c r="E34" s="134"/>
      <c r="F34" s="134"/>
      <c r="G34" s="134"/>
      <c r="H34" s="134"/>
      <c r="I34" s="134"/>
      <c r="J34" s="134"/>
      <c r="K34" s="134"/>
      <c r="L34" s="134"/>
      <c r="M34" s="134"/>
      <c r="N34" s="134"/>
      <c r="O34" s="134"/>
      <c r="P34" s="134"/>
      <c r="Q34" s="134"/>
    </row>
    <row r="35" spans="1:17" ht="49.9" hidden="1" customHeight="1">
      <c r="A35" s="22"/>
      <c r="B35" s="134"/>
      <c r="C35" s="134"/>
      <c r="D35" s="134"/>
      <c r="E35" s="134"/>
      <c r="F35" s="134"/>
      <c r="G35" s="134"/>
      <c r="H35" s="134"/>
      <c r="I35" s="134"/>
      <c r="J35" s="134"/>
      <c r="K35" s="134"/>
      <c r="L35" s="134"/>
      <c r="M35" s="134"/>
      <c r="N35" s="134"/>
      <c r="O35" s="134"/>
      <c r="P35" s="134"/>
      <c r="Q35" s="134"/>
    </row>
    <row r="36" spans="1:17" ht="17.25" hidden="1" customHeight="1" thickBot="1">
      <c r="A36" s="25" t="s">
        <v>173</v>
      </c>
      <c r="B36" s="137"/>
      <c r="C36" s="134"/>
      <c r="D36" s="134"/>
      <c r="E36" s="163"/>
      <c r="F36" s="134"/>
      <c r="G36" s="134"/>
      <c r="H36" s="134"/>
      <c r="I36" s="134"/>
      <c r="J36" s="134"/>
      <c r="K36" s="134"/>
      <c r="L36" s="134"/>
      <c r="M36" s="134"/>
      <c r="N36" s="134"/>
      <c r="O36" s="134"/>
      <c r="P36" s="134"/>
      <c r="Q36" s="134"/>
    </row>
    <row r="37" spans="1:17" ht="17.25" hidden="1" customHeight="1" thickBot="1">
      <c r="A37" s="22"/>
      <c r="B37" s="455" t="s">
        <v>677</v>
      </c>
      <c r="C37" s="456"/>
      <c r="D37" s="457"/>
      <c r="E37" s="188">
        <v>4</v>
      </c>
      <c r="F37" s="189">
        <v>5</v>
      </c>
      <c r="G37" s="190">
        <v>6</v>
      </c>
      <c r="H37" s="190">
        <v>7</v>
      </c>
      <c r="I37" s="190">
        <v>8</v>
      </c>
      <c r="J37" s="190">
        <v>9</v>
      </c>
      <c r="K37" s="190">
        <v>10</v>
      </c>
      <c r="L37" s="190">
        <v>11</v>
      </c>
      <c r="M37" s="190">
        <v>12</v>
      </c>
      <c r="N37" s="190">
        <v>1</v>
      </c>
      <c r="O37" s="190">
        <v>2</v>
      </c>
      <c r="P37" s="191">
        <v>3</v>
      </c>
      <c r="Q37" s="461" t="s">
        <v>43</v>
      </c>
    </row>
    <row r="38" spans="1:17" ht="17.25" hidden="1" customHeight="1" thickBot="1">
      <c r="A38" s="22"/>
      <c r="B38" s="458"/>
      <c r="C38" s="459"/>
      <c r="D38" s="460"/>
      <c r="E38" s="192" t="s">
        <v>44</v>
      </c>
      <c r="F38" s="463" t="s">
        <v>52</v>
      </c>
      <c r="G38" s="464"/>
      <c r="H38" s="464"/>
      <c r="I38" s="464"/>
      <c r="J38" s="464"/>
      <c r="K38" s="464"/>
      <c r="L38" s="464"/>
      <c r="M38" s="464"/>
      <c r="N38" s="464"/>
      <c r="O38" s="464"/>
      <c r="P38" s="465"/>
      <c r="Q38" s="462"/>
    </row>
    <row r="39" spans="1:17" ht="17.25" hidden="1" customHeight="1">
      <c r="A39" s="22"/>
      <c r="B39" s="446" t="s">
        <v>45</v>
      </c>
      <c r="C39" s="447"/>
      <c r="D39" s="193" t="s">
        <v>46</v>
      </c>
      <c r="E39" s="194">
        <f>E26</f>
        <v>0</v>
      </c>
      <c r="F39" s="195">
        <v>0</v>
      </c>
      <c r="G39" s="195">
        <v>0</v>
      </c>
      <c r="H39" s="195">
        <v>0</v>
      </c>
      <c r="I39" s="195">
        <v>0</v>
      </c>
      <c r="J39" s="195">
        <v>0</v>
      </c>
      <c r="K39" s="195">
        <v>0</v>
      </c>
      <c r="L39" s="195">
        <v>0</v>
      </c>
      <c r="M39" s="195">
        <v>0</v>
      </c>
      <c r="N39" s="195">
        <v>0</v>
      </c>
      <c r="O39" s="195">
        <v>0</v>
      </c>
      <c r="P39" s="196">
        <v>0</v>
      </c>
      <c r="Q39" s="197">
        <f>ROUND(AVERAGE(E39:P39),0)</f>
        <v>0</v>
      </c>
    </row>
    <row r="40" spans="1:17" ht="17.25" hidden="1" customHeight="1">
      <c r="A40" s="22"/>
      <c r="B40" s="448" t="s">
        <v>171</v>
      </c>
      <c r="C40" s="449"/>
      <c r="D40" s="193" t="s">
        <v>46</v>
      </c>
      <c r="E40" s="198">
        <f>E27</f>
        <v>0</v>
      </c>
      <c r="F40" s="199">
        <v>0</v>
      </c>
      <c r="G40" s="199">
        <v>0</v>
      </c>
      <c r="H40" s="199">
        <v>0</v>
      </c>
      <c r="I40" s="199">
        <v>0</v>
      </c>
      <c r="J40" s="199">
        <v>0</v>
      </c>
      <c r="K40" s="199">
        <v>0</v>
      </c>
      <c r="L40" s="199">
        <v>0</v>
      </c>
      <c r="M40" s="199">
        <v>0</v>
      </c>
      <c r="N40" s="199">
        <v>0</v>
      </c>
      <c r="O40" s="199">
        <v>0</v>
      </c>
      <c r="P40" s="200">
        <v>0</v>
      </c>
      <c r="Q40" s="197">
        <f>ROUND(AVERAGE(E40:P40),0)</f>
        <v>0</v>
      </c>
    </row>
    <row r="41" spans="1:17" ht="17.25" hidden="1" customHeight="1">
      <c r="A41" s="22"/>
      <c r="B41" s="172"/>
      <c r="C41" s="152" t="s">
        <v>168</v>
      </c>
      <c r="D41" s="193" t="s">
        <v>46</v>
      </c>
      <c r="E41" s="201">
        <f>E28</f>
        <v>0</v>
      </c>
      <c r="F41" s="202">
        <v>0</v>
      </c>
      <c r="G41" s="202">
        <v>0</v>
      </c>
      <c r="H41" s="202">
        <v>0</v>
      </c>
      <c r="I41" s="202">
        <v>0</v>
      </c>
      <c r="J41" s="202">
        <v>0</v>
      </c>
      <c r="K41" s="202">
        <v>0</v>
      </c>
      <c r="L41" s="202">
        <v>0</v>
      </c>
      <c r="M41" s="202">
        <v>0</v>
      </c>
      <c r="N41" s="202">
        <v>0</v>
      </c>
      <c r="O41" s="202">
        <v>0</v>
      </c>
      <c r="P41" s="203">
        <v>0</v>
      </c>
      <c r="Q41" s="197">
        <f>ROUND(AVERAGE(E41:P41),0)</f>
        <v>0</v>
      </c>
    </row>
    <row r="42" spans="1:17" ht="17.25" hidden="1" customHeight="1" thickBot="1">
      <c r="A42" s="22"/>
      <c r="B42" s="177"/>
      <c r="C42" s="204" t="s">
        <v>156</v>
      </c>
      <c r="D42" s="205" t="s">
        <v>46</v>
      </c>
      <c r="E42" s="206">
        <f>E29</f>
        <v>0</v>
      </c>
      <c r="F42" s="207">
        <v>0</v>
      </c>
      <c r="G42" s="207">
        <v>0</v>
      </c>
      <c r="H42" s="207">
        <v>0</v>
      </c>
      <c r="I42" s="207">
        <v>0</v>
      </c>
      <c r="J42" s="207">
        <v>0</v>
      </c>
      <c r="K42" s="207">
        <v>0</v>
      </c>
      <c r="L42" s="207">
        <v>0</v>
      </c>
      <c r="M42" s="207">
        <v>0</v>
      </c>
      <c r="N42" s="207">
        <v>0</v>
      </c>
      <c r="O42" s="207">
        <v>0</v>
      </c>
      <c r="P42" s="208">
        <v>0</v>
      </c>
      <c r="Q42" s="209">
        <f>ROUND(AVERAGE(E42:P42),0)</f>
        <v>0</v>
      </c>
    </row>
    <row r="43" spans="1:17" ht="17.25" hidden="1" customHeight="1" thickTop="1" thickBot="1">
      <c r="A43" s="22"/>
      <c r="B43" s="450" t="s">
        <v>49</v>
      </c>
      <c r="C43" s="451"/>
      <c r="D43" s="210"/>
      <c r="E43" s="184">
        <f>SUM(E39+E40)</f>
        <v>0</v>
      </c>
      <c r="F43" s="185"/>
      <c r="G43" s="159"/>
      <c r="H43" s="159"/>
      <c r="I43" s="159"/>
      <c r="J43" s="159"/>
      <c r="K43" s="159"/>
      <c r="L43" s="159"/>
      <c r="M43" s="159"/>
      <c r="N43" s="159"/>
      <c r="O43" s="159"/>
      <c r="P43" s="186"/>
      <c r="Q43" s="187">
        <f>SUM(Q39+Q40)</f>
        <v>0</v>
      </c>
    </row>
    <row r="44" spans="1:17" ht="17.25" hidden="1" customHeight="1">
      <c r="A44" s="22"/>
      <c r="B44" s="211" t="s">
        <v>51</v>
      </c>
      <c r="C44" s="134"/>
      <c r="D44" s="134"/>
      <c r="E44" s="212"/>
      <c r="F44" s="212"/>
      <c r="G44" s="212"/>
      <c r="H44" s="212"/>
      <c r="I44" s="212"/>
      <c r="J44" s="212"/>
      <c r="K44" s="212"/>
      <c r="L44" s="212"/>
      <c r="M44" s="212"/>
      <c r="N44" s="212"/>
      <c r="O44" s="212"/>
      <c r="P44" s="212"/>
      <c r="Q44" s="212"/>
    </row>
    <row r="45" spans="1:17" ht="8.25" hidden="1" customHeight="1">
      <c r="A45" s="22"/>
      <c r="B45" s="134"/>
      <c r="C45" s="134"/>
      <c r="D45" s="134"/>
      <c r="E45" s="212"/>
      <c r="F45" s="212"/>
      <c r="G45" s="212"/>
      <c r="H45" s="212"/>
      <c r="I45" s="212"/>
      <c r="J45" s="212"/>
      <c r="K45" s="212"/>
      <c r="L45" s="212"/>
      <c r="M45" s="212"/>
      <c r="N45" s="212"/>
      <c r="O45" s="212"/>
      <c r="P45" s="212"/>
      <c r="Q45" s="212"/>
    </row>
    <row r="46" spans="1:17" ht="17.25" hidden="1" customHeight="1" thickBot="1">
      <c r="A46" s="22"/>
      <c r="B46" s="134"/>
      <c r="C46" s="213" t="s">
        <v>53</v>
      </c>
      <c r="D46" s="134"/>
      <c r="E46" s="134"/>
      <c r="F46" s="134"/>
      <c r="G46" s="134"/>
      <c r="H46" s="134"/>
      <c r="I46" s="134"/>
      <c r="J46" s="134"/>
      <c r="K46" s="134"/>
      <c r="L46" s="134"/>
      <c r="M46" s="134"/>
      <c r="N46" s="134"/>
      <c r="O46" s="134"/>
      <c r="P46" s="134"/>
      <c r="Q46" s="134"/>
    </row>
    <row r="47" spans="1:17" ht="94.5" hidden="1" customHeight="1" thickBot="1">
      <c r="A47" s="22"/>
      <c r="B47" s="214"/>
      <c r="C47" s="452"/>
      <c r="D47" s="453"/>
      <c r="E47" s="453"/>
      <c r="F47" s="453"/>
      <c r="G47" s="453"/>
      <c r="H47" s="453"/>
      <c r="I47" s="453"/>
      <c r="J47" s="453"/>
      <c r="K47" s="453"/>
      <c r="L47" s="453"/>
      <c r="M47" s="453"/>
      <c r="N47" s="453"/>
      <c r="O47" s="453"/>
      <c r="P47" s="453"/>
      <c r="Q47" s="454"/>
    </row>
    <row r="48" spans="1:17" ht="17.25" hidden="1" customHeight="1">
      <c r="A48" s="22"/>
      <c r="B48" s="134"/>
      <c r="C48" s="134"/>
      <c r="D48" s="134"/>
      <c r="E48" s="134"/>
      <c r="F48" s="134"/>
      <c r="G48" s="134"/>
      <c r="H48" s="134"/>
      <c r="I48" s="134"/>
      <c r="J48" s="134"/>
      <c r="K48" s="134"/>
      <c r="L48" s="134"/>
      <c r="M48" s="134"/>
      <c r="N48" s="134"/>
      <c r="O48" s="134"/>
      <c r="P48" s="134"/>
      <c r="Q48" s="134"/>
    </row>
    <row r="49" spans="2:17" ht="17.25" customHeight="1">
      <c r="B49" s="215"/>
      <c r="C49" s="215"/>
      <c r="D49" s="215"/>
      <c r="E49" s="215"/>
      <c r="F49" s="215"/>
      <c r="G49" s="215"/>
      <c r="H49" s="215"/>
      <c r="I49" s="215"/>
      <c r="J49" s="215"/>
      <c r="K49" s="215"/>
      <c r="L49" s="215"/>
      <c r="M49" s="215"/>
      <c r="N49" s="215"/>
      <c r="O49" s="215"/>
      <c r="P49" s="215"/>
      <c r="Q49" s="215"/>
    </row>
    <row r="50" spans="2:17" ht="17.25" customHeight="1">
      <c r="B50" s="215"/>
      <c r="C50" s="215"/>
      <c r="D50" s="215"/>
      <c r="E50" s="215"/>
      <c r="F50" s="215"/>
      <c r="G50" s="215"/>
      <c r="H50" s="215"/>
      <c r="I50" s="215"/>
      <c r="J50" s="215"/>
      <c r="K50" s="215"/>
      <c r="L50" s="215"/>
      <c r="M50" s="215"/>
      <c r="N50" s="215"/>
      <c r="O50" s="215"/>
      <c r="P50" s="215"/>
      <c r="Q50" s="215"/>
    </row>
    <row r="51" spans="2:17" ht="17.25" customHeight="1">
      <c r="B51" s="215"/>
      <c r="C51" s="215"/>
      <c r="D51" s="215"/>
      <c r="E51" s="215"/>
      <c r="F51" s="215"/>
      <c r="G51" s="215"/>
      <c r="H51" s="215"/>
      <c r="I51" s="215"/>
      <c r="J51" s="215"/>
      <c r="K51" s="215"/>
      <c r="L51" s="215"/>
      <c r="M51" s="215"/>
      <c r="N51" s="215"/>
      <c r="O51" s="215"/>
      <c r="P51" s="215"/>
      <c r="Q51" s="215"/>
    </row>
    <row r="52" spans="2:17" ht="17.25" customHeight="1">
      <c r="B52" s="215"/>
      <c r="C52" s="215"/>
      <c r="D52" s="215"/>
      <c r="E52" s="215"/>
      <c r="F52" s="215"/>
      <c r="G52" s="215"/>
      <c r="H52" s="215"/>
      <c r="I52" s="215"/>
      <c r="J52" s="215"/>
      <c r="K52" s="215"/>
      <c r="L52" s="215"/>
      <c r="M52" s="215"/>
      <c r="N52" s="215"/>
      <c r="O52" s="215"/>
      <c r="P52" s="215"/>
      <c r="Q52" s="215"/>
    </row>
    <row r="53" spans="2:17" ht="17.25" customHeight="1">
      <c r="B53" s="215"/>
      <c r="C53" s="215"/>
      <c r="D53" s="215"/>
      <c r="E53" s="215"/>
      <c r="F53" s="215"/>
      <c r="G53" s="215"/>
      <c r="H53" s="215"/>
      <c r="I53" s="215"/>
      <c r="J53" s="215"/>
      <c r="K53" s="215"/>
      <c r="L53" s="215"/>
      <c r="M53" s="215"/>
      <c r="N53" s="215"/>
      <c r="O53" s="215"/>
      <c r="P53" s="215"/>
      <c r="Q53" s="215"/>
    </row>
    <row r="54" spans="2:17" ht="17.25" customHeight="1">
      <c r="B54" s="215"/>
      <c r="C54" s="215"/>
      <c r="D54" s="215"/>
      <c r="E54" s="215"/>
      <c r="F54" s="215"/>
      <c r="G54" s="215"/>
      <c r="H54" s="215"/>
      <c r="I54" s="215"/>
      <c r="J54" s="215"/>
      <c r="K54" s="215"/>
      <c r="L54" s="215"/>
      <c r="M54" s="215"/>
      <c r="N54" s="215"/>
      <c r="O54" s="215"/>
      <c r="P54" s="215"/>
      <c r="Q54" s="215"/>
    </row>
    <row r="55" spans="2:17" ht="17.25" customHeight="1">
      <c r="B55" s="215"/>
      <c r="C55" s="215"/>
      <c r="D55" s="215"/>
      <c r="E55" s="215"/>
      <c r="F55" s="215"/>
      <c r="G55" s="215"/>
      <c r="H55" s="215"/>
      <c r="I55" s="215"/>
      <c r="J55" s="215"/>
      <c r="K55" s="215"/>
      <c r="L55" s="215"/>
      <c r="M55" s="215"/>
      <c r="N55" s="215"/>
      <c r="O55" s="215"/>
      <c r="P55" s="215"/>
      <c r="Q55" s="215"/>
    </row>
    <row r="56" spans="2:17" ht="17.25" customHeight="1">
      <c r="B56" s="215"/>
      <c r="C56" s="215"/>
      <c r="D56" s="215"/>
      <c r="E56" s="215"/>
      <c r="F56" s="215"/>
      <c r="G56" s="215"/>
      <c r="H56" s="215"/>
      <c r="I56" s="215"/>
      <c r="J56" s="215"/>
      <c r="K56" s="215"/>
      <c r="L56" s="215"/>
      <c r="M56" s="215"/>
      <c r="N56" s="215"/>
      <c r="O56" s="215"/>
      <c r="P56" s="215"/>
      <c r="Q56" s="215"/>
    </row>
    <row r="57" spans="2:17" ht="17.25" customHeight="1">
      <c r="B57" s="215"/>
      <c r="C57" s="215"/>
      <c r="D57" s="215"/>
      <c r="E57" s="215"/>
      <c r="F57" s="215"/>
      <c r="G57" s="215"/>
      <c r="H57" s="215"/>
      <c r="I57" s="215"/>
      <c r="J57" s="215"/>
      <c r="K57" s="215"/>
      <c r="L57" s="215"/>
      <c r="M57" s="215"/>
      <c r="N57" s="215"/>
      <c r="O57" s="215"/>
      <c r="P57" s="215"/>
      <c r="Q57" s="215"/>
    </row>
    <row r="58" spans="2:17" ht="17.25" customHeight="1">
      <c r="B58" s="215"/>
      <c r="C58" s="215"/>
      <c r="D58" s="215"/>
      <c r="E58" s="215"/>
      <c r="F58" s="215"/>
      <c r="G58" s="215"/>
      <c r="H58" s="215"/>
      <c r="I58" s="215"/>
      <c r="J58" s="215"/>
      <c r="K58" s="215"/>
      <c r="L58" s="215"/>
      <c r="M58" s="215"/>
      <c r="N58" s="215"/>
      <c r="O58" s="215"/>
      <c r="P58" s="215"/>
      <c r="Q58" s="215"/>
    </row>
    <row r="59" spans="2:17" ht="17.25" customHeight="1">
      <c r="B59" s="215"/>
      <c r="C59" s="215"/>
      <c r="D59" s="215"/>
      <c r="E59" s="215"/>
      <c r="F59" s="215"/>
      <c r="G59" s="215"/>
      <c r="H59" s="215"/>
      <c r="I59" s="215"/>
      <c r="J59" s="215"/>
      <c r="K59" s="215"/>
      <c r="L59" s="215"/>
      <c r="M59" s="215"/>
      <c r="N59" s="215"/>
      <c r="O59" s="215"/>
      <c r="P59" s="215"/>
      <c r="Q59" s="215"/>
    </row>
    <row r="60" spans="2:17" ht="17.25" customHeight="1">
      <c r="B60" s="215"/>
      <c r="C60" s="215"/>
      <c r="D60" s="215"/>
      <c r="E60" s="215"/>
      <c r="F60" s="215"/>
      <c r="G60" s="215"/>
      <c r="H60" s="215"/>
      <c r="I60" s="215"/>
      <c r="J60" s="215"/>
      <c r="K60" s="215"/>
      <c r="L60" s="215"/>
      <c r="M60" s="215"/>
      <c r="N60" s="215"/>
      <c r="O60" s="215"/>
      <c r="P60" s="215"/>
      <c r="Q60" s="215"/>
    </row>
    <row r="61" spans="2:17" ht="17.25" customHeight="1">
      <c r="B61" s="215"/>
      <c r="C61" s="215"/>
      <c r="D61" s="215"/>
      <c r="E61" s="215"/>
      <c r="F61" s="215"/>
      <c r="G61" s="215"/>
      <c r="H61" s="215"/>
      <c r="I61" s="215"/>
      <c r="J61" s="215"/>
      <c r="K61" s="215"/>
      <c r="L61" s="215"/>
      <c r="M61" s="215"/>
      <c r="N61" s="215"/>
      <c r="O61" s="215"/>
      <c r="P61" s="215"/>
      <c r="Q61" s="215"/>
    </row>
    <row r="62" spans="2:17" ht="17.25" customHeight="1">
      <c r="B62" s="215"/>
      <c r="C62" s="215"/>
      <c r="D62" s="215"/>
      <c r="E62" s="215"/>
      <c r="F62" s="215"/>
      <c r="G62" s="215"/>
      <c r="H62" s="215"/>
      <c r="I62" s="215"/>
      <c r="J62" s="215"/>
      <c r="K62" s="215"/>
      <c r="L62" s="215"/>
      <c r="M62" s="215"/>
      <c r="N62" s="215"/>
      <c r="O62" s="215"/>
      <c r="P62" s="215"/>
      <c r="Q62" s="215"/>
    </row>
    <row r="63" spans="2:17" ht="17.25" customHeight="1">
      <c r="B63" s="215"/>
      <c r="C63" s="215"/>
      <c r="D63" s="215"/>
      <c r="E63" s="215"/>
      <c r="F63" s="215"/>
      <c r="G63" s="215"/>
      <c r="H63" s="215"/>
      <c r="I63" s="215"/>
      <c r="J63" s="215"/>
      <c r="K63" s="215"/>
      <c r="L63" s="215"/>
      <c r="M63" s="215"/>
      <c r="N63" s="215"/>
      <c r="O63" s="215"/>
      <c r="P63" s="215"/>
      <c r="Q63" s="215"/>
    </row>
    <row r="64" spans="2:17"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sheetData>
  <sheetProtection algorithmName="SHA-512" hashValue="ItgY6GhwpiLUqKO+h4jURJ4xomJtCxoD1dzYdKQ8wkEdt56cO9aUeMbjoD53FghdDgHS9GM0a5OC7oFesQEHaw==" saltValue="Pxpoc5LzjBIiGyb6454eug==" spinCount="100000" sheet="1" selectLockedCells="1"/>
  <mergeCells count="24">
    <mergeCell ref="A1:Q1"/>
    <mergeCell ref="Q24:Q25"/>
    <mergeCell ref="F25:P25"/>
    <mergeCell ref="A2:Q3"/>
    <mergeCell ref="H5:L5"/>
    <mergeCell ref="M5:Q5"/>
    <mergeCell ref="B11:D12"/>
    <mergeCell ref="Q11:Q12"/>
    <mergeCell ref="E12:P12"/>
    <mergeCell ref="B13:C14"/>
    <mergeCell ref="B15:C16"/>
    <mergeCell ref="C18:C19"/>
    <mergeCell ref="B20:C20"/>
    <mergeCell ref="B24:D25"/>
    <mergeCell ref="B39:C39"/>
    <mergeCell ref="B40:C40"/>
    <mergeCell ref="B43:C43"/>
    <mergeCell ref="C47:Q47"/>
    <mergeCell ref="B26:C26"/>
    <mergeCell ref="B27:C27"/>
    <mergeCell ref="B30:C30"/>
    <mergeCell ref="B37:D38"/>
    <mergeCell ref="Q37:Q38"/>
    <mergeCell ref="F38:P38"/>
  </mergeCells>
  <phoneticPr fontId="1"/>
  <pageMargins left="0.7" right="0.7" top="0.75" bottom="0.75" header="0.3" footer="0.3"/>
  <pageSetup paperSize="9" scale="72" fitToHeight="0"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7D313-6350-4CED-856B-1F9B76E06F8E}">
  <sheetPr>
    <tabColor rgb="FF002060"/>
    <pageSetUpPr fitToPage="1"/>
  </sheetPr>
  <dimension ref="A1:AO68"/>
  <sheetViews>
    <sheetView showGridLines="0" view="pageBreakPreview" zoomScale="70" zoomScaleNormal="100" zoomScaleSheetLayoutView="70" workbookViewId="0">
      <selection activeCell="X61" sqref="X61:AD61"/>
    </sheetView>
  </sheetViews>
  <sheetFormatPr defaultColWidth="9" defaultRowHeight="13.5"/>
  <cols>
    <col min="1" max="1" width="2.875" style="2" customWidth="1"/>
    <col min="2" max="12" width="2.75" style="2" customWidth="1"/>
    <col min="13" max="17" width="3.125" style="2" customWidth="1"/>
    <col min="18" max="26" width="2.75" style="2" customWidth="1"/>
    <col min="27" max="27" width="4.75" style="2" customWidth="1"/>
    <col min="28" max="29" width="2.75" style="2" customWidth="1"/>
    <col min="30" max="31" width="3.5" style="2" customWidth="1"/>
    <col min="32" max="32" width="4.875" style="2" customWidth="1"/>
    <col min="33" max="16384" width="9" style="2"/>
  </cols>
  <sheetData>
    <row r="1" spans="1:34" ht="14.25" customHeight="1" thickBot="1">
      <c r="A1" s="1"/>
      <c r="B1" s="1"/>
      <c r="C1" s="1"/>
      <c r="D1" s="1"/>
      <c r="E1" s="1"/>
      <c r="F1" s="1"/>
      <c r="G1" s="1"/>
      <c r="H1" s="1"/>
      <c r="I1" s="1"/>
      <c r="J1" s="1"/>
      <c r="K1" s="1"/>
      <c r="L1" s="1"/>
      <c r="M1" s="1"/>
      <c r="N1" s="1"/>
      <c r="O1" s="1"/>
      <c r="P1" s="1"/>
      <c r="Q1" s="1"/>
      <c r="R1" s="1"/>
      <c r="S1" s="1"/>
      <c r="T1" s="1"/>
      <c r="U1" s="1"/>
      <c r="V1" s="27"/>
      <c r="W1" s="27"/>
      <c r="X1" s="27"/>
      <c r="Y1" s="27"/>
      <c r="Z1" s="27"/>
      <c r="AA1" s="27"/>
      <c r="AB1" s="28"/>
      <c r="AC1" s="27"/>
      <c r="AE1" s="27"/>
      <c r="AF1" s="1"/>
    </row>
    <row r="2" spans="1:34" ht="14.25" customHeight="1">
      <c r="A2" s="1"/>
      <c r="B2" s="590" t="s">
        <v>176</v>
      </c>
      <c r="C2" s="591"/>
      <c r="D2" s="591"/>
      <c r="E2" s="591"/>
      <c r="F2" s="591"/>
      <c r="G2" s="592"/>
      <c r="H2" s="1"/>
      <c r="I2" s="1"/>
      <c r="J2" s="1"/>
      <c r="K2" s="1"/>
      <c r="L2" s="1"/>
      <c r="M2" s="1"/>
      <c r="N2" s="1"/>
      <c r="O2" s="1"/>
      <c r="P2" s="1"/>
      <c r="Q2" s="1"/>
      <c r="R2" s="599" t="s">
        <v>35</v>
      </c>
      <c r="S2" s="600"/>
      <c r="T2" s="600"/>
      <c r="U2" s="601"/>
      <c r="V2" s="602" t="s">
        <v>36</v>
      </c>
      <c r="W2" s="603"/>
      <c r="X2" s="603"/>
      <c r="Y2" s="603"/>
      <c r="Z2" s="604" t="e">
        <f>①入力シート!E5</f>
        <v>#N/A</v>
      </c>
      <c r="AA2" s="604"/>
      <c r="AB2" s="604"/>
      <c r="AC2" s="604"/>
      <c r="AD2" s="603"/>
      <c r="AE2" s="605"/>
      <c r="AF2" s="1"/>
    </row>
    <row r="3" spans="1:34" ht="14.25" customHeight="1">
      <c r="A3" s="1"/>
      <c r="B3" s="593"/>
      <c r="C3" s="594"/>
      <c r="D3" s="594"/>
      <c r="E3" s="594"/>
      <c r="F3" s="594"/>
      <c r="G3" s="595"/>
      <c r="H3" s="1"/>
      <c r="I3" s="1"/>
      <c r="J3" s="1"/>
      <c r="K3" s="1"/>
      <c r="L3" s="1"/>
      <c r="M3" s="1"/>
      <c r="N3" s="1"/>
      <c r="O3" s="1"/>
      <c r="P3" s="1"/>
      <c r="Q3" s="1"/>
      <c r="R3" s="606" t="s">
        <v>5</v>
      </c>
      <c r="S3" s="607"/>
      <c r="T3" s="607"/>
      <c r="U3" s="608"/>
      <c r="V3" s="609" t="s">
        <v>177</v>
      </c>
      <c r="W3" s="610"/>
      <c r="X3" s="610"/>
      <c r="Y3" s="610"/>
      <c r="Z3" s="610"/>
      <c r="AA3" s="610"/>
      <c r="AB3" s="610"/>
      <c r="AC3" s="610"/>
      <c r="AD3" s="610"/>
      <c r="AE3" s="611"/>
      <c r="AF3" s="1"/>
      <c r="AH3" s="21"/>
    </row>
    <row r="4" spans="1:34" ht="14.25" customHeight="1">
      <c r="A4" s="1"/>
      <c r="B4" s="593"/>
      <c r="C4" s="594"/>
      <c r="D4" s="594"/>
      <c r="E4" s="594"/>
      <c r="F4" s="594"/>
      <c r="G4" s="595"/>
      <c r="H4" s="1"/>
      <c r="I4" s="1"/>
      <c r="J4" s="1"/>
      <c r="K4" s="1"/>
      <c r="L4" s="1"/>
      <c r="M4" s="1"/>
      <c r="N4" s="1"/>
      <c r="O4" s="1"/>
      <c r="P4" s="1"/>
      <c r="Q4" s="1"/>
      <c r="R4" s="612" t="s">
        <v>6</v>
      </c>
      <c r="S4" s="613"/>
      <c r="T4" s="613"/>
      <c r="U4" s="614"/>
      <c r="V4" s="615">
        <f>①入力シート!D7</f>
        <v>0</v>
      </c>
      <c r="W4" s="615"/>
      <c r="X4" s="615"/>
      <c r="Y4" s="615"/>
      <c r="Z4" s="615"/>
      <c r="AA4" s="615"/>
      <c r="AB4" s="615"/>
      <c r="AC4" s="615"/>
      <c r="AD4" s="615"/>
      <c r="AE4" s="616"/>
      <c r="AF4" s="1"/>
    </row>
    <row r="5" spans="1:34" ht="14.25" customHeight="1">
      <c r="A5" s="1"/>
      <c r="B5" s="593"/>
      <c r="C5" s="594"/>
      <c r="D5" s="594"/>
      <c r="E5" s="594"/>
      <c r="F5" s="594"/>
      <c r="G5" s="595"/>
      <c r="H5" s="1"/>
      <c r="I5" s="1"/>
      <c r="J5" s="1"/>
      <c r="K5" s="1"/>
      <c r="L5" s="1"/>
      <c r="M5" s="1"/>
      <c r="N5" s="1"/>
      <c r="O5" s="1"/>
      <c r="P5" s="1"/>
      <c r="Q5" s="1"/>
      <c r="R5" s="617" t="s">
        <v>17</v>
      </c>
      <c r="S5" s="618"/>
      <c r="T5" s="618"/>
      <c r="U5" s="619"/>
      <c r="V5" s="620" t="e">
        <f>①入力シート!D8</f>
        <v>#N/A</v>
      </c>
      <c r="W5" s="621"/>
      <c r="X5" s="621"/>
      <c r="Y5" s="621"/>
      <c r="Z5" s="621"/>
      <c r="AA5" s="621"/>
      <c r="AB5" s="621"/>
      <c r="AC5" s="621"/>
      <c r="AD5" s="621"/>
      <c r="AE5" s="622"/>
      <c r="AF5" s="1"/>
    </row>
    <row r="6" spans="1:34" ht="14.25" customHeight="1">
      <c r="A6" s="1"/>
      <c r="B6" s="593"/>
      <c r="C6" s="594"/>
      <c r="D6" s="594"/>
      <c r="E6" s="594"/>
      <c r="F6" s="594"/>
      <c r="G6" s="595"/>
      <c r="H6" s="1"/>
      <c r="I6" s="1"/>
      <c r="J6" s="1"/>
      <c r="K6" s="1"/>
      <c r="L6" s="1"/>
      <c r="M6" s="1"/>
      <c r="N6" s="1"/>
      <c r="O6" s="1"/>
      <c r="P6" s="1"/>
      <c r="Q6" s="1"/>
      <c r="R6" s="606"/>
      <c r="S6" s="607"/>
      <c r="T6" s="607"/>
      <c r="U6" s="608"/>
      <c r="V6" s="623"/>
      <c r="W6" s="624"/>
      <c r="X6" s="624"/>
      <c r="Y6" s="624"/>
      <c r="Z6" s="624"/>
      <c r="AA6" s="624"/>
      <c r="AB6" s="624"/>
      <c r="AC6" s="624"/>
      <c r="AD6" s="624"/>
      <c r="AE6" s="625"/>
      <c r="AF6" s="1"/>
    </row>
    <row r="7" spans="1:34" ht="14.25" customHeight="1" thickBot="1">
      <c r="A7" s="1"/>
      <c r="B7" s="596"/>
      <c r="C7" s="597"/>
      <c r="D7" s="597"/>
      <c r="E7" s="597"/>
      <c r="F7" s="597"/>
      <c r="G7" s="598"/>
      <c r="H7" s="1"/>
      <c r="I7" s="1"/>
      <c r="J7" s="1"/>
      <c r="K7" s="1"/>
      <c r="L7" s="1"/>
      <c r="M7" s="1"/>
      <c r="N7" s="1"/>
      <c r="O7" s="1"/>
      <c r="P7" s="1"/>
      <c r="Q7" s="1"/>
      <c r="R7" s="626" t="s">
        <v>34</v>
      </c>
      <c r="S7" s="627"/>
      <c r="T7" s="627"/>
      <c r="U7" s="628"/>
      <c r="V7" s="629">
        <f>①入力シート!D9</f>
        <v>0</v>
      </c>
      <c r="W7" s="629"/>
      <c r="X7" s="629"/>
      <c r="Y7" s="629"/>
      <c r="Z7" s="629"/>
      <c r="AA7" s="629"/>
      <c r="AB7" s="629"/>
      <c r="AC7" s="629"/>
      <c r="AD7" s="629"/>
      <c r="AE7" s="630"/>
      <c r="AF7" s="1"/>
    </row>
    <row r="8" spans="1:34" ht="3" customHeight="1">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row>
    <row r="9" spans="1:34" ht="6.75" customHeight="1">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row>
    <row r="10" spans="1:34" ht="45" customHeight="1">
      <c r="A10" s="580" t="s">
        <v>678</v>
      </c>
      <c r="B10" s="581"/>
      <c r="C10" s="581"/>
      <c r="D10" s="581"/>
      <c r="E10" s="581"/>
      <c r="F10" s="581"/>
      <c r="G10" s="581"/>
      <c r="H10" s="581"/>
      <c r="I10" s="581"/>
      <c r="J10" s="581"/>
      <c r="K10" s="581"/>
      <c r="L10" s="581"/>
      <c r="M10" s="581"/>
      <c r="N10" s="581"/>
      <c r="O10" s="581"/>
      <c r="P10" s="581"/>
      <c r="Q10" s="581"/>
      <c r="R10" s="581"/>
      <c r="S10" s="581"/>
      <c r="T10" s="581"/>
      <c r="U10" s="581"/>
      <c r="V10" s="581"/>
      <c r="W10" s="581"/>
      <c r="X10" s="581"/>
      <c r="Y10" s="581"/>
      <c r="Z10" s="581"/>
      <c r="AA10" s="581"/>
      <c r="AB10" s="581"/>
      <c r="AC10" s="581"/>
      <c r="AD10" s="581"/>
      <c r="AE10" s="581"/>
      <c r="AF10" s="1"/>
    </row>
    <row r="11" spans="1:34" ht="21.75" customHeight="1">
      <c r="A11" s="218"/>
      <c r="B11" s="219" t="s">
        <v>242</v>
      </c>
      <c r="C11" s="220"/>
      <c r="D11" s="220"/>
      <c r="E11" s="220"/>
      <c r="F11" s="220"/>
      <c r="G11" s="220"/>
      <c r="H11" s="220"/>
      <c r="I11" s="220"/>
      <c r="J11" s="220"/>
      <c r="K11" s="220"/>
      <c r="L11" s="220"/>
      <c r="M11" s="220"/>
      <c r="N11" s="220"/>
      <c r="O11" s="220"/>
      <c r="P11" s="220"/>
      <c r="Q11" s="220"/>
      <c r="R11" s="220"/>
      <c r="S11" s="220"/>
      <c r="T11" s="220"/>
      <c r="U11" s="220"/>
      <c r="V11" s="220"/>
      <c r="W11" s="220"/>
      <c r="X11" s="220"/>
      <c r="Y11" s="220"/>
      <c r="Z11" s="220"/>
      <c r="AA11" s="220"/>
      <c r="AB11" s="220"/>
      <c r="AC11" s="220"/>
      <c r="AD11" s="220"/>
      <c r="AE11" s="220"/>
      <c r="AF11" s="1"/>
    </row>
    <row r="12" spans="1:34" ht="45" customHeight="1">
      <c r="A12" s="216"/>
      <c r="B12" s="219"/>
      <c r="C12" s="631" t="s">
        <v>243</v>
      </c>
      <c r="D12" s="632"/>
      <c r="E12" s="632"/>
      <c r="F12" s="632"/>
      <c r="G12" s="632"/>
      <c r="H12" s="632"/>
      <c r="I12" s="632"/>
      <c r="J12" s="632"/>
      <c r="K12" s="632"/>
      <c r="L12" s="632"/>
      <c r="M12" s="632"/>
      <c r="N12" s="632"/>
      <c r="O12" s="632"/>
      <c r="P12" s="632"/>
      <c r="Q12" s="632"/>
      <c r="R12" s="632"/>
      <c r="S12" s="632"/>
      <c r="T12" s="632"/>
      <c r="U12" s="632"/>
      <c r="V12" s="632"/>
      <c r="W12" s="633"/>
      <c r="X12" s="634">
        <f>①入力シート!$F$16</f>
        <v>0</v>
      </c>
      <c r="Y12" s="635"/>
      <c r="Z12" s="635"/>
      <c r="AA12" s="635"/>
      <c r="AB12" s="635"/>
      <c r="AC12" s="635"/>
      <c r="AD12" s="635"/>
      <c r="AE12" s="636"/>
      <c r="AF12" s="221"/>
    </row>
    <row r="13" spans="1:34" ht="21" customHeight="1" thickBot="1">
      <c r="A13" s="216"/>
      <c r="B13" s="219"/>
      <c r="C13" s="222"/>
      <c r="D13" s="222"/>
      <c r="E13" s="222"/>
      <c r="F13" s="222"/>
      <c r="G13" s="222"/>
      <c r="H13" s="222"/>
      <c r="I13" s="222"/>
      <c r="J13" s="222"/>
      <c r="K13" s="222"/>
      <c r="L13" s="222"/>
      <c r="M13" s="223"/>
      <c r="N13" s="223"/>
      <c r="O13" s="223"/>
      <c r="P13" s="223"/>
      <c r="Q13" s="223"/>
      <c r="R13" s="223"/>
      <c r="S13" s="223"/>
      <c r="T13" s="223"/>
      <c r="U13" s="223"/>
      <c r="V13" s="223"/>
      <c r="W13" s="223"/>
      <c r="X13" s="217"/>
      <c r="Y13" s="217"/>
      <c r="Z13" s="217"/>
      <c r="AA13" s="217"/>
      <c r="AB13" s="217"/>
      <c r="AC13" s="217"/>
      <c r="AD13" s="217"/>
      <c r="AE13" s="217"/>
      <c r="AF13" s="221"/>
    </row>
    <row r="14" spans="1:34" ht="27.75" customHeight="1" thickTop="1" thickBot="1">
      <c r="A14" s="1"/>
      <c r="B14" s="1"/>
      <c r="C14" s="647" t="s">
        <v>178</v>
      </c>
      <c r="D14" s="648"/>
      <c r="E14" s="648"/>
      <c r="F14" s="648"/>
      <c r="G14" s="648"/>
      <c r="H14" s="649">
        <f>①入力シート!$F$27</f>
        <v>0</v>
      </c>
      <c r="I14" s="650"/>
      <c r="J14" s="650"/>
      <c r="K14" s="650"/>
      <c r="L14" s="651"/>
      <c r="M14" s="652" t="s">
        <v>18</v>
      </c>
      <c r="N14" s="653"/>
      <c r="O14" s="653"/>
      <c r="P14" s="653"/>
      <c r="Q14" s="654"/>
      <c r="R14" s="668" t="str">
        <f>IF(H14&gt;=301,"301人以上",IF(H14&gt;=31,"31人～300人","30人以下"))</f>
        <v>30人以下</v>
      </c>
      <c r="S14" s="669"/>
      <c r="T14" s="669"/>
      <c r="U14" s="669"/>
      <c r="V14" s="669"/>
      <c r="W14" s="670"/>
      <c r="X14" s="1"/>
      <c r="Y14" s="1"/>
      <c r="Z14" s="1"/>
      <c r="AA14" s="224" t="s">
        <v>20</v>
      </c>
      <c r="AB14" s="225" t="s">
        <v>37</v>
      </c>
      <c r="AC14" s="671">
        <f>IF(OR(H14&lt;=30,H14&gt;=301),0.4,1.4)</f>
        <v>0.4</v>
      </c>
      <c r="AD14" s="671"/>
      <c r="AE14" s="226" t="s">
        <v>10</v>
      </c>
      <c r="AF14" s="1"/>
    </row>
    <row r="15" spans="1:34" ht="51.75" customHeight="1">
      <c r="A15" s="1"/>
      <c r="B15" s="1"/>
      <c r="C15" s="1"/>
      <c r="D15" s="1"/>
      <c r="E15" s="1"/>
      <c r="F15" s="1"/>
      <c r="G15" s="1"/>
      <c r="H15" s="26"/>
      <c r="I15" s="1"/>
      <c r="J15" s="1"/>
      <c r="K15" s="1"/>
      <c r="L15" s="1"/>
      <c r="M15" s="672" t="s">
        <v>661</v>
      </c>
      <c r="N15" s="672"/>
      <c r="O15" s="672"/>
      <c r="P15" s="672"/>
      <c r="Q15" s="672"/>
      <c r="R15" s="672"/>
      <c r="S15" s="672"/>
      <c r="T15" s="672"/>
      <c r="U15" s="672"/>
      <c r="V15" s="672"/>
      <c r="W15" s="672"/>
      <c r="X15" s="672"/>
      <c r="Y15" s="672"/>
      <c r="Z15" s="672"/>
      <c r="AA15" s="672"/>
      <c r="AB15" s="672"/>
      <c r="AC15" s="672"/>
      <c r="AD15" s="672"/>
      <c r="AE15" s="1"/>
      <c r="AF15" s="1"/>
    </row>
    <row r="16" spans="1:34" ht="9.75" customHeight="1">
      <c r="A16" s="1"/>
      <c r="B16" s="1"/>
      <c r="C16" s="1"/>
      <c r="D16" s="1"/>
      <c r="E16" s="1"/>
      <c r="F16" s="1"/>
      <c r="G16" s="1"/>
      <c r="H16" s="26"/>
      <c r="I16" s="1"/>
      <c r="J16" s="1"/>
      <c r="K16" s="1"/>
      <c r="L16" s="1"/>
      <c r="M16" s="227"/>
      <c r="N16" s="227"/>
      <c r="O16" s="227"/>
      <c r="P16" s="227"/>
      <c r="Q16" s="227"/>
      <c r="R16" s="227"/>
      <c r="S16" s="227"/>
      <c r="T16" s="227"/>
      <c r="U16" s="227"/>
      <c r="V16" s="227"/>
      <c r="W16" s="227"/>
      <c r="X16" s="227"/>
      <c r="Y16" s="227"/>
      <c r="Z16" s="227"/>
      <c r="AA16" s="227"/>
      <c r="AB16" s="227"/>
      <c r="AC16" s="227"/>
      <c r="AD16" s="227"/>
      <c r="AE16" s="1"/>
      <c r="AF16" s="1"/>
    </row>
    <row r="17" spans="1:32" ht="27.75" customHeight="1">
      <c r="A17" s="1"/>
      <c r="B17" s="1"/>
      <c r="C17" s="637" t="s">
        <v>21</v>
      </c>
      <c r="D17" s="527"/>
      <c r="E17" s="527"/>
      <c r="F17" s="527"/>
      <c r="G17" s="527"/>
      <c r="H17" s="527"/>
      <c r="I17" s="528"/>
      <c r="J17" s="525">
        <v>12</v>
      </c>
      <c r="K17" s="525"/>
      <c r="L17" s="525"/>
      <c r="M17" s="529" t="s">
        <v>16</v>
      </c>
      <c r="N17" s="530"/>
      <c r="O17" s="227"/>
      <c r="P17" s="227"/>
      <c r="Q17" s="227"/>
      <c r="R17" s="1"/>
      <c r="S17" s="1"/>
      <c r="T17" s="1"/>
      <c r="U17" s="1"/>
      <c r="V17" s="1"/>
      <c r="W17" s="1"/>
      <c r="X17" s="1"/>
      <c r="Y17" s="1"/>
      <c r="Z17" s="1"/>
      <c r="AA17" s="1"/>
      <c r="AB17" s="1"/>
      <c r="AC17" s="1"/>
      <c r="AD17" s="1"/>
      <c r="AE17" s="1"/>
      <c r="AF17" s="1"/>
    </row>
    <row r="18" spans="1:32" ht="12" customHeight="1">
      <c r="A18" s="1"/>
      <c r="B18" s="1"/>
      <c r="C18" s="1"/>
      <c r="D18" s="1"/>
      <c r="E18" s="1"/>
      <c r="F18" s="1"/>
      <c r="G18" s="1"/>
      <c r="H18" s="26"/>
      <c r="I18" s="1"/>
      <c r="J18" s="1"/>
      <c r="K18" s="1"/>
      <c r="L18" s="1"/>
      <c r="M18" s="227"/>
      <c r="N18" s="227"/>
      <c r="O18" s="227"/>
      <c r="P18" s="227"/>
      <c r="Q18" s="228"/>
      <c r="R18" s="228"/>
      <c r="S18" s="228"/>
      <c r="T18" s="228"/>
      <c r="U18" s="228"/>
      <c r="V18" s="228"/>
      <c r="W18" s="228"/>
      <c r="X18" s="228"/>
      <c r="Y18" s="228"/>
      <c r="Z18" s="228"/>
      <c r="AA18" s="227"/>
      <c r="AB18" s="227"/>
      <c r="AC18" s="227"/>
      <c r="AD18" s="227"/>
      <c r="AE18" s="1"/>
      <c r="AF18" s="1"/>
    </row>
    <row r="19" spans="1:32" ht="27.75" customHeight="1">
      <c r="A19" s="1"/>
      <c r="B19" s="1"/>
      <c r="C19" s="638" t="s">
        <v>232</v>
      </c>
      <c r="D19" s="639"/>
      <c r="E19" s="639"/>
      <c r="F19" s="639"/>
      <c r="G19" s="640"/>
      <c r="H19" s="666" t="s">
        <v>22</v>
      </c>
      <c r="I19" s="666"/>
      <c r="J19" s="666"/>
      <c r="K19" s="666"/>
      <c r="L19" s="666"/>
      <c r="M19" s="667">
        <f>①入力シート!$F$29</f>
        <v>0</v>
      </c>
      <c r="N19" s="667"/>
      <c r="O19" s="667"/>
      <c r="P19" s="229" t="s">
        <v>10</v>
      </c>
      <c r="Q19" s="230"/>
      <c r="R19" s="231" t="s">
        <v>23</v>
      </c>
      <c r="S19" s="575">
        <f>IF($T$25="○",25,30)</f>
        <v>30</v>
      </c>
      <c r="T19" s="575"/>
      <c r="U19" s="576" t="s">
        <v>24</v>
      </c>
      <c r="V19" s="576"/>
      <c r="W19" s="577">
        <f>ROUNDDOWN($M$19/$S$19,1)</f>
        <v>0</v>
      </c>
      <c r="X19" s="577"/>
      <c r="Y19" s="577"/>
      <c r="Z19" s="232" t="s">
        <v>10</v>
      </c>
      <c r="AA19" s="1"/>
      <c r="AB19" s="1"/>
      <c r="AC19" s="1"/>
      <c r="AD19" s="1"/>
      <c r="AE19" s="1"/>
      <c r="AF19" s="1"/>
    </row>
    <row r="20" spans="1:32" ht="27.75" customHeight="1">
      <c r="A20" s="1"/>
      <c r="B20" s="1"/>
      <c r="C20" s="641"/>
      <c r="D20" s="642"/>
      <c r="E20" s="642"/>
      <c r="F20" s="642"/>
      <c r="G20" s="643"/>
      <c r="H20" s="578" t="s">
        <v>679</v>
      </c>
      <c r="I20" s="579"/>
      <c r="J20" s="579"/>
      <c r="K20" s="579"/>
      <c r="L20" s="579"/>
      <c r="M20" s="659">
        <f>①入力シート!$F$30</f>
        <v>0</v>
      </c>
      <c r="N20" s="659"/>
      <c r="O20" s="659"/>
      <c r="P20" s="234" t="s">
        <v>10</v>
      </c>
      <c r="Q20" s="235"/>
      <c r="R20" s="236" t="s">
        <v>23</v>
      </c>
      <c r="S20" s="660" t="str">
        <f>IF(AND($T$26="○",$T$27="○"),"15or6",IF(OR(AND($T$26="○",$T$27="-"),AND($T$26="○",$T$27="")),"15",IF(OR(AND($T$26="-",$T$27="○"),AND($T$26="",$T$27="○")),"20or6","20")))</f>
        <v>20</v>
      </c>
      <c r="T20" s="660"/>
      <c r="U20" s="662" t="s">
        <v>24</v>
      </c>
      <c r="V20" s="662"/>
      <c r="W20" s="664">
        <f>IF(AND($T$26="○",$T$27="○"),ROUNDDOWN($M$20/15,1)+ROUNDDOWN($M$21/6,1),IF(OR(AND($T$26="○",$T$27="-"),AND($T$26="○",$T$27="")),ROUNDDOWN(($M$20+$M$21)/15,1),IF(OR(AND($T$26="-",$T$27="○"),AND($T$26="",$T$27="○")),ROUNDDOWN($M$20/20,1)+ROUNDDOWN($M$21/6,1),ROUNDDOWN(($M$20+$M$21)/20,1))))</f>
        <v>0</v>
      </c>
      <c r="X20" s="664"/>
      <c r="Y20" s="664"/>
      <c r="Z20" s="655" t="s">
        <v>10</v>
      </c>
      <c r="AA20" s="1"/>
      <c r="AB20" s="1"/>
      <c r="AC20" s="1"/>
      <c r="AD20" s="1"/>
      <c r="AE20" s="1"/>
      <c r="AF20" s="1"/>
    </row>
    <row r="21" spans="1:32" ht="27.75" customHeight="1" thickBot="1">
      <c r="A21" s="1"/>
      <c r="B21" s="1"/>
      <c r="C21" s="644"/>
      <c r="D21" s="645"/>
      <c r="E21" s="645"/>
      <c r="F21" s="645"/>
      <c r="G21" s="646"/>
      <c r="H21" s="657" t="s">
        <v>156</v>
      </c>
      <c r="I21" s="657"/>
      <c r="J21" s="657"/>
      <c r="K21" s="657"/>
      <c r="L21" s="657"/>
      <c r="M21" s="658">
        <f>①入力シート!$F$31</f>
        <v>0</v>
      </c>
      <c r="N21" s="658"/>
      <c r="O21" s="658"/>
      <c r="P21" s="237" t="s">
        <v>10</v>
      </c>
      <c r="Q21" s="238"/>
      <c r="R21" s="239" t="s">
        <v>23</v>
      </c>
      <c r="S21" s="661"/>
      <c r="T21" s="661"/>
      <c r="U21" s="663"/>
      <c r="V21" s="663"/>
      <c r="W21" s="665"/>
      <c r="X21" s="665"/>
      <c r="Y21" s="665"/>
      <c r="Z21" s="656"/>
      <c r="AA21" s="1"/>
      <c r="AB21" s="1"/>
      <c r="AC21" s="1"/>
      <c r="AD21" s="1"/>
      <c r="AE21" s="1"/>
      <c r="AF21" s="1"/>
    </row>
    <row r="22" spans="1:32" ht="27.75" customHeight="1" thickTop="1" thickBot="1">
      <c r="A22" s="1"/>
      <c r="B22" s="1"/>
      <c r="C22" s="587" t="s">
        <v>233</v>
      </c>
      <c r="D22" s="588"/>
      <c r="E22" s="588"/>
      <c r="F22" s="588"/>
      <c r="G22" s="588"/>
      <c r="H22" s="588"/>
      <c r="I22" s="588"/>
      <c r="J22" s="588"/>
      <c r="K22" s="588"/>
      <c r="L22" s="588"/>
      <c r="M22" s="588"/>
      <c r="N22" s="588"/>
      <c r="O22" s="588"/>
      <c r="P22" s="589"/>
      <c r="Q22" s="584" t="s">
        <v>25</v>
      </c>
      <c r="R22" s="585"/>
      <c r="S22" s="585"/>
      <c r="T22" s="585"/>
      <c r="U22" s="585"/>
      <c r="V22" s="585"/>
      <c r="W22" s="585"/>
      <c r="X22" s="585"/>
      <c r="Y22" s="585"/>
      <c r="Z22" s="586"/>
      <c r="AA22" s="240" t="s">
        <v>20</v>
      </c>
      <c r="AB22" s="225" t="s">
        <v>38</v>
      </c>
      <c r="AC22" s="673">
        <f>ROUND(SUM($W$19:$Y$21),0)</f>
        <v>0</v>
      </c>
      <c r="AD22" s="673"/>
      <c r="AE22" s="226" t="s">
        <v>10</v>
      </c>
      <c r="AF22" s="1"/>
    </row>
    <row r="23" spans="1:32" ht="45" customHeight="1">
      <c r="A23" s="1"/>
      <c r="B23" s="1"/>
      <c r="C23" s="1"/>
      <c r="D23" s="1"/>
      <c r="E23" s="241"/>
      <c r="F23" s="241"/>
      <c r="G23" s="241"/>
      <c r="H23" s="574"/>
      <c r="I23" s="574"/>
      <c r="J23" s="574"/>
      <c r="K23" s="574"/>
      <c r="L23" s="574"/>
      <c r="M23" s="574"/>
      <c r="N23" s="574"/>
      <c r="O23" s="574"/>
      <c r="P23" s="574"/>
      <c r="Q23" s="574"/>
      <c r="R23" s="574"/>
      <c r="S23" s="574"/>
      <c r="T23" s="574"/>
      <c r="U23" s="574"/>
      <c r="V23" s="574"/>
      <c r="W23" s="574"/>
      <c r="X23" s="574"/>
      <c r="Y23" s="574"/>
      <c r="Z23" s="574"/>
      <c r="AA23" s="574"/>
      <c r="AB23" s="574"/>
      <c r="AC23" s="574"/>
      <c r="AD23" s="574"/>
      <c r="AE23" s="574"/>
      <c r="AF23" s="1"/>
    </row>
    <row r="24" spans="1:32" ht="9" customHeight="1">
      <c r="A24" s="1"/>
      <c r="B24" s="1"/>
      <c r="C24" s="1"/>
      <c r="D24" s="1"/>
      <c r="E24" s="1"/>
      <c r="F24" s="1"/>
      <c r="G24" s="1"/>
      <c r="H24" s="1"/>
      <c r="I24" s="1"/>
      <c r="J24" s="570"/>
      <c r="K24" s="570"/>
      <c r="L24" s="570"/>
      <c r="M24" s="570"/>
      <c r="N24" s="570"/>
      <c r="O24" s="1"/>
      <c r="P24" s="1"/>
      <c r="Q24" s="1"/>
      <c r="R24" s="1"/>
      <c r="S24" s="1"/>
      <c r="T24" s="1"/>
      <c r="U24" s="1"/>
      <c r="V24" s="1"/>
      <c r="W24" s="1"/>
      <c r="X24" s="1"/>
      <c r="Y24" s="1"/>
      <c r="Z24" s="1"/>
      <c r="AA24" s="1"/>
      <c r="AB24" s="1"/>
      <c r="AC24" s="1"/>
      <c r="AD24" s="1"/>
      <c r="AE24" s="1"/>
      <c r="AF24" s="1"/>
    </row>
    <row r="25" spans="1:32" ht="27.75" customHeight="1">
      <c r="A25" s="221"/>
      <c r="B25" s="221"/>
      <c r="C25" s="508" t="s">
        <v>26</v>
      </c>
      <c r="D25" s="508"/>
      <c r="E25" s="508"/>
      <c r="F25" s="508"/>
      <c r="G25" s="508"/>
      <c r="H25" s="505" t="s">
        <v>54</v>
      </c>
      <c r="I25" s="505"/>
      <c r="J25" s="505"/>
      <c r="K25" s="505"/>
      <c r="L25" s="505"/>
      <c r="M25" s="505"/>
      <c r="N25" s="505"/>
      <c r="O25" s="505"/>
      <c r="P25" s="505"/>
      <c r="Q25" s="505"/>
      <c r="R25" s="505"/>
      <c r="S25" s="243"/>
      <c r="T25" s="506" t="str">
        <f>IF(①入力シート!$H$34="あり","○","-")</f>
        <v>-</v>
      </c>
      <c r="U25" s="507"/>
      <c r="V25" s="221"/>
      <c r="W25" s="221"/>
      <c r="X25" s="221"/>
      <c r="Y25" s="221"/>
      <c r="Z25" s="221"/>
      <c r="AA25" s="221"/>
      <c r="AB25" s="221"/>
      <c r="AC25" s="221"/>
      <c r="AD25" s="221"/>
      <c r="AE25" s="221"/>
      <c r="AF25" s="221"/>
    </row>
    <row r="26" spans="1:32" ht="27.75" customHeight="1">
      <c r="A26" s="1"/>
      <c r="B26" s="1"/>
      <c r="C26" s="508"/>
      <c r="D26" s="508"/>
      <c r="E26" s="508"/>
      <c r="F26" s="508"/>
      <c r="G26" s="508"/>
      <c r="H26" s="567" t="s">
        <v>12</v>
      </c>
      <c r="I26" s="567"/>
      <c r="J26" s="567"/>
      <c r="K26" s="567"/>
      <c r="L26" s="567"/>
      <c r="M26" s="567"/>
      <c r="N26" s="567"/>
      <c r="O26" s="567"/>
      <c r="P26" s="567"/>
      <c r="Q26" s="567"/>
      <c r="R26" s="567"/>
      <c r="S26" s="244"/>
      <c r="T26" s="571" t="str">
        <f>IF(①入力シート!$H$35="あり","○","-")</f>
        <v>-</v>
      </c>
      <c r="U26" s="572"/>
      <c r="V26" s="98"/>
      <c r="W26" s="98"/>
      <c r="X26" s="98"/>
      <c r="Y26" s="98"/>
      <c r="Z26" s="98"/>
      <c r="AA26" s="1"/>
      <c r="AB26" s="1"/>
      <c r="AC26" s="1"/>
      <c r="AD26" s="1"/>
      <c r="AE26" s="1"/>
      <c r="AF26" s="1"/>
    </row>
    <row r="27" spans="1:32" ht="27.75" customHeight="1" thickBot="1">
      <c r="A27" s="1"/>
      <c r="B27" s="1"/>
      <c r="C27" s="508"/>
      <c r="D27" s="508"/>
      <c r="E27" s="508"/>
      <c r="F27" s="508"/>
      <c r="G27" s="508"/>
      <c r="H27" s="573" t="s">
        <v>179</v>
      </c>
      <c r="I27" s="573"/>
      <c r="J27" s="573"/>
      <c r="K27" s="573"/>
      <c r="L27" s="573"/>
      <c r="M27" s="573"/>
      <c r="N27" s="573"/>
      <c r="O27" s="573"/>
      <c r="P27" s="573"/>
      <c r="Q27" s="573"/>
      <c r="R27" s="573"/>
      <c r="S27" s="233"/>
      <c r="T27" s="571" t="str">
        <f>IF(①入力シート!$H$36="あり","○","-")</f>
        <v>-</v>
      </c>
      <c r="U27" s="572"/>
      <c r="V27" s="98"/>
      <c r="W27" s="98"/>
      <c r="X27" s="98"/>
      <c r="Y27" s="98"/>
      <c r="Z27" s="98"/>
      <c r="AA27" s="1"/>
      <c r="AB27" s="1"/>
      <c r="AC27" s="1"/>
      <c r="AD27" s="1"/>
      <c r="AE27" s="1"/>
      <c r="AF27" s="1"/>
    </row>
    <row r="28" spans="1:32" ht="27.75" customHeight="1" thickTop="1" thickBot="1">
      <c r="A28" s="1"/>
      <c r="B28" s="1"/>
      <c r="C28" s="508"/>
      <c r="D28" s="508"/>
      <c r="E28" s="508"/>
      <c r="F28" s="508"/>
      <c r="G28" s="508"/>
      <c r="H28" s="567" t="s">
        <v>154</v>
      </c>
      <c r="I28" s="567"/>
      <c r="J28" s="567"/>
      <c r="K28" s="567"/>
      <c r="L28" s="567"/>
      <c r="M28" s="567"/>
      <c r="N28" s="567"/>
      <c r="O28" s="567"/>
      <c r="P28" s="567"/>
      <c r="Q28" s="567"/>
      <c r="R28" s="567"/>
      <c r="S28" s="233"/>
      <c r="T28" s="571" t="str">
        <f>IF(①入力シート!$H$37="あり","○","-")</f>
        <v>-</v>
      </c>
      <c r="U28" s="572"/>
      <c r="V28" s="98" t="s">
        <v>141</v>
      </c>
      <c r="W28" s="98"/>
      <c r="X28" s="98"/>
      <c r="Y28" s="98"/>
      <c r="Z28" s="98"/>
      <c r="AA28" s="224" t="s">
        <v>20</v>
      </c>
      <c r="AB28" s="225" t="s">
        <v>39</v>
      </c>
      <c r="AC28" s="556">
        <f>IF($T$28="○",0.8,0)</f>
        <v>0</v>
      </c>
      <c r="AD28" s="556"/>
      <c r="AE28" s="226" t="s">
        <v>10</v>
      </c>
      <c r="AF28" s="1"/>
    </row>
    <row r="29" spans="1:32" ht="27.75" customHeight="1" thickTop="1" thickBot="1">
      <c r="A29" s="1"/>
      <c r="B29" s="1"/>
      <c r="C29" s="508"/>
      <c r="D29" s="508"/>
      <c r="E29" s="508"/>
      <c r="F29" s="508"/>
      <c r="G29" s="508"/>
      <c r="H29" s="567" t="s">
        <v>153</v>
      </c>
      <c r="I29" s="567"/>
      <c r="J29" s="567"/>
      <c r="K29" s="567"/>
      <c r="L29" s="567"/>
      <c r="M29" s="567"/>
      <c r="N29" s="567"/>
      <c r="O29" s="567"/>
      <c r="P29" s="567"/>
      <c r="Q29" s="567"/>
      <c r="R29" s="567"/>
      <c r="S29" s="233"/>
      <c r="T29" s="565" t="str">
        <f>IF(①入力シート!$H$38="あり",①入力シート!$I$38,"-")</f>
        <v>-</v>
      </c>
      <c r="U29" s="566"/>
      <c r="V29" s="582" t="s">
        <v>180</v>
      </c>
      <c r="W29" s="583"/>
      <c r="X29" s="583"/>
      <c r="Y29" s="583"/>
      <c r="Z29" s="583"/>
      <c r="AA29" s="224" t="s">
        <v>20</v>
      </c>
      <c r="AB29" s="225" t="s">
        <v>40</v>
      </c>
      <c r="AC29" s="556" t="str">
        <f>IF($T$29="",0,$T$29)</f>
        <v>-</v>
      </c>
      <c r="AD29" s="556"/>
      <c r="AE29" s="226" t="s">
        <v>10</v>
      </c>
      <c r="AF29" s="1"/>
    </row>
    <row r="30" spans="1:32" ht="27.75" customHeight="1" thickTop="1" thickBot="1">
      <c r="A30" s="1"/>
      <c r="B30" s="1"/>
      <c r="C30" s="508"/>
      <c r="D30" s="508"/>
      <c r="E30" s="508"/>
      <c r="F30" s="508"/>
      <c r="G30" s="508"/>
      <c r="H30" s="567" t="s">
        <v>152</v>
      </c>
      <c r="I30" s="567"/>
      <c r="J30" s="567"/>
      <c r="K30" s="567"/>
      <c r="L30" s="567"/>
      <c r="M30" s="567"/>
      <c r="N30" s="567"/>
      <c r="O30" s="567"/>
      <c r="P30" s="567"/>
      <c r="Q30" s="567"/>
      <c r="R30" s="567"/>
      <c r="S30" s="233"/>
      <c r="T30" s="565" t="str">
        <f>IF(①入力シート!$H$39="あり","○","-")</f>
        <v>-</v>
      </c>
      <c r="U30" s="566"/>
      <c r="V30" s="98" t="s">
        <v>151</v>
      </c>
      <c r="W30" s="98"/>
      <c r="X30" s="98"/>
      <c r="Y30" s="98"/>
      <c r="Z30" s="98"/>
      <c r="AA30" s="224" t="s">
        <v>20</v>
      </c>
      <c r="AB30" s="225" t="s">
        <v>41</v>
      </c>
      <c r="AC30" s="556">
        <f>IF($T$30="○",IF($H$14&lt;=150,0.8,IF($H$14&gt;=151,1.5,0)),0)</f>
        <v>0</v>
      </c>
      <c r="AD30" s="556"/>
      <c r="AE30" s="226" t="s">
        <v>10</v>
      </c>
      <c r="AF30" s="1"/>
    </row>
    <row r="31" spans="1:32" ht="27.75" customHeight="1" thickTop="1" thickBot="1">
      <c r="A31" s="1"/>
      <c r="B31" s="1"/>
      <c r="C31" s="508"/>
      <c r="D31" s="508"/>
      <c r="E31" s="508"/>
      <c r="F31" s="508"/>
      <c r="G31" s="508"/>
      <c r="H31" s="567" t="s">
        <v>149</v>
      </c>
      <c r="I31" s="567"/>
      <c r="J31" s="567"/>
      <c r="K31" s="567"/>
      <c r="L31" s="567"/>
      <c r="M31" s="567"/>
      <c r="N31" s="567"/>
      <c r="O31" s="567"/>
      <c r="P31" s="567"/>
      <c r="Q31" s="567"/>
      <c r="R31" s="567"/>
      <c r="S31" s="233"/>
      <c r="T31" s="568" t="str">
        <f>IF(AND(①入力シート!$H$40="あり",①入力シート!$I$40="自園調理"),"○","-")</f>
        <v>-</v>
      </c>
      <c r="U31" s="569"/>
      <c r="V31" s="98" t="s">
        <v>148</v>
      </c>
      <c r="W31" s="98"/>
      <c r="X31" s="98"/>
      <c r="Y31" s="98"/>
      <c r="Z31" s="98"/>
      <c r="AA31" s="224" t="s">
        <v>20</v>
      </c>
      <c r="AB31" s="225" t="s">
        <v>181</v>
      </c>
      <c r="AC31" s="556">
        <f>IF($T$31="○",IF($H$14&lt;=150,2,IF($H$14&gt;=151,3,0)),0)</f>
        <v>0</v>
      </c>
      <c r="AD31" s="556"/>
      <c r="AE31" s="226" t="s">
        <v>10</v>
      </c>
      <c r="AF31" s="1"/>
    </row>
    <row r="32" spans="1:32" ht="27.75" customHeight="1" thickTop="1" thickBot="1">
      <c r="A32" s="1"/>
      <c r="B32" s="1"/>
      <c r="C32" s="508"/>
      <c r="D32" s="508"/>
      <c r="E32" s="508"/>
      <c r="F32" s="508"/>
      <c r="G32" s="508"/>
      <c r="H32" s="567" t="s">
        <v>182</v>
      </c>
      <c r="I32" s="567"/>
      <c r="J32" s="567"/>
      <c r="K32" s="567"/>
      <c r="L32" s="567"/>
      <c r="M32" s="567"/>
      <c r="N32" s="567"/>
      <c r="O32" s="567"/>
      <c r="P32" s="567"/>
      <c r="Q32" s="567"/>
      <c r="R32" s="567"/>
      <c r="S32" s="233"/>
      <c r="T32" s="565" t="str">
        <f>IF(①入力シート!$H$41="あり","○","-")</f>
        <v>-</v>
      </c>
      <c r="U32" s="566"/>
      <c r="V32" s="98" t="s">
        <v>27</v>
      </c>
      <c r="W32" s="98"/>
      <c r="X32" s="98"/>
      <c r="Y32" s="98"/>
      <c r="Z32" s="98"/>
      <c r="AA32" s="224" t="s">
        <v>20</v>
      </c>
      <c r="AB32" s="225" t="s">
        <v>183</v>
      </c>
      <c r="AC32" s="556">
        <f>IF($T$32="○",1,0)</f>
        <v>0</v>
      </c>
      <c r="AD32" s="556"/>
      <c r="AE32" s="226" t="s">
        <v>10</v>
      </c>
      <c r="AF32" s="1"/>
    </row>
    <row r="33" spans="1:32" ht="27.75" customHeight="1" thickTop="1" thickBot="1">
      <c r="A33" s="1"/>
      <c r="B33" s="1"/>
      <c r="C33" s="508"/>
      <c r="D33" s="508"/>
      <c r="E33" s="508"/>
      <c r="F33" s="508"/>
      <c r="G33" s="508"/>
      <c r="H33" s="567" t="s">
        <v>146</v>
      </c>
      <c r="I33" s="567"/>
      <c r="J33" s="567"/>
      <c r="K33" s="567"/>
      <c r="L33" s="567"/>
      <c r="M33" s="567"/>
      <c r="N33" s="567"/>
      <c r="O33" s="567"/>
      <c r="P33" s="567"/>
      <c r="Q33" s="567"/>
      <c r="R33" s="567"/>
      <c r="S33" s="233"/>
      <c r="T33" s="565" t="str">
        <f>IF(①入力シート!$H$42="あり","○","-")</f>
        <v>-</v>
      </c>
      <c r="U33" s="566"/>
      <c r="V33" s="98" t="s">
        <v>141</v>
      </c>
      <c r="W33" s="98"/>
      <c r="X33" s="98"/>
      <c r="Y33" s="98"/>
      <c r="Z33" s="98"/>
      <c r="AA33" s="224"/>
      <c r="AB33" s="225" t="s">
        <v>184</v>
      </c>
      <c r="AC33" s="556">
        <f>IF($T$33="○",0.8,0)</f>
        <v>0</v>
      </c>
      <c r="AD33" s="556"/>
      <c r="AE33" s="226" t="s">
        <v>10</v>
      </c>
      <c r="AF33" s="245"/>
    </row>
    <row r="34" spans="1:32" ht="27.75" customHeight="1" thickTop="1" thickBot="1">
      <c r="A34" s="1"/>
      <c r="B34" s="1"/>
      <c r="C34" s="508"/>
      <c r="D34" s="508"/>
      <c r="E34" s="508"/>
      <c r="F34" s="508"/>
      <c r="G34" s="508"/>
      <c r="H34" s="567" t="s">
        <v>144</v>
      </c>
      <c r="I34" s="567"/>
      <c r="J34" s="567"/>
      <c r="K34" s="567"/>
      <c r="L34" s="567"/>
      <c r="M34" s="567"/>
      <c r="N34" s="567"/>
      <c r="O34" s="567"/>
      <c r="P34" s="567"/>
      <c r="Q34" s="567"/>
      <c r="R34" s="567"/>
      <c r="S34" s="233"/>
      <c r="T34" s="565" t="str">
        <f>IF(①入力シート!$H$43="あり","○","-")</f>
        <v>-</v>
      </c>
      <c r="U34" s="566"/>
      <c r="V34" s="98" t="s">
        <v>141</v>
      </c>
      <c r="W34" s="98"/>
      <c r="X34" s="98"/>
      <c r="Y34" s="98"/>
      <c r="Z34" s="98"/>
      <c r="AA34" s="224" t="s">
        <v>20</v>
      </c>
      <c r="AB34" s="225" t="s">
        <v>150</v>
      </c>
      <c r="AC34" s="556">
        <f>IF($T$34="○",0.8,0)</f>
        <v>0</v>
      </c>
      <c r="AD34" s="556"/>
      <c r="AE34" s="226" t="s">
        <v>10</v>
      </c>
      <c r="AF34" s="1"/>
    </row>
    <row r="35" spans="1:32" ht="27.75" customHeight="1" thickTop="1" thickBot="1">
      <c r="A35" s="1"/>
      <c r="B35" s="1"/>
      <c r="C35" s="508"/>
      <c r="D35" s="508"/>
      <c r="E35" s="508"/>
      <c r="F35" s="508"/>
      <c r="G35" s="508"/>
      <c r="H35" s="567" t="s">
        <v>142</v>
      </c>
      <c r="I35" s="567"/>
      <c r="J35" s="567"/>
      <c r="K35" s="567"/>
      <c r="L35" s="567"/>
      <c r="M35" s="567"/>
      <c r="N35" s="567"/>
      <c r="O35" s="567"/>
      <c r="P35" s="567"/>
      <c r="Q35" s="567"/>
      <c r="R35" s="567"/>
      <c r="S35" s="233"/>
      <c r="T35" s="565" t="str">
        <f>IF(①入力シート!$H$44="あり","○","-")</f>
        <v>-</v>
      </c>
      <c r="U35" s="566"/>
      <c r="V35" s="98" t="s">
        <v>141</v>
      </c>
      <c r="W35" s="98"/>
      <c r="X35" s="98"/>
      <c r="Y35" s="98"/>
      <c r="Z35" s="98"/>
      <c r="AA35" s="224" t="s">
        <v>20</v>
      </c>
      <c r="AB35" s="225" t="s">
        <v>185</v>
      </c>
      <c r="AC35" s="556">
        <f>IF($T$35="○",0.8,0)</f>
        <v>0</v>
      </c>
      <c r="AD35" s="556"/>
      <c r="AE35" s="226" t="s">
        <v>10</v>
      </c>
      <c r="AF35" s="1"/>
    </row>
    <row r="36" spans="1:32" ht="27.75" customHeight="1" thickTop="1" thickBot="1">
      <c r="A36" s="1"/>
      <c r="B36" s="1"/>
      <c r="C36" s="508"/>
      <c r="D36" s="508"/>
      <c r="E36" s="508"/>
      <c r="F36" s="508"/>
      <c r="G36" s="508"/>
      <c r="H36" s="563" t="s">
        <v>32</v>
      </c>
      <c r="I36" s="564"/>
      <c r="J36" s="564"/>
      <c r="K36" s="564"/>
      <c r="L36" s="564"/>
      <c r="M36" s="564"/>
      <c r="N36" s="564"/>
      <c r="O36" s="564"/>
      <c r="P36" s="564"/>
      <c r="Q36" s="564"/>
      <c r="R36" s="564"/>
      <c r="S36" s="233"/>
      <c r="T36" s="565" t="str">
        <f>IF(①入力シート!$H$45="あり","○","-")</f>
        <v>-</v>
      </c>
      <c r="U36" s="566"/>
      <c r="V36" s="98" t="s">
        <v>28</v>
      </c>
      <c r="W36" s="98"/>
      <c r="X36" s="98"/>
      <c r="Y36" s="98"/>
      <c r="Z36" s="98"/>
      <c r="AA36" s="224" t="s">
        <v>20</v>
      </c>
      <c r="AB36" s="225" t="s">
        <v>147</v>
      </c>
      <c r="AC36" s="556">
        <f>IF($T$36="○",0.5,0)</f>
        <v>0</v>
      </c>
      <c r="AD36" s="556"/>
      <c r="AE36" s="226" t="s">
        <v>10</v>
      </c>
      <c r="AF36" s="1"/>
    </row>
    <row r="37" spans="1:32" ht="27.75" customHeight="1" thickTop="1" thickBot="1">
      <c r="A37" s="1"/>
      <c r="B37" s="1"/>
      <c r="C37" s="508"/>
      <c r="D37" s="508"/>
      <c r="E37" s="508"/>
      <c r="F37" s="508"/>
      <c r="G37" s="508"/>
      <c r="H37" s="567" t="s">
        <v>140</v>
      </c>
      <c r="I37" s="567"/>
      <c r="J37" s="567"/>
      <c r="K37" s="567"/>
      <c r="L37" s="567"/>
      <c r="M37" s="567"/>
      <c r="N37" s="567"/>
      <c r="O37" s="567"/>
      <c r="P37" s="567"/>
      <c r="Q37" s="567"/>
      <c r="R37" s="567"/>
      <c r="S37" s="233"/>
      <c r="T37" s="565" t="str">
        <f>IF(①入力シート!$H$46="あり","○","-")</f>
        <v>-</v>
      </c>
      <c r="U37" s="566"/>
      <c r="V37" s="98" t="s">
        <v>186</v>
      </c>
      <c r="W37" s="98"/>
      <c r="X37" s="98"/>
      <c r="Y37" s="98"/>
      <c r="Z37" s="98"/>
      <c r="AA37" s="224" t="s">
        <v>20</v>
      </c>
      <c r="AB37" s="225" t="s">
        <v>145</v>
      </c>
      <c r="AC37" s="556">
        <f>IF($T$37="○",-1,0)</f>
        <v>0</v>
      </c>
      <c r="AD37" s="556"/>
      <c r="AE37" s="226" t="s">
        <v>10</v>
      </c>
      <c r="AF37" s="1"/>
    </row>
    <row r="38" spans="1:32" ht="36.75" customHeight="1" thickTop="1" thickBot="1">
      <c r="A38" s="1"/>
      <c r="B38" s="1"/>
      <c r="C38" s="508"/>
      <c r="D38" s="508"/>
      <c r="E38" s="508"/>
      <c r="F38" s="508"/>
      <c r="G38" s="508"/>
      <c r="H38" s="550" t="s">
        <v>187</v>
      </c>
      <c r="I38" s="551"/>
      <c r="J38" s="551"/>
      <c r="K38" s="551"/>
      <c r="L38" s="551"/>
      <c r="M38" s="551"/>
      <c r="N38" s="551"/>
      <c r="O38" s="551"/>
      <c r="P38" s="551"/>
      <c r="Q38" s="551"/>
      <c r="R38" s="551"/>
      <c r="S38" s="246"/>
      <c r="T38" s="552" t="str">
        <f>IF(①入力シート!$H$47="あり",①入力シート!$I$47,"")</f>
        <v/>
      </c>
      <c r="U38" s="553"/>
      <c r="V38" s="554" t="s">
        <v>139</v>
      </c>
      <c r="W38" s="555"/>
      <c r="X38" s="555"/>
      <c r="Y38" s="555"/>
      <c r="Z38" s="555"/>
      <c r="AA38" s="224" t="s">
        <v>20</v>
      </c>
      <c r="AB38" s="225" t="s">
        <v>143</v>
      </c>
      <c r="AC38" s="556">
        <f>IF($T$38="",0,-$T$38)</f>
        <v>0</v>
      </c>
      <c r="AD38" s="556"/>
      <c r="AE38" s="226" t="s">
        <v>10</v>
      </c>
      <c r="AF38" s="1"/>
    </row>
    <row r="39" spans="1:32" ht="14.25" customHeight="1" thickTop="1" thickBo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ht="35.25" customHeight="1" thickTop="1" thickBot="1">
      <c r="A40" s="1"/>
      <c r="B40" s="1"/>
      <c r="C40" s="557" t="s">
        <v>188</v>
      </c>
      <c r="D40" s="558"/>
      <c r="E40" s="558"/>
      <c r="F40" s="558"/>
      <c r="G40" s="558"/>
      <c r="H40" s="558"/>
      <c r="I40" s="558"/>
      <c r="J40" s="558"/>
      <c r="K40" s="558"/>
      <c r="L40" s="558"/>
      <c r="M40" s="558"/>
      <c r="N40" s="558"/>
      <c r="O40" s="558"/>
      <c r="P40" s="558"/>
      <c r="Q40" s="558"/>
      <c r="R40" s="558"/>
      <c r="S40" s="558"/>
      <c r="T40" s="558"/>
      <c r="U40" s="558"/>
      <c r="V40" s="558"/>
      <c r="W40" s="559"/>
      <c r="X40" s="560"/>
      <c r="Y40" s="561"/>
      <c r="Z40" s="561"/>
      <c r="AA40" s="562">
        <f>ROUND($AC$14+$AC$22+(SUM($AC$28:$AD$38)),0)</f>
        <v>0</v>
      </c>
      <c r="AB40" s="562"/>
      <c r="AC40" s="562"/>
      <c r="AD40" s="562"/>
      <c r="AE40" s="247" t="s">
        <v>10</v>
      </c>
      <c r="AF40" s="1"/>
    </row>
    <row r="41" spans="1:32" ht="35.25" customHeight="1" thickBot="1">
      <c r="A41" s="1"/>
      <c r="B41" s="1"/>
      <c r="C41" s="509" t="s">
        <v>680</v>
      </c>
      <c r="D41" s="510"/>
      <c r="E41" s="510"/>
      <c r="F41" s="510"/>
      <c r="G41" s="510"/>
      <c r="H41" s="510"/>
      <c r="I41" s="510"/>
      <c r="J41" s="510"/>
      <c r="K41" s="510"/>
      <c r="L41" s="510"/>
      <c r="M41" s="510"/>
      <c r="N41" s="510"/>
      <c r="O41" s="510"/>
      <c r="P41" s="510"/>
      <c r="Q41" s="510"/>
      <c r="R41" s="510"/>
      <c r="S41" s="510"/>
      <c r="T41" s="510"/>
      <c r="U41" s="510"/>
      <c r="V41" s="510"/>
      <c r="W41" s="511"/>
      <c r="X41" s="512">
        <f>ROUNDDOWN(SUM(51790*$AA$44,6470*$AA$47),-3)</f>
        <v>0</v>
      </c>
      <c r="Y41" s="512"/>
      <c r="Z41" s="512"/>
      <c r="AA41" s="512"/>
      <c r="AB41" s="512"/>
      <c r="AC41" s="512"/>
      <c r="AD41" s="512"/>
      <c r="AE41" s="248"/>
      <c r="AF41" s="1"/>
    </row>
    <row r="42" spans="1:32" ht="35.25" customHeight="1" thickBot="1">
      <c r="A42" s="1"/>
      <c r="B42" s="1"/>
      <c r="C42" s="509" t="s">
        <v>231</v>
      </c>
      <c r="D42" s="510"/>
      <c r="E42" s="510"/>
      <c r="F42" s="510"/>
      <c r="G42" s="510"/>
      <c r="H42" s="510"/>
      <c r="I42" s="510"/>
      <c r="J42" s="510"/>
      <c r="K42" s="510"/>
      <c r="L42" s="510"/>
      <c r="M42" s="510"/>
      <c r="N42" s="510"/>
      <c r="O42" s="510"/>
      <c r="P42" s="510"/>
      <c r="Q42" s="510"/>
      <c r="R42" s="510"/>
      <c r="S42" s="510"/>
      <c r="T42" s="510"/>
      <c r="U42" s="510"/>
      <c r="V42" s="510"/>
      <c r="W42" s="511"/>
      <c r="X42" s="512">
        <f>$X$45+$X$48</f>
        <v>0</v>
      </c>
      <c r="Y42" s="512"/>
      <c r="Z42" s="512"/>
      <c r="AA42" s="512"/>
      <c r="AB42" s="512"/>
      <c r="AC42" s="512"/>
      <c r="AD42" s="512"/>
      <c r="AE42" s="249" t="s">
        <v>15</v>
      </c>
      <c r="AF42" s="1"/>
    </row>
    <row r="43" spans="1:32" ht="35.25" customHeight="1" thickBot="1">
      <c r="A43" s="1"/>
      <c r="B43" s="1"/>
      <c r="C43" s="509" t="s">
        <v>244</v>
      </c>
      <c r="D43" s="510"/>
      <c r="E43" s="510"/>
      <c r="F43" s="510"/>
      <c r="G43" s="510"/>
      <c r="H43" s="510"/>
      <c r="I43" s="510"/>
      <c r="J43" s="510"/>
      <c r="K43" s="510"/>
      <c r="L43" s="510"/>
      <c r="M43" s="510"/>
      <c r="N43" s="510"/>
      <c r="O43" s="510"/>
      <c r="P43" s="510"/>
      <c r="Q43" s="510"/>
      <c r="R43" s="510"/>
      <c r="S43" s="510"/>
      <c r="T43" s="510"/>
      <c r="U43" s="510"/>
      <c r="V43" s="510"/>
      <c r="W43" s="511"/>
      <c r="X43" s="534"/>
      <c r="Y43" s="534"/>
      <c r="Z43" s="534"/>
      <c r="AA43" s="535">
        <f>IF(ROUND($AA$40/3,0)=0,1,ROUND($AA$40/3,0))</f>
        <v>1</v>
      </c>
      <c r="AB43" s="535"/>
      <c r="AC43" s="535"/>
      <c r="AD43" s="535"/>
      <c r="AE43" s="249" t="s">
        <v>10</v>
      </c>
      <c r="AF43" s="1"/>
    </row>
    <row r="44" spans="1:32" ht="35.25" customHeight="1" thickBot="1">
      <c r="A44" s="1"/>
      <c r="B44" s="1"/>
      <c r="C44" s="509" t="s">
        <v>212</v>
      </c>
      <c r="D44" s="510"/>
      <c r="E44" s="510"/>
      <c r="F44" s="510"/>
      <c r="G44" s="510"/>
      <c r="H44" s="510"/>
      <c r="I44" s="510"/>
      <c r="J44" s="510"/>
      <c r="K44" s="510"/>
      <c r="L44" s="510"/>
      <c r="M44" s="510"/>
      <c r="N44" s="510"/>
      <c r="O44" s="510"/>
      <c r="P44" s="510"/>
      <c r="Q44" s="510"/>
      <c r="R44" s="510"/>
      <c r="S44" s="510"/>
      <c r="T44" s="510"/>
      <c r="U44" s="510"/>
      <c r="V44" s="510"/>
      <c r="W44" s="511"/>
      <c r="X44" s="250"/>
      <c r="Y44" s="250"/>
      <c r="Z44" s="250"/>
      <c r="AA44" s="535">
        <f>①入力シート!H50</f>
        <v>0</v>
      </c>
      <c r="AB44" s="549"/>
      <c r="AC44" s="549"/>
      <c r="AD44" s="549"/>
      <c r="AE44" s="249" t="s">
        <v>10</v>
      </c>
      <c r="AF44" s="1"/>
    </row>
    <row r="45" spans="1:32" ht="35.25" customHeight="1" thickBot="1">
      <c r="A45" s="1"/>
      <c r="B45" s="1"/>
      <c r="C45" s="509" t="s">
        <v>681</v>
      </c>
      <c r="D45" s="510"/>
      <c r="E45" s="510"/>
      <c r="F45" s="510"/>
      <c r="G45" s="510"/>
      <c r="H45" s="510"/>
      <c r="I45" s="510"/>
      <c r="J45" s="510"/>
      <c r="K45" s="510"/>
      <c r="L45" s="510"/>
      <c r="M45" s="510"/>
      <c r="N45" s="510"/>
      <c r="O45" s="510"/>
      <c r="P45" s="510"/>
      <c r="Q45" s="510"/>
      <c r="R45" s="510"/>
      <c r="S45" s="510"/>
      <c r="T45" s="510"/>
      <c r="U45" s="510"/>
      <c r="V45" s="510"/>
      <c r="W45" s="511"/>
      <c r="X45" s="512">
        <f>ROUNDDOWN(51790*$AA$44*$J$17,-3)</f>
        <v>0</v>
      </c>
      <c r="Y45" s="512"/>
      <c r="Z45" s="512"/>
      <c r="AA45" s="512"/>
      <c r="AB45" s="512"/>
      <c r="AC45" s="512"/>
      <c r="AD45" s="512"/>
      <c r="AE45" s="249" t="s">
        <v>15</v>
      </c>
      <c r="AF45" s="1"/>
    </row>
    <row r="46" spans="1:32" ht="35.25" customHeight="1" thickBot="1">
      <c r="A46" s="1"/>
      <c r="B46" s="1"/>
      <c r="C46" s="509" t="s">
        <v>245</v>
      </c>
      <c r="D46" s="510"/>
      <c r="E46" s="510"/>
      <c r="F46" s="510"/>
      <c r="G46" s="510"/>
      <c r="H46" s="510"/>
      <c r="I46" s="510"/>
      <c r="J46" s="510"/>
      <c r="K46" s="510"/>
      <c r="L46" s="510"/>
      <c r="M46" s="510"/>
      <c r="N46" s="510"/>
      <c r="O46" s="510"/>
      <c r="P46" s="510"/>
      <c r="Q46" s="510"/>
      <c r="R46" s="510"/>
      <c r="S46" s="510"/>
      <c r="T46" s="510"/>
      <c r="U46" s="510"/>
      <c r="V46" s="510"/>
      <c r="W46" s="511"/>
      <c r="X46" s="534"/>
      <c r="Y46" s="534"/>
      <c r="Z46" s="534"/>
      <c r="AA46" s="535">
        <f>IF(ROUND($AA$40/5,0)=0,1,ROUND($AA$40/5,0))</f>
        <v>1</v>
      </c>
      <c r="AB46" s="535"/>
      <c r="AC46" s="535"/>
      <c r="AD46" s="535"/>
      <c r="AE46" s="249" t="s">
        <v>10</v>
      </c>
      <c r="AF46" s="1"/>
    </row>
    <row r="47" spans="1:32" ht="35.25" customHeight="1" thickBot="1">
      <c r="A47" s="1"/>
      <c r="B47" s="1"/>
      <c r="C47" s="509" t="s">
        <v>197</v>
      </c>
      <c r="D47" s="510"/>
      <c r="E47" s="510"/>
      <c r="F47" s="510"/>
      <c r="G47" s="510"/>
      <c r="H47" s="510"/>
      <c r="I47" s="510"/>
      <c r="J47" s="510"/>
      <c r="K47" s="510"/>
      <c r="L47" s="510"/>
      <c r="M47" s="510"/>
      <c r="N47" s="510"/>
      <c r="O47" s="510"/>
      <c r="P47" s="510"/>
      <c r="Q47" s="510"/>
      <c r="R47" s="510"/>
      <c r="S47" s="510"/>
      <c r="T47" s="510"/>
      <c r="U47" s="510"/>
      <c r="V47" s="510"/>
      <c r="W47" s="511"/>
      <c r="X47" s="250"/>
      <c r="Y47" s="250"/>
      <c r="Z47" s="250"/>
      <c r="AA47" s="535">
        <f>①入力シート!H51</f>
        <v>0</v>
      </c>
      <c r="AB47" s="549"/>
      <c r="AC47" s="549"/>
      <c r="AD47" s="549"/>
      <c r="AE47" s="249" t="s">
        <v>10</v>
      </c>
      <c r="AF47" s="1"/>
    </row>
    <row r="48" spans="1:32" ht="35.25" customHeight="1" thickBot="1">
      <c r="A48" s="1"/>
      <c r="B48" s="1"/>
      <c r="C48" s="509" t="s">
        <v>682</v>
      </c>
      <c r="D48" s="510"/>
      <c r="E48" s="510"/>
      <c r="F48" s="510"/>
      <c r="G48" s="510"/>
      <c r="H48" s="510"/>
      <c r="I48" s="510"/>
      <c r="J48" s="510"/>
      <c r="K48" s="510"/>
      <c r="L48" s="510"/>
      <c r="M48" s="510"/>
      <c r="N48" s="510"/>
      <c r="O48" s="510"/>
      <c r="P48" s="510"/>
      <c r="Q48" s="510"/>
      <c r="R48" s="510"/>
      <c r="S48" s="510"/>
      <c r="T48" s="510"/>
      <c r="U48" s="510"/>
      <c r="V48" s="510"/>
      <c r="W48" s="511"/>
      <c r="X48" s="536">
        <f>ROUNDDOWN(6470*$AA$47*$J$17,-3)</f>
        <v>0</v>
      </c>
      <c r="Y48" s="536"/>
      <c r="Z48" s="536"/>
      <c r="AA48" s="536"/>
      <c r="AB48" s="536"/>
      <c r="AC48" s="536"/>
      <c r="AD48" s="536"/>
      <c r="AE48" s="251" t="s">
        <v>15</v>
      </c>
      <c r="AF48" s="1"/>
    </row>
    <row r="49" spans="1:41" ht="9"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41" ht="14.25">
      <c r="A50" s="1"/>
      <c r="B50" s="219" t="s">
        <v>29</v>
      </c>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41" ht="9.75" customHeight="1">
      <c r="A51" s="1"/>
      <c r="B51" s="252"/>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41" ht="14.25" customHeight="1">
      <c r="A52" s="221"/>
      <c r="B52" s="219"/>
      <c r="C52" s="537" t="s">
        <v>213</v>
      </c>
      <c r="D52" s="538"/>
      <c r="E52" s="538"/>
      <c r="F52" s="538"/>
      <c r="G52" s="538"/>
      <c r="H52" s="538"/>
      <c r="I52" s="538"/>
      <c r="J52" s="538"/>
      <c r="K52" s="538"/>
      <c r="L52" s="538"/>
      <c r="M52" s="538"/>
      <c r="N52" s="538"/>
      <c r="O52" s="538"/>
      <c r="P52" s="538"/>
      <c r="Q52" s="538"/>
      <c r="R52" s="538"/>
      <c r="S52" s="538"/>
      <c r="T52" s="538"/>
      <c r="U52" s="538"/>
      <c r="V52" s="538"/>
      <c r="W52" s="539"/>
      <c r="X52" s="543">
        <f>①入力シート!$F$18</f>
        <v>0</v>
      </c>
      <c r="Y52" s="544"/>
      <c r="Z52" s="544"/>
      <c r="AA52" s="544"/>
      <c r="AB52" s="544"/>
      <c r="AC52" s="544"/>
      <c r="AD52" s="544"/>
      <c r="AE52" s="545"/>
      <c r="AF52" s="221"/>
    </row>
    <row r="53" spans="1:41" ht="14.25">
      <c r="A53" s="221"/>
      <c r="B53" s="219"/>
      <c r="C53" s="540"/>
      <c r="D53" s="541"/>
      <c r="E53" s="541"/>
      <c r="F53" s="541"/>
      <c r="G53" s="541"/>
      <c r="H53" s="541"/>
      <c r="I53" s="541"/>
      <c r="J53" s="541"/>
      <c r="K53" s="541"/>
      <c r="L53" s="541"/>
      <c r="M53" s="541"/>
      <c r="N53" s="541"/>
      <c r="O53" s="541"/>
      <c r="P53" s="541"/>
      <c r="Q53" s="541"/>
      <c r="R53" s="541"/>
      <c r="S53" s="541"/>
      <c r="T53" s="541"/>
      <c r="U53" s="541"/>
      <c r="V53" s="541"/>
      <c r="W53" s="542"/>
      <c r="X53" s="546"/>
      <c r="Y53" s="547"/>
      <c r="Z53" s="547"/>
      <c r="AA53" s="547"/>
      <c r="AB53" s="547"/>
      <c r="AC53" s="547"/>
      <c r="AD53" s="547"/>
      <c r="AE53" s="548"/>
      <c r="AF53" s="221"/>
    </row>
    <row r="54" spans="1:41" ht="14.25">
      <c r="A54" s="221"/>
      <c r="B54" s="219"/>
      <c r="C54" s="253"/>
      <c r="D54" s="254"/>
      <c r="E54" s="254"/>
      <c r="F54" s="254"/>
      <c r="G54" s="254"/>
      <c r="H54" s="254"/>
      <c r="I54" s="254"/>
      <c r="J54" s="254"/>
      <c r="K54" s="254"/>
      <c r="L54" s="254"/>
      <c r="M54" s="254"/>
      <c r="N54" s="254"/>
      <c r="O54" s="255"/>
      <c r="P54" s="255"/>
      <c r="Q54" s="255"/>
      <c r="R54" s="255"/>
      <c r="S54" s="255"/>
      <c r="T54" s="255"/>
      <c r="U54" s="255"/>
      <c r="V54" s="255"/>
      <c r="W54" s="255"/>
      <c r="X54" s="1"/>
      <c r="Y54" s="1"/>
      <c r="Z54" s="1"/>
      <c r="AA54" s="1"/>
      <c r="AB54" s="1"/>
      <c r="AC54" s="1"/>
      <c r="AD54" s="1"/>
      <c r="AE54" s="1"/>
      <c r="AF54" s="1"/>
    </row>
    <row r="55" spans="1:41" ht="27.75" customHeight="1">
      <c r="A55" s="1"/>
      <c r="B55" s="252"/>
      <c r="C55" s="526" t="s">
        <v>21</v>
      </c>
      <c r="D55" s="527"/>
      <c r="E55" s="527"/>
      <c r="F55" s="527"/>
      <c r="G55" s="527"/>
      <c r="H55" s="527"/>
      <c r="I55" s="528"/>
      <c r="J55" s="525">
        <v>12</v>
      </c>
      <c r="K55" s="525"/>
      <c r="L55" s="525"/>
      <c r="M55" s="529" t="s">
        <v>16</v>
      </c>
      <c r="N55" s="530"/>
      <c r="O55" s="227"/>
      <c r="P55" s="227"/>
      <c r="Q55" s="1"/>
      <c r="R55" s="1"/>
      <c r="S55" s="1"/>
      <c r="T55" s="1"/>
      <c r="U55" s="1"/>
      <c r="V55" s="1"/>
      <c r="W55" s="1"/>
      <c r="X55" s="1"/>
      <c r="Y55" s="1"/>
      <c r="Z55" s="1"/>
      <c r="AA55" s="1"/>
      <c r="AB55" s="1"/>
      <c r="AC55" s="1"/>
      <c r="AD55" s="1"/>
      <c r="AE55" s="1"/>
      <c r="AF55" s="1"/>
    </row>
    <row r="56" spans="1:41" ht="9" customHeight="1">
      <c r="A56" s="1"/>
      <c r="B56" s="252"/>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41" ht="9" customHeight="1" thickBo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41" ht="21.75" customHeight="1">
      <c r="A58" s="1"/>
      <c r="B58" s="1"/>
      <c r="C58" s="531" t="s">
        <v>190</v>
      </c>
      <c r="D58" s="532"/>
      <c r="E58" s="532"/>
      <c r="F58" s="532"/>
      <c r="G58" s="532"/>
      <c r="H58" s="532"/>
      <c r="I58" s="532"/>
      <c r="J58" s="532"/>
      <c r="K58" s="532"/>
      <c r="L58" s="532"/>
      <c r="M58" s="532"/>
      <c r="N58" s="532"/>
      <c r="O58" s="532"/>
      <c r="P58" s="532"/>
      <c r="Q58" s="532"/>
      <c r="R58" s="532"/>
      <c r="S58" s="532"/>
      <c r="T58" s="532"/>
      <c r="U58" s="532"/>
      <c r="V58" s="532"/>
      <c r="W58" s="533"/>
      <c r="X58" s="513">
        <f>①入力シート!$F$54</f>
        <v>0</v>
      </c>
      <c r="Y58" s="514"/>
      <c r="Z58" s="514"/>
      <c r="AA58" s="514"/>
      <c r="AB58" s="514"/>
      <c r="AC58" s="514"/>
      <c r="AD58" s="514"/>
      <c r="AE58" s="256" t="s">
        <v>10</v>
      </c>
      <c r="AF58" s="1"/>
    </row>
    <row r="59" spans="1:41" ht="21.75" customHeight="1">
      <c r="A59" s="1"/>
      <c r="B59" s="1"/>
      <c r="C59" s="515" t="s">
        <v>246</v>
      </c>
      <c r="D59" s="516"/>
      <c r="E59" s="516"/>
      <c r="F59" s="516"/>
      <c r="G59" s="516"/>
      <c r="H59" s="516"/>
      <c r="I59" s="516"/>
      <c r="J59" s="516"/>
      <c r="K59" s="516"/>
      <c r="L59" s="516"/>
      <c r="M59" s="516"/>
      <c r="N59" s="516"/>
      <c r="O59" s="516"/>
      <c r="P59" s="516"/>
      <c r="Q59" s="516"/>
      <c r="R59" s="516"/>
      <c r="S59" s="516"/>
      <c r="T59" s="516"/>
      <c r="U59" s="516"/>
      <c r="V59" s="516"/>
      <c r="W59" s="517"/>
      <c r="X59" s="524">
        <f>$AA$44</f>
        <v>0</v>
      </c>
      <c r="Y59" s="525"/>
      <c r="Z59" s="525"/>
      <c r="AA59" s="525"/>
      <c r="AB59" s="525"/>
      <c r="AC59" s="525"/>
      <c r="AD59" s="525"/>
      <c r="AE59" s="257" t="s">
        <v>10</v>
      </c>
      <c r="AF59" s="1"/>
    </row>
    <row r="60" spans="1:41" ht="21.75" customHeight="1">
      <c r="A60" s="1"/>
      <c r="B60" s="1"/>
      <c r="C60" s="518" t="s">
        <v>55</v>
      </c>
      <c r="D60" s="519"/>
      <c r="E60" s="519"/>
      <c r="F60" s="519"/>
      <c r="G60" s="519"/>
      <c r="H60" s="519"/>
      <c r="I60" s="519"/>
      <c r="J60" s="519"/>
      <c r="K60" s="519"/>
      <c r="L60" s="519"/>
      <c r="M60" s="519"/>
      <c r="N60" s="519"/>
      <c r="O60" s="519"/>
      <c r="P60" s="519"/>
      <c r="Q60" s="519"/>
      <c r="R60" s="519"/>
      <c r="S60" s="519"/>
      <c r="T60" s="519"/>
      <c r="U60" s="519"/>
      <c r="V60" s="519"/>
      <c r="W60" s="520"/>
      <c r="X60" s="524">
        <f>IF($X$58-$X$59&gt;0,$X$58-$X$59,0)</f>
        <v>0</v>
      </c>
      <c r="Y60" s="525"/>
      <c r="Z60" s="525"/>
      <c r="AA60" s="525"/>
      <c r="AB60" s="525"/>
      <c r="AC60" s="525"/>
      <c r="AD60" s="525"/>
      <c r="AE60" s="257" t="s">
        <v>10</v>
      </c>
      <c r="AF60" s="1"/>
    </row>
    <row r="61" spans="1:41" ht="21.75" customHeight="1">
      <c r="A61" s="1"/>
      <c r="B61" s="1"/>
      <c r="C61" s="518" t="s">
        <v>56</v>
      </c>
      <c r="D61" s="519"/>
      <c r="E61" s="519"/>
      <c r="F61" s="519"/>
      <c r="G61" s="519"/>
      <c r="H61" s="519"/>
      <c r="I61" s="519"/>
      <c r="J61" s="519"/>
      <c r="K61" s="519"/>
      <c r="L61" s="519"/>
      <c r="M61" s="519"/>
      <c r="N61" s="519"/>
      <c r="O61" s="519"/>
      <c r="P61" s="519"/>
      <c r="Q61" s="519"/>
      <c r="R61" s="519"/>
      <c r="S61" s="519"/>
      <c r="T61" s="519"/>
      <c r="U61" s="519"/>
      <c r="V61" s="519"/>
      <c r="W61" s="520"/>
      <c r="X61" s="524">
        <f>①入力シート!$F$56</f>
        <v>0</v>
      </c>
      <c r="Y61" s="525"/>
      <c r="Z61" s="525"/>
      <c r="AA61" s="525"/>
      <c r="AB61" s="525"/>
      <c r="AC61" s="525"/>
      <c r="AD61" s="525"/>
      <c r="AE61" s="257" t="s">
        <v>10</v>
      </c>
      <c r="AF61" s="1"/>
    </row>
    <row r="62" spans="1:41" ht="21.75" customHeight="1" thickBot="1">
      <c r="A62" s="1"/>
      <c r="B62" s="1"/>
      <c r="C62" s="521" t="s">
        <v>683</v>
      </c>
      <c r="D62" s="522"/>
      <c r="E62" s="522"/>
      <c r="F62" s="522"/>
      <c r="G62" s="522"/>
      <c r="H62" s="522"/>
      <c r="I62" s="522"/>
      <c r="J62" s="522"/>
      <c r="K62" s="522"/>
      <c r="L62" s="522"/>
      <c r="M62" s="522"/>
      <c r="N62" s="522"/>
      <c r="O62" s="522"/>
      <c r="P62" s="522"/>
      <c r="Q62" s="522"/>
      <c r="R62" s="522"/>
      <c r="S62" s="522"/>
      <c r="T62" s="522"/>
      <c r="U62" s="522"/>
      <c r="V62" s="522"/>
      <c r="W62" s="523"/>
      <c r="X62" s="504">
        <f>51790*$X$61</f>
        <v>0</v>
      </c>
      <c r="Y62" s="504"/>
      <c r="Z62" s="504"/>
      <c r="AA62" s="504"/>
      <c r="AB62" s="504"/>
      <c r="AC62" s="504"/>
      <c r="AD62" s="504"/>
      <c r="AE62" s="258" t="s">
        <v>15</v>
      </c>
      <c r="AF62" s="1"/>
    </row>
    <row r="63" spans="1:41" ht="21.75" customHeight="1" thickBot="1">
      <c r="A63" s="1"/>
      <c r="B63" s="1"/>
      <c r="C63" s="501" t="s">
        <v>684</v>
      </c>
      <c r="D63" s="502"/>
      <c r="E63" s="502"/>
      <c r="F63" s="502"/>
      <c r="G63" s="502"/>
      <c r="H63" s="502"/>
      <c r="I63" s="502"/>
      <c r="J63" s="502"/>
      <c r="K63" s="502"/>
      <c r="L63" s="502"/>
      <c r="M63" s="502"/>
      <c r="N63" s="502"/>
      <c r="O63" s="502"/>
      <c r="P63" s="502"/>
      <c r="Q63" s="502"/>
      <c r="R63" s="502"/>
      <c r="S63" s="502"/>
      <c r="T63" s="502"/>
      <c r="U63" s="502"/>
      <c r="V63" s="502"/>
      <c r="W63" s="503"/>
      <c r="X63" s="504">
        <f>51790*$X$61*$J$55</f>
        <v>0</v>
      </c>
      <c r="Y63" s="504"/>
      <c r="Z63" s="504"/>
      <c r="AA63" s="504"/>
      <c r="AB63" s="504"/>
      <c r="AC63" s="504"/>
      <c r="AD63" s="504"/>
      <c r="AE63" s="258" t="s">
        <v>15</v>
      </c>
      <c r="AF63" s="1"/>
    </row>
    <row r="64" spans="1:41" ht="9.75" customHeight="1">
      <c r="A64" s="1"/>
      <c r="B64" s="1"/>
      <c r="D64" s="259"/>
      <c r="E64" s="259"/>
      <c r="F64" s="259"/>
      <c r="G64" s="259"/>
      <c r="H64" s="259"/>
      <c r="I64" s="259"/>
      <c r="J64" s="259"/>
      <c r="K64" s="259"/>
      <c r="L64" s="259"/>
      <c r="M64" s="259"/>
      <c r="N64" s="259"/>
      <c r="O64" s="259"/>
      <c r="P64" s="259"/>
      <c r="Q64" s="259"/>
      <c r="R64" s="259"/>
      <c r="S64" s="259"/>
      <c r="T64" s="259"/>
      <c r="U64" s="259"/>
      <c r="V64" s="259"/>
      <c r="W64" s="259"/>
      <c r="X64" s="259"/>
      <c r="Y64" s="259"/>
      <c r="Z64" s="259"/>
      <c r="AA64" s="259"/>
      <c r="AB64" s="259"/>
      <c r="AC64" s="259"/>
      <c r="AD64" s="259"/>
      <c r="AE64" s="259"/>
      <c r="AF64" s="26"/>
      <c r="AG64" s="26"/>
      <c r="AH64" s="26"/>
      <c r="AI64" s="26"/>
      <c r="AJ64" s="26"/>
      <c r="AK64" s="26"/>
      <c r="AL64" s="26"/>
      <c r="AM64" s="26"/>
      <c r="AN64" s="26"/>
      <c r="AO64" s="26"/>
    </row>
    <row r="65" spans="1:41" ht="45" customHeight="1">
      <c r="A65" s="1"/>
      <c r="B65" s="1"/>
      <c r="C65" s="500" t="s">
        <v>664</v>
      </c>
      <c r="D65" s="304"/>
      <c r="E65" s="304"/>
      <c r="F65" s="304"/>
      <c r="G65" s="304"/>
      <c r="H65" s="304"/>
      <c r="I65" s="304"/>
      <c r="J65" s="304"/>
      <c r="K65" s="304"/>
      <c r="L65" s="304"/>
      <c r="M65" s="304"/>
      <c r="N65" s="304"/>
      <c r="O65" s="304"/>
      <c r="P65" s="304"/>
      <c r="Q65" s="304"/>
      <c r="R65" s="304"/>
      <c r="S65" s="304"/>
      <c r="T65" s="304"/>
      <c r="U65" s="304"/>
      <c r="V65" s="304"/>
      <c r="W65" s="304"/>
      <c r="X65" s="304"/>
      <c r="Y65" s="304"/>
      <c r="Z65" s="304"/>
      <c r="AA65" s="304"/>
      <c r="AB65" s="304"/>
      <c r="AC65" s="304"/>
      <c r="AD65" s="304"/>
      <c r="AE65" s="304"/>
      <c r="AF65" s="26"/>
      <c r="AG65" s="26"/>
      <c r="AH65" s="26"/>
      <c r="AI65" s="26"/>
      <c r="AJ65" s="26"/>
      <c r="AK65" s="26"/>
      <c r="AL65" s="26"/>
      <c r="AM65" s="26"/>
      <c r="AN65" s="26"/>
      <c r="AO65" s="26"/>
    </row>
    <row r="66" spans="1:41">
      <c r="A66" s="1"/>
      <c r="B66" s="1"/>
      <c r="C66" s="500" t="s">
        <v>247</v>
      </c>
      <c r="D66" s="304"/>
      <c r="E66" s="304"/>
      <c r="F66" s="304"/>
      <c r="G66" s="304"/>
      <c r="H66" s="304"/>
      <c r="I66" s="304"/>
      <c r="J66" s="304"/>
      <c r="K66" s="304"/>
      <c r="L66" s="304"/>
      <c r="M66" s="304"/>
      <c r="N66" s="304"/>
      <c r="O66" s="304"/>
      <c r="P66" s="304"/>
      <c r="Q66" s="304"/>
      <c r="R66" s="304"/>
      <c r="S66" s="304"/>
      <c r="T66" s="304"/>
      <c r="U66" s="304"/>
      <c r="V66" s="304"/>
      <c r="W66" s="304"/>
      <c r="X66" s="304"/>
      <c r="Y66" s="304"/>
      <c r="Z66" s="304"/>
      <c r="AA66" s="304"/>
      <c r="AB66" s="304"/>
      <c r="AC66" s="304"/>
      <c r="AD66" s="304"/>
      <c r="AE66" s="304"/>
      <c r="AF66" s="1"/>
    </row>
    <row r="67" spans="1:41">
      <c r="A67" s="1"/>
      <c r="B67" s="1"/>
      <c r="C67" s="304"/>
      <c r="D67" s="304"/>
      <c r="E67" s="304"/>
      <c r="F67" s="304"/>
      <c r="G67" s="304"/>
      <c r="H67" s="304"/>
      <c r="I67" s="304"/>
      <c r="J67" s="304"/>
      <c r="K67" s="304"/>
      <c r="L67" s="304"/>
      <c r="M67" s="304"/>
      <c r="N67" s="304"/>
      <c r="O67" s="304"/>
      <c r="P67" s="304"/>
      <c r="Q67" s="304"/>
      <c r="R67" s="304"/>
      <c r="S67" s="304"/>
      <c r="T67" s="304"/>
      <c r="U67" s="304"/>
      <c r="V67" s="304"/>
      <c r="W67" s="304"/>
      <c r="X67" s="304"/>
      <c r="Y67" s="304"/>
      <c r="Z67" s="304"/>
      <c r="AA67" s="304"/>
      <c r="AB67" s="304"/>
      <c r="AC67" s="304"/>
      <c r="AD67" s="304"/>
      <c r="AE67" s="304"/>
      <c r="AF67" s="1"/>
    </row>
    <row r="68" spans="1:41">
      <c r="A68" s="1"/>
      <c r="B68" s="1"/>
      <c r="C68" s="260"/>
      <c r="D68" s="260"/>
      <c r="E68" s="260"/>
      <c r="F68" s="260"/>
      <c r="G68" s="260"/>
      <c r="H68" s="260"/>
      <c r="I68" s="260"/>
      <c r="J68" s="260"/>
      <c r="K68" s="260"/>
      <c r="L68" s="260"/>
      <c r="M68" s="260"/>
      <c r="N68" s="260"/>
      <c r="O68" s="260"/>
      <c r="P68" s="260"/>
      <c r="Q68" s="260"/>
      <c r="R68" s="260"/>
      <c r="S68" s="260"/>
      <c r="T68" s="260"/>
      <c r="U68" s="260"/>
      <c r="V68" s="260"/>
      <c r="W68" s="260"/>
      <c r="X68" s="260"/>
      <c r="Y68" s="260"/>
      <c r="Z68" s="260"/>
      <c r="AA68" s="260"/>
      <c r="AB68" s="260"/>
      <c r="AC68" s="260"/>
      <c r="AD68" s="260"/>
      <c r="AE68" s="260"/>
      <c r="AF68" s="260"/>
    </row>
  </sheetData>
  <sheetProtection algorithmName="SHA-512" hashValue="cgT6sKHjCIooyJwVnMY64C3a83AUfnf0aVrlzH4zVX/Idf6KqwVaqP8weHCubqjb4mnHxeJ7nR0o52U4RtT00A==" saltValue="nxxvj0oNXAxAISYAikSp5Q==" spinCount="100000" sheet="1" formatCells="0" selectLockedCells="1"/>
  <mergeCells count="126">
    <mergeCell ref="C65:AE65"/>
    <mergeCell ref="C12:W12"/>
    <mergeCell ref="X12:AE12"/>
    <mergeCell ref="C17:I17"/>
    <mergeCell ref="J17:L17"/>
    <mergeCell ref="M17:N17"/>
    <mergeCell ref="C19:G21"/>
    <mergeCell ref="C14:G14"/>
    <mergeCell ref="H14:L14"/>
    <mergeCell ref="M14:Q14"/>
    <mergeCell ref="Z20:Z21"/>
    <mergeCell ref="H21:L21"/>
    <mergeCell ref="M21:O21"/>
    <mergeCell ref="M20:O20"/>
    <mergeCell ref="S20:T21"/>
    <mergeCell ref="U20:V21"/>
    <mergeCell ref="W20:Y21"/>
    <mergeCell ref="H19:L19"/>
    <mergeCell ref="M19:O19"/>
    <mergeCell ref="X59:AD59"/>
    <mergeCell ref="R14:W14"/>
    <mergeCell ref="AC14:AD14"/>
    <mergeCell ref="M15:AD15"/>
    <mergeCell ref="AC22:AD22"/>
    <mergeCell ref="B2:G7"/>
    <mergeCell ref="R2:U2"/>
    <mergeCell ref="V2:Y2"/>
    <mergeCell ref="Z2:AC2"/>
    <mergeCell ref="AD2:AE2"/>
    <mergeCell ref="R3:U3"/>
    <mergeCell ref="V3:AE3"/>
    <mergeCell ref="R4:U4"/>
    <mergeCell ref="V4:AE4"/>
    <mergeCell ref="R5:U6"/>
    <mergeCell ref="V5:AE6"/>
    <mergeCell ref="R7:U7"/>
    <mergeCell ref="V7:AE7"/>
    <mergeCell ref="H23:AE23"/>
    <mergeCell ref="S19:T19"/>
    <mergeCell ref="U19:V19"/>
    <mergeCell ref="W19:Y19"/>
    <mergeCell ref="H20:L20"/>
    <mergeCell ref="A10:AE10"/>
    <mergeCell ref="AC28:AD28"/>
    <mergeCell ref="H29:R29"/>
    <mergeCell ref="T29:U29"/>
    <mergeCell ref="V29:Z29"/>
    <mergeCell ref="AC29:AD29"/>
    <mergeCell ref="Q22:Z22"/>
    <mergeCell ref="C22:P22"/>
    <mergeCell ref="H30:R30"/>
    <mergeCell ref="T30:U30"/>
    <mergeCell ref="AC30:AD30"/>
    <mergeCell ref="J24:N24"/>
    <mergeCell ref="H26:R26"/>
    <mergeCell ref="T26:U26"/>
    <mergeCell ref="H27:R27"/>
    <mergeCell ref="T27:U27"/>
    <mergeCell ref="H28:R28"/>
    <mergeCell ref="T28:U28"/>
    <mergeCell ref="H34:R34"/>
    <mergeCell ref="T34:U34"/>
    <mergeCell ref="AC34:AD34"/>
    <mergeCell ref="H35:R35"/>
    <mergeCell ref="T35:U35"/>
    <mergeCell ref="AC35:AD35"/>
    <mergeCell ref="AC31:AD31"/>
    <mergeCell ref="H32:R32"/>
    <mergeCell ref="T32:U32"/>
    <mergeCell ref="AC32:AD32"/>
    <mergeCell ref="H33:R33"/>
    <mergeCell ref="T33:U33"/>
    <mergeCell ref="AC33:AD33"/>
    <mergeCell ref="H31:R31"/>
    <mergeCell ref="T31:U31"/>
    <mergeCell ref="H38:R38"/>
    <mergeCell ref="T38:U38"/>
    <mergeCell ref="V38:Z38"/>
    <mergeCell ref="AC38:AD38"/>
    <mergeCell ref="C40:W40"/>
    <mergeCell ref="X40:Z40"/>
    <mergeCell ref="AA40:AD40"/>
    <mergeCell ref="H36:R36"/>
    <mergeCell ref="T36:U36"/>
    <mergeCell ref="AC36:AD36"/>
    <mergeCell ref="H37:R37"/>
    <mergeCell ref="T37:U37"/>
    <mergeCell ref="AC37:AD37"/>
    <mergeCell ref="X48:AD48"/>
    <mergeCell ref="C52:W53"/>
    <mergeCell ref="X52:AE53"/>
    <mergeCell ref="C42:W42"/>
    <mergeCell ref="X42:AD42"/>
    <mergeCell ref="C43:W43"/>
    <mergeCell ref="X43:Z43"/>
    <mergeCell ref="AA43:AD43"/>
    <mergeCell ref="C45:W45"/>
    <mergeCell ref="X45:AD45"/>
    <mergeCell ref="C44:W44"/>
    <mergeCell ref="C47:W47"/>
    <mergeCell ref="AA47:AD47"/>
    <mergeCell ref="AA44:AD44"/>
    <mergeCell ref="C66:AE67"/>
    <mergeCell ref="C63:W63"/>
    <mergeCell ref="X63:AD63"/>
    <mergeCell ref="H25:R25"/>
    <mergeCell ref="T25:U25"/>
    <mergeCell ref="C25:G38"/>
    <mergeCell ref="C41:W41"/>
    <mergeCell ref="X41:AD41"/>
    <mergeCell ref="X58:AD58"/>
    <mergeCell ref="C59:W59"/>
    <mergeCell ref="C60:W60"/>
    <mergeCell ref="C62:W62"/>
    <mergeCell ref="X62:AD62"/>
    <mergeCell ref="X60:AD60"/>
    <mergeCell ref="C61:W61"/>
    <mergeCell ref="X61:AD61"/>
    <mergeCell ref="C55:I55"/>
    <mergeCell ref="J55:L55"/>
    <mergeCell ref="M55:N55"/>
    <mergeCell ref="C58:W58"/>
    <mergeCell ref="C46:W46"/>
    <mergeCell ref="X46:Z46"/>
    <mergeCell ref="AA46:AD46"/>
    <mergeCell ref="C48:W48"/>
  </mergeCells>
  <phoneticPr fontId="1"/>
  <dataValidations disablePrompts="1" count="3">
    <dataValidation type="list" allowBlank="1" showInputMessage="1" showErrorMessage="1" sqref="X13" xr:uid="{0E448730-3ACE-4FB6-BBD7-B0263E0809AF}">
      <formula1>"－,○"</formula1>
    </dataValidation>
    <dataValidation type="whole" operator="greaterThanOrEqual" allowBlank="1" showErrorMessage="1" errorTitle="注意" error="こちらには、整数しか入力できません。" sqref="M19:O21" xr:uid="{AAE87689-6060-4ADB-8953-BFE019B06FD4}">
      <formula1>0</formula1>
    </dataValidation>
    <dataValidation type="whole" operator="greaterThanOrEqual" allowBlank="1" showInputMessage="1" showErrorMessage="1" errorTitle="注意" error="こちらには、整数しか入力できません。" sqref="J17:L17 J55:L55 H14:L14" xr:uid="{CD901DFA-C1D7-4F65-A6E3-D969BDE1FB29}">
      <formula1>0</formula1>
    </dataValidation>
  </dataValidations>
  <pageMargins left="0.23622047244094488" right="0.23622047244094488" top="0.3543307086614173" bottom="0.3543307086614173" header="0" footer="0"/>
  <pageSetup paperSize="9" fitToHeight="0" orientation="portrait" r:id="rId1"/>
  <headerFooter>
    <oddFooter xml:space="preserve">&amp;C
</oddFooter>
  </headerFooter>
  <rowBreaks count="2" manualBreakCount="2">
    <brk id="23" max="31" man="1"/>
    <brk id="39" min="1" max="31" man="1"/>
  </rowBreaks>
  <colBreaks count="1" manualBreakCount="1">
    <brk id="32" max="5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pageSetUpPr fitToPage="1"/>
  </sheetPr>
  <dimension ref="A1:AM38"/>
  <sheetViews>
    <sheetView showGridLines="0" showZeros="0" view="pageBreakPreview" zoomScaleNormal="100" zoomScaleSheetLayoutView="100" workbookViewId="0">
      <selection activeCell="AG17" sqref="AG17:AM18"/>
    </sheetView>
  </sheetViews>
  <sheetFormatPr defaultColWidth="9" defaultRowHeight="13.5"/>
  <cols>
    <col min="1" max="39" width="2.25" style="1" customWidth="1"/>
    <col min="40" max="16384" width="9" style="1"/>
  </cols>
  <sheetData>
    <row r="1" spans="1:39">
      <c r="A1" s="1" t="s">
        <v>248</v>
      </c>
    </row>
    <row r="2" spans="1:39" ht="13.5" customHeight="1">
      <c r="A2" s="715" t="s">
        <v>685</v>
      </c>
      <c r="B2" s="715"/>
      <c r="C2" s="715"/>
      <c r="D2" s="715"/>
      <c r="E2" s="715"/>
      <c r="F2" s="715"/>
      <c r="G2" s="715"/>
      <c r="H2" s="715"/>
      <c r="I2" s="715"/>
      <c r="J2" s="715"/>
      <c r="K2" s="715"/>
      <c r="L2" s="715"/>
      <c r="M2" s="715"/>
      <c r="N2" s="715"/>
      <c r="O2" s="715"/>
      <c r="P2" s="715"/>
      <c r="Q2" s="715"/>
      <c r="R2" s="715"/>
      <c r="S2" s="715"/>
      <c r="T2" s="715"/>
      <c r="U2" s="715"/>
      <c r="V2" s="715"/>
      <c r="W2" s="715"/>
      <c r="X2" s="715"/>
      <c r="Y2" s="715"/>
      <c r="Z2" s="715"/>
      <c r="AA2" s="715"/>
      <c r="AB2" s="715"/>
      <c r="AC2" s="715"/>
      <c r="AD2" s="715"/>
      <c r="AE2" s="715"/>
      <c r="AF2" s="715"/>
      <c r="AG2" s="715"/>
      <c r="AH2" s="715"/>
      <c r="AI2" s="715"/>
      <c r="AJ2" s="715"/>
      <c r="AK2" s="715"/>
      <c r="AL2" s="715"/>
      <c r="AM2" s="715"/>
    </row>
    <row r="3" spans="1:39" ht="13.5" customHeight="1">
      <c r="A3" s="715"/>
      <c r="B3" s="715"/>
      <c r="C3" s="715"/>
      <c r="D3" s="715"/>
      <c r="E3" s="715"/>
      <c r="F3" s="715"/>
      <c r="G3" s="715"/>
      <c r="H3" s="715"/>
      <c r="I3" s="715"/>
      <c r="J3" s="715"/>
      <c r="K3" s="715"/>
      <c r="L3" s="715"/>
      <c r="M3" s="715"/>
      <c r="N3" s="715"/>
      <c r="O3" s="715"/>
      <c r="P3" s="715"/>
      <c r="Q3" s="715"/>
      <c r="R3" s="715"/>
      <c r="S3" s="715"/>
      <c r="T3" s="715"/>
      <c r="U3" s="715"/>
      <c r="V3" s="715"/>
      <c r="W3" s="715"/>
      <c r="X3" s="715"/>
      <c r="Y3" s="715"/>
      <c r="Z3" s="715"/>
      <c r="AA3" s="715"/>
      <c r="AB3" s="715"/>
      <c r="AC3" s="715"/>
      <c r="AD3" s="715"/>
      <c r="AE3" s="715"/>
      <c r="AF3" s="715"/>
      <c r="AG3" s="715"/>
      <c r="AH3" s="715"/>
      <c r="AI3" s="715"/>
      <c r="AJ3" s="715"/>
      <c r="AK3" s="715"/>
      <c r="AL3" s="715"/>
      <c r="AM3" s="715"/>
    </row>
    <row r="4" spans="1:39" ht="13.5" customHeight="1">
      <c r="A4" s="224"/>
      <c r="B4" s="224"/>
      <c r="C4" s="224"/>
      <c r="D4" s="224"/>
      <c r="E4" s="224"/>
      <c r="F4" s="224"/>
      <c r="G4" s="224"/>
      <c r="H4" s="224"/>
      <c r="I4" s="224"/>
      <c r="J4" s="224"/>
      <c r="K4" s="224"/>
      <c r="L4" s="224"/>
      <c r="M4" s="224"/>
      <c r="N4" s="224"/>
      <c r="O4" s="224"/>
      <c r="P4" s="224"/>
      <c r="Q4" s="224"/>
      <c r="R4" s="224"/>
      <c r="AC4" s="716">
        <v>46113</v>
      </c>
      <c r="AD4" s="716"/>
      <c r="AE4" s="716"/>
      <c r="AF4" s="716"/>
      <c r="AG4" s="716"/>
      <c r="AH4" s="716"/>
      <c r="AI4" s="716"/>
      <c r="AJ4" s="716"/>
      <c r="AK4" s="716"/>
      <c r="AL4" s="716"/>
      <c r="AM4" s="716"/>
    </row>
    <row r="5" spans="1:39" ht="13.5" customHeight="1" thickBot="1">
      <c r="A5" s="1" t="s">
        <v>7</v>
      </c>
      <c r="B5" s="224"/>
      <c r="C5" s="224"/>
      <c r="D5" s="224"/>
      <c r="E5" s="224"/>
      <c r="F5" s="224"/>
      <c r="G5" s="224"/>
      <c r="H5" s="224"/>
      <c r="I5" s="224"/>
      <c r="J5" s="224"/>
      <c r="K5" s="224"/>
      <c r="L5" s="224"/>
      <c r="M5" s="224"/>
      <c r="N5" s="224"/>
      <c r="O5" s="224"/>
      <c r="P5" s="224"/>
      <c r="Q5" s="224"/>
      <c r="R5" s="224"/>
    </row>
    <row r="6" spans="1:39">
      <c r="V6" s="717" t="s">
        <v>1</v>
      </c>
      <c r="W6" s="718"/>
      <c r="X6" s="718"/>
      <c r="Y6" s="718"/>
      <c r="Z6" s="718"/>
      <c r="AA6" s="718"/>
      <c r="AB6" s="719"/>
      <c r="AC6" s="720" t="s">
        <v>30</v>
      </c>
      <c r="AD6" s="721"/>
      <c r="AE6" s="721"/>
      <c r="AF6" s="721"/>
      <c r="AG6" s="722" t="e">
        <f>①入力シート!E5</f>
        <v>#N/A</v>
      </c>
      <c r="AH6" s="722"/>
      <c r="AI6" s="722"/>
      <c r="AJ6" s="722"/>
      <c r="AK6" s="722"/>
      <c r="AL6" s="721"/>
      <c r="AM6" s="723"/>
    </row>
    <row r="7" spans="1:39">
      <c r="V7" s="736" t="s">
        <v>0</v>
      </c>
      <c r="W7" s="737"/>
      <c r="X7" s="737"/>
      <c r="Y7" s="737"/>
      <c r="Z7" s="737"/>
      <c r="AA7" s="737"/>
      <c r="AB7" s="738"/>
      <c r="AC7" s="739" t="s">
        <v>177</v>
      </c>
      <c r="AD7" s="737"/>
      <c r="AE7" s="737"/>
      <c r="AF7" s="737"/>
      <c r="AG7" s="737"/>
      <c r="AH7" s="737"/>
      <c r="AI7" s="737"/>
      <c r="AJ7" s="737"/>
      <c r="AK7" s="737"/>
      <c r="AL7" s="737"/>
      <c r="AM7" s="740"/>
    </row>
    <row r="8" spans="1:39">
      <c r="V8" s="736" t="s">
        <v>2</v>
      </c>
      <c r="W8" s="737"/>
      <c r="X8" s="737"/>
      <c r="Y8" s="737"/>
      <c r="Z8" s="737"/>
      <c r="AA8" s="737"/>
      <c r="AB8" s="738"/>
      <c r="AC8" s="741">
        <f>①入力シート!D7</f>
        <v>0</v>
      </c>
      <c r="AD8" s="742"/>
      <c r="AE8" s="742"/>
      <c r="AF8" s="742"/>
      <c r="AG8" s="742"/>
      <c r="AH8" s="742"/>
      <c r="AI8" s="742"/>
      <c r="AJ8" s="742"/>
      <c r="AK8" s="742"/>
      <c r="AL8" s="742"/>
      <c r="AM8" s="743"/>
    </row>
    <row r="9" spans="1:39">
      <c r="V9" s="724" t="s">
        <v>3</v>
      </c>
      <c r="W9" s="725"/>
      <c r="X9" s="725"/>
      <c r="Y9" s="725"/>
      <c r="Z9" s="725"/>
      <c r="AA9" s="725"/>
      <c r="AB9" s="726"/>
      <c r="AC9" s="730" t="e">
        <f>①入力シート!D8</f>
        <v>#N/A</v>
      </c>
      <c r="AD9" s="731"/>
      <c r="AE9" s="731"/>
      <c r="AF9" s="731"/>
      <c r="AG9" s="731"/>
      <c r="AH9" s="731"/>
      <c r="AI9" s="731"/>
      <c r="AJ9" s="731"/>
      <c r="AK9" s="731"/>
      <c r="AL9" s="731"/>
      <c r="AM9" s="732"/>
    </row>
    <row r="10" spans="1:39">
      <c r="V10" s="727"/>
      <c r="W10" s="728"/>
      <c r="X10" s="728"/>
      <c r="Y10" s="728"/>
      <c r="Z10" s="728"/>
      <c r="AA10" s="728"/>
      <c r="AB10" s="729"/>
      <c r="AC10" s="733"/>
      <c r="AD10" s="734"/>
      <c r="AE10" s="734"/>
      <c r="AF10" s="734"/>
      <c r="AG10" s="734"/>
      <c r="AH10" s="734"/>
      <c r="AI10" s="734"/>
      <c r="AJ10" s="734"/>
      <c r="AK10" s="734"/>
      <c r="AL10" s="734"/>
      <c r="AM10" s="735"/>
    </row>
    <row r="11" spans="1:39" ht="14.25" thickBot="1">
      <c r="V11" s="695" t="s">
        <v>4</v>
      </c>
      <c r="W11" s="696"/>
      <c r="X11" s="696"/>
      <c r="Y11" s="696"/>
      <c r="Z11" s="696"/>
      <c r="AA11" s="696"/>
      <c r="AB11" s="697"/>
      <c r="AC11" s="712">
        <f>①入力シート!D9</f>
        <v>0</v>
      </c>
      <c r="AD11" s="713"/>
      <c r="AE11" s="713"/>
      <c r="AF11" s="713"/>
      <c r="AG11" s="713"/>
      <c r="AH11" s="713"/>
      <c r="AI11" s="713"/>
      <c r="AJ11" s="713"/>
      <c r="AK11" s="713"/>
      <c r="AL11" s="713"/>
      <c r="AM11" s="714"/>
    </row>
    <row r="13" spans="1:39">
      <c r="A13" s="1" t="s">
        <v>8</v>
      </c>
    </row>
    <row r="15" spans="1:39">
      <c r="A15" s="260" t="s">
        <v>214</v>
      </c>
    </row>
    <row r="16" spans="1:39" ht="14.25" thickBot="1">
      <c r="A16" s="261" t="s">
        <v>686</v>
      </c>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262"/>
      <c r="AL16" s="262"/>
      <c r="AM16" s="263"/>
    </row>
    <row r="17" spans="1:39" ht="13.5" customHeight="1">
      <c r="A17" s="264"/>
      <c r="B17" s="685" t="s">
        <v>249</v>
      </c>
      <c r="C17" s="686"/>
      <c r="D17" s="686"/>
      <c r="E17" s="686"/>
      <c r="F17" s="686"/>
      <c r="G17" s="686"/>
      <c r="H17" s="686"/>
      <c r="I17" s="686"/>
      <c r="J17" s="686"/>
      <c r="K17" s="686"/>
      <c r="L17" s="686"/>
      <c r="M17" s="686"/>
      <c r="N17" s="686"/>
      <c r="O17" s="686"/>
      <c r="P17" s="686"/>
      <c r="Q17" s="686"/>
      <c r="R17" s="686"/>
      <c r="S17" s="686"/>
      <c r="T17" s="686"/>
      <c r="U17" s="686"/>
      <c r="V17" s="686"/>
      <c r="W17" s="686"/>
      <c r="X17" s="686"/>
      <c r="Y17" s="686"/>
      <c r="Z17" s="686"/>
      <c r="AA17" s="686"/>
      <c r="AB17" s="686"/>
      <c r="AC17" s="686"/>
      <c r="AD17" s="686"/>
      <c r="AE17" s="686"/>
      <c r="AF17" s="686"/>
      <c r="AG17" s="689">
        <f>'⑤積算表（区分３）'!$X$12</f>
        <v>0</v>
      </c>
      <c r="AH17" s="690"/>
      <c r="AI17" s="690"/>
      <c r="AJ17" s="690"/>
      <c r="AK17" s="690"/>
      <c r="AL17" s="690"/>
      <c r="AM17" s="691"/>
    </row>
    <row r="18" spans="1:39" ht="14.25" thickBot="1">
      <c r="A18" s="265"/>
      <c r="B18" s="687"/>
      <c r="C18" s="688"/>
      <c r="D18" s="688"/>
      <c r="E18" s="688"/>
      <c r="F18" s="688"/>
      <c r="G18" s="688"/>
      <c r="H18" s="688"/>
      <c r="I18" s="688"/>
      <c r="J18" s="688"/>
      <c r="K18" s="688"/>
      <c r="L18" s="688"/>
      <c r="M18" s="688"/>
      <c r="N18" s="688"/>
      <c r="O18" s="688"/>
      <c r="P18" s="688"/>
      <c r="Q18" s="688"/>
      <c r="R18" s="688"/>
      <c r="S18" s="688"/>
      <c r="T18" s="688"/>
      <c r="U18" s="688"/>
      <c r="V18" s="688"/>
      <c r="W18" s="688"/>
      <c r="X18" s="688"/>
      <c r="Y18" s="688"/>
      <c r="Z18" s="688"/>
      <c r="AA18" s="688"/>
      <c r="AB18" s="688"/>
      <c r="AC18" s="688"/>
      <c r="AD18" s="688"/>
      <c r="AE18" s="688"/>
      <c r="AF18" s="688"/>
      <c r="AG18" s="692"/>
      <c r="AH18" s="693"/>
      <c r="AI18" s="693"/>
      <c r="AJ18" s="693"/>
      <c r="AK18" s="693"/>
      <c r="AL18" s="693"/>
      <c r="AM18" s="694"/>
    </row>
    <row r="20" spans="1:39" ht="14.25" thickBot="1">
      <c r="A20" s="1" t="s">
        <v>9</v>
      </c>
    </row>
    <row r="21" spans="1:39" ht="23.25" customHeight="1" thickBot="1">
      <c r="A21" s="266" t="s">
        <v>31</v>
      </c>
      <c r="B21" s="267" t="s">
        <v>13</v>
      </c>
      <c r="C21" s="268"/>
      <c r="D21" s="268"/>
      <c r="E21" s="268"/>
      <c r="F21" s="268"/>
      <c r="G21" s="268"/>
      <c r="H21" s="267"/>
      <c r="I21" s="269"/>
      <c r="J21" s="270"/>
      <c r="K21" s="270"/>
      <c r="L21" s="270"/>
      <c r="M21" s="270"/>
      <c r="N21" s="270"/>
      <c r="O21" s="270"/>
      <c r="P21" s="270"/>
      <c r="Q21" s="270"/>
      <c r="R21" s="270"/>
      <c r="S21" s="270"/>
      <c r="T21" s="270"/>
      <c r="U21" s="270"/>
      <c r="V21" s="270"/>
      <c r="W21" s="270"/>
      <c r="X21" s="270"/>
      <c r="Y21" s="270"/>
      <c r="Z21" s="702"/>
      <c r="AA21" s="703"/>
      <c r="AB21" s="703"/>
      <c r="AC21" s="703"/>
      <c r="AD21" s="703"/>
      <c r="AE21" s="703"/>
      <c r="AF21" s="704"/>
      <c r="AG21" s="705" t="str">
        <f>IF($AG$17="該当",'⑤積算表（区分３）'!$AA$40,"―")</f>
        <v>―</v>
      </c>
      <c r="AH21" s="706"/>
      <c r="AI21" s="706"/>
      <c r="AJ21" s="706"/>
      <c r="AK21" s="706"/>
      <c r="AL21" s="706"/>
      <c r="AM21" s="707"/>
    </row>
    <row r="22" spans="1:39" ht="23.25" customHeight="1" thickBot="1">
      <c r="A22" s="674" t="s">
        <v>11</v>
      </c>
      <c r="B22" s="570" t="s">
        <v>14</v>
      </c>
      <c r="C22" s="570"/>
      <c r="D22" s="570"/>
      <c r="E22" s="570"/>
      <c r="F22" s="570"/>
      <c r="G22" s="570"/>
      <c r="H22" s="271" t="s">
        <v>250</v>
      </c>
      <c r="I22" s="272"/>
      <c r="J22" s="273"/>
      <c r="K22" s="273"/>
      <c r="L22" s="274"/>
      <c r="M22" s="274"/>
      <c r="N22" s="274"/>
      <c r="O22" s="274"/>
      <c r="P22" s="274"/>
      <c r="Q22" s="274"/>
      <c r="R22" s="274"/>
      <c r="S22" s="274"/>
      <c r="T22" s="274"/>
      <c r="U22" s="274"/>
      <c r="V22" s="274"/>
      <c r="W22" s="274"/>
      <c r="X22" s="274"/>
      <c r="Y22" s="274"/>
      <c r="Z22" s="275"/>
      <c r="AA22" s="276"/>
      <c r="AB22" s="276"/>
      <c r="AC22" s="276"/>
      <c r="AD22" s="276"/>
      <c r="AE22" s="276"/>
      <c r="AF22" s="277"/>
      <c r="AG22" s="708" t="str">
        <f>IF($AG$17="該当",'⑤積算表（区分３）'!$AA$43,"―")</f>
        <v>―</v>
      </c>
      <c r="AH22" s="709"/>
      <c r="AI22" s="709"/>
      <c r="AJ22" s="709"/>
      <c r="AK22" s="709"/>
      <c r="AL22" s="709"/>
      <c r="AM22" s="710"/>
    </row>
    <row r="23" spans="1:39" ht="23.25" customHeight="1" thickBot="1">
      <c r="A23" s="675"/>
      <c r="B23" s="711"/>
      <c r="C23" s="711"/>
      <c r="D23" s="711"/>
      <c r="E23" s="711"/>
      <c r="F23" s="711"/>
      <c r="G23" s="711"/>
      <c r="H23" s="278" t="s">
        <v>251</v>
      </c>
      <c r="I23" s="279"/>
      <c r="J23" s="280"/>
      <c r="K23" s="280"/>
      <c r="L23" s="281"/>
      <c r="M23" s="281"/>
      <c r="N23" s="281"/>
      <c r="O23" s="281"/>
      <c r="P23" s="281"/>
      <c r="Q23" s="281"/>
      <c r="R23" s="281"/>
      <c r="S23" s="281"/>
      <c r="T23" s="281"/>
      <c r="U23" s="281"/>
      <c r="V23" s="281"/>
      <c r="W23" s="281"/>
      <c r="X23" s="281"/>
      <c r="Y23" s="281"/>
      <c r="Z23" s="282"/>
      <c r="AA23" s="283"/>
      <c r="AB23" s="283"/>
      <c r="AC23" s="283"/>
      <c r="AD23" s="283"/>
      <c r="AE23" s="283"/>
      <c r="AF23" s="284"/>
      <c r="AG23" s="705" t="str">
        <f>IF($AG$17="該当",'⑤積算表（区分３）'!$AA$46,"―")</f>
        <v>―</v>
      </c>
      <c r="AH23" s="706"/>
      <c r="AI23" s="706"/>
      <c r="AJ23" s="706"/>
      <c r="AK23" s="706"/>
      <c r="AL23" s="706"/>
      <c r="AM23" s="707"/>
    </row>
    <row r="24" spans="1:39" ht="23.25" customHeight="1">
      <c r="A24" s="674" t="s">
        <v>215</v>
      </c>
      <c r="B24" s="676" t="s">
        <v>216</v>
      </c>
      <c r="C24" s="676"/>
      <c r="D24" s="676"/>
      <c r="E24" s="676"/>
      <c r="F24" s="676"/>
      <c r="G24" s="676"/>
      <c r="H24" s="271" t="s">
        <v>195</v>
      </c>
      <c r="I24" s="272"/>
      <c r="J24" s="273"/>
      <c r="K24" s="273"/>
      <c r="L24" s="274"/>
      <c r="M24" s="274"/>
      <c r="N24" s="274"/>
      <c r="O24" s="274"/>
      <c r="P24" s="274"/>
      <c r="Q24" s="274"/>
      <c r="R24" s="274"/>
      <c r="S24" s="274"/>
      <c r="T24" s="274"/>
      <c r="U24" s="274"/>
      <c r="V24" s="274"/>
      <c r="W24" s="274"/>
      <c r="X24" s="274"/>
      <c r="Y24" s="274"/>
      <c r="Z24" s="275"/>
      <c r="AA24" s="276"/>
      <c r="AB24" s="276"/>
      <c r="AC24" s="276"/>
      <c r="AD24" s="276"/>
      <c r="AE24" s="276"/>
      <c r="AF24" s="277"/>
      <c r="AG24" s="678" t="str">
        <f>IF($AG$17="該当",'⑤積算表（区分３）'!$AA$44,"―")</f>
        <v>―</v>
      </c>
      <c r="AH24" s="679"/>
      <c r="AI24" s="679"/>
      <c r="AJ24" s="679"/>
      <c r="AK24" s="679"/>
      <c r="AL24" s="679"/>
      <c r="AM24" s="680"/>
    </row>
    <row r="25" spans="1:39" ht="21.75" customHeight="1" thickBot="1">
      <c r="A25" s="675"/>
      <c r="B25" s="677"/>
      <c r="C25" s="677"/>
      <c r="D25" s="677"/>
      <c r="E25" s="677"/>
      <c r="F25" s="677"/>
      <c r="G25" s="677"/>
      <c r="H25" s="278" t="s">
        <v>217</v>
      </c>
      <c r="I25" s="279"/>
      <c r="J25" s="280"/>
      <c r="K25" s="280"/>
      <c r="L25" s="281"/>
      <c r="M25" s="281"/>
      <c r="N25" s="281"/>
      <c r="O25" s="281"/>
      <c r="P25" s="281"/>
      <c r="Q25" s="281"/>
      <c r="R25" s="281"/>
      <c r="S25" s="281"/>
      <c r="T25" s="281"/>
      <c r="U25" s="281"/>
      <c r="V25" s="281"/>
      <c r="W25" s="281"/>
      <c r="X25" s="281"/>
      <c r="Y25" s="281"/>
      <c r="Z25" s="282"/>
      <c r="AA25" s="283"/>
      <c r="AB25" s="283"/>
      <c r="AC25" s="283"/>
      <c r="AD25" s="283"/>
      <c r="AE25" s="283"/>
      <c r="AF25" s="284"/>
      <c r="AG25" s="681" t="str">
        <f>IF($AG$17="該当",'⑤積算表（区分３）'!$AA$47,"―")</f>
        <v>―</v>
      </c>
      <c r="AH25" s="682"/>
      <c r="AI25" s="682"/>
      <c r="AJ25" s="682"/>
      <c r="AK25" s="682"/>
      <c r="AL25" s="682"/>
      <c r="AM25" s="683"/>
    </row>
    <row r="26" spans="1:39">
      <c r="A26" s="242"/>
      <c r="B26" s="285"/>
      <c r="C26" s="285"/>
      <c r="D26" s="285"/>
      <c r="E26" s="285"/>
      <c r="F26" s="285"/>
      <c r="G26" s="285"/>
      <c r="H26" s="286"/>
      <c r="I26" s="287"/>
      <c r="J26" s="260"/>
      <c r="K26" s="260"/>
      <c r="Z26" s="288"/>
      <c r="AA26" s="289"/>
      <c r="AB26" s="289"/>
      <c r="AC26" s="289"/>
      <c r="AD26" s="289"/>
      <c r="AE26" s="289"/>
      <c r="AF26" s="289"/>
      <c r="AG26" s="290"/>
      <c r="AH26" s="290"/>
      <c r="AI26" s="290"/>
      <c r="AJ26" s="290"/>
      <c r="AK26" s="290"/>
      <c r="AL26" s="290"/>
      <c r="AM26" s="290"/>
    </row>
    <row r="27" spans="1:39">
      <c r="A27" s="1" t="s">
        <v>19</v>
      </c>
      <c r="H27" s="291"/>
      <c r="I27" s="291"/>
    </row>
    <row r="28" spans="1:39" ht="14.25" thickBot="1">
      <c r="A28" s="261" t="s">
        <v>687</v>
      </c>
      <c r="B28" s="262"/>
      <c r="C28" s="262"/>
      <c r="D28" s="262"/>
      <c r="E28" s="262"/>
      <c r="F28" s="262"/>
      <c r="G28" s="262"/>
      <c r="H28" s="262"/>
      <c r="I28" s="262"/>
      <c r="J28" s="262"/>
      <c r="K28" s="262"/>
      <c r="L28" s="262"/>
      <c r="M28" s="262"/>
      <c r="N28" s="262"/>
      <c r="O28" s="262"/>
      <c r="P28" s="262"/>
      <c r="Q28" s="262"/>
      <c r="R28" s="262"/>
      <c r="S28" s="262"/>
      <c r="T28" s="262"/>
      <c r="U28" s="262"/>
      <c r="V28" s="262"/>
      <c r="W28" s="262"/>
      <c r="X28" s="262"/>
      <c r="Y28" s="262"/>
      <c r="Z28" s="262"/>
      <c r="AA28" s="262"/>
      <c r="AB28" s="262"/>
      <c r="AC28" s="262"/>
      <c r="AD28" s="262"/>
      <c r="AE28" s="262"/>
      <c r="AF28" s="262"/>
      <c r="AG28" s="262"/>
      <c r="AH28" s="262"/>
      <c r="AI28" s="262"/>
      <c r="AJ28" s="262"/>
      <c r="AK28" s="262"/>
      <c r="AL28" s="262"/>
      <c r="AM28" s="263"/>
    </row>
    <row r="29" spans="1:39" ht="13.5" customHeight="1">
      <c r="A29" s="264"/>
      <c r="B29" s="698" t="s">
        <v>252</v>
      </c>
      <c r="C29" s="699"/>
      <c r="D29" s="699"/>
      <c r="E29" s="699"/>
      <c r="F29" s="699"/>
      <c r="G29" s="699"/>
      <c r="H29" s="699"/>
      <c r="I29" s="699"/>
      <c r="J29" s="699"/>
      <c r="K29" s="699"/>
      <c r="L29" s="699"/>
      <c r="M29" s="699"/>
      <c r="N29" s="699"/>
      <c r="O29" s="699"/>
      <c r="P29" s="699"/>
      <c r="Q29" s="699"/>
      <c r="R29" s="699"/>
      <c r="S29" s="699"/>
      <c r="T29" s="699"/>
      <c r="U29" s="699"/>
      <c r="V29" s="699"/>
      <c r="W29" s="699"/>
      <c r="X29" s="699"/>
      <c r="Y29" s="699"/>
      <c r="Z29" s="699"/>
      <c r="AA29" s="699"/>
      <c r="AB29" s="699"/>
      <c r="AC29" s="699"/>
      <c r="AD29" s="699"/>
      <c r="AE29" s="699"/>
      <c r="AF29" s="699"/>
      <c r="AG29" s="689">
        <f>'⑤積算表（区分３）'!$X$52</f>
        <v>0</v>
      </c>
      <c r="AH29" s="690"/>
      <c r="AI29" s="690"/>
      <c r="AJ29" s="690"/>
      <c r="AK29" s="690"/>
      <c r="AL29" s="690"/>
      <c r="AM29" s="691"/>
    </row>
    <row r="30" spans="1:39" ht="14.25" thickBot="1">
      <c r="A30" s="292"/>
      <c r="B30" s="700"/>
      <c r="C30" s="701"/>
      <c r="D30" s="701"/>
      <c r="E30" s="701"/>
      <c r="F30" s="701"/>
      <c r="G30" s="701"/>
      <c r="H30" s="701"/>
      <c r="I30" s="701"/>
      <c r="J30" s="701"/>
      <c r="K30" s="701"/>
      <c r="L30" s="701"/>
      <c r="M30" s="701"/>
      <c r="N30" s="701"/>
      <c r="O30" s="701"/>
      <c r="P30" s="701"/>
      <c r="Q30" s="701"/>
      <c r="R30" s="701"/>
      <c r="S30" s="701"/>
      <c r="T30" s="701"/>
      <c r="U30" s="701"/>
      <c r="V30" s="701"/>
      <c r="W30" s="701"/>
      <c r="X30" s="701"/>
      <c r="Y30" s="701"/>
      <c r="Z30" s="701"/>
      <c r="AA30" s="701"/>
      <c r="AB30" s="701"/>
      <c r="AC30" s="701"/>
      <c r="AD30" s="701"/>
      <c r="AE30" s="701"/>
      <c r="AF30" s="701"/>
      <c r="AG30" s="692"/>
      <c r="AH30" s="693"/>
      <c r="AI30" s="693"/>
      <c r="AJ30" s="693"/>
      <c r="AK30" s="693"/>
      <c r="AL30" s="693"/>
      <c r="AM30" s="694"/>
    </row>
    <row r="31" spans="1:39" ht="14.25" customHeight="1">
      <c r="B31" s="227"/>
      <c r="C31" s="227"/>
      <c r="D31" s="227"/>
      <c r="E31" s="227"/>
      <c r="F31" s="227"/>
      <c r="G31" s="227"/>
      <c r="H31" s="227"/>
      <c r="I31" s="227"/>
      <c r="J31" s="227"/>
      <c r="K31" s="227"/>
      <c r="L31" s="227"/>
      <c r="M31" s="227"/>
      <c r="N31" s="227"/>
      <c r="O31" s="227"/>
      <c r="P31" s="227"/>
      <c r="Q31" s="227"/>
      <c r="R31" s="227"/>
      <c r="S31" s="227"/>
      <c r="T31" s="227"/>
      <c r="U31" s="227"/>
      <c r="V31" s="227"/>
      <c r="W31" s="227"/>
      <c r="X31" s="227"/>
      <c r="Y31" s="227"/>
      <c r="Z31" s="227"/>
      <c r="AA31" s="227"/>
      <c r="AB31" s="227"/>
      <c r="AC31" s="227"/>
      <c r="AD31" s="227"/>
      <c r="AE31" s="227"/>
      <c r="AF31" s="227"/>
      <c r="AG31" s="242"/>
      <c r="AH31" s="242"/>
      <c r="AI31" s="242"/>
      <c r="AJ31" s="242"/>
      <c r="AK31" s="242"/>
      <c r="AL31" s="242"/>
      <c r="AM31" s="242"/>
    </row>
    <row r="32" spans="1:39">
      <c r="B32" s="227"/>
      <c r="C32" s="227"/>
      <c r="D32" s="227"/>
      <c r="E32" s="227"/>
      <c r="F32" s="227"/>
      <c r="G32" s="227"/>
      <c r="H32" s="227"/>
      <c r="I32" s="227"/>
      <c r="J32" s="227"/>
      <c r="K32" s="227"/>
      <c r="L32" s="227"/>
      <c r="M32" s="227"/>
      <c r="N32" s="227"/>
      <c r="O32" s="227"/>
      <c r="P32" s="227"/>
      <c r="Q32" s="227"/>
      <c r="R32" s="227"/>
      <c r="S32" s="227"/>
      <c r="T32" s="227"/>
      <c r="U32" s="227"/>
      <c r="V32" s="227"/>
      <c r="W32" s="227"/>
      <c r="X32" s="227"/>
      <c r="Y32" s="227"/>
      <c r="Z32" s="227"/>
      <c r="AA32" s="227"/>
      <c r="AB32" s="227"/>
      <c r="AC32" s="227"/>
      <c r="AD32" s="227"/>
      <c r="AE32" s="227"/>
      <c r="AF32" s="227"/>
      <c r="AG32" s="242"/>
      <c r="AH32" s="242"/>
      <c r="AI32" s="242"/>
      <c r="AJ32" s="242"/>
      <c r="AK32" s="242"/>
      <c r="AL32" s="242"/>
      <c r="AM32" s="242"/>
    </row>
    <row r="33" spans="1:39" s="260" customFormat="1" ht="14.25" thickBot="1">
      <c r="A33" s="1" t="s">
        <v>9</v>
      </c>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row>
    <row r="34" spans="1:39" s="296" customFormat="1" ht="23.25" customHeight="1" thickBot="1">
      <c r="A34" s="293" t="s">
        <v>33</v>
      </c>
      <c r="B34" s="267"/>
      <c r="C34" s="268"/>
      <c r="D34" s="268"/>
      <c r="E34" s="268"/>
      <c r="F34" s="268"/>
      <c r="G34" s="268"/>
      <c r="H34" s="267"/>
      <c r="I34" s="269"/>
      <c r="J34" s="270"/>
      <c r="K34" s="270"/>
      <c r="L34" s="270"/>
      <c r="M34" s="270"/>
      <c r="N34" s="270"/>
      <c r="O34" s="270"/>
      <c r="P34" s="270"/>
      <c r="Q34" s="270"/>
      <c r="R34" s="270"/>
      <c r="S34" s="270"/>
      <c r="T34" s="270"/>
      <c r="U34" s="270"/>
      <c r="V34" s="270"/>
      <c r="W34" s="270"/>
      <c r="X34" s="270"/>
      <c r="Y34" s="270"/>
      <c r="Z34" s="294"/>
      <c r="AA34" s="270"/>
      <c r="AB34" s="270"/>
      <c r="AC34" s="270"/>
      <c r="AD34" s="270"/>
      <c r="AE34" s="270"/>
      <c r="AF34" s="295"/>
      <c r="AG34" s="705" t="str">
        <f>IF($AG$29="該当",'⑤積算表（区分３）'!$X$61,"―")</f>
        <v>―</v>
      </c>
      <c r="AH34" s="706"/>
      <c r="AI34" s="706"/>
      <c r="AJ34" s="706"/>
      <c r="AK34" s="706"/>
      <c r="AL34" s="706"/>
      <c r="AM34" s="707"/>
    </row>
    <row r="35" spans="1:39" s="260" customForma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row>
    <row r="36" spans="1:39" s="260" customFormat="1" ht="13.5" customHeight="1">
      <c r="A36" s="684" t="s">
        <v>218</v>
      </c>
      <c r="B36" s="684"/>
      <c r="C36" s="684"/>
      <c r="D36" s="684"/>
      <c r="E36" s="684"/>
      <c r="F36" s="684"/>
      <c r="G36" s="684"/>
      <c r="H36" s="684"/>
      <c r="I36" s="684"/>
      <c r="J36" s="684"/>
      <c r="K36" s="684"/>
      <c r="L36" s="684"/>
      <c r="M36" s="684"/>
      <c r="N36" s="684"/>
      <c r="O36" s="684"/>
      <c r="P36" s="684"/>
      <c r="Q36" s="684"/>
      <c r="R36" s="684"/>
      <c r="S36" s="684"/>
      <c r="T36" s="684"/>
      <c r="U36" s="684"/>
      <c r="V36" s="684"/>
      <c r="W36" s="684"/>
      <c r="X36" s="684"/>
      <c r="Y36" s="684"/>
      <c r="Z36" s="684"/>
      <c r="AA36" s="684"/>
      <c r="AB36" s="684"/>
      <c r="AC36" s="684"/>
      <c r="AD36" s="684"/>
      <c r="AE36" s="684"/>
      <c r="AF36" s="684"/>
      <c r="AG36" s="684"/>
      <c r="AH36" s="684"/>
      <c r="AI36" s="684"/>
      <c r="AJ36" s="684"/>
      <c r="AK36" s="684"/>
      <c r="AL36" s="684"/>
      <c r="AM36" s="684"/>
    </row>
    <row r="37" spans="1:39" s="260" customFormat="1">
      <c r="A37" s="684"/>
      <c r="B37" s="684"/>
      <c r="C37" s="684"/>
      <c r="D37" s="684"/>
      <c r="E37" s="684"/>
      <c r="F37" s="684"/>
      <c r="G37" s="684"/>
      <c r="H37" s="684"/>
      <c r="I37" s="684"/>
      <c r="J37" s="684"/>
      <c r="K37" s="684"/>
      <c r="L37" s="684"/>
      <c r="M37" s="684"/>
      <c r="N37" s="684"/>
      <c r="O37" s="684"/>
      <c r="P37" s="684"/>
      <c r="Q37" s="684"/>
      <c r="R37" s="684"/>
      <c r="S37" s="684"/>
      <c r="T37" s="684"/>
      <c r="U37" s="684"/>
      <c r="V37" s="684"/>
      <c r="W37" s="684"/>
      <c r="X37" s="684"/>
      <c r="Y37" s="684"/>
      <c r="Z37" s="684"/>
      <c r="AA37" s="684"/>
      <c r="AB37" s="684"/>
      <c r="AC37" s="684"/>
      <c r="AD37" s="684"/>
      <c r="AE37" s="684"/>
      <c r="AF37" s="684"/>
      <c r="AG37" s="684"/>
      <c r="AH37" s="684"/>
      <c r="AI37" s="684"/>
      <c r="AJ37" s="684"/>
      <c r="AK37" s="684"/>
      <c r="AL37" s="684"/>
      <c r="AM37" s="684"/>
    </row>
    <row r="38" spans="1:39" s="260" customFormat="1">
      <c r="A38" s="684"/>
      <c r="B38" s="684"/>
      <c r="C38" s="684"/>
      <c r="D38" s="684"/>
      <c r="E38" s="684"/>
      <c r="F38" s="684"/>
      <c r="G38" s="684"/>
      <c r="H38" s="684"/>
      <c r="I38" s="684"/>
      <c r="J38" s="684"/>
      <c r="K38" s="684"/>
      <c r="L38" s="684"/>
      <c r="M38" s="684"/>
      <c r="N38" s="684"/>
      <c r="O38" s="684"/>
      <c r="P38" s="684"/>
      <c r="Q38" s="684"/>
      <c r="R38" s="684"/>
      <c r="S38" s="684"/>
      <c r="T38" s="684"/>
      <c r="U38" s="684"/>
      <c r="V38" s="684"/>
      <c r="W38" s="684"/>
      <c r="X38" s="684"/>
      <c r="Y38" s="684"/>
      <c r="Z38" s="684"/>
      <c r="AA38" s="684"/>
      <c r="AB38" s="684"/>
      <c r="AC38" s="684"/>
      <c r="AD38" s="684"/>
      <c r="AE38" s="684"/>
      <c r="AF38" s="684"/>
      <c r="AG38" s="684"/>
      <c r="AH38" s="684"/>
      <c r="AI38" s="684"/>
      <c r="AJ38" s="684"/>
      <c r="AK38" s="684"/>
      <c r="AL38" s="684"/>
      <c r="AM38" s="684"/>
    </row>
  </sheetData>
  <sheetProtection algorithmName="SHA-512" hashValue="Q4LSrIJ1D8hS3K/4Iclyf51kCgvIHo4wnygGDJAdT9/emMq3qM1uh+5y5Ff743nfeYDPW4iySnE1sEmzmNdMzg==" saltValue="nR9xbORwn7M36GpFSyW0RQ==" spinCount="100000" sheet="1" formatCells="0" selectLockedCells="1"/>
  <mergeCells count="30">
    <mergeCell ref="A22:A23"/>
    <mergeCell ref="AG23:AM23"/>
    <mergeCell ref="AG34:AM34"/>
    <mergeCell ref="AC11:AM11"/>
    <mergeCell ref="A2:AM3"/>
    <mergeCell ref="AC4:AM4"/>
    <mergeCell ref="V6:AB6"/>
    <mergeCell ref="AC6:AF6"/>
    <mergeCell ref="AG6:AK6"/>
    <mergeCell ref="AL6:AM6"/>
    <mergeCell ref="V9:AB10"/>
    <mergeCell ref="AC9:AM10"/>
    <mergeCell ref="V7:AB7"/>
    <mergeCell ref="AC7:AM7"/>
    <mergeCell ref="V8:AB8"/>
    <mergeCell ref="AC8:AM8"/>
    <mergeCell ref="B17:AF18"/>
    <mergeCell ref="AG17:AM18"/>
    <mergeCell ref="V11:AB11"/>
    <mergeCell ref="B29:AF30"/>
    <mergeCell ref="AG29:AM30"/>
    <mergeCell ref="Z21:AF21"/>
    <mergeCell ref="AG21:AM21"/>
    <mergeCell ref="AG22:AM22"/>
    <mergeCell ref="B22:G23"/>
    <mergeCell ref="A24:A25"/>
    <mergeCell ref="B24:G25"/>
    <mergeCell ref="AG24:AM24"/>
    <mergeCell ref="AG25:AM25"/>
    <mergeCell ref="A36:AM38"/>
  </mergeCells>
  <phoneticPr fontId="1"/>
  <dataValidations count="1">
    <dataValidation type="list" allowBlank="1" showInputMessage="1" showErrorMessage="1" sqref="AG32:AM32" xr:uid="{00000000-0002-0000-0100-000000000000}">
      <formula1>"該当,非該当"</formula1>
    </dataValidation>
  </dataValidation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5F158-5592-4EF9-8315-4DBF8EC0A08D}">
  <sheetPr>
    <tabColor theme="2" tint="-0.499984740745262"/>
  </sheetPr>
  <dimension ref="A1:J102"/>
  <sheetViews>
    <sheetView zoomScaleNormal="100" workbookViewId="0">
      <selection activeCell="D13" sqref="D13"/>
    </sheetView>
  </sheetViews>
  <sheetFormatPr defaultRowHeight="13.5"/>
  <cols>
    <col min="1" max="1" width="12.5" customWidth="1"/>
    <col min="2" max="3" width="12.5" style="37" customWidth="1"/>
    <col min="4" max="4" width="12.5" customWidth="1"/>
    <col min="5" max="5" width="8.75" customWidth="1"/>
    <col min="6" max="6" width="12.5" customWidth="1"/>
    <col min="7" max="7" width="8.75" customWidth="1"/>
    <col min="8" max="8" width="12.5" style="40" customWidth="1"/>
    <col min="10" max="10" width="8" style="30" customWidth="1"/>
  </cols>
  <sheetData>
    <row r="1" spans="1:10">
      <c r="A1" s="31" t="s">
        <v>222</v>
      </c>
      <c r="B1" s="31"/>
      <c r="C1" s="32"/>
      <c r="D1" s="33"/>
      <c r="E1" s="34" t="s">
        <v>223</v>
      </c>
      <c r="F1" s="35"/>
      <c r="G1" s="36" t="s">
        <v>224</v>
      </c>
      <c r="H1" s="33"/>
    </row>
    <row r="2" spans="1:10">
      <c r="A2" t="s">
        <v>225</v>
      </c>
      <c r="B2" t="s">
        <v>226</v>
      </c>
      <c r="C2" s="37" t="s">
        <v>227</v>
      </c>
      <c r="D2" s="37" t="s">
        <v>228</v>
      </c>
      <c r="E2" s="37" t="s">
        <v>229</v>
      </c>
      <c r="F2" s="37" t="s">
        <v>230</v>
      </c>
      <c r="G2" s="37" t="s">
        <v>229</v>
      </c>
      <c r="H2" s="38" t="s">
        <v>230</v>
      </c>
    </row>
    <row r="3" spans="1:10">
      <c r="A3" s="37" cm="1">
        <f t="array" ref="A3">INDEX(②入力シート２!$B$6:$B$305,(ROW()-6)+((ROW()-1)*2))</f>
        <v>0</v>
      </c>
      <c r="B3" s="37">
        <f>SUM(INDEX(②入力シート２!$U$6:$U$305,(ROW()-6)+((ROW()-1)*2)),INDEX(②入力シート２!$U$6:$U$305,(ROW()-5)+((ROW()-1)*2)))</f>
        <v>0</v>
      </c>
      <c r="C3" s="37" cm="1">
        <f t="array" ref="C3">INDEX(③入力シート３!$B$6:$B$305,(ROW()-6)+((ROW()-1)*2))</f>
        <v>0</v>
      </c>
      <c r="D3" s="37">
        <f>SUM(INDEX(③入力シート３!$H$6:$H$305,(ROW()-6)+((ROW()-1)*2)),INDEX(③入力シート３!$H$6:$H$305,(ROW()-5)+((ROW()-1)*2)))</f>
        <v>0</v>
      </c>
      <c r="E3" s="37">
        <f>$A3</f>
        <v>0</v>
      </c>
      <c r="F3" s="37">
        <f>IF($A3=0,0,SUM(IFERROR(VLOOKUP($A3,$A$3:$B$305,2,FALSE),0),IFERROR(VLOOKUP($A3,$C$3:$D$305,2,FALSE),0)))</f>
        <v>0</v>
      </c>
      <c r="G3" s="37">
        <f>$C3</f>
        <v>0</v>
      </c>
      <c r="H3" s="38">
        <f>IF($C3=0,0,SUM(IFERROR(VLOOKUP($C3,$A$3:$B$305,2,FALSE),0),IFERROR(VLOOKUP($C3,$C$3:$D$305,2,FALSE),0)))</f>
        <v>0</v>
      </c>
      <c r="J3" s="39"/>
    </row>
    <row r="4" spans="1:10">
      <c r="A4" s="37" cm="1">
        <f t="array" ref="A4">INDEX(②入力シート２!$B$6:$B$305,(ROW()-6)+((ROW()-1)*2))</f>
        <v>0</v>
      </c>
      <c r="B4" s="37">
        <f>SUM(INDEX(②入力シート２!$U$6:$U$305,(ROW()-6)+((ROW()-1)*2)),INDEX(②入力シート２!$U$6:$U$305,(ROW()-5)+((ROW()-1)*2)))</f>
        <v>0</v>
      </c>
      <c r="C4" s="37" cm="1">
        <f t="array" ref="C4">INDEX(③入力シート３!$B$6:$B$305,(ROW()-6)+((ROW()-1)*2))</f>
        <v>0</v>
      </c>
      <c r="D4" s="37">
        <f>SUM(INDEX(③入力シート３!$H$6:$H$305,(ROW()-6)+((ROW()-1)*2)),INDEX(③入力シート３!$H$6:$H$305,(ROW()-5)+((ROW()-1)*2)))</f>
        <v>0</v>
      </c>
      <c r="E4" s="37">
        <f t="shared" ref="E4:E67" si="0">$A4</f>
        <v>0</v>
      </c>
      <c r="F4" s="37">
        <f t="shared" ref="F4:F67" si="1">IF($A4=0,0,SUM(IFERROR(VLOOKUP($A4,$A$3:$B$305,2,FALSE),0),IFERROR(VLOOKUP($A4,$C$3:$D$305,2,FALSE),0)))</f>
        <v>0</v>
      </c>
      <c r="G4" s="37">
        <f t="shared" ref="G4:G67" si="2">$C4</f>
        <v>0</v>
      </c>
      <c r="H4" s="38">
        <f>IF($C4=0,0,SUM(IFERROR(VLOOKUP($C4,$A$3:$B$305,2,FALSE),0),IFERROR(VLOOKUP($C4,$C$3:$D$305,2,FALSE),0)))</f>
        <v>0</v>
      </c>
      <c r="J4" s="39"/>
    </row>
    <row r="5" spans="1:10">
      <c r="A5" s="37" cm="1">
        <f t="array" ref="A5">INDEX(②入力シート２!$B$6:$B$305,(ROW()-6)+((ROW()-1)*2))</f>
        <v>0</v>
      </c>
      <c r="B5" s="37">
        <f>SUM(INDEX(②入力シート２!$U$6:$U$305,(ROW()-6)+((ROW()-1)*2)),INDEX(②入力シート２!$U$6:$U$305,(ROW()-5)+((ROW()-1)*2)))</f>
        <v>0</v>
      </c>
      <c r="C5" s="37" cm="1">
        <f t="array" ref="C5">INDEX(③入力シート３!$B$6:$B$305,(ROW()-6)+((ROW()-1)*2))</f>
        <v>0</v>
      </c>
      <c r="D5" s="37">
        <f>SUM(INDEX(③入力シート３!$H$6:$H$305,(ROW()-6)+((ROW()-1)*2)),INDEX(③入力シート３!$H$6:$H$305,(ROW()-5)+((ROW()-1)*2)))</f>
        <v>0</v>
      </c>
      <c r="E5" s="37">
        <f t="shared" si="0"/>
        <v>0</v>
      </c>
      <c r="F5" s="37">
        <f t="shared" si="1"/>
        <v>0</v>
      </c>
      <c r="G5" s="37">
        <f t="shared" si="2"/>
        <v>0</v>
      </c>
      <c r="H5" s="38">
        <f t="shared" ref="H5:H31" si="3">IF($C5=0,0,SUM(IFERROR(VLOOKUP($C5,$A$3:$B$305,2,FALSE),0),IFERROR(VLOOKUP($C5,$C$3:$D$305,2,FALSE),0)))</f>
        <v>0</v>
      </c>
      <c r="J5" s="39"/>
    </row>
    <row r="6" spans="1:10">
      <c r="A6" s="37" cm="1">
        <f t="array" ref="A6">INDEX(②入力シート２!$B$6:$B$305,(ROW()-6)+((ROW()-1)*2))</f>
        <v>0</v>
      </c>
      <c r="B6" s="37">
        <f>SUM(INDEX(②入力シート２!$U$6:$U$305,(ROW()-6)+((ROW()-1)*2)),INDEX(②入力シート２!$U$6:$U$305,(ROW()-5)+((ROW()-1)*2)))</f>
        <v>0</v>
      </c>
      <c r="C6" s="37" cm="1">
        <f t="array" ref="C6">INDEX(③入力シート３!$B$6:$B$305,(ROW()-6)+((ROW()-1)*2))</f>
        <v>0</v>
      </c>
      <c r="D6" s="37">
        <f>SUM(INDEX(③入力シート３!$H$6:$H$305,(ROW()-6)+((ROW()-1)*2)),INDEX(③入力シート３!$H$6:$H$305,(ROW()-5)+((ROW()-1)*2)))</f>
        <v>0</v>
      </c>
      <c r="E6" s="37">
        <f t="shared" si="0"/>
        <v>0</v>
      </c>
      <c r="F6" s="37">
        <f t="shared" si="1"/>
        <v>0</v>
      </c>
      <c r="G6" s="37">
        <f t="shared" si="2"/>
        <v>0</v>
      </c>
      <c r="H6" s="38">
        <f t="shared" si="3"/>
        <v>0</v>
      </c>
      <c r="J6" s="39"/>
    </row>
    <row r="7" spans="1:10">
      <c r="A7" s="37" cm="1">
        <f t="array" ref="A7">INDEX(②入力シート２!$B$6:$B$305,(ROW()-6)+((ROW()-1)*2))</f>
        <v>0</v>
      </c>
      <c r="B7" s="37">
        <f>SUM(INDEX(②入力シート２!$U$6:$U$305,(ROW()-6)+((ROW()-1)*2)),INDEX(②入力シート２!$U$6:$U$305,(ROW()-5)+((ROW()-1)*2)))</f>
        <v>0</v>
      </c>
      <c r="C7" s="37" cm="1">
        <f t="array" ref="C7">INDEX(③入力シート３!$B$6:$B$305,(ROW()-6)+((ROW()-1)*2))</f>
        <v>0</v>
      </c>
      <c r="D7" s="37">
        <f>SUM(INDEX(③入力シート３!$H$6:$H$305,(ROW()-6)+((ROW()-1)*2)),INDEX(③入力シート３!$H$6:$H$305,(ROW()-5)+((ROW()-1)*2)))</f>
        <v>0</v>
      </c>
      <c r="E7" s="37">
        <f t="shared" si="0"/>
        <v>0</v>
      </c>
      <c r="F7" s="37">
        <f t="shared" si="1"/>
        <v>0</v>
      </c>
      <c r="G7" s="37">
        <f t="shared" si="2"/>
        <v>0</v>
      </c>
      <c r="H7" s="38">
        <f t="shared" si="3"/>
        <v>0</v>
      </c>
    </row>
    <row r="8" spans="1:10">
      <c r="A8" s="37" cm="1">
        <f t="array" ref="A8">INDEX(②入力シート２!$B$6:$B$305,(ROW()-6)+((ROW()-1)*2))</f>
        <v>0</v>
      </c>
      <c r="B8" s="37">
        <f>SUM(INDEX(②入力シート２!$U$6:$U$305,(ROW()-6)+((ROW()-1)*2)),INDEX(②入力シート２!$U$6:$U$305,(ROW()-5)+((ROW()-1)*2)))</f>
        <v>0</v>
      </c>
      <c r="C8" s="37" cm="1">
        <f t="array" ref="C8">INDEX(③入力シート３!$B$6:$B$305,(ROW()-6)+((ROW()-1)*2))</f>
        <v>0</v>
      </c>
      <c r="D8" s="37">
        <f>SUM(INDEX(③入力シート３!$H$6:$H$305,(ROW()-6)+((ROW()-1)*2)),INDEX(③入力シート３!$H$6:$H$305,(ROW()-5)+((ROW()-1)*2)))</f>
        <v>0</v>
      </c>
      <c r="E8" s="37">
        <f t="shared" si="0"/>
        <v>0</v>
      </c>
      <c r="F8" s="37">
        <f t="shared" si="1"/>
        <v>0</v>
      </c>
      <c r="G8" s="37">
        <f t="shared" si="2"/>
        <v>0</v>
      </c>
      <c r="H8" s="38">
        <f t="shared" si="3"/>
        <v>0</v>
      </c>
    </row>
    <row r="9" spans="1:10">
      <c r="A9" s="37" cm="1">
        <f t="array" ref="A9">INDEX(②入力シート２!$B$6:$B$305,(ROW()-6)+((ROW()-1)*2))</f>
        <v>0</v>
      </c>
      <c r="B9" s="37">
        <f>SUM(INDEX(②入力シート２!$U$6:$U$305,(ROW()-6)+((ROW()-1)*2)),INDEX(②入力シート２!$U$6:$U$305,(ROW()-5)+((ROW()-1)*2)))</f>
        <v>0</v>
      </c>
      <c r="C9" s="37" cm="1">
        <f t="array" ref="C9">INDEX(③入力シート３!$B$6:$B$305,(ROW()-6)+((ROW()-1)*2))</f>
        <v>0</v>
      </c>
      <c r="D9" s="37">
        <f>SUM(INDEX(③入力シート３!$H$6:$H$305,(ROW()-6)+((ROW()-1)*2)),INDEX(③入力シート３!$H$6:$H$305,(ROW()-5)+((ROW()-1)*2)))</f>
        <v>0</v>
      </c>
      <c r="E9" s="37">
        <f t="shared" si="0"/>
        <v>0</v>
      </c>
      <c r="F9" s="37">
        <f t="shared" si="1"/>
        <v>0</v>
      </c>
      <c r="G9" s="37">
        <f t="shared" si="2"/>
        <v>0</v>
      </c>
      <c r="H9" s="38">
        <f t="shared" si="3"/>
        <v>0</v>
      </c>
    </row>
    <row r="10" spans="1:10">
      <c r="A10" s="37" cm="1">
        <f t="array" ref="A10">INDEX(②入力シート２!$B$6:$B$305,(ROW()-6)+((ROW()-1)*2))</f>
        <v>0</v>
      </c>
      <c r="B10" s="37">
        <f>SUM(INDEX(②入力シート２!$U$6:$U$305,(ROW()-6)+((ROW()-1)*2)),INDEX(②入力シート２!$U$6:$U$305,(ROW()-5)+((ROW()-1)*2)))</f>
        <v>0</v>
      </c>
      <c r="C10" s="37" cm="1">
        <f t="array" ref="C10">INDEX(③入力シート３!$B$6:$B$305,(ROW()-6)+((ROW()-1)*2))</f>
        <v>0</v>
      </c>
      <c r="D10" s="37">
        <f>SUM(INDEX(③入力シート３!$H$6:$H$305,(ROW()-6)+((ROW()-1)*2)),INDEX(③入力シート３!$H$6:$H$305,(ROW()-5)+((ROW()-1)*2)))</f>
        <v>0</v>
      </c>
      <c r="E10" s="37">
        <f t="shared" si="0"/>
        <v>0</v>
      </c>
      <c r="F10" s="37">
        <f t="shared" si="1"/>
        <v>0</v>
      </c>
      <c r="G10" s="37">
        <f t="shared" si="2"/>
        <v>0</v>
      </c>
      <c r="H10" s="38">
        <f t="shared" si="3"/>
        <v>0</v>
      </c>
    </row>
    <row r="11" spans="1:10">
      <c r="A11" s="37" cm="1">
        <f t="array" ref="A11">INDEX(②入力シート２!$B$6:$B$305,(ROW()-6)+((ROW()-1)*2))</f>
        <v>0</v>
      </c>
      <c r="B11" s="37">
        <f>SUM(INDEX(②入力シート２!$U$6:$U$305,(ROW()-6)+((ROW()-1)*2)),INDEX(②入力シート２!$U$6:$U$305,(ROW()-5)+((ROW()-1)*2)))</f>
        <v>0</v>
      </c>
      <c r="C11" s="37" cm="1">
        <f t="array" ref="C11">INDEX(③入力シート３!$B$6:$B$305,(ROW()-6)+((ROW()-1)*2))</f>
        <v>0</v>
      </c>
      <c r="D11" s="37">
        <f>SUM(INDEX(③入力シート３!$H$6:$H$305,(ROW()-6)+((ROW()-1)*2)),INDEX(③入力シート３!$H$6:$H$305,(ROW()-5)+((ROW()-1)*2)))</f>
        <v>0</v>
      </c>
      <c r="E11" s="37">
        <f t="shared" si="0"/>
        <v>0</v>
      </c>
      <c r="F11" s="37">
        <f t="shared" si="1"/>
        <v>0</v>
      </c>
      <c r="G11" s="37">
        <f t="shared" si="2"/>
        <v>0</v>
      </c>
      <c r="H11" s="38">
        <f t="shared" si="3"/>
        <v>0</v>
      </c>
    </row>
    <row r="12" spans="1:10">
      <c r="A12" s="37" cm="1">
        <f t="array" ref="A12">INDEX(②入力シート２!$B$6:$B$305,(ROW()-6)+((ROW()-1)*2))</f>
        <v>0</v>
      </c>
      <c r="B12" s="37">
        <f>SUM(INDEX(②入力シート２!$U$6:$U$305,(ROW()-6)+((ROW()-1)*2)),INDEX(②入力シート２!$U$6:$U$305,(ROW()-5)+((ROW()-1)*2)))</f>
        <v>0</v>
      </c>
      <c r="C12" s="37" cm="1">
        <f t="array" ref="C12">INDEX(③入力シート３!$B$6:$B$305,(ROW()-6)+((ROW()-1)*2))</f>
        <v>0</v>
      </c>
      <c r="D12" s="37">
        <f>SUM(INDEX(③入力シート３!$H$6:$H$305,(ROW()-6)+((ROW()-1)*2)),INDEX(③入力シート３!$H$6:$H$305,(ROW()-5)+((ROW()-1)*2)))</f>
        <v>0</v>
      </c>
      <c r="E12" s="37">
        <f t="shared" si="0"/>
        <v>0</v>
      </c>
      <c r="F12" s="37">
        <f t="shared" si="1"/>
        <v>0</v>
      </c>
      <c r="G12" s="37">
        <f t="shared" si="2"/>
        <v>0</v>
      </c>
      <c r="H12" s="38">
        <f t="shared" si="3"/>
        <v>0</v>
      </c>
    </row>
    <row r="13" spans="1:10">
      <c r="A13" s="37" cm="1">
        <f t="array" ref="A13">INDEX(②入力シート２!$B$6:$B$305,(ROW()-6)+((ROW()-1)*2))</f>
        <v>0</v>
      </c>
      <c r="B13" s="37">
        <f>SUM(INDEX(②入力シート２!$U$6:$U$305,(ROW()-6)+((ROW()-1)*2)),INDEX(②入力シート２!$U$6:$U$305,(ROW()-5)+((ROW()-1)*2)))</f>
        <v>0</v>
      </c>
      <c r="C13" s="37" cm="1">
        <f t="array" ref="C13">INDEX(③入力シート３!$B$6:$B$305,(ROW()-6)+((ROW()-1)*2))</f>
        <v>0</v>
      </c>
      <c r="D13" s="37">
        <f>SUM(INDEX(③入力シート３!$H$6:$H$305,(ROW()-6)+((ROW()-1)*2)),INDEX(③入力シート３!$H$6:$H$305,(ROW()-5)+((ROW()-1)*2)))</f>
        <v>0</v>
      </c>
      <c r="E13" s="37">
        <f t="shared" si="0"/>
        <v>0</v>
      </c>
      <c r="F13" s="37">
        <f t="shared" si="1"/>
        <v>0</v>
      </c>
      <c r="G13" s="37">
        <f t="shared" si="2"/>
        <v>0</v>
      </c>
      <c r="H13" s="38">
        <f t="shared" si="3"/>
        <v>0</v>
      </c>
    </row>
    <row r="14" spans="1:10">
      <c r="A14" s="37" cm="1">
        <f t="array" ref="A14">INDEX(②入力シート２!$B$6:$B$305,(ROW()-6)+((ROW()-1)*2))</f>
        <v>0</v>
      </c>
      <c r="B14" s="37">
        <f>SUM(INDEX(②入力シート２!$U$6:$U$305,(ROW()-6)+((ROW()-1)*2)),INDEX(②入力シート２!$U$6:$U$305,(ROW()-5)+((ROW()-1)*2)))</f>
        <v>0</v>
      </c>
      <c r="C14" s="37" cm="1">
        <f t="array" ref="C14">INDEX(③入力シート３!$B$6:$B$305,(ROW()-6)+((ROW()-1)*2))</f>
        <v>0</v>
      </c>
      <c r="D14" s="37">
        <f>SUM(INDEX(③入力シート３!$H$6:$H$305,(ROW()-6)+((ROW()-1)*2)),INDEX(③入力シート３!$H$6:$H$305,(ROW()-5)+((ROW()-1)*2)))</f>
        <v>0</v>
      </c>
      <c r="E14" s="37">
        <f t="shared" si="0"/>
        <v>0</v>
      </c>
      <c r="F14" s="37">
        <f t="shared" si="1"/>
        <v>0</v>
      </c>
      <c r="G14" s="37">
        <f t="shared" si="2"/>
        <v>0</v>
      </c>
      <c r="H14" s="38">
        <f t="shared" si="3"/>
        <v>0</v>
      </c>
    </row>
    <row r="15" spans="1:10">
      <c r="A15" s="37" cm="1">
        <f t="array" ref="A15">INDEX(②入力シート２!$B$6:$B$305,(ROW()-6)+((ROW()-1)*2))</f>
        <v>0</v>
      </c>
      <c r="B15" s="37">
        <f>SUM(INDEX(②入力シート２!$U$6:$U$305,(ROW()-6)+((ROW()-1)*2)),INDEX(②入力シート２!$U$6:$U$305,(ROW()-5)+((ROW()-1)*2)))</f>
        <v>0</v>
      </c>
      <c r="C15" s="37" cm="1">
        <f t="array" ref="C15">INDEX(③入力シート３!$B$6:$B$305,(ROW()-6)+((ROW()-1)*2))</f>
        <v>0</v>
      </c>
      <c r="D15" s="37">
        <f>SUM(INDEX(③入力シート３!$H$6:$H$305,(ROW()-6)+((ROW()-1)*2)),INDEX(③入力シート３!$H$6:$H$305,(ROW()-5)+((ROW()-1)*2)))</f>
        <v>0</v>
      </c>
      <c r="E15" s="37">
        <f t="shared" si="0"/>
        <v>0</v>
      </c>
      <c r="F15" s="37">
        <f t="shared" si="1"/>
        <v>0</v>
      </c>
      <c r="G15" s="37">
        <f t="shared" si="2"/>
        <v>0</v>
      </c>
      <c r="H15" s="38">
        <f t="shared" si="3"/>
        <v>0</v>
      </c>
    </row>
    <row r="16" spans="1:10">
      <c r="A16" s="37" cm="1">
        <f t="array" ref="A16">INDEX(②入力シート２!$B$6:$B$305,(ROW()-6)+((ROW()-1)*2))</f>
        <v>0</v>
      </c>
      <c r="B16" s="37">
        <f>SUM(INDEX(②入力シート２!$U$6:$U$305,(ROW()-6)+((ROW()-1)*2)),INDEX(②入力シート２!$U$6:$U$305,(ROW()-5)+((ROW()-1)*2)))</f>
        <v>0</v>
      </c>
      <c r="C16" s="37" cm="1">
        <f t="array" ref="C16">INDEX(③入力シート３!$B$6:$B$305,(ROW()-6)+((ROW()-1)*2))</f>
        <v>0</v>
      </c>
      <c r="D16" s="37">
        <f>SUM(INDEX(③入力シート３!$H$6:$H$305,(ROW()-6)+((ROW()-1)*2)),INDEX(③入力シート３!$H$6:$H$305,(ROW()-5)+((ROW()-1)*2)))</f>
        <v>0</v>
      </c>
      <c r="E16" s="37">
        <f t="shared" si="0"/>
        <v>0</v>
      </c>
      <c r="F16" s="37">
        <f t="shared" si="1"/>
        <v>0</v>
      </c>
      <c r="G16" s="37">
        <f t="shared" si="2"/>
        <v>0</v>
      </c>
      <c r="H16" s="38">
        <f t="shared" si="3"/>
        <v>0</v>
      </c>
    </row>
    <row r="17" spans="1:8">
      <c r="A17" s="37" cm="1">
        <f t="array" ref="A17">INDEX(②入力シート２!$B$6:$B$305,(ROW()-6)+((ROW()-1)*2))</f>
        <v>0</v>
      </c>
      <c r="B17" s="37">
        <f>SUM(INDEX(②入力シート２!$U$6:$U$305,(ROW()-6)+((ROW()-1)*2)),INDEX(②入力シート２!$U$6:$U$305,(ROW()-5)+((ROW()-1)*2)))</f>
        <v>0</v>
      </c>
      <c r="C17" s="37" cm="1">
        <f t="array" ref="C17">INDEX(③入力シート３!$B$6:$B$305,(ROW()-6)+((ROW()-1)*2))</f>
        <v>0</v>
      </c>
      <c r="D17" s="37">
        <f>SUM(INDEX(③入力シート３!$H$6:$H$305,(ROW()-6)+((ROW()-1)*2)),INDEX(③入力シート３!$H$6:$H$305,(ROW()-5)+((ROW()-1)*2)))</f>
        <v>0</v>
      </c>
      <c r="E17" s="37">
        <f t="shared" si="0"/>
        <v>0</v>
      </c>
      <c r="F17" s="37">
        <f t="shared" si="1"/>
        <v>0</v>
      </c>
      <c r="G17" s="37">
        <f t="shared" si="2"/>
        <v>0</v>
      </c>
      <c r="H17" s="38">
        <f t="shared" si="3"/>
        <v>0</v>
      </c>
    </row>
    <row r="18" spans="1:8">
      <c r="A18" s="37" cm="1">
        <f t="array" ref="A18">INDEX(②入力シート２!$B$6:$B$305,(ROW()-6)+((ROW()-1)*2))</f>
        <v>0</v>
      </c>
      <c r="B18" s="37">
        <f>SUM(INDEX(②入力シート２!$U$6:$U$305,(ROW()-6)+((ROW()-1)*2)),INDEX(②入力シート２!$U$6:$U$305,(ROW()-5)+((ROW()-1)*2)))</f>
        <v>0</v>
      </c>
      <c r="C18" s="37" cm="1">
        <f t="array" ref="C18">INDEX(③入力シート３!$B$6:$B$305,(ROW()-6)+((ROW()-1)*2))</f>
        <v>0</v>
      </c>
      <c r="D18" s="37">
        <f>SUM(INDEX(③入力シート３!$H$6:$H$305,(ROW()-6)+((ROW()-1)*2)),INDEX(③入力シート３!$H$6:$H$305,(ROW()-5)+((ROW()-1)*2)))</f>
        <v>0</v>
      </c>
      <c r="E18" s="37">
        <f t="shared" si="0"/>
        <v>0</v>
      </c>
      <c r="F18" s="37">
        <f t="shared" si="1"/>
        <v>0</v>
      </c>
      <c r="G18" s="37">
        <f t="shared" si="2"/>
        <v>0</v>
      </c>
      <c r="H18" s="38">
        <f t="shared" si="3"/>
        <v>0</v>
      </c>
    </row>
    <row r="19" spans="1:8">
      <c r="A19" s="37" cm="1">
        <f t="array" ref="A19">INDEX(②入力シート２!$B$6:$B$305,(ROW()-6)+((ROW()-1)*2))</f>
        <v>0</v>
      </c>
      <c r="B19" s="37">
        <f>SUM(INDEX(②入力シート２!$U$6:$U$305,(ROW()-6)+((ROW()-1)*2)),INDEX(②入力シート２!$U$6:$U$305,(ROW()-5)+((ROW()-1)*2)))</f>
        <v>0</v>
      </c>
      <c r="C19" s="37" cm="1">
        <f t="array" ref="C19">INDEX(③入力シート３!$B$6:$B$305,(ROW()-6)+((ROW()-1)*2))</f>
        <v>0</v>
      </c>
      <c r="D19" s="37">
        <f>SUM(INDEX(③入力シート３!$H$6:$H$305,(ROW()-6)+((ROW()-1)*2)),INDEX(③入力シート３!$H$6:$H$305,(ROW()-5)+((ROW()-1)*2)))</f>
        <v>0</v>
      </c>
      <c r="E19" s="37">
        <f t="shared" si="0"/>
        <v>0</v>
      </c>
      <c r="F19" s="37">
        <f t="shared" si="1"/>
        <v>0</v>
      </c>
      <c r="G19" s="37">
        <f t="shared" si="2"/>
        <v>0</v>
      </c>
      <c r="H19" s="38">
        <f t="shared" si="3"/>
        <v>0</v>
      </c>
    </row>
    <row r="20" spans="1:8">
      <c r="A20" s="37" cm="1">
        <f t="array" ref="A20">INDEX(②入力シート２!$B$6:$B$305,(ROW()-6)+((ROW()-1)*2))</f>
        <v>0</v>
      </c>
      <c r="B20" s="37">
        <f>SUM(INDEX(②入力シート２!$U$6:$U$305,(ROW()-6)+((ROW()-1)*2)),INDEX(②入力シート２!$U$6:$U$305,(ROW()-5)+((ROW()-1)*2)))</f>
        <v>0</v>
      </c>
      <c r="C20" s="37" cm="1">
        <f t="array" ref="C20">INDEX(③入力シート３!$B$6:$B$305,(ROW()-6)+((ROW()-1)*2))</f>
        <v>0</v>
      </c>
      <c r="D20" s="37">
        <f>SUM(INDEX(③入力シート３!$H$6:$H$305,(ROW()-6)+((ROW()-1)*2)),INDEX(③入力シート３!$H$6:$H$305,(ROW()-5)+((ROW()-1)*2)))</f>
        <v>0</v>
      </c>
      <c r="E20" s="37">
        <f t="shared" si="0"/>
        <v>0</v>
      </c>
      <c r="F20" s="37">
        <f t="shared" si="1"/>
        <v>0</v>
      </c>
      <c r="G20" s="37">
        <f t="shared" si="2"/>
        <v>0</v>
      </c>
      <c r="H20" s="38">
        <f t="shared" si="3"/>
        <v>0</v>
      </c>
    </row>
    <row r="21" spans="1:8">
      <c r="A21" s="37" cm="1">
        <f t="array" ref="A21">INDEX(②入力シート２!$B$6:$B$305,(ROW()-6)+((ROW()-1)*2))</f>
        <v>0</v>
      </c>
      <c r="B21" s="37">
        <f>SUM(INDEX(②入力シート２!$U$6:$U$305,(ROW()-6)+((ROW()-1)*2)),INDEX(②入力シート２!$U$6:$U$305,(ROW()-5)+((ROW()-1)*2)))</f>
        <v>0</v>
      </c>
      <c r="C21" s="37" cm="1">
        <f t="array" ref="C21">INDEX(③入力シート３!$B$6:$B$305,(ROW()-6)+((ROW()-1)*2))</f>
        <v>0</v>
      </c>
      <c r="D21" s="37">
        <f>SUM(INDEX(③入力シート３!$H$6:$H$305,(ROW()-6)+((ROW()-1)*2)),INDEX(③入力シート３!$H$6:$H$305,(ROW()-5)+((ROW()-1)*2)))</f>
        <v>0</v>
      </c>
      <c r="E21" s="37">
        <f t="shared" si="0"/>
        <v>0</v>
      </c>
      <c r="F21" s="37">
        <f t="shared" si="1"/>
        <v>0</v>
      </c>
      <c r="G21" s="37">
        <f t="shared" si="2"/>
        <v>0</v>
      </c>
      <c r="H21" s="38">
        <f t="shared" si="3"/>
        <v>0</v>
      </c>
    </row>
    <row r="22" spans="1:8">
      <c r="A22" s="37" cm="1">
        <f t="array" ref="A22">INDEX(②入力シート２!$B$6:$B$305,(ROW()-6)+((ROW()-1)*2))</f>
        <v>0</v>
      </c>
      <c r="B22" s="37">
        <f>SUM(INDEX(②入力シート２!$U$6:$U$305,(ROW()-6)+((ROW()-1)*2)),INDEX(②入力シート２!$U$6:$U$305,(ROW()-5)+((ROW()-1)*2)))</f>
        <v>0</v>
      </c>
      <c r="C22" s="37" cm="1">
        <f t="array" ref="C22">INDEX(③入力シート３!$B$6:$B$305,(ROW()-6)+((ROW()-1)*2))</f>
        <v>0</v>
      </c>
      <c r="D22" s="37">
        <f>SUM(INDEX(③入力シート３!$H$6:$H$305,(ROW()-6)+((ROW()-1)*2)),INDEX(③入力シート３!$H$6:$H$305,(ROW()-5)+((ROW()-1)*2)))</f>
        <v>0</v>
      </c>
      <c r="E22" s="37">
        <f t="shared" si="0"/>
        <v>0</v>
      </c>
      <c r="F22" s="37">
        <f t="shared" si="1"/>
        <v>0</v>
      </c>
      <c r="G22" s="37">
        <f t="shared" si="2"/>
        <v>0</v>
      </c>
      <c r="H22" s="38">
        <f t="shared" si="3"/>
        <v>0</v>
      </c>
    </row>
    <row r="23" spans="1:8">
      <c r="A23" s="37" cm="1">
        <f t="array" ref="A23">INDEX(②入力シート２!$B$6:$B$305,(ROW()-6)+((ROW()-1)*2))</f>
        <v>0</v>
      </c>
      <c r="B23" s="37">
        <f>SUM(INDEX(②入力シート２!$U$6:$U$305,(ROW()-6)+((ROW()-1)*2)),INDEX(②入力シート２!$U$6:$U$305,(ROW()-5)+((ROW()-1)*2)))</f>
        <v>0</v>
      </c>
      <c r="C23" s="37" cm="1">
        <f t="array" ref="C23">INDEX(③入力シート３!$B$6:$B$305,(ROW()-6)+((ROW()-1)*2))</f>
        <v>0</v>
      </c>
      <c r="D23" s="37">
        <f>SUM(INDEX(③入力シート３!$H$6:$H$305,(ROW()-6)+((ROW()-1)*2)),INDEX(③入力シート３!$H$6:$H$305,(ROW()-5)+((ROW()-1)*2)))</f>
        <v>0</v>
      </c>
      <c r="E23" s="37">
        <f t="shared" si="0"/>
        <v>0</v>
      </c>
      <c r="F23" s="37">
        <f t="shared" si="1"/>
        <v>0</v>
      </c>
      <c r="G23" s="37">
        <f t="shared" si="2"/>
        <v>0</v>
      </c>
      <c r="H23" s="38">
        <f t="shared" si="3"/>
        <v>0</v>
      </c>
    </row>
    <row r="24" spans="1:8">
      <c r="A24" s="37" cm="1">
        <f t="array" ref="A24">INDEX(②入力シート２!$B$6:$B$305,(ROW()-6)+((ROW()-1)*2))</f>
        <v>0</v>
      </c>
      <c r="B24" s="37">
        <f>SUM(INDEX(②入力シート２!$U$6:$U$305,(ROW()-6)+((ROW()-1)*2)),INDEX(②入力シート２!$U$6:$U$305,(ROW()-5)+((ROW()-1)*2)))</f>
        <v>0</v>
      </c>
      <c r="C24" s="37" cm="1">
        <f t="array" ref="C24">INDEX(③入力シート３!$B$6:$B$305,(ROW()-6)+((ROW()-1)*2))</f>
        <v>0</v>
      </c>
      <c r="D24" s="37">
        <f>SUM(INDEX(③入力シート３!$H$6:$H$305,(ROW()-6)+((ROW()-1)*2)),INDEX(③入力シート３!$H$6:$H$305,(ROW()-5)+((ROW()-1)*2)))</f>
        <v>0</v>
      </c>
      <c r="E24" s="37">
        <f t="shared" si="0"/>
        <v>0</v>
      </c>
      <c r="F24" s="37">
        <f t="shared" si="1"/>
        <v>0</v>
      </c>
      <c r="G24" s="37">
        <f t="shared" si="2"/>
        <v>0</v>
      </c>
      <c r="H24" s="38">
        <f t="shared" si="3"/>
        <v>0</v>
      </c>
    </row>
    <row r="25" spans="1:8">
      <c r="A25" s="37" cm="1">
        <f t="array" ref="A25">INDEX(②入力シート２!$B$6:$B$305,(ROW()-6)+((ROW()-1)*2))</f>
        <v>0</v>
      </c>
      <c r="B25" s="37">
        <f>SUM(INDEX(②入力シート２!$U$6:$U$305,(ROW()-6)+((ROW()-1)*2)),INDEX(②入力シート２!$U$6:$U$305,(ROW()-5)+((ROW()-1)*2)))</f>
        <v>0</v>
      </c>
      <c r="C25" s="37" cm="1">
        <f t="array" ref="C25">INDEX(③入力シート３!$B$6:$B$305,(ROW()-6)+((ROW()-1)*2))</f>
        <v>0</v>
      </c>
      <c r="D25" s="37">
        <f>SUM(INDEX(③入力シート３!$H$6:$H$305,(ROW()-6)+((ROW()-1)*2)),INDEX(③入力シート３!$H$6:$H$305,(ROW()-5)+((ROW()-1)*2)))</f>
        <v>0</v>
      </c>
      <c r="E25" s="37">
        <f t="shared" si="0"/>
        <v>0</v>
      </c>
      <c r="F25" s="37">
        <f t="shared" si="1"/>
        <v>0</v>
      </c>
      <c r="G25" s="37">
        <f t="shared" si="2"/>
        <v>0</v>
      </c>
      <c r="H25" s="38">
        <f t="shared" si="3"/>
        <v>0</v>
      </c>
    </row>
    <row r="26" spans="1:8">
      <c r="A26" s="37" cm="1">
        <f t="array" ref="A26">INDEX(②入力シート２!$B$6:$B$305,(ROW()-6)+((ROW()-1)*2))</f>
        <v>0</v>
      </c>
      <c r="B26" s="37">
        <f>SUM(INDEX(②入力シート２!$U$6:$U$305,(ROW()-6)+((ROW()-1)*2)),INDEX(②入力シート２!$U$6:$U$305,(ROW()-5)+((ROW()-1)*2)))</f>
        <v>0</v>
      </c>
      <c r="C26" s="37" cm="1">
        <f t="array" ref="C26">INDEX(③入力シート３!$B$6:$B$305,(ROW()-6)+((ROW()-1)*2))</f>
        <v>0</v>
      </c>
      <c r="D26" s="37">
        <f>SUM(INDEX(③入力シート３!$H$6:$H$305,(ROW()-6)+((ROW()-1)*2)),INDEX(③入力シート３!$H$6:$H$305,(ROW()-5)+((ROW()-1)*2)))</f>
        <v>0</v>
      </c>
      <c r="E26" s="37">
        <f t="shared" si="0"/>
        <v>0</v>
      </c>
      <c r="F26" s="37">
        <f t="shared" si="1"/>
        <v>0</v>
      </c>
      <c r="G26" s="37">
        <f t="shared" si="2"/>
        <v>0</v>
      </c>
      <c r="H26" s="38">
        <f t="shared" si="3"/>
        <v>0</v>
      </c>
    </row>
    <row r="27" spans="1:8">
      <c r="A27" s="37" cm="1">
        <f t="array" ref="A27">INDEX(②入力シート２!$B$6:$B$305,(ROW()-6)+((ROW()-1)*2))</f>
        <v>0</v>
      </c>
      <c r="B27" s="37">
        <f>SUM(INDEX(②入力シート２!$U$6:$U$305,(ROW()-6)+((ROW()-1)*2)),INDEX(②入力シート２!$U$6:$U$305,(ROW()-5)+((ROW()-1)*2)))</f>
        <v>0</v>
      </c>
      <c r="C27" s="37" cm="1">
        <f t="array" ref="C27">INDEX(③入力シート３!$B$6:$B$305,(ROW()-6)+((ROW()-1)*2))</f>
        <v>0</v>
      </c>
      <c r="D27" s="37">
        <f>SUM(INDEX(③入力シート３!$H$6:$H$305,(ROW()-6)+((ROW()-1)*2)),INDEX(③入力シート３!$H$6:$H$305,(ROW()-5)+((ROW()-1)*2)))</f>
        <v>0</v>
      </c>
      <c r="E27" s="37">
        <f t="shared" si="0"/>
        <v>0</v>
      </c>
      <c r="F27" s="37">
        <f t="shared" si="1"/>
        <v>0</v>
      </c>
      <c r="G27" s="37">
        <f t="shared" si="2"/>
        <v>0</v>
      </c>
      <c r="H27" s="38">
        <f t="shared" si="3"/>
        <v>0</v>
      </c>
    </row>
    <row r="28" spans="1:8">
      <c r="A28" s="37" cm="1">
        <f t="array" ref="A28">INDEX(②入力シート２!$B$6:$B$305,(ROW()-6)+((ROW()-1)*2))</f>
        <v>0</v>
      </c>
      <c r="B28" s="37">
        <f>SUM(INDEX(②入力シート２!$U$6:$U$305,(ROW()-6)+((ROW()-1)*2)),INDEX(②入力シート２!$U$6:$U$305,(ROW()-5)+((ROW()-1)*2)))</f>
        <v>0</v>
      </c>
      <c r="C28" s="37" cm="1">
        <f t="array" ref="C28">INDEX(③入力シート３!$B$6:$B$305,(ROW()-6)+((ROW()-1)*2))</f>
        <v>0</v>
      </c>
      <c r="D28" s="37">
        <f>SUM(INDEX(③入力シート３!$H$6:$H$305,(ROW()-6)+((ROW()-1)*2)),INDEX(③入力シート３!$H$6:$H$305,(ROW()-5)+((ROW()-1)*2)))</f>
        <v>0</v>
      </c>
      <c r="E28" s="37">
        <f t="shared" si="0"/>
        <v>0</v>
      </c>
      <c r="F28" s="37">
        <f t="shared" si="1"/>
        <v>0</v>
      </c>
      <c r="G28" s="37">
        <f t="shared" si="2"/>
        <v>0</v>
      </c>
      <c r="H28" s="38">
        <f t="shared" si="3"/>
        <v>0</v>
      </c>
    </row>
    <row r="29" spans="1:8">
      <c r="A29" s="37" cm="1">
        <f t="array" ref="A29">INDEX(②入力シート２!$B$6:$B$305,(ROW()-6)+((ROW()-1)*2))</f>
        <v>0</v>
      </c>
      <c r="B29" s="37">
        <f>SUM(INDEX(②入力シート２!$U$6:$U$305,(ROW()-6)+((ROW()-1)*2)),INDEX(②入力シート２!$U$6:$U$305,(ROW()-5)+((ROW()-1)*2)))</f>
        <v>0</v>
      </c>
      <c r="C29" s="37" cm="1">
        <f t="array" ref="C29">INDEX(③入力シート３!$B$6:$B$305,(ROW()-6)+((ROW()-1)*2))</f>
        <v>0</v>
      </c>
      <c r="D29" s="37">
        <f>SUM(INDEX(③入力シート３!$H$6:$H$305,(ROW()-6)+((ROW()-1)*2)),INDEX(③入力シート３!$H$6:$H$305,(ROW()-5)+((ROW()-1)*2)))</f>
        <v>0</v>
      </c>
      <c r="E29" s="37">
        <f t="shared" si="0"/>
        <v>0</v>
      </c>
      <c r="F29" s="37">
        <f t="shared" si="1"/>
        <v>0</v>
      </c>
      <c r="G29" s="37">
        <f t="shared" si="2"/>
        <v>0</v>
      </c>
      <c r="H29" s="38">
        <f t="shared" si="3"/>
        <v>0</v>
      </c>
    </row>
    <row r="30" spans="1:8">
      <c r="A30" s="37" cm="1">
        <f t="array" ref="A30">INDEX(②入力シート２!$B$6:$B$305,(ROW()-6)+((ROW()-1)*2))</f>
        <v>0</v>
      </c>
      <c r="B30" s="37">
        <f>SUM(INDEX(②入力シート２!$U$6:$U$305,(ROW()-6)+((ROW()-1)*2)),INDEX(②入力シート２!$U$6:$U$305,(ROW()-5)+((ROW()-1)*2)))</f>
        <v>0</v>
      </c>
      <c r="C30" s="37" cm="1">
        <f t="array" ref="C30">INDEX(③入力シート３!$B$6:$B$305,(ROW()-6)+((ROW()-1)*2))</f>
        <v>0</v>
      </c>
      <c r="D30" s="37">
        <f>SUM(INDEX(③入力シート３!$H$6:$H$305,(ROW()-6)+((ROW()-1)*2)),INDEX(③入力シート３!$H$6:$H$305,(ROW()-5)+((ROW()-1)*2)))</f>
        <v>0</v>
      </c>
      <c r="E30" s="37">
        <f t="shared" si="0"/>
        <v>0</v>
      </c>
      <c r="F30" s="37">
        <f t="shared" si="1"/>
        <v>0</v>
      </c>
      <c r="G30" s="37">
        <f t="shared" si="2"/>
        <v>0</v>
      </c>
      <c r="H30" s="38">
        <f t="shared" si="3"/>
        <v>0</v>
      </c>
    </row>
    <row r="31" spans="1:8">
      <c r="A31" s="37" cm="1">
        <f t="array" ref="A31">INDEX(②入力シート２!$B$6:$B$305,(ROW()-6)+((ROW()-1)*2))</f>
        <v>0</v>
      </c>
      <c r="B31" s="37">
        <f>SUM(INDEX(②入力シート２!$U$6:$U$305,(ROW()-6)+((ROW()-1)*2)),INDEX(②入力シート２!$U$6:$U$305,(ROW()-5)+((ROW()-1)*2)))</f>
        <v>0</v>
      </c>
      <c r="C31" s="37" cm="1">
        <f t="array" ref="C31">INDEX(③入力シート３!$B$6:$B$305,(ROW()-6)+((ROW()-1)*2))</f>
        <v>0</v>
      </c>
      <c r="D31" s="37">
        <f>SUM(INDEX(③入力シート３!$H$6:$H$305,(ROW()-6)+((ROW()-1)*2)),INDEX(③入力シート３!$H$6:$H$305,(ROW()-5)+((ROW()-1)*2)))</f>
        <v>0</v>
      </c>
      <c r="E31" s="37">
        <f t="shared" si="0"/>
        <v>0</v>
      </c>
      <c r="F31" s="37">
        <f t="shared" si="1"/>
        <v>0</v>
      </c>
      <c r="G31" s="37">
        <f t="shared" si="2"/>
        <v>0</v>
      </c>
      <c r="H31" s="38">
        <f t="shared" si="3"/>
        <v>0</v>
      </c>
    </row>
    <row r="32" spans="1:8">
      <c r="A32" s="37" cm="1">
        <f t="array" ref="A32">INDEX(②入力シート２!$B$6:$B$305,(ROW()-6)+((ROW()-1)*2))</f>
        <v>0</v>
      </c>
      <c r="B32" s="37">
        <f>SUM(INDEX(②入力シート２!$U$6:$U$305,(ROW()-6)+((ROW()-1)*2)),INDEX(②入力シート２!$U$6:$U$305,(ROW()-5)+((ROW()-1)*2)))</f>
        <v>0</v>
      </c>
      <c r="C32" s="37" cm="1">
        <f t="array" ref="C32">INDEX(③入力シート３!$B$6:$B$305,(ROW()-6)+((ROW()-1)*2))</f>
        <v>0</v>
      </c>
      <c r="D32" s="37">
        <f>SUM(INDEX(③入力シート３!$H$6:$H$305,(ROW()-6)+((ROW()-1)*2)),INDEX(③入力シート３!$H$6:$H$305,(ROW()-5)+((ROW()-1)*2)))</f>
        <v>0</v>
      </c>
      <c r="E32" s="37">
        <f t="shared" si="0"/>
        <v>0</v>
      </c>
      <c r="F32" s="37">
        <f t="shared" si="1"/>
        <v>0</v>
      </c>
      <c r="G32" s="37">
        <f t="shared" si="2"/>
        <v>0</v>
      </c>
      <c r="H32" s="38">
        <f>IF($C32=0,0,SUM(IFERROR(VLOOKUP($C32,$A$3:$B$305,2,FALSE),0),IFERROR(VLOOKUP($C32,$C$3:$D$305,2,FALSE),0)))</f>
        <v>0</v>
      </c>
    </row>
    <row r="33" spans="1:8">
      <c r="A33" s="37" cm="1">
        <f t="array" ref="A33">INDEX(②入力シート２!$B$6:$B$305,(ROW()-6)+((ROW()-1)*2))</f>
        <v>0</v>
      </c>
      <c r="B33" s="37">
        <f>SUM(INDEX(②入力シート２!$U$6:$U$305,(ROW()-6)+((ROW()-1)*2)),INDEX(②入力シート２!$U$6:$U$305,(ROW()-5)+((ROW()-1)*2)))</f>
        <v>0</v>
      </c>
      <c r="C33" s="37" cm="1">
        <f t="array" ref="C33">INDEX(③入力シート３!$B$6:$B$305,(ROW()-6)+((ROW()-1)*2))</f>
        <v>0</v>
      </c>
      <c r="D33">
        <f>SUM(INDEX(③入力シート３!$H$6:$H$305,(ROW()-6)+((ROW()-1)*2)),INDEX(③入力シート３!$H$6:$H$305,(ROW()-5)+((ROW()-1)*2)))</f>
        <v>0</v>
      </c>
      <c r="E33" s="37">
        <f t="shared" si="0"/>
        <v>0</v>
      </c>
      <c r="F33" s="37">
        <f t="shared" si="1"/>
        <v>0</v>
      </c>
      <c r="G33">
        <f t="shared" si="2"/>
        <v>0</v>
      </c>
      <c r="H33" s="40">
        <f t="shared" ref="H33:H96" si="4">IF($C33=0,0,SUM(IFERROR(VLOOKUP($C33,$A$3:$B$305,2,FALSE),0),IFERROR(VLOOKUP($C33,$C$3:$D$305,2,FALSE),0)))</f>
        <v>0</v>
      </c>
    </row>
    <row r="34" spans="1:8">
      <c r="A34" s="37" cm="1">
        <f t="array" ref="A34">INDEX(②入力シート２!$B$6:$B$305,(ROW()-6)+((ROW()-1)*2))</f>
        <v>0</v>
      </c>
      <c r="B34" s="37">
        <f>SUM(INDEX(②入力シート２!$U$6:$U$305,(ROW()-6)+((ROW()-1)*2)),INDEX(②入力シート２!$U$6:$U$305,(ROW()-5)+((ROW()-1)*2)))</f>
        <v>0</v>
      </c>
      <c r="C34" s="37" cm="1">
        <f t="array" ref="C34">INDEX(③入力シート３!$B$6:$B$305,(ROW()-6)+((ROW()-1)*2))</f>
        <v>0</v>
      </c>
      <c r="D34">
        <f>SUM(INDEX(③入力シート３!$H$6:$H$305,(ROW()-6)+((ROW()-1)*2)),INDEX(③入力シート３!$H$6:$H$305,(ROW()-5)+((ROW()-1)*2)))</f>
        <v>0</v>
      </c>
      <c r="E34" s="37">
        <f t="shared" si="0"/>
        <v>0</v>
      </c>
      <c r="F34" s="37">
        <f t="shared" si="1"/>
        <v>0</v>
      </c>
      <c r="G34">
        <f t="shared" si="2"/>
        <v>0</v>
      </c>
      <c r="H34" s="40">
        <f t="shared" si="4"/>
        <v>0</v>
      </c>
    </row>
    <row r="35" spans="1:8">
      <c r="A35" s="37" cm="1">
        <f t="array" ref="A35">INDEX(②入力シート２!$B$6:$B$305,(ROW()-6)+((ROW()-1)*2))</f>
        <v>0</v>
      </c>
      <c r="B35" s="37">
        <f>SUM(INDEX(②入力シート２!$U$6:$U$305,(ROW()-6)+((ROW()-1)*2)),INDEX(②入力シート２!$U$6:$U$305,(ROW()-5)+((ROW()-1)*2)))</f>
        <v>0</v>
      </c>
      <c r="C35" s="37" cm="1">
        <f t="array" ref="C35">INDEX(③入力シート３!$B$6:$B$305,(ROW()-6)+((ROW()-1)*2))</f>
        <v>0</v>
      </c>
      <c r="D35">
        <f>SUM(INDEX(③入力シート３!$H$6:$H$305,(ROW()-6)+((ROW()-1)*2)),INDEX(③入力シート３!$H$6:$H$305,(ROW()-5)+((ROW()-1)*2)))</f>
        <v>0</v>
      </c>
      <c r="E35" s="37">
        <f t="shared" si="0"/>
        <v>0</v>
      </c>
      <c r="F35" s="37">
        <f t="shared" si="1"/>
        <v>0</v>
      </c>
      <c r="G35">
        <f t="shared" si="2"/>
        <v>0</v>
      </c>
      <c r="H35" s="40">
        <f t="shared" si="4"/>
        <v>0</v>
      </c>
    </row>
    <row r="36" spans="1:8">
      <c r="A36" s="37" cm="1">
        <f t="array" ref="A36">INDEX(②入力シート２!$B$6:$B$305,(ROW()-6)+((ROW()-1)*2))</f>
        <v>0</v>
      </c>
      <c r="B36" s="37">
        <f>SUM(INDEX(②入力シート２!$U$6:$U$305,(ROW()-6)+((ROW()-1)*2)),INDEX(②入力シート２!$U$6:$U$305,(ROW()-5)+((ROW()-1)*2)))</f>
        <v>0</v>
      </c>
      <c r="C36" s="37" cm="1">
        <f t="array" ref="C36">INDEX(③入力シート３!$B$6:$B$305,(ROW()-6)+((ROW()-1)*2))</f>
        <v>0</v>
      </c>
      <c r="D36">
        <f>SUM(INDEX(③入力シート３!$H$6:$H$305,(ROW()-6)+((ROW()-1)*2)),INDEX(③入力シート３!$H$6:$H$305,(ROW()-5)+((ROW()-1)*2)))</f>
        <v>0</v>
      </c>
      <c r="E36" s="37">
        <f t="shared" si="0"/>
        <v>0</v>
      </c>
      <c r="F36" s="37">
        <f t="shared" si="1"/>
        <v>0</v>
      </c>
      <c r="G36">
        <f t="shared" si="2"/>
        <v>0</v>
      </c>
      <c r="H36" s="40">
        <f t="shared" si="4"/>
        <v>0</v>
      </c>
    </row>
    <row r="37" spans="1:8">
      <c r="A37" s="37" cm="1">
        <f t="array" ref="A37">INDEX(②入力シート２!$B$6:$B$305,(ROW()-6)+((ROW()-1)*2))</f>
        <v>0</v>
      </c>
      <c r="B37" s="37">
        <f>SUM(INDEX(②入力シート２!$U$6:$U$305,(ROW()-6)+((ROW()-1)*2)),INDEX(②入力シート２!$U$6:$U$305,(ROW()-5)+((ROW()-1)*2)))</f>
        <v>0</v>
      </c>
      <c r="C37" s="37" cm="1">
        <f t="array" ref="C37">INDEX(③入力シート３!$B$6:$B$305,(ROW()-6)+((ROW()-1)*2))</f>
        <v>0</v>
      </c>
      <c r="D37">
        <f>SUM(INDEX(③入力シート３!$H$6:$H$305,(ROW()-6)+((ROW()-1)*2)),INDEX(③入力シート３!$H$6:$H$305,(ROW()-5)+((ROW()-1)*2)))</f>
        <v>0</v>
      </c>
      <c r="E37" s="37">
        <f t="shared" si="0"/>
        <v>0</v>
      </c>
      <c r="F37" s="37">
        <f t="shared" si="1"/>
        <v>0</v>
      </c>
      <c r="G37">
        <f t="shared" si="2"/>
        <v>0</v>
      </c>
      <c r="H37" s="40">
        <f t="shared" si="4"/>
        <v>0</v>
      </c>
    </row>
    <row r="38" spans="1:8">
      <c r="A38" s="37" cm="1">
        <f t="array" ref="A38">INDEX(②入力シート２!$B$6:$B$305,(ROW()-6)+((ROW()-1)*2))</f>
        <v>0</v>
      </c>
      <c r="B38" s="37">
        <f>SUM(INDEX(②入力シート２!$U$6:$U$305,(ROW()-6)+((ROW()-1)*2)),INDEX(②入力シート２!$U$6:$U$305,(ROW()-5)+((ROW()-1)*2)))</f>
        <v>0</v>
      </c>
      <c r="C38" s="37" cm="1">
        <f t="array" ref="C38">INDEX(③入力シート３!$B$6:$B$305,(ROW()-6)+((ROW()-1)*2))</f>
        <v>0</v>
      </c>
      <c r="D38">
        <f>SUM(INDEX(③入力シート３!$H$6:$H$305,(ROW()-6)+((ROW()-1)*2)),INDEX(③入力シート３!$H$6:$H$305,(ROW()-5)+((ROW()-1)*2)))</f>
        <v>0</v>
      </c>
      <c r="E38" s="37">
        <f t="shared" si="0"/>
        <v>0</v>
      </c>
      <c r="F38" s="37">
        <f t="shared" si="1"/>
        <v>0</v>
      </c>
      <c r="G38">
        <f t="shared" si="2"/>
        <v>0</v>
      </c>
      <c r="H38" s="40">
        <f t="shared" si="4"/>
        <v>0</v>
      </c>
    </row>
    <row r="39" spans="1:8">
      <c r="A39" s="37" cm="1">
        <f t="array" ref="A39">INDEX(②入力シート２!$B$6:$B$305,(ROW()-6)+((ROW()-1)*2))</f>
        <v>0</v>
      </c>
      <c r="B39" s="37">
        <f>SUM(INDEX(②入力シート２!$U$6:$U$305,(ROW()-6)+((ROW()-1)*2)),INDEX(②入力シート２!$U$6:$U$305,(ROW()-5)+((ROW()-1)*2)))</f>
        <v>0</v>
      </c>
      <c r="C39" s="37" cm="1">
        <f t="array" ref="C39">INDEX(③入力シート３!$B$6:$B$305,(ROW()-6)+((ROW()-1)*2))</f>
        <v>0</v>
      </c>
      <c r="D39">
        <f>SUM(INDEX(③入力シート３!$H$6:$H$305,(ROW()-6)+((ROW()-1)*2)),INDEX(③入力シート３!$H$6:$H$305,(ROW()-5)+((ROW()-1)*2)))</f>
        <v>0</v>
      </c>
      <c r="E39" s="37">
        <f t="shared" si="0"/>
        <v>0</v>
      </c>
      <c r="F39" s="37">
        <f t="shared" si="1"/>
        <v>0</v>
      </c>
      <c r="G39">
        <f t="shared" si="2"/>
        <v>0</v>
      </c>
      <c r="H39" s="40">
        <f t="shared" si="4"/>
        <v>0</v>
      </c>
    </row>
    <row r="40" spans="1:8">
      <c r="A40" s="37" cm="1">
        <f t="array" ref="A40">INDEX(②入力シート２!$B$6:$B$305,(ROW()-6)+((ROW()-1)*2))</f>
        <v>0</v>
      </c>
      <c r="B40" s="37">
        <f>SUM(INDEX(②入力シート２!$U$6:$U$305,(ROW()-6)+((ROW()-1)*2)),INDEX(②入力シート２!$U$6:$U$305,(ROW()-5)+((ROW()-1)*2)))</f>
        <v>0</v>
      </c>
      <c r="C40" s="37" cm="1">
        <f t="array" ref="C40">INDEX(③入力シート３!$B$6:$B$305,(ROW()-6)+((ROW()-1)*2))</f>
        <v>0</v>
      </c>
      <c r="D40">
        <f>SUM(INDEX(③入力シート３!$H$6:$H$305,(ROW()-6)+((ROW()-1)*2)),INDEX(③入力シート３!$H$6:$H$305,(ROW()-5)+((ROW()-1)*2)))</f>
        <v>0</v>
      </c>
      <c r="E40" s="37">
        <f t="shared" si="0"/>
        <v>0</v>
      </c>
      <c r="F40" s="37">
        <f t="shared" si="1"/>
        <v>0</v>
      </c>
      <c r="G40">
        <f t="shared" si="2"/>
        <v>0</v>
      </c>
      <c r="H40" s="40">
        <f t="shared" si="4"/>
        <v>0</v>
      </c>
    </row>
    <row r="41" spans="1:8">
      <c r="A41" s="37" cm="1">
        <f t="array" ref="A41">INDEX(②入力シート２!$B$6:$B$305,(ROW()-6)+((ROW()-1)*2))</f>
        <v>0</v>
      </c>
      <c r="B41" s="37">
        <f>SUM(INDEX(②入力シート２!$U$6:$U$305,(ROW()-6)+((ROW()-1)*2)),INDEX(②入力シート２!$U$6:$U$305,(ROW()-5)+((ROW()-1)*2)))</f>
        <v>0</v>
      </c>
      <c r="C41" s="37" cm="1">
        <f t="array" ref="C41">INDEX(③入力シート３!$B$6:$B$305,(ROW()-6)+((ROW()-1)*2))</f>
        <v>0</v>
      </c>
      <c r="D41">
        <f>SUM(INDEX(③入力シート３!$H$6:$H$305,(ROW()-6)+((ROW()-1)*2)),INDEX(③入力シート３!$H$6:$H$305,(ROW()-5)+((ROW()-1)*2)))</f>
        <v>0</v>
      </c>
      <c r="E41" s="37">
        <f t="shared" si="0"/>
        <v>0</v>
      </c>
      <c r="F41" s="37">
        <f t="shared" si="1"/>
        <v>0</v>
      </c>
      <c r="G41">
        <f t="shared" si="2"/>
        <v>0</v>
      </c>
      <c r="H41" s="40">
        <f t="shared" si="4"/>
        <v>0</v>
      </c>
    </row>
    <row r="42" spans="1:8">
      <c r="A42" s="37" cm="1">
        <f t="array" ref="A42">INDEX(②入力シート２!$B$6:$B$305,(ROW()-6)+((ROW()-1)*2))</f>
        <v>0</v>
      </c>
      <c r="B42" s="37">
        <f>SUM(INDEX(②入力シート２!$U$6:$U$305,(ROW()-6)+((ROW()-1)*2)),INDEX(②入力シート２!$U$6:$U$305,(ROW()-5)+((ROW()-1)*2)))</f>
        <v>0</v>
      </c>
      <c r="C42" s="37" cm="1">
        <f t="array" ref="C42">INDEX(③入力シート３!$B$6:$B$305,(ROW()-6)+((ROW()-1)*2))</f>
        <v>0</v>
      </c>
      <c r="D42">
        <f>SUM(INDEX(③入力シート３!$H$6:$H$305,(ROW()-6)+((ROW()-1)*2)),INDEX(③入力シート３!$H$6:$H$305,(ROW()-5)+((ROW()-1)*2)))</f>
        <v>0</v>
      </c>
      <c r="E42" s="37">
        <f t="shared" si="0"/>
        <v>0</v>
      </c>
      <c r="F42" s="37">
        <f t="shared" si="1"/>
        <v>0</v>
      </c>
      <c r="G42">
        <f t="shared" si="2"/>
        <v>0</v>
      </c>
      <c r="H42" s="40">
        <f t="shared" si="4"/>
        <v>0</v>
      </c>
    </row>
    <row r="43" spans="1:8">
      <c r="A43" s="37" cm="1">
        <f t="array" ref="A43">INDEX(②入力シート２!$B$6:$B$305,(ROW()-6)+((ROW()-1)*2))</f>
        <v>0</v>
      </c>
      <c r="B43" s="37">
        <f>SUM(INDEX(②入力シート２!$U$6:$U$305,(ROW()-6)+((ROW()-1)*2)),INDEX(②入力シート２!$U$6:$U$305,(ROW()-5)+((ROW()-1)*2)))</f>
        <v>0</v>
      </c>
      <c r="C43" s="37" cm="1">
        <f t="array" ref="C43">INDEX(③入力シート３!$B$6:$B$305,(ROW()-6)+((ROW()-1)*2))</f>
        <v>0</v>
      </c>
      <c r="D43">
        <f>SUM(INDEX(③入力シート３!$H$6:$H$305,(ROW()-6)+((ROW()-1)*2)),INDEX(③入力シート３!$H$6:$H$305,(ROW()-5)+((ROW()-1)*2)))</f>
        <v>0</v>
      </c>
      <c r="E43" s="37">
        <f t="shared" si="0"/>
        <v>0</v>
      </c>
      <c r="F43" s="37">
        <f t="shared" si="1"/>
        <v>0</v>
      </c>
      <c r="G43">
        <f t="shared" si="2"/>
        <v>0</v>
      </c>
      <c r="H43" s="40">
        <f t="shared" si="4"/>
        <v>0</v>
      </c>
    </row>
    <row r="44" spans="1:8">
      <c r="A44" s="37" cm="1">
        <f t="array" ref="A44">INDEX(②入力シート２!$B$6:$B$305,(ROW()-6)+((ROW()-1)*2))</f>
        <v>0</v>
      </c>
      <c r="B44" s="37">
        <f>SUM(INDEX(②入力シート２!$U$6:$U$305,(ROW()-6)+((ROW()-1)*2)),INDEX(②入力シート２!$U$6:$U$305,(ROW()-5)+((ROW()-1)*2)))</f>
        <v>0</v>
      </c>
      <c r="C44" s="37" cm="1">
        <f t="array" ref="C44">INDEX(③入力シート３!$B$6:$B$305,(ROW()-6)+((ROW()-1)*2))</f>
        <v>0</v>
      </c>
      <c r="D44">
        <f>SUM(INDEX(③入力シート３!$H$6:$H$305,(ROW()-6)+((ROW()-1)*2)),INDEX(③入力シート３!$H$6:$H$305,(ROW()-5)+((ROW()-1)*2)))</f>
        <v>0</v>
      </c>
      <c r="E44" s="37">
        <f t="shared" si="0"/>
        <v>0</v>
      </c>
      <c r="F44" s="37">
        <f t="shared" si="1"/>
        <v>0</v>
      </c>
      <c r="G44">
        <f t="shared" si="2"/>
        <v>0</v>
      </c>
      <c r="H44" s="40">
        <f t="shared" si="4"/>
        <v>0</v>
      </c>
    </row>
    <row r="45" spans="1:8">
      <c r="A45" s="37" cm="1">
        <f t="array" ref="A45">INDEX(②入力シート２!$B$6:$B$305,(ROW()-6)+((ROW()-1)*2))</f>
        <v>0</v>
      </c>
      <c r="B45" s="37">
        <f>SUM(INDEX(②入力シート２!$U$6:$U$305,(ROW()-6)+((ROW()-1)*2)),INDEX(②入力シート２!$U$6:$U$305,(ROW()-5)+((ROW()-1)*2)))</f>
        <v>0</v>
      </c>
      <c r="C45" s="37" cm="1">
        <f t="array" ref="C45">INDEX(③入力シート３!$B$6:$B$305,(ROW()-6)+((ROW()-1)*2))</f>
        <v>0</v>
      </c>
      <c r="D45">
        <f>SUM(INDEX(③入力シート３!$H$6:$H$305,(ROW()-6)+((ROW()-1)*2)),INDEX(③入力シート３!$H$6:$H$305,(ROW()-5)+((ROW()-1)*2)))</f>
        <v>0</v>
      </c>
      <c r="E45" s="37">
        <f t="shared" si="0"/>
        <v>0</v>
      </c>
      <c r="F45" s="37">
        <f t="shared" si="1"/>
        <v>0</v>
      </c>
      <c r="G45">
        <f t="shared" si="2"/>
        <v>0</v>
      </c>
      <c r="H45" s="40">
        <f t="shared" si="4"/>
        <v>0</v>
      </c>
    </row>
    <row r="46" spans="1:8">
      <c r="A46" s="37" cm="1">
        <f t="array" ref="A46">INDEX(②入力シート２!$B$6:$B$305,(ROW()-6)+((ROW()-1)*2))</f>
        <v>0</v>
      </c>
      <c r="B46" s="37">
        <f>SUM(INDEX(②入力シート２!$U$6:$U$305,(ROW()-6)+((ROW()-1)*2)),INDEX(②入力シート２!$U$6:$U$305,(ROW()-5)+((ROW()-1)*2)))</f>
        <v>0</v>
      </c>
      <c r="C46" s="37" cm="1">
        <f t="array" ref="C46">INDEX(③入力シート３!$B$6:$B$305,(ROW()-6)+((ROW()-1)*2))</f>
        <v>0</v>
      </c>
      <c r="D46">
        <f>SUM(INDEX(③入力シート３!$H$6:$H$305,(ROW()-6)+((ROW()-1)*2)),INDEX(③入力シート３!$H$6:$H$305,(ROW()-5)+((ROW()-1)*2)))</f>
        <v>0</v>
      </c>
      <c r="E46" s="37">
        <f t="shared" si="0"/>
        <v>0</v>
      </c>
      <c r="F46" s="37">
        <f t="shared" si="1"/>
        <v>0</v>
      </c>
      <c r="G46">
        <f t="shared" si="2"/>
        <v>0</v>
      </c>
      <c r="H46" s="40">
        <f t="shared" si="4"/>
        <v>0</v>
      </c>
    </row>
    <row r="47" spans="1:8">
      <c r="A47" s="37" cm="1">
        <f t="array" ref="A47">INDEX(②入力シート２!$B$6:$B$305,(ROW()-6)+((ROW()-1)*2))</f>
        <v>0</v>
      </c>
      <c r="B47" s="37">
        <f>SUM(INDEX(②入力シート２!$U$6:$U$305,(ROW()-6)+((ROW()-1)*2)),INDEX(②入力シート２!$U$6:$U$305,(ROW()-5)+((ROW()-1)*2)))</f>
        <v>0</v>
      </c>
      <c r="C47" s="37" cm="1">
        <f t="array" ref="C47">INDEX(③入力シート３!$B$6:$B$305,(ROW()-6)+((ROW()-1)*2))</f>
        <v>0</v>
      </c>
      <c r="D47">
        <f>SUM(INDEX(③入力シート３!$H$6:$H$305,(ROW()-6)+((ROW()-1)*2)),INDEX(③入力シート３!$H$6:$H$305,(ROW()-5)+((ROW()-1)*2)))</f>
        <v>0</v>
      </c>
      <c r="E47" s="37">
        <f t="shared" si="0"/>
        <v>0</v>
      </c>
      <c r="F47" s="37">
        <f t="shared" si="1"/>
        <v>0</v>
      </c>
      <c r="G47">
        <f t="shared" si="2"/>
        <v>0</v>
      </c>
      <c r="H47" s="40">
        <f t="shared" si="4"/>
        <v>0</v>
      </c>
    </row>
    <row r="48" spans="1:8">
      <c r="A48" s="37" cm="1">
        <f t="array" ref="A48">INDEX(②入力シート２!$B$6:$B$305,(ROW()-6)+((ROW()-1)*2))</f>
        <v>0</v>
      </c>
      <c r="B48" s="37">
        <f>SUM(INDEX(②入力シート２!$U$6:$U$305,(ROW()-6)+((ROW()-1)*2)),INDEX(②入力シート２!$U$6:$U$305,(ROW()-5)+((ROW()-1)*2)))</f>
        <v>0</v>
      </c>
      <c r="C48" s="37" cm="1">
        <f t="array" ref="C48">INDEX(③入力シート３!$B$6:$B$305,(ROW()-6)+((ROW()-1)*2))</f>
        <v>0</v>
      </c>
      <c r="D48">
        <f>SUM(INDEX(③入力シート３!$H$6:$H$305,(ROW()-6)+((ROW()-1)*2)),INDEX(③入力シート３!$H$6:$H$305,(ROW()-5)+((ROW()-1)*2)))</f>
        <v>0</v>
      </c>
      <c r="E48" s="37">
        <f t="shared" si="0"/>
        <v>0</v>
      </c>
      <c r="F48" s="37">
        <f t="shared" si="1"/>
        <v>0</v>
      </c>
      <c r="G48">
        <f t="shared" si="2"/>
        <v>0</v>
      </c>
      <c r="H48" s="40">
        <f t="shared" si="4"/>
        <v>0</v>
      </c>
    </row>
    <row r="49" spans="1:8">
      <c r="A49" s="37" cm="1">
        <f t="array" ref="A49">INDEX(②入力シート２!$B$6:$B$305,(ROW()-6)+((ROW()-1)*2))</f>
        <v>0</v>
      </c>
      <c r="B49" s="37">
        <f>SUM(INDEX(②入力シート２!$U$6:$U$305,(ROW()-6)+((ROW()-1)*2)),INDEX(②入力シート２!$U$6:$U$305,(ROW()-5)+((ROW()-1)*2)))</f>
        <v>0</v>
      </c>
      <c r="C49" s="37" cm="1">
        <f t="array" ref="C49">INDEX(③入力シート３!$B$6:$B$305,(ROW()-6)+((ROW()-1)*2))</f>
        <v>0</v>
      </c>
      <c r="D49">
        <f>SUM(INDEX(③入力シート３!$H$6:$H$305,(ROW()-6)+((ROW()-1)*2)),INDEX(③入力シート３!$H$6:$H$305,(ROW()-5)+((ROW()-1)*2)))</f>
        <v>0</v>
      </c>
      <c r="E49" s="37">
        <f t="shared" si="0"/>
        <v>0</v>
      </c>
      <c r="F49" s="37">
        <f t="shared" si="1"/>
        <v>0</v>
      </c>
      <c r="G49">
        <f t="shared" si="2"/>
        <v>0</v>
      </c>
      <c r="H49" s="40">
        <f t="shared" si="4"/>
        <v>0</v>
      </c>
    </row>
    <row r="50" spans="1:8">
      <c r="A50" s="37" cm="1">
        <f t="array" ref="A50">INDEX(②入力シート２!$B$6:$B$305,(ROW()-6)+((ROW()-1)*2))</f>
        <v>0</v>
      </c>
      <c r="B50" s="37">
        <f>SUM(INDEX(②入力シート２!$U$6:$U$305,(ROW()-6)+((ROW()-1)*2)),INDEX(②入力シート２!$U$6:$U$305,(ROW()-5)+((ROW()-1)*2)))</f>
        <v>0</v>
      </c>
      <c r="C50" s="37" cm="1">
        <f t="array" ref="C50">INDEX(③入力シート３!$B$6:$B$305,(ROW()-6)+((ROW()-1)*2))</f>
        <v>0</v>
      </c>
      <c r="D50">
        <f>SUM(INDEX(③入力シート３!$H$6:$H$305,(ROW()-6)+((ROW()-1)*2)),INDEX(③入力シート３!$H$6:$H$305,(ROW()-5)+((ROW()-1)*2)))</f>
        <v>0</v>
      </c>
      <c r="E50" s="37">
        <f t="shared" si="0"/>
        <v>0</v>
      </c>
      <c r="F50" s="37">
        <f t="shared" si="1"/>
        <v>0</v>
      </c>
      <c r="G50">
        <f t="shared" si="2"/>
        <v>0</v>
      </c>
      <c r="H50" s="40">
        <f t="shared" si="4"/>
        <v>0</v>
      </c>
    </row>
    <row r="51" spans="1:8">
      <c r="A51" s="37" cm="1">
        <f t="array" ref="A51">INDEX(②入力シート２!$B$6:$B$305,(ROW()-6)+((ROW()-1)*2))</f>
        <v>0</v>
      </c>
      <c r="B51" s="37">
        <f>SUM(INDEX(②入力シート２!$U$6:$U$305,(ROW()-6)+((ROW()-1)*2)),INDEX(②入力シート２!$U$6:$U$305,(ROW()-5)+((ROW()-1)*2)))</f>
        <v>0</v>
      </c>
      <c r="C51" s="37" cm="1">
        <f t="array" ref="C51">INDEX(③入力シート３!$B$6:$B$305,(ROW()-6)+((ROW()-1)*2))</f>
        <v>0</v>
      </c>
      <c r="D51">
        <f>SUM(INDEX(③入力シート３!$H$6:$H$305,(ROW()-6)+((ROW()-1)*2)),INDEX(③入力シート３!$H$6:$H$305,(ROW()-5)+((ROW()-1)*2)))</f>
        <v>0</v>
      </c>
      <c r="E51" s="37">
        <f t="shared" si="0"/>
        <v>0</v>
      </c>
      <c r="F51" s="37">
        <f t="shared" si="1"/>
        <v>0</v>
      </c>
      <c r="G51">
        <f t="shared" si="2"/>
        <v>0</v>
      </c>
      <c r="H51" s="40">
        <f t="shared" si="4"/>
        <v>0</v>
      </c>
    </row>
    <row r="52" spans="1:8">
      <c r="A52" s="37" cm="1">
        <f t="array" ref="A52">INDEX(②入力シート２!$B$6:$B$305,(ROW()-6)+((ROW()-1)*2))</f>
        <v>0</v>
      </c>
      <c r="B52" s="37">
        <f>SUM(INDEX(②入力シート２!$U$6:$U$305,(ROW()-6)+((ROW()-1)*2)),INDEX(②入力シート２!$U$6:$U$305,(ROW()-5)+((ROW()-1)*2)))</f>
        <v>0</v>
      </c>
      <c r="C52" s="37" cm="1">
        <f t="array" ref="C52">INDEX(③入力シート３!$B$6:$B$305,(ROW()-6)+((ROW()-1)*2))</f>
        <v>0</v>
      </c>
      <c r="D52">
        <f>SUM(INDEX(③入力シート３!$H$6:$H$305,(ROW()-6)+((ROW()-1)*2)),INDEX(③入力シート３!$H$6:$H$305,(ROW()-5)+((ROW()-1)*2)))</f>
        <v>0</v>
      </c>
      <c r="E52" s="37">
        <f t="shared" si="0"/>
        <v>0</v>
      </c>
      <c r="F52" s="37">
        <f t="shared" si="1"/>
        <v>0</v>
      </c>
      <c r="G52">
        <f t="shared" si="2"/>
        <v>0</v>
      </c>
      <c r="H52" s="40">
        <f t="shared" si="4"/>
        <v>0</v>
      </c>
    </row>
    <row r="53" spans="1:8">
      <c r="A53" s="37" cm="1">
        <f t="array" ref="A53">INDEX(②入力シート２!$B$6:$B$305,(ROW()-6)+((ROW()-1)*2))</f>
        <v>0</v>
      </c>
      <c r="B53" s="37">
        <f>SUM(INDEX(②入力シート２!$U$6:$U$305,(ROW()-6)+((ROW()-1)*2)),INDEX(②入力シート２!$U$6:$U$305,(ROW()-5)+((ROW()-1)*2)))</f>
        <v>0</v>
      </c>
      <c r="C53" s="37" cm="1">
        <f t="array" ref="C53">INDEX(③入力シート３!$B$6:$B$305,(ROW()-6)+((ROW()-1)*2))</f>
        <v>0</v>
      </c>
      <c r="D53">
        <f>SUM(INDEX(③入力シート３!$H$6:$H$305,(ROW()-6)+((ROW()-1)*2)),INDEX(③入力シート３!$H$6:$H$305,(ROW()-5)+((ROW()-1)*2)))</f>
        <v>0</v>
      </c>
      <c r="E53" s="37">
        <f t="shared" si="0"/>
        <v>0</v>
      </c>
      <c r="F53" s="37">
        <f t="shared" si="1"/>
        <v>0</v>
      </c>
      <c r="G53">
        <f t="shared" si="2"/>
        <v>0</v>
      </c>
      <c r="H53" s="40">
        <f t="shared" si="4"/>
        <v>0</v>
      </c>
    </row>
    <row r="54" spans="1:8">
      <c r="A54" s="37" cm="1">
        <f t="array" ref="A54">INDEX(②入力シート２!$B$6:$B$305,(ROW()-6)+((ROW()-1)*2))</f>
        <v>0</v>
      </c>
      <c r="B54" s="37">
        <f>SUM(INDEX(②入力シート２!$U$6:$U$305,(ROW()-6)+((ROW()-1)*2)),INDEX(②入力シート２!$U$6:$U$305,(ROW()-5)+((ROW()-1)*2)))</f>
        <v>0</v>
      </c>
      <c r="C54" s="37" cm="1">
        <f t="array" ref="C54">INDEX(③入力シート３!$B$6:$B$305,(ROW()-6)+((ROW()-1)*2))</f>
        <v>0</v>
      </c>
      <c r="D54">
        <f>SUM(INDEX(③入力シート３!$H$6:$H$305,(ROW()-6)+((ROW()-1)*2)),INDEX(③入力シート３!$H$6:$H$305,(ROW()-5)+((ROW()-1)*2)))</f>
        <v>0</v>
      </c>
      <c r="E54" s="37">
        <f t="shared" si="0"/>
        <v>0</v>
      </c>
      <c r="F54" s="37">
        <f t="shared" si="1"/>
        <v>0</v>
      </c>
      <c r="G54">
        <f t="shared" si="2"/>
        <v>0</v>
      </c>
      <c r="H54" s="40">
        <f t="shared" si="4"/>
        <v>0</v>
      </c>
    </row>
    <row r="55" spans="1:8">
      <c r="A55" s="37" cm="1">
        <f t="array" ref="A55">INDEX(②入力シート２!$B$6:$B$305,(ROW()-6)+((ROW()-1)*2))</f>
        <v>0</v>
      </c>
      <c r="B55" s="37">
        <f>SUM(INDEX(②入力シート２!$U$6:$U$305,(ROW()-6)+((ROW()-1)*2)),INDEX(②入力シート２!$U$6:$U$305,(ROW()-5)+((ROW()-1)*2)))</f>
        <v>0</v>
      </c>
      <c r="C55" s="37" cm="1">
        <f t="array" ref="C55">INDEX(③入力シート３!$B$6:$B$305,(ROW()-6)+((ROW()-1)*2))</f>
        <v>0</v>
      </c>
      <c r="D55">
        <f>SUM(INDEX(③入力シート３!$H$6:$H$305,(ROW()-6)+((ROW()-1)*2)),INDEX(③入力シート３!$H$6:$H$305,(ROW()-5)+((ROW()-1)*2)))</f>
        <v>0</v>
      </c>
      <c r="E55" s="37">
        <f t="shared" si="0"/>
        <v>0</v>
      </c>
      <c r="F55" s="37">
        <f t="shared" si="1"/>
        <v>0</v>
      </c>
      <c r="G55">
        <f t="shared" si="2"/>
        <v>0</v>
      </c>
      <c r="H55" s="40">
        <f t="shared" si="4"/>
        <v>0</v>
      </c>
    </row>
    <row r="56" spans="1:8">
      <c r="A56" s="37" cm="1">
        <f t="array" ref="A56">INDEX(②入力シート２!$B$6:$B$305,(ROW()-6)+((ROW()-1)*2))</f>
        <v>0</v>
      </c>
      <c r="B56" s="37">
        <f>SUM(INDEX(②入力シート２!$U$6:$U$305,(ROW()-6)+((ROW()-1)*2)),INDEX(②入力シート２!$U$6:$U$305,(ROW()-5)+((ROW()-1)*2)))</f>
        <v>0</v>
      </c>
      <c r="C56" s="37" cm="1">
        <f t="array" ref="C56">INDEX(③入力シート３!$B$6:$B$305,(ROW()-6)+((ROW()-1)*2))</f>
        <v>0</v>
      </c>
      <c r="D56">
        <f>SUM(INDEX(③入力シート３!$H$6:$H$305,(ROW()-6)+((ROW()-1)*2)),INDEX(③入力シート３!$H$6:$H$305,(ROW()-5)+((ROW()-1)*2)))</f>
        <v>0</v>
      </c>
      <c r="E56" s="37">
        <f t="shared" si="0"/>
        <v>0</v>
      </c>
      <c r="F56" s="37">
        <f t="shared" si="1"/>
        <v>0</v>
      </c>
      <c r="G56">
        <f t="shared" si="2"/>
        <v>0</v>
      </c>
      <c r="H56" s="40">
        <f t="shared" si="4"/>
        <v>0</v>
      </c>
    </row>
    <row r="57" spans="1:8">
      <c r="A57" s="37" cm="1">
        <f t="array" ref="A57">INDEX(②入力シート２!$B$6:$B$305,(ROW()-6)+((ROW()-1)*2))</f>
        <v>0</v>
      </c>
      <c r="B57" s="37">
        <f>SUM(INDEX(②入力シート２!$U$6:$U$305,(ROW()-6)+((ROW()-1)*2)),INDEX(②入力シート２!$U$6:$U$305,(ROW()-5)+((ROW()-1)*2)))</f>
        <v>0</v>
      </c>
      <c r="C57" s="37" cm="1">
        <f t="array" ref="C57">INDEX(③入力シート３!$B$6:$B$305,(ROW()-6)+((ROW()-1)*2))</f>
        <v>0</v>
      </c>
      <c r="D57">
        <f>SUM(INDEX(③入力シート３!$H$6:$H$305,(ROW()-6)+((ROW()-1)*2)),INDEX(③入力シート３!$H$6:$H$305,(ROW()-5)+((ROW()-1)*2)))</f>
        <v>0</v>
      </c>
      <c r="E57" s="37">
        <f t="shared" si="0"/>
        <v>0</v>
      </c>
      <c r="F57" s="37">
        <f t="shared" si="1"/>
        <v>0</v>
      </c>
      <c r="G57">
        <f t="shared" si="2"/>
        <v>0</v>
      </c>
      <c r="H57" s="40">
        <f t="shared" si="4"/>
        <v>0</v>
      </c>
    </row>
    <row r="58" spans="1:8">
      <c r="A58" s="37" cm="1">
        <f t="array" ref="A58">INDEX(②入力シート２!$B$6:$B$305,(ROW()-6)+((ROW()-1)*2))</f>
        <v>0</v>
      </c>
      <c r="B58" s="37">
        <f>SUM(INDEX(②入力シート２!$U$6:$U$305,(ROW()-6)+((ROW()-1)*2)),INDEX(②入力シート２!$U$6:$U$305,(ROW()-5)+((ROW()-1)*2)))</f>
        <v>0</v>
      </c>
      <c r="C58" s="37" cm="1">
        <f t="array" ref="C58">INDEX(③入力シート３!$B$6:$B$305,(ROW()-6)+((ROW()-1)*2))</f>
        <v>0</v>
      </c>
      <c r="D58">
        <f>SUM(INDEX(③入力シート３!$H$6:$H$305,(ROW()-6)+((ROW()-1)*2)),INDEX(③入力シート３!$H$6:$H$305,(ROW()-5)+((ROW()-1)*2)))</f>
        <v>0</v>
      </c>
      <c r="E58" s="37">
        <f t="shared" si="0"/>
        <v>0</v>
      </c>
      <c r="F58" s="37">
        <f t="shared" si="1"/>
        <v>0</v>
      </c>
      <c r="G58">
        <f t="shared" si="2"/>
        <v>0</v>
      </c>
      <c r="H58" s="40">
        <f t="shared" si="4"/>
        <v>0</v>
      </c>
    </row>
    <row r="59" spans="1:8">
      <c r="A59" s="37" cm="1">
        <f t="array" ref="A59">INDEX(②入力シート２!$B$6:$B$305,(ROW()-6)+((ROW()-1)*2))</f>
        <v>0</v>
      </c>
      <c r="B59" s="37">
        <f>SUM(INDEX(②入力シート２!$U$6:$U$305,(ROW()-6)+((ROW()-1)*2)),INDEX(②入力シート２!$U$6:$U$305,(ROW()-5)+((ROW()-1)*2)))</f>
        <v>0</v>
      </c>
      <c r="C59" s="37" cm="1">
        <f t="array" ref="C59">INDEX(③入力シート３!$B$6:$B$305,(ROW()-6)+((ROW()-1)*2))</f>
        <v>0</v>
      </c>
      <c r="D59">
        <f>SUM(INDEX(③入力シート３!$H$6:$H$305,(ROW()-6)+((ROW()-1)*2)),INDEX(③入力シート３!$H$6:$H$305,(ROW()-5)+((ROW()-1)*2)))</f>
        <v>0</v>
      </c>
      <c r="E59" s="37">
        <f t="shared" si="0"/>
        <v>0</v>
      </c>
      <c r="F59" s="37">
        <f t="shared" si="1"/>
        <v>0</v>
      </c>
      <c r="G59">
        <f t="shared" si="2"/>
        <v>0</v>
      </c>
      <c r="H59" s="40">
        <f t="shared" si="4"/>
        <v>0</v>
      </c>
    </row>
    <row r="60" spans="1:8">
      <c r="A60" s="37" cm="1">
        <f t="array" ref="A60">INDEX(②入力シート２!$B$6:$B$305,(ROW()-6)+((ROW()-1)*2))</f>
        <v>0</v>
      </c>
      <c r="B60" s="37">
        <f>SUM(INDEX(②入力シート２!$U$6:$U$305,(ROW()-6)+((ROW()-1)*2)),INDEX(②入力シート２!$U$6:$U$305,(ROW()-5)+((ROW()-1)*2)))</f>
        <v>0</v>
      </c>
      <c r="C60" s="37" cm="1">
        <f t="array" ref="C60">INDEX(③入力シート３!$B$6:$B$305,(ROW()-6)+((ROW()-1)*2))</f>
        <v>0</v>
      </c>
      <c r="D60">
        <f>SUM(INDEX(③入力シート３!$H$6:$H$305,(ROW()-6)+((ROW()-1)*2)),INDEX(③入力シート３!$H$6:$H$305,(ROW()-5)+((ROW()-1)*2)))</f>
        <v>0</v>
      </c>
      <c r="E60" s="37">
        <f t="shared" si="0"/>
        <v>0</v>
      </c>
      <c r="F60" s="37">
        <f t="shared" si="1"/>
        <v>0</v>
      </c>
      <c r="G60">
        <f t="shared" si="2"/>
        <v>0</v>
      </c>
      <c r="H60" s="40">
        <f t="shared" si="4"/>
        <v>0</v>
      </c>
    </row>
    <row r="61" spans="1:8">
      <c r="A61" s="37" cm="1">
        <f t="array" ref="A61">INDEX(②入力シート２!$B$6:$B$305,(ROW()-6)+((ROW()-1)*2))</f>
        <v>0</v>
      </c>
      <c r="B61" s="37">
        <f>SUM(INDEX(②入力シート２!$U$6:$U$305,(ROW()-6)+((ROW()-1)*2)),INDEX(②入力シート２!$U$6:$U$305,(ROW()-5)+((ROW()-1)*2)))</f>
        <v>0</v>
      </c>
      <c r="C61" s="37" cm="1">
        <f t="array" ref="C61">INDEX(③入力シート３!$B$6:$B$305,(ROW()-6)+((ROW()-1)*2))</f>
        <v>0</v>
      </c>
      <c r="D61">
        <f>SUM(INDEX(③入力シート３!$H$6:$H$305,(ROW()-6)+((ROW()-1)*2)),INDEX(③入力シート３!$H$6:$H$305,(ROW()-5)+((ROW()-1)*2)))</f>
        <v>0</v>
      </c>
      <c r="E61" s="37">
        <f t="shared" si="0"/>
        <v>0</v>
      </c>
      <c r="F61" s="37">
        <f t="shared" si="1"/>
        <v>0</v>
      </c>
      <c r="G61">
        <f t="shared" si="2"/>
        <v>0</v>
      </c>
      <c r="H61" s="40">
        <f t="shared" si="4"/>
        <v>0</v>
      </c>
    </row>
    <row r="62" spans="1:8">
      <c r="A62" s="37" cm="1">
        <f t="array" ref="A62">INDEX(②入力シート２!$B$6:$B$305,(ROW()-6)+((ROW()-1)*2))</f>
        <v>0</v>
      </c>
      <c r="B62" s="37">
        <f>SUM(INDEX(②入力シート２!$U$6:$U$305,(ROW()-6)+((ROW()-1)*2)),INDEX(②入力シート２!$U$6:$U$305,(ROW()-5)+((ROW()-1)*2)))</f>
        <v>0</v>
      </c>
      <c r="C62" s="37" cm="1">
        <f t="array" ref="C62">INDEX(③入力シート３!$B$6:$B$305,(ROW()-6)+((ROW()-1)*2))</f>
        <v>0</v>
      </c>
      <c r="D62">
        <f>SUM(INDEX(③入力シート３!$H$6:$H$305,(ROW()-6)+((ROW()-1)*2)),INDEX(③入力シート３!$H$6:$H$305,(ROW()-5)+((ROW()-1)*2)))</f>
        <v>0</v>
      </c>
      <c r="E62" s="37">
        <f t="shared" si="0"/>
        <v>0</v>
      </c>
      <c r="F62" s="37">
        <f t="shared" si="1"/>
        <v>0</v>
      </c>
      <c r="G62">
        <f t="shared" si="2"/>
        <v>0</v>
      </c>
      <c r="H62" s="40">
        <f t="shared" si="4"/>
        <v>0</v>
      </c>
    </row>
    <row r="63" spans="1:8">
      <c r="A63" cm="1">
        <f t="array" ref="A63">INDEX(②入力シート２!$B$6:$B$305,(ROW()-6)+((ROW()-1)*2))</f>
        <v>0</v>
      </c>
      <c r="B63" s="37">
        <f>SUM(INDEX(②入力シート２!$U$6:$U$305,(ROW()-6)+((ROW()-1)*2)),INDEX(②入力シート２!$U$6:$U$305,(ROW()-5)+((ROW()-1)*2)))</f>
        <v>0</v>
      </c>
      <c r="C63" s="37" cm="1">
        <f t="array" ref="C63">INDEX(③入力シート３!$B$6:$B$305,(ROW()-6)+((ROW()-1)*2))</f>
        <v>0</v>
      </c>
      <c r="D63">
        <f>SUM(INDEX(③入力シート３!$H$6:$H$305,(ROW()-6)+((ROW()-1)*2)),INDEX(③入力シート３!$H$6:$H$305,(ROW()-5)+((ROW()-1)*2)))</f>
        <v>0</v>
      </c>
      <c r="E63">
        <f t="shared" si="0"/>
        <v>0</v>
      </c>
      <c r="F63">
        <f t="shared" si="1"/>
        <v>0</v>
      </c>
      <c r="G63">
        <f t="shared" si="2"/>
        <v>0</v>
      </c>
      <c r="H63" s="40">
        <f t="shared" si="4"/>
        <v>0</v>
      </c>
    </row>
    <row r="64" spans="1:8">
      <c r="A64" cm="1">
        <f t="array" ref="A64">INDEX(②入力シート２!$B$6:$B$305,(ROW()-6)+((ROW()-1)*2))</f>
        <v>0</v>
      </c>
      <c r="B64" s="37">
        <f>SUM(INDEX(②入力シート２!$U$6:$U$305,(ROW()-6)+((ROW()-1)*2)),INDEX(②入力シート２!$U$6:$U$305,(ROW()-5)+((ROW()-1)*2)))</f>
        <v>0</v>
      </c>
      <c r="C64" s="37" cm="1">
        <f t="array" ref="C64">INDEX(③入力シート３!$B$6:$B$305,(ROW()-6)+((ROW()-1)*2))</f>
        <v>0</v>
      </c>
      <c r="D64">
        <f>SUM(INDEX(③入力シート３!$H$6:$H$305,(ROW()-6)+((ROW()-1)*2)),INDEX(③入力シート３!$H$6:$H$305,(ROW()-5)+((ROW()-1)*2)))</f>
        <v>0</v>
      </c>
      <c r="E64">
        <f t="shared" si="0"/>
        <v>0</v>
      </c>
      <c r="F64">
        <f t="shared" si="1"/>
        <v>0</v>
      </c>
      <c r="G64">
        <f t="shared" si="2"/>
        <v>0</v>
      </c>
      <c r="H64" s="40">
        <f t="shared" si="4"/>
        <v>0</v>
      </c>
    </row>
    <row r="65" spans="1:8">
      <c r="A65" cm="1">
        <f t="array" ref="A65">INDEX(②入力シート２!$B$6:$B$305,(ROW()-6)+((ROW()-1)*2))</f>
        <v>0</v>
      </c>
      <c r="B65" s="37">
        <f>SUM(INDEX(②入力シート２!$U$6:$U$305,(ROW()-6)+((ROW()-1)*2)),INDEX(②入力シート２!$U$6:$U$305,(ROW()-5)+((ROW()-1)*2)))</f>
        <v>0</v>
      </c>
      <c r="C65" s="37" cm="1">
        <f t="array" ref="C65">INDEX(③入力シート３!$B$6:$B$305,(ROW()-6)+((ROW()-1)*2))</f>
        <v>0</v>
      </c>
      <c r="D65">
        <f>SUM(INDEX(③入力シート３!$H$6:$H$305,(ROW()-6)+((ROW()-1)*2)),INDEX(③入力シート３!$H$6:$H$305,(ROW()-5)+((ROW()-1)*2)))</f>
        <v>0</v>
      </c>
      <c r="E65">
        <f t="shared" si="0"/>
        <v>0</v>
      </c>
      <c r="F65">
        <f t="shared" si="1"/>
        <v>0</v>
      </c>
      <c r="G65">
        <f t="shared" si="2"/>
        <v>0</v>
      </c>
      <c r="H65" s="40">
        <f t="shared" si="4"/>
        <v>0</v>
      </c>
    </row>
    <row r="66" spans="1:8">
      <c r="A66" cm="1">
        <f t="array" ref="A66">INDEX(②入力シート２!$B$6:$B$305,(ROW()-6)+((ROW()-1)*2))</f>
        <v>0</v>
      </c>
      <c r="B66" s="37">
        <f>SUM(INDEX(②入力シート２!$U$6:$U$305,(ROW()-6)+((ROW()-1)*2)),INDEX(②入力シート２!$U$6:$U$305,(ROW()-5)+((ROW()-1)*2)))</f>
        <v>0</v>
      </c>
      <c r="C66" s="37" cm="1">
        <f t="array" ref="C66">INDEX(③入力シート３!$B$6:$B$305,(ROW()-6)+((ROW()-1)*2))</f>
        <v>0</v>
      </c>
      <c r="D66">
        <f>SUM(INDEX(③入力シート３!$H$6:$H$305,(ROW()-6)+((ROW()-1)*2)),INDEX(③入力シート３!$H$6:$H$305,(ROW()-5)+((ROW()-1)*2)))</f>
        <v>0</v>
      </c>
      <c r="E66">
        <f t="shared" si="0"/>
        <v>0</v>
      </c>
      <c r="F66">
        <f t="shared" si="1"/>
        <v>0</v>
      </c>
      <c r="G66">
        <f t="shared" si="2"/>
        <v>0</v>
      </c>
      <c r="H66" s="40">
        <f t="shared" si="4"/>
        <v>0</v>
      </c>
    </row>
    <row r="67" spans="1:8">
      <c r="A67" cm="1">
        <f t="array" ref="A67">INDEX(②入力シート２!$B$6:$B$305,(ROW()-6)+((ROW()-1)*2))</f>
        <v>0</v>
      </c>
      <c r="B67" s="37">
        <f>SUM(INDEX(②入力シート２!$U$6:$U$305,(ROW()-6)+((ROW()-1)*2)),INDEX(②入力シート２!$U$6:$U$305,(ROW()-5)+((ROW()-1)*2)))</f>
        <v>0</v>
      </c>
      <c r="C67" s="37" cm="1">
        <f t="array" ref="C67">INDEX(③入力シート３!$B$6:$B$305,(ROW()-6)+((ROW()-1)*2))</f>
        <v>0</v>
      </c>
      <c r="D67">
        <f>SUM(INDEX(③入力シート３!$H$6:$H$305,(ROW()-6)+((ROW()-1)*2)),INDEX(③入力シート３!$H$6:$H$305,(ROW()-5)+((ROW()-1)*2)))</f>
        <v>0</v>
      </c>
      <c r="E67">
        <f t="shared" si="0"/>
        <v>0</v>
      </c>
      <c r="F67">
        <f t="shared" si="1"/>
        <v>0</v>
      </c>
      <c r="G67">
        <f t="shared" si="2"/>
        <v>0</v>
      </c>
      <c r="H67" s="40">
        <f t="shared" si="4"/>
        <v>0</v>
      </c>
    </row>
    <row r="68" spans="1:8">
      <c r="A68" cm="1">
        <f t="array" ref="A68">INDEX(②入力シート２!$B$6:$B$305,(ROW()-6)+((ROW()-1)*2))</f>
        <v>0</v>
      </c>
      <c r="B68" s="37">
        <f>SUM(INDEX(②入力シート２!$U$6:$U$305,(ROW()-6)+((ROW()-1)*2)),INDEX(②入力シート２!$U$6:$U$305,(ROW()-5)+((ROW()-1)*2)))</f>
        <v>0</v>
      </c>
      <c r="C68" s="37" cm="1">
        <f t="array" ref="C68">INDEX(③入力シート３!$B$6:$B$305,(ROW()-6)+((ROW()-1)*2))</f>
        <v>0</v>
      </c>
      <c r="D68">
        <f>SUM(INDEX(③入力シート３!$H$6:$H$305,(ROW()-6)+((ROW()-1)*2)),INDEX(③入力シート３!$H$6:$H$305,(ROW()-5)+((ROW()-1)*2)))</f>
        <v>0</v>
      </c>
      <c r="E68">
        <f t="shared" ref="E68:E102" si="5">$A68</f>
        <v>0</v>
      </c>
      <c r="F68">
        <f t="shared" ref="F68:F102" si="6">IF($A68=0,0,SUM(IFERROR(VLOOKUP($A68,$A$3:$B$305,2,FALSE),0),IFERROR(VLOOKUP($A68,$C$3:$D$305,2,FALSE),0)))</f>
        <v>0</v>
      </c>
      <c r="G68">
        <f t="shared" ref="G68:G102" si="7">$C68</f>
        <v>0</v>
      </c>
      <c r="H68" s="40">
        <f t="shared" si="4"/>
        <v>0</v>
      </c>
    </row>
    <row r="69" spans="1:8">
      <c r="A69" cm="1">
        <f t="array" ref="A69">INDEX(②入力シート２!$B$6:$B$305,(ROW()-6)+((ROW()-1)*2))</f>
        <v>0</v>
      </c>
      <c r="B69" s="37">
        <f>SUM(INDEX(②入力シート２!$U$6:$U$305,(ROW()-6)+((ROW()-1)*2)),INDEX(②入力シート２!$U$6:$U$305,(ROW()-5)+((ROW()-1)*2)))</f>
        <v>0</v>
      </c>
      <c r="C69" s="37" cm="1">
        <f t="array" ref="C69">INDEX(③入力シート３!$B$6:$B$305,(ROW()-6)+((ROW()-1)*2))</f>
        <v>0</v>
      </c>
      <c r="D69">
        <f>SUM(INDEX(③入力シート３!$H$6:$H$305,(ROW()-6)+((ROW()-1)*2)),INDEX(③入力シート３!$H$6:$H$305,(ROW()-5)+((ROW()-1)*2)))</f>
        <v>0</v>
      </c>
      <c r="E69">
        <f t="shared" si="5"/>
        <v>0</v>
      </c>
      <c r="F69">
        <f t="shared" si="6"/>
        <v>0</v>
      </c>
      <c r="G69">
        <f t="shared" si="7"/>
        <v>0</v>
      </c>
      <c r="H69" s="40">
        <f t="shared" si="4"/>
        <v>0</v>
      </c>
    </row>
    <row r="70" spans="1:8">
      <c r="A70" cm="1">
        <f t="array" ref="A70">INDEX(②入力シート２!$B$6:$B$305,(ROW()-6)+((ROW()-1)*2))</f>
        <v>0</v>
      </c>
      <c r="B70" s="37">
        <f>SUM(INDEX(②入力シート２!$U$6:$U$305,(ROW()-6)+((ROW()-1)*2)),INDEX(②入力シート２!$U$6:$U$305,(ROW()-5)+((ROW()-1)*2)))</f>
        <v>0</v>
      </c>
      <c r="C70" s="37" cm="1">
        <f t="array" ref="C70">INDEX(③入力シート３!$B$6:$B$305,(ROW()-6)+((ROW()-1)*2))</f>
        <v>0</v>
      </c>
      <c r="D70">
        <f>SUM(INDEX(③入力シート３!$H$6:$H$305,(ROW()-6)+((ROW()-1)*2)),INDEX(③入力シート３!$H$6:$H$305,(ROW()-5)+((ROW()-1)*2)))</f>
        <v>0</v>
      </c>
      <c r="E70">
        <f t="shared" si="5"/>
        <v>0</v>
      </c>
      <c r="F70">
        <f t="shared" si="6"/>
        <v>0</v>
      </c>
      <c r="G70">
        <f t="shared" si="7"/>
        <v>0</v>
      </c>
      <c r="H70" s="40">
        <f t="shared" si="4"/>
        <v>0</v>
      </c>
    </row>
    <row r="71" spans="1:8">
      <c r="A71" cm="1">
        <f t="array" ref="A71">INDEX(②入力シート２!$B$6:$B$305,(ROW()-6)+((ROW()-1)*2))</f>
        <v>0</v>
      </c>
      <c r="B71" s="37">
        <f>SUM(INDEX(②入力シート２!$U$6:$U$305,(ROW()-6)+((ROW()-1)*2)),INDEX(②入力シート２!$U$6:$U$305,(ROW()-5)+((ROW()-1)*2)))</f>
        <v>0</v>
      </c>
      <c r="C71" s="37" cm="1">
        <f t="array" ref="C71">INDEX(③入力シート３!$B$6:$B$305,(ROW()-6)+((ROW()-1)*2))</f>
        <v>0</v>
      </c>
      <c r="D71">
        <f>SUM(INDEX(③入力シート３!$H$6:$H$305,(ROW()-6)+((ROW()-1)*2)),INDEX(③入力シート３!$H$6:$H$305,(ROW()-5)+((ROW()-1)*2)))</f>
        <v>0</v>
      </c>
      <c r="E71">
        <f t="shared" si="5"/>
        <v>0</v>
      </c>
      <c r="F71">
        <f t="shared" si="6"/>
        <v>0</v>
      </c>
      <c r="G71">
        <f t="shared" si="7"/>
        <v>0</v>
      </c>
      <c r="H71" s="40">
        <f t="shared" si="4"/>
        <v>0</v>
      </c>
    </row>
    <row r="72" spans="1:8">
      <c r="A72" cm="1">
        <f t="array" ref="A72">INDEX(②入力シート２!$B$6:$B$305,(ROW()-6)+((ROW()-1)*2))</f>
        <v>0</v>
      </c>
      <c r="B72" s="37">
        <f>SUM(INDEX(②入力シート２!$U$6:$U$305,(ROW()-6)+((ROW()-1)*2)),INDEX(②入力シート２!$U$6:$U$305,(ROW()-5)+((ROW()-1)*2)))</f>
        <v>0</v>
      </c>
      <c r="C72" s="37" cm="1">
        <f t="array" ref="C72">INDEX(③入力シート３!$B$6:$B$305,(ROW()-6)+((ROW()-1)*2))</f>
        <v>0</v>
      </c>
      <c r="D72">
        <f>SUM(INDEX(③入力シート３!$H$6:$H$305,(ROW()-6)+((ROW()-1)*2)),INDEX(③入力シート３!$H$6:$H$305,(ROW()-5)+((ROW()-1)*2)))</f>
        <v>0</v>
      </c>
      <c r="E72">
        <f t="shared" si="5"/>
        <v>0</v>
      </c>
      <c r="F72">
        <f t="shared" si="6"/>
        <v>0</v>
      </c>
      <c r="G72">
        <f t="shared" si="7"/>
        <v>0</v>
      </c>
      <c r="H72" s="40">
        <f t="shared" si="4"/>
        <v>0</v>
      </c>
    </row>
    <row r="73" spans="1:8">
      <c r="A73" cm="1">
        <f t="array" ref="A73">INDEX(②入力シート２!$B$6:$B$305,(ROW()-6)+((ROW()-1)*2))</f>
        <v>0</v>
      </c>
      <c r="B73" s="37">
        <f>SUM(INDEX(②入力シート２!$U$6:$U$305,(ROW()-6)+((ROW()-1)*2)),INDEX(②入力シート２!$U$6:$U$305,(ROW()-5)+((ROW()-1)*2)))</f>
        <v>0</v>
      </c>
      <c r="C73" s="37" cm="1">
        <f t="array" ref="C73">INDEX(③入力シート３!$B$6:$B$305,(ROW()-6)+((ROW()-1)*2))</f>
        <v>0</v>
      </c>
      <c r="D73">
        <f>SUM(INDEX(③入力シート３!$H$6:$H$305,(ROW()-6)+((ROW()-1)*2)),INDEX(③入力シート３!$H$6:$H$305,(ROW()-5)+((ROW()-1)*2)))</f>
        <v>0</v>
      </c>
      <c r="E73">
        <f t="shared" si="5"/>
        <v>0</v>
      </c>
      <c r="F73">
        <f t="shared" si="6"/>
        <v>0</v>
      </c>
      <c r="G73">
        <f t="shared" si="7"/>
        <v>0</v>
      </c>
      <c r="H73" s="40">
        <f t="shared" si="4"/>
        <v>0</v>
      </c>
    </row>
    <row r="74" spans="1:8">
      <c r="A74" cm="1">
        <f t="array" ref="A74">INDEX(②入力シート２!$B$6:$B$305,(ROW()-6)+((ROW()-1)*2))</f>
        <v>0</v>
      </c>
      <c r="B74" s="37">
        <f>SUM(INDEX(②入力シート２!$U$6:$U$305,(ROW()-6)+((ROW()-1)*2)),INDEX(②入力シート２!$U$6:$U$305,(ROW()-5)+((ROW()-1)*2)))</f>
        <v>0</v>
      </c>
      <c r="C74" s="37" cm="1">
        <f t="array" ref="C74">INDEX(③入力シート３!$B$6:$B$305,(ROW()-6)+((ROW()-1)*2))</f>
        <v>0</v>
      </c>
      <c r="D74">
        <f>SUM(INDEX(③入力シート３!$H$6:$H$305,(ROW()-6)+((ROW()-1)*2)),INDEX(③入力シート３!$H$6:$H$305,(ROW()-5)+((ROW()-1)*2)))</f>
        <v>0</v>
      </c>
      <c r="E74">
        <f t="shared" si="5"/>
        <v>0</v>
      </c>
      <c r="F74">
        <f t="shared" si="6"/>
        <v>0</v>
      </c>
      <c r="G74">
        <f t="shared" si="7"/>
        <v>0</v>
      </c>
      <c r="H74" s="40">
        <f t="shared" si="4"/>
        <v>0</v>
      </c>
    </row>
    <row r="75" spans="1:8">
      <c r="A75" cm="1">
        <f t="array" ref="A75">INDEX(②入力シート２!$B$6:$B$305,(ROW()-6)+((ROW()-1)*2))</f>
        <v>0</v>
      </c>
      <c r="B75" s="37">
        <f>SUM(INDEX(②入力シート２!$U$6:$U$305,(ROW()-6)+((ROW()-1)*2)),INDEX(②入力シート２!$U$6:$U$305,(ROW()-5)+((ROW()-1)*2)))</f>
        <v>0</v>
      </c>
      <c r="C75" s="37" cm="1">
        <f t="array" ref="C75">INDEX(③入力シート３!$B$6:$B$305,(ROW()-6)+((ROW()-1)*2))</f>
        <v>0</v>
      </c>
      <c r="D75">
        <f>SUM(INDEX(③入力シート３!$H$6:$H$305,(ROW()-6)+((ROW()-1)*2)),INDEX(③入力シート３!$H$6:$H$305,(ROW()-5)+((ROW()-1)*2)))</f>
        <v>0</v>
      </c>
      <c r="E75">
        <f t="shared" si="5"/>
        <v>0</v>
      </c>
      <c r="F75">
        <f t="shared" si="6"/>
        <v>0</v>
      </c>
      <c r="G75">
        <f t="shared" si="7"/>
        <v>0</v>
      </c>
      <c r="H75" s="40">
        <f t="shared" si="4"/>
        <v>0</v>
      </c>
    </row>
    <row r="76" spans="1:8">
      <c r="A76" cm="1">
        <f t="array" ref="A76">INDEX(②入力シート２!$B$6:$B$305,(ROW()-6)+((ROW()-1)*2))</f>
        <v>0</v>
      </c>
      <c r="B76" s="37">
        <f>SUM(INDEX(②入力シート２!$U$6:$U$305,(ROW()-6)+((ROW()-1)*2)),INDEX(②入力シート２!$U$6:$U$305,(ROW()-5)+((ROW()-1)*2)))</f>
        <v>0</v>
      </c>
      <c r="C76" s="37" cm="1">
        <f t="array" ref="C76">INDEX(③入力シート３!$B$6:$B$305,(ROW()-6)+((ROW()-1)*2))</f>
        <v>0</v>
      </c>
      <c r="D76">
        <f>SUM(INDEX(③入力シート３!$H$6:$H$305,(ROW()-6)+((ROW()-1)*2)),INDEX(③入力シート３!$H$6:$H$305,(ROW()-5)+((ROW()-1)*2)))</f>
        <v>0</v>
      </c>
      <c r="E76">
        <f t="shared" si="5"/>
        <v>0</v>
      </c>
      <c r="F76">
        <f t="shared" si="6"/>
        <v>0</v>
      </c>
      <c r="G76">
        <f t="shared" si="7"/>
        <v>0</v>
      </c>
      <c r="H76" s="40">
        <f t="shared" si="4"/>
        <v>0</v>
      </c>
    </row>
    <row r="77" spans="1:8">
      <c r="A77" cm="1">
        <f t="array" ref="A77">INDEX(②入力シート２!$B$6:$B$305,(ROW()-6)+((ROW()-1)*2))</f>
        <v>0</v>
      </c>
      <c r="B77" s="37">
        <f>SUM(INDEX(②入力シート２!$U$6:$U$305,(ROW()-6)+((ROW()-1)*2)),INDEX(②入力シート２!$U$6:$U$305,(ROW()-5)+((ROW()-1)*2)))</f>
        <v>0</v>
      </c>
      <c r="C77" s="37" cm="1">
        <f t="array" ref="C77">INDEX(③入力シート３!$B$6:$B$305,(ROW()-6)+((ROW()-1)*2))</f>
        <v>0</v>
      </c>
      <c r="D77">
        <f>SUM(INDEX(③入力シート３!$H$6:$H$305,(ROW()-6)+((ROW()-1)*2)),INDEX(③入力シート３!$H$6:$H$305,(ROW()-5)+((ROW()-1)*2)))</f>
        <v>0</v>
      </c>
      <c r="E77">
        <f t="shared" si="5"/>
        <v>0</v>
      </c>
      <c r="F77">
        <f t="shared" si="6"/>
        <v>0</v>
      </c>
      <c r="G77">
        <f t="shared" si="7"/>
        <v>0</v>
      </c>
      <c r="H77" s="40">
        <f t="shared" si="4"/>
        <v>0</v>
      </c>
    </row>
    <row r="78" spans="1:8">
      <c r="A78" cm="1">
        <f t="array" ref="A78">INDEX(②入力シート２!$B$6:$B$305,(ROW()-6)+((ROW()-1)*2))</f>
        <v>0</v>
      </c>
      <c r="B78" s="37">
        <f>SUM(INDEX(②入力シート２!$U$6:$U$305,(ROW()-6)+((ROW()-1)*2)),INDEX(②入力シート２!$U$6:$U$305,(ROW()-5)+((ROW()-1)*2)))</f>
        <v>0</v>
      </c>
      <c r="C78" s="37" cm="1">
        <f t="array" ref="C78">INDEX(③入力シート３!$B$6:$B$305,(ROW()-6)+((ROW()-1)*2))</f>
        <v>0</v>
      </c>
      <c r="D78">
        <f>SUM(INDEX(③入力シート３!$H$6:$H$305,(ROW()-6)+((ROW()-1)*2)),INDEX(③入力シート３!$H$6:$H$305,(ROW()-5)+((ROW()-1)*2)))</f>
        <v>0</v>
      </c>
      <c r="E78">
        <f t="shared" si="5"/>
        <v>0</v>
      </c>
      <c r="F78">
        <f t="shared" si="6"/>
        <v>0</v>
      </c>
      <c r="G78">
        <f t="shared" si="7"/>
        <v>0</v>
      </c>
      <c r="H78" s="40">
        <f t="shared" si="4"/>
        <v>0</v>
      </c>
    </row>
    <row r="79" spans="1:8">
      <c r="A79" cm="1">
        <f t="array" ref="A79">INDEX(②入力シート２!$B$6:$B$305,(ROW()-6)+((ROW()-1)*2))</f>
        <v>0</v>
      </c>
      <c r="B79" s="37">
        <f>SUM(INDEX(②入力シート２!$U$6:$U$305,(ROW()-6)+((ROW()-1)*2)),INDEX(②入力シート２!$U$6:$U$305,(ROW()-5)+((ROW()-1)*2)))</f>
        <v>0</v>
      </c>
      <c r="C79" s="37" cm="1">
        <f t="array" ref="C79">INDEX(③入力シート３!$B$6:$B$305,(ROW()-6)+((ROW()-1)*2))</f>
        <v>0</v>
      </c>
      <c r="D79">
        <f>SUM(INDEX(③入力シート３!$H$6:$H$305,(ROW()-6)+((ROW()-1)*2)),INDEX(③入力シート３!$H$6:$H$305,(ROW()-5)+((ROW()-1)*2)))</f>
        <v>0</v>
      </c>
      <c r="E79">
        <f t="shared" si="5"/>
        <v>0</v>
      </c>
      <c r="F79">
        <f t="shared" si="6"/>
        <v>0</v>
      </c>
      <c r="G79">
        <f t="shared" si="7"/>
        <v>0</v>
      </c>
      <c r="H79" s="40">
        <f t="shared" si="4"/>
        <v>0</v>
      </c>
    </row>
    <row r="80" spans="1:8">
      <c r="A80" cm="1">
        <f t="array" ref="A80">INDEX(②入力シート２!$B$6:$B$305,(ROW()-6)+((ROW()-1)*2))</f>
        <v>0</v>
      </c>
      <c r="B80" s="37">
        <f>SUM(INDEX(②入力シート２!$U$6:$U$305,(ROW()-6)+((ROW()-1)*2)),INDEX(②入力シート２!$U$6:$U$305,(ROW()-5)+((ROW()-1)*2)))</f>
        <v>0</v>
      </c>
      <c r="C80" s="37" cm="1">
        <f t="array" ref="C80">INDEX(③入力シート３!$B$6:$B$305,(ROW()-6)+((ROW()-1)*2))</f>
        <v>0</v>
      </c>
      <c r="D80">
        <f>SUM(INDEX(③入力シート３!$H$6:$H$305,(ROW()-6)+((ROW()-1)*2)),INDEX(③入力シート３!$H$6:$H$305,(ROW()-5)+((ROW()-1)*2)))</f>
        <v>0</v>
      </c>
      <c r="E80">
        <f t="shared" si="5"/>
        <v>0</v>
      </c>
      <c r="F80">
        <f t="shared" si="6"/>
        <v>0</v>
      </c>
      <c r="G80">
        <f t="shared" si="7"/>
        <v>0</v>
      </c>
      <c r="H80" s="40">
        <f t="shared" si="4"/>
        <v>0</v>
      </c>
    </row>
    <row r="81" spans="1:8">
      <c r="A81" cm="1">
        <f t="array" ref="A81">INDEX(②入力シート２!$B$6:$B$305,(ROW()-6)+((ROW()-1)*2))</f>
        <v>0</v>
      </c>
      <c r="B81" s="37">
        <f>SUM(INDEX(②入力シート２!$U$6:$U$305,(ROW()-6)+((ROW()-1)*2)),INDEX(②入力シート２!$U$6:$U$305,(ROW()-5)+((ROW()-1)*2)))</f>
        <v>0</v>
      </c>
      <c r="C81" s="37" cm="1">
        <f t="array" ref="C81">INDEX(③入力シート３!$B$6:$B$305,(ROW()-6)+((ROW()-1)*2))</f>
        <v>0</v>
      </c>
      <c r="D81">
        <f>SUM(INDEX(③入力シート３!$H$6:$H$305,(ROW()-6)+((ROW()-1)*2)),INDEX(③入力シート３!$H$6:$H$305,(ROW()-5)+((ROW()-1)*2)))</f>
        <v>0</v>
      </c>
      <c r="E81">
        <f t="shared" si="5"/>
        <v>0</v>
      </c>
      <c r="F81">
        <f t="shared" si="6"/>
        <v>0</v>
      </c>
      <c r="G81">
        <f t="shared" si="7"/>
        <v>0</v>
      </c>
      <c r="H81" s="40">
        <f t="shared" si="4"/>
        <v>0</v>
      </c>
    </row>
    <row r="82" spans="1:8">
      <c r="A82" cm="1">
        <f t="array" ref="A82">INDEX(②入力シート２!$B$6:$B$305,(ROW()-6)+((ROW()-1)*2))</f>
        <v>0</v>
      </c>
      <c r="B82" s="37">
        <f>SUM(INDEX(②入力シート２!$U$6:$U$305,(ROW()-6)+((ROW()-1)*2)),INDEX(②入力シート２!$U$6:$U$305,(ROW()-5)+((ROW()-1)*2)))</f>
        <v>0</v>
      </c>
      <c r="C82" s="37" cm="1">
        <f t="array" ref="C82">INDEX(③入力シート３!$B$6:$B$305,(ROW()-6)+((ROW()-1)*2))</f>
        <v>0</v>
      </c>
      <c r="D82">
        <f>SUM(INDEX(③入力シート３!$H$6:$H$305,(ROW()-6)+((ROW()-1)*2)),INDEX(③入力シート３!$H$6:$H$305,(ROW()-5)+((ROW()-1)*2)))</f>
        <v>0</v>
      </c>
      <c r="E82">
        <f t="shared" si="5"/>
        <v>0</v>
      </c>
      <c r="F82">
        <f t="shared" si="6"/>
        <v>0</v>
      </c>
      <c r="G82">
        <f t="shared" si="7"/>
        <v>0</v>
      </c>
      <c r="H82" s="40">
        <f t="shared" si="4"/>
        <v>0</v>
      </c>
    </row>
    <row r="83" spans="1:8">
      <c r="A83" cm="1">
        <f t="array" ref="A83">INDEX(②入力シート２!$B$6:$B$305,(ROW()-6)+((ROW()-1)*2))</f>
        <v>0</v>
      </c>
      <c r="B83" s="37">
        <f>SUM(INDEX(②入力シート２!$U$6:$U$305,(ROW()-6)+((ROW()-1)*2)),INDEX(②入力シート２!$U$6:$U$305,(ROW()-5)+((ROW()-1)*2)))</f>
        <v>0</v>
      </c>
      <c r="C83" s="37" cm="1">
        <f t="array" ref="C83">INDEX(③入力シート３!$B$6:$B$305,(ROW()-6)+((ROW()-1)*2))</f>
        <v>0</v>
      </c>
      <c r="D83">
        <f>SUM(INDEX(③入力シート３!$H$6:$H$305,(ROW()-6)+((ROW()-1)*2)),INDEX(③入力シート３!$H$6:$H$305,(ROW()-5)+((ROW()-1)*2)))</f>
        <v>0</v>
      </c>
      <c r="E83">
        <f t="shared" si="5"/>
        <v>0</v>
      </c>
      <c r="F83">
        <f t="shared" si="6"/>
        <v>0</v>
      </c>
      <c r="G83">
        <f t="shared" si="7"/>
        <v>0</v>
      </c>
      <c r="H83" s="40">
        <f t="shared" si="4"/>
        <v>0</v>
      </c>
    </row>
    <row r="84" spans="1:8">
      <c r="A84" cm="1">
        <f t="array" ref="A84">INDEX(②入力シート２!$B$6:$B$305,(ROW()-6)+((ROW()-1)*2))</f>
        <v>0</v>
      </c>
      <c r="B84" s="37">
        <f>SUM(INDEX(②入力シート２!$U$6:$U$305,(ROW()-6)+((ROW()-1)*2)),INDEX(②入力シート２!$U$6:$U$305,(ROW()-5)+((ROW()-1)*2)))</f>
        <v>0</v>
      </c>
      <c r="C84" s="37" cm="1">
        <f t="array" ref="C84">INDEX(③入力シート３!$B$6:$B$305,(ROW()-6)+((ROW()-1)*2))</f>
        <v>0</v>
      </c>
      <c r="D84">
        <f>SUM(INDEX(③入力シート３!$H$6:$H$305,(ROW()-6)+((ROW()-1)*2)),INDEX(③入力シート３!$H$6:$H$305,(ROW()-5)+((ROW()-1)*2)))</f>
        <v>0</v>
      </c>
      <c r="E84">
        <f t="shared" si="5"/>
        <v>0</v>
      </c>
      <c r="F84">
        <f t="shared" si="6"/>
        <v>0</v>
      </c>
      <c r="G84">
        <f t="shared" si="7"/>
        <v>0</v>
      </c>
      <c r="H84" s="40">
        <f t="shared" si="4"/>
        <v>0</v>
      </c>
    </row>
    <row r="85" spans="1:8">
      <c r="A85" cm="1">
        <f t="array" ref="A85">INDEX(②入力シート２!$B$6:$B$305,(ROW()-6)+((ROW()-1)*2))</f>
        <v>0</v>
      </c>
      <c r="B85" s="37">
        <f>SUM(INDEX(②入力シート２!$U$6:$U$305,(ROW()-6)+((ROW()-1)*2)),INDEX(②入力シート２!$U$6:$U$305,(ROW()-5)+((ROW()-1)*2)))</f>
        <v>0</v>
      </c>
      <c r="C85" s="37" cm="1">
        <f t="array" ref="C85">INDEX(③入力シート３!$B$6:$B$305,(ROW()-6)+((ROW()-1)*2))</f>
        <v>0</v>
      </c>
      <c r="D85">
        <f>SUM(INDEX(③入力シート３!$H$6:$H$305,(ROW()-6)+((ROW()-1)*2)),INDEX(③入力シート３!$H$6:$H$305,(ROW()-5)+((ROW()-1)*2)))</f>
        <v>0</v>
      </c>
      <c r="E85">
        <f t="shared" si="5"/>
        <v>0</v>
      </c>
      <c r="F85">
        <f t="shared" si="6"/>
        <v>0</v>
      </c>
      <c r="G85">
        <f t="shared" si="7"/>
        <v>0</v>
      </c>
      <c r="H85" s="40">
        <f t="shared" si="4"/>
        <v>0</v>
      </c>
    </row>
    <row r="86" spans="1:8">
      <c r="A86" cm="1">
        <f t="array" ref="A86">INDEX(②入力シート２!$B$6:$B$305,(ROW()-6)+((ROW()-1)*2))</f>
        <v>0</v>
      </c>
      <c r="B86" s="37">
        <f>SUM(INDEX(②入力シート２!$U$6:$U$305,(ROW()-6)+((ROW()-1)*2)),INDEX(②入力シート２!$U$6:$U$305,(ROW()-5)+((ROW()-1)*2)))</f>
        <v>0</v>
      </c>
      <c r="C86" s="37" cm="1">
        <f t="array" ref="C86">INDEX(③入力シート３!$B$6:$B$305,(ROW()-6)+((ROW()-1)*2))</f>
        <v>0</v>
      </c>
      <c r="D86">
        <f>SUM(INDEX(③入力シート３!$H$6:$H$305,(ROW()-6)+((ROW()-1)*2)),INDEX(③入力シート３!$H$6:$H$305,(ROW()-5)+((ROW()-1)*2)))</f>
        <v>0</v>
      </c>
      <c r="E86">
        <f t="shared" si="5"/>
        <v>0</v>
      </c>
      <c r="F86">
        <f t="shared" si="6"/>
        <v>0</v>
      </c>
      <c r="G86">
        <f t="shared" si="7"/>
        <v>0</v>
      </c>
      <c r="H86" s="40">
        <f t="shared" si="4"/>
        <v>0</v>
      </c>
    </row>
    <row r="87" spans="1:8">
      <c r="A87" cm="1">
        <f t="array" ref="A87">INDEX(②入力シート２!$B$6:$B$305,(ROW()-6)+((ROW()-1)*2))</f>
        <v>0</v>
      </c>
      <c r="B87" s="37">
        <f>SUM(INDEX(②入力シート２!$U$6:$U$305,(ROW()-6)+((ROW()-1)*2)),INDEX(②入力シート２!$U$6:$U$305,(ROW()-5)+((ROW()-1)*2)))</f>
        <v>0</v>
      </c>
      <c r="C87" s="37" cm="1">
        <f t="array" ref="C87">INDEX(③入力シート３!$B$6:$B$305,(ROW()-6)+((ROW()-1)*2))</f>
        <v>0</v>
      </c>
      <c r="D87">
        <f>SUM(INDEX(③入力シート３!$H$6:$H$305,(ROW()-6)+((ROW()-1)*2)),INDEX(③入力シート３!$H$6:$H$305,(ROW()-5)+((ROW()-1)*2)))</f>
        <v>0</v>
      </c>
      <c r="E87">
        <f t="shared" si="5"/>
        <v>0</v>
      </c>
      <c r="F87">
        <f t="shared" si="6"/>
        <v>0</v>
      </c>
      <c r="G87">
        <f t="shared" si="7"/>
        <v>0</v>
      </c>
      <c r="H87" s="40">
        <f t="shared" si="4"/>
        <v>0</v>
      </c>
    </row>
    <row r="88" spans="1:8">
      <c r="A88" cm="1">
        <f t="array" ref="A88">INDEX(②入力シート２!$B$6:$B$305,(ROW()-6)+((ROW()-1)*2))</f>
        <v>0</v>
      </c>
      <c r="B88" s="37">
        <f>SUM(INDEX(②入力シート２!$U$6:$U$305,(ROW()-6)+((ROW()-1)*2)),INDEX(②入力シート２!$U$6:$U$305,(ROW()-5)+((ROW()-1)*2)))</f>
        <v>0</v>
      </c>
      <c r="C88" s="37" cm="1">
        <f t="array" ref="C88">INDEX(③入力シート３!$B$6:$B$305,(ROW()-6)+((ROW()-1)*2))</f>
        <v>0</v>
      </c>
      <c r="D88">
        <f>SUM(INDEX(③入力シート３!$H$6:$H$305,(ROW()-6)+((ROW()-1)*2)),INDEX(③入力シート３!$H$6:$H$305,(ROW()-5)+((ROW()-1)*2)))</f>
        <v>0</v>
      </c>
      <c r="E88">
        <f t="shared" si="5"/>
        <v>0</v>
      </c>
      <c r="F88">
        <f t="shared" si="6"/>
        <v>0</v>
      </c>
      <c r="G88">
        <f t="shared" si="7"/>
        <v>0</v>
      </c>
      <c r="H88" s="40">
        <f t="shared" si="4"/>
        <v>0</v>
      </c>
    </row>
    <row r="89" spans="1:8">
      <c r="A89" cm="1">
        <f t="array" ref="A89">INDEX(②入力シート２!$B$6:$B$305,(ROW()-6)+((ROW()-1)*2))</f>
        <v>0</v>
      </c>
      <c r="B89" s="37">
        <f>SUM(INDEX(②入力シート２!$U$6:$U$305,(ROW()-6)+((ROW()-1)*2)),INDEX(②入力シート２!$U$6:$U$305,(ROW()-5)+((ROW()-1)*2)))</f>
        <v>0</v>
      </c>
      <c r="C89" s="37" cm="1">
        <f t="array" ref="C89">INDEX(③入力シート３!$B$6:$B$305,(ROW()-6)+((ROW()-1)*2))</f>
        <v>0</v>
      </c>
      <c r="D89">
        <f>SUM(INDEX(③入力シート３!$H$6:$H$305,(ROW()-6)+((ROW()-1)*2)),INDEX(③入力シート３!$H$6:$H$305,(ROW()-5)+((ROW()-1)*2)))</f>
        <v>0</v>
      </c>
      <c r="E89">
        <f t="shared" si="5"/>
        <v>0</v>
      </c>
      <c r="F89">
        <f t="shared" si="6"/>
        <v>0</v>
      </c>
      <c r="G89">
        <f t="shared" si="7"/>
        <v>0</v>
      </c>
      <c r="H89" s="40">
        <f t="shared" si="4"/>
        <v>0</v>
      </c>
    </row>
    <row r="90" spans="1:8">
      <c r="A90" cm="1">
        <f t="array" ref="A90">INDEX(②入力シート２!$B$6:$B$305,(ROW()-6)+((ROW()-1)*2))</f>
        <v>0</v>
      </c>
      <c r="B90" s="37">
        <f>SUM(INDEX(②入力シート２!$U$6:$U$305,(ROW()-6)+((ROW()-1)*2)),INDEX(②入力シート２!$U$6:$U$305,(ROW()-5)+((ROW()-1)*2)))</f>
        <v>0</v>
      </c>
      <c r="C90" s="37" cm="1">
        <f t="array" ref="C90">INDEX(③入力シート３!$B$6:$B$305,(ROW()-6)+((ROW()-1)*2))</f>
        <v>0</v>
      </c>
      <c r="D90">
        <f>SUM(INDEX(③入力シート３!$H$6:$H$305,(ROW()-6)+((ROW()-1)*2)),INDEX(③入力シート３!$H$6:$H$305,(ROW()-5)+((ROW()-1)*2)))</f>
        <v>0</v>
      </c>
      <c r="E90">
        <f t="shared" si="5"/>
        <v>0</v>
      </c>
      <c r="F90">
        <f t="shared" si="6"/>
        <v>0</v>
      </c>
      <c r="G90">
        <f t="shared" si="7"/>
        <v>0</v>
      </c>
      <c r="H90" s="40">
        <f t="shared" si="4"/>
        <v>0</v>
      </c>
    </row>
    <row r="91" spans="1:8">
      <c r="A91" cm="1">
        <f t="array" ref="A91">INDEX(②入力シート２!$B$6:$B$305,(ROW()-6)+((ROW()-1)*2))</f>
        <v>0</v>
      </c>
      <c r="B91" s="37">
        <f>SUM(INDEX(②入力シート２!$U$6:$U$305,(ROW()-6)+((ROW()-1)*2)),INDEX(②入力シート２!$U$6:$U$305,(ROW()-5)+((ROW()-1)*2)))</f>
        <v>0</v>
      </c>
      <c r="C91" s="37" cm="1">
        <f t="array" ref="C91">INDEX(③入力シート３!$B$6:$B$305,(ROW()-6)+((ROW()-1)*2))</f>
        <v>0</v>
      </c>
      <c r="D91">
        <f>SUM(INDEX(③入力シート３!$H$6:$H$305,(ROW()-6)+((ROW()-1)*2)),INDEX(③入力シート３!$H$6:$H$305,(ROW()-5)+((ROW()-1)*2)))</f>
        <v>0</v>
      </c>
      <c r="E91">
        <f t="shared" si="5"/>
        <v>0</v>
      </c>
      <c r="F91">
        <f t="shared" si="6"/>
        <v>0</v>
      </c>
      <c r="G91">
        <f t="shared" si="7"/>
        <v>0</v>
      </c>
      <c r="H91" s="40">
        <f t="shared" si="4"/>
        <v>0</v>
      </c>
    </row>
    <row r="92" spans="1:8">
      <c r="A92" cm="1">
        <f t="array" ref="A92">INDEX(②入力シート２!$B$6:$B$305,(ROW()-6)+((ROW()-1)*2))</f>
        <v>0</v>
      </c>
      <c r="B92" s="37">
        <f>SUM(INDEX(②入力シート２!$U$6:$U$305,(ROW()-6)+((ROW()-1)*2)),INDEX(②入力シート２!$U$6:$U$305,(ROW()-5)+((ROW()-1)*2)))</f>
        <v>0</v>
      </c>
      <c r="C92" s="37" cm="1">
        <f t="array" ref="C92">INDEX(③入力シート３!$B$6:$B$305,(ROW()-6)+((ROW()-1)*2))</f>
        <v>0</v>
      </c>
      <c r="D92">
        <f>SUM(INDEX(③入力シート３!$H$6:$H$305,(ROW()-6)+((ROW()-1)*2)),INDEX(③入力シート３!$H$6:$H$305,(ROW()-5)+((ROW()-1)*2)))</f>
        <v>0</v>
      </c>
      <c r="E92">
        <f t="shared" si="5"/>
        <v>0</v>
      </c>
      <c r="F92">
        <f t="shared" si="6"/>
        <v>0</v>
      </c>
      <c r="G92">
        <f t="shared" si="7"/>
        <v>0</v>
      </c>
      <c r="H92" s="40">
        <f t="shared" si="4"/>
        <v>0</v>
      </c>
    </row>
    <row r="93" spans="1:8">
      <c r="A93" cm="1">
        <f t="array" ref="A93">INDEX(②入力シート２!$B$6:$B$305,(ROW()-6)+((ROW()-1)*2))</f>
        <v>0</v>
      </c>
      <c r="B93" s="37">
        <f>SUM(INDEX(②入力シート２!$U$6:$U$305,(ROW()-6)+((ROW()-1)*2)),INDEX(②入力シート２!$U$6:$U$305,(ROW()-5)+((ROW()-1)*2)))</f>
        <v>0</v>
      </c>
      <c r="C93" s="37" cm="1">
        <f t="array" ref="C93">INDEX(③入力シート３!$B$6:$B$305,(ROW()-6)+((ROW()-1)*2))</f>
        <v>0</v>
      </c>
      <c r="D93">
        <f>SUM(INDEX(③入力シート３!$H$6:$H$305,(ROW()-6)+((ROW()-1)*2)),INDEX(③入力シート３!$H$6:$H$305,(ROW()-5)+((ROW()-1)*2)))</f>
        <v>0</v>
      </c>
      <c r="E93">
        <f t="shared" si="5"/>
        <v>0</v>
      </c>
      <c r="F93">
        <f t="shared" si="6"/>
        <v>0</v>
      </c>
      <c r="G93">
        <f t="shared" si="7"/>
        <v>0</v>
      </c>
      <c r="H93" s="40">
        <f t="shared" si="4"/>
        <v>0</v>
      </c>
    </row>
    <row r="94" spans="1:8">
      <c r="A94" cm="1">
        <f t="array" ref="A94">INDEX(②入力シート２!$B$6:$B$305,(ROW()-6)+((ROW()-1)*2))</f>
        <v>0</v>
      </c>
      <c r="B94" s="37">
        <f>SUM(INDEX(②入力シート２!$U$6:$U$305,(ROW()-6)+((ROW()-1)*2)),INDEX(②入力シート２!$U$6:$U$305,(ROW()-5)+((ROW()-1)*2)))</f>
        <v>0</v>
      </c>
      <c r="C94" s="37" cm="1">
        <f t="array" ref="C94">INDEX(③入力シート３!$B$6:$B$305,(ROW()-6)+((ROW()-1)*2))</f>
        <v>0</v>
      </c>
      <c r="D94">
        <f>SUM(INDEX(③入力シート３!$H$6:$H$305,(ROW()-6)+((ROW()-1)*2)),INDEX(③入力シート３!$H$6:$H$305,(ROW()-5)+((ROW()-1)*2)))</f>
        <v>0</v>
      </c>
      <c r="E94">
        <f t="shared" si="5"/>
        <v>0</v>
      </c>
      <c r="F94">
        <f t="shared" si="6"/>
        <v>0</v>
      </c>
      <c r="G94">
        <f t="shared" si="7"/>
        <v>0</v>
      </c>
      <c r="H94" s="40">
        <f t="shared" si="4"/>
        <v>0</v>
      </c>
    </row>
    <row r="95" spans="1:8">
      <c r="A95" cm="1">
        <f t="array" ref="A95">INDEX(②入力シート２!$B$6:$B$305,(ROW()-6)+((ROW()-1)*2))</f>
        <v>0</v>
      </c>
      <c r="B95" s="37">
        <f>SUM(INDEX(②入力シート２!$U$6:$U$305,(ROW()-6)+((ROW()-1)*2)),INDEX(②入力シート２!$U$6:$U$305,(ROW()-5)+((ROW()-1)*2)))</f>
        <v>0</v>
      </c>
      <c r="C95" s="37" cm="1">
        <f t="array" ref="C95">INDEX(③入力シート３!$B$6:$B$305,(ROW()-6)+((ROW()-1)*2))</f>
        <v>0</v>
      </c>
      <c r="D95">
        <f>SUM(INDEX(③入力シート３!$H$6:$H$305,(ROW()-6)+((ROW()-1)*2)),INDEX(③入力シート３!$H$6:$H$305,(ROW()-5)+((ROW()-1)*2)))</f>
        <v>0</v>
      </c>
      <c r="E95">
        <f t="shared" si="5"/>
        <v>0</v>
      </c>
      <c r="F95">
        <f t="shared" si="6"/>
        <v>0</v>
      </c>
      <c r="G95">
        <f t="shared" si="7"/>
        <v>0</v>
      </c>
      <c r="H95" s="40">
        <f t="shared" si="4"/>
        <v>0</v>
      </c>
    </row>
    <row r="96" spans="1:8">
      <c r="A96" cm="1">
        <f t="array" ref="A96">INDEX(②入力シート２!$B$6:$B$305,(ROW()-6)+((ROW()-1)*2))</f>
        <v>0</v>
      </c>
      <c r="B96" s="37">
        <f>SUM(INDEX(②入力シート２!$U$6:$U$305,(ROW()-6)+((ROW()-1)*2)),INDEX(②入力シート２!$U$6:$U$305,(ROW()-5)+((ROW()-1)*2)))</f>
        <v>0</v>
      </c>
      <c r="C96" s="37" cm="1">
        <f t="array" ref="C96">INDEX(③入力シート３!$B$6:$B$305,(ROW()-6)+((ROW()-1)*2))</f>
        <v>0</v>
      </c>
      <c r="D96">
        <f>SUM(INDEX(③入力シート３!$H$6:$H$305,(ROW()-6)+((ROW()-1)*2)),INDEX(③入力シート３!$H$6:$H$305,(ROW()-5)+((ROW()-1)*2)))</f>
        <v>0</v>
      </c>
      <c r="E96">
        <f t="shared" si="5"/>
        <v>0</v>
      </c>
      <c r="F96">
        <f t="shared" si="6"/>
        <v>0</v>
      </c>
      <c r="G96">
        <f t="shared" si="7"/>
        <v>0</v>
      </c>
      <c r="H96" s="40">
        <f t="shared" si="4"/>
        <v>0</v>
      </c>
    </row>
    <row r="97" spans="1:8">
      <c r="A97" cm="1">
        <f t="array" ref="A97">INDEX(②入力シート２!$B$6:$B$305,(ROW()-6)+((ROW()-1)*2))</f>
        <v>0</v>
      </c>
      <c r="B97" s="37">
        <f>SUM(INDEX(②入力シート２!$U$6:$U$305,(ROW()-6)+((ROW()-1)*2)),INDEX(②入力シート２!$U$6:$U$305,(ROW()-5)+((ROW()-1)*2)))</f>
        <v>0</v>
      </c>
      <c r="C97" s="37" cm="1">
        <f t="array" ref="C97">INDEX(③入力シート３!$B$6:$B$305,(ROW()-6)+((ROW()-1)*2))</f>
        <v>0</v>
      </c>
      <c r="D97">
        <f>SUM(INDEX(③入力シート３!$H$6:$H$305,(ROW()-6)+((ROW()-1)*2)),INDEX(③入力シート３!$H$6:$H$305,(ROW()-5)+((ROW()-1)*2)))</f>
        <v>0</v>
      </c>
      <c r="E97">
        <f t="shared" si="5"/>
        <v>0</v>
      </c>
      <c r="F97">
        <f t="shared" si="6"/>
        <v>0</v>
      </c>
      <c r="G97">
        <f t="shared" si="7"/>
        <v>0</v>
      </c>
      <c r="H97" s="40">
        <f t="shared" ref="H97:H101" si="8">IF($C97=0,0,SUM(IFERROR(VLOOKUP($C97,$A$3:$B$305,2,FALSE),0),IFERROR(VLOOKUP($C97,$C$3:$D$305,2,FALSE),0)))</f>
        <v>0</v>
      </c>
    </row>
    <row r="98" spans="1:8">
      <c r="A98" cm="1">
        <f t="array" ref="A98">INDEX(②入力シート２!$B$6:$B$305,(ROW()-6)+((ROW()-1)*2))</f>
        <v>0</v>
      </c>
      <c r="B98" s="37">
        <f>SUM(INDEX(②入力シート２!$U$6:$U$305,(ROW()-6)+((ROW()-1)*2)),INDEX(②入力シート２!$U$6:$U$305,(ROW()-5)+((ROW()-1)*2)))</f>
        <v>0</v>
      </c>
      <c r="C98" s="37" cm="1">
        <f t="array" ref="C98">INDEX(③入力シート３!$B$6:$B$305,(ROW()-6)+((ROW()-1)*2))</f>
        <v>0</v>
      </c>
      <c r="D98">
        <f>SUM(INDEX(③入力シート３!$H$6:$H$305,(ROW()-6)+((ROW()-1)*2)),INDEX(③入力シート３!$H$6:$H$305,(ROW()-5)+((ROW()-1)*2)))</f>
        <v>0</v>
      </c>
      <c r="E98">
        <f t="shared" si="5"/>
        <v>0</v>
      </c>
      <c r="F98">
        <f t="shared" si="6"/>
        <v>0</v>
      </c>
      <c r="G98">
        <f t="shared" si="7"/>
        <v>0</v>
      </c>
      <c r="H98" s="40">
        <f t="shared" si="8"/>
        <v>0</v>
      </c>
    </row>
    <row r="99" spans="1:8">
      <c r="A99" cm="1">
        <f t="array" ref="A99">INDEX(②入力シート２!$B$6:$B$305,(ROW()-6)+((ROW()-1)*2))</f>
        <v>0</v>
      </c>
      <c r="B99" s="37">
        <f>SUM(INDEX(②入力シート２!$U$6:$U$305,(ROW()-6)+((ROW()-1)*2)),INDEX(②入力シート２!$U$6:$U$305,(ROW()-5)+((ROW()-1)*2)))</f>
        <v>0</v>
      </c>
      <c r="C99" s="37" cm="1">
        <f t="array" ref="C99">INDEX(③入力シート３!$B$6:$B$305,(ROW()-6)+((ROW()-1)*2))</f>
        <v>0</v>
      </c>
      <c r="D99">
        <f>SUM(INDEX(③入力シート３!$H$6:$H$305,(ROW()-6)+((ROW()-1)*2)),INDEX(③入力シート３!$H$6:$H$305,(ROW()-5)+((ROW()-1)*2)))</f>
        <v>0</v>
      </c>
      <c r="E99">
        <f t="shared" si="5"/>
        <v>0</v>
      </c>
      <c r="F99">
        <f t="shared" si="6"/>
        <v>0</v>
      </c>
      <c r="G99">
        <f t="shared" si="7"/>
        <v>0</v>
      </c>
      <c r="H99" s="40">
        <f t="shared" si="8"/>
        <v>0</v>
      </c>
    </row>
    <row r="100" spans="1:8">
      <c r="A100" cm="1">
        <f t="array" ref="A100">INDEX(②入力シート２!$B$6:$B$305,(ROW()-6)+((ROW()-1)*2))</f>
        <v>0</v>
      </c>
      <c r="B100" s="37">
        <f>SUM(INDEX(②入力シート２!$U$6:$U$305,(ROW()-6)+((ROW()-1)*2)),INDEX(②入力シート２!$U$6:$U$305,(ROW()-5)+((ROW()-1)*2)))</f>
        <v>0</v>
      </c>
      <c r="C100" s="37" cm="1">
        <f t="array" ref="C100">INDEX(③入力シート３!$B$6:$B$305,(ROW()-6)+((ROW()-1)*2))</f>
        <v>0</v>
      </c>
      <c r="D100">
        <f>SUM(INDEX(③入力シート３!$H$6:$H$305,(ROW()-6)+((ROW()-1)*2)),INDEX(③入力シート３!$H$6:$H$305,(ROW()-5)+((ROW()-1)*2)))</f>
        <v>0</v>
      </c>
      <c r="E100">
        <f t="shared" si="5"/>
        <v>0</v>
      </c>
      <c r="F100">
        <f t="shared" si="6"/>
        <v>0</v>
      </c>
      <c r="G100">
        <f t="shared" si="7"/>
        <v>0</v>
      </c>
      <c r="H100" s="40">
        <f t="shared" si="8"/>
        <v>0</v>
      </c>
    </row>
    <row r="101" spans="1:8">
      <c r="A101" cm="1">
        <f t="array" ref="A101">INDEX(②入力シート２!$B$6:$B$305,(ROW()-6)+((ROW()-1)*2))</f>
        <v>0</v>
      </c>
      <c r="B101" s="37">
        <f>SUM(INDEX(②入力シート２!$U$6:$U$305,(ROW()-6)+((ROW()-1)*2)),INDEX(②入力シート２!$U$6:$U$305,(ROW()-5)+((ROW()-1)*2)))</f>
        <v>0</v>
      </c>
      <c r="C101" s="37" cm="1">
        <f t="array" ref="C101">INDEX(③入力シート３!$B$6:$B$305,(ROW()-6)+((ROW()-1)*2))</f>
        <v>0</v>
      </c>
      <c r="D101">
        <f>SUM(INDEX(③入力シート３!$H$6:$H$305,(ROW()-6)+((ROW()-1)*2)),INDEX(③入力シート３!$H$6:$H$305,(ROW()-5)+((ROW()-1)*2)))</f>
        <v>0</v>
      </c>
      <c r="E101">
        <f t="shared" si="5"/>
        <v>0</v>
      </c>
      <c r="F101">
        <f t="shared" si="6"/>
        <v>0</v>
      </c>
      <c r="G101">
        <f t="shared" si="7"/>
        <v>0</v>
      </c>
      <c r="H101" s="40">
        <f t="shared" si="8"/>
        <v>0</v>
      </c>
    </row>
    <row r="102" spans="1:8">
      <c r="A102" cm="1">
        <f t="array" ref="A102">INDEX(②入力シート２!$B$6:$B$305,(ROW()-6)+((ROW()-1)*2))</f>
        <v>0</v>
      </c>
      <c r="B102" s="37">
        <f>SUM(INDEX(②入力シート２!$U$6:$U$305,(ROW()-6)+((ROW()-1)*2)),INDEX(②入力シート２!$U$6:$U$305,(ROW()-5)+((ROW()-1)*2)))</f>
        <v>0</v>
      </c>
      <c r="C102" s="37" cm="1">
        <f t="array" ref="C102">INDEX(③入力シート３!$B$6:$B$305,(ROW()-6)+((ROW()-1)*2))</f>
        <v>0</v>
      </c>
      <c r="D102">
        <f>SUM(INDEX(③入力シート３!$H$6:$H$305,(ROW()-6)+((ROW()-1)*2)),INDEX(③入力シート３!$H$6:$H$305,(ROW()-5)+((ROW()-1)*2)))</f>
        <v>0</v>
      </c>
      <c r="E102">
        <f t="shared" si="5"/>
        <v>0</v>
      </c>
      <c r="F102">
        <f t="shared" si="6"/>
        <v>0</v>
      </c>
      <c r="G102">
        <f t="shared" si="7"/>
        <v>0</v>
      </c>
      <c r="H102" s="40">
        <f>IF($C102=0,0,SUM(IFERROR(VLOOKUP($C102,$A$3:$B$305,2,FALSE),0),IFERROR(VLOOKUP($C102,$C$3:$D$305,2,FALSE),0)))</f>
        <v>0</v>
      </c>
    </row>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86518-C782-4FD1-AB08-E044BD934DA7}">
  <sheetPr>
    <tabColor rgb="FFFF0000"/>
  </sheetPr>
  <dimension ref="A1:G157"/>
  <sheetViews>
    <sheetView workbookViewId="0"/>
  </sheetViews>
  <sheetFormatPr defaultRowHeight="13.5"/>
  <cols>
    <col min="1" max="1" width="15.625" style="37" bestFit="1" customWidth="1"/>
  </cols>
  <sheetData>
    <row r="1" spans="1:7">
      <c r="A1" s="37" t="s">
        <v>260</v>
      </c>
      <c r="B1" t="s">
        <v>261</v>
      </c>
      <c r="C1" t="s">
        <v>262</v>
      </c>
      <c r="D1" t="s">
        <v>263</v>
      </c>
      <c r="E1" t="s">
        <v>264</v>
      </c>
      <c r="F1" t="s">
        <v>265</v>
      </c>
      <c r="G1" t="s">
        <v>266</v>
      </c>
    </row>
    <row r="2" spans="1:7">
      <c r="A2" s="37">
        <v>1410051020626</v>
      </c>
      <c r="B2">
        <v>5</v>
      </c>
      <c r="C2" t="s">
        <v>174</v>
      </c>
      <c r="D2" t="s">
        <v>269</v>
      </c>
      <c r="E2" t="s">
        <v>270</v>
      </c>
      <c r="F2" t="s">
        <v>302</v>
      </c>
      <c r="G2" t="s">
        <v>303</v>
      </c>
    </row>
    <row r="3" spans="1:7">
      <c r="A3" s="37">
        <v>1410051020667</v>
      </c>
      <c r="B3">
        <v>5</v>
      </c>
      <c r="C3" t="s">
        <v>174</v>
      </c>
      <c r="D3" t="s">
        <v>269</v>
      </c>
      <c r="E3" t="s">
        <v>270</v>
      </c>
      <c r="F3" t="s">
        <v>304</v>
      </c>
      <c r="G3" t="s">
        <v>305</v>
      </c>
    </row>
    <row r="4" spans="1:7">
      <c r="A4" s="37">
        <v>1410051020675</v>
      </c>
      <c r="B4">
        <v>5</v>
      </c>
      <c r="C4" t="s">
        <v>174</v>
      </c>
      <c r="D4" t="s">
        <v>269</v>
      </c>
      <c r="E4" t="s">
        <v>270</v>
      </c>
      <c r="F4" t="s">
        <v>306</v>
      </c>
      <c r="G4" t="s">
        <v>307</v>
      </c>
    </row>
    <row r="5" spans="1:7">
      <c r="A5" s="37">
        <v>1410051020758</v>
      </c>
      <c r="B5">
        <v>5</v>
      </c>
      <c r="C5" t="s">
        <v>174</v>
      </c>
      <c r="D5" t="s">
        <v>269</v>
      </c>
      <c r="E5" t="s">
        <v>270</v>
      </c>
      <c r="F5" t="s">
        <v>308</v>
      </c>
      <c r="G5" t="s">
        <v>309</v>
      </c>
    </row>
    <row r="6" spans="1:7">
      <c r="A6" s="37">
        <v>1410051020832</v>
      </c>
      <c r="B6">
        <v>5</v>
      </c>
      <c r="C6" t="s">
        <v>174</v>
      </c>
      <c r="D6" t="s">
        <v>267</v>
      </c>
      <c r="E6" t="s">
        <v>268</v>
      </c>
      <c r="F6" t="s">
        <v>310</v>
      </c>
      <c r="G6" t="s">
        <v>311</v>
      </c>
    </row>
    <row r="7" spans="1:7">
      <c r="A7" s="37">
        <v>1410051020840</v>
      </c>
      <c r="B7">
        <v>5</v>
      </c>
      <c r="C7" t="s">
        <v>174</v>
      </c>
      <c r="D7" t="s">
        <v>267</v>
      </c>
      <c r="E7" t="s">
        <v>268</v>
      </c>
      <c r="F7" t="s">
        <v>312</v>
      </c>
      <c r="G7" t="s">
        <v>313</v>
      </c>
    </row>
    <row r="8" spans="1:7">
      <c r="A8" s="37">
        <v>1410051020907</v>
      </c>
      <c r="B8">
        <v>5</v>
      </c>
      <c r="C8" t="s">
        <v>174</v>
      </c>
      <c r="D8" t="s">
        <v>267</v>
      </c>
      <c r="E8" t="s">
        <v>268</v>
      </c>
      <c r="F8" t="s">
        <v>314</v>
      </c>
      <c r="G8" t="s">
        <v>315</v>
      </c>
    </row>
    <row r="9" spans="1:7">
      <c r="A9" s="37">
        <v>1410051020915</v>
      </c>
      <c r="B9">
        <v>5</v>
      </c>
      <c r="C9" t="s">
        <v>174</v>
      </c>
      <c r="D9" t="s">
        <v>267</v>
      </c>
      <c r="E9" t="s">
        <v>268</v>
      </c>
      <c r="F9" t="s">
        <v>316</v>
      </c>
      <c r="G9" t="s">
        <v>317</v>
      </c>
    </row>
    <row r="10" spans="1:7">
      <c r="A10" s="37">
        <v>1410051020964</v>
      </c>
      <c r="B10">
        <v>5</v>
      </c>
      <c r="C10" t="s">
        <v>318</v>
      </c>
      <c r="D10" t="s">
        <v>319</v>
      </c>
      <c r="E10" t="s">
        <v>272</v>
      </c>
      <c r="F10" t="s">
        <v>320</v>
      </c>
      <c r="G10" t="s">
        <v>321</v>
      </c>
    </row>
    <row r="11" spans="1:7">
      <c r="A11" s="37">
        <v>1410051020980</v>
      </c>
      <c r="B11">
        <v>5</v>
      </c>
      <c r="C11" t="s">
        <v>174</v>
      </c>
      <c r="D11" t="s">
        <v>271</v>
      </c>
      <c r="E11" t="s">
        <v>272</v>
      </c>
      <c r="F11" t="s">
        <v>322</v>
      </c>
      <c r="G11" t="s">
        <v>323</v>
      </c>
    </row>
    <row r="12" spans="1:7">
      <c r="A12" s="37">
        <v>1410051020998</v>
      </c>
      <c r="B12">
        <v>5</v>
      </c>
      <c r="C12" t="s">
        <v>174</v>
      </c>
      <c r="D12" t="s">
        <v>273</v>
      </c>
      <c r="E12" t="s">
        <v>274</v>
      </c>
      <c r="F12" t="s">
        <v>324</v>
      </c>
      <c r="G12" t="s">
        <v>325</v>
      </c>
    </row>
    <row r="13" spans="1:7">
      <c r="A13" s="37">
        <v>1410051021012</v>
      </c>
      <c r="B13">
        <v>5</v>
      </c>
      <c r="C13" t="s">
        <v>174</v>
      </c>
      <c r="D13" t="s">
        <v>273</v>
      </c>
      <c r="E13" t="s">
        <v>274</v>
      </c>
      <c r="F13" t="s">
        <v>326</v>
      </c>
      <c r="G13" t="s">
        <v>327</v>
      </c>
    </row>
    <row r="14" spans="1:7">
      <c r="A14" s="37">
        <v>1410051021046</v>
      </c>
      <c r="B14">
        <v>5</v>
      </c>
      <c r="C14" t="s">
        <v>174</v>
      </c>
      <c r="D14" t="s">
        <v>273</v>
      </c>
      <c r="E14" t="s">
        <v>274</v>
      </c>
      <c r="F14" t="s">
        <v>328</v>
      </c>
      <c r="G14" t="s">
        <v>329</v>
      </c>
    </row>
    <row r="15" spans="1:7">
      <c r="A15" s="37">
        <v>1410051021103</v>
      </c>
      <c r="B15">
        <v>5</v>
      </c>
      <c r="C15" t="s">
        <v>174</v>
      </c>
      <c r="D15" t="s">
        <v>273</v>
      </c>
      <c r="E15" t="s">
        <v>274</v>
      </c>
      <c r="F15" t="s">
        <v>330</v>
      </c>
      <c r="G15" t="s">
        <v>331</v>
      </c>
    </row>
    <row r="16" spans="1:7">
      <c r="A16" s="37">
        <v>1410051021517</v>
      </c>
      <c r="B16">
        <v>5</v>
      </c>
      <c r="C16" t="s">
        <v>174</v>
      </c>
      <c r="D16" t="s">
        <v>282</v>
      </c>
      <c r="E16" t="s">
        <v>283</v>
      </c>
      <c r="F16" t="s">
        <v>332</v>
      </c>
      <c r="G16" t="s">
        <v>333</v>
      </c>
    </row>
    <row r="17" spans="1:7">
      <c r="A17" s="37">
        <v>1410051021541</v>
      </c>
      <c r="B17">
        <v>5</v>
      </c>
      <c r="C17" t="s">
        <v>174</v>
      </c>
      <c r="D17" t="s">
        <v>284</v>
      </c>
      <c r="E17" t="s">
        <v>285</v>
      </c>
      <c r="F17" t="s">
        <v>334</v>
      </c>
      <c r="G17" t="s">
        <v>335</v>
      </c>
    </row>
    <row r="18" spans="1:7">
      <c r="A18" s="37">
        <v>1410051021558</v>
      </c>
      <c r="B18">
        <v>5</v>
      </c>
      <c r="C18" t="s">
        <v>174</v>
      </c>
      <c r="D18" t="s">
        <v>284</v>
      </c>
      <c r="E18" t="s">
        <v>285</v>
      </c>
      <c r="F18" t="s">
        <v>336</v>
      </c>
      <c r="G18" t="s">
        <v>337</v>
      </c>
    </row>
    <row r="19" spans="1:7">
      <c r="A19" s="37">
        <v>1410051021590</v>
      </c>
      <c r="B19">
        <v>5</v>
      </c>
      <c r="C19" t="s">
        <v>174</v>
      </c>
      <c r="D19" t="s">
        <v>284</v>
      </c>
      <c r="E19" t="s">
        <v>285</v>
      </c>
      <c r="F19" t="s">
        <v>338</v>
      </c>
      <c r="G19" t="s">
        <v>339</v>
      </c>
    </row>
    <row r="20" spans="1:7">
      <c r="A20" s="37">
        <v>1410051021608</v>
      </c>
      <c r="B20">
        <v>5</v>
      </c>
      <c r="C20" t="s">
        <v>174</v>
      </c>
      <c r="D20" t="s">
        <v>284</v>
      </c>
      <c r="E20" t="s">
        <v>285</v>
      </c>
      <c r="F20" t="s">
        <v>340</v>
      </c>
      <c r="G20" t="s">
        <v>341</v>
      </c>
    </row>
    <row r="21" spans="1:7">
      <c r="A21" s="37">
        <v>1410051021624</v>
      </c>
      <c r="B21">
        <v>5</v>
      </c>
      <c r="C21" t="s">
        <v>174</v>
      </c>
      <c r="D21" t="s">
        <v>284</v>
      </c>
      <c r="E21" t="s">
        <v>285</v>
      </c>
      <c r="F21" t="s">
        <v>342</v>
      </c>
      <c r="G21" t="s">
        <v>343</v>
      </c>
    </row>
    <row r="22" spans="1:7">
      <c r="A22" s="37">
        <v>1410051021699</v>
      </c>
      <c r="B22">
        <v>5</v>
      </c>
      <c r="C22" t="s">
        <v>174</v>
      </c>
      <c r="D22" t="s">
        <v>286</v>
      </c>
      <c r="E22" t="s">
        <v>287</v>
      </c>
      <c r="F22" t="s">
        <v>344</v>
      </c>
      <c r="G22" t="s">
        <v>345</v>
      </c>
    </row>
    <row r="23" spans="1:7">
      <c r="A23" s="37">
        <v>1410051021715</v>
      </c>
      <c r="B23">
        <v>5</v>
      </c>
      <c r="C23" t="s">
        <v>174</v>
      </c>
      <c r="D23" t="s">
        <v>286</v>
      </c>
      <c r="E23" t="s">
        <v>287</v>
      </c>
      <c r="F23" t="s">
        <v>346</v>
      </c>
      <c r="G23" t="s">
        <v>347</v>
      </c>
    </row>
    <row r="24" spans="1:7">
      <c r="A24" s="37">
        <v>1410051021731</v>
      </c>
      <c r="B24">
        <v>5</v>
      </c>
      <c r="C24" t="s">
        <v>174</v>
      </c>
      <c r="D24" t="s">
        <v>286</v>
      </c>
      <c r="E24" t="s">
        <v>287</v>
      </c>
      <c r="F24" t="s">
        <v>348</v>
      </c>
      <c r="G24" t="s">
        <v>349</v>
      </c>
    </row>
    <row r="25" spans="1:7">
      <c r="A25" s="37">
        <v>1410051021749</v>
      </c>
      <c r="B25">
        <v>5</v>
      </c>
      <c r="C25" t="s">
        <v>174</v>
      </c>
      <c r="D25" t="s">
        <v>286</v>
      </c>
      <c r="E25" t="s">
        <v>287</v>
      </c>
      <c r="F25" t="s">
        <v>350</v>
      </c>
      <c r="G25" t="s">
        <v>351</v>
      </c>
    </row>
    <row r="26" spans="1:7">
      <c r="A26" s="37">
        <v>1410051021798</v>
      </c>
      <c r="B26">
        <v>5</v>
      </c>
      <c r="C26" t="s">
        <v>174</v>
      </c>
      <c r="D26" t="s">
        <v>286</v>
      </c>
      <c r="E26" t="s">
        <v>287</v>
      </c>
      <c r="F26" t="s">
        <v>352</v>
      </c>
      <c r="G26" t="s">
        <v>353</v>
      </c>
    </row>
    <row r="27" spans="1:7">
      <c r="A27" s="37">
        <v>1410051021806</v>
      </c>
      <c r="B27">
        <v>5</v>
      </c>
      <c r="C27" t="s">
        <v>174</v>
      </c>
      <c r="D27" t="s">
        <v>286</v>
      </c>
      <c r="E27" t="s">
        <v>287</v>
      </c>
      <c r="F27" t="s">
        <v>354</v>
      </c>
      <c r="G27" t="s">
        <v>355</v>
      </c>
    </row>
    <row r="28" spans="1:7">
      <c r="A28" s="37">
        <v>1410051021814</v>
      </c>
      <c r="B28">
        <v>5</v>
      </c>
      <c r="C28" t="s">
        <v>174</v>
      </c>
      <c r="D28" t="s">
        <v>286</v>
      </c>
      <c r="E28" t="s">
        <v>287</v>
      </c>
      <c r="F28" t="s">
        <v>356</v>
      </c>
      <c r="G28" t="s">
        <v>357</v>
      </c>
    </row>
    <row r="29" spans="1:7">
      <c r="A29" s="37">
        <v>1410051021822</v>
      </c>
      <c r="B29">
        <v>5</v>
      </c>
      <c r="C29" t="s">
        <v>174</v>
      </c>
      <c r="D29" t="s">
        <v>286</v>
      </c>
      <c r="E29" t="s">
        <v>287</v>
      </c>
      <c r="F29" t="s">
        <v>358</v>
      </c>
      <c r="G29" t="s">
        <v>359</v>
      </c>
    </row>
    <row r="30" spans="1:7">
      <c r="A30" s="37">
        <v>1410051021830</v>
      </c>
      <c r="B30">
        <v>5</v>
      </c>
      <c r="C30" t="s">
        <v>174</v>
      </c>
      <c r="D30" t="s">
        <v>286</v>
      </c>
      <c r="E30" t="s">
        <v>287</v>
      </c>
      <c r="F30" t="s">
        <v>360</v>
      </c>
      <c r="G30" t="s">
        <v>361</v>
      </c>
    </row>
    <row r="31" spans="1:7">
      <c r="A31" s="37">
        <v>1410051021889</v>
      </c>
      <c r="B31">
        <v>5</v>
      </c>
      <c r="C31" t="s">
        <v>174</v>
      </c>
      <c r="D31" t="s">
        <v>286</v>
      </c>
      <c r="E31" t="s">
        <v>287</v>
      </c>
      <c r="F31" t="s">
        <v>362</v>
      </c>
      <c r="G31" t="s">
        <v>363</v>
      </c>
    </row>
    <row r="32" spans="1:7">
      <c r="A32" s="37">
        <v>1410051021905</v>
      </c>
      <c r="B32">
        <v>5</v>
      </c>
      <c r="C32" t="s">
        <v>174</v>
      </c>
      <c r="D32" t="s">
        <v>286</v>
      </c>
      <c r="E32" t="s">
        <v>287</v>
      </c>
      <c r="F32" t="s">
        <v>364</v>
      </c>
      <c r="G32" t="s">
        <v>365</v>
      </c>
    </row>
    <row r="33" spans="1:7">
      <c r="A33" s="37">
        <v>1410051021962</v>
      </c>
      <c r="B33">
        <v>5</v>
      </c>
      <c r="C33" t="s">
        <v>174</v>
      </c>
      <c r="D33" t="s">
        <v>294</v>
      </c>
      <c r="E33" t="s">
        <v>295</v>
      </c>
      <c r="F33" t="s">
        <v>366</v>
      </c>
      <c r="G33" t="s">
        <v>367</v>
      </c>
    </row>
    <row r="34" spans="1:7">
      <c r="A34" s="37">
        <v>1410051021996</v>
      </c>
      <c r="B34">
        <v>5</v>
      </c>
      <c r="C34" t="s">
        <v>174</v>
      </c>
      <c r="D34" t="s">
        <v>294</v>
      </c>
      <c r="E34" t="s">
        <v>295</v>
      </c>
      <c r="F34" t="s">
        <v>368</v>
      </c>
      <c r="G34" t="s">
        <v>369</v>
      </c>
    </row>
    <row r="35" spans="1:7">
      <c r="A35" s="37">
        <v>1410051022010</v>
      </c>
      <c r="B35">
        <v>5</v>
      </c>
      <c r="C35" t="s">
        <v>174</v>
      </c>
      <c r="D35" t="s">
        <v>294</v>
      </c>
      <c r="E35" t="s">
        <v>295</v>
      </c>
      <c r="F35" t="s">
        <v>370</v>
      </c>
      <c r="G35" t="s">
        <v>371</v>
      </c>
    </row>
    <row r="36" spans="1:7">
      <c r="A36" s="37">
        <v>1410051022077</v>
      </c>
      <c r="B36">
        <v>5</v>
      </c>
      <c r="C36" t="s">
        <v>174</v>
      </c>
      <c r="D36" t="s">
        <v>294</v>
      </c>
      <c r="E36" t="s">
        <v>295</v>
      </c>
      <c r="F36" t="s">
        <v>372</v>
      </c>
      <c r="G36" t="s">
        <v>373</v>
      </c>
    </row>
    <row r="37" spans="1:7">
      <c r="A37" s="37">
        <v>1410051022150</v>
      </c>
      <c r="B37">
        <v>5</v>
      </c>
      <c r="C37" t="s">
        <v>318</v>
      </c>
      <c r="D37" t="s">
        <v>374</v>
      </c>
      <c r="E37" t="s">
        <v>277</v>
      </c>
      <c r="F37" t="s">
        <v>375</v>
      </c>
      <c r="G37" t="s">
        <v>376</v>
      </c>
    </row>
    <row r="38" spans="1:7">
      <c r="A38" s="37">
        <v>1410051022176</v>
      </c>
      <c r="B38">
        <v>5</v>
      </c>
      <c r="C38" t="s">
        <v>174</v>
      </c>
      <c r="D38" t="s">
        <v>276</v>
      </c>
      <c r="E38" t="s">
        <v>277</v>
      </c>
      <c r="F38" t="s">
        <v>377</v>
      </c>
      <c r="G38" t="s">
        <v>378</v>
      </c>
    </row>
    <row r="39" spans="1:7">
      <c r="A39" s="37">
        <v>1410051022200</v>
      </c>
      <c r="B39">
        <v>5</v>
      </c>
      <c r="C39" t="s">
        <v>174</v>
      </c>
      <c r="D39" t="s">
        <v>276</v>
      </c>
      <c r="E39" t="s">
        <v>277</v>
      </c>
      <c r="F39" t="s">
        <v>379</v>
      </c>
      <c r="G39" t="s">
        <v>380</v>
      </c>
    </row>
    <row r="40" spans="1:7">
      <c r="A40" s="37">
        <v>1410051022226</v>
      </c>
      <c r="B40">
        <v>5</v>
      </c>
      <c r="C40" t="s">
        <v>174</v>
      </c>
      <c r="D40" t="s">
        <v>276</v>
      </c>
      <c r="E40" t="s">
        <v>277</v>
      </c>
      <c r="F40" t="s">
        <v>381</v>
      </c>
      <c r="G40" t="s">
        <v>382</v>
      </c>
    </row>
    <row r="41" spans="1:7">
      <c r="A41" s="37">
        <v>1410051022259</v>
      </c>
      <c r="B41">
        <v>5</v>
      </c>
      <c r="C41" t="s">
        <v>174</v>
      </c>
      <c r="D41" t="s">
        <v>276</v>
      </c>
      <c r="E41" t="s">
        <v>277</v>
      </c>
      <c r="F41" t="s">
        <v>383</v>
      </c>
      <c r="G41" t="s">
        <v>384</v>
      </c>
    </row>
    <row r="42" spans="1:7">
      <c r="A42" s="37">
        <v>1410051022341</v>
      </c>
      <c r="B42">
        <v>5</v>
      </c>
      <c r="C42" t="s">
        <v>318</v>
      </c>
      <c r="D42" t="s">
        <v>385</v>
      </c>
      <c r="E42" t="s">
        <v>281</v>
      </c>
      <c r="F42" t="s">
        <v>386</v>
      </c>
      <c r="G42" t="s">
        <v>387</v>
      </c>
    </row>
    <row r="43" spans="1:7">
      <c r="A43" s="37">
        <v>1410051022366</v>
      </c>
      <c r="B43">
        <v>5</v>
      </c>
      <c r="C43" t="s">
        <v>174</v>
      </c>
      <c r="D43" t="s">
        <v>280</v>
      </c>
      <c r="E43" t="s">
        <v>281</v>
      </c>
      <c r="F43" t="s">
        <v>388</v>
      </c>
      <c r="G43" t="s">
        <v>389</v>
      </c>
    </row>
    <row r="44" spans="1:7">
      <c r="A44" s="37">
        <v>1410051022390</v>
      </c>
      <c r="B44">
        <v>5</v>
      </c>
      <c r="C44" t="s">
        <v>174</v>
      </c>
      <c r="D44" t="s">
        <v>280</v>
      </c>
      <c r="E44" t="s">
        <v>281</v>
      </c>
      <c r="F44" t="s">
        <v>390</v>
      </c>
      <c r="G44" t="s">
        <v>391</v>
      </c>
    </row>
    <row r="45" spans="1:7">
      <c r="A45" s="37">
        <v>1410051022416</v>
      </c>
      <c r="B45">
        <v>5</v>
      </c>
      <c r="C45" t="s">
        <v>318</v>
      </c>
      <c r="D45" t="s">
        <v>385</v>
      </c>
      <c r="E45" t="s">
        <v>281</v>
      </c>
      <c r="F45" t="s">
        <v>392</v>
      </c>
      <c r="G45" t="s">
        <v>393</v>
      </c>
    </row>
    <row r="46" spans="1:7">
      <c r="A46" s="37">
        <v>1410051022440</v>
      </c>
      <c r="B46">
        <v>5</v>
      </c>
      <c r="C46" t="s">
        <v>174</v>
      </c>
      <c r="D46" t="s">
        <v>280</v>
      </c>
      <c r="E46" t="s">
        <v>281</v>
      </c>
      <c r="F46" t="s">
        <v>394</v>
      </c>
      <c r="G46" t="s">
        <v>395</v>
      </c>
    </row>
    <row r="47" spans="1:7">
      <c r="A47" s="37">
        <v>1410051022465</v>
      </c>
      <c r="B47">
        <v>5</v>
      </c>
      <c r="C47" t="s">
        <v>174</v>
      </c>
      <c r="D47" t="s">
        <v>280</v>
      </c>
      <c r="E47" t="s">
        <v>281</v>
      </c>
      <c r="F47" t="s">
        <v>396</v>
      </c>
      <c r="G47" t="s">
        <v>397</v>
      </c>
    </row>
    <row r="48" spans="1:7">
      <c r="A48" s="37">
        <v>1410051022481</v>
      </c>
      <c r="B48">
        <v>5</v>
      </c>
      <c r="C48" t="s">
        <v>318</v>
      </c>
      <c r="D48" t="s">
        <v>385</v>
      </c>
      <c r="E48" t="s">
        <v>281</v>
      </c>
      <c r="F48" t="s">
        <v>398</v>
      </c>
      <c r="G48" t="s">
        <v>399</v>
      </c>
    </row>
    <row r="49" spans="1:7">
      <c r="A49" s="37">
        <v>1410051022499</v>
      </c>
      <c r="B49">
        <v>5</v>
      </c>
      <c r="C49" t="s">
        <v>174</v>
      </c>
      <c r="D49" t="s">
        <v>280</v>
      </c>
      <c r="E49" t="s">
        <v>281</v>
      </c>
      <c r="F49" t="s">
        <v>400</v>
      </c>
      <c r="G49" t="s">
        <v>401</v>
      </c>
    </row>
    <row r="50" spans="1:7">
      <c r="A50" s="37">
        <v>1410051022507</v>
      </c>
      <c r="B50">
        <v>5</v>
      </c>
      <c r="C50" t="s">
        <v>174</v>
      </c>
      <c r="D50" t="s">
        <v>280</v>
      </c>
      <c r="E50" t="s">
        <v>281</v>
      </c>
      <c r="F50" t="s">
        <v>402</v>
      </c>
      <c r="G50" t="s">
        <v>403</v>
      </c>
    </row>
    <row r="51" spans="1:7">
      <c r="A51" s="37">
        <v>1410051022531</v>
      </c>
      <c r="B51">
        <v>5</v>
      </c>
      <c r="C51" t="s">
        <v>174</v>
      </c>
      <c r="D51" t="s">
        <v>280</v>
      </c>
      <c r="E51" t="s">
        <v>281</v>
      </c>
      <c r="F51" t="s">
        <v>404</v>
      </c>
      <c r="G51" t="s">
        <v>405</v>
      </c>
    </row>
    <row r="52" spans="1:7">
      <c r="A52" s="37">
        <v>1410051022572</v>
      </c>
      <c r="B52">
        <v>5</v>
      </c>
      <c r="C52" t="s">
        <v>174</v>
      </c>
      <c r="D52" t="s">
        <v>288</v>
      </c>
      <c r="E52" t="s">
        <v>289</v>
      </c>
      <c r="F52" t="s">
        <v>406</v>
      </c>
      <c r="G52" t="s">
        <v>407</v>
      </c>
    </row>
    <row r="53" spans="1:7">
      <c r="A53" s="37">
        <v>1410051022580</v>
      </c>
      <c r="B53">
        <v>5</v>
      </c>
      <c r="C53" t="s">
        <v>174</v>
      </c>
      <c r="D53" t="s">
        <v>288</v>
      </c>
      <c r="E53" t="s">
        <v>289</v>
      </c>
      <c r="F53" t="s">
        <v>408</v>
      </c>
      <c r="G53" t="s">
        <v>409</v>
      </c>
    </row>
    <row r="54" spans="1:7">
      <c r="A54" s="37">
        <v>1410051022614</v>
      </c>
      <c r="B54">
        <v>5</v>
      </c>
      <c r="C54" t="s">
        <v>174</v>
      </c>
      <c r="D54" t="s">
        <v>288</v>
      </c>
      <c r="E54" t="s">
        <v>289</v>
      </c>
      <c r="F54" t="s">
        <v>410</v>
      </c>
      <c r="G54" t="s">
        <v>411</v>
      </c>
    </row>
    <row r="55" spans="1:7">
      <c r="A55" s="37">
        <v>1410051022630</v>
      </c>
      <c r="B55">
        <v>5</v>
      </c>
      <c r="C55" t="s">
        <v>174</v>
      </c>
      <c r="D55" t="s">
        <v>288</v>
      </c>
      <c r="E55" t="s">
        <v>289</v>
      </c>
      <c r="F55" t="s">
        <v>412</v>
      </c>
      <c r="G55" t="s">
        <v>413</v>
      </c>
    </row>
    <row r="56" spans="1:7">
      <c r="A56" s="37">
        <v>1410051022663</v>
      </c>
      <c r="B56">
        <v>5</v>
      </c>
      <c r="C56" t="s">
        <v>174</v>
      </c>
      <c r="D56" t="s">
        <v>288</v>
      </c>
      <c r="E56" t="s">
        <v>289</v>
      </c>
      <c r="F56" t="s">
        <v>414</v>
      </c>
      <c r="G56" t="s">
        <v>415</v>
      </c>
    </row>
    <row r="57" spans="1:7">
      <c r="A57" s="37">
        <v>1410051022762</v>
      </c>
      <c r="B57">
        <v>5</v>
      </c>
      <c r="C57" t="s">
        <v>318</v>
      </c>
      <c r="D57" t="s">
        <v>416</v>
      </c>
      <c r="E57" t="s">
        <v>301</v>
      </c>
      <c r="F57" t="s">
        <v>417</v>
      </c>
      <c r="G57" t="s">
        <v>418</v>
      </c>
    </row>
    <row r="58" spans="1:7">
      <c r="A58" s="37">
        <v>1410051022812</v>
      </c>
      <c r="B58">
        <v>5</v>
      </c>
      <c r="C58" t="s">
        <v>174</v>
      </c>
      <c r="D58" t="s">
        <v>300</v>
      </c>
      <c r="E58" t="s">
        <v>301</v>
      </c>
      <c r="F58" t="s">
        <v>419</v>
      </c>
      <c r="G58" t="s">
        <v>420</v>
      </c>
    </row>
    <row r="59" spans="1:7">
      <c r="A59" s="37">
        <v>1410051022846</v>
      </c>
      <c r="B59">
        <v>5</v>
      </c>
      <c r="C59" t="s">
        <v>174</v>
      </c>
      <c r="D59" t="s">
        <v>300</v>
      </c>
      <c r="E59" t="s">
        <v>301</v>
      </c>
      <c r="F59" t="s">
        <v>421</v>
      </c>
      <c r="G59" t="s">
        <v>422</v>
      </c>
    </row>
    <row r="60" spans="1:7">
      <c r="A60" s="37">
        <v>1410051022853</v>
      </c>
      <c r="B60">
        <v>5</v>
      </c>
      <c r="C60" t="s">
        <v>174</v>
      </c>
      <c r="D60" t="s">
        <v>296</v>
      </c>
      <c r="E60" t="s">
        <v>297</v>
      </c>
      <c r="F60" t="s">
        <v>423</v>
      </c>
      <c r="G60" t="s">
        <v>424</v>
      </c>
    </row>
    <row r="61" spans="1:7">
      <c r="A61" s="37">
        <v>1410051022903</v>
      </c>
      <c r="B61">
        <v>5</v>
      </c>
      <c r="C61" t="s">
        <v>174</v>
      </c>
      <c r="D61" t="s">
        <v>296</v>
      </c>
      <c r="E61" t="s">
        <v>297</v>
      </c>
      <c r="F61" t="s">
        <v>425</v>
      </c>
      <c r="G61" t="s">
        <v>426</v>
      </c>
    </row>
    <row r="62" spans="1:7">
      <c r="A62" s="37">
        <v>1410051022911</v>
      </c>
      <c r="B62">
        <v>5</v>
      </c>
      <c r="C62" t="s">
        <v>174</v>
      </c>
      <c r="D62" t="s">
        <v>296</v>
      </c>
      <c r="E62" t="s">
        <v>297</v>
      </c>
      <c r="F62" t="s">
        <v>427</v>
      </c>
      <c r="G62" t="s">
        <v>428</v>
      </c>
    </row>
    <row r="63" spans="1:7">
      <c r="A63" s="37">
        <v>1410051022929</v>
      </c>
      <c r="B63">
        <v>5</v>
      </c>
      <c r="C63" t="s">
        <v>174</v>
      </c>
      <c r="D63" t="s">
        <v>296</v>
      </c>
      <c r="E63" t="s">
        <v>297</v>
      </c>
      <c r="F63" t="s">
        <v>429</v>
      </c>
      <c r="G63" t="s">
        <v>430</v>
      </c>
    </row>
    <row r="64" spans="1:7">
      <c r="A64" s="37">
        <v>1410051022960</v>
      </c>
      <c r="B64">
        <v>5</v>
      </c>
      <c r="C64" t="s">
        <v>174</v>
      </c>
      <c r="D64" t="s">
        <v>298</v>
      </c>
      <c r="E64" t="s">
        <v>299</v>
      </c>
      <c r="F64" t="s">
        <v>431</v>
      </c>
      <c r="G64" t="s">
        <v>432</v>
      </c>
    </row>
    <row r="65" spans="1:7">
      <c r="A65" s="37">
        <v>1410051022994</v>
      </c>
      <c r="B65">
        <v>5</v>
      </c>
      <c r="C65" t="s">
        <v>318</v>
      </c>
      <c r="D65" t="s">
        <v>433</v>
      </c>
      <c r="E65" t="s">
        <v>299</v>
      </c>
      <c r="F65" t="s">
        <v>434</v>
      </c>
      <c r="G65" t="s">
        <v>435</v>
      </c>
    </row>
    <row r="66" spans="1:7">
      <c r="A66" s="37">
        <v>1410051023067</v>
      </c>
      <c r="B66">
        <v>5</v>
      </c>
      <c r="C66" t="s">
        <v>174</v>
      </c>
      <c r="D66" t="s">
        <v>298</v>
      </c>
      <c r="E66" t="s">
        <v>299</v>
      </c>
      <c r="F66" t="s">
        <v>436</v>
      </c>
      <c r="G66" t="s">
        <v>437</v>
      </c>
    </row>
    <row r="67" spans="1:7">
      <c r="A67" s="37">
        <v>1410051023109</v>
      </c>
      <c r="B67">
        <v>5</v>
      </c>
      <c r="C67" t="s">
        <v>318</v>
      </c>
      <c r="D67" t="s">
        <v>438</v>
      </c>
      <c r="E67" t="s">
        <v>291</v>
      </c>
      <c r="F67" t="s">
        <v>439</v>
      </c>
      <c r="G67" t="s">
        <v>440</v>
      </c>
    </row>
    <row r="68" spans="1:7">
      <c r="A68" s="37">
        <v>1410051023117</v>
      </c>
      <c r="B68">
        <v>5</v>
      </c>
      <c r="C68" t="s">
        <v>318</v>
      </c>
      <c r="D68" t="s">
        <v>438</v>
      </c>
      <c r="E68" t="s">
        <v>291</v>
      </c>
      <c r="F68" t="s">
        <v>441</v>
      </c>
      <c r="G68" t="s">
        <v>442</v>
      </c>
    </row>
    <row r="69" spans="1:7">
      <c r="A69" s="37">
        <v>1410051023141</v>
      </c>
      <c r="B69">
        <v>5</v>
      </c>
      <c r="C69" t="s">
        <v>174</v>
      </c>
      <c r="D69" t="s">
        <v>290</v>
      </c>
      <c r="E69" t="s">
        <v>291</v>
      </c>
      <c r="F69" t="s">
        <v>443</v>
      </c>
      <c r="G69" t="s">
        <v>444</v>
      </c>
    </row>
    <row r="70" spans="1:7">
      <c r="A70" s="37">
        <v>1410051023208</v>
      </c>
      <c r="B70">
        <v>5</v>
      </c>
      <c r="C70" t="s">
        <v>174</v>
      </c>
      <c r="D70" t="s">
        <v>290</v>
      </c>
      <c r="E70" t="s">
        <v>291</v>
      </c>
      <c r="F70" t="s">
        <v>445</v>
      </c>
      <c r="G70" t="s">
        <v>446</v>
      </c>
    </row>
    <row r="71" spans="1:7">
      <c r="A71" s="37">
        <v>1410051023257</v>
      </c>
      <c r="B71">
        <v>5</v>
      </c>
      <c r="C71" t="s">
        <v>174</v>
      </c>
      <c r="D71" t="s">
        <v>290</v>
      </c>
      <c r="E71" t="s">
        <v>291</v>
      </c>
      <c r="F71" t="s">
        <v>447</v>
      </c>
      <c r="G71" t="s">
        <v>448</v>
      </c>
    </row>
    <row r="72" spans="1:7">
      <c r="A72" s="37">
        <v>1410051023265</v>
      </c>
      <c r="B72">
        <v>5</v>
      </c>
      <c r="C72" t="s">
        <v>318</v>
      </c>
      <c r="D72" t="s">
        <v>438</v>
      </c>
      <c r="E72" t="s">
        <v>291</v>
      </c>
      <c r="F72" t="s">
        <v>449</v>
      </c>
      <c r="G72" t="s">
        <v>450</v>
      </c>
    </row>
    <row r="73" spans="1:7">
      <c r="A73" s="37">
        <v>1410051023331</v>
      </c>
      <c r="B73">
        <v>5</v>
      </c>
      <c r="C73" t="s">
        <v>174</v>
      </c>
      <c r="D73" t="s">
        <v>292</v>
      </c>
      <c r="E73" t="s">
        <v>293</v>
      </c>
      <c r="F73" t="s">
        <v>451</v>
      </c>
      <c r="G73" t="s">
        <v>452</v>
      </c>
    </row>
    <row r="74" spans="1:7">
      <c r="A74" s="37">
        <v>1410051023349</v>
      </c>
      <c r="B74">
        <v>5</v>
      </c>
      <c r="C74" t="s">
        <v>174</v>
      </c>
      <c r="D74" t="s">
        <v>292</v>
      </c>
      <c r="E74" t="s">
        <v>293</v>
      </c>
      <c r="F74" t="s">
        <v>453</v>
      </c>
      <c r="G74" t="s">
        <v>454</v>
      </c>
    </row>
    <row r="75" spans="1:7">
      <c r="A75" s="37">
        <v>1410051023422</v>
      </c>
      <c r="B75">
        <v>5</v>
      </c>
      <c r="C75" t="s">
        <v>318</v>
      </c>
      <c r="D75" t="s">
        <v>455</v>
      </c>
      <c r="E75" t="s">
        <v>293</v>
      </c>
      <c r="F75" t="s">
        <v>456</v>
      </c>
      <c r="G75" t="s">
        <v>457</v>
      </c>
    </row>
    <row r="76" spans="1:7">
      <c r="A76" s="37">
        <v>1410051026334</v>
      </c>
      <c r="B76">
        <v>5</v>
      </c>
      <c r="C76" t="s">
        <v>463</v>
      </c>
      <c r="D76" t="s">
        <v>459</v>
      </c>
      <c r="E76" t="s">
        <v>270</v>
      </c>
      <c r="F76" t="s">
        <v>464</v>
      </c>
      <c r="G76" t="s">
        <v>465</v>
      </c>
    </row>
    <row r="77" spans="1:7">
      <c r="A77" s="37">
        <v>1410051026342</v>
      </c>
      <c r="B77">
        <v>5</v>
      </c>
      <c r="C77" t="s">
        <v>463</v>
      </c>
      <c r="D77" t="s">
        <v>459</v>
      </c>
      <c r="E77" t="s">
        <v>270</v>
      </c>
      <c r="F77" t="s">
        <v>466</v>
      </c>
      <c r="G77" t="s">
        <v>467</v>
      </c>
    </row>
    <row r="78" spans="1:7">
      <c r="A78" s="37">
        <v>1410051026359</v>
      </c>
      <c r="B78">
        <v>5</v>
      </c>
      <c r="C78" t="s">
        <v>463</v>
      </c>
      <c r="D78" t="s">
        <v>468</v>
      </c>
      <c r="E78" t="s">
        <v>268</v>
      </c>
      <c r="F78" t="s">
        <v>469</v>
      </c>
      <c r="G78" t="s">
        <v>470</v>
      </c>
    </row>
    <row r="79" spans="1:7">
      <c r="A79" s="37">
        <v>1410051026367</v>
      </c>
      <c r="B79">
        <v>5</v>
      </c>
      <c r="C79" t="s">
        <v>463</v>
      </c>
      <c r="D79" t="s">
        <v>460</v>
      </c>
      <c r="E79" t="s">
        <v>272</v>
      </c>
      <c r="F79" t="s">
        <v>471</v>
      </c>
      <c r="G79" t="s">
        <v>472</v>
      </c>
    </row>
    <row r="80" spans="1:7">
      <c r="A80" s="37">
        <v>1410051026375</v>
      </c>
      <c r="B80">
        <v>5</v>
      </c>
      <c r="C80" t="s">
        <v>463</v>
      </c>
      <c r="D80" t="s">
        <v>461</v>
      </c>
      <c r="E80" t="s">
        <v>274</v>
      </c>
      <c r="F80" t="s">
        <v>473</v>
      </c>
      <c r="G80" t="s">
        <v>474</v>
      </c>
    </row>
    <row r="81" spans="1:7">
      <c r="A81" s="37">
        <v>1410051026383</v>
      </c>
      <c r="B81">
        <v>5</v>
      </c>
      <c r="C81" t="s">
        <v>463</v>
      </c>
      <c r="D81" t="s">
        <v>461</v>
      </c>
      <c r="E81" t="s">
        <v>274</v>
      </c>
      <c r="F81" t="s">
        <v>475</v>
      </c>
      <c r="G81" t="s">
        <v>476</v>
      </c>
    </row>
    <row r="82" spans="1:7">
      <c r="A82" s="37">
        <v>1410051026391</v>
      </c>
      <c r="B82">
        <v>5</v>
      </c>
      <c r="C82" t="s">
        <v>463</v>
      </c>
      <c r="D82" t="s">
        <v>477</v>
      </c>
      <c r="E82" t="s">
        <v>285</v>
      </c>
      <c r="F82" t="s">
        <v>478</v>
      </c>
      <c r="G82" t="s">
        <v>479</v>
      </c>
    </row>
    <row r="83" spans="1:7">
      <c r="A83" s="37">
        <v>1410051026409</v>
      </c>
      <c r="B83">
        <v>5</v>
      </c>
      <c r="C83" t="s">
        <v>463</v>
      </c>
      <c r="D83" t="s">
        <v>477</v>
      </c>
      <c r="E83" t="s">
        <v>285</v>
      </c>
      <c r="F83" t="s">
        <v>480</v>
      </c>
      <c r="G83" t="s">
        <v>481</v>
      </c>
    </row>
    <row r="84" spans="1:7">
      <c r="A84" s="37">
        <v>1410051026417</v>
      </c>
      <c r="B84">
        <v>5</v>
      </c>
      <c r="C84" t="s">
        <v>463</v>
      </c>
      <c r="D84" t="s">
        <v>477</v>
      </c>
      <c r="E84" t="s">
        <v>285</v>
      </c>
      <c r="F84" t="s">
        <v>482</v>
      </c>
      <c r="G84" t="s">
        <v>483</v>
      </c>
    </row>
    <row r="85" spans="1:7">
      <c r="A85" s="37">
        <v>1410051026425</v>
      </c>
      <c r="B85">
        <v>5</v>
      </c>
      <c r="C85" t="s">
        <v>463</v>
      </c>
      <c r="D85" t="s">
        <v>462</v>
      </c>
      <c r="E85" t="s">
        <v>293</v>
      </c>
      <c r="F85" t="s">
        <v>484</v>
      </c>
      <c r="G85" t="s">
        <v>485</v>
      </c>
    </row>
    <row r="86" spans="1:7">
      <c r="A86" s="37">
        <v>1410051026433</v>
      </c>
      <c r="B86">
        <v>5</v>
      </c>
      <c r="C86" t="s">
        <v>463</v>
      </c>
      <c r="D86" t="s">
        <v>486</v>
      </c>
      <c r="E86" t="s">
        <v>297</v>
      </c>
      <c r="F86" t="s">
        <v>487</v>
      </c>
      <c r="G86" t="s">
        <v>488</v>
      </c>
    </row>
    <row r="87" spans="1:7">
      <c r="A87" s="37">
        <v>1410051026573</v>
      </c>
      <c r="B87">
        <v>5</v>
      </c>
      <c r="C87" t="s">
        <v>174</v>
      </c>
      <c r="D87" t="s">
        <v>489</v>
      </c>
      <c r="E87" t="s">
        <v>270</v>
      </c>
      <c r="F87" t="s">
        <v>490</v>
      </c>
      <c r="G87" t="s">
        <v>491</v>
      </c>
    </row>
    <row r="88" spans="1:7">
      <c r="A88" s="37">
        <v>1410051026862</v>
      </c>
      <c r="B88">
        <v>5</v>
      </c>
      <c r="C88" t="s">
        <v>497</v>
      </c>
      <c r="D88" t="s">
        <v>493</v>
      </c>
      <c r="E88" t="s">
        <v>274</v>
      </c>
      <c r="F88" t="s">
        <v>498</v>
      </c>
      <c r="G88" t="s">
        <v>499</v>
      </c>
    </row>
    <row r="89" spans="1:7">
      <c r="A89" s="37">
        <v>1410051026870</v>
      </c>
      <c r="B89">
        <v>5</v>
      </c>
      <c r="C89" t="s">
        <v>497</v>
      </c>
      <c r="D89" t="s">
        <v>492</v>
      </c>
      <c r="E89" t="s">
        <v>281</v>
      </c>
      <c r="F89" t="s">
        <v>500</v>
      </c>
      <c r="G89" t="s">
        <v>501</v>
      </c>
    </row>
    <row r="90" spans="1:7">
      <c r="A90" s="37">
        <v>1410051026888</v>
      </c>
      <c r="B90">
        <v>5</v>
      </c>
      <c r="C90" t="s">
        <v>497</v>
      </c>
      <c r="D90" t="s">
        <v>492</v>
      </c>
      <c r="E90" t="s">
        <v>281</v>
      </c>
      <c r="F90" t="s">
        <v>502</v>
      </c>
      <c r="G90" t="s">
        <v>503</v>
      </c>
    </row>
    <row r="91" spans="1:7">
      <c r="A91" s="37">
        <v>1410051026904</v>
      </c>
      <c r="B91">
        <v>5</v>
      </c>
      <c r="C91" t="s">
        <v>497</v>
      </c>
      <c r="D91" t="s">
        <v>504</v>
      </c>
      <c r="E91" t="s">
        <v>283</v>
      </c>
      <c r="F91" t="s">
        <v>505</v>
      </c>
      <c r="G91" t="s">
        <v>506</v>
      </c>
    </row>
    <row r="92" spans="1:7">
      <c r="A92" s="37">
        <v>1410051026912</v>
      </c>
      <c r="B92">
        <v>5</v>
      </c>
      <c r="C92" t="s">
        <v>497</v>
      </c>
      <c r="D92" t="s">
        <v>507</v>
      </c>
      <c r="E92" t="s">
        <v>283</v>
      </c>
      <c r="F92" t="s">
        <v>508</v>
      </c>
      <c r="G92" t="s">
        <v>509</v>
      </c>
    </row>
    <row r="93" spans="1:7">
      <c r="A93" s="37">
        <v>1410051026920</v>
      </c>
      <c r="B93">
        <v>5</v>
      </c>
      <c r="C93" t="s">
        <v>463</v>
      </c>
      <c r="D93" t="s">
        <v>477</v>
      </c>
      <c r="E93" t="s">
        <v>285</v>
      </c>
      <c r="F93" t="s">
        <v>510</v>
      </c>
      <c r="G93" t="s">
        <v>511</v>
      </c>
    </row>
    <row r="94" spans="1:7">
      <c r="A94" s="37">
        <v>1410051026938</v>
      </c>
      <c r="B94">
        <v>5</v>
      </c>
      <c r="C94" t="s">
        <v>497</v>
      </c>
      <c r="D94" t="s">
        <v>512</v>
      </c>
      <c r="E94" t="s">
        <v>289</v>
      </c>
      <c r="F94" t="s">
        <v>513</v>
      </c>
      <c r="G94" t="s">
        <v>514</v>
      </c>
    </row>
    <row r="95" spans="1:7">
      <c r="A95" s="37">
        <v>1410051026946</v>
      </c>
      <c r="B95">
        <v>5</v>
      </c>
      <c r="C95" t="s">
        <v>497</v>
      </c>
      <c r="D95" t="s">
        <v>512</v>
      </c>
      <c r="E95" t="s">
        <v>289</v>
      </c>
      <c r="F95" t="s">
        <v>515</v>
      </c>
      <c r="G95" t="s">
        <v>516</v>
      </c>
    </row>
    <row r="96" spans="1:7">
      <c r="A96" s="37">
        <v>1410051026953</v>
      </c>
      <c r="B96">
        <v>5</v>
      </c>
      <c r="C96" t="s">
        <v>497</v>
      </c>
      <c r="D96" t="s">
        <v>495</v>
      </c>
      <c r="E96" t="s">
        <v>291</v>
      </c>
      <c r="F96" t="s">
        <v>517</v>
      </c>
      <c r="G96" t="s">
        <v>518</v>
      </c>
    </row>
    <row r="97" spans="1:7">
      <c r="A97" s="37">
        <v>1410051026961</v>
      </c>
      <c r="B97">
        <v>5</v>
      </c>
      <c r="C97" t="s">
        <v>497</v>
      </c>
      <c r="D97" t="s">
        <v>495</v>
      </c>
      <c r="E97" t="s">
        <v>291</v>
      </c>
      <c r="F97" t="s">
        <v>519</v>
      </c>
      <c r="G97" t="s">
        <v>520</v>
      </c>
    </row>
    <row r="98" spans="1:7">
      <c r="A98" s="37">
        <v>1410051026979</v>
      </c>
      <c r="B98">
        <v>5</v>
      </c>
      <c r="C98" t="s">
        <v>497</v>
      </c>
      <c r="D98" t="s">
        <v>521</v>
      </c>
      <c r="E98" t="s">
        <v>301</v>
      </c>
      <c r="F98" t="s">
        <v>522</v>
      </c>
      <c r="G98" t="s">
        <v>523</v>
      </c>
    </row>
    <row r="99" spans="1:7">
      <c r="A99" s="37">
        <v>1410051027373</v>
      </c>
      <c r="B99">
        <v>5</v>
      </c>
      <c r="C99" t="s">
        <v>529</v>
      </c>
      <c r="D99" t="s">
        <v>525</v>
      </c>
      <c r="E99" t="s">
        <v>272</v>
      </c>
      <c r="F99" t="s">
        <v>530</v>
      </c>
      <c r="G99" t="s">
        <v>531</v>
      </c>
    </row>
    <row r="100" spans="1:7">
      <c r="A100" s="37">
        <v>1410051027381</v>
      </c>
      <c r="B100">
        <v>5</v>
      </c>
      <c r="C100" t="s">
        <v>529</v>
      </c>
      <c r="D100" t="s">
        <v>524</v>
      </c>
      <c r="E100" t="s">
        <v>275</v>
      </c>
      <c r="F100" t="s">
        <v>532</v>
      </c>
      <c r="G100" t="s">
        <v>533</v>
      </c>
    </row>
    <row r="101" spans="1:7">
      <c r="A101" s="37">
        <v>1410051027399</v>
      </c>
      <c r="B101">
        <v>5</v>
      </c>
      <c r="C101" t="s">
        <v>529</v>
      </c>
      <c r="D101" t="s">
        <v>528</v>
      </c>
      <c r="E101" t="s">
        <v>281</v>
      </c>
      <c r="F101" t="s">
        <v>534</v>
      </c>
      <c r="G101" t="s">
        <v>535</v>
      </c>
    </row>
    <row r="102" spans="1:7">
      <c r="A102" s="37">
        <v>1410051027662</v>
      </c>
      <c r="B102">
        <v>5</v>
      </c>
      <c r="C102" t="s">
        <v>529</v>
      </c>
      <c r="D102" t="s">
        <v>527</v>
      </c>
      <c r="E102" t="s">
        <v>299</v>
      </c>
      <c r="F102" t="s">
        <v>536</v>
      </c>
      <c r="G102" t="s">
        <v>537</v>
      </c>
    </row>
    <row r="103" spans="1:7">
      <c r="A103" s="37">
        <v>1410051027670</v>
      </c>
      <c r="B103">
        <v>5</v>
      </c>
      <c r="C103" t="s">
        <v>529</v>
      </c>
      <c r="D103" t="s">
        <v>526</v>
      </c>
      <c r="E103" t="s">
        <v>287</v>
      </c>
      <c r="F103" t="s">
        <v>538</v>
      </c>
      <c r="G103" t="s">
        <v>539</v>
      </c>
    </row>
    <row r="104" spans="1:7">
      <c r="A104" s="37">
        <v>1410051027688</v>
      </c>
      <c r="B104">
        <v>5</v>
      </c>
      <c r="C104" t="s">
        <v>529</v>
      </c>
      <c r="D104" t="s">
        <v>525</v>
      </c>
      <c r="E104" t="s">
        <v>272</v>
      </c>
      <c r="F104" t="s">
        <v>540</v>
      </c>
      <c r="G104" t="s">
        <v>541</v>
      </c>
    </row>
    <row r="105" spans="1:7">
      <c r="A105" s="37">
        <v>1410051027696</v>
      </c>
      <c r="B105">
        <v>5</v>
      </c>
      <c r="C105" t="s">
        <v>529</v>
      </c>
      <c r="D105" t="s">
        <v>524</v>
      </c>
      <c r="E105" t="s">
        <v>275</v>
      </c>
      <c r="F105" t="s">
        <v>542</v>
      </c>
      <c r="G105" t="s">
        <v>543</v>
      </c>
    </row>
    <row r="106" spans="1:7">
      <c r="A106" s="37">
        <v>1410051027704</v>
      </c>
      <c r="B106">
        <v>5</v>
      </c>
      <c r="C106" t="s">
        <v>529</v>
      </c>
      <c r="D106" t="s">
        <v>524</v>
      </c>
      <c r="E106" t="s">
        <v>275</v>
      </c>
      <c r="F106" t="s">
        <v>544</v>
      </c>
      <c r="G106" t="s">
        <v>545</v>
      </c>
    </row>
    <row r="107" spans="1:7">
      <c r="A107" s="37">
        <v>1410051027712</v>
      </c>
      <c r="B107">
        <v>5</v>
      </c>
      <c r="C107" t="s">
        <v>529</v>
      </c>
      <c r="D107" t="s">
        <v>504</v>
      </c>
      <c r="E107" t="s">
        <v>283</v>
      </c>
      <c r="F107" t="s">
        <v>546</v>
      </c>
      <c r="G107" t="s">
        <v>547</v>
      </c>
    </row>
    <row r="108" spans="1:7">
      <c r="A108" s="37">
        <v>1410051027720</v>
      </c>
      <c r="B108">
        <v>5</v>
      </c>
      <c r="C108" t="s">
        <v>529</v>
      </c>
      <c r="D108" t="s">
        <v>494</v>
      </c>
      <c r="E108" t="s">
        <v>279</v>
      </c>
      <c r="F108" t="s">
        <v>548</v>
      </c>
      <c r="G108" t="s">
        <v>549</v>
      </c>
    </row>
    <row r="109" spans="1:7">
      <c r="A109" s="37">
        <v>1410051027738</v>
      </c>
      <c r="B109">
        <v>5</v>
      </c>
      <c r="C109" t="s">
        <v>529</v>
      </c>
      <c r="D109" t="s">
        <v>458</v>
      </c>
      <c r="E109" t="s">
        <v>285</v>
      </c>
      <c r="F109" t="s">
        <v>550</v>
      </c>
      <c r="G109" t="s">
        <v>551</v>
      </c>
    </row>
    <row r="110" spans="1:7">
      <c r="A110" s="37">
        <v>1410051027746</v>
      </c>
      <c r="B110">
        <v>5</v>
      </c>
      <c r="C110" t="s">
        <v>529</v>
      </c>
      <c r="D110" t="s">
        <v>300</v>
      </c>
      <c r="E110" t="s">
        <v>301</v>
      </c>
      <c r="F110" t="s">
        <v>552</v>
      </c>
      <c r="G110" t="s">
        <v>553</v>
      </c>
    </row>
    <row r="111" spans="1:7">
      <c r="A111" s="37">
        <v>1410051028009</v>
      </c>
      <c r="B111">
        <v>5</v>
      </c>
      <c r="C111" t="s">
        <v>174</v>
      </c>
      <c r="D111" t="s">
        <v>556</v>
      </c>
      <c r="E111" t="s">
        <v>268</v>
      </c>
      <c r="F111" t="s">
        <v>557</v>
      </c>
      <c r="G111" t="s">
        <v>558</v>
      </c>
    </row>
    <row r="112" spans="1:7">
      <c r="A112" s="37">
        <v>1410051028017</v>
      </c>
      <c r="B112">
        <v>5</v>
      </c>
      <c r="C112" t="s">
        <v>174</v>
      </c>
      <c r="D112" t="s">
        <v>556</v>
      </c>
      <c r="E112" t="s">
        <v>268</v>
      </c>
      <c r="F112" t="s">
        <v>559</v>
      </c>
      <c r="G112" t="s">
        <v>560</v>
      </c>
    </row>
    <row r="113" spans="1:7">
      <c r="A113" s="37">
        <v>1410051028025</v>
      </c>
      <c r="B113">
        <v>5</v>
      </c>
      <c r="C113" t="s">
        <v>174</v>
      </c>
      <c r="D113" t="s">
        <v>561</v>
      </c>
      <c r="E113" t="s">
        <v>272</v>
      </c>
      <c r="F113" t="s">
        <v>562</v>
      </c>
      <c r="G113" t="s">
        <v>563</v>
      </c>
    </row>
    <row r="114" spans="1:7">
      <c r="A114" s="37">
        <v>1410051028033</v>
      </c>
      <c r="B114">
        <v>5</v>
      </c>
      <c r="C114" t="s">
        <v>174</v>
      </c>
      <c r="D114" t="s">
        <v>564</v>
      </c>
      <c r="E114" t="s">
        <v>275</v>
      </c>
      <c r="F114" t="s">
        <v>565</v>
      </c>
      <c r="G114" t="s">
        <v>566</v>
      </c>
    </row>
    <row r="115" spans="1:7">
      <c r="A115" s="37">
        <v>1410051028041</v>
      </c>
      <c r="B115">
        <v>5</v>
      </c>
      <c r="C115" t="s">
        <v>174</v>
      </c>
      <c r="D115" t="s">
        <v>564</v>
      </c>
      <c r="E115" t="s">
        <v>275</v>
      </c>
      <c r="F115" t="s">
        <v>567</v>
      </c>
      <c r="G115" t="s">
        <v>568</v>
      </c>
    </row>
    <row r="116" spans="1:7">
      <c r="A116" s="37">
        <v>1410051028058</v>
      </c>
      <c r="B116">
        <v>5</v>
      </c>
      <c r="C116" t="s">
        <v>174</v>
      </c>
      <c r="D116" t="s">
        <v>496</v>
      </c>
      <c r="E116" t="s">
        <v>277</v>
      </c>
      <c r="F116" t="s">
        <v>569</v>
      </c>
      <c r="G116" t="s">
        <v>570</v>
      </c>
    </row>
    <row r="117" spans="1:7">
      <c r="A117" s="37">
        <v>1410051028066</v>
      </c>
      <c r="B117">
        <v>5</v>
      </c>
      <c r="C117" t="s">
        <v>174</v>
      </c>
      <c r="D117" t="s">
        <v>555</v>
      </c>
      <c r="E117" t="s">
        <v>279</v>
      </c>
      <c r="F117" t="s">
        <v>571</v>
      </c>
      <c r="G117" t="s">
        <v>572</v>
      </c>
    </row>
    <row r="118" spans="1:7">
      <c r="A118" s="37">
        <v>1410051028074</v>
      </c>
      <c r="B118">
        <v>5</v>
      </c>
      <c r="C118" t="s">
        <v>174</v>
      </c>
      <c r="D118" t="s">
        <v>555</v>
      </c>
      <c r="E118" t="s">
        <v>279</v>
      </c>
      <c r="F118" t="s">
        <v>573</v>
      </c>
      <c r="G118" t="s">
        <v>574</v>
      </c>
    </row>
    <row r="119" spans="1:7">
      <c r="A119" s="37">
        <v>1410051028082</v>
      </c>
      <c r="B119">
        <v>5</v>
      </c>
      <c r="C119" t="s">
        <v>174</v>
      </c>
      <c r="D119" t="s">
        <v>555</v>
      </c>
      <c r="E119" t="s">
        <v>279</v>
      </c>
      <c r="F119" t="s">
        <v>575</v>
      </c>
      <c r="G119" t="s">
        <v>576</v>
      </c>
    </row>
    <row r="120" spans="1:7">
      <c r="A120" s="37">
        <v>1410051028090</v>
      </c>
      <c r="B120">
        <v>5</v>
      </c>
      <c r="C120" t="s">
        <v>174</v>
      </c>
      <c r="D120" t="s">
        <v>577</v>
      </c>
      <c r="E120" t="s">
        <v>283</v>
      </c>
      <c r="F120" t="s">
        <v>578</v>
      </c>
      <c r="G120" t="s">
        <v>579</v>
      </c>
    </row>
    <row r="121" spans="1:7">
      <c r="A121" s="37">
        <v>1410051028108</v>
      </c>
      <c r="B121">
        <v>5</v>
      </c>
      <c r="C121" t="s">
        <v>174</v>
      </c>
      <c r="D121" t="s">
        <v>554</v>
      </c>
      <c r="E121" t="s">
        <v>287</v>
      </c>
      <c r="F121" t="s">
        <v>580</v>
      </c>
      <c r="G121" t="s">
        <v>581</v>
      </c>
    </row>
    <row r="122" spans="1:7">
      <c r="A122" s="37">
        <v>1410051028116</v>
      </c>
      <c r="B122">
        <v>5</v>
      </c>
      <c r="C122" t="s">
        <v>174</v>
      </c>
      <c r="D122" t="s">
        <v>554</v>
      </c>
      <c r="E122" t="s">
        <v>287</v>
      </c>
      <c r="F122" t="s">
        <v>582</v>
      </c>
      <c r="G122" t="s">
        <v>583</v>
      </c>
    </row>
    <row r="123" spans="1:7">
      <c r="A123" s="37">
        <v>1410051028124</v>
      </c>
      <c r="B123">
        <v>5</v>
      </c>
      <c r="C123" t="s">
        <v>174</v>
      </c>
      <c r="D123" t="s">
        <v>584</v>
      </c>
      <c r="E123" t="s">
        <v>289</v>
      </c>
      <c r="F123" t="s">
        <v>585</v>
      </c>
      <c r="G123" t="s">
        <v>586</v>
      </c>
    </row>
    <row r="124" spans="1:7">
      <c r="A124" s="37">
        <v>1410051028132</v>
      </c>
      <c r="B124">
        <v>5</v>
      </c>
      <c r="C124" t="s">
        <v>174</v>
      </c>
      <c r="D124" t="s">
        <v>587</v>
      </c>
      <c r="E124" t="s">
        <v>293</v>
      </c>
      <c r="F124" t="s">
        <v>588</v>
      </c>
      <c r="G124" t="s">
        <v>589</v>
      </c>
    </row>
    <row r="125" spans="1:7">
      <c r="A125" s="37">
        <v>1410051028355</v>
      </c>
      <c r="B125">
        <v>5</v>
      </c>
      <c r="C125" t="s">
        <v>591</v>
      </c>
      <c r="D125" t="s">
        <v>269</v>
      </c>
      <c r="E125" t="s">
        <v>270</v>
      </c>
      <c r="F125" t="s">
        <v>592</v>
      </c>
      <c r="G125" t="s">
        <v>593</v>
      </c>
    </row>
    <row r="126" spans="1:7">
      <c r="A126" s="37">
        <v>1410051028363</v>
      </c>
      <c r="B126">
        <v>5</v>
      </c>
      <c r="C126" t="s">
        <v>591</v>
      </c>
      <c r="D126" t="s">
        <v>269</v>
      </c>
      <c r="E126" t="s">
        <v>270</v>
      </c>
      <c r="F126" t="s">
        <v>594</v>
      </c>
      <c r="G126" t="s">
        <v>595</v>
      </c>
    </row>
    <row r="127" spans="1:7">
      <c r="A127" s="37">
        <v>1410051028371</v>
      </c>
      <c r="B127">
        <v>5</v>
      </c>
      <c r="C127" t="s">
        <v>591</v>
      </c>
      <c r="D127" t="s">
        <v>269</v>
      </c>
      <c r="E127" t="s">
        <v>270</v>
      </c>
      <c r="F127" t="s">
        <v>596</v>
      </c>
      <c r="G127" t="s">
        <v>597</v>
      </c>
    </row>
    <row r="128" spans="1:7">
      <c r="A128" s="37">
        <v>1410051028389</v>
      </c>
      <c r="B128">
        <v>5</v>
      </c>
      <c r="C128" t="s">
        <v>591</v>
      </c>
      <c r="D128" t="s">
        <v>276</v>
      </c>
      <c r="E128" t="s">
        <v>277</v>
      </c>
      <c r="F128" t="s">
        <v>598</v>
      </c>
      <c r="G128" t="s">
        <v>599</v>
      </c>
    </row>
    <row r="129" spans="1:7">
      <c r="A129" s="37">
        <v>1410051028397</v>
      </c>
      <c r="B129">
        <v>5</v>
      </c>
      <c r="C129" t="s">
        <v>591</v>
      </c>
      <c r="D129" t="s">
        <v>278</v>
      </c>
      <c r="E129" t="s">
        <v>279</v>
      </c>
      <c r="F129" t="s">
        <v>600</v>
      </c>
      <c r="G129" t="s">
        <v>601</v>
      </c>
    </row>
    <row r="130" spans="1:7">
      <c r="A130" s="37">
        <v>1410051028405</v>
      </c>
      <c r="B130">
        <v>5</v>
      </c>
      <c r="C130" t="s">
        <v>591</v>
      </c>
      <c r="D130" t="s">
        <v>278</v>
      </c>
      <c r="E130" t="s">
        <v>279</v>
      </c>
      <c r="F130" t="s">
        <v>602</v>
      </c>
      <c r="G130" t="s">
        <v>603</v>
      </c>
    </row>
    <row r="131" spans="1:7">
      <c r="A131" s="37">
        <v>1410051028413</v>
      </c>
      <c r="B131">
        <v>5</v>
      </c>
      <c r="C131" t="s">
        <v>591</v>
      </c>
      <c r="D131" t="s">
        <v>278</v>
      </c>
      <c r="E131" t="s">
        <v>279</v>
      </c>
      <c r="F131" t="s">
        <v>604</v>
      </c>
      <c r="G131" t="s">
        <v>605</v>
      </c>
    </row>
    <row r="132" spans="1:7">
      <c r="A132" s="37">
        <v>1410051028421</v>
      </c>
      <c r="B132">
        <v>5</v>
      </c>
      <c r="C132" t="s">
        <v>591</v>
      </c>
      <c r="D132" t="s">
        <v>278</v>
      </c>
      <c r="E132" t="s">
        <v>279</v>
      </c>
      <c r="F132" t="s">
        <v>606</v>
      </c>
      <c r="G132" t="s">
        <v>607</v>
      </c>
    </row>
    <row r="133" spans="1:7">
      <c r="A133" s="37">
        <v>1410051028439</v>
      </c>
      <c r="B133">
        <v>5</v>
      </c>
      <c r="C133" t="s">
        <v>591</v>
      </c>
      <c r="D133" t="s">
        <v>282</v>
      </c>
      <c r="E133" t="s">
        <v>283</v>
      </c>
      <c r="F133" t="s">
        <v>608</v>
      </c>
      <c r="G133" t="s">
        <v>609</v>
      </c>
    </row>
    <row r="134" spans="1:7">
      <c r="A134" s="37">
        <v>1410051028447</v>
      </c>
      <c r="B134">
        <v>5</v>
      </c>
      <c r="C134" t="s">
        <v>591</v>
      </c>
      <c r="D134" t="s">
        <v>286</v>
      </c>
      <c r="E134" t="s">
        <v>287</v>
      </c>
      <c r="F134" t="s">
        <v>610</v>
      </c>
      <c r="G134" t="s">
        <v>611</v>
      </c>
    </row>
    <row r="135" spans="1:7">
      <c r="A135" s="37">
        <v>1410051028454</v>
      </c>
      <c r="B135">
        <v>5</v>
      </c>
      <c r="C135" t="s">
        <v>591</v>
      </c>
      <c r="D135" t="s">
        <v>290</v>
      </c>
      <c r="E135" t="s">
        <v>291</v>
      </c>
      <c r="F135" t="s">
        <v>612</v>
      </c>
      <c r="G135" t="s">
        <v>613</v>
      </c>
    </row>
    <row r="136" spans="1:7">
      <c r="A136" s="37">
        <v>1410051028462</v>
      </c>
      <c r="B136">
        <v>5</v>
      </c>
      <c r="C136" t="s">
        <v>591</v>
      </c>
      <c r="D136" t="s">
        <v>292</v>
      </c>
      <c r="E136" t="s">
        <v>293</v>
      </c>
      <c r="F136" t="s">
        <v>614</v>
      </c>
      <c r="G136" t="s">
        <v>615</v>
      </c>
    </row>
    <row r="137" spans="1:7">
      <c r="A137" s="37">
        <v>1410051028470</v>
      </c>
      <c r="B137">
        <v>5</v>
      </c>
      <c r="C137" t="s">
        <v>591</v>
      </c>
      <c r="D137" t="s">
        <v>292</v>
      </c>
      <c r="E137" t="s">
        <v>293</v>
      </c>
      <c r="F137" t="s">
        <v>616</v>
      </c>
      <c r="G137" t="s">
        <v>617</v>
      </c>
    </row>
    <row r="138" spans="1:7">
      <c r="A138" s="37">
        <v>1410051028488</v>
      </c>
      <c r="B138">
        <v>5</v>
      </c>
      <c r="C138" t="s">
        <v>591</v>
      </c>
      <c r="D138" t="s">
        <v>296</v>
      </c>
      <c r="E138" t="s">
        <v>297</v>
      </c>
      <c r="F138" t="s">
        <v>618</v>
      </c>
      <c r="G138" t="s">
        <v>619</v>
      </c>
    </row>
    <row r="139" spans="1:7">
      <c r="A139" s="37">
        <v>1410051028496</v>
      </c>
      <c r="B139">
        <v>5</v>
      </c>
      <c r="C139" t="s">
        <v>591</v>
      </c>
      <c r="D139" t="s">
        <v>294</v>
      </c>
      <c r="E139" t="s">
        <v>295</v>
      </c>
      <c r="F139" t="s">
        <v>620</v>
      </c>
      <c r="G139" t="s">
        <v>621</v>
      </c>
    </row>
    <row r="140" spans="1:7">
      <c r="A140" s="37">
        <v>1410051028694</v>
      </c>
      <c r="B140">
        <v>5</v>
      </c>
      <c r="C140" t="s">
        <v>623</v>
      </c>
      <c r="D140" t="s">
        <v>319</v>
      </c>
      <c r="E140" t="s">
        <v>272</v>
      </c>
      <c r="F140" t="s">
        <v>624</v>
      </c>
      <c r="G140" t="s">
        <v>625</v>
      </c>
    </row>
    <row r="141" spans="1:7">
      <c r="A141" s="37">
        <v>1410051028702</v>
      </c>
      <c r="B141">
        <v>5</v>
      </c>
      <c r="C141" t="s">
        <v>623</v>
      </c>
      <c r="D141" t="s">
        <v>524</v>
      </c>
      <c r="E141" t="s">
        <v>275</v>
      </c>
      <c r="F141" t="s">
        <v>626</v>
      </c>
      <c r="G141" t="s">
        <v>627</v>
      </c>
    </row>
    <row r="142" spans="1:7">
      <c r="A142" s="37">
        <v>1410051028710</v>
      </c>
      <c r="B142">
        <v>5</v>
      </c>
      <c r="C142" t="s">
        <v>623</v>
      </c>
      <c r="D142" t="s">
        <v>276</v>
      </c>
      <c r="E142" t="s">
        <v>277</v>
      </c>
      <c r="F142" t="s">
        <v>628</v>
      </c>
      <c r="G142" t="s">
        <v>629</v>
      </c>
    </row>
    <row r="143" spans="1:7">
      <c r="A143" s="37">
        <v>1410051028728</v>
      </c>
      <c r="B143">
        <v>5</v>
      </c>
      <c r="C143" t="s">
        <v>623</v>
      </c>
      <c r="D143" t="s">
        <v>524</v>
      </c>
      <c r="E143" t="s">
        <v>275</v>
      </c>
      <c r="F143" t="s">
        <v>630</v>
      </c>
      <c r="G143" t="s">
        <v>631</v>
      </c>
    </row>
    <row r="144" spans="1:7">
      <c r="A144" s="37">
        <v>1410051028736</v>
      </c>
      <c r="B144">
        <v>5</v>
      </c>
      <c r="C144" t="s">
        <v>623</v>
      </c>
      <c r="D144" t="s">
        <v>555</v>
      </c>
      <c r="E144" t="s">
        <v>279</v>
      </c>
      <c r="F144" t="s">
        <v>632</v>
      </c>
      <c r="G144" t="s">
        <v>633</v>
      </c>
    </row>
    <row r="145" spans="1:7">
      <c r="A145" s="37">
        <v>1410051028744</v>
      </c>
      <c r="B145">
        <v>5</v>
      </c>
      <c r="C145" t="s">
        <v>623</v>
      </c>
      <c r="D145" t="s">
        <v>555</v>
      </c>
      <c r="E145" t="s">
        <v>279</v>
      </c>
      <c r="F145" t="s">
        <v>634</v>
      </c>
      <c r="G145" t="s">
        <v>635</v>
      </c>
    </row>
    <row r="146" spans="1:7">
      <c r="A146" s="37">
        <v>1410051028751</v>
      </c>
      <c r="B146">
        <v>5</v>
      </c>
      <c r="C146" t="s">
        <v>623</v>
      </c>
      <c r="D146" t="s">
        <v>528</v>
      </c>
      <c r="E146" t="s">
        <v>281</v>
      </c>
      <c r="F146" t="s">
        <v>636</v>
      </c>
      <c r="G146" t="s">
        <v>637</v>
      </c>
    </row>
    <row r="147" spans="1:7">
      <c r="A147" s="37">
        <v>1410051028769</v>
      </c>
      <c r="B147">
        <v>5</v>
      </c>
      <c r="C147" t="s">
        <v>623</v>
      </c>
      <c r="D147" t="s">
        <v>282</v>
      </c>
      <c r="E147" t="s">
        <v>283</v>
      </c>
      <c r="F147" t="s">
        <v>638</v>
      </c>
      <c r="G147" t="s">
        <v>639</v>
      </c>
    </row>
    <row r="148" spans="1:7">
      <c r="A148" s="37">
        <v>1410051028777</v>
      </c>
      <c r="B148">
        <v>5</v>
      </c>
      <c r="C148" t="s">
        <v>623</v>
      </c>
      <c r="D148" t="s">
        <v>282</v>
      </c>
      <c r="E148" t="s">
        <v>283</v>
      </c>
      <c r="F148" t="s">
        <v>640</v>
      </c>
      <c r="G148" t="s">
        <v>641</v>
      </c>
    </row>
    <row r="149" spans="1:7">
      <c r="A149" s="37">
        <v>1410051028785</v>
      </c>
      <c r="B149">
        <v>5</v>
      </c>
      <c r="C149" t="s">
        <v>623</v>
      </c>
      <c r="D149" t="s">
        <v>590</v>
      </c>
      <c r="E149" t="s">
        <v>285</v>
      </c>
      <c r="F149" t="s">
        <v>642</v>
      </c>
      <c r="G149" t="s">
        <v>643</v>
      </c>
    </row>
    <row r="150" spans="1:7">
      <c r="A150" s="37">
        <v>1410051028793</v>
      </c>
      <c r="B150">
        <v>5</v>
      </c>
      <c r="C150" t="s">
        <v>623</v>
      </c>
      <c r="D150" t="s">
        <v>554</v>
      </c>
      <c r="E150" t="s">
        <v>287</v>
      </c>
      <c r="F150" t="s">
        <v>644</v>
      </c>
      <c r="G150" t="s">
        <v>645</v>
      </c>
    </row>
    <row r="151" spans="1:7">
      <c r="A151" s="37">
        <v>1410051028801</v>
      </c>
      <c r="B151">
        <v>5</v>
      </c>
      <c r="C151" t="s">
        <v>623</v>
      </c>
      <c r="D151" t="s">
        <v>554</v>
      </c>
      <c r="E151" t="s">
        <v>287</v>
      </c>
      <c r="F151" t="s">
        <v>646</v>
      </c>
      <c r="G151" t="s">
        <v>647</v>
      </c>
    </row>
    <row r="152" spans="1:7">
      <c r="A152" s="37">
        <v>1410051028819</v>
      </c>
      <c r="B152">
        <v>5</v>
      </c>
      <c r="C152" t="s">
        <v>623</v>
      </c>
      <c r="D152" t="s">
        <v>290</v>
      </c>
      <c r="E152" t="s">
        <v>291</v>
      </c>
      <c r="F152" t="s">
        <v>648</v>
      </c>
      <c r="G152" t="s">
        <v>649</v>
      </c>
    </row>
    <row r="153" spans="1:7">
      <c r="A153" s="37">
        <v>1410051028827</v>
      </c>
      <c r="B153">
        <v>5</v>
      </c>
      <c r="C153" t="s">
        <v>623</v>
      </c>
      <c r="D153" t="s">
        <v>290</v>
      </c>
      <c r="E153" t="s">
        <v>291</v>
      </c>
      <c r="F153" t="s">
        <v>650</v>
      </c>
      <c r="G153" t="s">
        <v>651</v>
      </c>
    </row>
    <row r="154" spans="1:7">
      <c r="A154" s="37">
        <v>1410051028835</v>
      </c>
      <c r="B154">
        <v>5</v>
      </c>
      <c r="C154" t="s">
        <v>623</v>
      </c>
      <c r="D154" t="s">
        <v>290</v>
      </c>
      <c r="E154" t="s">
        <v>291</v>
      </c>
      <c r="F154" t="s">
        <v>652</v>
      </c>
      <c r="G154" t="s">
        <v>653</v>
      </c>
    </row>
    <row r="155" spans="1:7">
      <c r="A155" s="37">
        <v>1410051028843</v>
      </c>
      <c r="B155">
        <v>5</v>
      </c>
      <c r="C155" t="s">
        <v>623</v>
      </c>
      <c r="D155" t="s">
        <v>654</v>
      </c>
      <c r="E155" t="s">
        <v>295</v>
      </c>
      <c r="F155" t="s">
        <v>655</v>
      </c>
      <c r="G155" t="s">
        <v>656</v>
      </c>
    </row>
    <row r="156" spans="1:7">
      <c r="A156" s="37">
        <v>1410051028850</v>
      </c>
      <c r="B156">
        <v>5</v>
      </c>
      <c r="C156" t="s">
        <v>623</v>
      </c>
      <c r="D156" t="s">
        <v>622</v>
      </c>
      <c r="E156" t="s">
        <v>295</v>
      </c>
      <c r="F156" t="s">
        <v>657</v>
      </c>
      <c r="G156" t="s">
        <v>658</v>
      </c>
    </row>
    <row r="157" spans="1:7">
      <c r="A157" s="37">
        <v>1410051028868</v>
      </c>
      <c r="B157">
        <v>5</v>
      </c>
      <c r="C157" t="s">
        <v>623</v>
      </c>
      <c r="D157" t="s">
        <v>622</v>
      </c>
      <c r="E157" t="s">
        <v>295</v>
      </c>
      <c r="F157" t="s">
        <v>659</v>
      </c>
      <c r="G157" t="s">
        <v>660</v>
      </c>
    </row>
  </sheetData>
  <autoFilter ref="A1:G157" xr:uid="{41D86518-C782-4FD1-AB08-E044BD934DA7}"/>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①入力シート</vt:lpstr>
      <vt:lpstr>②入力シート２</vt:lpstr>
      <vt:lpstr>③入力シート３</vt:lpstr>
      <vt:lpstr>④平均年齢別児童数計算表</vt:lpstr>
      <vt:lpstr>⑤積算表（区分３）</vt:lpstr>
      <vt:lpstr>⑥第４号様式</vt:lpstr>
      <vt:lpstr>計算式等</vt:lpstr>
      <vt:lpstr>施設情報</vt:lpstr>
      <vt:lpstr>①入力シート!Print_Area</vt:lpstr>
      <vt:lpstr>②入力シート２!Print_Area</vt:lpstr>
      <vt:lpstr>③入力シート３!Print_Area</vt:lpstr>
      <vt:lpstr>④平均年齢別児童数計算表!Print_Area</vt:lpstr>
      <vt:lpstr>'⑤積算表（区分３）'!Print_Area</vt:lpstr>
      <vt:lpstr>⑥第４号様式!Print_Area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2020-06-14T22:56:10Z</dcterms:created>
  <dcterms:modified xsi:type="dcterms:W3CDTF">2026-10-02T10:03:14Z</dcterms:modified>
</cp:coreProperties>
</file>